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Отдел реализации\Отдел реализации\ОТЧЕТЫ\Отчеты на Сайт\01. РРЭ\04. Цены\"/>
    </mc:Choice>
  </mc:AlternateContent>
  <xr:revisionPtr revIDLastSave="0" documentId="13_ncr:1_{B47FE49C-011C-4A79-891A-43468313B273}" xr6:coauthVersionLast="47" xr6:coauthVersionMax="47" xr10:uidLastSave="{00000000-0000-0000-0000-000000000000}"/>
  <bookViews>
    <workbookView xWindow="14400" yWindow="0" windowWidth="14400" windowHeight="15600" activeTab="8" xr2:uid="{2A6C9B68-42B8-4858-B8FF-C9400076FD87}"/>
  </bookViews>
  <sheets>
    <sheet name="C1" sheetId="1" r:id="rId1"/>
    <sheet name="П" sheetId="2" r:id="rId2"/>
    <sheet name="1" sheetId="3" r:id="rId3"/>
    <sheet name="1 РРЭ" sheetId="20" r:id="rId4"/>
    <sheet name="2" sheetId="5" r:id="rId5"/>
    <sheet name="3.1." sheetId="6" r:id="rId6"/>
    <sheet name="3.2." sheetId="7" r:id="rId7"/>
    <sheet name="3.2. РРЭ" sheetId="21" r:id="rId8"/>
    <sheet name="3.3." sheetId="10" r:id="rId9"/>
    <sheet name="4.1." sheetId="11" r:id="rId10"/>
    <sheet name="4.2." sheetId="12" r:id="rId11"/>
    <sheet name="4.3." sheetId="13" r:id="rId12"/>
    <sheet name="5.1." sheetId="14" r:id="rId13"/>
    <sheet name="5.2." sheetId="15" r:id="rId14"/>
    <sheet name="5.3." sheetId="16" r:id="rId15"/>
    <sheet name="6.1." sheetId="17" r:id="rId16"/>
    <sheet name="6.2." sheetId="18" r:id="rId17"/>
    <sheet name="6.3." sheetId="19" r:id="rId18"/>
  </sheets>
  <definedNames>
    <definedName name="_xlnm._FilterDatabase" localSheetId="5" hidden="1">'3.1.'!$B$6:$C$566</definedName>
    <definedName name="_xlnm._FilterDatabase" localSheetId="6" hidden="1">'3.2.'!$B$6:$C$566</definedName>
    <definedName name="_xlnm._FilterDatabase" localSheetId="7" hidden="1">'3.2. РРЭ'!$B$6:$C$182</definedName>
    <definedName name="_xlnm._FilterDatabase" localSheetId="8" hidden="1">'3.3.'!$B$6:$C$566</definedName>
    <definedName name="_xlnm._FilterDatabase" localSheetId="9" hidden="1">'4.1.'!$B$6:$C$567</definedName>
    <definedName name="_xlnm._FilterDatabase" localSheetId="10" hidden="1">'4.2.'!$B$7:$C$560</definedName>
    <definedName name="_xlnm._FilterDatabase" localSheetId="11" hidden="1">'4.3.'!$B$6:$C$560</definedName>
    <definedName name="_xlnm._FilterDatabase" localSheetId="12" hidden="1">'5.1.'!$B$6:$C$682</definedName>
    <definedName name="_xlnm._FilterDatabase" localSheetId="13" hidden="1">'5.2.'!$B$6:$C$678</definedName>
    <definedName name="_xlnm._FilterDatabase" localSheetId="14" hidden="1">'5.3.'!$B$6:$C$678</definedName>
    <definedName name="_xlnm._FilterDatabase" localSheetId="15" hidden="1">'6.1.'!$B$6:$C$678</definedName>
    <definedName name="_xlnm._FilterDatabase" localSheetId="16" hidden="1">'6.2.'!$B$6:$C$678</definedName>
    <definedName name="_xlnm._FilterDatabase" localSheetId="17" hidden="1">'6.3.'!$B$6:$C$678</definedName>
    <definedName name="_xlnm.Print_Area" localSheetId="2">'1'!$A$1:$G$28</definedName>
    <definedName name="_xlnm.Print_Area" localSheetId="3">'1 РРЭ'!$A$1:$G$31</definedName>
    <definedName name="_xlnm.Print_Area" localSheetId="4">'2'!$A$1:$G$97</definedName>
    <definedName name="_xlnm.Print_Area" localSheetId="5">'3.1.'!$A$1:$AA$626</definedName>
    <definedName name="_xlnm.Print_Area" localSheetId="6">'3.2.'!$A$1:$AA$625</definedName>
    <definedName name="_xlnm.Print_Area" localSheetId="7">'3.2. РРЭ'!$A$1:$AA$198</definedName>
    <definedName name="_xlnm.Print_Area" localSheetId="8">'3.3.'!$A$1:$AA$625</definedName>
    <definedName name="_xlnm.Print_Area" localSheetId="9">'4.1.'!$A$1:$AA$626</definedName>
    <definedName name="_xlnm.Print_Area" localSheetId="10">'4.2.'!$A$1:$AA$626</definedName>
    <definedName name="_xlnm.Print_Area" localSheetId="11">'4.3.'!$A$1:$AA$626</definedName>
    <definedName name="_xlnm.Print_Area" localSheetId="12">'5.1.'!$A$1:$AA$762</definedName>
    <definedName name="_xlnm.Print_Area" localSheetId="13">'5.2.'!$A$1:$AA$762</definedName>
    <definedName name="_xlnm.Print_Area" localSheetId="14">'5.3.'!$A$1:$AA$762</definedName>
    <definedName name="_xlnm.Print_Area" localSheetId="15">'6.1.'!$A$1:$AA$764</definedName>
    <definedName name="_xlnm.Print_Area" localSheetId="16">'6.2.'!$A$1:$AA$763</definedName>
    <definedName name="_xlnm.Print_Area" localSheetId="17">'6.3.'!$A$1:$AA$764</definedName>
    <definedName name="_xlnm.Print_Area" localSheetId="0">'C1'!$A$1:$N$36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82" i="21" l="1"/>
  <c r="D193" i="21"/>
  <c r="W178" i="21"/>
  <c r="B176" i="21"/>
  <c r="B170" i="21"/>
  <c r="W168" i="21"/>
  <c r="B164" i="21"/>
  <c r="B158" i="21"/>
  <c r="Y157" i="21"/>
  <c r="B152" i="21"/>
  <c r="H150" i="21"/>
  <c r="B146" i="21"/>
  <c r="O142" i="21"/>
  <c r="B140" i="21"/>
  <c r="D136" i="21"/>
  <c r="B134" i="21"/>
  <c r="N130" i="21"/>
  <c r="B128" i="21"/>
  <c r="U124" i="21"/>
  <c r="I124" i="21"/>
  <c r="B122" i="21"/>
  <c r="J121" i="21"/>
  <c r="V120" i="21"/>
  <c r="B116" i="21"/>
  <c r="L114" i="21"/>
  <c r="Z112" i="21"/>
  <c r="B110" i="21"/>
  <c r="K109" i="21"/>
  <c r="E109" i="21"/>
  <c r="W106" i="21"/>
  <c r="Q106" i="21"/>
  <c r="B104" i="21"/>
  <c r="F103" i="21"/>
  <c r="X102" i="21"/>
  <c r="R100" i="21"/>
  <c r="L100" i="21"/>
  <c r="B98" i="21"/>
  <c r="Y96" i="21"/>
  <c r="S96" i="21"/>
  <c r="M94" i="21"/>
  <c r="G94" i="21"/>
  <c r="B92" i="21"/>
  <c r="Z91" i="21"/>
  <c r="T90" i="21"/>
  <c r="N90" i="21"/>
  <c r="H88" i="21"/>
  <c r="B86" i="21"/>
  <c r="AA85" i="21"/>
  <c r="U85" i="21"/>
  <c r="O84" i="21"/>
  <c r="I84" i="21"/>
  <c r="B80" i="21"/>
  <c r="P79" i="21"/>
  <c r="J79" i="21"/>
  <c r="D78" i="21"/>
  <c r="V76" i="21"/>
  <c r="B74" i="21"/>
  <c r="K73" i="21"/>
  <c r="E73" i="21"/>
  <c r="W70" i="21"/>
  <c r="V70" i="21"/>
  <c r="K70" i="21"/>
  <c r="J70" i="21"/>
  <c r="B68" i="21"/>
  <c r="AA67" i="21"/>
  <c r="V67" i="21"/>
  <c r="U67" i="21"/>
  <c r="P67" i="21"/>
  <c r="O67" i="21"/>
  <c r="J67" i="21"/>
  <c r="I67" i="21"/>
  <c r="D67" i="21"/>
  <c r="AA66" i="21"/>
  <c r="V66" i="21"/>
  <c r="U66" i="21"/>
  <c r="P66" i="21"/>
  <c r="O66" i="21"/>
  <c r="J66" i="21"/>
  <c r="I66" i="21"/>
  <c r="D66" i="21"/>
  <c r="AA64" i="21"/>
  <c r="V64" i="21"/>
  <c r="U64" i="21"/>
  <c r="P64" i="21"/>
  <c r="O64" i="21"/>
  <c r="J64" i="21"/>
  <c r="I64" i="21"/>
  <c r="D64" i="21"/>
  <c r="AA62" i="21"/>
  <c r="V62" i="21"/>
  <c r="U62" i="21"/>
  <c r="P62" i="21"/>
  <c r="O62" i="21"/>
  <c r="J62" i="21"/>
  <c r="I62" i="21"/>
  <c r="D62" i="21"/>
  <c r="B62" i="21"/>
  <c r="W61" i="21"/>
  <c r="V61" i="21"/>
  <c r="Q61" i="21"/>
  <c r="P61" i="21"/>
  <c r="K61" i="21"/>
  <c r="J61" i="21"/>
  <c r="E61" i="21"/>
  <c r="D61" i="21"/>
  <c r="W60" i="21"/>
  <c r="V60" i="21"/>
  <c r="Q60" i="21"/>
  <c r="P60" i="21"/>
  <c r="K60" i="21"/>
  <c r="J60" i="21"/>
  <c r="E60" i="21"/>
  <c r="D60" i="21"/>
  <c r="W58" i="21"/>
  <c r="V58" i="21"/>
  <c r="Q58" i="21"/>
  <c r="P58" i="21"/>
  <c r="K58" i="21"/>
  <c r="J58" i="21"/>
  <c r="E58" i="21"/>
  <c r="D58" i="21"/>
  <c r="W56" i="21"/>
  <c r="V56" i="21"/>
  <c r="Q56" i="21"/>
  <c r="P56" i="21"/>
  <c r="K56" i="21"/>
  <c r="J56" i="21"/>
  <c r="E56" i="21"/>
  <c r="D56" i="21"/>
  <c r="B56" i="21"/>
  <c r="X55" i="21"/>
  <c r="W55" i="21"/>
  <c r="R55" i="21"/>
  <c r="Q55" i="21"/>
  <c r="L55" i="21"/>
  <c r="K55" i="21"/>
  <c r="F55" i="21"/>
  <c r="E55" i="21"/>
  <c r="X54" i="21"/>
  <c r="W54" i="21"/>
  <c r="R54" i="21"/>
  <c r="Q54" i="21"/>
  <c r="L54" i="21"/>
  <c r="K54" i="21"/>
  <c r="F54" i="21"/>
  <c r="E54" i="21"/>
  <c r="X52" i="21"/>
  <c r="W52" i="21"/>
  <c r="R52" i="21"/>
  <c r="Q52" i="21"/>
  <c r="L52" i="21"/>
  <c r="K52" i="21"/>
  <c r="F52" i="21"/>
  <c r="E52" i="21"/>
  <c r="X50" i="21"/>
  <c r="W50" i="21"/>
  <c r="R50" i="21"/>
  <c r="Q50" i="21"/>
  <c r="L50" i="21"/>
  <c r="K50" i="21"/>
  <c r="F50" i="21"/>
  <c r="E50" i="21"/>
  <c r="B50" i="21"/>
  <c r="Y49" i="21"/>
  <c r="X49" i="21"/>
  <c r="S49" i="21"/>
  <c r="R49" i="21"/>
  <c r="M49" i="21"/>
  <c r="L49" i="21"/>
  <c r="G49" i="21"/>
  <c r="F49" i="21"/>
  <c r="Y48" i="21"/>
  <c r="X48" i="21"/>
  <c r="S48" i="21"/>
  <c r="R48" i="21"/>
  <c r="M48" i="21"/>
  <c r="L48" i="21"/>
  <c r="G48" i="21"/>
  <c r="F48" i="21"/>
  <c r="Y46" i="21"/>
  <c r="X46" i="21"/>
  <c r="S46" i="21"/>
  <c r="R46" i="21"/>
  <c r="M46" i="21"/>
  <c r="L46" i="21"/>
  <c r="G46" i="21"/>
  <c r="F46" i="21"/>
  <c r="Y44" i="21"/>
  <c r="X44" i="21"/>
  <c r="S44" i="21"/>
  <c r="R44" i="21"/>
  <c r="M44" i="21"/>
  <c r="L44" i="21"/>
  <c r="G44" i="21"/>
  <c r="F44" i="21"/>
  <c r="B44" i="21"/>
  <c r="Z43" i="21"/>
  <c r="Y43" i="21"/>
  <c r="T43" i="21"/>
  <c r="S43" i="21"/>
  <c r="N43" i="21"/>
  <c r="M43" i="21"/>
  <c r="H43" i="21"/>
  <c r="G43" i="21"/>
  <c r="Z42" i="21"/>
  <c r="Y42" i="21"/>
  <c r="T42" i="21"/>
  <c r="S42" i="21"/>
  <c r="N42" i="21"/>
  <c r="M42" i="21"/>
  <c r="H42" i="21"/>
  <c r="G42" i="21"/>
  <c r="N38" i="21"/>
  <c r="Z40" i="21"/>
  <c r="Y40" i="21"/>
  <c r="T40" i="21"/>
  <c r="S40" i="21"/>
  <c r="N40" i="21"/>
  <c r="M40" i="21"/>
  <c r="H40" i="21"/>
  <c r="G40" i="21"/>
  <c r="Z38" i="21"/>
  <c r="Y38" i="21"/>
  <c r="T38" i="21"/>
  <c r="S38" i="21"/>
  <c r="M38" i="21"/>
  <c r="H38" i="21"/>
  <c r="G38" i="21"/>
  <c r="B38" i="21"/>
  <c r="AA37" i="21"/>
  <c r="Z37" i="21"/>
  <c r="U37" i="21"/>
  <c r="T37" i="21"/>
  <c r="O37" i="21"/>
  <c r="N37" i="21"/>
  <c r="I37" i="21"/>
  <c r="H37" i="21"/>
  <c r="AA36" i="21"/>
  <c r="Z36" i="21"/>
  <c r="U36" i="21"/>
  <c r="T36" i="21"/>
  <c r="O36" i="21"/>
  <c r="N36" i="21"/>
  <c r="I36" i="21"/>
  <c r="H36" i="21"/>
  <c r="AA34" i="21"/>
  <c r="Z34" i="21"/>
  <c r="U34" i="21"/>
  <c r="T34" i="21"/>
  <c r="O34" i="21"/>
  <c r="N34" i="21"/>
  <c r="I34" i="21"/>
  <c r="H34" i="21"/>
  <c r="AA32" i="21"/>
  <c r="Z32" i="21"/>
  <c r="U32" i="21"/>
  <c r="T32" i="21"/>
  <c r="O32" i="21"/>
  <c r="N32" i="21"/>
  <c r="I32" i="21"/>
  <c r="H32" i="21"/>
  <c r="B32" i="21"/>
  <c r="AA31" i="21"/>
  <c r="V31" i="21"/>
  <c r="U31" i="21"/>
  <c r="P31" i="21"/>
  <c r="O31" i="21"/>
  <c r="J31" i="21"/>
  <c r="I31" i="21"/>
  <c r="D31" i="21"/>
  <c r="AA30" i="21"/>
  <c r="V30" i="21"/>
  <c r="U30" i="21"/>
  <c r="P30" i="21"/>
  <c r="O30" i="21"/>
  <c r="J30" i="21"/>
  <c r="I30" i="21"/>
  <c r="D30" i="21"/>
  <c r="AA28" i="21"/>
  <c r="V28" i="21"/>
  <c r="U28" i="21"/>
  <c r="P28" i="21"/>
  <c r="O28" i="21"/>
  <c r="J28" i="21"/>
  <c r="I28" i="21"/>
  <c r="D28" i="21"/>
  <c r="AA26" i="21"/>
  <c r="V26" i="21"/>
  <c r="U26" i="21"/>
  <c r="P26" i="21"/>
  <c r="O26" i="21"/>
  <c r="J26" i="21"/>
  <c r="I26" i="21"/>
  <c r="D26" i="21"/>
  <c r="B26" i="21"/>
  <c r="W25" i="21"/>
  <c r="V25" i="21"/>
  <c r="Q25" i="21"/>
  <c r="P25" i="21"/>
  <c r="K25" i="21"/>
  <c r="J25" i="21"/>
  <c r="E25" i="21"/>
  <c r="D25" i="21"/>
  <c r="W24" i="21"/>
  <c r="V24" i="21"/>
  <c r="Q24" i="21"/>
  <c r="P24" i="21"/>
  <c r="K24" i="21"/>
  <c r="J24" i="21"/>
  <c r="E24" i="21"/>
  <c r="D24" i="21"/>
  <c r="W22" i="21"/>
  <c r="V22" i="21"/>
  <c r="Q22" i="21"/>
  <c r="P22" i="21"/>
  <c r="K22" i="21"/>
  <c r="J22" i="21"/>
  <c r="E22" i="21"/>
  <c r="D22" i="21"/>
  <c r="W20" i="21"/>
  <c r="V20" i="21"/>
  <c r="Q20" i="21"/>
  <c r="P20" i="21"/>
  <c r="K20" i="21"/>
  <c r="J20" i="21"/>
  <c r="E20" i="21"/>
  <c r="D20" i="21"/>
  <c r="B20" i="21"/>
  <c r="Z19" i="21"/>
  <c r="X19" i="21"/>
  <c r="W19" i="21"/>
  <c r="T19" i="21"/>
  <c r="R19" i="21"/>
  <c r="Q19" i="21"/>
  <c r="N19" i="21"/>
  <c r="L19" i="21"/>
  <c r="K19" i="21"/>
  <c r="H19" i="21"/>
  <c r="F19" i="21"/>
  <c r="E19" i="21"/>
  <c r="X18" i="21"/>
  <c r="W18" i="21"/>
  <c r="R18" i="21"/>
  <c r="Q18" i="21"/>
  <c r="L18" i="21"/>
  <c r="K18" i="21"/>
  <c r="F18" i="21"/>
  <c r="E18" i="21"/>
  <c r="X16" i="21"/>
  <c r="W16" i="21"/>
  <c r="R16" i="21"/>
  <c r="Q16" i="21"/>
  <c r="L16" i="21"/>
  <c r="K16" i="21"/>
  <c r="F16" i="21"/>
  <c r="E16" i="21"/>
  <c r="X14" i="21"/>
  <c r="W14" i="21"/>
  <c r="R14" i="21"/>
  <c r="Q14" i="21"/>
  <c r="L14" i="21"/>
  <c r="K14" i="21"/>
  <c r="F14" i="21"/>
  <c r="E14" i="21"/>
  <c r="B14" i="21"/>
  <c r="AA13" i="21"/>
  <c r="Y13" i="21"/>
  <c r="X13" i="21"/>
  <c r="U13" i="21"/>
  <c r="S13" i="21"/>
  <c r="R13" i="21"/>
  <c r="O13" i="21"/>
  <c r="M13" i="21"/>
  <c r="L13" i="21"/>
  <c r="I13" i="21"/>
  <c r="G13" i="21"/>
  <c r="F13" i="21"/>
  <c r="F115" i="21"/>
  <c r="AA12" i="21"/>
  <c r="Y12" i="21"/>
  <c r="X12" i="21"/>
  <c r="U12" i="21"/>
  <c r="S12" i="21"/>
  <c r="R12" i="21"/>
  <c r="O12" i="21"/>
  <c r="M12" i="21"/>
  <c r="L12" i="21"/>
  <c r="I12" i="21"/>
  <c r="G12" i="21"/>
  <c r="F12" i="21"/>
  <c r="R162" i="21"/>
  <c r="AA10" i="21"/>
  <c r="Y10" i="21"/>
  <c r="X10" i="21"/>
  <c r="U10" i="21"/>
  <c r="S10" i="21"/>
  <c r="R10" i="21"/>
  <c r="O10" i="21"/>
  <c r="M10" i="21"/>
  <c r="L10" i="21"/>
  <c r="I10" i="21"/>
  <c r="G10" i="21"/>
  <c r="F10" i="21"/>
  <c r="U172" i="21"/>
  <c r="AA8" i="21"/>
  <c r="Y8" i="21"/>
  <c r="X8" i="21"/>
  <c r="U8" i="21"/>
  <c r="S8" i="21"/>
  <c r="R8" i="21"/>
  <c r="O8" i="21"/>
  <c r="M8" i="21"/>
  <c r="L8" i="21"/>
  <c r="I8" i="21"/>
  <c r="G8" i="21"/>
  <c r="F8" i="21"/>
  <c r="D8" i="21"/>
  <c r="B8" i="21"/>
  <c r="I43" i="20"/>
  <c r="I42" i="20"/>
  <c r="I41" i="20"/>
  <c r="I40" i="20"/>
  <c r="F28" i="20"/>
  <c r="G27" i="20"/>
  <c r="F22" i="20"/>
  <c r="G21" i="20"/>
  <c r="F16" i="20"/>
  <c r="G15" i="20"/>
  <c r="F14" i="20"/>
  <c r="G14" i="20"/>
  <c r="G25" i="20"/>
  <c r="F25" i="20"/>
  <c r="E25" i="20"/>
  <c r="D25" i="20"/>
  <c r="D24" i="20"/>
  <c r="G758" i="19"/>
  <c r="G757" i="19" s="1"/>
  <c r="AA745" i="19"/>
  <c r="Z745" i="19"/>
  <c r="Y745" i="19"/>
  <c r="X745" i="19"/>
  <c r="W745" i="19"/>
  <c r="V745" i="19"/>
  <c r="U745" i="19"/>
  <c r="T745" i="19"/>
  <c r="S745" i="19"/>
  <c r="R745" i="19"/>
  <c r="Q745" i="19"/>
  <c r="P745" i="19"/>
  <c r="O745" i="19"/>
  <c r="N745" i="19"/>
  <c r="M745" i="19"/>
  <c r="L745" i="19"/>
  <c r="K745" i="19"/>
  <c r="J745" i="19"/>
  <c r="I745" i="19"/>
  <c r="H745" i="19"/>
  <c r="G745" i="19"/>
  <c r="F745" i="19"/>
  <c r="E745" i="19"/>
  <c r="D745" i="19"/>
  <c r="B745" i="19"/>
  <c r="AA743" i="19"/>
  <c r="Z743" i="19"/>
  <c r="Y743" i="19"/>
  <c r="X743" i="19"/>
  <c r="W743" i="19"/>
  <c r="V743" i="19"/>
  <c r="U743" i="19"/>
  <c r="T743" i="19"/>
  <c r="S743" i="19"/>
  <c r="R743" i="19"/>
  <c r="Q743" i="19"/>
  <c r="P743" i="19"/>
  <c r="O743" i="19"/>
  <c r="N743" i="19"/>
  <c r="M743" i="19"/>
  <c r="L743" i="19"/>
  <c r="K743" i="19"/>
  <c r="J743" i="19"/>
  <c r="I743" i="19"/>
  <c r="H743" i="19"/>
  <c r="G743" i="19"/>
  <c r="F743" i="19"/>
  <c r="E743" i="19"/>
  <c r="D743" i="19"/>
  <c r="B743" i="19"/>
  <c r="AA741" i="19"/>
  <c r="Z741" i="19"/>
  <c r="Y741" i="19"/>
  <c r="X741" i="19"/>
  <c r="W741" i="19"/>
  <c r="V741" i="19"/>
  <c r="U741" i="19"/>
  <c r="T741" i="19"/>
  <c r="S741" i="19"/>
  <c r="R741" i="19"/>
  <c r="Q741" i="19"/>
  <c r="P741" i="19"/>
  <c r="O741" i="19"/>
  <c r="N741" i="19"/>
  <c r="M741" i="19"/>
  <c r="L741" i="19"/>
  <c r="K741" i="19"/>
  <c r="J741" i="19"/>
  <c r="I741" i="19"/>
  <c r="H741" i="19"/>
  <c r="G741" i="19"/>
  <c r="F741" i="19"/>
  <c r="E741" i="19"/>
  <c r="D741" i="19"/>
  <c r="B741" i="19"/>
  <c r="AA739" i="19"/>
  <c r="Z739" i="19"/>
  <c r="Y739" i="19"/>
  <c r="X739" i="19"/>
  <c r="W739" i="19"/>
  <c r="V739" i="19"/>
  <c r="U739" i="19"/>
  <c r="T739" i="19"/>
  <c r="S739" i="19"/>
  <c r="R739" i="19"/>
  <c r="Q739" i="19"/>
  <c r="P739" i="19"/>
  <c r="O739" i="19"/>
  <c r="N739" i="19"/>
  <c r="M739" i="19"/>
  <c r="L739" i="19"/>
  <c r="K739" i="19"/>
  <c r="J739" i="19"/>
  <c r="I739" i="19"/>
  <c r="H739" i="19"/>
  <c r="G739" i="19"/>
  <c r="F739" i="19"/>
  <c r="E739" i="19"/>
  <c r="D739" i="19"/>
  <c r="B739" i="19"/>
  <c r="AA737" i="19"/>
  <c r="Z737" i="19"/>
  <c r="Y737" i="19"/>
  <c r="X737" i="19"/>
  <c r="W737" i="19"/>
  <c r="V737" i="19"/>
  <c r="U737" i="19"/>
  <c r="T737" i="19"/>
  <c r="S737" i="19"/>
  <c r="R737" i="19"/>
  <c r="Q737" i="19"/>
  <c r="P737" i="19"/>
  <c r="O737" i="19"/>
  <c r="N737" i="19"/>
  <c r="M737" i="19"/>
  <c r="L737" i="19"/>
  <c r="K737" i="19"/>
  <c r="J737" i="19"/>
  <c r="I737" i="19"/>
  <c r="H737" i="19"/>
  <c r="G737" i="19"/>
  <c r="F737" i="19"/>
  <c r="E737" i="19"/>
  <c r="D737" i="19"/>
  <c r="B737" i="19"/>
  <c r="AA735" i="19"/>
  <c r="Z735" i="19"/>
  <c r="Y735" i="19"/>
  <c r="X735" i="19"/>
  <c r="W735" i="19"/>
  <c r="V735" i="19"/>
  <c r="U735" i="19"/>
  <c r="T735" i="19"/>
  <c r="S735" i="19"/>
  <c r="R735" i="19"/>
  <c r="Q735" i="19"/>
  <c r="P735" i="19"/>
  <c r="O735" i="19"/>
  <c r="N735" i="19"/>
  <c r="M735" i="19"/>
  <c r="L735" i="19"/>
  <c r="K735" i="19"/>
  <c r="J735" i="19"/>
  <c r="I735" i="19"/>
  <c r="H735" i="19"/>
  <c r="G735" i="19"/>
  <c r="F735" i="19"/>
  <c r="E735" i="19"/>
  <c r="D735" i="19"/>
  <c r="B735" i="19"/>
  <c r="AA733" i="19"/>
  <c r="Z733" i="19"/>
  <c r="Y733" i="19"/>
  <c r="X733" i="19"/>
  <c r="W733" i="19"/>
  <c r="V733" i="19"/>
  <c r="U733" i="19"/>
  <c r="T733" i="19"/>
  <c r="S733" i="19"/>
  <c r="R733" i="19"/>
  <c r="Q733" i="19"/>
  <c r="P733" i="19"/>
  <c r="O733" i="19"/>
  <c r="N733" i="19"/>
  <c r="M733" i="19"/>
  <c r="L733" i="19"/>
  <c r="K733" i="19"/>
  <c r="J733" i="19"/>
  <c r="I733" i="19"/>
  <c r="H733" i="19"/>
  <c r="G733" i="19"/>
  <c r="F733" i="19"/>
  <c r="E733" i="19"/>
  <c r="D733" i="19"/>
  <c r="B733" i="19"/>
  <c r="AA731" i="19"/>
  <c r="Z731" i="19"/>
  <c r="Y731" i="19"/>
  <c r="X731" i="19"/>
  <c r="W731" i="19"/>
  <c r="V731" i="19"/>
  <c r="U731" i="19"/>
  <c r="T731" i="19"/>
  <c r="S731" i="19"/>
  <c r="R731" i="19"/>
  <c r="Q731" i="19"/>
  <c r="P731" i="19"/>
  <c r="O731" i="19"/>
  <c r="N731" i="19"/>
  <c r="M731" i="19"/>
  <c r="L731" i="19"/>
  <c r="K731" i="19"/>
  <c r="J731" i="19"/>
  <c r="I731" i="19"/>
  <c r="H731" i="19"/>
  <c r="G731" i="19"/>
  <c r="F731" i="19"/>
  <c r="E731" i="19"/>
  <c r="D731" i="19"/>
  <c r="B731" i="19"/>
  <c r="AA729" i="19"/>
  <c r="Z729" i="19"/>
  <c r="Y729" i="19"/>
  <c r="X729" i="19"/>
  <c r="W729" i="19"/>
  <c r="V729" i="19"/>
  <c r="U729" i="19"/>
  <c r="T729" i="19"/>
  <c r="S729" i="19"/>
  <c r="R729" i="19"/>
  <c r="Q729" i="19"/>
  <c r="P729" i="19"/>
  <c r="O729" i="19"/>
  <c r="N729" i="19"/>
  <c r="M729" i="19"/>
  <c r="L729" i="19"/>
  <c r="K729" i="19"/>
  <c r="J729" i="19"/>
  <c r="I729" i="19"/>
  <c r="H729" i="19"/>
  <c r="G729" i="19"/>
  <c r="F729" i="19"/>
  <c r="E729" i="19"/>
  <c r="D729" i="19"/>
  <c r="B729" i="19"/>
  <c r="AA727" i="19"/>
  <c r="Z727" i="19"/>
  <c r="Y727" i="19"/>
  <c r="X727" i="19"/>
  <c r="W727" i="19"/>
  <c r="V727" i="19"/>
  <c r="U727" i="19"/>
  <c r="T727" i="19"/>
  <c r="S727" i="19"/>
  <c r="R727" i="19"/>
  <c r="Q727" i="19"/>
  <c r="P727" i="19"/>
  <c r="O727" i="19"/>
  <c r="N727" i="19"/>
  <c r="M727" i="19"/>
  <c r="L727" i="19"/>
  <c r="K727" i="19"/>
  <c r="J727" i="19"/>
  <c r="I727" i="19"/>
  <c r="H727" i="19"/>
  <c r="G727" i="19"/>
  <c r="F727" i="19"/>
  <c r="E727" i="19"/>
  <c r="D727" i="19"/>
  <c r="B727" i="19"/>
  <c r="AA725" i="19"/>
  <c r="Z725" i="19"/>
  <c r="Y725" i="19"/>
  <c r="X725" i="19"/>
  <c r="W725" i="19"/>
  <c r="V725" i="19"/>
  <c r="U725" i="19"/>
  <c r="T725" i="19"/>
  <c r="S725" i="19"/>
  <c r="R725" i="19"/>
  <c r="Q725" i="19"/>
  <c r="P725" i="19"/>
  <c r="O725" i="19"/>
  <c r="N725" i="19"/>
  <c r="M725" i="19"/>
  <c r="L725" i="19"/>
  <c r="K725" i="19"/>
  <c r="J725" i="19"/>
  <c r="I725" i="19"/>
  <c r="H725" i="19"/>
  <c r="G725" i="19"/>
  <c r="F725" i="19"/>
  <c r="E725" i="19"/>
  <c r="D725" i="19"/>
  <c r="B725" i="19"/>
  <c r="AA723" i="19"/>
  <c r="Z723" i="19"/>
  <c r="Y723" i="19"/>
  <c r="X723" i="19"/>
  <c r="W723" i="19"/>
  <c r="V723" i="19"/>
  <c r="U723" i="19"/>
  <c r="T723" i="19"/>
  <c r="S723" i="19"/>
  <c r="R723" i="19"/>
  <c r="Q723" i="19"/>
  <c r="P723" i="19"/>
  <c r="O723" i="19"/>
  <c r="N723" i="19"/>
  <c r="M723" i="19"/>
  <c r="L723" i="19"/>
  <c r="K723" i="19"/>
  <c r="J723" i="19"/>
  <c r="I723" i="19"/>
  <c r="H723" i="19"/>
  <c r="G723" i="19"/>
  <c r="F723" i="19"/>
  <c r="E723" i="19"/>
  <c r="D723" i="19"/>
  <c r="B723" i="19"/>
  <c r="AA721" i="19"/>
  <c r="Z721" i="19"/>
  <c r="Y721" i="19"/>
  <c r="X721" i="19"/>
  <c r="W721" i="19"/>
  <c r="V721" i="19"/>
  <c r="U721" i="19"/>
  <c r="T721" i="19"/>
  <c r="S721" i="19"/>
  <c r="R721" i="19"/>
  <c r="Q721" i="19"/>
  <c r="P721" i="19"/>
  <c r="O721" i="19"/>
  <c r="N721" i="19"/>
  <c r="M721" i="19"/>
  <c r="L721" i="19"/>
  <c r="K721" i="19"/>
  <c r="J721" i="19"/>
  <c r="I721" i="19"/>
  <c r="H721" i="19"/>
  <c r="G721" i="19"/>
  <c r="F721" i="19"/>
  <c r="E721" i="19"/>
  <c r="D721" i="19"/>
  <c r="B721" i="19"/>
  <c r="AA719" i="19"/>
  <c r="Z719" i="19"/>
  <c r="Y719" i="19"/>
  <c r="X719" i="19"/>
  <c r="W719" i="19"/>
  <c r="V719" i="19"/>
  <c r="U719" i="19"/>
  <c r="T719" i="19"/>
  <c r="S719" i="19"/>
  <c r="R719" i="19"/>
  <c r="Q719" i="19"/>
  <c r="P719" i="19"/>
  <c r="O719" i="19"/>
  <c r="N719" i="19"/>
  <c r="M719" i="19"/>
  <c r="L719" i="19"/>
  <c r="K719" i="19"/>
  <c r="J719" i="19"/>
  <c r="I719" i="19"/>
  <c r="H719" i="19"/>
  <c r="G719" i="19"/>
  <c r="F719" i="19"/>
  <c r="E719" i="19"/>
  <c r="D719" i="19"/>
  <c r="B719" i="19"/>
  <c r="AA717" i="19"/>
  <c r="Z717" i="19"/>
  <c r="Y717" i="19"/>
  <c r="X717" i="19"/>
  <c r="W717" i="19"/>
  <c r="V717" i="19"/>
  <c r="U717" i="19"/>
  <c r="T717" i="19"/>
  <c r="S717" i="19"/>
  <c r="R717" i="19"/>
  <c r="Q717" i="19"/>
  <c r="P717" i="19"/>
  <c r="O717" i="19"/>
  <c r="N717" i="19"/>
  <c r="M717" i="19"/>
  <c r="L717" i="19"/>
  <c r="K717" i="19"/>
  <c r="J717" i="19"/>
  <c r="I717" i="19"/>
  <c r="H717" i="19"/>
  <c r="G717" i="19"/>
  <c r="F717" i="19"/>
  <c r="E717" i="19"/>
  <c r="D717" i="19"/>
  <c r="B717" i="19"/>
  <c r="AA715" i="19"/>
  <c r="Z715" i="19"/>
  <c r="Y715" i="19"/>
  <c r="X715" i="19"/>
  <c r="W715" i="19"/>
  <c r="V715" i="19"/>
  <c r="U715" i="19"/>
  <c r="T715" i="19"/>
  <c r="S715" i="19"/>
  <c r="R715" i="19"/>
  <c r="Q715" i="19"/>
  <c r="P715" i="19"/>
  <c r="O715" i="19"/>
  <c r="N715" i="19"/>
  <c r="M715" i="19"/>
  <c r="L715" i="19"/>
  <c r="K715" i="19"/>
  <c r="J715" i="19"/>
  <c r="I715" i="19"/>
  <c r="H715" i="19"/>
  <c r="G715" i="19"/>
  <c r="F715" i="19"/>
  <c r="E715" i="19"/>
  <c r="D715" i="19"/>
  <c r="B715" i="19"/>
  <c r="AA713" i="19"/>
  <c r="Z713" i="19"/>
  <c r="Y713" i="19"/>
  <c r="X713" i="19"/>
  <c r="W713" i="19"/>
  <c r="V713" i="19"/>
  <c r="U713" i="19"/>
  <c r="T713" i="19"/>
  <c r="S713" i="19"/>
  <c r="R713" i="19"/>
  <c r="Q713" i="19"/>
  <c r="P713" i="19"/>
  <c r="O713" i="19"/>
  <c r="N713" i="19"/>
  <c r="M713" i="19"/>
  <c r="L713" i="19"/>
  <c r="K713" i="19"/>
  <c r="J713" i="19"/>
  <c r="I713" i="19"/>
  <c r="H713" i="19"/>
  <c r="G713" i="19"/>
  <c r="F713" i="19"/>
  <c r="E713" i="19"/>
  <c r="D713" i="19"/>
  <c r="B713" i="19"/>
  <c r="AA711" i="19"/>
  <c r="Z711" i="19"/>
  <c r="Y711" i="19"/>
  <c r="X711" i="19"/>
  <c r="W711" i="19"/>
  <c r="V711" i="19"/>
  <c r="U711" i="19"/>
  <c r="T711" i="19"/>
  <c r="S711" i="19"/>
  <c r="R711" i="19"/>
  <c r="Q711" i="19"/>
  <c r="P711" i="19"/>
  <c r="O711" i="19"/>
  <c r="N711" i="19"/>
  <c r="M711" i="19"/>
  <c r="L711" i="19"/>
  <c r="K711" i="19"/>
  <c r="J711" i="19"/>
  <c r="I711" i="19"/>
  <c r="H711" i="19"/>
  <c r="G711" i="19"/>
  <c r="F711" i="19"/>
  <c r="E711" i="19"/>
  <c r="D711" i="19"/>
  <c r="B711" i="19"/>
  <c r="AA709" i="19"/>
  <c r="Z709" i="19"/>
  <c r="Y709" i="19"/>
  <c r="X709" i="19"/>
  <c r="W709" i="19"/>
  <c r="V709" i="19"/>
  <c r="U709" i="19"/>
  <c r="T709" i="19"/>
  <c r="S709" i="19"/>
  <c r="R709" i="19"/>
  <c r="Q709" i="19"/>
  <c r="P709" i="19"/>
  <c r="O709" i="19"/>
  <c r="N709" i="19"/>
  <c r="M709" i="19"/>
  <c r="L709" i="19"/>
  <c r="K709" i="19"/>
  <c r="J709" i="19"/>
  <c r="I709" i="19"/>
  <c r="H709" i="19"/>
  <c r="G709" i="19"/>
  <c r="F709" i="19"/>
  <c r="E709" i="19"/>
  <c r="D709" i="19"/>
  <c r="B709" i="19"/>
  <c r="AA707" i="19"/>
  <c r="Z707" i="19"/>
  <c r="Y707" i="19"/>
  <c r="X707" i="19"/>
  <c r="W707" i="19"/>
  <c r="V707" i="19"/>
  <c r="U707" i="19"/>
  <c r="T707" i="19"/>
  <c r="S707" i="19"/>
  <c r="R707" i="19"/>
  <c r="Q707" i="19"/>
  <c r="P707" i="19"/>
  <c r="O707" i="19"/>
  <c r="N707" i="19"/>
  <c r="M707" i="19"/>
  <c r="L707" i="19"/>
  <c r="K707" i="19"/>
  <c r="J707" i="19"/>
  <c r="I707" i="19"/>
  <c r="H707" i="19"/>
  <c r="G707" i="19"/>
  <c r="F707" i="19"/>
  <c r="E707" i="19"/>
  <c r="D707" i="19"/>
  <c r="B707" i="19"/>
  <c r="AA705" i="19"/>
  <c r="Z705" i="19"/>
  <c r="Y705" i="19"/>
  <c r="X705" i="19"/>
  <c r="W705" i="19"/>
  <c r="V705" i="19"/>
  <c r="U705" i="19"/>
  <c r="T705" i="19"/>
  <c r="S705" i="19"/>
  <c r="R705" i="19"/>
  <c r="Q705" i="19"/>
  <c r="P705" i="19"/>
  <c r="O705" i="19"/>
  <c r="N705" i="19"/>
  <c r="M705" i="19"/>
  <c r="L705" i="19"/>
  <c r="K705" i="19"/>
  <c r="J705" i="19"/>
  <c r="I705" i="19"/>
  <c r="H705" i="19"/>
  <c r="G705" i="19"/>
  <c r="F705" i="19"/>
  <c r="E705" i="19"/>
  <c r="D705" i="19"/>
  <c r="B705" i="19"/>
  <c r="AA703" i="19"/>
  <c r="Z703" i="19"/>
  <c r="Y703" i="19"/>
  <c r="X703" i="19"/>
  <c r="W703" i="19"/>
  <c r="V703" i="19"/>
  <c r="U703" i="19"/>
  <c r="T703" i="19"/>
  <c r="S703" i="19"/>
  <c r="R703" i="19"/>
  <c r="Q703" i="19"/>
  <c r="P703" i="19"/>
  <c r="O703" i="19"/>
  <c r="N703" i="19"/>
  <c r="M703" i="19"/>
  <c r="L703" i="19"/>
  <c r="K703" i="19"/>
  <c r="J703" i="19"/>
  <c r="I703" i="19"/>
  <c r="H703" i="19"/>
  <c r="G703" i="19"/>
  <c r="F703" i="19"/>
  <c r="E703" i="19"/>
  <c r="D703" i="19"/>
  <c r="B703" i="19"/>
  <c r="AA701" i="19"/>
  <c r="Z701" i="19"/>
  <c r="Y701" i="19"/>
  <c r="X701" i="19"/>
  <c r="W701" i="19"/>
  <c r="V701" i="19"/>
  <c r="U701" i="19"/>
  <c r="T701" i="19"/>
  <c r="S701" i="19"/>
  <c r="R701" i="19"/>
  <c r="Q701" i="19"/>
  <c r="P701" i="19"/>
  <c r="O701" i="19"/>
  <c r="N701" i="19"/>
  <c r="M701" i="19"/>
  <c r="L701" i="19"/>
  <c r="K701" i="19"/>
  <c r="J701" i="19"/>
  <c r="I701" i="19"/>
  <c r="H701" i="19"/>
  <c r="G701" i="19"/>
  <c r="F701" i="19"/>
  <c r="E701" i="19"/>
  <c r="D701" i="19"/>
  <c r="B701" i="19"/>
  <c r="AA699" i="19"/>
  <c r="Z699" i="19"/>
  <c r="Y699" i="19"/>
  <c r="X699" i="19"/>
  <c r="W699" i="19"/>
  <c r="V699" i="19"/>
  <c r="U699" i="19"/>
  <c r="T699" i="19"/>
  <c r="S699" i="19"/>
  <c r="R699" i="19"/>
  <c r="Q699" i="19"/>
  <c r="P699" i="19"/>
  <c r="O699" i="19"/>
  <c r="N699" i="19"/>
  <c r="M699" i="19"/>
  <c r="L699" i="19"/>
  <c r="K699" i="19"/>
  <c r="J699" i="19"/>
  <c r="I699" i="19"/>
  <c r="H699" i="19"/>
  <c r="G699" i="19"/>
  <c r="F699" i="19"/>
  <c r="E699" i="19"/>
  <c r="D699" i="19"/>
  <c r="B699" i="19"/>
  <c r="AA697" i="19"/>
  <c r="Z697" i="19"/>
  <c r="Y697" i="19"/>
  <c r="X697" i="19"/>
  <c r="W697" i="19"/>
  <c r="V697" i="19"/>
  <c r="U697" i="19"/>
  <c r="T697" i="19"/>
  <c r="S697" i="19"/>
  <c r="R697" i="19"/>
  <c r="Q697" i="19"/>
  <c r="P697" i="19"/>
  <c r="O697" i="19"/>
  <c r="N697" i="19"/>
  <c r="M697" i="19"/>
  <c r="L697" i="19"/>
  <c r="K697" i="19"/>
  <c r="J697" i="19"/>
  <c r="I697" i="19"/>
  <c r="H697" i="19"/>
  <c r="G697" i="19"/>
  <c r="F697" i="19"/>
  <c r="E697" i="19"/>
  <c r="D697" i="19"/>
  <c r="B697" i="19"/>
  <c r="AA695" i="19"/>
  <c r="Z695" i="19"/>
  <c r="Y695" i="19"/>
  <c r="X695" i="19"/>
  <c r="W695" i="19"/>
  <c r="V695" i="19"/>
  <c r="U695" i="19"/>
  <c r="T695" i="19"/>
  <c r="S695" i="19"/>
  <c r="R695" i="19"/>
  <c r="Q695" i="19"/>
  <c r="P695" i="19"/>
  <c r="O695" i="19"/>
  <c r="N695" i="19"/>
  <c r="M695" i="19"/>
  <c r="L695" i="19"/>
  <c r="K695" i="19"/>
  <c r="J695" i="19"/>
  <c r="I695" i="19"/>
  <c r="H695" i="19"/>
  <c r="G695" i="19"/>
  <c r="F695" i="19"/>
  <c r="E695" i="19"/>
  <c r="D695" i="19"/>
  <c r="B695" i="19"/>
  <c r="AA693" i="19"/>
  <c r="Z693" i="19"/>
  <c r="Y693" i="19"/>
  <c r="X693" i="19"/>
  <c r="W693" i="19"/>
  <c r="V693" i="19"/>
  <c r="U693" i="19"/>
  <c r="T693" i="19"/>
  <c r="S693" i="19"/>
  <c r="R693" i="19"/>
  <c r="Q693" i="19"/>
  <c r="P693" i="19"/>
  <c r="O693" i="19"/>
  <c r="N693" i="19"/>
  <c r="M693" i="19"/>
  <c r="L693" i="19"/>
  <c r="K693" i="19"/>
  <c r="J693" i="19"/>
  <c r="I693" i="19"/>
  <c r="H693" i="19"/>
  <c r="G693" i="19"/>
  <c r="F693" i="19"/>
  <c r="E693" i="19"/>
  <c r="D693" i="19"/>
  <c r="B693" i="19"/>
  <c r="AA691" i="19"/>
  <c r="Z691" i="19"/>
  <c r="Y691" i="19"/>
  <c r="X691" i="19"/>
  <c r="W691" i="19"/>
  <c r="V691" i="19"/>
  <c r="U691" i="19"/>
  <c r="T691" i="19"/>
  <c r="S691" i="19"/>
  <c r="R691" i="19"/>
  <c r="Q691" i="19"/>
  <c r="P691" i="19"/>
  <c r="O691" i="19"/>
  <c r="N691" i="19"/>
  <c r="M691" i="19"/>
  <c r="L691" i="19"/>
  <c r="K691" i="19"/>
  <c r="J691" i="19"/>
  <c r="I691" i="19"/>
  <c r="H691" i="19"/>
  <c r="G691" i="19"/>
  <c r="F691" i="19"/>
  <c r="E691" i="19"/>
  <c r="D691" i="19"/>
  <c r="B691" i="19"/>
  <c r="AA689" i="19"/>
  <c r="Z689" i="19"/>
  <c r="Y689" i="19"/>
  <c r="X689" i="19"/>
  <c r="W689" i="19"/>
  <c r="V689" i="19"/>
  <c r="U689" i="19"/>
  <c r="T689" i="19"/>
  <c r="S689" i="19"/>
  <c r="R689" i="19"/>
  <c r="Q689" i="19"/>
  <c r="P689" i="19"/>
  <c r="O689" i="19"/>
  <c r="N689" i="19"/>
  <c r="M689" i="19"/>
  <c r="L689" i="19"/>
  <c r="K689" i="19"/>
  <c r="J689" i="19"/>
  <c r="I689" i="19"/>
  <c r="H689" i="19"/>
  <c r="G689" i="19"/>
  <c r="F689" i="19"/>
  <c r="E689" i="19"/>
  <c r="D689" i="19"/>
  <c r="B689" i="19"/>
  <c r="AA687" i="19"/>
  <c r="Z687" i="19"/>
  <c r="Y687" i="19"/>
  <c r="X687" i="19"/>
  <c r="W687" i="19"/>
  <c r="V687" i="19"/>
  <c r="U687" i="19"/>
  <c r="T687" i="19"/>
  <c r="S687" i="19"/>
  <c r="R687" i="19"/>
  <c r="Q687" i="19"/>
  <c r="P687" i="19"/>
  <c r="O687" i="19"/>
  <c r="N687" i="19"/>
  <c r="M687" i="19"/>
  <c r="L687" i="19"/>
  <c r="K687" i="19"/>
  <c r="J687" i="19"/>
  <c r="I687" i="19"/>
  <c r="H687" i="19"/>
  <c r="G687" i="19"/>
  <c r="F687" i="19"/>
  <c r="E687" i="19"/>
  <c r="D687" i="19"/>
  <c r="B687" i="19"/>
  <c r="AA681" i="19"/>
  <c r="Z681" i="19"/>
  <c r="Y681" i="19"/>
  <c r="X681" i="19"/>
  <c r="W681" i="19"/>
  <c r="V681" i="19"/>
  <c r="U681" i="19"/>
  <c r="T681" i="19"/>
  <c r="S681" i="19"/>
  <c r="R681" i="19"/>
  <c r="Q681" i="19"/>
  <c r="P681" i="19"/>
  <c r="O681" i="19"/>
  <c r="N681" i="19"/>
  <c r="M681" i="19"/>
  <c r="L681" i="19"/>
  <c r="K681" i="19"/>
  <c r="J681" i="19"/>
  <c r="I681" i="19"/>
  <c r="H681" i="19"/>
  <c r="G681" i="19"/>
  <c r="F681" i="19"/>
  <c r="E681" i="19"/>
  <c r="D681" i="19"/>
  <c r="B681" i="19"/>
  <c r="AA679" i="19"/>
  <c r="Z679" i="19"/>
  <c r="Y679" i="19"/>
  <c r="X679" i="19"/>
  <c r="W679" i="19"/>
  <c r="V679" i="19"/>
  <c r="U679" i="19"/>
  <c r="T679" i="19"/>
  <c r="S679" i="19"/>
  <c r="R679" i="19"/>
  <c r="Q679" i="19"/>
  <c r="P679" i="19"/>
  <c r="O679" i="19"/>
  <c r="N679" i="19"/>
  <c r="M679" i="19"/>
  <c r="L679" i="19"/>
  <c r="K679" i="19"/>
  <c r="J679" i="19"/>
  <c r="I679" i="19"/>
  <c r="H679" i="19"/>
  <c r="G679" i="19"/>
  <c r="F679" i="19"/>
  <c r="E679" i="19"/>
  <c r="D679" i="19"/>
  <c r="B679" i="19"/>
  <c r="AA677" i="19"/>
  <c r="Z677" i="19"/>
  <c r="Y677" i="19"/>
  <c r="X677" i="19"/>
  <c r="W677" i="19"/>
  <c r="V677" i="19"/>
  <c r="U677" i="19"/>
  <c r="T677" i="19"/>
  <c r="S677" i="19"/>
  <c r="R677" i="19"/>
  <c r="Q677" i="19"/>
  <c r="P677" i="19"/>
  <c r="O677" i="19"/>
  <c r="N677" i="19"/>
  <c r="M677" i="19"/>
  <c r="L677" i="19"/>
  <c r="K677" i="19"/>
  <c r="J677" i="19"/>
  <c r="I677" i="19"/>
  <c r="H677" i="19"/>
  <c r="G677" i="19"/>
  <c r="F677" i="19"/>
  <c r="E677" i="19"/>
  <c r="D677" i="19"/>
  <c r="B677" i="19"/>
  <c r="AA675" i="19"/>
  <c r="Z675" i="19"/>
  <c r="Y675" i="19"/>
  <c r="X675" i="19"/>
  <c r="W675" i="19"/>
  <c r="V675" i="19"/>
  <c r="U675" i="19"/>
  <c r="T675" i="19"/>
  <c r="S675" i="19"/>
  <c r="R675" i="19"/>
  <c r="Q675" i="19"/>
  <c r="P675" i="19"/>
  <c r="O675" i="19"/>
  <c r="N675" i="19"/>
  <c r="M675" i="19"/>
  <c r="L675" i="19"/>
  <c r="K675" i="19"/>
  <c r="J675" i="19"/>
  <c r="I675" i="19"/>
  <c r="H675" i="19"/>
  <c r="G675" i="19"/>
  <c r="F675" i="19"/>
  <c r="E675" i="19"/>
  <c r="D675" i="19"/>
  <c r="B675" i="19"/>
  <c r="AA673" i="19"/>
  <c r="Z673" i="19"/>
  <c r="Y673" i="19"/>
  <c r="X673" i="19"/>
  <c r="W673" i="19"/>
  <c r="V673" i="19"/>
  <c r="U673" i="19"/>
  <c r="T673" i="19"/>
  <c r="S673" i="19"/>
  <c r="R673" i="19"/>
  <c r="Q673" i="19"/>
  <c r="P673" i="19"/>
  <c r="O673" i="19"/>
  <c r="N673" i="19"/>
  <c r="M673" i="19"/>
  <c r="L673" i="19"/>
  <c r="K673" i="19"/>
  <c r="J673" i="19"/>
  <c r="I673" i="19"/>
  <c r="H673" i="19"/>
  <c r="G673" i="19"/>
  <c r="F673" i="19"/>
  <c r="E673" i="19"/>
  <c r="D673" i="19"/>
  <c r="B673" i="19"/>
  <c r="AA671" i="19"/>
  <c r="Z671" i="19"/>
  <c r="Y671" i="19"/>
  <c r="X671" i="19"/>
  <c r="W671" i="19"/>
  <c r="V671" i="19"/>
  <c r="U671" i="19"/>
  <c r="T671" i="19"/>
  <c r="S671" i="19"/>
  <c r="R671" i="19"/>
  <c r="Q671" i="19"/>
  <c r="P671" i="19"/>
  <c r="O671" i="19"/>
  <c r="N671" i="19"/>
  <c r="M671" i="19"/>
  <c r="L671" i="19"/>
  <c r="K671" i="19"/>
  <c r="J671" i="19"/>
  <c r="I671" i="19"/>
  <c r="H671" i="19"/>
  <c r="G671" i="19"/>
  <c r="F671" i="19"/>
  <c r="E671" i="19"/>
  <c r="D671" i="19"/>
  <c r="B671" i="19"/>
  <c r="AA669" i="19"/>
  <c r="Z669" i="19"/>
  <c r="Y669" i="19"/>
  <c r="X669" i="19"/>
  <c r="W669" i="19"/>
  <c r="V669" i="19"/>
  <c r="U669" i="19"/>
  <c r="T669" i="19"/>
  <c r="S669" i="19"/>
  <c r="R669" i="19"/>
  <c r="Q669" i="19"/>
  <c r="P669" i="19"/>
  <c r="O669" i="19"/>
  <c r="N669" i="19"/>
  <c r="M669" i="19"/>
  <c r="L669" i="19"/>
  <c r="K669" i="19"/>
  <c r="J669" i="19"/>
  <c r="I669" i="19"/>
  <c r="H669" i="19"/>
  <c r="G669" i="19"/>
  <c r="F669" i="19"/>
  <c r="E669" i="19"/>
  <c r="D669" i="19"/>
  <c r="B669" i="19"/>
  <c r="AA667" i="19"/>
  <c r="Z667" i="19"/>
  <c r="Y667" i="19"/>
  <c r="X667" i="19"/>
  <c r="W667" i="19"/>
  <c r="V667" i="19"/>
  <c r="U667" i="19"/>
  <c r="T667" i="19"/>
  <c r="S667" i="19"/>
  <c r="R667" i="19"/>
  <c r="Q667" i="19"/>
  <c r="P667" i="19"/>
  <c r="O667" i="19"/>
  <c r="N667" i="19"/>
  <c r="M667" i="19"/>
  <c r="L667" i="19"/>
  <c r="K667" i="19"/>
  <c r="J667" i="19"/>
  <c r="I667" i="19"/>
  <c r="H667" i="19"/>
  <c r="G667" i="19"/>
  <c r="F667" i="19"/>
  <c r="E667" i="19"/>
  <c r="D667" i="19"/>
  <c r="B667" i="19"/>
  <c r="AA665" i="19"/>
  <c r="Z665" i="19"/>
  <c r="Y665" i="19"/>
  <c r="X665" i="19"/>
  <c r="W665" i="19"/>
  <c r="V665" i="19"/>
  <c r="U665" i="19"/>
  <c r="T665" i="19"/>
  <c r="S665" i="19"/>
  <c r="R665" i="19"/>
  <c r="Q665" i="19"/>
  <c r="P665" i="19"/>
  <c r="O665" i="19"/>
  <c r="N665" i="19"/>
  <c r="M665" i="19"/>
  <c r="L665" i="19"/>
  <c r="K665" i="19"/>
  <c r="J665" i="19"/>
  <c r="I665" i="19"/>
  <c r="H665" i="19"/>
  <c r="G665" i="19"/>
  <c r="F665" i="19"/>
  <c r="E665" i="19"/>
  <c r="D665" i="19"/>
  <c r="B665" i="19"/>
  <c r="AA663" i="19"/>
  <c r="Z663" i="19"/>
  <c r="Y663" i="19"/>
  <c r="X663" i="19"/>
  <c r="W663" i="19"/>
  <c r="V663" i="19"/>
  <c r="U663" i="19"/>
  <c r="T663" i="19"/>
  <c r="S663" i="19"/>
  <c r="R663" i="19"/>
  <c r="Q663" i="19"/>
  <c r="P663" i="19"/>
  <c r="O663" i="19"/>
  <c r="N663" i="19"/>
  <c r="M663" i="19"/>
  <c r="L663" i="19"/>
  <c r="K663" i="19"/>
  <c r="J663" i="19"/>
  <c r="I663" i="19"/>
  <c r="H663" i="19"/>
  <c r="G663" i="19"/>
  <c r="F663" i="19"/>
  <c r="E663" i="19"/>
  <c r="D663" i="19"/>
  <c r="B663" i="19"/>
  <c r="AA661" i="19"/>
  <c r="Z661" i="19"/>
  <c r="Y661" i="19"/>
  <c r="X661" i="19"/>
  <c r="W661" i="19"/>
  <c r="V661" i="19"/>
  <c r="U661" i="19"/>
  <c r="T661" i="19"/>
  <c r="S661" i="19"/>
  <c r="R661" i="19"/>
  <c r="Q661" i="19"/>
  <c r="P661" i="19"/>
  <c r="O661" i="19"/>
  <c r="N661" i="19"/>
  <c r="M661" i="19"/>
  <c r="L661" i="19"/>
  <c r="K661" i="19"/>
  <c r="J661" i="19"/>
  <c r="I661" i="19"/>
  <c r="H661" i="19"/>
  <c r="G661" i="19"/>
  <c r="F661" i="19"/>
  <c r="E661" i="19"/>
  <c r="D661" i="19"/>
  <c r="B661" i="19"/>
  <c r="AA659" i="19"/>
  <c r="Z659" i="19"/>
  <c r="Y659" i="19"/>
  <c r="X659" i="19"/>
  <c r="W659" i="19"/>
  <c r="V659" i="19"/>
  <c r="U659" i="19"/>
  <c r="T659" i="19"/>
  <c r="S659" i="19"/>
  <c r="R659" i="19"/>
  <c r="Q659" i="19"/>
  <c r="P659" i="19"/>
  <c r="O659" i="19"/>
  <c r="N659" i="19"/>
  <c r="M659" i="19"/>
  <c r="L659" i="19"/>
  <c r="K659" i="19"/>
  <c r="J659" i="19"/>
  <c r="I659" i="19"/>
  <c r="H659" i="19"/>
  <c r="G659" i="19"/>
  <c r="F659" i="19"/>
  <c r="E659" i="19"/>
  <c r="D659" i="19"/>
  <c r="B659" i="19"/>
  <c r="AA657" i="19"/>
  <c r="Z657" i="19"/>
  <c r="Y657" i="19"/>
  <c r="X657" i="19"/>
  <c r="W657" i="19"/>
  <c r="V657" i="19"/>
  <c r="U657" i="19"/>
  <c r="T657" i="19"/>
  <c r="S657" i="19"/>
  <c r="R657" i="19"/>
  <c r="Q657" i="19"/>
  <c r="P657" i="19"/>
  <c r="O657" i="19"/>
  <c r="N657" i="19"/>
  <c r="M657" i="19"/>
  <c r="L657" i="19"/>
  <c r="K657" i="19"/>
  <c r="J657" i="19"/>
  <c r="I657" i="19"/>
  <c r="H657" i="19"/>
  <c r="G657" i="19"/>
  <c r="F657" i="19"/>
  <c r="E657" i="19"/>
  <c r="D657" i="19"/>
  <c r="B657" i="19"/>
  <c r="AA655" i="19"/>
  <c r="Z655" i="19"/>
  <c r="Y655" i="19"/>
  <c r="X655" i="19"/>
  <c r="W655" i="19"/>
  <c r="V655" i="19"/>
  <c r="U655" i="19"/>
  <c r="T655" i="19"/>
  <c r="S655" i="19"/>
  <c r="R655" i="19"/>
  <c r="Q655" i="19"/>
  <c r="P655" i="19"/>
  <c r="O655" i="19"/>
  <c r="N655" i="19"/>
  <c r="M655" i="19"/>
  <c r="L655" i="19"/>
  <c r="K655" i="19"/>
  <c r="J655" i="19"/>
  <c r="I655" i="19"/>
  <c r="H655" i="19"/>
  <c r="G655" i="19"/>
  <c r="F655" i="19"/>
  <c r="E655" i="19"/>
  <c r="D655" i="19"/>
  <c r="B655" i="19"/>
  <c r="AA653" i="19"/>
  <c r="Z653" i="19"/>
  <c r="Y653" i="19"/>
  <c r="X653" i="19"/>
  <c r="W653" i="19"/>
  <c r="V653" i="19"/>
  <c r="U653" i="19"/>
  <c r="T653" i="19"/>
  <c r="S653" i="19"/>
  <c r="R653" i="19"/>
  <c r="Q653" i="19"/>
  <c r="P653" i="19"/>
  <c r="O653" i="19"/>
  <c r="N653" i="19"/>
  <c r="M653" i="19"/>
  <c r="L653" i="19"/>
  <c r="K653" i="19"/>
  <c r="J653" i="19"/>
  <c r="I653" i="19"/>
  <c r="H653" i="19"/>
  <c r="G653" i="19"/>
  <c r="F653" i="19"/>
  <c r="E653" i="19"/>
  <c r="D653" i="19"/>
  <c r="B653" i="19"/>
  <c r="AA651" i="19"/>
  <c r="Z651" i="19"/>
  <c r="Y651" i="19"/>
  <c r="X651" i="19"/>
  <c r="W651" i="19"/>
  <c r="V651" i="19"/>
  <c r="U651" i="19"/>
  <c r="T651" i="19"/>
  <c r="S651" i="19"/>
  <c r="R651" i="19"/>
  <c r="Q651" i="19"/>
  <c r="P651" i="19"/>
  <c r="O651" i="19"/>
  <c r="N651" i="19"/>
  <c r="M651" i="19"/>
  <c r="L651" i="19"/>
  <c r="K651" i="19"/>
  <c r="J651" i="19"/>
  <c r="I651" i="19"/>
  <c r="H651" i="19"/>
  <c r="G651" i="19"/>
  <c r="F651" i="19"/>
  <c r="E651" i="19"/>
  <c r="D651" i="19"/>
  <c r="B651" i="19"/>
  <c r="AA649" i="19"/>
  <c r="Z649" i="19"/>
  <c r="Y649" i="19"/>
  <c r="X649" i="19"/>
  <c r="W649" i="19"/>
  <c r="V649" i="19"/>
  <c r="U649" i="19"/>
  <c r="T649" i="19"/>
  <c r="S649" i="19"/>
  <c r="R649" i="19"/>
  <c r="Q649" i="19"/>
  <c r="P649" i="19"/>
  <c r="O649" i="19"/>
  <c r="N649" i="19"/>
  <c r="M649" i="19"/>
  <c r="L649" i="19"/>
  <c r="K649" i="19"/>
  <c r="J649" i="19"/>
  <c r="I649" i="19"/>
  <c r="H649" i="19"/>
  <c r="G649" i="19"/>
  <c r="F649" i="19"/>
  <c r="E649" i="19"/>
  <c r="D649" i="19"/>
  <c r="B649" i="19"/>
  <c r="AA647" i="19"/>
  <c r="Z647" i="19"/>
  <c r="Y647" i="19"/>
  <c r="X647" i="19"/>
  <c r="W647" i="19"/>
  <c r="V647" i="19"/>
  <c r="U647" i="19"/>
  <c r="T647" i="19"/>
  <c r="S647" i="19"/>
  <c r="R647" i="19"/>
  <c r="Q647" i="19"/>
  <c r="P647" i="19"/>
  <c r="O647" i="19"/>
  <c r="N647" i="19"/>
  <c r="M647" i="19"/>
  <c r="L647" i="19"/>
  <c r="K647" i="19"/>
  <c r="J647" i="19"/>
  <c r="I647" i="19"/>
  <c r="H647" i="19"/>
  <c r="G647" i="19"/>
  <c r="F647" i="19"/>
  <c r="E647" i="19"/>
  <c r="D647" i="19"/>
  <c r="B647" i="19"/>
  <c r="AA645" i="19"/>
  <c r="Z645" i="19"/>
  <c r="Y645" i="19"/>
  <c r="X645" i="19"/>
  <c r="W645" i="19"/>
  <c r="V645" i="19"/>
  <c r="U645" i="19"/>
  <c r="T645" i="19"/>
  <c r="S645" i="19"/>
  <c r="R645" i="19"/>
  <c r="Q645" i="19"/>
  <c r="P645" i="19"/>
  <c r="O645" i="19"/>
  <c r="N645" i="19"/>
  <c r="M645" i="19"/>
  <c r="L645" i="19"/>
  <c r="K645" i="19"/>
  <c r="J645" i="19"/>
  <c r="I645" i="19"/>
  <c r="H645" i="19"/>
  <c r="G645" i="19"/>
  <c r="F645" i="19"/>
  <c r="E645" i="19"/>
  <c r="D645" i="19"/>
  <c r="B645" i="19"/>
  <c r="AA643" i="19"/>
  <c r="Z643" i="19"/>
  <c r="Y643" i="19"/>
  <c r="X643" i="19"/>
  <c r="W643" i="19"/>
  <c r="V643" i="19"/>
  <c r="U643" i="19"/>
  <c r="T643" i="19"/>
  <c r="S643" i="19"/>
  <c r="R643" i="19"/>
  <c r="Q643" i="19"/>
  <c r="P643" i="19"/>
  <c r="O643" i="19"/>
  <c r="N643" i="19"/>
  <c r="M643" i="19"/>
  <c r="L643" i="19"/>
  <c r="K643" i="19"/>
  <c r="J643" i="19"/>
  <c r="I643" i="19"/>
  <c r="H643" i="19"/>
  <c r="G643" i="19"/>
  <c r="F643" i="19"/>
  <c r="E643" i="19"/>
  <c r="D643" i="19"/>
  <c r="B643" i="19"/>
  <c r="AA641" i="19"/>
  <c r="Z641" i="19"/>
  <c r="Y641" i="19"/>
  <c r="X641" i="19"/>
  <c r="W641" i="19"/>
  <c r="V641" i="19"/>
  <c r="U641" i="19"/>
  <c r="T641" i="19"/>
  <c r="S641" i="19"/>
  <c r="R641" i="19"/>
  <c r="Q641" i="19"/>
  <c r="P641" i="19"/>
  <c r="O641" i="19"/>
  <c r="N641" i="19"/>
  <c r="M641" i="19"/>
  <c r="L641" i="19"/>
  <c r="K641" i="19"/>
  <c r="J641" i="19"/>
  <c r="I641" i="19"/>
  <c r="H641" i="19"/>
  <c r="G641" i="19"/>
  <c r="F641" i="19"/>
  <c r="E641" i="19"/>
  <c r="D641" i="19"/>
  <c r="B641" i="19"/>
  <c r="AA639" i="19"/>
  <c r="Z639" i="19"/>
  <c r="Y639" i="19"/>
  <c r="X639" i="19"/>
  <c r="W639" i="19"/>
  <c r="V639" i="19"/>
  <c r="U639" i="19"/>
  <c r="T639" i="19"/>
  <c r="S639" i="19"/>
  <c r="R639" i="19"/>
  <c r="Q639" i="19"/>
  <c r="P639" i="19"/>
  <c r="O639" i="19"/>
  <c r="N639" i="19"/>
  <c r="M639" i="19"/>
  <c r="L639" i="19"/>
  <c r="K639" i="19"/>
  <c r="J639" i="19"/>
  <c r="I639" i="19"/>
  <c r="H639" i="19"/>
  <c r="G639" i="19"/>
  <c r="F639" i="19"/>
  <c r="E639" i="19"/>
  <c r="D639" i="19"/>
  <c r="B639" i="19"/>
  <c r="AA637" i="19"/>
  <c r="Z637" i="19"/>
  <c r="Y637" i="19"/>
  <c r="X637" i="19"/>
  <c r="W637" i="19"/>
  <c r="V637" i="19"/>
  <c r="U637" i="19"/>
  <c r="T637" i="19"/>
  <c r="S637" i="19"/>
  <c r="R637" i="19"/>
  <c r="Q637" i="19"/>
  <c r="P637" i="19"/>
  <c r="O637" i="19"/>
  <c r="N637" i="19"/>
  <c r="M637" i="19"/>
  <c r="L637" i="19"/>
  <c r="K637" i="19"/>
  <c r="J637" i="19"/>
  <c r="I637" i="19"/>
  <c r="H637" i="19"/>
  <c r="G637" i="19"/>
  <c r="F637" i="19"/>
  <c r="E637" i="19"/>
  <c r="D637" i="19"/>
  <c r="B637" i="19"/>
  <c r="AA635" i="19"/>
  <c r="Z635" i="19"/>
  <c r="Y635" i="19"/>
  <c r="X635" i="19"/>
  <c r="W635" i="19"/>
  <c r="V635" i="19"/>
  <c r="U635" i="19"/>
  <c r="T635" i="19"/>
  <c r="S635" i="19"/>
  <c r="R635" i="19"/>
  <c r="Q635" i="19"/>
  <c r="P635" i="19"/>
  <c r="O635" i="19"/>
  <c r="N635" i="19"/>
  <c r="M635" i="19"/>
  <c r="L635" i="19"/>
  <c r="K635" i="19"/>
  <c r="J635" i="19"/>
  <c r="I635" i="19"/>
  <c r="H635" i="19"/>
  <c r="G635" i="19"/>
  <c r="F635" i="19"/>
  <c r="E635" i="19"/>
  <c r="D635" i="19"/>
  <c r="B635" i="19"/>
  <c r="AA633" i="19"/>
  <c r="Z633" i="19"/>
  <c r="Y633" i="19"/>
  <c r="X633" i="19"/>
  <c r="W633" i="19"/>
  <c r="V633" i="19"/>
  <c r="U633" i="19"/>
  <c r="T633" i="19"/>
  <c r="S633" i="19"/>
  <c r="R633" i="19"/>
  <c r="Q633" i="19"/>
  <c r="P633" i="19"/>
  <c r="O633" i="19"/>
  <c r="N633" i="19"/>
  <c r="M633" i="19"/>
  <c r="L633" i="19"/>
  <c r="K633" i="19"/>
  <c r="J633" i="19"/>
  <c r="I633" i="19"/>
  <c r="H633" i="19"/>
  <c r="G633" i="19"/>
  <c r="F633" i="19"/>
  <c r="E633" i="19"/>
  <c r="D633" i="19"/>
  <c r="B633" i="19"/>
  <c r="AA631" i="19"/>
  <c r="Z631" i="19"/>
  <c r="Y631" i="19"/>
  <c r="X631" i="19"/>
  <c r="W631" i="19"/>
  <c r="V631" i="19"/>
  <c r="U631" i="19"/>
  <c r="T631" i="19"/>
  <c r="S631" i="19"/>
  <c r="R631" i="19"/>
  <c r="Q631" i="19"/>
  <c r="P631" i="19"/>
  <c r="O631" i="19"/>
  <c r="N631" i="19"/>
  <c r="M631" i="19"/>
  <c r="L631" i="19"/>
  <c r="K631" i="19"/>
  <c r="J631" i="19"/>
  <c r="I631" i="19"/>
  <c r="H631" i="19"/>
  <c r="G631" i="19"/>
  <c r="F631" i="19"/>
  <c r="E631" i="19"/>
  <c r="D631" i="19"/>
  <c r="B631" i="19"/>
  <c r="AA629" i="19"/>
  <c r="Z629" i="19"/>
  <c r="Y629" i="19"/>
  <c r="X629" i="19"/>
  <c r="W629" i="19"/>
  <c r="V629" i="19"/>
  <c r="U629" i="19"/>
  <c r="T629" i="19"/>
  <c r="S629" i="19"/>
  <c r="R629" i="19"/>
  <c r="Q629" i="19"/>
  <c r="P629" i="19"/>
  <c r="O629" i="19"/>
  <c r="N629" i="19"/>
  <c r="M629" i="19"/>
  <c r="L629" i="19"/>
  <c r="K629" i="19"/>
  <c r="J629" i="19"/>
  <c r="I629" i="19"/>
  <c r="H629" i="19"/>
  <c r="G629" i="19"/>
  <c r="F629" i="19"/>
  <c r="E629" i="19"/>
  <c r="D629" i="19"/>
  <c r="B629" i="19"/>
  <c r="AA627" i="19"/>
  <c r="Z627" i="19"/>
  <c r="Y627" i="19"/>
  <c r="X627" i="19"/>
  <c r="W627" i="19"/>
  <c r="V627" i="19"/>
  <c r="U627" i="19"/>
  <c r="T627" i="19"/>
  <c r="S627" i="19"/>
  <c r="R627" i="19"/>
  <c r="Q627" i="19"/>
  <c r="P627" i="19"/>
  <c r="O627" i="19"/>
  <c r="N627" i="19"/>
  <c r="M627" i="19"/>
  <c r="L627" i="19"/>
  <c r="K627" i="19"/>
  <c r="J627" i="19"/>
  <c r="I627" i="19"/>
  <c r="H627" i="19"/>
  <c r="G627" i="19"/>
  <c r="F627" i="19"/>
  <c r="E627" i="19"/>
  <c r="D627" i="19"/>
  <c r="B627" i="19"/>
  <c r="AA625" i="19"/>
  <c r="Z625" i="19"/>
  <c r="Y625" i="19"/>
  <c r="X625" i="19"/>
  <c r="W625" i="19"/>
  <c r="V625" i="19"/>
  <c r="U625" i="19"/>
  <c r="T625" i="19"/>
  <c r="S625" i="19"/>
  <c r="R625" i="19"/>
  <c r="Q625" i="19"/>
  <c r="P625" i="19"/>
  <c r="O625" i="19"/>
  <c r="N625" i="19"/>
  <c r="M625" i="19"/>
  <c r="L625" i="19"/>
  <c r="K625" i="19"/>
  <c r="J625" i="19"/>
  <c r="I625" i="19"/>
  <c r="H625" i="19"/>
  <c r="G625" i="19"/>
  <c r="F625" i="19"/>
  <c r="E625" i="19"/>
  <c r="D625" i="19"/>
  <c r="B625" i="19"/>
  <c r="AA623" i="19"/>
  <c r="Z623" i="19"/>
  <c r="Y623" i="19"/>
  <c r="X623" i="19"/>
  <c r="W623" i="19"/>
  <c r="V623" i="19"/>
  <c r="U623" i="19"/>
  <c r="T623" i="19"/>
  <c r="S623" i="19"/>
  <c r="R623" i="19"/>
  <c r="Q623" i="19"/>
  <c r="P623" i="19"/>
  <c r="O623" i="19"/>
  <c r="N623" i="19"/>
  <c r="M623" i="19"/>
  <c r="L623" i="19"/>
  <c r="K623" i="19"/>
  <c r="J623" i="19"/>
  <c r="I623" i="19"/>
  <c r="H623" i="19"/>
  <c r="G623" i="19"/>
  <c r="F623" i="19"/>
  <c r="E623" i="19"/>
  <c r="D623" i="19"/>
  <c r="B623" i="19"/>
  <c r="B614" i="19"/>
  <c r="B609" i="19"/>
  <c r="B604" i="19"/>
  <c r="B599" i="19"/>
  <c r="B594" i="19"/>
  <c r="B589" i="19"/>
  <c r="B584" i="19"/>
  <c r="B579" i="19"/>
  <c r="B574" i="19"/>
  <c r="B569" i="19"/>
  <c r="B564" i="19"/>
  <c r="B559" i="19"/>
  <c r="B554" i="19"/>
  <c r="B549" i="19"/>
  <c r="B544" i="19"/>
  <c r="B539" i="19"/>
  <c r="B534" i="19"/>
  <c r="I531" i="19"/>
  <c r="G531" i="19"/>
  <c r="B529" i="19"/>
  <c r="Q526" i="19"/>
  <c r="P526" i="19"/>
  <c r="H526" i="19"/>
  <c r="B524" i="19"/>
  <c r="Z521" i="19"/>
  <c r="S521" i="19"/>
  <c r="K521" i="19"/>
  <c r="E521" i="19"/>
  <c r="B519" i="19"/>
  <c r="W516" i="19"/>
  <c r="V516" i="19"/>
  <c r="P516" i="19"/>
  <c r="K516" i="19"/>
  <c r="J516" i="19"/>
  <c r="E516" i="19"/>
  <c r="D516" i="19"/>
  <c r="B514" i="19"/>
  <c r="X511" i="19"/>
  <c r="R511" i="19"/>
  <c r="Q511" i="19"/>
  <c r="L511" i="19"/>
  <c r="K511" i="19"/>
  <c r="F511" i="19"/>
  <c r="B509" i="19"/>
  <c r="X506" i="19"/>
  <c r="S506" i="19"/>
  <c r="R506" i="19"/>
  <c r="M506" i="19"/>
  <c r="L506" i="19"/>
  <c r="F506" i="19"/>
  <c r="B504" i="19"/>
  <c r="Z501" i="19"/>
  <c r="Y501" i="19"/>
  <c r="T501" i="19"/>
  <c r="S501" i="19"/>
  <c r="N501" i="19"/>
  <c r="H501" i="19"/>
  <c r="G501" i="19"/>
  <c r="B499" i="19"/>
  <c r="AA496" i="19"/>
  <c r="Z496" i="19"/>
  <c r="U496" i="19"/>
  <c r="T496" i="19"/>
  <c r="S496" i="19"/>
  <c r="O496" i="19"/>
  <c r="N496" i="19"/>
  <c r="I496" i="19"/>
  <c r="H496" i="19"/>
  <c r="G496" i="19"/>
  <c r="B494" i="19"/>
  <c r="AA491" i="19"/>
  <c r="V491" i="19"/>
  <c r="U491" i="19"/>
  <c r="T491" i="19"/>
  <c r="P491" i="19"/>
  <c r="O491" i="19"/>
  <c r="J491" i="19"/>
  <c r="I491" i="19"/>
  <c r="H491" i="19"/>
  <c r="D491" i="19"/>
  <c r="B489" i="19"/>
  <c r="W486" i="19"/>
  <c r="V486" i="19"/>
  <c r="U486" i="19"/>
  <c r="Q486" i="19"/>
  <c r="P486" i="19"/>
  <c r="K486" i="19"/>
  <c r="J486" i="19"/>
  <c r="I486" i="19"/>
  <c r="E486" i="19"/>
  <c r="D486" i="19"/>
  <c r="B484" i="19"/>
  <c r="X481" i="19"/>
  <c r="W481" i="19"/>
  <c r="V481" i="19"/>
  <c r="R481" i="19"/>
  <c r="Q481" i="19"/>
  <c r="L481" i="19"/>
  <c r="K481" i="19"/>
  <c r="J481" i="19"/>
  <c r="F481" i="19"/>
  <c r="E481" i="19"/>
  <c r="B479" i="19"/>
  <c r="Y476" i="19"/>
  <c r="X476" i="19"/>
  <c r="W476" i="19"/>
  <c r="V476" i="19"/>
  <c r="R476" i="19"/>
  <c r="Q476" i="19"/>
  <c r="P476" i="19"/>
  <c r="M476" i="19"/>
  <c r="L476" i="19"/>
  <c r="J476" i="19"/>
  <c r="G476" i="19"/>
  <c r="F476" i="19"/>
  <c r="E476" i="19"/>
  <c r="D476" i="19"/>
  <c r="B474" i="19"/>
  <c r="AA471" i="19"/>
  <c r="Z471" i="19"/>
  <c r="Y471" i="19"/>
  <c r="X471" i="19"/>
  <c r="W471" i="19"/>
  <c r="U471" i="19"/>
  <c r="T471" i="19"/>
  <c r="S471" i="19"/>
  <c r="R471" i="19"/>
  <c r="Q471" i="19"/>
  <c r="O471" i="19"/>
  <c r="N471" i="19"/>
  <c r="M471" i="19"/>
  <c r="L471" i="19"/>
  <c r="K471" i="19"/>
  <c r="I471" i="19"/>
  <c r="H471" i="19"/>
  <c r="G471" i="19"/>
  <c r="F471" i="19"/>
  <c r="E471" i="19"/>
  <c r="B469" i="19"/>
  <c r="B460" i="19"/>
  <c r="B455" i="19"/>
  <c r="B450" i="19"/>
  <c r="B445" i="19"/>
  <c r="B440" i="19"/>
  <c r="B435" i="19"/>
  <c r="B430" i="19"/>
  <c r="B425" i="19"/>
  <c r="B420" i="19"/>
  <c r="B415" i="19"/>
  <c r="B410" i="19"/>
  <c r="B405" i="19"/>
  <c r="B400" i="19"/>
  <c r="B395" i="19"/>
  <c r="B390" i="19"/>
  <c r="B385" i="19"/>
  <c r="B380" i="19"/>
  <c r="B375" i="19"/>
  <c r="B370" i="19"/>
  <c r="B365" i="19"/>
  <c r="B360" i="19"/>
  <c r="B355" i="19"/>
  <c r="B350" i="19"/>
  <c r="B345" i="19"/>
  <c r="B340" i="19"/>
  <c r="B335" i="19"/>
  <c r="B330" i="19"/>
  <c r="B325" i="19"/>
  <c r="B320" i="19"/>
  <c r="V347" i="19"/>
  <c r="B315" i="19"/>
  <c r="B306" i="19"/>
  <c r="B301" i="19"/>
  <c r="B296" i="19"/>
  <c r="B291" i="19"/>
  <c r="B286" i="19"/>
  <c r="B281" i="19"/>
  <c r="B276" i="19"/>
  <c r="B271" i="19"/>
  <c r="B266" i="19"/>
  <c r="B261" i="19"/>
  <c r="B256" i="19"/>
  <c r="B251" i="19"/>
  <c r="B246" i="19"/>
  <c r="B241" i="19"/>
  <c r="B236" i="19"/>
  <c r="B231" i="19"/>
  <c r="B226" i="19"/>
  <c r="B221" i="19"/>
  <c r="B216" i="19"/>
  <c r="B211" i="19"/>
  <c r="B206" i="19"/>
  <c r="B201" i="19"/>
  <c r="B196" i="19"/>
  <c r="B191" i="19"/>
  <c r="B186" i="19"/>
  <c r="B181" i="19"/>
  <c r="B176" i="19"/>
  <c r="B171" i="19"/>
  <c r="B166" i="19"/>
  <c r="J283" i="19"/>
  <c r="B161" i="19"/>
  <c r="B152" i="19"/>
  <c r="B147" i="19"/>
  <c r="B142" i="19"/>
  <c r="B137" i="19"/>
  <c r="B132" i="19"/>
  <c r="B127" i="19"/>
  <c r="B122" i="19"/>
  <c r="B117" i="19"/>
  <c r="B112" i="19"/>
  <c r="B107" i="19"/>
  <c r="B102" i="19"/>
  <c r="B97" i="19"/>
  <c r="B92" i="19"/>
  <c r="B87" i="19"/>
  <c r="B82" i="19"/>
  <c r="B77" i="19"/>
  <c r="B72" i="19"/>
  <c r="B67" i="19"/>
  <c r="B62" i="19"/>
  <c r="V61" i="19"/>
  <c r="P61" i="19"/>
  <c r="J61" i="19"/>
  <c r="D61" i="19"/>
  <c r="V59" i="19"/>
  <c r="P59" i="19"/>
  <c r="J59" i="19"/>
  <c r="D59" i="19"/>
  <c r="V57" i="19"/>
  <c r="P57" i="19"/>
  <c r="J57" i="19"/>
  <c r="D57" i="19"/>
  <c r="B57" i="19"/>
  <c r="W56" i="19"/>
  <c r="Q56" i="19"/>
  <c r="K56" i="19"/>
  <c r="E56" i="19"/>
  <c r="W54" i="19"/>
  <c r="Q54" i="19"/>
  <c r="K54" i="19"/>
  <c r="E54" i="19"/>
  <c r="W52" i="19"/>
  <c r="Q52" i="19"/>
  <c r="K52" i="19"/>
  <c r="E52" i="19"/>
  <c r="B52" i="19"/>
  <c r="X51" i="19"/>
  <c r="R51" i="19"/>
  <c r="L51" i="19"/>
  <c r="F51" i="19"/>
  <c r="X49" i="19"/>
  <c r="R49" i="19"/>
  <c r="L49" i="19"/>
  <c r="F49" i="19"/>
  <c r="X47" i="19"/>
  <c r="R47" i="19"/>
  <c r="L47" i="19"/>
  <c r="F47" i="19"/>
  <c r="B47" i="19"/>
  <c r="Y46" i="19"/>
  <c r="S46" i="19"/>
  <c r="M46" i="19"/>
  <c r="G46" i="19"/>
  <c r="Y44" i="19"/>
  <c r="S44" i="19"/>
  <c r="M44" i="19"/>
  <c r="G44" i="19"/>
  <c r="Y42" i="19"/>
  <c r="S42" i="19"/>
  <c r="M42" i="19"/>
  <c r="G42" i="19"/>
  <c r="B42" i="19"/>
  <c r="Z41" i="19"/>
  <c r="T41" i="19"/>
  <c r="N41" i="19"/>
  <c r="H41" i="19"/>
  <c r="Z39" i="19"/>
  <c r="T39" i="19"/>
  <c r="N39" i="19"/>
  <c r="H39" i="19"/>
  <c r="Z37" i="19"/>
  <c r="T37" i="19"/>
  <c r="N37" i="19"/>
  <c r="H37" i="19"/>
  <c r="B37" i="19"/>
  <c r="AA36" i="19"/>
  <c r="U36" i="19"/>
  <c r="O36" i="19"/>
  <c r="I36" i="19"/>
  <c r="AA34" i="19"/>
  <c r="U34" i="19"/>
  <c r="O34" i="19"/>
  <c r="I34" i="19"/>
  <c r="AA32" i="19"/>
  <c r="U32" i="19"/>
  <c r="O32" i="19"/>
  <c r="I32" i="19"/>
  <c r="B32" i="19"/>
  <c r="V31" i="19"/>
  <c r="P31" i="19"/>
  <c r="J31" i="19"/>
  <c r="D31" i="19"/>
  <c r="V29" i="19"/>
  <c r="P29" i="19"/>
  <c r="J29" i="19"/>
  <c r="D29" i="19"/>
  <c r="V27" i="19"/>
  <c r="P27" i="19"/>
  <c r="J27" i="19"/>
  <c r="D27" i="19"/>
  <c r="B27" i="19"/>
  <c r="W26" i="19"/>
  <c r="Q26" i="19"/>
  <c r="K26" i="19"/>
  <c r="E26" i="19"/>
  <c r="W24" i="19"/>
  <c r="Q24" i="19"/>
  <c r="K24" i="19"/>
  <c r="E24" i="19"/>
  <c r="W22" i="19"/>
  <c r="Q22" i="19"/>
  <c r="K22" i="19"/>
  <c r="E22" i="19"/>
  <c r="B22" i="19"/>
  <c r="X21" i="19"/>
  <c r="R21" i="19"/>
  <c r="L21" i="19"/>
  <c r="F21" i="19"/>
  <c r="X19" i="19"/>
  <c r="R19" i="19"/>
  <c r="L19" i="19"/>
  <c r="F19" i="19"/>
  <c r="X17" i="19"/>
  <c r="R17" i="19"/>
  <c r="L17" i="19"/>
  <c r="F17" i="19"/>
  <c r="B17" i="19"/>
  <c r="Y16" i="19"/>
  <c r="S16" i="19"/>
  <c r="M16" i="19"/>
  <c r="G16" i="19"/>
  <c r="Y14" i="19"/>
  <c r="S14" i="19"/>
  <c r="M14" i="19"/>
  <c r="G14" i="19"/>
  <c r="Y12" i="19"/>
  <c r="S12" i="19"/>
  <c r="M12" i="19"/>
  <c r="G12" i="19"/>
  <c r="B12" i="19"/>
  <c r="Z11" i="19"/>
  <c r="T11" i="19"/>
  <c r="N11" i="19"/>
  <c r="H11" i="19"/>
  <c r="O121" i="19"/>
  <c r="Z9" i="19"/>
  <c r="T9" i="19"/>
  <c r="N9" i="19"/>
  <c r="H9" i="19"/>
  <c r="T114" i="19"/>
  <c r="Z7" i="19"/>
  <c r="T7" i="19"/>
  <c r="N7" i="19"/>
  <c r="H7" i="19"/>
  <c r="D7" i="19"/>
  <c r="B7" i="19"/>
  <c r="B741" i="18"/>
  <c r="B745" i="18"/>
  <c r="G758" i="18"/>
  <c r="G757" i="18" s="1"/>
  <c r="AA745" i="18"/>
  <c r="Z745" i="18"/>
  <c r="Y745" i="18"/>
  <c r="X745" i="18"/>
  <c r="W745" i="18"/>
  <c r="V745" i="18"/>
  <c r="U745" i="18"/>
  <c r="T745" i="18"/>
  <c r="S745" i="18"/>
  <c r="R745" i="18"/>
  <c r="Q745" i="18"/>
  <c r="P745" i="18"/>
  <c r="O745" i="18"/>
  <c r="N745" i="18"/>
  <c r="M745" i="18"/>
  <c r="L745" i="18"/>
  <c r="K745" i="18"/>
  <c r="J745" i="18"/>
  <c r="I745" i="18"/>
  <c r="H745" i="18"/>
  <c r="G745" i="18"/>
  <c r="F745" i="18"/>
  <c r="E745" i="18"/>
  <c r="D745" i="18"/>
  <c r="AA743" i="18"/>
  <c r="Z743" i="18"/>
  <c r="Y743" i="18"/>
  <c r="X743" i="18"/>
  <c r="W743" i="18"/>
  <c r="V743" i="18"/>
  <c r="U743" i="18"/>
  <c r="T743" i="18"/>
  <c r="S743" i="18"/>
  <c r="R743" i="18"/>
  <c r="Q743" i="18"/>
  <c r="P743" i="18"/>
  <c r="O743" i="18"/>
  <c r="N743" i="18"/>
  <c r="M743" i="18"/>
  <c r="L743" i="18"/>
  <c r="K743" i="18"/>
  <c r="J743" i="18"/>
  <c r="I743" i="18"/>
  <c r="H743" i="18"/>
  <c r="G743" i="18"/>
  <c r="F743" i="18"/>
  <c r="E743" i="18"/>
  <c r="D743" i="18"/>
  <c r="B743" i="18"/>
  <c r="AA741" i="18"/>
  <c r="Z741" i="18"/>
  <c r="Y741" i="18"/>
  <c r="X741" i="18"/>
  <c r="W741" i="18"/>
  <c r="V741" i="18"/>
  <c r="U741" i="18"/>
  <c r="T741" i="18"/>
  <c r="S741" i="18"/>
  <c r="R741" i="18"/>
  <c r="Q741" i="18"/>
  <c r="P741" i="18"/>
  <c r="O741" i="18"/>
  <c r="N741" i="18"/>
  <c r="M741" i="18"/>
  <c r="L741" i="18"/>
  <c r="K741" i="18"/>
  <c r="J741" i="18"/>
  <c r="I741" i="18"/>
  <c r="H741" i="18"/>
  <c r="G741" i="18"/>
  <c r="F741" i="18"/>
  <c r="E741" i="18"/>
  <c r="D741" i="18"/>
  <c r="AA739" i="18"/>
  <c r="Z739" i="18"/>
  <c r="Y739" i="18"/>
  <c r="X739" i="18"/>
  <c r="W739" i="18"/>
  <c r="V739" i="18"/>
  <c r="U739" i="18"/>
  <c r="T739" i="18"/>
  <c r="S739" i="18"/>
  <c r="R739" i="18"/>
  <c r="Q739" i="18"/>
  <c r="P739" i="18"/>
  <c r="O739" i="18"/>
  <c r="N739" i="18"/>
  <c r="M739" i="18"/>
  <c r="L739" i="18"/>
  <c r="K739" i="18"/>
  <c r="J739" i="18"/>
  <c r="I739" i="18"/>
  <c r="H739" i="18"/>
  <c r="G739" i="18"/>
  <c r="F739" i="18"/>
  <c r="E739" i="18"/>
  <c r="D739" i="18"/>
  <c r="AA737" i="18"/>
  <c r="Z737" i="18"/>
  <c r="Y737" i="18"/>
  <c r="X737" i="18"/>
  <c r="W737" i="18"/>
  <c r="V737" i="18"/>
  <c r="U737" i="18"/>
  <c r="T737" i="18"/>
  <c r="S737" i="18"/>
  <c r="R737" i="18"/>
  <c r="Q737" i="18"/>
  <c r="P737" i="18"/>
  <c r="O737" i="18"/>
  <c r="N737" i="18"/>
  <c r="M737" i="18"/>
  <c r="L737" i="18"/>
  <c r="K737" i="18"/>
  <c r="J737" i="18"/>
  <c r="I737" i="18"/>
  <c r="H737" i="18"/>
  <c r="G737" i="18"/>
  <c r="F737" i="18"/>
  <c r="E737" i="18"/>
  <c r="D737" i="18"/>
  <c r="AA735" i="18"/>
  <c r="Z735" i="18"/>
  <c r="Y735" i="18"/>
  <c r="X735" i="18"/>
  <c r="W735" i="18"/>
  <c r="V735" i="18"/>
  <c r="U735" i="18"/>
  <c r="T735" i="18"/>
  <c r="S735" i="18"/>
  <c r="R735" i="18"/>
  <c r="Q735" i="18"/>
  <c r="P735" i="18"/>
  <c r="O735" i="18"/>
  <c r="N735" i="18"/>
  <c r="M735" i="18"/>
  <c r="L735" i="18"/>
  <c r="K735" i="18"/>
  <c r="J735" i="18"/>
  <c r="I735" i="18"/>
  <c r="H735" i="18"/>
  <c r="G735" i="18"/>
  <c r="F735" i="18"/>
  <c r="E735" i="18"/>
  <c r="D735" i="18"/>
  <c r="AA733" i="18"/>
  <c r="Z733" i="18"/>
  <c r="Y733" i="18"/>
  <c r="X733" i="18"/>
  <c r="W733" i="18"/>
  <c r="V733" i="18"/>
  <c r="U733" i="18"/>
  <c r="T733" i="18"/>
  <c r="S733" i="18"/>
  <c r="R733" i="18"/>
  <c r="Q733" i="18"/>
  <c r="P733" i="18"/>
  <c r="O733" i="18"/>
  <c r="N733" i="18"/>
  <c r="M733" i="18"/>
  <c r="L733" i="18"/>
  <c r="K733" i="18"/>
  <c r="J733" i="18"/>
  <c r="I733" i="18"/>
  <c r="H733" i="18"/>
  <c r="G733" i="18"/>
  <c r="F733" i="18"/>
  <c r="E733" i="18"/>
  <c r="D733" i="18"/>
  <c r="AA731" i="18"/>
  <c r="Z731" i="18"/>
  <c r="Y731" i="18"/>
  <c r="X731" i="18"/>
  <c r="W731" i="18"/>
  <c r="V731" i="18"/>
  <c r="U731" i="18"/>
  <c r="T731" i="18"/>
  <c r="S731" i="18"/>
  <c r="R731" i="18"/>
  <c r="Q731" i="18"/>
  <c r="P731" i="18"/>
  <c r="O731" i="18"/>
  <c r="N731" i="18"/>
  <c r="M731" i="18"/>
  <c r="L731" i="18"/>
  <c r="K731" i="18"/>
  <c r="J731" i="18"/>
  <c r="I731" i="18"/>
  <c r="H731" i="18"/>
  <c r="G731" i="18"/>
  <c r="F731" i="18"/>
  <c r="E731" i="18"/>
  <c r="D731" i="18"/>
  <c r="B731" i="18"/>
  <c r="AA729" i="18"/>
  <c r="Z729" i="18"/>
  <c r="Y729" i="18"/>
  <c r="X729" i="18"/>
  <c r="W729" i="18"/>
  <c r="V729" i="18"/>
  <c r="U729" i="18"/>
  <c r="T729" i="18"/>
  <c r="S729" i="18"/>
  <c r="R729" i="18"/>
  <c r="Q729" i="18"/>
  <c r="P729" i="18"/>
  <c r="O729" i="18"/>
  <c r="N729" i="18"/>
  <c r="M729" i="18"/>
  <c r="L729" i="18"/>
  <c r="K729" i="18"/>
  <c r="J729" i="18"/>
  <c r="I729" i="18"/>
  <c r="H729" i="18"/>
  <c r="G729" i="18"/>
  <c r="F729" i="18"/>
  <c r="E729" i="18"/>
  <c r="D729" i="18"/>
  <c r="AA727" i="18"/>
  <c r="Z727" i="18"/>
  <c r="Y727" i="18"/>
  <c r="X727" i="18"/>
  <c r="W727" i="18"/>
  <c r="V727" i="18"/>
  <c r="U727" i="18"/>
  <c r="T727" i="18"/>
  <c r="S727" i="18"/>
  <c r="R727" i="18"/>
  <c r="Q727" i="18"/>
  <c r="P727" i="18"/>
  <c r="O727" i="18"/>
  <c r="N727" i="18"/>
  <c r="M727" i="18"/>
  <c r="L727" i="18"/>
  <c r="K727" i="18"/>
  <c r="J727" i="18"/>
  <c r="I727" i="18"/>
  <c r="H727" i="18"/>
  <c r="G727" i="18"/>
  <c r="F727" i="18"/>
  <c r="E727" i="18"/>
  <c r="D727" i="18"/>
  <c r="AA725" i="18"/>
  <c r="Z725" i="18"/>
  <c r="Y725" i="18"/>
  <c r="X725" i="18"/>
  <c r="W725" i="18"/>
  <c r="V725" i="18"/>
  <c r="U725" i="18"/>
  <c r="T725" i="18"/>
  <c r="S725" i="18"/>
  <c r="R725" i="18"/>
  <c r="Q725" i="18"/>
  <c r="P725" i="18"/>
  <c r="O725" i="18"/>
  <c r="N725" i="18"/>
  <c r="M725" i="18"/>
  <c r="L725" i="18"/>
  <c r="K725" i="18"/>
  <c r="J725" i="18"/>
  <c r="I725" i="18"/>
  <c r="H725" i="18"/>
  <c r="G725" i="18"/>
  <c r="F725" i="18"/>
  <c r="E725" i="18"/>
  <c r="D725" i="18"/>
  <c r="AA723" i="18"/>
  <c r="Z723" i="18"/>
  <c r="Y723" i="18"/>
  <c r="X723" i="18"/>
  <c r="W723" i="18"/>
  <c r="V723" i="18"/>
  <c r="U723" i="18"/>
  <c r="T723" i="18"/>
  <c r="S723" i="18"/>
  <c r="R723" i="18"/>
  <c r="Q723" i="18"/>
  <c r="P723" i="18"/>
  <c r="O723" i="18"/>
  <c r="N723" i="18"/>
  <c r="M723" i="18"/>
  <c r="L723" i="18"/>
  <c r="K723" i="18"/>
  <c r="J723" i="18"/>
  <c r="I723" i="18"/>
  <c r="H723" i="18"/>
  <c r="G723" i="18"/>
  <c r="F723" i="18"/>
  <c r="E723" i="18"/>
  <c r="D723" i="18"/>
  <c r="AA721" i="18"/>
  <c r="Z721" i="18"/>
  <c r="Y721" i="18"/>
  <c r="X721" i="18"/>
  <c r="W721" i="18"/>
  <c r="V721" i="18"/>
  <c r="U721" i="18"/>
  <c r="T721" i="18"/>
  <c r="S721" i="18"/>
  <c r="R721" i="18"/>
  <c r="Q721" i="18"/>
  <c r="P721" i="18"/>
  <c r="O721" i="18"/>
  <c r="N721" i="18"/>
  <c r="M721" i="18"/>
  <c r="L721" i="18"/>
  <c r="K721" i="18"/>
  <c r="J721" i="18"/>
  <c r="I721" i="18"/>
  <c r="H721" i="18"/>
  <c r="G721" i="18"/>
  <c r="F721" i="18"/>
  <c r="E721" i="18"/>
  <c r="D721" i="18"/>
  <c r="AA719" i="18"/>
  <c r="Z719" i="18"/>
  <c r="Y719" i="18"/>
  <c r="X719" i="18"/>
  <c r="W719" i="18"/>
  <c r="V719" i="18"/>
  <c r="U719" i="18"/>
  <c r="T719" i="18"/>
  <c r="S719" i="18"/>
  <c r="R719" i="18"/>
  <c r="Q719" i="18"/>
  <c r="P719" i="18"/>
  <c r="O719" i="18"/>
  <c r="N719" i="18"/>
  <c r="M719" i="18"/>
  <c r="L719" i="18"/>
  <c r="K719" i="18"/>
  <c r="J719" i="18"/>
  <c r="I719" i="18"/>
  <c r="H719" i="18"/>
  <c r="G719" i="18"/>
  <c r="F719" i="18"/>
  <c r="E719" i="18"/>
  <c r="D719" i="18"/>
  <c r="B719" i="18"/>
  <c r="AA717" i="18"/>
  <c r="Z717" i="18"/>
  <c r="Y717" i="18"/>
  <c r="X717" i="18"/>
  <c r="W717" i="18"/>
  <c r="V717" i="18"/>
  <c r="U717" i="18"/>
  <c r="T717" i="18"/>
  <c r="S717" i="18"/>
  <c r="R717" i="18"/>
  <c r="Q717" i="18"/>
  <c r="P717" i="18"/>
  <c r="O717" i="18"/>
  <c r="N717" i="18"/>
  <c r="M717" i="18"/>
  <c r="L717" i="18"/>
  <c r="K717" i="18"/>
  <c r="J717" i="18"/>
  <c r="I717" i="18"/>
  <c r="H717" i="18"/>
  <c r="G717" i="18"/>
  <c r="F717" i="18"/>
  <c r="E717" i="18"/>
  <c r="D717" i="18"/>
  <c r="AA715" i="18"/>
  <c r="Z715" i="18"/>
  <c r="Y715" i="18"/>
  <c r="X715" i="18"/>
  <c r="W715" i="18"/>
  <c r="V715" i="18"/>
  <c r="U715" i="18"/>
  <c r="T715" i="18"/>
  <c r="S715" i="18"/>
  <c r="R715" i="18"/>
  <c r="Q715" i="18"/>
  <c r="P715" i="18"/>
  <c r="O715" i="18"/>
  <c r="N715" i="18"/>
  <c r="M715" i="18"/>
  <c r="L715" i="18"/>
  <c r="K715" i="18"/>
  <c r="J715" i="18"/>
  <c r="I715" i="18"/>
  <c r="H715" i="18"/>
  <c r="G715" i="18"/>
  <c r="F715" i="18"/>
  <c r="E715" i="18"/>
  <c r="D715" i="18"/>
  <c r="AA713" i="18"/>
  <c r="Z713" i="18"/>
  <c r="Y713" i="18"/>
  <c r="X713" i="18"/>
  <c r="W713" i="18"/>
  <c r="V713" i="18"/>
  <c r="U713" i="18"/>
  <c r="T713" i="18"/>
  <c r="S713" i="18"/>
  <c r="R713" i="18"/>
  <c r="Q713" i="18"/>
  <c r="P713" i="18"/>
  <c r="O713" i="18"/>
  <c r="N713" i="18"/>
  <c r="M713" i="18"/>
  <c r="L713" i="18"/>
  <c r="K713" i="18"/>
  <c r="J713" i="18"/>
  <c r="I713" i="18"/>
  <c r="H713" i="18"/>
  <c r="G713" i="18"/>
  <c r="F713" i="18"/>
  <c r="E713" i="18"/>
  <c r="D713" i="18"/>
  <c r="AA711" i="18"/>
  <c r="Z711" i="18"/>
  <c r="Y711" i="18"/>
  <c r="X711" i="18"/>
  <c r="W711" i="18"/>
  <c r="V711" i="18"/>
  <c r="U711" i="18"/>
  <c r="T711" i="18"/>
  <c r="S711" i="18"/>
  <c r="R711" i="18"/>
  <c r="Q711" i="18"/>
  <c r="P711" i="18"/>
  <c r="O711" i="18"/>
  <c r="N711" i="18"/>
  <c r="M711" i="18"/>
  <c r="L711" i="18"/>
  <c r="K711" i="18"/>
  <c r="J711" i="18"/>
  <c r="I711" i="18"/>
  <c r="H711" i="18"/>
  <c r="G711" i="18"/>
  <c r="F711" i="18"/>
  <c r="E711" i="18"/>
  <c r="D711" i="18"/>
  <c r="AA709" i="18"/>
  <c r="Z709" i="18"/>
  <c r="Y709" i="18"/>
  <c r="X709" i="18"/>
  <c r="W709" i="18"/>
  <c r="V709" i="18"/>
  <c r="U709" i="18"/>
  <c r="T709" i="18"/>
  <c r="S709" i="18"/>
  <c r="R709" i="18"/>
  <c r="Q709" i="18"/>
  <c r="P709" i="18"/>
  <c r="O709" i="18"/>
  <c r="N709" i="18"/>
  <c r="M709" i="18"/>
  <c r="L709" i="18"/>
  <c r="K709" i="18"/>
  <c r="J709" i="18"/>
  <c r="I709" i="18"/>
  <c r="H709" i="18"/>
  <c r="G709" i="18"/>
  <c r="F709" i="18"/>
  <c r="E709" i="18"/>
  <c r="D709" i="18"/>
  <c r="AA707" i="18"/>
  <c r="Z707" i="18"/>
  <c r="Y707" i="18"/>
  <c r="X707" i="18"/>
  <c r="W707" i="18"/>
  <c r="V707" i="18"/>
  <c r="U707" i="18"/>
  <c r="T707" i="18"/>
  <c r="S707" i="18"/>
  <c r="R707" i="18"/>
  <c r="Q707" i="18"/>
  <c r="P707" i="18"/>
  <c r="O707" i="18"/>
  <c r="N707" i="18"/>
  <c r="M707" i="18"/>
  <c r="L707" i="18"/>
  <c r="K707" i="18"/>
  <c r="J707" i="18"/>
  <c r="I707" i="18"/>
  <c r="H707" i="18"/>
  <c r="G707" i="18"/>
  <c r="F707" i="18"/>
  <c r="E707" i="18"/>
  <c r="D707" i="18"/>
  <c r="B707" i="18"/>
  <c r="AA705" i="18"/>
  <c r="Z705" i="18"/>
  <c r="Y705" i="18"/>
  <c r="X705" i="18"/>
  <c r="W705" i="18"/>
  <c r="V705" i="18"/>
  <c r="U705" i="18"/>
  <c r="T705" i="18"/>
  <c r="S705" i="18"/>
  <c r="R705" i="18"/>
  <c r="Q705" i="18"/>
  <c r="P705" i="18"/>
  <c r="O705" i="18"/>
  <c r="N705" i="18"/>
  <c r="M705" i="18"/>
  <c r="L705" i="18"/>
  <c r="K705" i="18"/>
  <c r="J705" i="18"/>
  <c r="I705" i="18"/>
  <c r="H705" i="18"/>
  <c r="G705" i="18"/>
  <c r="F705" i="18"/>
  <c r="E705" i="18"/>
  <c r="D705" i="18"/>
  <c r="AA703" i="18"/>
  <c r="Z703" i="18"/>
  <c r="Y703" i="18"/>
  <c r="X703" i="18"/>
  <c r="W703" i="18"/>
  <c r="V703" i="18"/>
  <c r="U703" i="18"/>
  <c r="T703" i="18"/>
  <c r="S703" i="18"/>
  <c r="R703" i="18"/>
  <c r="Q703" i="18"/>
  <c r="P703" i="18"/>
  <c r="O703" i="18"/>
  <c r="N703" i="18"/>
  <c r="M703" i="18"/>
  <c r="L703" i="18"/>
  <c r="K703" i="18"/>
  <c r="J703" i="18"/>
  <c r="I703" i="18"/>
  <c r="H703" i="18"/>
  <c r="G703" i="18"/>
  <c r="F703" i="18"/>
  <c r="E703" i="18"/>
  <c r="D703" i="18"/>
  <c r="AA701" i="18"/>
  <c r="Z701" i="18"/>
  <c r="Y701" i="18"/>
  <c r="X701" i="18"/>
  <c r="W701" i="18"/>
  <c r="V701" i="18"/>
  <c r="U701" i="18"/>
  <c r="T701" i="18"/>
  <c r="S701" i="18"/>
  <c r="R701" i="18"/>
  <c r="Q701" i="18"/>
  <c r="P701" i="18"/>
  <c r="O701" i="18"/>
  <c r="N701" i="18"/>
  <c r="M701" i="18"/>
  <c r="L701" i="18"/>
  <c r="K701" i="18"/>
  <c r="J701" i="18"/>
  <c r="I701" i="18"/>
  <c r="H701" i="18"/>
  <c r="G701" i="18"/>
  <c r="F701" i="18"/>
  <c r="E701" i="18"/>
  <c r="D701" i="18"/>
  <c r="AA699" i="18"/>
  <c r="Z699" i="18"/>
  <c r="Y699" i="18"/>
  <c r="X699" i="18"/>
  <c r="W699" i="18"/>
  <c r="V699" i="18"/>
  <c r="U699" i="18"/>
  <c r="T699" i="18"/>
  <c r="S699" i="18"/>
  <c r="R699" i="18"/>
  <c r="Q699" i="18"/>
  <c r="P699" i="18"/>
  <c r="O699" i="18"/>
  <c r="N699" i="18"/>
  <c r="M699" i="18"/>
  <c r="L699" i="18"/>
  <c r="K699" i="18"/>
  <c r="J699" i="18"/>
  <c r="I699" i="18"/>
  <c r="H699" i="18"/>
  <c r="G699" i="18"/>
  <c r="F699" i="18"/>
  <c r="E699" i="18"/>
  <c r="D699" i="18"/>
  <c r="AA697" i="18"/>
  <c r="Z697" i="18"/>
  <c r="Y697" i="18"/>
  <c r="X697" i="18"/>
  <c r="W697" i="18"/>
  <c r="V697" i="18"/>
  <c r="U697" i="18"/>
  <c r="T697" i="18"/>
  <c r="S697" i="18"/>
  <c r="R697" i="18"/>
  <c r="Q697" i="18"/>
  <c r="P697" i="18"/>
  <c r="O697" i="18"/>
  <c r="N697" i="18"/>
  <c r="M697" i="18"/>
  <c r="L697" i="18"/>
  <c r="K697" i="18"/>
  <c r="J697" i="18"/>
  <c r="I697" i="18"/>
  <c r="H697" i="18"/>
  <c r="G697" i="18"/>
  <c r="F697" i="18"/>
  <c r="E697" i="18"/>
  <c r="D697" i="18"/>
  <c r="AA695" i="18"/>
  <c r="Z695" i="18"/>
  <c r="Y695" i="18"/>
  <c r="X695" i="18"/>
  <c r="W695" i="18"/>
  <c r="V695" i="18"/>
  <c r="U695" i="18"/>
  <c r="T695" i="18"/>
  <c r="S695" i="18"/>
  <c r="R695" i="18"/>
  <c r="Q695" i="18"/>
  <c r="P695" i="18"/>
  <c r="O695" i="18"/>
  <c r="N695" i="18"/>
  <c r="M695" i="18"/>
  <c r="L695" i="18"/>
  <c r="K695" i="18"/>
  <c r="J695" i="18"/>
  <c r="I695" i="18"/>
  <c r="H695" i="18"/>
  <c r="G695" i="18"/>
  <c r="F695" i="18"/>
  <c r="E695" i="18"/>
  <c r="D695" i="18"/>
  <c r="B695" i="18"/>
  <c r="AA693" i="18"/>
  <c r="Z693" i="18"/>
  <c r="Y693" i="18"/>
  <c r="X693" i="18"/>
  <c r="W693" i="18"/>
  <c r="V693" i="18"/>
  <c r="U693" i="18"/>
  <c r="T693" i="18"/>
  <c r="S693" i="18"/>
  <c r="R693" i="18"/>
  <c r="Q693" i="18"/>
  <c r="P693" i="18"/>
  <c r="O693" i="18"/>
  <c r="N693" i="18"/>
  <c r="M693" i="18"/>
  <c r="L693" i="18"/>
  <c r="K693" i="18"/>
  <c r="J693" i="18"/>
  <c r="I693" i="18"/>
  <c r="H693" i="18"/>
  <c r="G693" i="18"/>
  <c r="F693" i="18"/>
  <c r="E693" i="18"/>
  <c r="D693" i="18"/>
  <c r="AA691" i="18"/>
  <c r="Z691" i="18"/>
  <c r="Y691" i="18"/>
  <c r="X691" i="18"/>
  <c r="W691" i="18"/>
  <c r="V691" i="18"/>
  <c r="U691" i="18"/>
  <c r="T691" i="18"/>
  <c r="S691" i="18"/>
  <c r="R691" i="18"/>
  <c r="Q691" i="18"/>
  <c r="P691" i="18"/>
  <c r="O691" i="18"/>
  <c r="N691" i="18"/>
  <c r="M691" i="18"/>
  <c r="L691" i="18"/>
  <c r="K691" i="18"/>
  <c r="J691" i="18"/>
  <c r="I691" i="18"/>
  <c r="H691" i="18"/>
  <c r="G691" i="18"/>
  <c r="F691" i="18"/>
  <c r="E691" i="18"/>
  <c r="D691" i="18"/>
  <c r="AA689" i="18"/>
  <c r="Z689" i="18"/>
  <c r="Y689" i="18"/>
  <c r="X689" i="18"/>
  <c r="W689" i="18"/>
  <c r="V689" i="18"/>
  <c r="U689" i="18"/>
  <c r="T689" i="18"/>
  <c r="S689" i="18"/>
  <c r="R689" i="18"/>
  <c r="Q689" i="18"/>
  <c r="P689" i="18"/>
  <c r="O689" i="18"/>
  <c r="N689" i="18"/>
  <c r="M689" i="18"/>
  <c r="L689" i="18"/>
  <c r="K689" i="18"/>
  <c r="J689" i="18"/>
  <c r="I689" i="18"/>
  <c r="H689" i="18"/>
  <c r="G689" i="18"/>
  <c r="F689" i="18"/>
  <c r="E689" i="18"/>
  <c r="D689" i="18"/>
  <c r="AA687" i="18"/>
  <c r="Z687" i="18"/>
  <c r="Y687" i="18"/>
  <c r="X687" i="18"/>
  <c r="W687" i="18"/>
  <c r="V687" i="18"/>
  <c r="U687" i="18"/>
  <c r="T687" i="18"/>
  <c r="S687" i="18"/>
  <c r="R687" i="18"/>
  <c r="Q687" i="18"/>
  <c r="P687" i="18"/>
  <c r="O687" i="18"/>
  <c r="N687" i="18"/>
  <c r="M687" i="18"/>
  <c r="L687" i="18"/>
  <c r="K687" i="18"/>
  <c r="J687" i="18"/>
  <c r="I687" i="18"/>
  <c r="H687" i="18"/>
  <c r="G687" i="18"/>
  <c r="F687" i="18"/>
  <c r="E687" i="18"/>
  <c r="D687" i="18"/>
  <c r="AA681" i="18"/>
  <c r="Z681" i="18"/>
  <c r="Y681" i="18"/>
  <c r="X681" i="18"/>
  <c r="W681" i="18"/>
  <c r="V681" i="18"/>
  <c r="U681" i="18"/>
  <c r="T681" i="18"/>
  <c r="S681" i="18"/>
  <c r="R681" i="18"/>
  <c r="Q681" i="18"/>
  <c r="P681" i="18"/>
  <c r="O681" i="18"/>
  <c r="N681" i="18"/>
  <c r="M681" i="18"/>
  <c r="L681" i="18"/>
  <c r="K681" i="18"/>
  <c r="J681" i="18"/>
  <c r="I681" i="18"/>
  <c r="H681" i="18"/>
  <c r="G681" i="18"/>
  <c r="F681" i="18"/>
  <c r="E681" i="18"/>
  <c r="D681" i="18"/>
  <c r="AA679" i="18"/>
  <c r="Z679" i="18"/>
  <c r="Y679" i="18"/>
  <c r="X679" i="18"/>
  <c r="W679" i="18"/>
  <c r="V679" i="18"/>
  <c r="U679" i="18"/>
  <c r="T679" i="18"/>
  <c r="S679" i="18"/>
  <c r="R679" i="18"/>
  <c r="Q679" i="18"/>
  <c r="P679" i="18"/>
  <c r="O679" i="18"/>
  <c r="N679" i="18"/>
  <c r="M679" i="18"/>
  <c r="L679" i="18"/>
  <c r="K679" i="18"/>
  <c r="J679" i="18"/>
  <c r="I679" i="18"/>
  <c r="H679" i="18"/>
  <c r="G679" i="18"/>
  <c r="F679" i="18"/>
  <c r="E679" i="18"/>
  <c r="D679" i="18"/>
  <c r="B679" i="18"/>
  <c r="AA677" i="18"/>
  <c r="Z677" i="18"/>
  <c r="Y677" i="18"/>
  <c r="X677" i="18"/>
  <c r="W677" i="18"/>
  <c r="V677" i="18"/>
  <c r="U677" i="18"/>
  <c r="T677" i="18"/>
  <c r="S677" i="18"/>
  <c r="R677" i="18"/>
  <c r="Q677" i="18"/>
  <c r="P677" i="18"/>
  <c r="O677" i="18"/>
  <c r="N677" i="18"/>
  <c r="M677" i="18"/>
  <c r="L677" i="18"/>
  <c r="K677" i="18"/>
  <c r="J677" i="18"/>
  <c r="I677" i="18"/>
  <c r="H677" i="18"/>
  <c r="G677" i="18"/>
  <c r="F677" i="18"/>
  <c r="E677" i="18"/>
  <c r="D677" i="18"/>
  <c r="AA675" i="18"/>
  <c r="Z675" i="18"/>
  <c r="Y675" i="18"/>
  <c r="X675" i="18"/>
  <c r="W675" i="18"/>
  <c r="V675" i="18"/>
  <c r="U675" i="18"/>
  <c r="T675" i="18"/>
  <c r="S675" i="18"/>
  <c r="R675" i="18"/>
  <c r="Q675" i="18"/>
  <c r="P675" i="18"/>
  <c r="O675" i="18"/>
  <c r="N675" i="18"/>
  <c r="M675" i="18"/>
  <c r="L675" i="18"/>
  <c r="K675" i="18"/>
  <c r="J675" i="18"/>
  <c r="I675" i="18"/>
  <c r="H675" i="18"/>
  <c r="G675" i="18"/>
  <c r="F675" i="18"/>
  <c r="E675" i="18"/>
  <c r="D675" i="18"/>
  <c r="AA673" i="18"/>
  <c r="Z673" i="18"/>
  <c r="Y673" i="18"/>
  <c r="X673" i="18"/>
  <c r="W673" i="18"/>
  <c r="V673" i="18"/>
  <c r="U673" i="18"/>
  <c r="T673" i="18"/>
  <c r="S673" i="18"/>
  <c r="R673" i="18"/>
  <c r="Q673" i="18"/>
  <c r="P673" i="18"/>
  <c r="O673" i="18"/>
  <c r="N673" i="18"/>
  <c r="M673" i="18"/>
  <c r="L673" i="18"/>
  <c r="K673" i="18"/>
  <c r="J673" i="18"/>
  <c r="I673" i="18"/>
  <c r="H673" i="18"/>
  <c r="G673" i="18"/>
  <c r="F673" i="18"/>
  <c r="E673" i="18"/>
  <c r="D673" i="18"/>
  <c r="AA671" i="18"/>
  <c r="Z671" i="18"/>
  <c r="Y671" i="18"/>
  <c r="X671" i="18"/>
  <c r="W671" i="18"/>
  <c r="V671" i="18"/>
  <c r="U671" i="18"/>
  <c r="T671" i="18"/>
  <c r="S671" i="18"/>
  <c r="R671" i="18"/>
  <c r="Q671" i="18"/>
  <c r="P671" i="18"/>
  <c r="O671" i="18"/>
  <c r="N671" i="18"/>
  <c r="M671" i="18"/>
  <c r="L671" i="18"/>
  <c r="K671" i="18"/>
  <c r="J671" i="18"/>
  <c r="I671" i="18"/>
  <c r="H671" i="18"/>
  <c r="G671" i="18"/>
  <c r="F671" i="18"/>
  <c r="E671" i="18"/>
  <c r="D671" i="18"/>
  <c r="AA669" i="18"/>
  <c r="Z669" i="18"/>
  <c r="Y669" i="18"/>
  <c r="X669" i="18"/>
  <c r="W669" i="18"/>
  <c r="V669" i="18"/>
  <c r="U669" i="18"/>
  <c r="T669" i="18"/>
  <c r="S669" i="18"/>
  <c r="R669" i="18"/>
  <c r="Q669" i="18"/>
  <c r="P669" i="18"/>
  <c r="O669" i="18"/>
  <c r="N669" i="18"/>
  <c r="M669" i="18"/>
  <c r="L669" i="18"/>
  <c r="K669" i="18"/>
  <c r="J669" i="18"/>
  <c r="I669" i="18"/>
  <c r="H669" i="18"/>
  <c r="G669" i="18"/>
  <c r="F669" i="18"/>
  <c r="E669" i="18"/>
  <c r="D669" i="18"/>
  <c r="AA667" i="18"/>
  <c r="Z667" i="18"/>
  <c r="Y667" i="18"/>
  <c r="X667" i="18"/>
  <c r="W667" i="18"/>
  <c r="V667" i="18"/>
  <c r="U667" i="18"/>
  <c r="T667" i="18"/>
  <c r="S667" i="18"/>
  <c r="R667" i="18"/>
  <c r="Q667" i="18"/>
  <c r="P667" i="18"/>
  <c r="O667" i="18"/>
  <c r="N667" i="18"/>
  <c r="M667" i="18"/>
  <c r="L667" i="18"/>
  <c r="K667" i="18"/>
  <c r="J667" i="18"/>
  <c r="I667" i="18"/>
  <c r="H667" i="18"/>
  <c r="G667" i="18"/>
  <c r="F667" i="18"/>
  <c r="E667" i="18"/>
  <c r="D667" i="18"/>
  <c r="B667" i="18"/>
  <c r="AA665" i="18"/>
  <c r="Z665" i="18"/>
  <c r="Y665" i="18"/>
  <c r="X665" i="18"/>
  <c r="W665" i="18"/>
  <c r="V665" i="18"/>
  <c r="U665" i="18"/>
  <c r="T665" i="18"/>
  <c r="S665" i="18"/>
  <c r="R665" i="18"/>
  <c r="Q665" i="18"/>
  <c r="P665" i="18"/>
  <c r="O665" i="18"/>
  <c r="N665" i="18"/>
  <c r="M665" i="18"/>
  <c r="L665" i="18"/>
  <c r="K665" i="18"/>
  <c r="J665" i="18"/>
  <c r="I665" i="18"/>
  <c r="H665" i="18"/>
  <c r="G665" i="18"/>
  <c r="F665" i="18"/>
  <c r="E665" i="18"/>
  <c r="D665" i="18"/>
  <c r="AA663" i="18"/>
  <c r="Z663" i="18"/>
  <c r="Y663" i="18"/>
  <c r="X663" i="18"/>
  <c r="W663" i="18"/>
  <c r="V663" i="18"/>
  <c r="U663" i="18"/>
  <c r="T663" i="18"/>
  <c r="S663" i="18"/>
  <c r="R663" i="18"/>
  <c r="Q663" i="18"/>
  <c r="P663" i="18"/>
  <c r="O663" i="18"/>
  <c r="N663" i="18"/>
  <c r="M663" i="18"/>
  <c r="L663" i="18"/>
  <c r="K663" i="18"/>
  <c r="J663" i="18"/>
  <c r="I663" i="18"/>
  <c r="H663" i="18"/>
  <c r="G663" i="18"/>
  <c r="F663" i="18"/>
  <c r="E663" i="18"/>
  <c r="D663" i="18"/>
  <c r="AA661" i="18"/>
  <c r="Z661" i="18"/>
  <c r="Y661" i="18"/>
  <c r="X661" i="18"/>
  <c r="W661" i="18"/>
  <c r="V661" i="18"/>
  <c r="U661" i="18"/>
  <c r="T661" i="18"/>
  <c r="S661" i="18"/>
  <c r="R661" i="18"/>
  <c r="Q661" i="18"/>
  <c r="P661" i="18"/>
  <c r="O661" i="18"/>
  <c r="N661" i="18"/>
  <c r="M661" i="18"/>
  <c r="L661" i="18"/>
  <c r="K661" i="18"/>
  <c r="J661" i="18"/>
  <c r="I661" i="18"/>
  <c r="H661" i="18"/>
  <c r="G661" i="18"/>
  <c r="F661" i="18"/>
  <c r="E661" i="18"/>
  <c r="D661" i="18"/>
  <c r="B661" i="18"/>
  <c r="AA659" i="18"/>
  <c r="Z659" i="18"/>
  <c r="Y659" i="18"/>
  <c r="X659" i="18"/>
  <c r="W659" i="18"/>
  <c r="V659" i="18"/>
  <c r="U659" i="18"/>
  <c r="T659" i="18"/>
  <c r="S659" i="18"/>
  <c r="R659" i="18"/>
  <c r="Q659" i="18"/>
  <c r="P659" i="18"/>
  <c r="O659" i="18"/>
  <c r="N659" i="18"/>
  <c r="M659" i="18"/>
  <c r="L659" i="18"/>
  <c r="K659" i="18"/>
  <c r="J659" i="18"/>
  <c r="I659" i="18"/>
  <c r="H659" i="18"/>
  <c r="G659" i="18"/>
  <c r="F659" i="18"/>
  <c r="E659" i="18"/>
  <c r="D659" i="18"/>
  <c r="AA657" i="18"/>
  <c r="Z657" i="18"/>
  <c r="Y657" i="18"/>
  <c r="X657" i="18"/>
  <c r="W657" i="18"/>
  <c r="V657" i="18"/>
  <c r="U657" i="18"/>
  <c r="T657" i="18"/>
  <c r="S657" i="18"/>
  <c r="R657" i="18"/>
  <c r="Q657" i="18"/>
  <c r="P657" i="18"/>
  <c r="O657" i="18"/>
  <c r="N657" i="18"/>
  <c r="M657" i="18"/>
  <c r="L657" i="18"/>
  <c r="K657" i="18"/>
  <c r="J657" i="18"/>
  <c r="I657" i="18"/>
  <c r="H657" i="18"/>
  <c r="G657" i="18"/>
  <c r="F657" i="18"/>
  <c r="E657" i="18"/>
  <c r="D657" i="18"/>
  <c r="AA655" i="18"/>
  <c r="Z655" i="18"/>
  <c r="Y655" i="18"/>
  <c r="X655" i="18"/>
  <c r="W655" i="18"/>
  <c r="V655" i="18"/>
  <c r="U655" i="18"/>
  <c r="T655" i="18"/>
  <c r="S655" i="18"/>
  <c r="R655" i="18"/>
  <c r="Q655" i="18"/>
  <c r="P655" i="18"/>
  <c r="O655" i="18"/>
  <c r="N655" i="18"/>
  <c r="M655" i="18"/>
  <c r="L655" i="18"/>
  <c r="K655" i="18"/>
  <c r="J655" i="18"/>
  <c r="I655" i="18"/>
  <c r="H655" i="18"/>
  <c r="G655" i="18"/>
  <c r="F655" i="18"/>
  <c r="E655" i="18"/>
  <c r="D655" i="18"/>
  <c r="B655" i="18"/>
  <c r="AA653" i="18"/>
  <c r="Z653" i="18"/>
  <c r="Y653" i="18"/>
  <c r="X653" i="18"/>
  <c r="W653" i="18"/>
  <c r="V653" i="18"/>
  <c r="U653" i="18"/>
  <c r="T653" i="18"/>
  <c r="S653" i="18"/>
  <c r="R653" i="18"/>
  <c r="Q653" i="18"/>
  <c r="P653" i="18"/>
  <c r="O653" i="18"/>
  <c r="N653" i="18"/>
  <c r="M653" i="18"/>
  <c r="L653" i="18"/>
  <c r="K653" i="18"/>
  <c r="J653" i="18"/>
  <c r="I653" i="18"/>
  <c r="H653" i="18"/>
  <c r="G653" i="18"/>
  <c r="F653" i="18"/>
  <c r="E653" i="18"/>
  <c r="D653" i="18"/>
  <c r="AA651" i="18"/>
  <c r="Z651" i="18"/>
  <c r="Y651" i="18"/>
  <c r="X651" i="18"/>
  <c r="W651" i="18"/>
  <c r="V651" i="18"/>
  <c r="U651" i="18"/>
  <c r="T651" i="18"/>
  <c r="S651" i="18"/>
  <c r="R651" i="18"/>
  <c r="Q651" i="18"/>
  <c r="P651" i="18"/>
  <c r="O651" i="18"/>
  <c r="N651" i="18"/>
  <c r="M651" i="18"/>
  <c r="L651" i="18"/>
  <c r="K651" i="18"/>
  <c r="J651" i="18"/>
  <c r="I651" i="18"/>
  <c r="H651" i="18"/>
  <c r="G651" i="18"/>
  <c r="F651" i="18"/>
  <c r="E651" i="18"/>
  <c r="D651" i="18"/>
  <c r="AA649" i="18"/>
  <c r="Z649" i="18"/>
  <c r="Y649" i="18"/>
  <c r="X649" i="18"/>
  <c r="W649" i="18"/>
  <c r="V649" i="18"/>
  <c r="U649" i="18"/>
  <c r="T649" i="18"/>
  <c r="S649" i="18"/>
  <c r="R649" i="18"/>
  <c r="Q649" i="18"/>
  <c r="P649" i="18"/>
  <c r="O649" i="18"/>
  <c r="N649" i="18"/>
  <c r="M649" i="18"/>
  <c r="L649" i="18"/>
  <c r="K649" i="18"/>
  <c r="J649" i="18"/>
  <c r="I649" i="18"/>
  <c r="H649" i="18"/>
  <c r="G649" i="18"/>
  <c r="F649" i="18"/>
  <c r="E649" i="18"/>
  <c r="D649" i="18"/>
  <c r="B649" i="18"/>
  <c r="AA647" i="18"/>
  <c r="Z647" i="18"/>
  <c r="Y647" i="18"/>
  <c r="X647" i="18"/>
  <c r="W647" i="18"/>
  <c r="V647" i="18"/>
  <c r="U647" i="18"/>
  <c r="T647" i="18"/>
  <c r="S647" i="18"/>
  <c r="R647" i="18"/>
  <c r="Q647" i="18"/>
  <c r="P647" i="18"/>
  <c r="O647" i="18"/>
  <c r="N647" i="18"/>
  <c r="M647" i="18"/>
  <c r="L647" i="18"/>
  <c r="K647" i="18"/>
  <c r="J647" i="18"/>
  <c r="I647" i="18"/>
  <c r="H647" i="18"/>
  <c r="G647" i="18"/>
  <c r="F647" i="18"/>
  <c r="E647" i="18"/>
  <c r="D647" i="18"/>
  <c r="AA645" i="18"/>
  <c r="Z645" i="18"/>
  <c r="Y645" i="18"/>
  <c r="X645" i="18"/>
  <c r="W645" i="18"/>
  <c r="V645" i="18"/>
  <c r="U645" i="18"/>
  <c r="T645" i="18"/>
  <c r="S645" i="18"/>
  <c r="R645" i="18"/>
  <c r="Q645" i="18"/>
  <c r="P645" i="18"/>
  <c r="O645" i="18"/>
  <c r="N645" i="18"/>
  <c r="M645" i="18"/>
  <c r="L645" i="18"/>
  <c r="K645" i="18"/>
  <c r="J645" i="18"/>
  <c r="I645" i="18"/>
  <c r="H645" i="18"/>
  <c r="G645" i="18"/>
  <c r="F645" i="18"/>
  <c r="E645" i="18"/>
  <c r="D645" i="18"/>
  <c r="AA643" i="18"/>
  <c r="Z643" i="18"/>
  <c r="Y643" i="18"/>
  <c r="X643" i="18"/>
  <c r="W643" i="18"/>
  <c r="V643" i="18"/>
  <c r="U643" i="18"/>
  <c r="T643" i="18"/>
  <c r="S643" i="18"/>
  <c r="R643" i="18"/>
  <c r="Q643" i="18"/>
  <c r="P643" i="18"/>
  <c r="O643" i="18"/>
  <c r="N643" i="18"/>
  <c r="M643" i="18"/>
  <c r="L643" i="18"/>
  <c r="K643" i="18"/>
  <c r="J643" i="18"/>
  <c r="I643" i="18"/>
  <c r="H643" i="18"/>
  <c r="G643" i="18"/>
  <c r="F643" i="18"/>
  <c r="E643" i="18"/>
  <c r="D643" i="18"/>
  <c r="B643" i="18"/>
  <c r="AA641" i="18"/>
  <c r="Z641" i="18"/>
  <c r="Y641" i="18"/>
  <c r="X641" i="18"/>
  <c r="W641" i="18"/>
  <c r="V641" i="18"/>
  <c r="U641" i="18"/>
  <c r="T641" i="18"/>
  <c r="S641" i="18"/>
  <c r="R641" i="18"/>
  <c r="Q641" i="18"/>
  <c r="P641" i="18"/>
  <c r="O641" i="18"/>
  <c r="N641" i="18"/>
  <c r="M641" i="18"/>
  <c r="L641" i="18"/>
  <c r="K641" i="18"/>
  <c r="J641" i="18"/>
  <c r="I641" i="18"/>
  <c r="H641" i="18"/>
  <c r="G641" i="18"/>
  <c r="F641" i="18"/>
  <c r="E641" i="18"/>
  <c r="D641" i="18"/>
  <c r="AA639" i="18"/>
  <c r="Z639" i="18"/>
  <c r="Y639" i="18"/>
  <c r="X639" i="18"/>
  <c r="W639" i="18"/>
  <c r="V639" i="18"/>
  <c r="U639" i="18"/>
  <c r="T639" i="18"/>
  <c r="S639" i="18"/>
  <c r="R639" i="18"/>
  <c r="Q639" i="18"/>
  <c r="P639" i="18"/>
  <c r="O639" i="18"/>
  <c r="N639" i="18"/>
  <c r="M639" i="18"/>
  <c r="L639" i="18"/>
  <c r="K639" i="18"/>
  <c r="J639" i="18"/>
  <c r="I639" i="18"/>
  <c r="H639" i="18"/>
  <c r="G639" i="18"/>
  <c r="F639" i="18"/>
  <c r="E639" i="18"/>
  <c r="D639" i="18"/>
  <c r="AA637" i="18"/>
  <c r="Z637" i="18"/>
  <c r="Y637" i="18"/>
  <c r="X637" i="18"/>
  <c r="W637" i="18"/>
  <c r="V637" i="18"/>
  <c r="U637" i="18"/>
  <c r="T637" i="18"/>
  <c r="S637" i="18"/>
  <c r="R637" i="18"/>
  <c r="Q637" i="18"/>
  <c r="P637" i="18"/>
  <c r="O637" i="18"/>
  <c r="N637" i="18"/>
  <c r="M637" i="18"/>
  <c r="L637" i="18"/>
  <c r="K637" i="18"/>
  <c r="J637" i="18"/>
  <c r="I637" i="18"/>
  <c r="H637" i="18"/>
  <c r="G637" i="18"/>
  <c r="F637" i="18"/>
  <c r="E637" i="18"/>
  <c r="D637" i="18"/>
  <c r="B637" i="18"/>
  <c r="AA635" i="18"/>
  <c r="Z635" i="18"/>
  <c r="Y635" i="18"/>
  <c r="X635" i="18"/>
  <c r="W635" i="18"/>
  <c r="V635" i="18"/>
  <c r="U635" i="18"/>
  <c r="T635" i="18"/>
  <c r="S635" i="18"/>
  <c r="R635" i="18"/>
  <c r="Q635" i="18"/>
  <c r="P635" i="18"/>
  <c r="O635" i="18"/>
  <c r="N635" i="18"/>
  <c r="M635" i="18"/>
  <c r="L635" i="18"/>
  <c r="K635" i="18"/>
  <c r="J635" i="18"/>
  <c r="I635" i="18"/>
  <c r="H635" i="18"/>
  <c r="G635" i="18"/>
  <c r="F635" i="18"/>
  <c r="E635" i="18"/>
  <c r="D635" i="18"/>
  <c r="AA633" i="18"/>
  <c r="Z633" i="18"/>
  <c r="Y633" i="18"/>
  <c r="X633" i="18"/>
  <c r="W633" i="18"/>
  <c r="V633" i="18"/>
  <c r="U633" i="18"/>
  <c r="T633" i="18"/>
  <c r="S633" i="18"/>
  <c r="R633" i="18"/>
  <c r="Q633" i="18"/>
  <c r="P633" i="18"/>
  <c r="O633" i="18"/>
  <c r="N633" i="18"/>
  <c r="M633" i="18"/>
  <c r="L633" i="18"/>
  <c r="K633" i="18"/>
  <c r="J633" i="18"/>
  <c r="I633" i="18"/>
  <c r="H633" i="18"/>
  <c r="G633" i="18"/>
  <c r="F633" i="18"/>
  <c r="E633" i="18"/>
  <c r="D633" i="18"/>
  <c r="AA631" i="18"/>
  <c r="Z631" i="18"/>
  <c r="Y631" i="18"/>
  <c r="X631" i="18"/>
  <c r="W631" i="18"/>
  <c r="V631" i="18"/>
  <c r="U631" i="18"/>
  <c r="T631" i="18"/>
  <c r="S631" i="18"/>
  <c r="R631" i="18"/>
  <c r="Q631" i="18"/>
  <c r="P631" i="18"/>
  <c r="O631" i="18"/>
  <c r="N631" i="18"/>
  <c r="M631" i="18"/>
  <c r="L631" i="18"/>
  <c r="K631" i="18"/>
  <c r="J631" i="18"/>
  <c r="I631" i="18"/>
  <c r="H631" i="18"/>
  <c r="G631" i="18"/>
  <c r="F631" i="18"/>
  <c r="E631" i="18"/>
  <c r="D631" i="18"/>
  <c r="B631" i="18"/>
  <c r="AA629" i="18"/>
  <c r="Z629" i="18"/>
  <c r="Y629" i="18"/>
  <c r="X629" i="18"/>
  <c r="W629" i="18"/>
  <c r="V629" i="18"/>
  <c r="U629" i="18"/>
  <c r="T629" i="18"/>
  <c r="S629" i="18"/>
  <c r="R629" i="18"/>
  <c r="Q629" i="18"/>
  <c r="P629" i="18"/>
  <c r="O629" i="18"/>
  <c r="N629" i="18"/>
  <c r="M629" i="18"/>
  <c r="L629" i="18"/>
  <c r="K629" i="18"/>
  <c r="J629" i="18"/>
  <c r="I629" i="18"/>
  <c r="H629" i="18"/>
  <c r="G629" i="18"/>
  <c r="F629" i="18"/>
  <c r="E629" i="18"/>
  <c r="D629" i="18"/>
  <c r="AA627" i="18"/>
  <c r="Z627" i="18"/>
  <c r="Y627" i="18"/>
  <c r="X627" i="18"/>
  <c r="W627" i="18"/>
  <c r="V627" i="18"/>
  <c r="U627" i="18"/>
  <c r="T627" i="18"/>
  <c r="S627" i="18"/>
  <c r="R627" i="18"/>
  <c r="Q627" i="18"/>
  <c r="P627" i="18"/>
  <c r="O627" i="18"/>
  <c r="N627" i="18"/>
  <c r="M627" i="18"/>
  <c r="L627" i="18"/>
  <c r="K627" i="18"/>
  <c r="J627" i="18"/>
  <c r="I627" i="18"/>
  <c r="H627" i="18"/>
  <c r="G627" i="18"/>
  <c r="F627" i="18"/>
  <c r="E627" i="18"/>
  <c r="D627" i="18"/>
  <c r="AA625" i="18"/>
  <c r="Z625" i="18"/>
  <c r="Y625" i="18"/>
  <c r="X625" i="18"/>
  <c r="W625" i="18"/>
  <c r="V625" i="18"/>
  <c r="U625" i="18"/>
  <c r="T625" i="18"/>
  <c r="S625" i="18"/>
  <c r="R625" i="18"/>
  <c r="Q625" i="18"/>
  <c r="P625" i="18"/>
  <c r="O625" i="18"/>
  <c r="N625" i="18"/>
  <c r="M625" i="18"/>
  <c r="L625" i="18"/>
  <c r="K625" i="18"/>
  <c r="J625" i="18"/>
  <c r="I625" i="18"/>
  <c r="H625" i="18"/>
  <c r="G625" i="18"/>
  <c r="F625" i="18"/>
  <c r="E625" i="18"/>
  <c r="D625" i="18"/>
  <c r="B625" i="18"/>
  <c r="AA623" i="18"/>
  <c r="Z623" i="18"/>
  <c r="Y623" i="18"/>
  <c r="X623" i="18"/>
  <c r="W623" i="18"/>
  <c r="V623" i="18"/>
  <c r="U623" i="18"/>
  <c r="T623" i="18"/>
  <c r="S623" i="18"/>
  <c r="R623" i="18"/>
  <c r="Q623" i="18"/>
  <c r="P623" i="18"/>
  <c r="O623" i="18"/>
  <c r="N623" i="18"/>
  <c r="M623" i="18"/>
  <c r="L623" i="18"/>
  <c r="K623" i="18"/>
  <c r="J623" i="18"/>
  <c r="I623" i="18"/>
  <c r="H623" i="18"/>
  <c r="G623" i="18"/>
  <c r="F623" i="18"/>
  <c r="E623" i="18"/>
  <c r="D623" i="18"/>
  <c r="B609" i="18"/>
  <c r="B604" i="18"/>
  <c r="B599" i="18"/>
  <c r="B594" i="18"/>
  <c r="B589" i="18"/>
  <c r="B584" i="18"/>
  <c r="B579" i="18"/>
  <c r="B574" i="18"/>
  <c r="B569" i="18"/>
  <c r="B564" i="18"/>
  <c r="B559" i="18"/>
  <c r="B554" i="18"/>
  <c r="B549" i="18"/>
  <c r="B544" i="18"/>
  <c r="B539" i="18"/>
  <c r="B534" i="18"/>
  <c r="B529" i="18"/>
  <c r="B524" i="18"/>
  <c r="B519" i="18"/>
  <c r="B514" i="18"/>
  <c r="B509" i="18"/>
  <c r="B504" i="18"/>
  <c r="B499" i="18"/>
  <c r="B494" i="18"/>
  <c r="X491" i="18"/>
  <c r="L491" i="18"/>
  <c r="F491" i="18"/>
  <c r="B489" i="18"/>
  <c r="S486" i="18"/>
  <c r="M486" i="18"/>
  <c r="G486" i="18"/>
  <c r="B484" i="18"/>
  <c r="Z481" i="18"/>
  <c r="T481" i="18"/>
  <c r="N481" i="18"/>
  <c r="H481" i="18"/>
  <c r="B479" i="18"/>
  <c r="AA476" i="18"/>
  <c r="U476" i="18"/>
  <c r="O476" i="18"/>
  <c r="I476" i="18"/>
  <c r="B474" i="18"/>
  <c r="Y471" i="18"/>
  <c r="X471" i="18"/>
  <c r="V471" i="18"/>
  <c r="S471" i="18"/>
  <c r="R471" i="18"/>
  <c r="M471" i="18"/>
  <c r="L471" i="18"/>
  <c r="J471" i="18"/>
  <c r="G471" i="18"/>
  <c r="F471" i="18"/>
  <c r="B469" i="18"/>
  <c r="B460" i="18"/>
  <c r="B455" i="18"/>
  <c r="B450" i="18"/>
  <c r="B445" i="18"/>
  <c r="B440" i="18"/>
  <c r="B435" i="18"/>
  <c r="B430" i="18"/>
  <c r="B425" i="18"/>
  <c r="B420" i="18"/>
  <c r="B415" i="18"/>
  <c r="B410" i="18"/>
  <c r="B405" i="18"/>
  <c r="B400" i="18"/>
  <c r="B395" i="18"/>
  <c r="B390" i="18"/>
  <c r="B385" i="18"/>
  <c r="B380" i="18"/>
  <c r="B375" i="18"/>
  <c r="B370" i="18"/>
  <c r="B365" i="18"/>
  <c r="B360" i="18"/>
  <c r="B355" i="18"/>
  <c r="B350" i="18"/>
  <c r="B345" i="18"/>
  <c r="B340" i="18"/>
  <c r="B335" i="18"/>
  <c r="B330" i="18"/>
  <c r="B325" i="18"/>
  <c r="B320" i="18"/>
  <c r="E387" i="18"/>
  <c r="B315" i="18"/>
  <c r="B306" i="18"/>
  <c r="B301" i="18"/>
  <c r="B296" i="18"/>
  <c r="B291" i="18"/>
  <c r="B286" i="18"/>
  <c r="B281" i="18"/>
  <c r="B276" i="18"/>
  <c r="B271" i="18"/>
  <c r="B266" i="18"/>
  <c r="B261" i="18"/>
  <c r="B256" i="18"/>
  <c r="B251" i="18"/>
  <c r="B246" i="18"/>
  <c r="B241" i="18"/>
  <c r="B236" i="18"/>
  <c r="H233" i="18"/>
  <c r="B231" i="18"/>
  <c r="O228" i="18"/>
  <c r="B226" i="18"/>
  <c r="P223" i="18"/>
  <c r="B221" i="18"/>
  <c r="W218" i="18"/>
  <c r="B216" i="18"/>
  <c r="B211" i="18"/>
  <c r="B206" i="18"/>
  <c r="H203" i="18"/>
  <c r="B201" i="18"/>
  <c r="O198" i="18"/>
  <c r="B196" i="18"/>
  <c r="P193" i="18"/>
  <c r="B191" i="18"/>
  <c r="W188" i="18"/>
  <c r="B186" i="18"/>
  <c r="F185" i="18"/>
  <c r="B181" i="18"/>
  <c r="M180" i="18"/>
  <c r="B176" i="18"/>
  <c r="T175" i="18"/>
  <c r="H173" i="18"/>
  <c r="B171" i="18"/>
  <c r="AA170" i="18"/>
  <c r="O168" i="18"/>
  <c r="B166" i="18"/>
  <c r="P163" i="18"/>
  <c r="L243" i="18"/>
  <c r="B161" i="18"/>
  <c r="W154" i="18"/>
  <c r="B152" i="18"/>
  <c r="F151" i="18"/>
  <c r="B147" i="18"/>
  <c r="M146" i="18"/>
  <c r="B142" i="18"/>
  <c r="T141" i="18"/>
  <c r="H139" i="18"/>
  <c r="B137" i="18"/>
  <c r="AA136" i="18"/>
  <c r="O134" i="18"/>
  <c r="B132" i="18"/>
  <c r="P129" i="18"/>
  <c r="B127" i="18"/>
  <c r="W124" i="18"/>
  <c r="B122" i="18"/>
  <c r="F121" i="18"/>
  <c r="B117" i="18"/>
  <c r="S116" i="18"/>
  <c r="Y114" i="18"/>
  <c r="G114" i="18"/>
  <c r="B112" i="18"/>
  <c r="W111" i="18"/>
  <c r="E111" i="18"/>
  <c r="K109" i="18"/>
  <c r="B107" i="18"/>
  <c r="AA106" i="18"/>
  <c r="I106" i="18"/>
  <c r="O104" i="18"/>
  <c r="B102" i="18"/>
  <c r="J101" i="18"/>
  <c r="P99" i="18"/>
  <c r="B97" i="18"/>
  <c r="N96" i="18"/>
  <c r="T94" i="18"/>
  <c r="B92" i="18"/>
  <c r="R91" i="18"/>
  <c r="X89" i="18"/>
  <c r="F89" i="18"/>
  <c r="B87" i="18"/>
  <c r="S86" i="18"/>
  <c r="Y84" i="18"/>
  <c r="M84" i="18"/>
  <c r="B82" i="18"/>
  <c r="S81" i="18"/>
  <c r="K81" i="18"/>
  <c r="Y79" i="18"/>
  <c r="Q79" i="18"/>
  <c r="G79" i="18"/>
  <c r="B77" i="18"/>
  <c r="U76" i="18"/>
  <c r="M76" i="18"/>
  <c r="AA74" i="18"/>
  <c r="S74" i="18"/>
  <c r="I74" i="18"/>
  <c r="B72" i="18"/>
  <c r="U71" i="18"/>
  <c r="N71" i="18"/>
  <c r="G71" i="18"/>
  <c r="X69" i="18"/>
  <c r="P69" i="18"/>
  <c r="I69" i="18"/>
  <c r="B67" i="18"/>
  <c r="V66" i="18"/>
  <c r="O66" i="18"/>
  <c r="H66" i="18"/>
  <c r="Y64" i="18"/>
  <c r="Q64" i="18"/>
  <c r="J64" i="18"/>
  <c r="B62" i="18"/>
  <c r="W61" i="18"/>
  <c r="P61" i="18"/>
  <c r="I61" i="18"/>
  <c r="Z59" i="18"/>
  <c r="R59" i="18"/>
  <c r="K59" i="18"/>
  <c r="D59" i="18"/>
  <c r="B57" i="18"/>
  <c r="X56" i="18"/>
  <c r="Q56" i="18"/>
  <c r="J56" i="18"/>
  <c r="AA54" i="18"/>
  <c r="S54" i="18"/>
  <c r="L54" i="18"/>
  <c r="E54" i="18"/>
  <c r="B52" i="18"/>
  <c r="Y51" i="18"/>
  <c r="R51" i="18"/>
  <c r="K51" i="18"/>
  <c r="E51" i="18"/>
  <c r="W49" i="18"/>
  <c r="Q49" i="18"/>
  <c r="K49" i="18"/>
  <c r="E49" i="18"/>
  <c r="K47" i="18"/>
  <c r="E47" i="18"/>
  <c r="B47" i="18"/>
  <c r="X46" i="18"/>
  <c r="R46" i="18"/>
  <c r="L46" i="18"/>
  <c r="F46" i="18"/>
  <c r="X44" i="18"/>
  <c r="R44" i="18"/>
  <c r="L44" i="18"/>
  <c r="F44" i="18"/>
  <c r="X42" i="18"/>
  <c r="R42" i="18"/>
  <c r="L42" i="18"/>
  <c r="F42" i="18"/>
  <c r="B42" i="18"/>
  <c r="Y41" i="18"/>
  <c r="S41" i="18"/>
  <c r="M41" i="18"/>
  <c r="G41" i="18"/>
  <c r="Y39" i="18"/>
  <c r="S39" i="18"/>
  <c r="M39" i="18"/>
  <c r="G39" i="18"/>
  <c r="Y37" i="18"/>
  <c r="S37" i="18"/>
  <c r="M37" i="18"/>
  <c r="G37" i="18"/>
  <c r="B37" i="18"/>
  <c r="Z36" i="18"/>
  <c r="T36" i="18"/>
  <c r="N36" i="18"/>
  <c r="H36" i="18"/>
  <c r="Z34" i="18"/>
  <c r="T34" i="18"/>
  <c r="N34" i="18"/>
  <c r="H34" i="18"/>
  <c r="Z32" i="18"/>
  <c r="T32" i="18"/>
  <c r="N32" i="18"/>
  <c r="H32" i="18"/>
  <c r="B32" i="18"/>
  <c r="AA31" i="18"/>
  <c r="U31" i="18"/>
  <c r="O31" i="18"/>
  <c r="I31" i="18"/>
  <c r="AA29" i="18"/>
  <c r="U29" i="18"/>
  <c r="O29" i="18"/>
  <c r="I29" i="18"/>
  <c r="AA27" i="18"/>
  <c r="U27" i="18"/>
  <c r="O27" i="18"/>
  <c r="I27" i="18"/>
  <c r="B27" i="18"/>
  <c r="V26" i="18"/>
  <c r="P26" i="18"/>
  <c r="J26" i="18"/>
  <c r="D26" i="18"/>
  <c r="V24" i="18"/>
  <c r="P24" i="18"/>
  <c r="J24" i="18"/>
  <c r="D24" i="18"/>
  <c r="V22" i="18"/>
  <c r="P22" i="18"/>
  <c r="J22" i="18"/>
  <c r="D22" i="18"/>
  <c r="B22" i="18"/>
  <c r="W21" i="18"/>
  <c r="Q21" i="18"/>
  <c r="K21" i="18"/>
  <c r="E21" i="18"/>
  <c r="W19" i="18"/>
  <c r="Q19" i="18"/>
  <c r="K19" i="18"/>
  <c r="E19" i="18"/>
  <c r="W17" i="18"/>
  <c r="Q17" i="18"/>
  <c r="K17" i="18"/>
  <c r="E17" i="18"/>
  <c r="B17" i="18"/>
  <c r="X16" i="18"/>
  <c r="R16" i="18"/>
  <c r="L16" i="18"/>
  <c r="F16" i="18"/>
  <c r="X14" i="18"/>
  <c r="R14" i="18"/>
  <c r="L14" i="18"/>
  <c r="F14" i="18"/>
  <c r="X12" i="18"/>
  <c r="R12" i="18"/>
  <c r="L12" i="18"/>
  <c r="F12" i="18"/>
  <c r="B12" i="18"/>
  <c r="Y11" i="18"/>
  <c r="S11" i="18"/>
  <c r="M11" i="18"/>
  <c r="G11" i="18"/>
  <c r="R245" i="18"/>
  <c r="Y9" i="18"/>
  <c r="S9" i="18"/>
  <c r="M9" i="18"/>
  <c r="G9" i="18"/>
  <c r="F149" i="18"/>
  <c r="F147" i="18" s="1"/>
  <c r="Y7" i="18"/>
  <c r="S7" i="18"/>
  <c r="M7" i="18"/>
  <c r="G7" i="18"/>
  <c r="D7" i="18"/>
  <c r="B7" i="18"/>
  <c r="B739" i="17"/>
  <c r="G758" i="17"/>
  <c r="G757" i="17" s="1"/>
  <c r="F758" i="17"/>
  <c r="F757" i="17" s="1"/>
  <c r="AA745" i="17"/>
  <c r="Z745" i="17"/>
  <c r="Y745" i="17"/>
  <c r="X745" i="17"/>
  <c r="W745" i="17"/>
  <c r="V745" i="17"/>
  <c r="U745" i="17"/>
  <c r="T745" i="17"/>
  <c r="S745" i="17"/>
  <c r="R745" i="17"/>
  <c r="Q745" i="17"/>
  <c r="P745" i="17"/>
  <c r="O745" i="17"/>
  <c r="N745" i="17"/>
  <c r="M745" i="17"/>
  <c r="L745" i="17"/>
  <c r="K745" i="17"/>
  <c r="J745" i="17"/>
  <c r="I745" i="17"/>
  <c r="H745" i="17"/>
  <c r="G745" i="17"/>
  <c r="F745" i="17"/>
  <c r="E745" i="17"/>
  <c r="D745" i="17"/>
  <c r="AA743" i="17"/>
  <c r="Z743" i="17"/>
  <c r="Y743" i="17"/>
  <c r="X743" i="17"/>
  <c r="W743" i="17"/>
  <c r="V743" i="17"/>
  <c r="U743" i="17"/>
  <c r="T743" i="17"/>
  <c r="S743" i="17"/>
  <c r="R743" i="17"/>
  <c r="Q743" i="17"/>
  <c r="P743" i="17"/>
  <c r="O743" i="17"/>
  <c r="N743" i="17"/>
  <c r="M743" i="17"/>
  <c r="L743" i="17"/>
  <c r="K743" i="17"/>
  <c r="J743" i="17"/>
  <c r="I743" i="17"/>
  <c r="H743" i="17"/>
  <c r="G743" i="17"/>
  <c r="F743" i="17"/>
  <c r="E743" i="17"/>
  <c r="D743" i="17"/>
  <c r="AA741" i="17"/>
  <c r="Z741" i="17"/>
  <c r="Y741" i="17"/>
  <c r="X741" i="17"/>
  <c r="W741" i="17"/>
  <c r="V741" i="17"/>
  <c r="U741" i="17"/>
  <c r="T741" i="17"/>
  <c r="S741" i="17"/>
  <c r="R741" i="17"/>
  <c r="Q741" i="17"/>
  <c r="P741" i="17"/>
  <c r="O741" i="17"/>
  <c r="N741" i="17"/>
  <c r="M741" i="17"/>
  <c r="L741" i="17"/>
  <c r="K741" i="17"/>
  <c r="J741" i="17"/>
  <c r="I741" i="17"/>
  <c r="H741" i="17"/>
  <c r="G741" i="17"/>
  <c r="F741" i="17"/>
  <c r="E741" i="17"/>
  <c r="D741" i="17"/>
  <c r="B741" i="17"/>
  <c r="AA739" i="17"/>
  <c r="Z739" i="17"/>
  <c r="Y739" i="17"/>
  <c r="X739" i="17"/>
  <c r="W739" i="17"/>
  <c r="V739" i="17"/>
  <c r="U739" i="17"/>
  <c r="T739" i="17"/>
  <c r="S739" i="17"/>
  <c r="R739" i="17"/>
  <c r="Q739" i="17"/>
  <c r="P739" i="17"/>
  <c r="O739" i="17"/>
  <c r="N739" i="17"/>
  <c r="M739" i="17"/>
  <c r="L739" i="17"/>
  <c r="K739" i="17"/>
  <c r="J739" i="17"/>
  <c r="I739" i="17"/>
  <c r="H739" i="17"/>
  <c r="G739" i="17"/>
  <c r="F739" i="17"/>
  <c r="E739" i="17"/>
  <c r="D739" i="17"/>
  <c r="AA737" i="17"/>
  <c r="Z737" i="17"/>
  <c r="Y737" i="17"/>
  <c r="X737" i="17"/>
  <c r="W737" i="17"/>
  <c r="V737" i="17"/>
  <c r="U737" i="17"/>
  <c r="T737" i="17"/>
  <c r="S737" i="17"/>
  <c r="R737" i="17"/>
  <c r="Q737" i="17"/>
  <c r="P737" i="17"/>
  <c r="O737" i="17"/>
  <c r="N737" i="17"/>
  <c r="M737" i="17"/>
  <c r="L737" i="17"/>
  <c r="K737" i="17"/>
  <c r="J737" i="17"/>
  <c r="I737" i="17"/>
  <c r="H737" i="17"/>
  <c r="G737" i="17"/>
  <c r="F737" i="17"/>
  <c r="E737" i="17"/>
  <c r="D737" i="17"/>
  <c r="AA735" i="17"/>
  <c r="Z735" i="17"/>
  <c r="Y735" i="17"/>
  <c r="X735" i="17"/>
  <c r="W735" i="17"/>
  <c r="V735" i="17"/>
  <c r="U735" i="17"/>
  <c r="T735" i="17"/>
  <c r="S735" i="17"/>
  <c r="R735" i="17"/>
  <c r="Q735" i="17"/>
  <c r="P735" i="17"/>
  <c r="O735" i="17"/>
  <c r="N735" i="17"/>
  <c r="M735" i="17"/>
  <c r="L735" i="17"/>
  <c r="K735" i="17"/>
  <c r="J735" i="17"/>
  <c r="I735" i="17"/>
  <c r="H735" i="17"/>
  <c r="G735" i="17"/>
  <c r="F735" i="17"/>
  <c r="E735" i="17"/>
  <c r="D735" i="17"/>
  <c r="AA733" i="17"/>
  <c r="Z733" i="17"/>
  <c r="Y733" i="17"/>
  <c r="X733" i="17"/>
  <c r="W733" i="17"/>
  <c r="V733" i="17"/>
  <c r="U733" i="17"/>
  <c r="T733" i="17"/>
  <c r="S733" i="17"/>
  <c r="R733" i="17"/>
  <c r="Q733" i="17"/>
  <c r="P733" i="17"/>
  <c r="O733" i="17"/>
  <c r="N733" i="17"/>
  <c r="M733" i="17"/>
  <c r="L733" i="17"/>
  <c r="K733" i="17"/>
  <c r="J733" i="17"/>
  <c r="I733" i="17"/>
  <c r="H733" i="17"/>
  <c r="G733" i="17"/>
  <c r="F733" i="17"/>
  <c r="E733" i="17"/>
  <c r="D733" i="17"/>
  <c r="AA731" i="17"/>
  <c r="Z731" i="17"/>
  <c r="Y731" i="17"/>
  <c r="X731" i="17"/>
  <c r="W731" i="17"/>
  <c r="V731" i="17"/>
  <c r="U731" i="17"/>
  <c r="T731" i="17"/>
  <c r="S731" i="17"/>
  <c r="R731" i="17"/>
  <c r="Q731" i="17"/>
  <c r="P731" i="17"/>
  <c r="O731" i="17"/>
  <c r="N731" i="17"/>
  <c r="M731" i="17"/>
  <c r="L731" i="17"/>
  <c r="K731" i="17"/>
  <c r="J731" i="17"/>
  <c r="I731" i="17"/>
  <c r="H731" i="17"/>
  <c r="G731" i="17"/>
  <c r="F731" i="17"/>
  <c r="E731" i="17"/>
  <c r="D731" i="17"/>
  <c r="AA729" i="17"/>
  <c r="Z729" i="17"/>
  <c r="Y729" i="17"/>
  <c r="X729" i="17"/>
  <c r="W729" i="17"/>
  <c r="V729" i="17"/>
  <c r="U729" i="17"/>
  <c r="T729" i="17"/>
  <c r="S729" i="17"/>
  <c r="R729" i="17"/>
  <c r="Q729" i="17"/>
  <c r="P729" i="17"/>
  <c r="O729" i="17"/>
  <c r="N729" i="17"/>
  <c r="M729" i="17"/>
  <c r="L729" i="17"/>
  <c r="K729" i="17"/>
  <c r="J729" i="17"/>
  <c r="I729" i="17"/>
  <c r="H729" i="17"/>
  <c r="G729" i="17"/>
  <c r="F729" i="17"/>
  <c r="E729" i="17"/>
  <c r="D729" i="17"/>
  <c r="B729" i="17"/>
  <c r="AA727" i="17"/>
  <c r="Z727" i="17"/>
  <c r="Y727" i="17"/>
  <c r="X727" i="17"/>
  <c r="W727" i="17"/>
  <c r="V727" i="17"/>
  <c r="U727" i="17"/>
  <c r="T727" i="17"/>
  <c r="S727" i="17"/>
  <c r="R727" i="17"/>
  <c r="Q727" i="17"/>
  <c r="P727" i="17"/>
  <c r="O727" i="17"/>
  <c r="N727" i="17"/>
  <c r="M727" i="17"/>
  <c r="L727" i="17"/>
  <c r="K727" i="17"/>
  <c r="J727" i="17"/>
  <c r="I727" i="17"/>
  <c r="H727" i="17"/>
  <c r="G727" i="17"/>
  <c r="F727" i="17"/>
  <c r="E727" i="17"/>
  <c r="D727" i="17"/>
  <c r="AA725" i="17"/>
  <c r="Z725" i="17"/>
  <c r="Y725" i="17"/>
  <c r="X725" i="17"/>
  <c r="W725" i="17"/>
  <c r="V725" i="17"/>
  <c r="U725" i="17"/>
  <c r="T725" i="17"/>
  <c r="S725" i="17"/>
  <c r="R725" i="17"/>
  <c r="Q725" i="17"/>
  <c r="P725" i="17"/>
  <c r="O725" i="17"/>
  <c r="N725" i="17"/>
  <c r="M725" i="17"/>
  <c r="L725" i="17"/>
  <c r="K725" i="17"/>
  <c r="J725" i="17"/>
  <c r="I725" i="17"/>
  <c r="H725" i="17"/>
  <c r="G725" i="17"/>
  <c r="F725" i="17"/>
  <c r="E725" i="17"/>
  <c r="D725" i="17"/>
  <c r="AA723" i="17"/>
  <c r="Z723" i="17"/>
  <c r="Y723" i="17"/>
  <c r="X723" i="17"/>
  <c r="W723" i="17"/>
  <c r="V723" i="17"/>
  <c r="U723" i="17"/>
  <c r="T723" i="17"/>
  <c r="S723" i="17"/>
  <c r="R723" i="17"/>
  <c r="Q723" i="17"/>
  <c r="P723" i="17"/>
  <c r="O723" i="17"/>
  <c r="N723" i="17"/>
  <c r="M723" i="17"/>
  <c r="L723" i="17"/>
  <c r="K723" i="17"/>
  <c r="J723" i="17"/>
  <c r="I723" i="17"/>
  <c r="H723" i="17"/>
  <c r="G723" i="17"/>
  <c r="F723" i="17"/>
  <c r="E723" i="17"/>
  <c r="D723" i="17"/>
  <c r="AA721" i="17"/>
  <c r="Z721" i="17"/>
  <c r="Y721" i="17"/>
  <c r="X721" i="17"/>
  <c r="W721" i="17"/>
  <c r="V721" i="17"/>
  <c r="U721" i="17"/>
  <c r="T721" i="17"/>
  <c r="S721" i="17"/>
  <c r="R721" i="17"/>
  <c r="Q721" i="17"/>
  <c r="P721" i="17"/>
  <c r="O721" i="17"/>
  <c r="N721" i="17"/>
  <c r="M721" i="17"/>
  <c r="L721" i="17"/>
  <c r="K721" i="17"/>
  <c r="J721" i="17"/>
  <c r="I721" i="17"/>
  <c r="H721" i="17"/>
  <c r="G721" i="17"/>
  <c r="F721" i="17"/>
  <c r="E721" i="17"/>
  <c r="D721" i="17"/>
  <c r="AA719" i="17"/>
  <c r="Z719" i="17"/>
  <c r="Y719" i="17"/>
  <c r="X719" i="17"/>
  <c r="W719" i="17"/>
  <c r="V719" i="17"/>
  <c r="U719" i="17"/>
  <c r="T719" i="17"/>
  <c r="S719" i="17"/>
  <c r="R719" i="17"/>
  <c r="Q719" i="17"/>
  <c r="P719" i="17"/>
  <c r="O719" i="17"/>
  <c r="N719" i="17"/>
  <c r="M719" i="17"/>
  <c r="L719" i="17"/>
  <c r="K719" i="17"/>
  <c r="J719" i="17"/>
  <c r="I719" i="17"/>
  <c r="H719" i="17"/>
  <c r="G719" i="17"/>
  <c r="F719" i="17"/>
  <c r="E719" i="17"/>
  <c r="D719" i="17"/>
  <c r="AA717" i="17"/>
  <c r="Z717" i="17"/>
  <c r="Y717" i="17"/>
  <c r="X717" i="17"/>
  <c r="W717" i="17"/>
  <c r="V717" i="17"/>
  <c r="U717" i="17"/>
  <c r="T717" i="17"/>
  <c r="S717" i="17"/>
  <c r="R717" i="17"/>
  <c r="Q717" i="17"/>
  <c r="P717" i="17"/>
  <c r="O717" i="17"/>
  <c r="N717" i="17"/>
  <c r="M717" i="17"/>
  <c r="L717" i="17"/>
  <c r="K717" i="17"/>
  <c r="J717" i="17"/>
  <c r="I717" i="17"/>
  <c r="H717" i="17"/>
  <c r="G717" i="17"/>
  <c r="F717" i="17"/>
  <c r="E717" i="17"/>
  <c r="D717" i="17"/>
  <c r="B717" i="17"/>
  <c r="AA715" i="17"/>
  <c r="Z715" i="17"/>
  <c r="Y715" i="17"/>
  <c r="X715" i="17"/>
  <c r="W715" i="17"/>
  <c r="V715" i="17"/>
  <c r="U715" i="17"/>
  <c r="T715" i="17"/>
  <c r="S715" i="17"/>
  <c r="R715" i="17"/>
  <c r="Q715" i="17"/>
  <c r="P715" i="17"/>
  <c r="O715" i="17"/>
  <c r="N715" i="17"/>
  <c r="M715" i="17"/>
  <c r="L715" i="17"/>
  <c r="K715" i="17"/>
  <c r="J715" i="17"/>
  <c r="I715" i="17"/>
  <c r="H715" i="17"/>
  <c r="G715" i="17"/>
  <c r="F715" i="17"/>
  <c r="E715" i="17"/>
  <c r="D715" i="17"/>
  <c r="AA713" i="17"/>
  <c r="Z713" i="17"/>
  <c r="Y713" i="17"/>
  <c r="X713" i="17"/>
  <c r="W713" i="17"/>
  <c r="V713" i="17"/>
  <c r="U713" i="17"/>
  <c r="T713" i="17"/>
  <c r="S713" i="17"/>
  <c r="R713" i="17"/>
  <c r="Q713" i="17"/>
  <c r="P713" i="17"/>
  <c r="O713" i="17"/>
  <c r="N713" i="17"/>
  <c r="M713" i="17"/>
  <c r="L713" i="17"/>
  <c r="K713" i="17"/>
  <c r="J713" i="17"/>
  <c r="I713" i="17"/>
  <c r="H713" i="17"/>
  <c r="G713" i="17"/>
  <c r="F713" i="17"/>
  <c r="E713" i="17"/>
  <c r="D713" i="17"/>
  <c r="AA711" i="17"/>
  <c r="Z711" i="17"/>
  <c r="Y711" i="17"/>
  <c r="X711" i="17"/>
  <c r="W711" i="17"/>
  <c r="V711" i="17"/>
  <c r="U711" i="17"/>
  <c r="T711" i="17"/>
  <c r="S711" i="17"/>
  <c r="R711" i="17"/>
  <c r="Q711" i="17"/>
  <c r="P711" i="17"/>
  <c r="O711" i="17"/>
  <c r="N711" i="17"/>
  <c r="M711" i="17"/>
  <c r="L711" i="17"/>
  <c r="K711" i="17"/>
  <c r="J711" i="17"/>
  <c r="I711" i="17"/>
  <c r="H711" i="17"/>
  <c r="G711" i="17"/>
  <c r="F711" i="17"/>
  <c r="E711" i="17"/>
  <c r="D711" i="17"/>
  <c r="AA709" i="17"/>
  <c r="Z709" i="17"/>
  <c r="Y709" i="17"/>
  <c r="X709" i="17"/>
  <c r="W709" i="17"/>
  <c r="V709" i="17"/>
  <c r="U709" i="17"/>
  <c r="T709" i="17"/>
  <c r="S709" i="17"/>
  <c r="R709" i="17"/>
  <c r="Q709" i="17"/>
  <c r="P709" i="17"/>
  <c r="O709" i="17"/>
  <c r="N709" i="17"/>
  <c r="M709" i="17"/>
  <c r="L709" i="17"/>
  <c r="K709" i="17"/>
  <c r="J709" i="17"/>
  <c r="I709" i="17"/>
  <c r="H709" i="17"/>
  <c r="G709" i="17"/>
  <c r="F709" i="17"/>
  <c r="E709" i="17"/>
  <c r="D709" i="17"/>
  <c r="AA707" i="17"/>
  <c r="Z707" i="17"/>
  <c r="Y707" i="17"/>
  <c r="X707" i="17"/>
  <c r="W707" i="17"/>
  <c r="V707" i="17"/>
  <c r="U707" i="17"/>
  <c r="T707" i="17"/>
  <c r="S707" i="17"/>
  <c r="R707" i="17"/>
  <c r="Q707" i="17"/>
  <c r="P707" i="17"/>
  <c r="O707" i="17"/>
  <c r="N707" i="17"/>
  <c r="M707" i="17"/>
  <c r="L707" i="17"/>
  <c r="K707" i="17"/>
  <c r="J707" i="17"/>
  <c r="I707" i="17"/>
  <c r="H707" i="17"/>
  <c r="G707" i="17"/>
  <c r="F707" i="17"/>
  <c r="E707" i="17"/>
  <c r="D707" i="17"/>
  <c r="AA705" i="17"/>
  <c r="Z705" i="17"/>
  <c r="Y705" i="17"/>
  <c r="X705" i="17"/>
  <c r="W705" i="17"/>
  <c r="V705" i="17"/>
  <c r="U705" i="17"/>
  <c r="T705" i="17"/>
  <c r="S705" i="17"/>
  <c r="R705" i="17"/>
  <c r="Q705" i="17"/>
  <c r="P705" i="17"/>
  <c r="O705" i="17"/>
  <c r="N705" i="17"/>
  <c r="M705" i="17"/>
  <c r="L705" i="17"/>
  <c r="K705" i="17"/>
  <c r="J705" i="17"/>
  <c r="I705" i="17"/>
  <c r="H705" i="17"/>
  <c r="G705" i="17"/>
  <c r="F705" i="17"/>
  <c r="E705" i="17"/>
  <c r="D705" i="17"/>
  <c r="B705" i="17"/>
  <c r="AA703" i="17"/>
  <c r="Z703" i="17"/>
  <c r="Y703" i="17"/>
  <c r="X703" i="17"/>
  <c r="W703" i="17"/>
  <c r="V703" i="17"/>
  <c r="U703" i="17"/>
  <c r="T703" i="17"/>
  <c r="S703" i="17"/>
  <c r="R703" i="17"/>
  <c r="Q703" i="17"/>
  <c r="P703" i="17"/>
  <c r="O703" i="17"/>
  <c r="N703" i="17"/>
  <c r="M703" i="17"/>
  <c r="L703" i="17"/>
  <c r="K703" i="17"/>
  <c r="J703" i="17"/>
  <c r="I703" i="17"/>
  <c r="H703" i="17"/>
  <c r="G703" i="17"/>
  <c r="F703" i="17"/>
  <c r="E703" i="17"/>
  <c r="D703" i="17"/>
  <c r="AA701" i="17"/>
  <c r="Z701" i="17"/>
  <c r="Y701" i="17"/>
  <c r="X701" i="17"/>
  <c r="W701" i="17"/>
  <c r="V701" i="17"/>
  <c r="U701" i="17"/>
  <c r="T701" i="17"/>
  <c r="S701" i="17"/>
  <c r="R701" i="17"/>
  <c r="Q701" i="17"/>
  <c r="P701" i="17"/>
  <c r="O701" i="17"/>
  <c r="N701" i="17"/>
  <c r="M701" i="17"/>
  <c r="L701" i="17"/>
  <c r="K701" i="17"/>
  <c r="J701" i="17"/>
  <c r="I701" i="17"/>
  <c r="H701" i="17"/>
  <c r="G701" i="17"/>
  <c r="F701" i="17"/>
  <c r="E701" i="17"/>
  <c r="D701" i="17"/>
  <c r="AA699" i="17"/>
  <c r="Z699" i="17"/>
  <c r="Y699" i="17"/>
  <c r="X699" i="17"/>
  <c r="W699" i="17"/>
  <c r="V699" i="17"/>
  <c r="U699" i="17"/>
  <c r="T699" i="17"/>
  <c r="S699" i="17"/>
  <c r="R699" i="17"/>
  <c r="Q699" i="17"/>
  <c r="P699" i="17"/>
  <c r="O699" i="17"/>
  <c r="N699" i="17"/>
  <c r="M699" i="17"/>
  <c r="L699" i="17"/>
  <c r="K699" i="17"/>
  <c r="J699" i="17"/>
  <c r="I699" i="17"/>
  <c r="H699" i="17"/>
  <c r="G699" i="17"/>
  <c r="F699" i="17"/>
  <c r="E699" i="17"/>
  <c r="D699" i="17"/>
  <c r="AA697" i="17"/>
  <c r="Z697" i="17"/>
  <c r="Y697" i="17"/>
  <c r="X697" i="17"/>
  <c r="W697" i="17"/>
  <c r="V697" i="17"/>
  <c r="U697" i="17"/>
  <c r="T697" i="17"/>
  <c r="S697" i="17"/>
  <c r="R697" i="17"/>
  <c r="Q697" i="17"/>
  <c r="P697" i="17"/>
  <c r="O697" i="17"/>
  <c r="N697" i="17"/>
  <c r="M697" i="17"/>
  <c r="L697" i="17"/>
  <c r="K697" i="17"/>
  <c r="J697" i="17"/>
  <c r="I697" i="17"/>
  <c r="H697" i="17"/>
  <c r="G697" i="17"/>
  <c r="F697" i="17"/>
  <c r="E697" i="17"/>
  <c r="D697" i="17"/>
  <c r="AA695" i="17"/>
  <c r="Z695" i="17"/>
  <c r="Y695" i="17"/>
  <c r="X695" i="17"/>
  <c r="W695" i="17"/>
  <c r="V695" i="17"/>
  <c r="U695" i="17"/>
  <c r="T695" i="17"/>
  <c r="S695" i="17"/>
  <c r="R695" i="17"/>
  <c r="Q695" i="17"/>
  <c r="P695" i="17"/>
  <c r="O695" i="17"/>
  <c r="N695" i="17"/>
  <c r="M695" i="17"/>
  <c r="L695" i="17"/>
  <c r="K695" i="17"/>
  <c r="J695" i="17"/>
  <c r="I695" i="17"/>
  <c r="H695" i="17"/>
  <c r="G695" i="17"/>
  <c r="F695" i="17"/>
  <c r="E695" i="17"/>
  <c r="D695" i="17"/>
  <c r="AA693" i="17"/>
  <c r="Z693" i="17"/>
  <c r="Y693" i="17"/>
  <c r="X693" i="17"/>
  <c r="W693" i="17"/>
  <c r="V693" i="17"/>
  <c r="U693" i="17"/>
  <c r="T693" i="17"/>
  <c r="S693" i="17"/>
  <c r="R693" i="17"/>
  <c r="Q693" i="17"/>
  <c r="P693" i="17"/>
  <c r="O693" i="17"/>
  <c r="N693" i="17"/>
  <c r="M693" i="17"/>
  <c r="L693" i="17"/>
  <c r="K693" i="17"/>
  <c r="J693" i="17"/>
  <c r="I693" i="17"/>
  <c r="H693" i="17"/>
  <c r="G693" i="17"/>
  <c r="F693" i="17"/>
  <c r="E693" i="17"/>
  <c r="D693" i="17"/>
  <c r="B693" i="17"/>
  <c r="AA691" i="17"/>
  <c r="Z691" i="17"/>
  <c r="Y691" i="17"/>
  <c r="X691" i="17"/>
  <c r="W691" i="17"/>
  <c r="V691" i="17"/>
  <c r="U691" i="17"/>
  <c r="T691" i="17"/>
  <c r="S691" i="17"/>
  <c r="R691" i="17"/>
  <c r="Q691" i="17"/>
  <c r="P691" i="17"/>
  <c r="O691" i="17"/>
  <c r="N691" i="17"/>
  <c r="M691" i="17"/>
  <c r="L691" i="17"/>
  <c r="K691" i="17"/>
  <c r="J691" i="17"/>
  <c r="I691" i="17"/>
  <c r="H691" i="17"/>
  <c r="G691" i="17"/>
  <c r="F691" i="17"/>
  <c r="E691" i="17"/>
  <c r="D691" i="17"/>
  <c r="AA689" i="17"/>
  <c r="Z689" i="17"/>
  <c r="Y689" i="17"/>
  <c r="X689" i="17"/>
  <c r="W689" i="17"/>
  <c r="V689" i="17"/>
  <c r="U689" i="17"/>
  <c r="T689" i="17"/>
  <c r="S689" i="17"/>
  <c r="R689" i="17"/>
  <c r="Q689" i="17"/>
  <c r="P689" i="17"/>
  <c r="O689" i="17"/>
  <c r="N689" i="17"/>
  <c r="M689" i="17"/>
  <c r="L689" i="17"/>
  <c r="K689" i="17"/>
  <c r="J689" i="17"/>
  <c r="I689" i="17"/>
  <c r="H689" i="17"/>
  <c r="G689" i="17"/>
  <c r="F689" i="17"/>
  <c r="E689" i="17"/>
  <c r="D689" i="17"/>
  <c r="AA687" i="17"/>
  <c r="Z687" i="17"/>
  <c r="Y687" i="17"/>
  <c r="X687" i="17"/>
  <c r="W687" i="17"/>
  <c r="V687" i="17"/>
  <c r="U687" i="17"/>
  <c r="T687" i="17"/>
  <c r="S687" i="17"/>
  <c r="R687" i="17"/>
  <c r="Q687" i="17"/>
  <c r="P687" i="17"/>
  <c r="O687" i="17"/>
  <c r="N687" i="17"/>
  <c r="M687" i="17"/>
  <c r="L687" i="17"/>
  <c r="K687" i="17"/>
  <c r="J687" i="17"/>
  <c r="I687" i="17"/>
  <c r="H687" i="17"/>
  <c r="G687" i="17"/>
  <c r="F687" i="17"/>
  <c r="E687" i="17"/>
  <c r="D687" i="17"/>
  <c r="AA681" i="17"/>
  <c r="Z681" i="17"/>
  <c r="Y681" i="17"/>
  <c r="X681" i="17"/>
  <c r="W681" i="17"/>
  <c r="V681" i="17"/>
  <c r="U681" i="17"/>
  <c r="T681" i="17"/>
  <c r="S681" i="17"/>
  <c r="R681" i="17"/>
  <c r="Q681" i="17"/>
  <c r="P681" i="17"/>
  <c r="O681" i="17"/>
  <c r="N681" i="17"/>
  <c r="M681" i="17"/>
  <c r="L681" i="17"/>
  <c r="K681" i="17"/>
  <c r="J681" i="17"/>
  <c r="I681" i="17"/>
  <c r="H681" i="17"/>
  <c r="G681" i="17"/>
  <c r="F681" i="17"/>
  <c r="E681" i="17"/>
  <c r="D681" i="17"/>
  <c r="AA679" i="17"/>
  <c r="Z679" i="17"/>
  <c r="Y679" i="17"/>
  <c r="X679" i="17"/>
  <c r="W679" i="17"/>
  <c r="V679" i="17"/>
  <c r="U679" i="17"/>
  <c r="T679" i="17"/>
  <c r="S679" i="17"/>
  <c r="R679" i="17"/>
  <c r="Q679" i="17"/>
  <c r="P679" i="17"/>
  <c r="O679" i="17"/>
  <c r="N679" i="17"/>
  <c r="M679" i="17"/>
  <c r="L679" i="17"/>
  <c r="K679" i="17"/>
  <c r="J679" i="17"/>
  <c r="I679" i="17"/>
  <c r="H679" i="17"/>
  <c r="G679" i="17"/>
  <c r="F679" i="17"/>
  <c r="E679" i="17"/>
  <c r="D679" i="17"/>
  <c r="AA677" i="17"/>
  <c r="Z677" i="17"/>
  <c r="Y677" i="17"/>
  <c r="X677" i="17"/>
  <c r="W677" i="17"/>
  <c r="V677" i="17"/>
  <c r="U677" i="17"/>
  <c r="T677" i="17"/>
  <c r="S677" i="17"/>
  <c r="R677" i="17"/>
  <c r="Q677" i="17"/>
  <c r="P677" i="17"/>
  <c r="O677" i="17"/>
  <c r="N677" i="17"/>
  <c r="M677" i="17"/>
  <c r="L677" i="17"/>
  <c r="K677" i="17"/>
  <c r="J677" i="17"/>
  <c r="I677" i="17"/>
  <c r="H677" i="17"/>
  <c r="G677" i="17"/>
  <c r="F677" i="17"/>
  <c r="E677" i="17"/>
  <c r="D677" i="17"/>
  <c r="B677" i="17"/>
  <c r="AA675" i="17"/>
  <c r="Z675" i="17"/>
  <c r="Y675" i="17"/>
  <c r="X675" i="17"/>
  <c r="W675" i="17"/>
  <c r="V675" i="17"/>
  <c r="U675" i="17"/>
  <c r="T675" i="17"/>
  <c r="S675" i="17"/>
  <c r="R675" i="17"/>
  <c r="Q675" i="17"/>
  <c r="P675" i="17"/>
  <c r="O675" i="17"/>
  <c r="N675" i="17"/>
  <c r="M675" i="17"/>
  <c r="L675" i="17"/>
  <c r="K675" i="17"/>
  <c r="J675" i="17"/>
  <c r="I675" i="17"/>
  <c r="H675" i="17"/>
  <c r="G675" i="17"/>
  <c r="F675" i="17"/>
  <c r="E675" i="17"/>
  <c r="D675" i="17"/>
  <c r="AA673" i="17"/>
  <c r="Z673" i="17"/>
  <c r="Y673" i="17"/>
  <c r="X673" i="17"/>
  <c r="W673" i="17"/>
  <c r="V673" i="17"/>
  <c r="U673" i="17"/>
  <c r="T673" i="17"/>
  <c r="S673" i="17"/>
  <c r="R673" i="17"/>
  <c r="Q673" i="17"/>
  <c r="P673" i="17"/>
  <c r="O673" i="17"/>
  <c r="N673" i="17"/>
  <c r="M673" i="17"/>
  <c r="L673" i="17"/>
  <c r="K673" i="17"/>
  <c r="J673" i="17"/>
  <c r="I673" i="17"/>
  <c r="H673" i="17"/>
  <c r="G673" i="17"/>
  <c r="F673" i="17"/>
  <c r="E673" i="17"/>
  <c r="D673" i="17"/>
  <c r="AA671" i="17"/>
  <c r="Z671" i="17"/>
  <c r="Y671" i="17"/>
  <c r="X671" i="17"/>
  <c r="W671" i="17"/>
  <c r="V671" i="17"/>
  <c r="U671" i="17"/>
  <c r="T671" i="17"/>
  <c r="S671" i="17"/>
  <c r="R671" i="17"/>
  <c r="Q671" i="17"/>
  <c r="P671" i="17"/>
  <c r="O671" i="17"/>
  <c r="N671" i="17"/>
  <c r="M671" i="17"/>
  <c r="L671" i="17"/>
  <c r="K671" i="17"/>
  <c r="J671" i="17"/>
  <c r="I671" i="17"/>
  <c r="H671" i="17"/>
  <c r="G671" i="17"/>
  <c r="F671" i="17"/>
  <c r="E671" i="17"/>
  <c r="D671" i="17"/>
  <c r="AA669" i="17"/>
  <c r="Z669" i="17"/>
  <c r="Y669" i="17"/>
  <c r="X669" i="17"/>
  <c r="W669" i="17"/>
  <c r="V669" i="17"/>
  <c r="U669" i="17"/>
  <c r="T669" i="17"/>
  <c r="S669" i="17"/>
  <c r="R669" i="17"/>
  <c r="Q669" i="17"/>
  <c r="P669" i="17"/>
  <c r="O669" i="17"/>
  <c r="N669" i="17"/>
  <c r="M669" i="17"/>
  <c r="L669" i="17"/>
  <c r="K669" i="17"/>
  <c r="J669" i="17"/>
  <c r="I669" i="17"/>
  <c r="H669" i="17"/>
  <c r="G669" i="17"/>
  <c r="F669" i="17"/>
  <c r="E669" i="17"/>
  <c r="D669" i="17"/>
  <c r="AA667" i="17"/>
  <c r="Z667" i="17"/>
  <c r="Y667" i="17"/>
  <c r="X667" i="17"/>
  <c r="W667" i="17"/>
  <c r="V667" i="17"/>
  <c r="U667" i="17"/>
  <c r="T667" i="17"/>
  <c r="S667" i="17"/>
  <c r="R667" i="17"/>
  <c r="Q667" i="17"/>
  <c r="P667" i="17"/>
  <c r="O667" i="17"/>
  <c r="N667" i="17"/>
  <c r="M667" i="17"/>
  <c r="L667" i="17"/>
  <c r="K667" i="17"/>
  <c r="J667" i="17"/>
  <c r="I667" i="17"/>
  <c r="H667" i="17"/>
  <c r="G667" i="17"/>
  <c r="F667" i="17"/>
  <c r="E667" i="17"/>
  <c r="D667" i="17"/>
  <c r="AA665" i="17"/>
  <c r="Z665" i="17"/>
  <c r="Y665" i="17"/>
  <c r="X665" i="17"/>
  <c r="W665" i="17"/>
  <c r="V665" i="17"/>
  <c r="U665" i="17"/>
  <c r="T665" i="17"/>
  <c r="S665" i="17"/>
  <c r="R665" i="17"/>
  <c r="Q665" i="17"/>
  <c r="P665" i="17"/>
  <c r="O665" i="17"/>
  <c r="N665" i="17"/>
  <c r="M665" i="17"/>
  <c r="L665" i="17"/>
  <c r="K665" i="17"/>
  <c r="J665" i="17"/>
  <c r="I665" i="17"/>
  <c r="H665" i="17"/>
  <c r="G665" i="17"/>
  <c r="F665" i="17"/>
  <c r="E665" i="17"/>
  <c r="D665" i="17"/>
  <c r="B665" i="17"/>
  <c r="AA663" i="17"/>
  <c r="Z663" i="17"/>
  <c r="Y663" i="17"/>
  <c r="X663" i="17"/>
  <c r="W663" i="17"/>
  <c r="V663" i="17"/>
  <c r="U663" i="17"/>
  <c r="T663" i="17"/>
  <c r="S663" i="17"/>
  <c r="R663" i="17"/>
  <c r="Q663" i="17"/>
  <c r="P663" i="17"/>
  <c r="O663" i="17"/>
  <c r="N663" i="17"/>
  <c r="M663" i="17"/>
  <c r="L663" i="17"/>
  <c r="K663" i="17"/>
  <c r="J663" i="17"/>
  <c r="I663" i="17"/>
  <c r="H663" i="17"/>
  <c r="G663" i="17"/>
  <c r="F663" i="17"/>
  <c r="E663" i="17"/>
  <c r="D663" i="17"/>
  <c r="AA661" i="17"/>
  <c r="Z661" i="17"/>
  <c r="Y661" i="17"/>
  <c r="X661" i="17"/>
  <c r="W661" i="17"/>
  <c r="V661" i="17"/>
  <c r="U661" i="17"/>
  <c r="T661" i="17"/>
  <c r="S661" i="17"/>
  <c r="R661" i="17"/>
  <c r="Q661" i="17"/>
  <c r="P661" i="17"/>
  <c r="O661" i="17"/>
  <c r="N661" i="17"/>
  <c r="M661" i="17"/>
  <c r="L661" i="17"/>
  <c r="K661" i="17"/>
  <c r="J661" i="17"/>
  <c r="I661" i="17"/>
  <c r="H661" i="17"/>
  <c r="G661" i="17"/>
  <c r="F661" i="17"/>
  <c r="E661" i="17"/>
  <c r="D661" i="17"/>
  <c r="AA659" i="17"/>
  <c r="Z659" i="17"/>
  <c r="Y659" i="17"/>
  <c r="X659" i="17"/>
  <c r="W659" i="17"/>
  <c r="V659" i="17"/>
  <c r="U659" i="17"/>
  <c r="T659" i="17"/>
  <c r="S659" i="17"/>
  <c r="R659" i="17"/>
  <c r="Q659" i="17"/>
  <c r="P659" i="17"/>
  <c r="O659" i="17"/>
  <c r="N659" i="17"/>
  <c r="M659" i="17"/>
  <c r="L659" i="17"/>
  <c r="K659" i="17"/>
  <c r="J659" i="17"/>
  <c r="I659" i="17"/>
  <c r="H659" i="17"/>
  <c r="G659" i="17"/>
  <c r="F659" i="17"/>
  <c r="E659" i="17"/>
  <c r="D659" i="17"/>
  <c r="B659" i="17"/>
  <c r="AA657" i="17"/>
  <c r="Z657" i="17"/>
  <c r="Y657" i="17"/>
  <c r="X657" i="17"/>
  <c r="W657" i="17"/>
  <c r="V657" i="17"/>
  <c r="U657" i="17"/>
  <c r="T657" i="17"/>
  <c r="S657" i="17"/>
  <c r="R657" i="17"/>
  <c r="Q657" i="17"/>
  <c r="P657" i="17"/>
  <c r="O657" i="17"/>
  <c r="N657" i="17"/>
  <c r="M657" i="17"/>
  <c r="L657" i="17"/>
  <c r="K657" i="17"/>
  <c r="J657" i="17"/>
  <c r="I657" i="17"/>
  <c r="H657" i="17"/>
  <c r="G657" i="17"/>
  <c r="F657" i="17"/>
  <c r="E657" i="17"/>
  <c r="D657" i="17"/>
  <c r="AA655" i="17"/>
  <c r="Z655" i="17"/>
  <c r="Y655" i="17"/>
  <c r="X655" i="17"/>
  <c r="W655" i="17"/>
  <c r="V655" i="17"/>
  <c r="U655" i="17"/>
  <c r="T655" i="17"/>
  <c r="S655" i="17"/>
  <c r="R655" i="17"/>
  <c r="Q655" i="17"/>
  <c r="P655" i="17"/>
  <c r="O655" i="17"/>
  <c r="N655" i="17"/>
  <c r="M655" i="17"/>
  <c r="L655" i="17"/>
  <c r="K655" i="17"/>
  <c r="J655" i="17"/>
  <c r="I655" i="17"/>
  <c r="H655" i="17"/>
  <c r="G655" i="17"/>
  <c r="F655" i="17"/>
  <c r="E655" i="17"/>
  <c r="D655" i="17"/>
  <c r="AA653" i="17"/>
  <c r="Z653" i="17"/>
  <c r="Y653" i="17"/>
  <c r="X653" i="17"/>
  <c r="W653" i="17"/>
  <c r="V653" i="17"/>
  <c r="U653" i="17"/>
  <c r="T653" i="17"/>
  <c r="S653" i="17"/>
  <c r="R653" i="17"/>
  <c r="Q653" i="17"/>
  <c r="P653" i="17"/>
  <c r="O653" i="17"/>
  <c r="N653" i="17"/>
  <c r="M653" i="17"/>
  <c r="L653" i="17"/>
  <c r="K653" i="17"/>
  <c r="J653" i="17"/>
  <c r="I653" i="17"/>
  <c r="H653" i="17"/>
  <c r="G653" i="17"/>
  <c r="F653" i="17"/>
  <c r="E653" i="17"/>
  <c r="D653" i="17"/>
  <c r="B653" i="17"/>
  <c r="AA651" i="17"/>
  <c r="Z651" i="17"/>
  <c r="Y651" i="17"/>
  <c r="X651" i="17"/>
  <c r="W651" i="17"/>
  <c r="V651" i="17"/>
  <c r="U651" i="17"/>
  <c r="T651" i="17"/>
  <c r="S651" i="17"/>
  <c r="R651" i="17"/>
  <c r="Q651" i="17"/>
  <c r="P651" i="17"/>
  <c r="O651" i="17"/>
  <c r="N651" i="17"/>
  <c r="M651" i="17"/>
  <c r="L651" i="17"/>
  <c r="K651" i="17"/>
  <c r="J651" i="17"/>
  <c r="I651" i="17"/>
  <c r="H651" i="17"/>
  <c r="G651" i="17"/>
  <c r="F651" i="17"/>
  <c r="E651" i="17"/>
  <c r="D651" i="17"/>
  <c r="AA649" i="17"/>
  <c r="Z649" i="17"/>
  <c r="Y649" i="17"/>
  <c r="X649" i="17"/>
  <c r="W649" i="17"/>
  <c r="V649" i="17"/>
  <c r="U649" i="17"/>
  <c r="T649" i="17"/>
  <c r="S649" i="17"/>
  <c r="R649" i="17"/>
  <c r="Q649" i="17"/>
  <c r="P649" i="17"/>
  <c r="O649" i="17"/>
  <c r="N649" i="17"/>
  <c r="M649" i="17"/>
  <c r="L649" i="17"/>
  <c r="K649" i="17"/>
  <c r="J649" i="17"/>
  <c r="I649" i="17"/>
  <c r="H649" i="17"/>
  <c r="G649" i="17"/>
  <c r="F649" i="17"/>
  <c r="E649" i="17"/>
  <c r="D649" i="17"/>
  <c r="AA647" i="17"/>
  <c r="Z647" i="17"/>
  <c r="Y647" i="17"/>
  <c r="X647" i="17"/>
  <c r="W647" i="17"/>
  <c r="V647" i="17"/>
  <c r="U647" i="17"/>
  <c r="T647" i="17"/>
  <c r="S647" i="17"/>
  <c r="R647" i="17"/>
  <c r="Q647" i="17"/>
  <c r="P647" i="17"/>
  <c r="O647" i="17"/>
  <c r="N647" i="17"/>
  <c r="M647" i="17"/>
  <c r="L647" i="17"/>
  <c r="K647" i="17"/>
  <c r="J647" i="17"/>
  <c r="I647" i="17"/>
  <c r="H647" i="17"/>
  <c r="G647" i="17"/>
  <c r="F647" i="17"/>
  <c r="E647" i="17"/>
  <c r="D647" i="17"/>
  <c r="B647" i="17"/>
  <c r="AA645" i="17"/>
  <c r="Z645" i="17"/>
  <c r="Y645" i="17"/>
  <c r="X645" i="17"/>
  <c r="W645" i="17"/>
  <c r="V645" i="17"/>
  <c r="U645" i="17"/>
  <c r="T645" i="17"/>
  <c r="S645" i="17"/>
  <c r="R645" i="17"/>
  <c r="Q645" i="17"/>
  <c r="P645" i="17"/>
  <c r="O645" i="17"/>
  <c r="N645" i="17"/>
  <c r="M645" i="17"/>
  <c r="L645" i="17"/>
  <c r="K645" i="17"/>
  <c r="J645" i="17"/>
  <c r="I645" i="17"/>
  <c r="H645" i="17"/>
  <c r="G645" i="17"/>
  <c r="F645" i="17"/>
  <c r="E645" i="17"/>
  <c r="D645" i="17"/>
  <c r="AA643" i="17"/>
  <c r="Z643" i="17"/>
  <c r="Y643" i="17"/>
  <c r="X643" i="17"/>
  <c r="W643" i="17"/>
  <c r="V643" i="17"/>
  <c r="U643" i="17"/>
  <c r="T643" i="17"/>
  <c r="S643" i="17"/>
  <c r="R643" i="17"/>
  <c r="Q643" i="17"/>
  <c r="P643" i="17"/>
  <c r="O643" i="17"/>
  <c r="N643" i="17"/>
  <c r="M643" i="17"/>
  <c r="L643" i="17"/>
  <c r="K643" i="17"/>
  <c r="J643" i="17"/>
  <c r="I643" i="17"/>
  <c r="H643" i="17"/>
  <c r="G643" i="17"/>
  <c r="F643" i="17"/>
  <c r="E643" i="17"/>
  <c r="D643" i="17"/>
  <c r="AA641" i="17"/>
  <c r="Z641" i="17"/>
  <c r="Y641" i="17"/>
  <c r="X641" i="17"/>
  <c r="W641" i="17"/>
  <c r="V641" i="17"/>
  <c r="U641" i="17"/>
  <c r="T641" i="17"/>
  <c r="S641" i="17"/>
  <c r="R641" i="17"/>
  <c r="Q641" i="17"/>
  <c r="P641" i="17"/>
  <c r="O641" i="17"/>
  <c r="N641" i="17"/>
  <c r="M641" i="17"/>
  <c r="L641" i="17"/>
  <c r="K641" i="17"/>
  <c r="J641" i="17"/>
  <c r="I641" i="17"/>
  <c r="H641" i="17"/>
  <c r="G641" i="17"/>
  <c r="F641" i="17"/>
  <c r="E641" i="17"/>
  <c r="D641" i="17"/>
  <c r="B641" i="17"/>
  <c r="AA639" i="17"/>
  <c r="Z639" i="17"/>
  <c r="Y639" i="17"/>
  <c r="X639" i="17"/>
  <c r="W639" i="17"/>
  <c r="V639" i="17"/>
  <c r="U639" i="17"/>
  <c r="T639" i="17"/>
  <c r="S639" i="17"/>
  <c r="R639" i="17"/>
  <c r="Q639" i="17"/>
  <c r="P639" i="17"/>
  <c r="O639" i="17"/>
  <c r="N639" i="17"/>
  <c r="M639" i="17"/>
  <c r="L639" i="17"/>
  <c r="K639" i="17"/>
  <c r="J639" i="17"/>
  <c r="I639" i="17"/>
  <c r="H639" i="17"/>
  <c r="G639" i="17"/>
  <c r="F639" i="17"/>
  <c r="E639" i="17"/>
  <c r="D639" i="17"/>
  <c r="AA637" i="17"/>
  <c r="Z637" i="17"/>
  <c r="Y637" i="17"/>
  <c r="X637" i="17"/>
  <c r="W637" i="17"/>
  <c r="V637" i="17"/>
  <c r="U637" i="17"/>
  <c r="T637" i="17"/>
  <c r="S637" i="17"/>
  <c r="R637" i="17"/>
  <c r="Q637" i="17"/>
  <c r="P637" i="17"/>
  <c r="O637" i="17"/>
  <c r="N637" i="17"/>
  <c r="M637" i="17"/>
  <c r="L637" i="17"/>
  <c r="K637" i="17"/>
  <c r="J637" i="17"/>
  <c r="I637" i="17"/>
  <c r="H637" i="17"/>
  <c r="G637" i="17"/>
  <c r="F637" i="17"/>
  <c r="E637" i="17"/>
  <c r="D637" i="17"/>
  <c r="AA635" i="17"/>
  <c r="Z635" i="17"/>
  <c r="Y635" i="17"/>
  <c r="X635" i="17"/>
  <c r="W635" i="17"/>
  <c r="V635" i="17"/>
  <c r="U635" i="17"/>
  <c r="T635" i="17"/>
  <c r="S635" i="17"/>
  <c r="R635" i="17"/>
  <c r="Q635" i="17"/>
  <c r="P635" i="17"/>
  <c r="O635" i="17"/>
  <c r="N635" i="17"/>
  <c r="M635" i="17"/>
  <c r="L635" i="17"/>
  <c r="K635" i="17"/>
  <c r="J635" i="17"/>
  <c r="I635" i="17"/>
  <c r="H635" i="17"/>
  <c r="G635" i="17"/>
  <c r="F635" i="17"/>
  <c r="E635" i="17"/>
  <c r="D635" i="17"/>
  <c r="B635" i="17"/>
  <c r="AA633" i="17"/>
  <c r="Z633" i="17"/>
  <c r="Y633" i="17"/>
  <c r="X633" i="17"/>
  <c r="W633" i="17"/>
  <c r="V633" i="17"/>
  <c r="U633" i="17"/>
  <c r="T633" i="17"/>
  <c r="S633" i="17"/>
  <c r="R633" i="17"/>
  <c r="Q633" i="17"/>
  <c r="P633" i="17"/>
  <c r="O633" i="17"/>
  <c r="N633" i="17"/>
  <c r="M633" i="17"/>
  <c r="L633" i="17"/>
  <c r="K633" i="17"/>
  <c r="J633" i="17"/>
  <c r="I633" i="17"/>
  <c r="H633" i="17"/>
  <c r="G633" i="17"/>
  <c r="F633" i="17"/>
  <c r="E633" i="17"/>
  <c r="D633" i="17"/>
  <c r="AA631" i="17"/>
  <c r="Z631" i="17"/>
  <c r="Y631" i="17"/>
  <c r="X631" i="17"/>
  <c r="W631" i="17"/>
  <c r="V631" i="17"/>
  <c r="U631" i="17"/>
  <c r="T631" i="17"/>
  <c r="S631" i="17"/>
  <c r="R631" i="17"/>
  <c r="Q631" i="17"/>
  <c r="P631" i="17"/>
  <c r="O631" i="17"/>
  <c r="N631" i="17"/>
  <c r="M631" i="17"/>
  <c r="L631" i="17"/>
  <c r="K631" i="17"/>
  <c r="J631" i="17"/>
  <c r="I631" i="17"/>
  <c r="H631" i="17"/>
  <c r="G631" i="17"/>
  <c r="F631" i="17"/>
  <c r="E631" i="17"/>
  <c r="D631" i="17"/>
  <c r="AA629" i="17"/>
  <c r="Z629" i="17"/>
  <c r="Y629" i="17"/>
  <c r="X629" i="17"/>
  <c r="W629" i="17"/>
  <c r="V629" i="17"/>
  <c r="U629" i="17"/>
  <c r="T629" i="17"/>
  <c r="S629" i="17"/>
  <c r="R629" i="17"/>
  <c r="Q629" i="17"/>
  <c r="P629" i="17"/>
  <c r="O629" i="17"/>
  <c r="N629" i="17"/>
  <c r="M629" i="17"/>
  <c r="L629" i="17"/>
  <c r="K629" i="17"/>
  <c r="J629" i="17"/>
  <c r="I629" i="17"/>
  <c r="H629" i="17"/>
  <c r="G629" i="17"/>
  <c r="F629" i="17"/>
  <c r="E629" i="17"/>
  <c r="D629" i="17"/>
  <c r="B629" i="17"/>
  <c r="AA627" i="17"/>
  <c r="Z627" i="17"/>
  <c r="Y627" i="17"/>
  <c r="X627" i="17"/>
  <c r="W627" i="17"/>
  <c r="V627" i="17"/>
  <c r="U627" i="17"/>
  <c r="T627" i="17"/>
  <c r="S627" i="17"/>
  <c r="R627" i="17"/>
  <c r="Q627" i="17"/>
  <c r="P627" i="17"/>
  <c r="O627" i="17"/>
  <c r="N627" i="17"/>
  <c r="M627" i="17"/>
  <c r="L627" i="17"/>
  <c r="K627" i="17"/>
  <c r="J627" i="17"/>
  <c r="I627" i="17"/>
  <c r="H627" i="17"/>
  <c r="G627" i="17"/>
  <c r="F627" i="17"/>
  <c r="E627" i="17"/>
  <c r="D627" i="17"/>
  <c r="AA625" i="17"/>
  <c r="Z625" i="17"/>
  <c r="Y625" i="17"/>
  <c r="X625" i="17"/>
  <c r="W625" i="17"/>
  <c r="V625" i="17"/>
  <c r="U625" i="17"/>
  <c r="T625" i="17"/>
  <c r="S625" i="17"/>
  <c r="R625" i="17"/>
  <c r="Q625" i="17"/>
  <c r="P625" i="17"/>
  <c r="O625" i="17"/>
  <c r="N625" i="17"/>
  <c r="M625" i="17"/>
  <c r="L625" i="17"/>
  <c r="K625" i="17"/>
  <c r="J625" i="17"/>
  <c r="I625" i="17"/>
  <c r="H625" i="17"/>
  <c r="G625" i="17"/>
  <c r="F625" i="17"/>
  <c r="E625" i="17"/>
  <c r="D625" i="17"/>
  <c r="B625" i="17"/>
  <c r="AA623" i="17"/>
  <c r="Z623" i="17"/>
  <c r="Y623" i="17"/>
  <c r="X623" i="17"/>
  <c r="W623" i="17"/>
  <c r="V623" i="17"/>
  <c r="U623" i="17"/>
  <c r="T623" i="17"/>
  <c r="S623" i="17"/>
  <c r="R623" i="17"/>
  <c r="Q623" i="17"/>
  <c r="P623" i="17"/>
  <c r="O623" i="17"/>
  <c r="N623" i="17"/>
  <c r="M623" i="17"/>
  <c r="L623" i="17"/>
  <c r="K623" i="17"/>
  <c r="J623" i="17"/>
  <c r="I623" i="17"/>
  <c r="H623" i="17"/>
  <c r="G623" i="17"/>
  <c r="F623" i="17"/>
  <c r="E623" i="17"/>
  <c r="D623" i="17"/>
  <c r="B623" i="17"/>
  <c r="Y616" i="17"/>
  <c r="S616" i="17"/>
  <c r="M616" i="17"/>
  <c r="G616" i="17"/>
  <c r="B614" i="17"/>
  <c r="Z611" i="17"/>
  <c r="T611" i="17"/>
  <c r="N611" i="17"/>
  <c r="H611" i="17"/>
  <c r="AA606" i="17"/>
  <c r="U606" i="17"/>
  <c r="O606" i="17"/>
  <c r="I606" i="17"/>
  <c r="B604" i="17"/>
  <c r="V601" i="17"/>
  <c r="P601" i="17"/>
  <c r="J601" i="17"/>
  <c r="D601" i="17"/>
  <c r="B599" i="17"/>
  <c r="W596" i="17"/>
  <c r="Q596" i="17"/>
  <c r="K596" i="17"/>
  <c r="E596" i="17"/>
  <c r="B594" i="17"/>
  <c r="X591" i="17"/>
  <c r="R591" i="17"/>
  <c r="L591" i="17"/>
  <c r="F591" i="17"/>
  <c r="B589" i="17"/>
  <c r="Y586" i="17"/>
  <c r="S586" i="17"/>
  <c r="M586" i="17"/>
  <c r="G586" i="17"/>
  <c r="B584" i="17"/>
  <c r="Z581" i="17"/>
  <c r="T581" i="17"/>
  <c r="N581" i="17"/>
  <c r="H581" i="17"/>
  <c r="B579" i="17"/>
  <c r="AA576" i="17"/>
  <c r="U576" i="17"/>
  <c r="O576" i="17"/>
  <c r="I576" i="17"/>
  <c r="B574" i="17"/>
  <c r="V571" i="17"/>
  <c r="P571" i="17"/>
  <c r="J571" i="17"/>
  <c r="D571" i="17"/>
  <c r="B569" i="17"/>
  <c r="W566" i="17"/>
  <c r="Q566" i="17"/>
  <c r="K566" i="17"/>
  <c r="E566" i="17"/>
  <c r="B564" i="17"/>
  <c r="X561" i="17"/>
  <c r="R561" i="17"/>
  <c r="L561" i="17"/>
  <c r="F561" i="17"/>
  <c r="B559" i="17"/>
  <c r="Y556" i="17"/>
  <c r="S556" i="17"/>
  <c r="M556" i="17"/>
  <c r="G556" i="17"/>
  <c r="B554" i="17"/>
  <c r="Z551" i="17"/>
  <c r="T551" i="17"/>
  <c r="N551" i="17"/>
  <c r="H551" i="17"/>
  <c r="B549" i="17"/>
  <c r="AA546" i="17"/>
  <c r="U546" i="17"/>
  <c r="O546" i="17"/>
  <c r="I546" i="17"/>
  <c r="B544" i="17"/>
  <c r="V541" i="17"/>
  <c r="P541" i="17"/>
  <c r="J541" i="17"/>
  <c r="D541" i="17"/>
  <c r="B539" i="17"/>
  <c r="W536" i="17"/>
  <c r="Q536" i="17"/>
  <c r="K536" i="17"/>
  <c r="E536" i="17"/>
  <c r="B534" i="17"/>
  <c r="X531" i="17"/>
  <c r="R531" i="17"/>
  <c r="L531" i="17"/>
  <c r="F531" i="17"/>
  <c r="B529" i="17"/>
  <c r="Y526" i="17"/>
  <c r="S526" i="17"/>
  <c r="M526" i="17"/>
  <c r="G526" i="17"/>
  <c r="B524" i="17"/>
  <c r="Z521" i="17"/>
  <c r="T521" i="17"/>
  <c r="N521" i="17"/>
  <c r="H521" i="17"/>
  <c r="E521" i="17"/>
  <c r="B519" i="17"/>
  <c r="AA516" i="17"/>
  <c r="X516" i="17"/>
  <c r="U516" i="17"/>
  <c r="R516" i="17"/>
  <c r="O516" i="17"/>
  <c r="L516" i="17"/>
  <c r="I516" i="17"/>
  <c r="F516" i="17"/>
  <c r="B514" i="17"/>
  <c r="Y511" i="17"/>
  <c r="V511" i="17"/>
  <c r="S511" i="17"/>
  <c r="P511" i="17"/>
  <c r="M511" i="17"/>
  <c r="J511" i="17"/>
  <c r="G511" i="17"/>
  <c r="D511" i="17"/>
  <c r="B509" i="17"/>
  <c r="Z506" i="17"/>
  <c r="W506" i="17"/>
  <c r="T506" i="17"/>
  <c r="Q506" i="17"/>
  <c r="N506" i="17"/>
  <c r="K506" i="17"/>
  <c r="H506" i="17"/>
  <c r="E506" i="17"/>
  <c r="B504" i="17"/>
  <c r="AA501" i="17"/>
  <c r="X501" i="17"/>
  <c r="U501" i="17"/>
  <c r="R501" i="17"/>
  <c r="O501" i="17"/>
  <c r="L501" i="17"/>
  <c r="I501" i="17"/>
  <c r="F501" i="17"/>
  <c r="B499" i="17"/>
  <c r="Y496" i="17"/>
  <c r="V496" i="17"/>
  <c r="S496" i="17"/>
  <c r="P496" i="17"/>
  <c r="M496" i="17"/>
  <c r="J496" i="17"/>
  <c r="G496" i="17"/>
  <c r="D496" i="17"/>
  <c r="B494" i="17"/>
  <c r="Z491" i="17"/>
  <c r="W491" i="17"/>
  <c r="T491" i="17"/>
  <c r="Q491" i="17"/>
  <c r="N491" i="17"/>
  <c r="K491" i="17"/>
  <c r="H491" i="17"/>
  <c r="E491" i="17"/>
  <c r="B489" i="17"/>
  <c r="AA486" i="17"/>
  <c r="X486" i="17"/>
  <c r="U486" i="17"/>
  <c r="R486" i="17"/>
  <c r="O486" i="17"/>
  <c r="L486" i="17"/>
  <c r="I486" i="17"/>
  <c r="F486" i="17"/>
  <c r="B484" i="17"/>
  <c r="Y481" i="17"/>
  <c r="V481" i="17"/>
  <c r="S481" i="17"/>
  <c r="P481" i="17"/>
  <c r="M481" i="17"/>
  <c r="J481" i="17"/>
  <c r="G481" i="17"/>
  <c r="D481" i="17"/>
  <c r="B479" i="17"/>
  <c r="Z476" i="17"/>
  <c r="W476" i="17"/>
  <c r="T476" i="17"/>
  <c r="Q476" i="17"/>
  <c r="N476" i="17"/>
  <c r="K476" i="17"/>
  <c r="H476" i="17"/>
  <c r="E476" i="17"/>
  <c r="B474" i="17"/>
  <c r="AA471" i="17"/>
  <c r="X471" i="17"/>
  <c r="U471" i="17"/>
  <c r="R471" i="17"/>
  <c r="O471" i="17"/>
  <c r="L471" i="17"/>
  <c r="I471" i="17"/>
  <c r="F471" i="17"/>
  <c r="X616" i="17"/>
  <c r="B469" i="17"/>
  <c r="B460" i="17"/>
  <c r="B455" i="17"/>
  <c r="B450" i="17"/>
  <c r="B445" i="17"/>
  <c r="B440" i="17"/>
  <c r="B435" i="17"/>
  <c r="B430" i="17"/>
  <c r="B425" i="17"/>
  <c r="B420" i="17"/>
  <c r="B415" i="17"/>
  <c r="B410" i="17"/>
  <c r="B405" i="17"/>
  <c r="B400" i="17"/>
  <c r="B395" i="17"/>
  <c r="B390" i="17"/>
  <c r="B385" i="17"/>
  <c r="B380" i="17"/>
  <c r="B375" i="17"/>
  <c r="B370" i="17"/>
  <c r="B365" i="17"/>
  <c r="H362" i="17"/>
  <c r="B360" i="17"/>
  <c r="O357" i="17"/>
  <c r="B355" i="17"/>
  <c r="P352" i="17"/>
  <c r="B350" i="17"/>
  <c r="W347" i="17"/>
  <c r="B345" i="17"/>
  <c r="B340" i="17"/>
  <c r="Z337" i="17"/>
  <c r="T337" i="17"/>
  <c r="N337" i="17"/>
  <c r="H337" i="17"/>
  <c r="B335" i="17"/>
  <c r="AA332" i="17"/>
  <c r="W332" i="17"/>
  <c r="U332" i="17"/>
  <c r="Q332" i="17"/>
  <c r="O332" i="17"/>
  <c r="K332" i="17"/>
  <c r="I332" i="17"/>
  <c r="E332" i="17"/>
  <c r="B330" i="17"/>
  <c r="X327" i="17"/>
  <c r="V327" i="17"/>
  <c r="R327" i="17"/>
  <c r="P327" i="17"/>
  <c r="L327" i="17"/>
  <c r="J327" i="17"/>
  <c r="F327" i="17"/>
  <c r="D327" i="17"/>
  <c r="B325" i="17"/>
  <c r="Y322" i="17"/>
  <c r="W322" i="17"/>
  <c r="S322" i="17"/>
  <c r="Q322" i="17"/>
  <c r="M322" i="17"/>
  <c r="K322" i="17"/>
  <c r="G322" i="17"/>
  <c r="E322" i="17"/>
  <c r="B320" i="17"/>
  <c r="Z317" i="17"/>
  <c r="X317" i="17"/>
  <c r="T317" i="17"/>
  <c r="R317" i="17"/>
  <c r="N317" i="17"/>
  <c r="L317" i="17"/>
  <c r="H317" i="17"/>
  <c r="F317" i="17"/>
  <c r="Z362" i="17"/>
  <c r="B315" i="17"/>
  <c r="B306" i="17"/>
  <c r="B301" i="17"/>
  <c r="B296" i="17"/>
  <c r="B291" i="17"/>
  <c r="B286" i="17"/>
  <c r="B281" i="17"/>
  <c r="B276" i="17"/>
  <c r="B271" i="17"/>
  <c r="B266" i="17"/>
  <c r="B261" i="17"/>
  <c r="B256" i="17"/>
  <c r="B251" i="17"/>
  <c r="B246" i="17"/>
  <c r="B241" i="17"/>
  <c r="B236" i="17"/>
  <c r="B231" i="17"/>
  <c r="B226" i="17"/>
  <c r="B221" i="17"/>
  <c r="B216" i="17"/>
  <c r="B211" i="17"/>
  <c r="B206" i="17"/>
  <c r="B201" i="17"/>
  <c r="B196" i="17"/>
  <c r="X193" i="17"/>
  <c r="R193" i="17"/>
  <c r="L193" i="17"/>
  <c r="F193" i="17"/>
  <c r="B191" i="17"/>
  <c r="Y188" i="17"/>
  <c r="S188" i="17"/>
  <c r="M188" i="17"/>
  <c r="G188" i="17"/>
  <c r="B186" i="17"/>
  <c r="Z183" i="17"/>
  <c r="T183" i="17"/>
  <c r="N183" i="17"/>
  <c r="H183" i="17"/>
  <c r="B181" i="17"/>
  <c r="AA178" i="17"/>
  <c r="U178" i="17"/>
  <c r="O178" i="17"/>
  <c r="I178" i="17"/>
  <c r="B176" i="17"/>
  <c r="V173" i="17"/>
  <c r="P173" i="17"/>
  <c r="J173" i="17"/>
  <c r="D173" i="17"/>
  <c r="B171" i="17"/>
  <c r="W168" i="17"/>
  <c r="Q168" i="17"/>
  <c r="K168" i="17"/>
  <c r="E168" i="17"/>
  <c r="B166" i="17"/>
  <c r="X163" i="17"/>
  <c r="R163" i="17"/>
  <c r="L163" i="17"/>
  <c r="F163" i="17"/>
  <c r="X308" i="17"/>
  <c r="B161" i="17"/>
  <c r="B152" i="17"/>
  <c r="B147" i="17"/>
  <c r="B142" i="17"/>
  <c r="B137" i="17"/>
  <c r="B132" i="17"/>
  <c r="B127" i="17"/>
  <c r="B122" i="17"/>
  <c r="B117" i="17"/>
  <c r="B112" i="17"/>
  <c r="B107" i="17"/>
  <c r="B102" i="17"/>
  <c r="B97" i="17"/>
  <c r="B92" i="17"/>
  <c r="B87" i="17"/>
  <c r="B82" i="17"/>
  <c r="B77" i="17"/>
  <c r="B72" i="17"/>
  <c r="B67" i="17"/>
  <c r="B62" i="17"/>
  <c r="B57" i="17"/>
  <c r="B52" i="17"/>
  <c r="B47" i="17"/>
  <c r="B42" i="17"/>
  <c r="B37" i="17"/>
  <c r="B32" i="17"/>
  <c r="B27" i="17"/>
  <c r="B22" i="17"/>
  <c r="B17" i="17"/>
  <c r="B12" i="17"/>
  <c r="H91" i="17"/>
  <c r="R99" i="17"/>
  <c r="D7" i="17"/>
  <c r="B7" i="17"/>
  <c r="G758" i="16"/>
  <c r="G757" i="16" s="1"/>
  <c r="F758" i="16"/>
  <c r="F757" i="16" s="1"/>
  <c r="E758" i="16"/>
  <c r="E757" i="16"/>
  <c r="D757" i="16"/>
  <c r="AA745" i="16"/>
  <c r="Z745" i="16"/>
  <c r="Y745" i="16"/>
  <c r="X745" i="16"/>
  <c r="W745" i="16"/>
  <c r="V745" i="16"/>
  <c r="U745" i="16"/>
  <c r="T745" i="16"/>
  <c r="S745" i="16"/>
  <c r="R745" i="16"/>
  <c r="Q745" i="16"/>
  <c r="P745" i="16"/>
  <c r="O745" i="16"/>
  <c r="N745" i="16"/>
  <c r="M745" i="16"/>
  <c r="L745" i="16"/>
  <c r="K745" i="16"/>
  <c r="J745" i="16"/>
  <c r="I745" i="16"/>
  <c r="H745" i="16"/>
  <c r="G745" i="16"/>
  <c r="F745" i="16"/>
  <c r="E745" i="16"/>
  <c r="D745" i="16"/>
  <c r="B745" i="16"/>
  <c r="AA743" i="16"/>
  <c r="Z743" i="16"/>
  <c r="Y743" i="16"/>
  <c r="X743" i="16"/>
  <c r="W743" i="16"/>
  <c r="V743" i="16"/>
  <c r="U743" i="16"/>
  <c r="T743" i="16"/>
  <c r="S743" i="16"/>
  <c r="R743" i="16"/>
  <c r="Q743" i="16"/>
  <c r="P743" i="16"/>
  <c r="O743" i="16"/>
  <c r="N743" i="16"/>
  <c r="M743" i="16"/>
  <c r="L743" i="16"/>
  <c r="K743" i="16"/>
  <c r="J743" i="16"/>
  <c r="I743" i="16"/>
  <c r="H743" i="16"/>
  <c r="G743" i="16"/>
  <c r="F743" i="16"/>
  <c r="E743" i="16"/>
  <c r="D743" i="16"/>
  <c r="B743" i="16"/>
  <c r="AA741" i="16"/>
  <c r="Z741" i="16"/>
  <c r="Y741" i="16"/>
  <c r="X741" i="16"/>
  <c r="W741" i="16"/>
  <c r="V741" i="16"/>
  <c r="U741" i="16"/>
  <c r="T741" i="16"/>
  <c r="S741" i="16"/>
  <c r="R741" i="16"/>
  <c r="Q741" i="16"/>
  <c r="P741" i="16"/>
  <c r="O741" i="16"/>
  <c r="N741" i="16"/>
  <c r="M741" i="16"/>
  <c r="L741" i="16"/>
  <c r="K741" i="16"/>
  <c r="J741" i="16"/>
  <c r="I741" i="16"/>
  <c r="H741" i="16"/>
  <c r="G741" i="16"/>
  <c r="F741" i="16"/>
  <c r="E741" i="16"/>
  <c r="D741" i="16"/>
  <c r="B741" i="16"/>
  <c r="AA739" i="16"/>
  <c r="Z739" i="16"/>
  <c r="Y739" i="16"/>
  <c r="X739" i="16"/>
  <c r="W739" i="16"/>
  <c r="V739" i="16"/>
  <c r="U739" i="16"/>
  <c r="T739" i="16"/>
  <c r="S739" i="16"/>
  <c r="R739" i="16"/>
  <c r="Q739" i="16"/>
  <c r="P739" i="16"/>
  <c r="O739" i="16"/>
  <c r="N739" i="16"/>
  <c r="M739" i="16"/>
  <c r="L739" i="16"/>
  <c r="K739" i="16"/>
  <c r="J739" i="16"/>
  <c r="I739" i="16"/>
  <c r="H739" i="16"/>
  <c r="G739" i="16"/>
  <c r="F739" i="16"/>
  <c r="E739" i="16"/>
  <c r="D739" i="16"/>
  <c r="B739" i="16"/>
  <c r="AA737" i="16"/>
  <c r="Z737" i="16"/>
  <c r="Y737" i="16"/>
  <c r="X737" i="16"/>
  <c r="W737" i="16"/>
  <c r="V737" i="16"/>
  <c r="U737" i="16"/>
  <c r="T737" i="16"/>
  <c r="S737" i="16"/>
  <c r="R737" i="16"/>
  <c r="Q737" i="16"/>
  <c r="P737" i="16"/>
  <c r="O737" i="16"/>
  <c r="N737" i="16"/>
  <c r="M737" i="16"/>
  <c r="L737" i="16"/>
  <c r="K737" i="16"/>
  <c r="J737" i="16"/>
  <c r="I737" i="16"/>
  <c r="H737" i="16"/>
  <c r="G737" i="16"/>
  <c r="F737" i="16"/>
  <c r="E737" i="16"/>
  <c r="D737" i="16"/>
  <c r="B737" i="16"/>
  <c r="AA735" i="16"/>
  <c r="Z735" i="16"/>
  <c r="Y735" i="16"/>
  <c r="X735" i="16"/>
  <c r="W735" i="16"/>
  <c r="V735" i="16"/>
  <c r="U735" i="16"/>
  <c r="T735" i="16"/>
  <c r="S735" i="16"/>
  <c r="R735" i="16"/>
  <c r="Q735" i="16"/>
  <c r="P735" i="16"/>
  <c r="O735" i="16"/>
  <c r="N735" i="16"/>
  <c r="M735" i="16"/>
  <c r="L735" i="16"/>
  <c r="K735" i="16"/>
  <c r="J735" i="16"/>
  <c r="I735" i="16"/>
  <c r="H735" i="16"/>
  <c r="G735" i="16"/>
  <c r="F735" i="16"/>
  <c r="E735" i="16"/>
  <c r="D735" i="16"/>
  <c r="B735" i="16"/>
  <c r="AA733" i="16"/>
  <c r="Z733" i="16"/>
  <c r="Y733" i="16"/>
  <c r="X733" i="16"/>
  <c r="W733" i="16"/>
  <c r="V733" i="16"/>
  <c r="U733" i="16"/>
  <c r="T733" i="16"/>
  <c r="S733" i="16"/>
  <c r="R733" i="16"/>
  <c r="Q733" i="16"/>
  <c r="P733" i="16"/>
  <c r="O733" i="16"/>
  <c r="N733" i="16"/>
  <c r="M733" i="16"/>
  <c r="L733" i="16"/>
  <c r="K733" i="16"/>
  <c r="J733" i="16"/>
  <c r="I733" i="16"/>
  <c r="H733" i="16"/>
  <c r="G733" i="16"/>
  <c r="F733" i="16"/>
  <c r="E733" i="16"/>
  <c r="D733" i="16"/>
  <c r="B733" i="16"/>
  <c r="AA731" i="16"/>
  <c r="Z731" i="16"/>
  <c r="Y731" i="16"/>
  <c r="X731" i="16"/>
  <c r="W731" i="16"/>
  <c r="V731" i="16"/>
  <c r="U731" i="16"/>
  <c r="T731" i="16"/>
  <c r="S731" i="16"/>
  <c r="R731" i="16"/>
  <c r="Q731" i="16"/>
  <c r="P731" i="16"/>
  <c r="O731" i="16"/>
  <c r="N731" i="16"/>
  <c r="M731" i="16"/>
  <c r="L731" i="16"/>
  <c r="K731" i="16"/>
  <c r="J731" i="16"/>
  <c r="I731" i="16"/>
  <c r="H731" i="16"/>
  <c r="G731" i="16"/>
  <c r="F731" i="16"/>
  <c r="E731" i="16"/>
  <c r="D731" i="16"/>
  <c r="B731" i="16"/>
  <c r="AA729" i="16"/>
  <c r="Z729" i="16"/>
  <c r="Y729" i="16"/>
  <c r="X729" i="16"/>
  <c r="W729" i="16"/>
  <c r="V729" i="16"/>
  <c r="U729" i="16"/>
  <c r="T729" i="16"/>
  <c r="S729" i="16"/>
  <c r="R729" i="16"/>
  <c r="Q729" i="16"/>
  <c r="P729" i="16"/>
  <c r="O729" i="16"/>
  <c r="N729" i="16"/>
  <c r="M729" i="16"/>
  <c r="L729" i="16"/>
  <c r="K729" i="16"/>
  <c r="J729" i="16"/>
  <c r="I729" i="16"/>
  <c r="H729" i="16"/>
  <c r="G729" i="16"/>
  <c r="F729" i="16"/>
  <c r="E729" i="16"/>
  <c r="D729" i="16"/>
  <c r="B729" i="16"/>
  <c r="AA727" i="16"/>
  <c r="Z727" i="16"/>
  <c r="Y727" i="16"/>
  <c r="X727" i="16"/>
  <c r="W727" i="16"/>
  <c r="V727" i="16"/>
  <c r="U727" i="16"/>
  <c r="T727" i="16"/>
  <c r="S727" i="16"/>
  <c r="R727" i="16"/>
  <c r="Q727" i="16"/>
  <c r="P727" i="16"/>
  <c r="O727" i="16"/>
  <c r="N727" i="16"/>
  <c r="M727" i="16"/>
  <c r="L727" i="16"/>
  <c r="K727" i="16"/>
  <c r="J727" i="16"/>
  <c r="I727" i="16"/>
  <c r="H727" i="16"/>
  <c r="G727" i="16"/>
  <c r="F727" i="16"/>
  <c r="E727" i="16"/>
  <c r="D727" i="16"/>
  <c r="B727" i="16"/>
  <c r="AA725" i="16"/>
  <c r="Z725" i="16"/>
  <c r="Y725" i="16"/>
  <c r="X725" i="16"/>
  <c r="W725" i="16"/>
  <c r="V725" i="16"/>
  <c r="U725" i="16"/>
  <c r="T725" i="16"/>
  <c r="S725" i="16"/>
  <c r="R725" i="16"/>
  <c r="Q725" i="16"/>
  <c r="P725" i="16"/>
  <c r="O725" i="16"/>
  <c r="N725" i="16"/>
  <c r="M725" i="16"/>
  <c r="L725" i="16"/>
  <c r="K725" i="16"/>
  <c r="J725" i="16"/>
  <c r="I725" i="16"/>
  <c r="H725" i="16"/>
  <c r="G725" i="16"/>
  <c r="F725" i="16"/>
  <c r="E725" i="16"/>
  <c r="D725" i="16"/>
  <c r="B725" i="16"/>
  <c r="AA723" i="16"/>
  <c r="Z723" i="16"/>
  <c r="Y723" i="16"/>
  <c r="X723" i="16"/>
  <c r="W723" i="16"/>
  <c r="V723" i="16"/>
  <c r="U723" i="16"/>
  <c r="T723" i="16"/>
  <c r="S723" i="16"/>
  <c r="R723" i="16"/>
  <c r="Q723" i="16"/>
  <c r="P723" i="16"/>
  <c r="O723" i="16"/>
  <c r="N723" i="16"/>
  <c r="M723" i="16"/>
  <c r="L723" i="16"/>
  <c r="K723" i="16"/>
  <c r="J723" i="16"/>
  <c r="I723" i="16"/>
  <c r="H723" i="16"/>
  <c r="G723" i="16"/>
  <c r="F723" i="16"/>
  <c r="E723" i="16"/>
  <c r="D723" i="16"/>
  <c r="B723" i="16"/>
  <c r="AA721" i="16"/>
  <c r="Z721" i="16"/>
  <c r="Y721" i="16"/>
  <c r="X721" i="16"/>
  <c r="W721" i="16"/>
  <c r="V721" i="16"/>
  <c r="U721" i="16"/>
  <c r="T721" i="16"/>
  <c r="S721" i="16"/>
  <c r="R721" i="16"/>
  <c r="Q721" i="16"/>
  <c r="P721" i="16"/>
  <c r="O721" i="16"/>
  <c r="N721" i="16"/>
  <c r="M721" i="16"/>
  <c r="L721" i="16"/>
  <c r="K721" i="16"/>
  <c r="J721" i="16"/>
  <c r="I721" i="16"/>
  <c r="H721" i="16"/>
  <c r="G721" i="16"/>
  <c r="F721" i="16"/>
  <c r="E721" i="16"/>
  <c r="D721" i="16"/>
  <c r="B721" i="16"/>
  <c r="AA719" i="16"/>
  <c r="Z719" i="16"/>
  <c r="Y719" i="16"/>
  <c r="X719" i="16"/>
  <c r="W719" i="16"/>
  <c r="V719" i="16"/>
  <c r="U719" i="16"/>
  <c r="T719" i="16"/>
  <c r="S719" i="16"/>
  <c r="R719" i="16"/>
  <c r="Q719" i="16"/>
  <c r="P719" i="16"/>
  <c r="O719" i="16"/>
  <c r="N719" i="16"/>
  <c r="M719" i="16"/>
  <c r="L719" i="16"/>
  <c r="K719" i="16"/>
  <c r="J719" i="16"/>
  <c r="I719" i="16"/>
  <c r="H719" i="16"/>
  <c r="G719" i="16"/>
  <c r="F719" i="16"/>
  <c r="E719" i="16"/>
  <c r="D719" i="16"/>
  <c r="B719" i="16"/>
  <c r="AA717" i="16"/>
  <c r="Z717" i="16"/>
  <c r="Y717" i="16"/>
  <c r="X717" i="16"/>
  <c r="W717" i="16"/>
  <c r="V717" i="16"/>
  <c r="U717" i="16"/>
  <c r="T717" i="16"/>
  <c r="S717" i="16"/>
  <c r="R717" i="16"/>
  <c r="Q717" i="16"/>
  <c r="P717" i="16"/>
  <c r="O717" i="16"/>
  <c r="N717" i="16"/>
  <c r="M717" i="16"/>
  <c r="L717" i="16"/>
  <c r="K717" i="16"/>
  <c r="J717" i="16"/>
  <c r="I717" i="16"/>
  <c r="H717" i="16"/>
  <c r="G717" i="16"/>
  <c r="F717" i="16"/>
  <c r="E717" i="16"/>
  <c r="D717" i="16"/>
  <c r="B717" i="16"/>
  <c r="AA715" i="16"/>
  <c r="Z715" i="16"/>
  <c r="Y715" i="16"/>
  <c r="X715" i="16"/>
  <c r="W715" i="16"/>
  <c r="V715" i="16"/>
  <c r="U715" i="16"/>
  <c r="T715" i="16"/>
  <c r="S715" i="16"/>
  <c r="R715" i="16"/>
  <c r="Q715" i="16"/>
  <c r="P715" i="16"/>
  <c r="O715" i="16"/>
  <c r="N715" i="16"/>
  <c r="M715" i="16"/>
  <c r="L715" i="16"/>
  <c r="K715" i="16"/>
  <c r="J715" i="16"/>
  <c r="I715" i="16"/>
  <c r="H715" i="16"/>
  <c r="G715" i="16"/>
  <c r="F715" i="16"/>
  <c r="E715" i="16"/>
  <c r="D715" i="16"/>
  <c r="B715" i="16"/>
  <c r="AA713" i="16"/>
  <c r="Z713" i="16"/>
  <c r="Y713" i="16"/>
  <c r="X713" i="16"/>
  <c r="W713" i="16"/>
  <c r="V713" i="16"/>
  <c r="U713" i="16"/>
  <c r="T713" i="16"/>
  <c r="S713" i="16"/>
  <c r="R713" i="16"/>
  <c r="Q713" i="16"/>
  <c r="P713" i="16"/>
  <c r="O713" i="16"/>
  <c r="N713" i="16"/>
  <c r="M713" i="16"/>
  <c r="L713" i="16"/>
  <c r="K713" i="16"/>
  <c r="J713" i="16"/>
  <c r="I713" i="16"/>
  <c r="H713" i="16"/>
  <c r="G713" i="16"/>
  <c r="F713" i="16"/>
  <c r="E713" i="16"/>
  <c r="D713" i="16"/>
  <c r="B713" i="16"/>
  <c r="AA711" i="16"/>
  <c r="Z711" i="16"/>
  <c r="Y711" i="16"/>
  <c r="X711" i="16"/>
  <c r="W711" i="16"/>
  <c r="V711" i="16"/>
  <c r="U711" i="16"/>
  <c r="T711" i="16"/>
  <c r="S711" i="16"/>
  <c r="R711" i="16"/>
  <c r="Q711" i="16"/>
  <c r="P711" i="16"/>
  <c r="O711" i="16"/>
  <c r="N711" i="16"/>
  <c r="M711" i="16"/>
  <c r="L711" i="16"/>
  <c r="K711" i="16"/>
  <c r="J711" i="16"/>
  <c r="I711" i="16"/>
  <c r="H711" i="16"/>
  <c r="G711" i="16"/>
  <c r="F711" i="16"/>
  <c r="E711" i="16"/>
  <c r="D711" i="16"/>
  <c r="B711" i="16"/>
  <c r="AA709" i="16"/>
  <c r="Z709" i="16"/>
  <c r="Y709" i="16"/>
  <c r="X709" i="16"/>
  <c r="W709" i="16"/>
  <c r="V709" i="16"/>
  <c r="U709" i="16"/>
  <c r="T709" i="16"/>
  <c r="S709" i="16"/>
  <c r="R709" i="16"/>
  <c r="Q709" i="16"/>
  <c r="P709" i="16"/>
  <c r="O709" i="16"/>
  <c r="N709" i="16"/>
  <c r="M709" i="16"/>
  <c r="L709" i="16"/>
  <c r="K709" i="16"/>
  <c r="J709" i="16"/>
  <c r="I709" i="16"/>
  <c r="H709" i="16"/>
  <c r="G709" i="16"/>
  <c r="F709" i="16"/>
  <c r="E709" i="16"/>
  <c r="D709" i="16"/>
  <c r="B709" i="16"/>
  <c r="AA707" i="16"/>
  <c r="Z707" i="16"/>
  <c r="Y707" i="16"/>
  <c r="X707" i="16"/>
  <c r="W707" i="16"/>
  <c r="V707" i="16"/>
  <c r="U707" i="16"/>
  <c r="T707" i="16"/>
  <c r="S707" i="16"/>
  <c r="R707" i="16"/>
  <c r="Q707" i="16"/>
  <c r="P707" i="16"/>
  <c r="O707" i="16"/>
  <c r="N707" i="16"/>
  <c r="M707" i="16"/>
  <c r="L707" i="16"/>
  <c r="K707" i="16"/>
  <c r="J707" i="16"/>
  <c r="I707" i="16"/>
  <c r="H707" i="16"/>
  <c r="G707" i="16"/>
  <c r="F707" i="16"/>
  <c r="E707" i="16"/>
  <c r="D707" i="16"/>
  <c r="B707" i="16"/>
  <c r="AA705" i="16"/>
  <c r="Z705" i="16"/>
  <c r="Y705" i="16"/>
  <c r="X705" i="16"/>
  <c r="W705" i="16"/>
  <c r="V705" i="16"/>
  <c r="U705" i="16"/>
  <c r="T705" i="16"/>
  <c r="S705" i="16"/>
  <c r="R705" i="16"/>
  <c r="Q705" i="16"/>
  <c r="P705" i="16"/>
  <c r="O705" i="16"/>
  <c r="N705" i="16"/>
  <c r="M705" i="16"/>
  <c r="L705" i="16"/>
  <c r="K705" i="16"/>
  <c r="J705" i="16"/>
  <c r="I705" i="16"/>
  <c r="H705" i="16"/>
  <c r="G705" i="16"/>
  <c r="F705" i="16"/>
  <c r="E705" i="16"/>
  <c r="D705" i="16"/>
  <c r="B705" i="16"/>
  <c r="AA703" i="16"/>
  <c r="Z703" i="16"/>
  <c r="Y703" i="16"/>
  <c r="X703" i="16"/>
  <c r="W703" i="16"/>
  <c r="V703" i="16"/>
  <c r="U703" i="16"/>
  <c r="T703" i="16"/>
  <c r="S703" i="16"/>
  <c r="R703" i="16"/>
  <c r="Q703" i="16"/>
  <c r="P703" i="16"/>
  <c r="O703" i="16"/>
  <c r="N703" i="16"/>
  <c r="M703" i="16"/>
  <c r="L703" i="16"/>
  <c r="K703" i="16"/>
  <c r="J703" i="16"/>
  <c r="I703" i="16"/>
  <c r="H703" i="16"/>
  <c r="G703" i="16"/>
  <c r="F703" i="16"/>
  <c r="E703" i="16"/>
  <c r="D703" i="16"/>
  <c r="B703" i="16"/>
  <c r="AA701" i="16"/>
  <c r="Z701" i="16"/>
  <c r="Y701" i="16"/>
  <c r="X701" i="16"/>
  <c r="W701" i="16"/>
  <c r="V701" i="16"/>
  <c r="U701" i="16"/>
  <c r="T701" i="16"/>
  <c r="S701" i="16"/>
  <c r="R701" i="16"/>
  <c r="Q701" i="16"/>
  <c r="P701" i="16"/>
  <c r="O701" i="16"/>
  <c r="N701" i="16"/>
  <c r="M701" i="16"/>
  <c r="L701" i="16"/>
  <c r="K701" i="16"/>
  <c r="J701" i="16"/>
  <c r="I701" i="16"/>
  <c r="H701" i="16"/>
  <c r="G701" i="16"/>
  <c r="F701" i="16"/>
  <c r="E701" i="16"/>
  <c r="D701" i="16"/>
  <c r="B701" i="16"/>
  <c r="AA699" i="16"/>
  <c r="Z699" i="16"/>
  <c r="Y699" i="16"/>
  <c r="X699" i="16"/>
  <c r="W699" i="16"/>
  <c r="V699" i="16"/>
  <c r="U699" i="16"/>
  <c r="T699" i="16"/>
  <c r="S699" i="16"/>
  <c r="R699" i="16"/>
  <c r="Q699" i="16"/>
  <c r="P699" i="16"/>
  <c r="O699" i="16"/>
  <c r="N699" i="16"/>
  <c r="M699" i="16"/>
  <c r="L699" i="16"/>
  <c r="K699" i="16"/>
  <c r="J699" i="16"/>
  <c r="I699" i="16"/>
  <c r="H699" i="16"/>
  <c r="G699" i="16"/>
  <c r="F699" i="16"/>
  <c r="E699" i="16"/>
  <c r="D699" i="16"/>
  <c r="B699" i="16"/>
  <c r="AA697" i="16"/>
  <c r="Z697" i="16"/>
  <c r="Y697" i="16"/>
  <c r="X697" i="16"/>
  <c r="W697" i="16"/>
  <c r="V697" i="16"/>
  <c r="U697" i="16"/>
  <c r="T697" i="16"/>
  <c r="S697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/>
  <c r="E697" i="16"/>
  <c r="D697" i="16"/>
  <c r="B697" i="16"/>
  <c r="AA695" i="16"/>
  <c r="Z695" i="16"/>
  <c r="Y695" i="16"/>
  <c r="X695" i="16"/>
  <c r="W695" i="16"/>
  <c r="V695" i="16"/>
  <c r="U695" i="16"/>
  <c r="T695" i="16"/>
  <c r="S695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F695" i="16"/>
  <c r="E695" i="16"/>
  <c r="D695" i="16"/>
  <c r="B695" i="16"/>
  <c r="AA693" i="16"/>
  <c r="Z693" i="16"/>
  <c r="Y693" i="16"/>
  <c r="X693" i="16"/>
  <c r="W693" i="16"/>
  <c r="V693" i="16"/>
  <c r="U693" i="16"/>
  <c r="T693" i="16"/>
  <c r="S693" i="16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F693" i="16"/>
  <c r="E693" i="16"/>
  <c r="D693" i="16"/>
  <c r="B693" i="16"/>
  <c r="AA691" i="16"/>
  <c r="Z691" i="16"/>
  <c r="Y691" i="16"/>
  <c r="X691" i="16"/>
  <c r="W691" i="16"/>
  <c r="V691" i="16"/>
  <c r="U691" i="16"/>
  <c r="T691" i="16"/>
  <c r="S691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/>
  <c r="E691" i="16"/>
  <c r="D691" i="16"/>
  <c r="B691" i="16"/>
  <c r="AA689" i="16"/>
  <c r="Z689" i="16"/>
  <c r="Y689" i="16"/>
  <c r="X689" i="16"/>
  <c r="W689" i="16"/>
  <c r="V689" i="16"/>
  <c r="U689" i="16"/>
  <c r="T689" i="16"/>
  <c r="S689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F689" i="16"/>
  <c r="E689" i="16"/>
  <c r="D689" i="16"/>
  <c r="B689" i="16"/>
  <c r="AA687" i="16"/>
  <c r="Z687" i="16"/>
  <c r="Y687" i="16"/>
  <c r="X687" i="16"/>
  <c r="W687" i="16"/>
  <c r="V687" i="16"/>
  <c r="U687" i="16"/>
  <c r="T687" i="16"/>
  <c r="S687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/>
  <c r="D687" i="16"/>
  <c r="B687" i="16"/>
  <c r="AA681" i="16"/>
  <c r="Z681" i="16"/>
  <c r="Y681" i="16"/>
  <c r="X681" i="16"/>
  <c r="W681" i="16"/>
  <c r="V681" i="16"/>
  <c r="U681" i="16"/>
  <c r="T681" i="16"/>
  <c r="S681" i="16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F681" i="16"/>
  <c r="E681" i="16"/>
  <c r="D681" i="16"/>
  <c r="B681" i="16"/>
  <c r="AA679" i="16"/>
  <c r="Z679" i="16"/>
  <c r="Y679" i="16"/>
  <c r="X679" i="16"/>
  <c r="W679" i="16"/>
  <c r="V679" i="16"/>
  <c r="U679" i="16"/>
  <c r="T679" i="16"/>
  <c r="S679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/>
  <c r="E679" i="16"/>
  <c r="D679" i="16"/>
  <c r="B679" i="16"/>
  <c r="AA677" i="16"/>
  <c r="Z677" i="16"/>
  <c r="Y677" i="16"/>
  <c r="X677" i="16"/>
  <c r="W677" i="16"/>
  <c r="V677" i="16"/>
  <c r="U677" i="16"/>
  <c r="T677" i="16"/>
  <c r="S677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F677" i="16"/>
  <c r="E677" i="16"/>
  <c r="D677" i="16"/>
  <c r="B677" i="16"/>
  <c r="AA675" i="16"/>
  <c r="Z675" i="16"/>
  <c r="Y675" i="16"/>
  <c r="X675" i="16"/>
  <c r="W675" i="16"/>
  <c r="V675" i="16"/>
  <c r="U675" i="16"/>
  <c r="T675" i="16"/>
  <c r="S675" i="16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/>
  <c r="E675" i="16"/>
  <c r="D675" i="16"/>
  <c r="B675" i="16"/>
  <c r="AA673" i="16"/>
  <c r="Z673" i="16"/>
  <c r="Y673" i="16"/>
  <c r="X673" i="16"/>
  <c r="W673" i="16"/>
  <c r="V673" i="16"/>
  <c r="U673" i="16"/>
  <c r="T673" i="16"/>
  <c r="S673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/>
  <c r="E673" i="16"/>
  <c r="D673" i="16"/>
  <c r="B673" i="16"/>
  <c r="AA671" i="16"/>
  <c r="Z671" i="16"/>
  <c r="Y671" i="16"/>
  <c r="X671" i="16"/>
  <c r="W671" i="16"/>
  <c r="V671" i="16"/>
  <c r="U671" i="16"/>
  <c r="T671" i="16"/>
  <c r="S671" i="16"/>
  <c r="R671" i="16"/>
  <c r="Q671" i="16"/>
  <c r="P671" i="16"/>
  <c r="O671" i="16"/>
  <c r="N671" i="16"/>
  <c r="M671" i="16"/>
  <c r="L671" i="16"/>
  <c r="K671" i="16"/>
  <c r="J671" i="16"/>
  <c r="I671" i="16"/>
  <c r="H671" i="16"/>
  <c r="G671" i="16"/>
  <c r="F671" i="16"/>
  <c r="E671" i="16"/>
  <c r="D671" i="16"/>
  <c r="B671" i="16"/>
  <c r="AA669" i="16"/>
  <c r="Z669" i="16"/>
  <c r="Y669" i="16"/>
  <c r="X669" i="16"/>
  <c r="W669" i="16"/>
  <c r="V669" i="16"/>
  <c r="U669" i="16"/>
  <c r="T669" i="16"/>
  <c r="S669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/>
  <c r="D669" i="16"/>
  <c r="B669" i="16"/>
  <c r="AA667" i="16"/>
  <c r="Z667" i="16"/>
  <c r="Y667" i="16"/>
  <c r="X667" i="16"/>
  <c r="W667" i="16"/>
  <c r="V667" i="16"/>
  <c r="U667" i="16"/>
  <c r="T667" i="16"/>
  <c r="S667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/>
  <c r="E667" i="16"/>
  <c r="D667" i="16"/>
  <c r="B667" i="16"/>
  <c r="AA665" i="16"/>
  <c r="Z665" i="16"/>
  <c r="Y665" i="16"/>
  <c r="X665" i="16"/>
  <c r="W665" i="16"/>
  <c r="V665" i="16"/>
  <c r="U665" i="16"/>
  <c r="T665" i="16"/>
  <c r="S665" i="16"/>
  <c r="R665" i="16"/>
  <c r="Q665" i="16"/>
  <c r="P665" i="16"/>
  <c r="O665" i="16"/>
  <c r="N665" i="16"/>
  <c r="M665" i="16"/>
  <c r="L665" i="16"/>
  <c r="K665" i="16"/>
  <c r="J665" i="16"/>
  <c r="I665" i="16"/>
  <c r="H665" i="16"/>
  <c r="G665" i="16"/>
  <c r="F665" i="16"/>
  <c r="E665" i="16"/>
  <c r="D665" i="16"/>
  <c r="B665" i="16"/>
  <c r="AA663" i="16"/>
  <c r="Z663" i="16"/>
  <c r="Y663" i="16"/>
  <c r="X663" i="16"/>
  <c r="W663" i="16"/>
  <c r="V663" i="16"/>
  <c r="U663" i="16"/>
  <c r="T663" i="16"/>
  <c r="S663" i="16"/>
  <c r="R663" i="16"/>
  <c r="Q663" i="16"/>
  <c r="P663" i="16"/>
  <c r="O663" i="16"/>
  <c r="N663" i="16"/>
  <c r="M663" i="16"/>
  <c r="L663" i="16"/>
  <c r="K663" i="16"/>
  <c r="J663" i="16"/>
  <c r="I663" i="16"/>
  <c r="H663" i="16"/>
  <c r="G663" i="16"/>
  <c r="F663" i="16"/>
  <c r="E663" i="16"/>
  <c r="D663" i="16"/>
  <c r="B663" i="16"/>
  <c r="AA661" i="16"/>
  <c r="Z661" i="16"/>
  <c r="Y661" i="16"/>
  <c r="X661" i="16"/>
  <c r="W661" i="16"/>
  <c r="V661" i="16"/>
  <c r="U661" i="16"/>
  <c r="T661" i="16"/>
  <c r="S661" i="16"/>
  <c r="R661" i="16"/>
  <c r="Q661" i="16"/>
  <c r="P661" i="16"/>
  <c r="O661" i="16"/>
  <c r="N661" i="16"/>
  <c r="M661" i="16"/>
  <c r="L661" i="16"/>
  <c r="K661" i="16"/>
  <c r="J661" i="16"/>
  <c r="I661" i="16"/>
  <c r="H661" i="16"/>
  <c r="G661" i="16"/>
  <c r="F661" i="16"/>
  <c r="E661" i="16"/>
  <c r="D661" i="16"/>
  <c r="B661" i="16"/>
  <c r="AA659" i="16"/>
  <c r="Z659" i="16"/>
  <c r="Y659" i="16"/>
  <c r="X659" i="16"/>
  <c r="W659" i="16"/>
  <c r="V659" i="16"/>
  <c r="U659" i="16"/>
  <c r="T659" i="16"/>
  <c r="S659" i="16"/>
  <c r="R659" i="16"/>
  <c r="Q659" i="16"/>
  <c r="P659" i="16"/>
  <c r="O659" i="16"/>
  <c r="N659" i="16"/>
  <c r="M659" i="16"/>
  <c r="L659" i="16"/>
  <c r="K659" i="16"/>
  <c r="J659" i="16"/>
  <c r="I659" i="16"/>
  <c r="H659" i="16"/>
  <c r="G659" i="16"/>
  <c r="F659" i="16"/>
  <c r="E659" i="16"/>
  <c r="D659" i="16"/>
  <c r="B659" i="16"/>
  <c r="AA657" i="16"/>
  <c r="Z657" i="16"/>
  <c r="Y657" i="16"/>
  <c r="X657" i="16"/>
  <c r="W657" i="16"/>
  <c r="V657" i="16"/>
  <c r="U657" i="16"/>
  <c r="T657" i="16"/>
  <c r="S657" i="16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F657" i="16"/>
  <c r="E657" i="16"/>
  <c r="D657" i="16"/>
  <c r="B657" i="16"/>
  <c r="AA655" i="16"/>
  <c r="Z655" i="16"/>
  <c r="Y655" i="16"/>
  <c r="X655" i="16"/>
  <c r="W655" i="16"/>
  <c r="V655" i="16"/>
  <c r="U655" i="16"/>
  <c r="T655" i="16"/>
  <c r="S655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/>
  <c r="E655" i="16"/>
  <c r="D655" i="16"/>
  <c r="B655" i="16"/>
  <c r="AA653" i="16"/>
  <c r="Z653" i="16"/>
  <c r="Y653" i="16"/>
  <c r="X653" i="16"/>
  <c r="W653" i="16"/>
  <c r="V653" i="16"/>
  <c r="U653" i="16"/>
  <c r="T653" i="16"/>
  <c r="S653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F653" i="16"/>
  <c r="E653" i="16"/>
  <c r="D653" i="16"/>
  <c r="B653" i="16"/>
  <c r="AA651" i="16"/>
  <c r="Z651" i="16"/>
  <c r="Y651" i="16"/>
  <c r="X651" i="16"/>
  <c r="W651" i="16"/>
  <c r="V651" i="16"/>
  <c r="U651" i="16"/>
  <c r="T651" i="16"/>
  <c r="S651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/>
  <c r="D651" i="16"/>
  <c r="B651" i="16"/>
  <c r="AA649" i="16"/>
  <c r="Z649" i="16"/>
  <c r="Y649" i="16"/>
  <c r="X649" i="16"/>
  <c r="W649" i="16"/>
  <c r="V649" i="16"/>
  <c r="U649" i="16"/>
  <c r="T649" i="16"/>
  <c r="S649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F649" i="16"/>
  <c r="E649" i="16"/>
  <c r="D649" i="16"/>
  <c r="B649" i="16"/>
  <c r="AA647" i="16"/>
  <c r="Z647" i="16"/>
  <c r="Y647" i="16"/>
  <c r="X647" i="16"/>
  <c r="W647" i="16"/>
  <c r="V647" i="16"/>
  <c r="U647" i="16"/>
  <c r="T647" i="16"/>
  <c r="S647" i="16"/>
  <c r="R647" i="16"/>
  <c r="Q647" i="16"/>
  <c r="P647" i="16"/>
  <c r="O647" i="16"/>
  <c r="N647" i="16"/>
  <c r="M647" i="16"/>
  <c r="L647" i="16"/>
  <c r="K647" i="16"/>
  <c r="J647" i="16"/>
  <c r="I647" i="16"/>
  <c r="H647" i="16"/>
  <c r="G647" i="16"/>
  <c r="F647" i="16"/>
  <c r="E647" i="16"/>
  <c r="D647" i="16"/>
  <c r="B647" i="16"/>
  <c r="AA645" i="16"/>
  <c r="Z645" i="16"/>
  <c r="Y645" i="16"/>
  <c r="X645" i="16"/>
  <c r="W645" i="16"/>
  <c r="V645" i="16"/>
  <c r="U645" i="16"/>
  <c r="T645" i="16"/>
  <c r="S645" i="16"/>
  <c r="R645" i="16"/>
  <c r="Q645" i="16"/>
  <c r="P645" i="16"/>
  <c r="O645" i="16"/>
  <c r="N645" i="16"/>
  <c r="M645" i="16"/>
  <c r="L645" i="16"/>
  <c r="K645" i="16"/>
  <c r="J645" i="16"/>
  <c r="I645" i="16"/>
  <c r="H645" i="16"/>
  <c r="G645" i="16"/>
  <c r="F645" i="16"/>
  <c r="E645" i="16"/>
  <c r="D645" i="16"/>
  <c r="B645" i="16"/>
  <c r="AA643" i="16"/>
  <c r="Z643" i="16"/>
  <c r="Y643" i="16"/>
  <c r="X643" i="16"/>
  <c r="W643" i="16"/>
  <c r="V643" i="16"/>
  <c r="U643" i="16"/>
  <c r="T643" i="16"/>
  <c r="S643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F643" i="16"/>
  <c r="E643" i="16"/>
  <c r="D643" i="16"/>
  <c r="B643" i="16"/>
  <c r="AA641" i="16"/>
  <c r="Z641" i="16"/>
  <c r="Y641" i="16"/>
  <c r="X641" i="16"/>
  <c r="W641" i="16"/>
  <c r="V641" i="16"/>
  <c r="U641" i="16"/>
  <c r="T641" i="16"/>
  <c r="S641" i="16"/>
  <c r="R641" i="16"/>
  <c r="Q641" i="16"/>
  <c r="P641" i="16"/>
  <c r="O641" i="16"/>
  <c r="N641" i="16"/>
  <c r="M641" i="16"/>
  <c r="L641" i="16"/>
  <c r="K641" i="16"/>
  <c r="J641" i="16"/>
  <c r="I641" i="16"/>
  <c r="H641" i="16"/>
  <c r="G641" i="16"/>
  <c r="F641" i="16"/>
  <c r="E641" i="16"/>
  <c r="D641" i="16"/>
  <c r="B641" i="16"/>
  <c r="AA639" i="16"/>
  <c r="Z639" i="16"/>
  <c r="Y639" i="16"/>
  <c r="X639" i="16"/>
  <c r="W639" i="16"/>
  <c r="V639" i="16"/>
  <c r="U639" i="16"/>
  <c r="T639" i="16"/>
  <c r="S639" i="16"/>
  <c r="R639" i="16"/>
  <c r="Q639" i="16"/>
  <c r="P639" i="16"/>
  <c r="O639" i="16"/>
  <c r="N639" i="16"/>
  <c r="M639" i="16"/>
  <c r="L639" i="16"/>
  <c r="K639" i="16"/>
  <c r="J639" i="16"/>
  <c r="I639" i="16"/>
  <c r="H639" i="16"/>
  <c r="G639" i="16"/>
  <c r="F639" i="16"/>
  <c r="E639" i="16"/>
  <c r="D639" i="16"/>
  <c r="B639" i="16"/>
  <c r="AA637" i="16"/>
  <c r="Z637" i="16"/>
  <c r="Y637" i="16"/>
  <c r="X637" i="16"/>
  <c r="W637" i="16"/>
  <c r="V637" i="16"/>
  <c r="U637" i="16"/>
  <c r="T637" i="16"/>
  <c r="S637" i="16"/>
  <c r="R637" i="16"/>
  <c r="Q637" i="16"/>
  <c r="P637" i="16"/>
  <c r="O637" i="16"/>
  <c r="N637" i="16"/>
  <c r="M637" i="16"/>
  <c r="L637" i="16"/>
  <c r="K637" i="16"/>
  <c r="J637" i="16"/>
  <c r="I637" i="16"/>
  <c r="H637" i="16"/>
  <c r="G637" i="16"/>
  <c r="F637" i="16"/>
  <c r="E637" i="16"/>
  <c r="D637" i="16"/>
  <c r="B637" i="16"/>
  <c r="AA635" i="16"/>
  <c r="Z635" i="16"/>
  <c r="Y635" i="16"/>
  <c r="X635" i="16"/>
  <c r="W635" i="16"/>
  <c r="V635" i="16"/>
  <c r="U635" i="16"/>
  <c r="T635" i="16"/>
  <c r="S635" i="16"/>
  <c r="R635" i="16"/>
  <c r="Q635" i="16"/>
  <c r="P635" i="16"/>
  <c r="O635" i="16"/>
  <c r="N635" i="16"/>
  <c r="M635" i="16"/>
  <c r="L635" i="16"/>
  <c r="K635" i="16"/>
  <c r="J635" i="16"/>
  <c r="I635" i="16"/>
  <c r="H635" i="16"/>
  <c r="G635" i="16"/>
  <c r="F635" i="16"/>
  <c r="E635" i="16"/>
  <c r="D635" i="16"/>
  <c r="B635" i="16"/>
  <c r="AA633" i="16"/>
  <c r="Z633" i="16"/>
  <c r="Y633" i="16"/>
  <c r="X633" i="16"/>
  <c r="W633" i="16"/>
  <c r="V633" i="16"/>
  <c r="U633" i="16"/>
  <c r="T633" i="16"/>
  <c r="S633" i="16"/>
  <c r="R633" i="16"/>
  <c r="Q633" i="16"/>
  <c r="P633" i="16"/>
  <c r="O633" i="16"/>
  <c r="N633" i="16"/>
  <c r="M633" i="16"/>
  <c r="L633" i="16"/>
  <c r="K633" i="16"/>
  <c r="J633" i="16"/>
  <c r="I633" i="16"/>
  <c r="H633" i="16"/>
  <c r="G633" i="16"/>
  <c r="F633" i="16"/>
  <c r="E633" i="16"/>
  <c r="D633" i="16"/>
  <c r="B633" i="16"/>
  <c r="AA631" i="16"/>
  <c r="Z631" i="16"/>
  <c r="Y631" i="16"/>
  <c r="X631" i="16"/>
  <c r="W631" i="16"/>
  <c r="V631" i="16"/>
  <c r="U631" i="16"/>
  <c r="T631" i="16"/>
  <c r="S631" i="16"/>
  <c r="R631" i="16"/>
  <c r="Q631" i="16"/>
  <c r="P631" i="16"/>
  <c r="O631" i="16"/>
  <c r="N631" i="16"/>
  <c r="M631" i="16"/>
  <c r="L631" i="16"/>
  <c r="K631" i="16"/>
  <c r="J631" i="16"/>
  <c r="I631" i="16"/>
  <c r="H631" i="16"/>
  <c r="G631" i="16"/>
  <c r="F631" i="16"/>
  <c r="E631" i="16"/>
  <c r="D631" i="16"/>
  <c r="B631" i="16"/>
  <c r="AA629" i="16"/>
  <c r="Z629" i="16"/>
  <c r="Y629" i="16"/>
  <c r="X629" i="16"/>
  <c r="W629" i="16"/>
  <c r="V629" i="16"/>
  <c r="U629" i="16"/>
  <c r="T629" i="16"/>
  <c r="S629" i="16"/>
  <c r="R629" i="16"/>
  <c r="Q629" i="16"/>
  <c r="P629" i="16"/>
  <c r="O629" i="16"/>
  <c r="N629" i="16"/>
  <c r="M629" i="16"/>
  <c r="L629" i="16"/>
  <c r="K629" i="16"/>
  <c r="J629" i="16"/>
  <c r="I629" i="16"/>
  <c r="H629" i="16"/>
  <c r="G629" i="16"/>
  <c r="F629" i="16"/>
  <c r="E629" i="16"/>
  <c r="D629" i="16"/>
  <c r="B629" i="16"/>
  <c r="AA627" i="16"/>
  <c r="Z627" i="16"/>
  <c r="Y627" i="16"/>
  <c r="X627" i="16"/>
  <c r="W627" i="16"/>
  <c r="V627" i="16"/>
  <c r="U627" i="16"/>
  <c r="T627" i="16"/>
  <c r="S627" i="16"/>
  <c r="R627" i="16"/>
  <c r="Q627" i="16"/>
  <c r="P627" i="16"/>
  <c r="O627" i="16"/>
  <c r="N627" i="16"/>
  <c r="M627" i="16"/>
  <c r="L627" i="16"/>
  <c r="K627" i="16"/>
  <c r="J627" i="16"/>
  <c r="I627" i="16"/>
  <c r="H627" i="16"/>
  <c r="G627" i="16"/>
  <c r="F627" i="16"/>
  <c r="E627" i="16"/>
  <c r="D627" i="16"/>
  <c r="B627" i="16"/>
  <c r="AA625" i="16"/>
  <c r="Z625" i="16"/>
  <c r="Y625" i="16"/>
  <c r="X625" i="16"/>
  <c r="W625" i="16"/>
  <c r="V625" i="16"/>
  <c r="U625" i="16"/>
  <c r="T625" i="16"/>
  <c r="S625" i="16"/>
  <c r="R625" i="16"/>
  <c r="Q625" i="16"/>
  <c r="P625" i="16"/>
  <c r="O625" i="16"/>
  <c r="N625" i="16"/>
  <c r="M625" i="16"/>
  <c r="L625" i="16"/>
  <c r="K625" i="16"/>
  <c r="J625" i="16"/>
  <c r="I625" i="16"/>
  <c r="H625" i="16"/>
  <c r="G625" i="16"/>
  <c r="F625" i="16"/>
  <c r="E625" i="16"/>
  <c r="D625" i="16"/>
  <c r="B625" i="16"/>
  <c r="AA623" i="16"/>
  <c r="Z623" i="16"/>
  <c r="Y623" i="16"/>
  <c r="X623" i="16"/>
  <c r="W623" i="16"/>
  <c r="V623" i="16"/>
  <c r="U623" i="16"/>
  <c r="T623" i="16"/>
  <c r="S623" i="16"/>
  <c r="R623" i="16"/>
  <c r="Q623" i="16"/>
  <c r="P623" i="16"/>
  <c r="O623" i="16"/>
  <c r="N623" i="16"/>
  <c r="M623" i="16"/>
  <c r="L623" i="16"/>
  <c r="K623" i="16"/>
  <c r="J623" i="16"/>
  <c r="I623" i="16"/>
  <c r="H623" i="16"/>
  <c r="G623" i="16"/>
  <c r="F623" i="16"/>
  <c r="E623" i="16"/>
  <c r="D623" i="16"/>
  <c r="B623" i="16"/>
  <c r="B614" i="16"/>
  <c r="B609" i="16"/>
  <c r="B604" i="16"/>
  <c r="B599" i="16"/>
  <c r="B594" i="16"/>
  <c r="B589" i="16"/>
  <c r="B584" i="16"/>
  <c r="B579" i="16"/>
  <c r="B574" i="16"/>
  <c r="B569" i="16"/>
  <c r="Y566" i="16"/>
  <c r="S566" i="16"/>
  <c r="M566" i="16"/>
  <c r="G566" i="16"/>
  <c r="B564" i="16"/>
  <c r="Z561" i="16"/>
  <c r="T561" i="16"/>
  <c r="N561" i="16"/>
  <c r="H561" i="16"/>
  <c r="B559" i="16"/>
  <c r="AA556" i="16"/>
  <c r="U556" i="16"/>
  <c r="O556" i="16"/>
  <c r="I556" i="16"/>
  <c r="B554" i="16"/>
  <c r="V551" i="16"/>
  <c r="P551" i="16"/>
  <c r="J551" i="16"/>
  <c r="D551" i="16"/>
  <c r="B549" i="16"/>
  <c r="W546" i="16"/>
  <c r="Q546" i="16"/>
  <c r="K546" i="16"/>
  <c r="E546" i="16"/>
  <c r="B544" i="16"/>
  <c r="X541" i="16"/>
  <c r="R541" i="16"/>
  <c r="L541" i="16"/>
  <c r="F541" i="16"/>
  <c r="B539" i="16"/>
  <c r="Y536" i="16"/>
  <c r="S536" i="16"/>
  <c r="M536" i="16"/>
  <c r="G536" i="16"/>
  <c r="B534" i="16"/>
  <c r="Z531" i="16"/>
  <c r="T531" i="16"/>
  <c r="N531" i="16"/>
  <c r="H531" i="16"/>
  <c r="B529" i="16"/>
  <c r="AA526" i="16"/>
  <c r="U526" i="16"/>
  <c r="O526" i="16"/>
  <c r="I526" i="16"/>
  <c r="B524" i="16"/>
  <c r="V521" i="16"/>
  <c r="P521" i="16"/>
  <c r="J521" i="16"/>
  <c r="D521" i="16"/>
  <c r="B519" i="16"/>
  <c r="W516" i="16"/>
  <c r="Q516" i="16"/>
  <c r="K516" i="16"/>
  <c r="E516" i="16"/>
  <c r="B514" i="16"/>
  <c r="X511" i="16"/>
  <c r="R511" i="16"/>
  <c r="L511" i="16"/>
  <c r="F511" i="16"/>
  <c r="B509" i="16"/>
  <c r="Y506" i="16"/>
  <c r="S506" i="16"/>
  <c r="M506" i="16"/>
  <c r="G506" i="16"/>
  <c r="B504" i="16"/>
  <c r="Z501" i="16"/>
  <c r="T501" i="16"/>
  <c r="N501" i="16"/>
  <c r="H501" i="16"/>
  <c r="B499" i="16"/>
  <c r="AA496" i="16"/>
  <c r="U496" i="16"/>
  <c r="O496" i="16"/>
  <c r="I496" i="16"/>
  <c r="B494" i="16"/>
  <c r="V491" i="16"/>
  <c r="P491" i="16"/>
  <c r="J491" i="16"/>
  <c r="D491" i="16"/>
  <c r="B489" i="16"/>
  <c r="AA486" i="16"/>
  <c r="W486" i="16"/>
  <c r="U486" i="16"/>
  <c r="Q486" i="16"/>
  <c r="O486" i="16"/>
  <c r="K486" i="16"/>
  <c r="I486" i="16"/>
  <c r="E486" i="16"/>
  <c r="B484" i="16"/>
  <c r="X481" i="16"/>
  <c r="V481" i="16"/>
  <c r="R481" i="16"/>
  <c r="P481" i="16"/>
  <c r="L481" i="16"/>
  <c r="J481" i="16"/>
  <c r="F481" i="16"/>
  <c r="D481" i="16"/>
  <c r="B479" i="16"/>
  <c r="Y476" i="16"/>
  <c r="W476" i="16"/>
  <c r="S476" i="16"/>
  <c r="Q476" i="16"/>
  <c r="M476" i="16"/>
  <c r="K476" i="16"/>
  <c r="G476" i="16"/>
  <c r="E476" i="16"/>
  <c r="B474" i="16"/>
  <c r="Z471" i="16"/>
  <c r="X471" i="16"/>
  <c r="T471" i="16"/>
  <c r="R471" i="16"/>
  <c r="N471" i="16"/>
  <c r="L471" i="16"/>
  <c r="H471" i="16"/>
  <c r="F471" i="16"/>
  <c r="Z616" i="16"/>
  <c r="B469" i="16"/>
  <c r="AA462" i="16"/>
  <c r="B460" i="16"/>
  <c r="B455" i="16"/>
  <c r="B450" i="16"/>
  <c r="F447" i="16"/>
  <c r="B445" i="16"/>
  <c r="M442" i="16"/>
  <c r="B440" i="16"/>
  <c r="T437" i="16"/>
  <c r="B435" i="16"/>
  <c r="AA432" i="16"/>
  <c r="B430" i="16"/>
  <c r="B425" i="16"/>
  <c r="B420" i="16"/>
  <c r="F417" i="16"/>
  <c r="B415" i="16"/>
  <c r="M412" i="16"/>
  <c r="B410" i="16"/>
  <c r="R407" i="16"/>
  <c r="B405" i="16"/>
  <c r="U402" i="16"/>
  <c r="B400" i="16"/>
  <c r="X397" i="16"/>
  <c r="P397" i="16"/>
  <c r="J397" i="16"/>
  <c r="D397" i="16"/>
  <c r="B395" i="16"/>
  <c r="W392" i="16"/>
  <c r="Q392" i="16"/>
  <c r="K392" i="16"/>
  <c r="E392" i="16"/>
  <c r="B390" i="16"/>
  <c r="X387" i="16"/>
  <c r="R387" i="16"/>
  <c r="L387" i="16"/>
  <c r="F387" i="16"/>
  <c r="B385" i="16"/>
  <c r="Y382" i="16"/>
  <c r="S382" i="16"/>
  <c r="M382" i="16"/>
  <c r="G382" i="16"/>
  <c r="B380" i="16"/>
  <c r="Z377" i="16"/>
  <c r="T377" i="16"/>
  <c r="N377" i="16"/>
  <c r="H377" i="16"/>
  <c r="B375" i="16"/>
  <c r="AA372" i="16"/>
  <c r="U372" i="16"/>
  <c r="O372" i="16"/>
  <c r="I372" i="16"/>
  <c r="B370" i="16"/>
  <c r="V367" i="16"/>
  <c r="P367" i="16"/>
  <c r="J367" i="16"/>
  <c r="D367" i="16"/>
  <c r="B365" i="16"/>
  <c r="W362" i="16"/>
  <c r="Q362" i="16"/>
  <c r="K362" i="16"/>
  <c r="E362" i="16"/>
  <c r="B360" i="16"/>
  <c r="X357" i="16"/>
  <c r="R357" i="16"/>
  <c r="L357" i="16"/>
  <c r="F357" i="16"/>
  <c r="B355" i="16"/>
  <c r="Y352" i="16"/>
  <c r="S352" i="16"/>
  <c r="M352" i="16"/>
  <c r="G352" i="16"/>
  <c r="B350" i="16"/>
  <c r="Z347" i="16"/>
  <c r="T347" i="16"/>
  <c r="N347" i="16"/>
  <c r="H347" i="16"/>
  <c r="B345" i="16"/>
  <c r="AA342" i="16"/>
  <c r="U342" i="16"/>
  <c r="O342" i="16"/>
  <c r="I342" i="16"/>
  <c r="B340" i="16"/>
  <c r="V337" i="16"/>
  <c r="P337" i="16"/>
  <c r="J337" i="16"/>
  <c r="D337" i="16"/>
  <c r="B335" i="16"/>
  <c r="W332" i="16"/>
  <c r="Q332" i="16"/>
  <c r="K332" i="16"/>
  <c r="E332" i="16"/>
  <c r="D332" i="16"/>
  <c r="B330" i="16"/>
  <c r="X327" i="16"/>
  <c r="W327" i="16"/>
  <c r="R327" i="16"/>
  <c r="Q327" i="16"/>
  <c r="L327" i="16"/>
  <c r="K327" i="16"/>
  <c r="F327" i="16"/>
  <c r="E327" i="16"/>
  <c r="B325" i="16"/>
  <c r="Y322" i="16"/>
  <c r="X322" i="16"/>
  <c r="S322" i="16"/>
  <c r="R322" i="16"/>
  <c r="M322" i="16"/>
  <c r="L322" i="16"/>
  <c r="G322" i="16"/>
  <c r="F322" i="16"/>
  <c r="B320" i="16"/>
  <c r="Z317" i="16"/>
  <c r="Y317" i="16"/>
  <c r="T317" i="16"/>
  <c r="S317" i="16"/>
  <c r="N317" i="16"/>
  <c r="M317" i="16"/>
  <c r="H317" i="16"/>
  <c r="G317" i="16"/>
  <c r="E452" i="16"/>
  <c r="B315" i="16"/>
  <c r="B306" i="16"/>
  <c r="B301" i="16"/>
  <c r="B296" i="16"/>
  <c r="B291" i="16"/>
  <c r="B286" i="16"/>
  <c r="B281" i="16"/>
  <c r="B276" i="16"/>
  <c r="V273" i="16"/>
  <c r="P273" i="16"/>
  <c r="J273" i="16"/>
  <c r="D273" i="16"/>
  <c r="B271" i="16"/>
  <c r="W268" i="16"/>
  <c r="Q268" i="16"/>
  <c r="K268" i="16"/>
  <c r="E268" i="16"/>
  <c r="B266" i="16"/>
  <c r="X263" i="16"/>
  <c r="R263" i="16"/>
  <c r="L263" i="16"/>
  <c r="F263" i="16"/>
  <c r="B261" i="16"/>
  <c r="Y258" i="16"/>
  <c r="S258" i="16"/>
  <c r="M258" i="16"/>
  <c r="G258" i="16"/>
  <c r="B256" i="16"/>
  <c r="Z253" i="16"/>
  <c r="T253" i="16"/>
  <c r="N253" i="16"/>
  <c r="H253" i="16"/>
  <c r="B251" i="16"/>
  <c r="AA248" i="16"/>
  <c r="U248" i="16"/>
  <c r="O248" i="16"/>
  <c r="I248" i="16"/>
  <c r="B246" i="16"/>
  <c r="V243" i="16"/>
  <c r="P243" i="16"/>
  <c r="J243" i="16"/>
  <c r="D243" i="16"/>
  <c r="B241" i="16"/>
  <c r="W238" i="16"/>
  <c r="Q238" i="16"/>
  <c r="K238" i="16"/>
  <c r="E238" i="16"/>
  <c r="B236" i="16"/>
  <c r="X233" i="16"/>
  <c r="R233" i="16"/>
  <c r="L233" i="16"/>
  <c r="F233" i="16"/>
  <c r="B231" i="16"/>
  <c r="Y228" i="16"/>
  <c r="S228" i="16"/>
  <c r="M228" i="16"/>
  <c r="G228" i="16"/>
  <c r="B226" i="16"/>
  <c r="Z223" i="16"/>
  <c r="T223" i="16"/>
  <c r="N223" i="16"/>
  <c r="H223" i="16"/>
  <c r="B221" i="16"/>
  <c r="AA218" i="16"/>
  <c r="U218" i="16"/>
  <c r="O218" i="16"/>
  <c r="I218" i="16"/>
  <c r="B216" i="16"/>
  <c r="V213" i="16"/>
  <c r="P213" i="16"/>
  <c r="J213" i="16"/>
  <c r="D213" i="16"/>
  <c r="B211" i="16"/>
  <c r="W208" i="16"/>
  <c r="Q208" i="16"/>
  <c r="K208" i="16"/>
  <c r="E208" i="16"/>
  <c r="B206" i="16"/>
  <c r="X203" i="16"/>
  <c r="R203" i="16"/>
  <c r="L203" i="16"/>
  <c r="F203" i="16"/>
  <c r="B201" i="16"/>
  <c r="Y198" i="16"/>
  <c r="S198" i="16"/>
  <c r="M198" i="16"/>
  <c r="G198" i="16"/>
  <c r="B196" i="16"/>
  <c r="Z193" i="16"/>
  <c r="T193" i="16"/>
  <c r="N193" i="16"/>
  <c r="H193" i="16"/>
  <c r="B191" i="16"/>
  <c r="AA188" i="16"/>
  <c r="U188" i="16"/>
  <c r="O188" i="16"/>
  <c r="I188" i="16"/>
  <c r="B186" i="16"/>
  <c r="V183" i="16"/>
  <c r="P183" i="16"/>
  <c r="J183" i="16"/>
  <c r="D183" i="16"/>
  <c r="B181" i="16"/>
  <c r="W178" i="16"/>
  <c r="Q178" i="16"/>
  <c r="K178" i="16"/>
  <c r="E178" i="16"/>
  <c r="B176" i="16"/>
  <c r="X173" i="16"/>
  <c r="R173" i="16"/>
  <c r="L173" i="16"/>
  <c r="F173" i="16"/>
  <c r="B171" i="16"/>
  <c r="Y168" i="16"/>
  <c r="S168" i="16"/>
  <c r="M168" i="16"/>
  <c r="G168" i="16"/>
  <c r="B166" i="16"/>
  <c r="Z163" i="16"/>
  <c r="T163" i="16"/>
  <c r="N163" i="16"/>
  <c r="H163" i="16"/>
  <c r="AA308" i="16"/>
  <c r="B161" i="16"/>
  <c r="B152" i="16"/>
  <c r="B147" i="16"/>
  <c r="B142" i="16"/>
  <c r="B137" i="16"/>
  <c r="B132" i="16"/>
  <c r="B127" i="16"/>
  <c r="B122" i="16"/>
  <c r="B117" i="16"/>
  <c r="B112" i="16"/>
  <c r="B107" i="16"/>
  <c r="T106" i="16"/>
  <c r="N106" i="16"/>
  <c r="H106" i="16"/>
  <c r="B102" i="16"/>
  <c r="AA101" i="16"/>
  <c r="U101" i="16"/>
  <c r="O101" i="16"/>
  <c r="I101" i="16"/>
  <c r="O99" i="16"/>
  <c r="I99" i="16"/>
  <c r="O97" i="16"/>
  <c r="I97" i="16"/>
  <c r="B97" i="16"/>
  <c r="V96" i="16"/>
  <c r="P96" i="16"/>
  <c r="J96" i="16"/>
  <c r="D96" i="16"/>
  <c r="V94" i="16"/>
  <c r="P94" i="16"/>
  <c r="J94" i="16"/>
  <c r="D94" i="16"/>
  <c r="V92" i="16"/>
  <c r="P92" i="16"/>
  <c r="J92" i="16"/>
  <c r="D92" i="16"/>
  <c r="B92" i="16"/>
  <c r="W91" i="16"/>
  <c r="Q91" i="16"/>
  <c r="K91" i="16"/>
  <c r="E91" i="16"/>
  <c r="W89" i="16"/>
  <c r="Q89" i="16"/>
  <c r="K89" i="16"/>
  <c r="E89" i="16"/>
  <c r="W87" i="16"/>
  <c r="Q87" i="16"/>
  <c r="K87" i="16"/>
  <c r="E87" i="16"/>
  <c r="B87" i="16"/>
  <c r="X86" i="16"/>
  <c r="R86" i="16"/>
  <c r="L86" i="16"/>
  <c r="F86" i="16"/>
  <c r="X84" i="16"/>
  <c r="R84" i="16"/>
  <c r="L84" i="16"/>
  <c r="F84" i="16"/>
  <c r="X82" i="16"/>
  <c r="R82" i="16"/>
  <c r="L82" i="16"/>
  <c r="F82" i="16"/>
  <c r="B82" i="16"/>
  <c r="Y81" i="16"/>
  <c r="S81" i="16"/>
  <c r="M81" i="16"/>
  <c r="G81" i="16"/>
  <c r="Y79" i="16"/>
  <c r="S79" i="16"/>
  <c r="M79" i="16"/>
  <c r="G79" i="16"/>
  <c r="Y77" i="16"/>
  <c r="S77" i="16"/>
  <c r="M77" i="16"/>
  <c r="G77" i="16"/>
  <c r="B77" i="16"/>
  <c r="Z76" i="16"/>
  <c r="T76" i="16"/>
  <c r="N76" i="16"/>
  <c r="H76" i="16"/>
  <c r="Z74" i="16"/>
  <c r="T74" i="16"/>
  <c r="N74" i="16"/>
  <c r="H74" i="16"/>
  <c r="Z72" i="16"/>
  <c r="T72" i="16"/>
  <c r="N72" i="16"/>
  <c r="H72" i="16"/>
  <c r="B72" i="16"/>
  <c r="AA71" i="16"/>
  <c r="U71" i="16"/>
  <c r="O71" i="16"/>
  <c r="I71" i="16"/>
  <c r="AA69" i="16"/>
  <c r="U69" i="16"/>
  <c r="O69" i="16"/>
  <c r="I69" i="16"/>
  <c r="AA67" i="16"/>
  <c r="U67" i="16"/>
  <c r="O67" i="16"/>
  <c r="I67" i="16"/>
  <c r="B67" i="16"/>
  <c r="V66" i="16"/>
  <c r="P66" i="16"/>
  <c r="J66" i="16"/>
  <c r="D66" i="16"/>
  <c r="V64" i="16"/>
  <c r="P64" i="16"/>
  <c r="J64" i="16"/>
  <c r="D64" i="16"/>
  <c r="V62" i="16"/>
  <c r="P62" i="16"/>
  <c r="J62" i="16"/>
  <c r="D62" i="16"/>
  <c r="B62" i="16"/>
  <c r="W61" i="16"/>
  <c r="Q61" i="16"/>
  <c r="K61" i="16"/>
  <c r="E61" i="16"/>
  <c r="W59" i="16"/>
  <c r="Q59" i="16"/>
  <c r="K59" i="16"/>
  <c r="E59" i="16"/>
  <c r="W57" i="16"/>
  <c r="Q57" i="16"/>
  <c r="K57" i="16"/>
  <c r="E57" i="16"/>
  <c r="B57" i="16"/>
  <c r="X56" i="16"/>
  <c r="R56" i="16"/>
  <c r="L56" i="16"/>
  <c r="F56" i="16"/>
  <c r="X54" i="16"/>
  <c r="R54" i="16"/>
  <c r="L54" i="16"/>
  <c r="F54" i="16"/>
  <c r="X52" i="16"/>
  <c r="R52" i="16"/>
  <c r="L52" i="16"/>
  <c r="F52" i="16"/>
  <c r="B52" i="16"/>
  <c r="Y51" i="16"/>
  <c r="S51" i="16"/>
  <c r="M51" i="16"/>
  <c r="G51" i="16"/>
  <c r="Y49" i="16"/>
  <c r="S49" i="16"/>
  <c r="M49" i="16"/>
  <c r="G49" i="16"/>
  <c r="Y47" i="16"/>
  <c r="S47" i="16"/>
  <c r="M47" i="16"/>
  <c r="G47" i="16"/>
  <c r="B47" i="16"/>
  <c r="Z46" i="16"/>
  <c r="T46" i="16"/>
  <c r="N46" i="16"/>
  <c r="H46" i="16"/>
  <c r="Z44" i="16"/>
  <c r="T44" i="16"/>
  <c r="N44" i="16"/>
  <c r="H44" i="16"/>
  <c r="Z42" i="16"/>
  <c r="T42" i="16"/>
  <c r="N42" i="16"/>
  <c r="H42" i="16"/>
  <c r="B42" i="16"/>
  <c r="AA41" i="16"/>
  <c r="U41" i="16"/>
  <c r="O41" i="16"/>
  <c r="I41" i="16"/>
  <c r="AA39" i="16"/>
  <c r="U39" i="16"/>
  <c r="O39" i="16"/>
  <c r="I39" i="16"/>
  <c r="AA37" i="16"/>
  <c r="U37" i="16"/>
  <c r="O37" i="16"/>
  <c r="I37" i="16"/>
  <c r="B37" i="16"/>
  <c r="V36" i="16"/>
  <c r="P36" i="16"/>
  <c r="J36" i="16"/>
  <c r="D36" i="16"/>
  <c r="V34" i="16"/>
  <c r="P34" i="16"/>
  <c r="J34" i="16"/>
  <c r="D34" i="16"/>
  <c r="V32" i="16"/>
  <c r="P32" i="16"/>
  <c r="J32" i="16"/>
  <c r="D32" i="16"/>
  <c r="B32" i="16"/>
  <c r="W31" i="16"/>
  <c r="Q31" i="16"/>
  <c r="K31" i="16"/>
  <c r="E31" i="16"/>
  <c r="W29" i="16"/>
  <c r="Q29" i="16"/>
  <c r="K29" i="16"/>
  <c r="E29" i="16"/>
  <c r="W27" i="16"/>
  <c r="Q27" i="16"/>
  <c r="K27" i="16"/>
  <c r="E27" i="16"/>
  <c r="B27" i="16"/>
  <c r="X26" i="16"/>
  <c r="R26" i="16"/>
  <c r="L26" i="16"/>
  <c r="F26" i="16"/>
  <c r="X24" i="16"/>
  <c r="R24" i="16"/>
  <c r="L24" i="16"/>
  <c r="F24" i="16"/>
  <c r="X22" i="16"/>
  <c r="R22" i="16"/>
  <c r="L22" i="16"/>
  <c r="F22" i="16"/>
  <c r="B22" i="16"/>
  <c r="Y21" i="16"/>
  <c r="S21" i="16"/>
  <c r="M21" i="16"/>
  <c r="G21" i="16"/>
  <c r="Y19" i="16"/>
  <c r="S19" i="16"/>
  <c r="M19" i="16"/>
  <c r="G19" i="16"/>
  <c r="Y17" i="16"/>
  <c r="S17" i="16"/>
  <c r="M17" i="16"/>
  <c r="G17" i="16"/>
  <c r="B17" i="16"/>
  <c r="Z16" i="16"/>
  <c r="T16" i="16"/>
  <c r="N16" i="16"/>
  <c r="H16" i="16"/>
  <c r="Z14" i="16"/>
  <c r="T14" i="16"/>
  <c r="N14" i="16"/>
  <c r="H14" i="16"/>
  <c r="Z12" i="16"/>
  <c r="T12" i="16"/>
  <c r="N12" i="16"/>
  <c r="H12" i="16"/>
  <c r="B12" i="16"/>
  <c r="AA11" i="16"/>
  <c r="U11" i="16"/>
  <c r="O11" i="16"/>
  <c r="I11" i="16"/>
  <c r="AA9" i="16"/>
  <c r="U9" i="16"/>
  <c r="O9" i="16"/>
  <c r="I9" i="16"/>
  <c r="AA7" i="16"/>
  <c r="U7" i="16"/>
  <c r="O7" i="16"/>
  <c r="I7" i="16"/>
  <c r="D7" i="16"/>
  <c r="B7" i="16"/>
  <c r="F758" i="15"/>
  <c r="F757" i="15" s="1"/>
  <c r="E758" i="15"/>
  <c r="E757" i="15" s="1"/>
  <c r="G758" i="15"/>
  <c r="G757" i="15" s="1"/>
  <c r="D757" i="15"/>
  <c r="AA745" i="15"/>
  <c r="Z745" i="15"/>
  <c r="Y745" i="15"/>
  <c r="X745" i="15"/>
  <c r="W745" i="15"/>
  <c r="V745" i="15"/>
  <c r="U745" i="15"/>
  <c r="T745" i="15"/>
  <c r="S745" i="15"/>
  <c r="R745" i="15"/>
  <c r="Q745" i="15"/>
  <c r="P745" i="15"/>
  <c r="O745" i="15"/>
  <c r="N745" i="15"/>
  <c r="M745" i="15"/>
  <c r="L745" i="15"/>
  <c r="K745" i="15"/>
  <c r="J745" i="15"/>
  <c r="I745" i="15"/>
  <c r="H745" i="15"/>
  <c r="G745" i="15"/>
  <c r="F745" i="15"/>
  <c r="E745" i="15"/>
  <c r="D745" i="15"/>
  <c r="B745" i="15"/>
  <c r="AA743" i="15"/>
  <c r="Z743" i="15"/>
  <c r="Y743" i="15"/>
  <c r="X743" i="15"/>
  <c r="W743" i="15"/>
  <c r="V743" i="15"/>
  <c r="U743" i="15"/>
  <c r="T743" i="15"/>
  <c r="S743" i="15"/>
  <c r="R743" i="15"/>
  <c r="Q743" i="15"/>
  <c r="P743" i="15"/>
  <c r="O743" i="15"/>
  <c r="N743" i="15"/>
  <c r="M743" i="15"/>
  <c r="L743" i="15"/>
  <c r="K743" i="15"/>
  <c r="J743" i="15"/>
  <c r="I743" i="15"/>
  <c r="H743" i="15"/>
  <c r="G743" i="15"/>
  <c r="F743" i="15"/>
  <c r="E743" i="15"/>
  <c r="D743" i="15"/>
  <c r="B743" i="15"/>
  <c r="AA741" i="15"/>
  <c r="Z741" i="15"/>
  <c r="Y741" i="15"/>
  <c r="X741" i="15"/>
  <c r="W741" i="15"/>
  <c r="V741" i="15"/>
  <c r="U741" i="15"/>
  <c r="T741" i="15"/>
  <c r="S741" i="15"/>
  <c r="R741" i="15"/>
  <c r="Q741" i="15"/>
  <c r="P741" i="15"/>
  <c r="O741" i="15"/>
  <c r="N741" i="15"/>
  <c r="M741" i="15"/>
  <c r="L741" i="15"/>
  <c r="K741" i="15"/>
  <c r="J741" i="15"/>
  <c r="I741" i="15"/>
  <c r="H741" i="15"/>
  <c r="G741" i="15"/>
  <c r="F741" i="15"/>
  <c r="E741" i="15"/>
  <c r="D741" i="15"/>
  <c r="B741" i="15"/>
  <c r="AA739" i="15"/>
  <c r="Z739" i="15"/>
  <c r="Y739" i="15"/>
  <c r="X739" i="15"/>
  <c r="W739" i="15"/>
  <c r="V739" i="15"/>
  <c r="U739" i="15"/>
  <c r="T739" i="15"/>
  <c r="S739" i="15"/>
  <c r="R739" i="15"/>
  <c r="Q739" i="15"/>
  <c r="P739" i="15"/>
  <c r="O739" i="15"/>
  <c r="N739" i="15"/>
  <c r="M739" i="15"/>
  <c r="L739" i="15"/>
  <c r="K739" i="15"/>
  <c r="J739" i="15"/>
  <c r="I739" i="15"/>
  <c r="H739" i="15"/>
  <c r="G739" i="15"/>
  <c r="F739" i="15"/>
  <c r="E739" i="15"/>
  <c r="D739" i="15"/>
  <c r="B739" i="15"/>
  <c r="AA737" i="15"/>
  <c r="Z737" i="15"/>
  <c r="Y737" i="15"/>
  <c r="X737" i="15"/>
  <c r="W737" i="15"/>
  <c r="V737" i="15"/>
  <c r="U737" i="15"/>
  <c r="T737" i="15"/>
  <c r="S737" i="15"/>
  <c r="R737" i="15"/>
  <c r="Q737" i="15"/>
  <c r="P737" i="15"/>
  <c r="O737" i="15"/>
  <c r="N737" i="15"/>
  <c r="M737" i="15"/>
  <c r="L737" i="15"/>
  <c r="K737" i="15"/>
  <c r="J737" i="15"/>
  <c r="I737" i="15"/>
  <c r="H737" i="15"/>
  <c r="G737" i="15"/>
  <c r="F737" i="15"/>
  <c r="E737" i="15"/>
  <c r="D737" i="15"/>
  <c r="B737" i="15"/>
  <c r="AA735" i="15"/>
  <c r="Z735" i="15"/>
  <c r="Y735" i="15"/>
  <c r="X735" i="15"/>
  <c r="W735" i="15"/>
  <c r="V735" i="15"/>
  <c r="U735" i="15"/>
  <c r="T735" i="15"/>
  <c r="S735" i="15"/>
  <c r="R735" i="15"/>
  <c r="Q735" i="15"/>
  <c r="P735" i="15"/>
  <c r="O735" i="15"/>
  <c r="N735" i="15"/>
  <c r="M735" i="15"/>
  <c r="L735" i="15"/>
  <c r="K735" i="15"/>
  <c r="J735" i="15"/>
  <c r="I735" i="15"/>
  <c r="H735" i="15"/>
  <c r="G735" i="15"/>
  <c r="F735" i="15"/>
  <c r="E735" i="15"/>
  <c r="D735" i="15"/>
  <c r="B735" i="15"/>
  <c r="AA733" i="15"/>
  <c r="Z733" i="15"/>
  <c r="Y733" i="15"/>
  <c r="X733" i="15"/>
  <c r="W733" i="15"/>
  <c r="V733" i="15"/>
  <c r="U733" i="15"/>
  <c r="T733" i="15"/>
  <c r="S733" i="15"/>
  <c r="R733" i="15"/>
  <c r="Q733" i="15"/>
  <c r="P733" i="15"/>
  <c r="O733" i="15"/>
  <c r="N733" i="15"/>
  <c r="M733" i="15"/>
  <c r="L733" i="15"/>
  <c r="K733" i="15"/>
  <c r="J733" i="15"/>
  <c r="I733" i="15"/>
  <c r="H733" i="15"/>
  <c r="G733" i="15"/>
  <c r="F733" i="15"/>
  <c r="E733" i="15"/>
  <c r="D733" i="15"/>
  <c r="B733" i="15"/>
  <c r="AA731" i="15"/>
  <c r="Z731" i="15"/>
  <c r="Y731" i="15"/>
  <c r="X731" i="15"/>
  <c r="W731" i="15"/>
  <c r="V731" i="15"/>
  <c r="U731" i="15"/>
  <c r="T731" i="15"/>
  <c r="S731" i="15"/>
  <c r="R731" i="15"/>
  <c r="Q731" i="15"/>
  <c r="P731" i="15"/>
  <c r="O731" i="15"/>
  <c r="N731" i="15"/>
  <c r="M731" i="15"/>
  <c r="L731" i="15"/>
  <c r="K731" i="15"/>
  <c r="J731" i="15"/>
  <c r="I731" i="15"/>
  <c r="H731" i="15"/>
  <c r="G731" i="15"/>
  <c r="F731" i="15"/>
  <c r="E731" i="15"/>
  <c r="D731" i="15"/>
  <c r="B731" i="15"/>
  <c r="AA729" i="15"/>
  <c r="Z729" i="15"/>
  <c r="Y729" i="15"/>
  <c r="X729" i="15"/>
  <c r="W729" i="15"/>
  <c r="V729" i="15"/>
  <c r="U729" i="15"/>
  <c r="T729" i="15"/>
  <c r="S729" i="15"/>
  <c r="R729" i="15"/>
  <c r="Q729" i="15"/>
  <c r="P729" i="15"/>
  <c r="O729" i="15"/>
  <c r="N729" i="15"/>
  <c r="M729" i="15"/>
  <c r="L729" i="15"/>
  <c r="K729" i="15"/>
  <c r="J729" i="15"/>
  <c r="I729" i="15"/>
  <c r="H729" i="15"/>
  <c r="G729" i="15"/>
  <c r="F729" i="15"/>
  <c r="E729" i="15"/>
  <c r="D729" i="15"/>
  <c r="B729" i="15"/>
  <c r="AA727" i="15"/>
  <c r="Z727" i="15"/>
  <c r="Y727" i="15"/>
  <c r="X727" i="15"/>
  <c r="W727" i="15"/>
  <c r="V727" i="15"/>
  <c r="U727" i="15"/>
  <c r="T727" i="15"/>
  <c r="S727" i="15"/>
  <c r="R727" i="15"/>
  <c r="Q727" i="15"/>
  <c r="P727" i="15"/>
  <c r="O727" i="15"/>
  <c r="N727" i="15"/>
  <c r="M727" i="15"/>
  <c r="L727" i="15"/>
  <c r="K727" i="15"/>
  <c r="J727" i="15"/>
  <c r="I727" i="15"/>
  <c r="H727" i="15"/>
  <c r="G727" i="15"/>
  <c r="F727" i="15"/>
  <c r="E727" i="15"/>
  <c r="D727" i="15"/>
  <c r="B727" i="15"/>
  <c r="AA725" i="15"/>
  <c r="Z725" i="15"/>
  <c r="Y725" i="15"/>
  <c r="X725" i="15"/>
  <c r="W725" i="15"/>
  <c r="V725" i="15"/>
  <c r="U725" i="15"/>
  <c r="T725" i="15"/>
  <c r="S725" i="15"/>
  <c r="R725" i="15"/>
  <c r="Q725" i="15"/>
  <c r="P725" i="15"/>
  <c r="O725" i="15"/>
  <c r="N725" i="15"/>
  <c r="M725" i="15"/>
  <c r="L725" i="15"/>
  <c r="K725" i="15"/>
  <c r="J725" i="15"/>
  <c r="I725" i="15"/>
  <c r="H725" i="15"/>
  <c r="G725" i="15"/>
  <c r="F725" i="15"/>
  <c r="E725" i="15"/>
  <c r="D725" i="15"/>
  <c r="B725" i="15"/>
  <c r="AA723" i="15"/>
  <c r="Z723" i="15"/>
  <c r="Y723" i="15"/>
  <c r="X723" i="15"/>
  <c r="W723" i="15"/>
  <c r="V723" i="15"/>
  <c r="U723" i="15"/>
  <c r="T723" i="15"/>
  <c r="S723" i="15"/>
  <c r="R723" i="15"/>
  <c r="Q723" i="15"/>
  <c r="P723" i="15"/>
  <c r="O723" i="15"/>
  <c r="N723" i="15"/>
  <c r="M723" i="15"/>
  <c r="L723" i="15"/>
  <c r="K723" i="15"/>
  <c r="J723" i="15"/>
  <c r="I723" i="15"/>
  <c r="H723" i="15"/>
  <c r="G723" i="15"/>
  <c r="F723" i="15"/>
  <c r="E723" i="15"/>
  <c r="D723" i="15"/>
  <c r="B723" i="15"/>
  <c r="AA721" i="15"/>
  <c r="Z721" i="15"/>
  <c r="Y721" i="15"/>
  <c r="X721" i="15"/>
  <c r="W721" i="15"/>
  <c r="V721" i="15"/>
  <c r="U721" i="15"/>
  <c r="T721" i="15"/>
  <c r="S721" i="15"/>
  <c r="R721" i="15"/>
  <c r="Q721" i="15"/>
  <c r="P721" i="15"/>
  <c r="O721" i="15"/>
  <c r="N721" i="15"/>
  <c r="M721" i="15"/>
  <c r="L721" i="15"/>
  <c r="K721" i="15"/>
  <c r="J721" i="15"/>
  <c r="I721" i="15"/>
  <c r="H721" i="15"/>
  <c r="G721" i="15"/>
  <c r="F721" i="15"/>
  <c r="E721" i="15"/>
  <c r="D721" i="15"/>
  <c r="B721" i="15"/>
  <c r="AA719" i="15"/>
  <c r="Z719" i="15"/>
  <c r="Y719" i="15"/>
  <c r="X719" i="15"/>
  <c r="W719" i="15"/>
  <c r="V719" i="15"/>
  <c r="U719" i="15"/>
  <c r="T719" i="15"/>
  <c r="S719" i="15"/>
  <c r="R719" i="15"/>
  <c r="Q719" i="15"/>
  <c r="P719" i="15"/>
  <c r="O719" i="15"/>
  <c r="N719" i="15"/>
  <c r="M719" i="15"/>
  <c r="L719" i="15"/>
  <c r="K719" i="15"/>
  <c r="J719" i="15"/>
  <c r="I719" i="15"/>
  <c r="H719" i="15"/>
  <c r="G719" i="15"/>
  <c r="F719" i="15"/>
  <c r="E719" i="15"/>
  <c r="D719" i="15"/>
  <c r="B719" i="15"/>
  <c r="AA717" i="15"/>
  <c r="Z717" i="15"/>
  <c r="Y717" i="15"/>
  <c r="X717" i="15"/>
  <c r="W717" i="15"/>
  <c r="V717" i="15"/>
  <c r="U717" i="15"/>
  <c r="T717" i="15"/>
  <c r="S717" i="15"/>
  <c r="R717" i="15"/>
  <c r="Q717" i="15"/>
  <c r="P717" i="15"/>
  <c r="O717" i="15"/>
  <c r="N717" i="15"/>
  <c r="M717" i="15"/>
  <c r="L717" i="15"/>
  <c r="K717" i="15"/>
  <c r="J717" i="15"/>
  <c r="I717" i="15"/>
  <c r="H717" i="15"/>
  <c r="G717" i="15"/>
  <c r="F717" i="15"/>
  <c r="E717" i="15"/>
  <c r="D717" i="15"/>
  <c r="B717" i="15"/>
  <c r="AA715" i="15"/>
  <c r="Z715" i="15"/>
  <c r="Y715" i="15"/>
  <c r="X715" i="15"/>
  <c r="W715" i="15"/>
  <c r="V715" i="15"/>
  <c r="U715" i="15"/>
  <c r="T715" i="15"/>
  <c r="S715" i="15"/>
  <c r="R715" i="15"/>
  <c r="Q715" i="15"/>
  <c r="P715" i="15"/>
  <c r="O715" i="15"/>
  <c r="N715" i="15"/>
  <c r="M715" i="15"/>
  <c r="L715" i="15"/>
  <c r="K715" i="15"/>
  <c r="J715" i="15"/>
  <c r="I715" i="15"/>
  <c r="H715" i="15"/>
  <c r="G715" i="15"/>
  <c r="F715" i="15"/>
  <c r="E715" i="15"/>
  <c r="D715" i="15"/>
  <c r="B715" i="15"/>
  <c r="AA713" i="15"/>
  <c r="Z713" i="15"/>
  <c r="Y713" i="15"/>
  <c r="X713" i="15"/>
  <c r="W713" i="15"/>
  <c r="V713" i="15"/>
  <c r="U713" i="15"/>
  <c r="T713" i="15"/>
  <c r="S713" i="15"/>
  <c r="R713" i="15"/>
  <c r="Q713" i="15"/>
  <c r="P713" i="15"/>
  <c r="O713" i="15"/>
  <c r="N713" i="15"/>
  <c r="M713" i="15"/>
  <c r="L713" i="15"/>
  <c r="K713" i="15"/>
  <c r="J713" i="15"/>
  <c r="I713" i="15"/>
  <c r="H713" i="15"/>
  <c r="G713" i="15"/>
  <c r="F713" i="15"/>
  <c r="E713" i="15"/>
  <c r="D713" i="15"/>
  <c r="B713" i="15"/>
  <c r="AA711" i="15"/>
  <c r="Z711" i="15"/>
  <c r="Y711" i="15"/>
  <c r="X711" i="15"/>
  <c r="W711" i="15"/>
  <c r="V711" i="15"/>
  <c r="U711" i="15"/>
  <c r="T711" i="15"/>
  <c r="S711" i="15"/>
  <c r="R711" i="15"/>
  <c r="Q711" i="15"/>
  <c r="P711" i="15"/>
  <c r="O711" i="15"/>
  <c r="N711" i="15"/>
  <c r="M711" i="15"/>
  <c r="L711" i="15"/>
  <c r="K711" i="15"/>
  <c r="J711" i="15"/>
  <c r="I711" i="15"/>
  <c r="H711" i="15"/>
  <c r="G711" i="15"/>
  <c r="F711" i="15"/>
  <c r="E711" i="15"/>
  <c r="D711" i="15"/>
  <c r="B711" i="15"/>
  <c r="AA709" i="15"/>
  <c r="Z709" i="15"/>
  <c r="Y709" i="15"/>
  <c r="X709" i="15"/>
  <c r="W709" i="15"/>
  <c r="V709" i="15"/>
  <c r="U709" i="15"/>
  <c r="T709" i="15"/>
  <c r="S709" i="15"/>
  <c r="R709" i="15"/>
  <c r="Q709" i="15"/>
  <c r="P709" i="15"/>
  <c r="O709" i="15"/>
  <c r="N709" i="15"/>
  <c r="M709" i="15"/>
  <c r="L709" i="15"/>
  <c r="K709" i="15"/>
  <c r="J709" i="15"/>
  <c r="I709" i="15"/>
  <c r="H709" i="15"/>
  <c r="G709" i="15"/>
  <c r="F709" i="15"/>
  <c r="E709" i="15"/>
  <c r="D709" i="15"/>
  <c r="B709" i="15"/>
  <c r="AA707" i="15"/>
  <c r="Z707" i="15"/>
  <c r="Y707" i="15"/>
  <c r="X707" i="15"/>
  <c r="W707" i="15"/>
  <c r="V707" i="15"/>
  <c r="U707" i="15"/>
  <c r="T707" i="15"/>
  <c r="S707" i="15"/>
  <c r="R707" i="15"/>
  <c r="Q707" i="15"/>
  <c r="P707" i="15"/>
  <c r="O707" i="15"/>
  <c r="N707" i="15"/>
  <c r="M707" i="15"/>
  <c r="L707" i="15"/>
  <c r="K707" i="15"/>
  <c r="J707" i="15"/>
  <c r="I707" i="15"/>
  <c r="H707" i="15"/>
  <c r="G707" i="15"/>
  <c r="F707" i="15"/>
  <c r="E707" i="15"/>
  <c r="D707" i="15"/>
  <c r="B707" i="15"/>
  <c r="AA705" i="15"/>
  <c r="Z705" i="15"/>
  <c r="Y705" i="15"/>
  <c r="X705" i="15"/>
  <c r="W705" i="15"/>
  <c r="V705" i="15"/>
  <c r="U705" i="15"/>
  <c r="T705" i="15"/>
  <c r="S705" i="15"/>
  <c r="R705" i="15"/>
  <c r="Q705" i="15"/>
  <c r="P705" i="15"/>
  <c r="O705" i="15"/>
  <c r="N705" i="15"/>
  <c r="M705" i="15"/>
  <c r="L705" i="15"/>
  <c r="K705" i="15"/>
  <c r="J705" i="15"/>
  <c r="I705" i="15"/>
  <c r="H705" i="15"/>
  <c r="G705" i="15"/>
  <c r="F705" i="15"/>
  <c r="E705" i="15"/>
  <c r="D705" i="15"/>
  <c r="B705" i="15"/>
  <c r="AA703" i="15"/>
  <c r="Z703" i="15"/>
  <c r="Y703" i="15"/>
  <c r="X703" i="15"/>
  <c r="W703" i="15"/>
  <c r="V703" i="15"/>
  <c r="U703" i="15"/>
  <c r="T703" i="15"/>
  <c r="S703" i="15"/>
  <c r="R703" i="15"/>
  <c r="Q703" i="15"/>
  <c r="P703" i="15"/>
  <c r="O703" i="15"/>
  <c r="N703" i="15"/>
  <c r="M703" i="15"/>
  <c r="L703" i="15"/>
  <c r="K703" i="15"/>
  <c r="J703" i="15"/>
  <c r="I703" i="15"/>
  <c r="H703" i="15"/>
  <c r="G703" i="15"/>
  <c r="F703" i="15"/>
  <c r="E703" i="15"/>
  <c r="D703" i="15"/>
  <c r="B703" i="15"/>
  <c r="AA701" i="15"/>
  <c r="Z701" i="15"/>
  <c r="Y701" i="15"/>
  <c r="X701" i="15"/>
  <c r="W701" i="15"/>
  <c r="V701" i="15"/>
  <c r="U701" i="15"/>
  <c r="T701" i="15"/>
  <c r="S701" i="15"/>
  <c r="R701" i="15"/>
  <c r="Q701" i="15"/>
  <c r="P701" i="15"/>
  <c r="O701" i="15"/>
  <c r="N701" i="15"/>
  <c r="M701" i="15"/>
  <c r="L701" i="15"/>
  <c r="K701" i="15"/>
  <c r="J701" i="15"/>
  <c r="I701" i="15"/>
  <c r="H701" i="15"/>
  <c r="G701" i="15"/>
  <c r="F701" i="15"/>
  <c r="E701" i="15"/>
  <c r="D701" i="15"/>
  <c r="B701" i="15"/>
  <c r="AA699" i="15"/>
  <c r="Z699" i="15"/>
  <c r="Y699" i="15"/>
  <c r="X699" i="15"/>
  <c r="W699" i="15"/>
  <c r="V699" i="15"/>
  <c r="U699" i="15"/>
  <c r="T699" i="15"/>
  <c r="S699" i="15"/>
  <c r="R699" i="15"/>
  <c r="Q699" i="15"/>
  <c r="P699" i="15"/>
  <c r="O699" i="15"/>
  <c r="N699" i="15"/>
  <c r="M699" i="15"/>
  <c r="L699" i="15"/>
  <c r="K699" i="15"/>
  <c r="J699" i="15"/>
  <c r="I699" i="15"/>
  <c r="H699" i="15"/>
  <c r="G699" i="15"/>
  <c r="F699" i="15"/>
  <c r="E699" i="15"/>
  <c r="D699" i="15"/>
  <c r="B699" i="15"/>
  <c r="AA697" i="15"/>
  <c r="Z697" i="15"/>
  <c r="Y697" i="15"/>
  <c r="X697" i="15"/>
  <c r="W697" i="15"/>
  <c r="V697" i="15"/>
  <c r="U697" i="15"/>
  <c r="T697" i="15"/>
  <c r="S697" i="15"/>
  <c r="R697" i="15"/>
  <c r="Q697" i="15"/>
  <c r="P697" i="15"/>
  <c r="O697" i="15"/>
  <c r="N697" i="15"/>
  <c r="M697" i="15"/>
  <c r="L697" i="15"/>
  <c r="K697" i="15"/>
  <c r="J697" i="15"/>
  <c r="I697" i="15"/>
  <c r="H697" i="15"/>
  <c r="G697" i="15"/>
  <c r="F697" i="15"/>
  <c r="E697" i="15"/>
  <c r="D697" i="15"/>
  <c r="B697" i="15"/>
  <c r="AA695" i="15"/>
  <c r="Z695" i="15"/>
  <c r="Y695" i="15"/>
  <c r="X695" i="15"/>
  <c r="W695" i="15"/>
  <c r="V695" i="15"/>
  <c r="U695" i="15"/>
  <c r="T695" i="15"/>
  <c r="S695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F695" i="15"/>
  <c r="E695" i="15"/>
  <c r="D695" i="15"/>
  <c r="B695" i="15"/>
  <c r="AA693" i="15"/>
  <c r="Z693" i="15"/>
  <c r="Y693" i="15"/>
  <c r="X693" i="15"/>
  <c r="W693" i="15"/>
  <c r="V693" i="15"/>
  <c r="U693" i="15"/>
  <c r="T693" i="15"/>
  <c r="S693" i="15"/>
  <c r="R693" i="15"/>
  <c r="Q693" i="15"/>
  <c r="P693" i="15"/>
  <c r="O693" i="15"/>
  <c r="N693" i="15"/>
  <c r="M693" i="15"/>
  <c r="L693" i="15"/>
  <c r="K693" i="15"/>
  <c r="J693" i="15"/>
  <c r="I693" i="15"/>
  <c r="H693" i="15"/>
  <c r="G693" i="15"/>
  <c r="F693" i="15"/>
  <c r="E693" i="15"/>
  <c r="D693" i="15"/>
  <c r="B693" i="15"/>
  <c r="AA691" i="15"/>
  <c r="Z691" i="15"/>
  <c r="Y691" i="15"/>
  <c r="X691" i="15"/>
  <c r="W691" i="15"/>
  <c r="V691" i="15"/>
  <c r="U691" i="15"/>
  <c r="T691" i="15"/>
  <c r="S691" i="15"/>
  <c r="R691" i="15"/>
  <c r="Q691" i="15"/>
  <c r="P691" i="15"/>
  <c r="O691" i="15"/>
  <c r="N691" i="15"/>
  <c r="M691" i="15"/>
  <c r="L691" i="15"/>
  <c r="K691" i="15"/>
  <c r="J691" i="15"/>
  <c r="I691" i="15"/>
  <c r="H691" i="15"/>
  <c r="G691" i="15"/>
  <c r="F691" i="15"/>
  <c r="E691" i="15"/>
  <c r="D691" i="15"/>
  <c r="B691" i="15"/>
  <c r="AA689" i="15"/>
  <c r="Z689" i="15"/>
  <c r="Y689" i="15"/>
  <c r="X689" i="15"/>
  <c r="W689" i="15"/>
  <c r="V689" i="15"/>
  <c r="U689" i="15"/>
  <c r="T689" i="15"/>
  <c r="S689" i="15"/>
  <c r="R689" i="15"/>
  <c r="Q689" i="15"/>
  <c r="P689" i="15"/>
  <c r="O689" i="15"/>
  <c r="N689" i="15"/>
  <c r="M689" i="15"/>
  <c r="L689" i="15"/>
  <c r="K689" i="15"/>
  <c r="J689" i="15"/>
  <c r="I689" i="15"/>
  <c r="H689" i="15"/>
  <c r="G689" i="15"/>
  <c r="F689" i="15"/>
  <c r="E689" i="15"/>
  <c r="D689" i="15"/>
  <c r="B689" i="15"/>
  <c r="AA687" i="15"/>
  <c r="Z687" i="15"/>
  <c r="Y687" i="15"/>
  <c r="X687" i="15"/>
  <c r="W687" i="15"/>
  <c r="V687" i="15"/>
  <c r="U687" i="15"/>
  <c r="T687" i="15"/>
  <c r="S687" i="15"/>
  <c r="R687" i="15"/>
  <c r="Q687" i="15"/>
  <c r="P687" i="15"/>
  <c r="O687" i="15"/>
  <c r="N687" i="15"/>
  <c r="M687" i="15"/>
  <c r="L687" i="15"/>
  <c r="K687" i="15"/>
  <c r="J687" i="15"/>
  <c r="I687" i="15"/>
  <c r="H687" i="15"/>
  <c r="G687" i="15"/>
  <c r="F687" i="15"/>
  <c r="E687" i="15"/>
  <c r="D687" i="15"/>
  <c r="B687" i="15"/>
  <c r="AA681" i="15"/>
  <c r="Z681" i="15"/>
  <c r="Y681" i="15"/>
  <c r="X681" i="15"/>
  <c r="W681" i="15"/>
  <c r="V681" i="15"/>
  <c r="U681" i="15"/>
  <c r="T681" i="15"/>
  <c r="S681" i="15"/>
  <c r="R681" i="15"/>
  <c r="Q681" i="15"/>
  <c r="P681" i="15"/>
  <c r="O681" i="15"/>
  <c r="N681" i="15"/>
  <c r="M681" i="15"/>
  <c r="L681" i="15"/>
  <c r="K681" i="15"/>
  <c r="J681" i="15"/>
  <c r="I681" i="15"/>
  <c r="H681" i="15"/>
  <c r="G681" i="15"/>
  <c r="F681" i="15"/>
  <c r="E681" i="15"/>
  <c r="D681" i="15"/>
  <c r="B681" i="15"/>
  <c r="AA679" i="15"/>
  <c r="Z679" i="15"/>
  <c r="Y679" i="15"/>
  <c r="X679" i="15"/>
  <c r="W679" i="15"/>
  <c r="V679" i="15"/>
  <c r="U679" i="15"/>
  <c r="T679" i="15"/>
  <c r="S679" i="15"/>
  <c r="R679" i="15"/>
  <c r="Q679" i="15"/>
  <c r="P679" i="15"/>
  <c r="O679" i="15"/>
  <c r="N679" i="15"/>
  <c r="M679" i="15"/>
  <c r="L679" i="15"/>
  <c r="K679" i="15"/>
  <c r="J679" i="15"/>
  <c r="I679" i="15"/>
  <c r="H679" i="15"/>
  <c r="G679" i="15"/>
  <c r="F679" i="15"/>
  <c r="E679" i="15"/>
  <c r="D679" i="15"/>
  <c r="B679" i="15"/>
  <c r="AA677" i="15"/>
  <c r="Z677" i="15"/>
  <c r="Y677" i="15"/>
  <c r="X677" i="15"/>
  <c r="W677" i="15"/>
  <c r="V677" i="15"/>
  <c r="U677" i="15"/>
  <c r="T677" i="15"/>
  <c r="S677" i="15"/>
  <c r="R677" i="15"/>
  <c r="Q677" i="15"/>
  <c r="P677" i="15"/>
  <c r="O677" i="15"/>
  <c r="N677" i="15"/>
  <c r="M677" i="15"/>
  <c r="L677" i="15"/>
  <c r="K677" i="15"/>
  <c r="J677" i="15"/>
  <c r="I677" i="15"/>
  <c r="H677" i="15"/>
  <c r="G677" i="15"/>
  <c r="F677" i="15"/>
  <c r="E677" i="15"/>
  <c r="D677" i="15"/>
  <c r="B677" i="15"/>
  <c r="AA675" i="15"/>
  <c r="Z675" i="15"/>
  <c r="Y675" i="15"/>
  <c r="X675" i="15"/>
  <c r="W675" i="15"/>
  <c r="V675" i="15"/>
  <c r="U675" i="15"/>
  <c r="T675" i="15"/>
  <c r="S675" i="15"/>
  <c r="R675" i="15"/>
  <c r="Q675" i="15"/>
  <c r="P675" i="15"/>
  <c r="O675" i="15"/>
  <c r="N675" i="15"/>
  <c r="M675" i="15"/>
  <c r="L675" i="15"/>
  <c r="K675" i="15"/>
  <c r="J675" i="15"/>
  <c r="I675" i="15"/>
  <c r="H675" i="15"/>
  <c r="G675" i="15"/>
  <c r="F675" i="15"/>
  <c r="E675" i="15"/>
  <c r="D675" i="15"/>
  <c r="B675" i="15"/>
  <c r="AA673" i="15"/>
  <c r="Z673" i="15"/>
  <c r="Y673" i="15"/>
  <c r="X673" i="15"/>
  <c r="W673" i="15"/>
  <c r="V673" i="15"/>
  <c r="U673" i="15"/>
  <c r="T673" i="15"/>
  <c r="S673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F673" i="15"/>
  <c r="E673" i="15"/>
  <c r="D673" i="15"/>
  <c r="B673" i="15"/>
  <c r="AA671" i="15"/>
  <c r="Z671" i="15"/>
  <c r="Y671" i="15"/>
  <c r="X671" i="15"/>
  <c r="W671" i="15"/>
  <c r="V671" i="15"/>
  <c r="U671" i="15"/>
  <c r="T671" i="15"/>
  <c r="S671" i="15"/>
  <c r="R671" i="15"/>
  <c r="Q671" i="15"/>
  <c r="P671" i="15"/>
  <c r="O671" i="15"/>
  <c r="N671" i="15"/>
  <c r="M671" i="15"/>
  <c r="L671" i="15"/>
  <c r="K671" i="15"/>
  <c r="J671" i="15"/>
  <c r="I671" i="15"/>
  <c r="H671" i="15"/>
  <c r="G671" i="15"/>
  <c r="F671" i="15"/>
  <c r="E671" i="15"/>
  <c r="D671" i="15"/>
  <c r="B671" i="15"/>
  <c r="AA669" i="15"/>
  <c r="Z669" i="15"/>
  <c r="Y669" i="15"/>
  <c r="X669" i="15"/>
  <c r="W669" i="15"/>
  <c r="V669" i="15"/>
  <c r="U669" i="15"/>
  <c r="T669" i="15"/>
  <c r="S669" i="15"/>
  <c r="R669" i="15"/>
  <c r="Q669" i="15"/>
  <c r="P669" i="15"/>
  <c r="O669" i="15"/>
  <c r="N669" i="15"/>
  <c r="M669" i="15"/>
  <c r="L669" i="15"/>
  <c r="K669" i="15"/>
  <c r="J669" i="15"/>
  <c r="I669" i="15"/>
  <c r="H669" i="15"/>
  <c r="G669" i="15"/>
  <c r="F669" i="15"/>
  <c r="E669" i="15"/>
  <c r="D669" i="15"/>
  <c r="B669" i="15"/>
  <c r="AA667" i="15"/>
  <c r="Z667" i="15"/>
  <c r="Y667" i="15"/>
  <c r="X667" i="15"/>
  <c r="W667" i="15"/>
  <c r="V667" i="15"/>
  <c r="U667" i="15"/>
  <c r="T667" i="15"/>
  <c r="S667" i="15"/>
  <c r="R667" i="15"/>
  <c r="Q667" i="15"/>
  <c r="P667" i="15"/>
  <c r="O667" i="15"/>
  <c r="N667" i="15"/>
  <c r="M667" i="15"/>
  <c r="L667" i="15"/>
  <c r="K667" i="15"/>
  <c r="J667" i="15"/>
  <c r="I667" i="15"/>
  <c r="H667" i="15"/>
  <c r="G667" i="15"/>
  <c r="F667" i="15"/>
  <c r="E667" i="15"/>
  <c r="D667" i="15"/>
  <c r="B667" i="15"/>
  <c r="AA665" i="15"/>
  <c r="Z665" i="15"/>
  <c r="Y665" i="15"/>
  <c r="X665" i="15"/>
  <c r="W665" i="15"/>
  <c r="V665" i="15"/>
  <c r="U665" i="15"/>
  <c r="T665" i="15"/>
  <c r="S665" i="15"/>
  <c r="R665" i="15"/>
  <c r="Q665" i="15"/>
  <c r="P665" i="15"/>
  <c r="O665" i="15"/>
  <c r="N665" i="15"/>
  <c r="M665" i="15"/>
  <c r="L665" i="15"/>
  <c r="K665" i="15"/>
  <c r="J665" i="15"/>
  <c r="I665" i="15"/>
  <c r="H665" i="15"/>
  <c r="G665" i="15"/>
  <c r="F665" i="15"/>
  <c r="E665" i="15"/>
  <c r="D665" i="15"/>
  <c r="B665" i="15"/>
  <c r="AA663" i="15"/>
  <c r="Z663" i="15"/>
  <c r="Y663" i="15"/>
  <c r="X663" i="15"/>
  <c r="W663" i="15"/>
  <c r="V663" i="15"/>
  <c r="U663" i="15"/>
  <c r="T663" i="15"/>
  <c r="S663" i="15"/>
  <c r="R663" i="15"/>
  <c r="Q663" i="15"/>
  <c r="P663" i="15"/>
  <c r="O663" i="15"/>
  <c r="N663" i="15"/>
  <c r="M663" i="15"/>
  <c r="L663" i="15"/>
  <c r="K663" i="15"/>
  <c r="J663" i="15"/>
  <c r="I663" i="15"/>
  <c r="H663" i="15"/>
  <c r="G663" i="15"/>
  <c r="F663" i="15"/>
  <c r="E663" i="15"/>
  <c r="D663" i="15"/>
  <c r="B663" i="15"/>
  <c r="AA661" i="15"/>
  <c r="Z661" i="15"/>
  <c r="Y661" i="15"/>
  <c r="X661" i="15"/>
  <c r="W661" i="15"/>
  <c r="V661" i="15"/>
  <c r="U661" i="15"/>
  <c r="T661" i="15"/>
  <c r="S661" i="15"/>
  <c r="R661" i="15"/>
  <c r="Q661" i="15"/>
  <c r="P661" i="15"/>
  <c r="O661" i="15"/>
  <c r="N661" i="15"/>
  <c r="M661" i="15"/>
  <c r="L661" i="15"/>
  <c r="K661" i="15"/>
  <c r="J661" i="15"/>
  <c r="I661" i="15"/>
  <c r="H661" i="15"/>
  <c r="G661" i="15"/>
  <c r="F661" i="15"/>
  <c r="E661" i="15"/>
  <c r="D661" i="15"/>
  <c r="B661" i="15"/>
  <c r="AA659" i="15"/>
  <c r="Z659" i="15"/>
  <c r="Y659" i="15"/>
  <c r="X659" i="15"/>
  <c r="W659" i="15"/>
  <c r="V659" i="15"/>
  <c r="U659" i="15"/>
  <c r="T659" i="15"/>
  <c r="S659" i="15"/>
  <c r="R659" i="15"/>
  <c r="Q659" i="15"/>
  <c r="P659" i="15"/>
  <c r="O659" i="15"/>
  <c r="N659" i="15"/>
  <c r="M659" i="15"/>
  <c r="L659" i="15"/>
  <c r="K659" i="15"/>
  <c r="J659" i="15"/>
  <c r="I659" i="15"/>
  <c r="H659" i="15"/>
  <c r="G659" i="15"/>
  <c r="F659" i="15"/>
  <c r="E659" i="15"/>
  <c r="D659" i="15"/>
  <c r="B659" i="15"/>
  <c r="AA657" i="15"/>
  <c r="Z657" i="15"/>
  <c r="Y657" i="15"/>
  <c r="X657" i="15"/>
  <c r="W657" i="15"/>
  <c r="V657" i="15"/>
  <c r="U657" i="15"/>
  <c r="T657" i="15"/>
  <c r="S657" i="15"/>
  <c r="R657" i="15"/>
  <c r="Q657" i="15"/>
  <c r="P657" i="15"/>
  <c r="O657" i="15"/>
  <c r="N657" i="15"/>
  <c r="M657" i="15"/>
  <c r="L657" i="15"/>
  <c r="K657" i="15"/>
  <c r="J657" i="15"/>
  <c r="I657" i="15"/>
  <c r="H657" i="15"/>
  <c r="G657" i="15"/>
  <c r="F657" i="15"/>
  <c r="E657" i="15"/>
  <c r="D657" i="15"/>
  <c r="B657" i="15"/>
  <c r="AA655" i="15"/>
  <c r="Z655" i="15"/>
  <c r="Y655" i="15"/>
  <c r="X655" i="15"/>
  <c r="W655" i="15"/>
  <c r="V655" i="15"/>
  <c r="U655" i="15"/>
  <c r="T655" i="15"/>
  <c r="S655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F655" i="15"/>
  <c r="E655" i="15"/>
  <c r="D655" i="15"/>
  <c r="B655" i="15"/>
  <c r="AA653" i="15"/>
  <c r="Z653" i="15"/>
  <c r="Y653" i="15"/>
  <c r="X653" i="15"/>
  <c r="W653" i="15"/>
  <c r="V653" i="15"/>
  <c r="U653" i="15"/>
  <c r="T653" i="15"/>
  <c r="S653" i="15"/>
  <c r="R653" i="15"/>
  <c r="Q653" i="15"/>
  <c r="P653" i="15"/>
  <c r="O653" i="15"/>
  <c r="N653" i="15"/>
  <c r="M653" i="15"/>
  <c r="L653" i="15"/>
  <c r="K653" i="15"/>
  <c r="J653" i="15"/>
  <c r="I653" i="15"/>
  <c r="H653" i="15"/>
  <c r="G653" i="15"/>
  <c r="F653" i="15"/>
  <c r="E653" i="15"/>
  <c r="D653" i="15"/>
  <c r="B653" i="15"/>
  <c r="AA651" i="15"/>
  <c r="Z651" i="15"/>
  <c r="Y651" i="15"/>
  <c r="X651" i="15"/>
  <c r="W651" i="15"/>
  <c r="V651" i="15"/>
  <c r="U651" i="15"/>
  <c r="T651" i="15"/>
  <c r="S651" i="15"/>
  <c r="R651" i="15"/>
  <c r="Q651" i="15"/>
  <c r="P651" i="15"/>
  <c r="O651" i="15"/>
  <c r="N651" i="15"/>
  <c r="M651" i="15"/>
  <c r="L651" i="15"/>
  <c r="K651" i="15"/>
  <c r="J651" i="15"/>
  <c r="I651" i="15"/>
  <c r="H651" i="15"/>
  <c r="G651" i="15"/>
  <c r="F651" i="15"/>
  <c r="E651" i="15"/>
  <c r="D651" i="15"/>
  <c r="B651" i="15"/>
  <c r="AA649" i="15"/>
  <c r="Z649" i="15"/>
  <c r="Y649" i="15"/>
  <c r="X649" i="15"/>
  <c r="W649" i="15"/>
  <c r="V649" i="15"/>
  <c r="U649" i="15"/>
  <c r="T649" i="15"/>
  <c r="S649" i="15"/>
  <c r="R649" i="15"/>
  <c r="Q649" i="15"/>
  <c r="P649" i="15"/>
  <c r="O649" i="15"/>
  <c r="N649" i="15"/>
  <c r="M649" i="15"/>
  <c r="L649" i="15"/>
  <c r="K649" i="15"/>
  <c r="J649" i="15"/>
  <c r="I649" i="15"/>
  <c r="H649" i="15"/>
  <c r="G649" i="15"/>
  <c r="F649" i="15"/>
  <c r="E649" i="15"/>
  <c r="D649" i="15"/>
  <c r="B649" i="15"/>
  <c r="AA647" i="15"/>
  <c r="Z647" i="15"/>
  <c r="Y647" i="15"/>
  <c r="X647" i="15"/>
  <c r="W647" i="15"/>
  <c r="V647" i="15"/>
  <c r="U647" i="15"/>
  <c r="T647" i="15"/>
  <c r="S647" i="15"/>
  <c r="R647" i="15"/>
  <c r="Q647" i="15"/>
  <c r="P647" i="15"/>
  <c r="O647" i="15"/>
  <c r="N647" i="15"/>
  <c r="M647" i="15"/>
  <c r="L647" i="15"/>
  <c r="K647" i="15"/>
  <c r="J647" i="15"/>
  <c r="I647" i="15"/>
  <c r="H647" i="15"/>
  <c r="G647" i="15"/>
  <c r="F647" i="15"/>
  <c r="E647" i="15"/>
  <c r="D647" i="15"/>
  <c r="B647" i="15"/>
  <c r="AA645" i="15"/>
  <c r="Z645" i="15"/>
  <c r="Y645" i="15"/>
  <c r="X645" i="15"/>
  <c r="W645" i="15"/>
  <c r="V645" i="15"/>
  <c r="U645" i="15"/>
  <c r="T645" i="15"/>
  <c r="S645" i="15"/>
  <c r="R645" i="15"/>
  <c r="Q645" i="15"/>
  <c r="P645" i="15"/>
  <c r="O645" i="15"/>
  <c r="N645" i="15"/>
  <c r="M645" i="15"/>
  <c r="L645" i="15"/>
  <c r="K645" i="15"/>
  <c r="J645" i="15"/>
  <c r="I645" i="15"/>
  <c r="H645" i="15"/>
  <c r="G645" i="15"/>
  <c r="F645" i="15"/>
  <c r="E645" i="15"/>
  <c r="D645" i="15"/>
  <c r="B645" i="15"/>
  <c r="AA643" i="15"/>
  <c r="Z643" i="15"/>
  <c r="Y643" i="15"/>
  <c r="X643" i="15"/>
  <c r="W643" i="15"/>
  <c r="V643" i="15"/>
  <c r="U643" i="15"/>
  <c r="T643" i="15"/>
  <c r="S643" i="15"/>
  <c r="R643" i="15"/>
  <c r="Q643" i="15"/>
  <c r="P643" i="15"/>
  <c r="O643" i="15"/>
  <c r="N643" i="15"/>
  <c r="M643" i="15"/>
  <c r="L643" i="15"/>
  <c r="K643" i="15"/>
  <c r="J643" i="15"/>
  <c r="I643" i="15"/>
  <c r="H643" i="15"/>
  <c r="G643" i="15"/>
  <c r="F643" i="15"/>
  <c r="E643" i="15"/>
  <c r="D643" i="15"/>
  <c r="B643" i="15"/>
  <c r="AA641" i="15"/>
  <c r="Z641" i="15"/>
  <c r="Y641" i="15"/>
  <c r="X641" i="15"/>
  <c r="W641" i="15"/>
  <c r="V641" i="15"/>
  <c r="U641" i="15"/>
  <c r="T641" i="15"/>
  <c r="S641" i="15"/>
  <c r="R641" i="15"/>
  <c r="Q641" i="15"/>
  <c r="P641" i="15"/>
  <c r="O641" i="15"/>
  <c r="N641" i="15"/>
  <c r="M641" i="15"/>
  <c r="L641" i="15"/>
  <c r="K641" i="15"/>
  <c r="J641" i="15"/>
  <c r="I641" i="15"/>
  <c r="H641" i="15"/>
  <c r="G641" i="15"/>
  <c r="F641" i="15"/>
  <c r="E641" i="15"/>
  <c r="D641" i="15"/>
  <c r="B641" i="15"/>
  <c r="AA639" i="15"/>
  <c r="Z639" i="15"/>
  <c r="Y639" i="15"/>
  <c r="X639" i="15"/>
  <c r="W639" i="15"/>
  <c r="V639" i="15"/>
  <c r="U639" i="15"/>
  <c r="T639" i="15"/>
  <c r="S639" i="15"/>
  <c r="R639" i="15"/>
  <c r="Q639" i="15"/>
  <c r="P639" i="15"/>
  <c r="O639" i="15"/>
  <c r="N639" i="15"/>
  <c r="M639" i="15"/>
  <c r="L639" i="15"/>
  <c r="K639" i="15"/>
  <c r="J639" i="15"/>
  <c r="I639" i="15"/>
  <c r="H639" i="15"/>
  <c r="G639" i="15"/>
  <c r="F639" i="15"/>
  <c r="E639" i="15"/>
  <c r="D639" i="15"/>
  <c r="B639" i="15"/>
  <c r="AA637" i="15"/>
  <c r="Z637" i="15"/>
  <c r="Y637" i="15"/>
  <c r="X637" i="15"/>
  <c r="W637" i="15"/>
  <c r="V637" i="15"/>
  <c r="U637" i="15"/>
  <c r="T637" i="15"/>
  <c r="S637" i="15"/>
  <c r="R637" i="15"/>
  <c r="Q637" i="15"/>
  <c r="P637" i="15"/>
  <c r="O637" i="15"/>
  <c r="N637" i="15"/>
  <c r="M637" i="15"/>
  <c r="L637" i="15"/>
  <c r="K637" i="15"/>
  <c r="J637" i="15"/>
  <c r="I637" i="15"/>
  <c r="H637" i="15"/>
  <c r="G637" i="15"/>
  <c r="F637" i="15"/>
  <c r="E637" i="15"/>
  <c r="D637" i="15"/>
  <c r="B637" i="15"/>
  <c r="AA635" i="15"/>
  <c r="Z635" i="15"/>
  <c r="Y635" i="15"/>
  <c r="X635" i="15"/>
  <c r="W635" i="15"/>
  <c r="V635" i="15"/>
  <c r="U635" i="15"/>
  <c r="T635" i="15"/>
  <c r="S635" i="15"/>
  <c r="R635" i="15"/>
  <c r="Q635" i="15"/>
  <c r="P635" i="15"/>
  <c r="O635" i="15"/>
  <c r="N635" i="15"/>
  <c r="M635" i="15"/>
  <c r="L635" i="15"/>
  <c r="K635" i="15"/>
  <c r="J635" i="15"/>
  <c r="I635" i="15"/>
  <c r="H635" i="15"/>
  <c r="G635" i="15"/>
  <c r="F635" i="15"/>
  <c r="E635" i="15"/>
  <c r="D635" i="15"/>
  <c r="B635" i="15"/>
  <c r="AA633" i="15"/>
  <c r="Z633" i="15"/>
  <c r="Y633" i="15"/>
  <c r="X633" i="15"/>
  <c r="W633" i="15"/>
  <c r="V633" i="15"/>
  <c r="U633" i="15"/>
  <c r="T633" i="15"/>
  <c r="S633" i="15"/>
  <c r="R633" i="15"/>
  <c r="Q633" i="15"/>
  <c r="P633" i="15"/>
  <c r="O633" i="15"/>
  <c r="N633" i="15"/>
  <c r="M633" i="15"/>
  <c r="L633" i="15"/>
  <c r="K633" i="15"/>
  <c r="J633" i="15"/>
  <c r="I633" i="15"/>
  <c r="H633" i="15"/>
  <c r="G633" i="15"/>
  <c r="F633" i="15"/>
  <c r="E633" i="15"/>
  <c r="D633" i="15"/>
  <c r="B633" i="15"/>
  <c r="AA631" i="15"/>
  <c r="Z631" i="15"/>
  <c r="Y631" i="15"/>
  <c r="X631" i="15"/>
  <c r="W631" i="15"/>
  <c r="V631" i="15"/>
  <c r="U631" i="15"/>
  <c r="T631" i="15"/>
  <c r="S631" i="15"/>
  <c r="R631" i="15"/>
  <c r="Q631" i="15"/>
  <c r="P631" i="15"/>
  <c r="O631" i="15"/>
  <c r="N631" i="15"/>
  <c r="M631" i="15"/>
  <c r="L631" i="15"/>
  <c r="K631" i="15"/>
  <c r="J631" i="15"/>
  <c r="I631" i="15"/>
  <c r="H631" i="15"/>
  <c r="G631" i="15"/>
  <c r="F631" i="15"/>
  <c r="E631" i="15"/>
  <c r="D631" i="15"/>
  <c r="B631" i="15"/>
  <c r="AA629" i="15"/>
  <c r="Z629" i="15"/>
  <c r="Y629" i="15"/>
  <c r="X629" i="15"/>
  <c r="W629" i="15"/>
  <c r="V629" i="15"/>
  <c r="U629" i="15"/>
  <c r="T629" i="15"/>
  <c r="S629" i="15"/>
  <c r="R629" i="15"/>
  <c r="Q629" i="15"/>
  <c r="P629" i="15"/>
  <c r="O629" i="15"/>
  <c r="N629" i="15"/>
  <c r="M629" i="15"/>
  <c r="L629" i="15"/>
  <c r="K629" i="15"/>
  <c r="J629" i="15"/>
  <c r="I629" i="15"/>
  <c r="H629" i="15"/>
  <c r="G629" i="15"/>
  <c r="F629" i="15"/>
  <c r="E629" i="15"/>
  <c r="D629" i="15"/>
  <c r="B629" i="15"/>
  <c r="AA627" i="15"/>
  <c r="Z627" i="15"/>
  <c r="Y627" i="15"/>
  <c r="X627" i="15"/>
  <c r="W627" i="15"/>
  <c r="V627" i="15"/>
  <c r="U627" i="15"/>
  <c r="T627" i="15"/>
  <c r="S627" i="15"/>
  <c r="R627" i="15"/>
  <c r="Q627" i="15"/>
  <c r="P627" i="15"/>
  <c r="O627" i="15"/>
  <c r="N627" i="15"/>
  <c r="M627" i="15"/>
  <c r="L627" i="15"/>
  <c r="K627" i="15"/>
  <c r="J627" i="15"/>
  <c r="I627" i="15"/>
  <c r="H627" i="15"/>
  <c r="G627" i="15"/>
  <c r="F627" i="15"/>
  <c r="E627" i="15"/>
  <c r="D627" i="15"/>
  <c r="B627" i="15"/>
  <c r="AA625" i="15"/>
  <c r="Z625" i="15"/>
  <c r="Y625" i="15"/>
  <c r="X625" i="15"/>
  <c r="W625" i="15"/>
  <c r="V625" i="15"/>
  <c r="U625" i="15"/>
  <c r="T625" i="15"/>
  <c r="S625" i="15"/>
  <c r="R625" i="15"/>
  <c r="Q625" i="15"/>
  <c r="P625" i="15"/>
  <c r="O625" i="15"/>
  <c r="N625" i="15"/>
  <c r="M625" i="15"/>
  <c r="L625" i="15"/>
  <c r="K625" i="15"/>
  <c r="J625" i="15"/>
  <c r="I625" i="15"/>
  <c r="H625" i="15"/>
  <c r="G625" i="15"/>
  <c r="F625" i="15"/>
  <c r="E625" i="15"/>
  <c r="D625" i="15"/>
  <c r="B625" i="15"/>
  <c r="AA623" i="15"/>
  <c r="Z623" i="15"/>
  <c r="Y623" i="15"/>
  <c r="X623" i="15"/>
  <c r="W623" i="15"/>
  <c r="V623" i="15"/>
  <c r="U623" i="15"/>
  <c r="T623" i="15"/>
  <c r="S623" i="15"/>
  <c r="R623" i="15"/>
  <c r="Q623" i="15"/>
  <c r="P623" i="15"/>
  <c r="O623" i="15"/>
  <c r="N623" i="15"/>
  <c r="M623" i="15"/>
  <c r="L623" i="15"/>
  <c r="K623" i="15"/>
  <c r="J623" i="15"/>
  <c r="I623" i="15"/>
  <c r="H623" i="15"/>
  <c r="G623" i="15"/>
  <c r="F623" i="15"/>
  <c r="E623" i="15"/>
  <c r="D623" i="15"/>
  <c r="B623" i="15"/>
  <c r="W616" i="15"/>
  <c r="B614" i="15"/>
  <c r="B609" i="15"/>
  <c r="G606" i="15"/>
  <c r="B604" i="15"/>
  <c r="N601" i="15"/>
  <c r="H601" i="15"/>
  <c r="B599" i="15"/>
  <c r="U596" i="15"/>
  <c r="O596" i="15"/>
  <c r="B594" i="15"/>
  <c r="V591" i="15"/>
  <c r="P591" i="15"/>
  <c r="B589" i="15"/>
  <c r="W586" i="15"/>
  <c r="B584" i="15"/>
  <c r="B579" i="15"/>
  <c r="G576" i="15"/>
  <c r="B574" i="15"/>
  <c r="N571" i="15"/>
  <c r="H571" i="15"/>
  <c r="B569" i="15"/>
  <c r="U566" i="15"/>
  <c r="O566" i="15"/>
  <c r="B564" i="15"/>
  <c r="V561" i="15"/>
  <c r="P561" i="15"/>
  <c r="B559" i="15"/>
  <c r="W556" i="15"/>
  <c r="B554" i="15"/>
  <c r="B549" i="15"/>
  <c r="G546" i="15"/>
  <c r="B544" i="15"/>
  <c r="N541" i="15"/>
  <c r="H541" i="15"/>
  <c r="B539" i="15"/>
  <c r="U536" i="15"/>
  <c r="O536" i="15"/>
  <c r="B534" i="15"/>
  <c r="V531" i="15"/>
  <c r="P531" i="15"/>
  <c r="B529" i="15"/>
  <c r="W526" i="15"/>
  <c r="B524" i="15"/>
  <c r="B519" i="15"/>
  <c r="G516" i="15"/>
  <c r="B514" i="15"/>
  <c r="N511" i="15"/>
  <c r="H511" i="15"/>
  <c r="B509" i="15"/>
  <c r="U506" i="15"/>
  <c r="O506" i="15"/>
  <c r="B504" i="15"/>
  <c r="V501" i="15"/>
  <c r="P501" i="15"/>
  <c r="B499" i="15"/>
  <c r="W496" i="15"/>
  <c r="B494" i="15"/>
  <c r="B489" i="15"/>
  <c r="G486" i="15"/>
  <c r="B484" i="15"/>
  <c r="N481" i="15"/>
  <c r="M481" i="15"/>
  <c r="B479" i="15"/>
  <c r="T476" i="15"/>
  <c r="O476" i="15"/>
  <c r="B474" i="15"/>
  <c r="U471" i="15"/>
  <c r="P471" i="15"/>
  <c r="B469" i="15"/>
  <c r="B460" i="15"/>
  <c r="B455" i="15"/>
  <c r="B450" i="15"/>
  <c r="B445" i="15"/>
  <c r="B440" i="15"/>
  <c r="B435" i="15"/>
  <c r="B430" i="15"/>
  <c r="B425" i="15"/>
  <c r="B420" i="15"/>
  <c r="B415" i="15"/>
  <c r="B410" i="15"/>
  <c r="B405" i="15"/>
  <c r="B400" i="15"/>
  <c r="B395" i="15"/>
  <c r="B390" i="15"/>
  <c r="B385" i="15"/>
  <c r="B380" i="15"/>
  <c r="B375" i="15"/>
  <c r="B370" i="15"/>
  <c r="B365" i="15"/>
  <c r="B360" i="15"/>
  <c r="B355" i="15"/>
  <c r="B350" i="15"/>
  <c r="B345" i="15"/>
  <c r="B340" i="15"/>
  <c r="B335" i="15"/>
  <c r="B330" i="15"/>
  <c r="B325" i="15"/>
  <c r="B320" i="15"/>
  <c r="U462" i="15"/>
  <c r="B315" i="15"/>
  <c r="B306" i="15"/>
  <c r="B301" i="15"/>
  <c r="B296" i="15"/>
  <c r="B291" i="15"/>
  <c r="B286" i="15"/>
  <c r="B281" i="15"/>
  <c r="B276" i="15"/>
  <c r="B271" i="15"/>
  <c r="B266" i="15"/>
  <c r="B261" i="15"/>
  <c r="B256" i="15"/>
  <c r="B251" i="15"/>
  <c r="B246" i="15"/>
  <c r="B241" i="15"/>
  <c r="B236" i="15"/>
  <c r="B231" i="15"/>
  <c r="B226" i="15"/>
  <c r="B221" i="15"/>
  <c r="B216" i="15"/>
  <c r="B211" i="15"/>
  <c r="B206" i="15"/>
  <c r="B201" i="15"/>
  <c r="B196" i="15"/>
  <c r="B191" i="15"/>
  <c r="B186" i="15"/>
  <c r="B181" i="15"/>
  <c r="B176" i="15"/>
  <c r="B171" i="15"/>
  <c r="B166" i="15"/>
  <c r="W308" i="15"/>
  <c r="B161" i="15"/>
  <c r="B152" i="15"/>
  <c r="B147" i="15"/>
  <c r="B142" i="15"/>
  <c r="B137" i="15"/>
  <c r="B132" i="15"/>
  <c r="B127" i="15"/>
  <c r="B122" i="15"/>
  <c r="B117" i="15"/>
  <c r="B112" i="15"/>
  <c r="B107" i="15"/>
  <c r="B102" i="15"/>
  <c r="B97" i="15"/>
  <c r="B92" i="15"/>
  <c r="B87" i="15"/>
  <c r="B82" i="15"/>
  <c r="B77" i="15"/>
  <c r="B72" i="15"/>
  <c r="B67" i="15"/>
  <c r="B62" i="15"/>
  <c r="B57" i="15"/>
  <c r="B52" i="15"/>
  <c r="B47" i="15"/>
  <c r="B42" i="15"/>
  <c r="B37" i="15"/>
  <c r="B32" i="15"/>
  <c r="B27" i="15"/>
  <c r="B22" i="15"/>
  <c r="B17" i="15"/>
  <c r="B12" i="15"/>
  <c r="F613" i="15"/>
  <c r="W154" i="15"/>
  <c r="D7" i="15"/>
  <c r="B7" i="15"/>
  <c r="G758" i="14"/>
  <c r="F758" i="14"/>
  <c r="F757" i="14" s="1"/>
  <c r="E758" i="14"/>
  <c r="E757" i="14" s="1"/>
  <c r="G757" i="14"/>
  <c r="D757" i="14"/>
  <c r="AA745" i="14"/>
  <c r="Z745" i="14"/>
  <c r="Y745" i="14"/>
  <c r="X745" i="14"/>
  <c r="W745" i="14"/>
  <c r="V745" i="14"/>
  <c r="U745" i="14"/>
  <c r="T745" i="14"/>
  <c r="S745" i="14"/>
  <c r="R745" i="14"/>
  <c r="Q745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/>
  <c r="D745" i="14"/>
  <c r="B745" i="14"/>
  <c r="AA743" i="14"/>
  <c r="Z743" i="14"/>
  <c r="Y743" i="14"/>
  <c r="X743" i="14"/>
  <c r="W743" i="14"/>
  <c r="V743" i="14"/>
  <c r="U743" i="14"/>
  <c r="T743" i="14"/>
  <c r="S743" i="14"/>
  <c r="R743" i="14"/>
  <c r="Q743" i="14"/>
  <c r="P743" i="14"/>
  <c r="O743" i="14"/>
  <c r="N743" i="14"/>
  <c r="M743" i="14"/>
  <c r="L743" i="14"/>
  <c r="K743" i="14"/>
  <c r="J743" i="14"/>
  <c r="I743" i="14"/>
  <c r="H743" i="14"/>
  <c r="G743" i="14"/>
  <c r="F743" i="14"/>
  <c r="E743" i="14"/>
  <c r="D743" i="14"/>
  <c r="B743" i="14"/>
  <c r="AA741" i="14"/>
  <c r="Z741" i="14"/>
  <c r="Y741" i="14"/>
  <c r="X741" i="14"/>
  <c r="W741" i="14"/>
  <c r="V741" i="14"/>
  <c r="U741" i="14"/>
  <c r="T741" i="14"/>
  <c r="S741" i="14"/>
  <c r="R741" i="14"/>
  <c r="Q741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/>
  <c r="D741" i="14"/>
  <c r="B741" i="14"/>
  <c r="AA739" i="14"/>
  <c r="Z739" i="14"/>
  <c r="Y739" i="14"/>
  <c r="X739" i="14"/>
  <c r="W739" i="14"/>
  <c r="V739" i="14"/>
  <c r="U739" i="14"/>
  <c r="T739" i="14"/>
  <c r="S739" i="14"/>
  <c r="R739" i="14"/>
  <c r="Q739" i="14"/>
  <c r="P739" i="14"/>
  <c r="O739" i="14"/>
  <c r="N739" i="14"/>
  <c r="M739" i="14"/>
  <c r="L739" i="14"/>
  <c r="K739" i="14"/>
  <c r="J739" i="14"/>
  <c r="I739" i="14"/>
  <c r="H739" i="14"/>
  <c r="G739" i="14"/>
  <c r="F739" i="14"/>
  <c r="E739" i="14"/>
  <c r="D739" i="14"/>
  <c r="B739" i="14"/>
  <c r="AA737" i="14"/>
  <c r="Z737" i="14"/>
  <c r="Y737" i="14"/>
  <c r="X737" i="14"/>
  <c r="W737" i="14"/>
  <c r="V737" i="14"/>
  <c r="U737" i="14"/>
  <c r="T737" i="14"/>
  <c r="S737" i="14"/>
  <c r="R737" i="14"/>
  <c r="Q737" i="14"/>
  <c r="P737" i="14"/>
  <c r="O737" i="14"/>
  <c r="N737" i="14"/>
  <c r="M737" i="14"/>
  <c r="L737" i="14"/>
  <c r="K737" i="14"/>
  <c r="J737" i="14"/>
  <c r="I737" i="14"/>
  <c r="H737" i="14"/>
  <c r="G737" i="14"/>
  <c r="F737" i="14"/>
  <c r="E737" i="14"/>
  <c r="D737" i="14"/>
  <c r="B737" i="14"/>
  <c r="AA735" i="14"/>
  <c r="Z735" i="14"/>
  <c r="Y735" i="14"/>
  <c r="X735" i="14"/>
  <c r="W735" i="14"/>
  <c r="V735" i="14"/>
  <c r="U735" i="14"/>
  <c r="T735" i="14"/>
  <c r="S735" i="14"/>
  <c r="R735" i="14"/>
  <c r="Q735" i="14"/>
  <c r="P735" i="14"/>
  <c r="O735" i="14"/>
  <c r="N735" i="14"/>
  <c r="M735" i="14"/>
  <c r="L735" i="14"/>
  <c r="K735" i="14"/>
  <c r="J735" i="14"/>
  <c r="I735" i="14"/>
  <c r="H735" i="14"/>
  <c r="G735" i="14"/>
  <c r="F735" i="14"/>
  <c r="E735" i="14"/>
  <c r="D735" i="14"/>
  <c r="B735" i="14"/>
  <c r="AA733" i="14"/>
  <c r="Z733" i="14"/>
  <c r="Y733" i="14"/>
  <c r="X733" i="14"/>
  <c r="W733" i="14"/>
  <c r="V733" i="14"/>
  <c r="U733" i="14"/>
  <c r="T733" i="14"/>
  <c r="S733" i="14"/>
  <c r="R733" i="14"/>
  <c r="Q733" i="14"/>
  <c r="P733" i="14"/>
  <c r="O733" i="14"/>
  <c r="N733" i="14"/>
  <c r="M733" i="14"/>
  <c r="L733" i="14"/>
  <c r="K733" i="14"/>
  <c r="J733" i="14"/>
  <c r="I733" i="14"/>
  <c r="H733" i="14"/>
  <c r="G733" i="14"/>
  <c r="F733" i="14"/>
  <c r="E733" i="14"/>
  <c r="D733" i="14"/>
  <c r="B733" i="14"/>
  <c r="AA731" i="14"/>
  <c r="Z731" i="14"/>
  <c r="Y731" i="14"/>
  <c r="X731" i="14"/>
  <c r="W731" i="14"/>
  <c r="V731" i="14"/>
  <c r="U731" i="14"/>
  <c r="T731" i="14"/>
  <c r="S731" i="14"/>
  <c r="R731" i="14"/>
  <c r="Q731" i="14"/>
  <c r="P731" i="14"/>
  <c r="O731" i="14"/>
  <c r="N731" i="14"/>
  <c r="M731" i="14"/>
  <c r="L731" i="14"/>
  <c r="K731" i="14"/>
  <c r="J731" i="14"/>
  <c r="I731" i="14"/>
  <c r="H731" i="14"/>
  <c r="G731" i="14"/>
  <c r="F731" i="14"/>
  <c r="E731" i="14"/>
  <c r="D731" i="14"/>
  <c r="B731" i="14"/>
  <c r="AA729" i="14"/>
  <c r="Z729" i="14"/>
  <c r="Y729" i="14"/>
  <c r="X729" i="14"/>
  <c r="W729" i="14"/>
  <c r="V729" i="14"/>
  <c r="U729" i="14"/>
  <c r="T729" i="14"/>
  <c r="S729" i="14"/>
  <c r="R729" i="14"/>
  <c r="Q729" i="14"/>
  <c r="P729" i="14"/>
  <c r="O729" i="14"/>
  <c r="N729" i="14"/>
  <c r="M729" i="14"/>
  <c r="L729" i="14"/>
  <c r="K729" i="14"/>
  <c r="J729" i="14"/>
  <c r="I729" i="14"/>
  <c r="H729" i="14"/>
  <c r="G729" i="14"/>
  <c r="F729" i="14"/>
  <c r="E729" i="14"/>
  <c r="D729" i="14"/>
  <c r="B729" i="14"/>
  <c r="AA727" i="14"/>
  <c r="Z727" i="14"/>
  <c r="Y727" i="14"/>
  <c r="X727" i="14"/>
  <c r="W727" i="14"/>
  <c r="V727" i="14"/>
  <c r="U727" i="14"/>
  <c r="T727" i="14"/>
  <c r="S727" i="14"/>
  <c r="R727" i="14"/>
  <c r="Q727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/>
  <c r="D727" i="14"/>
  <c r="B727" i="14"/>
  <c r="AA725" i="14"/>
  <c r="Z725" i="14"/>
  <c r="Y725" i="14"/>
  <c r="X725" i="14"/>
  <c r="W725" i="14"/>
  <c r="V725" i="14"/>
  <c r="U725" i="14"/>
  <c r="T725" i="14"/>
  <c r="S725" i="14"/>
  <c r="R725" i="14"/>
  <c r="Q725" i="14"/>
  <c r="P725" i="14"/>
  <c r="O725" i="14"/>
  <c r="N725" i="14"/>
  <c r="M725" i="14"/>
  <c r="L725" i="14"/>
  <c r="K725" i="14"/>
  <c r="J725" i="14"/>
  <c r="I725" i="14"/>
  <c r="H725" i="14"/>
  <c r="G725" i="14"/>
  <c r="F725" i="14"/>
  <c r="E725" i="14"/>
  <c r="D725" i="14"/>
  <c r="B725" i="14"/>
  <c r="AA723" i="14"/>
  <c r="Z723" i="14"/>
  <c r="Y723" i="14"/>
  <c r="X723" i="14"/>
  <c r="W723" i="14"/>
  <c r="V723" i="14"/>
  <c r="U723" i="14"/>
  <c r="T723" i="14"/>
  <c r="S723" i="14"/>
  <c r="R723" i="14"/>
  <c r="Q723" i="14"/>
  <c r="P723" i="14"/>
  <c r="O723" i="14"/>
  <c r="N723" i="14"/>
  <c r="M723" i="14"/>
  <c r="L723" i="14"/>
  <c r="K723" i="14"/>
  <c r="J723" i="14"/>
  <c r="I723" i="14"/>
  <c r="H723" i="14"/>
  <c r="G723" i="14"/>
  <c r="F723" i="14"/>
  <c r="E723" i="14"/>
  <c r="D723" i="14"/>
  <c r="B723" i="14"/>
  <c r="AA721" i="14"/>
  <c r="Z721" i="14"/>
  <c r="Y721" i="14"/>
  <c r="X721" i="14"/>
  <c r="W721" i="14"/>
  <c r="V721" i="14"/>
  <c r="U721" i="14"/>
  <c r="T721" i="14"/>
  <c r="S721" i="14"/>
  <c r="R721" i="14"/>
  <c r="Q721" i="14"/>
  <c r="P721" i="14"/>
  <c r="O721" i="14"/>
  <c r="N721" i="14"/>
  <c r="M721" i="14"/>
  <c r="L721" i="14"/>
  <c r="K721" i="14"/>
  <c r="J721" i="14"/>
  <c r="I721" i="14"/>
  <c r="H721" i="14"/>
  <c r="G721" i="14"/>
  <c r="F721" i="14"/>
  <c r="E721" i="14"/>
  <c r="D721" i="14"/>
  <c r="B721" i="14"/>
  <c r="AA719" i="14"/>
  <c r="Z719" i="14"/>
  <c r="Y719" i="14"/>
  <c r="X719" i="14"/>
  <c r="W719" i="14"/>
  <c r="V719" i="14"/>
  <c r="U719" i="14"/>
  <c r="T719" i="14"/>
  <c r="S719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/>
  <c r="D719" i="14"/>
  <c r="B719" i="14"/>
  <c r="AA717" i="14"/>
  <c r="Z717" i="14"/>
  <c r="Y717" i="14"/>
  <c r="X717" i="14"/>
  <c r="W717" i="14"/>
  <c r="V717" i="14"/>
  <c r="U717" i="14"/>
  <c r="T717" i="14"/>
  <c r="S717" i="14"/>
  <c r="R717" i="14"/>
  <c r="Q717" i="14"/>
  <c r="P717" i="14"/>
  <c r="O717" i="14"/>
  <c r="N717" i="14"/>
  <c r="M717" i="14"/>
  <c r="L717" i="14"/>
  <c r="K717" i="14"/>
  <c r="J717" i="14"/>
  <c r="I717" i="14"/>
  <c r="H717" i="14"/>
  <c r="G717" i="14"/>
  <c r="F717" i="14"/>
  <c r="E717" i="14"/>
  <c r="D717" i="14"/>
  <c r="B717" i="14"/>
  <c r="AA715" i="14"/>
  <c r="Z715" i="14"/>
  <c r="Y715" i="14"/>
  <c r="X715" i="14"/>
  <c r="W715" i="14"/>
  <c r="V715" i="14"/>
  <c r="U715" i="14"/>
  <c r="T715" i="14"/>
  <c r="S715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/>
  <c r="D715" i="14"/>
  <c r="B715" i="14"/>
  <c r="AA713" i="14"/>
  <c r="Z713" i="14"/>
  <c r="Y713" i="14"/>
  <c r="X713" i="14"/>
  <c r="W713" i="14"/>
  <c r="V713" i="14"/>
  <c r="U713" i="14"/>
  <c r="T713" i="14"/>
  <c r="S713" i="14"/>
  <c r="R713" i="14"/>
  <c r="Q713" i="14"/>
  <c r="P713" i="14"/>
  <c r="O713" i="14"/>
  <c r="N713" i="14"/>
  <c r="M713" i="14"/>
  <c r="L713" i="14"/>
  <c r="K713" i="14"/>
  <c r="J713" i="14"/>
  <c r="I713" i="14"/>
  <c r="H713" i="14"/>
  <c r="G713" i="14"/>
  <c r="F713" i="14"/>
  <c r="E713" i="14"/>
  <c r="D713" i="14"/>
  <c r="B713" i="14"/>
  <c r="AA711" i="14"/>
  <c r="Z711" i="14"/>
  <c r="Y711" i="14"/>
  <c r="X711" i="14"/>
  <c r="W711" i="14"/>
  <c r="V711" i="14"/>
  <c r="U711" i="14"/>
  <c r="T711" i="14"/>
  <c r="S711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/>
  <c r="E711" i="14"/>
  <c r="D711" i="14"/>
  <c r="B711" i="14"/>
  <c r="AA709" i="14"/>
  <c r="Z709" i="14"/>
  <c r="Y709" i="14"/>
  <c r="X709" i="14"/>
  <c r="W709" i="14"/>
  <c r="V709" i="14"/>
  <c r="U709" i="14"/>
  <c r="T709" i="14"/>
  <c r="S709" i="14"/>
  <c r="R709" i="14"/>
  <c r="Q709" i="14"/>
  <c r="P709" i="14"/>
  <c r="O709" i="14"/>
  <c r="N709" i="14"/>
  <c r="M709" i="14"/>
  <c r="L709" i="14"/>
  <c r="K709" i="14"/>
  <c r="J709" i="14"/>
  <c r="I709" i="14"/>
  <c r="H709" i="14"/>
  <c r="G709" i="14"/>
  <c r="F709" i="14"/>
  <c r="E709" i="14"/>
  <c r="D709" i="14"/>
  <c r="B709" i="14"/>
  <c r="AA707" i="14"/>
  <c r="Z707" i="14"/>
  <c r="Y707" i="14"/>
  <c r="X707" i="14"/>
  <c r="W707" i="14"/>
  <c r="V707" i="14"/>
  <c r="U707" i="14"/>
  <c r="T707" i="14"/>
  <c r="S707" i="14"/>
  <c r="R707" i="14"/>
  <c r="Q707" i="14"/>
  <c r="P707" i="14"/>
  <c r="O707" i="14"/>
  <c r="N707" i="14"/>
  <c r="M707" i="14"/>
  <c r="L707" i="14"/>
  <c r="K707" i="14"/>
  <c r="J707" i="14"/>
  <c r="I707" i="14"/>
  <c r="H707" i="14"/>
  <c r="G707" i="14"/>
  <c r="F707" i="14"/>
  <c r="E707" i="14"/>
  <c r="D707" i="14"/>
  <c r="B707" i="14"/>
  <c r="AA705" i="14"/>
  <c r="Z705" i="14"/>
  <c r="Y705" i="14"/>
  <c r="X705" i="14"/>
  <c r="W705" i="14"/>
  <c r="V705" i="14"/>
  <c r="U705" i="14"/>
  <c r="T705" i="14"/>
  <c r="S705" i="14"/>
  <c r="R705" i="14"/>
  <c r="Q705" i="14"/>
  <c r="P705" i="14"/>
  <c r="O705" i="14"/>
  <c r="N705" i="14"/>
  <c r="M705" i="14"/>
  <c r="L705" i="14"/>
  <c r="K705" i="14"/>
  <c r="J705" i="14"/>
  <c r="I705" i="14"/>
  <c r="H705" i="14"/>
  <c r="G705" i="14"/>
  <c r="F705" i="14"/>
  <c r="E705" i="14"/>
  <c r="D705" i="14"/>
  <c r="B705" i="14"/>
  <c r="AA703" i="14"/>
  <c r="Z703" i="14"/>
  <c r="Y703" i="14"/>
  <c r="X703" i="14"/>
  <c r="W703" i="14"/>
  <c r="V703" i="14"/>
  <c r="U703" i="14"/>
  <c r="T703" i="14"/>
  <c r="S703" i="14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F703" i="14"/>
  <c r="E703" i="14"/>
  <c r="D703" i="14"/>
  <c r="B703" i="14"/>
  <c r="AA701" i="14"/>
  <c r="Z701" i="14"/>
  <c r="Y701" i="14"/>
  <c r="X701" i="14"/>
  <c r="W701" i="14"/>
  <c r="V701" i="14"/>
  <c r="U701" i="14"/>
  <c r="T701" i="14"/>
  <c r="S701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D701" i="14"/>
  <c r="B701" i="14"/>
  <c r="AA699" i="14"/>
  <c r="Z699" i="14"/>
  <c r="Y699" i="14"/>
  <c r="X699" i="14"/>
  <c r="W699" i="14"/>
  <c r="V699" i="14"/>
  <c r="U699" i="14"/>
  <c r="T699" i="14"/>
  <c r="S699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/>
  <c r="E699" i="14"/>
  <c r="D699" i="14"/>
  <c r="B699" i="14"/>
  <c r="AA697" i="14"/>
  <c r="Z697" i="14"/>
  <c r="Y697" i="14"/>
  <c r="X697" i="14"/>
  <c r="W697" i="14"/>
  <c r="V697" i="14"/>
  <c r="U697" i="14"/>
  <c r="T697" i="14"/>
  <c r="S697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F697" i="14"/>
  <c r="E697" i="14"/>
  <c r="D697" i="14"/>
  <c r="B697" i="14"/>
  <c r="AA695" i="14"/>
  <c r="Z695" i="14"/>
  <c r="Y695" i="14"/>
  <c r="X695" i="14"/>
  <c r="W695" i="14"/>
  <c r="V695" i="14"/>
  <c r="U695" i="14"/>
  <c r="T695" i="14"/>
  <c r="S695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D695" i="14"/>
  <c r="B695" i="14"/>
  <c r="AA693" i="14"/>
  <c r="Z693" i="14"/>
  <c r="Y693" i="14"/>
  <c r="X693" i="14"/>
  <c r="W693" i="14"/>
  <c r="V693" i="14"/>
  <c r="U693" i="14"/>
  <c r="T693" i="14"/>
  <c r="S693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/>
  <c r="E693" i="14"/>
  <c r="D693" i="14"/>
  <c r="B693" i="14"/>
  <c r="AA691" i="14"/>
  <c r="Z691" i="14"/>
  <c r="Y691" i="14"/>
  <c r="X691" i="14"/>
  <c r="W691" i="14"/>
  <c r="V691" i="14"/>
  <c r="U691" i="14"/>
  <c r="T691" i="14"/>
  <c r="S691" i="14"/>
  <c r="R691" i="14"/>
  <c r="Q691" i="14"/>
  <c r="P691" i="14"/>
  <c r="O691" i="14"/>
  <c r="N691" i="14"/>
  <c r="M691" i="14"/>
  <c r="L691" i="14"/>
  <c r="K691" i="14"/>
  <c r="J691" i="14"/>
  <c r="I691" i="14"/>
  <c r="H691" i="14"/>
  <c r="G691" i="14"/>
  <c r="F691" i="14"/>
  <c r="E691" i="14"/>
  <c r="D691" i="14"/>
  <c r="B691" i="14"/>
  <c r="AA689" i="14"/>
  <c r="Z689" i="14"/>
  <c r="Y689" i="14"/>
  <c r="X689" i="14"/>
  <c r="W689" i="14"/>
  <c r="V689" i="14"/>
  <c r="U689" i="14"/>
  <c r="T689" i="14"/>
  <c r="S689" i="14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D689" i="14"/>
  <c r="B689" i="14"/>
  <c r="AA687" i="14"/>
  <c r="Z687" i="14"/>
  <c r="Y687" i="14"/>
  <c r="X687" i="14"/>
  <c r="W687" i="14"/>
  <c r="V687" i="14"/>
  <c r="U687" i="14"/>
  <c r="T687" i="14"/>
  <c r="S687" i="14"/>
  <c r="R687" i="14"/>
  <c r="Q687" i="14"/>
  <c r="P687" i="14"/>
  <c r="O687" i="14"/>
  <c r="N687" i="14"/>
  <c r="M687" i="14"/>
  <c r="L687" i="14"/>
  <c r="K687" i="14"/>
  <c r="J687" i="14"/>
  <c r="I687" i="14"/>
  <c r="H687" i="14"/>
  <c r="G687" i="14"/>
  <c r="F687" i="14"/>
  <c r="E687" i="14"/>
  <c r="D687" i="14"/>
  <c r="B687" i="14"/>
  <c r="AA681" i="14"/>
  <c r="Z681" i="14"/>
  <c r="Y681" i="14"/>
  <c r="X681" i="14"/>
  <c r="W681" i="14"/>
  <c r="V681" i="14"/>
  <c r="U681" i="14"/>
  <c r="T681" i="14"/>
  <c r="S681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/>
  <c r="E681" i="14"/>
  <c r="D681" i="14"/>
  <c r="B681" i="14"/>
  <c r="AA679" i="14"/>
  <c r="Z679" i="14"/>
  <c r="Y679" i="14"/>
  <c r="X679" i="14"/>
  <c r="W679" i="14"/>
  <c r="V679" i="14"/>
  <c r="U679" i="14"/>
  <c r="T679" i="14"/>
  <c r="S679" i="14"/>
  <c r="R679" i="14"/>
  <c r="Q679" i="14"/>
  <c r="P679" i="14"/>
  <c r="O679" i="14"/>
  <c r="N679" i="14"/>
  <c r="M679" i="14"/>
  <c r="L679" i="14"/>
  <c r="K679" i="14"/>
  <c r="J679" i="14"/>
  <c r="I679" i="14"/>
  <c r="H679" i="14"/>
  <c r="G679" i="14"/>
  <c r="F679" i="14"/>
  <c r="E679" i="14"/>
  <c r="D679" i="14"/>
  <c r="B679" i="14"/>
  <c r="AA677" i="14"/>
  <c r="Z677" i="14"/>
  <c r="Y677" i="14"/>
  <c r="X677" i="14"/>
  <c r="W677" i="14"/>
  <c r="V677" i="14"/>
  <c r="U677" i="14"/>
  <c r="T677" i="14"/>
  <c r="S677" i="14"/>
  <c r="R677" i="14"/>
  <c r="Q677" i="14"/>
  <c r="P677" i="14"/>
  <c r="O677" i="14"/>
  <c r="N677" i="14"/>
  <c r="M677" i="14"/>
  <c r="L677" i="14"/>
  <c r="K677" i="14"/>
  <c r="J677" i="14"/>
  <c r="I677" i="14"/>
  <c r="H677" i="14"/>
  <c r="G677" i="14"/>
  <c r="F677" i="14"/>
  <c r="E677" i="14"/>
  <c r="D677" i="14"/>
  <c r="B677" i="14"/>
  <c r="AA675" i="14"/>
  <c r="Z675" i="14"/>
  <c r="Y675" i="14"/>
  <c r="X675" i="14"/>
  <c r="W675" i="14"/>
  <c r="V675" i="14"/>
  <c r="U675" i="14"/>
  <c r="T675" i="14"/>
  <c r="S675" i="14"/>
  <c r="R675" i="14"/>
  <c r="Q675" i="14"/>
  <c r="P675" i="14"/>
  <c r="O675" i="14"/>
  <c r="N675" i="14"/>
  <c r="M675" i="14"/>
  <c r="L675" i="14"/>
  <c r="K675" i="14"/>
  <c r="J675" i="14"/>
  <c r="I675" i="14"/>
  <c r="H675" i="14"/>
  <c r="G675" i="14"/>
  <c r="F675" i="14"/>
  <c r="E675" i="14"/>
  <c r="D675" i="14"/>
  <c r="B675" i="14"/>
  <c r="AA673" i="14"/>
  <c r="Z673" i="14"/>
  <c r="Y673" i="14"/>
  <c r="X673" i="14"/>
  <c r="W673" i="14"/>
  <c r="V673" i="14"/>
  <c r="U673" i="14"/>
  <c r="T673" i="14"/>
  <c r="S673" i="14"/>
  <c r="R673" i="14"/>
  <c r="Q673" i="14"/>
  <c r="P673" i="14"/>
  <c r="O673" i="14"/>
  <c r="N673" i="14"/>
  <c r="M673" i="14"/>
  <c r="L673" i="14"/>
  <c r="K673" i="14"/>
  <c r="J673" i="14"/>
  <c r="I673" i="14"/>
  <c r="H673" i="14"/>
  <c r="G673" i="14"/>
  <c r="F673" i="14"/>
  <c r="E673" i="14"/>
  <c r="D673" i="14"/>
  <c r="B673" i="14"/>
  <c r="AA671" i="14"/>
  <c r="Z671" i="14"/>
  <c r="Y671" i="14"/>
  <c r="X671" i="14"/>
  <c r="W671" i="14"/>
  <c r="V671" i="14"/>
  <c r="U671" i="14"/>
  <c r="T671" i="14"/>
  <c r="S671" i="14"/>
  <c r="R671" i="14"/>
  <c r="Q671" i="14"/>
  <c r="P671" i="14"/>
  <c r="O671" i="14"/>
  <c r="N671" i="14"/>
  <c r="M671" i="14"/>
  <c r="L671" i="14"/>
  <c r="K671" i="14"/>
  <c r="J671" i="14"/>
  <c r="I671" i="14"/>
  <c r="H671" i="14"/>
  <c r="G671" i="14"/>
  <c r="F671" i="14"/>
  <c r="E671" i="14"/>
  <c r="D671" i="14"/>
  <c r="B671" i="14"/>
  <c r="AA669" i="14"/>
  <c r="Z669" i="14"/>
  <c r="Y669" i="14"/>
  <c r="X669" i="14"/>
  <c r="W669" i="14"/>
  <c r="V669" i="14"/>
  <c r="U669" i="14"/>
  <c r="T669" i="14"/>
  <c r="S669" i="14"/>
  <c r="R669" i="14"/>
  <c r="Q669" i="14"/>
  <c r="P669" i="14"/>
  <c r="O669" i="14"/>
  <c r="N669" i="14"/>
  <c r="M669" i="14"/>
  <c r="L669" i="14"/>
  <c r="K669" i="14"/>
  <c r="J669" i="14"/>
  <c r="I669" i="14"/>
  <c r="H669" i="14"/>
  <c r="G669" i="14"/>
  <c r="F669" i="14"/>
  <c r="E669" i="14"/>
  <c r="D669" i="14"/>
  <c r="B669" i="14"/>
  <c r="AA667" i="14"/>
  <c r="Z667" i="14"/>
  <c r="Y667" i="14"/>
  <c r="X667" i="14"/>
  <c r="W667" i="14"/>
  <c r="V667" i="14"/>
  <c r="U667" i="14"/>
  <c r="T667" i="14"/>
  <c r="S667" i="14"/>
  <c r="R667" i="14"/>
  <c r="Q667" i="14"/>
  <c r="P667" i="14"/>
  <c r="O667" i="14"/>
  <c r="N667" i="14"/>
  <c r="M667" i="14"/>
  <c r="L667" i="14"/>
  <c r="K667" i="14"/>
  <c r="J667" i="14"/>
  <c r="I667" i="14"/>
  <c r="H667" i="14"/>
  <c r="G667" i="14"/>
  <c r="F667" i="14"/>
  <c r="E667" i="14"/>
  <c r="D667" i="14"/>
  <c r="B667" i="14"/>
  <c r="AA665" i="14"/>
  <c r="Z665" i="14"/>
  <c r="Y665" i="14"/>
  <c r="X665" i="14"/>
  <c r="W665" i="14"/>
  <c r="V665" i="14"/>
  <c r="U665" i="14"/>
  <c r="T665" i="14"/>
  <c r="S665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F665" i="14"/>
  <c r="E665" i="14"/>
  <c r="D665" i="14"/>
  <c r="B665" i="14"/>
  <c r="AA663" i="14"/>
  <c r="Z663" i="14"/>
  <c r="Y663" i="14"/>
  <c r="X663" i="14"/>
  <c r="W663" i="14"/>
  <c r="V663" i="14"/>
  <c r="U663" i="14"/>
  <c r="T663" i="14"/>
  <c r="S663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F663" i="14"/>
  <c r="E663" i="14"/>
  <c r="D663" i="14"/>
  <c r="B663" i="14"/>
  <c r="AA661" i="14"/>
  <c r="Z661" i="14"/>
  <c r="Y661" i="14"/>
  <c r="X661" i="14"/>
  <c r="W661" i="14"/>
  <c r="V661" i="14"/>
  <c r="U661" i="14"/>
  <c r="T661" i="14"/>
  <c r="S661" i="14"/>
  <c r="R661" i="14"/>
  <c r="Q661" i="14"/>
  <c r="P661" i="14"/>
  <c r="O661" i="14"/>
  <c r="N661" i="14"/>
  <c r="M661" i="14"/>
  <c r="L661" i="14"/>
  <c r="K661" i="14"/>
  <c r="J661" i="14"/>
  <c r="I661" i="14"/>
  <c r="H661" i="14"/>
  <c r="G661" i="14"/>
  <c r="F661" i="14"/>
  <c r="E661" i="14"/>
  <c r="D661" i="14"/>
  <c r="B661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D659" i="14"/>
  <c r="B659" i="14"/>
  <c r="AA657" i="14"/>
  <c r="Z657" i="14"/>
  <c r="Y657" i="14"/>
  <c r="X657" i="14"/>
  <c r="W657" i="14"/>
  <c r="V657" i="14"/>
  <c r="U657" i="14"/>
  <c r="T657" i="14"/>
  <c r="S657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/>
  <c r="E657" i="14"/>
  <c r="D657" i="14"/>
  <c r="B657" i="14"/>
  <c r="AA655" i="14"/>
  <c r="Z655" i="14"/>
  <c r="Y655" i="14"/>
  <c r="X655" i="14"/>
  <c r="W655" i="14"/>
  <c r="V655" i="14"/>
  <c r="U655" i="14"/>
  <c r="T655" i="14"/>
  <c r="S655" i="14"/>
  <c r="R655" i="14"/>
  <c r="Q655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D655" i="14"/>
  <c r="B655" i="14"/>
  <c r="AA653" i="14"/>
  <c r="Z653" i="14"/>
  <c r="Y653" i="14"/>
  <c r="X653" i="14"/>
  <c r="W653" i="14"/>
  <c r="V653" i="14"/>
  <c r="U653" i="14"/>
  <c r="T653" i="14"/>
  <c r="S653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/>
  <c r="E653" i="14"/>
  <c r="D653" i="14"/>
  <c r="B653" i="14"/>
  <c r="AA651" i="14"/>
  <c r="Z651" i="14"/>
  <c r="Y651" i="14"/>
  <c r="X651" i="14"/>
  <c r="W651" i="14"/>
  <c r="V651" i="14"/>
  <c r="U651" i="14"/>
  <c r="T651" i="14"/>
  <c r="S651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/>
  <c r="E651" i="14"/>
  <c r="D651" i="14"/>
  <c r="B651" i="14"/>
  <c r="AA649" i="14"/>
  <c r="Z649" i="14"/>
  <c r="Y649" i="14"/>
  <c r="X649" i="14"/>
  <c r="W649" i="14"/>
  <c r="V649" i="14"/>
  <c r="U649" i="14"/>
  <c r="T649" i="14"/>
  <c r="S649" i="14"/>
  <c r="R649" i="14"/>
  <c r="Q649" i="14"/>
  <c r="P649" i="14"/>
  <c r="O649" i="14"/>
  <c r="N649" i="14"/>
  <c r="M649" i="14"/>
  <c r="L649" i="14"/>
  <c r="K649" i="14"/>
  <c r="J649" i="14"/>
  <c r="I649" i="14"/>
  <c r="H649" i="14"/>
  <c r="G649" i="14"/>
  <c r="F649" i="14"/>
  <c r="E649" i="14"/>
  <c r="D649" i="14"/>
  <c r="B649" i="14"/>
  <c r="AA647" i="14"/>
  <c r="Z647" i="14"/>
  <c r="Y647" i="14"/>
  <c r="X647" i="14"/>
  <c r="W647" i="14"/>
  <c r="V647" i="14"/>
  <c r="U647" i="14"/>
  <c r="T647" i="14"/>
  <c r="S647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F647" i="14"/>
  <c r="E647" i="14"/>
  <c r="D647" i="14"/>
  <c r="B647" i="14"/>
  <c r="AA645" i="14"/>
  <c r="Z645" i="14"/>
  <c r="Y645" i="14"/>
  <c r="X645" i="14"/>
  <c r="W645" i="14"/>
  <c r="V645" i="14"/>
  <c r="U645" i="14"/>
  <c r="T645" i="14"/>
  <c r="S645" i="14"/>
  <c r="R645" i="14"/>
  <c r="Q645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D645" i="14"/>
  <c r="B645" i="14"/>
  <c r="AA643" i="14"/>
  <c r="Z643" i="14"/>
  <c r="Y643" i="14"/>
  <c r="X643" i="14"/>
  <c r="W643" i="14"/>
  <c r="V643" i="14"/>
  <c r="U643" i="14"/>
  <c r="T643" i="14"/>
  <c r="S643" i="14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F643" i="14"/>
  <c r="E643" i="14"/>
  <c r="D643" i="14"/>
  <c r="B643" i="14"/>
  <c r="AA641" i="14"/>
  <c r="Z641" i="14"/>
  <c r="Y641" i="14"/>
  <c r="X641" i="14"/>
  <c r="W641" i="14"/>
  <c r="V641" i="14"/>
  <c r="U641" i="14"/>
  <c r="T641" i="14"/>
  <c r="S641" i="14"/>
  <c r="R641" i="14"/>
  <c r="Q641" i="14"/>
  <c r="P641" i="14"/>
  <c r="O641" i="14"/>
  <c r="N641" i="14"/>
  <c r="M641" i="14"/>
  <c r="L641" i="14"/>
  <c r="K641" i="14"/>
  <c r="J641" i="14"/>
  <c r="I641" i="14"/>
  <c r="H641" i="14"/>
  <c r="G641" i="14"/>
  <c r="F641" i="14"/>
  <c r="E641" i="14"/>
  <c r="D641" i="14"/>
  <c r="B641" i="14"/>
  <c r="AA639" i="14"/>
  <c r="Z639" i="14"/>
  <c r="Y639" i="14"/>
  <c r="X639" i="14"/>
  <c r="W639" i="14"/>
  <c r="V639" i="14"/>
  <c r="U639" i="14"/>
  <c r="T639" i="14"/>
  <c r="S639" i="14"/>
  <c r="R639" i="14"/>
  <c r="Q639" i="14"/>
  <c r="P639" i="14"/>
  <c r="O639" i="14"/>
  <c r="N639" i="14"/>
  <c r="M639" i="14"/>
  <c r="L639" i="14"/>
  <c r="K639" i="14"/>
  <c r="J639" i="14"/>
  <c r="I639" i="14"/>
  <c r="H639" i="14"/>
  <c r="G639" i="14"/>
  <c r="F639" i="14"/>
  <c r="E639" i="14"/>
  <c r="D639" i="14"/>
  <c r="B639" i="14"/>
  <c r="AA637" i="14"/>
  <c r="Z637" i="14"/>
  <c r="Y637" i="14"/>
  <c r="X637" i="14"/>
  <c r="W637" i="14"/>
  <c r="V637" i="14"/>
  <c r="U637" i="14"/>
  <c r="T637" i="14"/>
  <c r="S637" i="14"/>
  <c r="R637" i="14"/>
  <c r="Q637" i="14"/>
  <c r="P637" i="14"/>
  <c r="O637" i="14"/>
  <c r="N637" i="14"/>
  <c r="M637" i="14"/>
  <c r="L637" i="14"/>
  <c r="K637" i="14"/>
  <c r="J637" i="14"/>
  <c r="I637" i="14"/>
  <c r="H637" i="14"/>
  <c r="G637" i="14"/>
  <c r="F637" i="14"/>
  <c r="E637" i="14"/>
  <c r="D637" i="14"/>
  <c r="B637" i="14"/>
  <c r="AA635" i="14"/>
  <c r="Z635" i="14"/>
  <c r="Y635" i="14"/>
  <c r="X635" i="14"/>
  <c r="W635" i="14"/>
  <c r="V635" i="14"/>
  <c r="U635" i="14"/>
  <c r="T635" i="14"/>
  <c r="S635" i="14"/>
  <c r="R635" i="14"/>
  <c r="Q635" i="14"/>
  <c r="P635" i="14"/>
  <c r="O635" i="14"/>
  <c r="N635" i="14"/>
  <c r="M635" i="14"/>
  <c r="L635" i="14"/>
  <c r="K635" i="14"/>
  <c r="J635" i="14"/>
  <c r="I635" i="14"/>
  <c r="H635" i="14"/>
  <c r="G635" i="14"/>
  <c r="F635" i="14"/>
  <c r="E635" i="14"/>
  <c r="D635" i="14"/>
  <c r="B635" i="14"/>
  <c r="AA633" i="14"/>
  <c r="Z633" i="14"/>
  <c r="Y633" i="14"/>
  <c r="X633" i="14"/>
  <c r="W633" i="14"/>
  <c r="V633" i="14"/>
  <c r="U633" i="14"/>
  <c r="T633" i="14"/>
  <c r="S633" i="14"/>
  <c r="R633" i="14"/>
  <c r="Q633" i="14"/>
  <c r="P633" i="14"/>
  <c r="O633" i="14"/>
  <c r="N633" i="14"/>
  <c r="M633" i="14"/>
  <c r="L633" i="14"/>
  <c r="K633" i="14"/>
  <c r="J633" i="14"/>
  <c r="I633" i="14"/>
  <c r="H633" i="14"/>
  <c r="G633" i="14"/>
  <c r="F633" i="14"/>
  <c r="E633" i="14"/>
  <c r="D633" i="14"/>
  <c r="B633" i="14"/>
  <c r="AA631" i="14"/>
  <c r="Z631" i="14"/>
  <c r="Y631" i="14"/>
  <c r="X631" i="14"/>
  <c r="W631" i="14"/>
  <c r="V631" i="14"/>
  <c r="U631" i="14"/>
  <c r="T631" i="14"/>
  <c r="S631" i="14"/>
  <c r="R631" i="14"/>
  <c r="Q631" i="14"/>
  <c r="P631" i="14"/>
  <c r="O631" i="14"/>
  <c r="N631" i="14"/>
  <c r="M631" i="14"/>
  <c r="L631" i="14"/>
  <c r="K631" i="14"/>
  <c r="J631" i="14"/>
  <c r="I631" i="14"/>
  <c r="H631" i="14"/>
  <c r="G631" i="14"/>
  <c r="F631" i="14"/>
  <c r="E631" i="14"/>
  <c r="D631" i="14"/>
  <c r="B631" i="14"/>
  <c r="AA629" i="14"/>
  <c r="Z629" i="14"/>
  <c r="Y629" i="14"/>
  <c r="X629" i="14"/>
  <c r="W629" i="14"/>
  <c r="V629" i="14"/>
  <c r="U629" i="14"/>
  <c r="T629" i="14"/>
  <c r="S629" i="14"/>
  <c r="R629" i="14"/>
  <c r="Q629" i="14"/>
  <c r="P629" i="14"/>
  <c r="O629" i="14"/>
  <c r="N629" i="14"/>
  <c r="M629" i="14"/>
  <c r="L629" i="14"/>
  <c r="K629" i="14"/>
  <c r="J629" i="14"/>
  <c r="I629" i="14"/>
  <c r="H629" i="14"/>
  <c r="G629" i="14"/>
  <c r="F629" i="14"/>
  <c r="E629" i="14"/>
  <c r="D629" i="14"/>
  <c r="B629" i="14"/>
  <c r="AA627" i="14"/>
  <c r="Z627" i="14"/>
  <c r="Y627" i="14"/>
  <c r="X627" i="14"/>
  <c r="W627" i="14"/>
  <c r="V627" i="14"/>
  <c r="U627" i="14"/>
  <c r="T627" i="14"/>
  <c r="S627" i="14"/>
  <c r="R627" i="14"/>
  <c r="Q627" i="14"/>
  <c r="P627" i="14"/>
  <c r="O627" i="14"/>
  <c r="N627" i="14"/>
  <c r="M627" i="14"/>
  <c r="L627" i="14"/>
  <c r="K627" i="14"/>
  <c r="J627" i="14"/>
  <c r="I627" i="14"/>
  <c r="H627" i="14"/>
  <c r="G627" i="14"/>
  <c r="F627" i="14"/>
  <c r="E627" i="14"/>
  <c r="D627" i="14"/>
  <c r="B627" i="14"/>
  <c r="AA625" i="14"/>
  <c r="Z625" i="14"/>
  <c r="Y625" i="14"/>
  <c r="X625" i="14"/>
  <c r="W625" i="14"/>
  <c r="V625" i="14"/>
  <c r="U625" i="14"/>
  <c r="T625" i="14"/>
  <c r="S625" i="14"/>
  <c r="R625" i="14"/>
  <c r="Q625" i="14"/>
  <c r="P625" i="14"/>
  <c r="O625" i="14"/>
  <c r="N625" i="14"/>
  <c r="M625" i="14"/>
  <c r="L625" i="14"/>
  <c r="K625" i="14"/>
  <c r="J625" i="14"/>
  <c r="I625" i="14"/>
  <c r="H625" i="14"/>
  <c r="G625" i="14"/>
  <c r="F625" i="14"/>
  <c r="E625" i="14"/>
  <c r="D625" i="14"/>
  <c r="B625" i="14"/>
  <c r="AA623" i="14"/>
  <c r="Z623" i="14"/>
  <c r="Y623" i="14"/>
  <c r="X623" i="14"/>
  <c r="W623" i="14"/>
  <c r="V623" i="14"/>
  <c r="U623" i="14"/>
  <c r="T623" i="14"/>
  <c r="S623" i="14"/>
  <c r="R623" i="14"/>
  <c r="Q623" i="14"/>
  <c r="P623" i="14"/>
  <c r="O623" i="14"/>
  <c r="N623" i="14"/>
  <c r="M623" i="14"/>
  <c r="L623" i="14"/>
  <c r="K623" i="14"/>
  <c r="J623" i="14"/>
  <c r="I623" i="14"/>
  <c r="H623" i="14"/>
  <c r="G623" i="14"/>
  <c r="F623" i="14"/>
  <c r="E623" i="14"/>
  <c r="D623" i="14"/>
  <c r="B623" i="14"/>
  <c r="B614" i="14"/>
  <c r="B609" i="14"/>
  <c r="B604" i="14"/>
  <c r="AA601" i="14"/>
  <c r="B599" i="14"/>
  <c r="D598" i="14"/>
  <c r="B594" i="14"/>
  <c r="K593" i="14"/>
  <c r="B589" i="14"/>
  <c r="R588" i="14"/>
  <c r="F586" i="14"/>
  <c r="B584" i="14"/>
  <c r="Y583" i="14"/>
  <c r="M581" i="14"/>
  <c r="B579" i="14"/>
  <c r="T576" i="14"/>
  <c r="B574" i="14"/>
  <c r="AA571" i="14"/>
  <c r="B569" i="14"/>
  <c r="D568" i="14"/>
  <c r="B564" i="14"/>
  <c r="K563" i="14"/>
  <c r="B559" i="14"/>
  <c r="R558" i="14"/>
  <c r="F556" i="14"/>
  <c r="B554" i="14"/>
  <c r="S553" i="14"/>
  <c r="Y551" i="14"/>
  <c r="G551" i="14"/>
  <c r="B549" i="14"/>
  <c r="Y548" i="14"/>
  <c r="G548" i="14"/>
  <c r="M546" i="14"/>
  <c r="B544" i="14"/>
  <c r="AA543" i="14"/>
  <c r="I543" i="14"/>
  <c r="O541" i="14"/>
  <c r="B539" i="14"/>
  <c r="J538" i="14"/>
  <c r="P536" i="14"/>
  <c r="B534" i="14"/>
  <c r="K533" i="14"/>
  <c r="W531" i="14"/>
  <c r="M531" i="14"/>
  <c r="E531" i="14"/>
  <c r="B529" i="14"/>
  <c r="AA528" i="14"/>
  <c r="U528" i="14"/>
  <c r="O528" i="14"/>
  <c r="I528" i="14"/>
  <c r="I524" i="14" s="1"/>
  <c r="U524" i="14"/>
  <c r="AA526" i="14"/>
  <c r="AA524" i="14" s="1"/>
  <c r="U526" i="14"/>
  <c r="O526" i="14"/>
  <c r="I526" i="14"/>
  <c r="O524" i="14"/>
  <c r="B524" i="14"/>
  <c r="V523" i="14"/>
  <c r="P523" i="14"/>
  <c r="J523" i="14"/>
  <c r="D523" i="14"/>
  <c r="D519" i="14" s="1"/>
  <c r="V519" i="14"/>
  <c r="V521" i="14"/>
  <c r="P521" i="14"/>
  <c r="J521" i="14"/>
  <c r="D521" i="14"/>
  <c r="J519" i="14"/>
  <c r="P519" i="14"/>
  <c r="B519" i="14"/>
  <c r="W518" i="14"/>
  <c r="Q518" i="14"/>
  <c r="K518" i="14"/>
  <c r="K514" i="14" s="1"/>
  <c r="E518" i="14"/>
  <c r="W516" i="14"/>
  <c r="Q516" i="14"/>
  <c r="K516" i="14"/>
  <c r="E516" i="14"/>
  <c r="Q514" i="14"/>
  <c r="E514" i="14"/>
  <c r="W514" i="14"/>
  <c r="B514" i="14"/>
  <c r="X513" i="14"/>
  <c r="R513" i="14"/>
  <c r="R509" i="14" s="1"/>
  <c r="L513" i="14"/>
  <c r="F513" i="14"/>
  <c r="X511" i="14"/>
  <c r="R511" i="14"/>
  <c r="L511" i="14"/>
  <c r="F511" i="14"/>
  <c r="F509" i="14" s="1"/>
  <c r="X509" i="14"/>
  <c r="L509" i="14"/>
  <c r="B509" i="14"/>
  <c r="Y508" i="14"/>
  <c r="Y504" i="14" s="1"/>
  <c r="S508" i="14"/>
  <c r="M508" i="14"/>
  <c r="G508" i="14"/>
  <c r="Y506" i="14"/>
  <c r="S506" i="14"/>
  <c r="M506" i="14"/>
  <c r="M504" i="14" s="1"/>
  <c r="G506" i="14"/>
  <c r="S504" i="14"/>
  <c r="G504" i="14"/>
  <c r="B504" i="14"/>
  <c r="Z503" i="14"/>
  <c r="T503" i="14"/>
  <c r="N503" i="14"/>
  <c r="H503" i="14"/>
  <c r="Z501" i="14"/>
  <c r="T501" i="14"/>
  <c r="T499" i="14" s="1"/>
  <c r="N501" i="14"/>
  <c r="H501" i="14"/>
  <c r="Z499" i="14"/>
  <c r="N499" i="14"/>
  <c r="H499" i="14"/>
  <c r="B499" i="14"/>
  <c r="AA498" i="14"/>
  <c r="U498" i="14"/>
  <c r="O498" i="14"/>
  <c r="I498" i="14"/>
  <c r="AA496" i="14"/>
  <c r="AA494" i="14" s="1"/>
  <c r="U496" i="14"/>
  <c r="O496" i="14"/>
  <c r="I496" i="14"/>
  <c r="U494" i="14"/>
  <c r="I494" i="14"/>
  <c r="O494" i="14"/>
  <c r="B494" i="14"/>
  <c r="V493" i="14"/>
  <c r="P493" i="14"/>
  <c r="J493" i="14"/>
  <c r="D493" i="14"/>
  <c r="D489" i="14" s="1"/>
  <c r="V491" i="14"/>
  <c r="P491" i="14"/>
  <c r="J491" i="14"/>
  <c r="D491" i="14"/>
  <c r="V489" i="14"/>
  <c r="J489" i="14"/>
  <c r="P489" i="14"/>
  <c r="B489" i="14"/>
  <c r="W488" i="14"/>
  <c r="Q488" i="14"/>
  <c r="K488" i="14"/>
  <c r="K484" i="14" s="1"/>
  <c r="E488" i="14"/>
  <c r="W486" i="14"/>
  <c r="Q486" i="14"/>
  <c r="K486" i="14"/>
  <c r="E486" i="14"/>
  <c r="Q484" i="14"/>
  <c r="E484" i="14"/>
  <c r="W484" i="14"/>
  <c r="B484" i="14"/>
  <c r="X483" i="14"/>
  <c r="R483" i="14"/>
  <c r="R479" i="14" s="1"/>
  <c r="L483" i="14"/>
  <c r="F483" i="14"/>
  <c r="X481" i="14"/>
  <c r="R481" i="14"/>
  <c r="L481" i="14"/>
  <c r="F481" i="14"/>
  <c r="F479" i="14" s="1"/>
  <c r="X479" i="14"/>
  <c r="L479" i="14"/>
  <c r="B479" i="14"/>
  <c r="Y478" i="14"/>
  <c r="Y474" i="14" s="1"/>
  <c r="S478" i="14"/>
  <c r="M478" i="14"/>
  <c r="G478" i="14"/>
  <c r="Y476" i="14"/>
  <c r="S476" i="14"/>
  <c r="M476" i="14"/>
  <c r="M474" i="14" s="1"/>
  <c r="G476" i="14"/>
  <c r="S474" i="14"/>
  <c r="G474" i="14"/>
  <c r="B474" i="14"/>
  <c r="Z473" i="14"/>
  <c r="T473" i="14"/>
  <c r="N473" i="14"/>
  <c r="H473" i="14"/>
  <c r="Z469" i="14"/>
  <c r="Z471" i="14"/>
  <c r="T471" i="14"/>
  <c r="T469" i="14" s="1"/>
  <c r="N471" i="14"/>
  <c r="H471" i="14"/>
  <c r="E591" i="14"/>
  <c r="H469" i="14"/>
  <c r="N469" i="14"/>
  <c r="B469" i="14"/>
  <c r="AA464" i="14"/>
  <c r="U464" i="14"/>
  <c r="O464" i="14"/>
  <c r="I464" i="14"/>
  <c r="I460" i="14" s="1"/>
  <c r="AA462" i="14"/>
  <c r="U462" i="14"/>
  <c r="O462" i="14"/>
  <c r="I462" i="14"/>
  <c r="O460" i="14"/>
  <c r="AA460" i="14"/>
  <c r="U460" i="14"/>
  <c r="B460" i="14"/>
  <c r="V459" i="14"/>
  <c r="P459" i="14"/>
  <c r="J459" i="14"/>
  <c r="D459" i="14"/>
  <c r="V457" i="14"/>
  <c r="P457" i="14"/>
  <c r="J457" i="14"/>
  <c r="D457" i="14"/>
  <c r="P455" i="14"/>
  <c r="J455" i="14"/>
  <c r="D455" i="14"/>
  <c r="V455" i="14"/>
  <c r="B455" i="14"/>
  <c r="W454" i="14"/>
  <c r="Q454" i="14"/>
  <c r="K454" i="14"/>
  <c r="E454" i="14"/>
  <c r="W452" i="14"/>
  <c r="Q452" i="14"/>
  <c r="K452" i="14"/>
  <c r="E452" i="14"/>
  <c r="W450" i="14"/>
  <c r="Q450" i="14"/>
  <c r="K450" i="14"/>
  <c r="E450" i="14"/>
  <c r="B450" i="14"/>
  <c r="X449" i="14"/>
  <c r="R449" i="14"/>
  <c r="L449" i="14"/>
  <c r="F449" i="14"/>
  <c r="X447" i="14"/>
  <c r="R447" i="14"/>
  <c r="L447" i="14"/>
  <c r="F447" i="14"/>
  <c r="X445" i="14"/>
  <c r="R445" i="14"/>
  <c r="L445" i="14"/>
  <c r="F445" i="14"/>
  <c r="B445" i="14"/>
  <c r="Y444" i="14"/>
  <c r="S444" i="14"/>
  <c r="M444" i="14"/>
  <c r="G444" i="14"/>
  <c r="Y442" i="14"/>
  <c r="S442" i="14"/>
  <c r="M442" i="14"/>
  <c r="G442" i="14"/>
  <c r="Y440" i="14"/>
  <c r="S440" i="14"/>
  <c r="M440" i="14"/>
  <c r="G440" i="14"/>
  <c r="B440" i="14"/>
  <c r="Z439" i="14"/>
  <c r="T439" i="14"/>
  <c r="N439" i="14"/>
  <c r="H439" i="14"/>
  <c r="Z437" i="14"/>
  <c r="T437" i="14"/>
  <c r="N437" i="14"/>
  <c r="H437" i="14"/>
  <c r="Z435" i="14"/>
  <c r="H435" i="14"/>
  <c r="T435" i="14"/>
  <c r="N435" i="14"/>
  <c r="B435" i="14"/>
  <c r="AA434" i="14"/>
  <c r="U434" i="14"/>
  <c r="O434" i="14"/>
  <c r="I434" i="14"/>
  <c r="AA432" i="14"/>
  <c r="U432" i="14"/>
  <c r="O432" i="14"/>
  <c r="I432" i="14"/>
  <c r="O430" i="14"/>
  <c r="I430" i="14"/>
  <c r="AA430" i="14"/>
  <c r="U430" i="14"/>
  <c r="B430" i="14"/>
  <c r="V429" i="14"/>
  <c r="P429" i="14"/>
  <c r="J429" i="14"/>
  <c r="D429" i="14"/>
  <c r="V427" i="14"/>
  <c r="P427" i="14"/>
  <c r="J427" i="14"/>
  <c r="D427" i="14"/>
  <c r="P425" i="14"/>
  <c r="J425" i="14"/>
  <c r="D425" i="14"/>
  <c r="V425" i="14"/>
  <c r="B425" i="14"/>
  <c r="W424" i="14"/>
  <c r="Q424" i="14"/>
  <c r="K424" i="14"/>
  <c r="E424" i="14"/>
  <c r="W422" i="14"/>
  <c r="Q422" i="14"/>
  <c r="K422" i="14"/>
  <c r="E422" i="14"/>
  <c r="W420" i="14"/>
  <c r="Q420" i="14"/>
  <c r="K420" i="14"/>
  <c r="E420" i="14"/>
  <c r="B420" i="14"/>
  <c r="X419" i="14"/>
  <c r="R419" i="14"/>
  <c r="L419" i="14"/>
  <c r="F419" i="14"/>
  <c r="X417" i="14"/>
  <c r="R417" i="14"/>
  <c r="L417" i="14"/>
  <c r="F417" i="14"/>
  <c r="X415" i="14"/>
  <c r="R415" i="14"/>
  <c r="L415" i="14"/>
  <c r="F415" i="14"/>
  <c r="B415" i="14"/>
  <c r="Y414" i="14"/>
  <c r="S414" i="14"/>
  <c r="M414" i="14"/>
  <c r="G414" i="14"/>
  <c r="Y412" i="14"/>
  <c r="S412" i="14"/>
  <c r="M412" i="14"/>
  <c r="G412" i="14"/>
  <c r="Y410" i="14"/>
  <c r="S410" i="14"/>
  <c r="M410" i="14"/>
  <c r="G410" i="14"/>
  <c r="B410" i="14"/>
  <c r="Z409" i="14"/>
  <c r="T409" i="14"/>
  <c r="N409" i="14"/>
  <c r="H409" i="14"/>
  <c r="Z407" i="14"/>
  <c r="T407" i="14"/>
  <c r="N407" i="14"/>
  <c r="H407" i="14"/>
  <c r="Z405" i="14"/>
  <c r="H405" i="14"/>
  <c r="T405" i="14"/>
  <c r="N405" i="14"/>
  <c r="B405" i="14"/>
  <c r="AA404" i="14"/>
  <c r="U404" i="14"/>
  <c r="O404" i="14"/>
  <c r="I404" i="14"/>
  <c r="AA402" i="14"/>
  <c r="U402" i="14"/>
  <c r="O402" i="14"/>
  <c r="I402" i="14"/>
  <c r="O400" i="14"/>
  <c r="I400" i="14"/>
  <c r="AA400" i="14"/>
  <c r="U400" i="14"/>
  <c r="B400" i="14"/>
  <c r="V399" i="14"/>
  <c r="P399" i="14"/>
  <c r="J399" i="14"/>
  <c r="D399" i="14"/>
  <c r="V397" i="14"/>
  <c r="P397" i="14"/>
  <c r="J397" i="14"/>
  <c r="D397" i="14"/>
  <c r="P395" i="14"/>
  <c r="J395" i="14"/>
  <c r="D395" i="14"/>
  <c r="V395" i="14"/>
  <c r="B395" i="14"/>
  <c r="W394" i="14"/>
  <c r="Q394" i="14"/>
  <c r="K394" i="14"/>
  <c r="E394" i="14"/>
  <c r="W392" i="14"/>
  <c r="Q392" i="14"/>
  <c r="K392" i="14"/>
  <c r="E392" i="14"/>
  <c r="W390" i="14"/>
  <c r="Q390" i="14"/>
  <c r="K390" i="14"/>
  <c r="E390" i="14"/>
  <c r="B390" i="14"/>
  <c r="X389" i="14"/>
  <c r="R389" i="14"/>
  <c r="L389" i="14"/>
  <c r="F389" i="14"/>
  <c r="X387" i="14"/>
  <c r="R387" i="14"/>
  <c r="L387" i="14"/>
  <c r="F387" i="14"/>
  <c r="X385" i="14"/>
  <c r="R385" i="14"/>
  <c r="L385" i="14"/>
  <c r="F385" i="14"/>
  <c r="B385" i="14"/>
  <c r="Y384" i="14"/>
  <c r="S384" i="14"/>
  <c r="M384" i="14"/>
  <c r="G384" i="14"/>
  <c r="Y382" i="14"/>
  <c r="S382" i="14"/>
  <c r="M382" i="14"/>
  <c r="G382" i="14"/>
  <c r="Y380" i="14"/>
  <c r="S380" i="14"/>
  <c r="M380" i="14"/>
  <c r="G380" i="14"/>
  <c r="B380" i="14"/>
  <c r="Z379" i="14"/>
  <c r="T379" i="14"/>
  <c r="N379" i="14"/>
  <c r="H379" i="14"/>
  <c r="Z377" i="14"/>
  <c r="T377" i="14"/>
  <c r="N377" i="14"/>
  <c r="H377" i="14"/>
  <c r="Z375" i="14"/>
  <c r="H375" i="14"/>
  <c r="T375" i="14"/>
  <c r="N375" i="14"/>
  <c r="B375" i="14"/>
  <c r="AA374" i="14"/>
  <c r="U374" i="14"/>
  <c r="O374" i="14"/>
  <c r="I374" i="14"/>
  <c r="AA372" i="14"/>
  <c r="U372" i="14"/>
  <c r="O372" i="14"/>
  <c r="I372" i="14"/>
  <c r="O370" i="14"/>
  <c r="I370" i="14"/>
  <c r="AA370" i="14"/>
  <c r="U370" i="14"/>
  <c r="B370" i="14"/>
  <c r="V369" i="14"/>
  <c r="P369" i="14"/>
  <c r="J369" i="14"/>
  <c r="D369" i="14"/>
  <c r="V367" i="14"/>
  <c r="P367" i="14"/>
  <c r="J367" i="14"/>
  <c r="D367" i="14"/>
  <c r="P365" i="14"/>
  <c r="J365" i="14"/>
  <c r="D365" i="14"/>
  <c r="V365" i="14"/>
  <c r="B365" i="14"/>
  <c r="W364" i="14"/>
  <c r="Q364" i="14"/>
  <c r="K364" i="14"/>
  <c r="E364" i="14"/>
  <c r="W362" i="14"/>
  <c r="Q362" i="14"/>
  <c r="K362" i="14"/>
  <c r="E362" i="14"/>
  <c r="W360" i="14"/>
  <c r="Q360" i="14"/>
  <c r="K360" i="14"/>
  <c r="E360" i="14"/>
  <c r="B360" i="14"/>
  <c r="X359" i="14"/>
  <c r="R359" i="14"/>
  <c r="L359" i="14"/>
  <c r="F359" i="14"/>
  <c r="X357" i="14"/>
  <c r="R357" i="14"/>
  <c r="L357" i="14"/>
  <c r="F357" i="14"/>
  <c r="X355" i="14"/>
  <c r="R355" i="14"/>
  <c r="L355" i="14"/>
  <c r="F355" i="14"/>
  <c r="B355" i="14"/>
  <c r="Y354" i="14"/>
  <c r="S354" i="14"/>
  <c r="M354" i="14"/>
  <c r="G354" i="14"/>
  <c r="Y352" i="14"/>
  <c r="S352" i="14"/>
  <c r="M352" i="14"/>
  <c r="G352" i="14"/>
  <c r="Y350" i="14"/>
  <c r="S350" i="14"/>
  <c r="G350" i="14"/>
  <c r="M350" i="14"/>
  <c r="B350" i="14"/>
  <c r="Z349" i="14"/>
  <c r="T349" i="14"/>
  <c r="N349" i="14"/>
  <c r="H349" i="14"/>
  <c r="Z347" i="14"/>
  <c r="T347" i="14"/>
  <c r="N347" i="14"/>
  <c r="H347" i="14"/>
  <c r="Z345" i="14"/>
  <c r="N345" i="14"/>
  <c r="H345" i="14"/>
  <c r="T345" i="14"/>
  <c r="B345" i="14"/>
  <c r="AA344" i="14"/>
  <c r="U344" i="14"/>
  <c r="O344" i="14"/>
  <c r="I344" i="14"/>
  <c r="AA342" i="14"/>
  <c r="U342" i="14"/>
  <c r="O342" i="14"/>
  <c r="I342" i="14"/>
  <c r="U340" i="14"/>
  <c r="O340" i="14"/>
  <c r="I340" i="14"/>
  <c r="AA340" i="14"/>
  <c r="B340" i="14"/>
  <c r="V339" i="14"/>
  <c r="P339" i="14"/>
  <c r="J339" i="14"/>
  <c r="D339" i="14"/>
  <c r="V337" i="14"/>
  <c r="P337" i="14"/>
  <c r="J337" i="14"/>
  <c r="D337" i="14"/>
  <c r="V335" i="14"/>
  <c r="P335" i="14"/>
  <c r="J335" i="14"/>
  <c r="D335" i="14"/>
  <c r="B335" i="14"/>
  <c r="W334" i="14"/>
  <c r="Q334" i="14"/>
  <c r="K334" i="14"/>
  <c r="E334" i="14"/>
  <c r="W332" i="14"/>
  <c r="Q332" i="14"/>
  <c r="K332" i="14"/>
  <c r="E332" i="14"/>
  <c r="W330" i="14"/>
  <c r="Q330" i="14"/>
  <c r="K330" i="14"/>
  <c r="E330" i="14"/>
  <c r="B330" i="14"/>
  <c r="X329" i="14"/>
  <c r="R329" i="14"/>
  <c r="L329" i="14"/>
  <c r="F329" i="14"/>
  <c r="X327" i="14"/>
  <c r="R327" i="14"/>
  <c r="L327" i="14"/>
  <c r="F327" i="14"/>
  <c r="X325" i="14"/>
  <c r="R325" i="14"/>
  <c r="L325" i="14"/>
  <c r="F325" i="14"/>
  <c r="B325" i="14"/>
  <c r="Y324" i="14"/>
  <c r="S324" i="14"/>
  <c r="M324" i="14"/>
  <c r="G324" i="14"/>
  <c r="Y322" i="14"/>
  <c r="S322" i="14"/>
  <c r="M322" i="14"/>
  <c r="G322" i="14"/>
  <c r="Y320" i="14"/>
  <c r="S320" i="14"/>
  <c r="G320" i="14"/>
  <c r="M320" i="14"/>
  <c r="B320" i="14"/>
  <c r="Z319" i="14"/>
  <c r="T319" i="14"/>
  <c r="N319" i="14"/>
  <c r="H319" i="14"/>
  <c r="H315" i="14" s="1"/>
  <c r="T315" i="14"/>
  <c r="Z317" i="14"/>
  <c r="Z315" i="14" s="1"/>
  <c r="X317" i="14"/>
  <c r="T317" i="14"/>
  <c r="R317" i="14"/>
  <c r="N317" i="14"/>
  <c r="L317" i="14"/>
  <c r="H317" i="14"/>
  <c r="F317" i="14"/>
  <c r="Z462" i="14"/>
  <c r="N315" i="14"/>
  <c r="B315" i="14"/>
  <c r="AA310" i="14"/>
  <c r="U310" i="14"/>
  <c r="O310" i="14"/>
  <c r="I310" i="14"/>
  <c r="I306" i="14" s="1"/>
  <c r="AA308" i="14"/>
  <c r="AA306" i="14" s="1"/>
  <c r="U308" i="14"/>
  <c r="O308" i="14"/>
  <c r="I308" i="14"/>
  <c r="U306" i="14"/>
  <c r="O306" i="14"/>
  <c r="B306" i="14"/>
  <c r="V305" i="14"/>
  <c r="P305" i="14"/>
  <c r="J305" i="14"/>
  <c r="J301" i="14" s="1"/>
  <c r="D305" i="14"/>
  <c r="V303" i="14"/>
  <c r="P303" i="14"/>
  <c r="J303" i="14"/>
  <c r="D303" i="14"/>
  <c r="D301" i="14"/>
  <c r="V301" i="14"/>
  <c r="P301" i="14"/>
  <c r="B301" i="14"/>
  <c r="W300" i="14"/>
  <c r="Q300" i="14"/>
  <c r="Q296" i="14" s="1"/>
  <c r="K300" i="14"/>
  <c r="E300" i="14"/>
  <c r="W298" i="14"/>
  <c r="Q298" i="14"/>
  <c r="K298" i="14"/>
  <c r="E298" i="14"/>
  <c r="K296" i="14"/>
  <c r="E296" i="14"/>
  <c r="W296" i="14"/>
  <c r="B296" i="14"/>
  <c r="X295" i="14"/>
  <c r="X291" i="14" s="1"/>
  <c r="R295" i="14"/>
  <c r="L295" i="14"/>
  <c r="F295" i="14"/>
  <c r="X293" i="14"/>
  <c r="R293" i="14"/>
  <c r="L293" i="14"/>
  <c r="F293" i="14"/>
  <c r="F291" i="14" s="1"/>
  <c r="R291" i="14"/>
  <c r="L291" i="14"/>
  <c r="B291" i="14"/>
  <c r="Y290" i="14"/>
  <c r="S290" i="14"/>
  <c r="M290" i="14"/>
  <c r="G290" i="14"/>
  <c r="Y288" i="14"/>
  <c r="S288" i="14"/>
  <c r="M288" i="14"/>
  <c r="M286" i="14" s="1"/>
  <c r="G288" i="14"/>
  <c r="Y286" i="14"/>
  <c r="S286" i="14"/>
  <c r="G286" i="14"/>
  <c r="B286" i="14"/>
  <c r="Z285" i="14"/>
  <c r="T285" i="14"/>
  <c r="N285" i="14"/>
  <c r="H285" i="14"/>
  <c r="Z283" i="14"/>
  <c r="T283" i="14"/>
  <c r="T281" i="14" s="1"/>
  <c r="N283" i="14"/>
  <c r="H283" i="14"/>
  <c r="Z281" i="14"/>
  <c r="N281" i="14"/>
  <c r="H281" i="14"/>
  <c r="B281" i="14"/>
  <c r="AA280" i="14"/>
  <c r="U280" i="14"/>
  <c r="O280" i="14"/>
  <c r="I280" i="14"/>
  <c r="I276" i="14" s="1"/>
  <c r="AA278" i="14"/>
  <c r="AA276" i="14" s="1"/>
  <c r="U278" i="14"/>
  <c r="O278" i="14"/>
  <c r="I278" i="14"/>
  <c r="U276" i="14"/>
  <c r="O276" i="14"/>
  <c r="B276" i="14"/>
  <c r="V275" i="14"/>
  <c r="P275" i="14"/>
  <c r="J275" i="14"/>
  <c r="J271" i="14" s="1"/>
  <c r="D275" i="14"/>
  <c r="V273" i="14"/>
  <c r="P273" i="14"/>
  <c r="J273" i="14"/>
  <c r="D273" i="14"/>
  <c r="D271" i="14"/>
  <c r="V271" i="14"/>
  <c r="P271" i="14"/>
  <c r="B271" i="14"/>
  <c r="W270" i="14"/>
  <c r="Q270" i="14"/>
  <c r="Q266" i="14" s="1"/>
  <c r="K270" i="14"/>
  <c r="E270" i="14"/>
  <c r="W268" i="14"/>
  <c r="Q268" i="14"/>
  <c r="K268" i="14"/>
  <c r="E268" i="14"/>
  <c r="K266" i="14"/>
  <c r="E266" i="14"/>
  <c r="W266" i="14"/>
  <c r="B266" i="14"/>
  <c r="X265" i="14"/>
  <c r="X261" i="14" s="1"/>
  <c r="R265" i="14"/>
  <c r="L265" i="14"/>
  <c r="F265" i="14"/>
  <c r="X263" i="14"/>
  <c r="R263" i="14"/>
  <c r="L263" i="14"/>
  <c r="F263" i="14"/>
  <c r="F261" i="14" s="1"/>
  <c r="R261" i="14"/>
  <c r="L261" i="14"/>
  <c r="B261" i="14"/>
  <c r="Y260" i="14"/>
  <c r="S260" i="14"/>
  <c r="M260" i="14"/>
  <c r="G260" i="14"/>
  <c r="Y258" i="14"/>
  <c r="S258" i="14"/>
  <c r="M258" i="14"/>
  <c r="M256" i="14" s="1"/>
  <c r="G258" i="14"/>
  <c r="Y256" i="14"/>
  <c r="S256" i="14"/>
  <c r="G256" i="14"/>
  <c r="B256" i="14"/>
  <c r="Z255" i="14"/>
  <c r="T255" i="14"/>
  <c r="N255" i="14"/>
  <c r="H255" i="14"/>
  <c r="Z253" i="14"/>
  <c r="T253" i="14"/>
  <c r="T251" i="14" s="1"/>
  <c r="N253" i="14"/>
  <c r="H253" i="14"/>
  <c r="Z251" i="14"/>
  <c r="N251" i="14"/>
  <c r="H251" i="14"/>
  <c r="B251" i="14"/>
  <c r="AA250" i="14"/>
  <c r="U250" i="14"/>
  <c r="O250" i="14"/>
  <c r="I250" i="14"/>
  <c r="AA248" i="14"/>
  <c r="AA246" i="14" s="1"/>
  <c r="U248" i="14"/>
  <c r="O248" i="14"/>
  <c r="I248" i="14"/>
  <c r="I246" i="14"/>
  <c r="U246" i="14"/>
  <c r="O246" i="14"/>
  <c r="B246" i="14"/>
  <c r="V245" i="14"/>
  <c r="P245" i="14"/>
  <c r="J245" i="14"/>
  <c r="D245" i="14"/>
  <c r="V243" i="14"/>
  <c r="P243" i="14"/>
  <c r="J243" i="14"/>
  <c r="D243" i="14"/>
  <c r="J241" i="14"/>
  <c r="D241" i="14"/>
  <c r="V241" i="14"/>
  <c r="P241" i="14"/>
  <c r="B241" i="14"/>
  <c r="W240" i="14"/>
  <c r="Q240" i="14"/>
  <c r="K240" i="14"/>
  <c r="E240" i="14"/>
  <c r="W238" i="14"/>
  <c r="Q238" i="14"/>
  <c r="K238" i="14"/>
  <c r="E238" i="14"/>
  <c r="Q236" i="14"/>
  <c r="K236" i="14"/>
  <c r="E236" i="14"/>
  <c r="W236" i="14"/>
  <c r="B236" i="14"/>
  <c r="X235" i="14"/>
  <c r="R235" i="14"/>
  <c r="L235" i="14"/>
  <c r="F235" i="14"/>
  <c r="X233" i="14"/>
  <c r="R233" i="14"/>
  <c r="L233" i="14"/>
  <c r="F233" i="14"/>
  <c r="F231" i="14" s="1"/>
  <c r="X231" i="14"/>
  <c r="R231" i="14"/>
  <c r="L231" i="14"/>
  <c r="B231" i="14"/>
  <c r="Y230" i="14"/>
  <c r="S230" i="14"/>
  <c r="M230" i="14"/>
  <c r="G230" i="14"/>
  <c r="G226" i="14"/>
  <c r="Y228" i="14"/>
  <c r="S228" i="14"/>
  <c r="M228" i="14"/>
  <c r="M226" i="14" s="1"/>
  <c r="G228" i="14"/>
  <c r="Y226" i="14"/>
  <c r="S226" i="14"/>
  <c r="B226" i="14"/>
  <c r="Z225" i="14"/>
  <c r="T225" i="14"/>
  <c r="N225" i="14"/>
  <c r="H225" i="14"/>
  <c r="N221" i="14"/>
  <c r="Z223" i="14"/>
  <c r="T223" i="14"/>
  <c r="T221" i="14" s="1"/>
  <c r="N223" i="14"/>
  <c r="H223" i="14"/>
  <c r="Z221" i="14"/>
  <c r="H221" i="14"/>
  <c r="B221" i="14"/>
  <c r="AA220" i="14"/>
  <c r="U220" i="14"/>
  <c r="O220" i="14"/>
  <c r="I220" i="14"/>
  <c r="U216" i="14"/>
  <c r="AA218" i="14"/>
  <c r="AA216" i="14" s="1"/>
  <c r="U218" i="14"/>
  <c r="O218" i="14"/>
  <c r="I218" i="14"/>
  <c r="I216" i="14"/>
  <c r="O216" i="14"/>
  <c r="B216" i="14"/>
  <c r="V215" i="14"/>
  <c r="P215" i="14"/>
  <c r="J215" i="14"/>
  <c r="D215" i="14"/>
  <c r="V211" i="14"/>
  <c r="V213" i="14"/>
  <c r="P213" i="14"/>
  <c r="J213" i="14"/>
  <c r="D213" i="14"/>
  <c r="J211" i="14"/>
  <c r="D211" i="14"/>
  <c r="P211" i="14"/>
  <c r="B211" i="14"/>
  <c r="W210" i="14"/>
  <c r="Q210" i="14"/>
  <c r="K210" i="14"/>
  <c r="E210" i="14"/>
  <c r="W208" i="14"/>
  <c r="Q208" i="14"/>
  <c r="K208" i="14"/>
  <c r="E208" i="14"/>
  <c r="Q206" i="14"/>
  <c r="K206" i="14"/>
  <c r="E206" i="14"/>
  <c r="W206" i="14"/>
  <c r="B206" i="14"/>
  <c r="X205" i="14"/>
  <c r="R205" i="14"/>
  <c r="L205" i="14"/>
  <c r="F205" i="14"/>
  <c r="X203" i="14"/>
  <c r="R203" i="14"/>
  <c r="L203" i="14"/>
  <c r="F203" i="14"/>
  <c r="F201" i="14" s="1"/>
  <c r="X201" i="14"/>
  <c r="R201" i="14"/>
  <c r="L201" i="14"/>
  <c r="B201" i="14"/>
  <c r="Y200" i="14"/>
  <c r="S200" i="14"/>
  <c r="M200" i="14"/>
  <c r="G200" i="14"/>
  <c r="G196" i="14"/>
  <c r="Y198" i="14"/>
  <c r="S198" i="14"/>
  <c r="M198" i="14"/>
  <c r="M196" i="14" s="1"/>
  <c r="G198" i="14"/>
  <c r="Y196" i="14"/>
  <c r="S196" i="14"/>
  <c r="B196" i="14"/>
  <c r="Z195" i="14"/>
  <c r="T195" i="14"/>
  <c r="N195" i="14"/>
  <c r="H195" i="14"/>
  <c r="N191" i="14"/>
  <c r="Z193" i="14"/>
  <c r="T193" i="14"/>
  <c r="T191" i="14" s="1"/>
  <c r="N193" i="14"/>
  <c r="H193" i="14"/>
  <c r="Z191" i="14"/>
  <c r="H191" i="14"/>
  <c r="B191" i="14"/>
  <c r="AA190" i="14"/>
  <c r="U190" i="14"/>
  <c r="O190" i="14"/>
  <c r="I190" i="14"/>
  <c r="U186" i="14"/>
  <c r="AA188" i="14"/>
  <c r="AA186" i="14" s="1"/>
  <c r="U188" i="14"/>
  <c r="O188" i="14"/>
  <c r="I188" i="14"/>
  <c r="I186" i="14"/>
  <c r="O186" i="14"/>
  <c r="B186" i="14"/>
  <c r="V185" i="14"/>
  <c r="P185" i="14"/>
  <c r="J185" i="14"/>
  <c r="D185" i="14"/>
  <c r="V181" i="14"/>
  <c r="V183" i="14"/>
  <c r="P183" i="14"/>
  <c r="J183" i="14"/>
  <c r="D183" i="14"/>
  <c r="J181" i="14"/>
  <c r="D181" i="14"/>
  <c r="P181" i="14"/>
  <c r="B181" i="14"/>
  <c r="W180" i="14"/>
  <c r="Q180" i="14"/>
  <c r="K180" i="14"/>
  <c r="E180" i="14"/>
  <c r="W178" i="14"/>
  <c r="Q178" i="14"/>
  <c r="K178" i="14"/>
  <c r="E178" i="14"/>
  <c r="Q176" i="14"/>
  <c r="K176" i="14"/>
  <c r="E176" i="14"/>
  <c r="W176" i="14"/>
  <c r="B176" i="14"/>
  <c r="X175" i="14"/>
  <c r="R175" i="14"/>
  <c r="L175" i="14"/>
  <c r="F175" i="14"/>
  <c r="X173" i="14"/>
  <c r="R173" i="14"/>
  <c r="L173" i="14"/>
  <c r="F173" i="14"/>
  <c r="F171" i="14" s="1"/>
  <c r="X171" i="14"/>
  <c r="R171" i="14"/>
  <c r="L171" i="14"/>
  <c r="B171" i="14"/>
  <c r="Y170" i="14"/>
  <c r="S170" i="14"/>
  <c r="M170" i="14"/>
  <c r="G170" i="14"/>
  <c r="G166" i="14"/>
  <c r="Y168" i="14"/>
  <c r="S168" i="14"/>
  <c r="M168" i="14"/>
  <c r="M166" i="14" s="1"/>
  <c r="G168" i="14"/>
  <c r="Y166" i="14"/>
  <c r="S166" i="14"/>
  <c r="B166" i="14"/>
  <c r="Z165" i="14"/>
  <c r="T165" i="14"/>
  <c r="N165" i="14"/>
  <c r="H165" i="14"/>
  <c r="Z163" i="14"/>
  <c r="T163" i="14"/>
  <c r="T161" i="14" s="1"/>
  <c r="N163" i="14"/>
  <c r="H163" i="14"/>
  <c r="Z308" i="14"/>
  <c r="Z161" i="14"/>
  <c r="H161" i="14"/>
  <c r="N161" i="14"/>
  <c r="B161" i="14"/>
  <c r="AA156" i="14"/>
  <c r="U156" i="14"/>
  <c r="O156" i="14"/>
  <c r="I156" i="14"/>
  <c r="AA154" i="14"/>
  <c r="U154" i="14"/>
  <c r="O154" i="14"/>
  <c r="I154" i="14"/>
  <c r="O152" i="14"/>
  <c r="I152" i="14"/>
  <c r="AA152" i="14"/>
  <c r="U152" i="14"/>
  <c r="B152" i="14"/>
  <c r="V151" i="14"/>
  <c r="P151" i="14"/>
  <c r="J151" i="14"/>
  <c r="D151" i="14"/>
  <c r="V149" i="14"/>
  <c r="P149" i="14"/>
  <c r="J149" i="14"/>
  <c r="D149" i="14"/>
  <c r="P147" i="14"/>
  <c r="J147" i="14"/>
  <c r="D147" i="14"/>
  <c r="V147" i="14"/>
  <c r="B147" i="14"/>
  <c r="W146" i="14"/>
  <c r="Q146" i="14"/>
  <c r="K146" i="14"/>
  <c r="E146" i="14"/>
  <c r="W144" i="14"/>
  <c r="Q144" i="14"/>
  <c r="K144" i="14"/>
  <c r="E144" i="14"/>
  <c r="W142" i="14"/>
  <c r="Q142" i="14"/>
  <c r="K142" i="14"/>
  <c r="E142" i="14"/>
  <c r="B142" i="14"/>
  <c r="X141" i="14"/>
  <c r="R141" i="14"/>
  <c r="L141" i="14"/>
  <c r="F141" i="14"/>
  <c r="X139" i="14"/>
  <c r="R139" i="14"/>
  <c r="L139" i="14"/>
  <c r="F139" i="14"/>
  <c r="X137" i="14"/>
  <c r="R137" i="14"/>
  <c r="L137" i="14"/>
  <c r="F137" i="14"/>
  <c r="B137" i="14"/>
  <c r="Y136" i="14"/>
  <c r="S136" i="14"/>
  <c r="M136" i="14"/>
  <c r="G136" i="14"/>
  <c r="Y134" i="14"/>
  <c r="S134" i="14"/>
  <c r="M134" i="14"/>
  <c r="G134" i="14"/>
  <c r="Y132" i="14"/>
  <c r="S132" i="14"/>
  <c r="M132" i="14"/>
  <c r="G132" i="14"/>
  <c r="B132" i="14"/>
  <c r="Z131" i="14"/>
  <c r="T131" i="14"/>
  <c r="N131" i="14"/>
  <c r="H131" i="14"/>
  <c r="Z129" i="14"/>
  <c r="T129" i="14"/>
  <c r="N129" i="14"/>
  <c r="H129" i="14"/>
  <c r="Z127" i="14"/>
  <c r="H127" i="14"/>
  <c r="T127" i="14"/>
  <c r="N127" i="14"/>
  <c r="B127" i="14"/>
  <c r="AA126" i="14"/>
  <c r="U126" i="14"/>
  <c r="O126" i="14"/>
  <c r="I126" i="14"/>
  <c r="AA124" i="14"/>
  <c r="U124" i="14"/>
  <c r="O124" i="14"/>
  <c r="I124" i="14"/>
  <c r="O122" i="14"/>
  <c r="I122" i="14"/>
  <c r="AA122" i="14"/>
  <c r="U122" i="14"/>
  <c r="B122" i="14"/>
  <c r="V121" i="14"/>
  <c r="P121" i="14"/>
  <c r="J121" i="14"/>
  <c r="D121" i="14"/>
  <c r="V119" i="14"/>
  <c r="P119" i="14"/>
  <c r="J119" i="14"/>
  <c r="D119" i="14"/>
  <c r="P117" i="14"/>
  <c r="J117" i="14"/>
  <c r="D117" i="14"/>
  <c r="V117" i="14"/>
  <c r="B117" i="14"/>
  <c r="W116" i="14"/>
  <c r="Q116" i="14"/>
  <c r="K116" i="14"/>
  <c r="E116" i="14"/>
  <c r="W114" i="14"/>
  <c r="Q114" i="14"/>
  <c r="K114" i="14"/>
  <c r="E114" i="14"/>
  <c r="W112" i="14"/>
  <c r="Q112" i="14"/>
  <c r="K112" i="14"/>
  <c r="E112" i="14"/>
  <c r="B112" i="14"/>
  <c r="X111" i="14"/>
  <c r="R111" i="14"/>
  <c r="L111" i="14"/>
  <c r="F111" i="14"/>
  <c r="X109" i="14"/>
  <c r="R109" i="14"/>
  <c r="L109" i="14"/>
  <c r="F109" i="14"/>
  <c r="X107" i="14"/>
  <c r="R107" i="14"/>
  <c r="L107" i="14"/>
  <c r="F107" i="14"/>
  <c r="B107" i="14"/>
  <c r="Y106" i="14"/>
  <c r="S106" i="14"/>
  <c r="M106" i="14"/>
  <c r="G106" i="14"/>
  <c r="Y104" i="14"/>
  <c r="S104" i="14"/>
  <c r="M104" i="14"/>
  <c r="G104" i="14"/>
  <c r="Y102" i="14"/>
  <c r="S102" i="14"/>
  <c r="M102" i="14"/>
  <c r="G102" i="14"/>
  <c r="B102" i="14"/>
  <c r="Z101" i="14"/>
  <c r="T101" i="14"/>
  <c r="N101" i="14"/>
  <c r="H101" i="14"/>
  <c r="Z99" i="14"/>
  <c r="T99" i="14"/>
  <c r="N99" i="14"/>
  <c r="H99" i="14"/>
  <c r="Z97" i="14"/>
  <c r="H97" i="14"/>
  <c r="T97" i="14"/>
  <c r="N97" i="14"/>
  <c r="B97" i="14"/>
  <c r="AA96" i="14"/>
  <c r="U96" i="14"/>
  <c r="O96" i="14"/>
  <c r="I96" i="14"/>
  <c r="AA94" i="14"/>
  <c r="U94" i="14"/>
  <c r="O94" i="14"/>
  <c r="I94" i="14"/>
  <c r="O92" i="14"/>
  <c r="I92" i="14"/>
  <c r="AA92" i="14"/>
  <c r="U92" i="14"/>
  <c r="B92" i="14"/>
  <c r="V91" i="14"/>
  <c r="P91" i="14"/>
  <c r="J91" i="14"/>
  <c r="D91" i="14"/>
  <c r="V89" i="14"/>
  <c r="P89" i="14"/>
  <c r="J89" i="14"/>
  <c r="D89" i="14"/>
  <c r="P87" i="14"/>
  <c r="J87" i="14"/>
  <c r="D87" i="14"/>
  <c r="V87" i="14"/>
  <c r="B87" i="14"/>
  <c r="W86" i="14"/>
  <c r="Q86" i="14"/>
  <c r="K86" i="14"/>
  <c r="E86" i="14"/>
  <c r="W84" i="14"/>
  <c r="Q84" i="14"/>
  <c r="K84" i="14"/>
  <c r="E84" i="14"/>
  <c r="W82" i="14"/>
  <c r="Q82" i="14"/>
  <c r="K82" i="14"/>
  <c r="E82" i="14"/>
  <c r="B82" i="14"/>
  <c r="X81" i="14"/>
  <c r="R81" i="14"/>
  <c r="L81" i="14"/>
  <c r="F81" i="14"/>
  <c r="X79" i="14"/>
  <c r="R79" i="14"/>
  <c r="L79" i="14"/>
  <c r="F79" i="14"/>
  <c r="X77" i="14"/>
  <c r="R77" i="14"/>
  <c r="L77" i="14"/>
  <c r="F77" i="14"/>
  <c r="B77" i="14"/>
  <c r="Y76" i="14"/>
  <c r="S76" i="14"/>
  <c r="M76" i="14"/>
  <c r="G76" i="14"/>
  <c r="Y74" i="14"/>
  <c r="S74" i="14"/>
  <c r="M74" i="14"/>
  <c r="G74" i="14"/>
  <c r="Y72" i="14"/>
  <c r="S72" i="14"/>
  <c r="M72" i="14"/>
  <c r="G72" i="14"/>
  <c r="B72" i="14"/>
  <c r="Z71" i="14"/>
  <c r="T71" i="14"/>
  <c r="N71" i="14"/>
  <c r="H71" i="14"/>
  <c r="Z69" i="14"/>
  <c r="T69" i="14"/>
  <c r="N69" i="14"/>
  <c r="H69" i="14"/>
  <c r="Z67" i="14"/>
  <c r="H67" i="14"/>
  <c r="T67" i="14"/>
  <c r="N67" i="14"/>
  <c r="B67" i="14"/>
  <c r="AA66" i="14"/>
  <c r="U66" i="14"/>
  <c r="O66" i="14"/>
  <c r="I66" i="14"/>
  <c r="AA64" i="14"/>
  <c r="U64" i="14"/>
  <c r="O64" i="14"/>
  <c r="I64" i="14"/>
  <c r="O62" i="14"/>
  <c r="I62" i="14"/>
  <c r="AA62" i="14"/>
  <c r="U62" i="14"/>
  <c r="B62" i="14"/>
  <c r="V61" i="14"/>
  <c r="P61" i="14"/>
  <c r="J61" i="14"/>
  <c r="D61" i="14"/>
  <c r="V59" i="14"/>
  <c r="P59" i="14"/>
  <c r="J59" i="14"/>
  <c r="D59" i="14"/>
  <c r="V57" i="14"/>
  <c r="P57" i="14"/>
  <c r="J57" i="14"/>
  <c r="D57" i="14"/>
  <c r="B57" i="14"/>
  <c r="W56" i="14"/>
  <c r="Q56" i="14"/>
  <c r="K56" i="14"/>
  <c r="E56" i="14"/>
  <c r="W54" i="14"/>
  <c r="Q54" i="14"/>
  <c r="K54" i="14"/>
  <c r="E54" i="14"/>
  <c r="W52" i="14"/>
  <c r="Q52" i="14"/>
  <c r="K52" i="14"/>
  <c r="E52" i="14"/>
  <c r="B52" i="14"/>
  <c r="X51" i="14"/>
  <c r="R51" i="14"/>
  <c r="L51" i="14"/>
  <c r="F51" i="14"/>
  <c r="X49" i="14"/>
  <c r="R49" i="14"/>
  <c r="L49" i="14"/>
  <c r="F49" i="14"/>
  <c r="X47" i="14"/>
  <c r="R47" i="14"/>
  <c r="L47" i="14"/>
  <c r="F47" i="14"/>
  <c r="B47" i="14"/>
  <c r="Y46" i="14"/>
  <c r="S46" i="14"/>
  <c r="M46" i="14"/>
  <c r="G46" i="14"/>
  <c r="Y44" i="14"/>
  <c r="S44" i="14"/>
  <c r="M44" i="14"/>
  <c r="G44" i="14"/>
  <c r="Y42" i="14"/>
  <c r="S42" i="14"/>
  <c r="G42" i="14"/>
  <c r="M42" i="14"/>
  <c r="B42" i="14"/>
  <c r="Z41" i="14"/>
  <c r="T41" i="14"/>
  <c r="N41" i="14"/>
  <c r="H41" i="14"/>
  <c r="Z39" i="14"/>
  <c r="T39" i="14"/>
  <c r="N39" i="14"/>
  <c r="H39" i="14"/>
  <c r="Z37" i="14"/>
  <c r="N37" i="14"/>
  <c r="H37" i="14"/>
  <c r="T37" i="14"/>
  <c r="B37" i="14"/>
  <c r="AA36" i="14"/>
  <c r="U36" i="14"/>
  <c r="O36" i="14"/>
  <c r="I36" i="14"/>
  <c r="AA34" i="14"/>
  <c r="U34" i="14"/>
  <c r="O34" i="14"/>
  <c r="I34" i="14"/>
  <c r="U32" i="14"/>
  <c r="O32" i="14"/>
  <c r="I32" i="14"/>
  <c r="AA32" i="14"/>
  <c r="B32" i="14"/>
  <c r="V31" i="14"/>
  <c r="P31" i="14"/>
  <c r="J31" i="14"/>
  <c r="D31" i="14"/>
  <c r="V29" i="14"/>
  <c r="P29" i="14"/>
  <c r="J29" i="14"/>
  <c r="D29" i="14"/>
  <c r="V27" i="14"/>
  <c r="P27" i="14"/>
  <c r="J27" i="14"/>
  <c r="D27" i="14"/>
  <c r="B27" i="14"/>
  <c r="W26" i="14"/>
  <c r="Q26" i="14"/>
  <c r="K26" i="14"/>
  <c r="E26" i="14"/>
  <c r="W24" i="14"/>
  <c r="Q24" i="14"/>
  <c r="K24" i="14"/>
  <c r="E24" i="14"/>
  <c r="W22" i="14"/>
  <c r="Q22" i="14"/>
  <c r="K22" i="14"/>
  <c r="E22" i="14"/>
  <c r="B22" i="14"/>
  <c r="X21" i="14"/>
  <c r="R21" i="14"/>
  <c r="L21" i="14"/>
  <c r="F21" i="14"/>
  <c r="X19" i="14"/>
  <c r="R19" i="14"/>
  <c r="L19" i="14"/>
  <c r="F19" i="14"/>
  <c r="X17" i="14"/>
  <c r="R17" i="14"/>
  <c r="L17" i="14"/>
  <c r="F17" i="14"/>
  <c r="B17" i="14"/>
  <c r="Y16" i="14"/>
  <c r="S16" i="14"/>
  <c r="M16" i="14"/>
  <c r="G16" i="14"/>
  <c r="Y14" i="14"/>
  <c r="S14" i="14"/>
  <c r="M14" i="14"/>
  <c r="G14" i="14"/>
  <c r="Y12" i="14"/>
  <c r="S12" i="14"/>
  <c r="G12" i="14"/>
  <c r="M12" i="14"/>
  <c r="B12" i="14"/>
  <c r="Z11" i="14"/>
  <c r="T11" i="14"/>
  <c r="N11" i="14"/>
  <c r="H11" i="14"/>
  <c r="I603" i="14"/>
  <c r="Z9" i="14"/>
  <c r="T9" i="14"/>
  <c r="N9" i="14"/>
  <c r="H9" i="14"/>
  <c r="Z154" i="14"/>
  <c r="N7" i="14"/>
  <c r="H7" i="14"/>
  <c r="Z7" i="14"/>
  <c r="T7" i="14"/>
  <c r="D7" i="14"/>
  <c r="B7" i="14"/>
  <c r="B581" i="13"/>
  <c r="G621" i="13"/>
  <c r="G620" i="13" s="1"/>
  <c r="I598" i="13"/>
  <c r="J593" i="13"/>
  <c r="B591" i="13"/>
  <c r="K588" i="13"/>
  <c r="L583" i="13"/>
  <c r="Y578" i="13"/>
  <c r="S578" i="13"/>
  <c r="M578" i="13"/>
  <c r="G578" i="13"/>
  <c r="Z573" i="13"/>
  <c r="T573" i="13"/>
  <c r="N573" i="13"/>
  <c r="H573" i="13"/>
  <c r="B571" i="13"/>
  <c r="AA568" i="13"/>
  <c r="U568" i="13"/>
  <c r="O568" i="13"/>
  <c r="I568" i="13"/>
  <c r="B566" i="13"/>
  <c r="V563" i="13"/>
  <c r="P563" i="13"/>
  <c r="J563" i="13"/>
  <c r="D563" i="13"/>
  <c r="B561" i="13"/>
  <c r="W558" i="13"/>
  <c r="Q558" i="13"/>
  <c r="K558" i="13"/>
  <c r="E558" i="13"/>
  <c r="B556" i="13"/>
  <c r="Y553" i="13"/>
  <c r="X553" i="13"/>
  <c r="S553" i="13"/>
  <c r="R553" i="13"/>
  <c r="M553" i="13"/>
  <c r="L553" i="13"/>
  <c r="G553" i="13"/>
  <c r="F553" i="13"/>
  <c r="B551" i="13"/>
  <c r="Z548" i="13"/>
  <c r="Y548" i="13"/>
  <c r="T548" i="13"/>
  <c r="S548" i="13"/>
  <c r="N548" i="13"/>
  <c r="M548" i="13"/>
  <c r="H548" i="13"/>
  <c r="G548" i="13"/>
  <c r="B546" i="13"/>
  <c r="AA543" i="13"/>
  <c r="Z543" i="13"/>
  <c r="U543" i="13"/>
  <c r="T543" i="13"/>
  <c r="O543" i="13"/>
  <c r="N543" i="13"/>
  <c r="I543" i="13"/>
  <c r="H543" i="13"/>
  <c r="B541" i="13"/>
  <c r="AA538" i="13"/>
  <c r="V538" i="13"/>
  <c r="U538" i="13"/>
  <c r="P538" i="13"/>
  <c r="O538" i="13"/>
  <c r="J538" i="13"/>
  <c r="I538" i="13"/>
  <c r="D538" i="13"/>
  <c r="B536" i="13"/>
  <c r="W533" i="13"/>
  <c r="V533" i="13"/>
  <c r="Q533" i="13"/>
  <c r="P533" i="13"/>
  <c r="K533" i="13"/>
  <c r="J533" i="13"/>
  <c r="E533" i="13"/>
  <c r="D533" i="13"/>
  <c r="B531" i="13"/>
  <c r="X528" i="13"/>
  <c r="W528" i="13"/>
  <c r="R528" i="13"/>
  <c r="Q528" i="13"/>
  <c r="L528" i="13"/>
  <c r="K528" i="13"/>
  <c r="F528" i="13"/>
  <c r="E528" i="13"/>
  <c r="B526" i="13"/>
  <c r="Y523" i="13"/>
  <c r="X523" i="13"/>
  <c r="S523" i="13"/>
  <c r="R523" i="13"/>
  <c r="M523" i="13"/>
  <c r="L523" i="13"/>
  <c r="G523" i="13"/>
  <c r="F523" i="13"/>
  <c r="B521" i="13"/>
  <c r="Z518" i="13"/>
  <c r="Y518" i="13"/>
  <c r="T518" i="13"/>
  <c r="S518" i="13"/>
  <c r="N518" i="13"/>
  <c r="M518" i="13"/>
  <c r="H518" i="13"/>
  <c r="G518" i="13"/>
  <c r="B516" i="13"/>
  <c r="AA513" i="13"/>
  <c r="Z513" i="13"/>
  <c r="U513" i="13"/>
  <c r="T513" i="13"/>
  <c r="O513" i="13"/>
  <c r="N513" i="13"/>
  <c r="I513" i="13"/>
  <c r="H513" i="13"/>
  <c r="B511" i="13"/>
  <c r="AA508" i="13"/>
  <c r="V508" i="13"/>
  <c r="U508" i="13"/>
  <c r="P508" i="13"/>
  <c r="O508" i="13"/>
  <c r="J508" i="13"/>
  <c r="I508" i="13"/>
  <c r="D508" i="13"/>
  <c r="B506" i="13"/>
  <c r="W503" i="13"/>
  <c r="V503" i="13"/>
  <c r="Q503" i="13"/>
  <c r="P503" i="13"/>
  <c r="K503" i="13"/>
  <c r="J503" i="13"/>
  <c r="E503" i="13"/>
  <c r="D503" i="13"/>
  <c r="B501" i="13"/>
  <c r="X498" i="13"/>
  <c r="W498" i="13"/>
  <c r="R498" i="13"/>
  <c r="Q498" i="13"/>
  <c r="L498" i="13"/>
  <c r="K498" i="13"/>
  <c r="F498" i="13"/>
  <c r="E498" i="13"/>
  <c r="B496" i="13"/>
  <c r="Y493" i="13"/>
  <c r="X493" i="13"/>
  <c r="S493" i="13"/>
  <c r="R493" i="13"/>
  <c r="M493" i="13"/>
  <c r="L493" i="13"/>
  <c r="G493" i="13"/>
  <c r="F493" i="13"/>
  <c r="B491" i="13"/>
  <c r="Z488" i="13"/>
  <c r="Y488" i="13"/>
  <c r="T488" i="13"/>
  <c r="S488" i="13"/>
  <c r="N488" i="13"/>
  <c r="M488" i="13"/>
  <c r="H488" i="13"/>
  <c r="G488" i="13"/>
  <c r="B486" i="13"/>
  <c r="AA483" i="13"/>
  <c r="Z483" i="13"/>
  <c r="U483" i="13"/>
  <c r="T483" i="13"/>
  <c r="O483" i="13"/>
  <c r="N483" i="13"/>
  <c r="I483" i="13"/>
  <c r="H483" i="13"/>
  <c r="B481" i="13"/>
  <c r="AA478" i="13"/>
  <c r="V478" i="13"/>
  <c r="U478" i="13"/>
  <c r="P478" i="13"/>
  <c r="O478" i="13"/>
  <c r="J478" i="13"/>
  <c r="I478" i="13"/>
  <c r="D478" i="13"/>
  <c r="B476" i="13"/>
  <c r="W473" i="13"/>
  <c r="V473" i="13"/>
  <c r="Q473" i="13"/>
  <c r="P473" i="13"/>
  <c r="K473" i="13"/>
  <c r="J473" i="13"/>
  <c r="E473" i="13"/>
  <c r="D473" i="13"/>
  <c r="B471" i="13"/>
  <c r="X468" i="13"/>
  <c r="W468" i="13"/>
  <c r="R468" i="13"/>
  <c r="Q468" i="13"/>
  <c r="L468" i="13"/>
  <c r="K468" i="13"/>
  <c r="F468" i="13"/>
  <c r="E468" i="13"/>
  <c r="R613" i="13"/>
  <c r="B466" i="13"/>
  <c r="X460" i="13"/>
  <c r="R460" i="13"/>
  <c r="L460" i="13"/>
  <c r="F460" i="13"/>
  <c r="B458" i="13"/>
  <c r="Y455" i="13"/>
  <c r="S455" i="13"/>
  <c r="M455" i="13"/>
  <c r="G455" i="13"/>
  <c r="B453" i="13"/>
  <c r="Z450" i="13"/>
  <c r="T450" i="13"/>
  <c r="N450" i="13"/>
  <c r="H450" i="13"/>
  <c r="B448" i="13"/>
  <c r="AA445" i="13"/>
  <c r="U445" i="13"/>
  <c r="O445" i="13"/>
  <c r="I445" i="13"/>
  <c r="B443" i="13"/>
  <c r="V440" i="13"/>
  <c r="P440" i="13"/>
  <c r="J440" i="13"/>
  <c r="D440" i="13"/>
  <c r="B438" i="13"/>
  <c r="W435" i="13"/>
  <c r="Q435" i="13"/>
  <c r="K435" i="13"/>
  <c r="E435" i="13"/>
  <c r="B433" i="13"/>
  <c r="X430" i="13"/>
  <c r="R430" i="13"/>
  <c r="L430" i="13"/>
  <c r="F430" i="13"/>
  <c r="B428" i="13"/>
  <c r="Y425" i="13"/>
  <c r="S425" i="13"/>
  <c r="M425" i="13"/>
  <c r="G425" i="13"/>
  <c r="B423" i="13"/>
  <c r="Z420" i="13"/>
  <c r="T420" i="13"/>
  <c r="N420" i="13"/>
  <c r="H420" i="13"/>
  <c r="B418" i="13"/>
  <c r="AA415" i="13"/>
  <c r="U415" i="13"/>
  <c r="O415" i="13"/>
  <c r="I415" i="13"/>
  <c r="B413" i="13"/>
  <c r="V410" i="13"/>
  <c r="P410" i="13"/>
  <c r="J410" i="13"/>
  <c r="D410" i="13"/>
  <c r="B408" i="13"/>
  <c r="W405" i="13"/>
  <c r="Q405" i="13"/>
  <c r="K405" i="13"/>
  <c r="E405" i="13"/>
  <c r="B403" i="13"/>
  <c r="X400" i="13"/>
  <c r="R400" i="13"/>
  <c r="L400" i="13"/>
  <c r="F400" i="13"/>
  <c r="B398" i="13"/>
  <c r="Y395" i="13"/>
  <c r="S395" i="13"/>
  <c r="M395" i="13"/>
  <c r="G395" i="13"/>
  <c r="B393" i="13"/>
  <c r="Z390" i="13"/>
  <c r="T390" i="13"/>
  <c r="N390" i="13"/>
  <c r="H390" i="13"/>
  <c r="B388" i="13"/>
  <c r="AA385" i="13"/>
  <c r="U385" i="13"/>
  <c r="O385" i="13"/>
  <c r="I385" i="13"/>
  <c r="B383" i="13"/>
  <c r="V380" i="13"/>
  <c r="P380" i="13"/>
  <c r="J380" i="13"/>
  <c r="D380" i="13"/>
  <c r="B378" i="13"/>
  <c r="W375" i="13"/>
  <c r="Q375" i="13"/>
  <c r="K375" i="13"/>
  <c r="E375" i="13"/>
  <c r="B373" i="13"/>
  <c r="X370" i="13"/>
  <c r="R370" i="13"/>
  <c r="L370" i="13"/>
  <c r="F370" i="13"/>
  <c r="B368" i="13"/>
  <c r="Z365" i="13"/>
  <c r="Y365" i="13"/>
  <c r="T365" i="13"/>
  <c r="S365" i="13"/>
  <c r="N365" i="13"/>
  <c r="M365" i="13"/>
  <c r="H365" i="13"/>
  <c r="G365" i="13"/>
  <c r="B363" i="13"/>
  <c r="AA360" i="13"/>
  <c r="Z360" i="13"/>
  <c r="U360" i="13"/>
  <c r="T360" i="13"/>
  <c r="O360" i="13"/>
  <c r="N360" i="13"/>
  <c r="I360" i="13"/>
  <c r="H360" i="13"/>
  <c r="B358" i="13"/>
  <c r="AA355" i="13"/>
  <c r="V355" i="13"/>
  <c r="U355" i="13"/>
  <c r="P355" i="13"/>
  <c r="O355" i="13"/>
  <c r="J355" i="13"/>
  <c r="I355" i="13"/>
  <c r="D355" i="13"/>
  <c r="B353" i="13"/>
  <c r="W350" i="13"/>
  <c r="V350" i="13"/>
  <c r="Q350" i="13"/>
  <c r="P350" i="13"/>
  <c r="K350" i="13"/>
  <c r="J350" i="13"/>
  <c r="E350" i="13"/>
  <c r="D350" i="13"/>
  <c r="B348" i="13"/>
  <c r="X345" i="13"/>
  <c r="W345" i="13"/>
  <c r="R345" i="13"/>
  <c r="Q345" i="13"/>
  <c r="L345" i="13"/>
  <c r="K345" i="13"/>
  <c r="F345" i="13"/>
  <c r="E345" i="13"/>
  <c r="B343" i="13"/>
  <c r="Y340" i="13"/>
  <c r="X340" i="13"/>
  <c r="S340" i="13"/>
  <c r="R340" i="13"/>
  <c r="M340" i="13"/>
  <c r="L340" i="13"/>
  <c r="G340" i="13"/>
  <c r="F340" i="13"/>
  <c r="B338" i="13"/>
  <c r="Z335" i="13"/>
  <c r="Y335" i="13"/>
  <c r="T335" i="13"/>
  <c r="S335" i="13"/>
  <c r="N335" i="13"/>
  <c r="M335" i="13"/>
  <c r="H335" i="13"/>
  <c r="G335" i="13"/>
  <c r="B333" i="13"/>
  <c r="AA330" i="13"/>
  <c r="Z330" i="13"/>
  <c r="U330" i="13"/>
  <c r="T330" i="13"/>
  <c r="O330" i="13"/>
  <c r="N330" i="13"/>
  <c r="I330" i="13"/>
  <c r="H330" i="13"/>
  <c r="B328" i="13"/>
  <c r="AA325" i="13"/>
  <c r="V325" i="13"/>
  <c r="U325" i="13"/>
  <c r="P325" i="13"/>
  <c r="O325" i="13"/>
  <c r="J325" i="13"/>
  <c r="I325" i="13"/>
  <c r="D325" i="13"/>
  <c r="B323" i="13"/>
  <c r="W320" i="13"/>
  <c r="V320" i="13"/>
  <c r="Q320" i="13"/>
  <c r="P320" i="13"/>
  <c r="K320" i="13"/>
  <c r="J320" i="13"/>
  <c r="E320" i="13"/>
  <c r="D320" i="13"/>
  <c r="B318" i="13"/>
  <c r="X315" i="13"/>
  <c r="W315" i="13"/>
  <c r="R315" i="13"/>
  <c r="Q315" i="13"/>
  <c r="L315" i="13"/>
  <c r="K315" i="13"/>
  <c r="F315" i="13"/>
  <c r="E315" i="13"/>
  <c r="W460" i="13"/>
  <c r="B313" i="13"/>
  <c r="X307" i="13"/>
  <c r="R307" i="13"/>
  <c r="L307" i="13"/>
  <c r="F307" i="13"/>
  <c r="B305" i="13"/>
  <c r="Y302" i="13"/>
  <c r="S302" i="13"/>
  <c r="M302" i="13"/>
  <c r="G302" i="13"/>
  <c r="B300" i="13"/>
  <c r="Z297" i="13"/>
  <c r="T297" i="13"/>
  <c r="N297" i="13"/>
  <c r="H297" i="13"/>
  <c r="B295" i="13"/>
  <c r="AA292" i="13"/>
  <c r="U292" i="13"/>
  <c r="O292" i="13"/>
  <c r="I292" i="13"/>
  <c r="B290" i="13"/>
  <c r="V287" i="13"/>
  <c r="P287" i="13"/>
  <c r="J287" i="13"/>
  <c r="D287" i="13"/>
  <c r="B285" i="13"/>
  <c r="W282" i="13"/>
  <c r="Q282" i="13"/>
  <c r="K282" i="13"/>
  <c r="E282" i="13"/>
  <c r="B280" i="13"/>
  <c r="X277" i="13"/>
  <c r="R277" i="13"/>
  <c r="L277" i="13"/>
  <c r="F277" i="13"/>
  <c r="B275" i="13"/>
  <c r="Y272" i="13"/>
  <c r="S272" i="13"/>
  <c r="M272" i="13"/>
  <c r="G272" i="13"/>
  <c r="B270" i="13"/>
  <c r="Z267" i="13"/>
  <c r="T267" i="13"/>
  <c r="N267" i="13"/>
  <c r="H267" i="13"/>
  <c r="B265" i="13"/>
  <c r="AA262" i="13"/>
  <c r="U262" i="13"/>
  <c r="O262" i="13"/>
  <c r="I262" i="13"/>
  <c r="B260" i="13"/>
  <c r="V257" i="13"/>
  <c r="P257" i="13"/>
  <c r="J257" i="13"/>
  <c r="D257" i="13"/>
  <c r="B255" i="13"/>
  <c r="W252" i="13"/>
  <c r="Q252" i="13"/>
  <c r="K252" i="13"/>
  <c r="E252" i="13"/>
  <c r="B250" i="13"/>
  <c r="X247" i="13"/>
  <c r="R247" i="13"/>
  <c r="L247" i="13"/>
  <c r="F247" i="13"/>
  <c r="B245" i="13"/>
  <c r="Y242" i="13"/>
  <c r="S242" i="13"/>
  <c r="M242" i="13"/>
  <c r="G242" i="13"/>
  <c r="B240" i="13"/>
  <c r="Z237" i="13"/>
  <c r="T237" i="13"/>
  <c r="N237" i="13"/>
  <c r="H237" i="13"/>
  <c r="B235" i="13"/>
  <c r="AA232" i="13"/>
  <c r="U232" i="13"/>
  <c r="O232" i="13"/>
  <c r="I232" i="13"/>
  <c r="B230" i="13"/>
  <c r="V227" i="13"/>
  <c r="P227" i="13"/>
  <c r="J227" i="13"/>
  <c r="D227" i="13"/>
  <c r="B225" i="13"/>
  <c r="W222" i="13"/>
  <c r="Q222" i="13"/>
  <c r="K222" i="13"/>
  <c r="E222" i="13"/>
  <c r="B220" i="13"/>
  <c r="X217" i="13"/>
  <c r="R217" i="13"/>
  <c r="L217" i="13"/>
  <c r="F217" i="13"/>
  <c r="B215" i="13"/>
  <c r="Y212" i="13"/>
  <c r="S212" i="13"/>
  <c r="M212" i="13"/>
  <c r="G212" i="13"/>
  <c r="B210" i="13"/>
  <c r="Z207" i="13"/>
  <c r="T207" i="13"/>
  <c r="N207" i="13"/>
  <c r="H207" i="13"/>
  <c r="B205" i="13"/>
  <c r="AA202" i="13"/>
  <c r="U202" i="13"/>
  <c r="O202" i="13"/>
  <c r="I202" i="13"/>
  <c r="B200" i="13"/>
  <c r="V197" i="13"/>
  <c r="P197" i="13"/>
  <c r="J197" i="13"/>
  <c r="D197" i="13"/>
  <c r="B195" i="13"/>
  <c r="W192" i="13"/>
  <c r="Q192" i="13"/>
  <c r="K192" i="13"/>
  <c r="E192" i="13"/>
  <c r="B190" i="13"/>
  <c r="X187" i="13"/>
  <c r="R187" i="13"/>
  <c r="L187" i="13"/>
  <c r="F187" i="13"/>
  <c r="B185" i="13"/>
  <c r="Z182" i="13"/>
  <c r="Y182" i="13"/>
  <c r="T182" i="13"/>
  <c r="S182" i="13"/>
  <c r="N182" i="13"/>
  <c r="M182" i="13"/>
  <c r="H182" i="13"/>
  <c r="G182" i="13"/>
  <c r="B180" i="13"/>
  <c r="AA177" i="13"/>
  <c r="Z177" i="13"/>
  <c r="U177" i="13"/>
  <c r="T177" i="13"/>
  <c r="O177" i="13"/>
  <c r="N177" i="13"/>
  <c r="I177" i="13"/>
  <c r="H177" i="13"/>
  <c r="B175" i="13"/>
  <c r="AA172" i="13"/>
  <c r="V172" i="13"/>
  <c r="U172" i="13"/>
  <c r="P172" i="13"/>
  <c r="O172" i="13"/>
  <c r="J172" i="13"/>
  <c r="I172" i="13"/>
  <c r="D172" i="13"/>
  <c r="B170" i="13"/>
  <c r="W167" i="13"/>
  <c r="V167" i="13"/>
  <c r="Q167" i="13"/>
  <c r="P167" i="13"/>
  <c r="K167" i="13"/>
  <c r="J167" i="13"/>
  <c r="E167" i="13"/>
  <c r="D167" i="13"/>
  <c r="B165" i="13"/>
  <c r="X162" i="13"/>
  <c r="W162" i="13"/>
  <c r="R162" i="13"/>
  <c r="Q162" i="13"/>
  <c r="L162" i="13"/>
  <c r="K162" i="13"/>
  <c r="F162" i="13"/>
  <c r="E162" i="13"/>
  <c r="W307" i="13"/>
  <c r="B160" i="13"/>
  <c r="B152" i="13"/>
  <c r="B147" i="13"/>
  <c r="T146" i="13"/>
  <c r="H144" i="13"/>
  <c r="B142" i="13"/>
  <c r="AA141" i="13"/>
  <c r="I141" i="13"/>
  <c r="O139" i="13"/>
  <c r="B137" i="13"/>
  <c r="J136" i="13"/>
  <c r="P134" i="13"/>
  <c r="B132" i="13"/>
  <c r="L131" i="13"/>
  <c r="R129" i="13"/>
  <c r="B127" i="13"/>
  <c r="R126" i="13"/>
  <c r="X124" i="13"/>
  <c r="F124" i="13"/>
  <c r="B122" i="13"/>
  <c r="T121" i="13"/>
  <c r="Z119" i="13"/>
  <c r="H119" i="13"/>
  <c r="B117" i="13"/>
  <c r="Z116" i="13"/>
  <c r="H116" i="13"/>
  <c r="N114" i="13"/>
  <c r="B112" i="13"/>
  <c r="AA111" i="13"/>
  <c r="I111" i="13"/>
  <c r="O109" i="13"/>
  <c r="B107" i="13"/>
  <c r="J106" i="13"/>
  <c r="P104" i="13"/>
  <c r="B102" i="13"/>
  <c r="L101" i="13"/>
  <c r="R99" i="13"/>
  <c r="B97" i="13"/>
  <c r="R96" i="13"/>
  <c r="X94" i="13"/>
  <c r="F94" i="13"/>
  <c r="B92" i="13"/>
  <c r="T91" i="13"/>
  <c r="Z89" i="13"/>
  <c r="H89" i="13"/>
  <c r="B87" i="13"/>
  <c r="Z86" i="13"/>
  <c r="H86" i="13"/>
  <c r="N84" i="13"/>
  <c r="B82" i="13"/>
  <c r="AA81" i="13"/>
  <c r="I81" i="13"/>
  <c r="O79" i="13"/>
  <c r="B77" i="13"/>
  <c r="J76" i="13"/>
  <c r="P74" i="13"/>
  <c r="B72" i="13"/>
  <c r="L71" i="13"/>
  <c r="R69" i="13"/>
  <c r="B67" i="13"/>
  <c r="R66" i="13"/>
  <c r="X64" i="13"/>
  <c r="F64" i="13"/>
  <c r="B62" i="13"/>
  <c r="T61" i="13"/>
  <c r="Z59" i="13"/>
  <c r="N59" i="13"/>
  <c r="B57" i="13"/>
  <c r="Q56" i="13"/>
  <c r="E56" i="13"/>
  <c r="Q54" i="13"/>
  <c r="E54" i="13"/>
  <c r="Q52" i="13"/>
  <c r="E52" i="13"/>
  <c r="B52" i="13"/>
  <c r="R51" i="13"/>
  <c r="F51" i="13"/>
  <c r="R49" i="13"/>
  <c r="F49" i="13"/>
  <c r="F47" i="13" s="1"/>
  <c r="R47" i="13"/>
  <c r="B47" i="13"/>
  <c r="Y46" i="13"/>
  <c r="S46" i="13"/>
  <c r="M46" i="13"/>
  <c r="G46" i="13"/>
  <c r="Y44" i="13"/>
  <c r="S44" i="13"/>
  <c r="M44" i="13"/>
  <c r="G44" i="13"/>
  <c r="Y42" i="13"/>
  <c r="S42" i="13"/>
  <c r="M42" i="13"/>
  <c r="G42" i="13"/>
  <c r="B42" i="13"/>
  <c r="Z41" i="13"/>
  <c r="T41" i="13"/>
  <c r="N41" i="13"/>
  <c r="H41" i="13"/>
  <c r="Z39" i="13"/>
  <c r="T39" i="13"/>
  <c r="N39" i="13"/>
  <c r="H39" i="13"/>
  <c r="Z37" i="13"/>
  <c r="T37" i="13"/>
  <c r="N37" i="13"/>
  <c r="H37" i="13"/>
  <c r="B37" i="13"/>
  <c r="AA36" i="13"/>
  <c r="U36" i="13"/>
  <c r="O36" i="13"/>
  <c r="I36" i="13"/>
  <c r="AA34" i="13"/>
  <c r="U34" i="13"/>
  <c r="O34" i="13"/>
  <c r="I34" i="13"/>
  <c r="AA32" i="13"/>
  <c r="U32" i="13"/>
  <c r="O32" i="13"/>
  <c r="I32" i="13"/>
  <c r="B32" i="13"/>
  <c r="V31" i="13"/>
  <c r="P31" i="13"/>
  <c r="J31" i="13"/>
  <c r="D31" i="13"/>
  <c r="V29" i="13"/>
  <c r="P29" i="13"/>
  <c r="J29" i="13"/>
  <c r="D29" i="13"/>
  <c r="V27" i="13"/>
  <c r="P27" i="13"/>
  <c r="J27" i="13"/>
  <c r="D27" i="13"/>
  <c r="B27" i="13"/>
  <c r="W26" i="13"/>
  <c r="Q26" i="13"/>
  <c r="K26" i="13"/>
  <c r="E26" i="13"/>
  <c r="W24" i="13"/>
  <c r="Q24" i="13"/>
  <c r="K24" i="13"/>
  <c r="E24" i="13"/>
  <c r="W22" i="13"/>
  <c r="Q22" i="13"/>
  <c r="K22" i="13"/>
  <c r="E22" i="13"/>
  <c r="B22" i="13"/>
  <c r="X21" i="13"/>
  <c r="R21" i="13"/>
  <c r="L21" i="13"/>
  <c r="F21" i="13"/>
  <c r="X19" i="13"/>
  <c r="R19" i="13"/>
  <c r="L19" i="13"/>
  <c r="F19" i="13"/>
  <c r="X17" i="13"/>
  <c r="R17" i="13"/>
  <c r="L17" i="13"/>
  <c r="F17" i="13"/>
  <c r="B17" i="13"/>
  <c r="Y16" i="13"/>
  <c r="S16" i="13"/>
  <c r="M16" i="13"/>
  <c r="G16" i="13"/>
  <c r="Y14" i="13"/>
  <c r="S14" i="13"/>
  <c r="M14" i="13"/>
  <c r="G14" i="13"/>
  <c r="Y12" i="13"/>
  <c r="S12" i="13"/>
  <c r="M12" i="13"/>
  <c r="G12" i="13"/>
  <c r="B12" i="13"/>
  <c r="Z11" i="13"/>
  <c r="T11" i="13"/>
  <c r="N11" i="13"/>
  <c r="H11" i="13"/>
  <c r="AA510" i="13"/>
  <c r="Z9" i="13"/>
  <c r="T9" i="13"/>
  <c r="N9" i="13"/>
  <c r="H9" i="13"/>
  <c r="G149" i="13"/>
  <c r="Z7" i="13"/>
  <c r="T7" i="13"/>
  <c r="N7" i="13"/>
  <c r="H7" i="13"/>
  <c r="D7" i="13"/>
  <c r="B7" i="13"/>
  <c r="B611" i="12"/>
  <c r="D620" i="12"/>
  <c r="F621" i="12"/>
  <c r="E621" i="12"/>
  <c r="E620" i="12" s="1"/>
  <c r="F620" i="12"/>
  <c r="B596" i="12"/>
  <c r="V593" i="12"/>
  <c r="P593" i="12"/>
  <c r="J593" i="12"/>
  <c r="D593" i="12"/>
  <c r="W588" i="12"/>
  <c r="Q588" i="12"/>
  <c r="K588" i="12"/>
  <c r="E588" i="12"/>
  <c r="X583" i="12"/>
  <c r="R583" i="12"/>
  <c r="L583" i="12"/>
  <c r="F583" i="12"/>
  <c r="Y578" i="12"/>
  <c r="S578" i="12"/>
  <c r="M578" i="12"/>
  <c r="G578" i="12"/>
  <c r="Z573" i="12"/>
  <c r="T573" i="12"/>
  <c r="N573" i="12"/>
  <c r="H573" i="12"/>
  <c r="AA568" i="12"/>
  <c r="U568" i="12"/>
  <c r="O568" i="12"/>
  <c r="I568" i="12"/>
  <c r="B566" i="12"/>
  <c r="V563" i="12"/>
  <c r="P563" i="12"/>
  <c r="J563" i="12"/>
  <c r="D563" i="12"/>
  <c r="W558" i="12"/>
  <c r="Q558" i="12"/>
  <c r="K558" i="12"/>
  <c r="E558" i="12"/>
  <c r="X553" i="12"/>
  <c r="R553" i="12"/>
  <c r="L553" i="12"/>
  <c r="F553" i="12"/>
  <c r="Y548" i="12"/>
  <c r="S548" i="12"/>
  <c r="M548" i="12"/>
  <c r="G548" i="12"/>
  <c r="Z543" i="12"/>
  <c r="T543" i="12"/>
  <c r="N543" i="12"/>
  <c r="H543" i="12"/>
  <c r="AA538" i="12"/>
  <c r="U538" i="12"/>
  <c r="O538" i="12"/>
  <c r="I538" i="12"/>
  <c r="B536" i="12"/>
  <c r="V533" i="12"/>
  <c r="P533" i="12"/>
  <c r="J533" i="12"/>
  <c r="D533" i="12"/>
  <c r="W528" i="12"/>
  <c r="Q528" i="12"/>
  <c r="K528" i="12"/>
  <c r="E528" i="12"/>
  <c r="X523" i="12"/>
  <c r="R523" i="12"/>
  <c r="L523" i="12"/>
  <c r="F523" i="12"/>
  <c r="Y518" i="12"/>
  <c r="S518" i="12"/>
  <c r="M518" i="12"/>
  <c r="G518" i="12"/>
  <c r="Z513" i="12"/>
  <c r="T513" i="12"/>
  <c r="N513" i="12"/>
  <c r="H513" i="12"/>
  <c r="AA508" i="12"/>
  <c r="U508" i="12"/>
  <c r="O508" i="12"/>
  <c r="I508" i="12"/>
  <c r="B506" i="12"/>
  <c r="V503" i="12"/>
  <c r="P503" i="12"/>
  <c r="J503" i="12"/>
  <c r="D503" i="12"/>
  <c r="W498" i="12"/>
  <c r="Q498" i="12"/>
  <c r="K498" i="12"/>
  <c r="E498" i="12"/>
  <c r="X493" i="12"/>
  <c r="R493" i="12"/>
  <c r="L493" i="12"/>
  <c r="F493" i="12"/>
  <c r="Y488" i="12"/>
  <c r="S488" i="12"/>
  <c r="M488" i="12"/>
  <c r="G488" i="12"/>
  <c r="Z483" i="12"/>
  <c r="T483" i="12"/>
  <c r="N483" i="12"/>
  <c r="H483" i="12"/>
  <c r="B481" i="12"/>
  <c r="AA478" i="12"/>
  <c r="U478" i="12"/>
  <c r="O478" i="12"/>
  <c r="I478" i="12"/>
  <c r="B476" i="12"/>
  <c r="V473" i="12"/>
  <c r="P473" i="12"/>
  <c r="J473" i="12"/>
  <c r="D473" i="12"/>
  <c r="B471" i="12"/>
  <c r="W468" i="12"/>
  <c r="Q468" i="12"/>
  <c r="K468" i="12"/>
  <c r="E468" i="12"/>
  <c r="AA613" i="12"/>
  <c r="B466" i="12"/>
  <c r="B458" i="12"/>
  <c r="B453" i="12"/>
  <c r="B448" i="12"/>
  <c r="B443" i="12"/>
  <c r="B438" i="12"/>
  <c r="B433" i="12"/>
  <c r="B428" i="12"/>
  <c r="B423" i="12"/>
  <c r="Z420" i="12"/>
  <c r="T420" i="12"/>
  <c r="N420" i="12"/>
  <c r="H420" i="12"/>
  <c r="B418" i="12"/>
  <c r="AA415" i="12"/>
  <c r="U415" i="12"/>
  <c r="O415" i="12"/>
  <c r="I415" i="12"/>
  <c r="B413" i="12"/>
  <c r="V410" i="12"/>
  <c r="P410" i="12"/>
  <c r="J410" i="12"/>
  <c r="D410" i="12"/>
  <c r="B408" i="12"/>
  <c r="W405" i="12"/>
  <c r="Q405" i="12"/>
  <c r="K405" i="12"/>
  <c r="E405" i="12"/>
  <c r="B403" i="12"/>
  <c r="X400" i="12"/>
  <c r="R400" i="12"/>
  <c r="L400" i="12"/>
  <c r="F400" i="12"/>
  <c r="B398" i="12"/>
  <c r="Y395" i="12"/>
  <c r="S395" i="12"/>
  <c r="M395" i="12"/>
  <c r="G395" i="12"/>
  <c r="B393" i="12"/>
  <c r="Z390" i="12"/>
  <c r="T390" i="12"/>
  <c r="N390" i="12"/>
  <c r="H390" i="12"/>
  <c r="B388" i="12"/>
  <c r="AA385" i="12"/>
  <c r="U385" i="12"/>
  <c r="O385" i="12"/>
  <c r="I385" i="12"/>
  <c r="B383" i="12"/>
  <c r="V380" i="12"/>
  <c r="P380" i="12"/>
  <c r="J380" i="12"/>
  <c r="D380" i="12"/>
  <c r="B378" i="12"/>
  <c r="W375" i="12"/>
  <c r="Q375" i="12"/>
  <c r="K375" i="12"/>
  <c r="E375" i="12"/>
  <c r="B373" i="12"/>
  <c r="X370" i="12"/>
  <c r="R370" i="12"/>
  <c r="L370" i="12"/>
  <c r="F370" i="12"/>
  <c r="B368" i="12"/>
  <c r="Y365" i="12"/>
  <c r="S365" i="12"/>
  <c r="M365" i="12"/>
  <c r="G365" i="12"/>
  <c r="B363" i="12"/>
  <c r="Z360" i="12"/>
  <c r="T360" i="12"/>
  <c r="N360" i="12"/>
  <c r="H360" i="12"/>
  <c r="B358" i="12"/>
  <c r="AA355" i="12"/>
  <c r="U355" i="12"/>
  <c r="O355" i="12"/>
  <c r="I355" i="12"/>
  <c r="B353" i="12"/>
  <c r="V350" i="12"/>
  <c r="P350" i="12"/>
  <c r="J350" i="12"/>
  <c r="D350" i="12"/>
  <c r="B348" i="12"/>
  <c r="W345" i="12"/>
  <c r="Q345" i="12"/>
  <c r="K345" i="12"/>
  <c r="E345" i="12"/>
  <c r="B343" i="12"/>
  <c r="X340" i="12"/>
  <c r="R340" i="12"/>
  <c r="L340" i="12"/>
  <c r="F340" i="12"/>
  <c r="B338" i="12"/>
  <c r="Y335" i="12"/>
  <c r="S335" i="12"/>
  <c r="M335" i="12"/>
  <c r="G335" i="12"/>
  <c r="B333" i="12"/>
  <c r="Z330" i="12"/>
  <c r="T330" i="12"/>
  <c r="N330" i="12"/>
  <c r="H330" i="12"/>
  <c r="B328" i="12"/>
  <c r="AA325" i="12"/>
  <c r="U325" i="12"/>
  <c r="O325" i="12"/>
  <c r="I325" i="12"/>
  <c r="B323" i="12"/>
  <c r="V320" i="12"/>
  <c r="P320" i="12"/>
  <c r="J320" i="12"/>
  <c r="D320" i="12"/>
  <c r="B318" i="12"/>
  <c r="W315" i="12"/>
  <c r="Q315" i="12"/>
  <c r="K315" i="12"/>
  <c r="E315" i="12"/>
  <c r="AA460" i="12"/>
  <c r="B313" i="12"/>
  <c r="B305" i="12"/>
  <c r="B300" i="12"/>
  <c r="B295" i="12"/>
  <c r="B290" i="12"/>
  <c r="V287" i="12"/>
  <c r="P287" i="12"/>
  <c r="J287" i="12"/>
  <c r="D287" i="12"/>
  <c r="B285" i="12"/>
  <c r="W282" i="12"/>
  <c r="Q282" i="12"/>
  <c r="K282" i="12"/>
  <c r="E282" i="12"/>
  <c r="B280" i="12"/>
  <c r="X277" i="12"/>
  <c r="R277" i="12"/>
  <c r="L277" i="12"/>
  <c r="F277" i="12"/>
  <c r="B275" i="12"/>
  <c r="Y272" i="12"/>
  <c r="S272" i="12"/>
  <c r="M272" i="12"/>
  <c r="G272" i="12"/>
  <c r="B270" i="12"/>
  <c r="Z267" i="12"/>
  <c r="T267" i="12"/>
  <c r="N267" i="12"/>
  <c r="H267" i="12"/>
  <c r="B265" i="12"/>
  <c r="AA262" i="12"/>
  <c r="U262" i="12"/>
  <c r="O262" i="12"/>
  <c r="I262" i="12"/>
  <c r="B260" i="12"/>
  <c r="V257" i="12"/>
  <c r="P257" i="12"/>
  <c r="J257" i="12"/>
  <c r="D257" i="12"/>
  <c r="B255" i="12"/>
  <c r="W252" i="12"/>
  <c r="Q252" i="12"/>
  <c r="K252" i="12"/>
  <c r="E252" i="12"/>
  <c r="B250" i="12"/>
  <c r="X247" i="12"/>
  <c r="R247" i="12"/>
  <c r="L247" i="12"/>
  <c r="F247" i="12"/>
  <c r="B245" i="12"/>
  <c r="Y242" i="12"/>
  <c r="S242" i="12"/>
  <c r="M242" i="12"/>
  <c r="G242" i="12"/>
  <c r="B240" i="12"/>
  <c r="Z237" i="12"/>
  <c r="T237" i="12"/>
  <c r="N237" i="12"/>
  <c r="H237" i="12"/>
  <c r="B235" i="12"/>
  <c r="AA232" i="12"/>
  <c r="U232" i="12"/>
  <c r="O232" i="12"/>
  <c r="I232" i="12"/>
  <c r="B230" i="12"/>
  <c r="V227" i="12"/>
  <c r="P227" i="12"/>
  <c r="J227" i="12"/>
  <c r="D227" i="12"/>
  <c r="B225" i="12"/>
  <c r="W222" i="12"/>
  <c r="Q222" i="12"/>
  <c r="K222" i="12"/>
  <c r="E222" i="12"/>
  <c r="B220" i="12"/>
  <c r="X217" i="12"/>
  <c r="R217" i="12"/>
  <c r="L217" i="12"/>
  <c r="F217" i="12"/>
  <c r="B215" i="12"/>
  <c r="Y212" i="12"/>
  <c r="S212" i="12"/>
  <c r="M212" i="12"/>
  <c r="G212" i="12"/>
  <c r="B210" i="12"/>
  <c r="Z207" i="12"/>
  <c r="T207" i="12"/>
  <c r="N207" i="12"/>
  <c r="H207" i="12"/>
  <c r="B205" i="12"/>
  <c r="AA202" i="12"/>
  <c r="U202" i="12"/>
  <c r="O202" i="12"/>
  <c r="I202" i="12"/>
  <c r="B200" i="12"/>
  <c r="V197" i="12"/>
  <c r="P197" i="12"/>
  <c r="J197" i="12"/>
  <c r="D197" i="12"/>
  <c r="B195" i="12"/>
  <c r="W192" i="12"/>
  <c r="Q192" i="12"/>
  <c r="K192" i="12"/>
  <c r="E192" i="12"/>
  <c r="B190" i="12"/>
  <c r="X187" i="12"/>
  <c r="R187" i="12"/>
  <c r="L187" i="12"/>
  <c r="F187" i="12"/>
  <c r="B185" i="12"/>
  <c r="Y182" i="12"/>
  <c r="S182" i="12"/>
  <c r="M182" i="12"/>
  <c r="G182" i="12"/>
  <c r="B180" i="12"/>
  <c r="Z177" i="12"/>
  <c r="T177" i="12"/>
  <c r="N177" i="12"/>
  <c r="H177" i="12"/>
  <c r="B175" i="12"/>
  <c r="AA172" i="12"/>
  <c r="U172" i="12"/>
  <c r="O172" i="12"/>
  <c r="I172" i="12"/>
  <c r="B170" i="12"/>
  <c r="V167" i="12"/>
  <c r="P167" i="12"/>
  <c r="J167" i="12"/>
  <c r="D167" i="12"/>
  <c r="B165" i="12"/>
  <c r="W162" i="12"/>
  <c r="Q162" i="12"/>
  <c r="K162" i="12"/>
  <c r="E162" i="12"/>
  <c r="AA307" i="12"/>
  <c r="B160" i="12"/>
  <c r="B152" i="12"/>
  <c r="B147" i="12"/>
  <c r="B142" i="12"/>
  <c r="B137" i="12"/>
  <c r="B132" i="12"/>
  <c r="B127" i="12"/>
  <c r="B122" i="12"/>
  <c r="B117" i="12"/>
  <c r="B112" i="12"/>
  <c r="B107" i="12"/>
  <c r="B102" i="12"/>
  <c r="B97" i="12"/>
  <c r="B92" i="12"/>
  <c r="B87" i="12"/>
  <c r="B82" i="12"/>
  <c r="B77" i="12"/>
  <c r="B72" i="12"/>
  <c r="B67" i="12"/>
  <c r="B62" i="12"/>
  <c r="B57" i="12"/>
  <c r="B52" i="12"/>
  <c r="B47" i="12"/>
  <c r="B42" i="12"/>
  <c r="W41" i="12"/>
  <c r="Q41" i="12"/>
  <c r="K41" i="12"/>
  <c r="E41" i="12"/>
  <c r="B37" i="12"/>
  <c r="X36" i="12"/>
  <c r="R36" i="12"/>
  <c r="L36" i="12"/>
  <c r="F36" i="12"/>
  <c r="X34" i="12"/>
  <c r="R34" i="12"/>
  <c r="L34" i="12"/>
  <c r="F34" i="12"/>
  <c r="X32" i="12"/>
  <c r="R32" i="12"/>
  <c r="L32" i="12"/>
  <c r="F32" i="12"/>
  <c r="B32" i="12"/>
  <c r="Y31" i="12"/>
  <c r="S31" i="12"/>
  <c r="M31" i="12"/>
  <c r="G31" i="12"/>
  <c r="Y29" i="12"/>
  <c r="S29" i="12"/>
  <c r="M29" i="12"/>
  <c r="G29" i="12"/>
  <c r="Y27" i="12"/>
  <c r="S27" i="12"/>
  <c r="M27" i="12"/>
  <c r="G27" i="12"/>
  <c r="B27" i="12"/>
  <c r="Z26" i="12"/>
  <c r="T26" i="12"/>
  <c r="N26" i="12"/>
  <c r="H26" i="12"/>
  <c r="Z24" i="12"/>
  <c r="T24" i="12"/>
  <c r="N24" i="12"/>
  <c r="H24" i="12"/>
  <c r="Z22" i="12"/>
  <c r="T22" i="12"/>
  <c r="N22" i="12"/>
  <c r="H22" i="12"/>
  <c r="B22" i="12"/>
  <c r="AA21" i="12"/>
  <c r="U21" i="12"/>
  <c r="O21" i="12"/>
  <c r="I21" i="12"/>
  <c r="AA19" i="12"/>
  <c r="U19" i="12"/>
  <c r="O19" i="12"/>
  <c r="I19" i="12"/>
  <c r="AA17" i="12"/>
  <c r="U17" i="12"/>
  <c r="O17" i="12"/>
  <c r="I17" i="12"/>
  <c r="B17" i="12"/>
  <c r="V16" i="12"/>
  <c r="P16" i="12"/>
  <c r="J16" i="12"/>
  <c r="D16" i="12"/>
  <c r="V14" i="12"/>
  <c r="P14" i="12"/>
  <c r="J14" i="12"/>
  <c r="D14" i="12"/>
  <c r="V12" i="12"/>
  <c r="P12" i="12"/>
  <c r="J12" i="12"/>
  <c r="D12" i="12"/>
  <c r="B12" i="12"/>
  <c r="W11" i="12"/>
  <c r="Q11" i="12"/>
  <c r="K11" i="12"/>
  <c r="E11" i="12"/>
  <c r="F279" i="12"/>
  <c r="W9" i="12"/>
  <c r="Q9" i="12"/>
  <c r="K9" i="12"/>
  <c r="E9" i="12"/>
  <c r="X154" i="12"/>
  <c r="W7" i="12"/>
  <c r="Q7" i="12"/>
  <c r="K7" i="12"/>
  <c r="E7" i="12"/>
  <c r="D7" i="12"/>
  <c r="B7" i="12"/>
  <c r="E621" i="11"/>
  <c r="E620" i="11" s="1"/>
  <c r="G621" i="11"/>
  <c r="G620" i="11" s="1"/>
  <c r="B611" i="11"/>
  <c r="B606" i="11"/>
  <c r="B601" i="11"/>
  <c r="B596" i="11"/>
  <c r="B591" i="11"/>
  <c r="B586" i="11"/>
  <c r="B581" i="11"/>
  <c r="B576" i="11"/>
  <c r="B571" i="11"/>
  <c r="B566" i="11"/>
  <c r="B561" i="11"/>
  <c r="B556" i="11"/>
  <c r="B551" i="11"/>
  <c r="B546" i="11"/>
  <c r="B541" i="11"/>
  <c r="B536" i="11"/>
  <c r="B531" i="11"/>
  <c r="B526" i="11"/>
  <c r="B521" i="11"/>
  <c r="B516" i="11"/>
  <c r="B511" i="11"/>
  <c r="B506" i="11"/>
  <c r="B501" i="11"/>
  <c r="B496" i="11"/>
  <c r="AA493" i="11"/>
  <c r="U493" i="11"/>
  <c r="O493" i="11"/>
  <c r="I493" i="11"/>
  <c r="B491" i="11"/>
  <c r="V488" i="11"/>
  <c r="P488" i="11"/>
  <c r="J488" i="11"/>
  <c r="D488" i="11"/>
  <c r="B486" i="11"/>
  <c r="W483" i="11"/>
  <c r="Q483" i="11"/>
  <c r="K483" i="11"/>
  <c r="E483" i="11"/>
  <c r="B481" i="11"/>
  <c r="X478" i="11"/>
  <c r="R478" i="11"/>
  <c r="L478" i="11"/>
  <c r="F478" i="11"/>
  <c r="B476" i="11"/>
  <c r="Y473" i="11"/>
  <c r="S473" i="11"/>
  <c r="M473" i="11"/>
  <c r="G473" i="11"/>
  <c r="B471" i="11"/>
  <c r="Z468" i="11"/>
  <c r="T468" i="11"/>
  <c r="N468" i="11"/>
  <c r="H468" i="11"/>
  <c r="AA613" i="11"/>
  <c r="B466" i="11"/>
  <c r="B458" i="11"/>
  <c r="B453" i="11"/>
  <c r="B448" i="11"/>
  <c r="B443" i="11"/>
  <c r="B438" i="11"/>
  <c r="B433" i="11"/>
  <c r="B428" i="11"/>
  <c r="B423" i="11"/>
  <c r="B418" i="11"/>
  <c r="B413" i="11"/>
  <c r="B408" i="11"/>
  <c r="B403" i="11"/>
  <c r="B398" i="11"/>
  <c r="B393" i="11"/>
  <c r="B388" i="11"/>
  <c r="B383" i="11"/>
  <c r="B378" i="11"/>
  <c r="B373" i="11"/>
  <c r="B368" i="11"/>
  <c r="B363" i="11"/>
  <c r="B358" i="11"/>
  <c r="B353" i="11"/>
  <c r="B348" i="11"/>
  <c r="B343" i="11"/>
  <c r="B338" i="11"/>
  <c r="V335" i="11"/>
  <c r="P335" i="11"/>
  <c r="J335" i="11"/>
  <c r="D335" i="11"/>
  <c r="B333" i="11"/>
  <c r="W330" i="11"/>
  <c r="Q330" i="11"/>
  <c r="K330" i="11"/>
  <c r="E330" i="11"/>
  <c r="B328" i="11"/>
  <c r="X325" i="11"/>
  <c r="R325" i="11"/>
  <c r="L325" i="11"/>
  <c r="F325" i="11"/>
  <c r="B323" i="11"/>
  <c r="Y320" i="11"/>
  <c r="S320" i="11"/>
  <c r="M320" i="11"/>
  <c r="G320" i="11"/>
  <c r="B318" i="11"/>
  <c r="Z315" i="11"/>
  <c r="T315" i="11"/>
  <c r="N315" i="11"/>
  <c r="H315" i="11"/>
  <c r="AA460" i="11"/>
  <c r="B313" i="11"/>
  <c r="B305" i="11"/>
  <c r="B300" i="11"/>
  <c r="B295" i="11"/>
  <c r="B290" i="11"/>
  <c r="B285" i="11"/>
  <c r="B280" i="11"/>
  <c r="B275" i="11"/>
  <c r="B270" i="11"/>
  <c r="B265" i="11"/>
  <c r="B260" i="11"/>
  <c r="B255" i="11"/>
  <c r="B250" i="11"/>
  <c r="B245" i="11"/>
  <c r="B240" i="11"/>
  <c r="B235" i="11"/>
  <c r="B230" i="11"/>
  <c r="B225" i="11"/>
  <c r="B220" i="11"/>
  <c r="B215" i="11"/>
  <c r="B210" i="11"/>
  <c r="B205" i="11"/>
  <c r="Y202" i="11"/>
  <c r="S202" i="11"/>
  <c r="M202" i="11"/>
  <c r="G202" i="11"/>
  <c r="B200" i="11"/>
  <c r="Z197" i="11"/>
  <c r="T197" i="11"/>
  <c r="N197" i="11"/>
  <c r="H197" i="11"/>
  <c r="B195" i="11"/>
  <c r="AA192" i="11"/>
  <c r="U192" i="11"/>
  <c r="O192" i="11"/>
  <c r="I192" i="11"/>
  <c r="B190" i="11"/>
  <c r="V187" i="11"/>
  <c r="P187" i="11"/>
  <c r="J187" i="11"/>
  <c r="D187" i="11"/>
  <c r="B185" i="11"/>
  <c r="W182" i="11"/>
  <c r="Q182" i="11"/>
  <c r="K182" i="11"/>
  <c r="E182" i="11"/>
  <c r="B180" i="11"/>
  <c r="X177" i="11"/>
  <c r="R177" i="11"/>
  <c r="L177" i="11"/>
  <c r="F177" i="11"/>
  <c r="B175" i="11"/>
  <c r="Y172" i="11"/>
  <c r="W172" i="11"/>
  <c r="S172" i="11"/>
  <c r="Q172" i="11"/>
  <c r="M172" i="11"/>
  <c r="K172" i="11"/>
  <c r="G172" i="11"/>
  <c r="E172" i="11"/>
  <c r="B170" i="11"/>
  <c r="Z167" i="11"/>
  <c r="X167" i="11"/>
  <c r="T167" i="11"/>
  <c r="R167" i="11"/>
  <c r="N167" i="11"/>
  <c r="L167" i="11"/>
  <c r="H167" i="11"/>
  <c r="F167" i="11"/>
  <c r="B165" i="11"/>
  <c r="AA162" i="11"/>
  <c r="Y162" i="11"/>
  <c r="U162" i="11"/>
  <c r="S162" i="11"/>
  <c r="O162" i="11"/>
  <c r="M162" i="11"/>
  <c r="I162" i="11"/>
  <c r="G162" i="11"/>
  <c r="B160" i="11"/>
  <c r="B152" i="11"/>
  <c r="B147" i="11"/>
  <c r="B142" i="11"/>
  <c r="B137" i="11"/>
  <c r="B132" i="11"/>
  <c r="B127" i="11"/>
  <c r="B122" i="11"/>
  <c r="B117" i="11"/>
  <c r="B112" i="11"/>
  <c r="B107" i="11"/>
  <c r="B102" i="11"/>
  <c r="B97" i="11"/>
  <c r="B92" i="11"/>
  <c r="B87" i="11"/>
  <c r="B82" i="11"/>
  <c r="B77" i="11"/>
  <c r="B72" i="11"/>
  <c r="B67" i="11"/>
  <c r="B62" i="11"/>
  <c r="B57" i="11"/>
  <c r="B52" i="11"/>
  <c r="B47" i="11"/>
  <c r="B42" i="11"/>
  <c r="B37" i="11"/>
  <c r="B32" i="11"/>
  <c r="W31" i="11"/>
  <c r="Q31" i="11"/>
  <c r="K31" i="11"/>
  <c r="E31" i="11"/>
  <c r="B27" i="11"/>
  <c r="X26" i="11"/>
  <c r="R26" i="11"/>
  <c r="L26" i="11"/>
  <c r="F26" i="11"/>
  <c r="X24" i="11"/>
  <c r="R24" i="11"/>
  <c r="L24" i="11"/>
  <c r="F24" i="11"/>
  <c r="X22" i="11"/>
  <c r="R22" i="11"/>
  <c r="L22" i="11"/>
  <c r="F22" i="11"/>
  <c r="B22" i="11"/>
  <c r="Y21" i="11"/>
  <c r="S21" i="11"/>
  <c r="M21" i="11"/>
  <c r="G21" i="11"/>
  <c r="Y19" i="11"/>
  <c r="S19" i="11"/>
  <c r="M19" i="11"/>
  <c r="G19" i="11"/>
  <c r="Y17" i="11"/>
  <c r="S17" i="11"/>
  <c r="M17" i="11"/>
  <c r="G17" i="11"/>
  <c r="B17" i="11"/>
  <c r="Z16" i="11"/>
  <c r="T16" i="11"/>
  <c r="N16" i="11"/>
  <c r="H16" i="11"/>
  <c r="Z14" i="11"/>
  <c r="T14" i="11"/>
  <c r="N14" i="11"/>
  <c r="H14" i="11"/>
  <c r="Z12" i="11"/>
  <c r="T12" i="11"/>
  <c r="N12" i="11"/>
  <c r="H12" i="11"/>
  <c r="B12" i="11"/>
  <c r="AA11" i="11"/>
  <c r="Y11" i="11"/>
  <c r="U11" i="11"/>
  <c r="S11" i="11"/>
  <c r="O11" i="11"/>
  <c r="M11" i="11"/>
  <c r="I11" i="11"/>
  <c r="G11" i="11"/>
  <c r="AA9" i="11"/>
  <c r="Y9" i="11"/>
  <c r="U9" i="11"/>
  <c r="S9" i="11"/>
  <c r="O9" i="11"/>
  <c r="M9" i="11"/>
  <c r="I9" i="11"/>
  <c r="G9" i="11"/>
  <c r="V154" i="11"/>
  <c r="AA7" i="11"/>
  <c r="Y7" i="11"/>
  <c r="U7" i="11"/>
  <c r="S7" i="11"/>
  <c r="O7" i="11"/>
  <c r="M7" i="11"/>
  <c r="I7" i="11"/>
  <c r="G7" i="11"/>
  <c r="D7" i="11"/>
  <c r="B7" i="11"/>
  <c r="B606" i="10"/>
  <c r="G621" i="10"/>
  <c r="F621" i="10"/>
  <c r="F620" i="10" s="1"/>
  <c r="E621" i="10"/>
  <c r="E620" i="10" s="1"/>
  <c r="G620" i="10"/>
  <c r="D620" i="10"/>
  <c r="B611" i="10"/>
  <c r="B601" i="10"/>
  <c r="B596" i="10"/>
  <c r="B591" i="10"/>
  <c r="B586" i="10"/>
  <c r="B581" i="10"/>
  <c r="B576" i="10"/>
  <c r="B571" i="10"/>
  <c r="B566" i="10"/>
  <c r="B561" i="10"/>
  <c r="B556" i="10"/>
  <c r="B551" i="10"/>
  <c r="B546" i="10"/>
  <c r="B541" i="10"/>
  <c r="B536" i="10"/>
  <c r="B531" i="10"/>
  <c r="B526" i="10"/>
  <c r="B521" i="10"/>
  <c r="B516" i="10"/>
  <c r="B511" i="10"/>
  <c r="B506" i="10"/>
  <c r="B501" i="10"/>
  <c r="Z498" i="10"/>
  <c r="T498" i="10"/>
  <c r="N498" i="10"/>
  <c r="H498" i="10"/>
  <c r="B496" i="10"/>
  <c r="AA493" i="10"/>
  <c r="U493" i="10"/>
  <c r="O493" i="10"/>
  <c r="I493" i="10"/>
  <c r="B491" i="10"/>
  <c r="V488" i="10"/>
  <c r="P488" i="10"/>
  <c r="J488" i="10"/>
  <c r="D488" i="10"/>
  <c r="B486" i="10"/>
  <c r="W483" i="10"/>
  <c r="Q483" i="10"/>
  <c r="K483" i="10"/>
  <c r="E483" i="10"/>
  <c r="B481" i="10"/>
  <c r="X478" i="10"/>
  <c r="R478" i="10"/>
  <c r="L478" i="10"/>
  <c r="F478" i="10"/>
  <c r="B476" i="10"/>
  <c r="Y473" i="10"/>
  <c r="S473" i="10"/>
  <c r="M473" i="10"/>
  <c r="G473" i="10"/>
  <c r="B471" i="10"/>
  <c r="Z468" i="10"/>
  <c r="X468" i="10"/>
  <c r="T468" i="10"/>
  <c r="R468" i="10"/>
  <c r="N468" i="10"/>
  <c r="L468" i="10"/>
  <c r="H468" i="10"/>
  <c r="F468" i="10"/>
  <c r="AA613" i="10"/>
  <c r="B466" i="10"/>
  <c r="B458" i="10"/>
  <c r="B453" i="10"/>
  <c r="B448" i="10"/>
  <c r="B443" i="10"/>
  <c r="B438" i="10"/>
  <c r="B433" i="10"/>
  <c r="B428" i="10"/>
  <c r="B423" i="10"/>
  <c r="B418" i="10"/>
  <c r="B413" i="10"/>
  <c r="B408" i="10"/>
  <c r="B403" i="10"/>
  <c r="B398" i="10"/>
  <c r="B393" i="10"/>
  <c r="B388" i="10"/>
  <c r="B383" i="10"/>
  <c r="B378" i="10"/>
  <c r="B373" i="10"/>
  <c r="B368" i="10"/>
  <c r="B363" i="10"/>
  <c r="B358" i="10"/>
  <c r="B353" i="10"/>
  <c r="S350" i="10"/>
  <c r="M350" i="10"/>
  <c r="G350" i="10"/>
  <c r="B348" i="10"/>
  <c r="Z345" i="10"/>
  <c r="T345" i="10"/>
  <c r="N345" i="10"/>
  <c r="H345" i="10"/>
  <c r="B343" i="10"/>
  <c r="AA340" i="10"/>
  <c r="U340" i="10"/>
  <c r="O340" i="10"/>
  <c r="I340" i="10"/>
  <c r="B338" i="10"/>
  <c r="V335" i="10"/>
  <c r="P335" i="10"/>
  <c r="J335" i="10"/>
  <c r="D335" i="10"/>
  <c r="B333" i="10"/>
  <c r="W330" i="10"/>
  <c r="Q330" i="10"/>
  <c r="K330" i="10"/>
  <c r="E330" i="10"/>
  <c r="B328" i="10"/>
  <c r="X325" i="10"/>
  <c r="R325" i="10"/>
  <c r="L325" i="10"/>
  <c r="F325" i="10"/>
  <c r="B323" i="10"/>
  <c r="Y320" i="10"/>
  <c r="S320" i="10"/>
  <c r="M320" i="10"/>
  <c r="G320" i="10"/>
  <c r="B318" i="10"/>
  <c r="Z315" i="10"/>
  <c r="X315" i="10"/>
  <c r="T315" i="10"/>
  <c r="R315" i="10"/>
  <c r="N315" i="10"/>
  <c r="L315" i="10"/>
  <c r="H315" i="10"/>
  <c r="F315" i="10"/>
  <c r="AA460" i="10"/>
  <c r="B313" i="10"/>
  <c r="B305" i="10"/>
  <c r="B300" i="10"/>
  <c r="B295" i="10"/>
  <c r="B290" i="10"/>
  <c r="B285" i="10"/>
  <c r="B280" i="10"/>
  <c r="B275" i="10"/>
  <c r="B270" i="10"/>
  <c r="B265" i="10"/>
  <c r="B260" i="10"/>
  <c r="B255" i="10"/>
  <c r="B250" i="10"/>
  <c r="B245" i="10"/>
  <c r="B240" i="10"/>
  <c r="B235" i="10"/>
  <c r="B230" i="10"/>
  <c r="B225" i="10"/>
  <c r="B220" i="10"/>
  <c r="B215" i="10"/>
  <c r="B210" i="10"/>
  <c r="B205" i="10"/>
  <c r="B200" i="10"/>
  <c r="B195" i="10"/>
  <c r="B190" i="10"/>
  <c r="B185" i="10"/>
  <c r="B180" i="10"/>
  <c r="X177" i="10"/>
  <c r="R177" i="10"/>
  <c r="L177" i="10"/>
  <c r="F177" i="10"/>
  <c r="B175" i="10"/>
  <c r="Y172" i="10"/>
  <c r="S172" i="10"/>
  <c r="M172" i="10"/>
  <c r="G172" i="10"/>
  <c r="B170" i="10"/>
  <c r="Z167" i="10"/>
  <c r="X167" i="10"/>
  <c r="T167" i="10"/>
  <c r="R167" i="10"/>
  <c r="N167" i="10"/>
  <c r="L167" i="10"/>
  <c r="H167" i="10"/>
  <c r="F167" i="10"/>
  <c r="B165" i="10"/>
  <c r="AA162" i="10"/>
  <c r="Y162" i="10"/>
  <c r="U162" i="10"/>
  <c r="S162" i="10"/>
  <c r="O162" i="10"/>
  <c r="M162" i="10"/>
  <c r="I162" i="10"/>
  <c r="G162" i="10"/>
  <c r="B160" i="10"/>
  <c r="B152" i="10"/>
  <c r="B147" i="10"/>
  <c r="B142" i="10"/>
  <c r="B137" i="10"/>
  <c r="B132" i="10"/>
  <c r="B127" i="10"/>
  <c r="B122" i="10"/>
  <c r="B117" i="10"/>
  <c r="B112" i="10"/>
  <c r="B107" i="10"/>
  <c r="B102" i="10"/>
  <c r="B97" i="10"/>
  <c r="B92" i="10"/>
  <c r="B87" i="10"/>
  <c r="B82" i="10"/>
  <c r="B77" i="10"/>
  <c r="B72" i="10"/>
  <c r="B67" i="10"/>
  <c r="B62" i="10"/>
  <c r="B57" i="10"/>
  <c r="B52" i="10"/>
  <c r="B47" i="10"/>
  <c r="B42" i="10"/>
  <c r="B37" i="10"/>
  <c r="B32" i="10"/>
  <c r="B27" i="10"/>
  <c r="X24" i="10"/>
  <c r="R24" i="10"/>
  <c r="L24" i="10"/>
  <c r="F24" i="10"/>
  <c r="B22" i="10"/>
  <c r="Y21" i="10"/>
  <c r="S21" i="10"/>
  <c r="M21" i="10"/>
  <c r="G21" i="10"/>
  <c r="Y19" i="10"/>
  <c r="S19" i="10"/>
  <c r="M19" i="10"/>
  <c r="G19" i="10"/>
  <c r="Y17" i="10"/>
  <c r="S17" i="10"/>
  <c r="M17" i="10"/>
  <c r="G17" i="10"/>
  <c r="B17" i="10"/>
  <c r="Z16" i="10"/>
  <c r="T16" i="10"/>
  <c r="N16" i="10"/>
  <c r="H16" i="10"/>
  <c r="Z14" i="10"/>
  <c r="T14" i="10"/>
  <c r="N14" i="10"/>
  <c r="H14" i="10"/>
  <c r="Z12" i="10"/>
  <c r="T12" i="10"/>
  <c r="N12" i="10"/>
  <c r="H12" i="10"/>
  <c r="B12" i="10"/>
  <c r="AA11" i="10"/>
  <c r="U11" i="10"/>
  <c r="O11" i="10"/>
  <c r="I11" i="10"/>
  <c r="AA9" i="10"/>
  <c r="U9" i="10"/>
  <c r="O9" i="10"/>
  <c r="I9" i="10"/>
  <c r="V154" i="10"/>
  <c r="AA7" i="10"/>
  <c r="U7" i="10"/>
  <c r="O7" i="10"/>
  <c r="I7" i="10"/>
  <c r="D7" i="10"/>
  <c r="B7" i="10"/>
  <c r="B596" i="7"/>
  <c r="G621" i="7"/>
  <c r="F621" i="7"/>
  <c r="F620" i="7" s="1"/>
  <c r="E621" i="7"/>
  <c r="G620" i="7"/>
  <c r="E620" i="7"/>
  <c r="D620" i="7"/>
  <c r="B601" i="7"/>
  <c r="B591" i="7"/>
  <c r="B586" i="7"/>
  <c r="B581" i="7"/>
  <c r="B576" i="7"/>
  <c r="B571" i="7"/>
  <c r="B566" i="7"/>
  <c r="B561" i="7"/>
  <c r="B556" i="7"/>
  <c r="B551" i="7"/>
  <c r="B546" i="7"/>
  <c r="B541" i="7"/>
  <c r="B536" i="7"/>
  <c r="B531" i="7"/>
  <c r="B526" i="7"/>
  <c r="B521" i="7"/>
  <c r="B516" i="7"/>
  <c r="B511" i="7"/>
  <c r="B506" i="7"/>
  <c r="B501" i="7"/>
  <c r="B496" i="7"/>
  <c r="B491" i="7"/>
  <c r="N488" i="7"/>
  <c r="H488" i="7"/>
  <c r="B486" i="7"/>
  <c r="AA483" i="7"/>
  <c r="U483" i="7"/>
  <c r="O483" i="7"/>
  <c r="I483" i="7"/>
  <c r="B481" i="7"/>
  <c r="V478" i="7"/>
  <c r="P478" i="7"/>
  <c r="J478" i="7"/>
  <c r="D478" i="7"/>
  <c r="B476" i="7"/>
  <c r="W473" i="7"/>
  <c r="Q473" i="7"/>
  <c r="K473" i="7"/>
  <c r="E473" i="7"/>
  <c r="B471" i="7"/>
  <c r="X468" i="7"/>
  <c r="R468" i="7"/>
  <c r="L468" i="7"/>
  <c r="F468" i="7"/>
  <c r="Y613" i="7"/>
  <c r="B466" i="7"/>
  <c r="B458" i="7"/>
  <c r="B453" i="7"/>
  <c r="B448" i="7"/>
  <c r="B443" i="7"/>
  <c r="B438" i="7"/>
  <c r="B433" i="7"/>
  <c r="B428" i="7"/>
  <c r="B423" i="7"/>
  <c r="B418" i="7"/>
  <c r="B413" i="7"/>
  <c r="B408" i="7"/>
  <c r="B403" i="7"/>
  <c r="B398" i="7"/>
  <c r="B393" i="7"/>
  <c r="B388" i="7"/>
  <c r="B383" i="7"/>
  <c r="B378" i="7"/>
  <c r="B373" i="7"/>
  <c r="B368" i="7"/>
  <c r="B363" i="7"/>
  <c r="B358" i="7"/>
  <c r="B353" i="7"/>
  <c r="B348" i="7"/>
  <c r="B343" i="7"/>
  <c r="B338" i="7"/>
  <c r="B333" i="7"/>
  <c r="I330" i="7"/>
  <c r="B328" i="7"/>
  <c r="V325" i="7"/>
  <c r="P325" i="7"/>
  <c r="J325" i="7"/>
  <c r="D325" i="7"/>
  <c r="B323" i="7"/>
  <c r="W320" i="7"/>
  <c r="Q320" i="7"/>
  <c r="K320" i="7"/>
  <c r="E320" i="7"/>
  <c r="B318" i="7"/>
  <c r="X315" i="7"/>
  <c r="R315" i="7"/>
  <c r="L315" i="7"/>
  <c r="F315" i="7"/>
  <c r="Y460" i="7"/>
  <c r="B313" i="7"/>
  <c r="B305" i="7"/>
  <c r="B300" i="7"/>
  <c r="B295" i="7"/>
  <c r="B290" i="7"/>
  <c r="B285" i="7"/>
  <c r="B280" i="7"/>
  <c r="B275" i="7"/>
  <c r="B270" i="7"/>
  <c r="B265" i="7"/>
  <c r="B260" i="7"/>
  <c r="B255" i="7"/>
  <c r="B250" i="7"/>
  <c r="B245" i="7"/>
  <c r="B240" i="7"/>
  <c r="B235" i="7"/>
  <c r="B230" i="7"/>
  <c r="B225" i="7"/>
  <c r="B220" i="7"/>
  <c r="B215" i="7"/>
  <c r="B210" i="7"/>
  <c r="B205" i="7"/>
  <c r="B200" i="7"/>
  <c r="B195" i="7"/>
  <c r="B190" i="7"/>
  <c r="B185" i="7"/>
  <c r="B180" i="7"/>
  <c r="B175" i="7"/>
  <c r="B170" i="7"/>
  <c r="B165" i="7"/>
  <c r="J202" i="7"/>
  <c r="B160" i="7"/>
  <c r="B152" i="7"/>
  <c r="B147" i="7"/>
  <c r="B142" i="7"/>
  <c r="B137" i="7"/>
  <c r="B132" i="7"/>
  <c r="B127" i="7"/>
  <c r="B122" i="7"/>
  <c r="B117" i="7"/>
  <c r="B112" i="7"/>
  <c r="B107" i="7"/>
  <c r="B102" i="7"/>
  <c r="B97" i="7"/>
  <c r="B92" i="7"/>
  <c r="B87" i="7"/>
  <c r="B82" i="7"/>
  <c r="B77" i="7"/>
  <c r="B72" i="7"/>
  <c r="B67" i="7"/>
  <c r="B62" i="7"/>
  <c r="B57" i="7"/>
  <c r="B52" i="7"/>
  <c r="B47" i="7"/>
  <c r="B42" i="7"/>
  <c r="B37" i="7"/>
  <c r="B32" i="7"/>
  <c r="B27" i="7"/>
  <c r="B22" i="7"/>
  <c r="B17" i="7"/>
  <c r="B12" i="7"/>
  <c r="F194" i="7"/>
  <c r="Y154" i="7"/>
  <c r="D7" i="7"/>
  <c r="B7" i="7"/>
  <c r="F621" i="6"/>
  <c r="F620" i="6" s="1"/>
  <c r="E621" i="6"/>
  <c r="E620" i="6" s="1"/>
  <c r="D620" i="6"/>
  <c r="B611" i="6"/>
  <c r="B606" i="6"/>
  <c r="B601" i="6"/>
  <c r="B596" i="6"/>
  <c r="B591" i="6"/>
  <c r="B586" i="6"/>
  <c r="B581" i="6"/>
  <c r="B576" i="6"/>
  <c r="B571" i="6"/>
  <c r="B566" i="6"/>
  <c r="B561" i="6"/>
  <c r="B556" i="6"/>
  <c r="B551" i="6"/>
  <c r="AA548" i="6"/>
  <c r="W548" i="6"/>
  <c r="U548" i="6"/>
  <c r="Q548" i="6"/>
  <c r="O548" i="6"/>
  <c r="K548" i="6"/>
  <c r="I548" i="6"/>
  <c r="E548" i="6"/>
  <c r="B546" i="6"/>
  <c r="X543" i="6"/>
  <c r="V543" i="6"/>
  <c r="R543" i="6"/>
  <c r="P543" i="6"/>
  <c r="L543" i="6"/>
  <c r="J543" i="6"/>
  <c r="F543" i="6"/>
  <c r="D543" i="6"/>
  <c r="B541" i="6"/>
  <c r="Y538" i="6"/>
  <c r="W538" i="6"/>
  <c r="S538" i="6"/>
  <c r="Q538" i="6"/>
  <c r="M538" i="6"/>
  <c r="K538" i="6"/>
  <c r="G538" i="6"/>
  <c r="E538" i="6"/>
  <c r="B536" i="6"/>
  <c r="Z533" i="6"/>
  <c r="X533" i="6"/>
  <c r="T533" i="6"/>
  <c r="R533" i="6"/>
  <c r="N533" i="6"/>
  <c r="L533" i="6"/>
  <c r="H533" i="6"/>
  <c r="F533" i="6"/>
  <c r="B531" i="6"/>
  <c r="AA528" i="6"/>
  <c r="Y528" i="6"/>
  <c r="U528" i="6"/>
  <c r="S528" i="6"/>
  <c r="O528" i="6"/>
  <c r="M528" i="6"/>
  <c r="I528" i="6"/>
  <c r="G528" i="6"/>
  <c r="B526" i="6"/>
  <c r="Z523" i="6"/>
  <c r="V523" i="6"/>
  <c r="T523" i="6"/>
  <c r="P523" i="6"/>
  <c r="N523" i="6"/>
  <c r="J523" i="6"/>
  <c r="H523" i="6"/>
  <c r="D523" i="6"/>
  <c r="B521" i="6"/>
  <c r="AA518" i="6"/>
  <c r="W518" i="6"/>
  <c r="U518" i="6"/>
  <c r="Q518" i="6"/>
  <c r="O518" i="6"/>
  <c r="K518" i="6"/>
  <c r="I518" i="6"/>
  <c r="E518" i="6"/>
  <c r="B516" i="6"/>
  <c r="X513" i="6"/>
  <c r="V513" i="6"/>
  <c r="R513" i="6"/>
  <c r="P513" i="6"/>
  <c r="L513" i="6"/>
  <c r="J513" i="6"/>
  <c r="F513" i="6"/>
  <c r="D513" i="6"/>
  <c r="B511" i="6"/>
  <c r="Y508" i="6"/>
  <c r="W508" i="6"/>
  <c r="V508" i="6"/>
  <c r="S508" i="6"/>
  <c r="Q508" i="6"/>
  <c r="P508" i="6"/>
  <c r="M508" i="6"/>
  <c r="K508" i="6"/>
  <c r="J508" i="6"/>
  <c r="G508" i="6"/>
  <c r="E508" i="6"/>
  <c r="D508" i="6"/>
  <c r="B506" i="6"/>
  <c r="Z503" i="6"/>
  <c r="X503" i="6"/>
  <c r="W503" i="6"/>
  <c r="T503" i="6"/>
  <c r="R503" i="6"/>
  <c r="Q503" i="6"/>
  <c r="N503" i="6"/>
  <c r="L503" i="6"/>
  <c r="K503" i="6"/>
  <c r="H503" i="6"/>
  <c r="F503" i="6"/>
  <c r="E503" i="6"/>
  <c r="B501" i="6"/>
  <c r="AA498" i="6"/>
  <c r="Y498" i="6"/>
  <c r="X498" i="6"/>
  <c r="U498" i="6"/>
  <c r="S498" i="6"/>
  <c r="R498" i="6"/>
  <c r="O498" i="6"/>
  <c r="M498" i="6"/>
  <c r="L498" i="6"/>
  <c r="I498" i="6"/>
  <c r="G498" i="6"/>
  <c r="F498" i="6"/>
  <c r="B496" i="6"/>
  <c r="Z493" i="6"/>
  <c r="Y493" i="6"/>
  <c r="V493" i="6"/>
  <c r="T493" i="6"/>
  <c r="S493" i="6"/>
  <c r="P493" i="6"/>
  <c r="N493" i="6"/>
  <c r="M493" i="6"/>
  <c r="J493" i="6"/>
  <c r="H493" i="6"/>
  <c r="G493" i="6"/>
  <c r="D493" i="6"/>
  <c r="B491" i="6"/>
  <c r="AA488" i="6"/>
  <c r="Z488" i="6"/>
  <c r="W488" i="6"/>
  <c r="U488" i="6"/>
  <c r="T488" i="6"/>
  <c r="Q488" i="6"/>
  <c r="O488" i="6"/>
  <c r="N488" i="6"/>
  <c r="K488" i="6"/>
  <c r="I488" i="6"/>
  <c r="H488" i="6"/>
  <c r="E488" i="6"/>
  <c r="B486" i="6"/>
  <c r="AA483" i="6"/>
  <c r="X483" i="6"/>
  <c r="V483" i="6"/>
  <c r="U483" i="6"/>
  <c r="R483" i="6"/>
  <c r="P483" i="6"/>
  <c r="O483" i="6"/>
  <c r="L483" i="6"/>
  <c r="J483" i="6"/>
  <c r="I483" i="6"/>
  <c r="F483" i="6"/>
  <c r="D483" i="6"/>
  <c r="B481" i="6"/>
  <c r="Y478" i="6"/>
  <c r="W478" i="6"/>
  <c r="V478" i="6"/>
  <c r="S478" i="6"/>
  <c r="Q478" i="6"/>
  <c r="P478" i="6"/>
  <c r="M478" i="6"/>
  <c r="K478" i="6"/>
  <c r="J478" i="6"/>
  <c r="G478" i="6"/>
  <c r="E478" i="6"/>
  <c r="D478" i="6"/>
  <c r="B476" i="6"/>
  <c r="Z473" i="6"/>
  <c r="X473" i="6"/>
  <c r="W473" i="6"/>
  <c r="T473" i="6"/>
  <c r="R473" i="6"/>
  <c r="Q473" i="6"/>
  <c r="N473" i="6"/>
  <c r="L473" i="6"/>
  <c r="K473" i="6"/>
  <c r="H473" i="6"/>
  <c r="F473" i="6"/>
  <c r="E473" i="6"/>
  <c r="B471" i="6"/>
  <c r="AA468" i="6"/>
  <c r="Y468" i="6"/>
  <c r="X468" i="6"/>
  <c r="U468" i="6"/>
  <c r="S468" i="6"/>
  <c r="R468" i="6"/>
  <c r="O468" i="6"/>
  <c r="M468" i="6"/>
  <c r="L468" i="6"/>
  <c r="I468" i="6"/>
  <c r="G468" i="6"/>
  <c r="F468" i="6"/>
  <c r="V613" i="6"/>
  <c r="B466" i="6"/>
  <c r="Z460" i="6"/>
  <c r="T460" i="6"/>
  <c r="N460" i="6"/>
  <c r="H460" i="6"/>
  <c r="B458" i="6"/>
  <c r="AA455" i="6"/>
  <c r="U455" i="6"/>
  <c r="O455" i="6"/>
  <c r="I455" i="6"/>
  <c r="B453" i="6"/>
  <c r="V452" i="6"/>
  <c r="P452" i="6"/>
  <c r="J452" i="6"/>
  <c r="D452" i="6"/>
  <c r="V450" i="6"/>
  <c r="P450" i="6"/>
  <c r="J450" i="6"/>
  <c r="D450" i="6"/>
  <c r="V448" i="6"/>
  <c r="P448" i="6"/>
  <c r="J448" i="6"/>
  <c r="D448" i="6"/>
  <c r="B448" i="6"/>
  <c r="W447" i="6"/>
  <c r="Q447" i="6"/>
  <c r="K447" i="6"/>
  <c r="E447" i="6"/>
  <c r="W445" i="6"/>
  <c r="Q445" i="6"/>
  <c r="K445" i="6"/>
  <c r="E445" i="6"/>
  <c r="W443" i="6"/>
  <c r="Q443" i="6"/>
  <c r="K443" i="6"/>
  <c r="E443" i="6"/>
  <c r="B443" i="6"/>
  <c r="X442" i="6"/>
  <c r="R442" i="6"/>
  <c r="L442" i="6"/>
  <c r="F442" i="6"/>
  <c r="X440" i="6"/>
  <c r="R440" i="6"/>
  <c r="L440" i="6"/>
  <c r="F440" i="6"/>
  <c r="X438" i="6"/>
  <c r="R438" i="6"/>
  <c r="L438" i="6"/>
  <c r="F438" i="6"/>
  <c r="B438" i="6"/>
  <c r="Y437" i="6"/>
  <c r="S437" i="6"/>
  <c r="M437" i="6"/>
  <c r="G437" i="6"/>
  <c r="Y435" i="6"/>
  <c r="S435" i="6"/>
  <c r="M435" i="6"/>
  <c r="G435" i="6"/>
  <c r="Y433" i="6"/>
  <c r="S433" i="6"/>
  <c r="M433" i="6"/>
  <c r="G433" i="6"/>
  <c r="B433" i="6"/>
  <c r="Z432" i="6"/>
  <c r="T432" i="6"/>
  <c r="N432" i="6"/>
  <c r="H432" i="6"/>
  <c r="Z430" i="6"/>
  <c r="T430" i="6"/>
  <c r="N430" i="6"/>
  <c r="H430" i="6"/>
  <c r="Z428" i="6"/>
  <c r="T428" i="6"/>
  <c r="N428" i="6"/>
  <c r="H428" i="6"/>
  <c r="B428" i="6"/>
  <c r="AA427" i="6"/>
  <c r="U427" i="6"/>
  <c r="O427" i="6"/>
  <c r="I427" i="6"/>
  <c r="AA425" i="6"/>
  <c r="U425" i="6"/>
  <c r="O425" i="6"/>
  <c r="I425" i="6"/>
  <c r="AA423" i="6"/>
  <c r="U423" i="6"/>
  <c r="O423" i="6"/>
  <c r="I423" i="6"/>
  <c r="B423" i="6"/>
  <c r="V422" i="6"/>
  <c r="P422" i="6"/>
  <c r="J422" i="6"/>
  <c r="J418" i="6" s="1"/>
  <c r="D422" i="6"/>
  <c r="V420" i="6"/>
  <c r="P420" i="6"/>
  <c r="J420" i="6"/>
  <c r="D420" i="6"/>
  <c r="V418" i="6"/>
  <c r="P418" i="6"/>
  <c r="D418" i="6"/>
  <c r="B418" i="6"/>
  <c r="W417" i="6"/>
  <c r="Q417" i="6"/>
  <c r="K417" i="6"/>
  <c r="E417" i="6"/>
  <c r="W415" i="6"/>
  <c r="Q415" i="6"/>
  <c r="K415" i="6"/>
  <c r="E415" i="6"/>
  <c r="W413" i="6"/>
  <c r="Q413" i="6"/>
  <c r="K413" i="6"/>
  <c r="E413" i="6"/>
  <c r="B413" i="6"/>
  <c r="X412" i="6"/>
  <c r="R412" i="6"/>
  <c r="L412" i="6"/>
  <c r="F412" i="6"/>
  <c r="X410" i="6"/>
  <c r="R410" i="6"/>
  <c r="L410" i="6"/>
  <c r="F410" i="6"/>
  <c r="X408" i="6"/>
  <c r="R408" i="6"/>
  <c r="L408" i="6"/>
  <c r="F408" i="6"/>
  <c r="B408" i="6"/>
  <c r="Y407" i="6"/>
  <c r="S407" i="6"/>
  <c r="M407" i="6"/>
  <c r="G407" i="6"/>
  <c r="Y405" i="6"/>
  <c r="S405" i="6"/>
  <c r="M405" i="6"/>
  <c r="G405" i="6"/>
  <c r="Y403" i="6"/>
  <c r="S403" i="6"/>
  <c r="M403" i="6"/>
  <c r="G403" i="6"/>
  <c r="B403" i="6"/>
  <c r="Z402" i="6"/>
  <c r="T402" i="6"/>
  <c r="N402" i="6"/>
  <c r="H402" i="6"/>
  <c r="Z400" i="6"/>
  <c r="T400" i="6"/>
  <c r="N400" i="6"/>
  <c r="H400" i="6"/>
  <c r="Z398" i="6"/>
  <c r="T398" i="6"/>
  <c r="N398" i="6"/>
  <c r="H398" i="6"/>
  <c r="B398" i="6"/>
  <c r="AA397" i="6"/>
  <c r="U397" i="6"/>
  <c r="O397" i="6"/>
  <c r="I397" i="6"/>
  <c r="AA395" i="6"/>
  <c r="U395" i="6"/>
  <c r="O395" i="6"/>
  <c r="I395" i="6"/>
  <c r="AA393" i="6"/>
  <c r="U393" i="6"/>
  <c r="O393" i="6"/>
  <c r="I393" i="6"/>
  <c r="B393" i="6"/>
  <c r="V392" i="6"/>
  <c r="P392" i="6"/>
  <c r="J392" i="6"/>
  <c r="D392" i="6"/>
  <c r="V390" i="6"/>
  <c r="P390" i="6"/>
  <c r="J390" i="6"/>
  <c r="D390" i="6"/>
  <c r="V388" i="6"/>
  <c r="P388" i="6"/>
  <c r="J388" i="6"/>
  <c r="D388" i="6"/>
  <c r="B388" i="6"/>
  <c r="W387" i="6"/>
  <c r="Q387" i="6"/>
  <c r="K387" i="6"/>
  <c r="E387" i="6"/>
  <c r="W385" i="6"/>
  <c r="Q385" i="6"/>
  <c r="K385" i="6"/>
  <c r="E385" i="6"/>
  <c r="W383" i="6"/>
  <c r="Q383" i="6"/>
  <c r="K383" i="6"/>
  <c r="E383" i="6"/>
  <c r="B383" i="6"/>
  <c r="X382" i="6"/>
  <c r="R382" i="6"/>
  <c r="L382" i="6"/>
  <c r="F382" i="6"/>
  <c r="X380" i="6"/>
  <c r="R380" i="6"/>
  <c r="L380" i="6"/>
  <c r="F380" i="6"/>
  <c r="X378" i="6"/>
  <c r="R378" i="6"/>
  <c r="L378" i="6"/>
  <c r="F378" i="6"/>
  <c r="B378" i="6"/>
  <c r="Y377" i="6"/>
  <c r="S377" i="6"/>
  <c r="M377" i="6"/>
  <c r="G377" i="6"/>
  <c r="Y375" i="6"/>
  <c r="S375" i="6"/>
  <c r="M375" i="6"/>
  <c r="G375" i="6"/>
  <c r="Y373" i="6"/>
  <c r="S373" i="6"/>
  <c r="M373" i="6"/>
  <c r="G373" i="6"/>
  <c r="B373" i="6"/>
  <c r="Z372" i="6"/>
  <c r="T372" i="6"/>
  <c r="N372" i="6"/>
  <c r="H372" i="6"/>
  <c r="Z370" i="6"/>
  <c r="T370" i="6"/>
  <c r="N370" i="6"/>
  <c r="H370" i="6"/>
  <c r="Z368" i="6"/>
  <c r="T368" i="6"/>
  <c r="N368" i="6"/>
  <c r="H368" i="6"/>
  <c r="B368" i="6"/>
  <c r="AA367" i="6"/>
  <c r="U367" i="6"/>
  <c r="O367" i="6"/>
  <c r="I367" i="6"/>
  <c r="AA365" i="6"/>
  <c r="U365" i="6"/>
  <c r="O365" i="6"/>
  <c r="I365" i="6"/>
  <c r="O363" i="6"/>
  <c r="AA363" i="6"/>
  <c r="U363" i="6"/>
  <c r="I363" i="6"/>
  <c r="B363" i="6"/>
  <c r="V362" i="6"/>
  <c r="P362" i="6"/>
  <c r="J362" i="6"/>
  <c r="D362" i="6"/>
  <c r="V360" i="6"/>
  <c r="P360" i="6"/>
  <c r="J360" i="6"/>
  <c r="D360" i="6"/>
  <c r="J358" i="6"/>
  <c r="V358" i="6"/>
  <c r="P358" i="6"/>
  <c r="D358" i="6"/>
  <c r="B358" i="6"/>
  <c r="W357" i="6"/>
  <c r="W353" i="6" s="1"/>
  <c r="Q357" i="6"/>
  <c r="Q353" i="6" s="1"/>
  <c r="K357" i="6"/>
  <c r="E357" i="6"/>
  <c r="W355" i="6"/>
  <c r="Q355" i="6"/>
  <c r="K355" i="6"/>
  <c r="E355" i="6"/>
  <c r="K353" i="6"/>
  <c r="E353" i="6"/>
  <c r="B353" i="6"/>
  <c r="X352" i="6"/>
  <c r="R352" i="6"/>
  <c r="L352" i="6"/>
  <c r="F352" i="6"/>
  <c r="X350" i="6"/>
  <c r="R350" i="6"/>
  <c r="L350" i="6"/>
  <c r="F350" i="6"/>
  <c r="X348" i="6"/>
  <c r="R348" i="6"/>
  <c r="L348" i="6"/>
  <c r="F348" i="6"/>
  <c r="B348" i="6"/>
  <c r="Y347" i="6"/>
  <c r="S347" i="6"/>
  <c r="M347" i="6"/>
  <c r="G347" i="6"/>
  <c r="Y345" i="6"/>
  <c r="S345" i="6"/>
  <c r="M345" i="6"/>
  <c r="G345" i="6"/>
  <c r="Y343" i="6"/>
  <c r="S343" i="6"/>
  <c r="M343" i="6"/>
  <c r="G343" i="6"/>
  <c r="B343" i="6"/>
  <c r="Z342" i="6"/>
  <c r="T342" i="6"/>
  <c r="N342" i="6"/>
  <c r="H342" i="6"/>
  <c r="Z340" i="6"/>
  <c r="T340" i="6"/>
  <c r="N340" i="6"/>
  <c r="H340" i="6"/>
  <c r="D340" i="6"/>
  <c r="Z338" i="6"/>
  <c r="T338" i="6"/>
  <c r="N338" i="6"/>
  <c r="H338" i="6"/>
  <c r="B338" i="6"/>
  <c r="AA337" i="6"/>
  <c r="U337" i="6"/>
  <c r="O337" i="6"/>
  <c r="I337" i="6"/>
  <c r="AA335" i="6"/>
  <c r="W335" i="6"/>
  <c r="U335" i="6"/>
  <c r="Q335" i="6"/>
  <c r="O335" i="6"/>
  <c r="K335" i="6"/>
  <c r="I335" i="6"/>
  <c r="E335" i="6"/>
  <c r="AA333" i="6"/>
  <c r="U333" i="6"/>
  <c r="O333" i="6"/>
  <c r="I333" i="6"/>
  <c r="B333" i="6"/>
  <c r="V332" i="6"/>
  <c r="P332" i="6"/>
  <c r="J332" i="6"/>
  <c r="D332" i="6"/>
  <c r="X330" i="6"/>
  <c r="V330" i="6"/>
  <c r="R330" i="6"/>
  <c r="P330" i="6"/>
  <c r="L330" i="6"/>
  <c r="J330" i="6"/>
  <c r="F330" i="6"/>
  <c r="D330" i="6"/>
  <c r="V328" i="6"/>
  <c r="P328" i="6"/>
  <c r="J328" i="6"/>
  <c r="D328" i="6"/>
  <c r="B328" i="6"/>
  <c r="W327" i="6"/>
  <c r="Q327" i="6"/>
  <c r="K327" i="6"/>
  <c r="E327" i="6"/>
  <c r="Y325" i="6"/>
  <c r="W325" i="6"/>
  <c r="S325" i="6"/>
  <c r="Q325" i="6"/>
  <c r="M325" i="6"/>
  <c r="K325" i="6"/>
  <c r="G325" i="6"/>
  <c r="E325" i="6"/>
  <c r="W323" i="6"/>
  <c r="Q323" i="6"/>
  <c r="K323" i="6"/>
  <c r="E323" i="6"/>
  <c r="B323" i="6"/>
  <c r="X322" i="6"/>
  <c r="R322" i="6"/>
  <c r="L322" i="6"/>
  <c r="F322" i="6"/>
  <c r="Z320" i="6"/>
  <c r="X320" i="6"/>
  <c r="T320" i="6"/>
  <c r="R320" i="6"/>
  <c r="N320" i="6"/>
  <c r="L320" i="6"/>
  <c r="H320" i="6"/>
  <c r="F320" i="6"/>
  <c r="X318" i="6"/>
  <c r="R318" i="6"/>
  <c r="L318" i="6"/>
  <c r="F318" i="6"/>
  <c r="B318" i="6"/>
  <c r="Y317" i="6"/>
  <c r="S317" i="6"/>
  <c r="M317" i="6"/>
  <c r="G317" i="6"/>
  <c r="AA315" i="6"/>
  <c r="Y315" i="6"/>
  <c r="U315" i="6"/>
  <c r="S315" i="6"/>
  <c r="O315" i="6"/>
  <c r="M315" i="6"/>
  <c r="I315" i="6"/>
  <c r="G315" i="6"/>
  <c r="V460" i="6"/>
  <c r="Y313" i="6"/>
  <c r="S313" i="6"/>
  <c r="M313" i="6"/>
  <c r="G313" i="6"/>
  <c r="B313" i="6"/>
  <c r="Z309" i="6"/>
  <c r="T309" i="6"/>
  <c r="N309" i="6"/>
  <c r="H309" i="6"/>
  <c r="Z307" i="6"/>
  <c r="T307" i="6"/>
  <c r="N307" i="6"/>
  <c r="H307" i="6"/>
  <c r="Z305" i="6"/>
  <c r="T305" i="6"/>
  <c r="N305" i="6"/>
  <c r="H305" i="6"/>
  <c r="B305" i="6"/>
  <c r="AA304" i="6"/>
  <c r="U304" i="6"/>
  <c r="O304" i="6"/>
  <c r="I304" i="6"/>
  <c r="AA302" i="6"/>
  <c r="U302" i="6"/>
  <c r="O302" i="6"/>
  <c r="I302" i="6"/>
  <c r="AA300" i="6"/>
  <c r="U300" i="6"/>
  <c r="O300" i="6"/>
  <c r="I300" i="6"/>
  <c r="B300" i="6"/>
  <c r="V299" i="6"/>
  <c r="P299" i="6"/>
  <c r="J299" i="6"/>
  <c r="D299" i="6"/>
  <c r="V297" i="6"/>
  <c r="P297" i="6"/>
  <c r="J297" i="6"/>
  <c r="D297" i="6"/>
  <c r="V295" i="6"/>
  <c r="P295" i="6"/>
  <c r="J295" i="6"/>
  <c r="D295" i="6"/>
  <c r="B295" i="6"/>
  <c r="W294" i="6"/>
  <c r="Q294" i="6"/>
  <c r="K294" i="6"/>
  <c r="E294" i="6"/>
  <c r="W292" i="6"/>
  <c r="Q292" i="6"/>
  <c r="K292" i="6"/>
  <c r="E292" i="6"/>
  <c r="W290" i="6"/>
  <c r="Q290" i="6"/>
  <c r="K290" i="6"/>
  <c r="E290" i="6"/>
  <c r="B290" i="6"/>
  <c r="X289" i="6"/>
  <c r="R289" i="6"/>
  <c r="L289" i="6"/>
  <c r="F289" i="6"/>
  <c r="X287" i="6"/>
  <c r="R287" i="6"/>
  <c r="L287" i="6"/>
  <c r="F287" i="6"/>
  <c r="X285" i="6"/>
  <c r="R285" i="6"/>
  <c r="L285" i="6"/>
  <c r="F285" i="6"/>
  <c r="B285" i="6"/>
  <c r="Y284" i="6"/>
  <c r="S284" i="6"/>
  <c r="M284" i="6"/>
  <c r="G284" i="6"/>
  <c r="Y282" i="6"/>
  <c r="S282" i="6"/>
  <c r="S280" i="6" s="1"/>
  <c r="M282" i="6"/>
  <c r="G282" i="6"/>
  <c r="M280" i="6"/>
  <c r="Y280" i="6"/>
  <c r="G280" i="6"/>
  <c r="B280" i="6"/>
  <c r="Z279" i="6"/>
  <c r="T279" i="6"/>
  <c r="N279" i="6"/>
  <c r="H279" i="6"/>
  <c r="Z277" i="6"/>
  <c r="T277" i="6"/>
  <c r="N277" i="6"/>
  <c r="H277" i="6"/>
  <c r="T275" i="6"/>
  <c r="Z275" i="6"/>
  <c r="N275" i="6"/>
  <c r="H275" i="6"/>
  <c r="B275" i="6"/>
  <c r="AA274" i="6"/>
  <c r="U274" i="6"/>
  <c r="O274" i="6"/>
  <c r="I274" i="6"/>
  <c r="AA272" i="6"/>
  <c r="U272" i="6"/>
  <c r="O272" i="6"/>
  <c r="I272" i="6"/>
  <c r="AA270" i="6"/>
  <c r="U270" i="6"/>
  <c r="O270" i="6"/>
  <c r="I270" i="6"/>
  <c r="B270" i="6"/>
  <c r="V269" i="6"/>
  <c r="P269" i="6"/>
  <c r="J269" i="6"/>
  <c r="D269" i="6"/>
  <c r="V267" i="6"/>
  <c r="P267" i="6"/>
  <c r="J267" i="6"/>
  <c r="D267" i="6"/>
  <c r="P265" i="6"/>
  <c r="V265" i="6"/>
  <c r="J265" i="6"/>
  <c r="D265" i="6"/>
  <c r="B265" i="6"/>
  <c r="W264" i="6"/>
  <c r="Q264" i="6"/>
  <c r="K264" i="6"/>
  <c r="E264" i="6"/>
  <c r="W262" i="6"/>
  <c r="Q262" i="6"/>
  <c r="K262" i="6"/>
  <c r="E262" i="6"/>
  <c r="W260" i="6"/>
  <c r="Q260" i="6"/>
  <c r="K260" i="6"/>
  <c r="E260" i="6"/>
  <c r="B260" i="6"/>
  <c r="X259" i="6"/>
  <c r="R259" i="6"/>
  <c r="L259" i="6"/>
  <c r="F259" i="6"/>
  <c r="X257" i="6"/>
  <c r="R257" i="6"/>
  <c r="L257" i="6"/>
  <c r="F257" i="6"/>
  <c r="X255" i="6"/>
  <c r="R255" i="6"/>
  <c r="L255" i="6"/>
  <c r="F255" i="6"/>
  <c r="B255" i="6"/>
  <c r="Y254" i="6"/>
  <c r="S254" i="6"/>
  <c r="M254" i="6"/>
  <c r="G254" i="6"/>
  <c r="Y252" i="6"/>
  <c r="S252" i="6"/>
  <c r="M252" i="6"/>
  <c r="G252" i="6"/>
  <c r="Y250" i="6"/>
  <c r="S250" i="6"/>
  <c r="M250" i="6"/>
  <c r="G250" i="6"/>
  <c r="B250" i="6"/>
  <c r="Z249" i="6"/>
  <c r="T249" i="6"/>
  <c r="N249" i="6"/>
  <c r="H249" i="6"/>
  <c r="Z247" i="6"/>
  <c r="T247" i="6"/>
  <c r="N247" i="6"/>
  <c r="N245" i="6" s="1"/>
  <c r="H247" i="6"/>
  <c r="Z245" i="6"/>
  <c r="T245" i="6"/>
  <c r="H245" i="6"/>
  <c r="B245" i="6"/>
  <c r="AA244" i="6"/>
  <c r="U244" i="6"/>
  <c r="O244" i="6"/>
  <c r="I244" i="6"/>
  <c r="AA242" i="6"/>
  <c r="U242" i="6"/>
  <c r="O242" i="6"/>
  <c r="I242" i="6"/>
  <c r="AA240" i="6"/>
  <c r="I240" i="6"/>
  <c r="U240" i="6"/>
  <c r="O240" i="6"/>
  <c r="B240" i="6"/>
  <c r="V239" i="6"/>
  <c r="P239" i="6"/>
  <c r="J239" i="6"/>
  <c r="D239" i="6"/>
  <c r="V237" i="6"/>
  <c r="P237" i="6"/>
  <c r="J237" i="6"/>
  <c r="D237" i="6"/>
  <c r="V235" i="6"/>
  <c r="P235" i="6"/>
  <c r="J235" i="6"/>
  <c r="D235" i="6"/>
  <c r="B235" i="6"/>
  <c r="W234" i="6"/>
  <c r="Q234" i="6"/>
  <c r="K234" i="6"/>
  <c r="E234" i="6"/>
  <c r="W232" i="6"/>
  <c r="Q232" i="6"/>
  <c r="K232" i="6"/>
  <c r="E232" i="6"/>
  <c r="W230" i="6"/>
  <c r="Q230" i="6"/>
  <c r="K230" i="6"/>
  <c r="E230" i="6"/>
  <c r="B230" i="6"/>
  <c r="X229" i="6"/>
  <c r="R229" i="6"/>
  <c r="L229" i="6"/>
  <c r="F229" i="6"/>
  <c r="X227" i="6"/>
  <c r="R227" i="6"/>
  <c r="L227" i="6"/>
  <c r="F227" i="6"/>
  <c r="X225" i="6"/>
  <c r="R225" i="6"/>
  <c r="L225" i="6"/>
  <c r="F225" i="6"/>
  <c r="B225" i="6"/>
  <c r="Y224" i="6"/>
  <c r="S224" i="6"/>
  <c r="M224" i="6"/>
  <c r="G224" i="6"/>
  <c r="Y222" i="6"/>
  <c r="S222" i="6"/>
  <c r="M222" i="6"/>
  <c r="G222" i="6"/>
  <c r="Y220" i="6"/>
  <c r="S220" i="6"/>
  <c r="M220" i="6"/>
  <c r="G220" i="6"/>
  <c r="B220" i="6"/>
  <c r="Z219" i="6"/>
  <c r="T219" i="6"/>
  <c r="N219" i="6"/>
  <c r="H219" i="6"/>
  <c r="Z217" i="6"/>
  <c r="T217" i="6"/>
  <c r="N217" i="6"/>
  <c r="H217" i="6"/>
  <c r="Z215" i="6"/>
  <c r="T215" i="6"/>
  <c r="N215" i="6"/>
  <c r="H215" i="6"/>
  <c r="B215" i="6"/>
  <c r="AA214" i="6"/>
  <c r="U214" i="6"/>
  <c r="O214" i="6"/>
  <c r="I214" i="6"/>
  <c r="AA212" i="6"/>
  <c r="U212" i="6"/>
  <c r="O212" i="6"/>
  <c r="I212" i="6"/>
  <c r="O210" i="6"/>
  <c r="AA210" i="6"/>
  <c r="U210" i="6"/>
  <c r="I210" i="6"/>
  <c r="B210" i="6"/>
  <c r="V209" i="6"/>
  <c r="P209" i="6"/>
  <c r="J209" i="6"/>
  <c r="D209" i="6"/>
  <c r="V207" i="6"/>
  <c r="P207" i="6"/>
  <c r="J207" i="6"/>
  <c r="D207" i="6"/>
  <c r="V205" i="6"/>
  <c r="P205" i="6"/>
  <c r="J205" i="6"/>
  <c r="D205" i="6"/>
  <c r="B205" i="6"/>
  <c r="W204" i="6"/>
  <c r="Q204" i="6"/>
  <c r="K204" i="6"/>
  <c r="E204" i="6"/>
  <c r="W202" i="6"/>
  <c r="Q202" i="6"/>
  <c r="K202" i="6"/>
  <c r="E202" i="6"/>
  <c r="K200" i="6"/>
  <c r="W200" i="6"/>
  <c r="Q200" i="6"/>
  <c r="E200" i="6"/>
  <c r="B200" i="6"/>
  <c r="X199" i="6"/>
  <c r="R199" i="6"/>
  <c r="L199" i="6"/>
  <c r="F199" i="6"/>
  <c r="X197" i="6"/>
  <c r="R197" i="6"/>
  <c r="L197" i="6"/>
  <c r="F197" i="6"/>
  <c r="X195" i="6"/>
  <c r="R195" i="6"/>
  <c r="L195" i="6"/>
  <c r="F195" i="6"/>
  <c r="B195" i="6"/>
  <c r="Y194" i="6"/>
  <c r="S194" i="6"/>
  <c r="M194" i="6"/>
  <c r="G194" i="6"/>
  <c r="Y192" i="6"/>
  <c r="S192" i="6"/>
  <c r="M192" i="6"/>
  <c r="G192" i="6"/>
  <c r="Y190" i="6"/>
  <c r="S190" i="6"/>
  <c r="M190" i="6"/>
  <c r="G190" i="6"/>
  <c r="B190" i="6"/>
  <c r="Z189" i="6"/>
  <c r="T189" i="6"/>
  <c r="N189" i="6"/>
  <c r="H189" i="6"/>
  <c r="Z187" i="6"/>
  <c r="T187" i="6"/>
  <c r="N187" i="6"/>
  <c r="H187" i="6"/>
  <c r="Z185" i="6"/>
  <c r="T185" i="6"/>
  <c r="N185" i="6"/>
  <c r="H185" i="6"/>
  <c r="B185" i="6"/>
  <c r="AA184" i="6"/>
  <c r="U184" i="6"/>
  <c r="O184" i="6"/>
  <c r="I184" i="6"/>
  <c r="AA182" i="6"/>
  <c r="U182" i="6"/>
  <c r="O182" i="6"/>
  <c r="I182" i="6"/>
  <c r="AA180" i="6"/>
  <c r="U180" i="6"/>
  <c r="O180" i="6"/>
  <c r="I180" i="6"/>
  <c r="B180" i="6"/>
  <c r="V179" i="6"/>
  <c r="P179" i="6"/>
  <c r="J179" i="6"/>
  <c r="D179" i="6"/>
  <c r="V177" i="6"/>
  <c r="P177" i="6"/>
  <c r="J177" i="6"/>
  <c r="D177" i="6"/>
  <c r="V175" i="6"/>
  <c r="J175" i="6"/>
  <c r="P175" i="6"/>
  <c r="D175" i="6"/>
  <c r="B175" i="6"/>
  <c r="W174" i="6"/>
  <c r="Q174" i="6"/>
  <c r="K174" i="6"/>
  <c r="E174" i="6"/>
  <c r="W172" i="6"/>
  <c r="Q172" i="6"/>
  <c r="K172" i="6"/>
  <c r="E172" i="6"/>
  <c r="E170" i="6"/>
  <c r="W170" i="6"/>
  <c r="Q170" i="6"/>
  <c r="K170" i="6"/>
  <c r="B170" i="6"/>
  <c r="X169" i="6"/>
  <c r="R169" i="6"/>
  <c r="L169" i="6"/>
  <c r="F169" i="6"/>
  <c r="X167" i="6"/>
  <c r="R167" i="6"/>
  <c r="L167" i="6"/>
  <c r="F167" i="6"/>
  <c r="L165" i="6"/>
  <c r="F165" i="6"/>
  <c r="X165" i="6"/>
  <c r="R165" i="6"/>
  <c r="B165" i="6"/>
  <c r="Y164" i="6"/>
  <c r="S164" i="6"/>
  <c r="M164" i="6"/>
  <c r="G164" i="6"/>
  <c r="Y162" i="6"/>
  <c r="S162" i="6"/>
  <c r="M162" i="6"/>
  <c r="G162" i="6"/>
  <c r="V307" i="6"/>
  <c r="S160" i="6"/>
  <c r="Y160" i="6"/>
  <c r="M160" i="6"/>
  <c r="G160" i="6"/>
  <c r="B160" i="6"/>
  <c r="Z156" i="6"/>
  <c r="T156" i="6"/>
  <c r="N156" i="6"/>
  <c r="H156" i="6"/>
  <c r="Z154" i="6"/>
  <c r="T154" i="6"/>
  <c r="N154" i="6"/>
  <c r="H154" i="6"/>
  <c r="Z152" i="6"/>
  <c r="T152" i="6"/>
  <c r="N152" i="6"/>
  <c r="H152" i="6"/>
  <c r="B152" i="6"/>
  <c r="AA151" i="6"/>
  <c r="U151" i="6"/>
  <c r="O151" i="6"/>
  <c r="I151" i="6"/>
  <c r="AA149" i="6"/>
  <c r="U149" i="6"/>
  <c r="O149" i="6"/>
  <c r="I149" i="6"/>
  <c r="AA147" i="6"/>
  <c r="U147" i="6"/>
  <c r="O147" i="6"/>
  <c r="I147" i="6"/>
  <c r="B147" i="6"/>
  <c r="V146" i="6"/>
  <c r="P146" i="6"/>
  <c r="J146" i="6"/>
  <c r="D146" i="6"/>
  <c r="V144" i="6"/>
  <c r="P144" i="6"/>
  <c r="P142" i="6" s="1"/>
  <c r="J144" i="6"/>
  <c r="D144" i="6"/>
  <c r="V142" i="6"/>
  <c r="J142" i="6"/>
  <c r="D142" i="6"/>
  <c r="B142" i="6"/>
  <c r="W141" i="6"/>
  <c r="Q141" i="6"/>
  <c r="K141" i="6"/>
  <c r="E141" i="6"/>
  <c r="W139" i="6"/>
  <c r="Q139" i="6"/>
  <c r="K139" i="6"/>
  <c r="E139" i="6"/>
  <c r="Q137" i="6"/>
  <c r="E137" i="6"/>
  <c r="W137" i="6"/>
  <c r="K137" i="6"/>
  <c r="B137" i="6"/>
  <c r="X136" i="6"/>
  <c r="R136" i="6"/>
  <c r="L136" i="6"/>
  <c r="F136" i="6"/>
  <c r="R132" i="6"/>
  <c r="X134" i="6"/>
  <c r="R134" i="6"/>
  <c r="L134" i="6"/>
  <c r="F134" i="6"/>
  <c r="X132" i="6"/>
  <c r="L132" i="6"/>
  <c r="F132" i="6"/>
  <c r="B132" i="6"/>
  <c r="AA131" i="6"/>
  <c r="Y131" i="6"/>
  <c r="U131" i="6"/>
  <c r="S131" i="6"/>
  <c r="O131" i="6"/>
  <c r="M131" i="6"/>
  <c r="I131" i="6"/>
  <c r="G131" i="6"/>
  <c r="Y129" i="6"/>
  <c r="S129" i="6"/>
  <c r="M129" i="6"/>
  <c r="G129" i="6"/>
  <c r="Y127" i="6"/>
  <c r="S127" i="6"/>
  <c r="M127" i="6"/>
  <c r="G127" i="6"/>
  <c r="B127" i="6"/>
  <c r="Z126" i="6"/>
  <c r="V126" i="6"/>
  <c r="T126" i="6"/>
  <c r="P126" i="6"/>
  <c r="N126" i="6"/>
  <c r="J126" i="6"/>
  <c r="H126" i="6"/>
  <c r="D126" i="6"/>
  <c r="Z124" i="6"/>
  <c r="V124" i="6"/>
  <c r="T124" i="6"/>
  <c r="P124" i="6"/>
  <c r="N124" i="6"/>
  <c r="J124" i="6"/>
  <c r="H124" i="6"/>
  <c r="D124" i="6"/>
  <c r="Z122" i="6"/>
  <c r="V122" i="6"/>
  <c r="T122" i="6"/>
  <c r="P122" i="6"/>
  <c r="N122" i="6"/>
  <c r="J122" i="6"/>
  <c r="H122" i="6"/>
  <c r="D122" i="6"/>
  <c r="B122" i="6"/>
  <c r="AA121" i="6"/>
  <c r="W121" i="6"/>
  <c r="U121" i="6"/>
  <c r="Q121" i="6"/>
  <c r="O121" i="6"/>
  <c r="K121" i="6"/>
  <c r="I121" i="6"/>
  <c r="E121" i="6"/>
  <c r="AA119" i="6"/>
  <c r="W119" i="6"/>
  <c r="U119" i="6"/>
  <c r="Q119" i="6"/>
  <c r="O119" i="6"/>
  <c r="K119" i="6"/>
  <c r="I119" i="6"/>
  <c r="E119" i="6"/>
  <c r="AA117" i="6"/>
  <c r="W117" i="6"/>
  <c r="U117" i="6"/>
  <c r="Q117" i="6"/>
  <c r="O117" i="6"/>
  <c r="K117" i="6"/>
  <c r="I117" i="6"/>
  <c r="E117" i="6"/>
  <c r="B117" i="6"/>
  <c r="X116" i="6"/>
  <c r="V116" i="6"/>
  <c r="R116" i="6"/>
  <c r="P116" i="6"/>
  <c r="L116" i="6"/>
  <c r="J116" i="6"/>
  <c r="F116" i="6"/>
  <c r="D116" i="6"/>
  <c r="X114" i="6"/>
  <c r="V114" i="6"/>
  <c r="R114" i="6"/>
  <c r="P114" i="6"/>
  <c r="L114" i="6"/>
  <c r="J114" i="6"/>
  <c r="F114" i="6"/>
  <c r="D114" i="6"/>
  <c r="X112" i="6"/>
  <c r="V112" i="6"/>
  <c r="R112" i="6"/>
  <c r="P112" i="6"/>
  <c r="L112" i="6"/>
  <c r="J112" i="6"/>
  <c r="F112" i="6"/>
  <c r="D112" i="6"/>
  <c r="B112" i="6"/>
  <c r="Y111" i="6"/>
  <c r="W111" i="6"/>
  <c r="S111" i="6"/>
  <c r="Q111" i="6"/>
  <c r="M111" i="6"/>
  <c r="K111" i="6"/>
  <c r="G111" i="6"/>
  <c r="E111" i="6"/>
  <c r="Y109" i="6"/>
  <c r="W109" i="6"/>
  <c r="S109" i="6"/>
  <c r="Q109" i="6"/>
  <c r="M109" i="6"/>
  <c r="K109" i="6"/>
  <c r="G109" i="6"/>
  <c r="E109" i="6"/>
  <c r="Y107" i="6"/>
  <c r="W107" i="6"/>
  <c r="S107" i="6"/>
  <c r="Q107" i="6"/>
  <c r="M107" i="6"/>
  <c r="K107" i="6"/>
  <c r="G107" i="6"/>
  <c r="E107" i="6"/>
  <c r="B107" i="6"/>
  <c r="Z106" i="6"/>
  <c r="X106" i="6"/>
  <c r="T106" i="6"/>
  <c r="R106" i="6"/>
  <c r="N106" i="6"/>
  <c r="L106" i="6"/>
  <c r="H106" i="6"/>
  <c r="F106" i="6"/>
  <c r="Z104" i="6"/>
  <c r="X104" i="6"/>
  <c r="T104" i="6"/>
  <c r="R104" i="6"/>
  <c r="N104" i="6"/>
  <c r="L104" i="6"/>
  <c r="H104" i="6"/>
  <c r="F104" i="6"/>
  <c r="Z102" i="6"/>
  <c r="X102" i="6"/>
  <c r="T102" i="6"/>
  <c r="R102" i="6"/>
  <c r="N102" i="6"/>
  <c r="L102" i="6"/>
  <c r="H102" i="6"/>
  <c r="F102" i="6"/>
  <c r="B102" i="6"/>
  <c r="AA101" i="6"/>
  <c r="Y101" i="6"/>
  <c r="U101" i="6"/>
  <c r="S101" i="6"/>
  <c r="O101" i="6"/>
  <c r="M101" i="6"/>
  <c r="I101" i="6"/>
  <c r="G101" i="6"/>
  <c r="AA99" i="6"/>
  <c r="Y99" i="6"/>
  <c r="U99" i="6"/>
  <c r="S99" i="6"/>
  <c r="O99" i="6"/>
  <c r="M99" i="6"/>
  <c r="I99" i="6"/>
  <c r="G99" i="6"/>
  <c r="AA97" i="6"/>
  <c r="Y97" i="6"/>
  <c r="U97" i="6"/>
  <c r="S97" i="6"/>
  <c r="O97" i="6"/>
  <c r="M97" i="6"/>
  <c r="I97" i="6"/>
  <c r="G97" i="6"/>
  <c r="B97" i="6"/>
  <c r="Z96" i="6"/>
  <c r="V96" i="6"/>
  <c r="T96" i="6"/>
  <c r="P96" i="6"/>
  <c r="N96" i="6"/>
  <c r="J96" i="6"/>
  <c r="H96" i="6"/>
  <c r="D96" i="6"/>
  <c r="Z94" i="6"/>
  <c r="V94" i="6"/>
  <c r="T94" i="6"/>
  <c r="P94" i="6"/>
  <c r="N94" i="6"/>
  <c r="J94" i="6"/>
  <c r="H94" i="6"/>
  <c r="D94" i="6"/>
  <c r="Z92" i="6"/>
  <c r="V92" i="6"/>
  <c r="T92" i="6"/>
  <c r="P92" i="6"/>
  <c r="N92" i="6"/>
  <c r="J92" i="6"/>
  <c r="H92" i="6"/>
  <c r="D92" i="6"/>
  <c r="B92" i="6"/>
  <c r="AA91" i="6"/>
  <c r="W91" i="6"/>
  <c r="U91" i="6"/>
  <c r="Q91" i="6"/>
  <c r="O91" i="6"/>
  <c r="K91" i="6"/>
  <c r="I91" i="6"/>
  <c r="E91" i="6"/>
  <c r="AA89" i="6"/>
  <c r="W89" i="6"/>
  <c r="U89" i="6"/>
  <c r="Q89" i="6"/>
  <c r="O89" i="6"/>
  <c r="K89" i="6"/>
  <c r="I89" i="6"/>
  <c r="E89" i="6"/>
  <c r="AA87" i="6"/>
  <c r="W87" i="6"/>
  <c r="U87" i="6"/>
  <c r="Q87" i="6"/>
  <c r="O87" i="6"/>
  <c r="K87" i="6"/>
  <c r="I87" i="6"/>
  <c r="E87" i="6"/>
  <c r="B87" i="6"/>
  <c r="X86" i="6"/>
  <c r="V86" i="6"/>
  <c r="R86" i="6"/>
  <c r="P86" i="6"/>
  <c r="L86" i="6"/>
  <c r="J86" i="6"/>
  <c r="F86" i="6"/>
  <c r="D86" i="6"/>
  <c r="X84" i="6"/>
  <c r="V84" i="6"/>
  <c r="R84" i="6"/>
  <c r="P84" i="6"/>
  <c r="L84" i="6"/>
  <c r="J84" i="6"/>
  <c r="F84" i="6"/>
  <c r="D84" i="6"/>
  <c r="R82" i="6"/>
  <c r="X82" i="6"/>
  <c r="V82" i="6"/>
  <c r="P82" i="6"/>
  <c r="L82" i="6"/>
  <c r="J82" i="6"/>
  <c r="F82" i="6"/>
  <c r="D82" i="6"/>
  <c r="B82" i="6"/>
  <c r="Y81" i="6"/>
  <c r="W81" i="6"/>
  <c r="S81" i="6"/>
  <c r="Q81" i="6"/>
  <c r="M81" i="6"/>
  <c r="K81" i="6"/>
  <c r="G81" i="6"/>
  <c r="E81" i="6"/>
  <c r="Y79" i="6"/>
  <c r="W79" i="6"/>
  <c r="S79" i="6"/>
  <c r="Q79" i="6"/>
  <c r="M79" i="6"/>
  <c r="K79" i="6"/>
  <c r="G79" i="6"/>
  <c r="E79" i="6"/>
  <c r="Y77" i="6"/>
  <c r="W77" i="6"/>
  <c r="S77" i="6"/>
  <c r="Q77" i="6"/>
  <c r="M77" i="6"/>
  <c r="K77" i="6"/>
  <c r="G77" i="6"/>
  <c r="E77" i="6"/>
  <c r="B77" i="6"/>
  <c r="Z76" i="6"/>
  <c r="X76" i="6"/>
  <c r="T76" i="6"/>
  <c r="R76" i="6"/>
  <c r="N76" i="6"/>
  <c r="L76" i="6"/>
  <c r="H76" i="6"/>
  <c r="F76" i="6"/>
  <c r="Z74" i="6"/>
  <c r="X74" i="6"/>
  <c r="T74" i="6"/>
  <c r="R74" i="6"/>
  <c r="N74" i="6"/>
  <c r="L74" i="6"/>
  <c r="H74" i="6"/>
  <c r="F74" i="6"/>
  <c r="Z72" i="6"/>
  <c r="X72" i="6"/>
  <c r="T72" i="6"/>
  <c r="R72" i="6"/>
  <c r="N72" i="6"/>
  <c r="L72" i="6"/>
  <c r="H72" i="6"/>
  <c r="F72" i="6"/>
  <c r="B72" i="6"/>
  <c r="AA71" i="6"/>
  <c r="Y71" i="6"/>
  <c r="U71" i="6"/>
  <c r="S71" i="6"/>
  <c r="O71" i="6"/>
  <c r="M71" i="6"/>
  <c r="I71" i="6"/>
  <c r="G71" i="6"/>
  <c r="AA69" i="6"/>
  <c r="Y69" i="6"/>
  <c r="U69" i="6"/>
  <c r="S69" i="6"/>
  <c r="O69" i="6"/>
  <c r="M69" i="6"/>
  <c r="I69" i="6"/>
  <c r="G69" i="6"/>
  <c r="AA67" i="6"/>
  <c r="Y67" i="6"/>
  <c r="U67" i="6"/>
  <c r="S67" i="6"/>
  <c r="O67" i="6"/>
  <c r="M67" i="6"/>
  <c r="I67" i="6"/>
  <c r="G67" i="6"/>
  <c r="B67" i="6"/>
  <c r="Z66" i="6"/>
  <c r="V66" i="6"/>
  <c r="T66" i="6"/>
  <c r="P66" i="6"/>
  <c r="N66" i="6"/>
  <c r="J66" i="6"/>
  <c r="H66" i="6"/>
  <c r="D66" i="6"/>
  <c r="Z64" i="6"/>
  <c r="V64" i="6"/>
  <c r="T64" i="6"/>
  <c r="P64" i="6"/>
  <c r="N64" i="6"/>
  <c r="J64" i="6"/>
  <c r="H64" i="6"/>
  <c r="D64" i="6"/>
  <c r="Z62" i="6"/>
  <c r="V62" i="6"/>
  <c r="T62" i="6"/>
  <c r="P62" i="6"/>
  <c r="N62" i="6"/>
  <c r="J62" i="6"/>
  <c r="H62" i="6"/>
  <c r="D62" i="6"/>
  <c r="B62" i="6"/>
  <c r="AA61" i="6"/>
  <c r="W61" i="6"/>
  <c r="U61" i="6"/>
  <c r="Q61" i="6"/>
  <c r="O61" i="6"/>
  <c r="K61" i="6"/>
  <c r="I61" i="6"/>
  <c r="E61" i="6"/>
  <c r="AA59" i="6"/>
  <c r="W59" i="6"/>
  <c r="U59" i="6"/>
  <c r="Q59" i="6"/>
  <c r="O59" i="6"/>
  <c r="K59" i="6"/>
  <c r="I59" i="6"/>
  <c r="E59" i="6"/>
  <c r="AA57" i="6"/>
  <c r="W57" i="6"/>
  <c r="U57" i="6"/>
  <c r="Q57" i="6"/>
  <c r="O57" i="6"/>
  <c r="K57" i="6"/>
  <c r="I57" i="6"/>
  <c r="E57" i="6"/>
  <c r="B57" i="6"/>
  <c r="X56" i="6"/>
  <c r="V56" i="6"/>
  <c r="R56" i="6"/>
  <c r="P56" i="6"/>
  <c r="L56" i="6"/>
  <c r="J56" i="6"/>
  <c r="F56" i="6"/>
  <c r="D56" i="6"/>
  <c r="X54" i="6"/>
  <c r="V54" i="6"/>
  <c r="R54" i="6"/>
  <c r="P54" i="6"/>
  <c r="L54" i="6"/>
  <c r="J54" i="6"/>
  <c r="F54" i="6"/>
  <c r="D54" i="6"/>
  <c r="V52" i="6"/>
  <c r="X52" i="6"/>
  <c r="R52" i="6"/>
  <c r="P52" i="6"/>
  <c r="L52" i="6"/>
  <c r="J52" i="6"/>
  <c r="F52" i="6"/>
  <c r="D52" i="6"/>
  <c r="B52" i="6"/>
  <c r="Y51" i="6"/>
  <c r="W51" i="6"/>
  <c r="S51" i="6"/>
  <c r="S47" i="6" s="1"/>
  <c r="Q51" i="6"/>
  <c r="M51" i="6"/>
  <c r="K51" i="6"/>
  <c r="G51" i="6"/>
  <c r="E51" i="6"/>
  <c r="Y49" i="6"/>
  <c r="W49" i="6"/>
  <c r="S49" i="6"/>
  <c r="Q49" i="6"/>
  <c r="M49" i="6"/>
  <c r="K49" i="6"/>
  <c r="G49" i="6"/>
  <c r="E49" i="6"/>
  <c r="W47" i="6"/>
  <c r="Y47" i="6"/>
  <c r="Q47" i="6"/>
  <c r="M47" i="6"/>
  <c r="K47" i="6"/>
  <c r="G47" i="6"/>
  <c r="E47" i="6"/>
  <c r="B47" i="6"/>
  <c r="Z46" i="6"/>
  <c r="X46" i="6"/>
  <c r="T46" i="6"/>
  <c r="R46" i="6"/>
  <c r="N46" i="6"/>
  <c r="L46" i="6"/>
  <c r="H46" i="6"/>
  <c r="F46" i="6"/>
  <c r="Z44" i="6"/>
  <c r="X44" i="6"/>
  <c r="T44" i="6"/>
  <c r="R44" i="6"/>
  <c r="N44" i="6"/>
  <c r="L44" i="6"/>
  <c r="H44" i="6"/>
  <c r="H42" i="6" s="1"/>
  <c r="F44" i="6"/>
  <c r="Z42" i="6"/>
  <c r="X42" i="6"/>
  <c r="T42" i="6"/>
  <c r="R42" i="6"/>
  <c r="N42" i="6"/>
  <c r="L42" i="6"/>
  <c r="F42" i="6"/>
  <c r="B42" i="6"/>
  <c r="AA41" i="6"/>
  <c r="Y41" i="6"/>
  <c r="U41" i="6"/>
  <c r="S41" i="6"/>
  <c r="O41" i="6"/>
  <c r="M41" i="6"/>
  <c r="I41" i="6"/>
  <c r="G41" i="6"/>
  <c r="AA39" i="6"/>
  <c r="Y39" i="6"/>
  <c r="U39" i="6"/>
  <c r="S39" i="6"/>
  <c r="O39" i="6"/>
  <c r="M39" i="6"/>
  <c r="I39" i="6"/>
  <c r="G39" i="6"/>
  <c r="S37" i="6"/>
  <c r="AA37" i="6"/>
  <c r="Y37" i="6"/>
  <c r="U37" i="6"/>
  <c r="O37" i="6"/>
  <c r="M37" i="6"/>
  <c r="I37" i="6"/>
  <c r="G37" i="6"/>
  <c r="B37" i="6"/>
  <c r="Z36" i="6"/>
  <c r="V36" i="6"/>
  <c r="T36" i="6"/>
  <c r="P36" i="6"/>
  <c r="N36" i="6"/>
  <c r="J36" i="6"/>
  <c r="H36" i="6"/>
  <c r="D36" i="6"/>
  <c r="Z34" i="6"/>
  <c r="V34" i="6"/>
  <c r="T34" i="6"/>
  <c r="P34" i="6"/>
  <c r="N34" i="6"/>
  <c r="J34" i="6"/>
  <c r="H34" i="6"/>
  <c r="D34" i="6"/>
  <c r="P32" i="6"/>
  <c r="Z32" i="6"/>
  <c r="V32" i="6"/>
  <c r="T32" i="6"/>
  <c r="N32" i="6"/>
  <c r="J32" i="6"/>
  <c r="H32" i="6"/>
  <c r="D32" i="6"/>
  <c r="B32" i="6"/>
  <c r="AA31" i="6"/>
  <c r="W31" i="6"/>
  <c r="U31" i="6"/>
  <c r="Q31" i="6"/>
  <c r="O31" i="6"/>
  <c r="K31" i="6"/>
  <c r="I31" i="6"/>
  <c r="E31" i="6"/>
  <c r="AA29" i="6"/>
  <c r="W29" i="6"/>
  <c r="U29" i="6"/>
  <c r="Q29" i="6"/>
  <c r="O29" i="6"/>
  <c r="K29" i="6"/>
  <c r="I29" i="6"/>
  <c r="E29" i="6"/>
  <c r="Q27" i="6"/>
  <c r="AA27" i="6"/>
  <c r="W27" i="6"/>
  <c r="U27" i="6"/>
  <c r="O27" i="6"/>
  <c r="K27" i="6"/>
  <c r="I27" i="6"/>
  <c r="E27" i="6"/>
  <c r="B27" i="6"/>
  <c r="X26" i="6"/>
  <c r="V26" i="6"/>
  <c r="R26" i="6"/>
  <c r="P26" i="6"/>
  <c r="L26" i="6"/>
  <c r="J26" i="6"/>
  <c r="F26" i="6"/>
  <c r="D26" i="6"/>
  <c r="X24" i="6"/>
  <c r="V24" i="6"/>
  <c r="R24" i="6"/>
  <c r="P24" i="6"/>
  <c r="L24" i="6"/>
  <c r="J24" i="6"/>
  <c r="F24" i="6"/>
  <c r="D24" i="6"/>
  <c r="X22" i="6"/>
  <c r="V22" i="6"/>
  <c r="R22" i="6"/>
  <c r="P22" i="6"/>
  <c r="L22" i="6"/>
  <c r="J22" i="6"/>
  <c r="F22" i="6"/>
  <c r="D22" i="6"/>
  <c r="B22" i="6"/>
  <c r="Y21" i="6"/>
  <c r="W21" i="6"/>
  <c r="S21" i="6"/>
  <c r="Q21" i="6"/>
  <c r="M21" i="6"/>
  <c r="K21" i="6"/>
  <c r="G21" i="6"/>
  <c r="E21" i="6"/>
  <c r="Y19" i="6"/>
  <c r="W19" i="6"/>
  <c r="S19" i="6"/>
  <c r="Q19" i="6"/>
  <c r="M19" i="6"/>
  <c r="K19" i="6"/>
  <c r="G19" i="6"/>
  <c r="E19" i="6"/>
  <c r="K17" i="6"/>
  <c r="Y17" i="6"/>
  <c r="W17" i="6"/>
  <c r="S17" i="6"/>
  <c r="Q17" i="6"/>
  <c r="M17" i="6"/>
  <c r="G17" i="6"/>
  <c r="E17" i="6"/>
  <c r="B17" i="6"/>
  <c r="Z16" i="6"/>
  <c r="X16" i="6"/>
  <c r="T16" i="6"/>
  <c r="R16" i="6"/>
  <c r="N16" i="6"/>
  <c r="L16" i="6"/>
  <c r="H16" i="6"/>
  <c r="F16" i="6"/>
  <c r="Z14" i="6"/>
  <c r="X14" i="6"/>
  <c r="T14" i="6"/>
  <c r="R14" i="6"/>
  <c r="N14" i="6"/>
  <c r="L14" i="6"/>
  <c r="H14" i="6"/>
  <c r="F14" i="6"/>
  <c r="Z12" i="6"/>
  <c r="X12" i="6"/>
  <c r="T12" i="6"/>
  <c r="R12" i="6"/>
  <c r="N12" i="6"/>
  <c r="L12" i="6"/>
  <c r="H12" i="6"/>
  <c r="F12" i="6"/>
  <c r="B12" i="6"/>
  <c r="AA11" i="6"/>
  <c r="Y11" i="6"/>
  <c r="U11" i="6"/>
  <c r="S11" i="6"/>
  <c r="O11" i="6"/>
  <c r="M11" i="6"/>
  <c r="I11" i="6"/>
  <c r="G11" i="6"/>
  <c r="V615" i="6"/>
  <c r="AA9" i="6"/>
  <c r="Y9" i="6"/>
  <c r="U9" i="6"/>
  <c r="S9" i="6"/>
  <c r="O9" i="6"/>
  <c r="M9" i="6"/>
  <c r="I9" i="6"/>
  <c r="G9" i="6"/>
  <c r="V154" i="6"/>
  <c r="AA7" i="6"/>
  <c r="Y7" i="6"/>
  <c r="U7" i="6"/>
  <c r="S7" i="6"/>
  <c r="O7" i="6"/>
  <c r="M7" i="6"/>
  <c r="I7" i="6"/>
  <c r="G7" i="6"/>
  <c r="D7" i="6"/>
  <c r="B7" i="6"/>
  <c r="G94" i="5"/>
  <c r="F94" i="5"/>
  <c r="E92" i="5"/>
  <c r="F89" i="5"/>
  <c r="E89" i="5"/>
  <c r="G89" i="5"/>
  <c r="E87" i="5"/>
  <c r="G83" i="5"/>
  <c r="E83" i="5"/>
  <c r="F83" i="5"/>
  <c r="G78" i="5"/>
  <c r="F78" i="5"/>
  <c r="E78" i="5"/>
  <c r="E76" i="5"/>
  <c r="E73" i="5"/>
  <c r="G73" i="5"/>
  <c r="E71" i="5"/>
  <c r="G66" i="5"/>
  <c r="E66" i="5"/>
  <c r="F66" i="5"/>
  <c r="E63" i="5"/>
  <c r="G61" i="5"/>
  <c r="F61" i="5"/>
  <c r="E61" i="5"/>
  <c r="E59" i="5"/>
  <c r="G58" i="5"/>
  <c r="E55" i="5"/>
  <c r="G55" i="5"/>
  <c r="E53" i="5"/>
  <c r="G50" i="5"/>
  <c r="E50" i="5"/>
  <c r="F50" i="5"/>
  <c r="E47" i="5"/>
  <c r="G45" i="5"/>
  <c r="F45" i="5"/>
  <c r="E45" i="5"/>
  <c r="E43" i="5"/>
  <c r="G42" i="5"/>
  <c r="E38" i="5"/>
  <c r="G38" i="5"/>
  <c r="E36" i="5"/>
  <c r="E35" i="5"/>
  <c r="E91" i="5" s="1"/>
  <c r="D63" i="5"/>
  <c r="G33" i="5"/>
  <c r="E33" i="5"/>
  <c r="F33" i="5"/>
  <c r="G30" i="5"/>
  <c r="G86" i="5" s="1"/>
  <c r="E30" i="5"/>
  <c r="D86" i="5"/>
  <c r="G27" i="5"/>
  <c r="F27" i="5"/>
  <c r="E27" i="5"/>
  <c r="E25" i="5"/>
  <c r="G24" i="5"/>
  <c r="G80" i="5" s="1"/>
  <c r="F24" i="5"/>
  <c r="F80" i="5" s="1"/>
  <c r="D52" i="5"/>
  <c r="E22" i="5"/>
  <c r="G22" i="5"/>
  <c r="E20" i="5"/>
  <c r="D20" i="5"/>
  <c r="E19" i="5"/>
  <c r="E75" i="5" s="1"/>
  <c r="D47" i="5"/>
  <c r="G17" i="5"/>
  <c r="E17" i="5"/>
  <c r="F17" i="5"/>
  <c r="G71" i="5"/>
  <c r="F87" i="5"/>
  <c r="E81" i="5"/>
  <c r="D92" i="5"/>
  <c r="G14" i="5"/>
  <c r="G70" i="5" s="1"/>
  <c r="E14" i="5"/>
  <c r="E42" i="5" s="1"/>
  <c r="D70" i="5"/>
  <c r="F25" i="3"/>
  <c r="E25" i="3"/>
  <c r="G25" i="3"/>
  <c r="G20" i="3"/>
  <c r="E20" i="3"/>
  <c r="F20" i="3"/>
  <c r="G15" i="3"/>
  <c r="F15" i="3"/>
  <c r="E15" i="3"/>
  <c r="G14" i="3"/>
  <c r="E14" i="3"/>
  <c r="D16" i="5"/>
  <c r="G10" i="2"/>
  <c r="E10" i="2"/>
  <c r="F10" i="2"/>
  <c r="G9" i="2"/>
  <c r="F9" i="2"/>
  <c r="E9" i="2"/>
  <c r="N27" i="1"/>
  <c r="N10" i="1"/>
  <c r="O1" i="1"/>
  <c r="H10" i="21" l="1"/>
  <c r="H8" i="21" s="1"/>
  <c r="N10" i="21"/>
  <c r="T10" i="21"/>
  <c r="Z10" i="21"/>
  <c r="Z8" i="21" s="1"/>
  <c r="H12" i="21"/>
  <c r="N12" i="21"/>
  <c r="T12" i="21"/>
  <c r="Z12" i="21"/>
  <c r="H13" i="21"/>
  <c r="N13" i="21"/>
  <c r="T13" i="21"/>
  <c r="Z13" i="21"/>
  <c r="G16" i="21"/>
  <c r="G14" i="21" s="1"/>
  <c r="M16" i="21"/>
  <c r="S16" i="21"/>
  <c r="Y16" i="21"/>
  <c r="Y14" i="21" s="1"/>
  <c r="G18" i="21"/>
  <c r="M18" i="21"/>
  <c r="S18" i="21"/>
  <c r="Y18" i="21"/>
  <c r="G19" i="21"/>
  <c r="M19" i="21"/>
  <c r="S19" i="21"/>
  <c r="Y19" i="21"/>
  <c r="F22" i="21"/>
  <c r="F20" i="21" s="1"/>
  <c r="L22" i="21"/>
  <c r="R22" i="21"/>
  <c r="X22" i="21"/>
  <c r="X20" i="21" s="1"/>
  <c r="F24" i="21"/>
  <c r="L24" i="21"/>
  <c r="R24" i="21"/>
  <c r="X24" i="21"/>
  <c r="F25" i="21"/>
  <c r="L25" i="21"/>
  <c r="R25" i="21"/>
  <c r="X25" i="21"/>
  <c r="E28" i="21"/>
  <c r="E26" i="21" s="1"/>
  <c r="K28" i="21"/>
  <c r="Q28" i="21"/>
  <c r="W28" i="21"/>
  <c r="W26" i="21" s="1"/>
  <c r="E30" i="21"/>
  <c r="K30" i="21"/>
  <c r="Q30" i="21"/>
  <c r="W30" i="21"/>
  <c r="E31" i="21"/>
  <c r="K31" i="21"/>
  <c r="Q31" i="21"/>
  <c r="W31" i="21"/>
  <c r="D34" i="21"/>
  <c r="D32" i="21" s="1"/>
  <c r="J34" i="21"/>
  <c r="P34" i="21"/>
  <c r="V34" i="21"/>
  <c r="V32" i="21" s="1"/>
  <c r="D36" i="21"/>
  <c r="J36" i="21"/>
  <c r="P36" i="21"/>
  <c r="V36" i="21"/>
  <c r="D37" i="21"/>
  <c r="J37" i="21"/>
  <c r="P37" i="21"/>
  <c r="V37" i="21"/>
  <c r="I40" i="21"/>
  <c r="I38" i="21" s="1"/>
  <c r="O40" i="21"/>
  <c r="U40" i="21"/>
  <c r="AA40" i="21"/>
  <c r="AA38" i="21" s="1"/>
  <c r="I42" i="21"/>
  <c r="O42" i="21"/>
  <c r="U42" i="21"/>
  <c r="AA42" i="21"/>
  <c r="I43" i="21"/>
  <c r="O43" i="21"/>
  <c r="U43" i="21"/>
  <c r="AA43" i="21"/>
  <c r="H46" i="21"/>
  <c r="H44" i="21" s="1"/>
  <c r="N46" i="21"/>
  <c r="T46" i="21"/>
  <c r="Z46" i="21"/>
  <c r="Z44" i="21" s="1"/>
  <c r="H48" i="21"/>
  <c r="N48" i="21"/>
  <c r="T48" i="21"/>
  <c r="Z48" i="21"/>
  <c r="H49" i="21"/>
  <c r="N49" i="21"/>
  <c r="T49" i="21"/>
  <c r="Z49" i="21"/>
  <c r="G52" i="21"/>
  <c r="G50" i="21" s="1"/>
  <c r="M52" i="21"/>
  <c r="S52" i="21"/>
  <c r="Y52" i="21"/>
  <c r="Y50" i="21" s="1"/>
  <c r="G54" i="21"/>
  <c r="M54" i="21"/>
  <c r="S54" i="21"/>
  <c r="Y54" i="21"/>
  <c r="G55" i="21"/>
  <c r="M55" i="21"/>
  <c r="S55" i="21"/>
  <c r="Y55" i="21"/>
  <c r="F58" i="21"/>
  <c r="F56" i="21" s="1"/>
  <c r="L58" i="21"/>
  <c r="R58" i="21"/>
  <c r="X58" i="21"/>
  <c r="X56" i="21" s="1"/>
  <c r="F60" i="21"/>
  <c r="L60" i="21"/>
  <c r="R60" i="21"/>
  <c r="X60" i="21"/>
  <c r="F61" i="21"/>
  <c r="L61" i="21"/>
  <c r="R61" i="21"/>
  <c r="X61" i="21"/>
  <c r="E64" i="21"/>
  <c r="E62" i="21" s="1"/>
  <c r="K64" i="21"/>
  <c r="Q64" i="21"/>
  <c r="W64" i="21"/>
  <c r="W62" i="21" s="1"/>
  <c r="E66" i="21"/>
  <c r="K66" i="21"/>
  <c r="Q66" i="21"/>
  <c r="W66" i="21"/>
  <c r="E67" i="21"/>
  <c r="K67" i="21"/>
  <c r="Q67" i="21"/>
  <c r="W67" i="21"/>
  <c r="D70" i="21"/>
  <c r="L70" i="21"/>
  <c r="E72" i="21"/>
  <c r="Q73" i="21"/>
  <c r="J78" i="21"/>
  <c r="V79" i="21"/>
  <c r="I82" i="21"/>
  <c r="I80" i="21" s="1"/>
  <c r="U84" i="21"/>
  <c r="N88" i="21"/>
  <c r="Z90" i="21"/>
  <c r="S94" i="21"/>
  <c r="S92" i="21" s="1"/>
  <c r="G97" i="21"/>
  <c r="X100" i="21"/>
  <c r="X98" i="21" s="1"/>
  <c r="L103" i="21"/>
  <c r="E108" i="21"/>
  <c r="Q109" i="21"/>
  <c r="T114" i="21"/>
  <c r="V121" i="21"/>
  <c r="I126" i="21"/>
  <c r="I122" i="21" s="1"/>
  <c r="H132" i="21"/>
  <c r="V136" i="21"/>
  <c r="I144" i="21"/>
  <c r="T151" i="21"/>
  <c r="F160" i="21"/>
  <c r="S186" i="21"/>
  <c r="H16" i="21"/>
  <c r="H14" i="21" s="1"/>
  <c r="N16" i="21"/>
  <c r="T16" i="21"/>
  <c r="T14" i="21" s="1"/>
  <c r="Z16" i="21"/>
  <c r="Z14" i="21" s="1"/>
  <c r="H18" i="21"/>
  <c r="N18" i="21"/>
  <c r="T18" i="21"/>
  <c r="Z18" i="21"/>
  <c r="G22" i="21"/>
  <c r="G20" i="21" s="1"/>
  <c r="M22" i="21"/>
  <c r="S22" i="21"/>
  <c r="Y22" i="21"/>
  <c r="Y20" i="21" s="1"/>
  <c r="G24" i="21"/>
  <c r="M24" i="21"/>
  <c r="S24" i="21"/>
  <c r="Y24" i="21"/>
  <c r="G25" i="21"/>
  <c r="M25" i="21"/>
  <c r="S25" i="21"/>
  <c r="Y25" i="21"/>
  <c r="F28" i="21"/>
  <c r="F26" i="21" s="1"/>
  <c r="L28" i="21"/>
  <c r="R28" i="21"/>
  <c r="X28" i="21"/>
  <c r="X26" i="21" s="1"/>
  <c r="F30" i="21"/>
  <c r="L30" i="21"/>
  <c r="R30" i="21"/>
  <c r="X30" i="21"/>
  <c r="F31" i="21"/>
  <c r="L31" i="21"/>
  <c r="R31" i="21"/>
  <c r="X31" i="21"/>
  <c r="E34" i="21"/>
  <c r="E32" i="21" s="1"/>
  <c r="K34" i="21"/>
  <c r="Q34" i="21"/>
  <c r="W34" i="21"/>
  <c r="W32" i="21" s="1"/>
  <c r="E36" i="21"/>
  <c r="K36" i="21"/>
  <c r="Q36" i="21"/>
  <c r="W36" i="21"/>
  <c r="E37" i="21"/>
  <c r="K37" i="21"/>
  <c r="Q37" i="21"/>
  <c r="W37" i="21"/>
  <c r="D40" i="21"/>
  <c r="D38" i="21" s="1"/>
  <c r="J40" i="21"/>
  <c r="P40" i="21"/>
  <c r="V40" i="21"/>
  <c r="V38" i="21" s="1"/>
  <c r="D42" i="21"/>
  <c r="J42" i="21"/>
  <c r="P42" i="21"/>
  <c r="V42" i="21"/>
  <c r="D43" i="21"/>
  <c r="J43" i="21"/>
  <c r="P43" i="21"/>
  <c r="V43" i="21"/>
  <c r="I46" i="21"/>
  <c r="I44" i="21" s="1"/>
  <c r="O46" i="21"/>
  <c r="U46" i="21"/>
  <c r="AA46" i="21"/>
  <c r="AA44" i="21" s="1"/>
  <c r="I48" i="21"/>
  <c r="O48" i="21"/>
  <c r="U48" i="21"/>
  <c r="AA48" i="21"/>
  <c r="I49" i="21"/>
  <c r="O49" i="21"/>
  <c r="U49" i="21"/>
  <c r="AA49" i="21"/>
  <c r="H52" i="21"/>
  <c r="H50" i="21" s="1"/>
  <c r="N52" i="21"/>
  <c r="T52" i="21"/>
  <c r="Z52" i="21"/>
  <c r="Z50" i="21" s="1"/>
  <c r="H54" i="21"/>
  <c r="N54" i="21"/>
  <c r="T54" i="21"/>
  <c r="Z54" i="21"/>
  <c r="H55" i="21"/>
  <c r="N55" i="21"/>
  <c r="T55" i="21"/>
  <c r="Z55" i="21"/>
  <c r="G58" i="21"/>
  <c r="G56" i="21" s="1"/>
  <c r="M58" i="21"/>
  <c r="S58" i="21"/>
  <c r="Y58" i="21"/>
  <c r="Y56" i="21" s="1"/>
  <c r="G60" i="21"/>
  <c r="M60" i="21"/>
  <c r="S60" i="21"/>
  <c r="Y60" i="21"/>
  <c r="G61" i="21"/>
  <c r="M61" i="21"/>
  <c r="S61" i="21"/>
  <c r="Y61" i="21"/>
  <c r="F64" i="21"/>
  <c r="F62" i="21" s="1"/>
  <c r="L64" i="21"/>
  <c r="R64" i="21"/>
  <c r="X64" i="21"/>
  <c r="X62" i="21" s="1"/>
  <c r="F66" i="21"/>
  <c r="L66" i="21"/>
  <c r="R66" i="21"/>
  <c r="X66" i="21"/>
  <c r="F67" i="21"/>
  <c r="L67" i="21"/>
  <c r="R67" i="21"/>
  <c r="X67" i="21"/>
  <c r="E70" i="21"/>
  <c r="E68" i="21" s="1"/>
  <c r="O70" i="21"/>
  <c r="K72" i="21"/>
  <c r="K68" i="21" s="1"/>
  <c r="W73" i="21"/>
  <c r="D76" i="21"/>
  <c r="D74" i="21" s="1"/>
  <c r="P78" i="21"/>
  <c r="O82" i="21"/>
  <c r="O80" i="21" s="1"/>
  <c r="AA84" i="21"/>
  <c r="T88" i="21"/>
  <c r="H91" i="21"/>
  <c r="Y94" i="21"/>
  <c r="Y92" i="21" s="1"/>
  <c r="M97" i="21"/>
  <c r="F102" i="21"/>
  <c r="R103" i="21"/>
  <c r="K108" i="21"/>
  <c r="W109" i="21"/>
  <c r="D112" i="21"/>
  <c r="D110" i="21" s="1"/>
  <c r="J118" i="21"/>
  <c r="U126" i="21"/>
  <c r="U122" i="21" s="1"/>
  <c r="Z132" i="21"/>
  <c r="P138" i="21"/>
  <c r="AA144" i="21"/>
  <c r="W184" i="21"/>
  <c r="Q184" i="21"/>
  <c r="K184" i="21"/>
  <c r="E184" i="21"/>
  <c r="X178" i="21"/>
  <c r="R178" i="21"/>
  <c r="L178" i="21"/>
  <c r="F178" i="21"/>
  <c r="Y172" i="21"/>
  <c r="S172" i="21"/>
  <c r="M172" i="21"/>
  <c r="G172" i="21"/>
  <c r="AA184" i="21"/>
  <c r="U184" i="21"/>
  <c r="O184" i="21"/>
  <c r="I184" i="21"/>
  <c r="V178" i="21"/>
  <c r="P178" i="21"/>
  <c r="J178" i="21"/>
  <c r="D178" i="21"/>
  <c r="W172" i="21"/>
  <c r="Q172" i="21"/>
  <c r="K172" i="21"/>
  <c r="Z184" i="21"/>
  <c r="T184" i="21"/>
  <c r="N184" i="21"/>
  <c r="H184" i="21"/>
  <c r="R184" i="21"/>
  <c r="F184" i="21"/>
  <c r="U178" i="21"/>
  <c r="M178" i="21"/>
  <c r="T172" i="21"/>
  <c r="J172" i="21"/>
  <c r="V166" i="21"/>
  <c r="P166" i="21"/>
  <c r="J166" i="21"/>
  <c r="D166" i="21"/>
  <c r="W160" i="21"/>
  <c r="Q160" i="21"/>
  <c r="K160" i="21"/>
  <c r="E160" i="21"/>
  <c r="X154" i="21"/>
  <c r="R154" i="21"/>
  <c r="L154" i="21"/>
  <c r="F154" i="21"/>
  <c r="Y148" i="21"/>
  <c r="S148" i="21"/>
  <c r="M148" i="21"/>
  <c r="G148" i="21"/>
  <c r="Z142" i="21"/>
  <c r="T142" i="21"/>
  <c r="N142" i="21"/>
  <c r="H142" i="21"/>
  <c r="AA136" i="21"/>
  <c r="U136" i="21"/>
  <c r="O136" i="21"/>
  <c r="I136" i="21"/>
  <c r="V130" i="21"/>
  <c r="P130" i="21"/>
  <c r="J130" i="21"/>
  <c r="D130" i="21"/>
  <c r="P184" i="21"/>
  <c r="D184" i="21"/>
  <c r="T178" i="21"/>
  <c r="K178" i="21"/>
  <c r="AA172" i="21"/>
  <c r="R172" i="21"/>
  <c r="I172" i="21"/>
  <c r="AA166" i="21"/>
  <c r="U166" i="21"/>
  <c r="O166" i="21"/>
  <c r="I166" i="21"/>
  <c r="V160" i="21"/>
  <c r="P160" i="21"/>
  <c r="J160" i="21"/>
  <c r="D160" i="21"/>
  <c r="W154" i="21"/>
  <c r="Q154" i="21"/>
  <c r="K154" i="21"/>
  <c r="E154" i="21"/>
  <c r="X148" i="21"/>
  <c r="R148" i="21"/>
  <c r="L148" i="21"/>
  <c r="F148" i="21"/>
  <c r="Y142" i="21"/>
  <c r="S142" i="21"/>
  <c r="M142" i="21"/>
  <c r="G142" i="21"/>
  <c r="Z136" i="21"/>
  <c r="T136" i="21"/>
  <c r="N136" i="21"/>
  <c r="H136" i="21"/>
  <c r="AA130" i="21"/>
  <c r="U130" i="21"/>
  <c r="O130" i="21"/>
  <c r="I130" i="21"/>
  <c r="V124" i="21"/>
  <c r="P124" i="21"/>
  <c r="J124" i="21"/>
  <c r="D124" i="21"/>
  <c r="W118" i="21"/>
  <c r="Q118" i="21"/>
  <c r="K118" i="21"/>
  <c r="E118" i="21"/>
  <c r="Y184" i="21"/>
  <c r="M184" i="21"/>
  <c r="AA178" i="21"/>
  <c r="S178" i="21"/>
  <c r="I178" i="21"/>
  <c r="Z172" i="21"/>
  <c r="P172" i="21"/>
  <c r="H172" i="21"/>
  <c r="Z166" i="21"/>
  <c r="T166" i="21"/>
  <c r="N166" i="21"/>
  <c r="H166" i="21"/>
  <c r="AA160" i="21"/>
  <c r="U160" i="21"/>
  <c r="O160" i="21"/>
  <c r="I160" i="21"/>
  <c r="V154" i="21"/>
  <c r="P154" i="21"/>
  <c r="J154" i="21"/>
  <c r="D154" i="21"/>
  <c r="W148" i="21"/>
  <c r="Q148" i="21"/>
  <c r="K148" i="21"/>
  <c r="E148" i="21"/>
  <c r="X184" i="21"/>
  <c r="L184" i="21"/>
  <c r="Z178" i="21"/>
  <c r="Q178" i="21"/>
  <c r="H178" i="21"/>
  <c r="X172" i="21"/>
  <c r="O172" i="21"/>
  <c r="F172" i="21"/>
  <c r="Y166" i="21"/>
  <c r="S166" i="21"/>
  <c r="M166" i="21"/>
  <c r="G166" i="21"/>
  <c r="Z160" i="21"/>
  <c r="T160" i="21"/>
  <c r="N160" i="21"/>
  <c r="H160" i="21"/>
  <c r="AA154" i="21"/>
  <c r="U154" i="21"/>
  <c r="O154" i="21"/>
  <c r="I154" i="21"/>
  <c r="V148" i="21"/>
  <c r="P148" i="21"/>
  <c r="J148" i="21"/>
  <c r="D148" i="21"/>
  <c r="W142" i="21"/>
  <c r="Q142" i="21"/>
  <c r="K142" i="21"/>
  <c r="E142" i="21"/>
  <c r="X136" i="21"/>
  <c r="R136" i="21"/>
  <c r="L136" i="21"/>
  <c r="F136" i="21"/>
  <c r="Y130" i="21"/>
  <c r="S130" i="21"/>
  <c r="M130" i="21"/>
  <c r="G130" i="21"/>
  <c r="Z124" i="21"/>
  <c r="T124" i="21"/>
  <c r="N124" i="21"/>
  <c r="H124" i="21"/>
  <c r="AA118" i="21"/>
  <c r="U118" i="21"/>
  <c r="O118" i="21"/>
  <c r="I118" i="21"/>
  <c r="V112" i="21"/>
  <c r="V110" i="21" s="1"/>
  <c r="P112" i="21"/>
  <c r="V184" i="21"/>
  <c r="J184" i="21"/>
  <c r="Y178" i="21"/>
  <c r="O178" i="21"/>
  <c r="G178" i="21"/>
  <c r="V172" i="21"/>
  <c r="N172" i="21"/>
  <c r="E172" i="21"/>
  <c r="X166" i="21"/>
  <c r="R166" i="21"/>
  <c r="L166" i="21"/>
  <c r="F166" i="21"/>
  <c r="Y160" i="21"/>
  <c r="S160" i="21"/>
  <c r="M160" i="21"/>
  <c r="G160" i="21"/>
  <c r="Z154" i="21"/>
  <c r="T154" i="21"/>
  <c r="N154" i="21"/>
  <c r="H154" i="21"/>
  <c r="AA148" i="21"/>
  <c r="U148" i="21"/>
  <c r="O148" i="21"/>
  <c r="I148" i="21"/>
  <c r="V142" i="21"/>
  <c r="P142" i="21"/>
  <c r="J142" i="21"/>
  <c r="D142" i="21"/>
  <c r="W136" i="21"/>
  <c r="Q136" i="21"/>
  <c r="K136" i="21"/>
  <c r="E136" i="21"/>
  <c r="X130" i="21"/>
  <c r="R130" i="21"/>
  <c r="L130" i="21"/>
  <c r="F130" i="21"/>
  <c r="Y124" i="21"/>
  <c r="S124" i="21"/>
  <c r="M124" i="21"/>
  <c r="G124" i="21"/>
  <c r="Z118" i="21"/>
  <c r="T118" i="21"/>
  <c r="N118" i="21"/>
  <c r="H118" i="21"/>
  <c r="AA112" i="21"/>
  <c r="U112" i="21"/>
  <c r="O112" i="21"/>
  <c r="N178" i="21"/>
  <c r="L172" i="21"/>
  <c r="E166" i="21"/>
  <c r="Z148" i="21"/>
  <c r="L142" i="21"/>
  <c r="L140" i="21" s="1"/>
  <c r="S136" i="21"/>
  <c r="K130" i="21"/>
  <c r="R124" i="21"/>
  <c r="R122" i="21" s="1"/>
  <c r="F124" i="21"/>
  <c r="F122" i="21" s="1"/>
  <c r="S118" i="21"/>
  <c r="G118" i="21"/>
  <c r="Y112" i="21"/>
  <c r="Q112" i="21"/>
  <c r="I112" i="21"/>
  <c r="V106" i="21"/>
  <c r="P106" i="21"/>
  <c r="J106" i="21"/>
  <c r="D106" i="21"/>
  <c r="W100" i="21"/>
  <c r="Q100" i="21"/>
  <c r="K100" i="21"/>
  <c r="E100" i="21"/>
  <c r="X94" i="21"/>
  <c r="R94" i="21"/>
  <c r="L94" i="21"/>
  <c r="F94" i="21"/>
  <c r="Y88" i="21"/>
  <c r="S88" i="21"/>
  <c r="M88" i="21"/>
  <c r="G88" i="21"/>
  <c r="Z82" i="21"/>
  <c r="T82" i="21"/>
  <c r="N82" i="21"/>
  <c r="H82" i="21"/>
  <c r="AA76" i="21"/>
  <c r="U76" i="21"/>
  <c r="O76" i="21"/>
  <c r="I76" i="21"/>
  <c r="S184" i="21"/>
  <c r="E178" i="21"/>
  <c r="D172" i="21"/>
  <c r="Y154" i="21"/>
  <c r="T148" i="21"/>
  <c r="AA142" i="21"/>
  <c r="I142" i="21"/>
  <c r="P136" i="21"/>
  <c r="Z130" i="21"/>
  <c r="H130" i="21"/>
  <c r="Q124" i="21"/>
  <c r="Q122" i="21" s="1"/>
  <c r="E124" i="21"/>
  <c r="E122" i="21" s="1"/>
  <c r="R118" i="21"/>
  <c r="F118" i="21"/>
  <c r="X112" i="21"/>
  <c r="N112" i="21"/>
  <c r="H112" i="21"/>
  <c r="AA106" i="21"/>
  <c r="AA104" i="21" s="1"/>
  <c r="U106" i="21"/>
  <c r="O106" i="21"/>
  <c r="I106" i="21"/>
  <c r="V100" i="21"/>
  <c r="P100" i="21"/>
  <c r="J100" i="21"/>
  <c r="J98" i="21" s="1"/>
  <c r="D100" i="21"/>
  <c r="W94" i="21"/>
  <c r="Q94" i="21"/>
  <c r="K94" i="21"/>
  <c r="E94" i="21"/>
  <c r="X88" i="21"/>
  <c r="X86" i="21" s="1"/>
  <c r="R88" i="21"/>
  <c r="L88" i="21"/>
  <c r="F88" i="21"/>
  <c r="Y82" i="21"/>
  <c r="S82" i="21"/>
  <c r="M82" i="21"/>
  <c r="M80" i="21" s="1"/>
  <c r="G82" i="21"/>
  <c r="Z76" i="21"/>
  <c r="T76" i="21"/>
  <c r="N76" i="21"/>
  <c r="H76" i="21"/>
  <c r="AA70" i="21"/>
  <c r="AA68" i="21" s="1"/>
  <c r="U70" i="21"/>
  <c r="G184" i="21"/>
  <c r="X160" i="21"/>
  <c r="S154" i="21"/>
  <c r="N148" i="21"/>
  <c r="X142" i="21"/>
  <c r="X140" i="21" s="1"/>
  <c r="F142" i="21"/>
  <c r="F140" i="21" s="1"/>
  <c r="M136" i="21"/>
  <c r="W130" i="21"/>
  <c r="W128" i="21" s="1"/>
  <c r="E130" i="21"/>
  <c r="E128" i="21" s="1"/>
  <c r="AA124" i="21"/>
  <c r="O124" i="21"/>
  <c r="P118" i="21"/>
  <c r="D118" i="21"/>
  <c r="W112" i="21"/>
  <c r="M112" i="21"/>
  <c r="G112" i="21"/>
  <c r="Z106" i="21"/>
  <c r="T106" i="21"/>
  <c r="N106" i="21"/>
  <c r="H106" i="21"/>
  <c r="AA100" i="21"/>
  <c r="U100" i="21"/>
  <c r="O100" i="21"/>
  <c r="I100" i="21"/>
  <c r="V94" i="21"/>
  <c r="P94" i="21"/>
  <c r="J94" i="21"/>
  <c r="D94" i="21"/>
  <c r="W88" i="21"/>
  <c r="Q88" i="21"/>
  <c r="K88" i="21"/>
  <c r="E88" i="21"/>
  <c r="X82" i="21"/>
  <c r="R82" i="21"/>
  <c r="L82" i="21"/>
  <c r="F82" i="21"/>
  <c r="Y76" i="21"/>
  <c r="S76" i="21"/>
  <c r="M76" i="21"/>
  <c r="G76" i="21"/>
  <c r="Z70" i="21"/>
  <c r="T70" i="21"/>
  <c r="N70" i="21"/>
  <c r="H70" i="21"/>
  <c r="W166" i="21"/>
  <c r="R160" i="21"/>
  <c r="M154" i="21"/>
  <c r="H148" i="21"/>
  <c r="U142" i="21"/>
  <c r="J136" i="21"/>
  <c r="J134" i="21" s="1"/>
  <c r="T130" i="21"/>
  <c r="X124" i="21"/>
  <c r="X122" i="21" s="1"/>
  <c r="L124" i="21"/>
  <c r="L122" i="21" s="1"/>
  <c r="Y118" i="21"/>
  <c r="M118" i="21"/>
  <c r="T112" i="21"/>
  <c r="L112" i="21"/>
  <c r="F112" i="21"/>
  <c r="Y106" i="21"/>
  <c r="S106" i="21"/>
  <c r="M106" i="21"/>
  <c r="G106" i="21"/>
  <c r="Z100" i="21"/>
  <c r="T100" i="21"/>
  <c r="N100" i="21"/>
  <c r="H100" i="21"/>
  <c r="AA94" i="21"/>
  <c r="U94" i="21"/>
  <c r="O94" i="21"/>
  <c r="I94" i="21"/>
  <c r="V88" i="21"/>
  <c r="P88" i="21"/>
  <c r="J88" i="21"/>
  <c r="D88" i="21"/>
  <c r="W82" i="21"/>
  <c r="Q82" i="21"/>
  <c r="K82" i="21"/>
  <c r="E82" i="21"/>
  <c r="X76" i="21"/>
  <c r="R76" i="21"/>
  <c r="L76" i="21"/>
  <c r="F76" i="21"/>
  <c r="Y70" i="21"/>
  <c r="S70" i="21"/>
  <c r="M70" i="21"/>
  <c r="G70" i="21"/>
  <c r="Q166" i="21"/>
  <c r="L160" i="21"/>
  <c r="G154" i="21"/>
  <c r="G152" i="21" s="1"/>
  <c r="R142" i="21"/>
  <c r="Y136" i="21"/>
  <c r="G136" i="21"/>
  <c r="Q130" i="21"/>
  <c r="W124" i="21"/>
  <c r="K124" i="21"/>
  <c r="K122" i="21" s="1"/>
  <c r="X118" i="21"/>
  <c r="L118" i="21"/>
  <c r="S112" i="21"/>
  <c r="K112" i="21"/>
  <c r="E112" i="21"/>
  <c r="X106" i="21"/>
  <c r="R106" i="21"/>
  <c r="L106" i="21"/>
  <c r="F106" i="21"/>
  <c r="Y100" i="21"/>
  <c r="S100" i="21"/>
  <c r="M100" i="21"/>
  <c r="G100" i="21"/>
  <c r="Z94" i="21"/>
  <c r="T94" i="21"/>
  <c r="N94" i="21"/>
  <c r="H94" i="21"/>
  <c r="AA88" i="21"/>
  <c r="U88" i="21"/>
  <c r="O88" i="21"/>
  <c r="I88" i="21"/>
  <c r="V82" i="21"/>
  <c r="P82" i="21"/>
  <c r="J82" i="21"/>
  <c r="D82" i="21"/>
  <c r="W76" i="21"/>
  <c r="Q76" i="21"/>
  <c r="K76" i="21"/>
  <c r="E76" i="21"/>
  <c r="X70" i="21"/>
  <c r="R70" i="21"/>
  <c r="J10" i="21"/>
  <c r="P10" i="21"/>
  <c r="V10" i="21"/>
  <c r="W186" i="21"/>
  <c r="Q186" i="21"/>
  <c r="K186" i="21"/>
  <c r="E186" i="21"/>
  <c r="X180" i="21"/>
  <c r="R180" i="21"/>
  <c r="L180" i="21"/>
  <c r="F180" i="21"/>
  <c r="Y174" i="21"/>
  <c r="S174" i="21"/>
  <c r="M174" i="21"/>
  <c r="G174" i="21"/>
  <c r="AA186" i="21"/>
  <c r="U186" i="21"/>
  <c r="O186" i="21"/>
  <c r="I186" i="21"/>
  <c r="V180" i="21"/>
  <c r="P180" i="21"/>
  <c r="J180" i="21"/>
  <c r="D180" i="21"/>
  <c r="W174" i="21"/>
  <c r="Q174" i="21"/>
  <c r="K174" i="21"/>
  <c r="E174" i="21"/>
  <c r="Z186" i="21"/>
  <c r="T186" i="21"/>
  <c r="N186" i="21"/>
  <c r="H186" i="21"/>
  <c r="R186" i="21"/>
  <c r="F186" i="21"/>
  <c r="Y180" i="21"/>
  <c r="O180" i="21"/>
  <c r="G180" i="21"/>
  <c r="V174" i="21"/>
  <c r="N174" i="21"/>
  <c r="D174" i="21"/>
  <c r="V168" i="21"/>
  <c r="P168" i="21"/>
  <c r="J168" i="21"/>
  <c r="D168" i="21"/>
  <c r="W162" i="21"/>
  <c r="Q162" i="21"/>
  <c r="K162" i="21"/>
  <c r="E162" i="21"/>
  <c r="X156" i="21"/>
  <c r="R156" i="21"/>
  <c r="L156" i="21"/>
  <c r="F156" i="21"/>
  <c r="Y150" i="21"/>
  <c r="S150" i="21"/>
  <c r="M150" i="21"/>
  <c r="G150" i="21"/>
  <c r="Z144" i="21"/>
  <c r="T144" i="21"/>
  <c r="N144" i="21"/>
  <c r="H144" i="21"/>
  <c r="AA138" i="21"/>
  <c r="U138" i="21"/>
  <c r="O138" i="21"/>
  <c r="I138" i="21"/>
  <c r="V132" i="21"/>
  <c r="P132" i="21"/>
  <c r="J132" i="21"/>
  <c r="D132" i="21"/>
  <c r="P186" i="21"/>
  <c r="D186" i="21"/>
  <c r="W180" i="21"/>
  <c r="N180" i="21"/>
  <c r="E180" i="21"/>
  <c r="U174" i="21"/>
  <c r="U170" i="21" s="1"/>
  <c r="L174" i="21"/>
  <c r="AA168" i="21"/>
  <c r="U168" i="21"/>
  <c r="O168" i="21"/>
  <c r="I168" i="21"/>
  <c r="V162" i="21"/>
  <c r="P162" i="21"/>
  <c r="J162" i="21"/>
  <c r="D162" i="21"/>
  <c r="W156" i="21"/>
  <c r="Q156" i="21"/>
  <c r="K156" i="21"/>
  <c r="E156" i="21"/>
  <c r="X150" i="21"/>
  <c r="R150" i="21"/>
  <c r="L150" i="21"/>
  <c r="F150" i="21"/>
  <c r="Y144" i="21"/>
  <c r="S144" i="21"/>
  <c r="M144" i="21"/>
  <c r="G144" i="21"/>
  <c r="Z138" i="21"/>
  <c r="T138" i="21"/>
  <c r="N138" i="21"/>
  <c r="H138" i="21"/>
  <c r="AA132" i="21"/>
  <c r="U132" i="21"/>
  <c r="O132" i="21"/>
  <c r="I132" i="21"/>
  <c r="V126" i="21"/>
  <c r="P126" i="21"/>
  <c r="J126" i="21"/>
  <c r="D126" i="21"/>
  <c r="W120" i="21"/>
  <c r="Q120" i="21"/>
  <c r="K120" i="21"/>
  <c r="E120" i="21"/>
  <c r="Y186" i="21"/>
  <c r="M186" i="21"/>
  <c r="U180" i="21"/>
  <c r="M180" i="21"/>
  <c r="T174" i="21"/>
  <c r="J174" i="21"/>
  <c r="Z168" i="21"/>
  <c r="T168" i="21"/>
  <c r="N168" i="21"/>
  <c r="H168" i="21"/>
  <c r="AA162" i="21"/>
  <c r="U162" i="21"/>
  <c r="O162" i="21"/>
  <c r="I162" i="21"/>
  <c r="V156" i="21"/>
  <c r="P156" i="21"/>
  <c r="J156" i="21"/>
  <c r="D156" i="21"/>
  <c r="W150" i="21"/>
  <c r="Q150" i="21"/>
  <c r="K150" i="21"/>
  <c r="E150" i="21"/>
  <c r="X186" i="21"/>
  <c r="L186" i="21"/>
  <c r="T180" i="21"/>
  <c r="K180" i="21"/>
  <c r="AA174" i="21"/>
  <c r="R174" i="21"/>
  <c r="I174" i="21"/>
  <c r="Y168" i="21"/>
  <c r="S168" i="21"/>
  <c r="M168" i="21"/>
  <c r="G168" i="21"/>
  <c r="Z162" i="21"/>
  <c r="T162" i="21"/>
  <c r="N162" i="21"/>
  <c r="H162" i="21"/>
  <c r="AA156" i="21"/>
  <c r="U156" i="21"/>
  <c r="O156" i="21"/>
  <c r="I156" i="21"/>
  <c r="V150" i="21"/>
  <c r="P150" i="21"/>
  <c r="J150" i="21"/>
  <c r="D150" i="21"/>
  <c r="W144" i="21"/>
  <c r="Q144" i="21"/>
  <c r="K144" i="21"/>
  <c r="E144" i="21"/>
  <c r="X138" i="21"/>
  <c r="R138" i="21"/>
  <c r="L138" i="21"/>
  <c r="F138" i="21"/>
  <c r="Y132" i="21"/>
  <c r="S132" i="21"/>
  <c r="M132" i="21"/>
  <c r="G132" i="21"/>
  <c r="Z126" i="21"/>
  <c r="T126" i="21"/>
  <c r="N126" i="21"/>
  <c r="H126" i="21"/>
  <c r="AA120" i="21"/>
  <c r="U120" i="21"/>
  <c r="O120" i="21"/>
  <c r="I120" i="21"/>
  <c r="V114" i="21"/>
  <c r="P114" i="21"/>
  <c r="J114" i="21"/>
  <c r="D114" i="21"/>
  <c r="V186" i="21"/>
  <c r="J186" i="21"/>
  <c r="AA180" i="21"/>
  <c r="S180" i="21"/>
  <c r="I180" i="21"/>
  <c r="Z174" i="21"/>
  <c r="P174" i="21"/>
  <c r="H174" i="21"/>
  <c r="X168" i="21"/>
  <c r="R168" i="21"/>
  <c r="L168" i="21"/>
  <c r="F168" i="21"/>
  <c r="Y162" i="21"/>
  <c r="S162" i="21"/>
  <c r="M162" i="21"/>
  <c r="G162" i="21"/>
  <c r="Z156" i="21"/>
  <c r="T156" i="21"/>
  <c r="N156" i="21"/>
  <c r="H156" i="21"/>
  <c r="AA150" i="21"/>
  <c r="U150" i="21"/>
  <c r="O150" i="21"/>
  <c r="I150" i="21"/>
  <c r="V144" i="21"/>
  <c r="P144" i="21"/>
  <c r="J144" i="21"/>
  <c r="D144" i="21"/>
  <c r="W138" i="21"/>
  <c r="Q138" i="21"/>
  <c r="K138" i="21"/>
  <c r="E138" i="21"/>
  <c r="X132" i="21"/>
  <c r="R132" i="21"/>
  <c r="L132" i="21"/>
  <c r="F132" i="21"/>
  <c r="Y126" i="21"/>
  <c r="S126" i="21"/>
  <c r="M126" i="21"/>
  <c r="G126" i="21"/>
  <c r="Z120" i="21"/>
  <c r="T120" i="21"/>
  <c r="N120" i="21"/>
  <c r="H120" i="21"/>
  <c r="AA114" i="21"/>
  <c r="U114" i="21"/>
  <c r="O114" i="21"/>
  <c r="I114" i="21"/>
  <c r="G186" i="21"/>
  <c r="Q168" i="21"/>
  <c r="L162" i="21"/>
  <c r="G156" i="21"/>
  <c r="X144" i="21"/>
  <c r="F144" i="21"/>
  <c r="M138" i="21"/>
  <c r="W132" i="21"/>
  <c r="E132" i="21"/>
  <c r="R126" i="21"/>
  <c r="F126" i="21"/>
  <c r="S120" i="21"/>
  <c r="G120" i="21"/>
  <c r="S114" i="21"/>
  <c r="K114" i="21"/>
  <c r="V108" i="21"/>
  <c r="P108" i="21"/>
  <c r="J108" i="21"/>
  <c r="D108" i="21"/>
  <c r="W102" i="21"/>
  <c r="Q102" i="21"/>
  <c r="K102" i="21"/>
  <c r="E102" i="21"/>
  <c r="X96" i="21"/>
  <c r="R96" i="21"/>
  <c r="L96" i="21"/>
  <c r="F96" i="21"/>
  <c r="Y90" i="21"/>
  <c r="S90" i="21"/>
  <c r="M90" i="21"/>
  <c r="G90" i="21"/>
  <c r="Z84" i="21"/>
  <c r="T84" i="21"/>
  <c r="N84" i="21"/>
  <c r="H84" i="21"/>
  <c r="AA78" i="21"/>
  <c r="U78" i="21"/>
  <c r="O78" i="21"/>
  <c r="I78" i="21"/>
  <c r="V72" i="21"/>
  <c r="V68" i="21" s="1"/>
  <c r="P72" i="21"/>
  <c r="J72" i="21"/>
  <c r="J68" i="21" s="1"/>
  <c r="D72" i="21"/>
  <c r="K168" i="21"/>
  <c r="F162" i="21"/>
  <c r="U144" i="21"/>
  <c r="J138" i="21"/>
  <c r="T132" i="21"/>
  <c r="Q126" i="21"/>
  <c r="E126" i="21"/>
  <c r="R120" i="21"/>
  <c r="F120" i="21"/>
  <c r="Z114" i="21"/>
  <c r="R114" i="21"/>
  <c r="H114" i="21"/>
  <c r="AA108" i="21"/>
  <c r="U108" i="21"/>
  <c r="O108" i="21"/>
  <c r="I108" i="21"/>
  <c r="V102" i="21"/>
  <c r="P102" i="21"/>
  <c r="J102" i="21"/>
  <c r="D102" i="21"/>
  <c r="W96" i="21"/>
  <c r="Q96" i="21"/>
  <c r="K96" i="21"/>
  <c r="E96" i="21"/>
  <c r="X90" i="21"/>
  <c r="R90" i="21"/>
  <c r="L90" i="21"/>
  <c r="F90" i="21"/>
  <c r="Y84" i="21"/>
  <c r="S84" i="21"/>
  <c r="M84" i="21"/>
  <c r="G84" i="21"/>
  <c r="Z78" i="21"/>
  <c r="T78" i="21"/>
  <c r="N78" i="21"/>
  <c r="H78" i="21"/>
  <c r="AA72" i="21"/>
  <c r="U72" i="21"/>
  <c r="O72" i="21"/>
  <c r="I72" i="21"/>
  <c r="Z180" i="21"/>
  <c r="X174" i="21"/>
  <c r="E168" i="21"/>
  <c r="Z150" i="21"/>
  <c r="R144" i="21"/>
  <c r="Y138" i="21"/>
  <c r="G138" i="21"/>
  <c r="Q132" i="21"/>
  <c r="AA126" i="21"/>
  <c r="O126" i="21"/>
  <c r="P120" i="21"/>
  <c r="D120" i="21"/>
  <c r="Y114" i="21"/>
  <c r="Q114" i="21"/>
  <c r="G114" i="21"/>
  <c r="Z108" i="21"/>
  <c r="T108" i="21"/>
  <c r="N108" i="21"/>
  <c r="H108" i="21"/>
  <c r="AA102" i="21"/>
  <c r="U102" i="21"/>
  <c r="O102" i="21"/>
  <c r="I102" i="21"/>
  <c r="V96" i="21"/>
  <c r="P96" i="21"/>
  <c r="J96" i="21"/>
  <c r="D96" i="21"/>
  <c r="W90" i="21"/>
  <c r="Q90" i="21"/>
  <c r="K90" i="21"/>
  <c r="E90" i="21"/>
  <c r="X84" i="21"/>
  <c r="R84" i="21"/>
  <c r="L84" i="21"/>
  <c r="F84" i="21"/>
  <c r="Y78" i="21"/>
  <c r="S78" i="21"/>
  <c r="M78" i="21"/>
  <c r="G78" i="21"/>
  <c r="Z72" i="21"/>
  <c r="T72" i="21"/>
  <c r="N72" i="21"/>
  <c r="H72" i="21"/>
  <c r="Q180" i="21"/>
  <c r="O174" i="21"/>
  <c r="Y156" i="21"/>
  <c r="T150" i="21"/>
  <c r="O144" i="21"/>
  <c r="O140" i="21" s="1"/>
  <c r="V138" i="21"/>
  <c r="D138" i="21"/>
  <c r="D134" i="21" s="1"/>
  <c r="N132" i="21"/>
  <c r="X126" i="21"/>
  <c r="L126" i="21"/>
  <c r="Y120" i="21"/>
  <c r="M120" i="21"/>
  <c r="X114" i="21"/>
  <c r="N114" i="21"/>
  <c r="F114" i="21"/>
  <c r="Y108" i="21"/>
  <c r="S108" i="21"/>
  <c r="M108" i="21"/>
  <c r="G108" i="21"/>
  <c r="Z102" i="21"/>
  <c r="T102" i="21"/>
  <c r="N102" i="21"/>
  <c r="H102" i="21"/>
  <c r="AA96" i="21"/>
  <c r="U96" i="21"/>
  <c r="O96" i="21"/>
  <c r="I96" i="21"/>
  <c r="V90" i="21"/>
  <c r="P90" i="21"/>
  <c r="J90" i="21"/>
  <c r="D90" i="21"/>
  <c r="W84" i="21"/>
  <c r="Q84" i="21"/>
  <c r="K84" i="21"/>
  <c r="E84" i="21"/>
  <c r="X78" i="21"/>
  <c r="R78" i="21"/>
  <c r="L78" i="21"/>
  <c r="F78" i="21"/>
  <c r="Y72" i="21"/>
  <c r="S72" i="21"/>
  <c r="M72" i="21"/>
  <c r="G72" i="21"/>
  <c r="H180" i="21"/>
  <c r="F174" i="21"/>
  <c r="X162" i="21"/>
  <c r="S156" i="21"/>
  <c r="N150" i="21"/>
  <c r="L144" i="21"/>
  <c r="S138" i="21"/>
  <c r="K132" i="21"/>
  <c r="K128" i="21" s="1"/>
  <c r="W126" i="21"/>
  <c r="K126" i="21"/>
  <c r="X120" i="21"/>
  <c r="L120" i="21"/>
  <c r="W114" i="21"/>
  <c r="M114" i="21"/>
  <c r="E114" i="21"/>
  <c r="X108" i="21"/>
  <c r="R108" i="21"/>
  <c r="L108" i="21"/>
  <c r="F108" i="21"/>
  <c r="Y102" i="21"/>
  <c r="S102" i="21"/>
  <c r="M102" i="21"/>
  <c r="G102" i="21"/>
  <c r="Z96" i="21"/>
  <c r="T96" i="21"/>
  <c r="N96" i="21"/>
  <c r="H96" i="21"/>
  <c r="AA90" i="21"/>
  <c r="U90" i="21"/>
  <c r="O90" i="21"/>
  <c r="I90" i="21"/>
  <c r="V84" i="21"/>
  <c r="P84" i="21"/>
  <c r="J84" i="21"/>
  <c r="D84" i="21"/>
  <c r="W78" i="21"/>
  <c r="Q78" i="21"/>
  <c r="K78" i="21"/>
  <c r="E78" i="21"/>
  <c r="X72" i="21"/>
  <c r="R72" i="21"/>
  <c r="L72" i="21"/>
  <c r="F72" i="21"/>
  <c r="J12" i="21"/>
  <c r="P12" i="21"/>
  <c r="V12" i="21"/>
  <c r="W187" i="21"/>
  <c r="Q187" i="21"/>
  <c r="K187" i="21"/>
  <c r="E187" i="21"/>
  <c r="X181" i="21"/>
  <c r="R181" i="21"/>
  <c r="L181" i="21"/>
  <c r="F181" i="21"/>
  <c r="Y175" i="21"/>
  <c r="S175" i="21"/>
  <c r="M175" i="21"/>
  <c r="G175" i="21"/>
  <c r="AA187" i="21"/>
  <c r="U187" i="21"/>
  <c r="O187" i="21"/>
  <c r="I187" i="21"/>
  <c r="V181" i="21"/>
  <c r="P181" i="21"/>
  <c r="J181" i="21"/>
  <c r="D181" i="21"/>
  <c r="W175" i="21"/>
  <c r="Q175" i="21"/>
  <c r="K175" i="21"/>
  <c r="E175" i="21"/>
  <c r="Z187" i="21"/>
  <c r="T187" i="21"/>
  <c r="N187" i="21"/>
  <c r="H187" i="21"/>
  <c r="R187" i="21"/>
  <c r="F187" i="21"/>
  <c r="AA181" i="21"/>
  <c r="S181" i="21"/>
  <c r="I181" i="21"/>
  <c r="Z175" i="21"/>
  <c r="P175" i="21"/>
  <c r="H175" i="21"/>
  <c r="V169" i="21"/>
  <c r="P169" i="21"/>
  <c r="J169" i="21"/>
  <c r="D169" i="21"/>
  <c r="W163" i="21"/>
  <c r="Q163" i="21"/>
  <c r="K163" i="21"/>
  <c r="E163" i="21"/>
  <c r="X157" i="21"/>
  <c r="R157" i="21"/>
  <c r="L157" i="21"/>
  <c r="F157" i="21"/>
  <c r="Y151" i="21"/>
  <c r="S151" i="21"/>
  <c r="M151" i="21"/>
  <c r="G151" i="21"/>
  <c r="Z145" i="21"/>
  <c r="T145" i="21"/>
  <c r="N145" i="21"/>
  <c r="H145" i="21"/>
  <c r="AA139" i="21"/>
  <c r="U139" i="21"/>
  <c r="O139" i="21"/>
  <c r="I139" i="21"/>
  <c r="V133" i="21"/>
  <c r="P133" i="21"/>
  <c r="J133" i="21"/>
  <c r="D133" i="21"/>
  <c r="W127" i="21"/>
  <c r="Q127" i="21"/>
  <c r="K127" i="21"/>
  <c r="E127" i="21"/>
  <c r="P187" i="21"/>
  <c r="D187" i="21"/>
  <c r="Z181" i="21"/>
  <c r="Q181" i="21"/>
  <c r="H181" i="21"/>
  <c r="X175" i="21"/>
  <c r="O175" i="21"/>
  <c r="F175" i="21"/>
  <c r="AA169" i="21"/>
  <c r="U169" i="21"/>
  <c r="O169" i="21"/>
  <c r="I169" i="21"/>
  <c r="V163" i="21"/>
  <c r="P163" i="21"/>
  <c r="J163" i="21"/>
  <c r="D163" i="21"/>
  <c r="W157" i="21"/>
  <c r="Q157" i="21"/>
  <c r="K157" i="21"/>
  <c r="E157" i="21"/>
  <c r="X151" i="21"/>
  <c r="R151" i="21"/>
  <c r="L151" i="21"/>
  <c r="F151" i="21"/>
  <c r="Y145" i="21"/>
  <c r="S145" i="21"/>
  <c r="M145" i="21"/>
  <c r="G145" i="21"/>
  <c r="Z139" i="21"/>
  <c r="T139" i="21"/>
  <c r="N139" i="21"/>
  <c r="H139" i="21"/>
  <c r="AA133" i="21"/>
  <c r="U133" i="21"/>
  <c r="O133" i="21"/>
  <c r="I133" i="21"/>
  <c r="V127" i="21"/>
  <c r="P127" i="21"/>
  <c r="J127" i="21"/>
  <c r="D127" i="21"/>
  <c r="W121" i="21"/>
  <c r="Q121" i="21"/>
  <c r="K121" i="21"/>
  <c r="E121" i="21"/>
  <c r="X115" i="21"/>
  <c r="Y187" i="21"/>
  <c r="M187" i="21"/>
  <c r="Y181" i="21"/>
  <c r="O181" i="21"/>
  <c r="G181" i="21"/>
  <c r="V175" i="21"/>
  <c r="N175" i="21"/>
  <c r="D175" i="21"/>
  <c r="Z169" i="21"/>
  <c r="T169" i="21"/>
  <c r="N169" i="21"/>
  <c r="H169" i="21"/>
  <c r="AA163" i="21"/>
  <c r="U163" i="21"/>
  <c r="O163" i="21"/>
  <c r="I163" i="21"/>
  <c r="V157" i="21"/>
  <c r="P157" i="21"/>
  <c r="J157" i="21"/>
  <c r="D157" i="21"/>
  <c r="W151" i="21"/>
  <c r="Q151" i="21"/>
  <c r="K151" i="21"/>
  <c r="E151" i="21"/>
  <c r="X187" i="21"/>
  <c r="L187" i="21"/>
  <c r="W181" i="21"/>
  <c r="N181" i="21"/>
  <c r="E181" i="21"/>
  <c r="U175" i="21"/>
  <c r="L175" i="21"/>
  <c r="Y169" i="21"/>
  <c r="S169" i="21"/>
  <c r="M169" i="21"/>
  <c r="G169" i="21"/>
  <c r="Z163" i="21"/>
  <c r="T163" i="21"/>
  <c r="N163" i="21"/>
  <c r="H163" i="21"/>
  <c r="AA157" i="21"/>
  <c r="U157" i="21"/>
  <c r="O157" i="21"/>
  <c r="I157" i="21"/>
  <c r="V151" i="21"/>
  <c r="P151" i="21"/>
  <c r="J151" i="21"/>
  <c r="D151" i="21"/>
  <c r="W145" i="21"/>
  <c r="Q145" i="21"/>
  <c r="K145" i="21"/>
  <c r="E145" i="21"/>
  <c r="X139" i="21"/>
  <c r="R139" i="21"/>
  <c r="L139" i="21"/>
  <c r="F139" i="21"/>
  <c r="Y133" i="21"/>
  <c r="S133" i="21"/>
  <c r="M133" i="21"/>
  <c r="G133" i="21"/>
  <c r="Z127" i="21"/>
  <c r="T127" i="21"/>
  <c r="N127" i="21"/>
  <c r="H127" i="21"/>
  <c r="AA121" i="21"/>
  <c r="U121" i="21"/>
  <c r="O121" i="21"/>
  <c r="I121" i="21"/>
  <c r="V115" i="21"/>
  <c r="P115" i="21"/>
  <c r="J115" i="21"/>
  <c r="D115" i="21"/>
  <c r="V187" i="21"/>
  <c r="J187" i="21"/>
  <c r="U181" i="21"/>
  <c r="M181" i="21"/>
  <c r="T175" i="21"/>
  <c r="J175" i="21"/>
  <c r="X169" i="21"/>
  <c r="R169" i="21"/>
  <c r="L169" i="21"/>
  <c r="F169" i="21"/>
  <c r="Y163" i="21"/>
  <c r="S163" i="21"/>
  <c r="M163" i="21"/>
  <c r="G163" i="21"/>
  <c r="Z157" i="21"/>
  <c r="T157" i="21"/>
  <c r="N157" i="21"/>
  <c r="H157" i="21"/>
  <c r="AA151" i="21"/>
  <c r="U151" i="21"/>
  <c r="O151" i="21"/>
  <c r="I151" i="21"/>
  <c r="V145" i="21"/>
  <c r="P145" i="21"/>
  <c r="J145" i="21"/>
  <c r="D145" i="21"/>
  <c r="W139" i="21"/>
  <c r="Q139" i="21"/>
  <c r="K139" i="21"/>
  <c r="E139" i="21"/>
  <c r="X133" i="21"/>
  <c r="R133" i="21"/>
  <c r="L133" i="21"/>
  <c r="F133" i="21"/>
  <c r="Y127" i="21"/>
  <c r="S127" i="21"/>
  <c r="M127" i="21"/>
  <c r="G127" i="21"/>
  <c r="Z121" i="21"/>
  <c r="T121" i="21"/>
  <c r="N121" i="21"/>
  <c r="H121" i="21"/>
  <c r="AA115" i="21"/>
  <c r="U115" i="21"/>
  <c r="O115" i="21"/>
  <c r="I115" i="21"/>
  <c r="T181" i="21"/>
  <c r="R175" i="21"/>
  <c r="X163" i="21"/>
  <c r="S157" i="21"/>
  <c r="N151" i="21"/>
  <c r="R145" i="21"/>
  <c r="Y139" i="21"/>
  <c r="G139" i="21"/>
  <c r="Q133" i="21"/>
  <c r="AA127" i="21"/>
  <c r="I127" i="21"/>
  <c r="S121" i="21"/>
  <c r="G121" i="21"/>
  <c r="W115" i="21"/>
  <c r="M115" i="21"/>
  <c r="E115" i="21"/>
  <c r="V109" i="21"/>
  <c r="P109" i="21"/>
  <c r="J109" i="21"/>
  <c r="D109" i="21"/>
  <c r="W103" i="21"/>
  <c r="Q103" i="21"/>
  <c r="K103" i="21"/>
  <c r="E103" i="21"/>
  <c r="X97" i="21"/>
  <c r="R97" i="21"/>
  <c r="L97" i="21"/>
  <c r="F97" i="21"/>
  <c r="Y91" i="21"/>
  <c r="S91" i="21"/>
  <c r="M91" i="21"/>
  <c r="G91" i="21"/>
  <c r="Z85" i="21"/>
  <c r="T85" i="21"/>
  <c r="N85" i="21"/>
  <c r="H85" i="21"/>
  <c r="AA79" i="21"/>
  <c r="U79" i="21"/>
  <c r="O79" i="21"/>
  <c r="I79" i="21"/>
  <c r="V73" i="21"/>
  <c r="P73" i="21"/>
  <c r="J73" i="21"/>
  <c r="D73" i="21"/>
  <c r="K181" i="21"/>
  <c r="I175" i="21"/>
  <c r="W169" i="21"/>
  <c r="R163" i="21"/>
  <c r="M157" i="21"/>
  <c r="H151" i="21"/>
  <c r="O145" i="21"/>
  <c r="V139" i="21"/>
  <c r="D139" i="21"/>
  <c r="N133" i="21"/>
  <c r="N128" i="21" s="1"/>
  <c r="X127" i="21"/>
  <c r="F127" i="21"/>
  <c r="R121" i="21"/>
  <c r="F121" i="21"/>
  <c r="T115" i="21"/>
  <c r="L115" i="21"/>
  <c r="AA109" i="21"/>
  <c r="U109" i="21"/>
  <c r="O109" i="21"/>
  <c r="I109" i="21"/>
  <c r="V103" i="21"/>
  <c r="P103" i="21"/>
  <c r="J103" i="21"/>
  <c r="D103" i="21"/>
  <c r="W97" i="21"/>
  <c r="Q97" i="21"/>
  <c r="K97" i="21"/>
  <c r="E97" i="21"/>
  <c r="X91" i="21"/>
  <c r="R91" i="21"/>
  <c r="L91" i="21"/>
  <c r="F91" i="21"/>
  <c r="Y85" i="21"/>
  <c r="S85" i="21"/>
  <c r="M85" i="21"/>
  <c r="G85" i="21"/>
  <c r="Z79" i="21"/>
  <c r="T79" i="21"/>
  <c r="N79" i="21"/>
  <c r="H79" i="21"/>
  <c r="AA73" i="21"/>
  <c r="U73" i="21"/>
  <c r="O73" i="21"/>
  <c r="I73" i="21"/>
  <c r="Q169" i="21"/>
  <c r="Q164" i="21" s="1"/>
  <c r="L163" i="21"/>
  <c r="G157" i="21"/>
  <c r="L145" i="21"/>
  <c r="S139" i="21"/>
  <c r="K133" i="21"/>
  <c r="U127" i="21"/>
  <c r="P121" i="21"/>
  <c r="D121" i="21"/>
  <c r="S115" i="21"/>
  <c r="K115" i="21"/>
  <c r="Z109" i="21"/>
  <c r="T109" i="21"/>
  <c r="N109" i="21"/>
  <c r="H109" i="21"/>
  <c r="AA103" i="21"/>
  <c r="U103" i="21"/>
  <c r="O103" i="21"/>
  <c r="I103" i="21"/>
  <c r="V97" i="21"/>
  <c r="P97" i="21"/>
  <c r="J97" i="21"/>
  <c r="D97" i="21"/>
  <c r="W91" i="21"/>
  <c r="Q91" i="21"/>
  <c r="K91" i="21"/>
  <c r="E91" i="21"/>
  <c r="X85" i="21"/>
  <c r="R85" i="21"/>
  <c r="L85" i="21"/>
  <c r="F85" i="21"/>
  <c r="Y79" i="21"/>
  <c r="S79" i="21"/>
  <c r="M79" i="21"/>
  <c r="G79" i="21"/>
  <c r="Z73" i="21"/>
  <c r="T73" i="21"/>
  <c r="N73" i="21"/>
  <c r="H73" i="21"/>
  <c r="S187" i="21"/>
  <c r="K169" i="21"/>
  <c r="F163" i="21"/>
  <c r="AA145" i="21"/>
  <c r="I145" i="21"/>
  <c r="P139" i="21"/>
  <c r="Z133" i="21"/>
  <c r="H133" i="21"/>
  <c r="R127" i="21"/>
  <c r="Y121" i="21"/>
  <c r="Y116" i="21" s="1"/>
  <c r="M121" i="21"/>
  <c r="R115" i="21"/>
  <c r="H115" i="21"/>
  <c r="Y109" i="21"/>
  <c r="S109" i="21"/>
  <c r="M109" i="21"/>
  <c r="G109" i="21"/>
  <c r="Z103" i="21"/>
  <c r="T103" i="21"/>
  <c r="N103" i="21"/>
  <c r="H103" i="21"/>
  <c r="AA97" i="21"/>
  <c r="U97" i="21"/>
  <c r="O97" i="21"/>
  <c r="I97" i="21"/>
  <c r="V91" i="21"/>
  <c r="P91" i="21"/>
  <c r="J91" i="21"/>
  <c r="D91" i="21"/>
  <c r="W85" i="21"/>
  <c r="Q85" i="21"/>
  <c r="K85" i="21"/>
  <c r="E85" i="21"/>
  <c r="X79" i="21"/>
  <c r="R79" i="21"/>
  <c r="L79" i="21"/>
  <c r="F79" i="21"/>
  <c r="Y73" i="21"/>
  <c r="S73" i="21"/>
  <c r="M73" i="21"/>
  <c r="G73" i="21"/>
  <c r="G187" i="21"/>
  <c r="E169" i="21"/>
  <c r="Z151" i="21"/>
  <c r="X145" i="21"/>
  <c r="F145" i="21"/>
  <c r="M139" i="21"/>
  <c r="W133" i="21"/>
  <c r="E133" i="21"/>
  <c r="O127" i="21"/>
  <c r="X121" i="21"/>
  <c r="L121" i="21"/>
  <c r="L116" i="21" s="1"/>
  <c r="Z115" i="21"/>
  <c r="Q115" i="21"/>
  <c r="G115" i="21"/>
  <c r="X109" i="21"/>
  <c r="R109" i="21"/>
  <c r="L109" i="21"/>
  <c r="F109" i="21"/>
  <c r="Y103" i="21"/>
  <c r="S103" i="21"/>
  <c r="M103" i="21"/>
  <c r="G103" i="21"/>
  <c r="Z97" i="21"/>
  <c r="T97" i="21"/>
  <c r="N97" i="21"/>
  <c r="H97" i="21"/>
  <c r="AA91" i="21"/>
  <c r="U91" i="21"/>
  <c r="O91" i="21"/>
  <c r="I91" i="21"/>
  <c r="V85" i="21"/>
  <c r="P85" i="21"/>
  <c r="J85" i="21"/>
  <c r="D85" i="21"/>
  <c r="W79" i="21"/>
  <c r="Q79" i="21"/>
  <c r="K79" i="21"/>
  <c r="E79" i="21"/>
  <c r="X73" i="21"/>
  <c r="R73" i="21"/>
  <c r="L73" i="21"/>
  <c r="F73" i="21"/>
  <c r="J13" i="21"/>
  <c r="P13" i="21"/>
  <c r="V13" i="21"/>
  <c r="I16" i="21"/>
  <c r="O16" i="21"/>
  <c r="O14" i="21" s="1"/>
  <c r="U16" i="21"/>
  <c r="AA16" i="21"/>
  <c r="I18" i="21"/>
  <c r="O18" i="21"/>
  <c r="U18" i="21"/>
  <c r="AA18" i="21"/>
  <c r="I19" i="21"/>
  <c r="O19" i="21"/>
  <c r="U19" i="21"/>
  <c r="AA19" i="21"/>
  <c r="H22" i="21"/>
  <c r="N22" i="21"/>
  <c r="N20" i="21" s="1"/>
  <c r="T22" i="21"/>
  <c r="Z22" i="21"/>
  <c r="H24" i="21"/>
  <c r="N24" i="21"/>
  <c r="T24" i="21"/>
  <c r="Z24" i="21"/>
  <c r="H25" i="21"/>
  <c r="N25" i="21"/>
  <c r="T25" i="21"/>
  <c r="Z25" i="21"/>
  <c r="G28" i="21"/>
  <c r="M28" i="21"/>
  <c r="M26" i="21" s="1"/>
  <c r="S28" i="21"/>
  <c r="Y28" i="21"/>
  <c r="G30" i="21"/>
  <c r="M30" i="21"/>
  <c r="S30" i="21"/>
  <c r="Y30" i="21"/>
  <c r="G31" i="21"/>
  <c r="M31" i="21"/>
  <c r="S31" i="21"/>
  <c r="Y31" i="21"/>
  <c r="F34" i="21"/>
  <c r="L34" i="21"/>
  <c r="L32" i="21" s="1"/>
  <c r="R34" i="21"/>
  <c r="X34" i="21"/>
  <c r="F36" i="21"/>
  <c r="L36" i="21"/>
  <c r="R36" i="21"/>
  <c r="X36" i="21"/>
  <c r="F37" i="21"/>
  <c r="L37" i="21"/>
  <c r="R37" i="21"/>
  <c r="X37" i="21"/>
  <c r="E40" i="21"/>
  <c r="K40" i="21"/>
  <c r="K38" i="21" s="1"/>
  <c r="Q40" i="21"/>
  <c r="W40" i="21"/>
  <c r="E42" i="21"/>
  <c r="K42" i="21"/>
  <c r="Q42" i="21"/>
  <c r="W42" i="21"/>
  <c r="E43" i="21"/>
  <c r="K43" i="21"/>
  <c r="Q43" i="21"/>
  <c r="W43" i="21"/>
  <c r="D46" i="21"/>
  <c r="J46" i="21"/>
  <c r="J44" i="21" s="1"/>
  <c r="P46" i="21"/>
  <c r="V46" i="21"/>
  <c r="D48" i="21"/>
  <c r="J48" i="21"/>
  <c r="P48" i="21"/>
  <c r="V48" i="21"/>
  <c r="D49" i="21"/>
  <c r="J49" i="21"/>
  <c r="P49" i="21"/>
  <c r="V49" i="21"/>
  <c r="I52" i="21"/>
  <c r="O52" i="21"/>
  <c r="O50" i="21" s="1"/>
  <c r="U52" i="21"/>
  <c r="AA52" i="21"/>
  <c r="I54" i="21"/>
  <c r="O54" i="21"/>
  <c r="U54" i="21"/>
  <c r="AA54" i="21"/>
  <c r="I55" i="21"/>
  <c r="O55" i="21"/>
  <c r="U55" i="21"/>
  <c r="AA55" i="21"/>
  <c r="H58" i="21"/>
  <c r="N58" i="21"/>
  <c r="N56" i="21" s="1"/>
  <c r="T58" i="21"/>
  <c r="Z58" i="21"/>
  <c r="H60" i="21"/>
  <c r="N60" i="21"/>
  <c r="T60" i="21"/>
  <c r="Z60" i="21"/>
  <c r="H61" i="21"/>
  <c r="N61" i="21"/>
  <c r="T61" i="21"/>
  <c r="Z61" i="21"/>
  <c r="G64" i="21"/>
  <c r="M64" i="21"/>
  <c r="M62" i="21" s="1"/>
  <c r="S64" i="21"/>
  <c r="Y64" i="21"/>
  <c r="G66" i="21"/>
  <c r="M66" i="21"/>
  <c r="S66" i="21"/>
  <c r="Y66" i="21"/>
  <c r="G67" i="21"/>
  <c r="M67" i="21"/>
  <c r="S67" i="21"/>
  <c r="Y67" i="21"/>
  <c r="F70" i="21"/>
  <c r="P70" i="21"/>
  <c r="P68" i="21" s="1"/>
  <c r="Q72" i="21"/>
  <c r="J76" i="21"/>
  <c r="J74" i="21" s="1"/>
  <c r="V78" i="21"/>
  <c r="V74" i="21" s="1"/>
  <c r="U82" i="21"/>
  <c r="U80" i="21" s="1"/>
  <c r="I85" i="21"/>
  <c r="Z88" i="21"/>
  <c r="Z86" i="21" s="1"/>
  <c r="N91" i="21"/>
  <c r="G96" i="21"/>
  <c r="G92" i="21" s="1"/>
  <c r="S97" i="21"/>
  <c r="L102" i="21"/>
  <c r="L98" i="21" s="1"/>
  <c r="X103" i="21"/>
  <c r="E106" i="21"/>
  <c r="E104" i="21" s="1"/>
  <c r="Q108" i="21"/>
  <c r="Q104" i="21" s="1"/>
  <c r="J112" i="21"/>
  <c r="J110" i="21" s="1"/>
  <c r="N115" i="21"/>
  <c r="V118" i="21"/>
  <c r="V116" i="21" s="1"/>
  <c r="L127" i="21"/>
  <c r="T133" i="21"/>
  <c r="J139" i="21"/>
  <c r="U145" i="21"/>
  <c r="L158" i="21"/>
  <c r="AA175" i="21"/>
  <c r="P134" i="21"/>
  <c r="E10" i="21"/>
  <c r="K10" i="21"/>
  <c r="K8" i="21" s="1"/>
  <c r="Q10" i="21"/>
  <c r="W10" i="21"/>
  <c r="E12" i="21"/>
  <c r="K12" i="21"/>
  <c r="Q12" i="21"/>
  <c r="W12" i="21"/>
  <c r="E13" i="21"/>
  <c r="K13" i="21"/>
  <c r="Q13" i="21"/>
  <c r="W13" i="21"/>
  <c r="D16" i="21"/>
  <c r="J16" i="21"/>
  <c r="J14" i="21" s="1"/>
  <c r="P16" i="21"/>
  <c r="V16" i="21"/>
  <c r="D18" i="21"/>
  <c r="J18" i="21"/>
  <c r="P18" i="21"/>
  <c r="V18" i="21"/>
  <c r="D19" i="21"/>
  <c r="J19" i="21"/>
  <c r="P19" i="21"/>
  <c r="V19" i="21"/>
  <c r="I22" i="21"/>
  <c r="O22" i="21"/>
  <c r="O20" i="21" s="1"/>
  <c r="U22" i="21"/>
  <c r="AA22" i="21"/>
  <c r="I24" i="21"/>
  <c r="O24" i="21"/>
  <c r="U24" i="21"/>
  <c r="AA24" i="21"/>
  <c r="I25" i="21"/>
  <c r="O25" i="21"/>
  <c r="U25" i="21"/>
  <c r="AA25" i="21"/>
  <c r="H28" i="21"/>
  <c r="N28" i="21"/>
  <c r="N26" i="21" s="1"/>
  <c r="T28" i="21"/>
  <c r="Z28" i="21"/>
  <c r="H30" i="21"/>
  <c r="N30" i="21"/>
  <c r="T30" i="21"/>
  <c r="Z30" i="21"/>
  <c r="H31" i="21"/>
  <c r="N31" i="21"/>
  <c r="T31" i="21"/>
  <c r="Z31" i="21"/>
  <c r="G34" i="21"/>
  <c r="M34" i="21"/>
  <c r="M32" i="21" s="1"/>
  <c r="S34" i="21"/>
  <c r="Y34" i="21"/>
  <c r="G36" i="21"/>
  <c r="M36" i="21"/>
  <c r="S36" i="21"/>
  <c r="Y36" i="21"/>
  <c r="G37" i="21"/>
  <c r="M37" i="21"/>
  <c r="S37" i="21"/>
  <c r="Y37" i="21"/>
  <c r="F40" i="21"/>
  <c r="L40" i="21"/>
  <c r="L38" i="21" s="1"/>
  <c r="R40" i="21"/>
  <c r="X40" i="21"/>
  <c r="F42" i="21"/>
  <c r="L42" i="21"/>
  <c r="R42" i="21"/>
  <c r="X42" i="21"/>
  <c r="F43" i="21"/>
  <c r="L43" i="21"/>
  <c r="R43" i="21"/>
  <c r="X43" i="21"/>
  <c r="E46" i="21"/>
  <c r="K46" i="21"/>
  <c r="K44" i="21" s="1"/>
  <c r="Q46" i="21"/>
  <c r="W46" i="21"/>
  <c r="E48" i="21"/>
  <c r="K48" i="21"/>
  <c r="Q48" i="21"/>
  <c r="W48" i="21"/>
  <c r="E49" i="21"/>
  <c r="K49" i="21"/>
  <c r="Q49" i="21"/>
  <c r="W49" i="21"/>
  <c r="D52" i="21"/>
  <c r="J52" i="21"/>
  <c r="J50" i="21" s="1"/>
  <c r="P52" i="21"/>
  <c r="V52" i="21"/>
  <c r="D54" i="21"/>
  <c r="J54" i="21"/>
  <c r="P54" i="21"/>
  <c r="V54" i="21"/>
  <c r="D55" i="21"/>
  <c r="J55" i="21"/>
  <c r="P55" i="21"/>
  <c r="V55" i="21"/>
  <c r="I58" i="21"/>
  <c r="O58" i="21"/>
  <c r="O56" i="21" s="1"/>
  <c r="U58" i="21"/>
  <c r="AA58" i="21"/>
  <c r="I60" i="21"/>
  <c r="O60" i="21"/>
  <c r="U60" i="21"/>
  <c r="AA60" i="21"/>
  <c r="I61" i="21"/>
  <c r="O61" i="21"/>
  <c r="U61" i="21"/>
  <c r="AA61" i="21"/>
  <c r="H64" i="21"/>
  <c r="N64" i="21"/>
  <c r="N62" i="21" s="1"/>
  <c r="T64" i="21"/>
  <c r="Z64" i="21"/>
  <c r="H66" i="21"/>
  <c r="N66" i="21"/>
  <c r="T66" i="21"/>
  <c r="Z66" i="21"/>
  <c r="H67" i="21"/>
  <c r="N67" i="21"/>
  <c r="T67" i="21"/>
  <c r="Z67" i="21"/>
  <c r="I70" i="21"/>
  <c r="I68" i="21" s="1"/>
  <c r="Q70" i="21"/>
  <c r="Q68" i="21" s="1"/>
  <c r="W72" i="21"/>
  <c r="W68" i="21" s="1"/>
  <c r="P76" i="21"/>
  <c r="P74" i="21" s="1"/>
  <c r="D79" i="21"/>
  <c r="AA82" i="21"/>
  <c r="AA80" i="21" s="1"/>
  <c r="O85" i="21"/>
  <c r="H90" i="21"/>
  <c r="H86" i="21" s="1"/>
  <c r="T91" i="21"/>
  <c r="M96" i="21"/>
  <c r="M92" i="21" s="1"/>
  <c r="Y97" i="21"/>
  <c r="F100" i="21"/>
  <c r="F98" i="21" s="1"/>
  <c r="R102" i="21"/>
  <c r="R98" i="21" s="1"/>
  <c r="K106" i="21"/>
  <c r="K104" i="21" s="1"/>
  <c r="W108" i="21"/>
  <c r="W104" i="21" s="1"/>
  <c r="R112" i="21"/>
  <c r="R110" i="21" s="1"/>
  <c r="Y115" i="21"/>
  <c r="F116" i="21"/>
  <c r="R116" i="21"/>
  <c r="X116" i="21"/>
  <c r="J120" i="21"/>
  <c r="H146" i="21"/>
  <c r="N146" i="21"/>
  <c r="Z146" i="21"/>
  <c r="M156" i="21"/>
  <c r="K166" i="21"/>
  <c r="G182" i="21"/>
  <c r="Y182" i="21"/>
  <c r="W122" i="21"/>
  <c r="V134" i="21"/>
  <c r="Z110" i="21"/>
  <c r="G116" i="21"/>
  <c r="M116" i="21"/>
  <c r="S116" i="21"/>
  <c r="E164" i="21"/>
  <c r="K164" i="21"/>
  <c r="W164" i="21"/>
  <c r="M176" i="21"/>
  <c r="S176" i="21"/>
  <c r="N176" i="21"/>
  <c r="U176" i="21"/>
  <c r="P182" i="21"/>
  <c r="E176" i="21"/>
  <c r="W176" i="21"/>
  <c r="F182" i="21"/>
  <c r="L182" i="21"/>
  <c r="R182" i="21"/>
  <c r="X182" i="21"/>
  <c r="D23" i="20"/>
  <c r="D39" i="20" s="1"/>
  <c r="I48" i="20" s="1"/>
  <c r="E12" i="20"/>
  <c r="E15" i="20"/>
  <c r="G16" i="20"/>
  <c r="E18" i="20"/>
  <c r="G19" i="20"/>
  <c r="E21" i="20"/>
  <c r="G22" i="20"/>
  <c r="E24" i="20"/>
  <c r="E27" i="20"/>
  <c r="G28" i="20"/>
  <c r="D11" i="20"/>
  <c r="D36" i="20" s="1"/>
  <c r="I36" i="20" s="1"/>
  <c r="F15" i="20"/>
  <c r="F18" i="20"/>
  <c r="D20" i="20"/>
  <c r="F21" i="20"/>
  <c r="F24" i="20"/>
  <c r="D26" i="20"/>
  <c r="F27" i="20"/>
  <c r="E14" i="20"/>
  <c r="G18" i="20"/>
  <c r="G24" i="20"/>
  <c r="D19" i="20"/>
  <c r="E16" i="20"/>
  <c r="E19" i="20"/>
  <c r="E22" i="20"/>
  <c r="E28" i="20"/>
  <c r="D18" i="20"/>
  <c r="D17" i="20" s="1"/>
  <c r="D38" i="20" s="1"/>
  <c r="I44" i="20" s="1"/>
  <c r="F19" i="20"/>
  <c r="N7" i="1"/>
  <c r="V611" i="6"/>
  <c r="D82" i="5"/>
  <c r="D65" i="5"/>
  <c r="D49" i="5"/>
  <c r="D32" i="5"/>
  <c r="D93" i="5"/>
  <c r="D77" i="5"/>
  <c r="D60" i="5"/>
  <c r="D44" i="5"/>
  <c r="D26" i="5"/>
  <c r="G16" i="5"/>
  <c r="E16" i="5"/>
  <c r="D88" i="5"/>
  <c r="D72" i="5"/>
  <c r="D54" i="5"/>
  <c r="D37" i="5"/>
  <c r="D21" i="5"/>
  <c r="D18" i="5" s="1"/>
  <c r="F16" i="5"/>
  <c r="E13" i="5"/>
  <c r="E70" i="5"/>
  <c r="G87" i="5"/>
  <c r="D24" i="3"/>
  <c r="F19" i="5"/>
  <c r="F22" i="5"/>
  <c r="F25" i="5"/>
  <c r="D31" i="5"/>
  <c r="F35" i="5"/>
  <c r="F38" i="5"/>
  <c r="D42" i="5"/>
  <c r="F43" i="5"/>
  <c r="D48" i="5"/>
  <c r="D46" i="5" s="1"/>
  <c r="F52" i="5"/>
  <c r="F55" i="5"/>
  <c r="D58" i="5"/>
  <c r="F59" i="5"/>
  <c r="D64" i="5"/>
  <c r="D62" i="5" s="1"/>
  <c r="F73" i="5"/>
  <c r="D75" i="5"/>
  <c r="F76" i="5"/>
  <c r="D81" i="5"/>
  <c r="D91" i="5"/>
  <c r="D90" i="5" s="1"/>
  <c r="F92" i="5"/>
  <c r="J9" i="6"/>
  <c r="P9" i="6"/>
  <c r="P7" i="6" s="1"/>
  <c r="V9" i="6"/>
  <c r="J11" i="6"/>
  <c r="P11" i="6"/>
  <c r="V11" i="6"/>
  <c r="I14" i="6"/>
  <c r="I12" i="6" s="1"/>
  <c r="O14" i="6"/>
  <c r="O12" i="6" s="1"/>
  <c r="U14" i="6"/>
  <c r="AA14" i="6"/>
  <c r="AA12" i="6" s="1"/>
  <c r="I16" i="6"/>
  <c r="O16" i="6"/>
  <c r="U16" i="6"/>
  <c r="AA16" i="6"/>
  <c r="H19" i="6"/>
  <c r="N19" i="6"/>
  <c r="N17" i="6" s="1"/>
  <c r="T19" i="6"/>
  <c r="T17" i="6" s="1"/>
  <c r="Z19" i="6"/>
  <c r="H21" i="6"/>
  <c r="N21" i="6"/>
  <c r="T21" i="6"/>
  <c r="Z21" i="6"/>
  <c r="G24" i="6"/>
  <c r="G22" i="6" s="1"/>
  <c r="M24" i="6"/>
  <c r="S24" i="6"/>
  <c r="S22" i="6" s="1"/>
  <c r="Y24" i="6"/>
  <c r="Y22" i="6" s="1"/>
  <c r="G26" i="6"/>
  <c r="M26" i="6"/>
  <c r="S26" i="6"/>
  <c r="Y26" i="6"/>
  <c r="F29" i="6"/>
  <c r="F27" i="6" s="1"/>
  <c r="L29" i="6"/>
  <c r="L27" i="6" s="1"/>
  <c r="R29" i="6"/>
  <c r="X29" i="6"/>
  <c r="X27" i="6" s="1"/>
  <c r="F31" i="6"/>
  <c r="L31" i="6"/>
  <c r="R31" i="6"/>
  <c r="X31" i="6"/>
  <c r="E34" i="6"/>
  <c r="K34" i="6"/>
  <c r="K32" i="6" s="1"/>
  <c r="Q34" i="6"/>
  <c r="Q32" i="6" s="1"/>
  <c r="W34" i="6"/>
  <c r="E36" i="6"/>
  <c r="K36" i="6"/>
  <c r="Q36" i="6"/>
  <c r="W36" i="6"/>
  <c r="D39" i="6"/>
  <c r="D37" i="6" s="1"/>
  <c r="J39" i="6"/>
  <c r="P39" i="6"/>
  <c r="P37" i="6" s="1"/>
  <c r="V39" i="6"/>
  <c r="V37" i="6" s="1"/>
  <c r="D41" i="6"/>
  <c r="J41" i="6"/>
  <c r="P41" i="6"/>
  <c r="V41" i="6"/>
  <c r="I44" i="6"/>
  <c r="I42" i="6" s="1"/>
  <c r="O44" i="6"/>
  <c r="O42" i="6" s="1"/>
  <c r="U44" i="6"/>
  <c r="AA44" i="6"/>
  <c r="AA42" i="6" s="1"/>
  <c r="I46" i="6"/>
  <c r="O46" i="6"/>
  <c r="U46" i="6"/>
  <c r="AA46" i="6"/>
  <c r="H49" i="6"/>
  <c r="N49" i="6"/>
  <c r="N47" i="6" s="1"/>
  <c r="T49" i="6"/>
  <c r="T47" i="6" s="1"/>
  <c r="Z49" i="6"/>
  <c r="H51" i="6"/>
  <c r="N51" i="6"/>
  <c r="T51" i="6"/>
  <c r="Z51" i="6"/>
  <c r="G54" i="6"/>
  <c r="G52" i="6" s="1"/>
  <c r="M54" i="6"/>
  <c r="S54" i="6"/>
  <c r="S52" i="6" s="1"/>
  <c r="Y54" i="6"/>
  <c r="Y52" i="6" s="1"/>
  <c r="G56" i="6"/>
  <c r="M56" i="6"/>
  <c r="S56" i="6"/>
  <c r="Y56" i="6"/>
  <c r="F59" i="6"/>
  <c r="F57" i="6" s="1"/>
  <c r="L59" i="6"/>
  <c r="L57" i="6" s="1"/>
  <c r="R59" i="6"/>
  <c r="X59" i="6"/>
  <c r="X57" i="6" s="1"/>
  <c r="F61" i="6"/>
  <c r="L61" i="6"/>
  <c r="R61" i="6"/>
  <c r="X61" i="6"/>
  <c r="E64" i="6"/>
  <c r="K64" i="6"/>
  <c r="K62" i="6" s="1"/>
  <c r="Q64" i="6"/>
  <c r="Q62" i="6" s="1"/>
  <c r="W64" i="6"/>
  <c r="E66" i="6"/>
  <c r="K66" i="6"/>
  <c r="Q66" i="6"/>
  <c r="W66" i="6"/>
  <c r="D69" i="6"/>
  <c r="D67" i="6" s="1"/>
  <c r="J69" i="6"/>
  <c r="P69" i="6"/>
  <c r="P67" i="6" s="1"/>
  <c r="V69" i="6"/>
  <c r="V67" i="6" s="1"/>
  <c r="D71" i="6"/>
  <c r="J71" i="6"/>
  <c r="P71" i="6"/>
  <c r="V71" i="6"/>
  <c r="I74" i="6"/>
  <c r="I72" i="6" s="1"/>
  <c r="O74" i="6"/>
  <c r="O72" i="6" s="1"/>
  <c r="U74" i="6"/>
  <c r="AA74" i="6"/>
  <c r="AA72" i="6" s="1"/>
  <c r="I76" i="6"/>
  <c r="O76" i="6"/>
  <c r="U76" i="6"/>
  <c r="AA76" i="6"/>
  <c r="H79" i="6"/>
  <c r="N79" i="6"/>
  <c r="N77" i="6" s="1"/>
  <c r="T79" i="6"/>
  <c r="T77" i="6" s="1"/>
  <c r="Z79" i="6"/>
  <c r="H81" i="6"/>
  <c r="N81" i="6"/>
  <c r="T81" i="6"/>
  <c r="Z81" i="6"/>
  <c r="G84" i="6"/>
  <c r="G82" i="6" s="1"/>
  <c r="M84" i="6"/>
  <c r="S84" i="6"/>
  <c r="S82" i="6" s="1"/>
  <c r="Y84" i="6"/>
  <c r="Y82" i="6" s="1"/>
  <c r="G86" i="6"/>
  <c r="M86" i="6"/>
  <c r="S86" i="6"/>
  <c r="Y86" i="6"/>
  <c r="F89" i="6"/>
  <c r="F87" i="6" s="1"/>
  <c r="L89" i="6"/>
  <c r="L87" i="6" s="1"/>
  <c r="R89" i="6"/>
  <c r="X89" i="6"/>
  <c r="X87" i="6" s="1"/>
  <c r="F91" i="6"/>
  <c r="L91" i="6"/>
  <c r="R91" i="6"/>
  <c r="X91" i="6"/>
  <c r="E94" i="6"/>
  <c r="K94" i="6"/>
  <c r="K92" i="6" s="1"/>
  <c r="Q94" i="6"/>
  <c r="Q92" i="6" s="1"/>
  <c r="W94" i="6"/>
  <c r="E96" i="6"/>
  <c r="K96" i="6"/>
  <c r="Q96" i="6"/>
  <c r="W96" i="6"/>
  <c r="D99" i="6"/>
  <c r="D97" i="6" s="1"/>
  <c r="J99" i="6"/>
  <c r="P99" i="6"/>
  <c r="P97" i="6" s="1"/>
  <c r="V99" i="6"/>
  <c r="V97" i="6" s="1"/>
  <c r="D101" i="6"/>
  <c r="J101" i="6"/>
  <c r="P101" i="6"/>
  <c r="V101" i="6"/>
  <c r="I104" i="6"/>
  <c r="I102" i="6" s="1"/>
  <c r="O104" i="6"/>
  <c r="O102" i="6" s="1"/>
  <c r="U104" i="6"/>
  <c r="AA104" i="6"/>
  <c r="AA102" i="6" s="1"/>
  <c r="I106" i="6"/>
  <c r="O106" i="6"/>
  <c r="U106" i="6"/>
  <c r="AA106" i="6"/>
  <c r="H109" i="6"/>
  <c r="N109" i="6"/>
  <c r="N107" i="6" s="1"/>
  <c r="T109" i="6"/>
  <c r="T107" i="6" s="1"/>
  <c r="Z109" i="6"/>
  <c r="H111" i="6"/>
  <c r="N111" i="6"/>
  <c r="T111" i="6"/>
  <c r="Z111" i="6"/>
  <c r="G114" i="6"/>
  <c r="G112" i="6" s="1"/>
  <c r="M114" i="6"/>
  <c r="S114" i="6"/>
  <c r="S112" i="6" s="1"/>
  <c r="Y114" i="6"/>
  <c r="Y112" i="6" s="1"/>
  <c r="G116" i="6"/>
  <c r="M116" i="6"/>
  <c r="S116" i="6"/>
  <c r="Y116" i="6"/>
  <c r="F119" i="6"/>
  <c r="F117" i="6" s="1"/>
  <c r="L119" i="6"/>
  <c r="L117" i="6" s="1"/>
  <c r="R119" i="6"/>
  <c r="X119" i="6"/>
  <c r="X117" i="6" s="1"/>
  <c r="F121" i="6"/>
  <c r="L121" i="6"/>
  <c r="R121" i="6"/>
  <c r="X121" i="6"/>
  <c r="E124" i="6"/>
  <c r="K124" i="6"/>
  <c r="K122" i="6" s="1"/>
  <c r="Q124" i="6"/>
  <c r="Q122" i="6" s="1"/>
  <c r="W124" i="6"/>
  <c r="E126" i="6"/>
  <c r="K126" i="6"/>
  <c r="Q126" i="6"/>
  <c r="W126" i="6"/>
  <c r="D129" i="6"/>
  <c r="D127" i="6" s="1"/>
  <c r="J129" i="6"/>
  <c r="P129" i="6"/>
  <c r="P127" i="6" s="1"/>
  <c r="V129" i="6"/>
  <c r="V127" i="6" s="1"/>
  <c r="D131" i="6"/>
  <c r="J131" i="6"/>
  <c r="P131" i="6"/>
  <c r="V131" i="6"/>
  <c r="I134" i="6"/>
  <c r="I132" i="6" s="1"/>
  <c r="O134" i="6"/>
  <c r="O132" i="6" s="1"/>
  <c r="U134" i="6"/>
  <c r="AA134" i="6"/>
  <c r="AA132" i="6" s="1"/>
  <c r="I136" i="6"/>
  <c r="O136" i="6"/>
  <c r="U136" i="6"/>
  <c r="AA136" i="6"/>
  <c r="H139" i="6"/>
  <c r="N139" i="6"/>
  <c r="N137" i="6" s="1"/>
  <c r="T139" i="6"/>
  <c r="T137" i="6" s="1"/>
  <c r="Z139" i="6"/>
  <c r="H141" i="6"/>
  <c r="N141" i="6"/>
  <c r="T141" i="6"/>
  <c r="Z141" i="6"/>
  <c r="G144" i="6"/>
  <c r="G142" i="6" s="1"/>
  <c r="M144" i="6"/>
  <c r="S144" i="6"/>
  <c r="S142" i="6" s="1"/>
  <c r="Y144" i="6"/>
  <c r="Y142" i="6" s="1"/>
  <c r="G146" i="6"/>
  <c r="M146" i="6"/>
  <c r="S146" i="6"/>
  <c r="Y146" i="6"/>
  <c r="F149" i="6"/>
  <c r="F147" i="6" s="1"/>
  <c r="L149" i="6"/>
  <c r="L147" i="6" s="1"/>
  <c r="R149" i="6"/>
  <c r="X149" i="6"/>
  <c r="X147" i="6" s="1"/>
  <c r="F151" i="6"/>
  <c r="L151" i="6"/>
  <c r="R151" i="6"/>
  <c r="X151" i="6"/>
  <c r="E154" i="6"/>
  <c r="K154" i="6"/>
  <c r="K152" i="6" s="1"/>
  <c r="Q154" i="6"/>
  <c r="Q152" i="6" s="1"/>
  <c r="W154" i="6"/>
  <c r="E156" i="6"/>
  <c r="K156" i="6"/>
  <c r="Q156" i="6"/>
  <c r="W156" i="6"/>
  <c r="J162" i="6"/>
  <c r="J160" i="6" s="1"/>
  <c r="P162" i="6"/>
  <c r="V162" i="6"/>
  <c r="V160" i="6" s="1"/>
  <c r="D164" i="6"/>
  <c r="D160" i="6" s="1"/>
  <c r="J164" i="6"/>
  <c r="P164" i="6"/>
  <c r="V164" i="6"/>
  <c r="I167" i="6"/>
  <c r="O167" i="6"/>
  <c r="O165" i="6" s="1"/>
  <c r="U167" i="6"/>
  <c r="U165" i="6" s="1"/>
  <c r="AA167" i="6"/>
  <c r="I169" i="6"/>
  <c r="O169" i="6"/>
  <c r="U169" i="6"/>
  <c r="AA169" i="6"/>
  <c r="H172" i="6"/>
  <c r="H170" i="6" s="1"/>
  <c r="N172" i="6"/>
  <c r="T172" i="6"/>
  <c r="T170" i="6" s="1"/>
  <c r="Z172" i="6"/>
  <c r="Z170" i="6" s="1"/>
  <c r="H174" i="6"/>
  <c r="N174" i="6"/>
  <c r="T174" i="6"/>
  <c r="Z174" i="6"/>
  <c r="G177" i="6"/>
  <c r="G175" i="6" s="1"/>
  <c r="M177" i="6"/>
  <c r="M175" i="6" s="1"/>
  <c r="S177" i="6"/>
  <c r="Y177" i="6"/>
  <c r="Y175" i="6" s="1"/>
  <c r="G179" i="6"/>
  <c r="M179" i="6"/>
  <c r="S179" i="6"/>
  <c r="Y179" i="6"/>
  <c r="F182" i="6"/>
  <c r="L182" i="6"/>
  <c r="L180" i="6" s="1"/>
  <c r="R182" i="6"/>
  <c r="R180" i="6" s="1"/>
  <c r="X182" i="6"/>
  <c r="F184" i="6"/>
  <c r="L184" i="6"/>
  <c r="R184" i="6"/>
  <c r="X184" i="6"/>
  <c r="E187" i="6"/>
  <c r="E185" i="6" s="1"/>
  <c r="K187" i="6"/>
  <c r="Q187" i="6"/>
  <c r="Q185" i="6" s="1"/>
  <c r="W187" i="6"/>
  <c r="W185" i="6" s="1"/>
  <c r="E189" i="6"/>
  <c r="K189" i="6"/>
  <c r="Q189" i="6"/>
  <c r="W189" i="6"/>
  <c r="D192" i="6"/>
  <c r="D190" i="6" s="1"/>
  <c r="J192" i="6"/>
  <c r="J190" i="6" s="1"/>
  <c r="P192" i="6"/>
  <c r="V192" i="6"/>
  <c r="V190" i="6" s="1"/>
  <c r="D194" i="6"/>
  <c r="J194" i="6"/>
  <c r="P194" i="6"/>
  <c r="V194" i="6"/>
  <c r="I197" i="6"/>
  <c r="O197" i="6"/>
  <c r="O195" i="6" s="1"/>
  <c r="U197" i="6"/>
  <c r="U195" i="6" s="1"/>
  <c r="AA197" i="6"/>
  <c r="I199" i="6"/>
  <c r="O199" i="6"/>
  <c r="U199" i="6"/>
  <c r="AA199" i="6"/>
  <c r="H202" i="6"/>
  <c r="H200" i="6" s="1"/>
  <c r="N202" i="6"/>
  <c r="T202" i="6"/>
  <c r="T200" i="6" s="1"/>
  <c r="Z202" i="6"/>
  <c r="Z200" i="6" s="1"/>
  <c r="H204" i="6"/>
  <c r="N204" i="6"/>
  <c r="T204" i="6"/>
  <c r="Z204" i="6"/>
  <c r="G207" i="6"/>
  <c r="G205" i="6" s="1"/>
  <c r="M207" i="6"/>
  <c r="M205" i="6" s="1"/>
  <c r="S207" i="6"/>
  <c r="Y207" i="6"/>
  <c r="Y205" i="6" s="1"/>
  <c r="G209" i="6"/>
  <c r="M209" i="6"/>
  <c r="S209" i="6"/>
  <c r="Y209" i="6"/>
  <c r="F212" i="6"/>
  <c r="L212" i="6"/>
  <c r="L210" i="6" s="1"/>
  <c r="R212" i="6"/>
  <c r="R210" i="6" s="1"/>
  <c r="X212" i="6"/>
  <c r="F214" i="6"/>
  <c r="L214" i="6"/>
  <c r="R214" i="6"/>
  <c r="X214" i="6"/>
  <c r="E217" i="6"/>
  <c r="E215" i="6" s="1"/>
  <c r="K217" i="6"/>
  <c r="Q217" i="6"/>
  <c r="Q215" i="6" s="1"/>
  <c r="W217" i="6"/>
  <c r="W215" i="6" s="1"/>
  <c r="E219" i="6"/>
  <c r="K219" i="6"/>
  <c r="Q219" i="6"/>
  <c r="W219" i="6"/>
  <c r="D222" i="6"/>
  <c r="D220" i="6" s="1"/>
  <c r="J222" i="6"/>
  <c r="J220" i="6" s="1"/>
  <c r="P222" i="6"/>
  <c r="V222" i="6"/>
  <c r="V220" i="6" s="1"/>
  <c r="D224" i="6"/>
  <c r="J224" i="6"/>
  <c r="P224" i="6"/>
  <c r="V224" i="6"/>
  <c r="I227" i="6"/>
  <c r="O227" i="6"/>
  <c r="O225" i="6" s="1"/>
  <c r="U227" i="6"/>
  <c r="U225" i="6" s="1"/>
  <c r="AA227" i="6"/>
  <c r="I229" i="6"/>
  <c r="O229" i="6"/>
  <c r="U229" i="6"/>
  <c r="AA229" i="6"/>
  <c r="H232" i="6"/>
  <c r="H230" i="6" s="1"/>
  <c r="N232" i="6"/>
  <c r="T232" i="6"/>
  <c r="T230" i="6" s="1"/>
  <c r="Z232" i="6"/>
  <c r="Z230" i="6" s="1"/>
  <c r="H234" i="6"/>
  <c r="N234" i="6"/>
  <c r="T234" i="6"/>
  <c r="Z234" i="6"/>
  <c r="G237" i="6"/>
  <c r="G235" i="6" s="1"/>
  <c r="M237" i="6"/>
  <c r="M235" i="6" s="1"/>
  <c r="S237" i="6"/>
  <c r="Y237" i="6"/>
  <c r="Y235" i="6" s="1"/>
  <c r="G239" i="6"/>
  <c r="M239" i="6"/>
  <c r="S239" i="6"/>
  <c r="Y239" i="6"/>
  <c r="F242" i="6"/>
  <c r="L242" i="6"/>
  <c r="L240" i="6" s="1"/>
  <c r="R242" i="6"/>
  <c r="R240" i="6" s="1"/>
  <c r="X242" i="6"/>
  <c r="F244" i="6"/>
  <c r="L244" i="6"/>
  <c r="R244" i="6"/>
  <c r="X244" i="6"/>
  <c r="E247" i="6"/>
  <c r="E245" i="6" s="1"/>
  <c r="K247" i="6"/>
  <c r="Q247" i="6"/>
  <c r="Q245" i="6" s="1"/>
  <c r="W247" i="6"/>
  <c r="W245" i="6" s="1"/>
  <c r="E249" i="6"/>
  <c r="K249" i="6"/>
  <c r="Q249" i="6"/>
  <c r="W249" i="6"/>
  <c r="D252" i="6"/>
  <c r="D250" i="6" s="1"/>
  <c r="J252" i="6"/>
  <c r="J250" i="6" s="1"/>
  <c r="P252" i="6"/>
  <c r="V252" i="6"/>
  <c r="V250" i="6" s="1"/>
  <c r="D254" i="6"/>
  <c r="J254" i="6"/>
  <c r="P254" i="6"/>
  <c r="V254" i="6"/>
  <c r="I257" i="6"/>
  <c r="O257" i="6"/>
  <c r="O255" i="6" s="1"/>
  <c r="U257" i="6"/>
  <c r="U255" i="6" s="1"/>
  <c r="AA257" i="6"/>
  <c r="I259" i="6"/>
  <c r="O259" i="6"/>
  <c r="U259" i="6"/>
  <c r="AA259" i="6"/>
  <c r="H262" i="6"/>
  <c r="H260" i="6" s="1"/>
  <c r="N262" i="6"/>
  <c r="T262" i="6"/>
  <c r="T260" i="6" s="1"/>
  <c r="Z262" i="6"/>
  <c r="Z260" i="6" s="1"/>
  <c r="H264" i="6"/>
  <c r="N264" i="6"/>
  <c r="T264" i="6"/>
  <c r="Z264" i="6"/>
  <c r="G267" i="6"/>
  <c r="G265" i="6" s="1"/>
  <c r="M267" i="6"/>
  <c r="M265" i="6" s="1"/>
  <c r="S267" i="6"/>
  <c r="Y267" i="6"/>
  <c r="Y265" i="6" s="1"/>
  <c r="G269" i="6"/>
  <c r="M269" i="6"/>
  <c r="S269" i="6"/>
  <c r="Y269" i="6"/>
  <c r="F272" i="6"/>
  <c r="L272" i="6"/>
  <c r="L270" i="6" s="1"/>
  <c r="R272" i="6"/>
  <c r="R270" i="6" s="1"/>
  <c r="X272" i="6"/>
  <c r="F274" i="6"/>
  <c r="L274" i="6"/>
  <c r="R274" i="6"/>
  <c r="X274" i="6"/>
  <c r="E277" i="6"/>
  <c r="E275" i="6" s="1"/>
  <c r="K277" i="6"/>
  <c r="Q277" i="6"/>
  <c r="Q275" i="6" s="1"/>
  <c r="W277" i="6"/>
  <c r="W275" i="6" s="1"/>
  <c r="E279" i="6"/>
  <c r="K279" i="6"/>
  <c r="Q279" i="6"/>
  <c r="W279" i="6"/>
  <c r="D282" i="6"/>
  <c r="D280" i="6" s="1"/>
  <c r="J282" i="6"/>
  <c r="J280" i="6" s="1"/>
  <c r="P282" i="6"/>
  <c r="V282" i="6"/>
  <c r="V280" i="6" s="1"/>
  <c r="D284" i="6"/>
  <c r="J284" i="6"/>
  <c r="P284" i="6"/>
  <c r="V284" i="6"/>
  <c r="I287" i="6"/>
  <c r="O287" i="6"/>
  <c r="O285" i="6" s="1"/>
  <c r="U287" i="6"/>
  <c r="U285" i="6" s="1"/>
  <c r="AA287" i="6"/>
  <c r="I289" i="6"/>
  <c r="O289" i="6"/>
  <c r="U289" i="6"/>
  <c r="AA289" i="6"/>
  <c r="H292" i="6"/>
  <c r="H290" i="6" s="1"/>
  <c r="N292" i="6"/>
  <c r="T292" i="6"/>
  <c r="T290" i="6" s="1"/>
  <c r="Z292" i="6"/>
  <c r="Z290" i="6" s="1"/>
  <c r="H294" i="6"/>
  <c r="N294" i="6"/>
  <c r="T294" i="6"/>
  <c r="Z294" i="6"/>
  <c r="G297" i="6"/>
  <c r="G295" i="6" s="1"/>
  <c r="M297" i="6"/>
  <c r="M295" i="6" s="1"/>
  <c r="S297" i="6"/>
  <c r="Y297" i="6"/>
  <c r="Y295" i="6" s="1"/>
  <c r="G299" i="6"/>
  <c r="M299" i="6"/>
  <c r="S299" i="6"/>
  <c r="Y299" i="6"/>
  <c r="F302" i="6"/>
  <c r="L302" i="6"/>
  <c r="L300" i="6" s="1"/>
  <c r="R302" i="6"/>
  <c r="R300" i="6" s="1"/>
  <c r="X302" i="6"/>
  <c r="F304" i="6"/>
  <c r="L304" i="6"/>
  <c r="R304" i="6"/>
  <c r="X304" i="6"/>
  <c r="E307" i="6"/>
  <c r="E305" i="6" s="1"/>
  <c r="K307" i="6"/>
  <c r="Q307" i="6"/>
  <c r="Q305" i="6" s="1"/>
  <c r="W307" i="6"/>
  <c r="W305" i="6" s="1"/>
  <c r="E309" i="6"/>
  <c r="K309" i="6"/>
  <c r="Q309" i="6"/>
  <c r="W309" i="6"/>
  <c r="J315" i="6"/>
  <c r="J313" i="6" s="1"/>
  <c r="P315" i="6"/>
  <c r="P313" i="6" s="1"/>
  <c r="V315" i="6"/>
  <c r="D317" i="6"/>
  <c r="D313" i="6" s="1"/>
  <c r="J317" i="6"/>
  <c r="P317" i="6"/>
  <c r="V317" i="6"/>
  <c r="I320" i="6"/>
  <c r="I318" i="6" s="1"/>
  <c r="O320" i="6"/>
  <c r="U320" i="6"/>
  <c r="U318" i="6" s="1"/>
  <c r="AA320" i="6"/>
  <c r="AA318" i="6" s="1"/>
  <c r="I322" i="6"/>
  <c r="O322" i="6"/>
  <c r="U322" i="6"/>
  <c r="AA322" i="6"/>
  <c r="H325" i="6"/>
  <c r="H323" i="6" s="1"/>
  <c r="N325" i="6"/>
  <c r="N323" i="6" s="1"/>
  <c r="T325" i="6"/>
  <c r="Z325" i="6"/>
  <c r="Z323" i="6" s="1"/>
  <c r="H327" i="6"/>
  <c r="N327" i="6"/>
  <c r="T327" i="6"/>
  <c r="Z327" i="6"/>
  <c r="G330" i="6"/>
  <c r="M330" i="6"/>
  <c r="M328" i="6" s="1"/>
  <c r="S330" i="6"/>
  <c r="S328" i="6" s="1"/>
  <c r="Y330" i="6"/>
  <c r="G332" i="6"/>
  <c r="M332" i="6"/>
  <c r="S332" i="6"/>
  <c r="Y332" i="6"/>
  <c r="F335" i="6"/>
  <c r="F333" i="6" s="1"/>
  <c r="L335" i="6"/>
  <c r="R335" i="6"/>
  <c r="R333" i="6" s="1"/>
  <c r="X335" i="6"/>
  <c r="X333" i="6" s="1"/>
  <c r="F337" i="6"/>
  <c r="L337" i="6"/>
  <c r="R337" i="6"/>
  <c r="X337" i="6"/>
  <c r="E340" i="6"/>
  <c r="E338" i="6" s="1"/>
  <c r="K340" i="6"/>
  <c r="K338" i="6" s="1"/>
  <c r="Q340" i="6"/>
  <c r="W340" i="6"/>
  <c r="W338" i="6" s="1"/>
  <c r="E342" i="6"/>
  <c r="K342" i="6"/>
  <c r="Q342" i="6"/>
  <c r="W342" i="6"/>
  <c r="D345" i="6"/>
  <c r="J345" i="6"/>
  <c r="J343" i="6" s="1"/>
  <c r="P345" i="6"/>
  <c r="P343" i="6" s="1"/>
  <c r="V345" i="6"/>
  <c r="D347" i="6"/>
  <c r="J347" i="6"/>
  <c r="P347" i="6"/>
  <c r="V347" i="6"/>
  <c r="I350" i="6"/>
  <c r="I348" i="6" s="1"/>
  <c r="O350" i="6"/>
  <c r="U350" i="6"/>
  <c r="U348" i="6" s="1"/>
  <c r="AA350" i="6"/>
  <c r="AA348" i="6" s="1"/>
  <c r="I352" i="6"/>
  <c r="O352" i="6"/>
  <c r="U352" i="6"/>
  <c r="AA352" i="6"/>
  <c r="H355" i="6"/>
  <c r="H353" i="6" s="1"/>
  <c r="N355" i="6"/>
  <c r="N353" i="6" s="1"/>
  <c r="T355" i="6"/>
  <c r="Z355" i="6"/>
  <c r="Z353" i="6" s="1"/>
  <c r="H357" i="6"/>
  <c r="N357" i="6"/>
  <c r="T357" i="6"/>
  <c r="Z357" i="6"/>
  <c r="G360" i="6"/>
  <c r="M360" i="6"/>
  <c r="M358" i="6" s="1"/>
  <c r="S360" i="6"/>
  <c r="S358" i="6" s="1"/>
  <c r="Y360" i="6"/>
  <c r="G362" i="6"/>
  <c r="M362" i="6"/>
  <c r="S362" i="6"/>
  <c r="Y362" i="6"/>
  <c r="F365" i="6"/>
  <c r="F363" i="6" s="1"/>
  <c r="L365" i="6"/>
  <c r="R365" i="6"/>
  <c r="R363" i="6" s="1"/>
  <c r="X365" i="6"/>
  <c r="X363" i="6" s="1"/>
  <c r="F367" i="6"/>
  <c r="L367" i="6"/>
  <c r="R367" i="6"/>
  <c r="X367" i="6"/>
  <c r="E370" i="6"/>
  <c r="E368" i="6" s="1"/>
  <c r="K370" i="6"/>
  <c r="K368" i="6" s="1"/>
  <c r="Q370" i="6"/>
  <c r="W370" i="6"/>
  <c r="W368" i="6" s="1"/>
  <c r="E372" i="6"/>
  <c r="K372" i="6"/>
  <c r="Q372" i="6"/>
  <c r="W372" i="6"/>
  <c r="D375" i="6"/>
  <c r="J375" i="6"/>
  <c r="J373" i="6" s="1"/>
  <c r="P375" i="6"/>
  <c r="P373" i="6" s="1"/>
  <c r="V375" i="6"/>
  <c r="D377" i="6"/>
  <c r="J377" i="6"/>
  <c r="P377" i="6"/>
  <c r="V377" i="6"/>
  <c r="I380" i="6"/>
  <c r="I378" i="6" s="1"/>
  <c r="O380" i="6"/>
  <c r="U380" i="6"/>
  <c r="U378" i="6" s="1"/>
  <c r="AA380" i="6"/>
  <c r="AA378" i="6" s="1"/>
  <c r="I382" i="6"/>
  <c r="O382" i="6"/>
  <c r="U382" i="6"/>
  <c r="AA382" i="6"/>
  <c r="H385" i="6"/>
  <c r="H383" i="6" s="1"/>
  <c r="N385" i="6"/>
  <c r="N383" i="6" s="1"/>
  <c r="T385" i="6"/>
  <c r="Z385" i="6"/>
  <c r="Z383" i="6" s="1"/>
  <c r="H387" i="6"/>
  <c r="N387" i="6"/>
  <c r="T387" i="6"/>
  <c r="Z387" i="6"/>
  <c r="G390" i="6"/>
  <c r="M390" i="6"/>
  <c r="M388" i="6" s="1"/>
  <c r="S390" i="6"/>
  <c r="S388" i="6" s="1"/>
  <c r="Y390" i="6"/>
  <c r="G392" i="6"/>
  <c r="M392" i="6"/>
  <c r="S392" i="6"/>
  <c r="Y392" i="6"/>
  <c r="F395" i="6"/>
  <c r="F393" i="6" s="1"/>
  <c r="L395" i="6"/>
  <c r="R395" i="6"/>
  <c r="R393" i="6" s="1"/>
  <c r="X395" i="6"/>
  <c r="X393" i="6" s="1"/>
  <c r="F397" i="6"/>
  <c r="L397" i="6"/>
  <c r="R397" i="6"/>
  <c r="X397" i="6"/>
  <c r="E400" i="6"/>
  <c r="E398" i="6" s="1"/>
  <c r="K400" i="6"/>
  <c r="K398" i="6" s="1"/>
  <c r="Q400" i="6"/>
  <c r="W400" i="6"/>
  <c r="W398" i="6" s="1"/>
  <c r="E402" i="6"/>
  <c r="K402" i="6"/>
  <c r="Q402" i="6"/>
  <c r="W402" i="6"/>
  <c r="D405" i="6"/>
  <c r="J405" i="6"/>
  <c r="J403" i="6" s="1"/>
  <c r="P405" i="6"/>
  <c r="P403" i="6" s="1"/>
  <c r="V405" i="6"/>
  <c r="D407" i="6"/>
  <c r="J407" i="6"/>
  <c r="P407" i="6"/>
  <c r="V407" i="6"/>
  <c r="I410" i="6"/>
  <c r="I408" i="6" s="1"/>
  <c r="O410" i="6"/>
  <c r="U410" i="6"/>
  <c r="U408" i="6" s="1"/>
  <c r="AA410" i="6"/>
  <c r="AA408" i="6" s="1"/>
  <c r="I412" i="6"/>
  <c r="O412" i="6"/>
  <c r="U412" i="6"/>
  <c r="AA412" i="6"/>
  <c r="H415" i="6"/>
  <c r="H413" i="6" s="1"/>
  <c r="N415" i="6"/>
  <c r="N413" i="6" s="1"/>
  <c r="T415" i="6"/>
  <c r="Z415" i="6"/>
  <c r="Z413" i="6" s="1"/>
  <c r="H417" i="6"/>
  <c r="N417" i="6"/>
  <c r="T417" i="6"/>
  <c r="Z417" i="6"/>
  <c r="G420" i="6"/>
  <c r="M420" i="6"/>
  <c r="M418" i="6" s="1"/>
  <c r="S420" i="6"/>
  <c r="S418" i="6" s="1"/>
  <c r="Y420" i="6"/>
  <c r="G422" i="6"/>
  <c r="M422" i="6"/>
  <c r="S422" i="6"/>
  <c r="Y422" i="6"/>
  <c r="F425" i="6"/>
  <c r="F423" i="6" s="1"/>
  <c r="L425" i="6"/>
  <c r="R425" i="6"/>
  <c r="R423" i="6" s="1"/>
  <c r="X425" i="6"/>
  <c r="X423" i="6" s="1"/>
  <c r="F427" i="6"/>
  <c r="L427" i="6"/>
  <c r="R427" i="6"/>
  <c r="X427" i="6"/>
  <c r="E430" i="6"/>
  <c r="E428" i="6" s="1"/>
  <c r="K430" i="6"/>
  <c r="K428" i="6" s="1"/>
  <c r="Q430" i="6"/>
  <c r="W430" i="6"/>
  <c r="W428" i="6" s="1"/>
  <c r="E432" i="6"/>
  <c r="K432" i="6"/>
  <c r="Q432" i="6"/>
  <c r="W432" i="6"/>
  <c r="D435" i="6"/>
  <c r="J435" i="6"/>
  <c r="J433" i="6" s="1"/>
  <c r="P435" i="6"/>
  <c r="P433" i="6" s="1"/>
  <c r="V435" i="6"/>
  <c r="D437" i="6"/>
  <c r="J437" i="6"/>
  <c r="P437" i="6"/>
  <c r="V437" i="6"/>
  <c r="I440" i="6"/>
  <c r="I438" i="6" s="1"/>
  <c r="O440" i="6"/>
  <c r="U440" i="6"/>
  <c r="U438" i="6" s="1"/>
  <c r="AA440" i="6"/>
  <c r="AA438" i="6" s="1"/>
  <c r="I442" i="6"/>
  <c r="O442" i="6"/>
  <c r="U442" i="6"/>
  <c r="AA442" i="6"/>
  <c r="H445" i="6"/>
  <c r="H443" i="6" s="1"/>
  <c r="N445" i="6"/>
  <c r="N443" i="6" s="1"/>
  <c r="T445" i="6"/>
  <c r="Z445" i="6"/>
  <c r="Z443" i="6" s="1"/>
  <c r="H447" i="6"/>
  <c r="N447" i="6"/>
  <c r="T447" i="6"/>
  <c r="Z447" i="6"/>
  <c r="G450" i="6"/>
  <c r="M450" i="6"/>
  <c r="M448" i="6" s="1"/>
  <c r="S450" i="6"/>
  <c r="S448" i="6" s="1"/>
  <c r="Y450" i="6"/>
  <c r="G452" i="6"/>
  <c r="M452" i="6"/>
  <c r="S452" i="6"/>
  <c r="Y452" i="6"/>
  <c r="F455" i="6"/>
  <c r="F453" i="6" s="1"/>
  <c r="L455" i="6"/>
  <c r="R455" i="6"/>
  <c r="R453" i="6" s="1"/>
  <c r="X455" i="6"/>
  <c r="X453" i="6" s="1"/>
  <c r="F457" i="6"/>
  <c r="L457" i="6"/>
  <c r="R457" i="6"/>
  <c r="X457" i="6"/>
  <c r="E460" i="6"/>
  <c r="E458" i="6" s="1"/>
  <c r="K460" i="6"/>
  <c r="K458" i="6" s="1"/>
  <c r="Q460" i="6"/>
  <c r="W460" i="6"/>
  <c r="W458" i="6" s="1"/>
  <c r="E462" i="6"/>
  <c r="K462" i="6"/>
  <c r="Q462" i="6"/>
  <c r="W462" i="6"/>
  <c r="J468" i="6"/>
  <c r="P468" i="6"/>
  <c r="P466" i="6" s="1"/>
  <c r="V468" i="6"/>
  <c r="V466" i="6" s="1"/>
  <c r="D470" i="6"/>
  <c r="D466" i="6" s="1"/>
  <c r="J470" i="6"/>
  <c r="P470" i="6"/>
  <c r="V470" i="6"/>
  <c r="I473" i="6"/>
  <c r="I471" i="6" s="1"/>
  <c r="O473" i="6"/>
  <c r="O471" i="6" s="1"/>
  <c r="U473" i="6"/>
  <c r="AA473" i="6"/>
  <c r="AA471" i="6" s="1"/>
  <c r="I475" i="6"/>
  <c r="O475" i="6"/>
  <c r="U475" i="6"/>
  <c r="AA475" i="6"/>
  <c r="H478" i="6"/>
  <c r="N478" i="6"/>
  <c r="N476" i="6" s="1"/>
  <c r="T478" i="6"/>
  <c r="T476" i="6" s="1"/>
  <c r="Z478" i="6"/>
  <c r="H480" i="6"/>
  <c r="N480" i="6"/>
  <c r="T480" i="6"/>
  <c r="Z480" i="6"/>
  <c r="G483" i="6"/>
  <c r="G481" i="6" s="1"/>
  <c r="M483" i="6"/>
  <c r="S483" i="6"/>
  <c r="S481" i="6" s="1"/>
  <c r="Y483" i="6"/>
  <c r="Y481" i="6" s="1"/>
  <c r="G485" i="6"/>
  <c r="M485" i="6"/>
  <c r="S485" i="6"/>
  <c r="Y485" i="6"/>
  <c r="F488" i="6"/>
  <c r="F486" i="6" s="1"/>
  <c r="L488" i="6"/>
  <c r="L486" i="6" s="1"/>
  <c r="R488" i="6"/>
  <c r="X488" i="6"/>
  <c r="X486" i="6" s="1"/>
  <c r="F490" i="6"/>
  <c r="L490" i="6"/>
  <c r="R490" i="6"/>
  <c r="X490" i="6"/>
  <c r="E493" i="6"/>
  <c r="K493" i="6"/>
  <c r="K491" i="6" s="1"/>
  <c r="Q493" i="6"/>
  <c r="Q491" i="6" s="1"/>
  <c r="W493" i="6"/>
  <c r="E495" i="6"/>
  <c r="K495" i="6"/>
  <c r="Q495" i="6"/>
  <c r="W495" i="6"/>
  <c r="D498" i="6"/>
  <c r="D496" i="6" s="1"/>
  <c r="J498" i="6"/>
  <c r="P498" i="6"/>
  <c r="P496" i="6" s="1"/>
  <c r="V498" i="6"/>
  <c r="V496" i="6" s="1"/>
  <c r="D500" i="6"/>
  <c r="J500" i="6"/>
  <c r="P500" i="6"/>
  <c r="V500" i="6"/>
  <c r="I503" i="6"/>
  <c r="I501" i="6" s="1"/>
  <c r="O503" i="6"/>
  <c r="O501" i="6" s="1"/>
  <c r="U503" i="6"/>
  <c r="AA503" i="6"/>
  <c r="AA501" i="6" s="1"/>
  <c r="I505" i="6"/>
  <c r="O505" i="6"/>
  <c r="U505" i="6"/>
  <c r="AA505" i="6"/>
  <c r="H508" i="6"/>
  <c r="N508" i="6"/>
  <c r="N506" i="6" s="1"/>
  <c r="T508" i="6"/>
  <c r="T506" i="6" s="1"/>
  <c r="Z508" i="6"/>
  <c r="H510" i="6"/>
  <c r="N510" i="6"/>
  <c r="T510" i="6"/>
  <c r="Z510" i="6"/>
  <c r="G513" i="6"/>
  <c r="G511" i="6" s="1"/>
  <c r="M513" i="6"/>
  <c r="S513" i="6"/>
  <c r="S511" i="6" s="1"/>
  <c r="Y513" i="6"/>
  <c r="Y511" i="6" s="1"/>
  <c r="G515" i="6"/>
  <c r="M515" i="6"/>
  <c r="S515" i="6"/>
  <c r="Y515" i="6"/>
  <c r="F518" i="6"/>
  <c r="F516" i="6" s="1"/>
  <c r="L518" i="6"/>
  <c r="L516" i="6" s="1"/>
  <c r="R518" i="6"/>
  <c r="X518" i="6"/>
  <c r="X516" i="6" s="1"/>
  <c r="F520" i="6"/>
  <c r="L520" i="6"/>
  <c r="R520" i="6"/>
  <c r="X520" i="6"/>
  <c r="E523" i="6"/>
  <c r="K523" i="6"/>
  <c r="K521" i="6" s="1"/>
  <c r="Q523" i="6"/>
  <c r="Q521" i="6" s="1"/>
  <c r="W523" i="6"/>
  <c r="E525" i="6"/>
  <c r="K525" i="6"/>
  <c r="Q525" i="6"/>
  <c r="W525" i="6"/>
  <c r="D528" i="6"/>
  <c r="D526" i="6" s="1"/>
  <c r="J528" i="6"/>
  <c r="P528" i="6"/>
  <c r="P526" i="6" s="1"/>
  <c r="V528" i="6"/>
  <c r="V526" i="6" s="1"/>
  <c r="D530" i="6"/>
  <c r="J530" i="6"/>
  <c r="P530" i="6"/>
  <c r="V530" i="6"/>
  <c r="I533" i="6"/>
  <c r="I531" i="6" s="1"/>
  <c r="O533" i="6"/>
  <c r="O531" i="6" s="1"/>
  <c r="U533" i="6"/>
  <c r="AA533" i="6"/>
  <c r="AA531" i="6" s="1"/>
  <c r="I535" i="6"/>
  <c r="O535" i="6"/>
  <c r="U535" i="6"/>
  <c r="AA535" i="6"/>
  <c r="H538" i="6"/>
  <c r="N538" i="6"/>
  <c r="N536" i="6" s="1"/>
  <c r="T538" i="6"/>
  <c r="T536" i="6" s="1"/>
  <c r="Z538" i="6"/>
  <c r="H540" i="6"/>
  <c r="N540" i="6"/>
  <c r="T540" i="6"/>
  <c r="Z540" i="6"/>
  <c r="G543" i="6"/>
  <c r="G541" i="6" s="1"/>
  <c r="M543" i="6"/>
  <c r="S543" i="6"/>
  <c r="S541" i="6" s="1"/>
  <c r="Y543" i="6"/>
  <c r="Y541" i="6" s="1"/>
  <c r="G545" i="6"/>
  <c r="M545" i="6"/>
  <c r="S545" i="6"/>
  <c r="Y545" i="6"/>
  <c r="F548" i="6"/>
  <c r="F546" i="6" s="1"/>
  <c r="L548" i="6"/>
  <c r="L546" i="6" s="1"/>
  <c r="R548" i="6"/>
  <c r="X548" i="6"/>
  <c r="X546" i="6" s="1"/>
  <c r="F550" i="6"/>
  <c r="L550" i="6"/>
  <c r="R550" i="6"/>
  <c r="X550" i="6"/>
  <c r="E553" i="6"/>
  <c r="K553" i="6"/>
  <c r="K551" i="6" s="1"/>
  <c r="Q553" i="6"/>
  <c r="Q551" i="6" s="1"/>
  <c r="W553" i="6"/>
  <c r="E555" i="6"/>
  <c r="K555" i="6"/>
  <c r="Q555" i="6"/>
  <c r="W555" i="6"/>
  <c r="D558" i="6"/>
  <c r="D556" i="6" s="1"/>
  <c r="J558" i="6"/>
  <c r="P558" i="6"/>
  <c r="P556" i="6" s="1"/>
  <c r="V558" i="6"/>
  <c r="V556" i="6" s="1"/>
  <c r="D560" i="6"/>
  <c r="J560" i="6"/>
  <c r="P560" i="6"/>
  <c r="V560" i="6"/>
  <c r="I563" i="6"/>
  <c r="I561" i="6" s="1"/>
  <c r="O563" i="6"/>
  <c r="O561" i="6" s="1"/>
  <c r="U563" i="6"/>
  <c r="AA563" i="6"/>
  <c r="AA561" i="6" s="1"/>
  <c r="I565" i="6"/>
  <c r="O565" i="6"/>
  <c r="U565" i="6"/>
  <c r="AA565" i="6"/>
  <c r="H568" i="6"/>
  <c r="N568" i="6"/>
  <c r="N566" i="6" s="1"/>
  <c r="T568" i="6"/>
  <c r="T566" i="6" s="1"/>
  <c r="Z568" i="6"/>
  <c r="H570" i="6"/>
  <c r="N570" i="6"/>
  <c r="T570" i="6"/>
  <c r="Z570" i="6"/>
  <c r="G573" i="6"/>
  <c r="G571" i="6" s="1"/>
  <c r="M573" i="6"/>
  <c r="S573" i="6"/>
  <c r="S571" i="6" s="1"/>
  <c r="Y573" i="6"/>
  <c r="Y571" i="6" s="1"/>
  <c r="G575" i="6"/>
  <c r="M575" i="6"/>
  <c r="S575" i="6"/>
  <c r="Y575" i="6"/>
  <c r="F578" i="6"/>
  <c r="F576" i="6" s="1"/>
  <c r="L578" i="6"/>
  <c r="L576" i="6" s="1"/>
  <c r="R578" i="6"/>
  <c r="X578" i="6"/>
  <c r="X576" i="6" s="1"/>
  <c r="F580" i="6"/>
  <c r="L580" i="6"/>
  <c r="R580" i="6"/>
  <c r="X580" i="6"/>
  <c r="E583" i="6"/>
  <c r="K583" i="6"/>
  <c r="K581" i="6" s="1"/>
  <c r="Q583" i="6"/>
  <c r="Q581" i="6" s="1"/>
  <c r="W583" i="6"/>
  <c r="E585" i="6"/>
  <c r="K585" i="6"/>
  <c r="Q585" i="6"/>
  <c r="W585" i="6"/>
  <c r="D588" i="6"/>
  <c r="D586" i="6" s="1"/>
  <c r="J588" i="6"/>
  <c r="P588" i="6"/>
  <c r="P586" i="6" s="1"/>
  <c r="V588" i="6"/>
  <c r="V586" i="6" s="1"/>
  <c r="D590" i="6"/>
  <c r="J590" i="6"/>
  <c r="P590" i="6"/>
  <c r="V590" i="6"/>
  <c r="I593" i="6"/>
  <c r="I591" i="6" s="1"/>
  <c r="O593" i="6"/>
  <c r="O591" i="6" s="1"/>
  <c r="U593" i="6"/>
  <c r="AA593" i="6"/>
  <c r="AA591" i="6" s="1"/>
  <c r="I595" i="6"/>
  <c r="O595" i="6"/>
  <c r="U595" i="6"/>
  <c r="AA595" i="6"/>
  <c r="H598" i="6"/>
  <c r="N598" i="6"/>
  <c r="N596" i="6" s="1"/>
  <c r="T598" i="6"/>
  <c r="T596" i="6" s="1"/>
  <c r="Z598" i="6"/>
  <c r="H600" i="6"/>
  <c r="N600" i="6"/>
  <c r="T600" i="6"/>
  <c r="Z600" i="6"/>
  <c r="G603" i="6"/>
  <c r="G601" i="6" s="1"/>
  <c r="M603" i="6"/>
  <c r="S603" i="6"/>
  <c r="S601" i="6" s="1"/>
  <c r="Y603" i="6"/>
  <c r="Y601" i="6" s="1"/>
  <c r="G605" i="6"/>
  <c r="M605" i="6"/>
  <c r="S605" i="6"/>
  <c r="Y605" i="6"/>
  <c r="F608" i="6"/>
  <c r="F606" i="6" s="1"/>
  <c r="L608" i="6"/>
  <c r="L606" i="6" s="1"/>
  <c r="R608" i="6"/>
  <c r="X608" i="6"/>
  <c r="X606" i="6" s="1"/>
  <c r="F610" i="6"/>
  <c r="L610" i="6"/>
  <c r="R610" i="6"/>
  <c r="X610" i="6"/>
  <c r="E613" i="6"/>
  <c r="K613" i="6"/>
  <c r="K611" i="6" s="1"/>
  <c r="Q613" i="6"/>
  <c r="Q611" i="6" s="1"/>
  <c r="W613" i="6"/>
  <c r="E615" i="6"/>
  <c r="K615" i="6"/>
  <c r="Q615" i="6"/>
  <c r="W615" i="6"/>
  <c r="G621" i="6"/>
  <c r="G620" i="6" s="1"/>
  <c r="E9" i="7"/>
  <c r="K9" i="7"/>
  <c r="K7" i="7" s="1"/>
  <c r="Q9" i="7"/>
  <c r="Q7" i="7" s="1"/>
  <c r="W9" i="7"/>
  <c r="E11" i="7"/>
  <c r="K11" i="7"/>
  <c r="Q11" i="7"/>
  <c r="W11" i="7"/>
  <c r="D14" i="7"/>
  <c r="D12" i="7" s="1"/>
  <c r="J14" i="7"/>
  <c r="P14" i="7"/>
  <c r="P12" i="7" s="1"/>
  <c r="V14" i="7"/>
  <c r="V12" i="7" s="1"/>
  <c r="D16" i="7"/>
  <c r="J16" i="7"/>
  <c r="P16" i="7"/>
  <c r="V16" i="7"/>
  <c r="I19" i="7"/>
  <c r="I17" i="7" s="1"/>
  <c r="O19" i="7"/>
  <c r="O17" i="7" s="1"/>
  <c r="U19" i="7"/>
  <c r="AA19" i="7"/>
  <c r="AA17" i="7" s="1"/>
  <c r="I21" i="7"/>
  <c r="O21" i="7"/>
  <c r="U21" i="7"/>
  <c r="AA21" i="7"/>
  <c r="H24" i="7"/>
  <c r="N24" i="7"/>
  <c r="N22" i="7" s="1"/>
  <c r="T24" i="7"/>
  <c r="T22" i="7" s="1"/>
  <c r="Z24" i="7"/>
  <c r="H26" i="7"/>
  <c r="N26" i="7"/>
  <c r="T26" i="7"/>
  <c r="Z26" i="7"/>
  <c r="G29" i="7"/>
  <c r="G27" i="7" s="1"/>
  <c r="M29" i="7"/>
  <c r="S29" i="7"/>
  <c r="S27" i="7" s="1"/>
  <c r="Y29" i="7"/>
  <c r="Y27" i="7" s="1"/>
  <c r="G31" i="7"/>
  <c r="M31" i="7"/>
  <c r="S31" i="7"/>
  <c r="Y31" i="7"/>
  <c r="F34" i="7"/>
  <c r="F32" i="7" s="1"/>
  <c r="L34" i="7"/>
  <c r="L32" i="7" s="1"/>
  <c r="R34" i="7"/>
  <c r="X34" i="7"/>
  <c r="X32" i="7" s="1"/>
  <c r="F36" i="7"/>
  <c r="L36" i="7"/>
  <c r="R36" i="7"/>
  <c r="X36" i="7"/>
  <c r="E39" i="7"/>
  <c r="K39" i="7"/>
  <c r="K37" i="7" s="1"/>
  <c r="Q39" i="7"/>
  <c r="Q37" i="7" s="1"/>
  <c r="W39" i="7"/>
  <c r="E41" i="7"/>
  <c r="K41" i="7"/>
  <c r="Q41" i="7"/>
  <c r="W41" i="7"/>
  <c r="D44" i="7"/>
  <c r="D42" i="7" s="1"/>
  <c r="J44" i="7"/>
  <c r="P44" i="7"/>
  <c r="P42" i="7" s="1"/>
  <c r="V44" i="7"/>
  <c r="V42" i="7" s="1"/>
  <c r="D46" i="7"/>
  <c r="J46" i="7"/>
  <c r="P46" i="7"/>
  <c r="V46" i="7"/>
  <c r="I49" i="7"/>
  <c r="I47" i="7" s="1"/>
  <c r="O49" i="7"/>
  <c r="O47" i="7" s="1"/>
  <c r="U49" i="7"/>
  <c r="AA49" i="7"/>
  <c r="AA47" i="7" s="1"/>
  <c r="I51" i="7"/>
  <c r="O51" i="7"/>
  <c r="U51" i="7"/>
  <c r="AA51" i="7"/>
  <c r="H54" i="7"/>
  <c r="N54" i="7"/>
  <c r="N52" i="7" s="1"/>
  <c r="T54" i="7"/>
  <c r="T52" i="7" s="1"/>
  <c r="Z54" i="7"/>
  <c r="H56" i="7"/>
  <c r="N56" i="7"/>
  <c r="T56" i="7"/>
  <c r="Z56" i="7"/>
  <c r="G59" i="7"/>
  <c r="G57" i="7" s="1"/>
  <c r="M59" i="7"/>
  <c r="S59" i="7"/>
  <c r="S57" i="7" s="1"/>
  <c r="Y59" i="7"/>
  <c r="Y57" i="7" s="1"/>
  <c r="G61" i="7"/>
  <c r="M61" i="7"/>
  <c r="S61" i="7"/>
  <c r="Y61" i="7"/>
  <c r="F64" i="7"/>
  <c r="F62" i="7" s="1"/>
  <c r="L64" i="7"/>
  <c r="L62" i="7" s="1"/>
  <c r="R64" i="7"/>
  <c r="X64" i="7"/>
  <c r="X62" i="7" s="1"/>
  <c r="F66" i="7"/>
  <c r="L66" i="7"/>
  <c r="R66" i="7"/>
  <c r="X66" i="7"/>
  <c r="E69" i="7"/>
  <c r="K69" i="7"/>
  <c r="K67" i="7" s="1"/>
  <c r="Q69" i="7"/>
  <c r="Q67" i="7" s="1"/>
  <c r="W69" i="7"/>
  <c r="E71" i="7"/>
  <c r="K71" i="7"/>
  <c r="Q71" i="7"/>
  <c r="W71" i="7"/>
  <c r="D74" i="7"/>
  <c r="D72" i="7" s="1"/>
  <c r="J74" i="7"/>
  <c r="P74" i="7"/>
  <c r="P72" i="7" s="1"/>
  <c r="V74" i="7"/>
  <c r="V72" i="7" s="1"/>
  <c r="D76" i="7"/>
  <c r="J76" i="7"/>
  <c r="P76" i="7"/>
  <c r="V76" i="7"/>
  <c r="I79" i="7"/>
  <c r="I77" i="7" s="1"/>
  <c r="O79" i="7"/>
  <c r="O77" i="7" s="1"/>
  <c r="U79" i="7"/>
  <c r="AA79" i="7"/>
  <c r="AA77" i="7" s="1"/>
  <c r="I81" i="7"/>
  <c r="O81" i="7"/>
  <c r="U81" i="7"/>
  <c r="AA81" i="7"/>
  <c r="H84" i="7"/>
  <c r="N84" i="7"/>
  <c r="N82" i="7" s="1"/>
  <c r="T84" i="7"/>
  <c r="T82" i="7" s="1"/>
  <c r="Z84" i="7"/>
  <c r="H86" i="7"/>
  <c r="N86" i="7"/>
  <c r="T86" i="7"/>
  <c r="Z86" i="7"/>
  <c r="G89" i="7"/>
  <c r="G87" i="7" s="1"/>
  <c r="M89" i="7"/>
  <c r="S89" i="7"/>
  <c r="S87" i="7" s="1"/>
  <c r="Y89" i="7"/>
  <c r="Y87" i="7" s="1"/>
  <c r="G91" i="7"/>
  <c r="M91" i="7"/>
  <c r="S91" i="7"/>
  <c r="Y91" i="7"/>
  <c r="F94" i="7"/>
  <c r="F92" i="7" s="1"/>
  <c r="L94" i="7"/>
  <c r="L92" i="7" s="1"/>
  <c r="R94" i="7"/>
  <c r="X94" i="7"/>
  <c r="X92" i="7" s="1"/>
  <c r="F96" i="7"/>
  <c r="L96" i="7"/>
  <c r="R96" i="7"/>
  <c r="X96" i="7"/>
  <c r="E99" i="7"/>
  <c r="K99" i="7"/>
  <c r="K97" i="7" s="1"/>
  <c r="Q99" i="7"/>
  <c r="Q97" i="7" s="1"/>
  <c r="W99" i="7"/>
  <c r="E101" i="7"/>
  <c r="K101" i="7"/>
  <c r="Q101" i="7"/>
  <c r="W101" i="7"/>
  <c r="D104" i="7"/>
  <c r="D102" i="7" s="1"/>
  <c r="J104" i="7"/>
  <c r="P104" i="7"/>
  <c r="P102" i="7" s="1"/>
  <c r="V104" i="7"/>
  <c r="V102" i="7" s="1"/>
  <c r="D106" i="7"/>
  <c r="J106" i="7"/>
  <c r="P106" i="7"/>
  <c r="V106" i="7"/>
  <c r="I109" i="7"/>
  <c r="I107" i="7" s="1"/>
  <c r="O109" i="7"/>
  <c r="O107" i="7" s="1"/>
  <c r="U109" i="7"/>
  <c r="AA109" i="7"/>
  <c r="AA107" i="7" s="1"/>
  <c r="I111" i="7"/>
  <c r="O111" i="7"/>
  <c r="U111" i="7"/>
  <c r="AA111" i="7"/>
  <c r="H114" i="7"/>
  <c r="N114" i="7"/>
  <c r="N112" i="7" s="1"/>
  <c r="T114" i="7"/>
  <c r="T112" i="7" s="1"/>
  <c r="Z114" i="7"/>
  <c r="H116" i="7"/>
  <c r="N116" i="7"/>
  <c r="T116" i="7"/>
  <c r="Z116" i="7"/>
  <c r="G119" i="7"/>
  <c r="G117" i="7" s="1"/>
  <c r="M119" i="7"/>
  <c r="S119" i="7"/>
  <c r="S117" i="7" s="1"/>
  <c r="Y119" i="7"/>
  <c r="Y117" i="7" s="1"/>
  <c r="G121" i="7"/>
  <c r="M121" i="7"/>
  <c r="S121" i="7"/>
  <c r="Y121" i="7"/>
  <c r="F124" i="7"/>
  <c r="F122" i="7" s="1"/>
  <c r="L124" i="7"/>
  <c r="L122" i="7" s="1"/>
  <c r="R124" i="7"/>
  <c r="X124" i="7"/>
  <c r="X122" i="7" s="1"/>
  <c r="F126" i="7"/>
  <c r="L126" i="7"/>
  <c r="R126" i="7"/>
  <c r="X126" i="7"/>
  <c r="E129" i="7"/>
  <c r="K129" i="7"/>
  <c r="K127" i="7" s="1"/>
  <c r="Q129" i="7"/>
  <c r="Q127" i="7" s="1"/>
  <c r="W129" i="7"/>
  <c r="E131" i="7"/>
  <c r="K131" i="7"/>
  <c r="Q131" i="7"/>
  <c r="W131" i="7"/>
  <c r="D134" i="7"/>
  <c r="D132" i="7" s="1"/>
  <c r="J134" i="7"/>
  <c r="P134" i="7"/>
  <c r="P132" i="7" s="1"/>
  <c r="V134" i="7"/>
  <c r="V132" i="7" s="1"/>
  <c r="D136" i="7"/>
  <c r="J136" i="7"/>
  <c r="P136" i="7"/>
  <c r="V136" i="7"/>
  <c r="D139" i="7"/>
  <c r="D137" i="7" s="1"/>
  <c r="V139" i="7"/>
  <c r="V137" i="7" s="1"/>
  <c r="P141" i="7"/>
  <c r="U144" i="7"/>
  <c r="O146" i="7"/>
  <c r="R149" i="7"/>
  <c r="L151" i="7"/>
  <c r="M154" i="7"/>
  <c r="G156" i="7"/>
  <c r="Y156" i="7"/>
  <c r="Y152" i="7" s="1"/>
  <c r="J162" i="7"/>
  <c r="D164" i="7"/>
  <c r="D160" i="7" s="1"/>
  <c r="V164" i="7"/>
  <c r="I167" i="7"/>
  <c r="AA167" i="7"/>
  <c r="U169" i="7"/>
  <c r="D172" i="7"/>
  <c r="V172" i="7"/>
  <c r="P174" i="7"/>
  <c r="U177" i="7"/>
  <c r="O179" i="7"/>
  <c r="T182" i="7"/>
  <c r="M187" i="7"/>
  <c r="Y189" i="7"/>
  <c r="F192" i="7"/>
  <c r="F190" i="7" s="1"/>
  <c r="R194" i="7"/>
  <c r="K199" i="7"/>
  <c r="G31" i="5"/>
  <c r="G64" i="5"/>
  <c r="G20" i="5"/>
  <c r="G36" i="5"/>
  <c r="G53" i="5"/>
  <c r="A1" i="3"/>
  <c r="G13" i="5"/>
  <c r="G19" i="5"/>
  <c r="E24" i="5"/>
  <c r="G25" i="5"/>
  <c r="E31" i="5"/>
  <c r="G35" i="5"/>
  <c r="G43" i="5"/>
  <c r="E48" i="5"/>
  <c r="G52" i="5"/>
  <c r="E58" i="5"/>
  <c r="G59" i="5"/>
  <c r="E64" i="5"/>
  <c r="G76" i="5"/>
  <c r="G92" i="5"/>
  <c r="E94" i="5"/>
  <c r="E9" i="6"/>
  <c r="E7" i="6" s="1"/>
  <c r="K9" i="6"/>
  <c r="K7" i="6" s="1"/>
  <c r="Q9" i="6"/>
  <c r="W9" i="6"/>
  <c r="W7" i="6" s="1"/>
  <c r="E11" i="6"/>
  <c r="K11" i="6"/>
  <c r="Q11" i="6"/>
  <c r="W11" i="6"/>
  <c r="D14" i="6"/>
  <c r="J14" i="6"/>
  <c r="J12" i="6" s="1"/>
  <c r="P14" i="6"/>
  <c r="P12" i="6" s="1"/>
  <c r="V14" i="6"/>
  <c r="D16" i="6"/>
  <c r="J16" i="6"/>
  <c r="P16" i="6"/>
  <c r="V16" i="6"/>
  <c r="I19" i="6"/>
  <c r="I17" i="6" s="1"/>
  <c r="O19" i="6"/>
  <c r="U19" i="6"/>
  <c r="U17" i="6" s="1"/>
  <c r="AA19" i="6"/>
  <c r="AA17" i="6" s="1"/>
  <c r="I21" i="6"/>
  <c r="O21" i="6"/>
  <c r="U21" i="6"/>
  <c r="AA21" i="6"/>
  <c r="H24" i="6"/>
  <c r="H22" i="6" s="1"/>
  <c r="N24" i="6"/>
  <c r="N22" i="6" s="1"/>
  <c r="T24" i="6"/>
  <c r="Z24" i="6"/>
  <c r="Z22" i="6" s="1"/>
  <c r="H26" i="6"/>
  <c r="N26" i="6"/>
  <c r="T26" i="6"/>
  <c r="Z26" i="6"/>
  <c r="G29" i="6"/>
  <c r="M29" i="6"/>
  <c r="M27" i="6" s="1"/>
  <c r="S29" i="6"/>
  <c r="S27" i="6" s="1"/>
  <c r="Y29" i="6"/>
  <c r="G31" i="6"/>
  <c r="M31" i="6"/>
  <c r="S31" i="6"/>
  <c r="Y31" i="6"/>
  <c r="F34" i="6"/>
  <c r="F32" i="6" s="1"/>
  <c r="L34" i="6"/>
  <c r="R34" i="6"/>
  <c r="R32" i="6" s="1"/>
  <c r="X34" i="6"/>
  <c r="X32" i="6" s="1"/>
  <c r="F36" i="6"/>
  <c r="L36" i="6"/>
  <c r="R36" i="6"/>
  <c r="X36" i="6"/>
  <c r="E39" i="6"/>
  <c r="E37" i="6" s="1"/>
  <c r="K39" i="6"/>
  <c r="K37" i="6" s="1"/>
  <c r="Q39" i="6"/>
  <c r="W39" i="6"/>
  <c r="W37" i="6" s="1"/>
  <c r="E41" i="6"/>
  <c r="K41" i="6"/>
  <c r="Q41" i="6"/>
  <c r="W41" i="6"/>
  <c r="D44" i="6"/>
  <c r="J44" i="6"/>
  <c r="J42" i="6" s="1"/>
  <c r="P44" i="6"/>
  <c r="P42" i="6" s="1"/>
  <c r="V44" i="6"/>
  <c r="D46" i="6"/>
  <c r="J46" i="6"/>
  <c r="P46" i="6"/>
  <c r="V46" i="6"/>
  <c r="I49" i="6"/>
  <c r="I47" i="6" s="1"/>
  <c r="O49" i="6"/>
  <c r="U49" i="6"/>
  <c r="U47" i="6" s="1"/>
  <c r="AA49" i="6"/>
  <c r="AA47" i="6" s="1"/>
  <c r="I51" i="6"/>
  <c r="O51" i="6"/>
  <c r="U51" i="6"/>
  <c r="AA51" i="6"/>
  <c r="H54" i="6"/>
  <c r="H52" i="6" s="1"/>
  <c r="N54" i="6"/>
  <c r="N52" i="6" s="1"/>
  <c r="T54" i="6"/>
  <c r="Z54" i="6"/>
  <c r="Z52" i="6" s="1"/>
  <c r="H56" i="6"/>
  <c r="N56" i="6"/>
  <c r="T56" i="6"/>
  <c r="Z56" i="6"/>
  <c r="G59" i="6"/>
  <c r="M59" i="6"/>
  <c r="M57" i="6" s="1"/>
  <c r="S59" i="6"/>
  <c r="S57" i="6" s="1"/>
  <c r="Y59" i="6"/>
  <c r="G61" i="6"/>
  <c r="M61" i="6"/>
  <c r="S61" i="6"/>
  <c r="Y61" i="6"/>
  <c r="F64" i="6"/>
  <c r="F62" i="6" s="1"/>
  <c r="L64" i="6"/>
  <c r="R64" i="6"/>
  <c r="R62" i="6" s="1"/>
  <c r="X64" i="6"/>
  <c r="X62" i="6" s="1"/>
  <c r="F66" i="6"/>
  <c r="L66" i="6"/>
  <c r="R66" i="6"/>
  <c r="X66" i="6"/>
  <c r="E69" i="6"/>
  <c r="E67" i="6" s="1"/>
  <c r="K69" i="6"/>
  <c r="K67" i="6" s="1"/>
  <c r="Q69" i="6"/>
  <c r="W69" i="6"/>
  <c r="W67" i="6" s="1"/>
  <c r="E71" i="6"/>
  <c r="K71" i="6"/>
  <c r="Q71" i="6"/>
  <c r="W71" i="6"/>
  <c r="D74" i="6"/>
  <c r="J74" i="6"/>
  <c r="J72" i="6" s="1"/>
  <c r="P74" i="6"/>
  <c r="P72" i="6" s="1"/>
  <c r="V74" i="6"/>
  <c r="D76" i="6"/>
  <c r="J76" i="6"/>
  <c r="P76" i="6"/>
  <c r="V76" i="6"/>
  <c r="I79" i="6"/>
  <c r="I77" i="6" s="1"/>
  <c r="O79" i="6"/>
  <c r="U79" i="6"/>
  <c r="U77" i="6" s="1"/>
  <c r="AA79" i="6"/>
  <c r="AA77" i="6" s="1"/>
  <c r="I81" i="6"/>
  <c r="O81" i="6"/>
  <c r="U81" i="6"/>
  <c r="AA81" i="6"/>
  <c r="H84" i="6"/>
  <c r="H82" i="6" s="1"/>
  <c r="N84" i="6"/>
  <c r="N82" i="6" s="1"/>
  <c r="T84" i="6"/>
  <c r="Z84" i="6"/>
  <c r="Z82" i="6" s="1"/>
  <c r="H86" i="6"/>
  <c r="N86" i="6"/>
  <c r="T86" i="6"/>
  <c r="Z86" i="6"/>
  <c r="G89" i="6"/>
  <c r="M89" i="6"/>
  <c r="M87" i="6" s="1"/>
  <c r="S89" i="6"/>
  <c r="S87" i="6" s="1"/>
  <c r="Y89" i="6"/>
  <c r="G91" i="6"/>
  <c r="M91" i="6"/>
  <c r="S91" i="6"/>
  <c r="Y91" i="6"/>
  <c r="F94" i="6"/>
  <c r="F92" i="6" s="1"/>
  <c r="L94" i="6"/>
  <c r="R94" i="6"/>
  <c r="R92" i="6" s="1"/>
  <c r="X94" i="6"/>
  <c r="X92" i="6" s="1"/>
  <c r="F96" i="6"/>
  <c r="L96" i="6"/>
  <c r="R96" i="6"/>
  <c r="X96" i="6"/>
  <c r="E99" i="6"/>
  <c r="E97" i="6" s="1"/>
  <c r="K99" i="6"/>
  <c r="K97" i="6" s="1"/>
  <c r="Q99" i="6"/>
  <c r="W99" i="6"/>
  <c r="W97" i="6" s="1"/>
  <c r="E101" i="6"/>
  <c r="K101" i="6"/>
  <c r="Q101" i="6"/>
  <c r="W101" i="6"/>
  <c r="D104" i="6"/>
  <c r="J104" i="6"/>
  <c r="J102" i="6" s="1"/>
  <c r="P104" i="6"/>
  <c r="P102" i="6" s="1"/>
  <c r="V104" i="6"/>
  <c r="D106" i="6"/>
  <c r="J106" i="6"/>
  <c r="P106" i="6"/>
  <c r="V106" i="6"/>
  <c r="I109" i="6"/>
  <c r="I107" i="6" s="1"/>
  <c r="O109" i="6"/>
  <c r="U109" i="6"/>
  <c r="U107" i="6" s="1"/>
  <c r="AA109" i="6"/>
  <c r="AA107" i="6" s="1"/>
  <c r="I111" i="6"/>
  <c r="O111" i="6"/>
  <c r="U111" i="6"/>
  <c r="AA111" i="6"/>
  <c r="H114" i="6"/>
  <c r="H112" i="6" s="1"/>
  <c r="N114" i="6"/>
  <c r="N112" i="6" s="1"/>
  <c r="T114" i="6"/>
  <c r="Z114" i="6"/>
  <c r="Z112" i="6" s="1"/>
  <c r="H116" i="6"/>
  <c r="N116" i="6"/>
  <c r="T116" i="6"/>
  <c r="Z116" i="6"/>
  <c r="G119" i="6"/>
  <c r="M119" i="6"/>
  <c r="M117" i="6" s="1"/>
  <c r="S119" i="6"/>
  <c r="S117" i="6" s="1"/>
  <c r="Y119" i="6"/>
  <c r="G121" i="6"/>
  <c r="M121" i="6"/>
  <c r="S121" i="6"/>
  <c r="Y121" i="6"/>
  <c r="F124" i="6"/>
  <c r="F122" i="6" s="1"/>
  <c r="L124" i="6"/>
  <c r="R124" i="6"/>
  <c r="R122" i="6" s="1"/>
  <c r="X124" i="6"/>
  <c r="X122" i="6" s="1"/>
  <c r="F126" i="6"/>
  <c r="L126" i="6"/>
  <c r="R126" i="6"/>
  <c r="X126" i="6"/>
  <c r="E129" i="6"/>
  <c r="E127" i="6" s="1"/>
  <c r="K129" i="6"/>
  <c r="K127" i="6" s="1"/>
  <c r="Q129" i="6"/>
  <c r="W129" i="6"/>
  <c r="W127" i="6" s="1"/>
  <c r="E131" i="6"/>
  <c r="K131" i="6"/>
  <c r="Q131" i="6"/>
  <c r="W131" i="6"/>
  <c r="D134" i="6"/>
  <c r="J134" i="6"/>
  <c r="J132" i="6" s="1"/>
  <c r="P134" i="6"/>
  <c r="P132" i="6" s="1"/>
  <c r="V134" i="6"/>
  <c r="D136" i="6"/>
  <c r="J136" i="6"/>
  <c r="P136" i="6"/>
  <c r="V136" i="6"/>
  <c r="I139" i="6"/>
  <c r="I137" i="6" s="1"/>
  <c r="O139" i="6"/>
  <c r="U139" i="6"/>
  <c r="U137" i="6" s="1"/>
  <c r="AA139" i="6"/>
  <c r="AA137" i="6" s="1"/>
  <c r="I141" i="6"/>
  <c r="O141" i="6"/>
  <c r="U141" i="6"/>
  <c r="AA141" i="6"/>
  <c r="H144" i="6"/>
  <c r="H142" i="6" s="1"/>
  <c r="N144" i="6"/>
  <c r="N142" i="6" s="1"/>
  <c r="T144" i="6"/>
  <c r="Z144" i="6"/>
  <c r="Z142" i="6" s="1"/>
  <c r="H146" i="6"/>
  <c r="N146" i="6"/>
  <c r="T146" i="6"/>
  <c r="Z146" i="6"/>
  <c r="G149" i="6"/>
  <c r="M149" i="6"/>
  <c r="M147" i="6" s="1"/>
  <c r="S149" i="6"/>
  <c r="S147" i="6" s="1"/>
  <c r="Y149" i="6"/>
  <c r="G151" i="6"/>
  <c r="M151" i="6"/>
  <c r="S151" i="6"/>
  <c r="Y151" i="6"/>
  <c r="F154" i="6"/>
  <c r="F152" i="6" s="1"/>
  <c r="L154" i="6"/>
  <c r="R154" i="6"/>
  <c r="R152" i="6" s="1"/>
  <c r="X154" i="6"/>
  <c r="X152" i="6" s="1"/>
  <c r="F156" i="6"/>
  <c r="L156" i="6"/>
  <c r="R156" i="6"/>
  <c r="X156" i="6"/>
  <c r="E162" i="6"/>
  <c r="E160" i="6" s="1"/>
  <c r="K162" i="6"/>
  <c r="K160" i="6" s="1"/>
  <c r="Q162" i="6"/>
  <c r="W162" i="6"/>
  <c r="W160" i="6" s="1"/>
  <c r="E164" i="6"/>
  <c r="K164" i="6"/>
  <c r="Q164" i="6"/>
  <c r="W164" i="6"/>
  <c r="D167" i="6"/>
  <c r="J167" i="6"/>
  <c r="J165" i="6" s="1"/>
  <c r="P167" i="6"/>
  <c r="P165" i="6" s="1"/>
  <c r="V167" i="6"/>
  <c r="D169" i="6"/>
  <c r="J169" i="6"/>
  <c r="P169" i="6"/>
  <c r="V169" i="6"/>
  <c r="I172" i="6"/>
  <c r="I170" i="6" s="1"/>
  <c r="O172" i="6"/>
  <c r="U172" i="6"/>
  <c r="U170" i="6" s="1"/>
  <c r="AA172" i="6"/>
  <c r="AA170" i="6" s="1"/>
  <c r="I174" i="6"/>
  <c r="O174" i="6"/>
  <c r="U174" i="6"/>
  <c r="AA174" i="6"/>
  <c r="H177" i="6"/>
  <c r="H175" i="6" s="1"/>
  <c r="N177" i="6"/>
  <c r="N175" i="6" s="1"/>
  <c r="T177" i="6"/>
  <c r="Z177" i="6"/>
  <c r="Z175" i="6" s="1"/>
  <c r="H179" i="6"/>
  <c r="N179" i="6"/>
  <c r="T179" i="6"/>
  <c r="Z179" i="6"/>
  <c r="G182" i="6"/>
  <c r="M182" i="6"/>
  <c r="M180" i="6" s="1"/>
  <c r="S182" i="6"/>
  <c r="S180" i="6" s="1"/>
  <c r="Y182" i="6"/>
  <c r="G184" i="6"/>
  <c r="M184" i="6"/>
  <c r="S184" i="6"/>
  <c r="Y184" i="6"/>
  <c r="F187" i="6"/>
  <c r="F185" i="6" s="1"/>
  <c r="L187" i="6"/>
  <c r="R187" i="6"/>
  <c r="R185" i="6" s="1"/>
  <c r="X187" i="6"/>
  <c r="X185" i="6" s="1"/>
  <c r="F189" i="6"/>
  <c r="L189" i="6"/>
  <c r="R189" i="6"/>
  <c r="X189" i="6"/>
  <c r="E192" i="6"/>
  <c r="E190" i="6" s="1"/>
  <c r="K192" i="6"/>
  <c r="K190" i="6" s="1"/>
  <c r="Q192" i="6"/>
  <c r="W192" i="6"/>
  <c r="W190" i="6" s="1"/>
  <c r="E194" i="6"/>
  <c r="K194" i="6"/>
  <c r="Q194" i="6"/>
  <c r="W194" i="6"/>
  <c r="D197" i="6"/>
  <c r="J197" i="6"/>
  <c r="J195" i="6" s="1"/>
  <c r="P197" i="6"/>
  <c r="P195" i="6" s="1"/>
  <c r="V197" i="6"/>
  <c r="D199" i="6"/>
  <c r="J199" i="6"/>
  <c r="P199" i="6"/>
  <c r="V199" i="6"/>
  <c r="I202" i="6"/>
  <c r="I200" i="6" s="1"/>
  <c r="O202" i="6"/>
  <c r="U202" i="6"/>
  <c r="U200" i="6" s="1"/>
  <c r="AA202" i="6"/>
  <c r="AA200" i="6" s="1"/>
  <c r="I204" i="6"/>
  <c r="O204" i="6"/>
  <c r="U204" i="6"/>
  <c r="AA204" i="6"/>
  <c r="H207" i="6"/>
  <c r="H205" i="6" s="1"/>
  <c r="N207" i="6"/>
  <c r="N205" i="6" s="1"/>
  <c r="T207" i="6"/>
  <c r="Z207" i="6"/>
  <c r="Z205" i="6" s="1"/>
  <c r="H209" i="6"/>
  <c r="N209" i="6"/>
  <c r="T209" i="6"/>
  <c r="Z209" i="6"/>
  <c r="G212" i="6"/>
  <c r="M212" i="6"/>
  <c r="M210" i="6" s="1"/>
  <c r="S212" i="6"/>
  <c r="S210" i="6" s="1"/>
  <c r="Y212" i="6"/>
  <c r="G214" i="6"/>
  <c r="M214" i="6"/>
  <c r="S214" i="6"/>
  <c r="Y214" i="6"/>
  <c r="F217" i="6"/>
  <c r="F215" i="6" s="1"/>
  <c r="L217" i="6"/>
  <c r="R217" i="6"/>
  <c r="R215" i="6" s="1"/>
  <c r="X217" i="6"/>
  <c r="X215" i="6" s="1"/>
  <c r="F219" i="6"/>
  <c r="L219" i="6"/>
  <c r="R219" i="6"/>
  <c r="X219" i="6"/>
  <c r="E222" i="6"/>
  <c r="E220" i="6" s="1"/>
  <c r="K222" i="6"/>
  <c r="K220" i="6" s="1"/>
  <c r="Q222" i="6"/>
  <c r="W222" i="6"/>
  <c r="W220" i="6" s="1"/>
  <c r="E224" i="6"/>
  <c r="K224" i="6"/>
  <c r="Q224" i="6"/>
  <c r="W224" i="6"/>
  <c r="D227" i="6"/>
  <c r="J227" i="6"/>
  <c r="J225" i="6" s="1"/>
  <c r="P227" i="6"/>
  <c r="P225" i="6" s="1"/>
  <c r="V227" i="6"/>
  <c r="D229" i="6"/>
  <c r="J229" i="6"/>
  <c r="P229" i="6"/>
  <c r="V229" i="6"/>
  <c r="I232" i="6"/>
  <c r="I230" i="6" s="1"/>
  <c r="O232" i="6"/>
  <c r="U232" i="6"/>
  <c r="U230" i="6" s="1"/>
  <c r="AA232" i="6"/>
  <c r="AA230" i="6" s="1"/>
  <c r="I234" i="6"/>
  <c r="O234" i="6"/>
  <c r="U234" i="6"/>
  <c r="AA234" i="6"/>
  <c r="H237" i="6"/>
  <c r="H235" i="6" s="1"/>
  <c r="N237" i="6"/>
  <c r="N235" i="6" s="1"/>
  <c r="T237" i="6"/>
  <c r="Z237" i="6"/>
  <c r="Z235" i="6" s="1"/>
  <c r="H239" i="6"/>
  <c r="N239" i="6"/>
  <c r="T239" i="6"/>
  <c r="Z239" i="6"/>
  <c r="G242" i="6"/>
  <c r="M242" i="6"/>
  <c r="M240" i="6" s="1"/>
  <c r="S242" i="6"/>
  <c r="S240" i="6" s="1"/>
  <c r="Y242" i="6"/>
  <c r="G244" i="6"/>
  <c r="M244" i="6"/>
  <c r="S244" i="6"/>
  <c r="Y244" i="6"/>
  <c r="F247" i="6"/>
  <c r="F245" i="6" s="1"/>
  <c r="L247" i="6"/>
  <c r="R247" i="6"/>
  <c r="R245" i="6" s="1"/>
  <c r="X247" i="6"/>
  <c r="X245" i="6" s="1"/>
  <c r="F249" i="6"/>
  <c r="L249" i="6"/>
  <c r="R249" i="6"/>
  <c r="X249" i="6"/>
  <c r="E252" i="6"/>
  <c r="E250" i="6" s="1"/>
  <c r="K252" i="6"/>
  <c r="K250" i="6" s="1"/>
  <c r="Q252" i="6"/>
  <c r="W252" i="6"/>
  <c r="W250" i="6" s="1"/>
  <c r="E254" i="6"/>
  <c r="K254" i="6"/>
  <c r="Q254" i="6"/>
  <c r="W254" i="6"/>
  <c r="D257" i="6"/>
  <c r="J257" i="6"/>
  <c r="J255" i="6" s="1"/>
  <c r="P257" i="6"/>
  <c r="P255" i="6" s="1"/>
  <c r="V257" i="6"/>
  <c r="D259" i="6"/>
  <c r="J259" i="6"/>
  <c r="P259" i="6"/>
  <c r="V259" i="6"/>
  <c r="I262" i="6"/>
  <c r="I260" i="6" s="1"/>
  <c r="O262" i="6"/>
  <c r="U262" i="6"/>
  <c r="U260" i="6" s="1"/>
  <c r="AA262" i="6"/>
  <c r="AA260" i="6" s="1"/>
  <c r="I264" i="6"/>
  <c r="O264" i="6"/>
  <c r="U264" i="6"/>
  <c r="AA264" i="6"/>
  <c r="H267" i="6"/>
  <c r="H265" i="6" s="1"/>
  <c r="N267" i="6"/>
  <c r="N265" i="6" s="1"/>
  <c r="T267" i="6"/>
  <c r="Z267" i="6"/>
  <c r="Z265" i="6" s="1"/>
  <c r="H269" i="6"/>
  <c r="N269" i="6"/>
  <c r="T269" i="6"/>
  <c r="Z269" i="6"/>
  <c r="G272" i="6"/>
  <c r="M272" i="6"/>
  <c r="M270" i="6" s="1"/>
  <c r="S272" i="6"/>
  <c r="S270" i="6" s="1"/>
  <c r="Y272" i="6"/>
  <c r="G274" i="6"/>
  <c r="M274" i="6"/>
  <c r="S274" i="6"/>
  <c r="Y274" i="6"/>
  <c r="F277" i="6"/>
  <c r="F275" i="6" s="1"/>
  <c r="L277" i="6"/>
  <c r="R277" i="6"/>
  <c r="R275" i="6" s="1"/>
  <c r="X277" i="6"/>
  <c r="X275" i="6" s="1"/>
  <c r="F279" i="6"/>
  <c r="L279" i="6"/>
  <c r="R279" i="6"/>
  <c r="X279" i="6"/>
  <c r="E282" i="6"/>
  <c r="E280" i="6" s="1"/>
  <c r="K282" i="6"/>
  <c r="K280" i="6" s="1"/>
  <c r="Q282" i="6"/>
  <c r="W282" i="6"/>
  <c r="W280" i="6" s="1"/>
  <c r="E284" i="6"/>
  <c r="K284" i="6"/>
  <c r="Q284" i="6"/>
  <c r="W284" i="6"/>
  <c r="D287" i="6"/>
  <c r="J287" i="6"/>
  <c r="J285" i="6" s="1"/>
  <c r="P287" i="6"/>
  <c r="P285" i="6" s="1"/>
  <c r="V287" i="6"/>
  <c r="D289" i="6"/>
  <c r="J289" i="6"/>
  <c r="P289" i="6"/>
  <c r="V289" i="6"/>
  <c r="I292" i="6"/>
  <c r="I290" i="6" s="1"/>
  <c r="O292" i="6"/>
  <c r="U292" i="6"/>
  <c r="U290" i="6" s="1"/>
  <c r="AA292" i="6"/>
  <c r="AA290" i="6" s="1"/>
  <c r="I294" i="6"/>
  <c r="O294" i="6"/>
  <c r="U294" i="6"/>
  <c r="AA294" i="6"/>
  <c r="H297" i="6"/>
  <c r="H295" i="6" s="1"/>
  <c r="N297" i="6"/>
  <c r="N295" i="6" s="1"/>
  <c r="T297" i="6"/>
  <c r="Z297" i="6"/>
  <c r="Z295" i="6" s="1"/>
  <c r="H299" i="6"/>
  <c r="N299" i="6"/>
  <c r="T299" i="6"/>
  <c r="Z299" i="6"/>
  <c r="G302" i="6"/>
  <c r="M302" i="6"/>
  <c r="M300" i="6" s="1"/>
  <c r="S302" i="6"/>
  <c r="S300" i="6" s="1"/>
  <c r="Y302" i="6"/>
  <c r="G304" i="6"/>
  <c r="M304" i="6"/>
  <c r="S304" i="6"/>
  <c r="Y304" i="6"/>
  <c r="F307" i="6"/>
  <c r="F305" i="6" s="1"/>
  <c r="L307" i="6"/>
  <c r="R307" i="6"/>
  <c r="R305" i="6" s="1"/>
  <c r="X307" i="6"/>
  <c r="X305" i="6" s="1"/>
  <c r="F309" i="6"/>
  <c r="L309" i="6"/>
  <c r="R309" i="6"/>
  <c r="X309" i="6"/>
  <c r="E315" i="6"/>
  <c r="E313" i="6" s="1"/>
  <c r="K315" i="6"/>
  <c r="K313" i="6" s="1"/>
  <c r="Q315" i="6"/>
  <c r="W315" i="6"/>
  <c r="W313" i="6" s="1"/>
  <c r="E317" i="6"/>
  <c r="K317" i="6"/>
  <c r="Q317" i="6"/>
  <c r="W317" i="6"/>
  <c r="D320" i="6"/>
  <c r="J320" i="6"/>
  <c r="J318" i="6" s="1"/>
  <c r="P320" i="6"/>
  <c r="P318" i="6" s="1"/>
  <c r="V320" i="6"/>
  <c r="D322" i="6"/>
  <c r="J322" i="6"/>
  <c r="P322" i="6"/>
  <c r="V322" i="6"/>
  <c r="I325" i="6"/>
  <c r="I323" i="6" s="1"/>
  <c r="O325" i="6"/>
  <c r="U325" i="6"/>
  <c r="U323" i="6" s="1"/>
  <c r="AA325" i="6"/>
  <c r="AA323" i="6" s="1"/>
  <c r="I327" i="6"/>
  <c r="O327" i="6"/>
  <c r="U327" i="6"/>
  <c r="AA327" i="6"/>
  <c r="H330" i="6"/>
  <c r="H328" i="6" s="1"/>
  <c r="N330" i="6"/>
  <c r="N328" i="6" s="1"/>
  <c r="T330" i="6"/>
  <c r="Z330" i="6"/>
  <c r="Z328" i="6" s="1"/>
  <c r="H332" i="6"/>
  <c r="N332" i="6"/>
  <c r="T332" i="6"/>
  <c r="Z332" i="6"/>
  <c r="G335" i="6"/>
  <c r="M335" i="6"/>
  <c r="M333" i="6" s="1"/>
  <c r="S335" i="6"/>
  <c r="S333" i="6" s="1"/>
  <c r="Y335" i="6"/>
  <c r="G337" i="6"/>
  <c r="M337" i="6"/>
  <c r="S337" i="6"/>
  <c r="Y337" i="6"/>
  <c r="F340" i="6"/>
  <c r="F338" i="6" s="1"/>
  <c r="L340" i="6"/>
  <c r="R340" i="6"/>
  <c r="R338" i="6" s="1"/>
  <c r="X340" i="6"/>
  <c r="X338" i="6" s="1"/>
  <c r="F342" i="6"/>
  <c r="L342" i="6"/>
  <c r="R342" i="6"/>
  <c r="X342" i="6"/>
  <c r="E345" i="6"/>
  <c r="E343" i="6" s="1"/>
  <c r="K345" i="6"/>
  <c r="K343" i="6" s="1"/>
  <c r="Q345" i="6"/>
  <c r="W345" i="6"/>
  <c r="W343" i="6" s="1"/>
  <c r="E347" i="6"/>
  <c r="K347" i="6"/>
  <c r="Q347" i="6"/>
  <c r="W347" i="6"/>
  <c r="D350" i="6"/>
  <c r="J350" i="6"/>
  <c r="J348" i="6" s="1"/>
  <c r="P350" i="6"/>
  <c r="P348" i="6" s="1"/>
  <c r="V350" i="6"/>
  <c r="D352" i="6"/>
  <c r="J352" i="6"/>
  <c r="P352" i="6"/>
  <c r="V352" i="6"/>
  <c r="I355" i="6"/>
  <c r="I353" i="6" s="1"/>
  <c r="O355" i="6"/>
  <c r="U355" i="6"/>
  <c r="U353" i="6" s="1"/>
  <c r="AA355" i="6"/>
  <c r="AA353" i="6" s="1"/>
  <c r="I357" i="6"/>
  <c r="O357" i="6"/>
  <c r="U357" i="6"/>
  <c r="AA357" i="6"/>
  <c r="H360" i="6"/>
  <c r="H358" i="6" s="1"/>
  <c r="N360" i="6"/>
  <c r="N358" i="6" s="1"/>
  <c r="T360" i="6"/>
  <c r="Z360" i="6"/>
  <c r="Z358" i="6" s="1"/>
  <c r="H362" i="6"/>
  <c r="N362" i="6"/>
  <c r="T362" i="6"/>
  <c r="Z362" i="6"/>
  <c r="G365" i="6"/>
  <c r="M365" i="6"/>
  <c r="M363" i="6" s="1"/>
  <c r="S365" i="6"/>
  <c r="S363" i="6" s="1"/>
  <c r="Y365" i="6"/>
  <c r="G367" i="6"/>
  <c r="M367" i="6"/>
  <c r="S367" i="6"/>
  <c r="Y367" i="6"/>
  <c r="F370" i="6"/>
  <c r="F368" i="6" s="1"/>
  <c r="L370" i="6"/>
  <c r="R370" i="6"/>
  <c r="R368" i="6" s="1"/>
  <c r="X370" i="6"/>
  <c r="X368" i="6" s="1"/>
  <c r="F372" i="6"/>
  <c r="L372" i="6"/>
  <c r="R372" i="6"/>
  <c r="X372" i="6"/>
  <c r="E375" i="6"/>
  <c r="E373" i="6" s="1"/>
  <c r="K375" i="6"/>
  <c r="K373" i="6" s="1"/>
  <c r="Q375" i="6"/>
  <c r="W375" i="6"/>
  <c r="W373" i="6" s="1"/>
  <c r="E377" i="6"/>
  <c r="K377" i="6"/>
  <c r="Q377" i="6"/>
  <c r="W377" i="6"/>
  <c r="D380" i="6"/>
  <c r="J380" i="6"/>
  <c r="J378" i="6" s="1"/>
  <c r="P380" i="6"/>
  <c r="P378" i="6" s="1"/>
  <c r="V380" i="6"/>
  <c r="D382" i="6"/>
  <c r="J382" i="6"/>
  <c r="P382" i="6"/>
  <c r="V382" i="6"/>
  <c r="I385" i="6"/>
  <c r="I383" i="6" s="1"/>
  <c r="O385" i="6"/>
  <c r="U385" i="6"/>
  <c r="U383" i="6" s="1"/>
  <c r="AA385" i="6"/>
  <c r="AA383" i="6" s="1"/>
  <c r="I387" i="6"/>
  <c r="O387" i="6"/>
  <c r="U387" i="6"/>
  <c r="AA387" i="6"/>
  <c r="H390" i="6"/>
  <c r="H388" i="6" s="1"/>
  <c r="N390" i="6"/>
  <c r="N388" i="6" s="1"/>
  <c r="T390" i="6"/>
  <c r="Z390" i="6"/>
  <c r="Z388" i="6" s="1"/>
  <c r="H392" i="6"/>
  <c r="N392" i="6"/>
  <c r="T392" i="6"/>
  <c r="Z392" i="6"/>
  <c r="G395" i="6"/>
  <c r="M395" i="6"/>
  <c r="M393" i="6" s="1"/>
  <c r="S395" i="6"/>
  <c r="S393" i="6" s="1"/>
  <c r="Y395" i="6"/>
  <c r="G397" i="6"/>
  <c r="M397" i="6"/>
  <c r="S397" i="6"/>
  <c r="Y397" i="6"/>
  <c r="F400" i="6"/>
  <c r="F398" i="6" s="1"/>
  <c r="L400" i="6"/>
  <c r="R400" i="6"/>
  <c r="R398" i="6" s="1"/>
  <c r="X400" i="6"/>
  <c r="X398" i="6" s="1"/>
  <c r="F402" i="6"/>
  <c r="L402" i="6"/>
  <c r="R402" i="6"/>
  <c r="X402" i="6"/>
  <c r="E405" i="6"/>
  <c r="E403" i="6" s="1"/>
  <c r="K405" i="6"/>
  <c r="K403" i="6" s="1"/>
  <c r="Q405" i="6"/>
  <c r="W405" i="6"/>
  <c r="W403" i="6" s="1"/>
  <c r="E407" i="6"/>
  <c r="K407" i="6"/>
  <c r="Q407" i="6"/>
  <c r="W407" i="6"/>
  <c r="D410" i="6"/>
  <c r="J410" i="6"/>
  <c r="J408" i="6" s="1"/>
  <c r="P410" i="6"/>
  <c r="P408" i="6" s="1"/>
  <c r="V410" i="6"/>
  <c r="D412" i="6"/>
  <c r="J412" i="6"/>
  <c r="P412" i="6"/>
  <c r="V412" i="6"/>
  <c r="I415" i="6"/>
  <c r="I413" i="6" s="1"/>
  <c r="O415" i="6"/>
  <c r="U415" i="6"/>
  <c r="U413" i="6" s="1"/>
  <c r="AA415" i="6"/>
  <c r="AA413" i="6" s="1"/>
  <c r="I417" i="6"/>
  <c r="O417" i="6"/>
  <c r="U417" i="6"/>
  <c r="AA417" i="6"/>
  <c r="H420" i="6"/>
  <c r="H418" i="6" s="1"/>
  <c r="N420" i="6"/>
  <c r="N418" i="6" s="1"/>
  <c r="T420" i="6"/>
  <c r="Z420" i="6"/>
  <c r="Z418" i="6" s="1"/>
  <c r="H422" i="6"/>
  <c r="N422" i="6"/>
  <c r="T422" i="6"/>
  <c r="Z422" i="6"/>
  <c r="G425" i="6"/>
  <c r="M425" i="6"/>
  <c r="M423" i="6" s="1"/>
  <c r="S425" i="6"/>
  <c r="S423" i="6" s="1"/>
  <c r="Y425" i="6"/>
  <c r="G427" i="6"/>
  <c r="M427" i="6"/>
  <c r="S427" i="6"/>
  <c r="Y427" i="6"/>
  <c r="F430" i="6"/>
  <c r="F428" i="6" s="1"/>
  <c r="L430" i="6"/>
  <c r="R430" i="6"/>
  <c r="R428" i="6" s="1"/>
  <c r="X430" i="6"/>
  <c r="X428" i="6" s="1"/>
  <c r="F432" i="6"/>
  <c r="L432" i="6"/>
  <c r="R432" i="6"/>
  <c r="X432" i="6"/>
  <c r="E435" i="6"/>
  <c r="E433" i="6" s="1"/>
  <c r="K435" i="6"/>
  <c r="K433" i="6" s="1"/>
  <c r="Q435" i="6"/>
  <c r="W435" i="6"/>
  <c r="W433" i="6" s="1"/>
  <c r="E437" i="6"/>
  <c r="K437" i="6"/>
  <c r="Q437" i="6"/>
  <c r="W437" i="6"/>
  <c r="D440" i="6"/>
  <c r="J440" i="6"/>
  <c r="J438" i="6" s="1"/>
  <c r="P440" i="6"/>
  <c r="P438" i="6" s="1"/>
  <c r="V440" i="6"/>
  <c r="D442" i="6"/>
  <c r="J442" i="6"/>
  <c r="P442" i="6"/>
  <c r="V442" i="6"/>
  <c r="I445" i="6"/>
  <c r="I443" i="6" s="1"/>
  <c r="O445" i="6"/>
  <c r="U445" i="6"/>
  <c r="U443" i="6" s="1"/>
  <c r="AA445" i="6"/>
  <c r="AA443" i="6" s="1"/>
  <c r="I447" i="6"/>
  <c r="O447" i="6"/>
  <c r="U447" i="6"/>
  <c r="AA447" i="6"/>
  <c r="H450" i="6"/>
  <c r="H448" i="6" s="1"/>
  <c r="N450" i="6"/>
  <c r="N448" i="6" s="1"/>
  <c r="T450" i="6"/>
  <c r="Z450" i="6"/>
  <c r="Z448" i="6" s="1"/>
  <c r="H452" i="6"/>
  <c r="N452" i="6"/>
  <c r="T452" i="6"/>
  <c r="Z452" i="6"/>
  <c r="G455" i="6"/>
  <c r="M455" i="6"/>
  <c r="M453" i="6" s="1"/>
  <c r="S455" i="6"/>
  <c r="S453" i="6" s="1"/>
  <c r="Y455" i="6"/>
  <c r="G457" i="6"/>
  <c r="M457" i="6"/>
  <c r="S457" i="6"/>
  <c r="Y457" i="6"/>
  <c r="F460" i="6"/>
  <c r="F458" i="6" s="1"/>
  <c r="L460" i="6"/>
  <c r="R460" i="6"/>
  <c r="R458" i="6" s="1"/>
  <c r="X460" i="6"/>
  <c r="X458" i="6" s="1"/>
  <c r="F462" i="6"/>
  <c r="L462" i="6"/>
  <c r="R462" i="6"/>
  <c r="X462" i="6"/>
  <c r="E468" i="6"/>
  <c r="E466" i="6" s="1"/>
  <c r="K468" i="6"/>
  <c r="K466" i="6" s="1"/>
  <c r="Q468" i="6"/>
  <c r="W468" i="6"/>
  <c r="W466" i="6" s="1"/>
  <c r="E470" i="6"/>
  <c r="K470" i="6"/>
  <c r="Q470" i="6"/>
  <c r="W470" i="6"/>
  <c r="D473" i="6"/>
  <c r="J473" i="6"/>
  <c r="J471" i="6" s="1"/>
  <c r="P473" i="6"/>
  <c r="P471" i="6" s="1"/>
  <c r="V473" i="6"/>
  <c r="D475" i="6"/>
  <c r="J475" i="6"/>
  <c r="P475" i="6"/>
  <c r="V475" i="6"/>
  <c r="I478" i="6"/>
  <c r="I476" i="6" s="1"/>
  <c r="O478" i="6"/>
  <c r="U478" i="6"/>
  <c r="U476" i="6" s="1"/>
  <c r="AA478" i="6"/>
  <c r="AA476" i="6" s="1"/>
  <c r="I480" i="6"/>
  <c r="O480" i="6"/>
  <c r="U480" i="6"/>
  <c r="AA480" i="6"/>
  <c r="H483" i="6"/>
  <c r="H481" i="6" s="1"/>
  <c r="N483" i="6"/>
  <c r="N481" i="6" s="1"/>
  <c r="T483" i="6"/>
  <c r="Z483" i="6"/>
  <c r="Z481" i="6" s="1"/>
  <c r="H485" i="6"/>
  <c r="N485" i="6"/>
  <c r="T485" i="6"/>
  <c r="Z485" i="6"/>
  <c r="G488" i="6"/>
  <c r="M488" i="6"/>
  <c r="M486" i="6" s="1"/>
  <c r="S488" i="6"/>
  <c r="S486" i="6" s="1"/>
  <c r="Y488" i="6"/>
  <c r="G490" i="6"/>
  <c r="M490" i="6"/>
  <c r="S490" i="6"/>
  <c r="Y490" i="6"/>
  <c r="F493" i="6"/>
  <c r="F491" i="6" s="1"/>
  <c r="L493" i="6"/>
  <c r="R493" i="6"/>
  <c r="R491" i="6" s="1"/>
  <c r="X493" i="6"/>
  <c r="X491" i="6" s="1"/>
  <c r="F495" i="6"/>
  <c r="L495" i="6"/>
  <c r="R495" i="6"/>
  <c r="X495" i="6"/>
  <c r="E498" i="6"/>
  <c r="E496" i="6" s="1"/>
  <c r="K498" i="6"/>
  <c r="K496" i="6" s="1"/>
  <c r="Q498" i="6"/>
  <c r="W498" i="6"/>
  <c r="W496" i="6" s="1"/>
  <c r="E500" i="6"/>
  <c r="K500" i="6"/>
  <c r="Q500" i="6"/>
  <c r="W500" i="6"/>
  <c r="D503" i="6"/>
  <c r="J503" i="6"/>
  <c r="J501" i="6" s="1"/>
  <c r="P503" i="6"/>
  <c r="P501" i="6" s="1"/>
  <c r="V503" i="6"/>
  <c r="D505" i="6"/>
  <c r="J505" i="6"/>
  <c r="P505" i="6"/>
  <c r="V505" i="6"/>
  <c r="I508" i="6"/>
  <c r="I506" i="6" s="1"/>
  <c r="O508" i="6"/>
  <c r="U508" i="6"/>
  <c r="U506" i="6" s="1"/>
  <c r="AA508" i="6"/>
  <c r="AA506" i="6" s="1"/>
  <c r="I510" i="6"/>
  <c r="O510" i="6"/>
  <c r="U510" i="6"/>
  <c r="AA510" i="6"/>
  <c r="H513" i="6"/>
  <c r="H511" i="6" s="1"/>
  <c r="N513" i="6"/>
  <c r="N511" i="6" s="1"/>
  <c r="T513" i="6"/>
  <c r="Z513" i="6"/>
  <c r="Z511" i="6" s="1"/>
  <c r="H515" i="6"/>
  <c r="N515" i="6"/>
  <c r="T515" i="6"/>
  <c r="Z515" i="6"/>
  <c r="G518" i="6"/>
  <c r="M518" i="6"/>
  <c r="M516" i="6" s="1"/>
  <c r="S518" i="6"/>
  <c r="S516" i="6" s="1"/>
  <c r="Y518" i="6"/>
  <c r="G520" i="6"/>
  <c r="M520" i="6"/>
  <c r="S520" i="6"/>
  <c r="Y520" i="6"/>
  <c r="F523" i="6"/>
  <c r="F521" i="6" s="1"/>
  <c r="L523" i="6"/>
  <c r="R523" i="6"/>
  <c r="R521" i="6" s="1"/>
  <c r="X523" i="6"/>
  <c r="X521" i="6" s="1"/>
  <c r="F525" i="6"/>
  <c r="L525" i="6"/>
  <c r="R525" i="6"/>
  <c r="X525" i="6"/>
  <c r="E528" i="6"/>
  <c r="E526" i="6" s="1"/>
  <c r="K528" i="6"/>
  <c r="K526" i="6" s="1"/>
  <c r="Q528" i="6"/>
  <c r="W528" i="6"/>
  <c r="W526" i="6" s="1"/>
  <c r="E530" i="6"/>
  <c r="K530" i="6"/>
  <c r="Q530" i="6"/>
  <c r="W530" i="6"/>
  <c r="D533" i="6"/>
  <c r="J533" i="6"/>
  <c r="J531" i="6" s="1"/>
  <c r="P533" i="6"/>
  <c r="P531" i="6" s="1"/>
  <c r="V533" i="6"/>
  <c r="D535" i="6"/>
  <c r="J535" i="6"/>
  <c r="P535" i="6"/>
  <c r="V535" i="6"/>
  <c r="I538" i="6"/>
  <c r="I536" i="6" s="1"/>
  <c r="O538" i="6"/>
  <c r="U538" i="6"/>
  <c r="U536" i="6" s="1"/>
  <c r="AA538" i="6"/>
  <c r="AA536" i="6" s="1"/>
  <c r="I540" i="6"/>
  <c r="O540" i="6"/>
  <c r="U540" i="6"/>
  <c r="AA540" i="6"/>
  <c r="H543" i="6"/>
  <c r="H541" i="6" s="1"/>
  <c r="N543" i="6"/>
  <c r="N541" i="6" s="1"/>
  <c r="T543" i="6"/>
  <c r="Z543" i="6"/>
  <c r="Z541" i="6" s="1"/>
  <c r="H545" i="6"/>
  <c r="N545" i="6"/>
  <c r="T545" i="6"/>
  <c r="Z545" i="6"/>
  <c r="G548" i="6"/>
  <c r="M548" i="6"/>
  <c r="M546" i="6" s="1"/>
  <c r="S548" i="6"/>
  <c r="S546" i="6" s="1"/>
  <c r="Y548" i="6"/>
  <c r="G550" i="6"/>
  <c r="M550" i="6"/>
  <c r="S550" i="6"/>
  <c r="Y550" i="6"/>
  <c r="F553" i="6"/>
  <c r="F551" i="6" s="1"/>
  <c r="L553" i="6"/>
  <c r="R553" i="6"/>
  <c r="R551" i="6" s="1"/>
  <c r="X553" i="6"/>
  <c r="X551" i="6" s="1"/>
  <c r="F555" i="6"/>
  <c r="L555" i="6"/>
  <c r="R555" i="6"/>
  <c r="X555" i="6"/>
  <c r="E558" i="6"/>
  <c r="E556" i="6" s="1"/>
  <c r="K558" i="6"/>
  <c r="K556" i="6" s="1"/>
  <c r="Q558" i="6"/>
  <c r="W558" i="6"/>
  <c r="W556" i="6" s="1"/>
  <c r="E560" i="6"/>
  <c r="K560" i="6"/>
  <c r="Q560" i="6"/>
  <c r="W560" i="6"/>
  <c r="D563" i="6"/>
  <c r="J563" i="6"/>
  <c r="J561" i="6" s="1"/>
  <c r="P563" i="6"/>
  <c r="P561" i="6" s="1"/>
  <c r="V563" i="6"/>
  <c r="D565" i="6"/>
  <c r="J565" i="6"/>
  <c r="P565" i="6"/>
  <c r="V565" i="6"/>
  <c r="I568" i="6"/>
  <c r="I566" i="6" s="1"/>
  <c r="O568" i="6"/>
  <c r="U568" i="6"/>
  <c r="U566" i="6" s="1"/>
  <c r="AA568" i="6"/>
  <c r="AA566" i="6" s="1"/>
  <c r="I570" i="6"/>
  <c r="O570" i="6"/>
  <c r="U570" i="6"/>
  <c r="AA570" i="6"/>
  <c r="H573" i="6"/>
  <c r="H571" i="6" s="1"/>
  <c r="N573" i="6"/>
  <c r="N571" i="6" s="1"/>
  <c r="T573" i="6"/>
  <c r="Z573" i="6"/>
  <c r="Z571" i="6" s="1"/>
  <c r="H575" i="6"/>
  <c r="N575" i="6"/>
  <c r="T575" i="6"/>
  <c r="Z575" i="6"/>
  <c r="G578" i="6"/>
  <c r="M578" i="6"/>
  <c r="M576" i="6" s="1"/>
  <c r="S578" i="6"/>
  <c r="S576" i="6" s="1"/>
  <c r="Y578" i="6"/>
  <c r="G580" i="6"/>
  <c r="M580" i="6"/>
  <c r="S580" i="6"/>
  <c r="Y580" i="6"/>
  <c r="F583" i="6"/>
  <c r="F581" i="6" s="1"/>
  <c r="L583" i="6"/>
  <c r="R583" i="6"/>
  <c r="R581" i="6" s="1"/>
  <c r="X583" i="6"/>
  <c r="X581" i="6" s="1"/>
  <c r="F585" i="6"/>
  <c r="L585" i="6"/>
  <c r="R585" i="6"/>
  <c r="X585" i="6"/>
  <c r="E588" i="6"/>
  <c r="E586" i="6" s="1"/>
  <c r="K588" i="6"/>
  <c r="K586" i="6" s="1"/>
  <c r="Q588" i="6"/>
  <c r="W588" i="6"/>
  <c r="W586" i="6" s="1"/>
  <c r="E590" i="6"/>
  <c r="K590" i="6"/>
  <c r="Q590" i="6"/>
  <c r="W590" i="6"/>
  <c r="D593" i="6"/>
  <c r="J593" i="6"/>
  <c r="J591" i="6" s="1"/>
  <c r="P593" i="6"/>
  <c r="P591" i="6" s="1"/>
  <c r="V593" i="6"/>
  <c r="D595" i="6"/>
  <c r="J595" i="6"/>
  <c r="P595" i="6"/>
  <c r="V595" i="6"/>
  <c r="I598" i="6"/>
  <c r="I596" i="6" s="1"/>
  <c r="O598" i="6"/>
  <c r="U598" i="6"/>
  <c r="U596" i="6" s="1"/>
  <c r="AA598" i="6"/>
  <c r="AA596" i="6" s="1"/>
  <c r="I600" i="6"/>
  <c r="O600" i="6"/>
  <c r="U600" i="6"/>
  <c r="AA600" i="6"/>
  <c r="H603" i="6"/>
  <c r="H601" i="6" s="1"/>
  <c r="N603" i="6"/>
  <c r="N601" i="6" s="1"/>
  <c r="T603" i="6"/>
  <c r="Z603" i="6"/>
  <c r="Z601" i="6" s="1"/>
  <c r="H605" i="6"/>
  <c r="N605" i="6"/>
  <c r="T605" i="6"/>
  <c r="Z605" i="6"/>
  <c r="G608" i="6"/>
  <c r="M608" i="6"/>
  <c r="M606" i="6" s="1"/>
  <c r="S608" i="6"/>
  <c r="S606" i="6" s="1"/>
  <c r="Y608" i="6"/>
  <c r="G610" i="6"/>
  <c r="M610" i="6"/>
  <c r="S610" i="6"/>
  <c r="Y610" i="6"/>
  <c r="F613" i="6"/>
  <c r="F611" i="6" s="1"/>
  <c r="L613" i="6"/>
  <c r="R613" i="6"/>
  <c r="R611" i="6" s="1"/>
  <c r="X613" i="6"/>
  <c r="X611" i="6" s="1"/>
  <c r="F615" i="6"/>
  <c r="L615" i="6"/>
  <c r="R615" i="6"/>
  <c r="X615" i="6"/>
  <c r="F9" i="7"/>
  <c r="F7" i="7" s="1"/>
  <c r="L9" i="7"/>
  <c r="L7" i="7" s="1"/>
  <c r="R9" i="7"/>
  <c r="X9" i="7"/>
  <c r="X7" i="7" s="1"/>
  <c r="F11" i="7"/>
  <c r="L11" i="7"/>
  <c r="R11" i="7"/>
  <c r="X11" i="7"/>
  <c r="E14" i="7"/>
  <c r="K14" i="7"/>
  <c r="K12" i="7" s="1"/>
  <c r="Q14" i="7"/>
  <c r="Q12" i="7" s="1"/>
  <c r="W14" i="7"/>
  <c r="E16" i="7"/>
  <c r="K16" i="7"/>
  <c r="Q16" i="7"/>
  <c r="W16" i="7"/>
  <c r="D19" i="7"/>
  <c r="D17" i="7" s="1"/>
  <c r="J19" i="7"/>
  <c r="P19" i="7"/>
  <c r="P17" i="7" s="1"/>
  <c r="V19" i="7"/>
  <c r="V17" i="7" s="1"/>
  <c r="D21" i="7"/>
  <c r="J21" i="7"/>
  <c r="P21" i="7"/>
  <c r="V21" i="7"/>
  <c r="I24" i="7"/>
  <c r="I22" i="7" s="1"/>
  <c r="O24" i="7"/>
  <c r="O22" i="7" s="1"/>
  <c r="U24" i="7"/>
  <c r="AA24" i="7"/>
  <c r="AA22" i="7" s="1"/>
  <c r="I26" i="7"/>
  <c r="O26" i="7"/>
  <c r="U26" i="7"/>
  <c r="AA26" i="7"/>
  <c r="H29" i="7"/>
  <c r="N29" i="7"/>
  <c r="N27" i="7" s="1"/>
  <c r="T29" i="7"/>
  <c r="T27" i="7" s="1"/>
  <c r="Z29" i="7"/>
  <c r="H31" i="7"/>
  <c r="N31" i="7"/>
  <c r="T31" i="7"/>
  <c r="Z31" i="7"/>
  <c r="G34" i="7"/>
  <c r="G32" i="7" s="1"/>
  <c r="M34" i="7"/>
  <c r="S34" i="7"/>
  <c r="S32" i="7" s="1"/>
  <c r="Y34" i="7"/>
  <c r="Y32" i="7" s="1"/>
  <c r="G36" i="7"/>
  <c r="M36" i="7"/>
  <c r="S36" i="7"/>
  <c r="Y36" i="7"/>
  <c r="F39" i="7"/>
  <c r="F37" i="7" s="1"/>
  <c r="L39" i="7"/>
  <c r="L37" i="7" s="1"/>
  <c r="R39" i="7"/>
  <c r="X39" i="7"/>
  <c r="X37" i="7" s="1"/>
  <c r="F41" i="7"/>
  <c r="L41" i="7"/>
  <c r="R41" i="7"/>
  <c r="X41" i="7"/>
  <c r="E44" i="7"/>
  <c r="K44" i="7"/>
  <c r="K42" i="7" s="1"/>
  <c r="Q44" i="7"/>
  <c r="Q42" i="7" s="1"/>
  <c r="W44" i="7"/>
  <c r="E46" i="7"/>
  <c r="K46" i="7"/>
  <c r="Q46" i="7"/>
  <c r="W46" i="7"/>
  <c r="D49" i="7"/>
  <c r="D47" i="7" s="1"/>
  <c r="J49" i="7"/>
  <c r="P49" i="7"/>
  <c r="P47" i="7" s="1"/>
  <c r="V49" i="7"/>
  <c r="V47" i="7" s="1"/>
  <c r="D51" i="7"/>
  <c r="J51" i="7"/>
  <c r="P51" i="7"/>
  <c r="V51" i="7"/>
  <c r="I54" i="7"/>
  <c r="I52" i="7" s="1"/>
  <c r="O54" i="7"/>
  <c r="O52" i="7" s="1"/>
  <c r="U54" i="7"/>
  <c r="AA54" i="7"/>
  <c r="AA52" i="7" s="1"/>
  <c r="I56" i="7"/>
  <c r="O56" i="7"/>
  <c r="U56" i="7"/>
  <c r="AA56" i="7"/>
  <c r="H59" i="7"/>
  <c r="N59" i="7"/>
  <c r="N57" i="7" s="1"/>
  <c r="T59" i="7"/>
  <c r="T57" i="7" s="1"/>
  <c r="Z59" i="7"/>
  <c r="H61" i="7"/>
  <c r="N61" i="7"/>
  <c r="T61" i="7"/>
  <c r="Z61" i="7"/>
  <c r="G64" i="7"/>
  <c r="G62" i="7" s="1"/>
  <c r="M64" i="7"/>
  <c r="S64" i="7"/>
  <c r="S62" i="7" s="1"/>
  <c r="Y64" i="7"/>
  <c r="Y62" i="7" s="1"/>
  <c r="G66" i="7"/>
  <c r="M66" i="7"/>
  <c r="S66" i="7"/>
  <c r="Y66" i="7"/>
  <c r="F69" i="7"/>
  <c r="F67" i="7" s="1"/>
  <c r="L69" i="7"/>
  <c r="L67" i="7" s="1"/>
  <c r="R69" i="7"/>
  <c r="X69" i="7"/>
  <c r="X67" i="7" s="1"/>
  <c r="F71" i="7"/>
  <c r="L71" i="7"/>
  <c r="R71" i="7"/>
  <c r="X71" i="7"/>
  <c r="E74" i="7"/>
  <c r="K74" i="7"/>
  <c r="K72" i="7" s="1"/>
  <c r="Q74" i="7"/>
  <c r="Q72" i="7" s="1"/>
  <c r="W74" i="7"/>
  <c r="E76" i="7"/>
  <c r="K76" i="7"/>
  <c r="Q76" i="7"/>
  <c r="W76" i="7"/>
  <c r="D79" i="7"/>
  <c r="D77" i="7" s="1"/>
  <c r="J79" i="7"/>
  <c r="P79" i="7"/>
  <c r="P77" i="7" s="1"/>
  <c r="V79" i="7"/>
  <c r="V77" i="7" s="1"/>
  <c r="D81" i="7"/>
  <c r="J81" i="7"/>
  <c r="P81" i="7"/>
  <c r="V81" i="7"/>
  <c r="I84" i="7"/>
  <c r="I82" i="7" s="1"/>
  <c r="O84" i="7"/>
  <c r="O82" i="7" s="1"/>
  <c r="U84" i="7"/>
  <c r="AA84" i="7"/>
  <c r="AA82" i="7" s="1"/>
  <c r="I86" i="7"/>
  <c r="O86" i="7"/>
  <c r="U86" i="7"/>
  <c r="AA86" i="7"/>
  <c r="H89" i="7"/>
  <c r="N89" i="7"/>
  <c r="N87" i="7" s="1"/>
  <c r="T89" i="7"/>
  <c r="T87" i="7" s="1"/>
  <c r="Z89" i="7"/>
  <c r="H91" i="7"/>
  <c r="N91" i="7"/>
  <c r="T91" i="7"/>
  <c r="Z91" i="7"/>
  <c r="G94" i="7"/>
  <c r="G92" i="7" s="1"/>
  <c r="M94" i="7"/>
  <c r="S94" i="7"/>
  <c r="S92" i="7" s="1"/>
  <c r="Y94" i="7"/>
  <c r="Y92" i="7" s="1"/>
  <c r="G96" i="7"/>
  <c r="M96" i="7"/>
  <c r="S96" i="7"/>
  <c r="Y96" i="7"/>
  <c r="F99" i="7"/>
  <c r="F97" i="7" s="1"/>
  <c r="L99" i="7"/>
  <c r="L97" i="7" s="1"/>
  <c r="R99" i="7"/>
  <c r="X99" i="7"/>
  <c r="X97" i="7" s="1"/>
  <c r="F101" i="7"/>
  <c r="L101" i="7"/>
  <c r="R101" i="7"/>
  <c r="X101" i="7"/>
  <c r="E104" i="7"/>
  <c r="K104" i="7"/>
  <c r="K102" i="7" s="1"/>
  <c r="Q104" i="7"/>
  <c r="Q102" i="7" s="1"/>
  <c r="W104" i="7"/>
  <c r="E106" i="7"/>
  <c r="K106" i="7"/>
  <c r="Q106" i="7"/>
  <c r="W106" i="7"/>
  <c r="D109" i="7"/>
  <c r="D107" i="7" s="1"/>
  <c r="J109" i="7"/>
  <c r="P109" i="7"/>
  <c r="P107" i="7" s="1"/>
  <c r="V109" i="7"/>
  <c r="V107" i="7" s="1"/>
  <c r="D111" i="7"/>
  <c r="J111" i="7"/>
  <c r="P111" i="7"/>
  <c r="V111" i="7"/>
  <c r="I114" i="7"/>
  <c r="I112" i="7" s="1"/>
  <c r="O114" i="7"/>
  <c r="O112" i="7" s="1"/>
  <c r="U114" i="7"/>
  <c r="AA114" i="7"/>
  <c r="AA112" i="7" s="1"/>
  <c r="I116" i="7"/>
  <c r="O116" i="7"/>
  <c r="U116" i="7"/>
  <c r="AA116" i="7"/>
  <c r="H119" i="7"/>
  <c r="N119" i="7"/>
  <c r="N117" i="7" s="1"/>
  <c r="T119" i="7"/>
  <c r="T117" i="7" s="1"/>
  <c r="Z119" i="7"/>
  <c r="H121" i="7"/>
  <c r="N121" i="7"/>
  <c r="T121" i="7"/>
  <c r="Z121" i="7"/>
  <c r="G124" i="7"/>
  <c r="G122" i="7" s="1"/>
  <c r="M124" i="7"/>
  <c r="S124" i="7"/>
  <c r="S122" i="7" s="1"/>
  <c r="Y124" i="7"/>
  <c r="Y122" i="7" s="1"/>
  <c r="G126" i="7"/>
  <c r="M126" i="7"/>
  <c r="S126" i="7"/>
  <c r="Y126" i="7"/>
  <c r="F129" i="7"/>
  <c r="F127" i="7" s="1"/>
  <c r="L129" i="7"/>
  <c r="L127" i="7" s="1"/>
  <c r="R129" i="7"/>
  <c r="X129" i="7"/>
  <c r="X127" i="7" s="1"/>
  <c r="F131" i="7"/>
  <c r="L131" i="7"/>
  <c r="R131" i="7"/>
  <c r="X131" i="7"/>
  <c r="E134" i="7"/>
  <c r="K134" i="7"/>
  <c r="K132" i="7" s="1"/>
  <c r="Q134" i="7"/>
  <c r="Q132" i="7" s="1"/>
  <c r="W134" i="7"/>
  <c r="E136" i="7"/>
  <c r="K136" i="7"/>
  <c r="Q136" i="7"/>
  <c r="W136" i="7"/>
  <c r="H139" i="7"/>
  <c r="Z139" i="7"/>
  <c r="Z137" i="7" s="1"/>
  <c r="T141" i="7"/>
  <c r="G144" i="7"/>
  <c r="G142" i="7" s="1"/>
  <c r="Y144" i="7"/>
  <c r="Y142" i="7" s="1"/>
  <c r="S146" i="7"/>
  <c r="T149" i="7"/>
  <c r="T147" i="7" s="1"/>
  <c r="N151" i="7"/>
  <c r="Q154" i="7"/>
  <c r="Q152" i="7" s="1"/>
  <c r="K156" i="7"/>
  <c r="L162" i="7"/>
  <c r="L160" i="7" s="1"/>
  <c r="F164" i="7"/>
  <c r="X164" i="7"/>
  <c r="K167" i="7"/>
  <c r="K165" i="7" s="1"/>
  <c r="E169" i="7"/>
  <c r="W169" i="7"/>
  <c r="H172" i="7"/>
  <c r="H170" i="7" s="1"/>
  <c r="Z172" i="7"/>
  <c r="Z170" i="7" s="1"/>
  <c r="T174" i="7"/>
  <c r="G177" i="7"/>
  <c r="Y177" i="7"/>
  <c r="S179" i="7"/>
  <c r="Z182" i="7"/>
  <c r="Z180" i="7" s="1"/>
  <c r="S187" i="7"/>
  <c r="S185" i="7" s="1"/>
  <c r="L192" i="7"/>
  <c r="L190" i="7" s="1"/>
  <c r="X194" i="7"/>
  <c r="E197" i="7"/>
  <c r="E195" i="7" s="1"/>
  <c r="Q199" i="7"/>
  <c r="G48" i="5"/>
  <c r="G81" i="5"/>
  <c r="E86" i="5"/>
  <c r="A1" i="2"/>
  <c r="F31" i="5"/>
  <c r="D36" i="5"/>
  <c r="D34" i="5" s="1"/>
  <c r="F48" i="5"/>
  <c r="D53" i="5"/>
  <c r="D51" i="5" s="1"/>
  <c r="F64" i="5"/>
  <c r="D71" i="5"/>
  <c r="D69" i="5" s="1"/>
  <c r="D80" i="5"/>
  <c r="D79" i="5" s="1"/>
  <c r="F81" i="5"/>
  <c r="D87" i="5"/>
  <c r="D85" i="5" s="1"/>
  <c r="F9" i="6"/>
  <c r="F7" i="6" s="1"/>
  <c r="L9" i="6"/>
  <c r="L7" i="6" s="1"/>
  <c r="R9" i="6"/>
  <c r="X9" i="6"/>
  <c r="X7" i="6" s="1"/>
  <c r="F11" i="6"/>
  <c r="L11" i="6"/>
  <c r="R11" i="6"/>
  <c r="X11" i="6"/>
  <c r="E14" i="6"/>
  <c r="K14" i="6"/>
  <c r="K12" i="6" s="1"/>
  <c r="Q14" i="6"/>
  <c r="Q12" i="6" s="1"/>
  <c r="W14" i="6"/>
  <c r="E16" i="6"/>
  <c r="K16" i="6"/>
  <c r="Q16" i="6"/>
  <c r="W16" i="6"/>
  <c r="D19" i="6"/>
  <c r="D17" i="6" s="1"/>
  <c r="J19" i="6"/>
  <c r="P19" i="6"/>
  <c r="P17" i="6" s="1"/>
  <c r="V19" i="6"/>
  <c r="V17" i="6" s="1"/>
  <c r="D21" i="6"/>
  <c r="J21" i="6"/>
  <c r="P21" i="6"/>
  <c r="V21" i="6"/>
  <c r="I24" i="6"/>
  <c r="I22" i="6" s="1"/>
  <c r="O24" i="6"/>
  <c r="O22" i="6" s="1"/>
  <c r="U24" i="6"/>
  <c r="AA24" i="6"/>
  <c r="AA22" i="6" s="1"/>
  <c r="I26" i="6"/>
  <c r="O26" i="6"/>
  <c r="U26" i="6"/>
  <c r="AA26" i="6"/>
  <c r="H29" i="6"/>
  <c r="N29" i="6"/>
  <c r="N27" i="6" s="1"/>
  <c r="T29" i="6"/>
  <c r="T27" i="6" s="1"/>
  <c r="Z29" i="6"/>
  <c r="H31" i="6"/>
  <c r="N31" i="6"/>
  <c r="T31" i="6"/>
  <c r="Z31" i="6"/>
  <c r="G34" i="6"/>
  <c r="G32" i="6" s="1"/>
  <c r="M34" i="6"/>
  <c r="S34" i="6"/>
  <c r="S32" i="6" s="1"/>
  <c r="Y34" i="6"/>
  <c r="Y32" i="6" s="1"/>
  <c r="G36" i="6"/>
  <c r="M36" i="6"/>
  <c r="S36" i="6"/>
  <c r="Y36" i="6"/>
  <c r="F39" i="6"/>
  <c r="F37" i="6" s="1"/>
  <c r="L39" i="6"/>
  <c r="L37" i="6" s="1"/>
  <c r="R39" i="6"/>
  <c r="X39" i="6"/>
  <c r="X37" i="6" s="1"/>
  <c r="F41" i="6"/>
  <c r="L41" i="6"/>
  <c r="R41" i="6"/>
  <c r="X41" i="6"/>
  <c r="E44" i="6"/>
  <c r="K44" i="6"/>
  <c r="K42" i="6" s="1"/>
  <c r="Q44" i="6"/>
  <c r="Q42" i="6" s="1"/>
  <c r="W44" i="6"/>
  <c r="E46" i="6"/>
  <c r="K46" i="6"/>
  <c r="Q46" i="6"/>
  <c r="W46" i="6"/>
  <c r="D49" i="6"/>
  <c r="D47" i="6" s="1"/>
  <c r="J49" i="6"/>
  <c r="P49" i="6"/>
  <c r="P47" i="6" s="1"/>
  <c r="V49" i="6"/>
  <c r="V47" i="6" s="1"/>
  <c r="D51" i="6"/>
  <c r="J51" i="6"/>
  <c r="P51" i="6"/>
  <c r="V51" i="6"/>
  <c r="I54" i="6"/>
  <c r="I52" i="6" s="1"/>
  <c r="O54" i="6"/>
  <c r="O52" i="6" s="1"/>
  <c r="U54" i="6"/>
  <c r="AA54" i="6"/>
  <c r="AA52" i="6" s="1"/>
  <c r="I56" i="6"/>
  <c r="O56" i="6"/>
  <c r="U56" i="6"/>
  <c r="AA56" i="6"/>
  <c r="H59" i="6"/>
  <c r="N59" i="6"/>
  <c r="N57" i="6" s="1"/>
  <c r="T59" i="6"/>
  <c r="T57" i="6" s="1"/>
  <c r="Z59" i="6"/>
  <c r="H61" i="6"/>
  <c r="N61" i="6"/>
  <c r="T61" i="6"/>
  <c r="Z61" i="6"/>
  <c r="G64" i="6"/>
  <c r="G62" i="6" s="1"/>
  <c r="M64" i="6"/>
  <c r="S64" i="6"/>
  <c r="S62" i="6" s="1"/>
  <c r="Y64" i="6"/>
  <c r="Y62" i="6" s="1"/>
  <c r="G66" i="6"/>
  <c r="M66" i="6"/>
  <c r="S66" i="6"/>
  <c r="Y66" i="6"/>
  <c r="F69" i="6"/>
  <c r="F67" i="6" s="1"/>
  <c r="L69" i="6"/>
  <c r="L67" i="6" s="1"/>
  <c r="R69" i="6"/>
  <c r="X69" i="6"/>
  <c r="X67" i="6" s="1"/>
  <c r="F71" i="6"/>
  <c r="L71" i="6"/>
  <c r="R71" i="6"/>
  <c r="X71" i="6"/>
  <c r="E74" i="6"/>
  <c r="K74" i="6"/>
  <c r="K72" i="6" s="1"/>
  <c r="Q74" i="6"/>
  <c r="Q72" i="6" s="1"/>
  <c r="W74" i="6"/>
  <c r="E76" i="6"/>
  <c r="K76" i="6"/>
  <c r="Q76" i="6"/>
  <c r="W76" i="6"/>
  <c r="D79" i="6"/>
  <c r="D77" i="6" s="1"/>
  <c r="J79" i="6"/>
  <c r="P79" i="6"/>
  <c r="P77" i="6" s="1"/>
  <c r="V79" i="6"/>
  <c r="V77" i="6" s="1"/>
  <c r="D81" i="6"/>
  <c r="J81" i="6"/>
  <c r="P81" i="6"/>
  <c r="V81" i="6"/>
  <c r="I84" i="6"/>
  <c r="I82" i="6" s="1"/>
  <c r="O84" i="6"/>
  <c r="O82" i="6" s="1"/>
  <c r="U84" i="6"/>
  <c r="AA84" i="6"/>
  <c r="AA82" i="6" s="1"/>
  <c r="I86" i="6"/>
  <c r="O86" i="6"/>
  <c r="U86" i="6"/>
  <c r="AA86" i="6"/>
  <c r="H89" i="6"/>
  <c r="N89" i="6"/>
  <c r="N87" i="6" s="1"/>
  <c r="T89" i="6"/>
  <c r="T87" i="6" s="1"/>
  <c r="Z89" i="6"/>
  <c r="H91" i="6"/>
  <c r="N91" i="6"/>
  <c r="T91" i="6"/>
  <c r="Z91" i="6"/>
  <c r="G94" i="6"/>
  <c r="G92" i="6" s="1"/>
  <c r="M94" i="6"/>
  <c r="S94" i="6"/>
  <c r="S92" i="6" s="1"/>
  <c r="Y94" i="6"/>
  <c r="Y92" i="6" s="1"/>
  <c r="G96" i="6"/>
  <c r="M96" i="6"/>
  <c r="S96" i="6"/>
  <c r="Y96" i="6"/>
  <c r="F99" i="6"/>
  <c r="F97" i="6" s="1"/>
  <c r="L99" i="6"/>
  <c r="L97" i="6" s="1"/>
  <c r="R99" i="6"/>
  <c r="X99" i="6"/>
  <c r="X97" i="6" s="1"/>
  <c r="F101" i="6"/>
  <c r="L101" i="6"/>
  <c r="R101" i="6"/>
  <c r="X101" i="6"/>
  <c r="E104" i="6"/>
  <c r="K104" i="6"/>
  <c r="K102" i="6" s="1"/>
  <c r="Q104" i="6"/>
  <c r="Q102" i="6" s="1"/>
  <c r="W104" i="6"/>
  <c r="E106" i="6"/>
  <c r="K106" i="6"/>
  <c r="Q106" i="6"/>
  <c r="W106" i="6"/>
  <c r="D109" i="6"/>
  <c r="D107" i="6" s="1"/>
  <c r="J109" i="6"/>
  <c r="P109" i="6"/>
  <c r="P107" i="6" s="1"/>
  <c r="V109" i="6"/>
  <c r="V107" i="6" s="1"/>
  <c r="D111" i="6"/>
  <c r="J111" i="6"/>
  <c r="P111" i="6"/>
  <c r="V111" i="6"/>
  <c r="I114" i="6"/>
  <c r="I112" i="6" s="1"/>
  <c r="O114" i="6"/>
  <c r="O112" i="6" s="1"/>
  <c r="U114" i="6"/>
  <c r="AA114" i="6"/>
  <c r="AA112" i="6" s="1"/>
  <c r="I116" i="6"/>
  <c r="O116" i="6"/>
  <c r="U116" i="6"/>
  <c r="AA116" i="6"/>
  <c r="H119" i="6"/>
  <c r="N119" i="6"/>
  <c r="N117" i="6" s="1"/>
  <c r="T119" i="6"/>
  <c r="T117" i="6" s="1"/>
  <c r="Z119" i="6"/>
  <c r="H121" i="6"/>
  <c r="N121" i="6"/>
  <c r="T121" i="6"/>
  <c r="Z121" i="6"/>
  <c r="G124" i="6"/>
  <c r="G122" i="6" s="1"/>
  <c r="M124" i="6"/>
  <c r="S124" i="6"/>
  <c r="S122" i="6" s="1"/>
  <c r="Y124" i="6"/>
  <c r="Y122" i="6" s="1"/>
  <c r="G126" i="6"/>
  <c r="M126" i="6"/>
  <c r="S126" i="6"/>
  <c r="Y126" i="6"/>
  <c r="F129" i="6"/>
  <c r="F127" i="6" s="1"/>
  <c r="L129" i="6"/>
  <c r="L127" i="6" s="1"/>
  <c r="R129" i="6"/>
  <c r="X129" i="6"/>
  <c r="X127" i="6" s="1"/>
  <c r="F131" i="6"/>
  <c r="L131" i="6"/>
  <c r="R131" i="6"/>
  <c r="X131" i="6"/>
  <c r="E134" i="6"/>
  <c r="K134" i="6"/>
  <c r="K132" i="6" s="1"/>
  <c r="Q134" i="6"/>
  <c r="Q132" i="6" s="1"/>
  <c r="W134" i="6"/>
  <c r="E136" i="6"/>
  <c r="K136" i="6"/>
  <c r="Q136" i="6"/>
  <c r="W136" i="6"/>
  <c r="D139" i="6"/>
  <c r="D137" i="6" s="1"/>
  <c r="J139" i="6"/>
  <c r="P139" i="6"/>
  <c r="P137" i="6" s="1"/>
  <c r="V139" i="6"/>
  <c r="V137" i="6" s="1"/>
  <c r="D141" i="6"/>
  <c r="J141" i="6"/>
  <c r="P141" i="6"/>
  <c r="V141" i="6"/>
  <c r="I144" i="6"/>
  <c r="I142" i="6" s="1"/>
  <c r="O144" i="6"/>
  <c r="O142" i="6" s="1"/>
  <c r="U144" i="6"/>
  <c r="AA144" i="6"/>
  <c r="AA142" i="6" s="1"/>
  <c r="I146" i="6"/>
  <c r="O146" i="6"/>
  <c r="U146" i="6"/>
  <c r="AA146" i="6"/>
  <c r="H149" i="6"/>
  <c r="N149" i="6"/>
  <c r="N147" i="6" s="1"/>
  <c r="T149" i="6"/>
  <c r="T147" i="6" s="1"/>
  <c r="Z149" i="6"/>
  <c r="H151" i="6"/>
  <c r="N151" i="6"/>
  <c r="T151" i="6"/>
  <c r="Z151" i="6"/>
  <c r="G154" i="6"/>
  <c r="G152" i="6" s="1"/>
  <c r="M154" i="6"/>
  <c r="S154" i="6"/>
  <c r="S152" i="6" s="1"/>
  <c r="Y154" i="6"/>
  <c r="Y152" i="6" s="1"/>
  <c r="G156" i="6"/>
  <c r="M156" i="6"/>
  <c r="S156" i="6"/>
  <c r="Y156" i="6"/>
  <c r="F162" i="6"/>
  <c r="F160" i="6" s="1"/>
  <c r="L162" i="6"/>
  <c r="L160" i="6" s="1"/>
  <c r="R162" i="6"/>
  <c r="X162" i="6"/>
  <c r="X160" i="6" s="1"/>
  <c r="F164" i="6"/>
  <c r="L164" i="6"/>
  <c r="R164" i="6"/>
  <c r="X164" i="6"/>
  <c r="E167" i="6"/>
  <c r="K167" i="6"/>
  <c r="K165" i="6" s="1"/>
  <c r="Q167" i="6"/>
  <c r="Q165" i="6" s="1"/>
  <c r="W167" i="6"/>
  <c r="E169" i="6"/>
  <c r="K169" i="6"/>
  <c r="Q169" i="6"/>
  <c r="W169" i="6"/>
  <c r="D172" i="6"/>
  <c r="D170" i="6" s="1"/>
  <c r="J172" i="6"/>
  <c r="P172" i="6"/>
  <c r="P170" i="6" s="1"/>
  <c r="V172" i="6"/>
  <c r="V170" i="6" s="1"/>
  <c r="D174" i="6"/>
  <c r="J174" i="6"/>
  <c r="P174" i="6"/>
  <c r="V174" i="6"/>
  <c r="I177" i="6"/>
  <c r="I175" i="6" s="1"/>
  <c r="O177" i="6"/>
  <c r="O175" i="6" s="1"/>
  <c r="U177" i="6"/>
  <c r="AA177" i="6"/>
  <c r="AA175" i="6" s="1"/>
  <c r="I179" i="6"/>
  <c r="O179" i="6"/>
  <c r="U179" i="6"/>
  <c r="AA179" i="6"/>
  <c r="H182" i="6"/>
  <c r="N182" i="6"/>
  <c r="N180" i="6" s="1"/>
  <c r="T182" i="6"/>
  <c r="T180" i="6" s="1"/>
  <c r="Z182" i="6"/>
  <c r="H184" i="6"/>
  <c r="N184" i="6"/>
  <c r="T184" i="6"/>
  <c r="Z184" i="6"/>
  <c r="G187" i="6"/>
  <c r="G185" i="6" s="1"/>
  <c r="M187" i="6"/>
  <c r="S187" i="6"/>
  <c r="S185" i="6" s="1"/>
  <c r="Y187" i="6"/>
  <c r="Y185" i="6" s="1"/>
  <c r="G189" i="6"/>
  <c r="M189" i="6"/>
  <c r="S189" i="6"/>
  <c r="Y189" i="6"/>
  <c r="F192" i="6"/>
  <c r="F190" i="6" s="1"/>
  <c r="L192" i="6"/>
  <c r="L190" i="6" s="1"/>
  <c r="R192" i="6"/>
  <c r="X192" i="6"/>
  <c r="X190" i="6" s="1"/>
  <c r="F194" i="6"/>
  <c r="L194" i="6"/>
  <c r="R194" i="6"/>
  <c r="X194" i="6"/>
  <c r="E197" i="6"/>
  <c r="K197" i="6"/>
  <c r="K195" i="6" s="1"/>
  <c r="Q197" i="6"/>
  <c r="Q195" i="6" s="1"/>
  <c r="W197" i="6"/>
  <c r="E199" i="6"/>
  <c r="K199" i="6"/>
  <c r="Q199" i="6"/>
  <c r="W199" i="6"/>
  <c r="D202" i="6"/>
  <c r="D200" i="6" s="1"/>
  <c r="J202" i="6"/>
  <c r="P202" i="6"/>
  <c r="P200" i="6" s="1"/>
  <c r="V202" i="6"/>
  <c r="V200" i="6" s="1"/>
  <c r="D204" i="6"/>
  <c r="J204" i="6"/>
  <c r="P204" i="6"/>
  <c r="V204" i="6"/>
  <c r="I207" i="6"/>
  <c r="I205" i="6" s="1"/>
  <c r="O207" i="6"/>
  <c r="O205" i="6" s="1"/>
  <c r="U207" i="6"/>
  <c r="AA207" i="6"/>
  <c r="AA205" i="6" s="1"/>
  <c r="I209" i="6"/>
  <c r="O209" i="6"/>
  <c r="U209" i="6"/>
  <c r="AA209" i="6"/>
  <c r="H212" i="6"/>
  <c r="N212" i="6"/>
  <c r="N210" i="6" s="1"/>
  <c r="T212" i="6"/>
  <c r="T210" i="6" s="1"/>
  <c r="Z212" i="6"/>
  <c r="H214" i="6"/>
  <c r="N214" i="6"/>
  <c r="T214" i="6"/>
  <c r="Z214" i="6"/>
  <c r="G217" i="6"/>
  <c r="G215" i="6" s="1"/>
  <c r="M217" i="6"/>
  <c r="S217" i="6"/>
  <c r="S215" i="6" s="1"/>
  <c r="Y217" i="6"/>
  <c r="Y215" i="6" s="1"/>
  <c r="G219" i="6"/>
  <c r="M219" i="6"/>
  <c r="S219" i="6"/>
  <c r="Y219" i="6"/>
  <c r="F222" i="6"/>
  <c r="F220" i="6" s="1"/>
  <c r="L222" i="6"/>
  <c r="L220" i="6" s="1"/>
  <c r="R222" i="6"/>
  <c r="X222" i="6"/>
  <c r="X220" i="6" s="1"/>
  <c r="F224" i="6"/>
  <c r="L224" i="6"/>
  <c r="R224" i="6"/>
  <c r="X224" i="6"/>
  <c r="E227" i="6"/>
  <c r="K227" i="6"/>
  <c r="K225" i="6" s="1"/>
  <c r="Q227" i="6"/>
  <c r="Q225" i="6" s="1"/>
  <c r="W227" i="6"/>
  <c r="E229" i="6"/>
  <c r="K229" i="6"/>
  <c r="Q229" i="6"/>
  <c r="W229" i="6"/>
  <c r="D232" i="6"/>
  <c r="D230" i="6" s="1"/>
  <c r="J232" i="6"/>
  <c r="P232" i="6"/>
  <c r="P230" i="6" s="1"/>
  <c r="V232" i="6"/>
  <c r="V230" i="6" s="1"/>
  <c r="D234" i="6"/>
  <c r="J234" i="6"/>
  <c r="P234" i="6"/>
  <c r="V234" i="6"/>
  <c r="I237" i="6"/>
  <c r="I235" i="6" s="1"/>
  <c r="O237" i="6"/>
  <c r="O235" i="6" s="1"/>
  <c r="U237" i="6"/>
  <c r="AA237" i="6"/>
  <c r="AA235" i="6" s="1"/>
  <c r="I239" i="6"/>
  <c r="O239" i="6"/>
  <c r="U239" i="6"/>
  <c r="AA239" i="6"/>
  <c r="H242" i="6"/>
  <c r="N242" i="6"/>
  <c r="N240" i="6" s="1"/>
  <c r="T242" i="6"/>
  <c r="T240" i="6" s="1"/>
  <c r="Z242" i="6"/>
  <c r="H244" i="6"/>
  <c r="N244" i="6"/>
  <c r="T244" i="6"/>
  <c r="Z244" i="6"/>
  <c r="G247" i="6"/>
  <c r="G245" i="6" s="1"/>
  <c r="M247" i="6"/>
  <c r="S247" i="6"/>
  <c r="S245" i="6" s="1"/>
  <c r="Y247" i="6"/>
  <c r="Y245" i="6" s="1"/>
  <c r="G249" i="6"/>
  <c r="M249" i="6"/>
  <c r="S249" i="6"/>
  <c r="Y249" i="6"/>
  <c r="F252" i="6"/>
  <c r="F250" i="6" s="1"/>
  <c r="L252" i="6"/>
  <c r="L250" i="6" s="1"/>
  <c r="R252" i="6"/>
  <c r="X252" i="6"/>
  <c r="X250" i="6" s="1"/>
  <c r="F254" i="6"/>
  <c r="L254" i="6"/>
  <c r="R254" i="6"/>
  <c r="X254" i="6"/>
  <c r="E257" i="6"/>
  <c r="K257" i="6"/>
  <c r="K255" i="6" s="1"/>
  <c r="Q257" i="6"/>
  <c r="Q255" i="6" s="1"/>
  <c r="W257" i="6"/>
  <c r="E259" i="6"/>
  <c r="K259" i="6"/>
  <c r="Q259" i="6"/>
  <c r="W259" i="6"/>
  <c r="D262" i="6"/>
  <c r="D260" i="6" s="1"/>
  <c r="J262" i="6"/>
  <c r="P262" i="6"/>
  <c r="P260" i="6" s="1"/>
  <c r="V262" i="6"/>
  <c r="V260" i="6" s="1"/>
  <c r="D264" i="6"/>
  <c r="J264" i="6"/>
  <c r="P264" i="6"/>
  <c r="V264" i="6"/>
  <c r="I267" i="6"/>
  <c r="I265" i="6" s="1"/>
  <c r="O267" i="6"/>
  <c r="O265" i="6" s="1"/>
  <c r="U267" i="6"/>
  <c r="AA267" i="6"/>
  <c r="AA265" i="6" s="1"/>
  <c r="I269" i="6"/>
  <c r="O269" i="6"/>
  <c r="U269" i="6"/>
  <c r="AA269" i="6"/>
  <c r="H272" i="6"/>
  <c r="N272" i="6"/>
  <c r="N270" i="6" s="1"/>
  <c r="T272" i="6"/>
  <c r="T270" i="6" s="1"/>
  <c r="Z272" i="6"/>
  <c r="H274" i="6"/>
  <c r="N274" i="6"/>
  <c r="T274" i="6"/>
  <c r="Z274" i="6"/>
  <c r="G277" i="6"/>
  <c r="G275" i="6" s="1"/>
  <c r="M277" i="6"/>
  <c r="S277" i="6"/>
  <c r="S275" i="6" s="1"/>
  <c r="Y277" i="6"/>
  <c r="Y275" i="6" s="1"/>
  <c r="G279" i="6"/>
  <c r="M279" i="6"/>
  <c r="S279" i="6"/>
  <c r="Y279" i="6"/>
  <c r="F282" i="6"/>
  <c r="F280" i="6" s="1"/>
  <c r="L282" i="6"/>
  <c r="L280" i="6" s="1"/>
  <c r="R282" i="6"/>
  <c r="X282" i="6"/>
  <c r="X280" i="6" s="1"/>
  <c r="F284" i="6"/>
  <c r="L284" i="6"/>
  <c r="R284" i="6"/>
  <c r="X284" i="6"/>
  <c r="E287" i="6"/>
  <c r="K287" i="6"/>
  <c r="K285" i="6" s="1"/>
  <c r="Q287" i="6"/>
  <c r="Q285" i="6" s="1"/>
  <c r="W287" i="6"/>
  <c r="E289" i="6"/>
  <c r="K289" i="6"/>
  <c r="Q289" i="6"/>
  <c r="W289" i="6"/>
  <c r="D292" i="6"/>
  <c r="D290" i="6" s="1"/>
  <c r="J292" i="6"/>
  <c r="P292" i="6"/>
  <c r="P290" i="6" s="1"/>
  <c r="V292" i="6"/>
  <c r="V290" i="6" s="1"/>
  <c r="D294" i="6"/>
  <c r="J294" i="6"/>
  <c r="P294" i="6"/>
  <c r="V294" i="6"/>
  <c r="I297" i="6"/>
  <c r="I295" i="6" s="1"/>
  <c r="O297" i="6"/>
  <c r="O295" i="6" s="1"/>
  <c r="U297" i="6"/>
  <c r="AA297" i="6"/>
  <c r="AA295" i="6" s="1"/>
  <c r="I299" i="6"/>
  <c r="O299" i="6"/>
  <c r="U299" i="6"/>
  <c r="AA299" i="6"/>
  <c r="H302" i="6"/>
  <c r="N302" i="6"/>
  <c r="N300" i="6" s="1"/>
  <c r="T302" i="6"/>
  <c r="T300" i="6" s="1"/>
  <c r="Z302" i="6"/>
  <c r="H304" i="6"/>
  <c r="N304" i="6"/>
  <c r="T304" i="6"/>
  <c r="Z304" i="6"/>
  <c r="G307" i="6"/>
  <c r="G305" i="6" s="1"/>
  <c r="M307" i="6"/>
  <c r="S307" i="6"/>
  <c r="S305" i="6" s="1"/>
  <c r="Y307" i="6"/>
  <c r="Y305" i="6" s="1"/>
  <c r="G309" i="6"/>
  <c r="M309" i="6"/>
  <c r="S309" i="6"/>
  <c r="Y309" i="6"/>
  <c r="F315" i="6"/>
  <c r="F313" i="6" s="1"/>
  <c r="L315" i="6"/>
  <c r="L313" i="6" s="1"/>
  <c r="R315" i="6"/>
  <c r="X315" i="6"/>
  <c r="X313" i="6" s="1"/>
  <c r="F317" i="6"/>
  <c r="L317" i="6"/>
  <c r="R317" i="6"/>
  <c r="X317" i="6"/>
  <c r="E320" i="6"/>
  <c r="K320" i="6"/>
  <c r="K318" i="6" s="1"/>
  <c r="Q320" i="6"/>
  <c r="Q318" i="6" s="1"/>
  <c r="W320" i="6"/>
  <c r="E322" i="6"/>
  <c r="K322" i="6"/>
  <c r="Q322" i="6"/>
  <c r="W322" i="6"/>
  <c r="D325" i="6"/>
  <c r="D323" i="6" s="1"/>
  <c r="J325" i="6"/>
  <c r="P325" i="6"/>
  <c r="P323" i="6" s="1"/>
  <c r="V325" i="6"/>
  <c r="V323" i="6" s="1"/>
  <c r="D327" i="6"/>
  <c r="J327" i="6"/>
  <c r="P327" i="6"/>
  <c r="V327" i="6"/>
  <c r="I330" i="6"/>
  <c r="I328" i="6" s="1"/>
  <c r="O330" i="6"/>
  <c r="O328" i="6" s="1"/>
  <c r="U330" i="6"/>
  <c r="AA330" i="6"/>
  <c r="AA328" i="6" s="1"/>
  <c r="I332" i="6"/>
  <c r="O332" i="6"/>
  <c r="U332" i="6"/>
  <c r="AA332" i="6"/>
  <c r="H335" i="6"/>
  <c r="N335" i="6"/>
  <c r="N333" i="6" s="1"/>
  <c r="T335" i="6"/>
  <c r="T333" i="6" s="1"/>
  <c r="Z335" i="6"/>
  <c r="H337" i="6"/>
  <c r="N337" i="6"/>
  <c r="T337" i="6"/>
  <c r="Z337" i="6"/>
  <c r="G340" i="6"/>
  <c r="G338" i="6" s="1"/>
  <c r="M340" i="6"/>
  <c r="S340" i="6"/>
  <c r="S338" i="6" s="1"/>
  <c r="Y340" i="6"/>
  <c r="Y338" i="6" s="1"/>
  <c r="G342" i="6"/>
  <c r="M342" i="6"/>
  <c r="S342" i="6"/>
  <c r="Y342" i="6"/>
  <c r="F345" i="6"/>
  <c r="F343" i="6" s="1"/>
  <c r="L345" i="6"/>
  <c r="L343" i="6" s="1"/>
  <c r="R345" i="6"/>
  <c r="X345" i="6"/>
  <c r="X343" i="6" s="1"/>
  <c r="F347" i="6"/>
  <c r="L347" i="6"/>
  <c r="R347" i="6"/>
  <c r="X347" i="6"/>
  <c r="E350" i="6"/>
  <c r="K350" i="6"/>
  <c r="K348" i="6" s="1"/>
  <c r="Q350" i="6"/>
  <c r="Q348" i="6" s="1"/>
  <c r="W350" i="6"/>
  <c r="E352" i="6"/>
  <c r="K352" i="6"/>
  <c r="Q352" i="6"/>
  <c r="W352" i="6"/>
  <c r="D355" i="6"/>
  <c r="D353" i="6" s="1"/>
  <c r="J355" i="6"/>
  <c r="P355" i="6"/>
  <c r="P353" i="6" s="1"/>
  <c r="V355" i="6"/>
  <c r="V353" i="6" s="1"/>
  <c r="D357" i="6"/>
  <c r="J357" i="6"/>
  <c r="P357" i="6"/>
  <c r="V357" i="6"/>
  <c r="I360" i="6"/>
  <c r="I358" i="6" s="1"/>
  <c r="O360" i="6"/>
  <c r="O358" i="6" s="1"/>
  <c r="U360" i="6"/>
  <c r="AA360" i="6"/>
  <c r="AA358" i="6" s="1"/>
  <c r="I362" i="6"/>
  <c r="O362" i="6"/>
  <c r="U362" i="6"/>
  <c r="AA362" i="6"/>
  <c r="H365" i="6"/>
  <c r="N365" i="6"/>
  <c r="N363" i="6" s="1"/>
  <c r="T365" i="6"/>
  <c r="T363" i="6" s="1"/>
  <c r="Z365" i="6"/>
  <c r="H367" i="6"/>
  <c r="N367" i="6"/>
  <c r="T367" i="6"/>
  <c r="Z367" i="6"/>
  <c r="G370" i="6"/>
  <c r="G368" i="6" s="1"/>
  <c r="M370" i="6"/>
  <c r="S370" i="6"/>
  <c r="S368" i="6" s="1"/>
  <c r="Y370" i="6"/>
  <c r="Y368" i="6" s="1"/>
  <c r="G372" i="6"/>
  <c r="M372" i="6"/>
  <c r="S372" i="6"/>
  <c r="Y372" i="6"/>
  <c r="F375" i="6"/>
  <c r="F373" i="6" s="1"/>
  <c r="L375" i="6"/>
  <c r="L373" i="6" s="1"/>
  <c r="R375" i="6"/>
  <c r="X375" i="6"/>
  <c r="X373" i="6" s="1"/>
  <c r="F377" i="6"/>
  <c r="L377" i="6"/>
  <c r="R377" i="6"/>
  <c r="X377" i="6"/>
  <c r="E380" i="6"/>
  <c r="K380" i="6"/>
  <c r="K378" i="6" s="1"/>
  <c r="Q380" i="6"/>
  <c r="Q378" i="6" s="1"/>
  <c r="W380" i="6"/>
  <c r="E382" i="6"/>
  <c r="K382" i="6"/>
  <c r="Q382" i="6"/>
  <c r="W382" i="6"/>
  <c r="D385" i="6"/>
  <c r="D383" i="6" s="1"/>
  <c r="J385" i="6"/>
  <c r="P385" i="6"/>
  <c r="P383" i="6" s="1"/>
  <c r="V385" i="6"/>
  <c r="V383" i="6" s="1"/>
  <c r="D387" i="6"/>
  <c r="J387" i="6"/>
  <c r="P387" i="6"/>
  <c r="V387" i="6"/>
  <c r="I390" i="6"/>
  <c r="I388" i="6" s="1"/>
  <c r="O390" i="6"/>
  <c r="O388" i="6" s="1"/>
  <c r="U390" i="6"/>
  <c r="AA390" i="6"/>
  <c r="AA388" i="6" s="1"/>
  <c r="I392" i="6"/>
  <c r="O392" i="6"/>
  <c r="U392" i="6"/>
  <c r="AA392" i="6"/>
  <c r="H395" i="6"/>
  <c r="N395" i="6"/>
  <c r="N393" i="6" s="1"/>
  <c r="T395" i="6"/>
  <c r="T393" i="6" s="1"/>
  <c r="Z395" i="6"/>
  <c r="H397" i="6"/>
  <c r="N397" i="6"/>
  <c r="T397" i="6"/>
  <c r="Z397" i="6"/>
  <c r="G400" i="6"/>
  <c r="G398" i="6" s="1"/>
  <c r="M400" i="6"/>
  <c r="S400" i="6"/>
  <c r="S398" i="6" s="1"/>
  <c r="Y400" i="6"/>
  <c r="Y398" i="6" s="1"/>
  <c r="G402" i="6"/>
  <c r="M402" i="6"/>
  <c r="S402" i="6"/>
  <c r="Y402" i="6"/>
  <c r="F405" i="6"/>
  <c r="F403" i="6" s="1"/>
  <c r="L405" i="6"/>
  <c r="L403" i="6" s="1"/>
  <c r="R405" i="6"/>
  <c r="X405" i="6"/>
  <c r="X403" i="6" s="1"/>
  <c r="F407" i="6"/>
  <c r="L407" i="6"/>
  <c r="R407" i="6"/>
  <c r="X407" i="6"/>
  <c r="E410" i="6"/>
  <c r="K410" i="6"/>
  <c r="K408" i="6" s="1"/>
  <c r="Q410" i="6"/>
  <c r="Q408" i="6" s="1"/>
  <c r="W410" i="6"/>
  <c r="E412" i="6"/>
  <c r="K412" i="6"/>
  <c r="Q412" i="6"/>
  <c r="W412" i="6"/>
  <c r="D415" i="6"/>
  <c r="D413" i="6" s="1"/>
  <c r="J415" i="6"/>
  <c r="P415" i="6"/>
  <c r="P413" i="6" s="1"/>
  <c r="V415" i="6"/>
  <c r="V413" i="6" s="1"/>
  <c r="D417" i="6"/>
  <c r="J417" i="6"/>
  <c r="P417" i="6"/>
  <c r="V417" i="6"/>
  <c r="I420" i="6"/>
  <c r="I418" i="6" s="1"/>
  <c r="O420" i="6"/>
  <c r="O418" i="6" s="1"/>
  <c r="U420" i="6"/>
  <c r="AA420" i="6"/>
  <c r="AA418" i="6" s="1"/>
  <c r="I422" i="6"/>
  <c r="O422" i="6"/>
  <c r="U422" i="6"/>
  <c r="AA422" i="6"/>
  <c r="H425" i="6"/>
  <c r="N425" i="6"/>
  <c r="N423" i="6" s="1"/>
  <c r="T425" i="6"/>
  <c r="T423" i="6" s="1"/>
  <c r="Z425" i="6"/>
  <c r="H427" i="6"/>
  <c r="N427" i="6"/>
  <c r="T427" i="6"/>
  <c r="Z427" i="6"/>
  <c r="G430" i="6"/>
  <c r="G428" i="6" s="1"/>
  <c r="M430" i="6"/>
  <c r="S430" i="6"/>
  <c r="S428" i="6" s="1"/>
  <c r="Y430" i="6"/>
  <c r="Y428" i="6" s="1"/>
  <c r="G432" i="6"/>
  <c r="M432" i="6"/>
  <c r="S432" i="6"/>
  <c r="Y432" i="6"/>
  <c r="F435" i="6"/>
  <c r="F433" i="6" s="1"/>
  <c r="L435" i="6"/>
  <c r="L433" i="6" s="1"/>
  <c r="R435" i="6"/>
  <c r="X435" i="6"/>
  <c r="X433" i="6" s="1"/>
  <c r="F437" i="6"/>
  <c r="L437" i="6"/>
  <c r="R437" i="6"/>
  <c r="X437" i="6"/>
  <c r="E440" i="6"/>
  <c r="K440" i="6"/>
  <c r="K438" i="6" s="1"/>
  <c r="Q440" i="6"/>
  <c r="Q438" i="6" s="1"/>
  <c r="W440" i="6"/>
  <c r="E442" i="6"/>
  <c r="K442" i="6"/>
  <c r="Q442" i="6"/>
  <c r="W442" i="6"/>
  <c r="D445" i="6"/>
  <c r="D443" i="6" s="1"/>
  <c r="J445" i="6"/>
  <c r="P445" i="6"/>
  <c r="P443" i="6" s="1"/>
  <c r="V445" i="6"/>
  <c r="V443" i="6" s="1"/>
  <c r="D447" i="6"/>
  <c r="J447" i="6"/>
  <c r="P447" i="6"/>
  <c r="V447" i="6"/>
  <c r="I450" i="6"/>
  <c r="I448" i="6" s="1"/>
  <c r="O450" i="6"/>
  <c r="O448" i="6" s="1"/>
  <c r="U450" i="6"/>
  <c r="AA450" i="6"/>
  <c r="AA448" i="6" s="1"/>
  <c r="I452" i="6"/>
  <c r="O452" i="6"/>
  <c r="U452" i="6"/>
  <c r="AA452" i="6"/>
  <c r="H455" i="6"/>
  <c r="N455" i="6"/>
  <c r="N453" i="6" s="1"/>
  <c r="T455" i="6"/>
  <c r="T453" i="6" s="1"/>
  <c r="Z455" i="6"/>
  <c r="H457" i="6"/>
  <c r="N457" i="6"/>
  <c r="T457" i="6"/>
  <c r="Z457" i="6"/>
  <c r="G460" i="6"/>
  <c r="G458" i="6" s="1"/>
  <c r="M460" i="6"/>
  <c r="S460" i="6"/>
  <c r="S458" i="6" s="1"/>
  <c r="Y460" i="6"/>
  <c r="Y458" i="6" s="1"/>
  <c r="G462" i="6"/>
  <c r="M462" i="6"/>
  <c r="S462" i="6"/>
  <c r="Y462" i="6"/>
  <c r="F470" i="6"/>
  <c r="F466" i="6" s="1"/>
  <c r="L470" i="6"/>
  <c r="L466" i="6" s="1"/>
  <c r="R470" i="6"/>
  <c r="R466" i="6" s="1"/>
  <c r="X470" i="6"/>
  <c r="X466" i="6" s="1"/>
  <c r="E475" i="6"/>
  <c r="E471" i="6" s="1"/>
  <c r="K475" i="6"/>
  <c r="K471" i="6" s="1"/>
  <c r="Q475" i="6"/>
  <c r="Q471" i="6" s="1"/>
  <c r="W475" i="6"/>
  <c r="W471" i="6" s="1"/>
  <c r="D480" i="6"/>
  <c r="D476" i="6" s="1"/>
  <c r="J480" i="6"/>
  <c r="J476" i="6" s="1"/>
  <c r="P480" i="6"/>
  <c r="P476" i="6" s="1"/>
  <c r="V480" i="6"/>
  <c r="V476" i="6" s="1"/>
  <c r="I485" i="6"/>
  <c r="I481" i="6" s="1"/>
  <c r="O485" i="6"/>
  <c r="O481" i="6" s="1"/>
  <c r="U485" i="6"/>
  <c r="U481" i="6" s="1"/>
  <c r="AA485" i="6"/>
  <c r="AA481" i="6" s="1"/>
  <c r="H490" i="6"/>
  <c r="H486" i="6" s="1"/>
  <c r="N490" i="6"/>
  <c r="N486" i="6" s="1"/>
  <c r="T490" i="6"/>
  <c r="T486" i="6" s="1"/>
  <c r="Z490" i="6"/>
  <c r="Z486" i="6" s="1"/>
  <c r="G495" i="6"/>
  <c r="G491" i="6" s="1"/>
  <c r="M495" i="6"/>
  <c r="M491" i="6" s="1"/>
  <c r="S495" i="6"/>
  <c r="S491" i="6" s="1"/>
  <c r="Y495" i="6"/>
  <c r="Y491" i="6" s="1"/>
  <c r="F500" i="6"/>
  <c r="F496" i="6" s="1"/>
  <c r="L500" i="6"/>
  <c r="L496" i="6" s="1"/>
  <c r="R500" i="6"/>
  <c r="R496" i="6" s="1"/>
  <c r="X500" i="6"/>
  <c r="X496" i="6" s="1"/>
  <c r="E505" i="6"/>
  <c r="E501" i="6" s="1"/>
  <c r="K505" i="6"/>
  <c r="K501" i="6" s="1"/>
  <c r="Q505" i="6"/>
  <c r="Q501" i="6" s="1"/>
  <c r="W505" i="6"/>
  <c r="W501" i="6" s="1"/>
  <c r="D510" i="6"/>
  <c r="D506" i="6" s="1"/>
  <c r="J510" i="6"/>
  <c r="J506" i="6" s="1"/>
  <c r="P510" i="6"/>
  <c r="P506" i="6" s="1"/>
  <c r="V510" i="6"/>
  <c r="V506" i="6" s="1"/>
  <c r="I513" i="6"/>
  <c r="I511" i="6" s="1"/>
  <c r="O513" i="6"/>
  <c r="O511" i="6" s="1"/>
  <c r="U513" i="6"/>
  <c r="AA513" i="6"/>
  <c r="AA511" i="6" s="1"/>
  <c r="I515" i="6"/>
  <c r="O515" i="6"/>
  <c r="U515" i="6"/>
  <c r="AA515" i="6"/>
  <c r="H518" i="6"/>
  <c r="N518" i="6"/>
  <c r="N516" i="6" s="1"/>
  <c r="T518" i="6"/>
  <c r="T516" i="6" s="1"/>
  <c r="Z518" i="6"/>
  <c r="H520" i="6"/>
  <c r="N520" i="6"/>
  <c r="T520" i="6"/>
  <c r="Z520" i="6"/>
  <c r="G523" i="6"/>
  <c r="G521" i="6" s="1"/>
  <c r="M523" i="6"/>
  <c r="S523" i="6"/>
  <c r="S521" i="6" s="1"/>
  <c r="Y523" i="6"/>
  <c r="Y521" i="6" s="1"/>
  <c r="G525" i="6"/>
  <c r="M525" i="6"/>
  <c r="S525" i="6"/>
  <c r="Y525" i="6"/>
  <c r="F528" i="6"/>
  <c r="F526" i="6" s="1"/>
  <c r="L528" i="6"/>
  <c r="L526" i="6" s="1"/>
  <c r="R528" i="6"/>
  <c r="X528" i="6"/>
  <c r="X526" i="6" s="1"/>
  <c r="F530" i="6"/>
  <c r="L530" i="6"/>
  <c r="R530" i="6"/>
  <c r="X530" i="6"/>
  <c r="E533" i="6"/>
  <c r="K533" i="6"/>
  <c r="K531" i="6" s="1"/>
  <c r="Q533" i="6"/>
  <c r="Q531" i="6" s="1"/>
  <c r="W533" i="6"/>
  <c r="E535" i="6"/>
  <c r="K535" i="6"/>
  <c r="Q535" i="6"/>
  <c r="W535" i="6"/>
  <c r="D538" i="6"/>
  <c r="D536" i="6" s="1"/>
  <c r="J538" i="6"/>
  <c r="P538" i="6"/>
  <c r="P536" i="6" s="1"/>
  <c r="V538" i="6"/>
  <c r="V536" i="6" s="1"/>
  <c r="D540" i="6"/>
  <c r="J540" i="6"/>
  <c r="P540" i="6"/>
  <c r="V540" i="6"/>
  <c r="I543" i="6"/>
  <c r="I541" i="6" s="1"/>
  <c r="O543" i="6"/>
  <c r="O541" i="6" s="1"/>
  <c r="U543" i="6"/>
  <c r="AA543" i="6"/>
  <c r="AA541" i="6" s="1"/>
  <c r="I545" i="6"/>
  <c r="O545" i="6"/>
  <c r="U545" i="6"/>
  <c r="AA545" i="6"/>
  <c r="H548" i="6"/>
  <c r="N548" i="6"/>
  <c r="N546" i="6" s="1"/>
  <c r="T548" i="6"/>
  <c r="T546" i="6" s="1"/>
  <c r="Z548" i="6"/>
  <c r="H550" i="6"/>
  <c r="N550" i="6"/>
  <c r="T550" i="6"/>
  <c r="Z550" i="6"/>
  <c r="G553" i="6"/>
  <c r="G551" i="6" s="1"/>
  <c r="M553" i="6"/>
  <c r="S553" i="6"/>
  <c r="S551" i="6" s="1"/>
  <c r="Y553" i="6"/>
  <c r="Y551" i="6" s="1"/>
  <c r="G555" i="6"/>
  <c r="M555" i="6"/>
  <c r="S555" i="6"/>
  <c r="Y555" i="6"/>
  <c r="F558" i="6"/>
  <c r="F556" i="6" s="1"/>
  <c r="L558" i="6"/>
  <c r="L556" i="6" s="1"/>
  <c r="R558" i="6"/>
  <c r="X558" i="6"/>
  <c r="X556" i="6" s="1"/>
  <c r="F560" i="6"/>
  <c r="L560" i="6"/>
  <c r="R560" i="6"/>
  <c r="X560" i="6"/>
  <c r="E563" i="6"/>
  <c r="K563" i="6"/>
  <c r="K561" i="6" s="1"/>
  <c r="Q563" i="6"/>
  <c r="Q561" i="6" s="1"/>
  <c r="W563" i="6"/>
  <c r="E565" i="6"/>
  <c r="K565" i="6"/>
  <c r="Q565" i="6"/>
  <c r="W565" i="6"/>
  <c r="D568" i="6"/>
  <c r="D566" i="6" s="1"/>
  <c r="J568" i="6"/>
  <c r="P568" i="6"/>
  <c r="P566" i="6" s="1"/>
  <c r="V568" i="6"/>
  <c r="V566" i="6" s="1"/>
  <c r="D570" i="6"/>
  <c r="J570" i="6"/>
  <c r="P570" i="6"/>
  <c r="V570" i="6"/>
  <c r="I573" i="6"/>
  <c r="I571" i="6" s="1"/>
  <c r="O573" i="6"/>
  <c r="O571" i="6" s="1"/>
  <c r="U573" i="6"/>
  <c r="AA573" i="6"/>
  <c r="AA571" i="6" s="1"/>
  <c r="I575" i="6"/>
  <c r="O575" i="6"/>
  <c r="U575" i="6"/>
  <c r="AA575" i="6"/>
  <c r="H578" i="6"/>
  <c r="N578" i="6"/>
  <c r="N576" i="6" s="1"/>
  <c r="T578" i="6"/>
  <c r="T576" i="6" s="1"/>
  <c r="Z578" i="6"/>
  <c r="H580" i="6"/>
  <c r="N580" i="6"/>
  <c r="T580" i="6"/>
  <c r="Z580" i="6"/>
  <c r="G583" i="6"/>
  <c r="G581" i="6" s="1"/>
  <c r="M583" i="6"/>
  <c r="S583" i="6"/>
  <c r="S581" i="6" s="1"/>
  <c r="Y583" i="6"/>
  <c r="Y581" i="6" s="1"/>
  <c r="G585" i="6"/>
  <c r="M585" i="6"/>
  <c r="S585" i="6"/>
  <c r="Y585" i="6"/>
  <c r="F588" i="6"/>
  <c r="F586" i="6" s="1"/>
  <c r="L588" i="6"/>
  <c r="L586" i="6" s="1"/>
  <c r="R588" i="6"/>
  <c r="X588" i="6"/>
  <c r="X586" i="6" s="1"/>
  <c r="F590" i="6"/>
  <c r="L590" i="6"/>
  <c r="R590" i="6"/>
  <c r="X590" i="6"/>
  <c r="E593" i="6"/>
  <c r="K593" i="6"/>
  <c r="K591" i="6" s="1"/>
  <c r="Q593" i="6"/>
  <c r="Q591" i="6" s="1"/>
  <c r="W593" i="6"/>
  <c r="E595" i="6"/>
  <c r="K595" i="6"/>
  <c r="Q595" i="6"/>
  <c r="W595" i="6"/>
  <c r="D598" i="6"/>
  <c r="D596" i="6" s="1"/>
  <c r="J598" i="6"/>
  <c r="P598" i="6"/>
  <c r="P596" i="6" s="1"/>
  <c r="V598" i="6"/>
  <c r="V596" i="6" s="1"/>
  <c r="D600" i="6"/>
  <c r="J600" i="6"/>
  <c r="P600" i="6"/>
  <c r="V600" i="6"/>
  <c r="I603" i="6"/>
  <c r="I601" i="6" s="1"/>
  <c r="O603" i="6"/>
  <c r="O601" i="6" s="1"/>
  <c r="U603" i="6"/>
  <c r="AA603" i="6"/>
  <c r="AA601" i="6" s="1"/>
  <c r="I605" i="6"/>
  <c r="O605" i="6"/>
  <c r="U605" i="6"/>
  <c r="AA605" i="6"/>
  <c r="H608" i="6"/>
  <c r="N608" i="6"/>
  <c r="N606" i="6" s="1"/>
  <c r="T608" i="6"/>
  <c r="T606" i="6" s="1"/>
  <c r="Z608" i="6"/>
  <c r="H610" i="6"/>
  <c r="N610" i="6"/>
  <c r="T610" i="6"/>
  <c r="Z610" i="6"/>
  <c r="G613" i="6"/>
  <c r="G611" i="6" s="1"/>
  <c r="M613" i="6"/>
  <c r="S613" i="6"/>
  <c r="S611" i="6" s="1"/>
  <c r="Y613" i="6"/>
  <c r="Y611" i="6" s="1"/>
  <c r="G615" i="6"/>
  <c r="M615" i="6"/>
  <c r="S615" i="6"/>
  <c r="Y615" i="6"/>
  <c r="G9" i="7"/>
  <c r="G7" i="7" s="1"/>
  <c r="M9" i="7"/>
  <c r="M7" i="7" s="1"/>
  <c r="S9" i="7"/>
  <c r="Y9" i="7"/>
  <c r="Y7" i="7" s="1"/>
  <c r="G11" i="7"/>
  <c r="M11" i="7"/>
  <c r="S11" i="7"/>
  <c r="Y11" i="7"/>
  <c r="F14" i="7"/>
  <c r="L14" i="7"/>
  <c r="L12" i="7" s="1"/>
  <c r="R14" i="7"/>
  <c r="R12" i="7" s="1"/>
  <c r="X14" i="7"/>
  <c r="F16" i="7"/>
  <c r="L16" i="7"/>
  <c r="R16" i="7"/>
  <c r="X16" i="7"/>
  <c r="E19" i="7"/>
  <c r="E17" i="7" s="1"/>
  <c r="K19" i="7"/>
  <c r="Q19" i="7"/>
  <c r="Q17" i="7" s="1"/>
  <c r="W19" i="7"/>
  <c r="W17" i="7" s="1"/>
  <c r="E21" i="7"/>
  <c r="K21" i="7"/>
  <c r="Q21" i="7"/>
  <c r="W21" i="7"/>
  <c r="D24" i="7"/>
  <c r="D22" i="7" s="1"/>
  <c r="J24" i="7"/>
  <c r="J22" i="7" s="1"/>
  <c r="P24" i="7"/>
  <c r="V24" i="7"/>
  <c r="V22" i="7" s="1"/>
  <c r="D26" i="7"/>
  <c r="J26" i="7"/>
  <c r="P26" i="7"/>
  <c r="V26" i="7"/>
  <c r="I29" i="7"/>
  <c r="O29" i="7"/>
  <c r="O27" i="7" s="1"/>
  <c r="U29" i="7"/>
  <c r="U27" i="7" s="1"/>
  <c r="AA29" i="7"/>
  <c r="I31" i="7"/>
  <c r="O31" i="7"/>
  <c r="U31" i="7"/>
  <c r="AA31" i="7"/>
  <c r="H34" i="7"/>
  <c r="H32" i="7" s="1"/>
  <c r="N34" i="7"/>
  <c r="T34" i="7"/>
  <c r="T32" i="7" s="1"/>
  <c r="Z34" i="7"/>
  <c r="Z32" i="7" s="1"/>
  <c r="H36" i="7"/>
  <c r="N36" i="7"/>
  <c r="T36" i="7"/>
  <c r="Z36" i="7"/>
  <c r="G39" i="7"/>
  <c r="G37" i="7" s="1"/>
  <c r="M39" i="7"/>
  <c r="M37" i="7" s="1"/>
  <c r="S39" i="7"/>
  <c r="Y39" i="7"/>
  <c r="Y37" i="7" s="1"/>
  <c r="G41" i="7"/>
  <c r="M41" i="7"/>
  <c r="S41" i="7"/>
  <c r="Y41" i="7"/>
  <c r="F44" i="7"/>
  <c r="L44" i="7"/>
  <c r="L42" i="7" s="1"/>
  <c r="R44" i="7"/>
  <c r="R42" i="7" s="1"/>
  <c r="X44" i="7"/>
  <c r="F46" i="7"/>
  <c r="L46" i="7"/>
  <c r="R46" i="7"/>
  <c r="X46" i="7"/>
  <c r="E49" i="7"/>
  <c r="E47" i="7" s="1"/>
  <c r="K49" i="7"/>
  <c r="Q49" i="7"/>
  <c r="Q47" i="7" s="1"/>
  <c r="W49" i="7"/>
  <c r="W47" i="7" s="1"/>
  <c r="E51" i="7"/>
  <c r="K51" i="7"/>
  <c r="Q51" i="7"/>
  <c r="W51" i="7"/>
  <c r="D54" i="7"/>
  <c r="D52" i="7" s="1"/>
  <c r="J54" i="7"/>
  <c r="J52" i="7" s="1"/>
  <c r="P54" i="7"/>
  <c r="V54" i="7"/>
  <c r="V52" i="7" s="1"/>
  <c r="D56" i="7"/>
  <c r="J56" i="7"/>
  <c r="P56" i="7"/>
  <c r="V56" i="7"/>
  <c r="I59" i="7"/>
  <c r="O59" i="7"/>
  <c r="O57" i="7" s="1"/>
  <c r="U59" i="7"/>
  <c r="U57" i="7" s="1"/>
  <c r="AA59" i="7"/>
  <c r="I61" i="7"/>
  <c r="O61" i="7"/>
  <c r="U61" i="7"/>
  <c r="AA61" i="7"/>
  <c r="H64" i="7"/>
  <c r="H62" i="7" s="1"/>
  <c r="N64" i="7"/>
  <c r="T64" i="7"/>
  <c r="T62" i="7" s="1"/>
  <c r="Z64" i="7"/>
  <c r="Z62" i="7" s="1"/>
  <c r="H66" i="7"/>
  <c r="N66" i="7"/>
  <c r="T66" i="7"/>
  <c r="Z66" i="7"/>
  <c r="G69" i="7"/>
  <c r="G67" i="7" s="1"/>
  <c r="M69" i="7"/>
  <c r="M67" i="7" s="1"/>
  <c r="S69" i="7"/>
  <c r="Y69" i="7"/>
  <c r="Y67" i="7" s="1"/>
  <c r="G71" i="7"/>
  <c r="M71" i="7"/>
  <c r="S71" i="7"/>
  <c r="Y71" i="7"/>
  <c r="F74" i="7"/>
  <c r="L74" i="7"/>
  <c r="L72" i="7" s="1"/>
  <c r="R74" i="7"/>
  <c r="R72" i="7" s="1"/>
  <c r="X74" i="7"/>
  <c r="F76" i="7"/>
  <c r="L76" i="7"/>
  <c r="R76" i="7"/>
  <c r="X76" i="7"/>
  <c r="E79" i="7"/>
  <c r="E77" i="7" s="1"/>
  <c r="K79" i="7"/>
  <c r="Q79" i="7"/>
  <c r="Q77" i="7" s="1"/>
  <c r="W79" i="7"/>
  <c r="W77" i="7" s="1"/>
  <c r="E81" i="7"/>
  <c r="K81" i="7"/>
  <c r="Q81" i="7"/>
  <c r="W81" i="7"/>
  <c r="D84" i="7"/>
  <c r="D82" i="7" s="1"/>
  <c r="J84" i="7"/>
  <c r="J82" i="7" s="1"/>
  <c r="P84" i="7"/>
  <c r="V84" i="7"/>
  <c r="V82" i="7" s="1"/>
  <c r="D86" i="7"/>
  <c r="J86" i="7"/>
  <c r="P86" i="7"/>
  <c r="V86" i="7"/>
  <c r="I89" i="7"/>
  <c r="O89" i="7"/>
  <c r="O87" i="7" s="1"/>
  <c r="U89" i="7"/>
  <c r="U87" i="7" s="1"/>
  <c r="AA89" i="7"/>
  <c r="I91" i="7"/>
  <c r="O91" i="7"/>
  <c r="U91" i="7"/>
  <c r="AA91" i="7"/>
  <c r="H94" i="7"/>
  <c r="H92" i="7" s="1"/>
  <c r="N94" i="7"/>
  <c r="T94" i="7"/>
  <c r="T92" i="7" s="1"/>
  <c r="Z94" i="7"/>
  <c r="Z92" i="7" s="1"/>
  <c r="H96" i="7"/>
  <c r="N96" i="7"/>
  <c r="T96" i="7"/>
  <c r="Z96" i="7"/>
  <c r="G99" i="7"/>
  <c r="G97" i="7" s="1"/>
  <c r="M99" i="7"/>
  <c r="M97" i="7" s="1"/>
  <c r="S99" i="7"/>
  <c r="Y99" i="7"/>
  <c r="Y97" i="7" s="1"/>
  <c r="G101" i="7"/>
  <c r="M101" i="7"/>
  <c r="S101" i="7"/>
  <c r="Y101" i="7"/>
  <c r="F104" i="7"/>
  <c r="L104" i="7"/>
  <c r="L102" i="7" s="1"/>
  <c r="R104" i="7"/>
  <c r="R102" i="7" s="1"/>
  <c r="X104" i="7"/>
  <c r="F106" i="7"/>
  <c r="L106" i="7"/>
  <c r="R106" i="7"/>
  <c r="X106" i="7"/>
  <c r="E109" i="7"/>
  <c r="E107" i="7" s="1"/>
  <c r="K109" i="7"/>
  <c r="Q109" i="7"/>
  <c r="Q107" i="7" s="1"/>
  <c r="W109" i="7"/>
  <c r="W107" i="7" s="1"/>
  <c r="E111" i="7"/>
  <c r="K111" i="7"/>
  <c r="Q111" i="7"/>
  <c r="W111" i="7"/>
  <c r="D114" i="7"/>
  <c r="D112" i="7" s="1"/>
  <c r="J114" i="7"/>
  <c r="J112" i="7" s="1"/>
  <c r="P114" i="7"/>
  <c r="V114" i="7"/>
  <c r="V112" i="7" s="1"/>
  <c r="D116" i="7"/>
  <c r="J116" i="7"/>
  <c r="P116" i="7"/>
  <c r="V116" i="7"/>
  <c r="I119" i="7"/>
  <c r="O119" i="7"/>
  <c r="O117" i="7" s="1"/>
  <c r="U119" i="7"/>
  <c r="U117" i="7" s="1"/>
  <c r="AA119" i="7"/>
  <c r="I121" i="7"/>
  <c r="O121" i="7"/>
  <c r="U121" i="7"/>
  <c r="AA121" i="7"/>
  <c r="H124" i="7"/>
  <c r="H122" i="7" s="1"/>
  <c r="N124" i="7"/>
  <c r="T124" i="7"/>
  <c r="T122" i="7" s="1"/>
  <c r="Z124" i="7"/>
  <c r="Z122" i="7" s="1"/>
  <c r="H126" i="7"/>
  <c r="N126" i="7"/>
  <c r="T126" i="7"/>
  <c r="Z126" i="7"/>
  <c r="G129" i="7"/>
  <c r="G127" i="7" s="1"/>
  <c r="M129" i="7"/>
  <c r="M127" i="7" s="1"/>
  <c r="S129" i="7"/>
  <c r="Y129" i="7"/>
  <c r="Y127" i="7" s="1"/>
  <c r="G131" i="7"/>
  <c r="M131" i="7"/>
  <c r="S131" i="7"/>
  <c r="Y131" i="7"/>
  <c r="F134" i="7"/>
  <c r="L134" i="7"/>
  <c r="L132" i="7" s="1"/>
  <c r="R134" i="7"/>
  <c r="R132" i="7" s="1"/>
  <c r="X134" i="7"/>
  <c r="F136" i="7"/>
  <c r="L136" i="7"/>
  <c r="R136" i="7"/>
  <c r="X136" i="7"/>
  <c r="J139" i="7"/>
  <c r="J137" i="7" s="1"/>
  <c r="D141" i="7"/>
  <c r="V141" i="7"/>
  <c r="I144" i="7"/>
  <c r="AA144" i="7"/>
  <c r="U146" i="7"/>
  <c r="F149" i="7"/>
  <c r="F147" i="7" s="1"/>
  <c r="X149" i="7"/>
  <c r="X147" i="7" s="1"/>
  <c r="R151" i="7"/>
  <c r="S154" i="7"/>
  <c r="M156" i="7"/>
  <c r="P162" i="7"/>
  <c r="P160" i="7" s="1"/>
  <c r="J164" i="7"/>
  <c r="O167" i="7"/>
  <c r="O165" i="7" s="1"/>
  <c r="I169" i="7"/>
  <c r="AA169" i="7"/>
  <c r="J172" i="7"/>
  <c r="D174" i="7"/>
  <c r="V174" i="7"/>
  <c r="I177" i="7"/>
  <c r="AA177" i="7"/>
  <c r="U179" i="7"/>
  <c r="H184" i="7"/>
  <c r="Y187" i="7"/>
  <c r="Y185" i="7" s="1"/>
  <c r="R192" i="7"/>
  <c r="R190" i="7" s="1"/>
  <c r="K197" i="7"/>
  <c r="K195" i="7" s="1"/>
  <c r="W199" i="7"/>
  <c r="D202" i="7"/>
  <c r="D200" i="7" s="1"/>
  <c r="I457" i="6"/>
  <c r="I453" i="6" s="1"/>
  <c r="O457" i="6"/>
  <c r="O453" i="6" s="1"/>
  <c r="U457" i="6"/>
  <c r="U453" i="6" s="1"/>
  <c r="AA457" i="6"/>
  <c r="AA453" i="6" s="1"/>
  <c r="H462" i="6"/>
  <c r="H458" i="6" s="1"/>
  <c r="N462" i="6"/>
  <c r="N458" i="6" s="1"/>
  <c r="T462" i="6"/>
  <c r="T458" i="6" s="1"/>
  <c r="Z462" i="6"/>
  <c r="Z458" i="6" s="1"/>
  <c r="G470" i="6"/>
  <c r="G466" i="6" s="1"/>
  <c r="M470" i="6"/>
  <c r="M466" i="6" s="1"/>
  <c r="S470" i="6"/>
  <c r="S466" i="6" s="1"/>
  <c r="Y470" i="6"/>
  <c r="Y466" i="6" s="1"/>
  <c r="F475" i="6"/>
  <c r="F471" i="6" s="1"/>
  <c r="L475" i="6"/>
  <c r="L471" i="6" s="1"/>
  <c r="R475" i="6"/>
  <c r="R471" i="6" s="1"/>
  <c r="X475" i="6"/>
  <c r="X471" i="6" s="1"/>
  <c r="E480" i="6"/>
  <c r="E476" i="6" s="1"/>
  <c r="K480" i="6"/>
  <c r="K476" i="6" s="1"/>
  <c r="Q480" i="6"/>
  <c r="Q476" i="6" s="1"/>
  <c r="W480" i="6"/>
  <c r="W476" i="6" s="1"/>
  <c r="D485" i="6"/>
  <c r="D481" i="6" s="1"/>
  <c r="J485" i="6"/>
  <c r="J481" i="6" s="1"/>
  <c r="P485" i="6"/>
  <c r="P481" i="6" s="1"/>
  <c r="V485" i="6"/>
  <c r="V481" i="6" s="1"/>
  <c r="I490" i="6"/>
  <c r="I486" i="6" s="1"/>
  <c r="O490" i="6"/>
  <c r="O486" i="6" s="1"/>
  <c r="U490" i="6"/>
  <c r="U486" i="6" s="1"/>
  <c r="AA490" i="6"/>
  <c r="AA486" i="6" s="1"/>
  <c r="H495" i="6"/>
  <c r="H491" i="6" s="1"/>
  <c r="N495" i="6"/>
  <c r="N491" i="6" s="1"/>
  <c r="T495" i="6"/>
  <c r="T491" i="6" s="1"/>
  <c r="Z495" i="6"/>
  <c r="Z491" i="6" s="1"/>
  <c r="G500" i="6"/>
  <c r="G496" i="6" s="1"/>
  <c r="M500" i="6"/>
  <c r="M496" i="6" s="1"/>
  <c r="S500" i="6"/>
  <c r="S496" i="6" s="1"/>
  <c r="Y500" i="6"/>
  <c r="Y496" i="6" s="1"/>
  <c r="F505" i="6"/>
  <c r="F501" i="6" s="1"/>
  <c r="L505" i="6"/>
  <c r="L501" i="6" s="1"/>
  <c r="R505" i="6"/>
  <c r="R501" i="6" s="1"/>
  <c r="X505" i="6"/>
  <c r="X501" i="6" s="1"/>
  <c r="E510" i="6"/>
  <c r="E506" i="6" s="1"/>
  <c r="K510" i="6"/>
  <c r="K506" i="6" s="1"/>
  <c r="Q510" i="6"/>
  <c r="Q506" i="6" s="1"/>
  <c r="W510" i="6"/>
  <c r="W506" i="6" s="1"/>
  <c r="D515" i="6"/>
  <c r="D511" i="6" s="1"/>
  <c r="J515" i="6"/>
  <c r="J511" i="6" s="1"/>
  <c r="P515" i="6"/>
  <c r="P511" i="6" s="1"/>
  <c r="V515" i="6"/>
  <c r="V511" i="6" s="1"/>
  <c r="I520" i="6"/>
  <c r="I516" i="6" s="1"/>
  <c r="O520" i="6"/>
  <c r="O516" i="6" s="1"/>
  <c r="U520" i="6"/>
  <c r="U516" i="6" s="1"/>
  <c r="AA520" i="6"/>
  <c r="AA516" i="6" s="1"/>
  <c r="H525" i="6"/>
  <c r="H521" i="6" s="1"/>
  <c r="N525" i="6"/>
  <c r="N521" i="6" s="1"/>
  <c r="T525" i="6"/>
  <c r="T521" i="6" s="1"/>
  <c r="Z525" i="6"/>
  <c r="Z521" i="6" s="1"/>
  <c r="G530" i="6"/>
  <c r="G526" i="6" s="1"/>
  <c r="M530" i="6"/>
  <c r="M526" i="6" s="1"/>
  <c r="S530" i="6"/>
  <c r="S526" i="6" s="1"/>
  <c r="Y530" i="6"/>
  <c r="Y526" i="6" s="1"/>
  <c r="F535" i="6"/>
  <c r="F531" i="6" s="1"/>
  <c r="L535" i="6"/>
  <c r="L531" i="6" s="1"/>
  <c r="R535" i="6"/>
  <c r="R531" i="6" s="1"/>
  <c r="X535" i="6"/>
  <c r="X531" i="6" s="1"/>
  <c r="E540" i="6"/>
  <c r="E536" i="6" s="1"/>
  <c r="K540" i="6"/>
  <c r="K536" i="6" s="1"/>
  <c r="Q540" i="6"/>
  <c r="Q536" i="6" s="1"/>
  <c r="W540" i="6"/>
  <c r="W536" i="6" s="1"/>
  <c r="D545" i="6"/>
  <c r="D541" i="6" s="1"/>
  <c r="J545" i="6"/>
  <c r="J541" i="6" s="1"/>
  <c r="P545" i="6"/>
  <c r="P541" i="6" s="1"/>
  <c r="V545" i="6"/>
  <c r="V541" i="6" s="1"/>
  <c r="I550" i="6"/>
  <c r="I546" i="6" s="1"/>
  <c r="O550" i="6"/>
  <c r="O546" i="6" s="1"/>
  <c r="U550" i="6"/>
  <c r="U546" i="6" s="1"/>
  <c r="AA550" i="6"/>
  <c r="AA546" i="6" s="1"/>
  <c r="H553" i="6"/>
  <c r="H551" i="6" s="1"/>
  <c r="N553" i="6"/>
  <c r="N551" i="6" s="1"/>
  <c r="T553" i="6"/>
  <c r="Z553" i="6"/>
  <c r="Z551" i="6" s="1"/>
  <c r="H555" i="6"/>
  <c r="N555" i="6"/>
  <c r="T555" i="6"/>
  <c r="Z555" i="6"/>
  <c r="G558" i="6"/>
  <c r="M558" i="6"/>
  <c r="M556" i="6" s="1"/>
  <c r="S558" i="6"/>
  <c r="S556" i="6" s="1"/>
  <c r="Y558" i="6"/>
  <c r="G560" i="6"/>
  <c r="M560" i="6"/>
  <c r="S560" i="6"/>
  <c r="Y560" i="6"/>
  <c r="F563" i="6"/>
  <c r="F561" i="6" s="1"/>
  <c r="L563" i="6"/>
  <c r="R563" i="6"/>
  <c r="R561" i="6" s="1"/>
  <c r="X563" i="6"/>
  <c r="X561" i="6" s="1"/>
  <c r="F565" i="6"/>
  <c r="L565" i="6"/>
  <c r="R565" i="6"/>
  <c r="X565" i="6"/>
  <c r="E568" i="6"/>
  <c r="E566" i="6" s="1"/>
  <c r="K568" i="6"/>
  <c r="K566" i="6" s="1"/>
  <c r="Q568" i="6"/>
  <c r="W568" i="6"/>
  <c r="W566" i="6" s="1"/>
  <c r="E570" i="6"/>
  <c r="K570" i="6"/>
  <c r="Q570" i="6"/>
  <c r="W570" i="6"/>
  <c r="D573" i="6"/>
  <c r="J573" i="6"/>
  <c r="J571" i="6" s="1"/>
  <c r="P573" i="6"/>
  <c r="P571" i="6" s="1"/>
  <c r="V573" i="6"/>
  <c r="D575" i="6"/>
  <c r="J575" i="6"/>
  <c r="P575" i="6"/>
  <c r="V575" i="6"/>
  <c r="I578" i="6"/>
  <c r="I576" i="6" s="1"/>
  <c r="O578" i="6"/>
  <c r="U578" i="6"/>
  <c r="U576" i="6" s="1"/>
  <c r="AA578" i="6"/>
  <c r="AA576" i="6" s="1"/>
  <c r="I580" i="6"/>
  <c r="O580" i="6"/>
  <c r="U580" i="6"/>
  <c r="AA580" i="6"/>
  <c r="H583" i="6"/>
  <c r="H581" i="6" s="1"/>
  <c r="N583" i="6"/>
  <c r="N581" i="6" s="1"/>
  <c r="T583" i="6"/>
  <c r="Z583" i="6"/>
  <c r="Z581" i="6" s="1"/>
  <c r="H585" i="6"/>
  <c r="N585" i="6"/>
  <c r="T585" i="6"/>
  <c r="Z585" i="6"/>
  <c r="G588" i="6"/>
  <c r="M588" i="6"/>
  <c r="M586" i="6" s="1"/>
  <c r="S588" i="6"/>
  <c r="S586" i="6" s="1"/>
  <c r="Y588" i="6"/>
  <c r="G590" i="6"/>
  <c r="M590" i="6"/>
  <c r="S590" i="6"/>
  <c r="Y590" i="6"/>
  <c r="F593" i="6"/>
  <c r="F591" i="6" s="1"/>
  <c r="L593" i="6"/>
  <c r="R593" i="6"/>
  <c r="R591" i="6" s="1"/>
  <c r="X593" i="6"/>
  <c r="X591" i="6" s="1"/>
  <c r="F595" i="6"/>
  <c r="L595" i="6"/>
  <c r="R595" i="6"/>
  <c r="X595" i="6"/>
  <c r="E598" i="6"/>
  <c r="E596" i="6" s="1"/>
  <c r="K598" i="6"/>
  <c r="K596" i="6" s="1"/>
  <c r="Q598" i="6"/>
  <c r="W598" i="6"/>
  <c r="W596" i="6" s="1"/>
  <c r="E600" i="6"/>
  <c r="K600" i="6"/>
  <c r="Q600" i="6"/>
  <c r="W600" i="6"/>
  <c r="D603" i="6"/>
  <c r="J603" i="6"/>
  <c r="J601" i="6" s="1"/>
  <c r="P603" i="6"/>
  <c r="P601" i="6" s="1"/>
  <c r="V603" i="6"/>
  <c r="D605" i="6"/>
  <c r="J605" i="6"/>
  <c r="P605" i="6"/>
  <c r="V605" i="6"/>
  <c r="I608" i="6"/>
  <c r="I606" i="6" s="1"/>
  <c r="O608" i="6"/>
  <c r="U608" i="6"/>
  <c r="U606" i="6" s="1"/>
  <c r="AA608" i="6"/>
  <c r="AA606" i="6" s="1"/>
  <c r="I610" i="6"/>
  <c r="O610" i="6"/>
  <c r="U610" i="6"/>
  <c r="AA610" i="6"/>
  <c r="H613" i="6"/>
  <c r="H611" i="6" s="1"/>
  <c r="N613" i="6"/>
  <c r="N611" i="6" s="1"/>
  <c r="T613" i="6"/>
  <c r="Z613" i="6"/>
  <c r="Z611" i="6" s="1"/>
  <c r="H615" i="6"/>
  <c r="N615" i="6"/>
  <c r="T615" i="6"/>
  <c r="Z615" i="6"/>
  <c r="H9" i="7"/>
  <c r="N9" i="7"/>
  <c r="N7" i="7" s="1"/>
  <c r="T9" i="7"/>
  <c r="T7" i="7" s="1"/>
  <c r="Z9" i="7"/>
  <c r="H11" i="7"/>
  <c r="N11" i="7"/>
  <c r="T11" i="7"/>
  <c r="Z11" i="7"/>
  <c r="G14" i="7"/>
  <c r="G12" i="7" s="1"/>
  <c r="M14" i="7"/>
  <c r="S14" i="7"/>
  <c r="S12" i="7" s="1"/>
  <c r="Y14" i="7"/>
  <c r="Y12" i="7" s="1"/>
  <c r="G16" i="7"/>
  <c r="M16" i="7"/>
  <c r="S16" i="7"/>
  <c r="Y16" i="7"/>
  <c r="F19" i="7"/>
  <c r="F17" i="7" s="1"/>
  <c r="L19" i="7"/>
  <c r="L17" i="7" s="1"/>
  <c r="R19" i="7"/>
  <c r="X19" i="7"/>
  <c r="X17" i="7" s="1"/>
  <c r="F21" i="7"/>
  <c r="L21" i="7"/>
  <c r="R21" i="7"/>
  <c r="X21" i="7"/>
  <c r="E24" i="7"/>
  <c r="K24" i="7"/>
  <c r="K22" i="7" s="1"/>
  <c r="Q24" i="7"/>
  <c r="Q22" i="7" s="1"/>
  <c r="W24" i="7"/>
  <c r="E26" i="7"/>
  <c r="K26" i="7"/>
  <c r="Q26" i="7"/>
  <c r="W26" i="7"/>
  <c r="D29" i="7"/>
  <c r="D27" i="7" s="1"/>
  <c r="J29" i="7"/>
  <c r="P29" i="7"/>
  <c r="P27" i="7" s="1"/>
  <c r="V29" i="7"/>
  <c r="V27" i="7" s="1"/>
  <c r="D31" i="7"/>
  <c r="J31" i="7"/>
  <c r="P31" i="7"/>
  <c r="V31" i="7"/>
  <c r="I34" i="7"/>
  <c r="I32" i="7" s="1"/>
  <c r="O34" i="7"/>
  <c r="O32" i="7" s="1"/>
  <c r="U34" i="7"/>
  <c r="AA34" i="7"/>
  <c r="AA32" i="7" s="1"/>
  <c r="I36" i="7"/>
  <c r="O36" i="7"/>
  <c r="U36" i="7"/>
  <c r="AA36" i="7"/>
  <c r="H39" i="7"/>
  <c r="N39" i="7"/>
  <c r="N37" i="7" s="1"/>
  <c r="T39" i="7"/>
  <c r="T37" i="7" s="1"/>
  <c r="Z39" i="7"/>
  <c r="H41" i="7"/>
  <c r="N41" i="7"/>
  <c r="T41" i="7"/>
  <c r="Z41" i="7"/>
  <c r="G44" i="7"/>
  <c r="G42" i="7" s="1"/>
  <c r="M44" i="7"/>
  <c r="S44" i="7"/>
  <c r="S42" i="7" s="1"/>
  <c r="Y44" i="7"/>
  <c r="Y42" i="7" s="1"/>
  <c r="G46" i="7"/>
  <c r="M46" i="7"/>
  <c r="S46" i="7"/>
  <c r="Y46" i="7"/>
  <c r="F49" i="7"/>
  <c r="F47" i="7" s="1"/>
  <c r="L49" i="7"/>
  <c r="L47" i="7" s="1"/>
  <c r="R49" i="7"/>
  <c r="X49" i="7"/>
  <c r="X47" i="7" s="1"/>
  <c r="F51" i="7"/>
  <c r="L51" i="7"/>
  <c r="R51" i="7"/>
  <c r="X51" i="7"/>
  <c r="E54" i="7"/>
  <c r="K54" i="7"/>
  <c r="K52" i="7" s="1"/>
  <c r="Q54" i="7"/>
  <c r="Q52" i="7" s="1"/>
  <c r="W54" i="7"/>
  <c r="E56" i="7"/>
  <c r="K56" i="7"/>
  <c r="Q56" i="7"/>
  <c r="W56" i="7"/>
  <c r="D59" i="7"/>
  <c r="D57" i="7" s="1"/>
  <c r="J59" i="7"/>
  <c r="P59" i="7"/>
  <c r="P57" i="7" s="1"/>
  <c r="V59" i="7"/>
  <c r="V57" i="7" s="1"/>
  <c r="D61" i="7"/>
  <c r="J61" i="7"/>
  <c r="P61" i="7"/>
  <c r="V61" i="7"/>
  <c r="I64" i="7"/>
  <c r="I62" i="7" s="1"/>
  <c r="O64" i="7"/>
  <c r="O62" i="7" s="1"/>
  <c r="U64" i="7"/>
  <c r="AA64" i="7"/>
  <c r="AA62" i="7" s="1"/>
  <c r="I66" i="7"/>
  <c r="O66" i="7"/>
  <c r="U66" i="7"/>
  <c r="AA66" i="7"/>
  <c r="H69" i="7"/>
  <c r="N69" i="7"/>
  <c r="N67" i="7" s="1"/>
  <c r="T69" i="7"/>
  <c r="T67" i="7" s="1"/>
  <c r="Z69" i="7"/>
  <c r="H71" i="7"/>
  <c r="N71" i="7"/>
  <c r="T71" i="7"/>
  <c r="Z71" i="7"/>
  <c r="G74" i="7"/>
  <c r="G72" i="7" s="1"/>
  <c r="M74" i="7"/>
  <c r="S74" i="7"/>
  <c r="S72" i="7" s="1"/>
  <c r="Y74" i="7"/>
  <c r="Y72" i="7" s="1"/>
  <c r="G76" i="7"/>
  <c r="M76" i="7"/>
  <c r="S76" i="7"/>
  <c r="Y76" i="7"/>
  <c r="F79" i="7"/>
  <c r="F77" i="7" s="1"/>
  <c r="L79" i="7"/>
  <c r="L77" i="7" s="1"/>
  <c r="R79" i="7"/>
  <c r="X79" i="7"/>
  <c r="X77" i="7" s="1"/>
  <c r="F81" i="7"/>
  <c r="L81" i="7"/>
  <c r="R81" i="7"/>
  <c r="X81" i="7"/>
  <c r="E84" i="7"/>
  <c r="K84" i="7"/>
  <c r="K82" i="7" s="1"/>
  <c r="Q84" i="7"/>
  <c r="Q82" i="7" s="1"/>
  <c r="W84" i="7"/>
  <c r="E86" i="7"/>
  <c r="K86" i="7"/>
  <c r="Q86" i="7"/>
  <c r="W86" i="7"/>
  <c r="D89" i="7"/>
  <c r="D87" i="7" s="1"/>
  <c r="J89" i="7"/>
  <c r="P89" i="7"/>
  <c r="P87" i="7" s="1"/>
  <c r="V89" i="7"/>
  <c r="V87" i="7" s="1"/>
  <c r="D91" i="7"/>
  <c r="J91" i="7"/>
  <c r="P91" i="7"/>
  <c r="V91" i="7"/>
  <c r="I94" i="7"/>
  <c r="I92" i="7" s="1"/>
  <c r="O94" i="7"/>
  <c r="O92" i="7" s="1"/>
  <c r="U94" i="7"/>
  <c r="AA94" i="7"/>
  <c r="AA92" i="7" s="1"/>
  <c r="I96" i="7"/>
  <c r="O96" i="7"/>
  <c r="U96" i="7"/>
  <c r="AA96" i="7"/>
  <c r="H99" i="7"/>
  <c r="N99" i="7"/>
  <c r="N97" i="7" s="1"/>
  <c r="T99" i="7"/>
  <c r="T97" i="7" s="1"/>
  <c r="Z99" i="7"/>
  <c r="H101" i="7"/>
  <c r="N101" i="7"/>
  <c r="T101" i="7"/>
  <c r="Z101" i="7"/>
  <c r="G104" i="7"/>
  <c r="G102" i="7" s="1"/>
  <c r="M104" i="7"/>
  <c r="S104" i="7"/>
  <c r="S102" i="7" s="1"/>
  <c r="Y104" i="7"/>
  <c r="Y102" i="7" s="1"/>
  <c r="G106" i="7"/>
  <c r="M106" i="7"/>
  <c r="S106" i="7"/>
  <c r="Y106" i="7"/>
  <c r="F109" i="7"/>
  <c r="F107" i="7" s="1"/>
  <c r="L109" i="7"/>
  <c r="L107" i="7" s="1"/>
  <c r="R109" i="7"/>
  <c r="X109" i="7"/>
  <c r="X107" i="7" s="1"/>
  <c r="F111" i="7"/>
  <c r="L111" i="7"/>
  <c r="R111" i="7"/>
  <c r="X111" i="7"/>
  <c r="E114" i="7"/>
  <c r="K114" i="7"/>
  <c r="K112" i="7" s="1"/>
  <c r="Q114" i="7"/>
  <c r="Q112" i="7" s="1"/>
  <c r="W114" i="7"/>
  <c r="E116" i="7"/>
  <c r="K116" i="7"/>
  <c r="Q116" i="7"/>
  <c r="W116" i="7"/>
  <c r="D119" i="7"/>
  <c r="D117" i="7" s="1"/>
  <c r="J119" i="7"/>
  <c r="P119" i="7"/>
  <c r="P117" i="7" s="1"/>
  <c r="V119" i="7"/>
  <c r="V117" i="7" s="1"/>
  <c r="D121" i="7"/>
  <c r="J121" i="7"/>
  <c r="P121" i="7"/>
  <c r="V121" i="7"/>
  <c r="I124" i="7"/>
  <c r="I122" i="7" s="1"/>
  <c r="O124" i="7"/>
  <c r="O122" i="7" s="1"/>
  <c r="U124" i="7"/>
  <c r="AA124" i="7"/>
  <c r="AA122" i="7" s="1"/>
  <c r="I126" i="7"/>
  <c r="O126" i="7"/>
  <c r="U126" i="7"/>
  <c r="AA126" i="7"/>
  <c r="H129" i="7"/>
  <c r="N129" i="7"/>
  <c r="N127" i="7" s="1"/>
  <c r="T129" i="7"/>
  <c r="T127" i="7" s="1"/>
  <c r="Z129" i="7"/>
  <c r="H131" i="7"/>
  <c r="N131" i="7"/>
  <c r="T131" i="7"/>
  <c r="Z131" i="7"/>
  <c r="G134" i="7"/>
  <c r="G132" i="7" s="1"/>
  <c r="M134" i="7"/>
  <c r="S134" i="7"/>
  <c r="S132" i="7" s="1"/>
  <c r="Y134" i="7"/>
  <c r="Y132" i="7" s="1"/>
  <c r="G136" i="7"/>
  <c r="M136" i="7"/>
  <c r="S136" i="7"/>
  <c r="Y136" i="7"/>
  <c r="N139" i="7"/>
  <c r="N137" i="7" s="1"/>
  <c r="H141" i="7"/>
  <c r="Z141" i="7"/>
  <c r="M144" i="7"/>
  <c r="M142" i="7" s="1"/>
  <c r="G146" i="7"/>
  <c r="Y146" i="7"/>
  <c r="H149" i="7"/>
  <c r="H147" i="7" s="1"/>
  <c r="Z149" i="7"/>
  <c r="Z147" i="7" s="1"/>
  <c r="T151" i="7"/>
  <c r="E154" i="7"/>
  <c r="E152" i="7" s="1"/>
  <c r="W154" i="7"/>
  <c r="W152" i="7" s="1"/>
  <c r="Q156" i="7"/>
  <c r="R162" i="7"/>
  <c r="R160" i="7" s="1"/>
  <c r="L164" i="7"/>
  <c r="Q167" i="7"/>
  <c r="Q165" i="7" s="1"/>
  <c r="K169" i="7"/>
  <c r="N172" i="7"/>
  <c r="N170" i="7" s="1"/>
  <c r="H174" i="7"/>
  <c r="Z174" i="7"/>
  <c r="M177" i="7"/>
  <c r="M175" i="7" s="1"/>
  <c r="G179" i="7"/>
  <c r="Y179" i="7"/>
  <c r="N184" i="7"/>
  <c r="G189" i="7"/>
  <c r="X192" i="7"/>
  <c r="X190" i="7" s="1"/>
  <c r="Q197" i="7"/>
  <c r="Q195" i="7" s="1"/>
  <c r="F14" i="3"/>
  <c r="D19" i="3"/>
  <c r="D13" i="5"/>
  <c r="F14" i="5"/>
  <c r="F20" i="5"/>
  <c r="D25" i="5"/>
  <c r="D23" i="5" s="1"/>
  <c r="D29" i="5"/>
  <c r="F30" i="5"/>
  <c r="F36" i="5"/>
  <c r="D43" i="5"/>
  <c r="F53" i="5"/>
  <c r="D59" i="5"/>
  <c r="F71" i="5"/>
  <c r="D76" i="5"/>
  <c r="H9" i="6"/>
  <c r="H7" i="6" s="1"/>
  <c r="N9" i="6"/>
  <c r="N7" i="6" s="1"/>
  <c r="T9" i="6"/>
  <c r="Z9" i="6"/>
  <c r="Z7" i="6" s="1"/>
  <c r="H11" i="6"/>
  <c r="N11" i="6"/>
  <c r="T11" i="6"/>
  <c r="Z11" i="6"/>
  <c r="G14" i="6"/>
  <c r="M14" i="6"/>
  <c r="M12" i="6" s="1"/>
  <c r="S14" i="6"/>
  <c r="S12" i="6" s="1"/>
  <c r="Y14" i="6"/>
  <c r="G16" i="6"/>
  <c r="M16" i="6"/>
  <c r="S16" i="6"/>
  <c r="Y16" i="6"/>
  <c r="F19" i="6"/>
  <c r="F17" i="6" s="1"/>
  <c r="L19" i="6"/>
  <c r="R19" i="6"/>
  <c r="R17" i="6" s="1"/>
  <c r="X19" i="6"/>
  <c r="X17" i="6" s="1"/>
  <c r="F21" i="6"/>
  <c r="L21" i="6"/>
  <c r="R21" i="6"/>
  <c r="X21" i="6"/>
  <c r="E24" i="6"/>
  <c r="E22" i="6" s="1"/>
  <c r="K24" i="6"/>
  <c r="K22" i="6" s="1"/>
  <c r="Q24" i="6"/>
  <c r="W24" i="6"/>
  <c r="W22" i="6" s="1"/>
  <c r="E26" i="6"/>
  <c r="K26" i="6"/>
  <c r="Q26" i="6"/>
  <c r="W26" i="6"/>
  <c r="D29" i="6"/>
  <c r="J29" i="6"/>
  <c r="J27" i="6" s="1"/>
  <c r="P29" i="6"/>
  <c r="P27" i="6" s="1"/>
  <c r="V29" i="6"/>
  <c r="D31" i="6"/>
  <c r="J31" i="6"/>
  <c r="P31" i="6"/>
  <c r="V31" i="6"/>
  <c r="I34" i="6"/>
  <c r="I32" i="6" s="1"/>
  <c r="O34" i="6"/>
  <c r="U34" i="6"/>
  <c r="U32" i="6" s="1"/>
  <c r="AA34" i="6"/>
  <c r="AA32" i="6" s="1"/>
  <c r="I36" i="6"/>
  <c r="O36" i="6"/>
  <c r="U36" i="6"/>
  <c r="AA36" i="6"/>
  <c r="H39" i="6"/>
  <c r="H37" i="6" s="1"/>
  <c r="N39" i="6"/>
  <c r="N37" i="6" s="1"/>
  <c r="T39" i="6"/>
  <c r="Z39" i="6"/>
  <c r="Z37" i="6" s="1"/>
  <c r="H41" i="6"/>
  <c r="N41" i="6"/>
  <c r="T41" i="6"/>
  <c r="Z41" i="6"/>
  <c r="G44" i="6"/>
  <c r="M44" i="6"/>
  <c r="M42" i="6" s="1"/>
  <c r="S44" i="6"/>
  <c r="S42" i="6" s="1"/>
  <c r="Y44" i="6"/>
  <c r="G46" i="6"/>
  <c r="M46" i="6"/>
  <c r="S46" i="6"/>
  <c r="Y46" i="6"/>
  <c r="F49" i="6"/>
  <c r="F47" i="6" s="1"/>
  <c r="L49" i="6"/>
  <c r="R49" i="6"/>
  <c r="R47" i="6" s="1"/>
  <c r="X49" i="6"/>
  <c r="X47" i="6" s="1"/>
  <c r="F51" i="6"/>
  <c r="L51" i="6"/>
  <c r="R51" i="6"/>
  <c r="X51" i="6"/>
  <c r="E54" i="6"/>
  <c r="E52" i="6" s="1"/>
  <c r="K54" i="6"/>
  <c r="K52" i="6" s="1"/>
  <c r="Q54" i="6"/>
  <c r="W54" i="6"/>
  <c r="W52" i="6" s="1"/>
  <c r="E56" i="6"/>
  <c r="K56" i="6"/>
  <c r="Q56" i="6"/>
  <c r="W56" i="6"/>
  <c r="D59" i="6"/>
  <c r="J59" i="6"/>
  <c r="J57" i="6" s="1"/>
  <c r="P59" i="6"/>
  <c r="P57" i="6" s="1"/>
  <c r="V59" i="6"/>
  <c r="D61" i="6"/>
  <c r="J61" i="6"/>
  <c r="P61" i="6"/>
  <c r="V61" i="6"/>
  <c r="I64" i="6"/>
  <c r="I62" i="6" s="1"/>
  <c r="O64" i="6"/>
  <c r="U64" i="6"/>
  <c r="U62" i="6" s="1"/>
  <c r="AA64" i="6"/>
  <c r="AA62" i="6" s="1"/>
  <c r="I66" i="6"/>
  <c r="O66" i="6"/>
  <c r="U66" i="6"/>
  <c r="AA66" i="6"/>
  <c r="H69" i="6"/>
  <c r="H67" i="6" s="1"/>
  <c r="N69" i="6"/>
  <c r="N67" i="6" s="1"/>
  <c r="T69" i="6"/>
  <c r="Z69" i="6"/>
  <c r="Z67" i="6" s="1"/>
  <c r="H71" i="6"/>
  <c r="N71" i="6"/>
  <c r="T71" i="6"/>
  <c r="Z71" i="6"/>
  <c r="G74" i="6"/>
  <c r="M74" i="6"/>
  <c r="M72" i="6" s="1"/>
  <c r="S74" i="6"/>
  <c r="S72" i="6" s="1"/>
  <c r="Y74" i="6"/>
  <c r="G76" i="6"/>
  <c r="M76" i="6"/>
  <c r="S76" i="6"/>
  <c r="Y76" i="6"/>
  <c r="F79" i="6"/>
  <c r="F77" i="6" s="1"/>
  <c r="L79" i="6"/>
  <c r="R79" i="6"/>
  <c r="R77" i="6" s="1"/>
  <c r="X79" i="6"/>
  <c r="X77" i="6" s="1"/>
  <c r="F81" i="6"/>
  <c r="L81" i="6"/>
  <c r="R81" i="6"/>
  <c r="X81" i="6"/>
  <c r="E84" i="6"/>
  <c r="E82" i="6" s="1"/>
  <c r="K84" i="6"/>
  <c r="K82" i="6" s="1"/>
  <c r="Q84" i="6"/>
  <c r="W84" i="6"/>
  <c r="W82" i="6" s="1"/>
  <c r="E86" i="6"/>
  <c r="K86" i="6"/>
  <c r="Q86" i="6"/>
  <c r="W86" i="6"/>
  <c r="D89" i="6"/>
  <c r="J89" i="6"/>
  <c r="J87" i="6" s="1"/>
  <c r="P89" i="6"/>
  <c r="P87" i="6" s="1"/>
  <c r="V89" i="6"/>
  <c r="D91" i="6"/>
  <c r="J91" i="6"/>
  <c r="P91" i="6"/>
  <c r="V91" i="6"/>
  <c r="I94" i="6"/>
  <c r="I92" i="6" s="1"/>
  <c r="O94" i="6"/>
  <c r="U94" i="6"/>
  <c r="U92" i="6" s="1"/>
  <c r="AA94" i="6"/>
  <c r="AA92" i="6" s="1"/>
  <c r="I96" i="6"/>
  <c r="O96" i="6"/>
  <c r="U96" i="6"/>
  <c r="AA96" i="6"/>
  <c r="H99" i="6"/>
  <c r="H97" i="6" s="1"/>
  <c r="N99" i="6"/>
  <c r="N97" i="6" s="1"/>
  <c r="T99" i="6"/>
  <c r="Z99" i="6"/>
  <c r="Z97" i="6" s="1"/>
  <c r="H101" i="6"/>
  <c r="N101" i="6"/>
  <c r="T101" i="6"/>
  <c r="Z101" i="6"/>
  <c r="G104" i="6"/>
  <c r="M104" i="6"/>
  <c r="M102" i="6" s="1"/>
  <c r="S104" i="6"/>
  <c r="S102" i="6" s="1"/>
  <c r="Y104" i="6"/>
  <c r="G106" i="6"/>
  <c r="M106" i="6"/>
  <c r="S106" i="6"/>
  <c r="Y106" i="6"/>
  <c r="F109" i="6"/>
  <c r="F107" i="6" s="1"/>
  <c r="L109" i="6"/>
  <c r="R109" i="6"/>
  <c r="R107" i="6" s="1"/>
  <c r="X109" i="6"/>
  <c r="X107" i="6" s="1"/>
  <c r="F111" i="6"/>
  <c r="L111" i="6"/>
  <c r="R111" i="6"/>
  <c r="X111" i="6"/>
  <c r="E114" i="6"/>
  <c r="E112" i="6" s="1"/>
  <c r="K114" i="6"/>
  <c r="K112" i="6" s="1"/>
  <c r="Q114" i="6"/>
  <c r="W114" i="6"/>
  <c r="W112" i="6" s="1"/>
  <c r="E116" i="6"/>
  <c r="K116" i="6"/>
  <c r="Q116" i="6"/>
  <c r="W116" i="6"/>
  <c r="D119" i="6"/>
  <c r="J119" i="6"/>
  <c r="J117" i="6" s="1"/>
  <c r="P119" i="6"/>
  <c r="P117" i="6" s="1"/>
  <c r="V119" i="6"/>
  <c r="D121" i="6"/>
  <c r="J121" i="6"/>
  <c r="P121" i="6"/>
  <c r="V121" i="6"/>
  <c r="I124" i="6"/>
  <c r="I122" i="6" s="1"/>
  <c r="O124" i="6"/>
  <c r="U124" i="6"/>
  <c r="U122" i="6" s="1"/>
  <c r="AA124" i="6"/>
  <c r="AA122" i="6" s="1"/>
  <c r="I126" i="6"/>
  <c r="O126" i="6"/>
  <c r="U126" i="6"/>
  <c r="AA126" i="6"/>
  <c r="H129" i="6"/>
  <c r="H127" i="6" s="1"/>
  <c r="N129" i="6"/>
  <c r="N127" i="6" s="1"/>
  <c r="T129" i="6"/>
  <c r="Z129" i="6"/>
  <c r="Z127" i="6" s="1"/>
  <c r="H131" i="6"/>
  <c r="N131" i="6"/>
  <c r="T131" i="6"/>
  <c r="Z131" i="6"/>
  <c r="G134" i="6"/>
  <c r="M134" i="6"/>
  <c r="M132" i="6" s="1"/>
  <c r="S134" i="6"/>
  <c r="S132" i="6" s="1"/>
  <c r="Y134" i="6"/>
  <c r="G136" i="6"/>
  <c r="M136" i="6"/>
  <c r="S136" i="6"/>
  <c r="Y136" i="6"/>
  <c r="F139" i="6"/>
  <c r="F137" i="6" s="1"/>
  <c r="L139" i="6"/>
  <c r="R139" i="6"/>
  <c r="R137" i="6" s="1"/>
  <c r="X139" i="6"/>
  <c r="X137" i="6" s="1"/>
  <c r="F141" i="6"/>
  <c r="L141" i="6"/>
  <c r="R141" i="6"/>
  <c r="X141" i="6"/>
  <c r="E144" i="6"/>
  <c r="E142" i="6" s="1"/>
  <c r="K144" i="6"/>
  <c r="K142" i="6" s="1"/>
  <c r="Q144" i="6"/>
  <c r="W144" i="6"/>
  <c r="W142" i="6" s="1"/>
  <c r="E146" i="6"/>
  <c r="K146" i="6"/>
  <c r="Q146" i="6"/>
  <c r="W146" i="6"/>
  <c r="D149" i="6"/>
  <c r="J149" i="6"/>
  <c r="J147" i="6" s="1"/>
  <c r="P149" i="6"/>
  <c r="P147" i="6" s="1"/>
  <c r="V149" i="6"/>
  <c r="D151" i="6"/>
  <c r="J151" i="6"/>
  <c r="P151" i="6"/>
  <c r="V151" i="6"/>
  <c r="I154" i="6"/>
  <c r="I152" i="6" s="1"/>
  <c r="O154" i="6"/>
  <c r="U154" i="6"/>
  <c r="U152" i="6" s="1"/>
  <c r="AA154" i="6"/>
  <c r="AA152" i="6" s="1"/>
  <c r="I156" i="6"/>
  <c r="O156" i="6"/>
  <c r="U156" i="6"/>
  <c r="AA156" i="6"/>
  <c r="H162" i="6"/>
  <c r="H160" i="6" s="1"/>
  <c r="N162" i="6"/>
  <c r="N160" i="6" s="1"/>
  <c r="T162" i="6"/>
  <c r="Z162" i="6"/>
  <c r="Z160" i="6" s="1"/>
  <c r="H164" i="6"/>
  <c r="N164" i="6"/>
  <c r="T164" i="6"/>
  <c r="Z164" i="6"/>
  <c r="G167" i="6"/>
  <c r="M167" i="6"/>
  <c r="M165" i="6" s="1"/>
  <c r="S167" i="6"/>
  <c r="S165" i="6" s="1"/>
  <c r="Y167" i="6"/>
  <c r="G169" i="6"/>
  <c r="M169" i="6"/>
  <c r="S169" i="6"/>
  <c r="Y169" i="6"/>
  <c r="F172" i="6"/>
  <c r="F170" i="6" s="1"/>
  <c r="L172" i="6"/>
  <c r="R172" i="6"/>
  <c r="R170" i="6" s="1"/>
  <c r="X172" i="6"/>
  <c r="X170" i="6" s="1"/>
  <c r="F174" i="6"/>
  <c r="L174" i="6"/>
  <c r="R174" i="6"/>
  <c r="X174" i="6"/>
  <c r="E177" i="6"/>
  <c r="E175" i="6" s="1"/>
  <c r="K177" i="6"/>
  <c r="K175" i="6" s="1"/>
  <c r="Q177" i="6"/>
  <c r="W177" i="6"/>
  <c r="W175" i="6" s="1"/>
  <c r="E179" i="6"/>
  <c r="K179" i="6"/>
  <c r="Q179" i="6"/>
  <c r="W179" i="6"/>
  <c r="D182" i="6"/>
  <c r="J182" i="6"/>
  <c r="J180" i="6" s="1"/>
  <c r="P182" i="6"/>
  <c r="P180" i="6" s="1"/>
  <c r="V182" i="6"/>
  <c r="D184" i="6"/>
  <c r="J184" i="6"/>
  <c r="P184" i="6"/>
  <c r="V184" i="6"/>
  <c r="I187" i="6"/>
  <c r="I185" i="6" s="1"/>
  <c r="O187" i="6"/>
  <c r="U187" i="6"/>
  <c r="U185" i="6" s="1"/>
  <c r="AA187" i="6"/>
  <c r="AA185" i="6" s="1"/>
  <c r="I189" i="6"/>
  <c r="O189" i="6"/>
  <c r="U189" i="6"/>
  <c r="AA189" i="6"/>
  <c r="H192" i="6"/>
  <c r="H190" i="6" s="1"/>
  <c r="N192" i="6"/>
  <c r="N190" i="6" s="1"/>
  <c r="T192" i="6"/>
  <c r="Z192" i="6"/>
  <c r="Z190" i="6" s="1"/>
  <c r="H194" i="6"/>
  <c r="N194" i="6"/>
  <c r="T194" i="6"/>
  <c r="Z194" i="6"/>
  <c r="G197" i="6"/>
  <c r="M197" i="6"/>
  <c r="M195" i="6" s="1"/>
  <c r="S197" i="6"/>
  <c r="S195" i="6" s="1"/>
  <c r="Y197" i="6"/>
  <c r="G199" i="6"/>
  <c r="M199" i="6"/>
  <c r="S199" i="6"/>
  <c r="Y199" i="6"/>
  <c r="F202" i="6"/>
  <c r="F200" i="6" s="1"/>
  <c r="L202" i="6"/>
  <c r="R202" i="6"/>
  <c r="R200" i="6" s="1"/>
  <c r="X202" i="6"/>
  <c r="X200" i="6" s="1"/>
  <c r="F204" i="6"/>
  <c r="L204" i="6"/>
  <c r="R204" i="6"/>
  <c r="X204" i="6"/>
  <c r="E207" i="6"/>
  <c r="E205" i="6" s="1"/>
  <c r="K207" i="6"/>
  <c r="K205" i="6" s="1"/>
  <c r="Q207" i="6"/>
  <c r="W207" i="6"/>
  <c r="W205" i="6" s="1"/>
  <c r="E209" i="6"/>
  <c r="K209" i="6"/>
  <c r="Q209" i="6"/>
  <c r="W209" i="6"/>
  <c r="D212" i="6"/>
  <c r="J212" i="6"/>
  <c r="J210" i="6" s="1"/>
  <c r="P212" i="6"/>
  <c r="P210" i="6" s="1"/>
  <c r="V212" i="6"/>
  <c r="D214" i="6"/>
  <c r="J214" i="6"/>
  <c r="P214" i="6"/>
  <c r="V214" i="6"/>
  <c r="I217" i="6"/>
  <c r="I215" i="6" s="1"/>
  <c r="O217" i="6"/>
  <c r="U217" i="6"/>
  <c r="U215" i="6" s="1"/>
  <c r="AA217" i="6"/>
  <c r="AA215" i="6" s="1"/>
  <c r="I219" i="6"/>
  <c r="O219" i="6"/>
  <c r="U219" i="6"/>
  <c r="AA219" i="6"/>
  <c r="H222" i="6"/>
  <c r="H220" i="6" s="1"/>
  <c r="N222" i="6"/>
  <c r="N220" i="6" s="1"/>
  <c r="T222" i="6"/>
  <c r="Z222" i="6"/>
  <c r="Z220" i="6" s="1"/>
  <c r="H224" i="6"/>
  <c r="N224" i="6"/>
  <c r="T224" i="6"/>
  <c r="Z224" i="6"/>
  <c r="G227" i="6"/>
  <c r="M227" i="6"/>
  <c r="M225" i="6" s="1"/>
  <c r="S227" i="6"/>
  <c r="S225" i="6" s="1"/>
  <c r="Y227" i="6"/>
  <c r="G229" i="6"/>
  <c r="M229" i="6"/>
  <c r="S229" i="6"/>
  <c r="Y229" i="6"/>
  <c r="F232" i="6"/>
  <c r="F230" i="6" s="1"/>
  <c r="L232" i="6"/>
  <c r="R232" i="6"/>
  <c r="R230" i="6" s="1"/>
  <c r="X232" i="6"/>
  <c r="X230" i="6" s="1"/>
  <c r="F234" i="6"/>
  <c r="L234" i="6"/>
  <c r="R234" i="6"/>
  <c r="X234" i="6"/>
  <c r="E237" i="6"/>
  <c r="E235" i="6" s="1"/>
  <c r="K237" i="6"/>
  <c r="K235" i="6" s="1"/>
  <c r="Q237" i="6"/>
  <c r="W237" i="6"/>
  <c r="W235" i="6" s="1"/>
  <c r="E239" i="6"/>
  <c r="K239" i="6"/>
  <c r="Q239" i="6"/>
  <c r="W239" i="6"/>
  <c r="D242" i="6"/>
  <c r="J242" i="6"/>
  <c r="J240" i="6" s="1"/>
  <c r="P242" i="6"/>
  <c r="P240" i="6" s="1"/>
  <c r="V242" i="6"/>
  <c r="D244" i="6"/>
  <c r="J244" i="6"/>
  <c r="P244" i="6"/>
  <c r="V244" i="6"/>
  <c r="I247" i="6"/>
  <c r="I245" i="6" s="1"/>
  <c r="O247" i="6"/>
  <c r="U247" i="6"/>
  <c r="U245" i="6" s="1"/>
  <c r="AA247" i="6"/>
  <c r="AA245" i="6" s="1"/>
  <c r="I249" i="6"/>
  <c r="O249" i="6"/>
  <c r="U249" i="6"/>
  <c r="AA249" i="6"/>
  <c r="H252" i="6"/>
  <c r="H250" i="6" s="1"/>
  <c r="N252" i="6"/>
  <c r="N250" i="6" s="1"/>
  <c r="T252" i="6"/>
  <c r="Z252" i="6"/>
  <c r="Z250" i="6" s="1"/>
  <c r="H254" i="6"/>
  <c r="N254" i="6"/>
  <c r="T254" i="6"/>
  <c r="Z254" i="6"/>
  <c r="G257" i="6"/>
  <c r="M257" i="6"/>
  <c r="M255" i="6" s="1"/>
  <c r="S257" i="6"/>
  <c r="S255" i="6" s="1"/>
  <c r="Y257" i="6"/>
  <c r="G259" i="6"/>
  <c r="M259" i="6"/>
  <c r="S259" i="6"/>
  <c r="Y259" i="6"/>
  <c r="F262" i="6"/>
  <c r="F260" i="6" s="1"/>
  <c r="L262" i="6"/>
  <c r="R262" i="6"/>
  <c r="R260" i="6" s="1"/>
  <c r="X262" i="6"/>
  <c r="X260" i="6" s="1"/>
  <c r="F264" i="6"/>
  <c r="L264" i="6"/>
  <c r="R264" i="6"/>
  <c r="X264" i="6"/>
  <c r="E267" i="6"/>
  <c r="E265" i="6" s="1"/>
  <c r="K267" i="6"/>
  <c r="K265" i="6" s="1"/>
  <c r="Q267" i="6"/>
  <c r="W267" i="6"/>
  <c r="W265" i="6" s="1"/>
  <c r="E269" i="6"/>
  <c r="K269" i="6"/>
  <c r="Q269" i="6"/>
  <c r="W269" i="6"/>
  <c r="D272" i="6"/>
  <c r="J272" i="6"/>
  <c r="J270" i="6" s="1"/>
  <c r="P272" i="6"/>
  <c r="P270" i="6" s="1"/>
  <c r="V272" i="6"/>
  <c r="D274" i="6"/>
  <c r="J274" i="6"/>
  <c r="P274" i="6"/>
  <c r="V274" i="6"/>
  <c r="I277" i="6"/>
  <c r="I275" i="6" s="1"/>
  <c r="O277" i="6"/>
  <c r="U277" i="6"/>
  <c r="U275" i="6" s="1"/>
  <c r="AA277" i="6"/>
  <c r="AA275" i="6" s="1"/>
  <c r="I279" i="6"/>
  <c r="O279" i="6"/>
  <c r="U279" i="6"/>
  <c r="AA279" i="6"/>
  <c r="H282" i="6"/>
  <c r="H280" i="6" s="1"/>
  <c r="N282" i="6"/>
  <c r="N280" i="6" s="1"/>
  <c r="T282" i="6"/>
  <c r="Z282" i="6"/>
  <c r="Z280" i="6" s="1"/>
  <c r="H284" i="6"/>
  <c r="N284" i="6"/>
  <c r="T284" i="6"/>
  <c r="Z284" i="6"/>
  <c r="G287" i="6"/>
  <c r="M287" i="6"/>
  <c r="M285" i="6" s="1"/>
  <c r="S287" i="6"/>
  <c r="S285" i="6" s="1"/>
  <c r="Y287" i="6"/>
  <c r="G289" i="6"/>
  <c r="M289" i="6"/>
  <c r="S289" i="6"/>
  <c r="Y289" i="6"/>
  <c r="F292" i="6"/>
  <c r="F290" i="6" s="1"/>
  <c r="L292" i="6"/>
  <c r="R292" i="6"/>
  <c r="R290" i="6" s="1"/>
  <c r="X292" i="6"/>
  <c r="X290" i="6" s="1"/>
  <c r="F294" i="6"/>
  <c r="L294" i="6"/>
  <c r="R294" i="6"/>
  <c r="X294" i="6"/>
  <c r="E297" i="6"/>
  <c r="E295" i="6" s="1"/>
  <c r="K297" i="6"/>
  <c r="K295" i="6" s="1"/>
  <c r="Q297" i="6"/>
  <c r="W297" i="6"/>
  <c r="W295" i="6" s="1"/>
  <c r="E299" i="6"/>
  <c r="K299" i="6"/>
  <c r="Q299" i="6"/>
  <c r="W299" i="6"/>
  <c r="D302" i="6"/>
  <c r="J302" i="6"/>
  <c r="J300" i="6" s="1"/>
  <c r="P302" i="6"/>
  <c r="P300" i="6" s="1"/>
  <c r="V302" i="6"/>
  <c r="D304" i="6"/>
  <c r="J304" i="6"/>
  <c r="P304" i="6"/>
  <c r="V304" i="6"/>
  <c r="I307" i="6"/>
  <c r="I305" i="6" s="1"/>
  <c r="O307" i="6"/>
  <c r="U307" i="6"/>
  <c r="U305" i="6" s="1"/>
  <c r="AA307" i="6"/>
  <c r="AA305" i="6" s="1"/>
  <c r="I309" i="6"/>
  <c r="O309" i="6"/>
  <c r="U309" i="6"/>
  <c r="AA309" i="6"/>
  <c r="H315" i="6"/>
  <c r="H313" i="6" s="1"/>
  <c r="N315" i="6"/>
  <c r="N313" i="6" s="1"/>
  <c r="T315" i="6"/>
  <c r="Z315" i="6"/>
  <c r="Z313" i="6" s="1"/>
  <c r="H317" i="6"/>
  <c r="N317" i="6"/>
  <c r="T317" i="6"/>
  <c r="Z317" i="6"/>
  <c r="G320" i="6"/>
  <c r="M320" i="6"/>
  <c r="M318" i="6" s="1"/>
  <c r="S320" i="6"/>
  <c r="S318" i="6" s="1"/>
  <c r="Y320" i="6"/>
  <c r="G322" i="6"/>
  <c r="M322" i="6"/>
  <c r="S322" i="6"/>
  <c r="Y322" i="6"/>
  <c r="F325" i="6"/>
  <c r="F323" i="6" s="1"/>
  <c r="L325" i="6"/>
  <c r="R325" i="6"/>
  <c r="R323" i="6" s="1"/>
  <c r="X325" i="6"/>
  <c r="X323" i="6" s="1"/>
  <c r="F327" i="6"/>
  <c r="L327" i="6"/>
  <c r="R327" i="6"/>
  <c r="X327" i="6"/>
  <c r="E330" i="6"/>
  <c r="E328" i="6" s="1"/>
  <c r="K330" i="6"/>
  <c r="K328" i="6" s="1"/>
  <c r="Q330" i="6"/>
  <c r="W330" i="6"/>
  <c r="W328" i="6" s="1"/>
  <c r="E332" i="6"/>
  <c r="K332" i="6"/>
  <c r="Q332" i="6"/>
  <c r="W332" i="6"/>
  <c r="D335" i="6"/>
  <c r="J335" i="6"/>
  <c r="J333" i="6" s="1"/>
  <c r="P335" i="6"/>
  <c r="P333" i="6" s="1"/>
  <c r="V335" i="6"/>
  <c r="D337" i="6"/>
  <c r="J337" i="6"/>
  <c r="P337" i="6"/>
  <c r="V337" i="6"/>
  <c r="I340" i="6"/>
  <c r="I338" i="6" s="1"/>
  <c r="O340" i="6"/>
  <c r="U340" i="6"/>
  <c r="U338" i="6" s="1"/>
  <c r="AA340" i="6"/>
  <c r="AA338" i="6" s="1"/>
  <c r="I342" i="6"/>
  <c r="O342" i="6"/>
  <c r="U342" i="6"/>
  <c r="AA342" i="6"/>
  <c r="H345" i="6"/>
  <c r="H343" i="6" s="1"/>
  <c r="N345" i="6"/>
  <c r="N343" i="6" s="1"/>
  <c r="T345" i="6"/>
  <c r="Z345" i="6"/>
  <c r="Z343" i="6" s="1"/>
  <c r="H347" i="6"/>
  <c r="N347" i="6"/>
  <c r="T347" i="6"/>
  <c r="Z347" i="6"/>
  <c r="G350" i="6"/>
  <c r="M350" i="6"/>
  <c r="M348" i="6" s="1"/>
  <c r="S350" i="6"/>
  <c r="S348" i="6" s="1"/>
  <c r="Y350" i="6"/>
  <c r="G352" i="6"/>
  <c r="M352" i="6"/>
  <c r="S352" i="6"/>
  <c r="Y352" i="6"/>
  <c r="F355" i="6"/>
  <c r="F353" i="6" s="1"/>
  <c r="L355" i="6"/>
  <c r="R355" i="6"/>
  <c r="R353" i="6" s="1"/>
  <c r="X355" i="6"/>
  <c r="X353" i="6" s="1"/>
  <c r="F357" i="6"/>
  <c r="L357" i="6"/>
  <c r="R357" i="6"/>
  <c r="X357" i="6"/>
  <c r="E360" i="6"/>
  <c r="E358" i="6" s="1"/>
  <c r="K360" i="6"/>
  <c r="K358" i="6" s="1"/>
  <c r="Q360" i="6"/>
  <c r="W360" i="6"/>
  <c r="W358" i="6" s="1"/>
  <c r="E362" i="6"/>
  <c r="K362" i="6"/>
  <c r="Q362" i="6"/>
  <c r="W362" i="6"/>
  <c r="D365" i="6"/>
  <c r="J365" i="6"/>
  <c r="J363" i="6" s="1"/>
  <c r="P365" i="6"/>
  <c r="P363" i="6" s="1"/>
  <c r="V365" i="6"/>
  <c r="D367" i="6"/>
  <c r="J367" i="6"/>
  <c r="P367" i="6"/>
  <c r="V367" i="6"/>
  <c r="I370" i="6"/>
  <c r="I368" i="6" s="1"/>
  <c r="O370" i="6"/>
  <c r="U370" i="6"/>
  <c r="U368" i="6" s="1"/>
  <c r="AA370" i="6"/>
  <c r="AA368" i="6" s="1"/>
  <c r="I372" i="6"/>
  <c r="O372" i="6"/>
  <c r="U372" i="6"/>
  <c r="AA372" i="6"/>
  <c r="H375" i="6"/>
  <c r="H373" i="6" s="1"/>
  <c r="N375" i="6"/>
  <c r="N373" i="6" s="1"/>
  <c r="T375" i="6"/>
  <c r="Z375" i="6"/>
  <c r="Z373" i="6" s="1"/>
  <c r="H377" i="6"/>
  <c r="N377" i="6"/>
  <c r="T377" i="6"/>
  <c r="Z377" i="6"/>
  <c r="G380" i="6"/>
  <c r="M380" i="6"/>
  <c r="M378" i="6" s="1"/>
  <c r="S380" i="6"/>
  <c r="S378" i="6" s="1"/>
  <c r="Y380" i="6"/>
  <c r="G382" i="6"/>
  <c r="M382" i="6"/>
  <c r="S382" i="6"/>
  <c r="Y382" i="6"/>
  <c r="F385" i="6"/>
  <c r="F383" i="6" s="1"/>
  <c r="L385" i="6"/>
  <c r="R385" i="6"/>
  <c r="R383" i="6" s="1"/>
  <c r="X385" i="6"/>
  <c r="X383" i="6" s="1"/>
  <c r="F387" i="6"/>
  <c r="L387" i="6"/>
  <c r="R387" i="6"/>
  <c r="X387" i="6"/>
  <c r="E390" i="6"/>
  <c r="E388" i="6" s="1"/>
  <c r="K390" i="6"/>
  <c r="K388" i="6" s="1"/>
  <c r="Q390" i="6"/>
  <c r="W390" i="6"/>
  <c r="W388" i="6" s="1"/>
  <c r="E392" i="6"/>
  <c r="K392" i="6"/>
  <c r="Q392" i="6"/>
  <c r="W392" i="6"/>
  <c r="D395" i="6"/>
  <c r="J395" i="6"/>
  <c r="J393" i="6" s="1"/>
  <c r="P395" i="6"/>
  <c r="P393" i="6" s="1"/>
  <c r="V395" i="6"/>
  <c r="D397" i="6"/>
  <c r="J397" i="6"/>
  <c r="P397" i="6"/>
  <c r="V397" i="6"/>
  <c r="I400" i="6"/>
  <c r="I398" i="6" s="1"/>
  <c r="O400" i="6"/>
  <c r="U400" i="6"/>
  <c r="U398" i="6" s="1"/>
  <c r="AA400" i="6"/>
  <c r="AA398" i="6" s="1"/>
  <c r="I402" i="6"/>
  <c r="O402" i="6"/>
  <c r="U402" i="6"/>
  <c r="AA402" i="6"/>
  <c r="H405" i="6"/>
  <c r="H403" i="6" s="1"/>
  <c r="N405" i="6"/>
  <c r="N403" i="6" s="1"/>
  <c r="T405" i="6"/>
  <c r="Z405" i="6"/>
  <c r="Z403" i="6" s="1"/>
  <c r="H407" i="6"/>
  <c r="N407" i="6"/>
  <c r="T407" i="6"/>
  <c r="Z407" i="6"/>
  <c r="G410" i="6"/>
  <c r="M410" i="6"/>
  <c r="M408" i="6" s="1"/>
  <c r="S410" i="6"/>
  <c r="S408" i="6" s="1"/>
  <c r="Y410" i="6"/>
  <c r="G412" i="6"/>
  <c r="M412" i="6"/>
  <c r="S412" i="6"/>
  <c r="Y412" i="6"/>
  <c r="F415" i="6"/>
  <c r="F413" i="6" s="1"/>
  <c r="L415" i="6"/>
  <c r="R415" i="6"/>
  <c r="R413" i="6" s="1"/>
  <c r="X415" i="6"/>
  <c r="X413" i="6" s="1"/>
  <c r="F417" i="6"/>
  <c r="L417" i="6"/>
  <c r="R417" i="6"/>
  <c r="X417" i="6"/>
  <c r="E420" i="6"/>
  <c r="E418" i="6" s="1"/>
  <c r="K420" i="6"/>
  <c r="K418" i="6" s="1"/>
  <c r="Q420" i="6"/>
  <c r="W420" i="6"/>
  <c r="W418" i="6" s="1"/>
  <c r="E422" i="6"/>
  <c r="K422" i="6"/>
  <c r="Q422" i="6"/>
  <c r="W422" i="6"/>
  <c r="D425" i="6"/>
  <c r="J425" i="6"/>
  <c r="J423" i="6" s="1"/>
  <c r="P425" i="6"/>
  <c r="P423" i="6" s="1"/>
  <c r="V425" i="6"/>
  <c r="D427" i="6"/>
  <c r="J427" i="6"/>
  <c r="P427" i="6"/>
  <c r="V427" i="6"/>
  <c r="I430" i="6"/>
  <c r="I428" i="6" s="1"/>
  <c r="O430" i="6"/>
  <c r="U430" i="6"/>
  <c r="U428" i="6" s="1"/>
  <c r="AA430" i="6"/>
  <c r="AA428" i="6" s="1"/>
  <c r="I432" i="6"/>
  <c r="O432" i="6"/>
  <c r="U432" i="6"/>
  <c r="AA432" i="6"/>
  <c r="H435" i="6"/>
  <c r="H433" i="6" s="1"/>
  <c r="N435" i="6"/>
  <c r="N433" i="6" s="1"/>
  <c r="T435" i="6"/>
  <c r="Z435" i="6"/>
  <c r="Z433" i="6" s="1"/>
  <c r="H437" i="6"/>
  <c r="N437" i="6"/>
  <c r="T437" i="6"/>
  <c r="Z437" i="6"/>
  <c r="G440" i="6"/>
  <c r="M440" i="6"/>
  <c r="M438" i="6" s="1"/>
  <c r="S440" i="6"/>
  <c r="S438" i="6" s="1"/>
  <c r="Y440" i="6"/>
  <c r="G442" i="6"/>
  <c r="M442" i="6"/>
  <c r="S442" i="6"/>
  <c r="Y442" i="6"/>
  <c r="F445" i="6"/>
  <c r="F443" i="6" s="1"/>
  <c r="L445" i="6"/>
  <c r="R445" i="6"/>
  <c r="R443" i="6" s="1"/>
  <c r="X445" i="6"/>
  <c r="X443" i="6" s="1"/>
  <c r="F447" i="6"/>
  <c r="L447" i="6"/>
  <c r="R447" i="6"/>
  <c r="X447" i="6"/>
  <c r="E450" i="6"/>
  <c r="E448" i="6" s="1"/>
  <c r="K450" i="6"/>
  <c r="K448" i="6" s="1"/>
  <c r="Q450" i="6"/>
  <c r="W450" i="6"/>
  <c r="W448" i="6" s="1"/>
  <c r="E452" i="6"/>
  <c r="K452" i="6"/>
  <c r="Q452" i="6"/>
  <c r="W452" i="6"/>
  <c r="D455" i="6"/>
  <c r="J455" i="6"/>
  <c r="J453" i="6" s="1"/>
  <c r="P455" i="6"/>
  <c r="P453" i="6" s="1"/>
  <c r="V455" i="6"/>
  <c r="D457" i="6"/>
  <c r="J457" i="6"/>
  <c r="P457" i="6"/>
  <c r="V457" i="6"/>
  <c r="I460" i="6"/>
  <c r="I458" i="6" s="1"/>
  <c r="O460" i="6"/>
  <c r="U460" i="6"/>
  <c r="U458" i="6" s="1"/>
  <c r="AA460" i="6"/>
  <c r="AA458" i="6" s="1"/>
  <c r="I462" i="6"/>
  <c r="O462" i="6"/>
  <c r="U462" i="6"/>
  <c r="AA462" i="6"/>
  <c r="H468" i="6"/>
  <c r="H466" i="6" s="1"/>
  <c r="N468" i="6"/>
  <c r="N466" i="6" s="1"/>
  <c r="T468" i="6"/>
  <c r="Z468" i="6"/>
  <c r="Z466" i="6" s="1"/>
  <c r="H470" i="6"/>
  <c r="N470" i="6"/>
  <c r="T470" i="6"/>
  <c r="Z470" i="6"/>
  <c r="G473" i="6"/>
  <c r="M473" i="6"/>
  <c r="M471" i="6" s="1"/>
  <c r="S473" i="6"/>
  <c r="S471" i="6" s="1"/>
  <c r="Y473" i="6"/>
  <c r="G475" i="6"/>
  <c r="M475" i="6"/>
  <c r="S475" i="6"/>
  <c r="Y475" i="6"/>
  <c r="F478" i="6"/>
  <c r="F476" i="6" s="1"/>
  <c r="L478" i="6"/>
  <c r="R478" i="6"/>
  <c r="R476" i="6" s="1"/>
  <c r="X478" i="6"/>
  <c r="X476" i="6" s="1"/>
  <c r="F480" i="6"/>
  <c r="L480" i="6"/>
  <c r="R480" i="6"/>
  <c r="X480" i="6"/>
  <c r="E483" i="6"/>
  <c r="E481" i="6" s="1"/>
  <c r="K483" i="6"/>
  <c r="K481" i="6" s="1"/>
  <c r="Q483" i="6"/>
  <c r="W483" i="6"/>
  <c r="W481" i="6" s="1"/>
  <c r="E485" i="6"/>
  <c r="K485" i="6"/>
  <c r="Q485" i="6"/>
  <c r="W485" i="6"/>
  <c r="D488" i="6"/>
  <c r="J488" i="6"/>
  <c r="J486" i="6" s="1"/>
  <c r="P488" i="6"/>
  <c r="P486" i="6" s="1"/>
  <c r="V488" i="6"/>
  <c r="D490" i="6"/>
  <c r="J490" i="6"/>
  <c r="P490" i="6"/>
  <c r="V490" i="6"/>
  <c r="I493" i="6"/>
  <c r="I491" i="6" s="1"/>
  <c r="O493" i="6"/>
  <c r="U493" i="6"/>
  <c r="U491" i="6" s="1"/>
  <c r="AA493" i="6"/>
  <c r="AA491" i="6" s="1"/>
  <c r="I495" i="6"/>
  <c r="O495" i="6"/>
  <c r="U495" i="6"/>
  <c r="AA495" i="6"/>
  <c r="H498" i="6"/>
  <c r="H496" i="6" s="1"/>
  <c r="N498" i="6"/>
  <c r="N496" i="6" s="1"/>
  <c r="T498" i="6"/>
  <c r="Z498" i="6"/>
  <c r="Z496" i="6" s="1"/>
  <c r="H500" i="6"/>
  <c r="N500" i="6"/>
  <c r="T500" i="6"/>
  <c r="Z500" i="6"/>
  <c r="G503" i="6"/>
  <c r="M503" i="6"/>
  <c r="M501" i="6" s="1"/>
  <c r="S503" i="6"/>
  <c r="S501" i="6" s="1"/>
  <c r="Y503" i="6"/>
  <c r="G505" i="6"/>
  <c r="M505" i="6"/>
  <c r="S505" i="6"/>
  <c r="Y505" i="6"/>
  <c r="F508" i="6"/>
  <c r="F506" i="6" s="1"/>
  <c r="L508" i="6"/>
  <c r="R508" i="6"/>
  <c r="R506" i="6" s="1"/>
  <c r="X508" i="6"/>
  <c r="X506" i="6" s="1"/>
  <c r="F510" i="6"/>
  <c r="L510" i="6"/>
  <c r="R510" i="6"/>
  <c r="X510" i="6"/>
  <c r="E513" i="6"/>
  <c r="E511" i="6" s="1"/>
  <c r="K513" i="6"/>
  <c r="K511" i="6" s="1"/>
  <c r="Q513" i="6"/>
  <c r="W513" i="6"/>
  <c r="W511" i="6" s="1"/>
  <c r="E515" i="6"/>
  <c r="K515" i="6"/>
  <c r="Q515" i="6"/>
  <c r="W515" i="6"/>
  <c r="D518" i="6"/>
  <c r="J518" i="6"/>
  <c r="J516" i="6" s="1"/>
  <c r="P518" i="6"/>
  <c r="P516" i="6" s="1"/>
  <c r="V518" i="6"/>
  <c r="D520" i="6"/>
  <c r="J520" i="6"/>
  <c r="P520" i="6"/>
  <c r="V520" i="6"/>
  <c r="I523" i="6"/>
  <c r="I521" i="6" s="1"/>
  <c r="O523" i="6"/>
  <c r="U523" i="6"/>
  <c r="U521" i="6" s="1"/>
  <c r="AA523" i="6"/>
  <c r="AA521" i="6" s="1"/>
  <c r="I525" i="6"/>
  <c r="O525" i="6"/>
  <c r="U525" i="6"/>
  <c r="AA525" i="6"/>
  <c r="H528" i="6"/>
  <c r="H526" i="6" s="1"/>
  <c r="N528" i="6"/>
  <c r="N526" i="6" s="1"/>
  <c r="T528" i="6"/>
  <c r="Z528" i="6"/>
  <c r="Z526" i="6" s="1"/>
  <c r="H530" i="6"/>
  <c r="N530" i="6"/>
  <c r="T530" i="6"/>
  <c r="Z530" i="6"/>
  <c r="G533" i="6"/>
  <c r="M533" i="6"/>
  <c r="M531" i="6" s="1"/>
  <c r="S533" i="6"/>
  <c r="S531" i="6" s="1"/>
  <c r="Y533" i="6"/>
  <c r="G535" i="6"/>
  <c r="M535" i="6"/>
  <c r="S535" i="6"/>
  <c r="Y535" i="6"/>
  <c r="F538" i="6"/>
  <c r="F536" i="6" s="1"/>
  <c r="L538" i="6"/>
  <c r="R538" i="6"/>
  <c r="R536" i="6" s="1"/>
  <c r="X538" i="6"/>
  <c r="X536" i="6" s="1"/>
  <c r="F540" i="6"/>
  <c r="L540" i="6"/>
  <c r="R540" i="6"/>
  <c r="X540" i="6"/>
  <c r="E543" i="6"/>
  <c r="E541" i="6" s="1"/>
  <c r="K543" i="6"/>
  <c r="K541" i="6" s="1"/>
  <c r="Q543" i="6"/>
  <c r="W543" i="6"/>
  <c r="W541" i="6" s="1"/>
  <c r="E545" i="6"/>
  <c r="K545" i="6"/>
  <c r="Q545" i="6"/>
  <c r="W545" i="6"/>
  <c r="D548" i="6"/>
  <c r="J548" i="6"/>
  <c r="J546" i="6" s="1"/>
  <c r="P548" i="6"/>
  <c r="P546" i="6" s="1"/>
  <c r="V548" i="6"/>
  <c r="D550" i="6"/>
  <c r="J550" i="6"/>
  <c r="P550" i="6"/>
  <c r="V550" i="6"/>
  <c r="I553" i="6"/>
  <c r="I551" i="6" s="1"/>
  <c r="O553" i="6"/>
  <c r="U553" i="6"/>
  <c r="U551" i="6" s="1"/>
  <c r="AA553" i="6"/>
  <c r="AA551" i="6" s="1"/>
  <c r="I555" i="6"/>
  <c r="O555" i="6"/>
  <c r="U555" i="6"/>
  <c r="AA555" i="6"/>
  <c r="H558" i="6"/>
  <c r="H556" i="6" s="1"/>
  <c r="N558" i="6"/>
  <c r="N556" i="6" s="1"/>
  <c r="T558" i="6"/>
  <c r="Z558" i="6"/>
  <c r="Z556" i="6" s="1"/>
  <c r="H560" i="6"/>
  <c r="N560" i="6"/>
  <c r="T560" i="6"/>
  <c r="Z560" i="6"/>
  <c r="G563" i="6"/>
  <c r="M563" i="6"/>
  <c r="M561" i="6" s="1"/>
  <c r="S563" i="6"/>
  <c r="S561" i="6" s="1"/>
  <c r="Y563" i="6"/>
  <c r="G565" i="6"/>
  <c r="M565" i="6"/>
  <c r="S565" i="6"/>
  <c r="Y565" i="6"/>
  <c r="F568" i="6"/>
  <c r="F566" i="6" s="1"/>
  <c r="L568" i="6"/>
  <c r="R568" i="6"/>
  <c r="R566" i="6" s="1"/>
  <c r="X568" i="6"/>
  <c r="X566" i="6" s="1"/>
  <c r="F570" i="6"/>
  <c r="L570" i="6"/>
  <c r="R570" i="6"/>
  <c r="X570" i="6"/>
  <c r="E573" i="6"/>
  <c r="E571" i="6" s="1"/>
  <c r="K573" i="6"/>
  <c r="K571" i="6" s="1"/>
  <c r="Q573" i="6"/>
  <c r="W573" i="6"/>
  <c r="W571" i="6" s="1"/>
  <c r="E575" i="6"/>
  <c r="K575" i="6"/>
  <c r="Q575" i="6"/>
  <c r="W575" i="6"/>
  <c r="D578" i="6"/>
  <c r="J578" i="6"/>
  <c r="J576" i="6" s="1"/>
  <c r="P578" i="6"/>
  <c r="P576" i="6" s="1"/>
  <c r="V578" i="6"/>
  <c r="D580" i="6"/>
  <c r="J580" i="6"/>
  <c r="P580" i="6"/>
  <c r="V580" i="6"/>
  <c r="I583" i="6"/>
  <c r="I581" i="6" s="1"/>
  <c r="O583" i="6"/>
  <c r="U583" i="6"/>
  <c r="U581" i="6" s="1"/>
  <c r="AA583" i="6"/>
  <c r="AA581" i="6" s="1"/>
  <c r="I585" i="6"/>
  <c r="O585" i="6"/>
  <c r="U585" i="6"/>
  <c r="AA585" i="6"/>
  <c r="H588" i="6"/>
  <c r="H586" i="6" s="1"/>
  <c r="N588" i="6"/>
  <c r="N586" i="6" s="1"/>
  <c r="T588" i="6"/>
  <c r="Z588" i="6"/>
  <c r="Z586" i="6" s="1"/>
  <c r="H590" i="6"/>
  <c r="N590" i="6"/>
  <c r="T590" i="6"/>
  <c r="Z590" i="6"/>
  <c r="G593" i="6"/>
  <c r="M593" i="6"/>
  <c r="M591" i="6" s="1"/>
  <c r="S593" i="6"/>
  <c r="S591" i="6" s="1"/>
  <c r="Y593" i="6"/>
  <c r="G595" i="6"/>
  <c r="M595" i="6"/>
  <c r="S595" i="6"/>
  <c r="Y595" i="6"/>
  <c r="F598" i="6"/>
  <c r="F596" i="6" s="1"/>
  <c r="L598" i="6"/>
  <c r="R598" i="6"/>
  <c r="R596" i="6" s="1"/>
  <c r="X598" i="6"/>
  <c r="X596" i="6" s="1"/>
  <c r="F600" i="6"/>
  <c r="L600" i="6"/>
  <c r="R600" i="6"/>
  <c r="X600" i="6"/>
  <c r="E603" i="6"/>
  <c r="E601" i="6" s="1"/>
  <c r="K603" i="6"/>
  <c r="K601" i="6" s="1"/>
  <c r="Q603" i="6"/>
  <c r="W603" i="6"/>
  <c r="W601" i="6" s="1"/>
  <c r="E605" i="6"/>
  <c r="K605" i="6"/>
  <c r="Q605" i="6"/>
  <c r="W605" i="6"/>
  <c r="D608" i="6"/>
  <c r="J608" i="6"/>
  <c r="J606" i="6" s="1"/>
  <c r="P608" i="6"/>
  <c r="P606" i="6" s="1"/>
  <c r="V608" i="6"/>
  <c r="D610" i="6"/>
  <c r="J610" i="6"/>
  <c r="P610" i="6"/>
  <c r="V610" i="6"/>
  <c r="I613" i="6"/>
  <c r="I611" i="6" s="1"/>
  <c r="O613" i="6"/>
  <c r="U613" i="6"/>
  <c r="U611" i="6" s="1"/>
  <c r="AA613" i="6"/>
  <c r="AA611" i="6" s="1"/>
  <c r="I615" i="6"/>
  <c r="O615" i="6"/>
  <c r="U615" i="6"/>
  <c r="AA615" i="6"/>
  <c r="I9" i="7"/>
  <c r="I7" i="7" s="1"/>
  <c r="O9" i="7"/>
  <c r="O7" i="7" s="1"/>
  <c r="U9" i="7"/>
  <c r="AA9" i="7"/>
  <c r="AA7" i="7" s="1"/>
  <c r="I11" i="7"/>
  <c r="O11" i="7"/>
  <c r="U11" i="7"/>
  <c r="AA11" i="7"/>
  <c r="H14" i="7"/>
  <c r="N14" i="7"/>
  <c r="N12" i="7" s="1"/>
  <c r="T14" i="7"/>
  <c r="T12" i="7" s="1"/>
  <c r="Z14" i="7"/>
  <c r="H16" i="7"/>
  <c r="N16" i="7"/>
  <c r="T16" i="7"/>
  <c r="Z16" i="7"/>
  <c r="G19" i="7"/>
  <c r="G17" i="7" s="1"/>
  <c r="M19" i="7"/>
  <c r="S19" i="7"/>
  <c r="S17" i="7" s="1"/>
  <c r="Y19" i="7"/>
  <c r="Y17" i="7" s="1"/>
  <c r="G21" i="7"/>
  <c r="M21" i="7"/>
  <c r="S21" i="7"/>
  <c r="Y21" i="7"/>
  <c r="F24" i="7"/>
  <c r="F22" i="7" s="1"/>
  <c r="L24" i="7"/>
  <c r="L22" i="7" s="1"/>
  <c r="R24" i="7"/>
  <c r="X24" i="7"/>
  <c r="X22" i="7" s="1"/>
  <c r="F26" i="7"/>
  <c r="L26" i="7"/>
  <c r="R26" i="7"/>
  <c r="X26" i="7"/>
  <c r="E29" i="7"/>
  <c r="K29" i="7"/>
  <c r="K27" i="7" s="1"/>
  <c r="Q29" i="7"/>
  <c r="Q27" i="7" s="1"/>
  <c r="W29" i="7"/>
  <c r="E31" i="7"/>
  <c r="K31" i="7"/>
  <c r="Q31" i="7"/>
  <c r="W31" i="7"/>
  <c r="D34" i="7"/>
  <c r="D32" i="7" s="1"/>
  <c r="J34" i="7"/>
  <c r="P34" i="7"/>
  <c r="P32" i="7" s="1"/>
  <c r="V34" i="7"/>
  <c r="V32" i="7" s="1"/>
  <c r="D36" i="7"/>
  <c r="J36" i="7"/>
  <c r="P36" i="7"/>
  <c r="V36" i="7"/>
  <c r="I39" i="7"/>
  <c r="I37" i="7" s="1"/>
  <c r="O39" i="7"/>
  <c r="O37" i="7" s="1"/>
  <c r="U39" i="7"/>
  <c r="AA39" i="7"/>
  <c r="AA37" i="7" s="1"/>
  <c r="I41" i="7"/>
  <c r="O41" i="7"/>
  <c r="U41" i="7"/>
  <c r="AA41" i="7"/>
  <c r="H44" i="7"/>
  <c r="N44" i="7"/>
  <c r="N42" i="7" s="1"/>
  <c r="T44" i="7"/>
  <c r="T42" i="7" s="1"/>
  <c r="Z44" i="7"/>
  <c r="H46" i="7"/>
  <c r="N46" i="7"/>
  <c r="T46" i="7"/>
  <c r="Z46" i="7"/>
  <c r="G49" i="7"/>
  <c r="G47" i="7" s="1"/>
  <c r="M49" i="7"/>
  <c r="S49" i="7"/>
  <c r="S47" i="7" s="1"/>
  <c r="Y49" i="7"/>
  <c r="Y47" i="7" s="1"/>
  <c r="G51" i="7"/>
  <c r="M51" i="7"/>
  <c r="S51" i="7"/>
  <c r="Y51" i="7"/>
  <c r="F54" i="7"/>
  <c r="F52" i="7" s="1"/>
  <c r="L54" i="7"/>
  <c r="L52" i="7" s="1"/>
  <c r="R54" i="7"/>
  <c r="X54" i="7"/>
  <c r="X52" i="7" s="1"/>
  <c r="F56" i="7"/>
  <c r="L56" i="7"/>
  <c r="R56" i="7"/>
  <c r="X56" i="7"/>
  <c r="E59" i="7"/>
  <c r="K59" i="7"/>
  <c r="K57" i="7" s="1"/>
  <c r="Q59" i="7"/>
  <c r="Q57" i="7" s="1"/>
  <c r="W59" i="7"/>
  <c r="E61" i="7"/>
  <c r="K61" i="7"/>
  <c r="Q61" i="7"/>
  <c r="W61" i="7"/>
  <c r="D64" i="7"/>
  <c r="D62" i="7" s="1"/>
  <c r="J64" i="7"/>
  <c r="P64" i="7"/>
  <c r="P62" i="7" s="1"/>
  <c r="V64" i="7"/>
  <c r="V62" i="7" s="1"/>
  <c r="D66" i="7"/>
  <c r="J66" i="7"/>
  <c r="P66" i="7"/>
  <c r="V66" i="7"/>
  <c r="I69" i="7"/>
  <c r="I67" i="7" s="1"/>
  <c r="O69" i="7"/>
  <c r="O67" i="7" s="1"/>
  <c r="U69" i="7"/>
  <c r="AA69" i="7"/>
  <c r="AA67" i="7" s="1"/>
  <c r="I71" i="7"/>
  <c r="O71" i="7"/>
  <c r="U71" i="7"/>
  <c r="AA71" i="7"/>
  <c r="H74" i="7"/>
  <c r="N74" i="7"/>
  <c r="N72" i="7" s="1"/>
  <c r="T74" i="7"/>
  <c r="T72" i="7" s="1"/>
  <c r="Z74" i="7"/>
  <c r="H76" i="7"/>
  <c r="N76" i="7"/>
  <c r="T76" i="7"/>
  <c r="Z76" i="7"/>
  <c r="G79" i="7"/>
  <c r="G77" i="7" s="1"/>
  <c r="M79" i="7"/>
  <c r="S79" i="7"/>
  <c r="S77" i="7" s="1"/>
  <c r="Y79" i="7"/>
  <c r="Y77" i="7" s="1"/>
  <c r="G81" i="7"/>
  <c r="M81" i="7"/>
  <c r="S81" i="7"/>
  <c r="Y81" i="7"/>
  <c r="F84" i="7"/>
  <c r="F82" i="7" s="1"/>
  <c r="L84" i="7"/>
  <c r="L82" i="7" s="1"/>
  <c r="R84" i="7"/>
  <c r="X84" i="7"/>
  <c r="X82" i="7" s="1"/>
  <c r="F86" i="7"/>
  <c r="L86" i="7"/>
  <c r="R86" i="7"/>
  <c r="X86" i="7"/>
  <c r="E89" i="7"/>
  <c r="K89" i="7"/>
  <c r="K87" i="7" s="1"/>
  <c r="Q89" i="7"/>
  <c r="Q87" i="7" s="1"/>
  <c r="W89" i="7"/>
  <c r="E91" i="7"/>
  <c r="K91" i="7"/>
  <c r="Q91" i="7"/>
  <c r="W91" i="7"/>
  <c r="D94" i="7"/>
  <c r="D92" i="7" s="1"/>
  <c r="J94" i="7"/>
  <c r="P94" i="7"/>
  <c r="P92" i="7" s="1"/>
  <c r="V94" i="7"/>
  <c r="V92" i="7" s="1"/>
  <c r="D96" i="7"/>
  <c r="J96" i="7"/>
  <c r="P96" i="7"/>
  <c r="V96" i="7"/>
  <c r="I99" i="7"/>
  <c r="I97" i="7" s="1"/>
  <c r="O99" i="7"/>
  <c r="O97" i="7" s="1"/>
  <c r="U99" i="7"/>
  <c r="AA99" i="7"/>
  <c r="AA97" i="7" s="1"/>
  <c r="I101" i="7"/>
  <c r="O101" i="7"/>
  <c r="U101" i="7"/>
  <c r="AA101" i="7"/>
  <c r="H104" i="7"/>
  <c r="N104" i="7"/>
  <c r="N102" i="7" s="1"/>
  <c r="T104" i="7"/>
  <c r="T102" i="7" s="1"/>
  <c r="Z104" i="7"/>
  <c r="H106" i="7"/>
  <c r="N106" i="7"/>
  <c r="T106" i="7"/>
  <c r="Z106" i="7"/>
  <c r="G109" i="7"/>
  <c r="G107" i="7" s="1"/>
  <c r="M109" i="7"/>
  <c r="S109" i="7"/>
  <c r="S107" i="7" s="1"/>
  <c r="Y109" i="7"/>
  <c r="Y107" i="7" s="1"/>
  <c r="G111" i="7"/>
  <c r="M111" i="7"/>
  <c r="S111" i="7"/>
  <c r="Y111" i="7"/>
  <c r="F114" i="7"/>
  <c r="F112" i="7" s="1"/>
  <c r="L114" i="7"/>
  <c r="L112" i="7" s="1"/>
  <c r="R114" i="7"/>
  <c r="X114" i="7"/>
  <c r="X112" i="7" s="1"/>
  <c r="F116" i="7"/>
  <c r="L116" i="7"/>
  <c r="R116" i="7"/>
  <c r="X116" i="7"/>
  <c r="E119" i="7"/>
  <c r="K119" i="7"/>
  <c r="K117" i="7" s="1"/>
  <c r="Q119" i="7"/>
  <c r="Q117" i="7" s="1"/>
  <c r="W119" i="7"/>
  <c r="E121" i="7"/>
  <c r="K121" i="7"/>
  <c r="Q121" i="7"/>
  <c r="W121" i="7"/>
  <c r="D124" i="7"/>
  <c r="D122" i="7" s="1"/>
  <c r="J124" i="7"/>
  <c r="P124" i="7"/>
  <c r="P122" i="7" s="1"/>
  <c r="V124" i="7"/>
  <c r="V122" i="7" s="1"/>
  <c r="D126" i="7"/>
  <c r="J126" i="7"/>
  <c r="P126" i="7"/>
  <c r="V126" i="7"/>
  <c r="I129" i="7"/>
  <c r="I127" i="7" s="1"/>
  <c r="O129" i="7"/>
  <c r="O127" i="7" s="1"/>
  <c r="U129" i="7"/>
  <c r="AA129" i="7"/>
  <c r="AA127" i="7" s="1"/>
  <c r="I131" i="7"/>
  <c r="O131" i="7"/>
  <c r="U131" i="7"/>
  <c r="AA131" i="7"/>
  <c r="H134" i="7"/>
  <c r="N134" i="7"/>
  <c r="N132" i="7" s="1"/>
  <c r="T134" i="7"/>
  <c r="T132" i="7" s="1"/>
  <c r="Z134" i="7"/>
  <c r="H136" i="7"/>
  <c r="N136" i="7"/>
  <c r="T136" i="7"/>
  <c r="Z136" i="7"/>
  <c r="P139" i="7"/>
  <c r="P137" i="7" s="1"/>
  <c r="J141" i="7"/>
  <c r="O144" i="7"/>
  <c r="O142" i="7" s="1"/>
  <c r="I146" i="7"/>
  <c r="AA146" i="7"/>
  <c r="L149" i="7"/>
  <c r="L147" i="7" s="1"/>
  <c r="F151" i="7"/>
  <c r="X151" i="7"/>
  <c r="G154" i="7"/>
  <c r="G152" i="7" s="1"/>
  <c r="S156" i="7"/>
  <c r="Y307" i="7"/>
  <c r="S307" i="7"/>
  <c r="M307" i="7"/>
  <c r="M305" i="7" s="1"/>
  <c r="G307" i="7"/>
  <c r="Z302" i="7"/>
  <c r="Z300" i="7" s="1"/>
  <c r="T302" i="7"/>
  <c r="T300" i="7" s="1"/>
  <c r="N302" i="7"/>
  <c r="H302" i="7"/>
  <c r="AA297" i="7"/>
  <c r="AA295" i="7" s="1"/>
  <c r="U297" i="7"/>
  <c r="O297" i="7"/>
  <c r="O295" i="7" s="1"/>
  <c r="I297" i="7"/>
  <c r="I295" i="7" s="1"/>
  <c r="V292" i="7"/>
  <c r="P292" i="7"/>
  <c r="J292" i="7"/>
  <c r="J290" i="7" s="1"/>
  <c r="D292" i="7"/>
  <c r="W287" i="7"/>
  <c r="W285" i="7" s="1"/>
  <c r="Q287" i="7"/>
  <c r="Q285" i="7" s="1"/>
  <c r="K287" i="7"/>
  <c r="E287" i="7"/>
  <c r="X282" i="7"/>
  <c r="X280" i="7" s="1"/>
  <c r="R282" i="7"/>
  <c r="L282" i="7"/>
  <c r="L280" i="7" s="1"/>
  <c r="F282" i="7"/>
  <c r="F280" i="7" s="1"/>
  <c r="Y277" i="7"/>
  <c r="S277" i="7"/>
  <c r="M277" i="7"/>
  <c r="M275" i="7" s="1"/>
  <c r="G277" i="7"/>
  <c r="Z272" i="7"/>
  <c r="Z270" i="7" s="1"/>
  <c r="T272" i="7"/>
  <c r="T270" i="7" s="1"/>
  <c r="N272" i="7"/>
  <c r="H272" i="7"/>
  <c r="AA267" i="7"/>
  <c r="AA265" i="7" s="1"/>
  <c r="U267" i="7"/>
  <c r="O267" i="7"/>
  <c r="O265" i="7" s="1"/>
  <c r="I267" i="7"/>
  <c r="I265" i="7" s="1"/>
  <c r="V262" i="7"/>
  <c r="P262" i="7"/>
  <c r="J262" i="7"/>
  <c r="J260" i="7" s="1"/>
  <c r="D262" i="7"/>
  <c r="W257" i="7"/>
  <c r="W255" i="7" s="1"/>
  <c r="Q257" i="7"/>
  <c r="Q255" i="7" s="1"/>
  <c r="K257" i="7"/>
  <c r="E257" i="7"/>
  <c r="X252" i="7"/>
  <c r="X250" i="7" s="1"/>
  <c r="R252" i="7"/>
  <c r="L252" i="7"/>
  <c r="L250" i="7" s="1"/>
  <c r="F252" i="7"/>
  <c r="F250" i="7" s="1"/>
  <c r="Y247" i="7"/>
  <c r="S247" i="7"/>
  <c r="M247" i="7"/>
  <c r="M245" i="7" s="1"/>
  <c r="G247" i="7"/>
  <c r="Z242" i="7"/>
  <c r="Z240" i="7" s="1"/>
  <c r="T242" i="7"/>
  <c r="T240" i="7" s="1"/>
  <c r="N242" i="7"/>
  <c r="H242" i="7"/>
  <c r="AA237" i="7"/>
  <c r="AA235" i="7" s="1"/>
  <c r="U237" i="7"/>
  <c r="O237" i="7"/>
  <c r="O235" i="7" s="1"/>
  <c r="I237" i="7"/>
  <c r="I235" i="7" s="1"/>
  <c r="V232" i="7"/>
  <c r="P232" i="7"/>
  <c r="J232" i="7"/>
  <c r="J230" i="7" s="1"/>
  <c r="D232" i="7"/>
  <c r="W227" i="7"/>
  <c r="W225" i="7" s="1"/>
  <c r="Q227" i="7"/>
  <c r="Q225" i="7" s="1"/>
  <c r="K227" i="7"/>
  <c r="E227" i="7"/>
  <c r="X222" i="7"/>
  <c r="X220" i="7" s="1"/>
  <c r="R222" i="7"/>
  <c r="L222" i="7"/>
  <c r="L220" i="7" s="1"/>
  <c r="F222" i="7"/>
  <c r="F220" i="7" s="1"/>
  <c r="Y217" i="7"/>
  <c r="S217" i="7"/>
  <c r="M217" i="7"/>
  <c r="M215" i="7" s="1"/>
  <c r="G217" i="7"/>
  <c r="Z212" i="7"/>
  <c r="Z210" i="7" s="1"/>
  <c r="T212" i="7"/>
  <c r="T210" i="7" s="1"/>
  <c r="N212" i="7"/>
  <c r="H212" i="7"/>
  <c r="AA207" i="7"/>
  <c r="AA205" i="7" s="1"/>
  <c r="U207" i="7"/>
  <c r="O207" i="7"/>
  <c r="O205" i="7" s="1"/>
  <c r="I207" i="7"/>
  <c r="I205" i="7" s="1"/>
  <c r="X307" i="7"/>
  <c r="R307" i="7"/>
  <c r="R305" i="7" s="1"/>
  <c r="L307" i="7"/>
  <c r="F307" i="7"/>
  <c r="Y302" i="7"/>
  <c r="Y300" i="7" s="1"/>
  <c r="S302" i="7"/>
  <c r="M302" i="7"/>
  <c r="G302" i="7"/>
  <c r="G300" i="7" s="1"/>
  <c r="Z297" i="7"/>
  <c r="T297" i="7"/>
  <c r="N297" i="7"/>
  <c r="N295" i="7" s="1"/>
  <c r="H297" i="7"/>
  <c r="AA292" i="7"/>
  <c r="U292" i="7"/>
  <c r="U290" i="7" s="1"/>
  <c r="O292" i="7"/>
  <c r="I292" i="7"/>
  <c r="V287" i="7"/>
  <c r="V285" i="7" s="1"/>
  <c r="P287" i="7"/>
  <c r="J287" i="7"/>
  <c r="D287" i="7"/>
  <c r="D285" i="7" s="1"/>
  <c r="W282" i="7"/>
  <c r="Q282" i="7"/>
  <c r="K282" i="7"/>
  <c r="K280" i="7" s="1"/>
  <c r="E282" i="7"/>
  <c r="X277" i="7"/>
  <c r="R277" i="7"/>
  <c r="R275" i="7" s="1"/>
  <c r="L277" i="7"/>
  <c r="F277" i="7"/>
  <c r="Y272" i="7"/>
  <c r="Y270" i="7" s="1"/>
  <c r="S272" i="7"/>
  <c r="M272" i="7"/>
  <c r="G272" i="7"/>
  <c r="G270" i="7" s="1"/>
  <c r="Z267" i="7"/>
  <c r="T267" i="7"/>
  <c r="N267" i="7"/>
  <c r="N265" i="7" s="1"/>
  <c r="H267" i="7"/>
  <c r="AA262" i="7"/>
  <c r="U262" i="7"/>
  <c r="U260" i="7" s="1"/>
  <c r="O262" i="7"/>
  <c r="I262" i="7"/>
  <c r="V257" i="7"/>
  <c r="V255" i="7" s="1"/>
  <c r="P257" i="7"/>
  <c r="J257" i="7"/>
  <c r="D257" i="7"/>
  <c r="D255" i="7" s="1"/>
  <c r="W252" i="7"/>
  <c r="Q252" i="7"/>
  <c r="K252" i="7"/>
  <c r="K250" i="7" s="1"/>
  <c r="E252" i="7"/>
  <c r="X247" i="7"/>
  <c r="R247" i="7"/>
  <c r="R245" i="7" s="1"/>
  <c r="L247" i="7"/>
  <c r="F247" i="7"/>
  <c r="Y242" i="7"/>
  <c r="Y240" i="7" s="1"/>
  <c r="S242" i="7"/>
  <c r="M242" i="7"/>
  <c r="G242" i="7"/>
  <c r="G240" i="7" s="1"/>
  <c r="Z237" i="7"/>
  <c r="T237" i="7"/>
  <c r="N237" i="7"/>
  <c r="N235" i="7" s="1"/>
  <c r="H237" i="7"/>
  <c r="AA232" i="7"/>
  <c r="U232" i="7"/>
  <c r="U230" i="7" s="1"/>
  <c r="O232" i="7"/>
  <c r="I232" i="7"/>
  <c r="V227" i="7"/>
  <c r="V225" i="7" s="1"/>
  <c r="P227" i="7"/>
  <c r="J227" i="7"/>
  <c r="D227" i="7"/>
  <c r="D225" i="7" s="1"/>
  <c r="W222" i="7"/>
  <c r="Q222" i="7"/>
  <c r="K222" i="7"/>
  <c r="K220" i="7" s="1"/>
  <c r="E222" i="7"/>
  <c r="X217" i="7"/>
  <c r="R217" i="7"/>
  <c r="R215" i="7" s="1"/>
  <c r="L217" i="7"/>
  <c r="F217" i="7"/>
  <c r="Y212" i="7"/>
  <c r="Y210" i="7" s="1"/>
  <c r="S212" i="7"/>
  <c r="M212" i="7"/>
  <c r="G212" i="7"/>
  <c r="G210" i="7" s="1"/>
  <c r="Z207" i="7"/>
  <c r="T207" i="7"/>
  <c r="N207" i="7"/>
  <c r="N205" i="7" s="1"/>
  <c r="H207" i="7"/>
  <c r="AA202" i="7"/>
  <c r="U202" i="7"/>
  <c r="U200" i="7" s="1"/>
  <c r="O202" i="7"/>
  <c r="I202" i="7"/>
  <c r="V197" i="7"/>
  <c r="V195" i="7" s="1"/>
  <c r="P197" i="7"/>
  <c r="J197" i="7"/>
  <c r="D197" i="7"/>
  <c r="D195" i="7" s="1"/>
  <c r="W192" i="7"/>
  <c r="Q192" i="7"/>
  <c r="K192" i="7"/>
  <c r="K190" i="7" s="1"/>
  <c r="E192" i="7"/>
  <c r="X187" i="7"/>
  <c r="R187" i="7"/>
  <c r="R185" i="7" s="1"/>
  <c r="L187" i="7"/>
  <c r="F187" i="7"/>
  <c r="Y182" i="7"/>
  <c r="Y180" i="7" s="1"/>
  <c r="S182" i="7"/>
  <c r="M182" i="7"/>
  <c r="G182" i="7"/>
  <c r="G180" i="7" s="1"/>
  <c r="Z177" i="7"/>
  <c r="T177" i="7"/>
  <c r="N177" i="7"/>
  <c r="N175" i="7" s="1"/>
  <c r="H177" i="7"/>
  <c r="AA172" i="7"/>
  <c r="U172" i="7"/>
  <c r="U170" i="7" s="1"/>
  <c r="O172" i="7"/>
  <c r="I172" i="7"/>
  <c r="V167" i="7"/>
  <c r="V165" i="7" s="1"/>
  <c r="P167" i="7"/>
  <c r="J167" i="7"/>
  <c r="D167" i="7"/>
  <c r="D165" i="7" s="1"/>
  <c r="W162" i="7"/>
  <c r="Q162" i="7"/>
  <c r="K162" i="7"/>
  <c r="K160" i="7" s="1"/>
  <c r="E162" i="7"/>
  <c r="W307" i="7"/>
  <c r="Q307" i="7"/>
  <c r="K307" i="7"/>
  <c r="E307" i="7"/>
  <c r="X302" i="7"/>
  <c r="R302" i="7"/>
  <c r="L302" i="7"/>
  <c r="F302" i="7"/>
  <c r="Y297" i="7"/>
  <c r="S297" i="7"/>
  <c r="M297" i="7"/>
  <c r="G297" i="7"/>
  <c r="Z292" i="7"/>
  <c r="T292" i="7"/>
  <c r="N292" i="7"/>
  <c r="H292" i="7"/>
  <c r="AA287" i="7"/>
  <c r="U287" i="7"/>
  <c r="O287" i="7"/>
  <c r="I287" i="7"/>
  <c r="V282" i="7"/>
  <c r="P282" i="7"/>
  <c r="J282" i="7"/>
  <c r="D282" i="7"/>
  <c r="W277" i="7"/>
  <c r="Q277" i="7"/>
  <c r="K277" i="7"/>
  <c r="E277" i="7"/>
  <c r="X272" i="7"/>
  <c r="R272" i="7"/>
  <c r="L272" i="7"/>
  <c r="F272" i="7"/>
  <c r="Y267" i="7"/>
  <c r="S267" i="7"/>
  <c r="M267" i="7"/>
  <c r="G267" i="7"/>
  <c r="Z262" i="7"/>
  <c r="T262" i="7"/>
  <c r="N262" i="7"/>
  <c r="H262" i="7"/>
  <c r="AA257" i="7"/>
  <c r="U257" i="7"/>
  <c r="O257" i="7"/>
  <c r="I257" i="7"/>
  <c r="V252" i="7"/>
  <c r="P252" i="7"/>
  <c r="J252" i="7"/>
  <c r="D252" i="7"/>
  <c r="W247" i="7"/>
  <c r="Q247" i="7"/>
  <c r="K247" i="7"/>
  <c r="E247" i="7"/>
  <c r="X242" i="7"/>
  <c r="R242" i="7"/>
  <c r="L242" i="7"/>
  <c r="F242" i="7"/>
  <c r="Y237" i="7"/>
  <c r="S237" i="7"/>
  <c r="M237" i="7"/>
  <c r="G237" i="7"/>
  <c r="Z232" i="7"/>
  <c r="T232" i="7"/>
  <c r="N232" i="7"/>
  <c r="H232" i="7"/>
  <c r="AA227" i="7"/>
  <c r="U227" i="7"/>
  <c r="O227" i="7"/>
  <c r="I227" i="7"/>
  <c r="V222" i="7"/>
  <c r="P222" i="7"/>
  <c r="J222" i="7"/>
  <c r="D222" i="7"/>
  <c r="W217" i="7"/>
  <c r="Q217" i="7"/>
  <c r="K217" i="7"/>
  <c r="E217" i="7"/>
  <c r="X212" i="7"/>
  <c r="R212" i="7"/>
  <c r="L212" i="7"/>
  <c r="F212" i="7"/>
  <c r="Y207" i="7"/>
  <c r="S207" i="7"/>
  <c r="M207" i="7"/>
  <c r="G207" i="7"/>
  <c r="Z202" i="7"/>
  <c r="T202" i="7"/>
  <c r="N202" i="7"/>
  <c r="H202" i="7"/>
  <c r="AA197" i="7"/>
  <c r="U197" i="7"/>
  <c r="O197" i="7"/>
  <c r="I197" i="7"/>
  <c r="V192" i="7"/>
  <c r="P192" i="7"/>
  <c r="J192" i="7"/>
  <c r="D192" i="7"/>
  <c r="W187" i="7"/>
  <c r="Q187" i="7"/>
  <c r="K187" i="7"/>
  <c r="E187" i="7"/>
  <c r="X182" i="7"/>
  <c r="R182" i="7"/>
  <c r="L182" i="7"/>
  <c r="F182" i="7"/>
  <c r="V307" i="7"/>
  <c r="P307" i="7"/>
  <c r="J307" i="7"/>
  <c r="D307" i="7"/>
  <c r="W302" i="7"/>
  <c r="Q302" i="7"/>
  <c r="K302" i="7"/>
  <c r="E302" i="7"/>
  <c r="X297" i="7"/>
  <c r="R297" i="7"/>
  <c r="L297" i="7"/>
  <c r="F297" i="7"/>
  <c r="Y292" i="7"/>
  <c r="S292" i="7"/>
  <c r="M292" i="7"/>
  <c r="G292" i="7"/>
  <c r="Z287" i="7"/>
  <c r="T287" i="7"/>
  <c r="N287" i="7"/>
  <c r="H287" i="7"/>
  <c r="AA282" i="7"/>
  <c r="U282" i="7"/>
  <c r="O282" i="7"/>
  <c r="I282" i="7"/>
  <c r="V277" i="7"/>
  <c r="P277" i="7"/>
  <c r="J277" i="7"/>
  <c r="D277" i="7"/>
  <c r="W272" i="7"/>
  <c r="Q272" i="7"/>
  <c r="K272" i="7"/>
  <c r="E272" i="7"/>
  <c r="X267" i="7"/>
  <c r="R267" i="7"/>
  <c r="L267" i="7"/>
  <c r="F267" i="7"/>
  <c r="Y262" i="7"/>
  <c r="S262" i="7"/>
  <c r="M262" i="7"/>
  <c r="G262" i="7"/>
  <c r="Z257" i="7"/>
  <c r="T257" i="7"/>
  <c r="N257" i="7"/>
  <c r="H257" i="7"/>
  <c r="AA252" i="7"/>
  <c r="U252" i="7"/>
  <c r="O252" i="7"/>
  <c r="I252" i="7"/>
  <c r="V247" i="7"/>
  <c r="P247" i="7"/>
  <c r="J247" i="7"/>
  <c r="D247" i="7"/>
  <c r="W242" i="7"/>
  <c r="Q242" i="7"/>
  <c r="K242" i="7"/>
  <c r="E242" i="7"/>
  <c r="X237" i="7"/>
  <c r="R237" i="7"/>
  <c r="L237" i="7"/>
  <c r="F237" i="7"/>
  <c r="Y232" i="7"/>
  <c r="S232" i="7"/>
  <c r="M232" i="7"/>
  <c r="G232" i="7"/>
  <c r="Z227" i="7"/>
  <c r="T227" i="7"/>
  <c r="N227" i="7"/>
  <c r="H227" i="7"/>
  <c r="AA222" i="7"/>
  <c r="U222" i="7"/>
  <c r="O222" i="7"/>
  <c r="I222" i="7"/>
  <c r="V217" i="7"/>
  <c r="P217" i="7"/>
  <c r="J217" i="7"/>
  <c r="D217" i="7"/>
  <c r="W212" i="7"/>
  <c r="Q212" i="7"/>
  <c r="K212" i="7"/>
  <c r="E212" i="7"/>
  <c r="X207" i="7"/>
  <c r="R207" i="7"/>
  <c r="L207" i="7"/>
  <c r="F207" i="7"/>
  <c r="Y202" i="7"/>
  <c r="S202" i="7"/>
  <c r="M202" i="7"/>
  <c r="G202" i="7"/>
  <c r="Z197" i="7"/>
  <c r="T197" i="7"/>
  <c r="N197" i="7"/>
  <c r="H197" i="7"/>
  <c r="AA192" i="7"/>
  <c r="U192" i="7"/>
  <c r="O192" i="7"/>
  <c r="I192" i="7"/>
  <c r="V187" i="7"/>
  <c r="P187" i="7"/>
  <c r="J187" i="7"/>
  <c r="D187" i="7"/>
  <c r="W182" i="7"/>
  <c r="Q182" i="7"/>
  <c r="K182" i="7"/>
  <c r="E182" i="7"/>
  <c r="X177" i="7"/>
  <c r="R177" i="7"/>
  <c r="L177" i="7"/>
  <c r="F177" i="7"/>
  <c r="Y172" i="7"/>
  <c r="S172" i="7"/>
  <c r="M172" i="7"/>
  <c r="G172" i="7"/>
  <c r="Z167" i="7"/>
  <c r="T167" i="7"/>
  <c r="N167" i="7"/>
  <c r="H167" i="7"/>
  <c r="AA162" i="7"/>
  <c r="U162" i="7"/>
  <c r="O162" i="7"/>
  <c r="I162" i="7"/>
  <c r="AA307" i="7"/>
  <c r="AA305" i="7" s="1"/>
  <c r="U307" i="7"/>
  <c r="O307" i="7"/>
  <c r="O305" i="7" s="1"/>
  <c r="I307" i="7"/>
  <c r="I305" i="7" s="1"/>
  <c r="V302" i="7"/>
  <c r="P302" i="7"/>
  <c r="J302" i="7"/>
  <c r="J300" i="7" s="1"/>
  <c r="D302" i="7"/>
  <c r="W297" i="7"/>
  <c r="W295" i="7" s="1"/>
  <c r="Q297" i="7"/>
  <c r="Q295" i="7" s="1"/>
  <c r="K297" i="7"/>
  <c r="E297" i="7"/>
  <c r="X292" i="7"/>
  <c r="X290" i="7" s="1"/>
  <c r="R292" i="7"/>
  <c r="L292" i="7"/>
  <c r="L290" i="7" s="1"/>
  <c r="F292" i="7"/>
  <c r="F290" i="7" s="1"/>
  <c r="Y287" i="7"/>
  <c r="S287" i="7"/>
  <c r="M287" i="7"/>
  <c r="M285" i="7" s="1"/>
  <c r="G287" i="7"/>
  <c r="Z282" i="7"/>
  <c r="Z280" i="7" s="1"/>
  <c r="T282" i="7"/>
  <c r="T280" i="7" s="1"/>
  <c r="N282" i="7"/>
  <c r="H282" i="7"/>
  <c r="AA277" i="7"/>
  <c r="AA275" i="7" s="1"/>
  <c r="U277" i="7"/>
  <c r="O277" i="7"/>
  <c r="O275" i="7" s="1"/>
  <c r="I277" i="7"/>
  <c r="I275" i="7" s="1"/>
  <c r="V272" i="7"/>
  <c r="P272" i="7"/>
  <c r="J272" i="7"/>
  <c r="J270" i="7" s="1"/>
  <c r="D272" i="7"/>
  <c r="W267" i="7"/>
  <c r="W265" i="7" s="1"/>
  <c r="Q267" i="7"/>
  <c r="Q265" i="7" s="1"/>
  <c r="K267" i="7"/>
  <c r="E267" i="7"/>
  <c r="X262" i="7"/>
  <c r="X260" i="7" s="1"/>
  <c r="R262" i="7"/>
  <c r="L262" i="7"/>
  <c r="L260" i="7" s="1"/>
  <c r="F262" i="7"/>
  <c r="F260" i="7" s="1"/>
  <c r="Y257" i="7"/>
  <c r="S257" i="7"/>
  <c r="M257" i="7"/>
  <c r="M255" i="7" s="1"/>
  <c r="G257" i="7"/>
  <c r="Z252" i="7"/>
  <c r="Z250" i="7" s="1"/>
  <c r="T252" i="7"/>
  <c r="T250" i="7" s="1"/>
  <c r="N252" i="7"/>
  <c r="H252" i="7"/>
  <c r="AA247" i="7"/>
  <c r="AA245" i="7" s="1"/>
  <c r="U247" i="7"/>
  <c r="O247" i="7"/>
  <c r="O245" i="7" s="1"/>
  <c r="I247" i="7"/>
  <c r="I245" i="7" s="1"/>
  <c r="V242" i="7"/>
  <c r="P242" i="7"/>
  <c r="J242" i="7"/>
  <c r="J240" i="7" s="1"/>
  <c r="D242" i="7"/>
  <c r="W237" i="7"/>
  <c r="W235" i="7" s="1"/>
  <c r="Q237" i="7"/>
  <c r="Q235" i="7" s="1"/>
  <c r="K237" i="7"/>
  <c r="E237" i="7"/>
  <c r="X232" i="7"/>
  <c r="X230" i="7" s="1"/>
  <c r="R232" i="7"/>
  <c r="L232" i="7"/>
  <c r="L230" i="7" s="1"/>
  <c r="F232" i="7"/>
  <c r="F230" i="7" s="1"/>
  <c r="Y227" i="7"/>
  <c r="S227" i="7"/>
  <c r="M227" i="7"/>
  <c r="M225" i="7" s="1"/>
  <c r="G227" i="7"/>
  <c r="Z222" i="7"/>
  <c r="Z220" i="7" s="1"/>
  <c r="T222" i="7"/>
  <c r="T220" i="7" s="1"/>
  <c r="N222" i="7"/>
  <c r="H222" i="7"/>
  <c r="AA217" i="7"/>
  <c r="AA215" i="7" s="1"/>
  <c r="U217" i="7"/>
  <c r="O217" i="7"/>
  <c r="O215" i="7" s="1"/>
  <c r="I217" i="7"/>
  <c r="I215" i="7" s="1"/>
  <c r="V212" i="7"/>
  <c r="P212" i="7"/>
  <c r="J212" i="7"/>
  <c r="J210" i="7" s="1"/>
  <c r="D212" i="7"/>
  <c r="W207" i="7"/>
  <c r="W205" i="7" s="1"/>
  <c r="Q207" i="7"/>
  <c r="Q205" i="7" s="1"/>
  <c r="K207" i="7"/>
  <c r="E207" i="7"/>
  <c r="X202" i="7"/>
  <c r="X200" i="7" s="1"/>
  <c r="R202" i="7"/>
  <c r="L202" i="7"/>
  <c r="L200" i="7" s="1"/>
  <c r="F202" i="7"/>
  <c r="F200" i="7" s="1"/>
  <c r="Y197" i="7"/>
  <c r="S197" i="7"/>
  <c r="M197" i="7"/>
  <c r="M195" i="7" s="1"/>
  <c r="G197" i="7"/>
  <c r="Z192" i="7"/>
  <c r="Z190" i="7" s="1"/>
  <c r="T192" i="7"/>
  <c r="T190" i="7" s="1"/>
  <c r="N192" i="7"/>
  <c r="H192" i="7"/>
  <c r="AA187" i="7"/>
  <c r="AA185" i="7" s="1"/>
  <c r="U187" i="7"/>
  <c r="O187" i="7"/>
  <c r="O185" i="7" s="1"/>
  <c r="I187" i="7"/>
  <c r="I185" i="7" s="1"/>
  <c r="V182" i="7"/>
  <c r="P182" i="7"/>
  <c r="J182" i="7"/>
  <c r="J180" i="7" s="1"/>
  <c r="D182" i="7"/>
  <c r="W177" i="7"/>
  <c r="W175" i="7" s="1"/>
  <c r="Q177" i="7"/>
  <c r="Q175" i="7" s="1"/>
  <c r="K177" i="7"/>
  <c r="E177" i="7"/>
  <c r="X172" i="7"/>
  <c r="X170" i="7" s="1"/>
  <c r="R172" i="7"/>
  <c r="L172" i="7"/>
  <c r="L170" i="7" s="1"/>
  <c r="F172" i="7"/>
  <c r="F170" i="7" s="1"/>
  <c r="Y167" i="7"/>
  <c r="S167" i="7"/>
  <c r="M167" i="7"/>
  <c r="M165" i="7" s="1"/>
  <c r="G167" i="7"/>
  <c r="Z162" i="7"/>
  <c r="Z160" i="7" s="1"/>
  <c r="T162" i="7"/>
  <c r="T160" i="7" s="1"/>
  <c r="N162" i="7"/>
  <c r="H162" i="7"/>
  <c r="Z307" i="7"/>
  <c r="T307" i="7"/>
  <c r="N307" i="7"/>
  <c r="N305" i="7" s="1"/>
  <c r="H307" i="7"/>
  <c r="AA302" i="7"/>
  <c r="U302" i="7"/>
  <c r="U300" i="7" s="1"/>
  <c r="O302" i="7"/>
  <c r="I302" i="7"/>
  <c r="V297" i="7"/>
  <c r="V295" i="7" s="1"/>
  <c r="P297" i="7"/>
  <c r="J297" i="7"/>
  <c r="D297" i="7"/>
  <c r="D295" i="7" s="1"/>
  <c r="W292" i="7"/>
  <c r="Q292" i="7"/>
  <c r="K292" i="7"/>
  <c r="K290" i="7" s="1"/>
  <c r="E292" i="7"/>
  <c r="X287" i="7"/>
  <c r="R287" i="7"/>
  <c r="R285" i="7" s="1"/>
  <c r="L287" i="7"/>
  <c r="F287" i="7"/>
  <c r="Y282" i="7"/>
  <c r="Y280" i="7" s="1"/>
  <c r="S282" i="7"/>
  <c r="M282" i="7"/>
  <c r="G282" i="7"/>
  <c r="G280" i="7" s="1"/>
  <c r="Z277" i="7"/>
  <c r="T277" i="7"/>
  <c r="N277" i="7"/>
  <c r="N275" i="7" s="1"/>
  <c r="H277" i="7"/>
  <c r="AA272" i="7"/>
  <c r="U272" i="7"/>
  <c r="U270" i="7" s="1"/>
  <c r="O272" i="7"/>
  <c r="I272" i="7"/>
  <c r="V267" i="7"/>
  <c r="V265" i="7" s="1"/>
  <c r="P267" i="7"/>
  <c r="J267" i="7"/>
  <c r="D267" i="7"/>
  <c r="D265" i="7" s="1"/>
  <c r="W262" i="7"/>
  <c r="Q262" i="7"/>
  <c r="K262" i="7"/>
  <c r="K260" i="7" s="1"/>
  <c r="E262" i="7"/>
  <c r="X257" i="7"/>
  <c r="R257" i="7"/>
  <c r="R255" i="7" s="1"/>
  <c r="L257" i="7"/>
  <c r="F257" i="7"/>
  <c r="Y252" i="7"/>
  <c r="Y250" i="7" s="1"/>
  <c r="S252" i="7"/>
  <c r="M252" i="7"/>
  <c r="G252" i="7"/>
  <c r="G250" i="7" s="1"/>
  <c r="Z247" i="7"/>
  <c r="T247" i="7"/>
  <c r="N247" i="7"/>
  <c r="N245" i="7" s="1"/>
  <c r="H247" i="7"/>
  <c r="AA242" i="7"/>
  <c r="U242" i="7"/>
  <c r="U240" i="7" s="1"/>
  <c r="O242" i="7"/>
  <c r="I242" i="7"/>
  <c r="V237" i="7"/>
  <c r="V235" i="7" s="1"/>
  <c r="P237" i="7"/>
  <c r="J237" i="7"/>
  <c r="D237" i="7"/>
  <c r="D235" i="7" s="1"/>
  <c r="W232" i="7"/>
  <c r="Q232" i="7"/>
  <c r="K232" i="7"/>
  <c r="K230" i="7" s="1"/>
  <c r="E232" i="7"/>
  <c r="X227" i="7"/>
  <c r="R227" i="7"/>
  <c r="R225" i="7" s="1"/>
  <c r="L227" i="7"/>
  <c r="F227" i="7"/>
  <c r="Y222" i="7"/>
  <c r="Y220" i="7" s="1"/>
  <c r="S222" i="7"/>
  <c r="M222" i="7"/>
  <c r="G222" i="7"/>
  <c r="G220" i="7" s="1"/>
  <c r="Z217" i="7"/>
  <c r="T217" i="7"/>
  <c r="N217" i="7"/>
  <c r="N215" i="7" s="1"/>
  <c r="H217" i="7"/>
  <c r="AA212" i="7"/>
  <c r="U212" i="7"/>
  <c r="U210" i="7" s="1"/>
  <c r="O212" i="7"/>
  <c r="I212" i="7"/>
  <c r="V207" i="7"/>
  <c r="V205" i="7" s="1"/>
  <c r="P207" i="7"/>
  <c r="J207" i="7"/>
  <c r="D207" i="7"/>
  <c r="D205" i="7" s="1"/>
  <c r="W202" i="7"/>
  <c r="Q202" i="7"/>
  <c r="K202" i="7"/>
  <c r="K200" i="7" s="1"/>
  <c r="E202" i="7"/>
  <c r="X197" i="7"/>
  <c r="R197" i="7"/>
  <c r="R195" i="7" s="1"/>
  <c r="L197" i="7"/>
  <c r="F197" i="7"/>
  <c r="Y192" i="7"/>
  <c r="Y190" i="7" s="1"/>
  <c r="S192" i="7"/>
  <c r="M192" i="7"/>
  <c r="G192" i="7"/>
  <c r="G190" i="7" s="1"/>
  <c r="Z187" i="7"/>
  <c r="T187" i="7"/>
  <c r="N187" i="7"/>
  <c r="N185" i="7" s="1"/>
  <c r="H187" i="7"/>
  <c r="AA182" i="7"/>
  <c r="U182" i="7"/>
  <c r="U180" i="7" s="1"/>
  <c r="O182" i="7"/>
  <c r="I182" i="7"/>
  <c r="V177" i="7"/>
  <c r="V175" i="7" s="1"/>
  <c r="P177" i="7"/>
  <c r="J177" i="7"/>
  <c r="D177" i="7"/>
  <c r="D175" i="7" s="1"/>
  <c r="W172" i="7"/>
  <c r="Q172" i="7"/>
  <c r="K172" i="7"/>
  <c r="K170" i="7" s="1"/>
  <c r="E172" i="7"/>
  <c r="X167" i="7"/>
  <c r="R167" i="7"/>
  <c r="R165" i="7" s="1"/>
  <c r="L167" i="7"/>
  <c r="F167" i="7"/>
  <c r="Y162" i="7"/>
  <c r="Y160" i="7" s="1"/>
  <c r="S162" i="7"/>
  <c r="M162" i="7"/>
  <c r="G162" i="7"/>
  <c r="G160" i="7" s="1"/>
  <c r="V162" i="7"/>
  <c r="V160" i="7" s="1"/>
  <c r="P164" i="7"/>
  <c r="U167" i="7"/>
  <c r="U165" i="7" s="1"/>
  <c r="O169" i="7"/>
  <c r="P172" i="7"/>
  <c r="P170" i="7" s="1"/>
  <c r="J174" i="7"/>
  <c r="O177" i="7"/>
  <c r="O175" i="7" s="1"/>
  <c r="I179" i="7"/>
  <c r="AA179" i="7"/>
  <c r="H182" i="7"/>
  <c r="H180" i="7" s="1"/>
  <c r="T184" i="7"/>
  <c r="M189" i="7"/>
  <c r="W197" i="7"/>
  <c r="W195" i="7" s="1"/>
  <c r="P202" i="7"/>
  <c r="P200" i="7" s="1"/>
  <c r="Y458" i="7"/>
  <c r="I129" i="6"/>
  <c r="I127" i="6" s="1"/>
  <c r="O129" i="6"/>
  <c r="O127" i="6" s="1"/>
  <c r="U129" i="6"/>
  <c r="U127" i="6" s="1"/>
  <c r="AA129" i="6"/>
  <c r="AA127" i="6" s="1"/>
  <c r="H134" i="6"/>
  <c r="N134" i="6"/>
  <c r="N132" i="6" s="1"/>
  <c r="T134" i="6"/>
  <c r="T132" i="6" s="1"/>
  <c r="Z134" i="6"/>
  <c r="H136" i="6"/>
  <c r="N136" i="6"/>
  <c r="T136" i="6"/>
  <c r="Z136" i="6"/>
  <c r="G139" i="6"/>
  <c r="G137" i="6" s="1"/>
  <c r="M139" i="6"/>
  <c r="S139" i="6"/>
  <c r="S137" i="6" s="1"/>
  <c r="Y139" i="6"/>
  <c r="Y137" i="6" s="1"/>
  <c r="G141" i="6"/>
  <c r="M141" i="6"/>
  <c r="S141" i="6"/>
  <c r="Y141" i="6"/>
  <c r="F144" i="6"/>
  <c r="F142" i="6" s="1"/>
  <c r="L144" i="6"/>
  <c r="L142" i="6" s="1"/>
  <c r="R144" i="6"/>
  <c r="X144" i="6"/>
  <c r="X142" i="6" s="1"/>
  <c r="F146" i="6"/>
  <c r="L146" i="6"/>
  <c r="R146" i="6"/>
  <c r="X146" i="6"/>
  <c r="E149" i="6"/>
  <c r="K149" i="6"/>
  <c r="K147" i="6" s="1"/>
  <c r="Q149" i="6"/>
  <c r="Q147" i="6" s="1"/>
  <c r="W149" i="6"/>
  <c r="E151" i="6"/>
  <c r="K151" i="6"/>
  <c r="Q151" i="6"/>
  <c r="W151" i="6"/>
  <c r="D154" i="6"/>
  <c r="D152" i="6" s="1"/>
  <c r="J154" i="6"/>
  <c r="P154" i="6"/>
  <c r="P152" i="6" s="1"/>
  <c r="D156" i="6"/>
  <c r="J156" i="6"/>
  <c r="P156" i="6"/>
  <c r="V156" i="6"/>
  <c r="V152" i="6" s="1"/>
  <c r="I162" i="6"/>
  <c r="O162" i="6"/>
  <c r="O160" i="6" s="1"/>
  <c r="U162" i="6"/>
  <c r="U160" i="6" s="1"/>
  <c r="AA162" i="6"/>
  <c r="I164" i="6"/>
  <c r="O164" i="6"/>
  <c r="U164" i="6"/>
  <c r="AA164" i="6"/>
  <c r="H167" i="6"/>
  <c r="H165" i="6" s="1"/>
  <c r="N167" i="6"/>
  <c r="T167" i="6"/>
  <c r="T165" i="6" s="1"/>
  <c r="Z167" i="6"/>
  <c r="Z165" i="6" s="1"/>
  <c r="H169" i="6"/>
  <c r="N169" i="6"/>
  <c r="T169" i="6"/>
  <c r="Z169" i="6"/>
  <c r="G172" i="6"/>
  <c r="G170" i="6" s="1"/>
  <c r="M172" i="6"/>
  <c r="M170" i="6" s="1"/>
  <c r="S172" i="6"/>
  <c r="Y172" i="6"/>
  <c r="Y170" i="6" s="1"/>
  <c r="G174" i="6"/>
  <c r="M174" i="6"/>
  <c r="S174" i="6"/>
  <c r="Y174" i="6"/>
  <c r="F177" i="6"/>
  <c r="L177" i="6"/>
  <c r="L175" i="6" s="1"/>
  <c r="R177" i="6"/>
  <c r="R175" i="6" s="1"/>
  <c r="X177" i="6"/>
  <c r="F179" i="6"/>
  <c r="L179" i="6"/>
  <c r="R179" i="6"/>
  <c r="X179" i="6"/>
  <c r="E182" i="6"/>
  <c r="E180" i="6" s="1"/>
  <c r="K182" i="6"/>
  <c r="Q182" i="6"/>
  <c r="Q180" i="6" s="1"/>
  <c r="W182" i="6"/>
  <c r="W180" i="6" s="1"/>
  <c r="E184" i="6"/>
  <c r="K184" i="6"/>
  <c r="Q184" i="6"/>
  <c r="W184" i="6"/>
  <c r="D187" i="6"/>
  <c r="D185" i="6" s="1"/>
  <c r="J187" i="6"/>
  <c r="J185" i="6" s="1"/>
  <c r="P187" i="6"/>
  <c r="V187" i="6"/>
  <c r="V185" i="6" s="1"/>
  <c r="D189" i="6"/>
  <c r="J189" i="6"/>
  <c r="P189" i="6"/>
  <c r="V189" i="6"/>
  <c r="I192" i="6"/>
  <c r="O192" i="6"/>
  <c r="O190" i="6" s="1"/>
  <c r="U192" i="6"/>
  <c r="U190" i="6" s="1"/>
  <c r="AA192" i="6"/>
  <c r="I194" i="6"/>
  <c r="O194" i="6"/>
  <c r="U194" i="6"/>
  <c r="AA194" i="6"/>
  <c r="H197" i="6"/>
  <c r="H195" i="6" s="1"/>
  <c r="N197" i="6"/>
  <c r="T197" i="6"/>
  <c r="T195" i="6" s="1"/>
  <c r="Z197" i="6"/>
  <c r="Z195" i="6" s="1"/>
  <c r="H199" i="6"/>
  <c r="N199" i="6"/>
  <c r="T199" i="6"/>
  <c r="Z199" i="6"/>
  <c r="G202" i="6"/>
  <c r="G200" i="6" s="1"/>
  <c r="M202" i="6"/>
  <c r="M200" i="6" s="1"/>
  <c r="S202" i="6"/>
  <c r="Y202" i="6"/>
  <c r="Y200" i="6" s="1"/>
  <c r="G204" i="6"/>
  <c r="M204" i="6"/>
  <c r="S204" i="6"/>
  <c r="Y204" i="6"/>
  <c r="F207" i="6"/>
  <c r="L207" i="6"/>
  <c r="L205" i="6" s="1"/>
  <c r="R207" i="6"/>
  <c r="R205" i="6" s="1"/>
  <c r="X207" i="6"/>
  <c r="F209" i="6"/>
  <c r="L209" i="6"/>
  <c r="R209" i="6"/>
  <c r="X209" i="6"/>
  <c r="E212" i="6"/>
  <c r="E210" i="6" s="1"/>
  <c r="K212" i="6"/>
  <c r="Q212" i="6"/>
  <c r="Q210" i="6" s="1"/>
  <c r="W212" i="6"/>
  <c r="W210" i="6" s="1"/>
  <c r="E214" i="6"/>
  <c r="K214" i="6"/>
  <c r="Q214" i="6"/>
  <c r="W214" i="6"/>
  <c r="D217" i="6"/>
  <c r="D215" i="6" s="1"/>
  <c r="J217" i="6"/>
  <c r="J215" i="6" s="1"/>
  <c r="P217" i="6"/>
  <c r="V217" i="6"/>
  <c r="V215" i="6" s="1"/>
  <c r="D219" i="6"/>
  <c r="J219" i="6"/>
  <c r="P219" i="6"/>
  <c r="V219" i="6"/>
  <c r="I222" i="6"/>
  <c r="O222" i="6"/>
  <c r="O220" i="6" s="1"/>
  <c r="U222" i="6"/>
  <c r="U220" i="6" s="1"/>
  <c r="AA222" i="6"/>
  <c r="I224" i="6"/>
  <c r="O224" i="6"/>
  <c r="U224" i="6"/>
  <c r="AA224" i="6"/>
  <c r="H227" i="6"/>
  <c r="H225" i="6" s="1"/>
  <c r="N227" i="6"/>
  <c r="T227" i="6"/>
  <c r="T225" i="6" s="1"/>
  <c r="Z227" i="6"/>
  <c r="Z225" i="6" s="1"/>
  <c r="H229" i="6"/>
  <c r="N229" i="6"/>
  <c r="T229" i="6"/>
  <c r="Z229" i="6"/>
  <c r="G232" i="6"/>
  <c r="G230" i="6" s="1"/>
  <c r="M232" i="6"/>
  <c r="M230" i="6" s="1"/>
  <c r="S232" i="6"/>
  <c r="Y232" i="6"/>
  <c r="Y230" i="6" s="1"/>
  <c r="G234" i="6"/>
  <c r="M234" i="6"/>
  <c r="S234" i="6"/>
  <c r="Y234" i="6"/>
  <c r="F237" i="6"/>
  <c r="L237" i="6"/>
  <c r="L235" i="6" s="1"/>
  <c r="R237" i="6"/>
  <c r="R235" i="6" s="1"/>
  <c r="X237" i="6"/>
  <c r="F239" i="6"/>
  <c r="L239" i="6"/>
  <c r="R239" i="6"/>
  <c r="X239" i="6"/>
  <c r="E242" i="6"/>
  <c r="E240" i="6" s="1"/>
  <c r="K242" i="6"/>
  <c r="Q242" i="6"/>
  <c r="Q240" i="6" s="1"/>
  <c r="W242" i="6"/>
  <c r="W240" i="6" s="1"/>
  <c r="E244" i="6"/>
  <c r="K244" i="6"/>
  <c r="Q244" i="6"/>
  <c r="W244" i="6"/>
  <c r="D247" i="6"/>
  <c r="D245" i="6" s="1"/>
  <c r="J247" i="6"/>
  <c r="J245" i="6" s="1"/>
  <c r="P247" i="6"/>
  <c r="V247" i="6"/>
  <c r="V245" i="6" s="1"/>
  <c r="D249" i="6"/>
  <c r="J249" i="6"/>
  <c r="P249" i="6"/>
  <c r="V249" i="6"/>
  <c r="I252" i="6"/>
  <c r="O252" i="6"/>
  <c r="O250" i="6" s="1"/>
  <c r="U252" i="6"/>
  <c r="U250" i="6" s="1"/>
  <c r="AA252" i="6"/>
  <c r="I254" i="6"/>
  <c r="O254" i="6"/>
  <c r="U254" i="6"/>
  <c r="AA254" i="6"/>
  <c r="H257" i="6"/>
  <c r="H255" i="6" s="1"/>
  <c r="N257" i="6"/>
  <c r="T257" i="6"/>
  <c r="T255" i="6" s="1"/>
  <c r="Z257" i="6"/>
  <c r="Z255" i="6" s="1"/>
  <c r="H259" i="6"/>
  <c r="N259" i="6"/>
  <c r="T259" i="6"/>
  <c r="Z259" i="6"/>
  <c r="G262" i="6"/>
  <c r="G260" i="6" s="1"/>
  <c r="M262" i="6"/>
  <c r="M260" i="6" s="1"/>
  <c r="S262" i="6"/>
  <c r="Y262" i="6"/>
  <c r="Y260" i="6" s="1"/>
  <c r="G264" i="6"/>
  <c r="M264" i="6"/>
  <c r="S264" i="6"/>
  <c r="Y264" i="6"/>
  <c r="F267" i="6"/>
  <c r="L267" i="6"/>
  <c r="L265" i="6" s="1"/>
  <c r="R267" i="6"/>
  <c r="R265" i="6" s="1"/>
  <c r="X267" i="6"/>
  <c r="F269" i="6"/>
  <c r="L269" i="6"/>
  <c r="R269" i="6"/>
  <c r="X269" i="6"/>
  <c r="E272" i="6"/>
  <c r="E270" i="6" s="1"/>
  <c r="K272" i="6"/>
  <c r="Q272" i="6"/>
  <c r="Q270" i="6" s="1"/>
  <c r="W272" i="6"/>
  <c r="W270" i="6" s="1"/>
  <c r="E274" i="6"/>
  <c r="K274" i="6"/>
  <c r="Q274" i="6"/>
  <c r="W274" i="6"/>
  <c r="D277" i="6"/>
  <c r="D275" i="6" s="1"/>
  <c r="J277" i="6"/>
  <c r="J275" i="6" s="1"/>
  <c r="P277" i="6"/>
  <c r="V277" i="6"/>
  <c r="V275" i="6" s="1"/>
  <c r="D279" i="6"/>
  <c r="J279" i="6"/>
  <c r="P279" i="6"/>
  <c r="V279" i="6"/>
  <c r="I282" i="6"/>
  <c r="O282" i="6"/>
  <c r="O280" i="6" s="1"/>
  <c r="U282" i="6"/>
  <c r="U280" i="6" s="1"/>
  <c r="AA282" i="6"/>
  <c r="I284" i="6"/>
  <c r="O284" i="6"/>
  <c r="U284" i="6"/>
  <c r="AA284" i="6"/>
  <c r="H287" i="6"/>
  <c r="H285" i="6" s="1"/>
  <c r="N287" i="6"/>
  <c r="T287" i="6"/>
  <c r="T285" i="6" s="1"/>
  <c r="Z287" i="6"/>
  <c r="Z285" i="6" s="1"/>
  <c r="H289" i="6"/>
  <c r="N289" i="6"/>
  <c r="T289" i="6"/>
  <c r="Z289" i="6"/>
  <c r="G292" i="6"/>
  <c r="G290" i="6" s="1"/>
  <c r="M292" i="6"/>
  <c r="M290" i="6" s="1"/>
  <c r="S292" i="6"/>
  <c r="Y292" i="6"/>
  <c r="Y290" i="6" s="1"/>
  <c r="G294" i="6"/>
  <c r="M294" i="6"/>
  <c r="S294" i="6"/>
  <c r="Y294" i="6"/>
  <c r="F297" i="6"/>
  <c r="L297" i="6"/>
  <c r="L295" i="6" s="1"/>
  <c r="R297" i="6"/>
  <c r="R295" i="6" s="1"/>
  <c r="X297" i="6"/>
  <c r="F299" i="6"/>
  <c r="L299" i="6"/>
  <c r="R299" i="6"/>
  <c r="X299" i="6"/>
  <c r="E302" i="6"/>
  <c r="E300" i="6" s="1"/>
  <c r="K302" i="6"/>
  <c r="Q302" i="6"/>
  <c r="Q300" i="6" s="1"/>
  <c r="W302" i="6"/>
  <c r="W300" i="6" s="1"/>
  <c r="E304" i="6"/>
  <c r="K304" i="6"/>
  <c r="Q304" i="6"/>
  <c r="W304" i="6"/>
  <c r="D307" i="6"/>
  <c r="J307" i="6"/>
  <c r="J305" i="6" s="1"/>
  <c r="P307" i="6"/>
  <c r="D309" i="6"/>
  <c r="J309" i="6"/>
  <c r="P309" i="6"/>
  <c r="V309" i="6"/>
  <c r="V305" i="6" s="1"/>
  <c r="I317" i="6"/>
  <c r="I313" i="6" s="1"/>
  <c r="O317" i="6"/>
  <c r="O313" i="6" s="1"/>
  <c r="U317" i="6"/>
  <c r="U313" i="6" s="1"/>
  <c r="AA317" i="6"/>
  <c r="AA313" i="6" s="1"/>
  <c r="H322" i="6"/>
  <c r="H318" i="6" s="1"/>
  <c r="N322" i="6"/>
  <c r="N318" i="6" s="1"/>
  <c r="T322" i="6"/>
  <c r="T318" i="6" s="1"/>
  <c r="Z322" i="6"/>
  <c r="Z318" i="6" s="1"/>
  <c r="G327" i="6"/>
  <c r="G323" i="6" s="1"/>
  <c r="M327" i="6"/>
  <c r="M323" i="6" s="1"/>
  <c r="S327" i="6"/>
  <c r="S323" i="6" s="1"/>
  <c r="Y327" i="6"/>
  <c r="Y323" i="6" s="1"/>
  <c r="F332" i="6"/>
  <c r="F328" i="6" s="1"/>
  <c r="L332" i="6"/>
  <c r="L328" i="6" s="1"/>
  <c r="R332" i="6"/>
  <c r="R328" i="6" s="1"/>
  <c r="X332" i="6"/>
  <c r="X328" i="6" s="1"/>
  <c r="E337" i="6"/>
  <c r="E333" i="6" s="1"/>
  <c r="K337" i="6"/>
  <c r="K333" i="6" s="1"/>
  <c r="Q337" i="6"/>
  <c r="Q333" i="6" s="1"/>
  <c r="W337" i="6"/>
  <c r="W333" i="6" s="1"/>
  <c r="J340" i="6"/>
  <c r="J338" i="6" s="1"/>
  <c r="P340" i="6"/>
  <c r="P338" i="6" s="1"/>
  <c r="V340" i="6"/>
  <c r="D342" i="6"/>
  <c r="D338" i="6" s="1"/>
  <c r="J342" i="6"/>
  <c r="P342" i="6"/>
  <c r="V342" i="6"/>
  <c r="I345" i="6"/>
  <c r="I343" i="6" s="1"/>
  <c r="O345" i="6"/>
  <c r="U345" i="6"/>
  <c r="U343" i="6" s="1"/>
  <c r="AA345" i="6"/>
  <c r="AA343" i="6" s="1"/>
  <c r="I347" i="6"/>
  <c r="O347" i="6"/>
  <c r="U347" i="6"/>
  <c r="AA347" i="6"/>
  <c r="H350" i="6"/>
  <c r="H348" i="6" s="1"/>
  <c r="N350" i="6"/>
  <c r="N348" i="6" s="1"/>
  <c r="T350" i="6"/>
  <c r="Z350" i="6"/>
  <c r="Z348" i="6" s="1"/>
  <c r="H352" i="6"/>
  <c r="N352" i="6"/>
  <c r="T352" i="6"/>
  <c r="Z352" i="6"/>
  <c r="G355" i="6"/>
  <c r="M355" i="6"/>
  <c r="M353" i="6" s="1"/>
  <c r="S355" i="6"/>
  <c r="S353" i="6" s="1"/>
  <c r="Y355" i="6"/>
  <c r="G357" i="6"/>
  <c r="M357" i="6"/>
  <c r="S357" i="6"/>
  <c r="Y357" i="6"/>
  <c r="F360" i="6"/>
  <c r="F358" i="6" s="1"/>
  <c r="L360" i="6"/>
  <c r="R360" i="6"/>
  <c r="R358" i="6" s="1"/>
  <c r="X360" i="6"/>
  <c r="X358" i="6" s="1"/>
  <c r="F362" i="6"/>
  <c r="L362" i="6"/>
  <c r="R362" i="6"/>
  <c r="X362" i="6"/>
  <c r="E365" i="6"/>
  <c r="E363" i="6" s="1"/>
  <c r="K365" i="6"/>
  <c r="K363" i="6" s="1"/>
  <c r="Q365" i="6"/>
  <c r="W365" i="6"/>
  <c r="W363" i="6" s="1"/>
  <c r="E367" i="6"/>
  <c r="K367" i="6"/>
  <c r="Q367" i="6"/>
  <c r="W367" i="6"/>
  <c r="D370" i="6"/>
  <c r="J370" i="6"/>
  <c r="J368" i="6" s="1"/>
  <c r="P370" i="6"/>
  <c r="P368" i="6" s="1"/>
  <c r="V370" i="6"/>
  <c r="D372" i="6"/>
  <c r="J372" i="6"/>
  <c r="P372" i="6"/>
  <c r="V372" i="6"/>
  <c r="I375" i="6"/>
  <c r="I373" i="6" s="1"/>
  <c r="O375" i="6"/>
  <c r="U375" i="6"/>
  <c r="U373" i="6" s="1"/>
  <c r="AA375" i="6"/>
  <c r="AA373" i="6" s="1"/>
  <c r="I377" i="6"/>
  <c r="O377" i="6"/>
  <c r="U377" i="6"/>
  <c r="AA377" i="6"/>
  <c r="H380" i="6"/>
  <c r="H378" i="6" s="1"/>
  <c r="N380" i="6"/>
  <c r="N378" i="6" s="1"/>
  <c r="T380" i="6"/>
  <c r="Z380" i="6"/>
  <c r="Z378" i="6" s="1"/>
  <c r="H382" i="6"/>
  <c r="N382" i="6"/>
  <c r="T382" i="6"/>
  <c r="Z382" i="6"/>
  <c r="G385" i="6"/>
  <c r="M385" i="6"/>
  <c r="M383" i="6" s="1"/>
  <c r="S385" i="6"/>
  <c r="S383" i="6" s="1"/>
  <c r="Y385" i="6"/>
  <c r="G387" i="6"/>
  <c r="M387" i="6"/>
  <c r="S387" i="6"/>
  <c r="Y387" i="6"/>
  <c r="F390" i="6"/>
  <c r="F388" i="6" s="1"/>
  <c r="L390" i="6"/>
  <c r="R390" i="6"/>
  <c r="R388" i="6" s="1"/>
  <c r="X390" i="6"/>
  <c r="X388" i="6" s="1"/>
  <c r="F392" i="6"/>
  <c r="L392" i="6"/>
  <c r="R392" i="6"/>
  <c r="X392" i="6"/>
  <c r="E395" i="6"/>
  <c r="E393" i="6" s="1"/>
  <c r="K395" i="6"/>
  <c r="K393" i="6" s="1"/>
  <c r="Q395" i="6"/>
  <c r="W395" i="6"/>
  <c r="W393" i="6" s="1"/>
  <c r="E397" i="6"/>
  <c r="K397" i="6"/>
  <c r="Q397" i="6"/>
  <c r="W397" i="6"/>
  <c r="D400" i="6"/>
  <c r="J400" i="6"/>
  <c r="J398" i="6" s="1"/>
  <c r="P400" i="6"/>
  <c r="P398" i="6" s="1"/>
  <c r="V400" i="6"/>
  <c r="D402" i="6"/>
  <c r="J402" i="6"/>
  <c r="P402" i="6"/>
  <c r="V402" i="6"/>
  <c r="I405" i="6"/>
  <c r="I403" i="6" s="1"/>
  <c r="O405" i="6"/>
  <c r="U405" i="6"/>
  <c r="U403" i="6" s="1"/>
  <c r="AA405" i="6"/>
  <c r="AA403" i="6" s="1"/>
  <c r="I407" i="6"/>
  <c r="O407" i="6"/>
  <c r="U407" i="6"/>
  <c r="AA407" i="6"/>
  <c r="H410" i="6"/>
  <c r="H408" i="6" s="1"/>
  <c r="N410" i="6"/>
  <c r="N408" i="6" s="1"/>
  <c r="T410" i="6"/>
  <c r="Z410" i="6"/>
  <c r="Z408" i="6" s="1"/>
  <c r="H412" i="6"/>
  <c r="N412" i="6"/>
  <c r="T412" i="6"/>
  <c r="Z412" i="6"/>
  <c r="G415" i="6"/>
  <c r="M415" i="6"/>
  <c r="M413" i="6" s="1"/>
  <c r="S415" i="6"/>
  <c r="S413" i="6" s="1"/>
  <c r="Y415" i="6"/>
  <c r="G417" i="6"/>
  <c r="M417" i="6"/>
  <c r="S417" i="6"/>
  <c r="Y417" i="6"/>
  <c r="F420" i="6"/>
  <c r="F418" i="6" s="1"/>
  <c r="L420" i="6"/>
  <c r="R420" i="6"/>
  <c r="R418" i="6" s="1"/>
  <c r="X420" i="6"/>
  <c r="X418" i="6" s="1"/>
  <c r="F422" i="6"/>
  <c r="L422" i="6"/>
  <c r="R422" i="6"/>
  <c r="X422" i="6"/>
  <c r="E425" i="6"/>
  <c r="E423" i="6" s="1"/>
  <c r="K425" i="6"/>
  <c r="K423" i="6" s="1"/>
  <c r="Q425" i="6"/>
  <c r="W425" i="6"/>
  <c r="W423" i="6" s="1"/>
  <c r="E427" i="6"/>
  <c r="K427" i="6"/>
  <c r="Q427" i="6"/>
  <c r="W427" i="6"/>
  <c r="D430" i="6"/>
  <c r="J430" i="6"/>
  <c r="J428" i="6" s="1"/>
  <c r="P430" i="6"/>
  <c r="P428" i="6" s="1"/>
  <c r="V430" i="6"/>
  <c r="D432" i="6"/>
  <c r="J432" i="6"/>
  <c r="P432" i="6"/>
  <c r="V432" i="6"/>
  <c r="I435" i="6"/>
  <c r="I433" i="6" s="1"/>
  <c r="O435" i="6"/>
  <c r="U435" i="6"/>
  <c r="U433" i="6" s="1"/>
  <c r="AA435" i="6"/>
  <c r="AA433" i="6" s="1"/>
  <c r="I437" i="6"/>
  <c r="O437" i="6"/>
  <c r="U437" i="6"/>
  <c r="AA437" i="6"/>
  <c r="H440" i="6"/>
  <c r="H438" i="6" s="1"/>
  <c r="N440" i="6"/>
  <c r="N438" i="6" s="1"/>
  <c r="T440" i="6"/>
  <c r="Z440" i="6"/>
  <c r="Z438" i="6" s="1"/>
  <c r="H442" i="6"/>
  <c r="N442" i="6"/>
  <c r="T442" i="6"/>
  <c r="Z442" i="6"/>
  <c r="G445" i="6"/>
  <c r="M445" i="6"/>
  <c r="M443" i="6" s="1"/>
  <c r="S445" i="6"/>
  <c r="S443" i="6" s="1"/>
  <c r="Y445" i="6"/>
  <c r="G447" i="6"/>
  <c r="M447" i="6"/>
  <c r="S447" i="6"/>
  <c r="Y447" i="6"/>
  <c r="F450" i="6"/>
  <c r="F448" i="6" s="1"/>
  <c r="L450" i="6"/>
  <c r="R450" i="6"/>
  <c r="R448" i="6" s="1"/>
  <c r="X450" i="6"/>
  <c r="X448" i="6" s="1"/>
  <c r="F452" i="6"/>
  <c r="L452" i="6"/>
  <c r="R452" i="6"/>
  <c r="X452" i="6"/>
  <c r="E455" i="6"/>
  <c r="E453" i="6" s="1"/>
  <c r="K455" i="6"/>
  <c r="K453" i="6" s="1"/>
  <c r="Q455" i="6"/>
  <c r="W455" i="6"/>
  <c r="W453" i="6" s="1"/>
  <c r="E457" i="6"/>
  <c r="K457" i="6"/>
  <c r="Q457" i="6"/>
  <c r="W457" i="6"/>
  <c r="D460" i="6"/>
  <c r="J460" i="6"/>
  <c r="J458" i="6" s="1"/>
  <c r="P460" i="6"/>
  <c r="D462" i="6"/>
  <c r="J462" i="6"/>
  <c r="P462" i="6"/>
  <c r="V462" i="6"/>
  <c r="V458" i="6" s="1"/>
  <c r="I470" i="6"/>
  <c r="I466" i="6" s="1"/>
  <c r="O470" i="6"/>
  <c r="O466" i="6" s="1"/>
  <c r="U470" i="6"/>
  <c r="U466" i="6" s="1"/>
  <c r="AA470" i="6"/>
  <c r="AA466" i="6" s="1"/>
  <c r="H475" i="6"/>
  <c r="H471" i="6" s="1"/>
  <c r="N475" i="6"/>
  <c r="N471" i="6" s="1"/>
  <c r="T475" i="6"/>
  <c r="T471" i="6" s="1"/>
  <c r="Z475" i="6"/>
  <c r="Z471" i="6" s="1"/>
  <c r="G480" i="6"/>
  <c r="G476" i="6" s="1"/>
  <c r="M480" i="6"/>
  <c r="M476" i="6" s="1"/>
  <c r="S480" i="6"/>
  <c r="S476" i="6" s="1"/>
  <c r="Y480" i="6"/>
  <c r="Y476" i="6" s="1"/>
  <c r="F485" i="6"/>
  <c r="F481" i="6" s="1"/>
  <c r="L485" i="6"/>
  <c r="L481" i="6" s="1"/>
  <c r="R485" i="6"/>
  <c r="R481" i="6" s="1"/>
  <c r="X485" i="6"/>
  <c r="X481" i="6" s="1"/>
  <c r="E490" i="6"/>
  <c r="E486" i="6" s="1"/>
  <c r="K490" i="6"/>
  <c r="K486" i="6" s="1"/>
  <c r="Q490" i="6"/>
  <c r="Q486" i="6" s="1"/>
  <c r="W490" i="6"/>
  <c r="W486" i="6" s="1"/>
  <c r="D495" i="6"/>
  <c r="D491" i="6" s="1"/>
  <c r="J495" i="6"/>
  <c r="J491" i="6" s="1"/>
  <c r="P495" i="6"/>
  <c r="P491" i="6" s="1"/>
  <c r="V495" i="6"/>
  <c r="V491" i="6" s="1"/>
  <c r="I500" i="6"/>
  <c r="I496" i="6" s="1"/>
  <c r="O500" i="6"/>
  <c r="O496" i="6" s="1"/>
  <c r="U500" i="6"/>
  <c r="U496" i="6" s="1"/>
  <c r="AA500" i="6"/>
  <c r="AA496" i="6" s="1"/>
  <c r="H505" i="6"/>
  <c r="H501" i="6" s="1"/>
  <c r="N505" i="6"/>
  <c r="N501" i="6" s="1"/>
  <c r="T505" i="6"/>
  <c r="T501" i="6" s="1"/>
  <c r="Z505" i="6"/>
  <c r="Z501" i="6" s="1"/>
  <c r="G510" i="6"/>
  <c r="G506" i="6" s="1"/>
  <c r="M510" i="6"/>
  <c r="M506" i="6" s="1"/>
  <c r="S510" i="6"/>
  <c r="S506" i="6" s="1"/>
  <c r="Y510" i="6"/>
  <c r="Y506" i="6" s="1"/>
  <c r="F515" i="6"/>
  <c r="F511" i="6" s="1"/>
  <c r="L515" i="6"/>
  <c r="L511" i="6" s="1"/>
  <c r="R515" i="6"/>
  <c r="R511" i="6" s="1"/>
  <c r="X515" i="6"/>
  <c r="X511" i="6" s="1"/>
  <c r="E520" i="6"/>
  <c r="E516" i="6" s="1"/>
  <c r="K520" i="6"/>
  <c r="K516" i="6" s="1"/>
  <c r="Q520" i="6"/>
  <c r="Q516" i="6" s="1"/>
  <c r="W520" i="6"/>
  <c r="W516" i="6" s="1"/>
  <c r="D525" i="6"/>
  <c r="D521" i="6" s="1"/>
  <c r="J525" i="6"/>
  <c r="J521" i="6" s="1"/>
  <c r="P525" i="6"/>
  <c r="P521" i="6" s="1"/>
  <c r="V525" i="6"/>
  <c r="V521" i="6" s="1"/>
  <c r="I530" i="6"/>
  <c r="I526" i="6" s="1"/>
  <c r="O530" i="6"/>
  <c r="O526" i="6" s="1"/>
  <c r="U530" i="6"/>
  <c r="U526" i="6" s="1"/>
  <c r="AA530" i="6"/>
  <c r="AA526" i="6" s="1"/>
  <c r="H535" i="6"/>
  <c r="H531" i="6" s="1"/>
  <c r="N535" i="6"/>
  <c r="N531" i="6" s="1"/>
  <c r="T535" i="6"/>
  <c r="T531" i="6" s="1"/>
  <c r="Z535" i="6"/>
  <c r="Z531" i="6" s="1"/>
  <c r="G540" i="6"/>
  <c r="G536" i="6" s="1"/>
  <c r="M540" i="6"/>
  <c r="M536" i="6" s="1"/>
  <c r="S540" i="6"/>
  <c r="S536" i="6" s="1"/>
  <c r="Y540" i="6"/>
  <c r="Y536" i="6" s="1"/>
  <c r="F545" i="6"/>
  <c r="F541" i="6" s="1"/>
  <c r="L545" i="6"/>
  <c r="L541" i="6" s="1"/>
  <c r="R545" i="6"/>
  <c r="R541" i="6" s="1"/>
  <c r="X545" i="6"/>
  <c r="X541" i="6" s="1"/>
  <c r="E550" i="6"/>
  <c r="E546" i="6" s="1"/>
  <c r="K550" i="6"/>
  <c r="K546" i="6" s="1"/>
  <c r="Q550" i="6"/>
  <c r="Q546" i="6" s="1"/>
  <c r="W550" i="6"/>
  <c r="W546" i="6" s="1"/>
  <c r="D553" i="6"/>
  <c r="J553" i="6"/>
  <c r="J551" i="6" s="1"/>
  <c r="P553" i="6"/>
  <c r="P551" i="6" s="1"/>
  <c r="V553" i="6"/>
  <c r="D555" i="6"/>
  <c r="J555" i="6"/>
  <c r="P555" i="6"/>
  <c r="V555" i="6"/>
  <c r="I558" i="6"/>
  <c r="I556" i="6" s="1"/>
  <c r="O558" i="6"/>
  <c r="U558" i="6"/>
  <c r="U556" i="6" s="1"/>
  <c r="AA558" i="6"/>
  <c r="AA556" i="6" s="1"/>
  <c r="I560" i="6"/>
  <c r="O560" i="6"/>
  <c r="U560" i="6"/>
  <c r="AA560" i="6"/>
  <c r="H563" i="6"/>
  <c r="H561" i="6" s="1"/>
  <c r="N563" i="6"/>
  <c r="N561" i="6" s="1"/>
  <c r="T563" i="6"/>
  <c r="Z563" i="6"/>
  <c r="Z561" i="6" s="1"/>
  <c r="H565" i="6"/>
  <c r="N565" i="6"/>
  <c r="T565" i="6"/>
  <c r="Z565" i="6"/>
  <c r="G568" i="6"/>
  <c r="M568" i="6"/>
  <c r="M566" i="6" s="1"/>
  <c r="S568" i="6"/>
  <c r="S566" i="6" s="1"/>
  <c r="Y568" i="6"/>
  <c r="G570" i="6"/>
  <c r="M570" i="6"/>
  <c r="S570" i="6"/>
  <c r="Y570" i="6"/>
  <c r="F573" i="6"/>
  <c r="F571" i="6" s="1"/>
  <c r="L573" i="6"/>
  <c r="R573" i="6"/>
  <c r="R571" i="6" s="1"/>
  <c r="X573" i="6"/>
  <c r="X571" i="6" s="1"/>
  <c r="F575" i="6"/>
  <c r="L575" i="6"/>
  <c r="R575" i="6"/>
  <c r="X575" i="6"/>
  <c r="E578" i="6"/>
  <c r="E576" i="6" s="1"/>
  <c r="K578" i="6"/>
  <c r="K576" i="6" s="1"/>
  <c r="Q578" i="6"/>
  <c r="W578" i="6"/>
  <c r="W576" i="6" s="1"/>
  <c r="E580" i="6"/>
  <c r="K580" i="6"/>
  <c r="Q580" i="6"/>
  <c r="W580" i="6"/>
  <c r="D583" i="6"/>
  <c r="J583" i="6"/>
  <c r="J581" i="6" s="1"/>
  <c r="P583" i="6"/>
  <c r="P581" i="6" s="1"/>
  <c r="V583" i="6"/>
  <c r="D585" i="6"/>
  <c r="J585" i="6"/>
  <c r="P585" i="6"/>
  <c r="V585" i="6"/>
  <c r="I588" i="6"/>
  <c r="I586" i="6" s="1"/>
  <c r="O588" i="6"/>
  <c r="U588" i="6"/>
  <c r="U586" i="6" s="1"/>
  <c r="AA588" i="6"/>
  <c r="AA586" i="6" s="1"/>
  <c r="I590" i="6"/>
  <c r="O590" i="6"/>
  <c r="U590" i="6"/>
  <c r="AA590" i="6"/>
  <c r="H593" i="6"/>
  <c r="H591" i="6" s="1"/>
  <c r="N593" i="6"/>
  <c r="N591" i="6" s="1"/>
  <c r="T593" i="6"/>
  <c r="Z593" i="6"/>
  <c r="Z591" i="6" s="1"/>
  <c r="H595" i="6"/>
  <c r="N595" i="6"/>
  <c r="T595" i="6"/>
  <c r="Z595" i="6"/>
  <c r="G598" i="6"/>
  <c r="M598" i="6"/>
  <c r="M596" i="6" s="1"/>
  <c r="S598" i="6"/>
  <c r="S596" i="6" s="1"/>
  <c r="Y598" i="6"/>
  <c r="G600" i="6"/>
  <c r="M600" i="6"/>
  <c r="S600" i="6"/>
  <c r="Y600" i="6"/>
  <c r="F603" i="6"/>
  <c r="F601" i="6" s="1"/>
  <c r="L603" i="6"/>
  <c r="R603" i="6"/>
  <c r="R601" i="6" s="1"/>
  <c r="X603" i="6"/>
  <c r="X601" i="6" s="1"/>
  <c r="F605" i="6"/>
  <c r="L605" i="6"/>
  <c r="R605" i="6"/>
  <c r="X605" i="6"/>
  <c r="E608" i="6"/>
  <c r="E606" i="6" s="1"/>
  <c r="K608" i="6"/>
  <c r="K606" i="6" s="1"/>
  <c r="Q608" i="6"/>
  <c r="W608" i="6"/>
  <c r="W606" i="6" s="1"/>
  <c r="E610" i="6"/>
  <c r="K610" i="6"/>
  <c r="Q610" i="6"/>
  <c r="W610" i="6"/>
  <c r="D613" i="6"/>
  <c r="D611" i="6" s="1"/>
  <c r="J613" i="6"/>
  <c r="P613" i="6"/>
  <c r="P611" i="6" s="1"/>
  <c r="D615" i="6"/>
  <c r="J615" i="6"/>
  <c r="P615" i="6"/>
  <c r="X154" i="7"/>
  <c r="R154" i="7"/>
  <c r="R152" i="7" s="1"/>
  <c r="L154" i="7"/>
  <c r="F154" i="7"/>
  <c r="Y149" i="7"/>
  <c r="Y147" i="7" s="1"/>
  <c r="S149" i="7"/>
  <c r="M149" i="7"/>
  <c r="G149" i="7"/>
  <c r="G147" i="7" s="1"/>
  <c r="Z144" i="7"/>
  <c r="T144" i="7"/>
  <c r="N144" i="7"/>
  <c r="N142" i="7" s="1"/>
  <c r="H144" i="7"/>
  <c r="AA139" i="7"/>
  <c r="U139" i="7"/>
  <c r="U137" i="7" s="1"/>
  <c r="O139" i="7"/>
  <c r="I139" i="7"/>
  <c r="V154" i="7"/>
  <c r="V152" i="7" s="1"/>
  <c r="P154" i="7"/>
  <c r="P152" i="7" s="1"/>
  <c r="J154" i="7"/>
  <c r="D154" i="7"/>
  <c r="D152" i="7" s="1"/>
  <c r="W149" i="7"/>
  <c r="W147" i="7" s="1"/>
  <c r="Q149" i="7"/>
  <c r="K149" i="7"/>
  <c r="K147" i="7" s="1"/>
  <c r="E149" i="7"/>
  <c r="E147" i="7" s="1"/>
  <c r="X144" i="7"/>
  <c r="R144" i="7"/>
  <c r="R142" i="7" s="1"/>
  <c r="L144" i="7"/>
  <c r="L142" i="7" s="1"/>
  <c r="F144" i="7"/>
  <c r="Y139" i="7"/>
  <c r="Y137" i="7" s="1"/>
  <c r="S139" i="7"/>
  <c r="S137" i="7" s="1"/>
  <c r="M139" i="7"/>
  <c r="G139" i="7"/>
  <c r="G137" i="7" s="1"/>
  <c r="AA154" i="7"/>
  <c r="AA152" i="7" s="1"/>
  <c r="U154" i="7"/>
  <c r="O154" i="7"/>
  <c r="O152" i="7" s="1"/>
  <c r="I154" i="7"/>
  <c r="I152" i="7" s="1"/>
  <c r="V149" i="7"/>
  <c r="P149" i="7"/>
  <c r="P147" i="7" s="1"/>
  <c r="J149" i="7"/>
  <c r="J147" i="7" s="1"/>
  <c r="D149" i="7"/>
  <c r="W144" i="7"/>
  <c r="W142" i="7" s="1"/>
  <c r="Q144" i="7"/>
  <c r="Q142" i="7" s="1"/>
  <c r="K144" i="7"/>
  <c r="E144" i="7"/>
  <c r="E142" i="7" s="1"/>
  <c r="X139" i="7"/>
  <c r="X137" i="7" s="1"/>
  <c r="R139" i="7"/>
  <c r="L139" i="7"/>
  <c r="L137" i="7" s="1"/>
  <c r="F139" i="7"/>
  <c r="F137" i="7" s="1"/>
  <c r="Z154" i="7"/>
  <c r="T154" i="7"/>
  <c r="T152" i="7" s="1"/>
  <c r="N154" i="7"/>
  <c r="N152" i="7" s="1"/>
  <c r="H154" i="7"/>
  <c r="AA149" i="7"/>
  <c r="AA147" i="7" s="1"/>
  <c r="U149" i="7"/>
  <c r="U147" i="7" s="1"/>
  <c r="O149" i="7"/>
  <c r="I149" i="7"/>
  <c r="I147" i="7" s="1"/>
  <c r="V144" i="7"/>
  <c r="V142" i="7" s="1"/>
  <c r="P144" i="7"/>
  <c r="J144" i="7"/>
  <c r="J142" i="7" s="1"/>
  <c r="D144" i="7"/>
  <c r="D142" i="7" s="1"/>
  <c r="W139" i="7"/>
  <c r="Q139" i="7"/>
  <c r="Q137" i="7" s="1"/>
  <c r="K139" i="7"/>
  <c r="K137" i="7" s="1"/>
  <c r="E139" i="7"/>
  <c r="J9" i="7"/>
  <c r="J7" i="7" s="1"/>
  <c r="P9" i="7"/>
  <c r="P7" i="7" s="1"/>
  <c r="V9" i="7"/>
  <c r="Y615" i="7"/>
  <c r="Y611" i="7" s="1"/>
  <c r="S615" i="7"/>
  <c r="M615" i="7"/>
  <c r="G615" i="7"/>
  <c r="Z610" i="7"/>
  <c r="T610" i="7"/>
  <c r="N610" i="7"/>
  <c r="H610" i="7"/>
  <c r="AA605" i="7"/>
  <c r="U605" i="7"/>
  <c r="O605" i="7"/>
  <c r="I605" i="7"/>
  <c r="V600" i="7"/>
  <c r="P600" i="7"/>
  <c r="J600" i="7"/>
  <c r="D600" i="7"/>
  <c r="W595" i="7"/>
  <c r="Q595" i="7"/>
  <c r="K595" i="7"/>
  <c r="E595" i="7"/>
  <c r="X590" i="7"/>
  <c r="R590" i="7"/>
  <c r="L590" i="7"/>
  <c r="F590" i="7"/>
  <c r="Y585" i="7"/>
  <c r="S585" i="7"/>
  <c r="M585" i="7"/>
  <c r="G585" i="7"/>
  <c r="Z580" i="7"/>
  <c r="T580" i="7"/>
  <c r="N580" i="7"/>
  <c r="H580" i="7"/>
  <c r="AA575" i="7"/>
  <c r="U575" i="7"/>
  <c r="O575" i="7"/>
  <c r="I575" i="7"/>
  <c r="V570" i="7"/>
  <c r="P570" i="7"/>
  <c r="J570" i="7"/>
  <c r="D570" i="7"/>
  <c r="W565" i="7"/>
  <c r="Q565" i="7"/>
  <c r="K565" i="7"/>
  <c r="E565" i="7"/>
  <c r="X560" i="7"/>
  <c r="R560" i="7"/>
  <c r="L560" i="7"/>
  <c r="F560" i="7"/>
  <c r="Y555" i="7"/>
  <c r="S555" i="7"/>
  <c r="M555" i="7"/>
  <c r="G555" i="7"/>
  <c r="Z550" i="7"/>
  <c r="T550" i="7"/>
  <c r="N550" i="7"/>
  <c r="H550" i="7"/>
  <c r="AA545" i="7"/>
  <c r="U545" i="7"/>
  <c r="O545" i="7"/>
  <c r="I545" i="7"/>
  <c r="V540" i="7"/>
  <c r="P540" i="7"/>
  <c r="J540" i="7"/>
  <c r="D540" i="7"/>
  <c r="W535" i="7"/>
  <c r="Q535" i="7"/>
  <c r="K535" i="7"/>
  <c r="E535" i="7"/>
  <c r="X530" i="7"/>
  <c r="R530" i="7"/>
  <c r="L530" i="7"/>
  <c r="F530" i="7"/>
  <c r="Y525" i="7"/>
  <c r="S525" i="7"/>
  <c r="M525" i="7"/>
  <c r="G525" i="7"/>
  <c r="Z520" i="7"/>
  <c r="T520" i="7"/>
  <c r="N520" i="7"/>
  <c r="H520" i="7"/>
  <c r="AA515" i="7"/>
  <c r="U515" i="7"/>
  <c r="O515" i="7"/>
  <c r="I515" i="7"/>
  <c r="V510" i="7"/>
  <c r="P510" i="7"/>
  <c r="J510" i="7"/>
  <c r="D510" i="7"/>
  <c r="W505" i="7"/>
  <c r="Q505" i="7"/>
  <c r="K505" i="7"/>
  <c r="E505" i="7"/>
  <c r="X500" i="7"/>
  <c r="R500" i="7"/>
  <c r="L500" i="7"/>
  <c r="F500" i="7"/>
  <c r="Y495" i="7"/>
  <c r="S495" i="7"/>
  <c r="M495" i="7"/>
  <c r="G495" i="7"/>
  <c r="Z490" i="7"/>
  <c r="T490" i="7"/>
  <c r="N490" i="7"/>
  <c r="N486" i="7" s="1"/>
  <c r="H490" i="7"/>
  <c r="H486" i="7" s="1"/>
  <c r="AA485" i="7"/>
  <c r="AA481" i="7" s="1"/>
  <c r="U485" i="7"/>
  <c r="U481" i="7" s="1"/>
  <c r="O485" i="7"/>
  <c r="O481" i="7" s="1"/>
  <c r="I485" i="7"/>
  <c r="I481" i="7" s="1"/>
  <c r="V480" i="7"/>
  <c r="V476" i="7" s="1"/>
  <c r="P480" i="7"/>
  <c r="P476" i="7" s="1"/>
  <c r="J480" i="7"/>
  <c r="J476" i="7" s="1"/>
  <c r="D480" i="7"/>
  <c r="D476" i="7" s="1"/>
  <c r="W475" i="7"/>
  <c r="W471" i="7" s="1"/>
  <c r="Q475" i="7"/>
  <c r="Q471" i="7" s="1"/>
  <c r="K475" i="7"/>
  <c r="K471" i="7" s="1"/>
  <c r="E475" i="7"/>
  <c r="E471" i="7" s="1"/>
  <c r="X470" i="7"/>
  <c r="X466" i="7" s="1"/>
  <c r="R470" i="7"/>
  <c r="R466" i="7" s="1"/>
  <c r="L470" i="7"/>
  <c r="L466" i="7" s="1"/>
  <c r="F470" i="7"/>
  <c r="F466" i="7" s="1"/>
  <c r="Y462" i="7"/>
  <c r="S462" i="7"/>
  <c r="M462" i="7"/>
  <c r="G462" i="7"/>
  <c r="Z457" i="7"/>
  <c r="T457" i="7"/>
  <c r="N457" i="7"/>
  <c r="H457" i="7"/>
  <c r="AA452" i="7"/>
  <c r="U452" i="7"/>
  <c r="O452" i="7"/>
  <c r="I452" i="7"/>
  <c r="V447" i="7"/>
  <c r="P447" i="7"/>
  <c r="J447" i="7"/>
  <c r="D447" i="7"/>
  <c r="W442" i="7"/>
  <c r="Q442" i="7"/>
  <c r="K442" i="7"/>
  <c r="E442" i="7"/>
  <c r="X437" i="7"/>
  <c r="R437" i="7"/>
  <c r="L437" i="7"/>
  <c r="F437" i="7"/>
  <c r="Y432" i="7"/>
  <c r="S432" i="7"/>
  <c r="M432" i="7"/>
  <c r="G432" i="7"/>
  <c r="Z427" i="7"/>
  <c r="T427" i="7"/>
  <c r="N427" i="7"/>
  <c r="H427" i="7"/>
  <c r="AA422" i="7"/>
  <c r="U422" i="7"/>
  <c r="O422" i="7"/>
  <c r="I422" i="7"/>
  <c r="V417" i="7"/>
  <c r="P417" i="7"/>
  <c r="J417" i="7"/>
  <c r="D417" i="7"/>
  <c r="W412" i="7"/>
  <c r="Q412" i="7"/>
  <c r="K412" i="7"/>
  <c r="E412" i="7"/>
  <c r="X407" i="7"/>
  <c r="R407" i="7"/>
  <c r="L407" i="7"/>
  <c r="F407" i="7"/>
  <c r="Y402" i="7"/>
  <c r="S402" i="7"/>
  <c r="M402" i="7"/>
  <c r="G402" i="7"/>
  <c r="Z397" i="7"/>
  <c r="T397" i="7"/>
  <c r="N397" i="7"/>
  <c r="H397" i="7"/>
  <c r="AA392" i="7"/>
  <c r="U392" i="7"/>
  <c r="O392" i="7"/>
  <c r="I392" i="7"/>
  <c r="V387" i="7"/>
  <c r="P387" i="7"/>
  <c r="J387" i="7"/>
  <c r="D387" i="7"/>
  <c r="W382" i="7"/>
  <c r="Q382" i="7"/>
  <c r="K382" i="7"/>
  <c r="E382" i="7"/>
  <c r="X377" i="7"/>
  <c r="R377" i="7"/>
  <c r="L377" i="7"/>
  <c r="F377" i="7"/>
  <c r="Y372" i="7"/>
  <c r="S372" i="7"/>
  <c r="M372" i="7"/>
  <c r="G372" i="7"/>
  <c r="Z367" i="7"/>
  <c r="T367" i="7"/>
  <c r="N367" i="7"/>
  <c r="H367" i="7"/>
  <c r="AA362" i="7"/>
  <c r="U362" i="7"/>
  <c r="O362" i="7"/>
  <c r="I362" i="7"/>
  <c r="V357" i="7"/>
  <c r="P357" i="7"/>
  <c r="J357" i="7"/>
  <c r="D357" i="7"/>
  <c r="W352" i="7"/>
  <c r="Q352" i="7"/>
  <c r="K352" i="7"/>
  <c r="E352" i="7"/>
  <c r="X347" i="7"/>
  <c r="R347" i="7"/>
  <c r="L347" i="7"/>
  <c r="F347" i="7"/>
  <c r="Y342" i="7"/>
  <c r="S342" i="7"/>
  <c r="M342" i="7"/>
  <c r="G342" i="7"/>
  <c r="Z337" i="7"/>
  <c r="T337" i="7"/>
  <c r="N337" i="7"/>
  <c r="H337" i="7"/>
  <c r="AA332" i="7"/>
  <c r="U332" i="7"/>
  <c r="O332" i="7"/>
  <c r="I332" i="7"/>
  <c r="I328" i="7" s="1"/>
  <c r="V327" i="7"/>
  <c r="V323" i="7" s="1"/>
  <c r="P327" i="7"/>
  <c r="P323" i="7" s="1"/>
  <c r="J327" i="7"/>
  <c r="J323" i="7" s="1"/>
  <c r="D327" i="7"/>
  <c r="D323" i="7" s="1"/>
  <c r="W322" i="7"/>
  <c r="W318" i="7" s="1"/>
  <c r="Q322" i="7"/>
  <c r="Q318" i="7" s="1"/>
  <c r="K322" i="7"/>
  <c r="K318" i="7" s="1"/>
  <c r="E322" i="7"/>
  <c r="E318" i="7" s="1"/>
  <c r="X317" i="7"/>
  <c r="X313" i="7" s="1"/>
  <c r="R317" i="7"/>
  <c r="R313" i="7" s="1"/>
  <c r="L317" i="7"/>
  <c r="L313" i="7" s="1"/>
  <c r="F317" i="7"/>
  <c r="F313" i="7" s="1"/>
  <c r="Y309" i="7"/>
  <c r="S309" i="7"/>
  <c r="M309" i="7"/>
  <c r="G309" i="7"/>
  <c r="Z304" i="7"/>
  <c r="T304" i="7"/>
  <c r="N304" i="7"/>
  <c r="H304" i="7"/>
  <c r="AA299" i="7"/>
  <c r="U299" i="7"/>
  <c r="O299" i="7"/>
  <c r="I299" i="7"/>
  <c r="V294" i="7"/>
  <c r="P294" i="7"/>
  <c r="J294" i="7"/>
  <c r="D294" i="7"/>
  <c r="W289" i="7"/>
  <c r="Q289" i="7"/>
  <c r="K289" i="7"/>
  <c r="E289" i="7"/>
  <c r="X284" i="7"/>
  <c r="R284" i="7"/>
  <c r="L284" i="7"/>
  <c r="F284" i="7"/>
  <c r="Y279" i="7"/>
  <c r="S279" i="7"/>
  <c r="M279" i="7"/>
  <c r="G279" i="7"/>
  <c r="Z274" i="7"/>
  <c r="T274" i="7"/>
  <c r="N274" i="7"/>
  <c r="H274" i="7"/>
  <c r="AA269" i="7"/>
  <c r="U269" i="7"/>
  <c r="O269" i="7"/>
  <c r="I269" i="7"/>
  <c r="V264" i="7"/>
  <c r="P264" i="7"/>
  <c r="J264" i="7"/>
  <c r="D264" i="7"/>
  <c r="W259" i="7"/>
  <c r="Q259" i="7"/>
  <c r="K259" i="7"/>
  <c r="E259" i="7"/>
  <c r="X254" i="7"/>
  <c r="R254" i="7"/>
  <c r="L254" i="7"/>
  <c r="F254" i="7"/>
  <c r="Y249" i="7"/>
  <c r="S249" i="7"/>
  <c r="M249" i="7"/>
  <c r="G249" i="7"/>
  <c r="Z244" i="7"/>
  <c r="T244" i="7"/>
  <c r="N244" i="7"/>
  <c r="H244" i="7"/>
  <c r="AA239" i="7"/>
  <c r="U239" i="7"/>
  <c r="O239" i="7"/>
  <c r="I239" i="7"/>
  <c r="V234" i="7"/>
  <c r="P234" i="7"/>
  <c r="J234" i="7"/>
  <c r="D234" i="7"/>
  <c r="W229" i="7"/>
  <c r="Q229" i="7"/>
  <c r="K229" i="7"/>
  <c r="E229" i="7"/>
  <c r="X224" i="7"/>
  <c r="R224" i="7"/>
  <c r="L224" i="7"/>
  <c r="F224" i="7"/>
  <c r="Y219" i="7"/>
  <c r="S219" i="7"/>
  <c r="M219" i="7"/>
  <c r="G219" i="7"/>
  <c r="Z214" i="7"/>
  <c r="T214" i="7"/>
  <c r="N214" i="7"/>
  <c r="H214" i="7"/>
  <c r="AA209" i="7"/>
  <c r="U209" i="7"/>
  <c r="O209" i="7"/>
  <c r="I209" i="7"/>
  <c r="V204" i="7"/>
  <c r="P204" i="7"/>
  <c r="J204" i="7"/>
  <c r="J200" i="7" s="1"/>
  <c r="D204" i="7"/>
  <c r="X615" i="7"/>
  <c r="R615" i="7"/>
  <c r="L615" i="7"/>
  <c r="F615" i="7"/>
  <c r="Y610" i="7"/>
  <c r="S610" i="7"/>
  <c r="M610" i="7"/>
  <c r="G610" i="7"/>
  <c r="Z605" i="7"/>
  <c r="T605" i="7"/>
  <c r="N605" i="7"/>
  <c r="H605" i="7"/>
  <c r="AA600" i="7"/>
  <c r="U600" i="7"/>
  <c r="O600" i="7"/>
  <c r="I600" i="7"/>
  <c r="V595" i="7"/>
  <c r="P595" i="7"/>
  <c r="J595" i="7"/>
  <c r="D595" i="7"/>
  <c r="W590" i="7"/>
  <c r="Q590" i="7"/>
  <c r="K590" i="7"/>
  <c r="E590" i="7"/>
  <c r="X585" i="7"/>
  <c r="R585" i="7"/>
  <c r="L585" i="7"/>
  <c r="F585" i="7"/>
  <c r="Y580" i="7"/>
  <c r="S580" i="7"/>
  <c r="M580" i="7"/>
  <c r="G580" i="7"/>
  <c r="Z575" i="7"/>
  <c r="T575" i="7"/>
  <c r="N575" i="7"/>
  <c r="H575" i="7"/>
  <c r="AA570" i="7"/>
  <c r="U570" i="7"/>
  <c r="O570" i="7"/>
  <c r="I570" i="7"/>
  <c r="V565" i="7"/>
  <c r="P565" i="7"/>
  <c r="J565" i="7"/>
  <c r="D565" i="7"/>
  <c r="W560" i="7"/>
  <c r="Q560" i="7"/>
  <c r="K560" i="7"/>
  <c r="E560" i="7"/>
  <c r="X555" i="7"/>
  <c r="R555" i="7"/>
  <c r="L555" i="7"/>
  <c r="F555" i="7"/>
  <c r="Y550" i="7"/>
  <c r="S550" i="7"/>
  <c r="M550" i="7"/>
  <c r="G550" i="7"/>
  <c r="Z545" i="7"/>
  <c r="T545" i="7"/>
  <c r="N545" i="7"/>
  <c r="H545" i="7"/>
  <c r="AA540" i="7"/>
  <c r="U540" i="7"/>
  <c r="O540" i="7"/>
  <c r="I540" i="7"/>
  <c r="V535" i="7"/>
  <c r="P535" i="7"/>
  <c r="J535" i="7"/>
  <c r="D535" i="7"/>
  <c r="W530" i="7"/>
  <c r="Q530" i="7"/>
  <c r="K530" i="7"/>
  <c r="E530" i="7"/>
  <c r="X525" i="7"/>
  <c r="R525" i="7"/>
  <c r="L525" i="7"/>
  <c r="F525" i="7"/>
  <c r="Y520" i="7"/>
  <c r="S520" i="7"/>
  <c r="M520" i="7"/>
  <c r="G520" i="7"/>
  <c r="Z515" i="7"/>
  <c r="T515" i="7"/>
  <c r="N515" i="7"/>
  <c r="H515" i="7"/>
  <c r="AA510" i="7"/>
  <c r="U510" i="7"/>
  <c r="O510" i="7"/>
  <c r="I510" i="7"/>
  <c r="V505" i="7"/>
  <c r="P505" i="7"/>
  <c r="J505" i="7"/>
  <c r="D505" i="7"/>
  <c r="W500" i="7"/>
  <c r="Q500" i="7"/>
  <c r="K500" i="7"/>
  <c r="E500" i="7"/>
  <c r="X495" i="7"/>
  <c r="R495" i="7"/>
  <c r="L495" i="7"/>
  <c r="F495" i="7"/>
  <c r="Y490" i="7"/>
  <c r="S490" i="7"/>
  <c r="M490" i="7"/>
  <c r="G490" i="7"/>
  <c r="Z485" i="7"/>
  <c r="T485" i="7"/>
  <c r="N485" i="7"/>
  <c r="H485" i="7"/>
  <c r="AA480" i="7"/>
  <c r="U480" i="7"/>
  <c r="O480" i="7"/>
  <c r="I480" i="7"/>
  <c r="V475" i="7"/>
  <c r="P475" i="7"/>
  <c r="J475" i="7"/>
  <c r="D475" i="7"/>
  <c r="W470" i="7"/>
  <c r="Q470" i="7"/>
  <c r="K470" i="7"/>
  <c r="E470" i="7"/>
  <c r="X462" i="7"/>
  <c r="R462" i="7"/>
  <c r="L462" i="7"/>
  <c r="F462" i="7"/>
  <c r="Y457" i="7"/>
  <c r="S457" i="7"/>
  <c r="M457" i="7"/>
  <c r="G457" i="7"/>
  <c r="Z452" i="7"/>
  <c r="T452" i="7"/>
  <c r="N452" i="7"/>
  <c r="H452" i="7"/>
  <c r="AA447" i="7"/>
  <c r="U447" i="7"/>
  <c r="O447" i="7"/>
  <c r="I447" i="7"/>
  <c r="V442" i="7"/>
  <c r="P442" i="7"/>
  <c r="J442" i="7"/>
  <c r="D442" i="7"/>
  <c r="W437" i="7"/>
  <c r="Q437" i="7"/>
  <c r="K437" i="7"/>
  <c r="E437" i="7"/>
  <c r="X432" i="7"/>
  <c r="R432" i="7"/>
  <c r="L432" i="7"/>
  <c r="F432" i="7"/>
  <c r="Y427" i="7"/>
  <c r="S427" i="7"/>
  <c r="M427" i="7"/>
  <c r="G427" i="7"/>
  <c r="Z422" i="7"/>
  <c r="T422" i="7"/>
  <c r="N422" i="7"/>
  <c r="H422" i="7"/>
  <c r="AA417" i="7"/>
  <c r="U417" i="7"/>
  <c r="O417" i="7"/>
  <c r="I417" i="7"/>
  <c r="V412" i="7"/>
  <c r="P412" i="7"/>
  <c r="J412" i="7"/>
  <c r="D412" i="7"/>
  <c r="W407" i="7"/>
  <c r="Q407" i="7"/>
  <c r="K407" i="7"/>
  <c r="E407" i="7"/>
  <c r="X402" i="7"/>
  <c r="R402" i="7"/>
  <c r="L402" i="7"/>
  <c r="F402" i="7"/>
  <c r="Y397" i="7"/>
  <c r="S397" i="7"/>
  <c r="M397" i="7"/>
  <c r="G397" i="7"/>
  <c r="Z392" i="7"/>
  <c r="T392" i="7"/>
  <c r="N392" i="7"/>
  <c r="H392" i="7"/>
  <c r="AA387" i="7"/>
  <c r="U387" i="7"/>
  <c r="O387" i="7"/>
  <c r="I387" i="7"/>
  <c r="V382" i="7"/>
  <c r="P382" i="7"/>
  <c r="J382" i="7"/>
  <c r="D382" i="7"/>
  <c r="W377" i="7"/>
  <c r="Q377" i="7"/>
  <c r="K377" i="7"/>
  <c r="E377" i="7"/>
  <c r="X372" i="7"/>
  <c r="R372" i="7"/>
  <c r="L372" i="7"/>
  <c r="F372" i="7"/>
  <c r="Y367" i="7"/>
  <c r="S367" i="7"/>
  <c r="M367" i="7"/>
  <c r="G367" i="7"/>
  <c r="Z362" i="7"/>
  <c r="T362" i="7"/>
  <c r="N362" i="7"/>
  <c r="H362" i="7"/>
  <c r="AA357" i="7"/>
  <c r="U357" i="7"/>
  <c r="O357" i="7"/>
  <c r="I357" i="7"/>
  <c r="V352" i="7"/>
  <c r="P352" i="7"/>
  <c r="J352" i="7"/>
  <c r="D352" i="7"/>
  <c r="W347" i="7"/>
  <c r="Q347" i="7"/>
  <c r="K347" i="7"/>
  <c r="E347" i="7"/>
  <c r="X342" i="7"/>
  <c r="R342" i="7"/>
  <c r="L342" i="7"/>
  <c r="F342" i="7"/>
  <c r="Y337" i="7"/>
  <c r="S337" i="7"/>
  <c r="M337" i="7"/>
  <c r="G337" i="7"/>
  <c r="Z332" i="7"/>
  <c r="T332" i="7"/>
  <c r="N332" i="7"/>
  <c r="H332" i="7"/>
  <c r="AA327" i="7"/>
  <c r="U327" i="7"/>
  <c r="O327" i="7"/>
  <c r="I327" i="7"/>
  <c r="V322" i="7"/>
  <c r="P322" i="7"/>
  <c r="J322" i="7"/>
  <c r="D322" i="7"/>
  <c r="W317" i="7"/>
  <c r="Q317" i="7"/>
  <c r="K317" i="7"/>
  <c r="E317" i="7"/>
  <c r="X309" i="7"/>
  <c r="R309" i="7"/>
  <c r="L309" i="7"/>
  <c r="F309" i="7"/>
  <c r="Y304" i="7"/>
  <c r="S304" i="7"/>
  <c r="M304" i="7"/>
  <c r="G304" i="7"/>
  <c r="Z299" i="7"/>
  <c r="T299" i="7"/>
  <c r="N299" i="7"/>
  <c r="H299" i="7"/>
  <c r="AA294" i="7"/>
  <c r="U294" i="7"/>
  <c r="O294" i="7"/>
  <c r="I294" i="7"/>
  <c r="V289" i="7"/>
  <c r="P289" i="7"/>
  <c r="J289" i="7"/>
  <c r="D289" i="7"/>
  <c r="W284" i="7"/>
  <c r="Q284" i="7"/>
  <c r="K284" i="7"/>
  <c r="E284" i="7"/>
  <c r="X279" i="7"/>
  <c r="R279" i="7"/>
  <c r="L279" i="7"/>
  <c r="F279" i="7"/>
  <c r="Y274" i="7"/>
  <c r="S274" i="7"/>
  <c r="M274" i="7"/>
  <c r="G274" i="7"/>
  <c r="Z269" i="7"/>
  <c r="T269" i="7"/>
  <c r="N269" i="7"/>
  <c r="H269" i="7"/>
  <c r="AA264" i="7"/>
  <c r="U264" i="7"/>
  <c r="O264" i="7"/>
  <c r="I264" i="7"/>
  <c r="V259" i="7"/>
  <c r="P259" i="7"/>
  <c r="J259" i="7"/>
  <c r="D259" i="7"/>
  <c r="W254" i="7"/>
  <c r="Q254" i="7"/>
  <c r="K254" i="7"/>
  <c r="E254" i="7"/>
  <c r="X249" i="7"/>
  <c r="R249" i="7"/>
  <c r="L249" i="7"/>
  <c r="F249" i="7"/>
  <c r="Y244" i="7"/>
  <c r="S244" i="7"/>
  <c r="M244" i="7"/>
  <c r="G244" i="7"/>
  <c r="Z239" i="7"/>
  <c r="T239" i="7"/>
  <c r="N239" i="7"/>
  <c r="H239" i="7"/>
  <c r="AA234" i="7"/>
  <c r="U234" i="7"/>
  <c r="O234" i="7"/>
  <c r="I234" i="7"/>
  <c r="V229" i="7"/>
  <c r="P229" i="7"/>
  <c r="J229" i="7"/>
  <c r="D229" i="7"/>
  <c r="W224" i="7"/>
  <c r="Q224" i="7"/>
  <c r="K224" i="7"/>
  <c r="E224" i="7"/>
  <c r="X219" i="7"/>
  <c r="R219" i="7"/>
  <c r="L219" i="7"/>
  <c r="F219" i="7"/>
  <c r="Y214" i="7"/>
  <c r="S214" i="7"/>
  <c r="M214" i="7"/>
  <c r="G214" i="7"/>
  <c r="Z209" i="7"/>
  <c r="T209" i="7"/>
  <c r="N209" i="7"/>
  <c r="H209" i="7"/>
  <c r="AA204" i="7"/>
  <c r="U204" i="7"/>
  <c r="O204" i="7"/>
  <c r="I204" i="7"/>
  <c r="V199" i="7"/>
  <c r="P199" i="7"/>
  <c r="J199" i="7"/>
  <c r="D199" i="7"/>
  <c r="W194" i="7"/>
  <c r="Q194" i="7"/>
  <c r="K194" i="7"/>
  <c r="E194" i="7"/>
  <c r="X189" i="7"/>
  <c r="R189" i="7"/>
  <c r="L189" i="7"/>
  <c r="F189" i="7"/>
  <c r="Y184" i="7"/>
  <c r="S184" i="7"/>
  <c r="M184" i="7"/>
  <c r="G184" i="7"/>
  <c r="Z179" i="7"/>
  <c r="T179" i="7"/>
  <c r="N179" i="7"/>
  <c r="H179" i="7"/>
  <c r="AA174" i="7"/>
  <c r="U174" i="7"/>
  <c r="O174" i="7"/>
  <c r="I174" i="7"/>
  <c r="V169" i="7"/>
  <c r="P169" i="7"/>
  <c r="J169" i="7"/>
  <c r="D169" i="7"/>
  <c r="W164" i="7"/>
  <c r="Q164" i="7"/>
  <c r="K164" i="7"/>
  <c r="E164" i="7"/>
  <c r="X156" i="7"/>
  <c r="R156" i="7"/>
  <c r="L156" i="7"/>
  <c r="F156" i="7"/>
  <c r="Y151" i="7"/>
  <c r="S151" i="7"/>
  <c r="M151" i="7"/>
  <c r="G151" i="7"/>
  <c r="Z146" i="7"/>
  <c r="T146" i="7"/>
  <c r="N146" i="7"/>
  <c r="H146" i="7"/>
  <c r="AA141" i="7"/>
  <c r="U141" i="7"/>
  <c r="O141" i="7"/>
  <c r="I141" i="7"/>
  <c r="W615" i="7"/>
  <c r="Q615" i="7"/>
  <c r="K615" i="7"/>
  <c r="E615" i="7"/>
  <c r="X610" i="7"/>
  <c r="R610" i="7"/>
  <c r="L610" i="7"/>
  <c r="F610" i="7"/>
  <c r="Y605" i="7"/>
  <c r="S605" i="7"/>
  <c r="M605" i="7"/>
  <c r="G605" i="7"/>
  <c r="Z600" i="7"/>
  <c r="T600" i="7"/>
  <c r="N600" i="7"/>
  <c r="H600" i="7"/>
  <c r="AA595" i="7"/>
  <c r="U595" i="7"/>
  <c r="O595" i="7"/>
  <c r="I595" i="7"/>
  <c r="V590" i="7"/>
  <c r="P590" i="7"/>
  <c r="J590" i="7"/>
  <c r="D590" i="7"/>
  <c r="W585" i="7"/>
  <c r="Q585" i="7"/>
  <c r="K585" i="7"/>
  <c r="E585" i="7"/>
  <c r="X580" i="7"/>
  <c r="R580" i="7"/>
  <c r="L580" i="7"/>
  <c r="F580" i="7"/>
  <c r="Y575" i="7"/>
  <c r="S575" i="7"/>
  <c r="M575" i="7"/>
  <c r="G575" i="7"/>
  <c r="Z570" i="7"/>
  <c r="T570" i="7"/>
  <c r="N570" i="7"/>
  <c r="H570" i="7"/>
  <c r="AA565" i="7"/>
  <c r="U565" i="7"/>
  <c r="O565" i="7"/>
  <c r="I565" i="7"/>
  <c r="V560" i="7"/>
  <c r="P560" i="7"/>
  <c r="J560" i="7"/>
  <c r="D560" i="7"/>
  <c r="W555" i="7"/>
  <c r="Q555" i="7"/>
  <c r="K555" i="7"/>
  <c r="E555" i="7"/>
  <c r="X550" i="7"/>
  <c r="R550" i="7"/>
  <c r="L550" i="7"/>
  <c r="F550" i="7"/>
  <c r="Y545" i="7"/>
  <c r="S545" i="7"/>
  <c r="M545" i="7"/>
  <c r="G545" i="7"/>
  <c r="Z540" i="7"/>
  <c r="T540" i="7"/>
  <c r="N540" i="7"/>
  <c r="H540" i="7"/>
  <c r="AA535" i="7"/>
  <c r="U535" i="7"/>
  <c r="O535" i="7"/>
  <c r="I535" i="7"/>
  <c r="V530" i="7"/>
  <c r="P530" i="7"/>
  <c r="J530" i="7"/>
  <c r="D530" i="7"/>
  <c r="W525" i="7"/>
  <c r="Q525" i="7"/>
  <c r="K525" i="7"/>
  <c r="E525" i="7"/>
  <c r="X520" i="7"/>
  <c r="R520" i="7"/>
  <c r="L520" i="7"/>
  <c r="F520" i="7"/>
  <c r="Y515" i="7"/>
  <c r="S515" i="7"/>
  <c r="M515" i="7"/>
  <c r="G515" i="7"/>
  <c r="Z510" i="7"/>
  <c r="T510" i="7"/>
  <c r="N510" i="7"/>
  <c r="H510" i="7"/>
  <c r="AA505" i="7"/>
  <c r="U505" i="7"/>
  <c r="O505" i="7"/>
  <c r="I505" i="7"/>
  <c r="V500" i="7"/>
  <c r="P500" i="7"/>
  <c r="J500" i="7"/>
  <c r="D500" i="7"/>
  <c r="W495" i="7"/>
  <c r="Q495" i="7"/>
  <c r="K495" i="7"/>
  <c r="E495" i="7"/>
  <c r="X490" i="7"/>
  <c r="R490" i="7"/>
  <c r="L490" i="7"/>
  <c r="F490" i="7"/>
  <c r="Y485" i="7"/>
  <c r="S485" i="7"/>
  <c r="M485" i="7"/>
  <c r="G485" i="7"/>
  <c r="Z480" i="7"/>
  <c r="T480" i="7"/>
  <c r="N480" i="7"/>
  <c r="H480" i="7"/>
  <c r="AA475" i="7"/>
  <c r="U475" i="7"/>
  <c r="O475" i="7"/>
  <c r="I475" i="7"/>
  <c r="V470" i="7"/>
  <c r="P470" i="7"/>
  <c r="J470" i="7"/>
  <c r="D470" i="7"/>
  <c r="D466" i="7" s="1"/>
  <c r="W462" i="7"/>
  <c r="Q462" i="7"/>
  <c r="K462" i="7"/>
  <c r="E462" i="7"/>
  <c r="X457" i="7"/>
  <c r="R457" i="7"/>
  <c r="L457" i="7"/>
  <c r="F457" i="7"/>
  <c r="Y452" i="7"/>
  <c r="S452" i="7"/>
  <c r="M452" i="7"/>
  <c r="G452" i="7"/>
  <c r="Z447" i="7"/>
  <c r="T447" i="7"/>
  <c r="N447" i="7"/>
  <c r="H447" i="7"/>
  <c r="AA442" i="7"/>
  <c r="U442" i="7"/>
  <c r="O442" i="7"/>
  <c r="I442" i="7"/>
  <c r="V437" i="7"/>
  <c r="P437" i="7"/>
  <c r="J437" i="7"/>
  <c r="D437" i="7"/>
  <c r="W432" i="7"/>
  <c r="Q432" i="7"/>
  <c r="K432" i="7"/>
  <c r="E432" i="7"/>
  <c r="X427" i="7"/>
  <c r="R427" i="7"/>
  <c r="L427" i="7"/>
  <c r="F427" i="7"/>
  <c r="Y422" i="7"/>
  <c r="S422" i="7"/>
  <c r="M422" i="7"/>
  <c r="G422" i="7"/>
  <c r="Z417" i="7"/>
  <c r="T417" i="7"/>
  <c r="N417" i="7"/>
  <c r="H417" i="7"/>
  <c r="AA412" i="7"/>
  <c r="U412" i="7"/>
  <c r="O412" i="7"/>
  <c r="I412" i="7"/>
  <c r="V407" i="7"/>
  <c r="P407" i="7"/>
  <c r="J407" i="7"/>
  <c r="D407" i="7"/>
  <c r="W402" i="7"/>
  <c r="Q402" i="7"/>
  <c r="K402" i="7"/>
  <c r="E402" i="7"/>
  <c r="X397" i="7"/>
  <c r="R397" i="7"/>
  <c r="L397" i="7"/>
  <c r="F397" i="7"/>
  <c r="Y392" i="7"/>
  <c r="S392" i="7"/>
  <c r="M392" i="7"/>
  <c r="G392" i="7"/>
  <c r="Z387" i="7"/>
  <c r="T387" i="7"/>
  <c r="N387" i="7"/>
  <c r="H387" i="7"/>
  <c r="AA382" i="7"/>
  <c r="U382" i="7"/>
  <c r="O382" i="7"/>
  <c r="I382" i="7"/>
  <c r="V377" i="7"/>
  <c r="P377" i="7"/>
  <c r="J377" i="7"/>
  <c r="D377" i="7"/>
  <c r="W372" i="7"/>
  <c r="Q372" i="7"/>
  <c r="K372" i="7"/>
  <c r="E372" i="7"/>
  <c r="X367" i="7"/>
  <c r="R367" i="7"/>
  <c r="L367" i="7"/>
  <c r="F367" i="7"/>
  <c r="Y362" i="7"/>
  <c r="S362" i="7"/>
  <c r="M362" i="7"/>
  <c r="G362" i="7"/>
  <c r="Z357" i="7"/>
  <c r="T357" i="7"/>
  <c r="N357" i="7"/>
  <c r="H357" i="7"/>
  <c r="AA352" i="7"/>
  <c r="U352" i="7"/>
  <c r="O352" i="7"/>
  <c r="I352" i="7"/>
  <c r="V347" i="7"/>
  <c r="P347" i="7"/>
  <c r="J347" i="7"/>
  <c r="D347" i="7"/>
  <c r="W342" i="7"/>
  <c r="Q342" i="7"/>
  <c r="K342" i="7"/>
  <c r="E342" i="7"/>
  <c r="X337" i="7"/>
  <c r="R337" i="7"/>
  <c r="L337" i="7"/>
  <c r="F337" i="7"/>
  <c r="Y332" i="7"/>
  <c r="S332" i="7"/>
  <c r="M332" i="7"/>
  <c r="G332" i="7"/>
  <c r="Z327" i="7"/>
  <c r="T327" i="7"/>
  <c r="N327" i="7"/>
  <c r="H327" i="7"/>
  <c r="AA322" i="7"/>
  <c r="U322" i="7"/>
  <c r="O322" i="7"/>
  <c r="I322" i="7"/>
  <c r="V317" i="7"/>
  <c r="P317" i="7"/>
  <c r="J317" i="7"/>
  <c r="D317" i="7"/>
  <c r="D313" i="7" s="1"/>
  <c r="W309" i="7"/>
  <c r="Q309" i="7"/>
  <c r="K309" i="7"/>
  <c r="E309" i="7"/>
  <c r="X304" i="7"/>
  <c r="R304" i="7"/>
  <c r="L304" i="7"/>
  <c r="F304" i="7"/>
  <c r="Y299" i="7"/>
  <c r="S299" i="7"/>
  <c r="M299" i="7"/>
  <c r="G299" i="7"/>
  <c r="Z294" i="7"/>
  <c r="T294" i="7"/>
  <c r="N294" i="7"/>
  <c r="H294" i="7"/>
  <c r="AA289" i="7"/>
  <c r="U289" i="7"/>
  <c r="O289" i="7"/>
  <c r="I289" i="7"/>
  <c r="V284" i="7"/>
  <c r="P284" i="7"/>
  <c r="J284" i="7"/>
  <c r="D284" i="7"/>
  <c r="W279" i="7"/>
  <c r="Q279" i="7"/>
  <c r="K279" i="7"/>
  <c r="E279" i="7"/>
  <c r="X274" i="7"/>
  <c r="R274" i="7"/>
  <c r="L274" i="7"/>
  <c r="F274" i="7"/>
  <c r="Y269" i="7"/>
  <c r="S269" i="7"/>
  <c r="M269" i="7"/>
  <c r="G269" i="7"/>
  <c r="Z264" i="7"/>
  <c r="T264" i="7"/>
  <c r="N264" i="7"/>
  <c r="H264" i="7"/>
  <c r="AA259" i="7"/>
  <c r="U259" i="7"/>
  <c r="O259" i="7"/>
  <c r="I259" i="7"/>
  <c r="V254" i="7"/>
  <c r="P254" i="7"/>
  <c r="J254" i="7"/>
  <c r="D254" i="7"/>
  <c r="W249" i="7"/>
  <c r="Q249" i="7"/>
  <c r="K249" i="7"/>
  <c r="E249" i="7"/>
  <c r="X244" i="7"/>
  <c r="R244" i="7"/>
  <c r="L244" i="7"/>
  <c r="F244" i="7"/>
  <c r="Y239" i="7"/>
  <c r="S239" i="7"/>
  <c r="M239" i="7"/>
  <c r="G239" i="7"/>
  <c r="Z234" i="7"/>
  <c r="T234" i="7"/>
  <c r="N234" i="7"/>
  <c r="H234" i="7"/>
  <c r="AA229" i="7"/>
  <c r="U229" i="7"/>
  <c r="O229" i="7"/>
  <c r="I229" i="7"/>
  <c r="V224" i="7"/>
  <c r="P224" i="7"/>
  <c r="J224" i="7"/>
  <c r="D224" i="7"/>
  <c r="W219" i="7"/>
  <c r="Q219" i="7"/>
  <c r="K219" i="7"/>
  <c r="E219" i="7"/>
  <c r="X214" i="7"/>
  <c r="R214" i="7"/>
  <c r="L214" i="7"/>
  <c r="F214" i="7"/>
  <c r="Y209" i="7"/>
  <c r="S209" i="7"/>
  <c r="M209" i="7"/>
  <c r="G209" i="7"/>
  <c r="Z204" i="7"/>
  <c r="T204" i="7"/>
  <c r="N204" i="7"/>
  <c r="H204" i="7"/>
  <c r="AA199" i="7"/>
  <c r="U199" i="7"/>
  <c r="O199" i="7"/>
  <c r="I199" i="7"/>
  <c r="V194" i="7"/>
  <c r="P194" i="7"/>
  <c r="J194" i="7"/>
  <c r="D194" i="7"/>
  <c r="W189" i="7"/>
  <c r="Q189" i="7"/>
  <c r="K189" i="7"/>
  <c r="E189" i="7"/>
  <c r="X184" i="7"/>
  <c r="R184" i="7"/>
  <c r="L184" i="7"/>
  <c r="F184" i="7"/>
  <c r="V615" i="7"/>
  <c r="P615" i="7"/>
  <c r="J615" i="7"/>
  <c r="D615" i="7"/>
  <c r="W610" i="7"/>
  <c r="Q610" i="7"/>
  <c r="K610" i="7"/>
  <c r="E610" i="7"/>
  <c r="X605" i="7"/>
  <c r="R605" i="7"/>
  <c r="L605" i="7"/>
  <c r="F605" i="7"/>
  <c r="Y600" i="7"/>
  <c r="S600" i="7"/>
  <c r="M600" i="7"/>
  <c r="G600" i="7"/>
  <c r="Z595" i="7"/>
  <c r="T595" i="7"/>
  <c r="N595" i="7"/>
  <c r="H595" i="7"/>
  <c r="AA590" i="7"/>
  <c r="U590" i="7"/>
  <c r="O590" i="7"/>
  <c r="I590" i="7"/>
  <c r="V585" i="7"/>
  <c r="P585" i="7"/>
  <c r="J585" i="7"/>
  <c r="D585" i="7"/>
  <c r="W580" i="7"/>
  <c r="Q580" i="7"/>
  <c r="K580" i="7"/>
  <c r="E580" i="7"/>
  <c r="X575" i="7"/>
  <c r="R575" i="7"/>
  <c r="L575" i="7"/>
  <c r="F575" i="7"/>
  <c r="Y570" i="7"/>
  <c r="S570" i="7"/>
  <c r="M570" i="7"/>
  <c r="G570" i="7"/>
  <c r="Z565" i="7"/>
  <c r="T565" i="7"/>
  <c r="N565" i="7"/>
  <c r="H565" i="7"/>
  <c r="AA560" i="7"/>
  <c r="U560" i="7"/>
  <c r="O560" i="7"/>
  <c r="I560" i="7"/>
  <c r="V555" i="7"/>
  <c r="P555" i="7"/>
  <c r="J555" i="7"/>
  <c r="D555" i="7"/>
  <c r="W550" i="7"/>
  <c r="Q550" i="7"/>
  <c r="K550" i="7"/>
  <c r="E550" i="7"/>
  <c r="X545" i="7"/>
  <c r="R545" i="7"/>
  <c r="L545" i="7"/>
  <c r="F545" i="7"/>
  <c r="Y540" i="7"/>
  <c r="S540" i="7"/>
  <c r="M540" i="7"/>
  <c r="G540" i="7"/>
  <c r="Z535" i="7"/>
  <c r="T535" i="7"/>
  <c r="N535" i="7"/>
  <c r="H535" i="7"/>
  <c r="AA530" i="7"/>
  <c r="U530" i="7"/>
  <c r="O530" i="7"/>
  <c r="I530" i="7"/>
  <c r="V525" i="7"/>
  <c r="P525" i="7"/>
  <c r="J525" i="7"/>
  <c r="D525" i="7"/>
  <c r="W520" i="7"/>
  <c r="Q520" i="7"/>
  <c r="K520" i="7"/>
  <c r="E520" i="7"/>
  <c r="X515" i="7"/>
  <c r="R515" i="7"/>
  <c r="L515" i="7"/>
  <c r="F515" i="7"/>
  <c r="Y510" i="7"/>
  <c r="S510" i="7"/>
  <c r="M510" i="7"/>
  <c r="G510" i="7"/>
  <c r="Z505" i="7"/>
  <c r="T505" i="7"/>
  <c r="N505" i="7"/>
  <c r="H505" i="7"/>
  <c r="AA500" i="7"/>
  <c r="U500" i="7"/>
  <c r="O500" i="7"/>
  <c r="I500" i="7"/>
  <c r="V495" i="7"/>
  <c r="P495" i="7"/>
  <c r="J495" i="7"/>
  <c r="D495" i="7"/>
  <c r="W490" i="7"/>
  <c r="Q490" i="7"/>
  <c r="K490" i="7"/>
  <c r="E490" i="7"/>
  <c r="X485" i="7"/>
  <c r="R485" i="7"/>
  <c r="L485" i="7"/>
  <c r="F485" i="7"/>
  <c r="Y480" i="7"/>
  <c r="S480" i="7"/>
  <c r="M480" i="7"/>
  <c r="G480" i="7"/>
  <c r="Z475" i="7"/>
  <c r="T475" i="7"/>
  <c r="N475" i="7"/>
  <c r="H475" i="7"/>
  <c r="AA470" i="7"/>
  <c r="U470" i="7"/>
  <c r="O470" i="7"/>
  <c r="I470" i="7"/>
  <c r="V462" i="7"/>
  <c r="P462" i="7"/>
  <c r="J462" i="7"/>
  <c r="D462" i="7"/>
  <c r="W457" i="7"/>
  <c r="Q457" i="7"/>
  <c r="K457" i="7"/>
  <c r="E457" i="7"/>
  <c r="X452" i="7"/>
  <c r="R452" i="7"/>
  <c r="L452" i="7"/>
  <c r="F452" i="7"/>
  <c r="Y447" i="7"/>
  <c r="S447" i="7"/>
  <c r="M447" i="7"/>
  <c r="G447" i="7"/>
  <c r="Z442" i="7"/>
  <c r="T442" i="7"/>
  <c r="N442" i="7"/>
  <c r="H442" i="7"/>
  <c r="AA437" i="7"/>
  <c r="U437" i="7"/>
  <c r="O437" i="7"/>
  <c r="I437" i="7"/>
  <c r="V432" i="7"/>
  <c r="P432" i="7"/>
  <c r="J432" i="7"/>
  <c r="D432" i="7"/>
  <c r="W427" i="7"/>
  <c r="Q427" i="7"/>
  <c r="K427" i="7"/>
  <c r="E427" i="7"/>
  <c r="X422" i="7"/>
  <c r="R422" i="7"/>
  <c r="L422" i="7"/>
  <c r="F422" i="7"/>
  <c r="Y417" i="7"/>
  <c r="S417" i="7"/>
  <c r="M417" i="7"/>
  <c r="G417" i="7"/>
  <c r="Z412" i="7"/>
  <c r="T412" i="7"/>
  <c r="N412" i="7"/>
  <c r="H412" i="7"/>
  <c r="AA407" i="7"/>
  <c r="U407" i="7"/>
  <c r="O407" i="7"/>
  <c r="I407" i="7"/>
  <c r="V402" i="7"/>
  <c r="P402" i="7"/>
  <c r="J402" i="7"/>
  <c r="D402" i="7"/>
  <c r="W397" i="7"/>
  <c r="Q397" i="7"/>
  <c r="K397" i="7"/>
  <c r="E397" i="7"/>
  <c r="X392" i="7"/>
  <c r="R392" i="7"/>
  <c r="L392" i="7"/>
  <c r="F392" i="7"/>
  <c r="Y387" i="7"/>
  <c r="S387" i="7"/>
  <c r="M387" i="7"/>
  <c r="G387" i="7"/>
  <c r="Z382" i="7"/>
  <c r="T382" i="7"/>
  <c r="N382" i="7"/>
  <c r="H382" i="7"/>
  <c r="AA377" i="7"/>
  <c r="U377" i="7"/>
  <c r="O377" i="7"/>
  <c r="I377" i="7"/>
  <c r="V372" i="7"/>
  <c r="P372" i="7"/>
  <c r="J372" i="7"/>
  <c r="D372" i="7"/>
  <c r="W367" i="7"/>
  <c r="Q367" i="7"/>
  <c r="K367" i="7"/>
  <c r="E367" i="7"/>
  <c r="X362" i="7"/>
  <c r="R362" i="7"/>
  <c r="L362" i="7"/>
  <c r="F362" i="7"/>
  <c r="Y357" i="7"/>
  <c r="S357" i="7"/>
  <c r="M357" i="7"/>
  <c r="G357" i="7"/>
  <c r="Z352" i="7"/>
  <c r="T352" i="7"/>
  <c r="N352" i="7"/>
  <c r="H352" i="7"/>
  <c r="AA347" i="7"/>
  <c r="U347" i="7"/>
  <c r="O347" i="7"/>
  <c r="I347" i="7"/>
  <c r="V342" i="7"/>
  <c r="P342" i="7"/>
  <c r="J342" i="7"/>
  <c r="D342" i="7"/>
  <c r="W337" i="7"/>
  <c r="Q337" i="7"/>
  <c r="K337" i="7"/>
  <c r="E337" i="7"/>
  <c r="X332" i="7"/>
  <c r="R332" i="7"/>
  <c r="L332" i="7"/>
  <c r="F332" i="7"/>
  <c r="Y327" i="7"/>
  <c r="S327" i="7"/>
  <c r="M327" i="7"/>
  <c r="G327" i="7"/>
  <c r="Z322" i="7"/>
  <c r="T322" i="7"/>
  <c r="N322" i="7"/>
  <c r="H322" i="7"/>
  <c r="AA317" i="7"/>
  <c r="U317" i="7"/>
  <c r="O317" i="7"/>
  <c r="I317" i="7"/>
  <c r="V309" i="7"/>
  <c r="P309" i="7"/>
  <c r="J309" i="7"/>
  <c r="D309" i="7"/>
  <c r="W304" i="7"/>
  <c r="Q304" i="7"/>
  <c r="K304" i="7"/>
  <c r="E304" i="7"/>
  <c r="X299" i="7"/>
  <c r="R299" i="7"/>
  <c r="L299" i="7"/>
  <c r="F299" i="7"/>
  <c r="Y294" i="7"/>
  <c r="S294" i="7"/>
  <c r="M294" i="7"/>
  <c r="G294" i="7"/>
  <c r="Z289" i="7"/>
  <c r="T289" i="7"/>
  <c r="N289" i="7"/>
  <c r="H289" i="7"/>
  <c r="AA284" i="7"/>
  <c r="U284" i="7"/>
  <c r="O284" i="7"/>
  <c r="I284" i="7"/>
  <c r="V279" i="7"/>
  <c r="P279" i="7"/>
  <c r="J279" i="7"/>
  <c r="D279" i="7"/>
  <c r="W274" i="7"/>
  <c r="Q274" i="7"/>
  <c r="K274" i="7"/>
  <c r="E274" i="7"/>
  <c r="X269" i="7"/>
  <c r="R269" i="7"/>
  <c r="L269" i="7"/>
  <c r="F269" i="7"/>
  <c r="Y264" i="7"/>
  <c r="S264" i="7"/>
  <c r="M264" i="7"/>
  <c r="G264" i="7"/>
  <c r="Z259" i="7"/>
  <c r="T259" i="7"/>
  <c r="N259" i="7"/>
  <c r="H259" i="7"/>
  <c r="AA254" i="7"/>
  <c r="U254" i="7"/>
  <c r="O254" i="7"/>
  <c r="I254" i="7"/>
  <c r="V249" i="7"/>
  <c r="P249" i="7"/>
  <c r="J249" i="7"/>
  <c r="D249" i="7"/>
  <c r="W244" i="7"/>
  <c r="Q244" i="7"/>
  <c r="K244" i="7"/>
  <c r="E244" i="7"/>
  <c r="X239" i="7"/>
  <c r="R239" i="7"/>
  <c r="L239" i="7"/>
  <c r="F239" i="7"/>
  <c r="Y234" i="7"/>
  <c r="S234" i="7"/>
  <c r="M234" i="7"/>
  <c r="G234" i="7"/>
  <c r="Z229" i="7"/>
  <c r="T229" i="7"/>
  <c r="N229" i="7"/>
  <c r="H229" i="7"/>
  <c r="AA224" i="7"/>
  <c r="U224" i="7"/>
  <c r="O224" i="7"/>
  <c r="I224" i="7"/>
  <c r="V219" i="7"/>
  <c r="P219" i="7"/>
  <c r="J219" i="7"/>
  <c r="D219" i="7"/>
  <c r="W214" i="7"/>
  <c r="Q214" i="7"/>
  <c r="K214" i="7"/>
  <c r="E214" i="7"/>
  <c r="X209" i="7"/>
  <c r="R209" i="7"/>
  <c r="L209" i="7"/>
  <c r="F209" i="7"/>
  <c r="Y204" i="7"/>
  <c r="S204" i="7"/>
  <c r="M204" i="7"/>
  <c r="G204" i="7"/>
  <c r="Z199" i="7"/>
  <c r="T199" i="7"/>
  <c r="N199" i="7"/>
  <c r="H199" i="7"/>
  <c r="AA194" i="7"/>
  <c r="U194" i="7"/>
  <c r="O194" i="7"/>
  <c r="I194" i="7"/>
  <c r="V189" i="7"/>
  <c r="P189" i="7"/>
  <c r="J189" i="7"/>
  <c r="D189" i="7"/>
  <c r="W184" i="7"/>
  <c r="Q184" i="7"/>
  <c r="K184" i="7"/>
  <c r="E184" i="7"/>
  <c r="X179" i="7"/>
  <c r="R179" i="7"/>
  <c r="L179" i="7"/>
  <c r="F179" i="7"/>
  <c r="Y174" i="7"/>
  <c r="S174" i="7"/>
  <c r="M174" i="7"/>
  <c r="G174" i="7"/>
  <c r="Z169" i="7"/>
  <c r="T169" i="7"/>
  <c r="N169" i="7"/>
  <c r="H169" i="7"/>
  <c r="AA164" i="7"/>
  <c r="U164" i="7"/>
  <c r="O164" i="7"/>
  <c r="I164" i="7"/>
  <c r="V156" i="7"/>
  <c r="P156" i="7"/>
  <c r="J156" i="7"/>
  <c r="D156" i="7"/>
  <c r="W151" i="7"/>
  <c r="Q151" i="7"/>
  <c r="K151" i="7"/>
  <c r="E151" i="7"/>
  <c r="X146" i="7"/>
  <c r="R146" i="7"/>
  <c r="L146" i="7"/>
  <c r="F146" i="7"/>
  <c r="Y141" i="7"/>
  <c r="S141" i="7"/>
  <c r="M141" i="7"/>
  <c r="G141" i="7"/>
  <c r="AA615" i="7"/>
  <c r="U615" i="7"/>
  <c r="O615" i="7"/>
  <c r="I615" i="7"/>
  <c r="V610" i="7"/>
  <c r="P610" i="7"/>
  <c r="J610" i="7"/>
  <c r="D610" i="7"/>
  <c r="W605" i="7"/>
  <c r="Q605" i="7"/>
  <c r="K605" i="7"/>
  <c r="E605" i="7"/>
  <c r="X600" i="7"/>
  <c r="R600" i="7"/>
  <c r="L600" i="7"/>
  <c r="F600" i="7"/>
  <c r="Y595" i="7"/>
  <c r="S595" i="7"/>
  <c r="M595" i="7"/>
  <c r="G595" i="7"/>
  <c r="Z590" i="7"/>
  <c r="T590" i="7"/>
  <c r="N590" i="7"/>
  <c r="H590" i="7"/>
  <c r="AA585" i="7"/>
  <c r="U585" i="7"/>
  <c r="O585" i="7"/>
  <c r="I585" i="7"/>
  <c r="V580" i="7"/>
  <c r="P580" i="7"/>
  <c r="J580" i="7"/>
  <c r="D580" i="7"/>
  <c r="W575" i="7"/>
  <c r="Q575" i="7"/>
  <c r="K575" i="7"/>
  <c r="E575" i="7"/>
  <c r="X570" i="7"/>
  <c r="R570" i="7"/>
  <c r="L570" i="7"/>
  <c r="F570" i="7"/>
  <c r="Y565" i="7"/>
  <c r="S565" i="7"/>
  <c r="M565" i="7"/>
  <c r="G565" i="7"/>
  <c r="Z560" i="7"/>
  <c r="T560" i="7"/>
  <c r="N560" i="7"/>
  <c r="H560" i="7"/>
  <c r="AA555" i="7"/>
  <c r="U555" i="7"/>
  <c r="O555" i="7"/>
  <c r="I555" i="7"/>
  <c r="V550" i="7"/>
  <c r="P550" i="7"/>
  <c r="J550" i="7"/>
  <c r="D550" i="7"/>
  <c r="W545" i="7"/>
  <c r="Q545" i="7"/>
  <c r="K545" i="7"/>
  <c r="E545" i="7"/>
  <c r="X540" i="7"/>
  <c r="R540" i="7"/>
  <c r="L540" i="7"/>
  <c r="F540" i="7"/>
  <c r="Y535" i="7"/>
  <c r="S535" i="7"/>
  <c r="M535" i="7"/>
  <c r="G535" i="7"/>
  <c r="Z530" i="7"/>
  <c r="T530" i="7"/>
  <c r="N530" i="7"/>
  <c r="H530" i="7"/>
  <c r="AA525" i="7"/>
  <c r="U525" i="7"/>
  <c r="O525" i="7"/>
  <c r="I525" i="7"/>
  <c r="V520" i="7"/>
  <c r="P520" i="7"/>
  <c r="J520" i="7"/>
  <c r="D520" i="7"/>
  <c r="W515" i="7"/>
  <c r="Q515" i="7"/>
  <c r="K515" i="7"/>
  <c r="E515" i="7"/>
  <c r="X510" i="7"/>
  <c r="R510" i="7"/>
  <c r="L510" i="7"/>
  <c r="F510" i="7"/>
  <c r="Y505" i="7"/>
  <c r="S505" i="7"/>
  <c r="M505" i="7"/>
  <c r="G505" i="7"/>
  <c r="Z500" i="7"/>
  <c r="T500" i="7"/>
  <c r="N500" i="7"/>
  <c r="H500" i="7"/>
  <c r="AA495" i="7"/>
  <c r="U495" i="7"/>
  <c r="O495" i="7"/>
  <c r="I495" i="7"/>
  <c r="V490" i="7"/>
  <c r="P490" i="7"/>
  <c r="J490" i="7"/>
  <c r="D490" i="7"/>
  <c r="W485" i="7"/>
  <c r="Q485" i="7"/>
  <c r="K485" i="7"/>
  <c r="E485" i="7"/>
  <c r="X480" i="7"/>
  <c r="R480" i="7"/>
  <c r="L480" i="7"/>
  <c r="F480" i="7"/>
  <c r="Y475" i="7"/>
  <c r="S475" i="7"/>
  <c r="M475" i="7"/>
  <c r="G475" i="7"/>
  <c r="Z470" i="7"/>
  <c r="T470" i="7"/>
  <c r="N470" i="7"/>
  <c r="H470" i="7"/>
  <c r="AA462" i="7"/>
  <c r="U462" i="7"/>
  <c r="O462" i="7"/>
  <c r="I462" i="7"/>
  <c r="V457" i="7"/>
  <c r="P457" i="7"/>
  <c r="J457" i="7"/>
  <c r="D457" i="7"/>
  <c r="W452" i="7"/>
  <c r="Q452" i="7"/>
  <c r="K452" i="7"/>
  <c r="E452" i="7"/>
  <c r="X447" i="7"/>
  <c r="R447" i="7"/>
  <c r="L447" i="7"/>
  <c r="F447" i="7"/>
  <c r="Y442" i="7"/>
  <c r="S442" i="7"/>
  <c r="M442" i="7"/>
  <c r="G442" i="7"/>
  <c r="Z437" i="7"/>
  <c r="T437" i="7"/>
  <c r="N437" i="7"/>
  <c r="H437" i="7"/>
  <c r="AA432" i="7"/>
  <c r="U432" i="7"/>
  <c r="O432" i="7"/>
  <c r="I432" i="7"/>
  <c r="V427" i="7"/>
  <c r="P427" i="7"/>
  <c r="J427" i="7"/>
  <c r="D427" i="7"/>
  <c r="W422" i="7"/>
  <c r="Q422" i="7"/>
  <c r="K422" i="7"/>
  <c r="E422" i="7"/>
  <c r="X417" i="7"/>
  <c r="R417" i="7"/>
  <c r="L417" i="7"/>
  <c r="F417" i="7"/>
  <c r="Y412" i="7"/>
  <c r="S412" i="7"/>
  <c r="M412" i="7"/>
  <c r="G412" i="7"/>
  <c r="Z407" i="7"/>
  <c r="T407" i="7"/>
  <c r="N407" i="7"/>
  <c r="H407" i="7"/>
  <c r="AA402" i="7"/>
  <c r="U402" i="7"/>
  <c r="O402" i="7"/>
  <c r="I402" i="7"/>
  <c r="V397" i="7"/>
  <c r="P397" i="7"/>
  <c r="J397" i="7"/>
  <c r="D397" i="7"/>
  <c r="W392" i="7"/>
  <c r="Q392" i="7"/>
  <c r="K392" i="7"/>
  <c r="E392" i="7"/>
  <c r="X387" i="7"/>
  <c r="R387" i="7"/>
  <c r="L387" i="7"/>
  <c r="F387" i="7"/>
  <c r="Y382" i="7"/>
  <c r="S382" i="7"/>
  <c r="M382" i="7"/>
  <c r="G382" i="7"/>
  <c r="Z377" i="7"/>
  <c r="T377" i="7"/>
  <c r="N377" i="7"/>
  <c r="H377" i="7"/>
  <c r="AA372" i="7"/>
  <c r="U372" i="7"/>
  <c r="O372" i="7"/>
  <c r="I372" i="7"/>
  <c r="V367" i="7"/>
  <c r="P367" i="7"/>
  <c r="J367" i="7"/>
  <c r="D367" i="7"/>
  <c r="W362" i="7"/>
  <c r="Q362" i="7"/>
  <c r="K362" i="7"/>
  <c r="E362" i="7"/>
  <c r="X357" i="7"/>
  <c r="R357" i="7"/>
  <c r="L357" i="7"/>
  <c r="F357" i="7"/>
  <c r="Y352" i="7"/>
  <c r="S352" i="7"/>
  <c r="M352" i="7"/>
  <c r="G352" i="7"/>
  <c r="Z347" i="7"/>
  <c r="T347" i="7"/>
  <c r="N347" i="7"/>
  <c r="H347" i="7"/>
  <c r="AA342" i="7"/>
  <c r="U342" i="7"/>
  <c r="O342" i="7"/>
  <c r="I342" i="7"/>
  <c r="V337" i="7"/>
  <c r="P337" i="7"/>
  <c r="J337" i="7"/>
  <c r="D337" i="7"/>
  <c r="W332" i="7"/>
  <c r="Q332" i="7"/>
  <c r="K332" i="7"/>
  <c r="E332" i="7"/>
  <c r="X327" i="7"/>
  <c r="R327" i="7"/>
  <c r="L327" i="7"/>
  <c r="F327" i="7"/>
  <c r="Y322" i="7"/>
  <c r="S322" i="7"/>
  <c r="M322" i="7"/>
  <c r="G322" i="7"/>
  <c r="Z317" i="7"/>
  <c r="T317" i="7"/>
  <c r="N317" i="7"/>
  <c r="H317" i="7"/>
  <c r="AA309" i="7"/>
  <c r="U309" i="7"/>
  <c r="O309" i="7"/>
  <c r="I309" i="7"/>
  <c r="V304" i="7"/>
  <c r="P304" i="7"/>
  <c r="J304" i="7"/>
  <c r="D304" i="7"/>
  <c r="W299" i="7"/>
  <c r="Q299" i="7"/>
  <c r="K299" i="7"/>
  <c r="E299" i="7"/>
  <c r="X294" i="7"/>
  <c r="R294" i="7"/>
  <c r="L294" i="7"/>
  <c r="F294" i="7"/>
  <c r="Y289" i="7"/>
  <c r="S289" i="7"/>
  <c r="M289" i="7"/>
  <c r="G289" i="7"/>
  <c r="Z284" i="7"/>
  <c r="T284" i="7"/>
  <c r="N284" i="7"/>
  <c r="H284" i="7"/>
  <c r="AA279" i="7"/>
  <c r="U279" i="7"/>
  <c r="O279" i="7"/>
  <c r="I279" i="7"/>
  <c r="V274" i="7"/>
  <c r="P274" i="7"/>
  <c r="J274" i="7"/>
  <c r="D274" i="7"/>
  <c r="W269" i="7"/>
  <c r="Q269" i="7"/>
  <c r="K269" i="7"/>
  <c r="E269" i="7"/>
  <c r="X264" i="7"/>
  <c r="R264" i="7"/>
  <c r="L264" i="7"/>
  <c r="F264" i="7"/>
  <c r="Y259" i="7"/>
  <c r="S259" i="7"/>
  <c r="M259" i="7"/>
  <c r="G259" i="7"/>
  <c r="Z254" i="7"/>
  <c r="T254" i="7"/>
  <c r="N254" i="7"/>
  <c r="H254" i="7"/>
  <c r="AA249" i="7"/>
  <c r="U249" i="7"/>
  <c r="O249" i="7"/>
  <c r="I249" i="7"/>
  <c r="V244" i="7"/>
  <c r="P244" i="7"/>
  <c r="J244" i="7"/>
  <c r="D244" i="7"/>
  <c r="W239" i="7"/>
  <c r="Q239" i="7"/>
  <c r="K239" i="7"/>
  <c r="E239" i="7"/>
  <c r="X234" i="7"/>
  <c r="R234" i="7"/>
  <c r="L234" i="7"/>
  <c r="F234" i="7"/>
  <c r="Y229" i="7"/>
  <c r="S229" i="7"/>
  <c r="M229" i="7"/>
  <c r="G229" i="7"/>
  <c r="Z224" i="7"/>
  <c r="T224" i="7"/>
  <c r="N224" i="7"/>
  <c r="H224" i="7"/>
  <c r="AA219" i="7"/>
  <c r="U219" i="7"/>
  <c r="O219" i="7"/>
  <c r="I219" i="7"/>
  <c r="V214" i="7"/>
  <c r="P214" i="7"/>
  <c r="J214" i="7"/>
  <c r="D214" i="7"/>
  <c r="W209" i="7"/>
  <c r="Q209" i="7"/>
  <c r="K209" i="7"/>
  <c r="E209" i="7"/>
  <c r="X204" i="7"/>
  <c r="R204" i="7"/>
  <c r="L204" i="7"/>
  <c r="F204" i="7"/>
  <c r="Y199" i="7"/>
  <c r="S199" i="7"/>
  <c r="M199" i="7"/>
  <c r="G199" i="7"/>
  <c r="Z194" i="7"/>
  <c r="T194" i="7"/>
  <c r="N194" i="7"/>
  <c r="H194" i="7"/>
  <c r="AA189" i="7"/>
  <c r="U189" i="7"/>
  <c r="O189" i="7"/>
  <c r="I189" i="7"/>
  <c r="V184" i="7"/>
  <c r="P184" i="7"/>
  <c r="J184" i="7"/>
  <c r="D184" i="7"/>
  <c r="W179" i="7"/>
  <c r="Q179" i="7"/>
  <c r="K179" i="7"/>
  <c r="E179" i="7"/>
  <c r="X174" i="7"/>
  <c r="R174" i="7"/>
  <c r="L174" i="7"/>
  <c r="F174" i="7"/>
  <c r="Y169" i="7"/>
  <c r="S169" i="7"/>
  <c r="M169" i="7"/>
  <c r="G169" i="7"/>
  <c r="Z164" i="7"/>
  <c r="T164" i="7"/>
  <c r="N164" i="7"/>
  <c r="H164" i="7"/>
  <c r="AA156" i="7"/>
  <c r="U156" i="7"/>
  <c r="O156" i="7"/>
  <c r="I156" i="7"/>
  <c r="V151" i="7"/>
  <c r="P151" i="7"/>
  <c r="J151" i="7"/>
  <c r="D151" i="7"/>
  <c r="W146" i="7"/>
  <c r="Q146" i="7"/>
  <c r="K146" i="7"/>
  <c r="E146" i="7"/>
  <c r="X141" i="7"/>
  <c r="R141" i="7"/>
  <c r="L141" i="7"/>
  <c r="F141" i="7"/>
  <c r="Z615" i="7"/>
  <c r="T615" i="7"/>
  <c r="N615" i="7"/>
  <c r="H615" i="7"/>
  <c r="AA610" i="7"/>
  <c r="U610" i="7"/>
  <c r="O610" i="7"/>
  <c r="I610" i="7"/>
  <c r="V605" i="7"/>
  <c r="P605" i="7"/>
  <c r="J605" i="7"/>
  <c r="D605" i="7"/>
  <c r="W600" i="7"/>
  <c r="Q600" i="7"/>
  <c r="K600" i="7"/>
  <c r="E600" i="7"/>
  <c r="X595" i="7"/>
  <c r="R595" i="7"/>
  <c r="L595" i="7"/>
  <c r="F595" i="7"/>
  <c r="Y590" i="7"/>
  <c r="S590" i="7"/>
  <c r="M590" i="7"/>
  <c r="G590" i="7"/>
  <c r="Z585" i="7"/>
  <c r="T585" i="7"/>
  <c r="N585" i="7"/>
  <c r="H585" i="7"/>
  <c r="AA580" i="7"/>
  <c r="U580" i="7"/>
  <c r="O580" i="7"/>
  <c r="I580" i="7"/>
  <c r="V575" i="7"/>
  <c r="P575" i="7"/>
  <c r="J575" i="7"/>
  <c r="D575" i="7"/>
  <c r="W570" i="7"/>
  <c r="Q570" i="7"/>
  <c r="K570" i="7"/>
  <c r="E570" i="7"/>
  <c r="X565" i="7"/>
  <c r="R565" i="7"/>
  <c r="L565" i="7"/>
  <c r="F565" i="7"/>
  <c r="Y560" i="7"/>
  <c r="S560" i="7"/>
  <c r="M560" i="7"/>
  <c r="G560" i="7"/>
  <c r="Z555" i="7"/>
  <c r="T555" i="7"/>
  <c r="N555" i="7"/>
  <c r="H555" i="7"/>
  <c r="AA550" i="7"/>
  <c r="U550" i="7"/>
  <c r="O550" i="7"/>
  <c r="I550" i="7"/>
  <c r="V545" i="7"/>
  <c r="P545" i="7"/>
  <c r="J545" i="7"/>
  <c r="D545" i="7"/>
  <c r="W540" i="7"/>
  <c r="Q540" i="7"/>
  <c r="K540" i="7"/>
  <c r="E540" i="7"/>
  <c r="X535" i="7"/>
  <c r="R535" i="7"/>
  <c r="L535" i="7"/>
  <c r="F535" i="7"/>
  <c r="Y530" i="7"/>
  <c r="S530" i="7"/>
  <c r="M530" i="7"/>
  <c r="G530" i="7"/>
  <c r="Z525" i="7"/>
  <c r="T525" i="7"/>
  <c r="N525" i="7"/>
  <c r="H525" i="7"/>
  <c r="AA520" i="7"/>
  <c r="U520" i="7"/>
  <c r="O520" i="7"/>
  <c r="I520" i="7"/>
  <c r="V515" i="7"/>
  <c r="P515" i="7"/>
  <c r="J515" i="7"/>
  <c r="D515" i="7"/>
  <c r="W510" i="7"/>
  <c r="Q510" i="7"/>
  <c r="K510" i="7"/>
  <c r="E510" i="7"/>
  <c r="X505" i="7"/>
  <c r="R505" i="7"/>
  <c r="L505" i="7"/>
  <c r="F505" i="7"/>
  <c r="Y500" i="7"/>
  <c r="S500" i="7"/>
  <c r="M500" i="7"/>
  <c r="G500" i="7"/>
  <c r="Z495" i="7"/>
  <c r="T495" i="7"/>
  <c r="N495" i="7"/>
  <c r="H495" i="7"/>
  <c r="AA490" i="7"/>
  <c r="U490" i="7"/>
  <c r="O490" i="7"/>
  <c r="I490" i="7"/>
  <c r="V485" i="7"/>
  <c r="P485" i="7"/>
  <c r="J485" i="7"/>
  <c r="D485" i="7"/>
  <c r="W480" i="7"/>
  <c r="Q480" i="7"/>
  <c r="K480" i="7"/>
  <c r="E480" i="7"/>
  <c r="X475" i="7"/>
  <c r="R475" i="7"/>
  <c r="L475" i="7"/>
  <c r="F475" i="7"/>
  <c r="Y470" i="7"/>
  <c r="S470" i="7"/>
  <c r="M470" i="7"/>
  <c r="G470" i="7"/>
  <c r="Z462" i="7"/>
  <c r="T462" i="7"/>
  <c r="N462" i="7"/>
  <c r="H462" i="7"/>
  <c r="AA457" i="7"/>
  <c r="U457" i="7"/>
  <c r="O457" i="7"/>
  <c r="I457" i="7"/>
  <c r="V452" i="7"/>
  <c r="P452" i="7"/>
  <c r="J452" i="7"/>
  <c r="D452" i="7"/>
  <c r="W447" i="7"/>
  <c r="Q447" i="7"/>
  <c r="K447" i="7"/>
  <c r="E447" i="7"/>
  <c r="X442" i="7"/>
  <c r="R442" i="7"/>
  <c r="L442" i="7"/>
  <c r="F442" i="7"/>
  <c r="Y437" i="7"/>
  <c r="S437" i="7"/>
  <c r="M437" i="7"/>
  <c r="G437" i="7"/>
  <c r="Z432" i="7"/>
  <c r="T432" i="7"/>
  <c r="N432" i="7"/>
  <c r="H432" i="7"/>
  <c r="AA427" i="7"/>
  <c r="U427" i="7"/>
  <c r="O427" i="7"/>
  <c r="I427" i="7"/>
  <c r="V422" i="7"/>
  <c r="P422" i="7"/>
  <c r="J422" i="7"/>
  <c r="D422" i="7"/>
  <c r="W417" i="7"/>
  <c r="Q417" i="7"/>
  <c r="K417" i="7"/>
  <c r="E417" i="7"/>
  <c r="X412" i="7"/>
  <c r="R412" i="7"/>
  <c r="L412" i="7"/>
  <c r="F412" i="7"/>
  <c r="Y407" i="7"/>
  <c r="S407" i="7"/>
  <c r="M407" i="7"/>
  <c r="G407" i="7"/>
  <c r="Z402" i="7"/>
  <c r="T402" i="7"/>
  <c r="N402" i="7"/>
  <c r="H402" i="7"/>
  <c r="AA397" i="7"/>
  <c r="U397" i="7"/>
  <c r="O397" i="7"/>
  <c r="I397" i="7"/>
  <c r="V392" i="7"/>
  <c r="P392" i="7"/>
  <c r="J392" i="7"/>
  <c r="D392" i="7"/>
  <c r="W387" i="7"/>
  <c r="Q387" i="7"/>
  <c r="K387" i="7"/>
  <c r="E387" i="7"/>
  <c r="X382" i="7"/>
  <c r="R382" i="7"/>
  <c r="L382" i="7"/>
  <c r="F382" i="7"/>
  <c r="Y377" i="7"/>
  <c r="S377" i="7"/>
  <c r="M377" i="7"/>
  <c r="G377" i="7"/>
  <c r="Z372" i="7"/>
  <c r="T372" i="7"/>
  <c r="N372" i="7"/>
  <c r="H372" i="7"/>
  <c r="AA367" i="7"/>
  <c r="U367" i="7"/>
  <c r="O367" i="7"/>
  <c r="I367" i="7"/>
  <c r="V362" i="7"/>
  <c r="P362" i="7"/>
  <c r="J362" i="7"/>
  <c r="D362" i="7"/>
  <c r="W357" i="7"/>
  <c r="Q357" i="7"/>
  <c r="K357" i="7"/>
  <c r="E357" i="7"/>
  <c r="X352" i="7"/>
  <c r="R352" i="7"/>
  <c r="L352" i="7"/>
  <c r="F352" i="7"/>
  <c r="Y347" i="7"/>
  <c r="S347" i="7"/>
  <c r="M347" i="7"/>
  <c r="G347" i="7"/>
  <c r="Z342" i="7"/>
  <c r="T342" i="7"/>
  <c r="N342" i="7"/>
  <c r="H342" i="7"/>
  <c r="AA337" i="7"/>
  <c r="U337" i="7"/>
  <c r="O337" i="7"/>
  <c r="I337" i="7"/>
  <c r="V332" i="7"/>
  <c r="P332" i="7"/>
  <c r="J332" i="7"/>
  <c r="D332" i="7"/>
  <c r="W327" i="7"/>
  <c r="Q327" i="7"/>
  <c r="K327" i="7"/>
  <c r="E327" i="7"/>
  <c r="X322" i="7"/>
  <c r="R322" i="7"/>
  <c r="L322" i="7"/>
  <c r="F322" i="7"/>
  <c r="Y317" i="7"/>
  <c r="S317" i="7"/>
  <c r="M317" i="7"/>
  <c r="G317" i="7"/>
  <c r="Z309" i="7"/>
  <c r="T309" i="7"/>
  <c r="N309" i="7"/>
  <c r="H309" i="7"/>
  <c r="AA304" i="7"/>
  <c r="U304" i="7"/>
  <c r="O304" i="7"/>
  <c r="I304" i="7"/>
  <c r="V299" i="7"/>
  <c r="P299" i="7"/>
  <c r="J299" i="7"/>
  <c r="D299" i="7"/>
  <c r="W294" i="7"/>
  <c r="Q294" i="7"/>
  <c r="K294" i="7"/>
  <c r="E294" i="7"/>
  <c r="X289" i="7"/>
  <c r="R289" i="7"/>
  <c r="L289" i="7"/>
  <c r="F289" i="7"/>
  <c r="Y284" i="7"/>
  <c r="S284" i="7"/>
  <c r="M284" i="7"/>
  <c r="G284" i="7"/>
  <c r="Z279" i="7"/>
  <c r="T279" i="7"/>
  <c r="N279" i="7"/>
  <c r="H279" i="7"/>
  <c r="AA274" i="7"/>
  <c r="U274" i="7"/>
  <c r="O274" i="7"/>
  <c r="I274" i="7"/>
  <c r="V269" i="7"/>
  <c r="P269" i="7"/>
  <c r="J269" i="7"/>
  <c r="D269" i="7"/>
  <c r="W264" i="7"/>
  <c r="Q264" i="7"/>
  <c r="K264" i="7"/>
  <c r="E264" i="7"/>
  <c r="X259" i="7"/>
  <c r="R259" i="7"/>
  <c r="L259" i="7"/>
  <c r="F259" i="7"/>
  <c r="Y254" i="7"/>
  <c r="S254" i="7"/>
  <c r="M254" i="7"/>
  <c r="G254" i="7"/>
  <c r="Z249" i="7"/>
  <c r="T249" i="7"/>
  <c r="N249" i="7"/>
  <c r="H249" i="7"/>
  <c r="AA244" i="7"/>
  <c r="U244" i="7"/>
  <c r="O244" i="7"/>
  <c r="I244" i="7"/>
  <c r="V239" i="7"/>
  <c r="P239" i="7"/>
  <c r="J239" i="7"/>
  <c r="D239" i="7"/>
  <c r="W234" i="7"/>
  <c r="Q234" i="7"/>
  <c r="K234" i="7"/>
  <c r="E234" i="7"/>
  <c r="X229" i="7"/>
  <c r="R229" i="7"/>
  <c r="L229" i="7"/>
  <c r="F229" i="7"/>
  <c r="Y224" i="7"/>
  <c r="S224" i="7"/>
  <c r="M224" i="7"/>
  <c r="G224" i="7"/>
  <c r="Z219" i="7"/>
  <c r="T219" i="7"/>
  <c r="N219" i="7"/>
  <c r="H219" i="7"/>
  <c r="AA214" i="7"/>
  <c r="U214" i="7"/>
  <c r="O214" i="7"/>
  <c r="I214" i="7"/>
  <c r="V209" i="7"/>
  <c r="P209" i="7"/>
  <c r="J209" i="7"/>
  <c r="D209" i="7"/>
  <c r="W204" i="7"/>
  <c r="Q204" i="7"/>
  <c r="K204" i="7"/>
  <c r="E204" i="7"/>
  <c r="X199" i="7"/>
  <c r="R199" i="7"/>
  <c r="L199" i="7"/>
  <c r="F199" i="7"/>
  <c r="Y194" i="7"/>
  <c r="S194" i="7"/>
  <c r="M194" i="7"/>
  <c r="G194" i="7"/>
  <c r="Z189" i="7"/>
  <c r="T189" i="7"/>
  <c r="N189" i="7"/>
  <c r="H189" i="7"/>
  <c r="AA184" i="7"/>
  <c r="U184" i="7"/>
  <c r="O184" i="7"/>
  <c r="I184" i="7"/>
  <c r="V179" i="7"/>
  <c r="P179" i="7"/>
  <c r="J179" i="7"/>
  <c r="D179" i="7"/>
  <c r="W174" i="7"/>
  <c r="Q174" i="7"/>
  <c r="K174" i="7"/>
  <c r="E174" i="7"/>
  <c r="X169" i="7"/>
  <c r="R169" i="7"/>
  <c r="L169" i="7"/>
  <c r="F169" i="7"/>
  <c r="Y164" i="7"/>
  <c r="S164" i="7"/>
  <c r="M164" i="7"/>
  <c r="G164" i="7"/>
  <c r="Z156" i="7"/>
  <c r="T156" i="7"/>
  <c r="N156" i="7"/>
  <c r="H156" i="7"/>
  <c r="AA151" i="7"/>
  <c r="U151" i="7"/>
  <c r="O151" i="7"/>
  <c r="I151" i="7"/>
  <c r="V146" i="7"/>
  <c r="P146" i="7"/>
  <c r="J146" i="7"/>
  <c r="D146" i="7"/>
  <c r="W141" i="7"/>
  <c r="Q141" i="7"/>
  <c r="K141" i="7"/>
  <c r="E141" i="7"/>
  <c r="J11" i="7"/>
  <c r="P11" i="7"/>
  <c r="V11" i="7"/>
  <c r="I14" i="7"/>
  <c r="I12" i="7" s="1"/>
  <c r="O14" i="7"/>
  <c r="U14" i="7"/>
  <c r="U12" i="7" s="1"/>
  <c r="AA14" i="7"/>
  <c r="AA12" i="7" s="1"/>
  <c r="I16" i="7"/>
  <c r="O16" i="7"/>
  <c r="U16" i="7"/>
  <c r="AA16" i="7"/>
  <c r="H19" i="7"/>
  <c r="H17" i="7" s="1"/>
  <c r="N19" i="7"/>
  <c r="N17" i="7" s="1"/>
  <c r="T19" i="7"/>
  <c r="Z19" i="7"/>
  <c r="Z17" i="7" s="1"/>
  <c r="H21" i="7"/>
  <c r="N21" i="7"/>
  <c r="T21" i="7"/>
  <c r="Z21" i="7"/>
  <c r="G24" i="7"/>
  <c r="M24" i="7"/>
  <c r="M22" i="7" s="1"/>
  <c r="S24" i="7"/>
  <c r="S22" i="7" s="1"/>
  <c r="Y24" i="7"/>
  <c r="G26" i="7"/>
  <c r="M26" i="7"/>
  <c r="S26" i="7"/>
  <c r="Y26" i="7"/>
  <c r="F29" i="7"/>
  <c r="F27" i="7" s="1"/>
  <c r="L29" i="7"/>
  <c r="R29" i="7"/>
  <c r="R27" i="7" s="1"/>
  <c r="X29" i="7"/>
  <c r="X27" i="7" s="1"/>
  <c r="F31" i="7"/>
  <c r="L31" i="7"/>
  <c r="R31" i="7"/>
  <c r="X31" i="7"/>
  <c r="E34" i="7"/>
  <c r="E32" i="7" s="1"/>
  <c r="K34" i="7"/>
  <c r="K32" i="7" s="1"/>
  <c r="Q34" i="7"/>
  <c r="W34" i="7"/>
  <c r="W32" i="7" s="1"/>
  <c r="E36" i="7"/>
  <c r="K36" i="7"/>
  <c r="Q36" i="7"/>
  <c r="W36" i="7"/>
  <c r="D39" i="7"/>
  <c r="J39" i="7"/>
  <c r="J37" i="7" s="1"/>
  <c r="P39" i="7"/>
  <c r="P37" i="7" s="1"/>
  <c r="V39" i="7"/>
  <c r="D41" i="7"/>
  <c r="J41" i="7"/>
  <c r="P41" i="7"/>
  <c r="V41" i="7"/>
  <c r="I44" i="7"/>
  <c r="I42" i="7" s="1"/>
  <c r="O44" i="7"/>
  <c r="U44" i="7"/>
  <c r="U42" i="7" s="1"/>
  <c r="AA44" i="7"/>
  <c r="AA42" i="7" s="1"/>
  <c r="I46" i="7"/>
  <c r="O46" i="7"/>
  <c r="U46" i="7"/>
  <c r="AA46" i="7"/>
  <c r="H49" i="7"/>
  <c r="H47" i="7" s="1"/>
  <c r="N49" i="7"/>
  <c r="N47" i="7" s="1"/>
  <c r="T49" i="7"/>
  <c r="Z49" i="7"/>
  <c r="Z47" i="7" s="1"/>
  <c r="H51" i="7"/>
  <c r="N51" i="7"/>
  <c r="T51" i="7"/>
  <c r="Z51" i="7"/>
  <c r="G54" i="7"/>
  <c r="M54" i="7"/>
  <c r="M52" i="7" s="1"/>
  <c r="S54" i="7"/>
  <c r="S52" i="7" s="1"/>
  <c r="Y54" i="7"/>
  <c r="G56" i="7"/>
  <c r="M56" i="7"/>
  <c r="S56" i="7"/>
  <c r="Y56" i="7"/>
  <c r="F59" i="7"/>
  <c r="F57" i="7" s="1"/>
  <c r="L59" i="7"/>
  <c r="R59" i="7"/>
  <c r="R57" i="7" s="1"/>
  <c r="X59" i="7"/>
  <c r="X57" i="7" s="1"/>
  <c r="F61" i="7"/>
  <c r="L61" i="7"/>
  <c r="R61" i="7"/>
  <c r="X61" i="7"/>
  <c r="E64" i="7"/>
  <c r="E62" i="7" s="1"/>
  <c r="K64" i="7"/>
  <c r="K62" i="7" s="1"/>
  <c r="Q64" i="7"/>
  <c r="W64" i="7"/>
  <c r="W62" i="7" s="1"/>
  <c r="E66" i="7"/>
  <c r="K66" i="7"/>
  <c r="Q66" i="7"/>
  <c r="W66" i="7"/>
  <c r="D69" i="7"/>
  <c r="J69" i="7"/>
  <c r="J67" i="7" s="1"/>
  <c r="P69" i="7"/>
  <c r="P67" i="7" s="1"/>
  <c r="V69" i="7"/>
  <c r="D71" i="7"/>
  <c r="J71" i="7"/>
  <c r="P71" i="7"/>
  <c r="V71" i="7"/>
  <c r="I74" i="7"/>
  <c r="I72" i="7" s="1"/>
  <c r="O74" i="7"/>
  <c r="U74" i="7"/>
  <c r="U72" i="7" s="1"/>
  <c r="AA74" i="7"/>
  <c r="AA72" i="7" s="1"/>
  <c r="I76" i="7"/>
  <c r="O76" i="7"/>
  <c r="U76" i="7"/>
  <c r="AA76" i="7"/>
  <c r="H79" i="7"/>
  <c r="H77" i="7" s="1"/>
  <c r="N79" i="7"/>
  <c r="N77" i="7" s="1"/>
  <c r="T79" i="7"/>
  <c r="Z79" i="7"/>
  <c r="Z77" i="7" s="1"/>
  <c r="H81" i="7"/>
  <c r="N81" i="7"/>
  <c r="T81" i="7"/>
  <c r="Z81" i="7"/>
  <c r="G84" i="7"/>
  <c r="M84" i="7"/>
  <c r="M82" i="7" s="1"/>
  <c r="S84" i="7"/>
  <c r="S82" i="7" s="1"/>
  <c r="Y84" i="7"/>
  <c r="G86" i="7"/>
  <c r="M86" i="7"/>
  <c r="S86" i="7"/>
  <c r="Y86" i="7"/>
  <c r="F89" i="7"/>
  <c r="F87" i="7" s="1"/>
  <c r="L89" i="7"/>
  <c r="R89" i="7"/>
  <c r="R87" i="7" s="1"/>
  <c r="X89" i="7"/>
  <c r="X87" i="7" s="1"/>
  <c r="F91" i="7"/>
  <c r="L91" i="7"/>
  <c r="R91" i="7"/>
  <c r="X91" i="7"/>
  <c r="E94" i="7"/>
  <c r="E92" i="7" s="1"/>
  <c r="K94" i="7"/>
  <c r="K92" i="7" s="1"/>
  <c r="Q94" i="7"/>
  <c r="W94" i="7"/>
  <c r="W92" i="7" s="1"/>
  <c r="E96" i="7"/>
  <c r="K96" i="7"/>
  <c r="Q96" i="7"/>
  <c r="W96" i="7"/>
  <c r="D99" i="7"/>
  <c r="J99" i="7"/>
  <c r="J97" i="7" s="1"/>
  <c r="P99" i="7"/>
  <c r="P97" i="7" s="1"/>
  <c r="V99" i="7"/>
  <c r="D101" i="7"/>
  <c r="J101" i="7"/>
  <c r="P101" i="7"/>
  <c r="V101" i="7"/>
  <c r="I104" i="7"/>
  <c r="I102" i="7" s="1"/>
  <c r="O104" i="7"/>
  <c r="U104" i="7"/>
  <c r="U102" i="7" s="1"/>
  <c r="AA104" i="7"/>
  <c r="AA102" i="7" s="1"/>
  <c r="I106" i="7"/>
  <c r="O106" i="7"/>
  <c r="U106" i="7"/>
  <c r="AA106" i="7"/>
  <c r="H109" i="7"/>
  <c r="H107" i="7" s="1"/>
  <c r="N109" i="7"/>
  <c r="N107" i="7" s="1"/>
  <c r="T109" i="7"/>
  <c r="Z109" i="7"/>
  <c r="Z107" i="7" s="1"/>
  <c r="H111" i="7"/>
  <c r="N111" i="7"/>
  <c r="T111" i="7"/>
  <c r="Z111" i="7"/>
  <c r="G114" i="7"/>
  <c r="M114" i="7"/>
  <c r="M112" i="7" s="1"/>
  <c r="S114" i="7"/>
  <c r="S112" i="7" s="1"/>
  <c r="Y114" i="7"/>
  <c r="G116" i="7"/>
  <c r="M116" i="7"/>
  <c r="S116" i="7"/>
  <c r="Y116" i="7"/>
  <c r="F119" i="7"/>
  <c r="F117" i="7" s="1"/>
  <c r="L119" i="7"/>
  <c r="R119" i="7"/>
  <c r="R117" i="7" s="1"/>
  <c r="X119" i="7"/>
  <c r="X117" i="7" s="1"/>
  <c r="F121" i="7"/>
  <c r="L121" i="7"/>
  <c r="R121" i="7"/>
  <c r="X121" i="7"/>
  <c r="E124" i="7"/>
  <c r="E122" i="7" s="1"/>
  <c r="K124" i="7"/>
  <c r="K122" i="7" s="1"/>
  <c r="Q124" i="7"/>
  <c r="W124" i="7"/>
  <c r="W122" i="7" s="1"/>
  <c r="E126" i="7"/>
  <c r="K126" i="7"/>
  <c r="Q126" i="7"/>
  <c r="W126" i="7"/>
  <c r="D129" i="7"/>
  <c r="J129" i="7"/>
  <c r="J127" i="7" s="1"/>
  <c r="P129" i="7"/>
  <c r="P127" i="7" s="1"/>
  <c r="V129" i="7"/>
  <c r="D131" i="7"/>
  <c r="J131" i="7"/>
  <c r="P131" i="7"/>
  <c r="V131" i="7"/>
  <c r="I134" i="7"/>
  <c r="I132" i="7" s="1"/>
  <c r="O134" i="7"/>
  <c r="U134" i="7"/>
  <c r="U132" i="7" s="1"/>
  <c r="AA134" i="7"/>
  <c r="AA132" i="7" s="1"/>
  <c r="I136" i="7"/>
  <c r="O136" i="7"/>
  <c r="U136" i="7"/>
  <c r="AA136" i="7"/>
  <c r="T139" i="7"/>
  <c r="T137" i="7" s="1"/>
  <c r="N141" i="7"/>
  <c r="S144" i="7"/>
  <c r="S142" i="7" s="1"/>
  <c r="M146" i="7"/>
  <c r="N149" i="7"/>
  <c r="N147" i="7" s="1"/>
  <c r="H151" i="7"/>
  <c r="Z151" i="7"/>
  <c r="K154" i="7"/>
  <c r="K152" i="7" s="1"/>
  <c r="E156" i="7"/>
  <c r="W156" i="7"/>
  <c r="F162" i="7"/>
  <c r="F160" i="7" s="1"/>
  <c r="X162" i="7"/>
  <c r="X160" i="7" s="1"/>
  <c r="R164" i="7"/>
  <c r="E167" i="7"/>
  <c r="E165" i="7" s="1"/>
  <c r="W167" i="7"/>
  <c r="W165" i="7" s="1"/>
  <c r="Q169" i="7"/>
  <c r="T172" i="7"/>
  <c r="T170" i="7" s="1"/>
  <c r="N174" i="7"/>
  <c r="S177" i="7"/>
  <c r="S175" i="7" s="1"/>
  <c r="M179" i="7"/>
  <c r="N182" i="7"/>
  <c r="N180" i="7" s="1"/>
  <c r="Z184" i="7"/>
  <c r="G187" i="7"/>
  <c r="G185" i="7" s="1"/>
  <c r="S189" i="7"/>
  <c r="L194" i="7"/>
  <c r="E199" i="7"/>
  <c r="V202" i="7"/>
  <c r="V200" i="7" s="1"/>
  <c r="G315" i="7"/>
  <c r="G313" i="7" s="1"/>
  <c r="M315" i="7"/>
  <c r="S315" i="7"/>
  <c r="S313" i="7" s="1"/>
  <c r="Y315" i="7"/>
  <c r="Y313" i="7" s="1"/>
  <c r="F320" i="7"/>
  <c r="L320" i="7"/>
  <c r="L318" i="7" s="1"/>
  <c r="R320" i="7"/>
  <c r="R318" i="7" s="1"/>
  <c r="X320" i="7"/>
  <c r="E325" i="7"/>
  <c r="E323" i="7" s="1"/>
  <c r="K325" i="7"/>
  <c r="K323" i="7" s="1"/>
  <c r="Q325" i="7"/>
  <c r="W325" i="7"/>
  <c r="W323" i="7" s="1"/>
  <c r="D330" i="7"/>
  <c r="D328" i="7" s="1"/>
  <c r="J330" i="7"/>
  <c r="P330" i="7"/>
  <c r="P328" i="7" s="1"/>
  <c r="V330" i="7"/>
  <c r="V328" i="7" s="1"/>
  <c r="I335" i="7"/>
  <c r="O335" i="7"/>
  <c r="O333" i="7" s="1"/>
  <c r="U335" i="7"/>
  <c r="U333" i="7" s="1"/>
  <c r="AA335" i="7"/>
  <c r="H340" i="7"/>
  <c r="H338" i="7" s="1"/>
  <c r="N340" i="7"/>
  <c r="N338" i="7" s="1"/>
  <c r="T340" i="7"/>
  <c r="Z340" i="7"/>
  <c r="Z338" i="7" s="1"/>
  <c r="G345" i="7"/>
  <c r="G343" i="7" s="1"/>
  <c r="M345" i="7"/>
  <c r="S345" i="7"/>
  <c r="S343" i="7" s="1"/>
  <c r="Y345" i="7"/>
  <c r="Y343" i="7" s="1"/>
  <c r="F350" i="7"/>
  <c r="L350" i="7"/>
  <c r="L348" i="7" s="1"/>
  <c r="R350" i="7"/>
  <c r="R348" i="7" s="1"/>
  <c r="X350" i="7"/>
  <c r="E355" i="7"/>
  <c r="E353" i="7" s="1"/>
  <c r="K355" i="7"/>
  <c r="K353" i="7" s="1"/>
  <c r="Q355" i="7"/>
  <c r="W355" i="7"/>
  <c r="W353" i="7" s="1"/>
  <c r="D360" i="7"/>
  <c r="D358" i="7" s="1"/>
  <c r="J360" i="7"/>
  <c r="P360" i="7"/>
  <c r="P358" i="7" s="1"/>
  <c r="V360" i="7"/>
  <c r="V358" i="7" s="1"/>
  <c r="I365" i="7"/>
  <c r="O365" i="7"/>
  <c r="O363" i="7" s="1"/>
  <c r="U365" i="7"/>
  <c r="U363" i="7" s="1"/>
  <c r="AA365" i="7"/>
  <c r="H370" i="7"/>
  <c r="H368" i="7" s="1"/>
  <c r="N370" i="7"/>
  <c r="N368" i="7" s="1"/>
  <c r="T370" i="7"/>
  <c r="Z370" i="7"/>
  <c r="Z368" i="7" s="1"/>
  <c r="G375" i="7"/>
  <c r="G373" i="7" s="1"/>
  <c r="M375" i="7"/>
  <c r="S375" i="7"/>
  <c r="S373" i="7" s="1"/>
  <c r="Y375" i="7"/>
  <c r="Y373" i="7" s="1"/>
  <c r="F380" i="7"/>
  <c r="L380" i="7"/>
  <c r="L378" i="7" s="1"/>
  <c r="R380" i="7"/>
  <c r="R378" i="7" s="1"/>
  <c r="X380" i="7"/>
  <c r="E385" i="7"/>
  <c r="E383" i="7" s="1"/>
  <c r="K385" i="7"/>
  <c r="K383" i="7" s="1"/>
  <c r="Q385" i="7"/>
  <c r="W385" i="7"/>
  <c r="W383" i="7" s="1"/>
  <c r="D390" i="7"/>
  <c r="D388" i="7" s="1"/>
  <c r="J390" i="7"/>
  <c r="P390" i="7"/>
  <c r="P388" i="7" s="1"/>
  <c r="V390" i="7"/>
  <c r="V388" i="7" s="1"/>
  <c r="I395" i="7"/>
  <c r="O395" i="7"/>
  <c r="O393" i="7" s="1"/>
  <c r="U395" i="7"/>
  <c r="U393" i="7" s="1"/>
  <c r="AA395" i="7"/>
  <c r="H400" i="7"/>
  <c r="H398" i="7" s="1"/>
  <c r="N400" i="7"/>
  <c r="N398" i="7" s="1"/>
  <c r="T400" i="7"/>
  <c r="Z400" i="7"/>
  <c r="Z398" i="7" s="1"/>
  <c r="G405" i="7"/>
  <c r="G403" i="7" s="1"/>
  <c r="M405" i="7"/>
  <c r="S405" i="7"/>
  <c r="S403" i="7" s="1"/>
  <c r="Y405" i="7"/>
  <c r="Y403" i="7" s="1"/>
  <c r="F410" i="7"/>
  <c r="L410" i="7"/>
  <c r="L408" i="7" s="1"/>
  <c r="R410" i="7"/>
  <c r="R408" i="7" s="1"/>
  <c r="X410" i="7"/>
  <c r="E415" i="7"/>
  <c r="E413" i="7" s="1"/>
  <c r="K415" i="7"/>
  <c r="K413" i="7" s="1"/>
  <c r="Q415" i="7"/>
  <c r="W415" i="7"/>
  <c r="W413" i="7" s="1"/>
  <c r="D420" i="7"/>
  <c r="D418" i="7" s="1"/>
  <c r="J420" i="7"/>
  <c r="P420" i="7"/>
  <c r="P418" i="7" s="1"/>
  <c r="V420" i="7"/>
  <c r="V418" i="7" s="1"/>
  <c r="I425" i="7"/>
  <c r="O425" i="7"/>
  <c r="O423" i="7" s="1"/>
  <c r="U425" i="7"/>
  <c r="U423" i="7" s="1"/>
  <c r="AA425" i="7"/>
  <c r="H430" i="7"/>
  <c r="H428" i="7" s="1"/>
  <c r="N430" i="7"/>
  <c r="N428" i="7" s="1"/>
  <c r="T430" i="7"/>
  <c r="Z430" i="7"/>
  <c r="Z428" i="7" s="1"/>
  <c r="G435" i="7"/>
  <c r="G433" i="7" s="1"/>
  <c r="M435" i="7"/>
  <c r="S435" i="7"/>
  <c r="S433" i="7" s="1"/>
  <c r="Y435" i="7"/>
  <c r="Y433" i="7" s="1"/>
  <c r="F440" i="7"/>
  <c r="L440" i="7"/>
  <c r="L438" i="7" s="1"/>
  <c r="R440" i="7"/>
  <c r="R438" i="7" s="1"/>
  <c r="X440" i="7"/>
  <c r="E445" i="7"/>
  <c r="E443" i="7" s="1"/>
  <c r="K445" i="7"/>
  <c r="K443" i="7" s="1"/>
  <c r="Q445" i="7"/>
  <c r="W445" i="7"/>
  <c r="W443" i="7" s="1"/>
  <c r="D450" i="7"/>
  <c r="D448" i="7" s="1"/>
  <c r="J450" i="7"/>
  <c r="P450" i="7"/>
  <c r="P448" i="7" s="1"/>
  <c r="V450" i="7"/>
  <c r="V448" i="7" s="1"/>
  <c r="I455" i="7"/>
  <c r="O455" i="7"/>
  <c r="O453" i="7" s="1"/>
  <c r="U455" i="7"/>
  <c r="U453" i="7" s="1"/>
  <c r="AA455" i="7"/>
  <c r="H460" i="7"/>
  <c r="H458" i="7" s="1"/>
  <c r="N460" i="7"/>
  <c r="N458" i="7" s="1"/>
  <c r="T460" i="7"/>
  <c r="Z460" i="7"/>
  <c r="Z458" i="7" s="1"/>
  <c r="G468" i="7"/>
  <c r="G466" i="7" s="1"/>
  <c r="M468" i="7"/>
  <c r="S468" i="7"/>
  <c r="S466" i="7" s="1"/>
  <c r="Y468" i="7"/>
  <c r="Y466" i="7" s="1"/>
  <c r="F473" i="7"/>
  <c r="L473" i="7"/>
  <c r="L471" i="7" s="1"/>
  <c r="R473" i="7"/>
  <c r="R471" i="7" s="1"/>
  <c r="X473" i="7"/>
  <c r="E478" i="7"/>
  <c r="E476" i="7" s="1"/>
  <c r="K478" i="7"/>
  <c r="K476" i="7" s="1"/>
  <c r="Q478" i="7"/>
  <c r="W478" i="7"/>
  <c r="W476" i="7" s="1"/>
  <c r="D483" i="7"/>
  <c r="D481" i="7" s="1"/>
  <c r="J483" i="7"/>
  <c r="P483" i="7"/>
  <c r="P481" i="7" s="1"/>
  <c r="V483" i="7"/>
  <c r="V481" i="7" s="1"/>
  <c r="I488" i="7"/>
  <c r="O488" i="7"/>
  <c r="O486" i="7" s="1"/>
  <c r="U488" i="7"/>
  <c r="U486" i="7" s="1"/>
  <c r="AA488" i="7"/>
  <c r="H493" i="7"/>
  <c r="H491" i="7" s="1"/>
  <c r="N493" i="7"/>
  <c r="N491" i="7" s="1"/>
  <c r="T493" i="7"/>
  <c r="Z493" i="7"/>
  <c r="Z491" i="7" s="1"/>
  <c r="G498" i="7"/>
  <c r="G496" i="7" s="1"/>
  <c r="M498" i="7"/>
  <c r="S498" i="7"/>
  <c r="S496" i="7" s="1"/>
  <c r="Y498" i="7"/>
  <c r="Y496" i="7" s="1"/>
  <c r="F503" i="7"/>
  <c r="L503" i="7"/>
  <c r="L501" i="7" s="1"/>
  <c r="R503" i="7"/>
  <c r="R501" i="7" s="1"/>
  <c r="X503" i="7"/>
  <c r="E508" i="7"/>
  <c r="E506" i="7" s="1"/>
  <c r="K508" i="7"/>
  <c r="K506" i="7" s="1"/>
  <c r="Q508" i="7"/>
  <c r="W508" i="7"/>
  <c r="W506" i="7" s="1"/>
  <c r="D513" i="7"/>
  <c r="D511" i="7" s="1"/>
  <c r="J513" i="7"/>
  <c r="P513" i="7"/>
  <c r="P511" i="7" s="1"/>
  <c r="V513" i="7"/>
  <c r="V511" i="7" s="1"/>
  <c r="I518" i="7"/>
  <c r="O518" i="7"/>
  <c r="O516" i="7" s="1"/>
  <c r="U518" i="7"/>
  <c r="U516" i="7" s="1"/>
  <c r="AA518" i="7"/>
  <c r="H523" i="7"/>
  <c r="H521" i="7" s="1"/>
  <c r="N523" i="7"/>
  <c r="N521" i="7" s="1"/>
  <c r="T523" i="7"/>
  <c r="Z523" i="7"/>
  <c r="Z521" i="7" s="1"/>
  <c r="G528" i="7"/>
  <c r="G526" i="7" s="1"/>
  <c r="M528" i="7"/>
  <c r="S528" i="7"/>
  <c r="S526" i="7" s="1"/>
  <c r="Y528" i="7"/>
  <c r="Y526" i="7" s="1"/>
  <c r="F533" i="7"/>
  <c r="L533" i="7"/>
  <c r="L531" i="7" s="1"/>
  <c r="R533" i="7"/>
  <c r="R531" i="7" s="1"/>
  <c r="X533" i="7"/>
  <c r="E538" i="7"/>
  <c r="E536" i="7" s="1"/>
  <c r="K538" i="7"/>
  <c r="K536" i="7" s="1"/>
  <c r="Q538" i="7"/>
  <c r="W538" i="7"/>
  <c r="W536" i="7" s="1"/>
  <c r="D543" i="7"/>
  <c r="D541" i="7" s="1"/>
  <c r="J543" i="7"/>
  <c r="P543" i="7"/>
  <c r="P541" i="7" s="1"/>
  <c r="V543" i="7"/>
  <c r="V541" i="7" s="1"/>
  <c r="I548" i="7"/>
  <c r="O548" i="7"/>
  <c r="O546" i="7" s="1"/>
  <c r="U548" i="7"/>
  <c r="U546" i="7" s="1"/>
  <c r="AA548" i="7"/>
  <c r="H553" i="7"/>
  <c r="H551" i="7" s="1"/>
  <c r="N553" i="7"/>
  <c r="N551" i="7" s="1"/>
  <c r="T553" i="7"/>
  <c r="Z553" i="7"/>
  <c r="Z551" i="7" s="1"/>
  <c r="G558" i="7"/>
  <c r="G556" i="7" s="1"/>
  <c r="M558" i="7"/>
  <c r="S558" i="7"/>
  <c r="S556" i="7" s="1"/>
  <c r="Y558" i="7"/>
  <c r="Y556" i="7" s="1"/>
  <c r="F563" i="7"/>
  <c r="L563" i="7"/>
  <c r="L561" i="7" s="1"/>
  <c r="R563" i="7"/>
  <c r="R561" i="7" s="1"/>
  <c r="X563" i="7"/>
  <c r="E568" i="7"/>
  <c r="E566" i="7" s="1"/>
  <c r="K568" i="7"/>
  <c r="K566" i="7" s="1"/>
  <c r="Q568" i="7"/>
  <c r="W568" i="7"/>
  <c r="W566" i="7" s="1"/>
  <c r="D573" i="7"/>
  <c r="D571" i="7" s="1"/>
  <c r="J573" i="7"/>
  <c r="P573" i="7"/>
  <c r="P571" i="7" s="1"/>
  <c r="V573" i="7"/>
  <c r="V571" i="7" s="1"/>
  <c r="I578" i="7"/>
  <c r="O578" i="7"/>
  <c r="O576" i="7" s="1"/>
  <c r="U578" i="7"/>
  <c r="U576" i="7" s="1"/>
  <c r="AA578" i="7"/>
  <c r="H583" i="7"/>
  <c r="H581" i="7" s="1"/>
  <c r="N583" i="7"/>
  <c r="N581" i="7" s="1"/>
  <c r="T583" i="7"/>
  <c r="Z583" i="7"/>
  <c r="Z581" i="7" s="1"/>
  <c r="G588" i="7"/>
  <c r="G586" i="7" s="1"/>
  <c r="M588" i="7"/>
  <c r="S588" i="7"/>
  <c r="S586" i="7" s="1"/>
  <c r="Y588" i="7"/>
  <c r="Y586" i="7" s="1"/>
  <c r="F593" i="7"/>
  <c r="L593" i="7"/>
  <c r="L591" i="7" s="1"/>
  <c r="R593" i="7"/>
  <c r="R591" i="7" s="1"/>
  <c r="X593" i="7"/>
  <c r="E598" i="7"/>
  <c r="E596" i="7" s="1"/>
  <c r="K598" i="7"/>
  <c r="K596" i="7" s="1"/>
  <c r="Q598" i="7"/>
  <c r="W598" i="7"/>
  <c r="W596" i="7" s="1"/>
  <c r="D603" i="7"/>
  <c r="D601" i="7" s="1"/>
  <c r="J603" i="7"/>
  <c r="P603" i="7"/>
  <c r="P601" i="7" s="1"/>
  <c r="V603" i="7"/>
  <c r="V601" i="7" s="1"/>
  <c r="B606" i="7"/>
  <c r="I608" i="7"/>
  <c r="I606" i="7" s="1"/>
  <c r="O608" i="7"/>
  <c r="U608" i="7"/>
  <c r="U606" i="7" s="1"/>
  <c r="AA608" i="7"/>
  <c r="AA606" i="7" s="1"/>
  <c r="H613" i="7"/>
  <c r="N613" i="7"/>
  <c r="N611" i="7" s="1"/>
  <c r="T613" i="7"/>
  <c r="T611" i="7" s="1"/>
  <c r="Z613" i="7"/>
  <c r="J9" i="10"/>
  <c r="P9" i="10"/>
  <c r="P7" i="10" s="1"/>
  <c r="V9" i="10"/>
  <c r="AA615" i="10"/>
  <c r="U615" i="10"/>
  <c r="O615" i="10"/>
  <c r="I615" i="10"/>
  <c r="V610" i="10"/>
  <c r="P610" i="10"/>
  <c r="J610" i="10"/>
  <c r="D610" i="10"/>
  <c r="W605" i="10"/>
  <c r="Q605" i="10"/>
  <c r="K605" i="10"/>
  <c r="E605" i="10"/>
  <c r="X600" i="10"/>
  <c r="R600" i="10"/>
  <c r="L600" i="10"/>
  <c r="F600" i="10"/>
  <c r="Y595" i="10"/>
  <c r="S595" i="10"/>
  <c r="M595" i="10"/>
  <c r="G595" i="10"/>
  <c r="Z590" i="10"/>
  <c r="T590" i="10"/>
  <c r="N590" i="10"/>
  <c r="H590" i="10"/>
  <c r="AA585" i="10"/>
  <c r="U585" i="10"/>
  <c r="O585" i="10"/>
  <c r="I585" i="10"/>
  <c r="V580" i="10"/>
  <c r="P580" i="10"/>
  <c r="J580" i="10"/>
  <c r="D580" i="10"/>
  <c r="W575" i="10"/>
  <c r="Q575" i="10"/>
  <c r="K575" i="10"/>
  <c r="E575" i="10"/>
  <c r="X570" i="10"/>
  <c r="R570" i="10"/>
  <c r="L570" i="10"/>
  <c r="F570" i="10"/>
  <c r="Y565" i="10"/>
  <c r="S565" i="10"/>
  <c r="M565" i="10"/>
  <c r="G565" i="10"/>
  <c r="Z560" i="10"/>
  <c r="T560" i="10"/>
  <c r="N560" i="10"/>
  <c r="H560" i="10"/>
  <c r="AA555" i="10"/>
  <c r="U555" i="10"/>
  <c r="O555" i="10"/>
  <c r="I555" i="10"/>
  <c r="V550" i="10"/>
  <c r="P550" i="10"/>
  <c r="J550" i="10"/>
  <c r="D550" i="10"/>
  <c r="W545" i="10"/>
  <c r="Q545" i="10"/>
  <c r="K545" i="10"/>
  <c r="E545" i="10"/>
  <c r="X540" i="10"/>
  <c r="R540" i="10"/>
  <c r="L540" i="10"/>
  <c r="F540" i="10"/>
  <c r="Y535" i="10"/>
  <c r="S535" i="10"/>
  <c r="M535" i="10"/>
  <c r="G535" i="10"/>
  <c r="Z530" i="10"/>
  <c r="T530" i="10"/>
  <c r="N530" i="10"/>
  <c r="H530" i="10"/>
  <c r="AA525" i="10"/>
  <c r="U525" i="10"/>
  <c r="O525" i="10"/>
  <c r="I525" i="10"/>
  <c r="V520" i="10"/>
  <c r="P520" i="10"/>
  <c r="J520" i="10"/>
  <c r="D520" i="10"/>
  <c r="W515" i="10"/>
  <c r="Q515" i="10"/>
  <c r="K515" i="10"/>
  <c r="E515" i="10"/>
  <c r="X510" i="10"/>
  <c r="R510" i="10"/>
  <c r="L510" i="10"/>
  <c r="F510" i="10"/>
  <c r="Y505" i="10"/>
  <c r="S505" i="10"/>
  <c r="M505" i="10"/>
  <c r="G505" i="10"/>
  <c r="Z500" i="10"/>
  <c r="Z496" i="10" s="1"/>
  <c r="T500" i="10"/>
  <c r="T496" i="10" s="1"/>
  <c r="N500" i="10"/>
  <c r="N496" i="10" s="1"/>
  <c r="H500" i="10"/>
  <c r="H496" i="10" s="1"/>
  <c r="AA495" i="10"/>
  <c r="AA491" i="10" s="1"/>
  <c r="U495" i="10"/>
  <c r="U491" i="10" s="1"/>
  <c r="O495" i="10"/>
  <c r="O491" i="10" s="1"/>
  <c r="I495" i="10"/>
  <c r="I491" i="10" s="1"/>
  <c r="V490" i="10"/>
  <c r="V486" i="10" s="1"/>
  <c r="P490" i="10"/>
  <c r="P486" i="10" s="1"/>
  <c r="J490" i="10"/>
  <c r="J486" i="10" s="1"/>
  <c r="D490" i="10"/>
  <c r="D486" i="10" s="1"/>
  <c r="W485" i="10"/>
  <c r="W481" i="10" s="1"/>
  <c r="Q485" i="10"/>
  <c r="Q481" i="10" s="1"/>
  <c r="K485" i="10"/>
  <c r="K481" i="10" s="1"/>
  <c r="E485" i="10"/>
  <c r="E481" i="10" s="1"/>
  <c r="X480" i="10"/>
  <c r="X476" i="10" s="1"/>
  <c r="R480" i="10"/>
  <c r="R476" i="10" s="1"/>
  <c r="L480" i="10"/>
  <c r="L476" i="10" s="1"/>
  <c r="F480" i="10"/>
  <c r="F476" i="10" s="1"/>
  <c r="Y475" i="10"/>
  <c r="Y471" i="10" s="1"/>
  <c r="S475" i="10"/>
  <c r="S471" i="10" s="1"/>
  <c r="M475" i="10"/>
  <c r="M471" i="10" s="1"/>
  <c r="G475" i="10"/>
  <c r="G471" i="10" s="1"/>
  <c r="Z470" i="10"/>
  <c r="Z466" i="10" s="1"/>
  <c r="T470" i="10"/>
  <c r="T466" i="10" s="1"/>
  <c r="N470" i="10"/>
  <c r="N466" i="10" s="1"/>
  <c r="H470" i="10"/>
  <c r="H466" i="10" s="1"/>
  <c r="AA462" i="10"/>
  <c r="U462" i="10"/>
  <c r="O462" i="10"/>
  <c r="I462" i="10"/>
  <c r="V457" i="10"/>
  <c r="P457" i="10"/>
  <c r="J457" i="10"/>
  <c r="D457" i="10"/>
  <c r="W452" i="10"/>
  <c r="Q452" i="10"/>
  <c r="K452" i="10"/>
  <c r="E452" i="10"/>
  <c r="X447" i="10"/>
  <c r="R447" i="10"/>
  <c r="L447" i="10"/>
  <c r="F447" i="10"/>
  <c r="Y442" i="10"/>
  <c r="S442" i="10"/>
  <c r="M442" i="10"/>
  <c r="G442" i="10"/>
  <c r="Z437" i="10"/>
  <c r="T437" i="10"/>
  <c r="N437" i="10"/>
  <c r="H437" i="10"/>
  <c r="AA432" i="10"/>
  <c r="U432" i="10"/>
  <c r="O432" i="10"/>
  <c r="I432" i="10"/>
  <c r="V427" i="10"/>
  <c r="P427" i="10"/>
  <c r="J427" i="10"/>
  <c r="D427" i="10"/>
  <c r="W422" i="10"/>
  <c r="Q422" i="10"/>
  <c r="K422" i="10"/>
  <c r="E422" i="10"/>
  <c r="X417" i="10"/>
  <c r="R417" i="10"/>
  <c r="L417" i="10"/>
  <c r="F417" i="10"/>
  <c r="Y412" i="10"/>
  <c r="S412" i="10"/>
  <c r="M412" i="10"/>
  <c r="G412" i="10"/>
  <c r="Z407" i="10"/>
  <c r="T407" i="10"/>
  <c r="N407" i="10"/>
  <c r="H407" i="10"/>
  <c r="AA402" i="10"/>
  <c r="U402" i="10"/>
  <c r="O402" i="10"/>
  <c r="I402" i="10"/>
  <c r="V397" i="10"/>
  <c r="P397" i="10"/>
  <c r="J397" i="10"/>
  <c r="D397" i="10"/>
  <c r="W392" i="10"/>
  <c r="Q392" i="10"/>
  <c r="K392" i="10"/>
  <c r="E392" i="10"/>
  <c r="X387" i="10"/>
  <c r="R387" i="10"/>
  <c r="L387" i="10"/>
  <c r="F387" i="10"/>
  <c r="Y382" i="10"/>
  <c r="S382" i="10"/>
  <c r="M382" i="10"/>
  <c r="G382" i="10"/>
  <c r="Z377" i="10"/>
  <c r="T377" i="10"/>
  <c r="N377" i="10"/>
  <c r="H377" i="10"/>
  <c r="AA372" i="10"/>
  <c r="U372" i="10"/>
  <c r="O372" i="10"/>
  <c r="I372" i="10"/>
  <c r="V367" i="10"/>
  <c r="P367" i="10"/>
  <c r="J367" i="10"/>
  <c r="D367" i="10"/>
  <c r="W362" i="10"/>
  <c r="Q362" i="10"/>
  <c r="K362" i="10"/>
  <c r="E362" i="10"/>
  <c r="X357" i="10"/>
  <c r="R357" i="10"/>
  <c r="L357" i="10"/>
  <c r="F357" i="10"/>
  <c r="Y352" i="10"/>
  <c r="S352" i="10"/>
  <c r="S348" i="10" s="1"/>
  <c r="M352" i="10"/>
  <c r="M348" i="10" s="1"/>
  <c r="G352" i="10"/>
  <c r="G348" i="10" s="1"/>
  <c r="Z347" i="10"/>
  <c r="Z343" i="10" s="1"/>
  <c r="T347" i="10"/>
  <c r="T343" i="10" s="1"/>
  <c r="N347" i="10"/>
  <c r="N343" i="10" s="1"/>
  <c r="H347" i="10"/>
  <c r="H343" i="10" s="1"/>
  <c r="AA342" i="10"/>
  <c r="AA338" i="10" s="1"/>
  <c r="U342" i="10"/>
  <c r="U338" i="10" s="1"/>
  <c r="O342" i="10"/>
  <c r="O338" i="10" s="1"/>
  <c r="I342" i="10"/>
  <c r="I338" i="10" s="1"/>
  <c r="V337" i="10"/>
  <c r="V333" i="10" s="1"/>
  <c r="P337" i="10"/>
  <c r="P333" i="10" s="1"/>
  <c r="J337" i="10"/>
  <c r="J333" i="10" s="1"/>
  <c r="D337" i="10"/>
  <c r="D333" i="10" s="1"/>
  <c r="W332" i="10"/>
  <c r="W328" i="10" s="1"/>
  <c r="Q332" i="10"/>
  <c r="Q328" i="10" s="1"/>
  <c r="K332" i="10"/>
  <c r="K328" i="10" s="1"/>
  <c r="E332" i="10"/>
  <c r="E328" i="10" s="1"/>
  <c r="X327" i="10"/>
  <c r="X323" i="10" s="1"/>
  <c r="R327" i="10"/>
  <c r="R323" i="10" s="1"/>
  <c r="L327" i="10"/>
  <c r="L323" i="10" s="1"/>
  <c r="F327" i="10"/>
  <c r="F323" i="10" s="1"/>
  <c r="Y322" i="10"/>
  <c r="Y318" i="10" s="1"/>
  <c r="S322" i="10"/>
  <c r="S318" i="10" s="1"/>
  <c r="M322" i="10"/>
  <c r="M318" i="10" s="1"/>
  <c r="G322" i="10"/>
  <c r="G318" i="10" s="1"/>
  <c r="Z317" i="10"/>
  <c r="Z313" i="10" s="1"/>
  <c r="T317" i="10"/>
  <c r="T313" i="10" s="1"/>
  <c r="N317" i="10"/>
  <c r="N313" i="10" s="1"/>
  <c r="H317" i="10"/>
  <c r="H313" i="10" s="1"/>
  <c r="AA309" i="10"/>
  <c r="U309" i="10"/>
  <c r="O309" i="10"/>
  <c r="I309" i="10"/>
  <c r="V304" i="10"/>
  <c r="P304" i="10"/>
  <c r="J304" i="10"/>
  <c r="D304" i="10"/>
  <c r="W299" i="10"/>
  <c r="Q299" i="10"/>
  <c r="K299" i="10"/>
  <c r="E299" i="10"/>
  <c r="X294" i="10"/>
  <c r="R294" i="10"/>
  <c r="L294" i="10"/>
  <c r="F294" i="10"/>
  <c r="Z615" i="10"/>
  <c r="T615" i="10"/>
  <c r="N615" i="10"/>
  <c r="H615" i="10"/>
  <c r="AA610" i="10"/>
  <c r="U610" i="10"/>
  <c r="O610" i="10"/>
  <c r="I610" i="10"/>
  <c r="V605" i="10"/>
  <c r="P605" i="10"/>
  <c r="J605" i="10"/>
  <c r="D605" i="10"/>
  <c r="W600" i="10"/>
  <c r="Q600" i="10"/>
  <c r="K600" i="10"/>
  <c r="E600" i="10"/>
  <c r="X595" i="10"/>
  <c r="R595" i="10"/>
  <c r="L595" i="10"/>
  <c r="F595" i="10"/>
  <c r="Y590" i="10"/>
  <c r="S590" i="10"/>
  <c r="M590" i="10"/>
  <c r="G590" i="10"/>
  <c r="Z585" i="10"/>
  <c r="T585" i="10"/>
  <c r="N585" i="10"/>
  <c r="H585" i="10"/>
  <c r="AA580" i="10"/>
  <c r="U580" i="10"/>
  <c r="O580" i="10"/>
  <c r="I580" i="10"/>
  <c r="V575" i="10"/>
  <c r="P575" i="10"/>
  <c r="J575" i="10"/>
  <c r="D575" i="10"/>
  <c r="W570" i="10"/>
  <c r="Q570" i="10"/>
  <c r="K570" i="10"/>
  <c r="E570" i="10"/>
  <c r="X565" i="10"/>
  <c r="R565" i="10"/>
  <c r="L565" i="10"/>
  <c r="F565" i="10"/>
  <c r="Y560" i="10"/>
  <c r="S560" i="10"/>
  <c r="M560" i="10"/>
  <c r="G560" i="10"/>
  <c r="Z555" i="10"/>
  <c r="T555" i="10"/>
  <c r="N555" i="10"/>
  <c r="H555" i="10"/>
  <c r="AA550" i="10"/>
  <c r="U550" i="10"/>
  <c r="O550" i="10"/>
  <c r="I550" i="10"/>
  <c r="V545" i="10"/>
  <c r="P545" i="10"/>
  <c r="J545" i="10"/>
  <c r="D545" i="10"/>
  <c r="W540" i="10"/>
  <c r="Q540" i="10"/>
  <c r="K540" i="10"/>
  <c r="E540" i="10"/>
  <c r="X535" i="10"/>
  <c r="R535" i="10"/>
  <c r="L535" i="10"/>
  <c r="F535" i="10"/>
  <c r="Y530" i="10"/>
  <c r="S530" i="10"/>
  <c r="M530" i="10"/>
  <c r="G530" i="10"/>
  <c r="Z525" i="10"/>
  <c r="T525" i="10"/>
  <c r="N525" i="10"/>
  <c r="H525" i="10"/>
  <c r="AA520" i="10"/>
  <c r="U520" i="10"/>
  <c r="O520" i="10"/>
  <c r="I520" i="10"/>
  <c r="V515" i="10"/>
  <c r="P515" i="10"/>
  <c r="J515" i="10"/>
  <c r="D515" i="10"/>
  <c r="W510" i="10"/>
  <c r="Q510" i="10"/>
  <c r="K510" i="10"/>
  <c r="E510" i="10"/>
  <c r="X505" i="10"/>
  <c r="R505" i="10"/>
  <c r="L505" i="10"/>
  <c r="F505" i="10"/>
  <c r="Y500" i="10"/>
  <c r="S500" i="10"/>
  <c r="M500" i="10"/>
  <c r="G500" i="10"/>
  <c r="Z495" i="10"/>
  <c r="T495" i="10"/>
  <c r="N495" i="10"/>
  <c r="H495" i="10"/>
  <c r="AA490" i="10"/>
  <c r="U490" i="10"/>
  <c r="O490" i="10"/>
  <c r="I490" i="10"/>
  <c r="V485" i="10"/>
  <c r="P485" i="10"/>
  <c r="J485" i="10"/>
  <c r="D485" i="10"/>
  <c r="W480" i="10"/>
  <c r="Q480" i="10"/>
  <c r="K480" i="10"/>
  <c r="E480" i="10"/>
  <c r="X475" i="10"/>
  <c r="R475" i="10"/>
  <c r="L475" i="10"/>
  <c r="F475" i="10"/>
  <c r="Y470" i="10"/>
  <c r="S470" i="10"/>
  <c r="M470" i="10"/>
  <c r="G470" i="10"/>
  <c r="Z462" i="10"/>
  <c r="T462" i="10"/>
  <c r="N462" i="10"/>
  <c r="H462" i="10"/>
  <c r="AA457" i="10"/>
  <c r="U457" i="10"/>
  <c r="O457" i="10"/>
  <c r="I457" i="10"/>
  <c r="V452" i="10"/>
  <c r="P452" i="10"/>
  <c r="J452" i="10"/>
  <c r="D452" i="10"/>
  <c r="W447" i="10"/>
  <c r="Q447" i="10"/>
  <c r="K447" i="10"/>
  <c r="E447" i="10"/>
  <c r="X442" i="10"/>
  <c r="R442" i="10"/>
  <c r="L442" i="10"/>
  <c r="F442" i="10"/>
  <c r="Y437" i="10"/>
  <c r="S437" i="10"/>
  <c r="M437" i="10"/>
  <c r="G437" i="10"/>
  <c r="Z432" i="10"/>
  <c r="T432" i="10"/>
  <c r="N432" i="10"/>
  <c r="H432" i="10"/>
  <c r="AA427" i="10"/>
  <c r="U427" i="10"/>
  <c r="O427" i="10"/>
  <c r="I427" i="10"/>
  <c r="V422" i="10"/>
  <c r="P422" i="10"/>
  <c r="J422" i="10"/>
  <c r="D422" i="10"/>
  <c r="W417" i="10"/>
  <c r="Q417" i="10"/>
  <c r="K417" i="10"/>
  <c r="E417" i="10"/>
  <c r="X412" i="10"/>
  <c r="R412" i="10"/>
  <c r="L412" i="10"/>
  <c r="F412" i="10"/>
  <c r="Y407" i="10"/>
  <c r="S407" i="10"/>
  <c r="M407" i="10"/>
  <c r="G407" i="10"/>
  <c r="Z402" i="10"/>
  <c r="T402" i="10"/>
  <c r="N402" i="10"/>
  <c r="H402" i="10"/>
  <c r="AA397" i="10"/>
  <c r="U397" i="10"/>
  <c r="O397" i="10"/>
  <c r="I397" i="10"/>
  <c r="V392" i="10"/>
  <c r="P392" i="10"/>
  <c r="J392" i="10"/>
  <c r="D392" i="10"/>
  <c r="W387" i="10"/>
  <c r="Q387" i="10"/>
  <c r="K387" i="10"/>
  <c r="E387" i="10"/>
  <c r="X382" i="10"/>
  <c r="R382" i="10"/>
  <c r="L382" i="10"/>
  <c r="F382" i="10"/>
  <c r="Y377" i="10"/>
  <c r="S377" i="10"/>
  <c r="M377" i="10"/>
  <c r="G377" i="10"/>
  <c r="Z372" i="10"/>
  <c r="T372" i="10"/>
  <c r="N372" i="10"/>
  <c r="H372" i="10"/>
  <c r="AA367" i="10"/>
  <c r="U367" i="10"/>
  <c r="O367" i="10"/>
  <c r="I367" i="10"/>
  <c r="V362" i="10"/>
  <c r="P362" i="10"/>
  <c r="J362" i="10"/>
  <c r="D362" i="10"/>
  <c r="W357" i="10"/>
  <c r="Q357" i="10"/>
  <c r="K357" i="10"/>
  <c r="E357" i="10"/>
  <c r="X352" i="10"/>
  <c r="R352" i="10"/>
  <c r="L352" i="10"/>
  <c r="F352" i="10"/>
  <c r="Y347" i="10"/>
  <c r="S347" i="10"/>
  <c r="M347" i="10"/>
  <c r="G347" i="10"/>
  <c r="Z342" i="10"/>
  <c r="T342" i="10"/>
  <c r="N342" i="10"/>
  <c r="H342" i="10"/>
  <c r="AA337" i="10"/>
  <c r="U337" i="10"/>
  <c r="O337" i="10"/>
  <c r="I337" i="10"/>
  <c r="V332" i="10"/>
  <c r="P332" i="10"/>
  <c r="J332" i="10"/>
  <c r="D332" i="10"/>
  <c r="W327" i="10"/>
  <c r="Q327" i="10"/>
  <c r="K327" i="10"/>
  <c r="E327" i="10"/>
  <c r="X322" i="10"/>
  <c r="R322" i="10"/>
  <c r="L322" i="10"/>
  <c r="F322" i="10"/>
  <c r="Y317" i="10"/>
  <c r="S317" i="10"/>
  <c r="M317" i="10"/>
  <c r="G317" i="10"/>
  <c r="Z309" i="10"/>
  <c r="T309" i="10"/>
  <c r="N309" i="10"/>
  <c r="H309" i="10"/>
  <c r="AA304" i="10"/>
  <c r="U304" i="10"/>
  <c r="O304" i="10"/>
  <c r="I304" i="10"/>
  <c r="V299" i="10"/>
  <c r="P299" i="10"/>
  <c r="J299" i="10"/>
  <c r="D299" i="10"/>
  <c r="W294" i="10"/>
  <c r="Q294" i="10"/>
  <c r="K294" i="10"/>
  <c r="E294" i="10"/>
  <c r="X289" i="10"/>
  <c r="R289" i="10"/>
  <c r="L289" i="10"/>
  <c r="F289" i="10"/>
  <c r="Y284" i="10"/>
  <c r="S284" i="10"/>
  <c r="M284" i="10"/>
  <c r="G284" i="10"/>
  <c r="Z279" i="10"/>
  <c r="T279" i="10"/>
  <c r="N279" i="10"/>
  <c r="H279" i="10"/>
  <c r="AA274" i="10"/>
  <c r="U274" i="10"/>
  <c r="O274" i="10"/>
  <c r="I274" i="10"/>
  <c r="Y615" i="10"/>
  <c r="S615" i="10"/>
  <c r="M615" i="10"/>
  <c r="G615" i="10"/>
  <c r="Z610" i="10"/>
  <c r="T610" i="10"/>
  <c r="N610" i="10"/>
  <c r="H610" i="10"/>
  <c r="AA605" i="10"/>
  <c r="U605" i="10"/>
  <c r="O605" i="10"/>
  <c r="I605" i="10"/>
  <c r="V600" i="10"/>
  <c r="P600" i="10"/>
  <c r="J600" i="10"/>
  <c r="D600" i="10"/>
  <c r="W595" i="10"/>
  <c r="Q595" i="10"/>
  <c r="K595" i="10"/>
  <c r="E595" i="10"/>
  <c r="X590" i="10"/>
  <c r="R590" i="10"/>
  <c r="L590" i="10"/>
  <c r="F590" i="10"/>
  <c r="Y585" i="10"/>
  <c r="S585" i="10"/>
  <c r="M585" i="10"/>
  <c r="G585" i="10"/>
  <c r="Z580" i="10"/>
  <c r="T580" i="10"/>
  <c r="N580" i="10"/>
  <c r="H580" i="10"/>
  <c r="AA575" i="10"/>
  <c r="U575" i="10"/>
  <c r="O575" i="10"/>
  <c r="I575" i="10"/>
  <c r="V570" i="10"/>
  <c r="P570" i="10"/>
  <c r="J570" i="10"/>
  <c r="D570" i="10"/>
  <c r="W565" i="10"/>
  <c r="Q565" i="10"/>
  <c r="K565" i="10"/>
  <c r="E565" i="10"/>
  <c r="X560" i="10"/>
  <c r="R560" i="10"/>
  <c r="L560" i="10"/>
  <c r="F560" i="10"/>
  <c r="Y555" i="10"/>
  <c r="S555" i="10"/>
  <c r="M555" i="10"/>
  <c r="G555" i="10"/>
  <c r="Z550" i="10"/>
  <c r="T550" i="10"/>
  <c r="N550" i="10"/>
  <c r="H550" i="10"/>
  <c r="AA545" i="10"/>
  <c r="U545" i="10"/>
  <c r="O545" i="10"/>
  <c r="I545" i="10"/>
  <c r="V540" i="10"/>
  <c r="P540" i="10"/>
  <c r="J540" i="10"/>
  <c r="D540" i="10"/>
  <c r="W535" i="10"/>
  <c r="Q535" i="10"/>
  <c r="K535" i="10"/>
  <c r="E535" i="10"/>
  <c r="X530" i="10"/>
  <c r="R530" i="10"/>
  <c r="L530" i="10"/>
  <c r="F530" i="10"/>
  <c r="Y525" i="10"/>
  <c r="S525" i="10"/>
  <c r="M525" i="10"/>
  <c r="G525" i="10"/>
  <c r="Z520" i="10"/>
  <c r="T520" i="10"/>
  <c r="N520" i="10"/>
  <c r="H520" i="10"/>
  <c r="AA515" i="10"/>
  <c r="U515" i="10"/>
  <c r="O515" i="10"/>
  <c r="I515" i="10"/>
  <c r="V510" i="10"/>
  <c r="P510" i="10"/>
  <c r="J510" i="10"/>
  <c r="D510" i="10"/>
  <c r="W505" i="10"/>
  <c r="Q505" i="10"/>
  <c r="K505" i="10"/>
  <c r="E505" i="10"/>
  <c r="X500" i="10"/>
  <c r="R500" i="10"/>
  <c r="L500" i="10"/>
  <c r="F500" i="10"/>
  <c r="Y495" i="10"/>
  <c r="S495" i="10"/>
  <c r="M495" i="10"/>
  <c r="G495" i="10"/>
  <c r="Z490" i="10"/>
  <c r="T490" i="10"/>
  <c r="N490" i="10"/>
  <c r="H490" i="10"/>
  <c r="AA485" i="10"/>
  <c r="U485" i="10"/>
  <c r="O485" i="10"/>
  <c r="I485" i="10"/>
  <c r="V480" i="10"/>
  <c r="P480" i="10"/>
  <c r="J480" i="10"/>
  <c r="D480" i="10"/>
  <c r="W475" i="10"/>
  <c r="Q475" i="10"/>
  <c r="K475" i="10"/>
  <c r="E475" i="10"/>
  <c r="X470" i="10"/>
  <c r="X466" i="10" s="1"/>
  <c r="R470" i="10"/>
  <c r="R466" i="10" s="1"/>
  <c r="L470" i="10"/>
  <c r="L466" i="10" s="1"/>
  <c r="F470" i="10"/>
  <c r="F466" i="10" s="1"/>
  <c r="Y462" i="10"/>
  <c r="S462" i="10"/>
  <c r="M462" i="10"/>
  <c r="G462" i="10"/>
  <c r="Z457" i="10"/>
  <c r="T457" i="10"/>
  <c r="N457" i="10"/>
  <c r="H457" i="10"/>
  <c r="AA452" i="10"/>
  <c r="U452" i="10"/>
  <c r="O452" i="10"/>
  <c r="I452" i="10"/>
  <c r="V447" i="10"/>
  <c r="P447" i="10"/>
  <c r="J447" i="10"/>
  <c r="D447" i="10"/>
  <c r="W442" i="10"/>
  <c r="Q442" i="10"/>
  <c r="K442" i="10"/>
  <c r="E442" i="10"/>
  <c r="X437" i="10"/>
  <c r="R437" i="10"/>
  <c r="L437" i="10"/>
  <c r="F437" i="10"/>
  <c r="Y432" i="10"/>
  <c r="S432" i="10"/>
  <c r="M432" i="10"/>
  <c r="G432" i="10"/>
  <c r="Z427" i="10"/>
  <c r="T427" i="10"/>
  <c r="N427" i="10"/>
  <c r="H427" i="10"/>
  <c r="AA422" i="10"/>
  <c r="U422" i="10"/>
  <c r="O422" i="10"/>
  <c r="I422" i="10"/>
  <c r="V417" i="10"/>
  <c r="P417" i="10"/>
  <c r="J417" i="10"/>
  <c r="D417" i="10"/>
  <c r="W412" i="10"/>
  <c r="Q412" i="10"/>
  <c r="K412" i="10"/>
  <c r="E412" i="10"/>
  <c r="X407" i="10"/>
  <c r="R407" i="10"/>
  <c r="L407" i="10"/>
  <c r="F407" i="10"/>
  <c r="Y402" i="10"/>
  <c r="S402" i="10"/>
  <c r="M402" i="10"/>
  <c r="G402" i="10"/>
  <c r="Z397" i="10"/>
  <c r="T397" i="10"/>
  <c r="N397" i="10"/>
  <c r="H397" i="10"/>
  <c r="AA392" i="10"/>
  <c r="U392" i="10"/>
  <c r="O392" i="10"/>
  <c r="I392" i="10"/>
  <c r="V387" i="10"/>
  <c r="P387" i="10"/>
  <c r="J387" i="10"/>
  <c r="D387" i="10"/>
  <c r="W382" i="10"/>
  <c r="Q382" i="10"/>
  <c r="K382" i="10"/>
  <c r="E382" i="10"/>
  <c r="X377" i="10"/>
  <c r="R377" i="10"/>
  <c r="L377" i="10"/>
  <c r="F377" i="10"/>
  <c r="Y372" i="10"/>
  <c r="S372" i="10"/>
  <c r="M372" i="10"/>
  <c r="G372" i="10"/>
  <c r="Z367" i="10"/>
  <c r="T367" i="10"/>
  <c r="N367" i="10"/>
  <c r="H367" i="10"/>
  <c r="AA362" i="10"/>
  <c r="U362" i="10"/>
  <c r="O362" i="10"/>
  <c r="I362" i="10"/>
  <c r="V357" i="10"/>
  <c r="P357" i="10"/>
  <c r="J357" i="10"/>
  <c r="D357" i="10"/>
  <c r="W352" i="10"/>
  <c r="Q352" i="10"/>
  <c r="K352" i="10"/>
  <c r="E352" i="10"/>
  <c r="X347" i="10"/>
  <c r="R347" i="10"/>
  <c r="L347" i="10"/>
  <c r="F347" i="10"/>
  <c r="Y342" i="10"/>
  <c r="S342" i="10"/>
  <c r="M342" i="10"/>
  <c r="G342" i="10"/>
  <c r="Z337" i="10"/>
  <c r="T337" i="10"/>
  <c r="N337" i="10"/>
  <c r="H337" i="10"/>
  <c r="AA332" i="10"/>
  <c r="U332" i="10"/>
  <c r="O332" i="10"/>
  <c r="I332" i="10"/>
  <c r="V327" i="10"/>
  <c r="P327" i="10"/>
  <c r="J327" i="10"/>
  <c r="D327" i="10"/>
  <c r="W322" i="10"/>
  <c r="Q322" i="10"/>
  <c r="K322" i="10"/>
  <c r="E322" i="10"/>
  <c r="X317" i="10"/>
  <c r="X313" i="10" s="1"/>
  <c r="R317" i="10"/>
  <c r="R313" i="10" s="1"/>
  <c r="L317" i="10"/>
  <c r="L313" i="10" s="1"/>
  <c r="F317" i="10"/>
  <c r="F313" i="10" s="1"/>
  <c r="Y309" i="10"/>
  <c r="S309" i="10"/>
  <c r="M309" i="10"/>
  <c r="G309" i="10"/>
  <c r="Z304" i="10"/>
  <c r="T304" i="10"/>
  <c r="N304" i="10"/>
  <c r="H304" i="10"/>
  <c r="AA299" i="10"/>
  <c r="U299" i="10"/>
  <c r="O299" i="10"/>
  <c r="I299" i="10"/>
  <c r="V294" i="10"/>
  <c r="P294" i="10"/>
  <c r="J294" i="10"/>
  <c r="D294" i="10"/>
  <c r="W289" i="10"/>
  <c r="Q289" i="10"/>
  <c r="K289" i="10"/>
  <c r="E289" i="10"/>
  <c r="X615" i="10"/>
  <c r="R615" i="10"/>
  <c r="L615" i="10"/>
  <c r="F615" i="10"/>
  <c r="Y610" i="10"/>
  <c r="S610" i="10"/>
  <c r="M610" i="10"/>
  <c r="G610" i="10"/>
  <c r="Z605" i="10"/>
  <c r="T605" i="10"/>
  <c r="N605" i="10"/>
  <c r="H605" i="10"/>
  <c r="AA600" i="10"/>
  <c r="U600" i="10"/>
  <c r="O600" i="10"/>
  <c r="I600" i="10"/>
  <c r="V595" i="10"/>
  <c r="P595" i="10"/>
  <c r="J595" i="10"/>
  <c r="D595" i="10"/>
  <c r="W590" i="10"/>
  <c r="Q590" i="10"/>
  <c r="K590" i="10"/>
  <c r="E590" i="10"/>
  <c r="X585" i="10"/>
  <c r="R585" i="10"/>
  <c r="L585" i="10"/>
  <c r="F585" i="10"/>
  <c r="Y580" i="10"/>
  <c r="S580" i="10"/>
  <c r="M580" i="10"/>
  <c r="G580" i="10"/>
  <c r="Z575" i="10"/>
  <c r="T575" i="10"/>
  <c r="N575" i="10"/>
  <c r="H575" i="10"/>
  <c r="AA570" i="10"/>
  <c r="U570" i="10"/>
  <c r="O570" i="10"/>
  <c r="I570" i="10"/>
  <c r="V565" i="10"/>
  <c r="P565" i="10"/>
  <c r="J565" i="10"/>
  <c r="D565" i="10"/>
  <c r="W560" i="10"/>
  <c r="Q560" i="10"/>
  <c r="K560" i="10"/>
  <c r="E560" i="10"/>
  <c r="X555" i="10"/>
  <c r="R555" i="10"/>
  <c r="L555" i="10"/>
  <c r="F555" i="10"/>
  <c r="Y550" i="10"/>
  <c r="S550" i="10"/>
  <c r="M550" i="10"/>
  <c r="G550" i="10"/>
  <c r="Z545" i="10"/>
  <c r="T545" i="10"/>
  <c r="N545" i="10"/>
  <c r="H545" i="10"/>
  <c r="AA540" i="10"/>
  <c r="U540" i="10"/>
  <c r="O540" i="10"/>
  <c r="I540" i="10"/>
  <c r="V535" i="10"/>
  <c r="P535" i="10"/>
  <c r="J535" i="10"/>
  <c r="D535" i="10"/>
  <c r="W530" i="10"/>
  <c r="Q530" i="10"/>
  <c r="K530" i="10"/>
  <c r="E530" i="10"/>
  <c r="X525" i="10"/>
  <c r="R525" i="10"/>
  <c r="L525" i="10"/>
  <c r="F525" i="10"/>
  <c r="Y520" i="10"/>
  <c r="S520" i="10"/>
  <c r="M520" i="10"/>
  <c r="G520" i="10"/>
  <c r="Z515" i="10"/>
  <c r="T515" i="10"/>
  <c r="N515" i="10"/>
  <c r="H515" i="10"/>
  <c r="AA510" i="10"/>
  <c r="U510" i="10"/>
  <c r="O510" i="10"/>
  <c r="I510" i="10"/>
  <c r="V505" i="10"/>
  <c r="P505" i="10"/>
  <c r="J505" i="10"/>
  <c r="D505" i="10"/>
  <c r="W500" i="10"/>
  <c r="Q500" i="10"/>
  <c r="K500" i="10"/>
  <c r="E500" i="10"/>
  <c r="X495" i="10"/>
  <c r="R495" i="10"/>
  <c r="L495" i="10"/>
  <c r="F495" i="10"/>
  <c r="Y490" i="10"/>
  <c r="S490" i="10"/>
  <c r="M490" i="10"/>
  <c r="G490" i="10"/>
  <c r="Z485" i="10"/>
  <c r="T485" i="10"/>
  <c r="N485" i="10"/>
  <c r="H485" i="10"/>
  <c r="AA480" i="10"/>
  <c r="U480" i="10"/>
  <c r="O480" i="10"/>
  <c r="I480" i="10"/>
  <c r="V475" i="10"/>
  <c r="P475" i="10"/>
  <c r="J475" i="10"/>
  <c r="D475" i="10"/>
  <c r="W470" i="10"/>
  <c r="Q470" i="10"/>
  <c r="K470" i="10"/>
  <c r="E470" i="10"/>
  <c r="X462" i="10"/>
  <c r="R462" i="10"/>
  <c r="L462" i="10"/>
  <c r="F462" i="10"/>
  <c r="Y457" i="10"/>
  <c r="S457" i="10"/>
  <c r="M457" i="10"/>
  <c r="G457" i="10"/>
  <c r="Z452" i="10"/>
  <c r="T452" i="10"/>
  <c r="N452" i="10"/>
  <c r="H452" i="10"/>
  <c r="AA447" i="10"/>
  <c r="U447" i="10"/>
  <c r="O447" i="10"/>
  <c r="I447" i="10"/>
  <c r="V442" i="10"/>
  <c r="P442" i="10"/>
  <c r="J442" i="10"/>
  <c r="D442" i="10"/>
  <c r="W437" i="10"/>
  <c r="Q437" i="10"/>
  <c r="K437" i="10"/>
  <c r="E437" i="10"/>
  <c r="X432" i="10"/>
  <c r="R432" i="10"/>
  <c r="L432" i="10"/>
  <c r="F432" i="10"/>
  <c r="Y427" i="10"/>
  <c r="S427" i="10"/>
  <c r="M427" i="10"/>
  <c r="G427" i="10"/>
  <c r="Z422" i="10"/>
  <c r="T422" i="10"/>
  <c r="N422" i="10"/>
  <c r="H422" i="10"/>
  <c r="AA417" i="10"/>
  <c r="U417" i="10"/>
  <c r="O417" i="10"/>
  <c r="I417" i="10"/>
  <c r="V412" i="10"/>
  <c r="P412" i="10"/>
  <c r="J412" i="10"/>
  <c r="D412" i="10"/>
  <c r="W407" i="10"/>
  <c r="Q407" i="10"/>
  <c r="K407" i="10"/>
  <c r="E407" i="10"/>
  <c r="X402" i="10"/>
  <c r="R402" i="10"/>
  <c r="L402" i="10"/>
  <c r="F402" i="10"/>
  <c r="Y397" i="10"/>
  <c r="S397" i="10"/>
  <c r="M397" i="10"/>
  <c r="G397" i="10"/>
  <c r="Z392" i="10"/>
  <c r="T392" i="10"/>
  <c r="N392" i="10"/>
  <c r="H392" i="10"/>
  <c r="AA387" i="10"/>
  <c r="U387" i="10"/>
  <c r="O387" i="10"/>
  <c r="I387" i="10"/>
  <c r="V382" i="10"/>
  <c r="P382" i="10"/>
  <c r="J382" i="10"/>
  <c r="D382" i="10"/>
  <c r="W377" i="10"/>
  <c r="Q377" i="10"/>
  <c r="K377" i="10"/>
  <c r="E377" i="10"/>
  <c r="X372" i="10"/>
  <c r="R372" i="10"/>
  <c r="L372" i="10"/>
  <c r="F372" i="10"/>
  <c r="Y367" i="10"/>
  <c r="S367" i="10"/>
  <c r="M367" i="10"/>
  <c r="G367" i="10"/>
  <c r="Z362" i="10"/>
  <c r="T362" i="10"/>
  <c r="N362" i="10"/>
  <c r="H362" i="10"/>
  <c r="AA357" i="10"/>
  <c r="U357" i="10"/>
  <c r="O357" i="10"/>
  <c r="I357" i="10"/>
  <c r="V352" i="10"/>
  <c r="P352" i="10"/>
  <c r="J352" i="10"/>
  <c r="D352" i="10"/>
  <c r="W347" i="10"/>
  <c r="Q347" i="10"/>
  <c r="K347" i="10"/>
  <c r="E347" i="10"/>
  <c r="X342" i="10"/>
  <c r="R342" i="10"/>
  <c r="L342" i="10"/>
  <c r="F342" i="10"/>
  <c r="Y337" i="10"/>
  <c r="S337" i="10"/>
  <c r="M337" i="10"/>
  <c r="G337" i="10"/>
  <c r="Z332" i="10"/>
  <c r="T332" i="10"/>
  <c r="N332" i="10"/>
  <c r="H332" i="10"/>
  <c r="AA327" i="10"/>
  <c r="U327" i="10"/>
  <c r="O327" i="10"/>
  <c r="I327" i="10"/>
  <c r="V322" i="10"/>
  <c r="P322" i="10"/>
  <c r="J322" i="10"/>
  <c r="D322" i="10"/>
  <c r="W317" i="10"/>
  <c r="Q317" i="10"/>
  <c r="K317" i="10"/>
  <c r="E317" i="10"/>
  <c r="X309" i="10"/>
  <c r="R309" i="10"/>
  <c r="L309" i="10"/>
  <c r="F309" i="10"/>
  <c r="Y304" i="10"/>
  <c r="S304" i="10"/>
  <c r="M304" i="10"/>
  <c r="G304" i="10"/>
  <c r="Z299" i="10"/>
  <c r="T299" i="10"/>
  <c r="N299" i="10"/>
  <c r="H299" i="10"/>
  <c r="AA294" i="10"/>
  <c r="U294" i="10"/>
  <c r="O294" i="10"/>
  <c r="I294" i="10"/>
  <c r="V289" i="10"/>
  <c r="P289" i="10"/>
  <c r="J289" i="10"/>
  <c r="D289" i="10"/>
  <c r="W284" i="10"/>
  <c r="Q284" i="10"/>
  <c r="K284" i="10"/>
  <c r="E284" i="10"/>
  <c r="X279" i="10"/>
  <c r="R279" i="10"/>
  <c r="L279" i="10"/>
  <c r="F279" i="10"/>
  <c r="Y274" i="10"/>
  <c r="S274" i="10"/>
  <c r="M274" i="10"/>
  <c r="G274" i="10"/>
  <c r="Z269" i="10"/>
  <c r="T269" i="10"/>
  <c r="N269" i="10"/>
  <c r="W615" i="10"/>
  <c r="Q615" i="10"/>
  <c r="K615" i="10"/>
  <c r="E615" i="10"/>
  <c r="X610" i="10"/>
  <c r="R610" i="10"/>
  <c r="L610" i="10"/>
  <c r="F610" i="10"/>
  <c r="Y605" i="10"/>
  <c r="S605" i="10"/>
  <c r="M605" i="10"/>
  <c r="G605" i="10"/>
  <c r="Z600" i="10"/>
  <c r="T600" i="10"/>
  <c r="N600" i="10"/>
  <c r="H600" i="10"/>
  <c r="AA595" i="10"/>
  <c r="U595" i="10"/>
  <c r="O595" i="10"/>
  <c r="I595" i="10"/>
  <c r="V590" i="10"/>
  <c r="P590" i="10"/>
  <c r="J590" i="10"/>
  <c r="D590" i="10"/>
  <c r="W585" i="10"/>
  <c r="Q585" i="10"/>
  <c r="K585" i="10"/>
  <c r="E585" i="10"/>
  <c r="X580" i="10"/>
  <c r="R580" i="10"/>
  <c r="L580" i="10"/>
  <c r="F580" i="10"/>
  <c r="Y575" i="10"/>
  <c r="S575" i="10"/>
  <c r="M575" i="10"/>
  <c r="G575" i="10"/>
  <c r="Z570" i="10"/>
  <c r="T570" i="10"/>
  <c r="N570" i="10"/>
  <c r="H570" i="10"/>
  <c r="AA565" i="10"/>
  <c r="U565" i="10"/>
  <c r="O565" i="10"/>
  <c r="I565" i="10"/>
  <c r="V560" i="10"/>
  <c r="P560" i="10"/>
  <c r="J560" i="10"/>
  <c r="D560" i="10"/>
  <c r="W555" i="10"/>
  <c r="Q555" i="10"/>
  <c r="K555" i="10"/>
  <c r="E555" i="10"/>
  <c r="X550" i="10"/>
  <c r="R550" i="10"/>
  <c r="L550" i="10"/>
  <c r="F550" i="10"/>
  <c r="Y545" i="10"/>
  <c r="S545" i="10"/>
  <c r="M545" i="10"/>
  <c r="G545" i="10"/>
  <c r="Z540" i="10"/>
  <c r="T540" i="10"/>
  <c r="N540" i="10"/>
  <c r="H540" i="10"/>
  <c r="AA535" i="10"/>
  <c r="U535" i="10"/>
  <c r="O535" i="10"/>
  <c r="I535" i="10"/>
  <c r="V530" i="10"/>
  <c r="P530" i="10"/>
  <c r="J530" i="10"/>
  <c r="D530" i="10"/>
  <c r="W525" i="10"/>
  <c r="Q525" i="10"/>
  <c r="K525" i="10"/>
  <c r="E525" i="10"/>
  <c r="X520" i="10"/>
  <c r="R520" i="10"/>
  <c r="L520" i="10"/>
  <c r="F520" i="10"/>
  <c r="Y515" i="10"/>
  <c r="S515" i="10"/>
  <c r="M515" i="10"/>
  <c r="G515" i="10"/>
  <c r="Z510" i="10"/>
  <c r="T510" i="10"/>
  <c r="N510" i="10"/>
  <c r="H510" i="10"/>
  <c r="AA505" i="10"/>
  <c r="U505" i="10"/>
  <c r="O505" i="10"/>
  <c r="I505" i="10"/>
  <c r="V500" i="10"/>
  <c r="P500" i="10"/>
  <c r="J500" i="10"/>
  <c r="D500" i="10"/>
  <c r="W495" i="10"/>
  <c r="Q495" i="10"/>
  <c r="K495" i="10"/>
  <c r="E495" i="10"/>
  <c r="X490" i="10"/>
  <c r="R490" i="10"/>
  <c r="L490" i="10"/>
  <c r="F490" i="10"/>
  <c r="Y485" i="10"/>
  <c r="S485" i="10"/>
  <c r="M485" i="10"/>
  <c r="G485" i="10"/>
  <c r="Z480" i="10"/>
  <c r="T480" i="10"/>
  <c r="N480" i="10"/>
  <c r="H480" i="10"/>
  <c r="AA475" i="10"/>
  <c r="U475" i="10"/>
  <c r="O475" i="10"/>
  <c r="I475" i="10"/>
  <c r="V470" i="10"/>
  <c r="P470" i="10"/>
  <c r="J470" i="10"/>
  <c r="D470" i="10"/>
  <c r="D466" i="10" s="1"/>
  <c r="W462" i="10"/>
  <c r="Q462" i="10"/>
  <c r="K462" i="10"/>
  <c r="E462" i="10"/>
  <c r="X457" i="10"/>
  <c r="R457" i="10"/>
  <c r="L457" i="10"/>
  <c r="F457" i="10"/>
  <c r="Y452" i="10"/>
  <c r="S452" i="10"/>
  <c r="M452" i="10"/>
  <c r="G452" i="10"/>
  <c r="Z447" i="10"/>
  <c r="T447" i="10"/>
  <c r="N447" i="10"/>
  <c r="H447" i="10"/>
  <c r="AA442" i="10"/>
  <c r="U442" i="10"/>
  <c r="O442" i="10"/>
  <c r="I442" i="10"/>
  <c r="V437" i="10"/>
  <c r="P437" i="10"/>
  <c r="J437" i="10"/>
  <c r="D437" i="10"/>
  <c r="W432" i="10"/>
  <c r="Q432" i="10"/>
  <c r="K432" i="10"/>
  <c r="E432" i="10"/>
  <c r="X427" i="10"/>
  <c r="R427" i="10"/>
  <c r="L427" i="10"/>
  <c r="F427" i="10"/>
  <c r="Y422" i="10"/>
  <c r="S422" i="10"/>
  <c r="M422" i="10"/>
  <c r="G422" i="10"/>
  <c r="Z417" i="10"/>
  <c r="T417" i="10"/>
  <c r="N417" i="10"/>
  <c r="H417" i="10"/>
  <c r="AA412" i="10"/>
  <c r="U412" i="10"/>
  <c r="O412" i="10"/>
  <c r="I412" i="10"/>
  <c r="V407" i="10"/>
  <c r="P407" i="10"/>
  <c r="J407" i="10"/>
  <c r="D407" i="10"/>
  <c r="W402" i="10"/>
  <c r="Q402" i="10"/>
  <c r="K402" i="10"/>
  <c r="E402" i="10"/>
  <c r="X397" i="10"/>
  <c r="R397" i="10"/>
  <c r="L397" i="10"/>
  <c r="F397" i="10"/>
  <c r="Y392" i="10"/>
  <c r="S392" i="10"/>
  <c r="M392" i="10"/>
  <c r="G392" i="10"/>
  <c r="Z387" i="10"/>
  <c r="T387" i="10"/>
  <c r="N387" i="10"/>
  <c r="H387" i="10"/>
  <c r="AA382" i="10"/>
  <c r="U382" i="10"/>
  <c r="O382" i="10"/>
  <c r="I382" i="10"/>
  <c r="V377" i="10"/>
  <c r="P377" i="10"/>
  <c r="J377" i="10"/>
  <c r="D377" i="10"/>
  <c r="W372" i="10"/>
  <c r="Q372" i="10"/>
  <c r="K372" i="10"/>
  <c r="E372" i="10"/>
  <c r="X367" i="10"/>
  <c r="R367" i="10"/>
  <c r="L367" i="10"/>
  <c r="F367" i="10"/>
  <c r="Y362" i="10"/>
  <c r="S362" i="10"/>
  <c r="M362" i="10"/>
  <c r="G362" i="10"/>
  <c r="Z357" i="10"/>
  <c r="T357" i="10"/>
  <c r="N357" i="10"/>
  <c r="H357" i="10"/>
  <c r="AA352" i="10"/>
  <c r="U352" i="10"/>
  <c r="O352" i="10"/>
  <c r="I352" i="10"/>
  <c r="V347" i="10"/>
  <c r="P347" i="10"/>
  <c r="J347" i="10"/>
  <c r="D347" i="10"/>
  <c r="W342" i="10"/>
  <c r="Q342" i="10"/>
  <c r="K342" i="10"/>
  <c r="E342" i="10"/>
  <c r="X337" i="10"/>
  <c r="R337" i="10"/>
  <c r="L337" i="10"/>
  <c r="F337" i="10"/>
  <c r="Y332" i="10"/>
  <c r="S332" i="10"/>
  <c r="M332" i="10"/>
  <c r="G332" i="10"/>
  <c r="Z327" i="10"/>
  <c r="T327" i="10"/>
  <c r="N327" i="10"/>
  <c r="H327" i="10"/>
  <c r="AA322" i="10"/>
  <c r="U322" i="10"/>
  <c r="O322" i="10"/>
  <c r="I322" i="10"/>
  <c r="V317" i="10"/>
  <c r="P317" i="10"/>
  <c r="J317" i="10"/>
  <c r="D317" i="10"/>
  <c r="D313" i="10" s="1"/>
  <c r="W309" i="10"/>
  <c r="Q309" i="10"/>
  <c r="K309" i="10"/>
  <c r="E309" i="10"/>
  <c r="X304" i="10"/>
  <c r="R304" i="10"/>
  <c r="L304" i="10"/>
  <c r="F304" i="10"/>
  <c r="Y299" i="10"/>
  <c r="S299" i="10"/>
  <c r="M299" i="10"/>
  <c r="G299" i="10"/>
  <c r="Z294" i="10"/>
  <c r="T294" i="10"/>
  <c r="N294" i="10"/>
  <c r="H294" i="10"/>
  <c r="AA289" i="10"/>
  <c r="U289" i="10"/>
  <c r="O289" i="10"/>
  <c r="I289" i="10"/>
  <c r="V284" i="10"/>
  <c r="P284" i="10"/>
  <c r="J284" i="10"/>
  <c r="D284" i="10"/>
  <c r="W279" i="10"/>
  <c r="Q279" i="10"/>
  <c r="K279" i="10"/>
  <c r="E279" i="10"/>
  <c r="X274" i="10"/>
  <c r="R274" i="10"/>
  <c r="L274" i="10"/>
  <c r="F274" i="10"/>
  <c r="Y269" i="10"/>
  <c r="V615" i="10"/>
  <c r="P615" i="10"/>
  <c r="J615" i="10"/>
  <c r="D615" i="10"/>
  <c r="W610" i="10"/>
  <c r="Q610" i="10"/>
  <c r="K610" i="10"/>
  <c r="E610" i="10"/>
  <c r="X605" i="10"/>
  <c r="R605" i="10"/>
  <c r="L605" i="10"/>
  <c r="F605" i="10"/>
  <c r="Y600" i="10"/>
  <c r="S600" i="10"/>
  <c r="M600" i="10"/>
  <c r="G600" i="10"/>
  <c r="Z595" i="10"/>
  <c r="T595" i="10"/>
  <c r="N595" i="10"/>
  <c r="H595" i="10"/>
  <c r="AA590" i="10"/>
  <c r="U590" i="10"/>
  <c r="O590" i="10"/>
  <c r="I590" i="10"/>
  <c r="V585" i="10"/>
  <c r="P585" i="10"/>
  <c r="J585" i="10"/>
  <c r="D585" i="10"/>
  <c r="W580" i="10"/>
  <c r="Q580" i="10"/>
  <c r="K580" i="10"/>
  <c r="E580" i="10"/>
  <c r="X575" i="10"/>
  <c r="R575" i="10"/>
  <c r="L575" i="10"/>
  <c r="F575" i="10"/>
  <c r="Y570" i="10"/>
  <c r="S570" i="10"/>
  <c r="M570" i="10"/>
  <c r="G570" i="10"/>
  <c r="Z565" i="10"/>
  <c r="T565" i="10"/>
  <c r="N565" i="10"/>
  <c r="H565" i="10"/>
  <c r="AA560" i="10"/>
  <c r="U560" i="10"/>
  <c r="O560" i="10"/>
  <c r="I560" i="10"/>
  <c r="V555" i="10"/>
  <c r="P555" i="10"/>
  <c r="J555" i="10"/>
  <c r="D555" i="10"/>
  <c r="W550" i="10"/>
  <c r="Q550" i="10"/>
  <c r="K550" i="10"/>
  <c r="E550" i="10"/>
  <c r="X545" i="10"/>
  <c r="R545" i="10"/>
  <c r="L545" i="10"/>
  <c r="F545" i="10"/>
  <c r="Y540" i="10"/>
  <c r="S540" i="10"/>
  <c r="M540" i="10"/>
  <c r="G540" i="10"/>
  <c r="Z535" i="10"/>
  <c r="T535" i="10"/>
  <c r="N535" i="10"/>
  <c r="H535" i="10"/>
  <c r="AA530" i="10"/>
  <c r="U530" i="10"/>
  <c r="O530" i="10"/>
  <c r="I530" i="10"/>
  <c r="V525" i="10"/>
  <c r="P525" i="10"/>
  <c r="J525" i="10"/>
  <c r="D525" i="10"/>
  <c r="W520" i="10"/>
  <c r="Q520" i="10"/>
  <c r="K520" i="10"/>
  <c r="E520" i="10"/>
  <c r="X515" i="10"/>
  <c r="R515" i="10"/>
  <c r="L515" i="10"/>
  <c r="F515" i="10"/>
  <c r="Y510" i="10"/>
  <c r="S510" i="10"/>
  <c r="M510" i="10"/>
  <c r="G510" i="10"/>
  <c r="Z505" i="10"/>
  <c r="T505" i="10"/>
  <c r="N505" i="10"/>
  <c r="H505" i="10"/>
  <c r="AA500" i="10"/>
  <c r="U500" i="10"/>
  <c r="O500" i="10"/>
  <c r="I500" i="10"/>
  <c r="V495" i="10"/>
  <c r="P495" i="10"/>
  <c r="J495" i="10"/>
  <c r="D495" i="10"/>
  <c r="W490" i="10"/>
  <c r="Q490" i="10"/>
  <c r="K490" i="10"/>
  <c r="E490" i="10"/>
  <c r="X485" i="10"/>
  <c r="R485" i="10"/>
  <c r="L485" i="10"/>
  <c r="F485" i="10"/>
  <c r="Y480" i="10"/>
  <c r="S480" i="10"/>
  <c r="M480" i="10"/>
  <c r="G480" i="10"/>
  <c r="Z475" i="10"/>
  <c r="T475" i="10"/>
  <c r="N475" i="10"/>
  <c r="H475" i="10"/>
  <c r="AA470" i="10"/>
  <c r="U470" i="10"/>
  <c r="O470" i="10"/>
  <c r="I470" i="10"/>
  <c r="V462" i="10"/>
  <c r="P462" i="10"/>
  <c r="J462" i="10"/>
  <c r="D462" i="10"/>
  <c r="W457" i="10"/>
  <c r="Q457" i="10"/>
  <c r="K457" i="10"/>
  <c r="E457" i="10"/>
  <c r="X452" i="10"/>
  <c r="R452" i="10"/>
  <c r="L452" i="10"/>
  <c r="F452" i="10"/>
  <c r="Y447" i="10"/>
  <c r="S447" i="10"/>
  <c r="M447" i="10"/>
  <c r="G447" i="10"/>
  <c r="Z442" i="10"/>
  <c r="T442" i="10"/>
  <c r="N442" i="10"/>
  <c r="H442" i="10"/>
  <c r="AA437" i="10"/>
  <c r="U437" i="10"/>
  <c r="O437" i="10"/>
  <c r="I437" i="10"/>
  <c r="V432" i="10"/>
  <c r="P432" i="10"/>
  <c r="J432" i="10"/>
  <c r="D432" i="10"/>
  <c r="W427" i="10"/>
  <c r="Q427" i="10"/>
  <c r="K427" i="10"/>
  <c r="E427" i="10"/>
  <c r="X422" i="10"/>
  <c r="R422" i="10"/>
  <c r="L422" i="10"/>
  <c r="F422" i="10"/>
  <c r="Y417" i="10"/>
  <c r="S417" i="10"/>
  <c r="M417" i="10"/>
  <c r="G417" i="10"/>
  <c r="Z412" i="10"/>
  <c r="T412" i="10"/>
  <c r="N412" i="10"/>
  <c r="H412" i="10"/>
  <c r="AA407" i="10"/>
  <c r="U407" i="10"/>
  <c r="O407" i="10"/>
  <c r="I407" i="10"/>
  <c r="V402" i="10"/>
  <c r="P402" i="10"/>
  <c r="J402" i="10"/>
  <c r="D402" i="10"/>
  <c r="W397" i="10"/>
  <c r="Q397" i="10"/>
  <c r="K397" i="10"/>
  <c r="E397" i="10"/>
  <c r="X392" i="10"/>
  <c r="R392" i="10"/>
  <c r="L392" i="10"/>
  <c r="F392" i="10"/>
  <c r="Y387" i="10"/>
  <c r="S387" i="10"/>
  <c r="M387" i="10"/>
  <c r="G387" i="10"/>
  <c r="Z382" i="10"/>
  <c r="T382" i="10"/>
  <c r="N382" i="10"/>
  <c r="H382" i="10"/>
  <c r="AA377" i="10"/>
  <c r="U377" i="10"/>
  <c r="O377" i="10"/>
  <c r="I377" i="10"/>
  <c r="V372" i="10"/>
  <c r="P372" i="10"/>
  <c r="J372" i="10"/>
  <c r="D372" i="10"/>
  <c r="W367" i="10"/>
  <c r="Q367" i="10"/>
  <c r="K367" i="10"/>
  <c r="E367" i="10"/>
  <c r="X362" i="10"/>
  <c r="R362" i="10"/>
  <c r="L362" i="10"/>
  <c r="F362" i="10"/>
  <c r="Y357" i="10"/>
  <c r="S357" i="10"/>
  <c r="M357" i="10"/>
  <c r="G357" i="10"/>
  <c r="Z352" i="10"/>
  <c r="T352" i="10"/>
  <c r="N352" i="10"/>
  <c r="H352" i="10"/>
  <c r="AA347" i="10"/>
  <c r="U347" i="10"/>
  <c r="O347" i="10"/>
  <c r="I347" i="10"/>
  <c r="V342" i="10"/>
  <c r="P342" i="10"/>
  <c r="J342" i="10"/>
  <c r="D342" i="10"/>
  <c r="W337" i="10"/>
  <c r="Q337" i="10"/>
  <c r="K337" i="10"/>
  <c r="E337" i="10"/>
  <c r="X332" i="10"/>
  <c r="R332" i="10"/>
  <c r="L332" i="10"/>
  <c r="F332" i="10"/>
  <c r="Y327" i="10"/>
  <c r="S327" i="10"/>
  <c r="M327" i="10"/>
  <c r="G327" i="10"/>
  <c r="Z322" i="10"/>
  <c r="T322" i="10"/>
  <c r="N322" i="10"/>
  <c r="H322" i="10"/>
  <c r="AA317" i="10"/>
  <c r="U317" i="10"/>
  <c r="O317" i="10"/>
  <c r="I317" i="10"/>
  <c r="V309" i="10"/>
  <c r="P309" i="10"/>
  <c r="J309" i="10"/>
  <c r="D309" i="10"/>
  <c r="W304" i="10"/>
  <c r="Q304" i="10"/>
  <c r="K304" i="10"/>
  <c r="E304" i="10"/>
  <c r="X299" i="10"/>
  <c r="R299" i="10"/>
  <c r="L299" i="10"/>
  <c r="F299" i="10"/>
  <c r="Y294" i="10"/>
  <c r="S294" i="10"/>
  <c r="M294" i="10"/>
  <c r="G294" i="10"/>
  <c r="Z289" i="10"/>
  <c r="T289" i="10"/>
  <c r="N289" i="10"/>
  <c r="H289" i="10"/>
  <c r="AA284" i="10"/>
  <c r="U284" i="10"/>
  <c r="O284" i="10"/>
  <c r="I284" i="10"/>
  <c r="V279" i="10"/>
  <c r="P279" i="10"/>
  <c r="J279" i="10"/>
  <c r="D279" i="10"/>
  <c r="W274" i="10"/>
  <c r="Q274" i="10"/>
  <c r="K274" i="10"/>
  <c r="E274" i="10"/>
  <c r="X269" i="10"/>
  <c r="R269" i="10"/>
  <c r="J11" i="10"/>
  <c r="P11" i="10"/>
  <c r="V11" i="10"/>
  <c r="I14" i="10"/>
  <c r="I12" i="10" s="1"/>
  <c r="O14" i="10"/>
  <c r="U14" i="10"/>
  <c r="U12" i="10" s="1"/>
  <c r="AA14" i="10"/>
  <c r="AA12" i="10" s="1"/>
  <c r="I16" i="10"/>
  <c r="O16" i="10"/>
  <c r="U16" i="10"/>
  <c r="AA16" i="10"/>
  <c r="H19" i="10"/>
  <c r="H17" i="10" s="1"/>
  <c r="N19" i="10"/>
  <c r="N17" i="10" s="1"/>
  <c r="T19" i="10"/>
  <c r="Z19" i="10"/>
  <c r="Z17" i="10" s="1"/>
  <c r="H21" i="10"/>
  <c r="N21" i="10"/>
  <c r="T21" i="10"/>
  <c r="Z21" i="10"/>
  <c r="G24" i="10"/>
  <c r="M24" i="10"/>
  <c r="M22" i="10" s="1"/>
  <c r="S24" i="10"/>
  <c r="S22" i="10" s="1"/>
  <c r="Y24" i="10"/>
  <c r="G26" i="10"/>
  <c r="M26" i="10"/>
  <c r="S26" i="10"/>
  <c r="Y26" i="10"/>
  <c r="F29" i="10"/>
  <c r="F27" i="10" s="1"/>
  <c r="L29" i="10"/>
  <c r="R29" i="10"/>
  <c r="R27" i="10" s="1"/>
  <c r="X29" i="10"/>
  <c r="X27" i="10" s="1"/>
  <c r="F31" i="10"/>
  <c r="L31" i="10"/>
  <c r="R31" i="10"/>
  <c r="X31" i="10"/>
  <c r="E34" i="10"/>
  <c r="E32" i="10" s="1"/>
  <c r="K34" i="10"/>
  <c r="K32" i="10" s="1"/>
  <c r="Q34" i="10"/>
  <c r="W34" i="10"/>
  <c r="W32" i="10" s="1"/>
  <c r="E36" i="10"/>
  <c r="K36" i="10"/>
  <c r="Q36" i="10"/>
  <c r="W36" i="10"/>
  <c r="D39" i="10"/>
  <c r="J39" i="10"/>
  <c r="J37" i="10" s="1"/>
  <c r="P39" i="10"/>
  <c r="P37" i="10" s="1"/>
  <c r="V39" i="10"/>
  <c r="D41" i="10"/>
  <c r="J41" i="10"/>
  <c r="P41" i="10"/>
  <c r="V41" i="10"/>
  <c r="I44" i="10"/>
  <c r="I42" i="10" s="1"/>
  <c r="O44" i="10"/>
  <c r="U44" i="10"/>
  <c r="U42" i="10" s="1"/>
  <c r="AA44" i="10"/>
  <c r="AA42" i="10" s="1"/>
  <c r="I46" i="10"/>
  <c r="O46" i="10"/>
  <c r="U46" i="10"/>
  <c r="AA46" i="10"/>
  <c r="H49" i="10"/>
  <c r="H47" i="10" s="1"/>
  <c r="N49" i="10"/>
  <c r="N47" i="10" s="1"/>
  <c r="T49" i="10"/>
  <c r="Z49" i="10"/>
  <c r="Z47" i="10" s="1"/>
  <c r="H51" i="10"/>
  <c r="N51" i="10"/>
  <c r="T51" i="10"/>
  <c r="Z51" i="10"/>
  <c r="G54" i="10"/>
  <c r="M54" i="10"/>
  <c r="M52" i="10" s="1"/>
  <c r="S54" i="10"/>
  <c r="S52" i="10" s="1"/>
  <c r="Y54" i="10"/>
  <c r="G56" i="10"/>
  <c r="M56" i="10"/>
  <c r="S56" i="10"/>
  <c r="Y56" i="10"/>
  <c r="F59" i="10"/>
  <c r="F57" i="10" s="1"/>
  <c r="L59" i="10"/>
  <c r="R59" i="10"/>
  <c r="R57" i="10" s="1"/>
  <c r="X59" i="10"/>
  <c r="X57" i="10" s="1"/>
  <c r="F61" i="10"/>
  <c r="L61" i="10"/>
  <c r="R61" i="10"/>
  <c r="X61" i="10"/>
  <c r="E64" i="10"/>
  <c r="E62" i="10" s="1"/>
  <c r="K64" i="10"/>
  <c r="K62" i="10" s="1"/>
  <c r="Q64" i="10"/>
  <c r="W64" i="10"/>
  <c r="W62" i="10" s="1"/>
  <c r="E66" i="10"/>
  <c r="K66" i="10"/>
  <c r="Q66" i="10"/>
  <c r="W66" i="10"/>
  <c r="D69" i="10"/>
  <c r="J69" i="10"/>
  <c r="J67" i="10" s="1"/>
  <c r="P69" i="10"/>
  <c r="P67" i="10" s="1"/>
  <c r="V69" i="10"/>
  <c r="D71" i="10"/>
  <c r="J71" i="10"/>
  <c r="P71" i="10"/>
  <c r="V71" i="10"/>
  <c r="I74" i="10"/>
  <c r="I72" i="10" s="1"/>
  <c r="O74" i="10"/>
  <c r="U74" i="10"/>
  <c r="U72" i="10" s="1"/>
  <c r="AA74" i="10"/>
  <c r="AA72" i="10" s="1"/>
  <c r="I76" i="10"/>
  <c r="O76" i="10"/>
  <c r="U76" i="10"/>
  <c r="AA76" i="10"/>
  <c r="H79" i="10"/>
  <c r="H77" i="10" s="1"/>
  <c r="N79" i="10"/>
  <c r="N77" i="10" s="1"/>
  <c r="T79" i="10"/>
  <c r="Z79" i="10"/>
  <c r="Z77" i="10" s="1"/>
  <c r="H81" i="10"/>
  <c r="N81" i="10"/>
  <c r="T81" i="10"/>
  <c r="Z81" i="10"/>
  <c r="G84" i="10"/>
  <c r="M84" i="10"/>
  <c r="M82" i="10" s="1"/>
  <c r="S84" i="10"/>
  <c r="S82" i="10" s="1"/>
  <c r="Y84" i="10"/>
  <c r="G86" i="10"/>
  <c r="M86" i="10"/>
  <c r="S86" i="10"/>
  <c r="Y86" i="10"/>
  <c r="F89" i="10"/>
  <c r="F87" i="10" s="1"/>
  <c r="L89" i="10"/>
  <c r="R89" i="10"/>
  <c r="R87" i="10" s="1"/>
  <c r="X89" i="10"/>
  <c r="X87" i="10" s="1"/>
  <c r="F91" i="10"/>
  <c r="L91" i="10"/>
  <c r="R91" i="10"/>
  <c r="X91" i="10"/>
  <c r="E94" i="10"/>
  <c r="E92" i="10" s="1"/>
  <c r="K94" i="10"/>
  <c r="K92" i="10" s="1"/>
  <c r="Q94" i="10"/>
  <c r="W94" i="10"/>
  <c r="W92" i="10" s="1"/>
  <c r="E96" i="10"/>
  <c r="K96" i="10"/>
  <c r="Q96" i="10"/>
  <c r="W96" i="10"/>
  <c r="D99" i="10"/>
  <c r="J99" i="10"/>
  <c r="J97" i="10" s="1"/>
  <c r="P99" i="10"/>
  <c r="P97" i="10" s="1"/>
  <c r="V99" i="10"/>
  <c r="D101" i="10"/>
  <c r="J101" i="10"/>
  <c r="P101" i="10"/>
  <c r="V101" i="10"/>
  <c r="I104" i="10"/>
  <c r="I102" i="10" s="1"/>
  <c r="O104" i="10"/>
  <c r="U104" i="10"/>
  <c r="U102" i="10" s="1"/>
  <c r="AA104" i="10"/>
  <c r="AA102" i="10" s="1"/>
  <c r="I106" i="10"/>
  <c r="O106" i="10"/>
  <c r="U106" i="10"/>
  <c r="AA106" i="10"/>
  <c r="H109" i="10"/>
  <c r="H107" i="10" s="1"/>
  <c r="N109" i="10"/>
  <c r="N107" i="10" s="1"/>
  <c r="T109" i="10"/>
  <c r="Z109" i="10"/>
  <c r="Z107" i="10" s="1"/>
  <c r="H111" i="10"/>
  <c r="N111" i="10"/>
  <c r="T111" i="10"/>
  <c r="Z111" i="10"/>
  <c r="G114" i="10"/>
  <c r="M114" i="10"/>
  <c r="M112" i="10" s="1"/>
  <c r="S114" i="10"/>
  <c r="S112" i="10" s="1"/>
  <c r="Y114" i="10"/>
  <c r="G116" i="10"/>
  <c r="M116" i="10"/>
  <c r="S116" i="10"/>
  <c r="Y116" i="10"/>
  <c r="F119" i="10"/>
  <c r="F117" i="10" s="1"/>
  <c r="L119" i="10"/>
  <c r="R119" i="10"/>
  <c r="R117" i="10" s="1"/>
  <c r="X119" i="10"/>
  <c r="X117" i="10" s="1"/>
  <c r="F121" i="10"/>
  <c r="L121" i="10"/>
  <c r="R121" i="10"/>
  <c r="X121" i="10"/>
  <c r="E124" i="10"/>
  <c r="E122" i="10" s="1"/>
  <c r="K124" i="10"/>
  <c r="K122" i="10" s="1"/>
  <c r="Q124" i="10"/>
  <c r="W124" i="10"/>
  <c r="W122" i="10" s="1"/>
  <c r="E126" i="10"/>
  <c r="K126" i="10"/>
  <c r="Q126" i="10"/>
  <c r="W126" i="10"/>
  <c r="D129" i="10"/>
  <c r="J129" i="10"/>
  <c r="J127" i="10" s="1"/>
  <c r="P129" i="10"/>
  <c r="P127" i="10" s="1"/>
  <c r="V129" i="10"/>
  <c r="D131" i="10"/>
  <c r="J131" i="10"/>
  <c r="P131" i="10"/>
  <c r="V131" i="10"/>
  <c r="I134" i="10"/>
  <c r="I132" i="10" s="1"/>
  <c r="O134" i="10"/>
  <c r="U134" i="10"/>
  <c r="U132" i="10" s="1"/>
  <c r="AA134" i="10"/>
  <c r="AA132" i="10" s="1"/>
  <c r="I136" i="10"/>
  <c r="O136" i="10"/>
  <c r="U136" i="10"/>
  <c r="AA136" i="10"/>
  <c r="H139" i="10"/>
  <c r="H137" i="10" s="1"/>
  <c r="N139" i="10"/>
  <c r="N137" i="10" s="1"/>
  <c r="T139" i="10"/>
  <c r="Z139" i="10"/>
  <c r="Z137" i="10" s="1"/>
  <c r="H141" i="10"/>
  <c r="N141" i="10"/>
  <c r="T141" i="10"/>
  <c r="Z141" i="10"/>
  <c r="G144" i="10"/>
  <c r="M144" i="10"/>
  <c r="M142" i="10" s="1"/>
  <c r="S144" i="10"/>
  <c r="S142" i="10" s="1"/>
  <c r="Y144" i="10"/>
  <c r="G146" i="10"/>
  <c r="M146" i="10"/>
  <c r="S146" i="10"/>
  <c r="Y146" i="10"/>
  <c r="F149" i="10"/>
  <c r="F147" i="10" s="1"/>
  <c r="L149" i="10"/>
  <c r="R149" i="10"/>
  <c r="R147" i="10" s="1"/>
  <c r="X149" i="10"/>
  <c r="X147" i="10" s="1"/>
  <c r="F151" i="10"/>
  <c r="L151" i="10"/>
  <c r="R151" i="10"/>
  <c r="X151" i="10"/>
  <c r="E154" i="10"/>
  <c r="E152" i="10" s="1"/>
  <c r="K154" i="10"/>
  <c r="K152" i="10" s="1"/>
  <c r="Q154" i="10"/>
  <c r="W154" i="10"/>
  <c r="W152" i="10" s="1"/>
  <c r="E156" i="10"/>
  <c r="K156" i="10"/>
  <c r="Q156" i="10"/>
  <c r="W156" i="10"/>
  <c r="AA307" i="10"/>
  <c r="AA305" i="10" s="1"/>
  <c r="U307" i="10"/>
  <c r="U305" i="10" s="1"/>
  <c r="O307" i="10"/>
  <c r="O305" i="10" s="1"/>
  <c r="I307" i="10"/>
  <c r="I305" i="10" s="1"/>
  <c r="V302" i="10"/>
  <c r="P302" i="10"/>
  <c r="P300" i="10" s="1"/>
  <c r="J302" i="10"/>
  <c r="J300" i="10" s="1"/>
  <c r="D302" i="10"/>
  <c r="D300" i="10" s="1"/>
  <c r="W297" i="10"/>
  <c r="W295" i="10" s="1"/>
  <c r="Q297" i="10"/>
  <c r="Q295" i="10" s="1"/>
  <c r="K297" i="10"/>
  <c r="E297" i="10"/>
  <c r="E295" i="10" s="1"/>
  <c r="Z307" i="10"/>
  <c r="T307" i="10"/>
  <c r="T305" i="10" s="1"/>
  <c r="N307" i="10"/>
  <c r="N305" i="10" s="1"/>
  <c r="H307" i="10"/>
  <c r="AA302" i="10"/>
  <c r="AA300" i="10" s="1"/>
  <c r="U302" i="10"/>
  <c r="U300" i="10" s="1"/>
  <c r="O302" i="10"/>
  <c r="I302" i="10"/>
  <c r="I300" i="10" s="1"/>
  <c r="V297" i="10"/>
  <c r="V295" i="10" s="1"/>
  <c r="P297" i="10"/>
  <c r="J297" i="10"/>
  <c r="J295" i="10" s="1"/>
  <c r="D297" i="10"/>
  <c r="D295" i="10" s="1"/>
  <c r="W292" i="10"/>
  <c r="Q292" i="10"/>
  <c r="Q290" i="10" s="1"/>
  <c r="K292" i="10"/>
  <c r="K290" i="10" s="1"/>
  <c r="E292" i="10"/>
  <c r="X287" i="10"/>
  <c r="X285" i="10" s="1"/>
  <c r="R287" i="10"/>
  <c r="R285" i="10" s="1"/>
  <c r="L287" i="10"/>
  <c r="F287" i="10"/>
  <c r="F285" i="10" s="1"/>
  <c r="Y282" i="10"/>
  <c r="Y280" i="10" s="1"/>
  <c r="S282" i="10"/>
  <c r="M282" i="10"/>
  <c r="M280" i="10" s="1"/>
  <c r="G282" i="10"/>
  <c r="G280" i="10" s="1"/>
  <c r="Z277" i="10"/>
  <c r="T277" i="10"/>
  <c r="T275" i="10" s="1"/>
  <c r="N277" i="10"/>
  <c r="N275" i="10" s="1"/>
  <c r="H277" i="10"/>
  <c r="AA272" i="10"/>
  <c r="AA270" i="10" s="1"/>
  <c r="U272" i="10"/>
  <c r="U270" i="10" s="1"/>
  <c r="O272" i="10"/>
  <c r="I272" i="10"/>
  <c r="I270" i="10" s="1"/>
  <c r="Y307" i="10"/>
  <c r="Y305" i="10" s="1"/>
  <c r="S307" i="10"/>
  <c r="M307" i="10"/>
  <c r="M305" i="10" s="1"/>
  <c r="G307" i="10"/>
  <c r="G305" i="10" s="1"/>
  <c r="Z302" i="10"/>
  <c r="T302" i="10"/>
  <c r="T300" i="10" s="1"/>
  <c r="N302" i="10"/>
  <c r="N300" i="10" s="1"/>
  <c r="H302" i="10"/>
  <c r="AA297" i="10"/>
  <c r="AA295" i="10" s="1"/>
  <c r="U297" i="10"/>
  <c r="U295" i="10" s="1"/>
  <c r="O297" i="10"/>
  <c r="I297" i="10"/>
  <c r="I295" i="10" s="1"/>
  <c r="V292" i="10"/>
  <c r="V290" i="10" s="1"/>
  <c r="P292" i="10"/>
  <c r="J292" i="10"/>
  <c r="J290" i="10" s="1"/>
  <c r="D292" i="10"/>
  <c r="D290" i="10" s="1"/>
  <c r="W287" i="10"/>
  <c r="Q287" i="10"/>
  <c r="Q285" i="10" s="1"/>
  <c r="K287" i="10"/>
  <c r="K285" i="10" s="1"/>
  <c r="E287" i="10"/>
  <c r="X307" i="10"/>
  <c r="X305" i="10" s="1"/>
  <c r="R307" i="10"/>
  <c r="R305" i="10" s="1"/>
  <c r="L307" i="10"/>
  <c r="F307" i="10"/>
  <c r="F305" i="10" s="1"/>
  <c r="Y302" i="10"/>
  <c r="Y300" i="10" s="1"/>
  <c r="S302" i="10"/>
  <c r="M302" i="10"/>
  <c r="M300" i="10" s="1"/>
  <c r="G302" i="10"/>
  <c r="G300" i="10" s="1"/>
  <c r="Z297" i="10"/>
  <c r="T297" i="10"/>
  <c r="T295" i="10" s="1"/>
  <c r="N297" i="10"/>
  <c r="N295" i="10" s="1"/>
  <c r="H297" i="10"/>
  <c r="AA292" i="10"/>
  <c r="AA290" i="10" s="1"/>
  <c r="U292" i="10"/>
  <c r="U290" i="10" s="1"/>
  <c r="O292" i="10"/>
  <c r="I292" i="10"/>
  <c r="I290" i="10" s="1"/>
  <c r="V287" i="10"/>
  <c r="V285" i="10" s="1"/>
  <c r="P287" i="10"/>
  <c r="J287" i="10"/>
  <c r="J285" i="10" s="1"/>
  <c r="D287" i="10"/>
  <c r="D285" i="10" s="1"/>
  <c r="W282" i="10"/>
  <c r="Q282" i="10"/>
  <c r="Q280" i="10" s="1"/>
  <c r="K282" i="10"/>
  <c r="K280" i="10" s="1"/>
  <c r="E282" i="10"/>
  <c r="X277" i="10"/>
  <c r="X275" i="10" s="1"/>
  <c r="R277" i="10"/>
  <c r="R275" i="10" s="1"/>
  <c r="L277" i="10"/>
  <c r="F277" i="10"/>
  <c r="F275" i="10" s="1"/>
  <c r="Y272" i="10"/>
  <c r="Y270" i="10" s="1"/>
  <c r="S272" i="10"/>
  <c r="M272" i="10"/>
  <c r="M270" i="10" s="1"/>
  <c r="G272" i="10"/>
  <c r="G270" i="10" s="1"/>
  <c r="W307" i="10"/>
  <c r="Q307" i="10"/>
  <c r="Q305" i="10" s="1"/>
  <c r="K307" i="10"/>
  <c r="K305" i="10" s="1"/>
  <c r="E307" i="10"/>
  <c r="X302" i="10"/>
  <c r="X300" i="10" s="1"/>
  <c r="R302" i="10"/>
  <c r="R300" i="10" s="1"/>
  <c r="L302" i="10"/>
  <c r="F302" i="10"/>
  <c r="F300" i="10" s="1"/>
  <c r="Y297" i="10"/>
  <c r="Y295" i="10" s="1"/>
  <c r="S297" i="10"/>
  <c r="M297" i="10"/>
  <c r="M295" i="10" s="1"/>
  <c r="G297" i="10"/>
  <c r="G295" i="10" s="1"/>
  <c r="Z292" i="10"/>
  <c r="T292" i="10"/>
  <c r="T290" i="10" s="1"/>
  <c r="N292" i="10"/>
  <c r="N290" i="10" s="1"/>
  <c r="H292" i="10"/>
  <c r="AA287" i="10"/>
  <c r="AA285" i="10" s="1"/>
  <c r="U287" i="10"/>
  <c r="U285" i="10" s="1"/>
  <c r="O287" i="10"/>
  <c r="I287" i="10"/>
  <c r="I285" i="10" s="1"/>
  <c r="V282" i="10"/>
  <c r="V280" i="10" s="1"/>
  <c r="P282" i="10"/>
  <c r="J282" i="10"/>
  <c r="J280" i="10" s="1"/>
  <c r="D282" i="10"/>
  <c r="D280" i="10" s="1"/>
  <c r="W277" i="10"/>
  <c r="Q277" i="10"/>
  <c r="Q275" i="10" s="1"/>
  <c r="K277" i="10"/>
  <c r="K275" i="10" s="1"/>
  <c r="E277" i="10"/>
  <c r="X272" i="10"/>
  <c r="X270" i="10" s="1"/>
  <c r="R272" i="10"/>
  <c r="R270" i="10" s="1"/>
  <c r="L272" i="10"/>
  <c r="F272" i="10"/>
  <c r="F270" i="10" s="1"/>
  <c r="V307" i="10"/>
  <c r="P307" i="10"/>
  <c r="J307" i="10"/>
  <c r="J305" i="10" s="1"/>
  <c r="D307" i="10"/>
  <c r="W302" i="10"/>
  <c r="Q302" i="10"/>
  <c r="Q300" i="10" s="1"/>
  <c r="K302" i="10"/>
  <c r="E302" i="10"/>
  <c r="X297" i="10"/>
  <c r="X295" i="10" s="1"/>
  <c r="R297" i="10"/>
  <c r="L297" i="10"/>
  <c r="F297" i="10"/>
  <c r="F295" i="10" s="1"/>
  <c r="Y292" i="10"/>
  <c r="S292" i="10"/>
  <c r="M292" i="10"/>
  <c r="M290" i="10" s="1"/>
  <c r="G292" i="10"/>
  <c r="Z287" i="10"/>
  <c r="T287" i="10"/>
  <c r="T285" i="10" s="1"/>
  <c r="N287" i="10"/>
  <c r="H287" i="10"/>
  <c r="AA282" i="10"/>
  <c r="AA280" i="10" s="1"/>
  <c r="U282" i="10"/>
  <c r="O282" i="10"/>
  <c r="I282" i="10"/>
  <c r="I280" i="10" s="1"/>
  <c r="V277" i="10"/>
  <c r="P277" i="10"/>
  <c r="J277" i="10"/>
  <c r="J275" i="10" s="1"/>
  <c r="D277" i="10"/>
  <c r="W272" i="10"/>
  <c r="Q272" i="10"/>
  <c r="Q270" i="10" s="1"/>
  <c r="K272" i="10"/>
  <c r="E272" i="10"/>
  <c r="J162" i="10"/>
  <c r="J160" i="10" s="1"/>
  <c r="P162" i="10"/>
  <c r="P160" i="10" s="1"/>
  <c r="V162" i="10"/>
  <c r="D164" i="10"/>
  <c r="D160" i="10" s="1"/>
  <c r="J164" i="10"/>
  <c r="P164" i="10"/>
  <c r="V164" i="10"/>
  <c r="I167" i="10"/>
  <c r="I165" i="10" s="1"/>
  <c r="O167" i="10"/>
  <c r="U167" i="10"/>
  <c r="U165" i="10" s="1"/>
  <c r="AA167" i="10"/>
  <c r="AA165" i="10" s="1"/>
  <c r="I169" i="10"/>
  <c r="O169" i="10"/>
  <c r="U169" i="10"/>
  <c r="AA169" i="10"/>
  <c r="H172" i="10"/>
  <c r="H170" i="10" s="1"/>
  <c r="N172" i="10"/>
  <c r="N170" i="10" s="1"/>
  <c r="T172" i="10"/>
  <c r="Z172" i="10"/>
  <c r="Z170" i="10" s="1"/>
  <c r="H174" i="10"/>
  <c r="N174" i="10"/>
  <c r="T174" i="10"/>
  <c r="Z174" i="10"/>
  <c r="G177" i="10"/>
  <c r="M177" i="10"/>
  <c r="M175" i="10" s="1"/>
  <c r="S177" i="10"/>
  <c r="S175" i="10" s="1"/>
  <c r="Y177" i="10"/>
  <c r="G179" i="10"/>
  <c r="M179" i="10"/>
  <c r="S179" i="10"/>
  <c r="Y179" i="10"/>
  <c r="F182" i="10"/>
  <c r="F180" i="10" s="1"/>
  <c r="L182" i="10"/>
  <c r="R182" i="10"/>
  <c r="R180" i="10" s="1"/>
  <c r="X182" i="10"/>
  <c r="X180" i="10" s="1"/>
  <c r="F184" i="10"/>
  <c r="L184" i="10"/>
  <c r="R184" i="10"/>
  <c r="X184" i="10"/>
  <c r="E187" i="10"/>
  <c r="E185" i="10" s="1"/>
  <c r="K187" i="10"/>
  <c r="K185" i="10" s="1"/>
  <c r="Q187" i="10"/>
  <c r="W187" i="10"/>
  <c r="W185" i="10" s="1"/>
  <c r="E189" i="10"/>
  <c r="K189" i="10"/>
  <c r="Q189" i="10"/>
  <c r="W189" i="10"/>
  <c r="D192" i="10"/>
  <c r="J192" i="10"/>
  <c r="J190" i="10" s="1"/>
  <c r="P192" i="10"/>
  <c r="P190" i="10" s="1"/>
  <c r="V192" i="10"/>
  <c r="D194" i="10"/>
  <c r="J194" i="10"/>
  <c r="P194" i="10"/>
  <c r="V194" i="10"/>
  <c r="I197" i="10"/>
  <c r="I195" i="10" s="1"/>
  <c r="O197" i="10"/>
  <c r="U197" i="10"/>
  <c r="U195" i="10" s="1"/>
  <c r="AA197" i="10"/>
  <c r="AA195" i="10" s="1"/>
  <c r="I199" i="10"/>
  <c r="O199" i="10"/>
  <c r="U199" i="10"/>
  <c r="AA199" i="10"/>
  <c r="H202" i="10"/>
  <c r="H200" i="10" s="1"/>
  <c r="N202" i="10"/>
  <c r="N200" i="10" s="1"/>
  <c r="T202" i="10"/>
  <c r="Z202" i="10"/>
  <c r="Z200" i="10" s="1"/>
  <c r="H204" i="10"/>
  <c r="N204" i="10"/>
  <c r="T204" i="10"/>
  <c r="Z204" i="10"/>
  <c r="G207" i="10"/>
  <c r="M207" i="10"/>
  <c r="M205" i="10" s="1"/>
  <c r="S207" i="10"/>
  <c r="S205" i="10" s="1"/>
  <c r="Y207" i="10"/>
  <c r="G209" i="10"/>
  <c r="M209" i="10"/>
  <c r="S209" i="10"/>
  <c r="Y209" i="10"/>
  <c r="F212" i="10"/>
  <c r="F210" i="10" s="1"/>
  <c r="L212" i="10"/>
  <c r="R212" i="10"/>
  <c r="R210" i="10" s="1"/>
  <c r="X212" i="10"/>
  <c r="X210" i="10" s="1"/>
  <c r="F214" i="10"/>
  <c r="L214" i="10"/>
  <c r="R214" i="10"/>
  <c r="X214" i="10"/>
  <c r="E217" i="10"/>
  <c r="E215" i="10" s="1"/>
  <c r="K217" i="10"/>
  <c r="K215" i="10" s="1"/>
  <c r="Q217" i="10"/>
  <c r="W217" i="10"/>
  <c r="W215" i="10" s="1"/>
  <c r="E219" i="10"/>
  <c r="K219" i="10"/>
  <c r="Q219" i="10"/>
  <c r="W219" i="10"/>
  <c r="D222" i="10"/>
  <c r="J222" i="10"/>
  <c r="J220" i="10" s="1"/>
  <c r="P222" i="10"/>
  <c r="P220" i="10" s="1"/>
  <c r="V222" i="10"/>
  <c r="D224" i="10"/>
  <c r="J224" i="10"/>
  <c r="P224" i="10"/>
  <c r="V224" i="10"/>
  <c r="I227" i="10"/>
  <c r="I225" i="10" s="1"/>
  <c r="O227" i="10"/>
  <c r="U227" i="10"/>
  <c r="U225" i="10" s="1"/>
  <c r="AA227" i="10"/>
  <c r="AA225" i="10" s="1"/>
  <c r="I229" i="10"/>
  <c r="O229" i="10"/>
  <c r="U229" i="10"/>
  <c r="AA229" i="10"/>
  <c r="H232" i="10"/>
  <c r="H230" i="10" s="1"/>
  <c r="N232" i="10"/>
  <c r="N230" i="10" s="1"/>
  <c r="T232" i="10"/>
  <c r="Z232" i="10"/>
  <c r="Z230" i="10" s="1"/>
  <c r="H234" i="10"/>
  <c r="N234" i="10"/>
  <c r="T234" i="10"/>
  <c r="Z234" i="10"/>
  <c r="G237" i="10"/>
  <c r="M237" i="10"/>
  <c r="M235" i="10" s="1"/>
  <c r="S237" i="10"/>
  <c r="S235" i="10" s="1"/>
  <c r="Y237" i="10"/>
  <c r="G239" i="10"/>
  <c r="M239" i="10"/>
  <c r="S239" i="10"/>
  <c r="Y239" i="10"/>
  <c r="F242" i="10"/>
  <c r="F240" i="10" s="1"/>
  <c r="L242" i="10"/>
  <c r="R242" i="10"/>
  <c r="R240" i="10" s="1"/>
  <c r="X242" i="10"/>
  <c r="X240" i="10" s="1"/>
  <c r="F244" i="10"/>
  <c r="L244" i="10"/>
  <c r="R244" i="10"/>
  <c r="X244" i="10"/>
  <c r="E247" i="10"/>
  <c r="E245" i="10" s="1"/>
  <c r="K247" i="10"/>
  <c r="K245" i="10" s="1"/>
  <c r="Q247" i="10"/>
  <c r="W247" i="10"/>
  <c r="W245" i="10" s="1"/>
  <c r="E249" i="10"/>
  <c r="K249" i="10"/>
  <c r="Q249" i="10"/>
  <c r="W249" i="10"/>
  <c r="D252" i="10"/>
  <c r="J252" i="10"/>
  <c r="J250" i="10" s="1"/>
  <c r="P252" i="10"/>
  <c r="P250" i="10" s="1"/>
  <c r="V252" i="10"/>
  <c r="D254" i="10"/>
  <c r="J254" i="10"/>
  <c r="P254" i="10"/>
  <c r="V254" i="10"/>
  <c r="I257" i="10"/>
  <c r="I255" i="10" s="1"/>
  <c r="O257" i="10"/>
  <c r="U257" i="10"/>
  <c r="U255" i="10" s="1"/>
  <c r="AA257" i="10"/>
  <c r="AA255" i="10" s="1"/>
  <c r="I259" i="10"/>
  <c r="O259" i="10"/>
  <c r="U259" i="10"/>
  <c r="AA259" i="10"/>
  <c r="H262" i="10"/>
  <c r="H260" i="10" s="1"/>
  <c r="N262" i="10"/>
  <c r="N260" i="10" s="1"/>
  <c r="T262" i="10"/>
  <c r="Z262" i="10"/>
  <c r="Z260" i="10" s="1"/>
  <c r="H264" i="10"/>
  <c r="N264" i="10"/>
  <c r="T264" i="10"/>
  <c r="Z264" i="10"/>
  <c r="G267" i="10"/>
  <c r="M267" i="10"/>
  <c r="M265" i="10" s="1"/>
  <c r="S267" i="10"/>
  <c r="Y267" i="10"/>
  <c r="Y265" i="10" s="1"/>
  <c r="G269" i="10"/>
  <c r="M269" i="10"/>
  <c r="V269" i="10"/>
  <c r="D272" i="10"/>
  <c r="V272" i="10"/>
  <c r="P274" i="10"/>
  <c r="U277" i="10"/>
  <c r="U275" i="10" s="1"/>
  <c r="O279" i="10"/>
  <c r="R282" i="10"/>
  <c r="L284" i="10"/>
  <c r="M287" i="10"/>
  <c r="Y289" i="10"/>
  <c r="F292" i="10"/>
  <c r="F290" i="10" s="1"/>
  <c r="H315" i="7"/>
  <c r="H313" i="7" s="1"/>
  <c r="N315" i="7"/>
  <c r="N313" i="7" s="1"/>
  <c r="T315" i="7"/>
  <c r="T313" i="7" s="1"/>
  <c r="Z315" i="7"/>
  <c r="Z313" i="7" s="1"/>
  <c r="G320" i="7"/>
  <c r="M320" i="7"/>
  <c r="M318" i="7" s="1"/>
  <c r="S320" i="7"/>
  <c r="S318" i="7" s="1"/>
  <c r="Y320" i="7"/>
  <c r="Y318" i="7" s="1"/>
  <c r="F325" i="7"/>
  <c r="F323" i="7" s="1"/>
  <c r="L325" i="7"/>
  <c r="L323" i="7" s="1"/>
  <c r="R325" i="7"/>
  <c r="X325" i="7"/>
  <c r="X323" i="7" s="1"/>
  <c r="E330" i="7"/>
  <c r="E328" i="7" s="1"/>
  <c r="K330" i="7"/>
  <c r="K328" i="7" s="1"/>
  <c r="Q330" i="7"/>
  <c r="Q328" i="7" s="1"/>
  <c r="W330" i="7"/>
  <c r="W328" i="7" s="1"/>
  <c r="D335" i="7"/>
  <c r="J335" i="7"/>
  <c r="J333" i="7" s="1"/>
  <c r="P335" i="7"/>
  <c r="P333" i="7" s="1"/>
  <c r="V335" i="7"/>
  <c r="V333" i="7" s="1"/>
  <c r="I340" i="7"/>
  <c r="I338" i="7" s="1"/>
  <c r="O340" i="7"/>
  <c r="O338" i="7" s="1"/>
  <c r="U340" i="7"/>
  <c r="AA340" i="7"/>
  <c r="AA338" i="7" s="1"/>
  <c r="H345" i="7"/>
  <c r="H343" i="7" s="1"/>
  <c r="N345" i="7"/>
  <c r="N343" i="7" s="1"/>
  <c r="T345" i="7"/>
  <c r="T343" i="7" s="1"/>
  <c r="Z345" i="7"/>
  <c r="Z343" i="7" s="1"/>
  <c r="G350" i="7"/>
  <c r="M350" i="7"/>
  <c r="M348" i="7" s="1"/>
  <c r="S350" i="7"/>
  <c r="S348" i="7" s="1"/>
  <c r="Y350" i="7"/>
  <c r="Y348" i="7" s="1"/>
  <c r="F355" i="7"/>
  <c r="F353" i="7" s="1"/>
  <c r="L355" i="7"/>
  <c r="L353" i="7" s="1"/>
  <c r="R355" i="7"/>
  <c r="X355" i="7"/>
  <c r="X353" i="7" s="1"/>
  <c r="E360" i="7"/>
  <c r="E358" i="7" s="1"/>
  <c r="K360" i="7"/>
  <c r="K358" i="7" s="1"/>
  <c r="Q360" i="7"/>
  <c r="Q358" i="7" s="1"/>
  <c r="W360" i="7"/>
  <c r="W358" i="7" s="1"/>
  <c r="D365" i="7"/>
  <c r="J365" i="7"/>
  <c r="J363" i="7" s="1"/>
  <c r="P365" i="7"/>
  <c r="P363" i="7" s="1"/>
  <c r="V365" i="7"/>
  <c r="V363" i="7" s="1"/>
  <c r="I370" i="7"/>
  <c r="I368" i="7" s="1"/>
  <c r="O370" i="7"/>
  <c r="O368" i="7" s="1"/>
  <c r="U370" i="7"/>
  <c r="AA370" i="7"/>
  <c r="AA368" i="7" s="1"/>
  <c r="H375" i="7"/>
  <c r="H373" i="7" s="1"/>
  <c r="N375" i="7"/>
  <c r="N373" i="7" s="1"/>
  <c r="T375" i="7"/>
  <c r="T373" i="7" s="1"/>
  <c r="Z375" i="7"/>
  <c r="Z373" i="7" s="1"/>
  <c r="G380" i="7"/>
  <c r="M380" i="7"/>
  <c r="M378" i="7" s="1"/>
  <c r="S380" i="7"/>
  <c r="S378" i="7" s="1"/>
  <c r="Y380" i="7"/>
  <c r="Y378" i="7" s="1"/>
  <c r="F385" i="7"/>
  <c r="F383" i="7" s="1"/>
  <c r="L385" i="7"/>
  <c r="L383" i="7" s="1"/>
  <c r="R385" i="7"/>
  <c r="X385" i="7"/>
  <c r="X383" i="7" s="1"/>
  <c r="E390" i="7"/>
  <c r="E388" i="7" s="1"/>
  <c r="K390" i="7"/>
  <c r="K388" i="7" s="1"/>
  <c r="Q390" i="7"/>
  <c r="Q388" i="7" s="1"/>
  <c r="W390" i="7"/>
  <c r="W388" i="7" s="1"/>
  <c r="D395" i="7"/>
  <c r="J395" i="7"/>
  <c r="J393" i="7" s="1"/>
  <c r="P395" i="7"/>
  <c r="P393" i="7" s="1"/>
  <c r="V395" i="7"/>
  <c r="V393" i="7" s="1"/>
  <c r="I400" i="7"/>
  <c r="I398" i="7" s="1"/>
  <c r="O400" i="7"/>
  <c r="O398" i="7" s="1"/>
  <c r="U400" i="7"/>
  <c r="AA400" i="7"/>
  <c r="AA398" i="7" s="1"/>
  <c r="H405" i="7"/>
  <c r="H403" i="7" s="1"/>
  <c r="N405" i="7"/>
  <c r="N403" i="7" s="1"/>
  <c r="T405" i="7"/>
  <c r="T403" i="7" s="1"/>
  <c r="Z405" i="7"/>
  <c r="Z403" i="7" s="1"/>
  <c r="G410" i="7"/>
  <c r="M410" i="7"/>
  <c r="M408" i="7" s="1"/>
  <c r="S410" i="7"/>
  <c r="S408" i="7" s="1"/>
  <c r="Y410" i="7"/>
  <c r="Y408" i="7" s="1"/>
  <c r="F415" i="7"/>
  <c r="F413" i="7" s="1"/>
  <c r="L415" i="7"/>
  <c r="L413" i="7" s="1"/>
  <c r="R415" i="7"/>
  <c r="X415" i="7"/>
  <c r="X413" i="7" s="1"/>
  <c r="E420" i="7"/>
  <c r="E418" i="7" s="1"/>
  <c r="K420" i="7"/>
  <c r="K418" i="7" s="1"/>
  <c r="Q420" i="7"/>
  <c r="Q418" i="7" s="1"/>
  <c r="W420" i="7"/>
  <c r="W418" i="7" s="1"/>
  <c r="D425" i="7"/>
  <c r="J425" i="7"/>
  <c r="J423" i="7" s="1"/>
  <c r="P425" i="7"/>
  <c r="P423" i="7" s="1"/>
  <c r="V425" i="7"/>
  <c r="V423" i="7" s="1"/>
  <c r="I430" i="7"/>
  <c r="I428" i="7" s="1"/>
  <c r="O430" i="7"/>
  <c r="O428" i="7" s="1"/>
  <c r="U430" i="7"/>
  <c r="AA430" i="7"/>
  <c r="AA428" i="7" s="1"/>
  <c r="H435" i="7"/>
  <c r="H433" i="7" s="1"/>
  <c r="N435" i="7"/>
  <c r="N433" i="7" s="1"/>
  <c r="T435" i="7"/>
  <c r="T433" i="7" s="1"/>
  <c r="Z435" i="7"/>
  <c r="Z433" i="7" s="1"/>
  <c r="G440" i="7"/>
  <c r="M440" i="7"/>
  <c r="M438" i="7" s="1"/>
  <c r="S440" i="7"/>
  <c r="S438" i="7" s="1"/>
  <c r="Y440" i="7"/>
  <c r="Y438" i="7" s="1"/>
  <c r="F445" i="7"/>
  <c r="F443" i="7" s="1"/>
  <c r="L445" i="7"/>
  <c r="L443" i="7" s="1"/>
  <c r="R445" i="7"/>
  <c r="X445" i="7"/>
  <c r="X443" i="7" s="1"/>
  <c r="E450" i="7"/>
  <c r="E448" i="7" s="1"/>
  <c r="K450" i="7"/>
  <c r="K448" i="7" s="1"/>
  <c r="Q450" i="7"/>
  <c r="Q448" i="7" s="1"/>
  <c r="W450" i="7"/>
  <c r="W448" i="7" s="1"/>
  <c r="D455" i="7"/>
  <c r="J455" i="7"/>
  <c r="J453" i="7" s="1"/>
  <c r="P455" i="7"/>
  <c r="P453" i="7" s="1"/>
  <c r="V455" i="7"/>
  <c r="V453" i="7" s="1"/>
  <c r="I460" i="7"/>
  <c r="I458" i="7" s="1"/>
  <c r="O460" i="7"/>
  <c r="O458" i="7" s="1"/>
  <c r="U460" i="7"/>
  <c r="AA460" i="7"/>
  <c r="AA458" i="7" s="1"/>
  <c r="H468" i="7"/>
  <c r="H466" i="7" s="1"/>
  <c r="N468" i="7"/>
  <c r="N466" i="7" s="1"/>
  <c r="T468" i="7"/>
  <c r="T466" i="7" s="1"/>
  <c r="Z468" i="7"/>
  <c r="Z466" i="7" s="1"/>
  <c r="G473" i="7"/>
  <c r="M473" i="7"/>
  <c r="M471" i="7" s="1"/>
  <c r="S473" i="7"/>
  <c r="S471" i="7" s="1"/>
  <c r="Y473" i="7"/>
  <c r="Y471" i="7" s="1"/>
  <c r="F478" i="7"/>
  <c r="F476" i="7" s="1"/>
  <c r="L478" i="7"/>
  <c r="L476" i="7" s="1"/>
  <c r="R478" i="7"/>
  <c r="X478" i="7"/>
  <c r="X476" i="7" s="1"/>
  <c r="E483" i="7"/>
  <c r="E481" i="7" s="1"/>
  <c r="K483" i="7"/>
  <c r="K481" i="7" s="1"/>
  <c r="Q483" i="7"/>
  <c r="Q481" i="7" s="1"/>
  <c r="W483" i="7"/>
  <c r="W481" i="7" s="1"/>
  <c r="D488" i="7"/>
  <c r="J488" i="7"/>
  <c r="J486" i="7" s="1"/>
  <c r="P488" i="7"/>
  <c r="P486" i="7" s="1"/>
  <c r="V488" i="7"/>
  <c r="V486" i="7" s="1"/>
  <c r="I493" i="7"/>
  <c r="I491" i="7" s="1"/>
  <c r="O493" i="7"/>
  <c r="O491" i="7" s="1"/>
  <c r="U493" i="7"/>
  <c r="AA493" i="7"/>
  <c r="AA491" i="7" s="1"/>
  <c r="H498" i="7"/>
  <c r="H496" i="7" s="1"/>
  <c r="N498" i="7"/>
  <c r="N496" i="7" s="1"/>
  <c r="T498" i="7"/>
  <c r="T496" i="7" s="1"/>
  <c r="Z498" i="7"/>
  <c r="Z496" i="7" s="1"/>
  <c r="G503" i="7"/>
  <c r="M503" i="7"/>
  <c r="M501" i="7" s="1"/>
  <c r="S503" i="7"/>
  <c r="S501" i="7" s="1"/>
  <c r="Y503" i="7"/>
  <c r="Y501" i="7" s="1"/>
  <c r="F508" i="7"/>
  <c r="F506" i="7" s="1"/>
  <c r="L508" i="7"/>
  <c r="L506" i="7" s="1"/>
  <c r="R508" i="7"/>
  <c r="X508" i="7"/>
  <c r="X506" i="7" s="1"/>
  <c r="E513" i="7"/>
  <c r="E511" i="7" s="1"/>
  <c r="K513" i="7"/>
  <c r="K511" i="7" s="1"/>
  <c r="Q513" i="7"/>
  <c r="Q511" i="7" s="1"/>
  <c r="W513" i="7"/>
  <c r="W511" i="7" s="1"/>
  <c r="D518" i="7"/>
  <c r="J518" i="7"/>
  <c r="J516" i="7" s="1"/>
  <c r="P518" i="7"/>
  <c r="P516" i="7" s="1"/>
  <c r="V518" i="7"/>
  <c r="V516" i="7" s="1"/>
  <c r="I523" i="7"/>
  <c r="I521" i="7" s="1"/>
  <c r="O523" i="7"/>
  <c r="O521" i="7" s="1"/>
  <c r="U523" i="7"/>
  <c r="AA523" i="7"/>
  <c r="AA521" i="7" s="1"/>
  <c r="H528" i="7"/>
  <c r="H526" i="7" s="1"/>
  <c r="N528" i="7"/>
  <c r="N526" i="7" s="1"/>
  <c r="T528" i="7"/>
  <c r="T526" i="7" s="1"/>
  <c r="Z528" i="7"/>
  <c r="Z526" i="7" s="1"/>
  <c r="G533" i="7"/>
  <c r="M533" i="7"/>
  <c r="M531" i="7" s="1"/>
  <c r="S533" i="7"/>
  <c r="S531" i="7" s="1"/>
  <c r="Y533" i="7"/>
  <c r="Y531" i="7" s="1"/>
  <c r="F538" i="7"/>
  <c r="F536" i="7" s="1"/>
  <c r="L538" i="7"/>
  <c r="L536" i="7" s="1"/>
  <c r="R538" i="7"/>
  <c r="X538" i="7"/>
  <c r="X536" i="7" s="1"/>
  <c r="E543" i="7"/>
  <c r="E541" i="7" s="1"/>
  <c r="K543" i="7"/>
  <c r="K541" i="7" s="1"/>
  <c r="Q543" i="7"/>
  <c r="Q541" i="7" s="1"/>
  <c r="W543" i="7"/>
  <c r="W541" i="7" s="1"/>
  <c r="D548" i="7"/>
  <c r="J548" i="7"/>
  <c r="J546" i="7" s="1"/>
  <c r="P548" i="7"/>
  <c r="P546" i="7" s="1"/>
  <c r="V548" i="7"/>
  <c r="V546" i="7" s="1"/>
  <c r="I553" i="7"/>
  <c r="I551" i="7" s="1"/>
  <c r="O553" i="7"/>
  <c r="O551" i="7" s="1"/>
  <c r="U553" i="7"/>
  <c r="AA553" i="7"/>
  <c r="AA551" i="7" s="1"/>
  <c r="H558" i="7"/>
  <c r="H556" i="7" s="1"/>
  <c r="N558" i="7"/>
  <c r="N556" i="7" s="1"/>
  <c r="T558" i="7"/>
  <c r="T556" i="7" s="1"/>
  <c r="Z558" i="7"/>
  <c r="Z556" i="7" s="1"/>
  <c r="G563" i="7"/>
  <c r="M563" i="7"/>
  <c r="M561" i="7" s="1"/>
  <c r="S563" i="7"/>
  <c r="S561" i="7" s="1"/>
  <c r="Y563" i="7"/>
  <c r="Y561" i="7" s="1"/>
  <c r="F568" i="7"/>
  <c r="F566" i="7" s="1"/>
  <c r="L568" i="7"/>
  <c r="L566" i="7" s="1"/>
  <c r="R568" i="7"/>
  <c r="X568" i="7"/>
  <c r="X566" i="7" s="1"/>
  <c r="E573" i="7"/>
  <c r="E571" i="7" s="1"/>
  <c r="K573" i="7"/>
  <c r="K571" i="7" s="1"/>
  <c r="Q573" i="7"/>
  <c r="Q571" i="7" s="1"/>
  <c r="W573" i="7"/>
  <c r="W571" i="7" s="1"/>
  <c r="D578" i="7"/>
  <c r="J578" i="7"/>
  <c r="J576" i="7" s="1"/>
  <c r="P578" i="7"/>
  <c r="P576" i="7" s="1"/>
  <c r="V578" i="7"/>
  <c r="V576" i="7" s="1"/>
  <c r="I583" i="7"/>
  <c r="I581" i="7" s="1"/>
  <c r="O583" i="7"/>
  <c r="O581" i="7" s="1"/>
  <c r="U583" i="7"/>
  <c r="AA583" i="7"/>
  <c r="AA581" i="7" s="1"/>
  <c r="H588" i="7"/>
  <c r="H586" i="7" s="1"/>
  <c r="N588" i="7"/>
  <c r="N586" i="7" s="1"/>
  <c r="T588" i="7"/>
  <c r="T586" i="7" s="1"/>
  <c r="Z588" i="7"/>
  <c r="Z586" i="7" s="1"/>
  <c r="G593" i="7"/>
  <c r="M593" i="7"/>
  <c r="M591" i="7" s="1"/>
  <c r="S593" i="7"/>
  <c r="S591" i="7" s="1"/>
  <c r="Y593" i="7"/>
  <c r="Y591" i="7" s="1"/>
  <c r="F598" i="7"/>
  <c r="F596" i="7" s="1"/>
  <c r="L598" i="7"/>
  <c r="L596" i="7" s="1"/>
  <c r="R598" i="7"/>
  <c r="X598" i="7"/>
  <c r="X596" i="7" s="1"/>
  <c r="E603" i="7"/>
  <c r="E601" i="7" s="1"/>
  <c r="K603" i="7"/>
  <c r="K601" i="7" s="1"/>
  <c r="Q603" i="7"/>
  <c r="Q601" i="7" s="1"/>
  <c r="W603" i="7"/>
  <c r="W601" i="7" s="1"/>
  <c r="D608" i="7"/>
  <c r="J608" i="7"/>
  <c r="J606" i="7" s="1"/>
  <c r="P608" i="7"/>
  <c r="P606" i="7" s="1"/>
  <c r="V608" i="7"/>
  <c r="V606" i="7" s="1"/>
  <c r="B611" i="7"/>
  <c r="I613" i="7"/>
  <c r="I611" i="7" s="1"/>
  <c r="O613" i="7"/>
  <c r="O611" i="7" s="1"/>
  <c r="U613" i="7"/>
  <c r="U611" i="7" s="1"/>
  <c r="AA613" i="7"/>
  <c r="AA611" i="7" s="1"/>
  <c r="E9" i="10"/>
  <c r="K9" i="10"/>
  <c r="K7" i="10" s="1"/>
  <c r="Q9" i="10"/>
  <c r="Q7" i="10" s="1"/>
  <c r="W9" i="10"/>
  <c r="E11" i="10"/>
  <c r="K11" i="10"/>
  <c r="Q11" i="10"/>
  <c r="W11" i="10"/>
  <c r="D14" i="10"/>
  <c r="D12" i="10" s="1"/>
  <c r="J14" i="10"/>
  <c r="P14" i="10"/>
  <c r="P12" i="10" s="1"/>
  <c r="V14" i="10"/>
  <c r="V12" i="10" s="1"/>
  <c r="D16" i="10"/>
  <c r="J16" i="10"/>
  <c r="P16" i="10"/>
  <c r="V16" i="10"/>
  <c r="I19" i="10"/>
  <c r="I17" i="10" s="1"/>
  <c r="O19" i="10"/>
  <c r="O17" i="10" s="1"/>
  <c r="U19" i="10"/>
  <c r="AA19" i="10"/>
  <c r="AA17" i="10" s="1"/>
  <c r="I21" i="10"/>
  <c r="O21" i="10"/>
  <c r="U21" i="10"/>
  <c r="AA21" i="10"/>
  <c r="H24" i="10"/>
  <c r="N24" i="10"/>
  <c r="N22" i="10" s="1"/>
  <c r="T24" i="10"/>
  <c r="T22" i="10" s="1"/>
  <c r="Z24" i="10"/>
  <c r="H26" i="10"/>
  <c r="N26" i="10"/>
  <c r="T26" i="10"/>
  <c r="Z26" i="10"/>
  <c r="G29" i="10"/>
  <c r="G27" i="10" s="1"/>
  <c r="M29" i="10"/>
  <c r="S29" i="10"/>
  <c r="S27" i="10" s="1"/>
  <c r="Y29" i="10"/>
  <c r="Y27" i="10" s="1"/>
  <c r="G31" i="10"/>
  <c r="M31" i="10"/>
  <c r="S31" i="10"/>
  <c r="Y31" i="10"/>
  <c r="F34" i="10"/>
  <c r="F32" i="10" s="1"/>
  <c r="L34" i="10"/>
  <c r="L32" i="10" s="1"/>
  <c r="R34" i="10"/>
  <c r="X34" i="10"/>
  <c r="X32" i="10" s="1"/>
  <c r="F36" i="10"/>
  <c r="L36" i="10"/>
  <c r="R36" i="10"/>
  <c r="X36" i="10"/>
  <c r="E39" i="10"/>
  <c r="K39" i="10"/>
  <c r="K37" i="10" s="1"/>
  <c r="Q39" i="10"/>
  <c r="Q37" i="10" s="1"/>
  <c r="W39" i="10"/>
  <c r="E41" i="10"/>
  <c r="K41" i="10"/>
  <c r="Q41" i="10"/>
  <c r="W41" i="10"/>
  <c r="D44" i="10"/>
  <c r="D42" i="10" s="1"/>
  <c r="J44" i="10"/>
  <c r="P44" i="10"/>
  <c r="P42" i="10" s="1"/>
  <c r="V44" i="10"/>
  <c r="V42" i="10" s="1"/>
  <c r="D46" i="10"/>
  <c r="J46" i="10"/>
  <c r="P46" i="10"/>
  <c r="V46" i="10"/>
  <c r="I49" i="10"/>
  <c r="I47" i="10" s="1"/>
  <c r="O49" i="10"/>
  <c r="O47" i="10" s="1"/>
  <c r="U49" i="10"/>
  <c r="AA49" i="10"/>
  <c r="AA47" i="10" s="1"/>
  <c r="I51" i="10"/>
  <c r="O51" i="10"/>
  <c r="U51" i="10"/>
  <c r="AA51" i="10"/>
  <c r="H54" i="10"/>
  <c r="N54" i="10"/>
  <c r="N52" i="10" s="1"/>
  <c r="T54" i="10"/>
  <c r="T52" i="10" s="1"/>
  <c r="Z54" i="10"/>
  <c r="H56" i="10"/>
  <c r="N56" i="10"/>
  <c r="T56" i="10"/>
  <c r="Z56" i="10"/>
  <c r="G59" i="10"/>
  <c r="G57" i="10" s="1"/>
  <c r="M59" i="10"/>
  <c r="S59" i="10"/>
  <c r="S57" i="10" s="1"/>
  <c r="Y59" i="10"/>
  <c r="Y57" i="10" s="1"/>
  <c r="G61" i="10"/>
  <c r="M61" i="10"/>
  <c r="S61" i="10"/>
  <c r="Y61" i="10"/>
  <c r="F64" i="10"/>
  <c r="F62" i="10" s="1"/>
  <c r="L64" i="10"/>
  <c r="L62" i="10" s="1"/>
  <c r="R64" i="10"/>
  <c r="X64" i="10"/>
  <c r="X62" i="10" s="1"/>
  <c r="F66" i="10"/>
  <c r="L66" i="10"/>
  <c r="R66" i="10"/>
  <c r="X66" i="10"/>
  <c r="E69" i="10"/>
  <c r="K69" i="10"/>
  <c r="K67" i="10" s="1"/>
  <c r="Q69" i="10"/>
  <c r="Q67" i="10" s="1"/>
  <c r="W69" i="10"/>
  <c r="E71" i="10"/>
  <c r="K71" i="10"/>
  <c r="Q71" i="10"/>
  <c r="W71" i="10"/>
  <c r="D74" i="10"/>
  <c r="D72" i="10" s="1"/>
  <c r="J74" i="10"/>
  <c r="P74" i="10"/>
  <c r="P72" i="10" s="1"/>
  <c r="V74" i="10"/>
  <c r="V72" i="10" s="1"/>
  <c r="D76" i="10"/>
  <c r="J76" i="10"/>
  <c r="P76" i="10"/>
  <c r="V76" i="10"/>
  <c r="I79" i="10"/>
  <c r="I77" i="10" s="1"/>
  <c r="O79" i="10"/>
  <c r="O77" i="10" s="1"/>
  <c r="U79" i="10"/>
  <c r="AA79" i="10"/>
  <c r="AA77" i="10" s="1"/>
  <c r="I81" i="10"/>
  <c r="O81" i="10"/>
  <c r="U81" i="10"/>
  <c r="AA81" i="10"/>
  <c r="H84" i="10"/>
  <c r="N84" i="10"/>
  <c r="N82" i="10" s="1"/>
  <c r="T84" i="10"/>
  <c r="T82" i="10" s="1"/>
  <c r="Z84" i="10"/>
  <c r="H86" i="10"/>
  <c r="N86" i="10"/>
  <c r="T86" i="10"/>
  <c r="Z86" i="10"/>
  <c r="G89" i="10"/>
  <c r="G87" i="10" s="1"/>
  <c r="M89" i="10"/>
  <c r="S89" i="10"/>
  <c r="S87" i="10" s="1"/>
  <c r="Y89" i="10"/>
  <c r="Y87" i="10" s="1"/>
  <c r="G91" i="10"/>
  <c r="M91" i="10"/>
  <c r="S91" i="10"/>
  <c r="Y91" i="10"/>
  <c r="F94" i="10"/>
  <c r="F92" i="10" s="1"/>
  <c r="L94" i="10"/>
  <c r="L92" i="10" s="1"/>
  <c r="R94" i="10"/>
  <c r="X94" i="10"/>
  <c r="X92" i="10" s="1"/>
  <c r="F96" i="10"/>
  <c r="L96" i="10"/>
  <c r="R96" i="10"/>
  <c r="X96" i="10"/>
  <c r="E99" i="10"/>
  <c r="K99" i="10"/>
  <c r="K97" i="10" s="1"/>
  <c r="Q99" i="10"/>
  <c r="Q97" i="10" s="1"/>
  <c r="W99" i="10"/>
  <c r="E101" i="10"/>
  <c r="K101" i="10"/>
  <c r="Q101" i="10"/>
  <c r="W101" i="10"/>
  <c r="D104" i="10"/>
  <c r="D102" i="10" s="1"/>
  <c r="J104" i="10"/>
  <c r="P104" i="10"/>
  <c r="P102" i="10" s="1"/>
  <c r="V104" i="10"/>
  <c r="V102" i="10" s="1"/>
  <c r="D106" i="10"/>
  <c r="J106" i="10"/>
  <c r="P106" i="10"/>
  <c r="V106" i="10"/>
  <c r="I109" i="10"/>
  <c r="I107" i="10" s="1"/>
  <c r="O109" i="10"/>
  <c r="O107" i="10" s="1"/>
  <c r="U109" i="10"/>
  <c r="AA109" i="10"/>
  <c r="AA107" i="10" s="1"/>
  <c r="I111" i="10"/>
  <c r="O111" i="10"/>
  <c r="U111" i="10"/>
  <c r="AA111" i="10"/>
  <c r="H114" i="10"/>
  <c r="N114" i="10"/>
  <c r="N112" i="10" s="1"/>
  <c r="T114" i="10"/>
  <c r="T112" i="10" s="1"/>
  <c r="Z114" i="10"/>
  <c r="H116" i="10"/>
  <c r="N116" i="10"/>
  <c r="T116" i="10"/>
  <c r="Z116" i="10"/>
  <c r="G119" i="10"/>
  <c r="G117" i="10" s="1"/>
  <c r="M119" i="10"/>
  <c r="S119" i="10"/>
  <c r="S117" i="10" s="1"/>
  <c r="Y119" i="10"/>
  <c r="Y117" i="10" s="1"/>
  <c r="G121" i="10"/>
  <c r="M121" i="10"/>
  <c r="S121" i="10"/>
  <c r="Y121" i="10"/>
  <c r="F124" i="10"/>
  <c r="F122" i="10" s="1"/>
  <c r="L124" i="10"/>
  <c r="L122" i="10" s="1"/>
  <c r="R124" i="10"/>
  <c r="X124" i="10"/>
  <c r="X122" i="10" s="1"/>
  <c r="F126" i="10"/>
  <c r="L126" i="10"/>
  <c r="R126" i="10"/>
  <c r="X126" i="10"/>
  <c r="E129" i="10"/>
  <c r="K129" i="10"/>
  <c r="K127" i="10" s="1"/>
  <c r="Q129" i="10"/>
  <c r="Q127" i="10" s="1"/>
  <c r="W129" i="10"/>
  <c r="E131" i="10"/>
  <c r="K131" i="10"/>
  <c r="Q131" i="10"/>
  <c r="W131" i="10"/>
  <c r="D134" i="10"/>
  <c r="D132" i="10" s="1"/>
  <c r="J134" i="10"/>
  <c r="P134" i="10"/>
  <c r="P132" i="10" s="1"/>
  <c r="V134" i="10"/>
  <c r="V132" i="10" s="1"/>
  <c r="D136" i="10"/>
  <c r="J136" i="10"/>
  <c r="P136" i="10"/>
  <c r="V136" i="10"/>
  <c r="I139" i="10"/>
  <c r="I137" i="10" s="1"/>
  <c r="O139" i="10"/>
  <c r="O137" i="10" s="1"/>
  <c r="U139" i="10"/>
  <c r="AA139" i="10"/>
  <c r="AA137" i="10" s="1"/>
  <c r="I141" i="10"/>
  <c r="O141" i="10"/>
  <c r="U141" i="10"/>
  <c r="AA141" i="10"/>
  <c r="H144" i="10"/>
  <c r="N144" i="10"/>
  <c r="N142" i="10" s="1"/>
  <c r="T144" i="10"/>
  <c r="T142" i="10" s="1"/>
  <c r="Z144" i="10"/>
  <c r="H146" i="10"/>
  <c r="N146" i="10"/>
  <c r="T146" i="10"/>
  <c r="Z146" i="10"/>
  <c r="G149" i="10"/>
  <c r="G147" i="10" s="1"/>
  <c r="M149" i="10"/>
  <c r="S149" i="10"/>
  <c r="S147" i="10" s="1"/>
  <c r="Y149" i="10"/>
  <c r="Y147" i="10" s="1"/>
  <c r="G151" i="10"/>
  <c r="M151" i="10"/>
  <c r="S151" i="10"/>
  <c r="Y151" i="10"/>
  <c r="F154" i="10"/>
  <c r="F152" i="10" s="1"/>
  <c r="L154" i="10"/>
  <c r="L152" i="10" s="1"/>
  <c r="R154" i="10"/>
  <c r="X154" i="10"/>
  <c r="X152" i="10" s="1"/>
  <c r="F156" i="10"/>
  <c r="L156" i="10"/>
  <c r="R156" i="10"/>
  <c r="X156" i="10"/>
  <c r="E162" i="10"/>
  <c r="K162" i="10"/>
  <c r="K160" i="10" s="1"/>
  <c r="Q162" i="10"/>
  <c r="Q160" i="10" s="1"/>
  <c r="W162" i="10"/>
  <c r="E164" i="10"/>
  <c r="K164" i="10"/>
  <c r="Q164" i="10"/>
  <c r="W164" i="10"/>
  <c r="D167" i="10"/>
  <c r="D165" i="10" s="1"/>
  <c r="J167" i="10"/>
  <c r="P167" i="10"/>
  <c r="P165" i="10" s="1"/>
  <c r="V167" i="10"/>
  <c r="V165" i="10" s="1"/>
  <c r="D169" i="10"/>
  <c r="J169" i="10"/>
  <c r="P169" i="10"/>
  <c r="V169" i="10"/>
  <c r="I172" i="10"/>
  <c r="I170" i="10" s="1"/>
  <c r="O172" i="10"/>
  <c r="O170" i="10" s="1"/>
  <c r="U172" i="10"/>
  <c r="AA172" i="10"/>
  <c r="AA170" i="10" s="1"/>
  <c r="I174" i="10"/>
  <c r="O174" i="10"/>
  <c r="U174" i="10"/>
  <c r="AA174" i="10"/>
  <c r="H177" i="10"/>
  <c r="N177" i="10"/>
  <c r="N175" i="10" s="1"/>
  <c r="T177" i="10"/>
  <c r="T175" i="10" s="1"/>
  <c r="Z177" i="10"/>
  <c r="H179" i="10"/>
  <c r="N179" i="10"/>
  <c r="T179" i="10"/>
  <c r="Z179" i="10"/>
  <c r="G182" i="10"/>
  <c r="G180" i="10" s="1"/>
  <c r="M182" i="10"/>
  <c r="S182" i="10"/>
  <c r="S180" i="10" s="1"/>
  <c r="Y182" i="10"/>
  <c r="Y180" i="10" s="1"/>
  <c r="G184" i="10"/>
  <c r="M184" i="10"/>
  <c r="S184" i="10"/>
  <c r="Y184" i="10"/>
  <c r="F187" i="10"/>
  <c r="F185" i="10" s="1"/>
  <c r="L187" i="10"/>
  <c r="L185" i="10" s="1"/>
  <c r="R187" i="10"/>
  <c r="X187" i="10"/>
  <c r="X185" i="10" s="1"/>
  <c r="F189" i="10"/>
  <c r="L189" i="10"/>
  <c r="R189" i="10"/>
  <c r="X189" i="10"/>
  <c r="E192" i="10"/>
  <c r="K192" i="10"/>
  <c r="K190" i="10" s="1"/>
  <c r="Q192" i="10"/>
  <c r="Q190" i="10" s="1"/>
  <c r="W192" i="10"/>
  <c r="E194" i="10"/>
  <c r="K194" i="10"/>
  <c r="Q194" i="10"/>
  <c r="W194" i="10"/>
  <c r="D197" i="10"/>
  <c r="D195" i="10" s="1"/>
  <c r="J197" i="10"/>
  <c r="P197" i="10"/>
  <c r="P195" i="10" s="1"/>
  <c r="V197" i="10"/>
  <c r="V195" i="10" s="1"/>
  <c r="D199" i="10"/>
  <c r="J199" i="10"/>
  <c r="P199" i="10"/>
  <c r="V199" i="10"/>
  <c r="I202" i="10"/>
  <c r="I200" i="10" s="1"/>
  <c r="O202" i="10"/>
  <c r="O200" i="10" s="1"/>
  <c r="U202" i="10"/>
  <c r="AA202" i="10"/>
  <c r="AA200" i="10" s="1"/>
  <c r="I204" i="10"/>
  <c r="O204" i="10"/>
  <c r="U204" i="10"/>
  <c r="AA204" i="10"/>
  <c r="H207" i="10"/>
  <c r="N207" i="10"/>
  <c r="N205" i="10" s="1"/>
  <c r="T207" i="10"/>
  <c r="T205" i="10" s="1"/>
  <c r="Z207" i="10"/>
  <c r="H209" i="10"/>
  <c r="N209" i="10"/>
  <c r="T209" i="10"/>
  <c r="Z209" i="10"/>
  <c r="G212" i="10"/>
  <c r="G210" i="10" s="1"/>
  <c r="M212" i="10"/>
  <c r="S212" i="10"/>
  <c r="S210" i="10" s="1"/>
  <c r="Y212" i="10"/>
  <c r="Y210" i="10" s="1"/>
  <c r="G214" i="10"/>
  <c r="M214" i="10"/>
  <c r="S214" i="10"/>
  <c r="Y214" i="10"/>
  <c r="F217" i="10"/>
  <c r="F215" i="10" s="1"/>
  <c r="L217" i="10"/>
  <c r="L215" i="10" s="1"/>
  <c r="R217" i="10"/>
  <c r="X217" i="10"/>
  <c r="X215" i="10" s="1"/>
  <c r="F219" i="10"/>
  <c r="L219" i="10"/>
  <c r="R219" i="10"/>
  <c r="X219" i="10"/>
  <c r="E222" i="10"/>
  <c r="K222" i="10"/>
  <c r="K220" i="10" s="1"/>
  <c r="Q222" i="10"/>
  <c r="Q220" i="10" s="1"/>
  <c r="W222" i="10"/>
  <c r="E224" i="10"/>
  <c r="K224" i="10"/>
  <c r="Q224" i="10"/>
  <c r="W224" i="10"/>
  <c r="D227" i="10"/>
  <c r="D225" i="10" s="1"/>
  <c r="J227" i="10"/>
  <c r="P227" i="10"/>
  <c r="P225" i="10" s="1"/>
  <c r="V227" i="10"/>
  <c r="V225" i="10" s="1"/>
  <c r="D229" i="10"/>
  <c r="J229" i="10"/>
  <c r="P229" i="10"/>
  <c r="V229" i="10"/>
  <c r="I232" i="10"/>
  <c r="I230" i="10" s="1"/>
  <c r="O232" i="10"/>
  <c r="O230" i="10" s="1"/>
  <c r="U232" i="10"/>
  <c r="AA232" i="10"/>
  <c r="AA230" i="10" s="1"/>
  <c r="I234" i="10"/>
  <c r="O234" i="10"/>
  <c r="U234" i="10"/>
  <c r="AA234" i="10"/>
  <c r="H237" i="10"/>
  <c r="N237" i="10"/>
  <c r="N235" i="10" s="1"/>
  <c r="T237" i="10"/>
  <c r="T235" i="10" s="1"/>
  <c r="Z237" i="10"/>
  <c r="H239" i="10"/>
  <c r="N239" i="10"/>
  <c r="T239" i="10"/>
  <c r="Z239" i="10"/>
  <c r="G242" i="10"/>
  <c r="G240" i="10" s="1"/>
  <c r="M242" i="10"/>
  <c r="S242" i="10"/>
  <c r="S240" i="10" s="1"/>
  <c r="Y242" i="10"/>
  <c r="Y240" i="10" s="1"/>
  <c r="G244" i="10"/>
  <c r="M244" i="10"/>
  <c r="S244" i="10"/>
  <c r="Y244" i="10"/>
  <c r="F247" i="10"/>
  <c r="F245" i="10" s="1"/>
  <c r="L247" i="10"/>
  <c r="L245" i="10" s="1"/>
  <c r="R247" i="10"/>
  <c r="X247" i="10"/>
  <c r="X245" i="10" s="1"/>
  <c r="F249" i="10"/>
  <c r="L249" i="10"/>
  <c r="R249" i="10"/>
  <c r="X249" i="10"/>
  <c r="E252" i="10"/>
  <c r="K252" i="10"/>
  <c r="K250" i="10" s="1"/>
  <c r="Q252" i="10"/>
  <c r="Q250" i="10" s="1"/>
  <c r="W252" i="10"/>
  <c r="E254" i="10"/>
  <c r="K254" i="10"/>
  <c r="Q254" i="10"/>
  <c r="W254" i="10"/>
  <c r="D257" i="10"/>
  <c r="D255" i="10" s="1"/>
  <c r="J257" i="10"/>
  <c r="P257" i="10"/>
  <c r="P255" i="10" s="1"/>
  <c r="V257" i="10"/>
  <c r="V255" i="10" s="1"/>
  <c r="D259" i="10"/>
  <c r="J259" i="10"/>
  <c r="P259" i="10"/>
  <c r="V259" i="10"/>
  <c r="I262" i="10"/>
  <c r="I260" i="10" s="1"/>
  <c r="O262" i="10"/>
  <c r="O260" i="10" s="1"/>
  <c r="U262" i="10"/>
  <c r="AA262" i="10"/>
  <c r="AA260" i="10" s="1"/>
  <c r="I264" i="10"/>
  <c r="O264" i="10"/>
  <c r="U264" i="10"/>
  <c r="AA264" i="10"/>
  <c r="H267" i="10"/>
  <c r="N267" i="10"/>
  <c r="N265" i="10" s="1"/>
  <c r="T267" i="10"/>
  <c r="T265" i="10" s="1"/>
  <c r="Z267" i="10"/>
  <c r="H269" i="10"/>
  <c r="O269" i="10"/>
  <c r="W269" i="10"/>
  <c r="H272" i="10"/>
  <c r="H270" i="10" s="1"/>
  <c r="Z272" i="10"/>
  <c r="Z270" i="10" s="1"/>
  <c r="T274" i="10"/>
  <c r="G277" i="10"/>
  <c r="G275" i="10" s="1"/>
  <c r="Y277" i="10"/>
  <c r="Y275" i="10" s="1"/>
  <c r="S279" i="10"/>
  <c r="T282" i="10"/>
  <c r="T280" i="10" s="1"/>
  <c r="N284" i="10"/>
  <c r="S287" i="10"/>
  <c r="S285" i="10" s="1"/>
  <c r="L292" i="10"/>
  <c r="L290" i="10" s="1"/>
  <c r="I315" i="7"/>
  <c r="I313" i="7" s="1"/>
  <c r="O315" i="7"/>
  <c r="O313" i="7" s="1"/>
  <c r="U315" i="7"/>
  <c r="U313" i="7" s="1"/>
  <c r="AA315" i="7"/>
  <c r="AA313" i="7" s="1"/>
  <c r="H320" i="7"/>
  <c r="H318" i="7" s="1"/>
  <c r="N320" i="7"/>
  <c r="N318" i="7" s="1"/>
  <c r="T320" i="7"/>
  <c r="T318" i="7" s="1"/>
  <c r="Z320" i="7"/>
  <c r="Z318" i="7" s="1"/>
  <c r="G325" i="7"/>
  <c r="G323" i="7" s="1"/>
  <c r="M325" i="7"/>
  <c r="M323" i="7" s="1"/>
  <c r="S325" i="7"/>
  <c r="S323" i="7" s="1"/>
  <c r="Y325" i="7"/>
  <c r="Y323" i="7" s="1"/>
  <c r="F330" i="7"/>
  <c r="F328" i="7" s="1"/>
  <c r="L330" i="7"/>
  <c r="L328" i="7" s="1"/>
  <c r="R330" i="7"/>
  <c r="R328" i="7" s="1"/>
  <c r="X330" i="7"/>
  <c r="X328" i="7" s="1"/>
  <c r="E335" i="7"/>
  <c r="E333" i="7" s="1"/>
  <c r="K335" i="7"/>
  <c r="K333" i="7" s="1"/>
  <c r="Q335" i="7"/>
  <c r="Q333" i="7" s="1"/>
  <c r="W335" i="7"/>
  <c r="W333" i="7" s="1"/>
  <c r="D340" i="7"/>
  <c r="D338" i="7" s="1"/>
  <c r="J340" i="7"/>
  <c r="J338" i="7" s="1"/>
  <c r="P340" i="7"/>
  <c r="P338" i="7" s="1"/>
  <c r="V340" i="7"/>
  <c r="V338" i="7" s="1"/>
  <c r="I345" i="7"/>
  <c r="I343" i="7" s="1"/>
  <c r="O345" i="7"/>
  <c r="O343" i="7" s="1"/>
  <c r="U345" i="7"/>
  <c r="U343" i="7" s="1"/>
  <c r="AA345" i="7"/>
  <c r="AA343" i="7" s="1"/>
  <c r="H350" i="7"/>
  <c r="H348" i="7" s="1"/>
  <c r="N350" i="7"/>
  <c r="N348" i="7" s="1"/>
  <c r="T350" i="7"/>
  <c r="T348" i="7" s="1"/>
  <c r="Z350" i="7"/>
  <c r="Z348" i="7" s="1"/>
  <c r="G355" i="7"/>
  <c r="G353" i="7" s="1"/>
  <c r="M355" i="7"/>
  <c r="M353" i="7" s="1"/>
  <c r="S355" i="7"/>
  <c r="S353" i="7" s="1"/>
  <c r="Y355" i="7"/>
  <c r="Y353" i="7" s="1"/>
  <c r="F360" i="7"/>
  <c r="F358" i="7" s="1"/>
  <c r="L360" i="7"/>
  <c r="L358" i="7" s="1"/>
  <c r="R360" i="7"/>
  <c r="R358" i="7" s="1"/>
  <c r="X360" i="7"/>
  <c r="X358" i="7" s="1"/>
  <c r="E365" i="7"/>
  <c r="E363" i="7" s="1"/>
  <c r="K365" i="7"/>
  <c r="K363" i="7" s="1"/>
  <c r="Q365" i="7"/>
  <c r="Q363" i="7" s="1"/>
  <c r="W365" i="7"/>
  <c r="W363" i="7" s="1"/>
  <c r="D370" i="7"/>
  <c r="D368" i="7" s="1"/>
  <c r="J370" i="7"/>
  <c r="J368" i="7" s="1"/>
  <c r="P370" i="7"/>
  <c r="P368" i="7" s="1"/>
  <c r="V370" i="7"/>
  <c r="V368" i="7" s="1"/>
  <c r="I375" i="7"/>
  <c r="I373" i="7" s="1"/>
  <c r="O375" i="7"/>
  <c r="O373" i="7" s="1"/>
  <c r="U375" i="7"/>
  <c r="U373" i="7" s="1"/>
  <c r="AA375" i="7"/>
  <c r="AA373" i="7" s="1"/>
  <c r="H380" i="7"/>
  <c r="H378" i="7" s="1"/>
  <c r="N380" i="7"/>
  <c r="N378" i="7" s="1"/>
  <c r="T380" i="7"/>
  <c r="T378" i="7" s="1"/>
  <c r="Z380" i="7"/>
  <c r="Z378" i="7" s="1"/>
  <c r="G385" i="7"/>
  <c r="G383" i="7" s="1"/>
  <c r="M385" i="7"/>
  <c r="M383" i="7" s="1"/>
  <c r="S385" i="7"/>
  <c r="S383" i="7" s="1"/>
  <c r="Y385" i="7"/>
  <c r="Y383" i="7" s="1"/>
  <c r="F390" i="7"/>
  <c r="F388" i="7" s="1"/>
  <c r="L390" i="7"/>
  <c r="L388" i="7" s="1"/>
  <c r="R390" i="7"/>
  <c r="R388" i="7" s="1"/>
  <c r="X390" i="7"/>
  <c r="X388" i="7" s="1"/>
  <c r="E395" i="7"/>
  <c r="E393" i="7" s="1"/>
  <c r="K395" i="7"/>
  <c r="K393" i="7" s="1"/>
  <c r="Q395" i="7"/>
  <c r="Q393" i="7" s="1"/>
  <c r="W395" i="7"/>
  <c r="W393" i="7" s="1"/>
  <c r="D400" i="7"/>
  <c r="D398" i="7" s="1"/>
  <c r="J400" i="7"/>
  <c r="J398" i="7" s="1"/>
  <c r="P400" i="7"/>
  <c r="P398" i="7" s="1"/>
  <c r="V400" i="7"/>
  <c r="V398" i="7" s="1"/>
  <c r="I405" i="7"/>
  <c r="I403" i="7" s="1"/>
  <c r="O405" i="7"/>
  <c r="O403" i="7" s="1"/>
  <c r="U405" i="7"/>
  <c r="U403" i="7" s="1"/>
  <c r="AA405" i="7"/>
  <c r="AA403" i="7" s="1"/>
  <c r="H410" i="7"/>
  <c r="H408" i="7" s="1"/>
  <c r="N410" i="7"/>
  <c r="N408" i="7" s="1"/>
  <c r="T410" i="7"/>
  <c r="T408" i="7" s="1"/>
  <c r="Z410" i="7"/>
  <c r="Z408" i="7" s="1"/>
  <c r="G415" i="7"/>
  <c r="G413" i="7" s="1"/>
  <c r="M415" i="7"/>
  <c r="M413" i="7" s="1"/>
  <c r="S415" i="7"/>
  <c r="S413" i="7" s="1"/>
  <c r="Y415" i="7"/>
  <c r="Y413" i="7" s="1"/>
  <c r="F420" i="7"/>
  <c r="F418" i="7" s="1"/>
  <c r="L420" i="7"/>
  <c r="L418" i="7" s="1"/>
  <c r="R420" i="7"/>
  <c r="R418" i="7" s="1"/>
  <c r="X420" i="7"/>
  <c r="X418" i="7" s="1"/>
  <c r="E425" i="7"/>
  <c r="E423" i="7" s="1"/>
  <c r="K425" i="7"/>
  <c r="K423" i="7" s="1"/>
  <c r="Q425" i="7"/>
  <c r="Q423" i="7" s="1"/>
  <c r="W425" i="7"/>
  <c r="W423" i="7" s="1"/>
  <c r="D430" i="7"/>
  <c r="D428" i="7" s="1"/>
  <c r="J430" i="7"/>
  <c r="J428" i="7" s="1"/>
  <c r="P430" i="7"/>
  <c r="P428" i="7" s="1"/>
  <c r="V430" i="7"/>
  <c r="V428" i="7" s="1"/>
  <c r="I435" i="7"/>
  <c r="I433" i="7" s="1"/>
  <c r="O435" i="7"/>
  <c r="O433" i="7" s="1"/>
  <c r="U435" i="7"/>
  <c r="U433" i="7" s="1"/>
  <c r="AA435" i="7"/>
  <c r="AA433" i="7" s="1"/>
  <c r="H440" i="7"/>
  <c r="H438" i="7" s="1"/>
  <c r="N440" i="7"/>
  <c r="N438" i="7" s="1"/>
  <c r="T440" i="7"/>
  <c r="T438" i="7" s="1"/>
  <c r="Z440" i="7"/>
  <c r="Z438" i="7" s="1"/>
  <c r="G445" i="7"/>
  <c r="G443" i="7" s="1"/>
  <c r="M445" i="7"/>
  <c r="M443" i="7" s="1"/>
  <c r="S445" i="7"/>
  <c r="S443" i="7" s="1"/>
  <c r="Y445" i="7"/>
  <c r="Y443" i="7" s="1"/>
  <c r="F450" i="7"/>
  <c r="F448" i="7" s="1"/>
  <c r="L450" i="7"/>
  <c r="L448" i="7" s="1"/>
  <c r="R450" i="7"/>
  <c r="R448" i="7" s="1"/>
  <c r="X450" i="7"/>
  <c r="X448" i="7" s="1"/>
  <c r="E455" i="7"/>
  <c r="E453" i="7" s="1"/>
  <c r="K455" i="7"/>
  <c r="K453" i="7" s="1"/>
  <c r="Q455" i="7"/>
  <c r="Q453" i="7" s="1"/>
  <c r="W455" i="7"/>
  <c r="W453" i="7" s="1"/>
  <c r="D460" i="7"/>
  <c r="D458" i="7" s="1"/>
  <c r="J460" i="7"/>
  <c r="J458" i="7" s="1"/>
  <c r="P460" i="7"/>
  <c r="P458" i="7" s="1"/>
  <c r="V460" i="7"/>
  <c r="V458" i="7" s="1"/>
  <c r="I468" i="7"/>
  <c r="I466" i="7" s="1"/>
  <c r="O468" i="7"/>
  <c r="O466" i="7" s="1"/>
  <c r="U468" i="7"/>
  <c r="U466" i="7" s="1"/>
  <c r="AA468" i="7"/>
  <c r="AA466" i="7" s="1"/>
  <c r="H473" i="7"/>
  <c r="H471" i="7" s="1"/>
  <c r="N473" i="7"/>
  <c r="N471" i="7" s="1"/>
  <c r="T473" i="7"/>
  <c r="T471" i="7" s="1"/>
  <c r="Z473" i="7"/>
  <c r="Z471" i="7" s="1"/>
  <c r="G478" i="7"/>
  <c r="G476" i="7" s="1"/>
  <c r="M478" i="7"/>
  <c r="M476" i="7" s="1"/>
  <c r="S478" i="7"/>
  <c r="S476" i="7" s="1"/>
  <c r="Y478" i="7"/>
  <c r="Y476" i="7" s="1"/>
  <c r="F483" i="7"/>
  <c r="F481" i="7" s="1"/>
  <c r="L483" i="7"/>
  <c r="L481" i="7" s="1"/>
  <c r="R483" i="7"/>
  <c r="R481" i="7" s="1"/>
  <c r="X483" i="7"/>
  <c r="X481" i="7" s="1"/>
  <c r="E488" i="7"/>
  <c r="E486" i="7" s="1"/>
  <c r="K488" i="7"/>
  <c r="K486" i="7" s="1"/>
  <c r="Q488" i="7"/>
  <c r="Q486" i="7" s="1"/>
  <c r="W488" i="7"/>
  <c r="W486" i="7" s="1"/>
  <c r="D493" i="7"/>
  <c r="D491" i="7" s="1"/>
  <c r="J493" i="7"/>
  <c r="J491" i="7" s="1"/>
  <c r="P493" i="7"/>
  <c r="P491" i="7" s="1"/>
  <c r="V493" i="7"/>
  <c r="V491" i="7" s="1"/>
  <c r="I498" i="7"/>
  <c r="I496" i="7" s="1"/>
  <c r="O498" i="7"/>
  <c r="O496" i="7" s="1"/>
  <c r="U498" i="7"/>
  <c r="U496" i="7" s="1"/>
  <c r="AA498" i="7"/>
  <c r="AA496" i="7" s="1"/>
  <c r="H503" i="7"/>
  <c r="H501" i="7" s="1"/>
  <c r="N503" i="7"/>
  <c r="N501" i="7" s="1"/>
  <c r="T503" i="7"/>
  <c r="T501" i="7" s="1"/>
  <c r="Z503" i="7"/>
  <c r="Z501" i="7" s="1"/>
  <c r="G508" i="7"/>
  <c r="G506" i="7" s="1"/>
  <c r="M508" i="7"/>
  <c r="M506" i="7" s="1"/>
  <c r="S508" i="7"/>
  <c r="S506" i="7" s="1"/>
  <c r="Y508" i="7"/>
  <c r="Y506" i="7" s="1"/>
  <c r="F513" i="7"/>
  <c r="F511" i="7" s="1"/>
  <c r="L513" i="7"/>
  <c r="L511" i="7" s="1"/>
  <c r="R513" i="7"/>
  <c r="R511" i="7" s="1"/>
  <c r="X513" i="7"/>
  <c r="X511" i="7" s="1"/>
  <c r="E518" i="7"/>
  <c r="E516" i="7" s="1"/>
  <c r="K518" i="7"/>
  <c r="K516" i="7" s="1"/>
  <c r="Q518" i="7"/>
  <c r="Q516" i="7" s="1"/>
  <c r="W518" i="7"/>
  <c r="W516" i="7" s="1"/>
  <c r="D523" i="7"/>
  <c r="D521" i="7" s="1"/>
  <c r="J523" i="7"/>
  <c r="J521" i="7" s="1"/>
  <c r="P523" i="7"/>
  <c r="P521" i="7" s="1"/>
  <c r="V523" i="7"/>
  <c r="V521" i="7" s="1"/>
  <c r="I528" i="7"/>
  <c r="I526" i="7" s="1"/>
  <c r="O528" i="7"/>
  <c r="O526" i="7" s="1"/>
  <c r="U528" i="7"/>
  <c r="U526" i="7" s="1"/>
  <c r="AA528" i="7"/>
  <c r="AA526" i="7" s="1"/>
  <c r="H533" i="7"/>
  <c r="H531" i="7" s="1"/>
  <c r="N533" i="7"/>
  <c r="N531" i="7" s="1"/>
  <c r="T533" i="7"/>
  <c r="T531" i="7" s="1"/>
  <c r="Z533" i="7"/>
  <c r="Z531" i="7" s="1"/>
  <c r="G538" i="7"/>
  <c r="G536" i="7" s="1"/>
  <c r="M538" i="7"/>
  <c r="M536" i="7" s="1"/>
  <c r="S538" i="7"/>
  <c r="S536" i="7" s="1"/>
  <c r="Y538" i="7"/>
  <c r="Y536" i="7" s="1"/>
  <c r="F543" i="7"/>
  <c r="F541" i="7" s="1"/>
  <c r="L543" i="7"/>
  <c r="L541" i="7" s="1"/>
  <c r="R543" i="7"/>
  <c r="R541" i="7" s="1"/>
  <c r="X543" i="7"/>
  <c r="X541" i="7" s="1"/>
  <c r="E548" i="7"/>
  <c r="E546" i="7" s="1"/>
  <c r="K548" i="7"/>
  <c r="K546" i="7" s="1"/>
  <c r="Q548" i="7"/>
  <c r="Q546" i="7" s="1"/>
  <c r="W548" i="7"/>
  <c r="W546" i="7" s="1"/>
  <c r="D553" i="7"/>
  <c r="D551" i="7" s="1"/>
  <c r="J553" i="7"/>
  <c r="J551" i="7" s="1"/>
  <c r="P553" i="7"/>
  <c r="P551" i="7" s="1"/>
  <c r="V553" i="7"/>
  <c r="V551" i="7" s="1"/>
  <c r="I558" i="7"/>
  <c r="I556" i="7" s="1"/>
  <c r="O558" i="7"/>
  <c r="O556" i="7" s="1"/>
  <c r="U558" i="7"/>
  <c r="U556" i="7" s="1"/>
  <c r="AA558" i="7"/>
  <c r="AA556" i="7" s="1"/>
  <c r="H563" i="7"/>
  <c r="H561" i="7" s="1"/>
  <c r="N563" i="7"/>
  <c r="N561" i="7" s="1"/>
  <c r="T563" i="7"/>
  <c r="T561" i="7" s="1"/>
  <c r="Z563" i="7"/>
  <c r="Z561" i="7" s="1"/>
  <c r="G568" i="7"/>
  <c r="G566" i="7" s="1"/>
  <c r="M568" i="7"/>
  <c r="M566" i="7" s="1"/>
  <c r="S568" i="7"/>
  <c r="S566" i="7" s="1"/>
  <c r="Y568" i="7"/>
  <c r="Y566" i="7" s="1"/>
  <c r="F573" i="7"/>
  <c r="F571" i="7" s="1"/>
  <c r="L573" i="7"/>
  <c r="L571" i="7" s="1"/>
  <c r="R573" i="7"/>
  <c r="R571" i="7" s="1"/>
  <c r="X573" i="7"/>
  <c r="X571" i="7" s="1"/>
  <c r="E578" i="7"/>
  <c r="E576" i="7" s="1"/>
  <c r="K578" i="7"/>
  <c r="K576" i="7" s="1"/>
  <c r="Q578" i="7"/>
  <c r="Q576" i="7" s="1"/>
  <c r="W578" i="7"/>
  <c r="W576" i="7" s="1"/>
  <c r="D583" i="7"/>
  <c r="D581" i="7" s="1"/>
  <c r="J583" i="7"/>
  <c r="J581" i="7" s="1"/>
  <c r="P583" i="7"/>
  <c r="P581" i="7" s="1"/>
  <c r="V583" i="7"/>
  <c r="V581" i="7" s="1"/>
  <c r="I588" i="7"/>
  <c r="I586" i="7" s="1"/>
  <c r="O588" i="7"/>
  <c r="O586" i="7" s="1"/>
  <c r="U588" i="7"/>
  <c r="U586" i="7" s="1"/>
  <c r="AA588" i="7"/>
  <c r="AA586" i="7" s="1"/>
  <c r="H593" i="7"/>
  <c r="H591" i="7" s="1"/>
  <c r="N593" i="7"/>
  <c r="N591" i="7" s="1"/>
  <c r="T593" i="7"/>
  <c r="T591" i="7" s="1"/>
  <c r="Z593" i="7"/>
  <c r="Z591" i="7" s="1"/>
  <c r="G598" i="7"/>
  <c r="G596" i="7" s="1"/>
  <c r="M598" i="7"/>
  <c r="M596" i="7" s="1"/>
  <c r="S598" i="7"/>
  <c r="S596" i="7" s="1"/>
  <c r="Y598" i="7"/>
  <c r="Y596" i="7" s="1"/>
  <c r="F603" i="7"/>
  <c r="F601" i="7" s="1"/>
  <c r="L603" i="7"/>
  <c r="L601" i="7" s="1"/>
  <c r="R603" i="7"/>
  <c r="R601" i="7" s="1"/>
  <c r="X603" i="7"/>
  <c r="X601" i="7" s="1"/>
  <c r="E608" i="7"/>
  <c r="E606" i="7" s="1"/>
  <c r="K608" i="7"/>
  <c r="K606" i="7" s="1"/>
  <c r="Q608" i="7"/>
  <c r="Q606" i="7" s="1"/>
  <c r="W608" i="7"/>
  <c r="W606" i="7" s="1"/>
  <c r="D613" i="7"/>
  <c r="D611" i="7" s="1"/>
  <c r="J613" i="7"/>
  <c r="J611" i="7" s="1"/>
  <c r="P613" i="7"/>
  <c r="P611" i="7" s="1"/>
  <c r="V613" i="7"/>
  <c r="V611" i="7" s="1"/>
  <c r="F9" i="10"/>
  <c r="F7" i="10" s="1"/>
  <c r="L9" i="10"/>
  <c r="R9" i="10"/>
  <c r="R7" i="10" s="1"/>
  <c r="X9" i="10"/>
  <c r="X7" i="10" s="1"/>
  <c r="F11" i="10"/>
  <c r="L11" i="10"/>
  <c r="R11" i="10"/>
  <c r="X11" i="10"/>
  <c r="E14" i="10"/>
  <c r="E12" i="10" s="1"/>
  <c r="K14" i="10"/>
  <c r="K12" i="10" s="1"/>
  <c r="Q14" i="10"/>
  <c r="W14" i="10"/>
  <c r="W12" i="10" s="1"/>
  <c r="E16" i="10"/>
  <c r="K16" i="10"/>
  <c r="Q16" i="10"/>
  <c r="W16" i="10"/>
  <c r="D19" i="10"/>
  <c r="J19" i="10"/>
  <c r="J17" i="10" s="1"/>
  <c r="P19" i="10"/>
  <c r="P17" i="10" s="1"/>
  <c r="V19" i="10"/>
  <c r="D21" i="10"/>
  <c r="J21" i="10"/>
  <c r="P21" i="10"/>
  <c r="V21" i="10"/>
  <c r="I24" i="10"/>
  <c r="I22" i="10" s="1"/>
  <c r="O24" i="10"/>
  <c r="U24" i="10"/>
  <c r="U22" i="10" s="1"/>
  <c r="AA24" i="10"/>
  <c r="AA22" i="10" s="1"/>
  <c r="I26" i="10"/>
  <c r="O26" i="10"/>
  <c r="U26" i="10"/>
  <c r="AA26" i="10"/>
  <c r="H29" i="10"/>
  <c r="H27" i="10" s="1"/>
  <c r="N29" i="10"/>
  <c r="N27" i="10" s="1"/>
  <c r="T29" i="10"/>
  <c r="Z29" i="10"/>
  <c r="Z27" i="10" s="1"/>
  <c r="H31" i="10"/>
  <c r="N31" i="10"/>
  <c r="T31" i="10"/>
  <c r="Z31" i="10"/>
  <c r="G34" i="10"/>
  <c r="M34" i="10"/>
  <c r="M32" i="10" s="1"/>
  <c r="S34" i="10"/>
  <c r="S32" i="10" s="1"/>
  <c r="Y34" i="10"/>
  <c r="G36" i="10"/>
  <c r="M36" i="10"/>
  <c r="S36" i="10"/>
  <c r="Y36" i="10"/>
  <c r="F39" i="10"/>
  <c r="F37" i="10" s="1"/>
  <c r="L39" i="10"/>
  <c r="R39" i="10"/>
  <c r="R37" i="10" s="1"/>
  <c r="X39" i="10"/>
  <c r="X37" i="10" s="1"/>
  <c r="F41" i="10"/>
  <c r="L41" i="10"/>
  <c r="R41" i="10"/>
  <c r="X41" i="10"/>
  <c r="E44" i="10"/>
  <c r="E42" i="10" s="1"/>
  <c r="K44" i="10"/>
  <c r="K42" i="10" s="1"/>
  <c r="Q44" i="10"/>
  <c r="W44" i="10"/>
  <c r="W42" i="10" s="1"/>
  <c r="E46" i="10"/>
  <c r="K46" i="10"/>
  <c r="Q46" i="10"/>
  <c r="W46" i="10"/>
  <c r="D49" i="10"/>
  <c r="J49" i="10"/>
  <c r="J47" i="10" s="1"/>
  <c r="P49" i="10"/>
  <c r="P47" i="10" s="1"/>
  <c r="V49" i="10"/>
  <c r="D51" i="10"/>
  <c r="J51" i="10"/>
  <c r="P51" i="10"/>
  <c r="V51" i="10"/>
  <c r="I54" i="10"/>
  <c r="I52" i="10" s="1"/>
  <c r="O54" i="10"/>
  <c r="U54" i="10"/>
  <c r="U52" i="10" s="1"/>
  <c r="AA54" i="10"/>
  <c r="AA52" i="10" s="1"/>
  <c r="I56" i="10"/>
  <c r="O56" i="10"/>
  <c r="U56" i="10"/>
  <c r="AA56" i="10"/>
  <c r="H59" i="10"/>
  <c r="H57" i="10" s="1"/>
  <c r="N59" i="10"/>
  <c r="N57" i="10" s="1"/>
  <c r="T59" i="10"/>
  <c r="Z59" i="10"/>
  <c r="Z57" i="10" s="1"/>
  <c r="H61" i="10"/>
  <c r="N61" i="10"/>
  <c r="T61" i="10"/>
  <c r="Z61" i="10"/>
  <c r="G64" i="10"/>
  <c r="M64" i="10"/>
  <c r="M62" i="10" s="1"/>
  <c r="S64" i="10"/>
  <c r="S62" i="10" s="1"/>
  <c r="Y64" i="10"/>
  <c r="G66" i="10"/>
  <c r="M66" i="10"/>
  <c r="S66" i="10"/>
  <c r="Y66" i="10"/>
  <c r="F69" i="10"/>
  <c r="F67" i="10" s="1"/>
  <c r="L69" i="10"/>
  <c r="R69" i="10"/>
  <c r="R67" i="10" s="1"/>
  <c r="X69" i="10"/>
  <c r="X67" i="10" s="1"/>
  <c r="F71" i="10"/>
  <c r="L71" i="10"/>
  <c r="R71" i="10"/>
  <c r="X71" i="10"/>
  <c r="E74" i="10"/>
  <c r="E72" i="10" s="1"/>
  <c r="K74" i="10"/>
  <c r="K72" i="10" s="1"/>
  <c r="Q74" i="10"/>
  <c r="W74" i="10"/>
  <c r="W72" i="10" s="1"/>
  <c r="E76" i="10"/>
  <c r="K76" i="10"/>
  <c r="Q76" i="10"/>
  <c r="W76" i="10"/>
  <c r="D79" i="10"/>
  <c r="J79" i="10"/>
  <c r="J77" i="10" s="1"/>
  <c r="P79" i="10"/>
  <c r="P77" i="10" s="1"/>
  <c r="V79" i="10"/>
  <c r="D81" i="10"/>
  <c r="J81" i="10"/>
  <c r="P81" i="10"/>
  <c r="V81" i="10"/>
  <c r="I84" i="10"/>
  <c r="I82" i="10" s="1"/>
  <c r="O84" i="10"/>
  <c r="U84" i="10"/>
  <c r="U82" i="10" s="1"/>
  <c r="AA84" i="10"/>
  <c r="AA82" i="10" s="1"/>
  <c r="I86" i="10"/>
  <c r="O86" i="10"/>
  <c r="U86" i="10"/>
  <c r="AA86" i="10"/>
  <c r="H89" i="10"/>
  <c r="H87" i="10" s="1"/>
  <c r="N89" i="10"/>
  <c r="N87" i="10" s="1"/>
  <c r="T89" i="10"/>
  <c r="Z89" i="10"/>
  <c r="Z87" i="10" s="1"/>
  <c r="H91" i="10"/>
  <c r="N91" i="10"/>
  <c r="T91" i="10"/>
  <c r="Z91" i="10"/>
  <c r="G94" i="10"/>
  <c r="M94" i="10"/>
  <c r="M92" i="10" s="1"/>
  <c r="S94" i="10"/>
  <c r="S92" i="10" s="1"/>
  <c r="Y94" i="10"/>
  <c r="G96" i="10"/>
  <c r="M96" i="10"/>
  <c r="S96" i="10"/>
  <c r="Y96" i="10"/>
  <c r="F99" i="10"/>
  <c r="F97" i="10" s="1"/>
  <c r="L99" i="10"/>
  <c r="R99" i="10"/>
  <c r="R97" i="10" s="1"/>
  <c r="X99" i="10"/>
  <c r="X97" i="10" s="1"/>
  <c r="F101" i="10"/>
  <c r="L101" i="10"/>
  <c r="R101" i="10"/>
  <c r="X101" i="10"/>
  <c r="E104" i="10"/>
  <c r="E102" i="10" s="1"/>
  <c r="K104" i="10"/>
  <c r="K102" i="10" s="1"/>
  <c r="Q104" i="10"/>
  <c r="W104" i="10"/>
  <c r="W102" i="10" s="1"/>
  <c r="E106" i="10"/>
  <c r="K106" i="10"/>
  <c r="Q106" i="10"/>
  <c r="W106" i="10"/>
  <c r="D109" i="10"/>
  <c r="J109" i="10"/>
  <c r="J107" i="10" s="1"/>
  <c r="P109" i="10"/>
  <c r="P107" i="10" s="1"/>
  <c r="V109" i="10"/>
  <c r="D111" i="10"/>
  <c r="J111" i="10"/>
  <c r="P111" i="10"/>
  <c r="V111" i="10"/>
  <c r="I114" i="10"/>
  <c r="I112" i="10" s="1"/>
  <c r="O114" i="10"/>
  <c r="U114" i="10"/>
  <c r="U112" i="10" s="1"/>
  <c r="AA114" i="10"/>
  <c r="AA112" i="10" s="1"/>
  <c r="I116" i="10"/>
  <c r="O116" i="10"/>
  <c r="U116" i="10"/>
  <c r="AA116" i="10"/>
  <c r="H119" i="10"/>
  <c r="H117" i="10" s="1"/>
  <c r="N119" i="10"/>
  <c r="N117" i="10" s="1"/>
  <c r="T119" i="10"/>
  <c r="Z119" i="10"/>
  <c r="Z117" i="10" s="1"/>
  <c r="H121" i="10"/>
  <c r="N121" i="10"/>
  <c r="T121" i="10"/>
  <c r="Z121" i="10"/>
  <c r="G124" i="10"/>
  <c r="M124" i="10"/>
  <c r="M122" i="10" s="1"/>
  <c r="S124" i="10"/>
  <c r="S122" i="10" s="1"/>
  <c r="Y124" i="10"/>
  <c r="G126" i="10"/>
  <c r="M126" i="10"/>
  <c r="S126" i="10"/>
  <c r="Y126" i="10"/>
  <c r="F129" i="10"/>
  <c r="F127" i="10" s="1"/>
  <c r="L129" i="10"/>
  <c r="R129" i="10"/>
  <c r="R127" i="10" s="1"/>
  <c r="X129" i="10"/>
  <c r="X127" i="10" s="1"/>
  <c r="F131" i="10"/>
  <c r="L131" i="10"/>
  <c r="R131" i="10"/>
  <c r="X131" i="10"/>
  <c r="E134" i="10"/>
  <c r="E132" i="10" s="1"/>
  <c r="K134" i="10"/>
  <c r="K132" i="10" s="1"/>
  <c r="Q134" i="10"/>
  <c r="W134" i="10"/>
  <c r="W132" i="10" s="1"/>
  <c r="E136" i="10"/>
  <c r="K136" i="10"/>
  <c r="Q136" i="10"/>
  <c r="W136" i="10"/>
  <c r="D139" i="10"/>
  <c r="J139" i="10"/>
  <c r="J137" i="10" s="1"/>
  <c r="P139" i="10"/>
  <c r="P137" i="10" s="1"/>
  <c r="V139" i="10"/>
  <c r="D141" i="10"/>
  <c r="J141" i="10"/>
  <c r="P141" i="10"/>
  <c r="V141" i="10"/>
  <c r="I144" i="10"/>
  <c r="I142" i="10" s="1"/>
  <c r="O144" i="10"/>
  <c r="U144" i="10"/>
  <c r="U142" i="10" s="1"/>
  <c r="AA144" i="10"/>
  <c r="AA142" i="10" s="1"/>
  <c r="I146" i="10"/>
  <c r="O146" i="10"/>
  <c r="U146" i="10"/>
  <c r="AA146" i="10"/>
  <c r="H149" i="10"/>
  <c r="H147" i="10" s="1"/>
  <c r="N149" i="10"/>
  <c r="N147" i="10" s="1"/>
  <c r="T149" i="10"/>
  <c r="Z149" i="10"/>
  <c r="Z147" i="10" s="1"/>
  <c r="H151" i="10"/>
  <c r="N151" i="10"/>
  <c r="T151" i="10"/>
  <c r="Z151" i="10"/>
  <c r="G154" i="10"/>
  <c r="M154" i="10"/>
  <c r="M152" i="10" s="1"/>
  <c r="S154" i="10"/>
  <c r="S152" i="10" s="1"/>
  <c r="Y154" i="10"/>
  <c r="G156" i="10"/>
  <c r="M156" i="10"/>
  <c r="S156" i="10"/>
  <c r="Y156" i="10"/>
  <c r="F162" i="10"/>
  <c r="F160" i="10" s="1"/>
  <c r="L162" i="10"/>
  <c r="R162" i="10"/>
  <c r="R160" i="10" s="1"/>
  <c r="X162" i="10"/>
  <c r="X160" i="10" s="1"/>
  <c r="F164" i="10"/>
  <c r="L164" i="10"/>
  <c r="R164" i="10"/>
  <c r="X164" i="10"/>
  <c r="E167" i="10"/>
  <c r="E165" i="10" s="1"/>
  <c r="K167" i="10"/>
  <c r="K165" i="10" s="1"/>
  <c r="Q167" i="10"/>
  <c r="W167" i="10"/>
  <c r="W165" i="10" s="1"/>
  <c r="E169" i="10"/>
  <c r="K169" i="10"/>
  <c r="Q169" i="10"/>
  <c r="W169" i="10"/>
  <c r="D172" i="10"/>
  <c r="J172" i="10"/>
  <c r="J170" i="10" s="1"/>
  <c r="P172" i="10"/>
  <c r="P170" i="10" s="1"/>
  <c r="V172" i="10"/>
  <c r="D174" i="10"/>
  <c r="J174" i="10"/>
  <c r="P174" i="10"/>
  <c r="V174" i="10"/>
  <c r="I177" i="10"/>
  <c r="I175" i="10" s="1"/>
  <c r="O177" i="10"/>
  <c r="U177" i="10"/>
  <c r="U175" i="10" s="1"/>
  <c r="AA177" i="10"/>
  <c r="AA175" i="10" s="1"/>
  <c r="I179" i="10"/>
  <c r="O179" i="10"/>
  <c r="U179" i="10"/>
  <c r="AA179" i="10"/>
  <c r="H182" i="10"/>
  <c r="H180" i="10" s="1"/>
  <c r="N182" i="10"/>
  <c r="N180" i="10" s="1"/>
  <c r="T182" i="10"/>
  <c r="Z182" i="10"/>
  <c r="Z180" i="10" s="1"/>
  <c r="H184" i="10"/>
  <c r="N184" i="10"/>
  <c r="T184" i="10"/>
  <c r="Z184" i="10"/>
  <c r="G187" i="10"/>
  <c r="M187" i="10"/>
  <c r="M185" i="10" s="1"/>
  <c r="S187" i="10"/>
  <c r="S185" i="10" s="1"/>
  <c r="Y187" i="10"/>
  <c r="G189" i="10"/>
  <c r="M189" i="10"/>
  <c r="S189" i="10"/>
  <c r="Y189" i="10"/>
  <c r="F192" i="10"/>
  <c r="F190" i="10" s="1"/>
  <c r="L192" i="10"/>
  <c r="R192" i="10"/>
  <c r="R190" i="10" s="1"/>
  <c r="X192" i="10"/>
  <c r="X190" i="10" s="1"/>
  <c r="F194" i="10"/>
  <c r="L194" i="10"/>
  <c r="R194" i="10"/>
  <c r="X194" i="10"/>
  <c r="E197" i="10"/>
  <c r="E195" i="10" s="1"/>
  <c r="K197" i="10"/>
  <c r="K195" i="10" s="1"/>
  <c r="Q197" i="10"/>
  <c r="W197" i="10"/>
  <c r="W195" i="10" s="1"/>
  <c r="E199" i="10"/>
  <c r="K199" i="10"/>
  <c r="Q199" i="10"/>
  <c r="W199" i="10"/>
  <c r="D202" i="10"/>
  <c r="J202" i="10"/>
  <c r="J200" i="10" s="1"/>
  <c r="P202" i="10"/>
  <c r="P200" i="10" s="1"/>
  <c r="V202" i="10"/>
  <c r="D204" i="10"/>
  <c r="J204" i="10"/>
  <c r="P204" i="10"/>
  <c r="V204" i="10"/>
  <c r="I207" i="10"/>
  <c r="I205" i="10" s="1"/>
  <c r="O207" i="10"/>
  <c r="U207" i="10"/>
  <c r="U205" i="10" s="1"/>
  <c r="AA207" i="10"/>
  <c r="AA205" i="10" s="1"/>
  <c r="I209" i="10"/>
  <c r="O209" i="10"/>
  <c r="U209" i="10"/>
  <c r="AA209" i="10"/>
  <c r="H212" i="10"/>
  <c r="H210" i="10" s="1"/>
  <c r="N212" i="10"/>
  <c r="N210" i="10" s="1"/>
  <c r="T212" i="10"/>
  <c r="Z212" i="10"/>
  <c r="Z210" i="10" s="1"/>
  <c r="H214" i="10"/>
  <c r="N214" i="10"/>
  <c r="T214" i="10"/>
  <c r="Z214" i="10"/>
  <c r="G217" i="10"/>
  <c r="M217" i="10"/>
  <c r="M215" i="10" s="1"/>
  <c r="S217" i="10"/>
  <c r="S215" i="10" s="1"/>
  <c r="Y217" i="10"/>
  <c r="G219" i="10"/>
  <c r="M219" i="10"/>
  <c r="S219" i="10"/>
  <c r="Y219" i="10"/>
  <c r="F222" i="10"/>
  <c r="F220" i="10" s="1"/>
  <c r="L222" i="10"/>
  <c r="R222" i="10"/>
  <c r="R220" i="10" s="1"/>
  <c r="X222" i="10"/>
  <c r="X220" i="10" s="1"/>
  <c r="F224" i="10"/>
  <c r="L224" i="10"/>
  <c r="R224" i="10"/>
  <c r="X224" i="10"/>
  <c r="E227" i="10"/>
  <c r="E225" i="10" s="1"/>
  <c r="K227" i="10"/>
  <c r="K225" i="10" s="1"/>
  <c r="Q227" i="10"/>
  <c r="W227" i="10"/>
  <c r="W225" i="10" s="1"/>
  <c r="E229" i="10"/>
  <c r="K229" i="10"/>
  <c r="Q229" i="10"/>
  <c r="W229" i="10"/>
  <c r="D232" i="10"/>
  <c r="J232" i="10"/>
  <c r="J230" i="10" s="1"/>
  <c r="P232" i="10"/>
  <c r="P230" i="10" s="1"/>
  <c r="V232" i="10"/>
  <c r="D234" i="10"/>
  <c r="J234" i="10"/>
  <c r="P234" i="10"/>
  <c r="V234" i="10"/>
  <c r="I237" i="10"/>
  <c r="I235" i="10" s="1"/>
  <c r="O237" i="10"/>
  <c r="U237" i="10"/>
  <c r="U235" i="10" s="1"/>
  <c r="AA237" i="10"/>
  <c r="AA235" i="10" s="1"/>
  <c r="I239" i="10"/>
  <c r="O239" i="10"/>
  <c r="U239" i="10"/>
  <c r="AA239" i="10"/>
  <c r="H242" i="10"/>
  <c r="H240" i="10" s="1"/>
  <c r="N242" i="10"/>
  <c r="N240" i="10" s="1"/>
  <c r="T242" i="10"/>
  <c r="Z242" i="10"/>
  <c r="Z240" i="10" s="1"/>
  <c r="H244" i="10"/>
  <c r="N244" i="10"/>
  <c r="T244" i="10"/>
  <c r="Z244" i="10"/>
  <c r="G247" i="10"/>
  <c r="M247" i="10"/>
  <c r="M245" i="10" s="1"/>
  <c r="S247" i="10"/>
  <c r="S245" i="10" s="1"/>
  <c r="Y247" i="10"/>
  <c r="G249" i="10"/>
  <c r="M249" i="10"/>
  <c r="S249" i="10"/>
  <c r="Y249" i="10"/>
  <c r="F252" i="10"/>
  <c r="F250" i="10" s="1"/>
  <c r="L252" i="10"/>
  <c r="R252" i="10"/>
  <c r="R250" i="10" s="1"/>
  <c r="X252" i="10"/>
  <c r="X250" i="10" s="1"/>
  <c r="F254" i="10"/>
  <c r="L254" i="10"/>
  <c r="R254" i="10"/>
  <c r="X254" i="10"/>
  <c r="E257" i="10"/>
  <c r="E255" i="10" s="1"/>
  <c r="K257" i="10"/>
  <c r="K255" i="10" s="1"/>
  <c r="Q257" i="10"/>
  <c r="W257" i="10"/>
  <c r="W255" i="10" s="1"/>
  <c r="E259" i="10"/>
  <c r="K259" i="10"/>
  <c r="Q259" i="10"/>
  <c r="W259" i="10"/>
  <c r="D262" i="10"/>
  <c r="J262" i="10"/>
  <c r="J260" i="10" s="1"/>
  <c r="P262" i="10"/>
  <c r="P260" i="10" s="1"/>
  <c r="V262" i="10"/>
  <c r="D264" i="10"/>
  <c r="J264" i="10"/>
  <c r="P264" i="10"/>
  <c r="V264" i="10"/>
  <c r="I267" i="10"/>
  <c r="I265" i="10" s="1"/>
  <c r="O267" i="10"/>
  <c r="U267" i="10"/>
  <c r="U265" i="10" s="1"/>
  <c r="AA267" i="10"/>
  <c r="I269" i="10"/>
  <c r="P269" i="10"/>
  <c r="AA269" i="10"/>
  <c r="J272" i="10"/>
  <c r="D274" i="10"/>
  <c r="V274" i="10"/>
  <c r="I277" i="10"/>
  <c r="AA277" i="10"/>
  <c r="U279" i="10"/>
  <c r="F282" i="10"/>
  <c r="X282" i="10"/>
  <c r="R284" i="10"/>
  <c r="Y287" i="10"/>
  <c r="Y285" i="10" s="1"/>
  <c r="R292" i="10"/>
  <c r="R290" i="10" s="1"/>
  <c r="AA458" i="10"/>
  <c r="AA611" i="10"/>
  <c r="J315" i="7"/>
  <c r="J313" i="7" s="1"/>
  <c r="P315" i="7"/>
  <c r="P313" i="7" s="1"/>
  <c r="V315" i="7"/>
  <c r="V313" i="7" s="1"/>
  <c r="I320" i="7"/>
  <c r="I318" i="7" s="1"/>
  <c r="O320" i="7"/>
  <c r="O318" i="7" s="1"/>
  <c r="U320" i="7"/>
  <c r="U318" i="7" s="1"/>
  <c r="AA320" i="7"/>
  <c r="AA318" i="7" s="1"/>
  <c r="H325" i="7"/>
  <c r="H323" i="7" s="1"/>
  <c r="N325" i="7"/>
  <c r="N323" i="7" s="1"/>
  <c r="T325" i="7"/>
  <c r="T323" i="7" s="1"/>
  <c r="Z325" i="7"/>
  <c r="Z323" i="7" s="1"/>
  <c r="G330" i="7"/>
  <c r="G328" i="7" s="1"/>
  <c r="M330" i="7"/>
  <c r="M328" i="7" s="1"/>
  <c r="S330" i="7"/>
  <c r="S328" i="7" s="1"/>
  <c r="Y330" i="7"/>
  <c r="Y328" i="7" s="1"/>
  <c r="F335" i="7"/>
  <c r="F333" i="7" s="1"/>
  <c r="L335" i="7"/>
  <c r="L333" i="7" s="1"/>
  <c r="R335" i="7"/>
  <c r="R333" i="7" s="1"/>
  <c r="X335" i="7"/>
  <c r="X333" i="7" s="1"/>
  <c r="E340" i="7"/>
  <c r="E338" i="7" s="1"/>
  <c r="K340" i="7"/>
  <c r="K338" i="7" s="1"/>
  <c r="Q340" i="7"/>
  <c r="Q338" i="7" s="1"/>
  <c r="W340" i="7"/>
  <c r="W338" i="7" s="1"/>
  <c r="D345" i="7"/>
  <c r="D343" i="7" s="1"/>
  <c r="J345" i="7"/>
  <c r="J343" i="7" s="1"/>
  <c r="P345" i="7"/>
  <c r="P343" i="7" s="1"/>
  <c r="V345" i="7"/>
  <c r="V343" i="7" s="1"/>
  <c r="I350" i="7"/>
  <c r="I348" i="7" s="1"/>
  <c r="O350" i="7"/>
  <c r="O348" i="7" s="1"/>
  <c r="U350" i="7"/>
  <c r="U348" i="7" s="1"/>
  <c r="AA350" i="7"/>
  <c r="AA348" i="7" s="1"/>
  <c r="H355" i="7"/>
  <c r="H353" i="7" s="1"/>
  <c r="N355" i="7"/>
  <c r="N353" i="7" s="1"/>
  <c r="T355" i="7"/>
  <c r="T353" i="7" s="1"/>
  <c r="Z355" i="7"/>
  <c r="Z353" i="7" s="1"/>
  <c r="G360" i="7"/>
  <c r="G358" i="7" s="1"/>
  <c r="M360" i="7"/>
  <c r="M358" i="7" s="1"/>
  <c r="S360" i="7"/>
  <c r="S358" i="7" s="1"/>
  <c r="Y360" i="7"/>
  <c r="Y358" i="7" s="1"/>
  <c r="F365" i="7"/>
  <c r="F363" i="7" s="1"/>
  <c r="L365" i="7"/>
  <c r="L363" i="7" s="1"/>
  <c r="R365" i="7"/>
  <c r="R363" i="7" s="1"/>
  <c r="X365" i="7"/>
  <c r="X363" i="7" s="1"/>
  <c r="E370" i="7"/>
  <c r="E368" i="7" s="1"/>
  <c r="K370" i="7"/>
  <c r="K368" i="7" s="1"/>
  <c r="Q370" i="7"/>
  <c r="Q368" i="7" s="1"/>
  <c r="W370" i="7"/>
  <c r="W368" i="7" s="1"/>
  <c r="D375" i="7"/>
  <c r="D373" i="7" s="1"/>
  <c r="J375" i="7"/>
  <c r="J373" i="7" s="1"/>
  <c r="P375" i="7"/>
  <c r="P373" i="7" s="1"/>
  <c r="V375" i="7"/>
  <c r="V373" i="7" s="1"/>
  <c r="I380" i="7"/>
  <c r="I378" i="7" s="1"/>
  <c r="O380" i="7"/>
  <c r="O378" i="7" s="1"/>
  <c r="U380" i="7"/>
  <c r="U378" i="7" s="1"/>
  <c r="AA380" i="7"/>
  <c r="AA378" i="7" s="1"/>
  <c r="H385" i="7"/>
  <c r="H383" i="7" s="1"/>
  <c r="N385" i="7"/>
  <c r="N383" i="7" s="1"/>
  <c r="T385" i="7"/>
  <c r="T383" i="7" s="1"/>
  <c r="Z385" i="7"/>
  <c r="Z383" i="7" s="1"/>
  <c r="G390" i="7"/>
  <c r="G388" i="7" s="1"/>
  <c r="M390" i="7"/>
  <c r="M388" i="7" s="1"/>
  <c r="S390" i="7"/>
  <c r="S388" i="7" s="1"/>
  <c r="Y390" i="7"/>
  <c r="Y388" i="7" s="1"/>
  <c r="F395" i="7"/>
  <c r="F393" i="7" s="1"/>
  <c r="L395" i="7"/>
  <c r="L393" i="7" s="1"/>
  <c r="R395" i="7"/>
  <c r="R393" i="7" s="1"/>
  <c r="X395" i="7"/>
  <c r="X393" i="7" s="1"/>
  <c r="E400" i="7"/>
  <c r="E398" i="7" s="1"/>
  <c r="K400" i="7"/>
  <c r="K398" i="7" s="1"/>
  <c r="Q400" i="7"/>
  <c r="Q398" i="7" s="1"/>
  <c r="W400" i="7"/>
  <c r="W398" i="7" s="1"/>
  <c r="D405" i="7"/>
  <c r="D403" i="7" s="1"/>
  <c r="J405" i="7"/>
  <c r="J403" i="7" s="1"/>
  <c r="P405" i="7"/>
  <c r="P403" i="7" s="1"/>
  <c r="V405" i="7"/>
  <c r="V403" i="7" s="1"/>
  <c r="I410" i="7"/>
  <c r="I408" i="7" s="1"/>
  <c r="O410" i="7"/>
  <c r="O408" i="7" s="1"/>
  <c r="U410" i="7"/>
  <c r="U408" i="7" s="1"/>
  <c r="AA410" i="7"/>
  <c r="AA408" i="7" s="1"/>
  <c r="H415" i="7"/>
  <c r="H413" i="7" s="1"/>
  <c r="N415" i="7"/>
  <c r="N413" i="7" s="1"/>
  <c r="T415" i="7"/>
  <c r="T413" i="7" s="1"/>
  <c r="Z415" i="7"/>
  <c r="Z413" i="7" s="1"/>
  <c r="G420" i="7"/>
  <c r="G418" i="7" s="1"/>
  <c r="M420" i="7"/>
  <c r="M418" i="7" s="1"/>
  <c r="S420" i="7"/>
  <c r="S418" i="7" s="1"/>
  <c r="Y420" i="7"/>
  <c r="Y418" i="7" s="1"/>
  <c r="F425" i="7"/>
  <c r="F423" i="7" s="1"/>
  <c r="L425" i="7"/>
  <c r="L423" i="7" s="1"/>
  <c r="R425" i="7"/>
  <c r="R423" i="7" s="1"/>
  <c r="X425" i="7"/>
  <c r="X423" i="7" s="1"/>
  <c r="E430" i="7"/>
  <c r="E428" i="7" s="1"/>
  <c r="K430" i="7"/>
  <c r="K428" i="7" s="1"/>
  <c r="Q430" i="7"/>
  <c r="Q428" i="7" s="1"/>
  <c r="W430" i="7"/>
  <c r="W428" i="7" s="1"/>
  <c r="D435" i="7"/>
  <c r="D433" i="7" s="1"/>
  <c r="J435" i="7"/>
  <c r="J433" i="7" s="1"/>
  <c r="P435" i="7"/>
  <c r="P433" i="7" s="1"/>
  <c r="V435" i="7"/>
  <c r="V433" i="7" s="1"/>
  <c r="I440" i="7"/>
  <c r="I438" i="7" s="1"/>
  <c r="O440" i="7"/>
  <c r="O438" i="7" s="1"/>
  <c r="U440" i="7"/>
  <c r="U438" i="7" s="1"/>
  <c r="AA440" i="7"/>
  <c r="AA438" i="7" s="1"/>
  <c r="H445" i="7"/>
  <c r="H443" i="7" s="1"/>
  <c r="N445" i="7"/>
  <c r="N443" i="7" s="1"/>
  <c r="T445" i="7"/>
  <c r="T443" i="7" s="1"/>
  <c r="Z445" i="7"/>
  <c r="Z443" i="7" s="1"/>
  <c r="G450" i="7"/>
  <c r="G448" i="7" s="1"/>
  <c r="M450" i="7"/>
  <c r="M448" i="7" s="1"/>
  <c r="S450" i="7"/>
  <c r="S448" i="7" s="1"/>
  <c r="Y450" i="7"/>
  <c r="Y448" i="7" s="1"/>
  <c r="F455" i="7"/>
  <c r="F453" i="7" s="1"/>
  <c r="L455" i="7"/>
  <c r="L453" i="7" s="1"/>
  <c r="R455" i="7"/>
  <c r="R453" i="7" s="1"/>
  <c r="X455" i="7"/>
  <c r="X453" i="7" s="1"/>
  <c r="E460" i="7"/>
  <c r="E458" i="7" s="1"/>
  <c r="K460" i="7"/>
  <c r="K458" i="7" s="1"/>
  <c r="Q460" i="7"/>
  <c r="Q458" i="7" s="1"/>
  <c r="W460" i="7"/>
  <c r="W458" i="7" s="1"/>
  <c r="J468" i="7"/>
  <c r="J466" i="7" s="1"/>
  <c r="P468" i="7"/>
  <c r="P466" i="7" s="1"/>
  <c r="V468" i="7"/>
  <c r="V466" i="7" s="1"/>
  <c r="I473" i="7"/>
  <c r="I471" i="7" s="1"/>
  <c r="O473" i="7"/>
  <c r="O471" i="7" s="1"/>
  <c r="U473" i="7"/>
  <c r="U471" i="7" s="1"/>
  <c r="AA473" i="7"/>
  <c r="AA471" i="7" s="1"/>
  <c r="H478" i="7"/>
  <c r="H476" i="7" s="1"/>
  <c r="N478" i="7"/>
  <c r="N476" i="7" s="1"/>
  <c r="T478" i="7"/>
  <c r="T476" i="7" s="1"/>
  <c r="Z478" i="7"/>
  <c r="Z476" i="7" s="1"/>
  <c r="G483" i="7"/>
  <c r="G481" i="7" s="1"/>
  <c r="M483" i="7"/>
  <c r="M481" i="7" s="1"/>
  <c r="S483" i="7"/>
  <c r="S481" i="7" s="1"/>
  <c r="Y483" i="7"/>
  <c r="Y481" i="7" s="1"/>
  <c r="F488" i="7"/>
  <c r="F486" i="7" s="1"/>
  <c r="L488" i="7"/>
  <c r="L486" i="7" s="1"/>
  <c r="R488" i="7"/>
  <c r="R486" i="7" s="1"/>
  <c r="X488" i="7"/>
  <c r="X486" i="7" s="1"/>
  <c r="E493" i="7"/>
  <c r="E491" i="7" s="1"/>
  <c r="K493" i="7"/>
  <c r="K491" i="7" s="1"/>
  <c r="Q493" i="7"/>
  <c r="Q491" i="7" s="1"/>
  <c r="W493" i="7"/>
  <c r="W491" i="7" s="1"/>
  <c r="D498" i="7"/>
  <c r="D496" i="7" s="1"/>
  <c r="J498" i="7"/>
  <c r="J496" i="7" s="1"/>
  <c r="P498" i="7"/>
  <c r="P496" i="7" s="1"/>
  <c r="V498" i="7"/>
  <c r="V496" i="7" s="1"/>
  <c r="I503" i="7"/>
  <c r="I501" i="7" s="1"/>
  <c r="O503" i="7"/>
  <c r="O501" i="7" s="1"/>
  <c r="U503" i="7"/>
  <c r="U501" i="7" s="1"/>
  <c r="AA503" i="7"/>
  <c r="AA501" i="7" s="1"/>
  <c r="H508" i="7"/>
  <c r="H506" i="7" s="1"/>
  <c r="N508" i="7"/>
  <c r="N506" i="7" s="1"/>
  <c r="T508" i="7"/>
  <c r="T506" i="7" s="1"/>
  <c r="Z508" i="7"/>
  <c r="Z506" i="7" s="1"/>
  <c r="G513" i="7"/>
  <c r="G511" i="7" s="1"/>
  <c r="M513" i="7"/>
  <c r="M511" i="7" s="1"/>
  <c r="S513" i="7"/>
  <c r="S511" i="7" s="1"/>
  <c r="Y513" i="7"/>
  <c r="Y511" i="7" s="1"/>
  <c r="F518" i="7"/>
  <c r="F516" i="7" s="1"/>
  <c r="L518" i="7"/>
  <c r="L516" i="7" s="1"/>
  <c r="R518" i="7"/>
  <c r="R516" i="7" s="1"/>
  <c r="X518" i="7"/>
  <c r="X516" i="7" s="1"/>
  <c r="E523" i="7"/>
  <c r="E521" i="7" s="1"/>
  <c r="K523" i="7"/>
  <c r="K521" i="7" s="1"/>
  <c r="Q523" i="7"/>
  <c r="Q521" i="7" s="1"/>
  <c r="W523" i="7"/>
  <c r="W521" i="7" s="1"/>
  <c r="D528" i="7"/>
  <c r="D526" i="7" s="1"/>
  <c r="J528" i="7"/>
  <c r="J526" i="7" s="1"/>
  <c r="P528" i="7"/>
  <c r="P526" i="7" s="1"/>
  <c r="V528" i="7"/>
  <c r="V526" i="7" s="1"/>
  <c r="I533" i="7"/>
  <c r="I531" i="7" s="1"/>
  <c r="O533" i="7"/>
  <c r="O531" i="7" s="1"/>
  <c r="U533" i="7"/>
  <c r="U531" i="7" s="1"/>
  <c r="AA533" i="7"/>
  <c r="AA531" i="7" s="1"/>
  <c r="H538" i="7"/>
  <c r="H536" i="7" s="1"/>
  <c r="N538" i="7"/>
  <c r="N536" i="7" s="1"/>
  <c r="T538" i="7"/>
  <c r="T536" i="7" s="1"/>
  <c r="Z538" i="7"/>
  <c r="Z536" i="7" s="1"/>
  <c r="G543" i="7"/>
  <c r="G541" i="7" s="1"/>
  <c r="M543" i="7"/>
  <c r="M541" i="7" s="1"/>
  <c r="S543" i="7"/>
  <c r="S541" i="7" s="1"/>
  <c r="Y543" i="7"/>
  <c r="Y541" i="7" s="1"/>
  <c r="F548" i="7"/>
  <c r="F546" i="7" s="1"/>
  <c r="L548" i="7"/>
  <c r="L546" i="7" s="1"/>
  <c r="R548" i="7"/>
  <c r="R546" i="7" s="1"/>
  <c r="X548" i="7"/>
  <c r="X546" i="7" s="1"/>
  <c r="E553" i="7"/>
  <c r="E551" i="7" s="1"/>
  <c r="K553" i="7"/>
  <c r="K551" i="7" s="1"/>
  <c r="Q553" i="7"/>
  <c r="Q551" i="7" s="1"/>
  <c r="W553" i="7"/>
  <c r="W551" i="7" s="1"/>
  <c r="D558" i="7"/>
  <c r="D556" i="7" s="1"/>
  <c r="J558" i="7"/>
  <c r="J556" i="7" s="1"/>
  <c r="P558" i="7"/>
  <c r="P556" i="7" s="1"/>
  <c r="V558" i="7"/>
  <c r="V556" i="7" s="1"/>
  <c r="I563" i="7"/>
  <c r="I561" i="7" s="1"/>
  <c r="O563" i="7"/>
  <c r="O561" i="7" s="1"/>
  <c r="U563" i="7"/>
  <c r="U561" i="7" s="1"/>
  <c r="AA563" i="7"/>
  <c r="AA561" i="7" s="1"/>
  <c r="H568" i="7"/>
  <c r="H566" i="7" s="1"/>
  <c r="N568" i="7"/>
  <c r="N566" i="7" s="1"/>
  <c r="T568" i="7"/>
  <c r="T566" i="7" s="1"/>
  <c r="Z568" i="7"/>
  <c r="Z566" i="7" s="1"/>
  <c r="G573" i="7"/>
  <c r="G571" i="7" s="1"/>
  <c r="M573" i="7"/>
  <c r="M571" i="7" s="1"/>
  <c r="S573" i="7"/>
  <c r="S571" i="7" s="1"/>
  <c r="Y573" i="7"/>
  <c r="Y571" i="7" s="1"/>
  <c r="F578" i="7"/>
  <c r="F576" i="7" s="1"/>
  <c r="L578" i="7"/>
  <c r="L576" i="7" s="1"/>
  <c r="R578" i="7"/>
  <c r="R576" i="7" s="1"/>
  <c r="X578" i="7"/>
  <c r="X576" i="7" s="1"/>
  <c r="E583" i="7"/>
  <c r="E581" i="7" s="1"/>
  <c r="K583" i="7"/>
  <c r="K581" i="7" s="1"/>
  <c r="Q583" i="7"/>
  <c r="Q581" i="7" s="1"/>
  <c r="W583" i="7"/>
  <c r="W581" i="7" s="1"/>
  <c r="D588" i="7"/>
  <c r="D586" i="7" s="1"/>
  <c r="J588" i="7"/>
  <c r="J586" i="7" s="1"/>
  <c r="P588" i="7"/>
  <c r="P586" i="7" s="1"/>
  <c r="V588" i="7"/>
  <c r="V586" i="7" s="1"/>
  <c r="I593" i="7"/>
  <c r="I591" i="7" s="1"/>
  <c r="O593" i="7"/>
  <c r="O591" i="7" s="1"/>
  <c r="U593" i="7"/>
  <c r="U591" i="7" s="1"/>
  <c r="AA593" i="7"/>
  <c r="AA591" i="7" s="1"/>
  <c r="H598" i="7"/>
  <c r="H596" i="7" s="1"/>
  <c r="N598" i="7"/>
  <c r="N596" i="7" s="1"/>
  <c r="T598" i="7"/>
  <c r="T596" i="7" s="1"/>
  <c r="Z598" i="7"/>
  <c r="Z596" i="7" s="1"/>
  <c r="G603" i="7"/>
  <c r="G601" i="7" s="1"/>
  <c r="M603" i="7"/>
  <c r="M601" i="7" s="1"/>
  <c r="S603" i="7"/>
  <c r="S601" i="7" s="1"/>
  <c r="Y603" i="7"/>
  <c r="Y601" i="7" s="1"/>
  <c r="F608" i="7"/>
  <c r="F606" i="7" s="1"/>
  <c r="L608" i="7"/>
  <c r="L606" i="7" s="1"/>
  <c r="R608" i="7"/>
  <c r="R606" i="7" s="1"/>
  <c r="X608" i="7"/>
  <c r="X606" i="7" s="1"/>
  <c r="E613" i="7"/>
  <c r="E611" i="7" s="1"/>
  <c r="K613" i="7"/>
  <c r="K611" i="7" s="1"/>
  <c r="Q613" i="7"/>
  <c r="Q611" i="7" s="1"/>
  <c r="W613" i="7"/>
  <c r="W611" i="7" s="1"/>
  <c r="G9" i="10"/>
  <c r="G7" i="10" s="1"/>
  <c r="M9" i="10"/>
  <c r="M7" i="10" s="1"/>
  <c r="S9" i="10"/>
  <c r="Y9" i="10"/>
  <c r="Y7" i="10" s="1"/>
  <c r="G11" i="10"/>
  <c r="M11" i="10"/>
  <c r="S11" i="10"/>
  <c r="Y11" i="10"/>
  <c r="F14" i="10"/>
  <c r="L14" i="10"/>
  <c r="L12" i="10" s="1"/>
  <c r="R14" i="10"/>
  <c r="R12" i="10" s="1"/>
  <c r="X14" i="10"/>
  <c r="F16" i="10"/>
  <c r="L16" i="10"/>
  <c r="R16" i="10"/>
  <c r="X16" i="10"/>
  <c r="E19" i="10"/>
  <c r="E17" i="10" s="1"/>
  <c r="K19" i="10"/>
  <c r="Q19" i="10"/>
  <c r="Q17" i="10" s="1"/>
  <c r="W19" i="10"/>
  <c r="W17" i="10" s="1"/>
  <c r="E21" i="10"/>
  <c r="K21" i="10"/>
  <c r="Q21" i="10"/>
  <c r="W21" i="10"/>
  <c r="D24" i="10"/>
  <c r="D22" i="10" s="1"/>
  <c r="J24" i="10"/>
  <c r="J22" i="10" s="1"/>
  <c r="P24" i="10"/>
  <c r="V24" i="10"/>
  <c r="V22" i="10" s="1"/>
  <c r="D26" i="10"/>
  <c r="J26" i="10"/>
  <c r="P26" i="10"/>
  <c r="V26" i="10"/>
  <c r="I29" i="10"/>
  <c r="O29" i="10"/>
  <c r="O27" i="10" s="1"/>
  <c r="U29" i="10"/>
  <c r="U27" i="10" s="1"/>
  <c r="AA29" i="10"/>
  <c r="I31" i="10"/>
  <c r="O31" i="10"/>
  <c r="U31" i="10"/>
  <c r="AA31" i="10"/>
  <c r="H34" i="10"/>
  <c r="H32" i="10" s="1"/>
  <c r="N34" i="10"/>
  <c r="T34" i="10"/>
  <c r="T32" i="10" s="1"/>
  <c r="Z34" i="10"/>
  <c r="Z32" i="10" s="1"/>
  <c r="H36" i="10"/>
  <c r="N36" i="10"/>
  <c r="T36" i="10"/>
  <c r="Z36" i="10"/>
  <c r="G39" i="10"/>
  <c r="G37" i="10" s="1"/>
  <c r="M39" i="10"/>
  <c r="M37" i="10" s="1"/>
  <c r="S39" i="10"/>
  <c r="Y39" i="10"/>
  <c r="Y37" i="10" s="1"/>
  <c r="G41" i="10"/>
  <c r="M41" i="10"/>
  <c r="S41" i="10"/>
  <c r="Y41" i="10"/>
  <c r="F44" i="10"/>
  <c r="L44" i="10"/>
  <c r="L42" i="10" s="1"/>
  <c r="R44" i="10"/>
  <c r="R42" i="10" s="1"/>
  <c r="X44" i="10"/>
  <c r="F46" i="10"/>
  <c r="L46" i="10"/>
  <c r="R46" i="10"/>
  <c r="X46" i="10"/>
  <c r="E49" i="10"/>
  <c r="E47" i="10" s="1"/>
  <c r="K49" i="10"/>
  <c r="Q49" i="10"/>
  <c r="Q47" i="10" s="1"/>
  <c r="W49" i="10"/>
  <c r="W47" i="10" s="1"/>
  <c r="E51" i="10"/>
  <c r="K51" i="10"/>
  <c r="Q51" i="10"/>
  <c r="W51" i="10"/>
  <c r="D54" i="10"/>
  <c r="D52" i="10" s="1"/>
  <c r="J54" i="10"/>
  <c r="J52" i="10" s="1"/>
  <c r="P54" i="10"/>
  <c r="V54" i="10"/>
  <c r="V52" i="10" s="1"/>
  <c r="D56" i="10"/>
  <c r="J56" i="10"/>
  <c r="P56" i="10"/>
  <c r="V56" i="10"/>
  <c r="I59" i="10"/>
  <c r="O59" i="10"/>
  <c r="O57" i="10" s="1"/>
  <c r="U59" i="10"/>
  <c r="U57" i="10" s="1"/>
  <c r="AA59" i="10"/>
  <c r="I61" i="10"/>
  <c r="O61" i="10"/>
  <c r="U61" i="10"/>
  <c r="AA61" i="10"/>
  <c r="H64" i="10"/>
  <c r="H62" i="10" s="1"/>
  <c r="N64" i="10"/>
  <c r="T64" i="10"/>
  <c r="T62" i="10" s="1"/>
  <c r="Z64" i="10"/>
  <c r="Z62" i="10" s="1"/>
  <c r="H66" i="10"/>
  <c r="N66" i="10"/>
  <c r="T66" i="10"/>
  <c r="Z66" i="10"/>
  <c r="G69" i="10"/>
  <c r="G67" i="10" s="1"/>
  <c r="M69" i="10"/>
  <c r="M67" i="10" s="1"/>
  <c r="S69" i="10"/>
  <c r="Y69" i="10"/>
  <c r="Y67" i="10" s="1"/>
  <c r="G71" i="10"/>
  <c r="M71" i="10"/>
  <c r="S71" i="10"/>
  <c r="Y71" i="10"/>
  <c r="F74" i="10"/>
  <c r="L74" i="10"/>
  <c r="L72" i="10" s="1"/>
  <c r="R74" i="10"/>
  <c r="R72" i="10" s="1"/>
  <c r="X74" i="10"/>
  <c r="F76" i="10"/>
  <c r="L76" i="10"/>
  <c r="R76" i="10"/>
  <c r="X76" i="10"/>
  <c r="E79" i="10"/>
  <c r="E77" i="10" s="1"/>
  <c r="K79" i="10"/>
  <c r="Q79" i="10"/>
  <c r="Q77" i="10" s="1"/>
  <c r="W79" i="10"/>
  <c r="W77" i="10" s="1"/>
  <c r="E81" i="10"/>
  <c r="K81" i="10"/>
  <c r="Q81" i="10"/>
  <c r="W81" i="10"/>
  <c r="D84" i="10"/>
  <c r="D82" i="10" s="1"/>
  <c r="J84" i="10"/>
  <c r="J82" i="10" s="1"/>
  <c r="P84" i="10"/>
  <c r="V84" i="10"/>
  <c r="V82" i="10" s="1"/>
  <c r="D86" i="10"/>
  <c r="J86" i="10"/>
  <c r="P86" i="10"/>
  <c r="V86" i="10"/>
  <c r="I89" i="10"/>
  <c r="O89" i="10"/>
  <c r="O87" i="10" s="1"/>
  <c r="U89" i="10"/>
  <c r="U87" i="10" s="1"/>
  <c r="AA89" i="10"/>
  <c r="I91" i="10"/>
  <c r="O91" i="10"/>
  <c r="U91" i="10"/>
  <c r="AA91" i="10"/>
  <c r="H94" i="10"/>
  <c r="H92" i="10" s="1"/>
  <c r="N94" i="10"/>
  <c r="T94" i="10"/>
  <c r="T92" i="10" s="1"/>
  <c r="Z94" i="10"/>
  <c r="Z92" i="10" s="1"/>
  <c r="H96" i="10"/>
  <c r="N96" i="10"/>
  <c r="T96" i="10"/>
  <c r="Z96" i="10"/>
  <c r="G99" i="10"/>
  <c r="G97" i="10" s="1"/>
  <c r="M99" i="10"/>
  <c r="M97" i="10" s="1"/>
  <c r="S99" i="10"/>
  <c r="Y99" i="10"/>
  <c r="Y97" i="10" s="1"/>
  <c r="G101" i="10"/>
  <c r="M101" i="10"/>
  <c r="S101" i="10"/>
  <c r="Y101" i="10"/>
  <c r="F104" i="10"/>
  <c r="L104" i="10"/>
  <c r="L102" i="10" s="1"/>
  <c r="R104" i="10"/>
  <c r="R102" i="10" s="1"/>
  <c r="X104" i="10"/>
  <c r="F106" i="10"/>
  <c r="L106" i="10"/>
  <c r="R106" i="10"/>
  <c r="X106" i="10"/>
  <c r="E109" i="10"/>
  <c r="E107" i="10" s="1"/>
  <c r="K109" i="10"/>
  <c r="Q109" i="10"/>
  <c r="Q107" i="10" s="1"/>
  <c r="W109" i="10"/>
  <c r="W107" i="10" s="1"/>
  <c r="E111" i="10"/>
  <c r="K111" i="10"/>
  <c r="Q111" i="10"/>
  <c r="W111" i="10"/>
  <c r="D114" i="10"/>
  <c r="D112" i="10" s="1"/>
  <c r="J114" i="10"/>
  <c r="J112" i="10" s="1"/>
  <c r="P114" i="10"/>
  <c r="V114" i="10"/>
  <c r="V112" i="10" s="1"/>
  <c r="D116" i="10"/>
  <c r="J116" i="10"/>
  <c r="P116" i="10"/>
  <c r="V116" i="10"/>
  <c r="I119" i="10"/>
  <c r="O119" i="10"/>
  <c r="O117" i="10" s="1"/>
  <c r="U119" i="10"/>
  <c r="U117" i="10" s="1"/>
  <c r="AA119" i="10"/>
  <c r="I121" i="10"/>
  <c r="O121" i="10"/>
  <c r="U121" i="10"/>
  <c r="AA121" i="10"/>
  <c r="H124" i="10"/>
  <c r="H122" i="10" s="1"/>
  <c r="N124" i="10"/>
  <c r="T124" i="10"/>
  <c r="T122" i="10" s="1"/>
  <c r="Z124" i="10"/>
  <c r="Z122" i="10" s="1"/>
  <c r="H126" i="10"/>
  <c r="N126" i="10"/>
  <c r="T126" i="10"/>
  <c r="Z126" i="10"/>
  <c r="G129" i="10"/>
  <c r="G127" i="10" s="1"/>
  <c r="M129" i="10"/>
  <c r="M127" i="10" s="1"/>
  <c r="S129" i="10"/>
  <c r="Y129" i="10"/>
  <c r="Y127" i="10" s="1"/>
  <c r="G131" i="10"/>
  <c r="M131" i="10"/>
  <c r="S131" i="10"/>
  <c r="Y131" i="10"/>
  <c r="F134" i="10"/>
  <c r="L134" i="10"/>
  <c r="L132" i="10" s="1"/>
  <c r="R134" i="10"/>
  <c r="R132" i="10" s="1"/>
  <c r="X134" i="10"/>
  <c r="F136" i="10"/>
  <c r="L136" i="10"/>
  <c r="R136" i="10"/>
  <c r="X136" i="10"/>
  <c r="E139" i="10"/>
  <c r="E137" i="10" s="1"/>
  <c r="K139" i="10"/>
  <c r="Q139" i="10"/>
  <c r="Q137" i="10" s="1"/>
  <c r="W139" i="10"/>
  <c r="W137" i="10" s="1"/>
  <c r="E141" i="10"/>
  <c r="K141" i="10"/>
  <c r="Q141" i="10"/>
  <c r="W141" i="10"/>
  <c r="D144" i="10"/>
  <c r="D142" i="10" s="1"/>
  <c r="J144" i="10"/>
  <c r="J142" i="10" s="1"/>
  <c r="P144" i="10"/>
  <c r="V144" i="10"/>
  <c r="V142" i="10" s="1"/>
  <c r="D146" i="10"/>
  <c r="J146" i="10"/>
  <c r="P146" i="10"/>
  <c r="V146" i="10"/>
  <c r="I149" i="10"/>
  <c r="O149" i="10"/>
  <c r="O147" i="10" s="1"/>
  <c r="U149" i="10"/>
  <c r="U147" i="10" s="1"/>
  <c r="AA149" i="10"/>
  <c r="I151" i="10"/>
  <c r="O151" i="10"/>
  <c r="U151" i="10"/>
  <c r="AA151" i="10"/>
  <c r="H154" i="10"/>
  <c r="H152" i="10" s="1"/>
  <c r="N154" i="10"/>
  <c r="T154" i="10"/>
  <c r="T152" i="10" s="1"/>
  <c r="Z154" i="10"/>
  <c r="Z152" i="10" s="1"/>
  <c r="H156" i="10"/>
  <c r="N156" i="10"/>
  <c r="T156" i="10"/>
  <c r="Z156" i="10"/>
  <c r="G164" i="10"/>
  <c r="G160" i="10" s="1"/>
  <c r="M164" i="10"/>
  <c r="M160" i="10" s="1"/>
  <c r="S164" i="10"/>
  <c r="S160" i="10" s="1"/>
  <c r="Y164" i="10"/>
  <c r="Y160" i="10" s="1"/>
  <c r="F169" i="10"/>
  <c r="F165" i="10" s="1"/>
  <c r="L169" i="10"/>
  <c r="L165" i="10" s="1"/>
  <c r="R169" i="10"/>
  <c r="R165" i="10" s="1"/>
  <c r="X169" i="10"/>
  <c r="X165" i="10" s="1"/>
  <c r="E172" i="10"/>
  <c r="K172" i="10"/>
  <c r="K170" i="10" s="1"/>
  <c r="Q172" i="10"/>
  <c r="Q170" i="10" s="1"/>
  <c r="W172" i="10"/>
  <c r="E174" i="10"/>
  <c r="K174" i="10"/>
  <c r="Q174" i="10"/>
  <c r="W174" i="10"/>
  <c r="D177" i="10"/>
  <c r="D175" i="10" s="1"/>
  <c r="J177" i="10"/>
  <c r="P177" i="10"/>
  <c r="P175" i="10" s="1"/>
  <c r="V177" i="10"/>
  <c r="V175" i="10" s="1"/>
  <c r="D179" i="10"/>
  <c r="J179" i="10"/>
  <c r="P179" i="10"/>
  <c r="V179" i="10"/>
  <c r="I182" i="10"/>
  <c r="I180" i="10" s="1"/>
  <c r="O182" i="10"/>
  <c r="O180" i="10" s="1"/>
  <c r="U182" i="10"/>
  <c r="AA182" i="10"/>
  <c r="AA180" i="10" s="1"/>
  <c r="I184" i="10"/>
  <c r="O184" i="10"/>
  <c r="U184" i="10"/>
  <c r="AA184" i="10"/>
  <c r="H187" i="10"/>
  <c r="N187" i="10"/>
  <c r="N185" i="10" s="1"/>
  <c r="T187" i="10"/>
  <c r="T185" i="10" s="1"/>
  <c r="Z187" i="10"/>
  <c r="H189" i="10"/>
  <c r="N189" i="10"/>
  <c r="T189" i="10"/>
  <c r="Z189" i="10"/>
  <c r="G192" i="10"/>
  <c r="G190" i="10" s="1"/>
  <c r="M192" i="10"/>
  <c r="S192" i="10"/>
  <c r="S190" i="10" s="1"/>
  <c r="Y192" i="10"/>
  <c r="Y190" i="10" s="1"/>
  <c r="G194" i="10"/>
  <c r="M194" i="10"/>
  <c r="S194" i="10"/>
  <c r="Y194" i="10"/>
  <c r="F197" i="10"/>
  <c r="F195" i="10" s="1"/>
  <c r="L197" i="10"/>
  <c r="L195" i="10" s="1"/>
  <c r="R197" i="10"/>
  <c r="X197" i="10"/>
  <c r="X195" i="10" s="1"/>
  <c r="F199" i="10"/>
  <c r="L199" i="10"/>
  <c r="R199" i="10"/>
  <c r="X199" i="10"/>
  <c r="E202" i="10"/>
  <c r="K202" i="10"/>
  <c r="K200" i="10" s="1"/>
  <c r="Q202" i="10"/>
  <c r="Q200" i="10" s="1"/>
  <c r="W202" i="10"/>
  <c r="E204" i="10"/>
  <c r="K204" i="10"/>
  <c r="Q204" i="10"/>
  <c r="W204" i="10"/>
  <c r="D207" i="10"/>
  <c r="D205" i="10" s="1"/>
  <c r="J207" i="10"/>
  <c r="P207" i="10"/>
  <c r="P205" i="10" s="1"/>
  <c r="V207" i="10"/>
  <c r="V205" i="10" s="1"/>
  <c r="D209" i="10"/>
  <c r="J209" i="10"/>
  <c r="P209" i="10"/>
  <c r="V209" i="10"/>
  <c r="I212" i="10"/>
  <c r="I210" i="10" s="1"/>
  <c r="O212" i="10"/>
  <c r="O210" i="10" s="1"/>
  <c r="U212" i="10"/>
  <c r="AA212" i="10"/>
  <c r="AA210" i="10" s="1"/>
  <c r="I214" i="10"/>
  <c r="O214" i="10"/>
  <c r="U214" i="10"/>
  <c r="AA214" i="10"/>
  <c r="H217" i="10"/>
  <c r="N217" i="10"/>
  <c r="N215" i="10" s="1"/>
  <c r="T217" i="10"/>
  <c r="T215" i="10" s="1"/>
  <c r="Z217" i="10"/>
  <c r="H219" i="10"/>
  <c r="N219" i="10"/>
  <c r="T219" i="10"/>
  <c r="Z219" i="10"/>
  <c r="G222" i="10"/>
  <c r="G220" i="10" s="1"/>
  <c r="M222" i="10"/>
  <c r="S222" i="10"/>
  <c r="S220" i="10" s="1"/>
  <c r="Y222" i="10"/>
  <c r="Y220" i="10" s="1"/>
  <c r="G224" i="10"/>
  <c r="M224" i="10"/>
  <c r="S224" i="10"/>
  <c r="Y224" i="10"/>
  <c r="F227" i="10"/>
  <c r="F225" i="10" s="1"/>
  <c r="L227" i="10"/>
  <c r="L225" i="10" s="1"/>
  <c r="R227" i="10"/>
  <c r="X227" i="10"/>
  <c r="X225" i="10" s="1"/>
  <c r="F229" i="10"/>
  <c r="L229" i="10"/>
  <c r="R229" i="10"/>
  <c r="X229" i="10"/>
  <c r="E232" i="10"/>
  <c r="K232" i="10"/>
  <c r="K230" i="10" s="1"/>
  <c r="Q232" i="10"/>
  <c r="Q230" i="10" s="1"/>
  <c r="W232" i="10"/>
  <c r="E234" i="10"/>
  <c r="K234" i="10"/>
  <c r="Q234" i="10"/>
  <c r="W234" i="10"/>
  <c r="D237" i="10"/>
  <c r="D235" i="10" s="1"/>
  <c r="J237" i="10"/>
  <c r="P237" i="10"/>
  <c r="P235" i="10" s="1"/>
  <c r="V237" i="10"/>
  <c r="V235" i="10" s="1"/>
  <c r="D239" i="10"/>
  <c r="J239" i="10"/>
  <c r="P239" i="10"/>
  <c r="V239" i="10"/>
  <c r="I242" i="10"/>
  <c r="I240" i="10" s="1"/>
  <c r="O242" i="10"/>
  <c r="O240" i="10" s="1"/>
  <c r="U242" i="10"/>
  <c r="AA242" i="10"/>
  <c r="AA240" i="10" s="1"/>
  <c r="I244" i="10"/>
  <c r="O244" i="10"/>
  <c r="U244" i="10"/>
  <c r="AA244" i="10"/>
  <c r="H247" i="10"/>
  <c r="N247" i="10"/>
  <c r="N245" i="10" s="1"/>
  <c r="T247" i="10"/>
  <c r="T245" i="10" s="1"/>
  <c r="Z247" i="10"/>
  <c r="H249" i="10"/>
  <c r="N249" i="10"/>
  <c r="T249" i="10"/>
  <c r="Z249" i="10"/>
  <c r="G252" i="10"/>
  <c r="G250" i="10" s="1"/>
  <c r="M252" i="10"/>
  <c r="S252" i="10"/>
  <c r="S250" i="10" s="1"/>
  <c r="Y252" i="10"/>
  <c r="Y250" i="10" s="1"/>
  <c r="G254" i="10"/>
  <c r="M254" i="10"/>
  <c r="S254" i="10"/>
  <c r="Y254" i="10"/>
  <c r="F257" i="10"/>
  <c r="F255" i="10" s="1"/>
  <c r="L257" i="10"/>
  <c r="L255" i="10" s="1"/>
  <c r="R257" i="10"/>
  <c r="X257" i="10"/>
  <c r="X255" i="10" s="1"/>
  <c r="F259" i="10"/>
  <c r="L259" i="10"/>
  <c r="R259" i="10"/>
  <c r="X259" i="10"/>
  <c r="E262" i="10"/>
  <c r="K262" i="10"/>
  <c r="K260" i="10" s="1"/>
  <c r="Q262" i="10"/>
  <c r="Q260" i="10" s="1"/>
  <c r="W262" i="10"/>
  <c r="E264" i="10"/>
  <c r="K264" i="10"/>
  <c r="Q264" i="10"/>
  <c r="W264" i="10"/>
  <c r="D267" i="10"/>
  <c r="D265" i="10" s="1"/>
  <c r="J267" i="10"/>
  <c r="P267" i="10"/>
  <c r="P265" i="10" s="1"/>
  <c r="V267" i="10"/>
  <c r="V265" i="10" s="1"/>
  <c r="D269" i="10"/>
  <c r="J269" i="10"/>
  <c r="Q269" i="10"/>
  <c r="N272" i="10"/>
  <c r="N270" i="10" s="1"/>
  <c r="H274" i="10"/>
  <c r="Z274" i="10"/>
  <c r="M277" i="10"/>
  <c r="M275" i="10" s="1"/>
  <c r="G279" i="10"/>
  <c r="Y279" i="10"/>
  <c r="H282" i="10"/>
  <c r="H280" i="10" s="1"/>
  <c r="Z282" i="10"/>
  <c r="Z280" i="10" s="1"/>
  <c r="T284" i="10"/>
  <c r="G289" i="10"/>
  <c r="X292" i="10"/>
  <c r="X290" i="10" s="1"/>
  <c r="E315" i="7"/>
  <c r="E313" i="7" s="1"/>
  <c r="K315" i="7"/>
  <c r="K313" i="7" s="1"/>
  <c r="Q315" i="7"/>
  <c r="Q313" i="7" s="1"/>
  <c r="W315" i="7"/>
  <c r="W313" i="7" s="1"/>
  <c r="D320" i="7"/>
  <c r="D318" i="7" s="1"/>
  <c r="J320" i="7"/>
  <c r="J318" i="7" s="1"/>
  <c r="P320" i="7"/>
  <c r="P318" i="7" s="1"/>
  <c r="V320" i="7"/>
  <c r="V318" i="7" s="1"/>
  <c r="I325" i="7"/>
  <c r="I323" i="7" s="1"/>
  <c r="O325" i="7"/>
  <c r="O323" i="7" s="1"/>
  <c r="U325" i="7"/>
  <c r="U323" i="7" s="1"/>
  <c r="AA325" i="7"/>
  <c r="AA323" i="7" s="1"/>
  <c r="H330" i="7"/>
  <c r="H328" i="7" s="1"/>
  <c r="N330" i="7"/>
  <c r="N328" i="7" s="1"/>
  <c r="T330" i="7"/>
  <c r="T328" i="7" s="1"/>
  <c r="Z330" i="7"/>
  <c r="Z328" i="7" s="1"/>
  <c r="G335" i="7"/>
  <c r="G333" i="7" s="1"/>
  <c r="M335" i="7"/>
  <c r="M333" i="7" s="1"/>
  <c r="S335" i="7"/>
  <c r="S333" i="7" s="1"/>
  <c r="Y335" i="7"/>
  <c r="Y333" i="7" s="1"/>
  <c r="F340" i="7"/>
  <c r="F338" i="7" s="1"/>
  <c r="L340" i="7"/>
  <c r="L338" i="7" s="1"/>
  <c r="R340" i="7"/>
  <c r="R338" i="7" s="1"/>
  <c r="X340" i="7"/>
  <c r="X338" i="7" s="1"/>
  <c r="E345" i="7"/>
  <c r="E343" i="7" s="1"/>
  <c r="K345" i="7"/>
  <c r="K343" i="7" s="1"/>
  <c r="Q345" i="7"/>
  <c r="Q343" i="7" s="1"/>
  <c r="W345" i="7"/>
  <c r="W343" i="7" s="1"/>
  <c r="D350" i="7"/>
  <c r="D348" i="7" s="1"/>
  <c r="J350" i="7"/>
  <c r="J348" i="7" s="1"/>
  <c r="P350" i="7"/>
  <c r="P348" i="7" s="1"/>
  <c r="V350" i="7"/>
  <c r="V348" i="7" s="1"/>
  <c r="I355" i="7"/>
  <c r="I353" i="7" s="1"/>
  <c r="O355" i="7"/>
  <c r="O353" i="7" s="1"/>
  <c r="U355" i="7"/>
  <c r="U353" i="7" s="1"/>
  <c r="AA355" i="7"/>
  <c r="AA353" i="7" s="1"/>
  <c r="H360" i="7"/>
  <c r="H358" i="7" s="1"/>
  <c r="N360" i="7"/>
  <c r="N358" i="7" s="1"/>
  <c r="T360" i="7"/>
  <c r="T358" i="7" s="1"/>
  <c r="Z360" i="7"/>
  <c r="Z358" i="7" s="1"/>
  <c r="G365" i="7"/>
  <c r="G363" i="7" s="1"/>
  <c r="M365" i="7"/>
  <c r="M363" i="7" s="1"/>
  <c r="S365" i="7"/>
  <c r="S363" i="7" s="1"/>
  <c r="Y365" i="7"/>
  <c r="Y363" i="7" s="1"/>
  <c r="F370" i="7"/>
  <c r="F368" i="7" s="1"/>
  <c r="L370" i="7"/>
  <c r="L368" i="7" s="1"/>
  <c r="R370" i="7"/>
  <c r="R368" i="7" s="1"/>
  <c r="X370" i="7"/>
  <c r="X368" i="7" s="1"/>
  <c r="E375" i="7"/>
  <c r="E373" i="7" s="1"/>
  <c r="K375" i="7"/>
  <c r="K373" i="7" s="1"/>
  <c r="Q375" i="7"/>
  <c r="Q373" i="7" s="1"/>
  <c r="W375" i="7"/>
  <c r="W373" i="7" s="1"/>
  <c r="D380" i="7"/>
  <c r="D378" i="7" s="1"/>
  <c r="J380" i="7"/>
  <c r="J378" i="7" s="1"/>
  <c r="P380" i="7"/>
  <c r="P378" i="7" s="1"/>
  <c r="V380" i="7"/>
  <c r="V378" i="7" s="1"/>
  <c r="I385" i="7"/>
  <c r="I383" i="7" s="1"/>
  <c r="O385" i="7"/>
  <c r="O383" i="7" s="1"/>
  <c r="U385" i="7"/>
  <c r="U383" i="7" s="1"/>
  <c r="AA385" i="7"/>
  <c r="AA383" i="7" s="1"/>
  <c r="H390" i="7"/>
  <c r="H388" i="7" s="1"/>
  <c r="N390" i="7"/>
  <c r="N388" i="7" s="1"/>
  <c r="T390" i="7"/>
  <c r="T388" i="7" s="1"/>
  <c r="Z390" i="7"/>
  <c r="Z388" i="7" s="1"/>
  <c r="G395" i="7"/>
  <c r="G393" i="7" s="1"/>
  <c r="M395" i="7"/>
  <c r="M393" i="7" s="1"/>
  <c r="S395" i="7"/>
  <c r="S393" i="7" s="1"/>
  <c r="Y395" i="7"/>
  <c r="Y393" i="7" s="1"/>
  <c r="F400" i="7"/>
  <c r="F398" i="7" s="1"/>
  <c r="L400" i="7"/>
  <c r="L398" i="7" s="1"/>
  <c r="R400" i="7"/>
  <c r="R398" i="7" s="1"/>
  <c r="X400" i="7"/>
  <c r="X398" i="7" s="1"/>
  <c r="E405" i="7"/>
  <c r="E403" i="7" s="1"/>
  <c r="K405" i="7"/>
  <c r="K403" i="7" s="1"/>
  <c r="Q405" i="7"/>
  <c r="Q403" i="7" s="1"/>
  <c r="W405" i="7"/>
  <c r="W403" i="7" s="1"/>
  <c r="D410" i="7"/>
  <c r="D408" i="7" s="1"/>
  <c r="J410" i="7"/>
  <c r="J408" i="7" s="1"/>
  <c r="P410" i="7"/>
  <c r="P408" i="7" s="1"/>
  <c r="V410" i="7"/>
  <c r="V408" i="7" s="1"/>
  <c r="I415" i="7"/>
  <c r="I413" i="7" s="1"/>
  <c r="O415" i="7"/>
  <c r="O413" i="7" s="1"/>
  <c r="U415" i="7"/>
  <c r="U413" i="7" s="1"/>
  <c r="AA415" i="7"/>
  <c r="AA413" i="7" s="1"/>
  <c r="H420" i="7"/>
  <c r="H418" i="7" s="1"/>
  <c r="N420" i="7"/>
  <c r="N418" i="7" s="1"/>
  <c r="T420" i="7"/>
  <c r="T418" i="7" s="1"/>
  <c r="Z420" i="7"/>
  <c r="Z418" i="7" s="1"/>
  <c r="G425" i="7"/>
  <c r="G423" i="7" s="1"/>
  <c r="M425" i="7"/>
  <c r="M423" i="7" s="1"/>
  <c r="S425" i="7"/>
  <c r="S423" i="7" s="1"/>
  <c r="Y425" i="7"/>
  <c r="Y423" i="7" s="1"/>
  <c r="F430" i="7"/>
  <c r="F428" i="7" s="1"/>
  <c r="L430" i="7"/>
  <c r="L428" i="7" s="1"/>
  <c r="R430" i="7"/>
  <c r="R428" i="7" s="1"/>
  <c r="X430" i="7"/>
  <c r="X428" i="7" s="1"/>
  <c r="E435" i="7"/>
  <c r="E433" i="7" s="1"/>
  <c r="K435" i="7"/>
  <c r="K433" i="7" s="1"/>
  <c r="Q435" i="7"/>
  <c r="Q433" i="7" s="1"/>
  <c r="W435" i="7"/>
  <c r="W433" i="7" s="1"/>
  <c r="D440" i="7"/>
  <c r="D438" i="7" s="1"/>
  <c r="J440" i="7"/>
  <c r="J438" i="7" s="1"/>
  <c r="P440" i="7"/>
  <c r="P438" i="7" s="1"/>
  <c r="V440" i="7"/>
  <c r="V438" i="7" s="1"/>
  <c r="I445" i="7"/>
  <c r="I443" i="7" s="1"/>
  <c r="O445" i="7"/>
  <c r="O443" i="7" s="1"/>
  <c r="U445" i="7"/>
  <c r="U443" i="7" s="1"/>
  <c r="AA445" i="7"/>
  <c r="AA443" i="7" s="1"/>
  <c r="H450" i="7"/>
  <c r="H448" i="7" s="1"/>
  <c r="N450" i="7"/>
  <c r="N448" i="7" s="1"/>
  <c r="T450" i="7"/>
  <c r="T448" i="7" s="1"/>
  <c r="Z450" i="7"/>
  <c r="Z448" i="7" s="1"/>
  <c r="G455" i="7"/>
  <c r="G453" i="7" s="1"/>
  <c r="M455" i="7"/>
  <c r="M453" i="7" s="1"/>
  <c r="S455" i="7"/>
  <c r="S453" i="7" s="1"/>
  <c r="Y455" i="7"/>
  <c r="Y453" i="7" s="1"/>
  <c r="F460" i="7"/>
  <c r="F458" i="7" s="1"/>
  <c r="L460" i="7"/>
  <c r="L458" i="7" s="1"/>
  <c r="R460" i="7"/>
  <c r="R458" i="7" s="1"/>
  <c r="X460" i="7"/>
  <c r="X458" i="7" s="1"/>
  <c r="E468" i="7"/>
  <c r="E466" i="7" s="1"/>
  <c r="K468" i="7"/>
  <c r="K466" i="7" s="1"/>
  <c r="Q468" i="7"/>
  <c r="Q466" i="7" s="1"/>
  <c r="W468" i="7"/>
  <c r="W466" i="7" s="1"/>
  <c r="D473" i="7"/>
  <c r="D471" i="7" s="1"/>
  <c r="J473" i="7"/>
  <c r="J471" i="7" s="1"/>
  <c r="P473" i="7"/>
  <c r="P471" i="7" s="1"/>
  <c r="V473" i="7"/>
  <c r="V471" i="7" s="1"/>
  <c r="I478" i="7"/>
  <c r="I476" i="7" s="1"/>
  <c r="O478" i="7"/>
  <c r="O476" i="7" s="1"/>
  <c r="U478" i="7"/>
  <c r="U476" i="7" s="1"/>
  <c r="AA478" i="7"/>
  <c r="AA476" i="7" s="1"/>
  <c r="H483" i="7"/>
  <c r="H481" i="7" s="1"/>
  <c r="N483" i="7"/>
  <c r="N481" i="7" s="1"/>
  <c r="T483" i="7"/>
  <c r="T481" i="7" s="1"/>
  <c r="Z483" i="7"/>
  <c r="Z481" i="7" s="1"/>
  <c r="G488" i="7"/>
  <c r="G486" i="7" s="1"/>
  <c r="M488" i="7"/>
  <c r="M486" i="7" s="1"/>
  <c r="S488" i="7"/>
  <c r="S486" i="7" s="1"/>
  <c r="Y488" i="7"/>
  <c r="Y486" i="7" s="1"/>
  <c r="F493" i="7"/>
  <c r="F491" i="7" s="1"/>
  <c r="L493" i="7"/>
  <c r="L491" i="7" s="1"/>
  <c r="R493" i="7"/>
  <c r="R491" i="7" s="1"/>
  <c r="X493" i="7"/>
  <c r="X491" i="7" s="1"/>
  <c r="E498" i="7"/>
  <c r="E496" i="7" s="1"/>
  <c r="K498" i="7"/>
  <c r="K496" i="7" s="1"/>
  <c r="Q498" i="7"/>
  <c r="Q496" i="7" s="1"/>
  <c r="W498" i="7"/>
  <c r="W496" i="7" s="1"/>
  <c r="D503" i="7"/>
  <c r="D501" i="7" s="1"/>
  <c r="J503" i="7"/>
  <c r="J501" i="7" s="1"/>
  <c r="P503" i="7"/>
  <c r="P501" i="7" s="1"/>
  <c r="V503" i="7"/>
  <c r="V501" i="7" s="1"/>
  <c r="I508" i="7"/>
  <c r="I506" i="7" s="1"/>
  <c r="O508" i="7"/>
  <c r="O506" i="7" s="1"/>
  <c r="U508" i="7"/>
  <c r="U506" i="7" s="1"/>
  <c r="AA508" i="7"/>
  <c r="AA506" i="7" s="1"/>
  <c r="H513" i="7"/>
  <c r="H511" i="7" s="1"/>
  <c r="N513" i="7"/>
  <c r="N511" i="7" s="1"/>
  <c r="T513" i="7"/>
  <c r="T511" i="7" s="1"/>
  <c r="Z513" i="7"/>
  <c r="Z511" i="7" s="1"/>
  <c r="G518" i="7"/>
  <c r="G516" i="7" s="1"/>
  <c r="M518" i="7"/>
  <c r="M516" i="7" s="1"/>
  <c r="S518" i="7"/>
  <c r="S516" i="7" s="1"/>
  <c r="Y518" i="7"/>
  <c r="Y516" i="7" s="1"/>
  <c r="F523" i="7"/>
  <c r="F521" i="7" s="1"/>
  <c r="L523" i="7"/>
  <c r="L521" i="7" s="1"/>
  <c r="R523" i="7"/>
  <c r="R521" i="7" s="1"/>
  <c r="X523" i="7"/>
  <c r="X521" i="7" s="1"/>
  <c r="E528" i="7"/>
  <c r="E526" i="7" s="1"/>
  <c r="K528" i="7"/>
  <c r="K526" i="7" s="1"/>
  <c r="Q528" i="7"/>
  <c r="Q526" i="7" s="1"/>
  <c r="W528" i="7"/>
  <c r="W526" i="7" s="1"/>
  <c r="D533" i="7"/>
  <c r="D531" i="7" s="1"/>
  <c r="J533" i="7"/>
  <c r="J531" i="7" s="1"/>
  <c r="P533" i="7"/>
  <c r="P531" i="7" s="1"/>
  <c r="V533" i="7"/>
  <c r="V531" i="7" s="1"/>
  <c r="I538" i="7"/>
  <c r="I536" i="7" s="1"/>
  <c r="O538" i="7"/>
  <c r="O536" i="7" s="1"/>
  <c r="U538" i="7"/>
  <c r="U536" i="7" s="1"/>
  <c r="AA538" i="7"/>
  <c r="AA536" i="7" s="1"/>
  <c r="H543" i="7"/>
  <c r="H541" i="7" s="1"/>
  <c r="N543" i="7"/>
  <c r="N541" i="7" s="1"/>
  <c r="T543" i="7"/>
  <c r="T541" i="7" s="1"/>
  <c r="Z543" i="7"/>
  <c r="Z541" i="7" s="1"/>
  <c r="G548" i="7"/>
  <c r="G546" i="7" s="1"/>
  <c r="M548" i="7"/>
  <c r="M546" i="7" s="1"/>
  <c r="S548" i="7"/>
  <c r="S546" i="7" s="1"/>
  <c r="Y548" i="7"/>
  <c r="Y546" i="7" s="1"/>
  <c r="F553" i="7"/>
  <c r="F551" i="7" s="1"/>
  <c r="L553" i="7"/>
  <c r="L551" i="7" s="1"/>
  <c r="R553" i="7"/>
  <c r="R551" i="7" s="1"/>
  <c r="X553" i="7"/>
  <c r="X551" i="7" s="1"/>
  <c r="E558" i="7"/>
  <c r="E556" i="7" s="1"/>
  <c r="K558" i="7"/>
  <c r="K556" i="7" s="1"/>
  <c r="Q558" i="7"/>
  <c r="Q556" i="7" s="1"/>
  <c r="W558" i="7"/>
  <c r="W556" i="7" s="1"/>
  <c r="D563" i="7"/>
  <c r="D561" i="7" s="1"/>
  <c r="J563" i="7"/>
  <c r="J561" i="7" s="1"/>
  <c r="P563" i="7"/>
  <c r="P561" i="7" s="1"/>
  <c r="V563" i="7"/>
  <c r="V561" i="7" s="1"/>
  <c r="I568" i="7"/>
  <c r="I566" i="7" s="1"/>
  <c r="O568" i="7"/>
  <c r="O566" i="7" s="1"/>
  <c r="U568" i="7"/>
  <c r="U566" i="7" s="1"/>
  <c r="AA568" i="7"/>
  <c r="AA566" i="7" s="1"/>
  <c r="H573" i="7"/>
  <c r="H571" i="7" s="1"/>
  <c r="N573" i="7"/>
  <c r="N571" i="7" s="1"/>
  <c r="T573" i="7"/>
  <c r="T571" i="7" s="1"/>
  <c r="Z573" i="7"/>
  <c r="Z571" i="7" s="1"/>
  <c r="G578" i="7"/>
  <c r="G576" i="7" s="1"/>
  <c r="M578" i="7"/>
  <c r="M576" i="7" s="1"/>
  <c r="S578" i="7"/>
  <c r="S576" i="7" s="1"/>
  <c r="Y578" i="7"/>
  <c r="Y576" i="7" s="1"/>
  <c r="F583" i="7"/>
  <c r="F581" i="7" s="1"/>
  <c r="L583" i="7"/>
  <c r="L581" i="7" s="1"/>
  <c r="R583" i="7"/>
  <c r="R581" i="7" s="1"/>
  <c r="X583" i="7"/>
  <c r="X581" i="7" s="1"/>
  <c r="E588" i="7"/>
  <c r="E586" i="7" s="1"/>
  <c r="K588" i="7"/>
  <c r="K586" i="7" s="1"/>
  <c r="Q588" i="7"/>
  <c r="Q586" i="7" s="1"/>
  <c r="W588" i="7"/>
  <c r="W586" i="7" s="1"/>
  <c r="D593" i="7"/>
  <c r="D591" i="7" s="1"/>
  <c r="J593" i="7"/>
  <c r="J591" i="7" s="1"/>
  <c r="P593" i="7"/>
  <c r="P591" i="7" s="1"/>
  <c r="V593" i="7"/>
  <c r="V591" i="7" s="1"/>
  <c r="I598" i="7"/>
  <c r="I596" i="7" s="1"/>
  <c r="O598" i="7"/>
  <c r="O596" i="7" s="1"/>
  <c r="U598" i="7"/>
  <c r="U596" i="7" s="1"/>
  <c r="AA598" i="7"/>
  <c r="AA596" i="7" s="1"/>
  <c r="H603" i="7"/>
  <c r="H601" i="7" s="1"/>
  <c r="N603" i="7"/>
  <c r="N601" i="7" s="1"/>
  <c r="T603" i="7"/>
  <c r="T601" i="7" s="1"/>
  <c r="Z603" i="7"/>
  <c r="Z601" i="7" s="1"/>
  <c r="G608" i="7"/>
  <c r="G606" i="7" s="1"/>
  <c r="M608" i="7"/>
  <c r="M606" i="7" s="1"/>
  <c r="S608" i="7"/>
  <c r="S606" i="7" s="1"/>
  <c r="Y608" i="7"/>
  <c r="Y606" i="7" s="1"/>
  <c r="F613" i="7"/>
  <c r="F611" i="7" s="1"/>
  <c r="L613" i="7"/>
  <c r="L611" i="7" s="1"/>
  <c r="R613" i="7"/>
  <c r="R611" i="7" s="1"/>
  <c r="X613" i="7"/>
  <c r="X611" i="7" s="1"/>
  <c r="H9" i="10"/>
  <c r="H7" i="10" s="1"/>
  <c r="N9" i="10"/>
  <c r="T9" i="10"/>
  <c r="T7" i="10" s="1"/>
  <c r="Z9" i="10"/>
  <c r="Z7" i="10" s="1"/>
  <c r="H11" i="10"/>
  <c r="N11" i="10"/>
  <c r="T11" i="10"/>
  <c r="Z11" i="10"/>
  <c r="G14" i="10"/>
  <c r="G12" i="10" s="1"/>
  <c r="M14" i="10"/>
  <c r="M12" i="10" s="1"/>
  <c r="S14" i="10"/>
  <c r="Y14" i="10"/>
  <c r="Y12" i="10" s="1"/>
  <c r="G16" i="10"/>
  <c r="M16" i="10"/>
  <c r="S16" i="10"/>
  <c r="Y16" i="10"/>
  <c r="F19" i="10"/>
  <c r="L19" i="10"/>
  <c r="L17" i="10" s="1"/>
  <c r="R19" i="10"/>
  <c r="R17" i="10" s="1"/>
  <c r="X19" i="10"/>
  <c r="F21" i="10"/>
  <c r="L21" i="10"/>
  <c r="R21" i="10"/>
  <c r="X21" i="10"/>
  <c r="E24" i="10"/>
  <c r="E22" i="10" s="1"/>
  <c r="K24" i="10"/>
  <c r="Q24" i="10"/>
  <c r="Q22" i="10" s="1"/>
  <c r="W24" i="10"/>
  <c r="W22" i="10" s="1"/>
  <c r="E26" i="10"/>
  <c r="K26" i="10"/>
  <c r="Q26" i="10"/>
  <c r="W26" i="10"/>
  <c r="D29" i="10"/>
  <c r="D27" i="10" s="1"/>
  <c r="J29" i="10"/>
  <c r="J27" i="10" s="1"/>
  <c r="P29" i="10"/>
  <c r="V29" i="10"/>
  <c r="V27" i="10" s="1"/>
  <c r="D31" i="10"/>
  <c r="J31" i="10"/>
  <c r="P31" i="10"/>
  <c r="V31" i="10"/>
  <c r="I34" i="10"/>
  <c r="O34" i="10"/>
  <c r="O32" i="10" s="1"/>
  <c r="U34" i="10"/>
  <c r="U32" i="10" s="1"/>
  <c r="AA34" i="10"/>
  <c r="I36" i="10"/>
  <c r="O36" i="10"/>
  <c r="U36" i="10"/>
  <c r="AA36" i="10"/>
  <c r="H39" i="10"/>
  <c r="H37" i="10" s="1"/>
  <c r="N39" i="10"/>
  <c r="T39" i="10"/>
  <c r="T37" i="10" s="1"/>
  <c r="Z39" i="10"/>
  <c r="Z37" i="10" s="1"/>
  <c r="H41" i="10"/>
  <c r="N41" i="10"/>
  <c r="T41" i="10"/>
  <c r="Z41" i="10"/>
  <c r="G44" i="10"/>
  <c r="G42" i="10" s="1"/>
  <c r="M44" i="10"/>
  <c r="M42" i="10" s="1"/>
  <c r="S44" i="10"/>
  <c r="Y44" i="10"/>
  <c r="Y42" i="10" s="1"/>
  <c r="G46" i="10"/>
  <c r="M46" i="10"/>
  <c r="S46" i="10"/>
  <c r="Y46" i="10"/>
  <c r="F49" i="10"/>
  <c r="L49" i="10"/>
  <c r="L47" i="10" s="1"/>
  <c r="R49" i="10"/>
  <c r="R47" i="10" s="1"/>
  <c r="X49" i="10"/>
  <c r="F51" i="10"/>
  <c r="L51" i="10"/>
  <c r="R51" i="10"/>
  <c r="X51" i="10"/>
  <c r="E54" i="10"/>
  <c r="E52" i="10" s="1"/>
  <c r="K54" i="10"/>
  <c r="Q54" i="10"/>
  <c r="Q52" i="10" s="1"/>
  <c r="W54" i="10"/>
  <c r="W52" i="10" s="1"/>
  <c r="E56" i="10"/>
  <c r="K56" i="10"/>
  <c r="Q56" i="10"/>
  <c r="W56" i="10"/>
  <c r="D59" i="10"/>
  <c r="D57" i="10" s="1"/>
  <c r="J59" i="10"/>
  <c r="J57" i="10" s="1"/>
  <c r="P59" i="10"/>
  <c r="V59" i="10"/>
  <c r="V57" i="10" s="1"/>
  <c r="D61" i="10"/>
  <c r="J61" i="10"/>
  <c r="P61" i="10"/>
  <c r="V61" i="10"/>
  <c r="I64" i="10"/>
  <c r="O64" i="10"/>
  <c r="O62" i="10" s="1"/>
  <c r="U64" i="10"/>
  <c r="U62" i="10" s="1"/>
  <c r="AA64" i="10"/>
  <c r="I66" i="10"/>
  <c r="O66" i="10"/>
  <c r="U66" i="10"/>
  <c r="AA66" i="10"/>
  <c r="H69" i="10"/>
  <c r="H67" i="10" s="1"/>
  <c r="N69" i="10"/>
  <c r="T69" i="10"/>
  <c r="T67" i="10" s="1"/>
  <c r="Z69" i="10"/>
  <c r="Z67" i="10" s="1"/>
  <c r="H71" i="10"/>
  <c r="N71" i="10"/>
  <c r="T71" i="10"/>
  <c r="Z71" i="10"/>
  <c r="G74" i="10"/>
  <c r="G72" i="10" s="1"/>
  <c r="M74" i="10"/>
  <c r="M72" i="10" s="1"/>
  <c r="S74" i="10"/>
  <c r="Y74" i="10"/>
  <c r="Y72" i="10" s="1"/>
  <c r="G76" i="10"/>
  <c r="M76" i="10"/>
  <c r="S76" i="10"/>
  <c r="Y76" i="10"/>
  <c r="F79" i="10"/>
  <c r="L79" i="10"/>
  <c r="L77" i="10" s="1"/>
  <c r="R79" i="10"/>
  <c r="R77" i="10" s="1"/>
  <c r="X79" i="10"/>
  <c r="F81" i="10"/>
  <c r="L81" i="10"/>
  <c r="R81" i="10"/>
  <c r="X81" i="10"/>
  <c r="E84" i="10"/>
  <c r="E82" i="10" s="1"/>
  <c r="K84" i="10"/>
  <c r="Q84" i="10"/>
  <c r="Q82" i="10" s="1"/>
  <c r="W84" i="10"/>
  <c r="W82" i="10" s="1"/>
  <c r="E86" i="10"/>
  <c r="K86" i="10"/>
  <c r="Q86" i="10"/>
  <c r="W86" i="10"/>
  <c r="D89" i="10"/>
  <c r="D87" i="10" s="1"/>
  <c r="J89" i="10"/>
  <c r="J87" i="10" s="1"/>
  <c r="P89" i="10"/>
  <c r="V89" i="10"/>
  <c r="V87" i="10" s="1"/>
  <c r="D91" i="10"/>
  <c r="J91" i="10"/>
  <c r="P91" i="10"/>
  <c r="V91" i="10"/>
  <c r="I94" i="10"/>
  <c r="O94" i="10"/>
  <c r="O92" i="10" s="1"/>
  <c r="U94" i="10"/>
  <c r="U92" i="10" s="1"/>
  <c r="AA94" i="10"/>
  <c r="I96" i="10"/>
  <c r="O96" i="10"/>
  <c r="U96" i="10"/>
  <c r="AA96" i="10"/>
  <c r="H99" i="10"/>
  <c r="H97" i="10" s="1"/>
  <c r="N99" i="10"/>
  <c r="T99" i="10"/>
  <c r="T97" i="10" s="1"/>
  <c r="Z99" i="10"/>
  <c r="Z97" i="10" s="1"/>
  <c r="H101" i="10"/>
  <c r="N101" i="10"/>
  <c r="T101" i="10"/>
  <c r="Z101" i="10"/>
  <c r="G104" i="10"/>
  <c r="G102" i="10" s="1"/>
  <c r="M104" i="10"/>
  <c r="M102" i="10" s="1"/>
  <c r="S104" i="10"/>
  <c r="Y104" i="10"/>
  <c r="Y102" i="10" s="1"/>
  <c r="G106" i="10"/>
  <c r="M106" i="10"/>
  <c r="S106" i="10"/>
  <c r="Y106" i="10"/>
  <c r="F109" i="10"/>
  <c r="L109" i="10"/>
  <c r="L107" i="10" s="1"/>
  <c r="R109" i="10"/>
  <c r="R107" i="10" s="1"/>
  <c r="X109" i="10"/>
  <c r="F111" i="10"/>
  <c r="L111" i="10"/>
  <c r="R111" i="10"/>
  <c r="X111" i="10"/>
  <c r="E114" i="10"/>
  <c r="E112" i="10" s="1"/>
  <c r="K114" i="10"/>
  <c r="Q114" i="10"/>
  <c r="Q112" i="10" s="1"/>
  <c r="W114" i="10"/>
  <c r="W112" i="10" s="1"/>
  <c r="E116" i="10"/>
  <c r="K116" i="10"/>
  <c r="Q116" i="10"/>
  <c r="W116" i="10"/>
  <c r="D119" i="10"/>
  <c r="D117" i="10" s="1"/>
  <c r="J119" i="10"/>
  <c r="J117" i="10" s="1"/>
  <c r="P119" i="10"/>
  <c r="V119" i="10"/>
  <c r="V117" i="10" s="1"/>
  <c r="D121" i="10"/>
  <c r="J121" i="10"/>
  <c r="P121" i="10"/>
  <c r="V121" i="10"/>
  <c r="I124" i="10"/>
  <c r="O124" i="10"/>
  <c r="O122" i="10" s="1"/>
  <c r="U124" i="10"/>
  <c r="U122" i="10" s="1"/>
  <c r="AA124" i="10"/>
  <c r="I126" i="10"/>
  <c r="O126" i="10"/>
  <c r="U126" i="10"/>
  <c r="AA126" i="10"/>
  <c r="H129" i="10"/>
  <c r="H127" i="10" s="1"/>
  <c r="N129" i="10"/>
  <c r="T129" i="10"/>
  <c r="T127" i="10" s="1"/>
  <c r="Z129" i="10"/>
  <c r="Z127" i="10" s="1"/>
  <c r="H131" i="10"/>
  <c r="N131" i="10"/>
  <c r="T131" i="10"/>
  <c r="Z131" i="10"/>
  <c r="G134" i="10"/>
  <c r="G132" i="10" s="1"/>
  <c r="M134" i="10"/>
  <c r="M132" i="10" s="1"/>
  <c r="S134" i="10"/>
  <c r="Y134" i="10"/>
  <c r="Y132" i="10" s="1"/>
  <c r="G136" i="10"/>
  <c r="M136" i="10"/>
  <c r="S136" i="10"/>
  <c r="Y136" i="10"/>
  <c r="F139" i="10"/>
  <c r="L139" i="10"/>
  <c r="L137" i="10" s="1"/>
  <c r="R139" i="10"/>
  <c r="R137" i="10" s="1"/>
  <c r="X139" i="10"/>
  <c r="F141" i="10"/>
  <c r="L141" i="10"/>
  <c r="R141" i="10"/>
  <c r="X141" i="10"/>
  <c r="E144" i="10"/>
  <c r="E142" i="10" s="1"/>
  <c r="K144" i="10"/>
  <c r="Q144" i="10"/>
  <c r="Q142" i="10" s="1"/>
  <c r="W144" i="10"/>
  <c r="W142" i="10" s="1"/>
  <c r="E146" i="10"/>
  <c r="K146" i="10"/>
  <c r="Q146" i="10"/>
  <c r="W146" i="10"/>
  <c r="D149" i="10"/>
  <c r="D147" i="10" s="1"/>
  <c r="J149" i="10"/>
  <c r="J147" i="10" s="1"/>
  <c r="P149" i="10"/>
  <c r="V149" i="10"/>
  <c r="V147" i="10" s="1"/>
  <c r="D151" i="10"/>
  <c r="J151" i="10"/>
  <c r="P151" i="10"/>
  <c r="V151" i="10"/>
  <c r="I154" i="10"/>
  <c r="O154" i="10"/>
  <c r="O152" i="10" s="1"/>
  <c r="U154" i="10"/>
  <c r="U152" i="10" s="1"/>
  <c r="AA154" i="10"/>
  <c r="I156" i="10"/>
  <c r="O156" i="10"/>
  <c r="U156" i="10"/>
  <c r="AA156" i="10"/>
  <c r="H162" i="10"/>
  <c r="H160" i="10" s="1"/>
  <c r="N162" i="10"/>
  <c r="T162" i="10"/>
  <c r="T160" i="10" s="1"/>
  <c r="Z162" i="10"/>
  <c r="Z160" i="10" s="1"/>
  <c r="H164" i="10"/>
  <c r="N164" i="10"/>
  <c r="T164" i="10"/>
  <c r="Z164" i="10"/>
  <c r="G167" i="10"/>
  <c r="G165" i="10" s="1"/>
  <c r="M167" i="10"/>
  <c r="M165" i="10" s="1"/>
  <c r="S167" i="10"/>
  <c r="Y167" i="10"/>
  <c r="Y165" i="10" s="1"/>
  <c r="G169" i="10"/>
  <c r="M169" i="10"/>
  <c r="S169" i="10"/>
  <c r="Y169" i="10"/>
  <c r="F172" i="10"/>
  <c r="L172" i="10"/>
  <c r="L170" i="10" s="1"/>
  <c r="R172" i="10"/>
  <c r="R170" i="10" s="1"/>
  <c r="X172" i="10"/>
  <c r="F174" i="10"/>
  <c r="L174" i="10"/>
  <c r="R174" i="10"/>
  <c r="X174" i="10"/>
  <c r="E177" i="10"/>
  <c r="E175" i="10" s="1"/>
  <c r="K177" i="10"/>
  <c r="Q177" i="10"/>
  <c r="Q175" i="10" s="1"/>
  <c r="W177" i="10"/>
  <c r="W175" i="10" s="1"/>
  <c r="E179" i="10"/>
  <c r="K179" i="10"/>
  <c r="Q179" i="10"/>
  <c r="W179" i="10"/>
  <c r="D182" i="10"/>
  <c r="D180" i="10" s="1"/>
  <c r="J182" i="10"/>
  <c r="J180" i="10" s="1"/>
  <c r="P182" i="10"/>
  <c r="V182" i="10"/>
  <c r="V180" i="10" s="1"/>
  <c r="D184" i="10"/>
  <c r="J184" i="10"/>
  <c r="P184" i="10"/>
  <c r="V184" i="10"/>
  <c r="I187" i="10"/>
  <c r="O187" i="10"/>
  <c r="O185" i="10" s="1"/>
  <c r="U187" i="10"/>
  <c r="U185" i="10" s="1"/>
  <c r="AA187" i="10"/>
  <c r="I189" i="10"/>
  <c r="O189" i="10"/>
  <c r="U189" i="10"/>
  <c r="AA189" i="10"/>
  <c r="H192" i="10"/>
  <c r="H190" i="10" s="1"/>
  <c r="N192" i="10"/>
  <c r="T192" i="10"/>
  <c r="T190" i="10" s="1"/>
  <c r="Z192" i="10"/>
  <c r="Z190" i="10" s="1"/>
  <c r="H194" i="10"/>
  <c r="N194" i="10"/>
  <c r="T194" i="10"/>
  <c r="Z194" i="10"/>
  <c r="G197" i="10"/>
  <c r="G195" i="10" s="1"/>
  <c r="M197" i="10"/>
  <c r="M195" i="10" s="1"/>
  <c r="S197" i="10"/>
  <c r="Y197" i="10"/>
  <c r="Y195" i="10" s="1"/>
  <c r="G199" i="10"/>
  <c r="M199" i="10"/>
  <c r="S199" i="10"/>
  <c r="Y199" i="10"/>
  <c r="F202" i="10"/>
  <c r="L202" i="10"/>
  <c r="L200" i="10" s="1"/>
  <c r="R202" i="10"/>
  <c r="R200" i="10" s="1"/>
  <c r="X202" i="10"/>
  <c r="F204" i="10"/>
  <c r="L204" i="10"/>
  <c r="R204" i="10"/>
  <c r="X204" i="10"/>
  <c r="E207" i="10"/>
  <c r="E205" i="10" s="1"/>
  <c r="K207" i="10"/>
  <c r="Q207" i="10"/>
  <c r="Q205" i="10" s="1"/>
  <c r="W207" i="10"/>
  <c r="W205" i="10" s="1"/>
  <c r="E209" i="10"/>
  <c r="K209" i="10"/>
  <c r="Q209" i="10"/>
  <c r="W209" i="10"/>
  <c r="D212" i="10"/>
  <c r="D210" i="10" s="1"/>
  <c r="J212" i="10"/>
  <c r="J210" i="10" s="1"/>
  <c r="P212" i="10"/>
  <c r="V212" i="10"/>
  <c r="V210" i="10" s="1"/>
  <c r="D214" i="10"/>
  <c r="J214" i="10"/>
  <c r="P214" i="10"/>
  <c r="V214" i="10"/>
  <c r="I217" i="10"/>
  <c r="O217" i="10"/>
  <c r="O215" i="10" s="1"/>
  <c r="U217" i="10"/>
  <c r="U215" i="10" s="1"/>
  <c r="AA217" i="10"/>
  <c r="I219" i="10"/>
  <c r="O219" i="10"/>
  <c r="U219" i="10"/>
  <c r="AA219" i="10"/>
  <c r="H222" i="10"/>
  <c r="H220" i="10" s="1"/>
  <c r="N222" i="10"/>
  <c r="T222" i="10"/>
  <c r="T220" i="10" s="1"/>
  <c r="Z222" i="10"/>
  <c r="Z220" i="10" s="1"/>
  <c r="H224" i="10"/>
  <c r="N224" i="10"/>
  <c r="T224" i="10"/>
  <c r="Z224" i="10"/>
  <c r="G227" i="10"/>
  <c r="G225" i="10" s="1"/>
  <c r="M227" i="10"/>
  <c r="M225" i="10" s="1"/>
  <c r="S227" i="10"/>
  <c r="Y227" i="10"/>
  <c r="Y225" i="10" s="1"/>
  <c r="G229" i="10"/>
  <c r="M229" i="10"/>
  <c r="S229" i="10"/>
  <c r="Y229" i="10"/>
  <c r="F232" i="10"/>
  <c r="L232" i="10"/>
  <c r="L230" i="10" s="1"/>
  <c r="R232" i="10"/>
  <c r="R230" i="10" s="1"/>
  <c r="X232" i="10"/>
  <c r="F234" i="10"/>
  <c r="L234" i="10"/>
  <c r="R234" i="10"/>
  <c r="X234" i="10"/>
  <c r="E237" i="10"/>
  <c r="E235" i="10" s="1"/>
  <c r="K237" i="10"/>
  <c r="Q237" i="10"/>
  <c r="Q235" i="10" s="1"/>
  <c r="W237" i="10"/>
  <c r="W235" i="10" s="1"/>
  <c r="E239" i="10"/>
  <c r="K239" i="10"/>
  <c r="Q239" i="10"/>
  <c r="W239" i="10"/>
  <c r="D242" i="10"/>
  <c r="D240" i="10" s="1"/>
  <c r="J242" i="10"/>
  <c r="J240" i="10" s="1"/>
  <c r="P242" i="10"/>
  <c r="V242" i="10"/>
  <c r="V240" i="10" s="1"/>
  <c r="D244" i="10"/>
  <c r="J244" i="10"/>
  <c r="P244" i="10"/>
  <c r="V244" i="10"/>
  <c r="I247" i="10"/>
  <c r="O247" i="10"/>
  <c r="O245" i="10" s="1"/>
  <c r="U247" i="10"/>
  <c r="U245" i="10" s="1"/>
  <c r="AA247" i="10"/>
  <c r="I249" i="10"/>
  <c r="O249" i="10"/>
  <c r="U249" i="10"/>
  <c r="AA249" i="10"/>
  <c r="H252" i="10"/>
  <c r="H250" i="10" s="1"/>
  <c r="N252" i="10"/>
  <c r="T252" i="10"/>
  <c r="T250" i="10" s="1"/>
  <c r="Z252" i="10"/>
  <c r="Z250" i="10" s="1"/>
  <c r="H254" i="10"/>
  <c r="N254" i="10"/>
  <c r="T254" i="10"/>
  <c r="Z254" i="10"/>
  <c r="G257" i="10"/>
  <c r="G255" i="10" s="1"/>
  <c r="M257" i="10"/>
  <c r="M255" i="10" s="1"/>
  <c r="S257" i="10"/>
  <c r="Y257" i="10"/>
  <c r="Y255" i="10" s="1"/>
  <c r="G259" i="10"/>
  <c r="M259" i="10"/>
  <c r="S259" i="10"/>
  <c r="Y259" i="10"/>
  <c r="F262" i="10"/>
  <c r="L262" i="10"/>
  <c r="L260" i="10" s="1"/>
  <c r="R262" i="10"/>
  <c r="R260" i="10" s="1"/>
  <c r="X262" i="10"/>
  <c r="F264" i="10"/>
  <c r="L264" i="10"/>
  <c r="R264" i="10"/>
  <c r="X264" i="10"/>
  <c r="E267" i="10"/>
  <c r="E265" i="10" s="1"/>
  <c r="K267" i="10"/>
  <c r="Q267" i="10"/>
  <c r="Q265" i="10" s="1"/>
  <c r="W267" i="10"/>
  <c r="W265" i="10" s="1"/>
  <c r="E269" i="10"/>
  <c r="K269" i="10"/>
  <c r="S269" i="10"/>
  <c r="P272" i="10"/>
  <c r="P270" i="10" s="1"/>
  <c r="J274" i="10"/>
  <c r="O277" i="10"/>
  <c r="O275" i="10" s="1"/>
  <c r="I279" i="10"/>
  <c r="AA279" i="10"/>
  <c r="L282" i="10"/>
  <c r="L280" i="10" s="1"/>
  <c r="F284" i="10"/>
  <c r="X284" i="10"/>
  <c r="M289" i="10"/>
  <c r="O330" i="7"/>
  <c r="O328" i="7" s="1"/>
  <c r="U330" i="7"/>
  <c r="U328" i="7" s="1"/>
  <c r="AA330" i="7"/>
  <c r="AA328" i="7" s="1"/>
  <c r="H335" i="7"/>
  <c r="H333" i="7" s="1"/>
  <c r="N335" i="7"/>
  <c r="N333" i="7" s="1"/>
  <c r="T335" i="7"/>
  <c r="T333" i="7" s="1"/>
  <c r="Z335" i="7"/>
  <c r="Z333" i="7" s="1"/>
  <c r="G340" i="7"/>
  <c r="G338" i="7" s="1"/>
  <c r="M340" i="7"/>
  <c r="M338" i="7" s="1"/>
  <c r="S340" i="7"/>
  <c r="S338" i="7" s="1"/>
  <c r="Y340" i="7"/>
  <c r="Y338" i="7" s="1"/>
  <c r="F345" i="7"/>
  <c r="F343" i="7" s="1"/>
  <c r="L345" i="7"/>
  <c r="L343" i="7" s="1"/>
  <c r="R345" i="7"/>
  <c r="R343" i="7" s="1"/>
  <c r="X345" i="7"/>
  <c r="X343" i="7" s="1"/>
  <c r="E350" i="7"/>
  <c r="E348" i="7" s="1"/>
  <c r="K350" i="7"/>
  <c r="K348" i="7" s="1"/>
  <c r="Q350" i="7"/>
  <c r="Q348" i="7" s="1"/>
  <c r="W350" i="7"/>
  <c r="W348" i="7" s="1"/>
  <c r="D355" i="7"/>
  <c r="D353" i="7" s="1"/>
  <c r="J355" i="7"/>
  <c r="J353" i="7" s="1"/>
  <c r="P355" i="7"/>
  <c r="P353" i="7" s="1"/>
  <c r="V355" i="7"/>
  <c r="V353" i="7" s="1"/>
  <c r="I360" i="7"/>
  <c r="I358" i="7" s="1"/>
  <c r="O360" i="7"/>
  <c r="O358" i="7" s="1"/>
  <c r="U360" i="7"/>
  <c r="U358" i="7" s="1"/>
  <c r="AA360" i="7"/>
  <c r="AA358" i="7" s="1"/>
  <c r="H365" i="7"/>
  <c r="H363" i="7" s="1"/>
  <c r="N365" i="7"/>
  <c r="N363" i="7" s="1"/>
  <c r="T365" i="7"/>
  <c r="T363" i="7" s="1"/>
  <c r="Z365" i="7"/>
  <c r="Z363" i="7" s="1"/>
  <c r="G370" i="7"/>
  <c r="G368" i="7" s="1"/>
  <c r="M370" i="7"/>
  <c r="M368" i="7" s="1"/>
  <c r="S370" i="7"/>
  <c r="S368" i="7" s="1"/>
  <c r="Y370" i="7"/>
  <c r="Y368" i="7" s="1"/>
  <c r="F375" i="7"/>
  <c r="F373" i="7" s="1"/>
  <c r="L375" i="7"/>
  <c r="L373" i="7" s="1"/>
  <c r="R375" i="7"/>
  <c r="R373" i="7" s="1"/>
  <c r="X375" i="7"/>
  <c r="X373" i="7" s="1"/>
  <c r="E380" i="7"/>
  <c r="E378" i="7" s="1"/>
  <c r="K380" i="7"/>
  <c r="K378" i="7" s="1"/>
  <c r="Q380" i="7"/>
  <c r="Q378" i="7" s="1"/>
  <c r="W380" i="7"/>
  <c r="W378" i="7" s="1"/>
  <c r="D385" i="7"/>
  <c r="D383" i="7" s="1"/>
  <c r="J385" i="7"/>
  <c r="J383" i="7" s="1"/>
  <c r="P385" i="7"/>
  <c r="P383" i="7" s="1"/>
  <c r="V385" i="7"/>
  <c r="V383" i="7" s="1"/>
  <c r="I390" i="7"/>
  <c r="I388" i="7" s="1"/>
  <c r="O390" i="7"/>
  <c r="O388" i="7" s="1"/>
  <c r="U390" i="7"/>
  <c r="U388" i="7" s="1"/>
  <c r="AA390" i="7"/>
  <c r="AA388" i="7" s="1"/>
  <c r="H395" i="7"/>
  <c r="H393" i="7" s="1"/>
  <c r="N395" i="7"/>
  <c r="N393" i="7" s="1"/>
  <c r="T395" i="7"/>
  <c r="T393" i="7" s="1"/>
  <c r="Z395" i="7"/>
  <c r="Z393" i="7" s="1"/>
  <c r="G400" i="7"/>
  <c r="G398" i="7" s="1"/>
  <c r="M400" i="7"/>
  <c r="M398" i="7" s="1"/>
  <c r="S400" i="7"/>
  <c r="S398" i="7" s="1"/>
  <c r="Y400" i="7"/>
  <c r="Y398" i="7" s="1"/>
  <c r="F405" i="7"/>
  <c r="F403" i="7" s="1"/>
  <c r="L405" i="7"/>
  <c r="L403" i="7" s="1"/>
  <c r="R405" i="7"/>
  <c r="R403" i="7" s="1"/>
  <c r="X405" i="7"/>
  <c r="X403" i="7" s="1"/>
  <c r="E410" i="7"/>
  <c r="E408" i="7" s="1"/>
  <c r="K410" i="7"/>
  <c r="K408" i="7" s="1"/>
  <c r="Q410" i="7"/>
  <c r="Q408" i="7" s="1"/>
  <c r="W410" i="7"/>
  <c r="W408" i="7" s="1"/>
  <c r="D415" i="7"/>
  <c r="D413" i="7" s="1"/>
  <c r="J415" i="7"/>
  <c r="J413" i="7" s="1"/>
  <c r="P415" i="7"/>
  <c r="P413" i="7" s="1"/>
  <c r="V415" i="7"/>
  <c r="V413" i="7" s="1"/>
  <c r="I420" i="7"/>
  <c r="I418" i="7" s="1"/>
  <c r="O420" i="7"/>
  <c r="O418" i="7" s="1"/>
  <c r="U420" i="7"/>
  <c r="U418" i="7" s="1"/>
  <c r="AA420" i="7"/>
  <c r="AA418" i="7" s="1"/>
  <c r="H425" i="7"/>
  <c r="H423" i="7" s="1"/>
  <c r="N425" i="7"/>
  <c r="N423" i="7" s="1"/>
  <c r="T425" i="7"/>
  <c r="T423" i="7" s="1"/>
  <c r="Z425" i="7"/>
  <c r="Z423" i="7" s="1"/>
  <c r="G430" i="7"/>
  <c r="G428" i="7" s="1"/>
  <c r="M430" i="7"/>
  <c r="M428" i="7" s="1"/>
  <c r="S430" i="7"/>
  <c r="S428" i="7" s="1"/>
  <c r="Y430" i="7"/>
  <c r="Y428" i="7" s="1"/>
  <c r="F435" i="7"/>
  <c r="F433" i="7" s="1"/>
  <c r="L435" i="7"/>
  <c r="L433" i="7" s="1"/>
  <c r="R435" i="7"/>
  <c r="R433" i="7" s="1"/>
  <c r="X435" i="7"/>
  <c r="X433" i="7" s="1"/>
  <c r="E440" i="7"/>
  <c r="E438" i="7" s="1"/>
  <c r="K440" i="7"/>
  <c r="K438" i="7" s="1"/>
  <c r="Q440" i="7"/>
  <c r="Q438" i="7" s="1"/>
  <c r="W440" i="7"/>
  <c r="W438" i="7" s="1"/>
  <c r="D445" i="7"/>
  <c r="D443" i="7" s="1"/>
  <c r="J445" i="7"/>
  <c r="J443" i="7" s="1"/>
  <c r="P445" i="7"/>
  <c r="P443" i="7" s="1"/>
  <c r="V445" i="7"/>
  <c r="V443" i="7" s="1"/>
  <c r="I450" i="7"/>
  <c r="I448" i="7" s="1"/>
  <c r="O450" i="7"/>
  <c r="O448" i="7" s="1"/>
  <c r="U450" i="7"/>
  <c r="U448" i="7" s="1"/>
  <c r="AA450" i="7"/>
  <c r="AA448" i="7" s="1"/>
  <c r="H455" i="7"/>
  <c r="H453" i="7" s="1"/>
  <c r="N455" i="7"/>
  <c r="N453" i="7" s="1"/>
  <c r="T455" i="7"/>
  <c r="T453" i="7" s="1"/>
  <c r="Z455" i="7"/>
  <c r="Z453" i="7" s="1"/>
  <c r="G460" i="7"/>
  <c r="G458" i="7" s="1"/>
  <c r="M460" i="7"/>
  <c r="M458" i="7" s="1"/>
  <c r="S460" i="7"/>
  <c r="S458" i="7" s="1"/>
  <c r="T488" i="7"/>
  <c r="T486" i="7" s="1"/>
  <c r="Z488" i="7"/>
  <c r="Z486" i="7" s="1"/>
  <c r="G493" i="7"/>
  <c r="G491" i="7" s="1"/>
  <c r="M493" i="7"/>
  <c r="M491" i="7" s="1"/>
  <c r="S493" i="7"/>
  <c r="S491" i="7" s="1"/>
  <c r="Y493" i="7"/>
  <c r="Y491" i="7" s="1"/>
  <c r="F498" i="7"/>
  <c r="F496" i="7" s="1"/>
  <c r="L498" i="7"/>
  <c r="L496" i="7" s="1"/>
  <c r="R498" i="7"/>
  <c r="R496" i="7" s="1"/>
  <c r="X498" i="7"/>
  <c r="X496" i="7" s="1"/>
  <c r="E503" i="7"/>
  <c r="E501" i="7" s="1"/>
  <c r="K503" i="7"/>
  <c r="K501" i="7" s="1"/>
  <c r="Q503" i="7"/>
  <c r="Q501" i="7" s="1"/>
  <c r="W503" i="7"/>
  <c r="W501" i="7" s="1"/>
  <c r="D508" i="7"/>
  <c r="D506" i="7" s="1"/>
  <c r="J508" i="7"/>
  <c r="J506" i="7" s="1"/>
  <c r="P508" i="7"/>
  <c r="P506" i="7" s="1"/>
  <c r="V508" i="7"/>
  <c r="V506" i="7" s="1"/>
  <c r="I513" i="7"/>
  <c r="I511" i="7" s="1"/>
  <c r="O513" i="7"/>
  <c r="O511" i="7" s="1"/>
  <c r="U513" i="7"/>
  <c r="U511" i="7" s="1"/>
  <c r="AA513" i="7"/>
  <c r="AA511" i="7" s="1"/>
  <c r="H518" i="7"/>
  <c r="H516" i="7" s="1"/>
  <c r="N518" i="7"/>
  <c r="N516" i="7" s="1"/>
  <c r="T518" i="7"/>
  <c r="T516" i="7" s="1"/>
  <c r="Z518" i="7"/>
  <c r="Z516" i="7" s="1"/>
  <c r="G523" i="7"/>
  <c r="G521" i="7" s="1"/>
  <c r="M523" i="7"/>
  <c r="M521" i="7" s="1"/>
  <c r="S523" i="7"/>
  <c r="S521" i="7" s="1"/>
  <c r="Y523" i="7"/>
  <c r="Y521" i="7" s="1"/>
  <c r="F528" i="7"/>
  <c r="F526" i="7" s="1"/>
  <c r="L528" i="7"/>
  <c r="L526" i="7" s="1"/>
  <c r="R528" i="7"/>
  <c r="R526" i="7" s="1"/>
  <c r="X528" i="7"/>
  <c r="X526" i="7" s="1"/>
  <c r="E533" i="7"/>
  <c r="E531" i="7" s="1"/>
  <c r="K533" i="7"/>
  <c r="K531" i="7" s="1"/>
  <c r="Q533" i="7"/>
  <c r="Q531" i="7" s="1"/>
  <c r="W533" i="7"/>
  <c r="W531" i="7" s="1"/>
  <c r="D538" i="7"/>
  <c r="D536" i="7" s="1"/>
  <c r="J538" i="7"/>
  <c r="J536" i="7" s="1"/>
  <c r="P538" i="7"/>
  <c r="P536" i="7" s="1"/>
  <c r="V538" i="7"/>
  <c r="V536" i="7" s="1"/>
  <c r="I543" i="7"/>
  <c r="I541" i="7" s="1"/>
  <c r="O543" i="7"/>
  <c r="O541" i="7" s="1"/>
  <c r="U543" i="7"/>
  <c r="U541" i="7" s="1"/>
  <c r="AA543" i="7"/>
  <c r="AA541" i="7" s="1"/>
  <c r="H548" i="7"/>
  <c r="H546" i="7" s="1"/>
  <c r="N548" i="7"/>
  <c r="N546" i="7" s="1"/>
  <c r="T548" i="7"/>
  <c r="T546" i="7" s="1"/>
  <c r="Z548" i="7"/>
  <c r="Z546" i="7" s="1"/>
  <c r="G553" i="7"/>
  <c r="G551" i="7" s="1"/>
  <c r="M553" i="7"/>
  <c r="M551" i="7" s="1"/>
  <c r="S553" i="7"/>
  <c r="S551" i="7" s="1"/>
  <c r="Y553" i="7"/>
  <c r="Y551" i="7" s="1"/>
  <c r="F558" i="7"/>
  <c r="F556" i="7" s="1"/>
  <c r="L558" i="7"/>
  <c r="L556" i="7" s="1"/>
  <c r="R558" i="7"/>
  <c r="R556" i="7" s="1"/>
  <c r="X558" i="7"/>
  <c r="X556" i="7" s="1"/>
  <c r="E563" i="7"/>
  <c r="E561" i="7" s="1"/>
  <c r="K563" i="7"/>
  <c r="K561" i="7" s="1"/>
  <c r="Q563" i="7"/>
  <c r="Q561" i="7" s="1"/>
  <c r="W563" i="7"/>
  <c r="W561" i="7" s="1"/>
  <c r="D568" i="7"/>
  <c r="D566" i="7" s="1"/>
  <c r="J568" i="7"/>
  <c r="J566" i="7" s="1"/>
  <c r="P568" i="7"/>
  <c r="P566" i="7" s="1"/>
  <c r="V568" i="7"/>
  <c r="V566" i="7" s="1"/>
  <c r="I573" i="7"/>
  <c r="I571" i="7" s="1"/>
  <c r="O573" i="7"/>
  <c r="O571" i="7" s="1"/>
  <c r="U573" i="7"/>
  <c r="U571" i="7" s="1"/>
  <c r="AA573" i="7"/>
  <c r="AA571" i="7" s="1"/>
  <c r="H578" i="7"/>
  <c r="H576" i="7" s="1"/>
  <c r="N578" i="7"/>
  <c r="N576" i="7" s="1"/>
  <c r="T578" i="7"/>
  <c r="T576" i="7" s="1"/>
  <c r="Z578" i="7"/>
  <c r="Z576" i="7" s="1"/>
  <c r="G583" i="7"/>
  <c r="G581" i="7" s="1"/>
  <c r="M583" i="7"/>
  <c r="M581" i="7" s="1"/>
  <c r="S583" i="7"/>
  <c r="S581" i="7" s="1"/>
  <c r="Y583" i="7"/>
  <c r="Y581" i="7" s="1"/>
  <c r="F588" i="7"/>
  <c r="F586" i="7" s="1"/>
  <c r="L588" i="7"/>
  <c r="L586" i="7" s="1"/>
  <c r="R588" i="7"/>
  <c r="R586" i="7" s="1"/>
  <c r="X588" i="7"/>
  <c r="X586" i="7" s="1"/>
  <c r="E593" i="7"/>
  <c r="E591" i="7" s="1"/>
  <c r="K593" i="7"/>
  <c r="K591" i="7" s="1"/>
  <c r="Q593" i="7"/>
  <c r="Q591" i="7" s="1"/>
  <c r="W593" i="7"/>
  <c r="W591" i="7" s="1"/>
  <c r="D598" i="7"/>
  <c r="D596" i="7" s="1"/>
  <c r="J598" i="7"/>
  <c r="J596" i="7" s="1"/>
  <c r="P598" i="7"/>
  <c r="P596" i="7" s="1"/>
  <c r="V598" i="7"/>
  <c r="V596" i="7" s="1"/>
  <c r="I603" i="7"/>
  <c r="I601" i="7" s="1"/>
  <c r="O603" i="7"/>
  <c r="O601" i="7" s="1"/>
  <c r="U603" i="7"/>
  <c r="U601" i="7" s="1"/>
  <c r="AA603" i="7"/>
  <c r="AA601" i="7" s="1"/>
  <c r="H608" i="7"/>
  <c r="H606" i="7" s="1"/>
  <c r="N608" i="7"/>
  <c r="N606" i="7" s="1"/>
  <c r="T608" i="7"/>
  <c r="T606" i="7" s="1"/>
  <c r="Z608" i="7"/>
  <c r="Z606" i="7" s="1"/>
  <c r="G613" i="7"/>
  <c r="G611" i="7" s="1"/>
  <c r="M613" i="7"/>
  <c r="M611" i="7" s="1"/>
  <c r="S613" i="7"/>
  <c r="S611" i="7" s="1"/>
  <c r="F26" i="10"/>
  <c r="F22" i="10" s="1"/>
  <c r="L26" i="10"/>
  <c r="L22" i="10" s="1"/>
  <c r="R26" i="10"/>
  <c r="R22" i="10" s="1"/>
  <c r="X26" i="10"/>
  <c r="X22" i="10" s="1"/>
  <c r="E29" i="10"/>
  <c r="K29" i="10"/>
  <c r="K27" i="10" s="1"/>
  <c r="Q29" i="10"/>
  <c r="Q27" i="10" s="1"/>
  <c r="W29" i="10"/>
  <c r="E31" i="10"/>
  <c r="K31" i="10"/>
  <c r="Q31" i="10"/>
  <c r="W31" i="10"/>
  <c r="D34" i="10"/>
  <c r="D32" i="10" s="1"/>
  <c r="J34" i="10"/>
  <c r="P34" i="10"/>
  <c r="P32" i="10" s="1"/>
  <c r="V34" i="10"/>
  <c r="V32" i="10" s="1"/>
  <c r="D36" i="10"/>
  <c r="J36" i="10"/>
  <c r="P36" i="10"/>
  <c r="V36" i="10"/>
  <c r="I39" i="10"/>
  <c r="I37" i="10" s="1"/>
  <c r="O39" i="10"/>
  <c r="O37" i="10" s="1"/>
  <c r="U39" i="10"/>
  <c r="AA39" i="10"/>
  <c r="AA37" i="10" s="1"/>
  <c r="I41" i="10"/>
  <c r="O41" i="10"/>
  <c r="U41" i="10"/>
  <c r="AA41" i="10"/>
  <c r="H44" i="10"/>
  <c r="N44" i="10"/>
  <c r="N42" i="10" s="1"/>
  <c r="T44" i="10"/>
  <c r="T42" i="10" s="1"/>
  <c r="Z44" i="10"/>
  <c r="H46" i="10"/>
  <c r="N46" i="10"/>
  <c r="T46" i="10"/>
  <c r="Z46" i="10"/>
  <c r="G49" i="10"/>
  <c r="G47" i="10" s="1"/>
  <c r="M49" i="10"/>
  <c r="S49" i="10"/>
  <c r="S47" i="10" s="1"/>
  <c r="Y49" i="10"/>
  <c r="Y47" i="10" s="1"/>
  <c r="G51" i="10"/>
  <c r="M51" i="10"/>
  <c r="S51" i="10"/>
  <c r="Y51" i="10"/>
  <c r="F54" i="10"/>
  <c r="F52" i="10" s="1"/>
  <c r="L54" i="10"/>
  <c r="L52" i="10" s="1"/>
  <c r="R54" i="10"/>
  <c r="X54" i="10"/>
  <c r="X52" i="10" s="1"/>
  <c r="F56" i="10"/>
  <c r="L56" i="10"/>
  <c r="R56" i="10"/>
  <c r="X56" i="10"/>
  <c r="E59" i="10"/>
  <c r="K59" i="10"/>
  <c r="K57" i="10" s="1"/>
  <c r="Q59" i="10"/>
  <c r="Q57" i="10" s="1"/>
  <c r="W59" i="10"/>
  <c r="E61" i="10"/>
  <c r="K61" i="10"/>
  <c r="Q61" i="10"/>
  <c r="W61" i="10"/>
  <c r="D64" i="10"/>
  <c r="D62" i="10" s="1"/>
  <c r="J64" i="10"/>
  <c r="P64" i="10"/>
  <c r="P62" i="10" s="1"/>
  <c r="V64" i="10"/>
  <c r="V62" i="10" s="1"/>
  <c r="D66" i="10"/>
  <c r="J66" i="10"/>
  <c r="P66" i="10"/>
  <c r="V66" i="10"/>
  <c r="I69" i="10"/>
  <c r="I67" i="10" s="1"/>
  <c r="O69" i="10"/>
  <c r="O67" i="10" s="1"/>
  <c r="U69" i="10"/>
  <c r="AA69" i="10"/>
  <c r="AA67" i="10" s="1"/>
  <c r="I71" i="10"/>
  <c r="O71" i="10"/>
  <c r="U71" i="10"/>
  <c r="AA71" i="10"/>
  <c r="H74" i="10"/>
  <c r="N74" i="10"/>
  <c r="N72" i="10" s="1"/>
  <c r="T74" i="10"/>
  <c r="T72" i="10" s="1"/>
  <c r="Z74" i="10"/>
  <c r="H76" i="10"/>
  <c r="N76" i="10"/>
  <c r="T76" i="10"/>
  <c r="Z76" i="10"/>
  <c r="G79" i="10"/>
  <c r="G77" i="10" s="1"/>
  <c r="M79" i="10"/>
  <c r="S79" i="10"/>
  <c r="S77" i="10" s="1"/>
  <c r="Y79" i="10"/>
  <c r="Y77" i="10" s="1"/>
  <c r="G81" i="10"/>
  <c r="M81" i="10"/>
  <c r="S81" i="10"/>
  <c r="Y81" i="10"/>
  <c r="F84" i="10"/>
  <c r="F82" i="10" s="1"/>
  <c r="L84" i="10"/>
  <c r="L82" i="10" s="1"/>
  <c r="R84" i="10"/>
  <c r="X84" i="10"/>
  <c r="X82" i="10" s="1"/>
  <c r="F86" i="10"/>
  <c r="L86" i="10"/>
  <c r="R86" i="10"/>
  <c r="X86" i="10"/>
  <c r="E89" i="10"/>
  <c r="K89" i="10"/>
  <c r="K87" i="10" s="1"/>
  <c r="Q89" i="10"/>
  <c r="Q87" i="10" s="1"/>
  <c r="W89" i="10"/>
  <c r="E91" i="10"/>
  <c r="K91" i="10"/>
  <c r="Q91" i="10"/>
  <c r="W91" i="10"/>
  <c r="D94" i="10"/>
  <c r="D92" i="10" s="1"/>
  <c r="J94" i="10"/>
  <c r="P94" i="10"/>
  <c r="P92" i="10" s="1"/>
  <c r="V94" i="10"/>
  <c r="V92" i="10" s="1"/>
  <c r="D96" i="10"/>
  <c r="J96" i="10"/>
  <c r="P96" i="10"/>
  <c r="V96" i="10"/>
  <c r="I99" i="10"/>
  <c r="I97" i="10" s="1"/>
  <c r="O99" i="10"/>
  <c r="O97" i="10" s="1"/>
  <c r="U99" i="10"/>
  <c r="AA99" i="10"/>
  <c r="AA97" i="10" s="1"/>
  <c r="I101" i="10"/>
  <c r="O101" i="10"/>
  <c r="U101" i="10"/>
  <c r="AA101" i="10"/>
  <c r="H104" i="10"/>
  <c r="N104" i="10"/>
  <c r="N102" i="10" s="1"/>
  <c r="T104" i="10"/>
  <c r="T102" i="10" s="1"/>
  <c r="Z104" i="10"/>
  <c r="H106" i="10"/>
  <c r="N106" i="10"/>
  <c r="T106" i="10"/>
  <c r="Z106" i="10"/>
  <c r="G109" i="10"/>
  <c r="G107" i="10" s="1"/>
  <c r="M109" i="10"/>
  <c r="S109" i="10"/>
  <c r="S107" i="10" s="1"/>
  <c r="Y109" i="10"/>
  <c r="Y107" i="10" s="1"/>
  <c r="G111" i="10"/>
  <c r="M111" i="10"/>
  <c r="S111" i="10"/>
  <c r="Y111" i="10"/>
  <c r="F114" i="10"/>
  <c r="F112" i="10" s="1"/>
  <c r="L114" i="10"/>
  <c r="L112" i="10" s="1"/>
  <c r="R114" i="10"/>
  <c r="X114" i="10"/>
  <c r="X112" i="10" s="1"/>
  <c r="F116" i="10"/>
  <c r="L116" i="10"/>
  <c r="R116" i="10"/>
  <c r="X116" i="10"/>
  <c r="E119" i="10"/>
  <c r="K119" i="10"/>
  <c r="K117" i="10" s="1"/>
  <c r="Q119" i="10"/>
  <c r="Q117" i="10" s="1"/>
  <c r="W119" i="10"/>
  <c r="E121" i="10"/>
  <c r="K121" i="10"/>
  <c r="Q121" i="10"/>
  <c r="W121" i="10"/>
  <c r="D124" i="10"/>
  <c r="D122" i="10" s="1"/>
  <c r="J124" i="10"/>
  <c r="P124" i="10"/>
  <c r="P122" i="10" s="1"/>
  <c r="V124" i="10"/>
  <c r="V122" i="10" s="1"/>
  <c r="D126" i="10"/>
  <c r="J126" i="10"/>
  <c r="P126" i="10"/>
  <c r="V126" i="10"/>
  <c r="I129" i="10"/>
  <c r="I127" i="10" s="1"/>
  <c r="O129" i="10"/>
  <c r="O127" i="10" s="1"/>
  <c r="U129" i="10"/>
  <c r="AA129" i="10"/>
  <c r="AA127" i="10" s="1"/>
  <c r="I131" i="10"/>
  <c r="O131" i="10"/>
  <c r="U131" i="10"/>
  <c r="AA131" i="10"/>
  <c r="H134" i="10"/>
  <c r="N134" i="10"/>
  <c r="N132" i="10" s="1"/>
  <c r="T134" i="10"/>
  <c r="T132" i="10" s="1"/>
  <c r="Z134" i="10"/>
  <c r="H136" i="10"/>
  <c r="N136" i="10"/>
  <c r="T136" i="10"/>
  <c r="Z136" i="10"/>
  <c r="G139" i="10"/>
  <c r="G137" i="10" s="1"/>
  <c r="M139" i="10"/>
  <c r="S139" i="10"/>
  <c r="S137" i="10" s="1"/>
  <c r="Y139" i="10"/>
  <c r="Y137" i="10" s="1"/>
  <c r="G141" i="10"/>
  <c r="M141" i="10"/>
  <c r="S141" i="10"/>
  <c r="Y141" i="10"/>
  <c r="F144" i="10"/>
  <c r="F142" i="10" s="1"/>
  <c r="L144" i="10"/>
  <c r="L142" i="10" s="1"/>
  <c r="R144" i="10"/>
  <c r="X144" i="10"/>
  <c r="X142" i="10" s="1"/>
  <c r="F146" i="10"/>
  <c r="L146" i="10"/>
  <c r="R146" i="10"/>
  <c r="X146" i="10"/>
  <c r="E149" i="10"/>
  <c r="K149" i="10"/>
  <c r="K147" i="10" s="1"/>
  <c r="Q149" i="10"/>
  <c r="Q147" i="10" s="1"/>
  <c r="W149" i="10"/>
  <c r="E151" i="10"/>
  <c r="K151" i="10"/>
  <c r="Q151" i="10"/>
  <c r="W151" i="10"/>
  <c r="D154" i="10"/>
  <c r="D152" i="10" s="1"/>
  <c r="J154" i="10"/>
  <c r="P154" i="10"/>
  <c r="P152" i="10" s="1"/>
  <c r="D156" i="10"/>
  <c r="J156" i="10"/>
  <c r="P156" i="10"/>
  <c r="V156" i="10"/>
  <c r="V152" i="10" s="1"/>
  <c r="I164" i="10"/>
  <c r="I160" i="10" s="1"/>
  <c r="O164" i="10"/>
  <c r="O160" i="10" s="1"/>
  <c r="U164" i="10"/>
  <c r="U160" i="10" s="1"/>
  <c r="AA164" i="10"/>
  <c r="AA160" i="10" s="1"/>
  <c r="H169" i="10"/>
  <c r="H165" i="10" s="1"/>
  <c r="N169" i="10"/>
  <c r="N165" i="10" s="1"/>
  <c r="T169" i="10"/>
  <c r="T165" i="10" s="1"/>
  <c r="Z169" i="10"/>
  <c r="Z165" i="10" s="1"/>
  <c r="G174" i="10"/>
  <c r="G170" i="10" s="1"/>
  <c r="M174" i="10"/>
  <c r="M170" i="10" s="1"/>
  <c r="S174" i="10"/>
  <c r="S170" i="10" s="1"/>
  <c r="Y174" i="10"/>
  <c r="Y170" i="10" s="1"/>
  <c r="F179" i="10"/>
  <c r="F175" i="10" s="1"/>
  <c r="L179" i="10"/>
  <c r="L175" i="10" s="1"/>
  <c r="R179" i="10"/>
  <c r="R175" i="10" s="1"/>
  <c r="X179" i="10"/>
  <c r="X175" i="10" s="1"/>
  <c r="E182" i="10"/>
  <c r="E180" i="10" s="1"/>
  <c r="K182" i="10"/>
  <c r="K180" i="10" s="1"/>
  <c r="Q182" i="10"/>
  <c r="W182" i="10"/>
  <c r="W180" i="10" s="1"/>
  <c r="E184" i="10"/>
  <c r="K184" i="10"/>
  <c r="Q184" i="10"/>
  <c r="W184" i="10"/>
  <c r="D187" i="10"/>
  <c r="J187" i="10"/>
  <c r="J185" i="10" s="1"/>
  <c r="P187" i="10"/>
  <c r="P185" i="10" s="1"/>
  <c r="V187" i="10"/>
  <c r="D189" i="10"/>
  <c r="J189" i="10"/>
  <c r="P189" i="10"/>
  <c r="V189" i="10"/>
  <c r="I192" i="10"/>
  <c r="I190" i="10" s="1"/>
  <c r="O192" i="10"/>
  <c r="U192" i="10"/>
  <c r="U190" i="10" s="1"/>
  <c r="AA192" i="10"/>
  <c r="AA190" i="10" s="1"/>
  <c r="I194" i="10"/>
  <c r="O194" i="10"/>
  <c r="U194" i="10"/>
  <c r="AA194" i="10"/>
  <c r="H197" i="10"/>
  <c r="H195" i="10" s="1"/>
  <c r="N197" i="10"/>
  <c r="N195" i="10" s="1"/>
  <c r="T197" i="10"/>
  <c r="Z197" i="10"/>
  <c r="Z195" i="10" s="1"/>
  <c r="H199" i="10"/>
  <c r="N199" i="10"/>
  <c r="T199" i="10"/>
  <c r="Z199" i="10"/>
  <c r="G202" i="10"/>
  <c r="M202" i="10"/>
  <c r="M200" i="10" s="1"/>
  <c r="S202" i="10"/>
  <c r="S200" i="10" s="1"/>
  <c r="Y202" i="10"/>
  <c r="G204" i="10"/>
  <c r="M204" i="10"/>
  <c r="S204" i="10"/>
  <c r="Y204" i="10"/>
  <c r="F207" i="10"/>
  <c r="F205" i="10" s="1"/>
  <c r="L207" i="10"/>
  <c r="R207" i="10"/>
  <c r="R205" i="10" s="1"/>
  <c r="X207" i="10"/>
  <c r="X205" i="10" s="1"/>
  <c r="F209" i="10"/>
  <c r="L209" i="10"/>
  <c r="R209" i="10"/>
  <c r="X209" i="10"/>
  <c r="E212" i="10"/>
  <c r="E210" i="10" s="1"/>
  <c r="K212" i="10"/>
  <c r="K210" i="10" s="1"/>
  <c r="Q212" i="10"/>
  <c r="W212" i="10"/>
  <c r="W210" i="10" s="1"/>
  <c r="E214" i="10"/>
  <c r="K214" i="10"/>
  <c r="Q214" i="10"/>
  <c r="W214" i="10"/>
  <c r="D217" i="10"/>
  <c r="J217" i="10"/>
  <c r="J215" i="10" s="1"/>
  <c r="P217" i="10"/>
  <c r="P215" i="10" s="1"/>
  <c r="V217" i="10"/>
  <c r="D219" i="10"/>
  <c r="J219" i="10"/>
  <c r="P219" i="10"/>
  <c r="V219" i="10"/>
  <c r="I222" i="10"/>
  <c r="I220" i="10" s="1"/>
  <c r="O222" i="10"/>
  <c r="U222" i="10"/>
  <c r="U220" i="10" s="1"/>
  <c r="AA222" i="10"/>
  <c r="AA220" i="10" s="1"/>
  <c r="I224" i="10"/>
  <c r="O224" i="10"/>
  <c r="U224" i="10"/>
  <c r="AA224" i="10"/>
  <c r="H227" i="10"/>
  <c r="H225" i="10" s="1"/>
  <c r="N227" i="10"/>
  <c r="N225" i="10" s="1"/>
  <c r="T227" i="10"/>
  <c r="Z227" i="10"/>
  <c r="Z225" i="10" s="1"/>
  <c r="H229" i="10"/>
  <c r="N229" i="10"/>
  <c r="T229" i="10"/>
  <c r="Z229" i="10"/>
  <c r="G232" i="10"/>
  <c r="M232" i="10"/>
  <c r="M230" i="10" s="1"/>
  <c r="S232" i="10"/>
  <c r="S230" i="10" s="1"/>
  <c r="Y232" i="10"/>
  <c r="G234" i="10"/>
  <c r="M234" i="10"/>
  <c r="S234" i="10"/>
  <c r="Y234" i="10"/>
  <c r="F237" i="10"/>
  <c r="F235" i="10" s="1"/>
  <c r="L237" i="10"/>
  <c r="R237" i="10"/>
  <c r="R235" i="10" s="1"/>
  <c r="X237" i="10"/>
  <c r="X235" i="10" s="1"/>
  <c r="F239" i="10"/>
  <c r="L239" i="10"/>
  <c r="R239" i="10"/>
  <c r="X239" i="10"/>
  <c r="E242" i="10"/>
  <c r="E240" i="10" s="1"/>
  <c r="K242" i="10"/>
  <c r="K240" i="10" s="1"/>
  <c r="Q242" i="10"/>
  <c r="W242" i="10"/>
  <c r="W240" i="10" s="1"/>
  <c r="E244" i="10"/>
  <c r="K244" i="10"/>
  <c r="Q244" i="10"/>
  <c r="W244" i="10"/>
  <c r="D247" i="10"/>
  <c r="J247" i="10"/>
  <c r="J245" i="10" s="1"/>
  <c r="P247" i="10"/>
  <c r="P245" i="10" s="1"/>
  <c r="V247" i="10"/>
  <c r="D249" i="10"/>
  <c r="J249" i="10"/>
  <c r="P249" i="10"/>
  <c r="V249" i="10"/>
  <c r="I252" i="10"/>
  <c r="I250" i="10" s="1"/>
  <c r="O252" i="10"/>
  <c r="U252" i="10"/>
  <c r="U250" i="10" s="1"/>
  <c r="AA252" i="10"/>
  <c r="AA250" i="10" s="1"/>
  <c r="I254" i="10"/>
  <c r="O254" i="10"/>
  <c r="U254" i="10"/>
  <c r="AA254" i="10"/>
  <c r="H257" i="10"/>
  <c r="H255" i="10" s="1"/>
  <c r="N257" i="10"/>
  <c r="N255" i="10" s="1"/>
  <c r="T257" i="10"/>
  <c r="Z257" i="10"/>
  <c r="Z255" i="10" s="1"/>
  <c r="H259" i="10"/>
  <c r="N259" i="10"/>
  <c r="T259" i="10"/>
  <c r="Z259" i="10"/>
  <c r="G262" i="10"/>
  <c r="M262" i="10"/>
  <c r="M260" i="10" s="1"/>
  <c r="S262" i="10"/>
  <c r="S260" i="10" s="1"/>
  <c r="Y262" i="10"/>
  <c r="G264" i="10"/>
  <c r="M264" i="10"/>
  <c r="S264" i="10"/>
  <c r="Y264" i="10"/>
  <c r="F267" i="10"/>
  <c r="F265" i="10" s="1"/>
  <c r="L267" i="10"/>
  <c r="R267" i="10"/>
  <c r="R265" i="10" s="1"/>
  <c r="X267" i="10"/>
  <c r="X265" i="10" s="1"/>
  <c r="F269" i="10"/>
  <c r="L269" i="10"/>
  <c r="U269" i="10"/>
  <c r="T272" i="10"/>
  <c r="T270" i="10" s="1"/>
  <c r="N274" i="10"/>
  <c r="S277" i="10"/>
  <c r="S275" i="10" s="1"/>
  <c r="M279" i="10"/>
  <c r="N282" i="10"/>
  <c r="N280" i="10" s="1"/>
  <c r="H284" i="10"/>
  <c r="Z284" i="10"/>
  <c r="G287" i="10"/>
  <c r="G285" i="10" s="1"/>
  <c r="S289" i="10"/>
  <c r="I315" i="10"/>
  <c r="I313" i="10" s="1"/>
  <c r="O315" i="10"/>
  <c r="O313" i="10" s="1"/>
  <c r="U315" i="10"/>
  <c r="U313" i="10" s="1"/>
  <c r="AA315" i="10"/>
  <c r="AA313" i="10" s="1"/>
  <c r="H320" i="10"/>
  <c r="H318" i="10" s="1"/>
  <c r="N320" i="10"/>
  <c r="N318" i="10" s="1"/>
  <c r="T320" i="10"/>
  <c r="T318" i="10" s="1"/>
  <c r="Z320" i="10"/>
  <c r="Z318" i="10" s="1"/>
  <c r="G325" i="10"/>
  <c r="G323" i="10" s="1"/>
  <c r="M325" i="10"/>
  <c r="M323" i="10" s="1"/>
  <c r="S325" i="10"/>
  <c r="S323" i="10" s="1"/>
  <c r="Y325" i="10"/>
  <c r="Y323" i="10" s="1"/>
  <c r="F330" i="10"/>
  <c r="F328" i="10" s="1"/>
  <c r="L330" i="10"/>
  <c r="L328" i="10" s="1"/>
  <c r="R330" i="10"/>
  <c r="R328" i="10" s="1"/>
  <c r="X330" i="10"/>
  <c r="X328" i="10" s="1"/>
  <c r="E335" i="10"/>
  <c r="E333" i="10" s="1"/>
  <c r="K335" i="10"/>
  <c r="K333" i="10" s="1"/>
  <c r="Q335" i="10"/>
  <c r="Q333" i="10" s="1"/>
  <c r="W335" i="10"/>
  <c r="W333" i="10" s="1"/>
  <c r="D340" i="10"/>
  <c r="D338" i="10" s="1"/>
  <c r="J340" i="10"/>
  <c r="J338" i="10" s="1"/>
  <c r="P340" i="10"/>
  <c r="P338" i="10" s="1"/>
  <c r="V340" i="10"/>
  <c r="V338" i="10" s="1"/>
  <c r="I345" i="10"/>
  <c r="I343" i="10" s="1"/>
  <c r="O345" i="10"/>
  <c r="O343" i="10" s="1"/>
  <c r="U345" i="10"/>
  <c r="U343" i="10" s="1"/>
  <c r="AA345" i="10"/>
  <c r="AA343" i="10" s="1"/>
  <c r="H350" i="10"/>
  <c r="H348" i="10" s="1"/>
  <c r="N350" i="10"/>
  <c r="N348" i="10" s="1"/>
  <c r="T350" i="10"/>
  <c r="T348" i="10" s="1"/>
  <c r="Z350" i="10"/>
  <c r="Z348" i="10" s="1"/>
  <c r="G355" i="10"/>
  <c r="G353" i="10" s="1"/>
  <c r="M355" i="10"/>
  <c r="M353" i="10" s="1"/>
  <c r="S355" i="10"/>
  <c r="S353" i="10" s="1"/>
  <c r="Y355" i="10"/>
  <c r="Y353" i="10" s="1"/>
  <c r="F360" i="10"/>
  <c r="F358" i="10" s="1"/>
  <c r="L360" i="10"/>
  <c r="L358" i="10" s="1"/>
  <c r="R360" i="10"/>
  <c r="R358" i="10" s="1"/>
  <c r="X360" i="10"/>
  <c r="X358" i="10" s="1"/>
  <c r="E365" i="10"/>
  <c r="E363" i="10" s="1"/>
  <c r="K365" i="10"/>
  <c r="K363" i="10" s="1"/>
  <c r="Q365" i="10"/>
  <c r="Q363" i="10" s="1"/>
  <c r="W365" i="10"/>
  <c r="W363" i="10" s="1"/>
  <c r="D370" i="10"/>
  <c r="D368" i="10" s="1"/>
  <c r="J370" i="10"/>
  <c r="J368" i="10" s="1"/>
  <c r="P370" i="10"/>
  <c r="P368" i="10" s="1"/>
  <c r="V370" i="10"/>
  <c r="V368" i="10" s="1"/>
  <c r="I375" i="10"/>
  <c r="I373" i="10" s="1"/>
  <c r="O375" i="10"/>
  <c r="O373" i="10" s="1"/>
  <c r="U375" i="10"/>
  <c r="U373" i="10" s="1"/>
  <c r="AA375" i="10"/>
  <c r="AA373" i="10" s="1"/>
  <c r="H380" i="10"/>
  <c r="H378" i="10" s="1"/>
  <c r="N380" i="10"/>
  <c r="N378" i="10" s="1"/>
  <c r="T380" i="10"/>
  <c r="T378" i="10" s="1"/>
  <c r="Z380" i="10"/>
  <c r="Z378" i="10" s="1"/>
  <c r="G385" i="10"/>
  <c r="G383" i="10" s="1"/>
  <c r="M385" i="10"/>
  <c r="M383" i="10" s="1"/>
  <c r="S385" i="10"/>
  <c r="S383" i="10" s="1"/>
  <c r="Y385" i="10"/>
  <c r="Y383" i="10" s="1"/>
  <c r="F390" i="10"/>
  <c r="F388" i="10" s="1"/>
  <c r="L390" i="10"/>
  <c r="L388" i="10" s="1"/>
  <c r="R390" i="10"/>
  <c r="R388" i="10" s="1"/>
  <c r="X390" i="10"/>
  <c r="X388" i="10" s="1"/>
  <c r="E395" i="10"/>
  <c r="E393" i="10" s="1"/>
  <c r="K395" i="10"/>
  <c r="K393" i="10" s="1"/>
  <c r="Q395" i="10"/>
  <c r="Q393" i="10" s="1"/>
  <c r="W395" i="10"/>
  <c r="W393" i="10" s="1"/>
  <c r="D400" i="10"/>
  <c r="D398" i="10" s="1"/>
  <c r="J400" i="10"/>
  <c r="J398" i="10" s="1"/>
  <c r="P400" i="10"/>
  <c r="P398" i="10" s="1"/>
  <c r="V400" i="10"/>
  <c r="V398" i="10" s="1"/>
  <c r="I405" i="10"/>
  <c r="I403" i="10" s="1"/>
  <c r="O405" i="10"/>
  <c r="O403" i="10" s="1"/>
  <c r="U405" i="10"/>
  <c r="U403" i="10" s="1"/>
  <c r="AA405" i="10"/>
  <c r="AA403" i="10" s="1"/>
  <c r="H410" i="10"/>
  <c r="H408" i="10" s="1"/>
  <c r="N410" i="10"/>
  <c r="N408" i="10" s="1"/>
  <c r="T410" i="10"/>
  <c r="T408" i="10" s="1"/>
  <c r="Z410" i="10"/>
  <c r="Z408" i="10" s="1"/>
  <c r="G415" i="10"/>
  <c r="G413" i="10" s="1"/>
  <c r="M415" i="10"/>
  <c r="M413" i="10" s="1"/>
  <c r="S415" i="10"/>
  <c r="S413" i="10" s="1"/>
  <c r="Y415" i="10"/>
  <c r="Y413" i="10" s="1"/>
  <c r="F420" i="10"/>
  <c r="F418" i="10" s="1"/>
  <c r="L420" i="10"/>
  <c r="L418" i="10" s="1"/>
  <c r="R420" i="10"/>
  <c r="R418" i="10" s="1"/>
  <c r="X420" i="10"/>
  <c r="X418" i="10" s="1"/>
  <c r="E425" i="10"/>
  <c r="E423" i="10" s="1"/>
  <c r="K425" i="10"/>
  <c r="K423" i="10" s="1"/>
  <c r="Q425" i="10"/>
  <c r="Q423" i="10" s="1"/>
  <c r="W425" i="10"/>
  <c r="W423" i="10" s="1"/>
  <c r="D430" i="10"/>
  <c r="D428" i="10" s="1"/>
  <c r="J430" i="10"/>
  <c r="J428" i="10" s="1"/>
  <c r="P430" i="10"/>
  <c r="P428" i="10" s="1"/>
  <c r="V430" i="10"/>
  <c r="V428" i="10" s="1"/>
  <c r="I435" i="10"/>
  <c r="I433" i="10" s="1"/>
  <c r="O435" i="10"/>
  <c r="O433" i="10" s="1"/>
  <c r="U435" i="10"/>
  <c r="U433" i="10" s="1"/>
  <c r="AA435" i="10"/>
  <c r="AA433" i="10" s="1"/>
  <c r="H440" i="10"/>
  <c r="H438" i="10" s="1"/>
  <c r="N440" i="10"/>
  <c r="N438" i="10" s="1"/>
  <c r="T440" i="10"/>
  <c r="T438" i="10" s="1"/>
  <c r="Z440" i="10"/>
  <c r="Z438" i="10" s="1"/>
  <c r="G445" i="10"/>
  <c r="G443" i="10" s="1"/>
  <c r="M445" i="10"/>
  <c r="M443" i="10" s="1"/>
  <c r="S445" i="10"/>
  <c r="S443" i="10" s="1"/>
  <c r="Y445" i="10"/>
  <c r="Y443" i="10" s="1"/>
  <c r="F450" i="10"/>
  <c r="F448" i="10" s="1"/>
  <c r="L450" i="10"/>
  <c r="L448" i="10" s="1"/>
  <c r="R450" i="10"/>
  <c r="R448" i="10" s="1"/>
  <c r="X450" i="10"/>
  <c r="X448" i="10" s="1"/>
  <c r="E455" i="10"/>
  <c r="E453" i="10" s="1"/>
  <c r="K455" i="10"/>
  <c r="K453" i="10" s="1"/>
  <c r="Q455" i="10"/>
  <c r="Q453" i="10" s="1"/>
  <c r="W455" i="10"/>
  <c r="W453" i="10" s="1"/>
  <c r="D460" i="10"/>
  <c r="D458" i="10" s="1"/>
  <c r="J460" i="10"/>
  <c r="J458" i="10" s="1"/>
  <c r="P460" i="10"/>
  <c r="P458" i="10" s="1"/>
  <c r="V460" i="10"/>
  <c r="V458" i="10" s="1"/>
  <c r="I468" i="10"/>
  <c r="I466" i="10" s="1"/>
  <c r="O468" i="10"/>
  <c r="O466" i="10" s="1"/>
  <c r="U468" i="10"/>
  <c r="U466" i="10" s="1"/>
  <c r="AA468" i="10"/>
  <c r="AA466" i="10" s="1"/>
  <c r="H473" i="10"/>
  <c r="H471" i="10" s="1"/>
  <c r="N473" i="10"/>
  <c r="N471" i="10" s="1"/>
  <c r="T473" i="10"/>
  <c r="T471" i="10" s="1"/>
  <c r="Z473" i="10"/>
  <c r="Z471" i="10" s="1"/>
  <c r="G478" i="10"/>
  <c r="G476" i="10" s="1"/>
  <c r="M478" i="10"/>
  <c r="M476" i="10" s="1"/>
  <c r="S478" i="10"/>
  <c r="S476" i="10" s="1"/>
  <c r="Y478" i="10"/>
  <c r="Y476" i="10" s="1"/>
  <c r="F483" i="10"/>
  <c r="F481" i="10" s="1"/>
  <c r="L483" i="10"/>
  <c r="L481" i="10" s="1"/>
  <c r="R483" i="10"/>
  <c r="R481" i="10" s="1"/>
  <c r="X483" i="10"/>
  <c r="X481" i="10" s="1"/>
  <c r="E488" i="10"/>
  <c r="E486" i="10" s="1"/>
  <c r="K488" i="10"/>
  <c r="K486" i="10" s="1"/>
  <c r="Q488" i="10"/>
  <c r="Q486" i="10" s="1"/>
  <c r="W488" i="10"/>
  <c r="W486" i="10" s="1"/>
  <c r="D493" i="10"/>
  <c r="D491" i="10" s="1"/>
  <c r="J493" i="10"/>
  <c r="J491" i="10" s="1"/>
  <c r="P493" i="10"/>
  <c r="P491" i="10" s="1"/>
  <c r="V493" i="10"/>
  <c r="V491" i="10" s="1"/>
  <c r="I498" i="10"/>
  <c r="I496" i="10" s="1"/>
  <c r="O498" i="10"/>
  <c r="O496" i="10" s="1"/>
  <c r="U498" i="10"/>
  <c r="U496" i="10" s="1"/>
  <c r="AA498" i="10"/>
  <c r="AA496" i="10" s="1"/>
  <c r="H503" i="10"/>
  <c r="H501" i="10" s="1"/>
  <c r="N503" i="10"/>
  <c r="N501" i="10" s="1"/>
  <c r="T503" i="10"/>
  <c r="T501" i="10" s="1"/>
  <c r="Z503" i="10"/>
  <c r="Z501" i="10" s="1"/>
  <c r="G508" i="10"/>
  <c r="G506" i="10" s="1"/>
  <c r="M508" i="10"/>
  <c r="M506" i="10" s="1"/>
  <c r="S508" i="10"/>
  <c r="S506" i="10" s="1"/>
  <c r="Y508" i="10"/>
  <c r="Y506" i="10" s="1"/>
  <c r="F513" i="10"/>
  <c r="F511" i="10" s="1"/>
  <c r="L513" i="10"/>
  <c r="L511" i="10" s="1"/>
  <c r="R513" i="10"/>
  <c r="R511" i="10" s="1"/>
  <c r="X513" i="10"/>
  <c r="X511" i="10" s="1"/>
  <c r="E518" i="10"/>
  <c r="E516" i="10" s="1"/>
  <c r="K518" i="10"/>
  <c r="K516" i="10" s="1"/>
  <c r="Q518" i="10"/>
  <c r="Q516" i="10" s="1"/>
  <c r="W518" i="10"/>
  <c r="W516" i="10" s="1"/>
  <c r="D523" i="10"/>
  <c r="D521" i="10" s="1"/>
  <c r="J523" i="10"/>
  <c r="J521" i="10" s="1"/>
  <c r="P523" i="10"/>
  <c r="P521" i="10" s="1"/>
  <c r="V523" i="10"/>
  <c r="V521" i="10" s="1"/>
  <c r="I528" i="10"/>
  <c r="I526" i="10" s="1"/>
  <c r="O528" i="10"/>
  <c r="O526" i="10" s="1"/>
  <c r="U528" i="10"/>
  <c r="U526" i="10" s="1"/>
  <c r="AA528" i="10"/>
  <c r="AA526" i="10" s="1"/>
  <c r="H533" i="10"/>
  <c r="H531" i="10" s="1"/>
  <c r="N533" i="10"/>
  <c r="N531" i="10" s="1"/>
  <c r="T533" i="10"/>
  <c r="T531" i="10" s="1"/>
  <c r="Z533" i="10"/>
  <c r="Z531" i="10" s="1"/>
  <c r="G538" i="10"/>
  <c r="G536" i="10" s="1"/>
  <c r="M538" i="10"/>
  <c r="M536" i="10" s="1"/>
  <c r="S538" i="10"/>
  <c r="S536" i="10" s="1"/>
  <c r="Y538" i="10"/>
  <c r="Y536" i="10" s="1"/>
  <c r="F543" i="10"/>
  <c r="F541" i="10" s="1"/>
  <c r="L543" i="10"/>
  <c r="L541" i="10" s="1"/>
  <c r="R543" i="10"/>
  <c r="R541" i="10" s="1"/>
  <c r="X543" i="10"/>
  <c r="X541" i="10" s="1"/>
  <c r="E548" i="10"/>
  <c r="E546" i="10" s="1"/>
  <c r="K548" i="10"/>
  <c r="K546" i="10" s="1"/>
  <c r="Q548" i="10"/>
  <c r="Q546" i="10" s="1"/>
  <c r="W548" i="10"/>
  <c r="W546" i="10" s="1"/>
  <c r="D553" i="10"/>
  <c r="D551" i="10" s="1"/>
  <c r="J553" i="10"/>
  <c r="J551" i="10" s="1"/>
  <c r="P553" i="10"/>
  <c r="P551" i="10" s="1"/>
  <c r="V553" i="10"/>
  <c r="V551" i="10" s="1"/>
  <c r="I558" i="10"/>
  <c r="I556" i="10" s="1"/>
  <c r="O558" i="10"/>
  <c r="O556" i="10" s="1"/>
  <c r="U558" i="10"/>
  <c r="U556" i="10" s="1"/>
  <c r="AA558" i="10"/>
  <c r="AA556" i="10" s="1"/>
  <c r="H563" i="10"/>
  <c r="H561" i="10" s="1"/>
  <c r="N563" i="10"/>
  <c r="N561" i="10" s="1"/>
  <c r="T563" i="10"/>
  <c r="T561" i="10" s="1"/>
  <c r="Z563" i="10"/>
  <c r="Z561" i="10" s="1"/>
  <c r="G568" i="10"/>
  <c r="G566" i="10" s="1"/>
  <c r="M568" i="10"/>
  <c r="M566" i="10" s="1"/>
  <c r="S568" i="10"/>
  <c r="S566" i="10" s="1"/>
  <c r="Y568" i="10"/>
  <c r="Y566" i="10" s="1"/>
  <c r="F573" i="10"/>
  <c r="F571" i="10" s="1"/>
  <c r="L573" i="10"/>
  <c r="L571" i="10" s="1"/>
  <c r="R573" i="10"/>
  <c r="R571" i="10" s="1"/>
  <c r="X573" i="10"/>
  <c r="X571" i="10" s="1"/>
  <c r="E578" i="10"/>
  <c r="E576" i="10" s="1"/>
  <c r="K578" i="10"/>
  <c r="K576" i="10" s="1"/>
  <c r="Q578" i="10"/>
  <c r="Q576" i="10" s="1"/>
  <c r="W578" i="10"/>
  <c r="W576" i="10" s="1"/>
  <c r="D583" i="10"/>
  <c r="D581" i="10" s="1"/>
  <c r="J583" i="10"/>
  <c r="J581" i="10" s="1"/>
  <c r="P583" i="10"/>
  <c r="P581" i="10" s="1"/>
  <c r="V583" i="10"/>
  <c r="V581" i="10" s="1"/>
  <c r="I588" i="10"/>
  <c r="I586" i="10" s="1"/>
  <c r="O588" i="10"/>
  <c r="O586" i="10" s="1"/>
  <c r="U588" i="10"/>
  <c r="U586" i="10" s="1"/>
  <c r="AA588" i="10"/>
  <c r="AA586" i="10" s="1"/>
  <c r="H593" i="10"/>
  <c r="H591" i="10" s="1"/>
  <c r="N593" i="10"/>
  <c r="N591" i="10" s="1"/>
  <c r="T593" i="10"/>
  <c r="T591" i="10" s="1"/>
  <c r="Z593" i="10"/>
  <c r="Z591" i="10" s="1"/>
  <c r="G598" i="10"/>
  <c r="G596" i="10" s="1"/>
  <c r="M598" i="10"/>
  <c r="M596" i="10" s="1"/>
  <c r="S598" i="10"/>
  <c r="S596" i="10" s="1"/>
  <c r="Y598" i="10"/>
  <c r="Y596" i="10" s="1"/>
  <c r="F603" i="10"/>
  <c r="F601" i="10" s="1"/>
  <c r="L603" i="10"/>
  <c r="L601" i="10" s="1"/>
  <c r="R603" i="10"/>
  <c r="R601" i="10" s="1"/>
  <c r="X603" i="10"/>
  <c r="X601" i="10" s="1"/>
  <c r="E608" i="10"/>
  <c r="E606" i="10" s="1"/>
  <c r="K608" i="10"/>
  <c r="K606" i="10" s="1"/>
  <c r="Q608" i="10"/>
  <c r="Q606" i="10" s="1"/>
  <c r="W608" i="10"/>
  <c r="W606" i="10" s="1"/>
  <c r="D613" i="10"/>
  <c r="D611" i="10" s="1"/>
  <c r="J613" i="10"/>
  <c r="J611" i="10" s="1"/>
  <c r="P613" i="10"/>
  <c r="P611" i="10" s="1"/>
  <c r="V613" i="10"/>
  <c r="V611" i="10" s="1"/>
  <c r="J9" i="11"/>
  <c r="P9" i="11"/>
  <c r="V9" i="11"/>
  <c r="AA615" i="11"/>
  <c r="U615" i="11"/>
  <c r="O615" i="11"/>
  <c r="I615" i="11"/>
  <c r="V610" i="11"/>
  <c r="P610" i="11"/>
  <c r="J610" i="11"/>
  <c r="D610" i="11"/>
  <c r="W605" i="11"/>
  <c r="Q605" i="11"/>
  <c r="K605" i="11"/>
  <c r="E605" i="11"/>
  <c r="X600" i="11"/>
  <c r="R600" i="11"/>
  <c r="L600" i="11"/>
  <c r="F600" i="11"/>
  <c r="Y595" i="11"/>
  <c r="S595" i="11"/>
  <c r="M595" i="11"/>
  <c r="G595" i="11"/>
  <c r="Z590" i="11"/>
  <c r="T590" i="11"/>
  <c r="N590" i="11"/>
  <c r="H590" i="11"/>
  <c r="AA585" i="11"/>
  <c r="U585" i="11"/>
  <c r="O585" i="11"/>
  <c r="I585" i="11"/>
  <c r="V580" i="11"/>
  <c r="P580" i="11"/>
  <c r="J580" i="11"/>
  <c r="D580" i="11"/>
  <c r="W575" i="11"/>
  <c r="Q575" i="11"/>
  <c r="K575" i="11"/>
  <c r="E575" i="11"/>
  <c r="X570" i="11"/>
  <c r="R570" i="11"/>
  <c r="L570" i="11"/>
  <c r="F570" i="11"/>
  <c r="Y565" i="11"/>
  <c r="S565" i="11"/>
  <c r="M565" i="11"/>
  <c r="G565" i="11"/>
  <c r="Z560" i="11"/>
  <c r="T560" i="11"/>
  <c r="N560" i="11"/>
  <c r="H560" i="11"/>
  <c r="AA555" i="11"/>
  <c r="U555" i="11"/>
  <c r="O555" i="11"/>
  <c r="I555" i="11"/>
  <c r="V550" i="11"/>
  <c r="P550" i="11"/>
  <c r="J550" i="11"/>
  <c r="D550" i="11"/>
  <c r="W545" i="11"/>
  <c r="Q545" i="11"/>
  <c r="K545" i="11"/>
  <c r="E545" i="11"/>
  <c r="X540" i="11"/>
  <c r="R540" i="11"/>
  <c r="L540" i="11"/>
  <c r="F540" i="11"/>
  <c r="Y535" i="11"/>
  <c r="S535" i="11"/>
  <c r="M535" i="11"/>
  <c r="G535" i="11"/>
  <c r="Z530" i="11"/>
  <c r="T530" i="11"/>
  <c r="N530" i="11"/>
  <c r="H530" i="11"/>
  <c r="AA525" i="11"/>
  <c r="U525" i="11"/>
  <c r="O525" i="11"/>
  <c r="I525" i="11"/>
  <c r="V520" i="11"/>
  <c r="P520" i="11"/>
  <c r="J520" i="11"/>
  <c r="D520" i="11"/>
  <c r="W515" i="11"/>
  <c r="Q515" i="11"/>
  <c r="K515" i="11"/>
  <c r="E515" i="11"/>
  <c r="X510" i="11"/>
  <c r="R510" i="11"/>
  <c r="L510" i="11"/>
  <c r="F510" i="11"/>
  <c r="Y505" i="11"/>
  <c r="S505" i="11"/>
  <c r="M505" i="11"/>
  <c r="G505" i="11"/>
  <c r="Z500" i="11"/>
  <c r="T500" i="11"/>
  <c r="N500" i="11"/>
  <c r="H500" i="11"/>
  <c r="AA495" i="11"/>
  <c r="AA491" i="11" s="1"/>
  <c r="U495" i="11"/>
  <c r="U491" i="11" s="1"/>
  <c r="O495" i="11"/>
  <c r="O491" i="11" s="1"/>
  <c r="I495" i="11"/>
  <c r="I491" i="11" s="1"/>
  <c r="V490" i="11"/>
  <c r="V486" i="11" s="1"/>
  <c r="P490" i="11"/>
  <c r="P486" i="11" s="1"/>
  <c r="J490" i="11"/>
  <c r="J486" i="11" s="1"/>
  <c r="D490" i="11"/>
  <c r="D486" i="11" s="1"/>
  <c r="W485" i="11"/>
  <c r="W481" i="11" s="1"/>
  <c r="Q485" i="11"/>
  <c r="Q481" i="11" s="1"/>
  <c r="K485" i="11"/>
  <c r="K481" i="11" s="1"/>
  <c r="E485" i="11"/>
  <c r="E481" i="11" s="1"/>
  <c r="X480" i="11"/>
  <c r="X476" i="11" s="1"/>
  <c r="R480" i="11"/>
  <c r="R476" i="11" s="1"/>
  <c r="L480" i="11"/>
  <c r="L476" i="11" s="1"/>
  <c r="F480" i="11"/>
  <c r="F476" i="11" s="1"/>
  <c r="Y475" i="11"/>
  <c r="Y471" i="11" s="1"/>
  <c r="S475" i="11"/>
  <c r="S471" i="11" s="1"/>
  <c r="M475" i="11"/>
  <c r="M471" i="11" s="1"/>
  <c r="G475" i="11"/>
  <c r="G471" i="11" s="1"/>
  <c r="Z470" i="11"/>
  <c r="Z466" i="11" s="1"/>
  <c r="T470" i="11"/>
  <c r="T466" i="11" s="1"/>
  <c r="N470" i="11"/>
  <c r="N466" i="11" s="1"/>
  <c r="H470" i="11"/>
  <c r="H466" i="11" s="1"/>
  <c r="AA462" i="11"/>
  <c r="U462" i="11"/>
  <c r="O462" i="11"/>
  <c r="I462" i="11"/>
  <c r="V457" i="11"/>
  <c r="P457" i="11"/>
  <c r="J457" i="11"/>
  <c r="D457" i="11"/>
  <c r="W452" i="11"/>
  <c r="Q452" i="11"/>
  <c r="K452" i="11"/>
  <c r="E452" i="11"/>
  <c r="X447" i="11"/>
  <c r="R447" i="11"/>
  <c r="L447" i="11"/>
  <c r="F447" i="11"/>
  <c r="Y442" i="11"/>
  <c r="S442" i="11"/>
  <c r="M442" i="11"/>
  <c r="G442" i="11"/>
  <c r="Z437" i="11"/>
  <c r="T437" i="11"/>
  <c r="N437" i="11"/>
  <c r="H437" i="11"/>
  <c r="AA432" i="11"/>
  <c r="U432" i="11"/>
  <c r="O432" i="11"/>
  <c r="I432" i="11"/>
  <c r="V427" i="11"/>
  <c r="P427" i="11"/>
  <c r="J427" i="11"/>
  <c r="D427" i="11"/>
  <c r="W422" i="11"/>
  <c r="Q422" i="11"/>
  <c r="K422" i="11"/>
  <c r="E422" i="11"/>
  <c r="X417" i="11"/>
  <c r="R417" i="11"/>
  <c r="L417" i="11"/>
  <c r="F417" i="11"/>
  <c r="Y412" i="11"/>
  <c r="S412" i="11"/>
  <c r="M412" i="11"/>
  <c r="G412" i="11"/>
  <c r="Z407" i="11"/>
  <c r="T407" i="11"/>
  <c r="N407" i="11"/>
  <c r="H407" i="11"/>
  <c r="AA402" i="11"/>
  <c r="U402" i="11"/>
  <c r="O402" i="11"/>
  <c r="I402" i="11"/>
  <c r="V397" i="11"/>
  <c r="P397" i="11"/>
  <c r="J397" i="11"/>
  <c r="D397" i="11"/>
  <c r="W392" i="11"/>
  <c r="Q392" i="11"/>
  <c r="K392" i="11"/>
  <c r="E392" i="11"/>
  <c r="X387" i="11"/>
  <c r="R387" i="11"/>
  <c r="L387" i="11"/>
  <c r="F387" i="11"/>
  <c r="Y382" i="11"/>
  <c r="S382" i="11"/>
  <c r="M382" i="11"/>
  <c r="G382" i="11"/>
  <c r="Z377" i="11"/>
  <c r="T377" i="11"/>
  <c r="N377" i="11"/>
  <c r="H377" i="11"/>
  <c r="AA372" i="11"/>
  <c r="U372" i="11"/>
  <c r="O372" i="11"/>
  <c r="I372" i="11"/>
  <c r="V367" i="11"/>
  <c r="P367" i="11"/>
  <c r="J367" i="11"/>
  <c r="D367" i="11"/>
  <c r="W362" i="11"/>
  <c r="Q362" i="11"/>
  <c r="K362" i="11"/>
  <c r="E362" i="11"/>
  <c r="X357" i="11"/>
  <c r="R357" i="11"/>
  <c r="L357" i="11"/>
  <c r="F357" i="11"/>
  <c r="Y352" i="11"/>
  <c r="S352" i="11"/>
  <c r="M352" i="11"/>
  <c r="G352" i="11"/>
  <c r="Z347" i="11"/>
  <c r="T347" i="11"/>
  <c r="N347" i="11"/>
  <c r="H347" i="11"/>
  <c r="AA342" i="11"/>
  <c r="U342" i="11"/>
  <c r="O342" i="11"/>
  <c r="I342" i="11"/>
  <c r="V337" i="11"/>
  <c r="V333" i="11" s="1"/>
  <c r="P337" i="11"/>
  <c r="P333" i="11" s="1"/>
  <c r="J337" i="11"/>
  <c r="J333" i="11" s="1"/>
  <c r="D337" i="11"/>
  <c r="D333" i="11" s="1"/>
  <c r="W332" i="11"/>
  <c r="W328" i="11" s="1"/>
  <c r="Q332" i="11"/>
  <c r="Q328" i="11" s="1"/>
  <c r="K332" i="11"/>
  <c r="K328" i="11" s="1"/>
  <c r="E332" i="11"/>
  <c r="E328" i="11" s="1"/>
  <c r="X327" i="11"/>
  <c r="X323" i="11" s="1"/>
  <c r="R327" i="11"/>
  <c r="R323" i="11" s="1"/>
  <c r="L327" i="11"/>
  <c r="L323" i="11" s="1"/>
  <c r="F327" i="11"/>
  <c r="F323" i="11" s="1"/>
  <c r="Y322" i="11"/>
  <c r="Y318" i="11" s="1"/>
  <c r="S322" i="11"/>
  <c r="S318" i="11" s="1"/>
  <c r="M322" i="11"/>
  <c r="M318" i="11" s="1"/>
  <c r="G322" i="11"/>
  <c r="G318" i="11" s="1"/>
  <c r="Z317" i="11"/>
  <c r="Z313" i="11" s="1"/>
  <c r="T317" i="11"/>
  <c r="T313" i="11" s="1"/>
  <c r="N317" i="11"/>
  <c r="N313" i="11" s="1"/>
  <c r="H317" i="11"/>
  <c r="H313" i="11" s="1"/>
  <c r="AA309" i="11"/>
  <c r="U309" i="11"/>
  <c r="O309" i="11"/>
  <c r="I309" i="11"/>
  <c r="V304" i="11"/>
  <c r="P304" i="11"/>
  <c r="J304" i="11"/>
  <c r="D304" i="11"/>
  <c r="W299" i="11"/>
  <c r="Q299" i="11"/>
  <c r="K299" i="11"/>
  <c r="E299" i="11"/>
  <c r="X294" i="11"/>
  <c r="R294" i="11"/>
  <c r="L294" i="11"/>
  <c r="F294" i="11"/>
  <c r="Y289" i="11"/>
  <c r="S289" i="11"/>
  <c r="M289" i="11"/>
  <c r="G289" i="11"/>
  <c r="Z284" i="11"/>
  <c r="T284" i="11"/>
  <c r="N284" i="11"/>
  <c r="H284" i="11"/>
  <c r="AA279" i="11"/>
  <c r="U279" i="11"/>
  <c r="O279" i="11"/>
  <c r="I279" i="11"/>
  <c r="V274" i="11"/>
  <c r="P274" i="11"/>
  <c r="J274" i="11"/>
  <c r="D274" i="11"/>
  <c r="W269" i="11"/>
  <c r="Q269" i="11"/>
  <c r="K269" i="11"/>
  <c r="E269" i="11"/>
  <c r="X264" i="11"/>
  <c r="R264" i="11"/>
  <c r="L264" i="11"/>
  <c r="F264" i="11"/>
  <c r="Y259" i="11"/>
  <c r="S259" i="11"/>
  <c r="M259" i="11"/>
  <c r="G259" i="11"/>
  <c r="Z254" i="11"/>
  <c r="T254" i="11"/>
  <c r="N254" i="11"/>
  <c r="H254" i="11"/>
  <c r="AA249" i="11"/>
  <c r="U249" i="11"/>
  <c r="O249" i="11"/>
  <c r="I249" i="11"/>
  <c r="V244" i="11"/>
  <c r="P244" i="11"/>
  <c r="J244" i="11"/>
  <c r="D244" i="11"/>
  <c r="W239" i="11"/>
  <c r="Q239" i="11"/>
  <c r="K239" i="11"/>
  <c r="E239" i="11"/>
  <c r="Z615" i="11"/>
  <c r="T615" i="11"/>
  <c r="N615" i="11"/>
  <c r="H615" i="11"/>
  <c r="AA610" i="11"/>
  <c r="U610" i="11"/>
  <c r="O610" i="11"/>
  <c r="I610" i="11"/>
  <c r="V605" i="11"/>
  <c r="P605" i="11"/>
  <c r="J605" i="11"/>
  <c r="D605" i="11"/>
  <c r="W600" i="11"/>
  <c r="Q600" i="11"/>
  <c r="K600" i="11"/>
  <c r="E600" i="11"/>
  <c r="X595" i="11"/>
  <c r="R595" i="11"/>
  <c r="L595" i="11"/>
  <c r="F595" i="11"/>
  <c r="Y590" i="11"/>
  <c r="S590" i="11"/>
  <c r="M590" i="11"/>
  <c r="G590" i="11"/>
  <c r="Z585" i="11"/>
  <c r="T585" i="11"/>
  <c r="N585" i="11"/>
  <c r="H585" i="11"/>
  <c r="AA580" i="11"/>
  <c r="U580" i="11"/>
  <c r="O580" i="11"/>
  <c r="I580" i="11"/>
  <c r="V575" i="11"/>
  <c r="P575" i="11"/>
  <c r="J575" i="11"/>
  <c r="D575" i="11"/>
  <c r="W570" i="11"/>
  <c r="Q570" i="11"/>
  <c r="K570" i="11"/>
  <c r="E570" i="11"/>
  <c r="X565" i="11"/>
  <c r="R565" i="11"/>
  <c r="L565" i="11"/>
  <c r="F565" i="11"/>
  <c r="Y560" i="11"/>
  <c r="S560" i="11"/>
  <c r="M560" i="11"/>
  <c r="G560" i="11"/>
  <c r="Z555" i="11"/>
  <c r="T555" i="11"/>
  <c r="N555" i="11"/>
  <c r="H555" i="11"/>
  <c r="AA550" i="11"/>
  <c r="U550" i="11"/>
  <c r="O550" i="11"/>
  <c r="I550" i="11"/>
  <c r="V545" i="11"/>
  <c r="P545" i="11"/>
  <c r="J545" i="11"/>
  <c r="D545" i="11"/>
  <c r="W540" i="11"/>
  <c r="Q540" i="11"/>
  <c r="K540" i="11"/>
  <c r="E540" i="11"/>
  <c r="X535" i="11"/>
  <c r="R535" i="11"/>
  <c r="L535" i="11"/>
  <c r="F535" i="11"/>
  <c r="Y530" i="11"/>
  <c r="S530" i="11"/>
  <c r="M530" i="11"/>
  <c r="G530" i="11"/>
  <c r="Z525" i="11"/>
  <c r="T525" i="11"/>
  <c r="N525" i="11"/>
  <c r="H525" i="11"/>
  <c r="AA520" i="11"/>
  <c r="U520" i="11"/>
  <c r="O520" i="11"/>
  <c r="I520" i="11"/>
  <c r="V515" i="11"/>
  <c r="P515" i="11"/>
  <c r="J515" i="11"/>
  <c r="D515" i="11"/>
  <c r="W510" i="11"/>
  <c r="Q510" i="11"/>
  <c r="K510" i="11"/>
  <c r="E510" i="11"/>
  <c r="X505" i="11"/>
  <c r="R505" i="11"/>
  <c r="L505" i="11"/>
  <c r="F505" i="11"/>
  <c r="Y500" i="11"/>
  <c r="S500" i="11"/>
  <c r="M500" i="11"/>
  <c r="G500" i="11"/>
  <c r="Z495" i="11"/>
  <c r="T495" i="11"/>
  <c r="N495" i="11"/>
  <c r="H495" i="11"/>
  <c r="AA490" i="11"/>
  <c r="U490" i="11"/>
  <c r="O490" i="11"/>
  <c r="I490" i="11"/>
  <c r="V485" i="11"/>
  <c r="P485" i="11"/>
  <c r="J485" i="11"/>
  <c r="D485" i="11"/>
  <c r="W480" i="11"/>
  <c r="Q480" i="11"/>
  <c r="K480" i="11"/>
  <c r="E480" i="11"/>
  <c r="X475" i="11"/>
  <c r="R475" i="11"/>
  <c r="L475" i="11"/>
  <c r="F475" i="11"/>
  <c r="Y470" i="11"/>
  <c r="S470" i="11"/>
  <c r="M470" i="11"/>
  <c r="G470" i="11"/>
  <c r="Z462" i="11"/>
  <c r="T462" i="11"/>
  <c r="N462" i="11"/>
  <c r="H462" i="11"/>
  <c r="AA457" i="11"/>
  <c r="U457" i="11"/>
  <c r="O457" i="11"/>
  <c r="I457" i="11"/>
  <c r="V452" i="11"/>
  <c r="P452" i="11"/>
  <c r="J452" i="11"/>
  <c r="D452" i="11"/>
  <c r="W447" i="11"/>
  <c r="Q447" i="11"/>
  <c r="K447" i="11"/>
  <c r="E447" i="11"/>
  <c r="X442" i="11"/>
  <c r="R442" i="11"/>
  <c r="L442" i="11"/>
  <c r="F442" i="11"/>
  <c r="Y437" i="11"/>
  <c r="S437" i="11"/>
  <c r="M437" i="11"/>
  <c r="G437" i="11"/>
  <c r="Z432" i="11"/>
  <c r="T432" i="11"/>
  <c r="N432" i="11"/>
  <c r="H432" i="11"/>
  <c r="AA427" i="11"/>
  <c r="U427" i="11"/>
  <c r="O427" i="11"/>
  <c r="I427" i="11"/>
  <c r="V422" i="11"/>
  <c r="P422" i="11"/>
  <c r="J422" i="11"/>
  <c r="D422" i="11"/>
  <c r="W417" i="11"/>
  <c r="Q417" i="11"/>
  <c r="K417" i="11"/>
  <c r="E417" i="11"/>
  <c r="X412" i="11"/>
  <c r="R412" i="11"/>
  <c r="L412" i="11"/>
  <c r="F412" i="11"/>
  <c r="Y407" i="11"/>
  <c r="S407" i="11"/>
  <c r="M407" i="11"/>
  <c r="G407" i="11"/>
  <c r="Z402" i="11"/>
  <c r="T402" i="11"/>
  <c r="N402" i="11"/>
  <c r="H402" i="11"/>
  <c r="AA397" i="11"/>
  <c r="U397" i="11"/>
  <c r="O397" i="11"/>
  <c r="I397" i="11"/>
  <c r="V392" i="11"/>
  <c r="P392" i="11"/>
  <c r="J392" i="11"/>
  <c r="D392" i="11"/>
  <c r="W387" i="11"/>
  <c r="Q387" i="11"/>
  <c r="K387" i="11"/>
  <c r="E387" i="11"/>
  <c r="X382" i="11"/>
  <c r="R382" i="11"/>
  <c r="L382" i="11"/>
  <c r="F382" i="11"/>
  <c r="Y377" i="11"/>
  <c r="S377" i="11"/>
  <c r="M377" i="11"/>
  <c r="G377" i="11"/>
  <c r="Z372" i="11"/>
  <c r="T372" i="11"/>
  <c r="N372" i="11"/>
  <c r="H372" i="11"/>
  <c r="AA367" i="11"/>
  <c r="U367" i="11"/>
  <c r="O367" i="11"/>
  <c r="I367" i="11"/>
  <c r="V362" i="11"/>
  <c r="P362" i="11"/>
  <c r="J362" i="11"/>
  <c r="D362" i="11"/>
  <c r="W357" i="11"/>
  <c r="Q357" i="11"/>
  <c r="K357" i="11"/>
  <c r="E357" i="11"/>
  <c r="X352" i="11"/>
  <c r="R352" i="11"/>
  <c r="L352" i="11"/>
  <c r="F352" i="11"/>
  <c r="Y347" i="11"/>
  <c r="S347" i="11"/>
  <c r="M347" i="11"/>
  <c r="G347" i="11"/>
  <c r="Z342" i="11"/>
  <c r="T342" i="11"/>
  <c r="N342" i="11"/>
  <c r="H342" i="11"/>
  <c r="AA337" i="11"/>
  <c r="U337" i="11"/>
  <c r="O337" i="11"/>
  <c r="I337" i="11"/>
  <c r="V332" i="11"/>
  <c r="P332" i="11"/>
  <c r="J332" i="11"/>
  <c r="D332" i="11"/>
  <c r="W327" i="11"/>
  <c r="Q327" i="11"/>
  <c r="K327" i="11"/>
  <c r="E327" i="11"/>
  <c r="X322" i="11"/>
  <c r="R322" i="11"/>
  <c r="L322" i="11"/>
  <c r="F322" i="11"/>
  <c r="Y317" i="11"/>
  <c r="S317" i="11"/>
  <c r="M317" i="11"/>
  <c r="G317" i="11"/>
  <c r="Z309" i="11"/>
  <c r="T309" i="11"/>
  <c r="N309" i="11"/>
  <c r="H309" i="11"/>
  <c r="AA304" i="11"/>
  <c r="U304" i="11"/>
  <c r="O304" i="11"/>
  <c r="I304" i="11"/>
  <c r="V299" i="11"/>
  <c r="P299" i="11"/>
  <c r="J299" i="11"/>
  <c r="D299" i="11"/>
  <c r="W294" i="11"/>
  <c r="Q294" i="11"/>
  <c r="K294" i="11"/>
  <c r="E294" i="11"/>
  <c r="X289" i="11"/>
  <c r="R289" i="11"/>
  <c r="L289" i="11"/>
  <c r="F289" i="11"/>
  <c r="Y284" i="11"/>
  <c r="S284" i="11"/>
  <c r="M284" i="11"/>
  <c r="G284" i="11"/>
  <c r="Z279" i="11"/>
  <c r="T279" i="11"/>
  <c r="N279" i="11"/>
  <c r="H279" i="11"/>
  <c r="AA274" i="11"/>
  <c r="U274" i="11"/>
  <c r="O274" i="11"/>
  <c r="I274" i="11"/>
  <c r="V269" i="11"/>
  <c r="P269" i="11"/>
  <c r="J269" i="11"/>
  <c r="D269" i="11"/>
  <c r="W264" i="11"/>
  <c r="Q264" i="11"/>
  <c r="K264" i="11"/>
  <c r="E264" i="11"/>
  <c r="X259" i="11"/>
  <c r="R259" i="11"/>
  <c r="L259" i="11"/>
  <c r="F259" i="11"/>
  <c r="Y254" i="11"/>
  <c r="S254" i="11"/>
  <c r="M254" i="11"/>
  <c r="G254" i="11"/>
  <c r="Z249" i="11"/>
  <c r="T249" i="11"/>
  <c r="N249" i="11"/>
  <c r="H249" i="11"/>
  <c r="AA244" i="11"/>
  <c r="U244" i="11"/>
  <c r="O244" i="11"/>
  <c r="I244" i="11"/>
  <c r="V239" i="11"/>
  <c r="P239" i="11"/>
  <c r="J239" i="11"/>
  <c r="D239" i="11"/>
  <c r="W234" i="11"/>
  <c r="Q234" i="11"/>
  <c r="K234" i="11"/>
  <c r="E234" i="11"/>
  <c r="X229" i="11"/>
  <c r="R229" i="11"/>
  <c r="L229" i="11"/>
  <c r="F229" i="11"/>
  <c r="Y224" i="11"/>
  <c r="S224" i="11"/>
  <c r="Y615" i="11"/>
  <c r="S615" i="11"/>
  <c r="M615" i="11"/>
  <c r="G615" i="11"/>
  <c r="Z610" i="11"/>
  <c r="T610" i="11"/>
  <c r="N610" i="11"/>
  <c r="H610" i="11"/>
  <c r="AA605" i="11"/>
  <c r="U605" i="11"/>
  <c r="O605" i="11"/>
  <c r="I605" i="11"/>
  <c r="V600" i="11"/>
  <c r="P600" i="11"/>
  <c r="J600" i="11"/>
  <c r="D600" i="11"/>
  <c r="W595" i="11"/>
  <c r="Q595" i="11"/>
  <c r="K595" i="11"/>
  <c r="E595" i="11"/>
  <c r="X590" i="11"/>
  <c r="R590" i="11"/>
  <c r="L590" i="11"/>
  <c r="F590" i="11"/>
  <c r="Y585" i="11"/>
  <c r="S585" i="11"/>
  <c r="M585" i="11"/>
  <c r="G585" i="11"/>
  <c r="Z580" i="11"/>
  <c r="T580" i="11"/>
  <c r="N580" i="11"/>
  <c r="H580" i="11"/>
  <c r="AA575" i="11"/>
  <c r="U575" i="11"/>
  <c r="O575" i="11"/>
  <c r="I575" i="11"/>
  <c r="V570" i="11"/>
  <c r="P570" i="11"/>
  <c r="J570" i="11"/>
  <c r="D570" i="11"/>
  <c r="W565" i="11"/>
  <c r="Q565" i="11"/>
  <c r="K565" i="11"/>
  <c r="E565" i="11"/>
  <c r="X560" i="11"/>
  <c r="R560" i="11"/>
  <c r="L560" i="11"/>
  <c r="F560" i="11"/>
  <c r="Y555" i="11"/>
  <c r="S555" i="11"/>
  <c r="M555" i="11"/>
  <c r="G555" i="11"/>
  <c r="Z550" i="11"/>
  <c r="T550" i="11"/>
  <c r="N550" i="11"/>
  <c r="H550" i="11"/>
  <c r="AA545" i="11"/>
  <c r="U545" i="11"/>
  <c r="O545" i="11"/>
  <c r="I545" i="11"/>
  <c r="V540" i="11"/>
  <c r="P540" i="11"/>
  <c r="J540" i="11"/>
  <c r="D540" i="11"/>
  <c r="W535" i="11"/>
  <c r="Q535" i="11"/>
  <c r="K535" i="11"/>
  <c r="E535" i="11"/>
  <c r="X530" i="11"/>
  <c r="R530" i="11"/>
  <c r="L530" i="11"/>
  <c r="F530" i="11"/>
  <c r="Y525" i="11"/>
  <c r="S525" i="11"/>
  <c r="M525" i="11"/>
  <c r="G525" i="11"/>
  <c r="Z520" i="11"/>
  <c r="T520" i="11"/>
  <c r="N520" i="11"/>
  <c r="H520" i="11"/>
  <c r="AA515" i="11"/>
  <c r="U515" i="11"/>
  <c r="O515" i="11"/>
  <c r="I515" i="11"/>
  <c r="V510" i="11"/>
  <c r="P510" i="11"/>
  <c r="J510" i="11"/>
  <c r="D510" i="11"/>
  <c r="W505" i="11"/>
  <c r="Q505" i="11"/>
  <c r="K505" i="11"/>
  <c r="E505" i="11"/>
  <c r="X500" i="11"/>
  <c r="R500" i="11"/>
  <c r="L500" i="11"/>
  <c r="F500" i="11"/>
  <c r="Y495" i="11"/>
  <c r="S495" i="11"/>
  <c r="M495" i="11"/>
  <c r="G495" i="11"/>
  <c r="Z490" i="11"/>
  <c r="T490" i="11"/>
  <c r="N490" i="11"/>
  <c r="H490" i="11"/>
  <c r="AA485" i="11"/>
  <c r="U485" i="11"/>
  <c r="O485" i="11"/>
  <c r="I485" i="11"/>
  <c r="V480" i="11"/>
  <c r="P480" i="11"/>
  <c r="J480" i="11"/>
  <c r="D480" i="11"/>
  <c r="W475" i="11"/>
  <c r="Q475" i="11"/>
  <c r="K475" i="11"/>
  <c r="E475" i="11"/>
  <c r="X470" i="11"/>
  <c r="R470" i="11"/>
  <c r="L470" i="11"/>
  <c r="F470" i="11"/>
  <c r="Y462" i="11"/>
  <c r="S462" i="11"/>
  <c r="M462" i="11"/>
  <c r="G462" i="11"/>
  <c r="Z457" i="11"/>
  <c r="T457" i="11"/>
  <c r="N457" i="11"/>
  <c r="H457" i="11"/>
  <c r="AA452" i="11"/>
  <c r="U452" i="11"/>
  <c r="O452" i="11"/>
  <c r="I452" i="11"/>
  <c r="V447" i="11"/>
  <c r="P447" i="11"/>
  <c r="J447" i="11"/>
  <c r="D447" i="11"/>
  <c r="W442" i="11"/>
  <c r="Q442" i="11"/>
  <c r="K442" i="11"/>
  <c r="E442" i="11"/>
  <c r="X437" i="11"/>
  <c r="R437" i="11"/>
  <c r="L437" i="11"/>
  <c r="F437" i="11"/>
  <c r="Y432" i="11"/>
  <c r="S432" i="11"/>
  <c r="M432" i="11"/>
  <c r="G432" i="11"/>
  <c r="Z427" i="11"/>
  <c r="T427" i="11"/>
  <c r="N427" i="11"/>
  <c r="H427" i="11"/>
  <c r="AA422" i="11"/>
  <c r="U422" i="11"/>
  <c r="O422" i="11"/>
  <c r="I422" i="11"/>
  <c r="V417" i="11"/>
  <c r="P417" i="11"/>
  <c r="J417" i="11"/>
  <c r="D417" i="11"/>
  <c r="W412" i="11"/>
  <c r="Q412" i="11"/>
  <c r="K412" i="11"/>
  <c r="E412" i="11"/>
  <c r="X407" i="11"/>
  <c r="R407" i="11"/>
  <c r="L407" i="11"/>
  <c r="F407" i="11"/>
  <c r="Y402" i="11"/>
  <c r="S402" i="11"/>
  <c r="M402" i="11"/>
  <c r="G402" i="11"/>
  <c r="Z397" i="11"/>
  <c r="T397" i="11"/>
  <c r="N397" i="11"/>
  <c r="H397" i="11"/>
  <c r="AA392" i="11"/>
  <c r="U392" i="11"/>
  <c r="O392" i="11"/>
  <c r="I392" i="11"/>
  <c r="V387" i="11"/>
  <c r="P387" i="11"/>
  <c r="J387" i="11"/>
  <c r="D387" i="11"/>
  <c r="W382" i="11"/>
  <c r="Q382" i="11"/>
  <c r="K382" i="11"/>
  <c r="E382" i="11"/>
  <c r="X377" i="11"/>
  <c r="R377" i="11"/>
  <c r="L377" i="11"/>
  <c r="F377" i="11"/>
  <c r="Y372" i="11"/>
  <c r="S372" i="11"/>
  <c r="M372" i="11"/>
  <c r="G372" i="11"/>
  <c r="Z367" i="11"/>
  <c r="T367" i="11"/>
  <c r="N367" i="11"/>
  <c r="H367" i="11"/>
  <c r="AA362" i="11"/>
  <c r="U362" i="11"/>
  <c r="O362" i="11"/>
  <c r="I362" i="11"/>
  <c r="V357" i="11"/>
  <c r="P357" i="11"/>
  <c r="J357" i="11"/>
  <c r="D357" i="11"/>
  <c r="W352" i="11"/>
  <c r="Q352" i="11"/>
  <c r="K352" i="11"/>
  <c r="E352" i="11"/>
  <c r="X347" i="11"/>
  <c r="R347" i="11"/>
  <c r="L347" i="11"/>
  <c r="F347" i="11"/>
  <c r="Y342" i="11"/>
  <c r="S342" i="11"/>
  <c r="M342" i="11"/>
  <c r="G342" i="11"/>
  <c r="Z337" i="11"/>
  <c r="T337" i="11"/>
  <c r="N337" i="11"/>
  <c r="H337" i="11"/>
  <c r="AA332" i="11"/>
  <c r="U332" i="11"/>
  <c r="O332" i="11"/>
  <c r="I332" i="11"/>
  <c r="V327" i="11"/>
  <c r="P327" i="11"/>
  <c r="J327" i="11"/>
  <c r="D327" i="11"/>
  <c r="W322" i="11"/>
  <c r="Q322" i="11"/>
  <c r="K322" i="11"/>
  <c r="E322" i="11"/>
  <c r="X317" i="11"/>
  <c r="R317" i="11"/>
  <c r="L317" i="11"/>
  <c r="F317" i="11"/>
  <c r="Y309" i="11"/>
  <c r="S309" i="11"/>
  <c r="M309" i="11"/>
  <c r="G309" i="11"/>
  <c r="Z304" i="11"/>
  <c r="T304" i="11"/>
  <c r="N304" i="11"/>
  <c r="H304" i="11"/>
  <c r="AA299" i="11"/>
  <c r="U299" i="11"/>
  <c r="O299" i="11"/>
  <c r="I299" i="11"/>
  <c r="V294" i="11"/>
  <c r="P294" i="11"/>
  <c r="J294" i="11"/>
  <c r="D294" i="11"/>
  <c r="W289" i="11"/>
  <c r="Q289" i="11"/>
  <c r="K289" i="11"/>
  <c r="E289" i="11"/>
  <c r="X284" i="11"/>
  <c r="R284" i="11"/>
  <c r="L284" i="11"/>
  <c r="F284" i="11"/>
  <c r="Y279" i="11"/>
  <c r="S279" i="11"/>
  <c r="M279" i="11"/>
  <c r="G279" i="11"/>
  <c r="Z274" i="11"/>
  <c r="T274" i="11"/>
  <c r="N274" i="11"/>
  <c r="H274" i="11"/>
  <c r="AA269" i="11"/>
  <c r="U269" i="11"/>
  <c r="O269" i="11"/>
  <c r="I269" i="11"/>
  <c r="V264" i="11"/>
  <c r="P264" i="11"/>
  <c r="J264" i="11"/>
  <c r="D264" i="11"/>
  <c r="W259" i="11"/>
  <c r="Q259" i="11"/>
  <c r="K259" i="11"/>
  <c r="E259" i="11"/>
  <c r="X254" i="11"/>
  <c r="R254" i="11"/>
  <c r="L254" i="11"/>
  <c r="F254" i="11"/>
  <c r="Y249" i="11"/>
  <c r="S249" i="11"/>
  <c r="M249" i="11"/>
  <c r="G249" i="11"/>
  <c r="Z244" i="11"/>
  <c r="T244" i="11"/>
  <c r="N244" i="11"/>
  <c r="H244" i="11"/>
  <c r="AA239" i="11"/>
  <c r="U239" i="11"/>
  <c r="O239" i="11"/>
  <c r="I239" i="11"/>
  <c r="V234" i="11"/>
  <c r="P234" i="11"/>
  <c r="J234" i="11"/>
  <c r="D234" i="11"/>
  <c r="W229" i="11"/>
  <c r="Q229" i="11"/>
  <c r="K229" i="11"/>
  <c r="E229" i="11"/>
  <c r="X615" i="11"/>
  <c r="R615" i="11"/>
  <c r="L615" i="11"/>
  <c r="F615" i="11"/>
  <c r="Y610" i="11"/>
  <c r="S610" i="11"/>
  <c r="M610" i="11"/>
  <c r="G610" i="11"/>
  <c r="Z605" i="11"/>
  <c r="T605" i="11"/>
  <c r="N605" i="11"/>
  <c r="H605" i="11"/>
  <c r="AA600" i="11"/>
  <c r="U600" i="11"/>
  <c r="O600" i="11"/>
  <c r="I600" i="11"/>
  <c r="V595" i="11"/>
  <c r="P595" i="11"/>
  <c r="J595" i="11"/>
  <c r="D595" i="11"/>
  <c r="W590" i="11"/>
  <c r="Q590" i="11"/>
  <c r="K590" i="11"/>
  <c r="E590" i="11"/>
  <c r="X585" i="11"/>
  <c r="R585" i="11"/>
  <c r="L585" i="11"/>
  <c r="F585" i="11"/>
  <c r="Y580" i="11"/>
  <c r="S580" i="11"/>
  <c r="M580" i="11"/>
  <c r="G580" i="11"/>
  <c r="Z575" i="11"/>
  <c r="T575" i="11"/>
  <c r="N575" i="11"/>
  <c r="H575" i="11"/>
  <c r="AA570" i="11"/>
  <c r="U570" i="11"/>
  <c r="O570" i="11"/>
  <c r="I570" i="11"/>
  <c r="V565" i="11"/>
  <c r="P565" i="11"/>
  <c r="J565" i="11"/>
  <c r="D565" i="11"/>
  <c r="W560" i="11"/>
  <c r="Q560" i="11"/>
  <c r="K560" i="11"/>
  <c r="E560" i="11"/>
  <c r="X555" i="11"/>
  <c r="R555" i="11"/>
  <c r="L555" i="11"/>
  <c r="F555" i="11"/>
  <c r="Y550" i="11"/>
  <c r="S550" i="11"/>
  <c r="M550" i="11"/>
  <c r="G550" i="11"/>
  <c r="Z545" i="11"/>
  <c r="T545" i="11"/>
  <c r="N545" i="11"/>
  <c r="H545" i="11"/>
  <c r="AA540" i="11"/>
  <c r="U540" i="11"/>
  <c r="O540" i="11"/>
  <c r="I540" i="11"/>
  <c r="V535" i="11"/>
  <c r="P535" i="11"/>
  <c r="J535" i="11"/>
  <c r="D535" i="11"/>
  <c r="W530" i="11"/>
  <c r="Q530" i="11"/>
  <c r="K530" i="11"/>
  <c r="E530" i="11"/>
  <c r="X525" i="11"/>
  <c r="R525" i="11"/>
  <c r="L525" i="11"/>
  <c r="F525" i="11"/>
  <c r="Y520" i="11"/>
  <c r="S520" i="11"/>
  <c r="M520" i="11"/>
  <c r="G520" i="11"/>
  <c r="Z515" i="11"/>
  <c r="T515" i="11"/>
  <c r="N515" i="11"/>
  <c r="H515" i="11"/>
  <c r="AA510" i="11"/>
  <c r="U510" i="11"/>
  <c r="O510" i="11"/>
  <c r="I510" i="11"/>
  <c r="V505" i="11"/>
  <c r="P505" i="11"/>
  <c r="J505" i="11"/>
  <c r="D505" i="11"/>
  <c r="W500" i="11"/>
  <c r="Q500" i="11"/>
  <c r="K500" i="11"/>
  <c r="E500" i="11"/>
  <c r="X495" i="11"/>
  <c r="R495" i="11"/>
  <c r="L495" i="11"/>
  <c r="F495" i="11"/>
  <c r="Y490" i="11"/>
  <c r="S490" i="11"/>
  <c r="M490" i="11"/>
  <c r="G490" i="11"/>
  <c r="Z485" i="11"/>
  <c r="T485" i="11"/>
  <c r="N485" i="11"/>
  <c r="H485" i="11"/>
  <c r="AA480" i="11"/>
  <c r="U480" i="11"/>
  <c r="O480" i="11"/>
  <c r="I480" i="11"/>
  <c r="V475" i="11"/>
  <c r="P475" i="11"/>
  <c r="J475" i="11"/>
  <c r="D475" i="11"/>
  <c r="W470" i="11"/>
  <c r="Q470" i="11"/>
  <c r="K470" i="11"/>
  <c r="E470" i="11"/>
  <c r="X462" i="11"/>
  <c r="R462" i="11"/>
  <c r="L462" i="11"/>
  <c r="F462" i="11"/>
  <c r="Y457" i="11"/>
  <c r="S457" i="11"/>
  <c r="M457" i="11"/>
  <c r="G457" i="11"/>
  <c r="Z452" i="11"/>
  <c r="T452" i="11"/>
  <c r="N452" i="11"/>
  <c r="H452" i="11"/>
  <c r="AA447" i="11"/>
  <c r="U447" i="11"/>
  <c r="O447" i="11"/>
  <c r="I447" i="11"/>
  <c r="V442" i="11"/>
  <c r="P442" i="11"/>
  <c r="J442" i="11"/>
  <c r="D442" i="11"/>
  <c r="W437" i="11"/>
  <c r="Q437" i="11"/>
  <c r="K437" i="11"/>
  <c r="E437" i="11"/>
  <c r="X432" i="11"/>
  <c r="R432" i="11"/>
  <c r="L432" i="11"/>
  <c r="F432" i="11"/>
  <c r="Y427" i="11"/>
  <c r="S427" i="11"/>
  <c r="M427" i="11"/>
  <c r="G427" i="11"/>
  <c r="Z422" i="11"/>
  <c r="T422" i="11"/>
  <c r="N422" i="11"/>
  <c r="H422" i="11"/>
  <c r="AA417" i="11"/>
  <c r="U417" i="11"/>
  <c r="O417" i="11"/>
  <c r="I417" i="11"/>
  <c r="V412" i="11"/>
  <c r="P412" i="11"/>
  <c r="J412" i="11"/>
  <c r="D412" i="11"/>
  <c r="W407" i="11"/>
  <c r="Q407" i="11"/>
  <c r="K407" i="11"/>
  <c r="E407" i="11"/>
  <c r="X402" i="11"/>
  <c r="R402" i="11"/>
  <c r="L402" i="11"/>
  <c r="F402" i="11"/>
  <c r="Y397" i="11"/>
  <c r="S397" i="11"/>
  <c r="M397" i="11"/>
  <c r="G397" i="11"/>
  <c r="Z392" i="11"/>
  <c r="T392" i="11"/>
  <c r="N392" i="11"/>
  <c r="H392" i="11"/>
  <c r="AA387" i="11"/>
  <c r="U387" i="11"/>
  <c r="O387" i="11"/>
  <c r="I387" i="11"/>
  <c r="V382" i="11"/>
  <c r="P382" i="11"/>
  <c r="J382" i="11"/>
  <c r="D382" i="11"/>
  <c r="W377" i="11"/>
  <c r="Q377" i="11"/>
  <c r="K377" i="11"/>
  <c r="E377" i="11"/>
  <c r="X372" i="11"/>
  <c r="R372" i="11"/>
  <c r="L372" i="11"/>
  <c r="F372" i="11"/>
  <c r="Y367" i="11"/>
  <c r="S367" i="11"/>
  <c r="M367" i="11"/>
  <c r="G367" i="11"/>
  <c r="Z362" i="11"/>
  <c r="T362" i="11"/>
  <c r="N362" i="11"/>
  <c r="H362" i="11"/>
  <c r="AA357" i="11"/>
  <c r="U357" i="11"/>
  <c r="O357" i="11"/>
  <c r="I357" i="11"/>
  <c r="V352" i="11"/>
  <c r="P352" i="11"/>
  <c r="J352" i="11"/>
  <c r="D352" i="11"/>
  <c r="W347" i="11"/>
  <c r="Q347" i="11"/>
  <c r="K347" i="11"/>
  <c r="E347" i="11"/>
  <c r="X342" i="11"/>
  <c r="R342" i="11"/>
  <c r="L342" i="11"/>
  <c r="F342" i="11"/>
  <c r="Y337" i="11"/>
  <c r="S337" i="11"/>
  <c r="M337" i="11"/>
  <c r="G337" i="11"/>
  <c r="Z332" i="11"/>
  <c r="T332" i="11"/>
  <c r="N332" i="11"/>
  <c r="H332" i="11"/>
  <c r="AA327" i="11"/>
  <c r="U327" i="11"/>
  <c r="O327" i="11"/>
  <c r="I327" i="11"/>
  <c r="V322" i="11"/>
  <c r="P322" i="11"/>
  <c r="J322" i="11"/>
  <c r="D322" i="11"/>
  <c r="W317" i="11"/>
  <c r="Q317" i="11"/>
  <c r="K317" i="11"/>
  <c r="E317" i="11"/>
  <c r="X309" i="11"/>
  <c r="R309" i="11"/>
  <c r="L309" i="11"/>
  <c r="F309" i="11"/>
  <c r="Y304" i="11"/>
  <c r="S304" i="11"/>
  <c r="M304" i="11"/>
  <c r="G304" i="11"/>
  <c r="Z299" i="11"/>
  <c r="T299" i="11"/>
  <c r="N299" i="11"/>
  <c r="H299" i="11"/>
  <c r="AA294" i="11"/>
  <c r="U294" i="11"/>
  <c r="O294" i="11"/>
  <c r="I294" i="11"/>
  <c r="V289" i="11"/>
  <c r="P289" i="11"/>
  <c r="J289" i="11"/>
  <c r="D289" i="11"/>
  <c r="W284" i="11"/>
  <c r="Q284" i="11"/>
  <c r="K284" i="11"/>
  <c r="E284" i="11"/>
  <c r="X279" i="11"/>
  <c r="R279" i="11"/>
  <c r="L279" i="11"/>
  <c r="F279" i="11"/>
  <c r="Y274" i="11"/>
  <c r="S274" i="11"/>
  <c r="M274" i="11"/>
  <c r="G274" i="11"/>
  <c r="Z269" i="11"/>
  <c r="T269" i="11"/>
  <c r="N269" i="11"/>
  <c r="H269" i="11"/>
  <c r="AA264" i="11"/>
  <c r="U264" i="11"/>
  <c r="O264" i="11"/>
  <c r="I264" i="11"/>
  <c r="V259" i="11"/>
  <c r="P259" i="11"/>
  <c r="J259" i="11"/>
  <c r="D259" i="11"/>
  <c r="W254" i="11"/>
  <c r="Q254" i="11"/>
  <c r="K254" i="11"/>
  <c r="E254" i="11"/>
  <c r="X249" i="11"/>
  <c r="R249" i="11"/>
  <c r="L249" i="11"/>
  <c r="F249" i="11"/>
  <c r="Y244" i="11"/>
  <c r="S244" i="11"/>
  <c r="M244" i="11"/>
  <c r="G244" i="11"/>
  <c r="Z239" i="11"/>
  <c r="T239" i="11"/>
  <c r="N239" i="11"/>
  <c r="H239" i="11"/>
  <c r="AA234" i="11"/>
  <c r="U234" i="11"/>
  <c r="O234" i="11"/>
  <c r="I234" i="11"/>
  <c r="V229" i="11"/>
  <c r="P229" i="11"/>
  <c r="J229" i="11"/>
  <c r="D229" i="11"/>
  <c r="W615" i="11"/>
  <c r="Q615" i="11"/>
  <c r="K615" i="11"/>
  <c r="E615" i="11"/>
  <c r="X610" i="11"/>
  <c r="R610" i="11"/>
  <c r="L610" i="11"/>
  <c r="F610" i="11"/>
  <c r="Y605" i="11"/>
  <c r="S605" i="11"/>
  <c r="M605" i="11"/>
  <c r="G605" i="11"/>
  <c r="Z600" i="11"/>
  <c r="T600" i="11"/>
  <c r="N600" i="11"/>
  <c r="H600" i="11"/>
  <c r="AA595" i="11"/>
  <c r="U595" i="11"/>
  <c r="O595" i="11"/>
  <c r="I595" i="11"/>
  <c r="V590" i="11"/>
  <c r="P590" i="11"/>
  <c r="J590" i="11"/>
  <c r="D590" i="11"/>
  <c r="W585" i="11"/>
  <c r="Q585" i="11"/>
  <c r="K585" i="11"/>
  <c r="E585" i="11"/>
  <c r="X580" i="11"/>
  <c r="R580" i="11"/>
  <c r="L580" i="11"/>
  <c r="F580" i="11"/>
  <c r="Y575" i="11"/>
  <c r="S575" i="11"/>
  <c r="M575" i="11"/>
  <c r="G575" i="11"/>
  <c r="Z570" i="11"/>
  <c r="T570" i="11"/>
  <c r="N570" i="11"/>
  <c r="H570" i="11"/>
  <c r="AA565" i="11"/>
  <c r="U565" i="11"/>
  <c r="O565" i="11"/>
  <c r="I565" i="11"/>
  <c r="V560" i="11"/>
  <c r="P560" i="11"/>
  <c r="J560" i="11"/>
  <c r="D560" i="11"/>
  <c r="W555" i="11"/>
  <c r="Q555" i="11"/>
  <c r="K555" i="11"/>
  <c r="E555" i="11"/>
  <c r="X550" i="11"/>
  <c r="R550" i="11"/>
  <c r="L550" i="11"/>
  <c r="F550" i="11"/>
  <c r="Y545" i="11"/>
  <c r="S545" i="11"/>
  <c r="M545" i="11"/>
  <c r="G545" i="11"/>
  <c r="Z540" i="11"/>
  <c r="T540" i="11"/>
  <c r="N540" i="11"/>
  <c r="H540" i="11"/>
  <c r="AA535" i="11"/>
  <c r="U535" i="11"/>
  <c r="O535" i="11"/>
  <c r="I535" i="11"/>
  <c r="V530" i="11"/>
  <c r="P530" i="11"/>
  <c r="J530" i="11"/>
  <c r="D530" i="11"/>
  <c r="W525" i="11"/>
  <c r="Q525" i="11"/>
  <c r="K525" i="11"/>
  <c r="E525" i="11"/>
  <c r="X520" i="11"/>
  <c r="R520" i="11"/>
  <c r="L520" i="11"/>
  <c r="F520" i="11"/>
  <c r="Y515" i="11"/>
  <c r="S515" i="11"/>
  <c r="M515" i="11"/>
  <c r="G515" i="11"/>
  <c r="Z510" i="11"/>
  <c r="T510" i="11"/>
  <c r="N510" i="11"/>
  <c r="H510" i="11"/>
  <c r="AA505" i="11"/>
  <c r="U505" i="11"/>
  <c r="O505" i="11"/>
  <c r="I505" i="11"/>
  <c r="V500" i="11"/>
  <c r="P500" i="11"/>
  <c r="J500" i="11"/>
  <c r="D500" i="11"/>
  <c r="W495" i="11"/>
  <c r="Q495" i="11"/>
  <c r="K495" i="11"/>
  <c r="E495" i="11"/>
  <c r="X490" i="11"/>
  <c r="R490" i="11"/>
  <c r="L490" i="11"/>
  <c r="F490" i="11"/>
  <c r="Y485" i="11"/>
  <c r="S485" i="11"/>
  <c r="M485" i="11"/>
  <c r="G485" i="11"/>
  <c r="Z480" i="11"/>
  <c r="T480" i="11"/>
  <c r="N480" i="11"/>
  <c r="H480" i="11"/>
  <c r="AA475" i="11"/>
  <c r="U475" i="11"/>
  <c r="O475" i="11"/>
  <c r="I475" i="11"/>
  <c r="V470" i="11"/>
  <c r="P470" i="11"/>
  <c r="J470" i="11"/>
  <c r="D470" i="11"/>
  <c r="D466" i="11" s="1"/>
  <c r="W462" i="11"/>
  <c r="Q462" i="11"/>
  <c r="K462" i="11"/>
  <c r="E462" i="11"/>
  <c r="X457" i="11"/>
  <c r="R457" i="11"/>
  <c r="L457" i="11"/>
  <c r="F457" i="11"/>
  <c r="Y452" i="11"/>
  <c r="S452" i="11"/>
  <c r="M452" i="11"/>
  <c r="G452" i="11"/>
  <c r="Z447" i="11"/>
  <c r="T447" i="11"/>
  <c r="N447" i="11"/>
  <c r="H447" i="11"/>
  <c r="AA442" i="11"/>
  <c r="U442" i="11"/>
  <c r="O442" i="11"/>
  <c r="I442" i="11"/>
  <c r="V437" i="11"/>
  <c r="P437" i="11"/>
  <c r="J437" i="11"/>
  <c r="D437" i="11"/>
  <c r="W432" i="11"/>
  <c r="Q432" i="11"/>
  <c r="K432" i="11"/>
  <c r="E432" i="11"/>
  <c r="X427" i="11"/>
  <c r="R427" i="11"/>
  <c r="L427" i="11"/>
  <c r="F427" i="11"/>
  <c r="Y422" i="11"/>
  <c r="S422" i="11"/>
  <c r="M422" i="11"/>
  <c r="G422" i="11"/>
  <c r="Z417" i="11"/>
  <c r="T417" i="11"/>
  <c r="N417" i="11"/>
  <c r="H417" i="11"/>
  <c r="AA412" i="11"/>
  <c r="U412" i="11"/>
  <c r="O412" i="11"/>
  <c r="I412" i="11"/>
  <c r="V407" i="11"/>
  <c r="P407" i="11"/>
  <c r="J407" i="11"/>
  <c r="D407" i="11"/>
  <c r="W402" i="11"/>
  <c r="Q402" i="11"/>
  <c r="K402" i="11"/>
  <c r="E402" i="11"/>
  <c r="X397" i="11"/>
  <c r="R397" i="11"/>
  <c r="L397" i="11"/>
  <c r="F397" i="11"/>
  <c r="Y392" i="11"/>
  <c r="S392" i="11"/>
  <c r="M392" i="11"/>
  <c r="G392" i="11"/>
  <c r="Z387" i="11"/>
  <c r="T387" i="11"/>
  <c r="N387" i="11"/>
  <c r="H387" i="11"/>
  <c r="AA382" i="11"/>
  <c r="U382" i="11"/>
  <c r="O382" i="11"/>
  <c r="I382" i="11"/>
  <c r="V377" i="11"/>
  <c r="P377" i="11"/>
  <c r="J377" i="11"/>
  <c r="D377" i="11"/>
  <c r="W372" i="11"/>
  <c r="Q372" i="11"/>
  <c r="K372" i="11"/>
  <c r="E372" i="11"/>
  <c r="X367" i="11"/>
  <c r="R367" i="11"/>
  <c r="L367" i="11"/>
  <c r="F367" i="11"/>
  <c r="Y362" i="11"/>
  <c r="S362" i="11"/>
  <c r="M362" i="11"/>
  <c r="G362" i="11"/>
  <c r="Z357" i="11"/>
  <c r="T357" i="11"/>
  <c r="N357" i="11"/>
  <c r="H357" i="11"/>
  <c r="AA352" i="11"/>
  <c r="U352" i="11"/>
  <c r="O352" i="11"/>
  <c r="I352" i="11"/>
  <c r="V347" i="11"/>
  <c r="P347" i="11"/>
  <c r="J347" i="11"/>
  <c r="D347" i="11"/>
  <c r="W342" i="11"/>
  <c r="Q342" i="11"/>
  <c r="K342" i="11"/>
  <c r="E342" i="11"/>
  <c r="X337" i="11"/>
  <c r="R337" i="11"/>
  <c r="L337" i="11"/>
  <c r="F337" i="11"/>
  <c r="Y332" i="11"/>
  <c r="S332" i="11"/>
  <c r="M332" i="11"/>
  <c r="G332" i="11"/>
  <c r="Z327" i="11"/>
  <c r="T327" i="11"/>
  <c r="N327" i="11"/>
  <c r="H327" i="11"/>
  <c r="AA322" i="11"/>
  <c r="U322" i="11"/>
  <c r="O322" i="11"/>
  <c r="I322" i="11"/>
  <c r="V317" i="11"/>
  <c r="P317" i="11"/>
  <c r="J317" i="11"/>
  <c r="D317" i="11"/>
  <c r="D313" i="11" s="1"/>
  <c r="W309" i="11"/>
  <c r="Q309" i="11"/>
  <c r="K309" i="11"/>
  <c r="E309" i="11"/>
  <c r="X304" i="11"/>
  <c r="R304" i="11"/>
  <c r="L304" i="11"/>
  <c r="F304" i="11"/>
  <c r="Y299" i="11"/>
  <c r="S299" i="11"/>
  <c r="M299" i="11"/>
  <c r="G299" i="11"/>
  <c r="Z294" i="11"/>
  <c r="T294" i="11"/>
  <c r="N294" i="11"/>
  <c r="H294" i="11"/>
  <c r="AA289" i="11"/>
  <c r="U289" i="11"/>
  <c r="O289" i="11"/>
  <c r="I289" i="11"/>
  <c r="V284" i="11"/>
  <c r="P284" i="11"/>
  <c r="J284" i="11"/>
  <c r="D284" i="11"/>
  <c r="W279" i="11"/>
  <c r="Q279" i="11"/>
  <c r="K279" i="11"/>
  <c r="E279" i="11"/>
  <c r="X274" i="11"/>
  <c r="R274" i="11"/>
  <c r="L274" i="11"/>
  <c r="F274" i="11"/>
  <c r="Y269" i="11"/>
  <c r="S269" i="11"/>
  <c r="M269" i="11"/>
  <c r="G269" i="11"/>
  <c r="Z264" i="11"/>
  <c r="T264" i="11"/>
  <c r="N264" i="11"/>
  <c r="H264" i="11"/>
  <c r="AA259" i="11"/>
  <c r="U259" i="11"/>
  <c r="O259" i="11"/>
  <c r="I259" i="11"/>
  <c r="V254" i="11"/>
  <c r="P254" i="11"/>
  <c r="J254" i="11"/>
  <c r="D254" i="11"/>
  <c r="W249" i="11"/>
  <c r="Q249" i="11"/>
  <c r="K249" i="11"/>
  <c r="E249" i="11"/>
  <c r="X244" i="11"/>
  <c r="R244" i="11"/>
  <c r="L244" i="11"/>
  <c r="F244" i="11"/>
  <c r="Y239" i="11"/>
  <c r="S239" i="11"/>
  <c r="M239" i="11"/>
  <c r="G239" i="11"/>
  <c r="Z234" i="11"/>
  <c r="T234" i="11"/>
  <c r="N234" i="11"/>
  <c r="H234" i="11"/>
  <c r="AA229" i="11"/>
  <c r="U229" i="11"/>
  <c r="O229" i="11"/>
  <c r="I229" i="11"/>
  <c r="V615" i="11"/>
  <c r="P615" i="11"/>
  <c r="J615" i="11"/>
  <c r="D615" i="11"/>
  <c r="W610" i="11"/>
  <c r="Q610" i="11"/>
  <c r="K610" i="11"/>
  <c r="E610" i="11"/>
  <c r="X605" i="11"/>
  <c r="R605" i="11"/>
  <c r="L605" i="11"/>
  <c r="F605" i="11"/>
  <c r="Y600" i="11"/>
  <c r="S600" i="11"/>
  <c r="M600" i="11"/>
  <c r="G600" i="11"/>
  <c r="Z595" i="11"/>
  <c r="T595" i="11"/>
  <c r="N595" i="11"/>
  <c r="H595" i="11"/>
  <c r="AA590" i="11"/>
  <c r="U590" i="11"/>
  <c r="O590" i="11"/>
  <c r="I590" i="11"/>
  <c r="V585" i="11"/>
  <c r="P585" i="11"/>
  <c r="J585" i="11"/>
  <c r="D585" i="11"/>
  <c r="W580" i="11"/>
  <c r="Q580" i="11"/>
  <c r="K580" i="11"/>
  <c r="E580" i="11"/>
  <c r="X575" i="11"/>
  <c r="R575" i="11"/>
  <c r="L575" i="11"/>
  <c r="F575" i="11"/>
  <c r="Y570" i="11"/>
  <c r="S570" i="11"/>
  <c r="M570" i="11"/>
  <c r="G570" i="11"/>
  <c r="Z565" i="11"/>
  <c r="T565" i="11"/>
  <c r="N565" i="11"/>
  <c r="H565" i="11"/>
  <c r="AA560" i="11"/>
  <c r="U560" i="11"/>
  <c r="O560" i="11"/>
  <c r="I560" i="11"/>
  <c r="V555" i="11"/>
  <c r="P555" i="11"/>
  <c r="J555" i="11"/>
  <c r="D555" i="11"/>
  <c r="W550" i="11"/>
  <c r="Q550" i="11"/>
  <c r="K550" i="11"/>
  <c r="E550" i="11"/>
  <c r="X545" i="11"/>
  <c r="R545" i="11"/>
  <c r="L545" i="11"/>
  <c r="F545" i="11"/>
  <c r="Y540" i="11"/>
  <c r="S540" i="11"/>
  <c r="M540" i="11"/>
  <c r="G540" i="11"/>
  <c r="Z535" i="11"/>
  <c r="T535" i="11"/>
  <c r="N535" i="11"/>
  <c r="H535" i="11"/>
  <c r="AA530" i="11"/>
  <c r="U530" i="11"/>
  <c r="O530" i="11"/>
  <c r="I530" i="11"/>
  <c r="V525" i="11"/>
  <c r="P525" i="11"/>
  <c r="J525" i="11"/>
  <c r="D525" i="11"/>
  <c r="W520" i="11"/>
  <c r="Q520" i="11"/>
  <c r="K520" i="11"/>
  <c r="E520" i="11"/>
  <c r="X515" i="11"/>
  <c r="R515" i="11"/>
  <c r="L515" i="11"/>
  <c r="F515" i="11"/>
  <c r="Y510" i="11"/>
  <c r="S510" i="11"/>
  <c r="M510" i="11"/>
  <c r="G510" i="11"/>
  <c r="Z505" i="11"/>
  <c r="T505" i="11"/>
  <c r="N505" i="11"/>
  <c r="H505" i="11"/>
  <c r="AA500" i="11"/>
  <c r="U500" i="11"/>
  <c r="O500" i="11"/>
  <c r="I500" i="11"/>
  <c r="V495" i="11"/>
  <c r="P495" i="11"/>
  <c r="J495" i="11"/>
  <c r="D495" i="11"/>
  <c r="W490" i="11"/>
  <c r="Q490" i="11"/>
  <c r="K490" i="11"/>
  <c r="E490" i="11"/>
  <c r="X485" i="11"/>
  <c r="R485" i="11"/>
  <c r="L485" i="11"/>
  <c r="F485" i="11"/>
  <c r="Y480" i="11"/>
  <c r="S480" i="11"/>
  <c r="M480" i="11"/>
  <c r="G480" i="11"/>
  <c r="Z475" i="11"/>
  <c r="T475" i="11"/>
  <c r="N475" i="11"/>
  <c r="H475" i="11"/>
  <c r="AA470" i="11"/>
  <c r="U470" i="11"/>
  <c r="O470" i="11"/>
  <c r="I470" i="11"/>
  <c r="V462" i="11"/>
  <c r="P462" i="11"/>
  <c r="J462" i="11"/>
  <c r="D462" i="11"/>
  <c r="W457" i="11"/>
  <c r="Q457" i="11"/>
  <c r="K457" i="11"/>
  <c r="E457" i="11"/>
  <c r="X452" i="11"/>
  <c r="R452" i="11"/>
  <c r="L452" i="11"/>
  <c r="F452" i="11"/>
  <c r="Y447" i="11"/>
  <c r="S447" i="11"/>
  <c r="M447" i="11"/>
  <c r="G447" i="11"/>
  <c r="Z442" i="11"/>
  <c r="T442" i="11"/>
  <c r="N442" i="11"/>
  <c r="H442" i="11"/>
  <c r="AA437" i="11"/>
  <c r="U437" i="11"/>
  <c r="O437" i="11"/>
  <c r="I437" i="11"/>
  <c r="V432" i="11"/>
  <c r="P432" i="11"/>
  <c r="J432" i="11"/>
  <c r="D432" i="11"/>
  <c r="W427" i="11"/>
  <c r="Q427" i="11"/>
  <c r="K427" i="11"/>
  <c r="E427" i="11"/>
  <c r="X422" i="11"/>
  <c r="R422" i="11"/>
  <c r="L422" i="11"/>
  <c r="F422" i="11"/>
  <c r="Y417" i="11"/>
  <c r="S417" i="11"/>
  <c r="M417" i="11"/>
  <c r="G417" i="11"/>
  <c r="Z412" i="11"/>
  <c r="T412" i="11"/>
  <c r="N412" i="11"/>
  <c r="H412" i="11"/>
  <c r="AA407" i="11"/>
  <c r="U407" i="11"/>
  <c r="O407" i="11"/>
  <c r="I407" i="11"/>
  <c r="V402" i="11"/>
  <c r="P402" i="11"/>
  <c r="J402" i="11"/>
  <c r="D402" i="11"/>
  <c r="W397" i="11"/>
  <c r="Q397" i="11"/>
  <c r="K397" i="11"/>
  <c r="E397" i="11"/>
  <c r="X392" i="11"/>
  <c r="R392" i="11"/>
  <c r="L392" i="11"/>
  <c r="F392" i="11"/>
  <c r="Y387" i="11"/>
  <c r="S387" i="11"/>
  <c r="M387" i="11"/>
  <c r="G387" i="11"/>
  <c r="Z382" i="11"/>
  <c r="T382" i="11"/>
  <c r="N382" i="11"/>
  <c r="H382" i="11"/>
  <c r="AA377" i="11"/>
  <c r="U377" i="11"/>
  <c r="O377" i="11"/>
  <c r="I377" i="11"/>
  <c r="V372" i="11"/>
  <c r="P372" i="11"/>
  <c r="J372" i="11"/>
  <c r="D372" i="11"/>
  <c r="W367" i="11"/>
  <c r="Q367" i="11"/>
  <c r="K367" i="11"/>
  <c r="E367" i="11"/>
  <c r="X362" i="11"/>
  <c r="R362" i="11"/>
  <c r="L362" i="11"/>
  <c r="F362" i="11"/>
  <c r="Y357" i="11"/>
  <c r="S357" i="11"/>
  <c r="M357" i="11"/>
  <c r="G357" i="11"/>
  <c r="Z352" i="11"/>
  <c r="T352" i="11"/>
  <c r="N352" i="11"/>
  <c r="H352" i="11"/>
  <c r="AA347" i="11"/>
  <c r="U347" i="11"/>
  <c r="O347" i="11"/>
  <c r="I347" i="11"/>
  <c r="V342" i="11"/>
  <c r="P342" i="11"/>
  <c r="J342" i="11"/>
  <c r="D342" i="11"/>
  <c r="W337" i="11"/>
  <c r="Q337" i="11"/>
  <c r="K337" i="11"/>
  <c r="E337" i="11"/>
  <c r="X332" i="11"/>
  <c r="R332" i="11"/>
  <c r="L332" i="11"/>
  <c r="F332" i="11"/>
  <c r="Y327" i="11"/>
  <c r="S327" i="11"/>
  <c r="M327" i="11"/>
  <c r="G327" i="11"/>
  <c r="Z322" i="11"/>
  <c r="T322" i="11"/>
  <c r="N322" i="11"/>
  <c r="H322" i="11"/>
  <c r="AA317" i="11"/>
  <c r="U317" i="11"/>
  <c r="O317" i="11"/>
  <c r="I317" i="11"/>
  <c r="V309" i="11"/>
  <c r="P309" i="11"/>
  <c r="J309" i="11"/>
  <c r="D309" i="11"/>
  <c r="W304" i="11"/>
  <c r="Q304" i="11"/>
  <c r="K304" i="11"/>
  <c r="E304" i="11"/>
  <c r="X299" i="11"/>
  <c r="R299" i="11"/>
  <c r="L299" i="11"/>
  <c r="F299" i="11"/>
  <c r="Y294" i="11"/>
  <c r="S294" i="11"/>
  <c r="M294" i="11"/>
  <c r="G294" i="11"/>
  <c r="Z289" i="11"/>
  <c r="T289" i="11"/>
  <c r="N289" i="11"/>
  <c r="H289" i="11"/>
  <c r="AA284" i="11"/>
  <c r="U284" i="11"/>
  <c r="O284" i="11"/>
  <c r="I284" i="11"/>
  <c r="V279" i="11"/>
  <c r="P279" i="11"/>
  <c r="J279" i="11"/>
  <c r="D279" i="11"/>
  <c r="W274" i="11"/>
  <c r="Q274" i="11"/>
  <c r="K274" i="11"/>
  <c r="E274" i="11"/>
  <c r="X269" i="11"/>
  <c r="R269" i="11"/>
  <c r="L269" i="11"/>
  <c r="F269" i="11"/>
  <c r="Y264" i="11"/>
  <c r="S264" i="11"/>
  <c r="M264" i="11"/>
  <c r="G264" i="11"/>
  <c r="Z259" i="11"/>
  <c r="T259" i="11"/>
  <c r="N259" i="11"/>
  <c r="H259" i="11"/>
  <c r="AA254" i="11"/>
  <c r="U254" i="11"/>
  <c r="O254" i="11"/>
  <c r="I254" i="11"/>
  <c r="V249" i="11"/>
  <c r="P249" i="11"/>
  <c r="J249" i="11"/>
  <c r="D249" i="11"/>
  <c r="W244" i="11"/>
  <c r="Q244" i="11"/>
  <c r="K244" i="11"/>
  <c r="E244" i="11"/>
  <c r="X239" i="11"/>
  <c r="R239" i="11"/>
  <c r="L239" i="11"/>
  <c r="F239" i="11"/>
  <c r="Y234" i="11"/>
  <c r="S234" i="11"/>
  <c r="M234" i="11"/>
  <c r="G234" i="11"/>
  <c r="Z229" i="11"/>
  <c r="T229" i="11"/>
  <c r="N229" i="11"/>
  <c r="H229" i="11"/>
  <c r="AA224" i="11"/>
  <c r="U224" i="11"/>
  <c r="O224" i="11"/>
  <c r="J11" i="11"/>
  <c r="P11" i="11"/>
  <c r="V11" i="11"/>
  <c r="I14" i="11"/>
  <c r="O14" i="11"/>
  <c r="O12" i="11" s="1"/>
  <c r="U14" i="11"/>
  <c r="U12" i="11" s="1"/>
  <c r="AA14" i="11"/>
  <c r="I16" i="11"/>
  <c r="O16" i="11"/>
  <c r="U16" i="11"/>
  <c r="AA16" i="11"/>
  <c r="H19" i="11"/>
  <c r="H17" i="11" s="1"/>
  <c r="N19" i="11"/>
  <c r="T19" i="11"/>
  <c r="T17" i="11" s="1"/>
  <c r="Z19" i="11"/>
  <c r="Z17" i="11" s="1"/>
  <c r="H21" i="11"/>
  <c r="N21" i="11"/>
  <c r="T21" i="11"/>
  <c r="Z21" i="11"/>
  <c r="G24" i="11"/>
  <c r="G22" i="11" s="1"/>
  <c r="M24" i="11"/>
  <c r="M22" i="11" s="1"/>
  <c r="S24" i="11"/>
  <c r="Y24" i="11"/>
  <c r="Y22" i="11" s="1"/>
  <c r="G26" i="11"/>
  <c r="M26" i="11"/>
  <c r="S26" i="11"/>
  <c r="Y26" i="11"/>
  <c r="F29" i="11"/>
  <c r="L29" i="11"/>
  <c r="L27" i="11" s="1"/>
  <c r="R29" i="11"/>
  <c r="R27" i="11" s="1"/>
  <c r="X29" i="11"/>
  <c r="F31" i="11"/>
  <c r="L31" i="11"/>
  <c r="R31" i="11"/>
  <c r="X31" i="11"/>
  <c r="E34" i="11"/>
  <c r="E32" i="11" s="1"/>
  <c r="K34" i="11"/>
  <c r="Q34" i="11"/>
  <c r="Q32" i="11" s="1"/>
  <c r="W34" i="11"/>
  <c r="W32" i="11" s="1"/>
  <c r="E36" i="11"/>
  <c r="K36" i="11"/>
  <c r="Q36" i="11"/>
  <c r="W36" i="11"/>
  <c r="D39" i="11"/>
  <c r="D37" i="11" s="1"/>
  <c r="J39" i="11"/>
  <c r="J37" i="11" s="1"/>
  <c r="P39" i="11"/>
  <c r="V39" i="11"/>
  <c r="V37" i="11" s="1"/>
  <c r="D41" i="11"/>
  <c r="J41" i="11"/>
  <c r="P41" i="11"/>
  <c r="V41" i="11"/>
  <c r="I44" i="11"/>
  <c r="O44" i="11"/>
  <c r="O42" i="11" s="1"/>
  <c r="U44" i="11"/>
  <c r="U42" i="11" s="1"/>
  <c r="AA44" i="11"/>
  <c r="I46" i="11"/>
  <c r="O46" i="11"/>
  <c r="U46" i="11"/>
  <c r="AA46" i="11"/>
  <c r="H49" i="11"/>
  <c r="H47" i="11" s="1"/>
  <c r="N49" i="11"/>
  <c r="T49" i="11"/>
  <c r="T47" i="11" s="1"/>
  <c r="Z49" i="11"/>
  <c r="Z47" i="11" s="1"/>
  <c r="H51" i="11"/>
  <c r="N51" i="11"/>
  <c r="T51" i="11"/>
  <c r="Z51" i="11"/>
  <c r="G54" i="11"/>
  <c r="G52" i="11" s="1"/>
  <c r="M54" i="11"/>
  <c r="M52" i="11" s="1"/>
  <c r="S54" i="11"/>
  <c r="Y54" i="11"/>
  <c r="Y52" i="11" s="1"/>
  <c r="G56" i="11"/>
  <c r="M56" i="11"/>
  <c r="S56" i="11"/>
  <c r="Y56" i="11"/>
  <c r="F59" i="11"/>
  <c r="L59" i="11"/>
  <c r="L57" i="11" s="1"/>
  <c r="R59" i="11"/>
  <c r="R57" i="11" s="1"/>
  <c r="X59" i="11"/>
  <c r="F61" i="11"/>
  <c r="L61" i="11"/>
  <c r="R61" i="11"/>
  <c r="X61" i="11"/>
  <c r="E64" i="11"/>
  <c r="E62" i="11" s="1"/>
  <c r="K64" i="11"/>
  <c r="Q64" i="11"/>
  <c r="Q62" i="11" s="1"/>
  <c r="W64" i="11"/>
  <c r="W62" i="11" s="1"/>
  <c r="E66" i="11"/>
  <c r="K66" i="11"/>
  <c r="Q66" i="11"/>
  <c r="W66" i="11"/>
  <c r="D69" i="11"/>
  <c r="D67" i="11" s="1"/>
  <c r="J69" i="11"/>
  <c r="J67" i="11" s="1"/>
  <c r="P69" i="11"/>
  <c r="V69" i="11"/>
  <c r="V67" i="11" s="1"/>
  <c r="D71" i="11"/>
  <c r="J71" i="11"/>
  <c r="P71" i="11"/>
  <c r="V71" i="11"/>
  <c r="I74" i="11"/>
  <c r="O74" i="11"/>
  <c r="O72" i="11" s="1"/>
  <c r="U74" i="11"/>
  <c r="U72" i="11" s="1"/>
  <c r="AA74" i="11"/>
  <c r="I76" i="11"/>
  <c r="O76" i="11"/>
  <c r="U76" i="11"/>
  <c r="AA76" i="11"/>
  <c r="H79" i="11"/>
  <c r="H77" i="11" s="1"/>
  <c r="N79" i="11"/>
  <c r="T79" i="11"/>
  <c r="T77" i="11" s="1"/>
  <c r="Z79" i="11"/>
  <c r="Z77" i="11" s="1"/>
  <c r="H81" i="11"/>
  <c r="N81" i="11"/>
  <c r="T81" i="11"/>
  <c r="Z81" i="11"/>
  <c r="G84" i="11"/>
  <c r="G82" i="11" s="1"/>
  <c r="M84" i="11"/>
  <c r="M82" i="11" s="1"/>
  <c r="S84" i="11"/>
  <c r="Y84" i="11"/>
  <c r="Y82" i="11" s="1"/>
  <c r="G86" i="11"/>
  <c r="M86" i="11"/>
  <c r="S86" i="11"/>
  <c r="Y86" i="11"/>
  <c r="F89" i="11"/>
  <c r="L89" i="11"/>
  <c r="L87" i="11" s="1"/>
  <c r="R89" i="11"/>
  <c r="R87" i="11" s="1"/>
  <c r="X89" i="11"/>
  <c r="F91" i="11"/>
  <c r="L91" i="11"/>
  <c r="R91" i="11"/>
  <c r="X91" i="11"/>
  <c r="E94" i="11"/>
  <c r="E92" i="11" s="1"/>
  <c r="K94" i="11"/>
  <c r="Q94" i="11"/>
  <c r="Q92" i="11" s="1"/>
  <c r="W94" i="11"/>
  <c r="W92" i="11" s="1"/>
  <c r="E96" i="11"/>
  <c r="K96" i="11"/>
  <c r="Q96" i="11"/>
  <c r="W96" i="11"/>
  <c r="D99" i="11"/>
  <c r="D97" i="11" s="1"/>
  <c r="J99" i="11"/>
  <c r="J97" i="11" s="1"/>
  <c r="P99" i="11"/>
  <c r="V99" i="11"/>
  <c r="V97" i="11" s="1"/>
  <c r="D101" i="11"/>
  <c r="J101" i="11"/>
  <c r="P101" i="11"/>
  <c r="V101" i="11"/>
  <c r="I104" i="11"/>
  <c r="O104" i="11"/>
  <c r="O102" i="11" s="1"/>
  <c r="U104" i="11"/>
  <c r="U102" i="11" s="1"/>
  <c r="AA104" i="11"/>
  <c r="I106" i="11"/>
  <c r="O106" i="11"/>
  <c r="U106" i="11"/>
  <c r="AA106" i="11"/>
  <c r="H109" i="11"/>
  <c r="H107" i="11" s="1"/>
  <c r="N109" i="11"/>
  <c r="T109" i="11"/>
  <c r="T107" i="11" s="1"/>
  <c r="Z109" i="11"/>
  <c r="Z107" i="11" s="1"/>
  <c r="H111" i="11"/>
  <c r="N111" i="11"/>
  <c r="T111" i="11"/>
  <c r="Z111" i="11"/>
  <c r="G114" i="11"/>
  <c r="G112" i="11" s="1"/>
  <c r="M114" i="11"/>
  <c r="M112" i="11" s="1"/>
  <c r="S114" i="11"/>
  <c r="Y114" i="11"/>
  <c r="Y112" i="11" s="1"/>
  <c r="G116" i="11"/>
  <c r="M116" i="11"/>
  <c r="S116" i="11"/>
  <c r="Y116" i="11"/>
  <c r="F119" i="11"/>
  <c r="L119" i="11"/>
  <c r="L117" i="11" s="1"/>
  <c r="R119" i="11"/>
  <c r="R117" i="11" s="1"/>
  <c r="X119" i="11"/>
  <c r="F121" i="11"/>
  <c r="L121" i="11"/>
  <c r="R121" i="11"/>
  <c r="X121" i="11"/>
  <c r="E124" i="11"/>
  <c r="E122" i="11" s="1"/>
  <c r="K124" i="11"/>
  <c r="Q124" i="11"/>
  <c r="Q122" i="11" s="1"/>
  <c r="W124" i="11"/>
  <c r="W122" i="11" s="1"/>
  <c r="E126" i="11"/>
  <c r="K126" i="11"/>
  <c r="Q126" i="11"/>
  <c r="W126" i="11"/>
  <c r="D129" i="11"/>
  <c r="D127" i="11" s="1"/>
  <c r="J129" i="11"/>
  <c r="J127" i="11" s="1"/>
  <c r="P129" i="11"/>
  <c r="V129" i="11"/>
  <c r="V127" i="11" s="1"/>
  <c r="D131" i="11"/>
  <c r="J131" i="11"/>
  <c r="P131" i="11"/>
  <c r="V131" i="11"/>
  <c r="I134" i="11"/>
  <c r="O134" i="11"/>
  <c r="O132" i="11" s="1"/>
  <c r="U134" i="11"/>
  <c r="U132" i="11" s="1"/>
  <c r="AA134" i="11"/>
  <c r="I136" i="11"/>
  <c r="O136" i="11"/>
  <c r="U136" i="11"/>
  <c r="AA136" i="11"/>
  <c r="H139" i="11"/>
  <c r="H137" i="11" s="1"/>
  <c r="N139" i="11"/>
  <c r="T139" i="11"/>
  <c r="T137" i="11" s="1"/>
  <c r="Z139" i="11"/>
  <c r="Z137" i="11" s="1"/>
  <c r="H141" i="11"/>
  <c r="N141" i="11"/>
  <c r="T141" i="11"/>
  <c r="Z141" i="11"/>
  <c r="G144" i="11"/>
  <c r="G142" i="11" s="1"/>
  <c r="M144" i="11"/>
  <c r="M142" i="11" s="1"/>
  <c r="S144" i="11"/>
  <c r="Y144" i="11"/>
  <c r="Y142" i="11" s="1"/>
  <c r="G146" i="11"/>
  <c r="M146" i="11"/>
  <c r="S146" i="11"/>
  <c r="Y146" i="11"/>
  <c r="F149" i="11"/>
  <c r="L149" i="11"/>
  <c r="L147" i="11" s="1"/>
  <c r="R149" i="11"/>
  <c r="R147" i="11" s="1"/>
  <c r="X149" i="11"/>
  <c r="F151" i="11"/>
  <c r="L151" i="11"/>
  <c r="R151" i="11"/>
  <c r="X151" i="11"/>
  <c r="E154" i="11"/>
  <c r="E152" i="11" s="1"/>
  <c r="K154" i="11"/>
  <c r="Q154" i="11"/>
  <c r="Q152" i="11" s="1"/>
  <c r="W154" i="11"/>
  <c r="W152" i="11" s="1"/>
  <c r="E156" i="11"/>
  <c r="K156" i="11"/>
  <c r="Q156" i="11"/>
  <c r="W156" i="11"/>
  <c r="AA307" i="11"/>
  <c r="AA305" i="11" s="1"/>
  <c r="U307" i="11"/>
  <c r="O307" i="11"/>
  <c r="I307" i="11"/>
  <c r="I305" i="11" s="1"/>
  <c r="V302" i="11"/>
  <c r="P302" i="11"/>
  <c r="J302" i="11"/>
  <c r="J300" i="11" s="1"/>
  <c r="D302" i="11"/>
  <c r="W297" i="11"/>
  <c r="Q297" i="11"/>
  <c r="Q295" i="11" s="1"/>
  <c r="K297" i="11"/>
  <c r="E297" i="11"/>
  <c r="X292" i="11"/>
  <c r="X290" i="11" s="1"/>
  <c r="R292" i="11"/>
  <c r="L292" i="11"/>
  <c r="F292" i="11"/>
  <c r="F290" i="11" s="1"/>
  <c r="Y287" i="11"/>
  <c r="S287" i="11"/>
  <c r="M287" i="11"/>
  <c r="M285" i="11" s="1"/>
  <c r="G287" i="11"/>
  <c r="Z282" i="11"/>
  <c r="T282" i="11"/>
  <c r="T280" i="11" s="1"/>
  <c r="N282" i="11"/>
  <c r="H282" i="11"/>
  <c r="AA277" i="11"/>
  <c r="AA275" i="11" s="1"/>
  <c r="U277" i="11"/>
  <c r="O277" i="11"/>
  <c r="I277" i="11"/>
  <c r="I275" i="11" s="1"/>
  <c r="V272" i="11"/>
  <c r="P272" i="11"/>
  <c r="J272" i="11"/>
  <c r="J270" i="11" s="1"/>
  <c r="D272" i="11"/>
  <c r="W267" i="11"/>
  <c r="Q267" i="11"/>
  <c r="Q265" i="11" s="1"/>
  <c r="K267" i="11"/>
  <c r="E267" i="11"/>
  <c r="X262" i="11"/>
  <c r="X260" i="11" s="1"/>
  <c r="R262" i="11"/>
  <c r="L262" i="11"/>
  <c r="F262" i="11"/>
  <c r="F260" i="11" s="1"/>
  <c r="Y257" i="11"/>
  <c r="S257" i="11"/>
  <c r="M257" i="11"/>
  <c r="M255" i="11" s="1"/>
  <c r="G257" i="11"/>
  <c r="Z252" i="11"/>
  <c r="T252" i="11"/>
  <c r="T250" i="11" s="1"/>
  <c r="N252" i="11"/>
  <c r="H252" i="11"/>
  <c r="AA247" i="11"/>
  <c r="AA245" i="11" s="1"/>
  <c r="U247" i="11"/>
  <c r="O247" i="11"/>
  <c r="I247" i="11"/>
  <c r="I245" i="11" s="1"/>
  <c r="V242" i="11"/>
  <c r="P242" i="11"/>
  <c r="J242" i="11"/>
  <c r="J240" i="11" s="1"/>
  <c r="D242" i="11"/>
  <c r="W237" i="11"/>
  <c r="W235" i="11" s="1"/>
  <c r="Q237" i="11"/>
  <c r="Q235" i="11" s="1"/>
  <c r="K237" i="11"/>
  <c r="K235" i="11" s="1"/>
  <c r="Z307" i="11"/>
  <c r="Z305" i="11" s="1"/>
  <c r="T307" i="11"/>
  <c r="T305" i="11" s="1"/>
  <c r="N307" i="11"/>
  <c r="N305" i="11" s="1"/>
  <c r="H307" i="11"/>
  <c r="H305" i="11" s="1"/>
  <c r="AA302" i="11"/>
  <c r="U302" i="11"/>
  <c r="U300" i="11" s="1"/>
  <c r="O302" i="11"/>
  <c r="O300" i="11" s="1"/>
  <c r="I302" i="11"/>
  <c r="I300" i="11" s="1"/>
  <c r="V297" i="11"/>
  <c r="V295" i="11" s="1"/>
  <c r="P297" i="11"/>
  <c r="P295" i="11" s="1"/>
  <c r="J297" i="11"/>
  <c r="D297" i="11"/>
  <c r="D295" i="11" s="1"/>
  <c r="W292" i="11"/>
  <c r="W290" i="11" s="1"/>
  <c r="Q292" i="11"/>
  <c r="Q290" i="11" s="1"/>
  <c r="K292" i="11"/>
  <c r="K290" i="11" s="1"/>
  <c r="E292" i="11"/>
  <c r="E290" i="11" s="1"/>
  <c r="X287" i="11"/>
  <c r="R287" i="11"/>
  <c r="R285" i="11" s="1"/>
  <c r="L287" i="11"/>
  <c r="L285" i="11" s="1"/>
  <c r="F287" i="11"/>
  <c r="F285" i="11" s="1"/>
  <c r="Y282" i="11"/>
  <c r="Y280" i="11" s="1"/>
  <c r="S282" i="11"/>
  <c r="S280" i="11" s="1"/>
  <c r="M282" i="11"/>
  <c r="G282" i="11"/>
  <c r="G280" i="11" s="1"/>
  <c r="Z277" i="11"/>
  <c r="Z275" i="11" s="1"/>
  <c r="T277" i="11"/>
  <c r="T275" i="11" s="1"/>
  <c r="N277" i="11"/>
  <c r="N275" i="11" s="1"/>
  <c r="H277" i="11"/>
  <c r="H275" i="11" s="1"/>
  <c r="AA272" i="11"/>
  <c r="U272" i="11"/>
  <c r="U270" i="11" s="1"/>
  <c r="O272" i="11"/>
  <c r="O270" i="11" s="1"/>
  <c r="I272" i="11"/>
  <c r="I270" i="11" s="1"/>
  <c r="V267" i="11"/>
  <c r="V265" i="11" s="1"/>
  <c r="P267" i="11"/>
  <c r="P265" i="11" s="1"/>
  <c r="J267" i="11"/>
  <c r="D267" i="11"/>
  <c r="D265" i="11" s="1"/>
  <c r="W262" i="11"/>
  <c r="W260" i="11" s="1"/>
  <c r="Q262" i="11"/>
  <c r="Q260" i="11" s="1"/>
  <c r="K262" i="11"/>
  <c r="K260" i="11" s="1"/>
  <c r="E262" i="11"/>
  <c r="E260" i="11" s="1"/>
  <c r="X257" i="11"/>
  <c r="R257" i="11"/>
  <c r="R255" i="11" s="1"/>
  <c r="L257" i="11"/>
  <c r="L255" i="11" s="1"/>
  <c r="F257" i="11"/>
  <c r="F255" i="11" s="1"/>
  <c r="Y252" i="11"/>
  <c r="Y250" i="11" s="1"/>
  <c r="S252" i="11"/>
  <c r="S250" i="11" s="1"/>
  <c r="M252" i="11"/>
  <c r="G252" i="11"/>
  <c r="G250" i="11" s="1"/>
  <c r="Z247" i="11"/>
  <c r="Z245" i="11" s="1"/>
  <c r="T247" i="11"/>
  <c r="T245" i="11" s="1"/>
  <c r="N247" i="11"/>
  <c r="N245" i="11" s="1"/>
  <c r="H247" i="11"/>
  <c r="H245" i="11" s="1"/>
  <c r="AA242" i="11"/>
  <c r="U242" i="11"/>
  <c r="U240" i="11" s="1"/>
  <c r="O242" i="11"/>
  <c r="O240" i="11" s="1"/>
  <c r="I242" i="11"/>
  <c r="I240" i="11" s="1"/>
  <c r="V237" i="11"/>
  <c r="V235" i="11" s="1"/>
  <c r="P237" i="11"/>
  <c r="P235" i="11" s="1"/>
  <c r="J237" i="11"/>
  <c r="D237" i="11"/>
  <c r="D235" i="11" s="1"/>
  <c r="W232" i="11"/>
  <c r="W230" i="11" s="1"/>
  <c r="Q232" i="11"/>
  <c r="Q230" i="11" s="1"/>
  <c r="K232" i="11"/>
  <c r="K230" i="11" s="1"/>
  <c r="E232" i="11"/>
  <c r="E230" i="11" s="1"/>
  <c r="X227" i="11"/>
  <c r="R227" i="11"/>
  <c r="R225" i="11" s="1"/>
  <c r="L227" i="11"/>
  <c r="L225" i="11" s="1"/>
  <c r="F227" i="11"/>
  <c r="F225" i="11" s="1"/>
  <c r="Y307" i="11"/>
  <c r="S307" i="11"/>
  <c r="M307" i="11"/>
  <c r="M305" i="11" s="1"/>
  <c r="G307" i="11"/>
  <c r="Z302" i="11"/>
  <c r="T302" i="11"/>
  <c r="T300" i="11" s="1"/>
  <c r="N302" i="11"/>
  <c r="H302" i="11"/>
  <c r="AA297" i="11"/>
  <c r="AA295" i="11" s="1"/>
  <c r="U297" i="11"/>
  <c r="O297" i="11"/>
  <c r="I297" i="11"/>
  <c r="I295" i="11" s="1"/>
  <c r="V292" i="11"/>
  <c r="P292" i="11"/>
  <c r="J292" i="11"/>
  <c r="J290" i="11" s="1"/>
  <c r="D292" i="11"/>
  <c r="W287" i="11"/>
  <c r="Q287" i="11"/>
  <c r="Q285" i="11" s="1"/>
  <c r="K287" i="11"/>
  <c r="E287" i="11"/>
  <c r="X282" i="11"/>
  <c r="X280" i="11" s="1"/>
  <c r="R282" i="11"/>
  <c r="L282" i="11"/>
  <c r="F282" i="11"/>
  <c r="F280" i="11" s="1"/>
  <c r="Y277" i="11"/>
  <c r="S277" i="11"/>
  <c r="M277" i="11"/>
  <c r="M275" i="11" s="1"/>
  <c r="G277" i="11"/>
  <c r="Z272" i="11"/>
  <c r="T272" i="11"/>
  <c r="T270" i="11" s="1"/>
  <c r="N272" i="11"/>
  <c r="H272" i="11"/>
  <c r="AA267" i="11"/>
  <c r="AA265" i="11" s="1"/>
  <c r="U267" i="11"/>
  <c r="O267" i="11"/>
  <c r="I267" i="11"/>
  <c r="I265" i="11" s="1"/>
  <c r="V262" i="11"/>
  <c r="P262" i="11"/>
  <c r="J262" i="11"/>
  <c r="J260" i="11" s="1"/>
  <c r="D262" i="11"/>
  <c r="W257" i="11"/>
  <c r="Q257" i="11"/>
  <c r="Q255" i="11" s="1"/>
  <c r="K257" i="11"/>
  <c r="E257" i="11"/>
  <c r="X252" i="11"/>
  <c r="X250" i="11" s="1"/>
  <c r="R252" i="11"/>
  <c r="L252" i="11"/>
  <c r="F252" i="11"/>
  <c r="F250" i="11" s="1"/>
  <c r="Y247" i="11"/>
  <c r="S247" i="11"/>
  <c r="M247" i="11"/>
  <c r="M245" i="11" s="1"/>
  <c r="G247" i="11"/>
  <c r="Z242" i="11"/>
  <c r="T242" i="11"/>
  <c r="T240" i="11" s="1"/>
  <c r="N242" i="11"/>
  <c r="H242" i="11"/>
  <c r="AA237" i="11"/>
  <c r="AA235" i="11" s="1"/>
  <c r="U237" i="11"/>
  <c r="O237" i="11"/>
  <c r="I237" i="11"/>
  <c r="I235" i="11" s="1"/>
  <c r="V232" i="11"/>
  <c r="P232" i="11"/>
  <c r="J232" i="11"/>
  <c r="J230" i="11" s="1"/>
  <c r="D232" i="11"/>
  <c r="W227" i="11"/>
  <c r="Q227" i="11"/>
  <c r="Q225" i="11" s="1"/>
  <c r="K227" i="11"/>
  <c r="E227" i="11"/>
  <c r="X307" i="11"/>
  <c r="X305" i="11" s="1"/>
  <c r="R307" i="11"/>
  <c r="L307" i="11"/>
  <c r="F307" i="11"/>
  <c r="F305" i="11" s="1"/>
  <c r="Y302" i="11"/>
  <c r="S302" i="11"/>
  <c r="M302" i="11"/>
  <c r="M300" i="11" s="1"/>
  <c r="G302" i="11"/>
  <c r="Z297" i="11"/>
  <c r="T297" i="11"/>
  <c r="T295" i="11" s="1"/>
  <c r="N297" i="11"/>
  <c r="H297" i="11"/>
  <c r="AA292" i="11"/>
  <c r="AA290" i="11" s="1"/>
  <c r="U292" i="11"/>
  <c r="O292" i="11"/>
  <c r="I292" i="11"/>
  <c r="I290" i="11" s="1"/>
  <c r="V287" i="11"/>
  <c r="P287" i="11"/>
  <c r="J287" i="11"/>
  <c r="J285" i="11" s="1"/>
  <c r="D287" i="11"/>
  <c r="W282" i="11"/>
  <c r="Q282" i="11"/>
  <c r="Q280" i="11" s="1"/>
  <c r="K282" i="11"/>
  <c r="E282" i="11"/>
  <c r="X277" i="11"/>
  <c r="X275" i="11" s="1"/>
  <c r="R277" i="11"/>
  <c r="L277" i="11"/>
  <c r="F277" i="11"/>
  <c r="F275" i="11" s="1"/>
  <c r="Y272" i="11"/>
  <c r="S272" i="11"/>
  <c r="M272" i="11"/>
  <c r="M270" i="11" s="1"/>
  <c r="G272" i="11"/>
  <c r="Z267" i="11"/>
  <c r="T267" i="11"/>
  <c r="T265" i="11" s="1"/>
  <c r="N267" i="11"/>
  <c r="H267" i="11"/>
  <c r="AA262" i="11"/>
  <c r="AA260" i="11" s="1"/>
  <c r="U262" i="11"/>
  <c r="O262" i="11"/>
  <c r="I262" i="11"/>
  <c r="I260" i="11" s="1"/>
  <c r="V257" i="11"/>
  <c r="P257" i="11"/>
  <c r="J257" i="11"/>
  <c r="J255" i="11" s="1"/>
  <c r="D257" i="11"/>
  <c r="W252" i="11"/>
  <c r="Q252" i="11"/>
  <c r="Q250" i="11" s="1"/>
  <c r="K252" i="11"/>
  <c r="E252" i="11"/>
  <c r="X247" i="11"/>
  <c r="X245" i="11" s="1"/>
  <c r="R247" i="11"/>
  <c r="L247" i="11"/>
  <c r="F247" i="11"/>
  <c r="F245" i="11" s="1"/>
  <c r="Y242" i="11"/>
  <c r="S242" i="11"/>
  <c r="M242" i="11"/>
  <c r="M240" i="11" s="1"/>
  <c r="G242" i="11"/>
  <c r="Z237" i="11"/>
  <c r="T237" i="11"/>
  <c r="T235" i="11" s="1"/>
  <c r="N237" i="11"/>
  <c r="H237" i="11"/>
  <c r="AA232" i="11"/>
  <c r="AA230" i="11" s="1"/>
  <c r="U232" i="11"/>
  <c r="O232" i="11"/>
  <c r="I232" i="11"/>
  <c r="I230" i="11" s="1"/>
  <c r="V227" i="11"/>
  <c r="P227" i="11"/>
  <c r="J227" i="11"/>
  <c r="J225" i="11" s="1"/>
  <c r="D227" i="11"/>
  <c r="W307" i="11"/>
  <c r="Q307" i="11"/>
  <c r="Q305" i="11" s="1"/>
  <c r="K307" i="11"/>
  <c r="E307" i="11"/>
  <c r="X302" i="11"/>
  <c r="X300" i="11" s="1"/>
  <c r="R302" i="11"/>
  <c r="L302" i="11"/>
  <c r="F302" i="11"/>
  <c r="F300" i="11" s="1"/>
  <c r="Y297" i="11"/>
  <c r="S297" i="11"/>
  <c r="M297" i="11"/>
  <c r="M295" i="11" s="1"/>
  <c r="G297" i="11"/>
  <c r="Z292" i="11"/>
  <c r="T292" i="11"/>
  <c r="T290" i="11" s="1"/>
  <c r="N292" i="11"/>
  <c r="H292" i="11"/>
  <c r="AA287" i="11"/>
  <c r="AA285" i="11" s="1"/>
  <c r="U287" i="11"/>
  <c r="O287" i="11"/>
  <c r="I287" i="11"/>
  <c r="I285" i="11" s="1"/>
  <c r="V282" i="11"/>
  <c r="P282" i="11"/>
  <c r="J282" i="11"/>
  <c r="J280" i="11" s="1"/>
  <c r="D282" i="11"/>
  <c r="W277" i="11"/>
  <c r="Q277" i="11"/>
  <c r="Q275" i="11" s="1"/>
  <c r="K277" i="11"/>
  <c r="E277" i="11"/>
  <c r="X272" i="11"/>
  <c r="X270" i="11" s="1"/>
  <c r="R272" i="11"/>
  <c r="L272" i="11"/>
  <c r="F272" i="11"/>
  <c r="F270" i="11" s="1"/>
  <c r="Y267" i="11"/>
  <c r="S267" i="11"/>
  <c r="M267" i="11"/>
  <c r="M265" i="11" s="1"/>
  <c r="G267" i="11"/>
  <c r="Z262" i="11"/>
  <c r="T262" i="11"/>
  <c r="T260" i="11" s="1"/>
  <c r="N262" i="11"/>
  <c r="H262" i="11"/>
  <c r="AA257" i="11"/>
  <c r="AA255" i="11" s="1"/>
  <c r="U257" i="11"/>
  <c r="O257" i="11"/>
  <c r="I257" i="11"/>
  <c r="I255" i="11" s="1"/>
  <c r="V252" i="11"/>
  <c r="P252" i="11"/>
  <c r="J252" i="11"/>
  <c r="J250" i="11" s="1"/>
  <c r="D252" i="11"/>
  <c r="W247" i="11"/>
  <c r="Q247" i="11"/>
  <c r="Q245" i="11" s="1"/>
  <c r="K247" i="11"/>
  <c r="E247" i="11"/>
  <c r="X242" i="11"/>
  <c r="X240" i="11" s="1"/>
  <c r="R242" i="11"/>
  <c r="L242" i="11"/>
  <c r="F242" i="11"/>
  <c r="F240" i="11" s="1"/>
  <c r="Y237" i="11"/>
  <c r="S237" i="11"/>
  <c r="M237" i="11"/>
  <c r="M235" i="11" s="1"/>
  <c r="G237" i="11"/>
  <c r="Z232" i="11"/>
  <c r="T232" i="11"/>
  <c r="T230" i="11" s="1"/>
  <c r="N232" i="11"/>
  <c r="H232" i="11"/>
  <c r="AA227" i="11"/>
  <c r="AA225" i="11" s="1"/>
  <c r="U227" i="11"/>
  <c r="O227" i="11"/>
  <c r="I227" i="11"/>
  <c r="I225" i="11" s="1"/>
  <c r="V307" i="11"/>
  <c r="P307" i="11"/>
  <c r="J307" i="11"/>
  <c r="J305" i="11" s="1"/>
  <c r="D307" i="11"/>
  <c r="W302" i="11"/>
  <c r="Q302" i="11"/>
  <c r="Q300" i="11" s="1"/>
  <c r="K302" i="11"/>
  <c r="E302" i="11"/>
  <c r="X297" i="11"/>
  <c r="X295" i="11" s="1"/>
  <c r="R297" i="11"/>
  <c r="L297" i="11"/>
  <c r="F297" i="11"/>
  <c r="F295" i="11" s="1"/>
  <c r="Y292" i="11"/>
  <c r="S292" i="11"/>
  <c r="M292" i="11"/>
  <c r="M290" i="11" s="1"/>
  <c r="G292" i="11"/>
  <c r="Z287" i="11"/>
  <c r="T287" i="11"/>
  <c r="T285" i="11" s="1"/>
  <c r="N287" i="11"/>
  <c r="H287" i="11"/>
  <c r="AA282" i="11"/>
  <c r="AA280" i="11" s="1"/>
  <c r="U282" i="11"/>
  <c r="O282" i="11"/>
  <c r="I282" i="11"/>
  <c r="I280" i="11" s="1"/>
  <c r="V277" i="11"/>
  <c r="P277" i="11"/>
  <c r="J277" i="11"/>
  <c r="J275" i="11" s="1"/>
  <c r="D277" i="11"/>
  <c r="W272" i="11"/>
  <c r="Q272" i="11"/>
  <c r="Q270" i="11" s="1"/>
  <c r="K272" i="11"/>
  <c r="E272" i="11"/>
  <c r="X267" i="11"/>
  <c r="X265" i="11" s="1"/>
  <c r="R267" i="11"/>
  <c r="L267" i="11"/>
  <c r="F267" i="11"/>
  <c r="F265" i="11" s="1"/>
  <c r="Y262" i="11"/>
  <c r="S262" i="11"/>
  <c r="M262" i="11"/>
  <c r="M260" i="11" s="1"/>
  <c r="G262" i="11"/>
  <c r="Z257" i="11"/>
  <c r="T257" i="11"/>
  <c r="T255" i="11" s="1"/>
  <c r="N257" i="11"/>
  <c r="H257" i="11"/>
  <c r="AA252" i="11"/>
  <c r="AA250" i="11" s="1"/>
  <c r="U252" i="11"/>
  <c r="O252" i="11"/>
  <c r="I252" i="11"/>
  <c r="I250" i="11" s="1"/>
  <c r="V247" i="11"/>
  <c r="P247" i="11"/>
  <c r="J247" i="11"/>
  <c r="J245" i="11" s="1"/>
  <c r="D247" i="11"/>
  <c r="W242" i="11"/>
  <c r="Q242" i="11"/>
  <c r="Q240" i="11" s="1"/>
  <c r="K242" i="11"/>
  <c r="E242" i="11"/>
  <c r="X237" i="11"/>
  <c r="X235" i="11" s="1"/>
  <c r="R237" i="11"/>
  <c r="L237" i="11"/>
  <c r="F237" i="11"/>
  <c r="F235" i="11" s="1"/>
  <c r="Y232" i="11"/>
  <c r="S232" i="11"/>
  <c r="M232" i="11"/>
  <c r="M230" i="11" s="1"/>
  <c r="G232" i="11"/>
  <c r="Z227" i="11"/>
  <c r="T227" i="11"/>
  <c r="T225" i="11" s="1"/>
  <c r="N227" i="11"/>
  <c r="H227" i="11"/>
  <c r="J162" i="11"/>
  <c r="J160" i="11" s="1"/>
  <c r="P162" i="11"/>
  <c r="P160" i="11" s="1"/>
  <c r="V162" i="11"/>
  <c r="D164" i="11"/>
  <c r="D160" i="11" s="1"/>
  <c r="J164" i="11"/>
  <c r="P164" i="11"/>
  <c r="V164" i="11"/>
  <c r="I167" i="11"/>
  <c r="I165" i="11" s="1"/>
  <c r="O167" i="11"/>
  <c r="U167" i="11"/>
  <c r="U165" i="11" s="1"/>
  <c r="AA167" i="11"/>
  <c r="AA165" i="11" s="1"/>
  <c r="I169" i="11"/>
  <c r="O169" i="11"/>
  <c r="U169" i="11"/>
  <c r="AA169" i="11"/>
  <c r="H172" i="11"/>
  <c r="H170" i="11" s="1"/>
  <c r="N172" i="11"/>
  <c r="N170" i="11" s="1"/>
  <c r="T172" i="11"/>
  <c r="Z172" i="11"/>
  <c r="Z170" i="11" s="1"/>
  <c r="H174" i="11"/>
  <c r="N174" i="11"/>
  <c r="T174" i="11"/>
  <c r="Z174" i="11"/>
  <c r="G177" i="11"/>
  <c r="M177" i="11"/>
  <c r="M175" i="11" s="1"/>
  <c r="S177" i="11"/>
  <c r="S175" i="11" s="1"/>
  <c r="Y177" i="11"/>
  <c r="G179" i="11"/>
  <c r="M179" i="11"/>
  <c r="S179" i="11"/>
  <c r="Y179" i="11"/>
  <c r="F182" i="11"/>
  <c r="F180" i="11" s="1"/>
  <c r="L182" i="11"/>
  <c r="R182" i="11"/>
  <c r="R180" i="11" s="1"/>
  <c r="X182" i="11"/>
  <c r="X180" i="11" s="1"/>
  <c r="F184" i="11"/>
  <c r="L184" i="11"/>
  <c r="R184" i="11"/>
  <c r="X184" i="11"/>
  <c r="E187" i="11"/>
  <c r="E185" i="11" s="1"/>
  <c r="K187" i="11"/>
  <c r="K185" i="11" s="1"/>
  <c r="Q187" i="11"/>
  <c r="W187" i="11"/>
  <c r="W185" i="11" s="1"/>
  <c r="E189" i="11"/>
  <c r="K189" i="11"/>
  <c r="Q189" i="11"/>
  <c r="W189" i="11"/>
  <c r="D192" i="11"/>
  <c r="J192" i="11"/>
  <c r="J190" i="11" s="1"/>
  <c r="P192" i="11"/>
  <c r="P190" i="11" s="1"/>
  <c r="V192" i="11"/>
  <c r="D194" i="11"/>
  <c r="J194" i="11"/>
  <c r="P194" i="11"/>
  <c r="V194" i="11"/>
  <c r="I197" i="11"/>
  <c r="I195" i="11" s="1"/>
  <c r="O197" i="11"/>
  <c r="U197" i="11"/>
  <c r="U195" i="11" s="1"/>
  <c r="AA197" i="11"/>
  <c r="AA195" i="11" s="1"/>
  <c r="I199" i="11"/>
  <c r="O199" i="11"/>
  <c r="U199" i="11"/>
  <c r="AA199" i="11"/>
  <c r="H202" i="11"/>
  <c r="H200" i="11" s="1"/>
  <c r="N202" i="11"/>
  <c r="N200" i="11" s="1"/>
  <c r="T202" i="11"/>
  <c r="Z202" i="11"/>
  <c r="Z200" i="11" s="1"/>
  <c r="H204" i="11"/>
  <c r="N204" i="11"/>
  <c r="T204" i="11"/>
  <c r="Z204" i="11"/>
  <c r="G207" i="11"/>
  <c r="M207" i="11"/>
  <c r="M205" i="11" s="1"/>
  <c r="S207" i="11"/>
  <c r="S205" i="11" s="1"/>
  <c r="Y207" i="11"/>
  <c r="G209" i="11"/>
  <c r="M209" i="11"/>
  <c r="S209" i="11"/>
  <c r="Y209" i="11"/>
  <c r="F212" i="11"/>
  <c r="F210" i="11" s="1"/>
  <c r="L212" i="11"/>
  <c r="R212" i="11"/>
  <c r="R210" i="11" s="1"/>
  <c r="X212" i="11"/>
  <c r="X210" i="11" s="1"/>
  <c r="F214" i="11"/>
  <c r="L214" i="11"/>
  <c r="R214" i="11"/>
  <c r="X214" i="11"/>
  <c r="E217" i="11"/>
  <c r="E215" i="11" s="1"/>
  <c r="K217" i="11"/>
  <c r="K215" i="11" s="1"/>
  <c r="Q217" i="11"/>
  <c r="W217" i="11"/>
  <c r="W215" i="11" s="1"/>
  <c r="E219" i="11"/>
  <c r="K219" i="11"/>
  <c r="Q219" i="11"/>
  <c r="W219" i="11"/>
  <c r="D222" i="11"/>
  <c r="J222" i="11"/>
  <c r="J220" i="11" s="1"/>
  <c r="P222" i="11"/>
  <c r="V222" i="11"/>
  <c r="D224" i="11"/>
  <c r="J224" i="11"/>
  <c r="Q224" i="11"/>
  <c r="Z224" i="11"/>
  <c r="Y227" i="11"/>
  <c r="Y225" i="11" s="1"/>
  <c r="R232" i="11"/>
  <c r="R230" i="11" s="1"/>
  <c r="AA611" i="11"/>
  <c r="J315" i="10"/>
  <c r="J313" i="10" s="1"/>
  <c r="P315" i="10"/>
  <c r="P313" i="10" s="1"/>
  <c r="V315" i="10"/>
  <c r="V313" i="10" s="1"/>
  <c r="I320" i="10"/>
  <c r="I318" i="10" s="1"/>
  <c r="O320" i="10"/>
  <c r="O318" i="10" s="1"/>
  <c r="U320" i="10"/>
  <c r="U318" i="10" s="1"/>
  <c r="AA320" i="10"/>
  <c r="AA318" i="10" s="1"/>
  <c r="H325" i="10"/>
  <c r="H323" i="10" s="1"/>
  <c r="N325" i="10"/>
  <c r="N323" i="10" s="1"/>
  <c r="T325" i="10"/>
  <c r="T323" i="10" s="1"/>
  <c r="Z325" i="10"/>
  <c r="Z323" i="10" s="1"/>
  <c r="G330" i="10"/>
  <c r="G328" i="10" s="1"/>
  <c r="M330" i="10"/>
  <c r="M328" i="10" s="1"/>
  <c r="S330" i="10"/>
  <c r="S328" i="10" s="1"/>
  <c r="Y330" i="10"/>
  <c r="Y328" i="10" s="1"/>
  <c r="F335" i="10"/>
  <c r="F333" i="10" s="1"/>
  <c r="L335" i="10"/>
  <c r="L333" i="10" s="1"/>
  <c r="R335" i="10"/>
  <c r="R333" i="10" s="1"/>
  <c r="X335" i="10"/>
  <c r="X333" i="10" s="1"/>
  <c r="E340" i="10"/>
  <c r="E338" i="10" s="1"/>
  <c r="K340" i="10"/>
  <c r="K338" i="10" s="1"/>
  <c r="Q340" i="10"/>
  <c r="Q338" i="10" s="1"/>
  <c r="W340" i="10"/>
  <c r="W338" i="10" s="1"/>
  <c r="D345" i="10"/>
  <c r="D343" i="10" s="1"/>
  <c r="J345" i="10"/>
  <c r="J343" i="10" s="1"/>
  <c r="P345" i="10"/>
  <c r="P343" i="10" s="1"/>
  <c r="V345" i="10"/>
  <c r="V343" i="10" s="1"/>
  <c r="I350" i="10"/>
  <c r="I348" i="10" s="1"/>
  <c r="O350" i="10"/>
  <c r="O348" i="10" s="1"/>
  <c r="U350" i="10"/>
  <c r="U348" i="10" s="1"/>
  <c r="AA350" i="10"/>
  <c r="AA348" i="10" s="1"/>
  <c r="H355" i="10"/>
  <c r="H353" i="10" s="1"/>
  <c r="N355" i="10"/>
  <c r="N353" i="10" s="1"/>
  <c r="T355" i="10"/>
  <c r="T353" i="10" s="1"/>
  <c r="Z355" i="10"/>
  <c r="Z353" i="10" s="1"/>
  <c r="G360" i="10"/>
  <c r="G358" i="10" s="1"/>
  <c r="M360" i="10"/>
  <c r="M358" i="10" s="1"/>
  <c r="S360" i="10"/>
  <c r="S358" i="10" s="1"/>
  <c r="Y360" i="10"/>
  <c r="Y358" i="10" s="1"/>
  <c r="F365" i="10"/>
  <c r="F363" i="10" s="1"/>
  <c r="L365" i="10"/>
  <c r="L363" i="10" s="1"/>
  <c r="R365" i="10"/>
  <c r="R363" i="10" s="1"/>
  <c r="X365" i="10"/>
  <c r="X363" i="10" s="1"/>
  <c r="E370" i="10"/>
  <c r="E368" i="10" s="1"/>
  <c r="K370" i="10"/>
  <c r="K368" i="10" s="1"/>
  <c r="Q370" i="10"/>
  <c r="Q368" i="10" s="1"/>
  <c r="W370" i="10"/>
  <c r="W368" i="10" s="1"/>
  <c r="D375" i="10"/>
  <c r="D373" i="10" s="1"/>
  <c r="J375" i="10"/>
  <c r="J373" i="10" s="1"/>
  <c r="P375" i="10"/>
  <c r="P373" i="10" s="1"/>
  <c r="V375" i="10"/>
  <c r="V373" i="10" s="1"/>
  <c r="I380" i="10"/>
  <c r="I378" i="10" s="1"/>
  <c r="O380" i="10"/>
  <c r="O378" i="10" s="1"/>
  <c r="U380" i="10"/>
  <c r="U378" i="10" s="1"/>
  <c r="AA380" i="10"/>
  <c r="AA378" i="10" s="1"/>
  <c r="H385" i="10"/>
  <c r="H383" i="10" s="1"/>
  <c r="N385" i="10"/>
  <c r="N383" i="10" s="1"/>
  <c r="T385" i="10"/>
  <c r="T383" i="10" s="1"/>
  <c r="Z385" i="10"/>
  <c r="Z383" i="10" s="1"/>
  <c r="G390" i="10"/>
  <c r="G388" i="10" s="1"/>
  <c r="M390" i="10"/>
  <c r="M388" i="10" s="1"/>
  <c r="S390" i="10"/>
  <c r="S388" i="10" s="1"/>
  <c r="Y390" i="10"/>
  <c r="Y388" i="10" s="1"/>
  <c r="F395" i="10"/>
  <c r="F393" i="10" s="1"/>
  <c r="L395" i="10"/>
  <c r="L393" i="10" s="1"/>
  <c r="R395" i="10"/>
  <c r="R393" i="10" s="1"/>
  <c r="X395" i="10"/>
  <c r="X393" i="10" s="1"/>
  <c r="E400" i="10"/>
  <c r="E398" i="10" s="1"/>
  <c r="K400" i="10"/>
  <c r="K398" i="10" s="1"/>
  <c r="Q400" i="10"/>
  <c r="Q398" i="10" s="1"/>
  <c r="W400" i="10"/>
  <c r="W398" i="10" s="1"/>
  <c r="D405" i="10"/>
  <c r="D403" i="10" s="1"/>
  <c r="J405" i="10"/>
  <c r="J403" i="10" s="1"/>
  <c r="P405" i="10"/>
  <c r="P403" i="10" s="1"/>
  <c r="V405" i="10"/>
  <c r="V403" i="10" s="1"/>
  <c r="I410" i="10"/>
  <c r="I408" i="10" s="1"/>
  <c r="O410" i="10"/>
  <c r="O408" i="10" s="1"/>
  <c r="U410" i="10"/>
  <c r="U408" i="10" s="1"/>
  <c r="AA410" i="10"/>
  <c r="AA408" i="10" s="1"/>
  <c r="H415" i="10"/>
  <c r="H413" i="10" s="1"/>
  <c r="N415" i="10"/>
  <c r="N413" i="10" s="1"/>
  <c r="T415" i="10"/>
  <c r="T413" i="10" s="1"/>
  <c r="Z415" i="10"/>
  <c r="Z413" i="10" s="1"/>
  <c r="G420" i="10"/>
  <c r="G418" i="10" s="1"/>
  <c r="M420" i="10"/>
  <c r="M418" i="10" s="1"/>
  <c r="S420" i="10"/>
  <c r="S418" i="10" s="1"/>
  <c r="Y420" i="10"/>
  <c r="Y418" i="10" s="1"/>
  <c r="F425" i="10"/>
  <c r="F423" i="10" s="1"/>
  <c r="L425" i="10"/>
  <c r="L423" i="10" s="1"/>
  <c r="R425" i="10"/>
  <c r="R423" i="10" s="1"/>
  <c r="X425" i="10"/>
  <c r="X423" i="10" s="1"/>
  <c r="E430" i="10"/>
  <c r="E428" i="10" s="1"/>
  <c r="K430" i="10"/>
  <c r="K428" i="10" s="1"/>
  <c r="Q430" i="10"/>
  <c r="Q428" i="10" s="1"/>
  <c r="W430" i="10"/>
  <c r="W428" i="10" s="1"/>
  <c r="D435" i="10"/>
  <c r="D433" i="10" s="1"/>
  <c r="J435" i="10"/>
  <c r="J433" i="10" s="1"/>
  <c r="P435" i="10"/>
  <c r="P433" i="10" s="1"/>
  <c r="V435" i="10"/>
  <c r="V433" i="10" s="1"/>
  <c r="I440" i="10"/>
  <c r="I438" i="10" s="1"/>
  <c r="O440" i="10"/>
  <c r="O438" i="10" s="1"/>
  <c r="U440" i="10"/>
  <c r="U438" i="10" s="1"/>
  <c r="AA440" i="10"/>
  <c r="AA438" i="10" s="1"/>
  <c r="H445" i="10"/>
  <c r="H443" i="10" s="1"/>
  <c r="N445" i="10"/>
  <c r="N443" i="10" s="1"/>
  <c r="T445" i="10"/>
  <c r="T443" i="10" s="1"/>
  <c r="Z445" i="10"/>
  <c r="Z443" i="10" s="1"/>
  <c r="G450" i="10"/>
  <c r="G448" i="10" s="1"/>
  <c r="M450" i="10"/>
  <c r="M448" i="10" s="1"/>
  <c r="S450" i="10"/>
  <c r="S448" i="10" s="1"/>
  <c r="Y450" i="10"/>
  <c r="Y448" i="10" s="1"/>
  <c r="F455" i="10"/>
  <c r="F453" i="10" s="1"/>
  <c r="L455" i="10"/>
  <c r="L453" i="10" s="1"/>
  <c r="R455" i="10"/>
  <c r="R453" i="10" s="1"/>
  <c r="X455" i="10"/>
  <c r="X453" i="10" s="1"/>
  <c r="E460" i="10"/>
  <c r="E458" i="10" s="1"/>
  <c r="K460" i="10"/>
  <c r="K458" i="10" s="1"/>
  <c r="Q460" i="10"/>
  <c r="Q458" i="10" s="1"/>
  <c r="W460" i="10"/>
  <c r="W458" i="10" s="1"/>
  <c r="J468" i="10"/>
  <c r="J466" i="10" s="1"/>
  <c r="P468" i="10"/>
  <c r="P466" i="10" s="1"/>
  <c r="V468" i="10"/>
  <c r="V466" i="10" s="1"/>
  <c r="I473" i="10"/>
  <c r="I471" i="10" s="1"/>
  <c r="O473" i="10"/>
  <c r="O471" i="10" s="1"/>
  <c r="U473" i="10"/>
  <c r="U471" i="10" s="1"/>
  <c r="AA473" i="10"/>
  <c r="AA471" i="10" s="1"/>
  <c r="H478" i="10"/>
  <c r="H476" i="10" s="1"/>
  <c r="N478" i="10"/>
  <c r="N476" i="10" s="1"/>
  <c r="T478" i="10"/>
  <c r="T476" i="10" s="1"/>
  <c r="Z478" i="10"/>
  <c r="Z476" i="10" s="1"/>
  <c r="G483" i="10"/>
  <c r="G481" i="10" s="1"/>
  <c r="M483" i="10"/>
  <c r="M481" i="10" s="1"/>
  <c r="S483" i="10"/>
  <c r="S481" i="10" s="1"/>
  <c r="Y483" i="10"/>
  <c r="Y481" i="10" s="1"/>
  <c r="F488" i="10"/>
  <c r="F486" i="10" s="1"/>
  <c r="L488" i="10"/>
  <c r="L486" i="10" s="1"/>
  <c r="R488" i="10"/>
  <c r="R486" i="10" s="1"/>
  <c r="X488" i="10"/>
  <c r="X486" i="10" s="1"/>
  <c r="E493" i="10"/>
  <c r="E491" i="10" s="1"/>
  <c r="K493" i="10"/>
  <c r="K491" i="10" s="1"/>
  <c r="Q493" i="10"/>
  <c r="Q491" i="10" s="1"/>
  <c r="W493" i="10"/>
  <c r="W491" i="10" s="1"/>
  <c r="D498" i="10"/>
  <c r="D496" i="10" s="1"/>
  <c r="J498" i="10"/>
  <c r="J496" i="10" s="1"/>
  <c r="P498" i="10"/>
  <c r="P496" i="10" s="1"/>
  <c r="V498" i="10"/>
  <c r="V496" i="10" s="1"/>
  <c r="I503" i="10"/>
  <c r="I501" i="10" s="1"/>
  <c r="O503" i="10"/>
  <c r="O501" i="10" s="1"/>
  <c r="U503" i="10"/>
  <c r="U501" i="10" s="1"/>
  <c r="AA503" i="10"/>
  <c r="AA501" i="10" s="1"/>
  <c r="H508" i="10"/>
  <c r="H506" i="10" s="1"/>
  <c r="N508" i="10"/>
  <c r="N506" i="10" s="1"/>
  <c r="T508" i="10"/>
  <c r="T506" i="10" s="1"/>
  <c r="Z508" i="10"/>
  <c r="Z506" i="10" s="1"/>
  <c r="G513" i="10"/>
  <c r="G511" i="10" s="1"/>
  <c r="M513" i="10"/>
  <c r="M511" i="10" s="1"/>
  <c r="S513" i="10"/>
  <c r="S511" i="10" s="1"/>
  <c r="Y513" i="10"/>
  <c r="Y511" i="10" s="1"/>
  <c r="F518" i="10"/>
  <c r="F516" i="10" s="1"/>
  <c r="L518" i="10"/>
  <c r="L516" i="10" s="1"/>
  <c r="R518" i="10"/>
  <c r="R516" i="10" s="1"/>
  <c r="X518" i="10"/>
  <c r="X516" i="10" s="1"/>
  <c r="E523" i="10"/>
  <c r="E521" i="10" s="1"/>
  <c r="K523" i="10"/>
  <c r="K521" i="10" s="1"/>
  <c r="Q523" i="10"/>
  <c r="Q521" i="10" s="1"/>
  <c r="W523" i="10"/>
  <c r="W521" i="10" s="1"/>
  <c r="D528" i="10"/>
  <c r="D526" i="10" s="1"/>
  <c r="J528" i="10"/>
  <c r="J526" i="10" s="1"/>
  <c r="P528" i="10"/>
  <c r="P526" i="10" s="1"/>
  <c r="V528" i="10"/>
  <c r="V526" i="10" s="1"/>
  <c r="I533" i="10"/>
  <c r="I531" i="10" s="1"/>
  <c r="O533" i="10"/>
  <c r="O531" i="10" s="1"/>
  <c r="U533" i="10"/>
  <c r="U531" i="10" s="1"/>
  <c r="AA533" i="10"/>
  <c r="AA531" i="10" s="1"/>
  <c r="H538" i="10"/>
  <c r="H536" i="10" s="1"/>
  <c r="N538" i="10"/>
  <c r="N536" i="10" s="1"/>
  <c r="T538" i="10"/>
  <c r="T536" i="10" s="1"/>
  <c r="Z538" i="10"/>
  <c r="Z536" i="10" s="1"/>
  <c r="G543" i="10"/>
  <c r="G541" i="10" s="1"/>
  <c r="M543" i="10"/>
  <c r="M541" i="10" s="1"/>
  <c r="S543" i="10"/>
  <c r="S541" i="10" s="1"/>
  <c r="Y543" i="10"/>
  <c r="Y541" i="10" s="1"/>
  <c r="F548" i="10"/>
  <c r="F546" i="10" s="1"/>
  <c r="L548" i="10"/>
  <c r="L546" i="10" s="1"/>
  <c r="R548" i="10"/>
  <c r="R546" i="10" s="1"/>
  <c r="X548" i="10"/>
  <c r="X546" i="10" s="1"/>
  <c r="E553" i="10"/>
  <c r="E551" i="10" s="1"/>
  <c r="K553" i="10"/>
  <c r="K551" i="10" s="1"/>
  <c r="Q553" i="10"/>
  <c r="Q551" i="10" s="1"/>
  <c r="W553" i="10"/>
  <c r="W551" i="10" s="1"/>
  <c r="D558" i="10"/>
  <c r="D556" i="10" s="1"/>
  <c r="J558" i="10"/>
  <c r="J556" i="10" s="1"/>
  <c r="P558" i="10"/>
  <c r="P556" i="10" s="1"/>
  <c r="V558" i="10"/>
  <c r="V556" i="10" s="1"/>
  <c r="I563" i="10"/>
  <c r="I561" i="10" s="1"/>
  <c r="O563" i="10"/>
  <c r="O561" i="10" s="1"/>
  <c r="U563" i="10"/>
  <c r="U561" i="10" s="1"/>
  <c r="AA563" i="10"/>
  <c r="AA561" i="10" s="1"/>
  <c r="H568" i="10"/>
  <c r="H566" i="10" s="1"/>
  <c r="N568" i="10"/>
  <c r="N566" i="10" s="1"/>
  <c r="T568" i="10"/>
  <c r="T566" i="10" s="1"/>
  <c r="Z568" i="10"/>
  <c r="Z566" i="10" s="1"/>
  <c r="G573" i="10"/>
  <c r="G571" i="10" s="1"/>
  <c r="M573" i="10"/>
  <c r="M571" i="10" s="1"/>
  <c r="S573" i="10"/>
  <c r="S571" i="10" s="1"/>
  <c r="Y573" i="10"/>
  <c r="Y571" i="10" s="1"/>
  <c r="F578" i="10"/>
  <c r="F576" i="10" s="1"/>
  <c r="L578" i="10"/>
  <c r="L576" i="10" s="1"/>
  <c r="R578" i="10"/>
  <c r="R576" i="10" s="1"/>
  <c r="X578" i="10"/>
  <c r="X576" i="10" s="1"/>
  <c r="E583" i="10"/>
  <c r="E581" i="10" s="1"/>
  <c r="K583" i="10"/>
  <c r="K581" i="10" s="1"/>
  <c r="Q583" i="10"/>
  <c r="Q581" i="10" s="1"/>
  <c r="W583" i="10"/>
  <c r="W581" i="10" s="1"/>
  <c r="D588" i="10"/>
  <c r="D586" i="10" s="1"/>
  <c r="J588" i="10"/>
  <c r="J586" i="10" s="1"/>
  <c r="P588" i="10"/>
  <c r="P586" i="10" s="1"/>
  <c r="V588" i="10"/>
  <c r="V586" i="10" s="1"/>
  <c r="I593" i="10"/>
  <c r="I591" i="10" s="1"/>
  <c r="O593" i="10"/>
  <c r="O591" i="10" s="1"/>
  <c r="U593" i="10"/>
  <c r="U591" i="10" s="1"/>
  <c r="AA593" i="10"/>
  <c r="AA591" i="10" s="1"/>
  <c r="H598" i="10"/>
  <c r="H596" i="10" s="1"/>
  <c r="N598" i="10"/>
  <c r="N596" i="10" s="1"/>
  <c r="T598" i="10"/>
  <c r="T596" i="10" s="1"/>
  <c r="Z598" i="10"/>
  <c r="Z596" i="10" s="1"/>
  <c r="G603" i="10"/>
  <c r="G601" i="10" s="1"/>
  <c r="M603" i="10"/>
  <c r="M601" i="10" s="1"/>
  <c r="S603" i="10"/>
  <c r="S601" i="10" s="1"/>
  <c r="Y603" i="10"/>
  <c r="Y601" i="10" s="1"/>
  <c r="F608" i="10"/>
  <c r="F606" i="10" s="1"/>
  <c r="L608" i="10"/>
  <c r="L606" i="10" s="1"/>
  <c r="R608" i="10"/>
  <c r="R606" i="10" s="1"/>
  <c r="X608" i="10"/>
  <c r="X606" i="10" s="1"/>
  <c r="E613" i="10"/>
  <c r="E611" i="10" s="1"/>
  <c r="K613" i="10"/>
  <c r="K611" i="10" s="1"/>
  <c r="Q613" i="10"/>
  <c r="Q611" i="10" s="1"/>
  <c r="W613" i="10"/>
  <c r="W611" i="10" s="1"/>
  <c r="E9" i="11"/>
  <c r="K9" i="11"/>
  <c r="K7" i="11" s="1"/>
  <c r="Q9" i="11"/>
  <c r="Q7" i="11" s="1"/>
  <c r="W9" i="11"/>
  <c r="E11" i="11"/>
  <c r="K11" i="11"/>
  <c r="Q11" i="11"/>
  <c r="W11" i="11"/>
  <c r="D14" i="11"/>
  <c r="D12" i="11" s="1"/>
  <c r="J14" i="11"/>
  <c r="P14" i="11"/>
  <c r="P12" i="11" s="1"/>
  <c r="V14" i="11"/>
  <c r="V12" i="11" s="1"/>
  <c r="D16" i="11"/>
  <c r="J16" i="11"/>
  <c r="P16" i="11"/>
  <c r="V16" i="11"/>
  <c r="I19" i="11"/>
  <c r="I17" i="11" s="1"/>
  <c r="O19" i="11"/>
  <c r="O17" i="11" s="1"/>
  <c r="U19" i="11"/>
  <c r="AA19" i="11"/>
  <c r="AA17" i="11" s="1"/>
  <c r="I21" i="11"/>
  <c r="O21" i="11"/>
  <c r="U21" i="11"/>
  <c r="AA21" i="11"/>
  <c r="H24" i="11"/>
  <c r="N24" i="11"/>
  <c r="N22" i="11" s="1"/>
  <c r="T24" i="11"/>
  <c r="T22" i="11" s="1"/>
  <c r="Z24" i="11"/>
  <c r="H26" i="11"/>
  <c r="N26" i="11"/>
  <c r="T26" i="11"/>
  <c r="Z26" i="11"/>
  <c r="G29" i="11"/>
  <c r="G27" i="11" s="1"/>
  <c r="M29" i="11"/>
  <c r="S29" i="11"/>
  <c r="S27" i="11" s="1"/>
  <c r="Y29" i="11"/>
  <c r="Y27" i="11" s="1"/>
  <c r="G31" i="11"/>
  <c r="M31" i="11"/>
  <c r="S31" i="11"/>
  <c r="Y31" i="11"/>
  <c r="F34" i="11"/>
  <c r="F32" i="11" s="1"/>
  <c r="L34" i="11"/>
  <c r="L32" i="11" s="1"/>
  <c r="R34" i="11"/>
  <c r="X34" i="11"/>
  <c r="X32" i="11" s="1"/>
  <c r="F36" i="11"/>
  <c r="L36" i="11"/>
  <c r="R36" i="11"/>
  <c r="X36" i="11"/>
  <c r="E39" i="11"/>
  <c r="K39" i="11"/>
  <c r="K37" i="11" s="1"/>
  <c r="Q39" i="11"/>
  <c r="Q37" i="11" s="1"/>
  <c r="W39" i="11"/>
  <c r="E41" i="11"/>
  <c r="K41" i="11"/>
  <c r="Q41" i="11"/>
  <c r="W41" i="11"/>
  <c r="D44" i="11"/>
  <c r="D42" i="11" s="1"/>
  <c r="J44" i="11"/>
  <c r="P44" i="11"/>
  <c r="P42" i="11" s="1"/>
  <c r="V44" i="11"/>
  <c r="V42" i="11" s="1"/>
  <c r="D46" i="11"/>
  <c r="J46" i="11"/>
  <c r="P46" i="11"/>
  <c r="V46" i="11"/>
  <c r="I49" i="11"/>
  <c r="I47" i="11" s="1"/>
  <c r="O49" i="11"/>
  <c r="O47" i="11" s="1"/>
  <c r="U49" i="11"/>
  <c r="AA49" i="11"/>
  <c r="AA47" i="11" s="1"/>
  <c r="I51" i="11"/>
  <c r="O51" i="11"/>
  <c r="U51" i="11"/>
  <c r="AA51" i="11"/>
  <c r="H54" i="11"/>
  <c r="N54" i="11"/>
  <c r="N52" i="11" s="1"/>
  <c r="T54" i="11"/>
  <c r="T52" i="11" s="1"/>
  <c r="Z54" i="11"/>
  <c r="H56" i="11"/>
  <c r="N56" i="11"/>
  <c r="T56" i="11"/>
  <c r="Z56" i="11"/>
  <c r="G59" i="11"/>
  <c r="G57" i="11" s="1"/>
  <c r="M59" i="11"/>
  <c r="S59" i="11"/>
  <c r="S57" i="11" s="1"/>
  <c r="Y59" i="11"/>
  <c r="Y57" i="11" s="1"/>
  <c r="G61" i="11"/>
  <c r="M61" i="11"/>
  <c r="S61" i="11"/>
  <c r="Y61" i="11"/>
  <c r="F64" i="11"/>
  <c r="F62" i="11" s="1"/>
  <c r="L64" i="11"/>
  <c r="L62" i="11" s="1"/>
  <c r="R64" i="11"/>
  <c r="X64" i="11"/>
  <c r="X62" i="11" s="1"/>
  <c r="F66" i="11"/>
  <c r="L66" i="11"/>
  <c r="R66" i="11"/>
  <c r="X66" i="11"/>
  <c r="E69" i="11"/>
  <c r="K69" i="11"/>
  <c r="K67" i="11" s="1"/>
  <c r="Q69" i="11"/>
  <c r="Q67" i="11" s="1"/>
  <c r="W69" i="11"/>
  <c r="E71" i="11"/>
  <c r="K71" i="11"/>
  <c r="Q71" i="11"/>
  <c r="W71" i="11"/>
  <c r="D74" i="11"/>
  <c r="D72" i="11" s="1"/>
  <c r="J74" i="11"/>
  <c r="P74" i="11"/>
  <c r="P72" i="11" s="1"/>
  <c r="V74" i="11"/>
  <c r="V72" i="11" s="1"/>
  <c r="D76" i="11"/>
  <c r="J76" i="11"/>
  <c r="P76" i="11"/>
  <c r="V76" i="11"/>
  <c r="I79" i="11"/>
  <c r="I77" i="11" s="1"/>
  <c r="O79" i="11"/>
  <c r="O77" i="11" s="1"/>
  <c r="U79" i="11"/>
  <c r="AA79" i="11"/>
  <c r="AA77" i="11" s="1"/>
  <c r="I81" i="11"/>
  <c r="O81" i="11"/>
  <c r="U81" i="11"/>
  <c r="AA81" i="11"/>
  <c r="H84" i="11"/>
  <c r="N84" i="11"/>
  <c r="N82" i="11" s="1"/>
  <c r="T84" i="11"/>
  <c r="T82" i="11" s="1"/>
  <c r="Z84" i="11"/>
  <c r="H86" i="11"/>
  <c r="N86" i="11"/>
  <c r="T86" i="11"/>
  <c r="Z86" i="11"/>
  <c r="G89" i="11"/>
  <c r="G87" i="11" s="1"/>
  <c r="M89" i="11"/>
  <c r="S89" i="11"/>
  <c r="S87" i="11" s="1"/>
  <c r="Y89" i="11"/>
  <c r="Y87" i="11" s="1"/>
  <c r="G91" i="11"/>
  <c r="M91" i="11"/>
  <c r="S91" i="11"/>
  <c r="Y91" i="11"/>
  <c r="F94" i="11"/>
  <c r="F92" i="11" s="1"/>
  <c r="L94" i="11"/>
  <c r="L92" i="11" s="1"/>
  <c r="R94" i="11"/>
  <c r="X94" i="11"/>
  <c r="X92" i="11" s="1"/>
  <c r="F96" i="11"/>
  <c r="L96" i="11"/>
  <c r="R96" i="11"/>
  <c r="X96" i="11"/>
  <c r="E99" i="11"/>
  <c r="K99" i="11"/>
  <c r="K97" i="11" s="1"/>
  <c r="Q99" i="11"/>
  <c r="Q97" i="11" s="1"/>
  <c r="W99" i="11"/>
  <c r="E101" i="11"/>
  <c r="K101" i="11"/>
  <c r="Q101" i="11"/>
  <c r="W101" i="11"/>
  <c r="D104" i="11"/>
  <c r="D102" i="11" s="1"/>
  <c r="J104" i="11"/>
  <c r="P104" i="11"/>
  <c r="P102" i="11" s="1"/>
  <c r="V104" i="11"/>
  <c r="V102" i="11" s="1"/>
  <c r="D106" i="11"/>
  <c r="J106" i="11"/>
  <c r="P106" i="11"/>
  <c r="V106" i="11"/>
  <c r="I109" i="11"/>
  <c r="I107" i="11" s="1"/>
  <c r="O109" i="11"/>
  <c r="O107" i="11" s="1"/>
  <c r="U109" i="11"/>
  <c r="AA109" i="11"/>
  <c r="AA107" i="11" s="1"/>
  <c r="I111" i="11"/>
  <c r="O111" i="11"/>
  <c r="U111" i="11"/>
  <c r="AA111" i="11"/>
  <c r="H114" i="11"/>
  <c r="N114" i="11"/>
  <c r="N112" i="11" s="1"/>
  <c r="T114" i="11"/>
  <c r="T112" i="11" s="1"/>
  <c r="Z114" i="11"/>
  <c r="H116" i="11"/>
  <c r="N116" i="11"/>
  <c r="T116" i="11"/>
  <c r="Z116" i="11"/>
  <c r="G119" i="11"/>
  <c r="G117" i="11" s="1"/>
  <c r="M119" i="11"/>
  <c r="S119" i="11"/>
  <c r="S117" i="11" s="1"/>
  <c r="Y119" i="11"/>
  <c r="Y117" i="11" s="1"/>
  <c r="G121" i="11"/>
  <c r="M121" i="11"/>
  <c r="S121" i="11"/>
  <c r="Y121" i="11"/>
  <c r="F124" i="11"/>
  <c r="F122" i="11" s="1"/>
  <c r="L124" i="11"/>
  <c r="L122" i="11" s="1"/>
  <c r="R124" i="11"/>
  <c r="X124" i="11"/>
  <c r="X122" i="11" s="1"/>
  <c r="F126" i="11"/>
  <c r="L126" i="11"/>
  <c r="R126" i="11"/>
  <c r="X126" i="11"/>
  <c r="E129" i="11"/>
  <c r="K129" i="11"/>
  <c r="K127" i="11" s="1"/>
  <c r="Q129" i="11"/>
  <c r="Q127" i="11" s="1"/>
  <c r="W129" i="11"/>
  <c r="E131" i="11"/>
  <c r="K131" i="11"/>
  <c r="Q131" i="11"/>
  <c r="W131" i="11"/>
  <c r="D134" i="11"/>
  <c r="D132" i="11" s="1"/>
  <c r="J134" i="11"/>
  <c r="P134" i="11"/>
  <c r="P132" i="11" s="1"/>
  <c r="V134" i="11"/>
  <c r="V132" i="11" s="1"/>
  <c r="D136" i="11"/>
  <c r="J136" i="11"/>
  <c r="P136" i="11"/>
  <c r="V136" i="11"/>
  <c r="I139" i="11"/>
  <c r="I137" i="11" s="1"/>
  <c r="O139" i="11"/>
  <c r="O137" i="11" s="1"/>
  <c r="U139" i="11"/>
  <c r="AA139" i="11"/>
  <c r="AA137" i="11" s="1"/>
  <c r="I141" i="11"/>
  <c r="O141" i="11"/>
  <c r="U141" i="11"/>
  <c r="AA141" i="11"/>
  <c r="H144" i="11"/>
  <c r="N144" i="11"/>
  <c r="N142" i="11" s="1"/>
  <c r="T144" i="11"/>
  <c r="T142" i="11" s="1"/>
  <c r="Z144" i="11"/>
  <c r="H146" i="11"/>
  <c r="N146" i="11"/>
  <c r="T146" i="11"/>
  <c r="Z146" i="11"/>
  <c r="G149" i="11"/>
  <c r="G147" i="11" s="1"/>
  <c r="M149" i="11"/>
  <c r="S149" i="11"/>
  <c r="S147" i="11" s="1"/>
  <c r="Y149" i="11"/>
  <c r="Y147" i="11" s="1"/>
  <c r="G151" i="11"/>
  <c r="M151" i="11"/>
  <c r="S151" i="11"/>
  <c r="Y151" i="11"/>
  <c r="F154" i="11"/>
  <c r="F152" i="11" s="1"/>
  <c r="L154" i="11"/>
  <c r="L152" i="11" s="1"/>
  <c r="R154" i="11"/>
  <c r="X154" i="11"/>
  <c r="X152" i="11" s="1"/>
  <c r="F156" i="11"/>
  <c r="L156" i="11"/>
  <c r="R156" i="11"/>
  <c r="X156" i="11"/>
  <c r="E162" i="11"/>
  <c r="K162" i="11"/>
  <c r="K160" i="11" s="1"/>
  <c r="Q162" i="11"/>
  <c r="Q160" i="11" s="1"/>
  <c r="W162" i="11"/>
  <c r="E164" i="11"/>
  <c r="K164" i="11"/>
  <c r="Q164" i="11"/>
  <c r="W164" i="11"/>
  <c r="D167" i="11"/>
  <c r="D165" i="11" s="1"/>
  <c r="J167" i="11"/>
  <c r="P167" i="11"/>
  <c r="P165" i="11" s="1"/>
  <c r="V167" i="11"/>
  <c r="V165" i="11" s="1"/>
  <c r="D169" i="11"/>
  <c r="J169" i="11"/>
  <c r="P169" i="11"/>
  <c r="V169" i="11"/>
  <c r="I172" i="11"/>
  <c r="I170" i="11" s="1"/>
  <c r="O172" i="11"/>
  <c r="O170" i="11" s="1"/>
  <c r="U172" i="11"/>
  <c r="AA172" i="11"/>
  <c r="AA170" i="11" s="1"/>
  <c r="I174" i="11"/>
  <c r="O174" i="11"/>
  <c r="U174" i="11"/>
  <c r="AA174" i="11"/>
  <c r="H177" i="11"/>
  <c r="N177" i="11"/>
  <c r="N175" i="11" s="1"/>
  <c r="T177" i="11"/>
  <c r="T175" i="11" s="1"/>
  <c r="Z177" i="11"/>
  <c r="H179" i="11"/>
  <c r="N179" i="11"/>
  <c r="T179" i="11"/>
  <c r="Z179" i="11"/>
  <c r="G182" i="11"/>
  <c r="G180" i="11" s="1"/>
  <c r="M182" i="11"/>
  <c r="S182" i="11"/>
  <c r="S180" i="11" s="1"/>
  <c r="Y182" i="11"/>
  <c r="Y180" i="11" s="1"/>
  <c r="G184" i="11"/>
  <c r="M184" i="11"/>
  <c r="S184" i="11"/>
  <c r="Y184" i="11"/>
  <c r="F187" i="11"/>
  <c r="F185" i="11" s="1"/>
  <c r="L187" i="11"/>
  <c r="L185" i="11" s="1"/>
  <c r="R187" i="11"/>
  <c r="X187" i="11"/>
  <c r="X185" i="11" s="1"/>
  <c r="F189" i="11"/>
  <c r="L189" i="11"/>
  <c r="R189" i="11"/>
  <c r="X189" i="11"/>
  <c r="E192" i="11"/>
  <c r="K192" i="11"/>
  <c r="K190" i="11" s="1"/>
  <c r="Q192" i="11"/>
  <c r="Q190" i="11" s="1"/>
  <c r="W192" i="11"/>
  <c r="E194" i="11"/>
  <c r="K194" i="11"/>
  <c r="Q194" i="11"/>
  <c r="W194" i="11"/>
  <c r="D197" i="11"/>
  <c r="D195" i="11" s="1"/>
  <c r="J197" i="11"/>
  <c r="P197" i="11"/>
  <c r="P195" i="11" s="1"/>
  <c r="V197" i="11"/>
  <c r="V195" i="11" s="1"/>
  <c r="D199" i="11"/>
  <c r="J199" i="11"/>
  <c r="P199" i="11"/>
  <c r="V199" i="11"/>
  <c r="I202" i="11"/>
  <c r="I200" i="11" s="1"/>
  <c r="O202" i="11"/>
  <c r="O200" i="11" s="1"/>
  <c r="U202" i="11"/>
  <c r="AA202" i="11"/>
  <c r="AA200" i="11" s="1"/>
  <c r="I204" i="11"/>
  <c r="O204" i="11"/>
  <c r="U204" i="11"/>
  <c r="AA204" i="11"/>
  <c r="H207" i="11"/>
  <c r="N207" i="11"/>
  <c r="N205" i="11" s="1"/>
  <c r="T207" i="11"/>
  <c r="T205" i="11" s="1"/>
  <c r="Z207" i="11"/>
  <c r="H209" i="11"/>
  <c r="N209" i="11"/>
  <c r="T209" i="11"/>
  <c r="Z209" i="11"/>
  <c r="G212" i="11"/>
  <c r="G210" i="11" s="1"/>
  <c r="M212" i="11"/>
  <c r="S212" i="11"/>
  <c r="S210" i="11" s="1"/>
  <c r="Y212" i="11"/>
  <c r="Y210" i="11" s="1"/>
  <c r="G214" i="11"/>
  <c r="M214" i="11"/>
  <c r="S214" i="11"/>
  <c r="Y214" i="11"/>
  <c r="F217" i="11"/>
  <c r="F215" i="11" s="1"/>
  <c r="L217" i="11"/>
  <c r="L215" i="11" s="1"/>
  <c r="R217" i="11"/>
  <c r="X217" i="11"/>
  <c r="X215" i="11" s="1"/>
  <c r="F219" i="11"/>
  <c r="L219" i="11"/>
  <c r="R219" i="11"/>
  <c r="X219" i="11"/>
  <c r="E222" i="11"/>
  <c r="K222" i="11"/>
  <c r="K220" i="11" s="1"/>
  <c r="Q222" i="11"/>
  <c r="Q220" i="11" s="1"/>
  <c r="W222" i="11"/>
  <c r="E224" i="11"/>
  <c r="K224" i="11"/>
  <c r="R224" i="11"/>
  <c r="G229" i="11"/>
  <c r="X232" i="11"/>
  <c r="X230" i="11" s="1"/>
  <c r="H175" i="12"/>
  <c r="W190" i="12"/>
  <c r="Q220" i="12"/>
  <c r="E250" i="12"/>
  <c r="F275" i="12"/>
  <c r="E315" i="10"/>
  <c r="E313" i="10" s="1"/>
  <c r="K315" i="10"/>
  <c r="K313" i="10" s="1"/>
  <c r="Q315" i="10"/>
  <c r="Q313" i="10" s="1"/>
  <c r="W315" i="10"/>
  <c r="W313" i="10" s="1"/>
  <c r="D320" i="10"/>
  <c r="D318" i="10" s="1"/>
  <c r="J320" i="10"/>
  <c r="J318" i="10" s="1"/>
  <c r="P320" i="10"/>
  <c r="P318" i="10" s="1"/>
  <c r="V320" i="10"/>
  <c r="V318" i="10" s="1"/>
  <c r="I325" i="10"/>
  <c r="I323" i="10" s="1"/>
  <c r="O325" i="10"/>
  <c r="O323" i="10" s="1"/>
  <c r="U325" i="10"/>
  <c r="U323" i="10" s="1"/>
  <c r="AA325" i="10"/>
  <c r="AA323" i="10" s="1"/>
  <c r="H330" i="10"/>
  <c r="H328" i="10" s="1"/>
  <c r="N330" i="10"/>
  <c r="N328" i="10" s="1"/>
  <c r="T330" i="10"/>
  <c r="T328" i="10" s="1"/>
  <c r="Z330" i="10"/>
  <c r="Z328" i="10" s="1"/>
  <c r="G335" i="10"/>
  <c r="G333" i="10" s="1"/>
  <c r="M335" i="10"/>
  <c r="M333" i="10" s="1"/>
  <c r="S335" i="10"/>
  <c r="S333" i="10" s="1"/>
  <c r="Y335" i="10"/>
  <c r="Y333" i="10" s="1"/>
  <c r="F340" i="10"/>
  <c r="F338" i="10" s="1"/>
  <c r="L340" i="10"/>
  <c r="L338" i="10" s="1"/>
  <c r="R340" i="10"/>
  <c r="R338" i="10" s="1"/>
  <c r="X340" i="10"/>
  <c r="X338" i="10" s="1"/>
  <c r="E345" i="10"/>
  <c r="E343" i="10" s="1"/>
  <c r="K345" i="10"/>
  <c r="K343" i="10" s="1"/>
  <c r="Q345" i="10"/>
  <c r="Q343" i="10" s="1"/>
  <c r="W345" i="10"/>
  <c r="W343" i="10" s="1"/>
  <c r="D350" i="10"/>
  <c r="D348" i="10" s="1"/>
  <c r="J350" i="10"/>
  <c r="J348" i="10" s="1"/>
  <c r="P350" i="10"/>
  <c r="P348" i="10" s="1"/>
  <c r="V350" i="10"/>
  <c r="V348" i="10" s="1"/>
  <c r="I355" i="10"/>
  <c r="I353" i="10" s="1"/>
  <c r="O355" i="10"/>
  <c r="O353" i="10" s="1"/>
  <c r="U355" i="10"/>
  <c r="U353" i="10" s="1"/>
  <c r="AA355" i="10"/>
  <c r="AA353" i="10" s="1"/>
  <c r="H360" i="10"/>
  <c r="H358" i="10" s="1"/>
  <c r="N360" i="10"/>
  <c r="N358" i="10" s="1"/>
  <c r="T360" i="10"/>
  <c r="T358" i="10" s="1"/>
  <c r="Z360" i="10"/>
  <c r="Z358" i="10" s="1"/>
  <c r="G365" i="10"/>
  <c r="G363" i="10" s="1"/>
  <c r="M365" i="10"/>
  <c r="M363" i="10" s="1"/>
  <c r="S365" i="10"/>
  <c r="S363" i="10" s="1"/>
  <c r="Y365" i="10"/>
  <c r="Y363" i="10" s="1"/>
  <c r="F370" i="10"/>
  <c r="F368" i="10" s="1"/>
  <c r="L370" i="10"/>
  <c r="L368" i="10" s="1"/>
  <c r="R370" i="10"/>
  <c r="R368" i="10" s="1"/>
  <c r="X370" i="10"/>
  <c r="X368" i="10" s="1"/>
  <c r="E375" i="10"/>
  <c r="E373" i="10" s="1"/>
  <c r="K375" i="10"/>
  <c r="K373" i="10" s="1"/>
  <c r="Q375" i="10"/>
  <c r="Q373" i="10" s="1"/>
  <c r="W375" i="10"/>
  <c r="W373" i="10" s="1"/>
  <c r="D380" i="10"/>
  <c r="D378" i="10" s="1"/>
  <c r="J380" i="10"/>
  <c r="J378" i="10" s="1"/>
  <c r="P380" i="10"/>
  <c r="P378" i="10" s="1"/>
  <c r="V380" i="10"/>
  <c r="V378" i="10" s="1"/>
  <c r="I385" i="10"/>
  <c r="I383" i="10" s="1"/>
  <c r="O385" i="10"/>
  <c r="O383" i="10" s="1"/>
  <c r="U385" i="10"/>
  <c r="U383" i="10" s="1"/>
  <c r="AA385" i="10"/>
  <c r="AA383" i="10" s="1"/>
  <c r="H390" i="10"/>
  <c r="H388" i="10" s="1"/>
  <c r="N390" i="10"/>
  <c r="N388" i="10" s="1"/>
  <c r="T390" i="10"/>
  <c r="T388" i="10" s="1"/>
  <c r="Z390" i="10"/>
  <c r="Z388" i="10" s="1"/>
  <c r="G395" i="10"/>
  <c r="G393" i="10" s="1"/>
  <c r="M395" i="10"/>
  <c r="M393" i="10" s="1"/>
  <c r="S395" i="10"/>
  <c r="S393" i="10" s="1"/>
  <c r="Y395" i="10"/>
  <c r="Y393" i="10" s="1"/>
  <c r="F400" i="10"/>
  <c r="F398" i="10" s="1"/>
  <c r="L400" i="10"/>
  <c r="L398" i="10" s="1"/>
  <c r="R400" i="10"/>
  <c r="R398" i="10" s="1"/>
  <c r="X400" i="10"/>
  <c r="X398" i="10" s="1"/>
  <c r="E405" i="10"/>
  <c r="E403" i="10" s="1"/>
  <c r="K405" i="10"/>
  <c r="K403" i="10" s="1"/>
  <c r="Q405" i="10"/>
  <c r="Q403" i="10" s="1"/>
  <c r="W405" i="10"/>
  <c r="W403" i="10" s="1"/>
  <c r="D410" i="10"/>
  <c r="D408" i="10" s="1"/>
  <c r="J410" i="10"/>
  <c r="J408" i="10" s="1"/>
  <c r="P410" i="10"/>
  <c r="P408" i="10" s="1"/>
  <c r="V410" i="10"/>
  <c r="V408" i="10" s="1"/>
  <c r="I415" i="10"/>
  <c r="I413" i="10" s="1"/>
  <c r="O415" i="10"/>
  <c r="O413" i="10" s="1"/>
  <c r="U415" i="10"/>
  <c r="U413" i="10" s="1"/>
  <c r="AA415" i="10"/>
  <c r="AA413" i="10" s="1"/>
  <c r="H420" i="10"/>
  <c r="H418" i="10" s="1"/>
  <c r="N420" i="10"/>
  <c r="N418" i="10" s="1"/>
  <c r="T420" i="10"/>
  <c r="T418" i="10" s="1"/>
  <c r="Z420" i="10"/>
  <c r="Z418" i="10" s="1"/>
  <c r="G425" i="10"/>
  <c r="G423" i="10" s="1"/>
  <c r="M425" i="10"/>
  <c r="M423" i="10" s="1"/>
  <c r="S425" i="10"/>
  <c r="S423" i="10" s="1"/>
  <c r="Y425" i="10"/>
  <c r="Y423" i="10" s="1"/>
  <c r="F430" i="10"/>
  <c r="F428" i="10" s="1"/>
  <c r="L430" i="10"/>
  <c r="L428" i="10" s="1"/>
  <c r="R430" i="10"/>
  <c r="R428" i="10" s="1"/>
  <c r="X430" i="10"/>
  <c r="X428" i="10" s="1"/>
  <c r="E435" i="10"/>
  <c r="E433" i="10" s="1"/>
  <c r="K435" i="10"/>
  <c r="K433" i="10" s="1"/>
  <c r="Q435" i="10"/>
  <c r="Q433" i="10" s="1"/>
  <c r="W435" i="10"/>
  <c r="W433" i="10" s="1"/>
  <c r="D440" i="10"/>
  <c r="D438" i="10" s="1"/>
  <c r="J440" i="10"/>
  <c r="J438" i="10" s="1"/>
  <c r="P440" i="10"/>
  <c r="P438" i="10" s="1"/>
  <c r="V440" i="10"/>
  <c r="V438" i="10" s="1"/>
  <c r="I445" i="10"/>
  <c r="I443" i="10" s="1"/>
  <c r="O445" i="10"/>
  <c r="O443" i="10" s="1"/>
  <c r="U445" i="10"/>
  <c r="U443" i="10" s="1"/>
  <c r="AA445" i="10"/>
  <c r="AA443" i="10" s="1"/>
  <c r="H450" i="10"/>
  <c r="H448" i="10" s="1"/>
  <c r="N450" i="10"/>
  <c r="N448" i="10" s="1"/>
  <c r="T450" i="10"/>
  <c r="T448" i="10" s="1"/>
  <c r="Z450" i="10"/>
  <c r="Z448" i="10" s="1"/>
  <c r="G455" i="10"/>
  <c r="G453" i="10" s="1"/>
  <c r="M455" i="10"/>
  <c r="M453" i="10" s="1"/>
  <c r="S455" i="10"/>
  <c r="S453" i="10" s="1"/>
  <c r="Y455" i="10"/>
  <c r="Y453" i="10" s="1"/>
  <c r="F460" i="10"/>
  <c r="F458" i="10" s="1"/>
  <c r="L460" i="10"/>
  <c r="L458" i="10" s="1"/>
  <c r="R460" i="10"/>
  <c r="R458" i="10" s="1"/>
  <c r="X460" i="10"/>
  <c r="X458" i="10" s="1"/>
  <c r="E468" i="10"/>
  <c r="E466" i="10" s="1"/>
  <c r="K468" i="10"/>
  <c r="K466" i="10" s="1"/>
  <c r="Q468" i="10"/>
  <c r="Q466" i="10" s="1"/>
  <c r="W468" i="10"/>
  <c r="W466" i="10" s="1"/>
  <c r="D473" i="10"/>
  <c r="D471" i="10" s="1"/>
  <c r="J473" i="10"/>
  <c r="J471" i="10" s="1"/>
  <c r="P473" i="10"/>
  <c r="P471" i="10" s="1"/>
  <c r="V473" i="10"/>
  <c r="V471" i="10" s="1"/>
  <c r="I478" i="10"/>
  <c r="I476" i="10" s="1"/>
  <c r="O478" i="10"/>
  <c r="O476" i="10" s="1"/>
  <c r="U478" i="10"/>
  <c r="U476" i="10" s="1"/>
  <c r="AA478" i="10"/>
  <c r="AA476" i="10" s="1"/>
  <c r="H483" i="10"/>
  <c r="H481" i="10" s="1"/>
  <c r="N483" i="10"/>
  <c r="N481" i="10" s="1"/>
  <c r="T483" i="10"/>
  <c r="T481" i="10" s="1"/>
  <c r="Z483" i="10"/>
  <c r="Z481" i="10" s="1"/>
  <c r="G488" i="10"/>
  <c r="G486" i="10" s="1"/>
  <c r="M488" i="10"/>
  <c r="M486" i="10" s="1"/>
  <c r="S488" i="10"/>
  <c r="S486" i="10" s="1"/>
  <c r="Y488" i="10"/>
  <c r="Y486" i="10" s="1"/>
  <c r="F493" i="10"/>
  <c r="F491" i="10" s="1"/>
  <c r="L493" i="10"/>
  <c r="L491" i="10" s="1"/>
  <c r="R493" i="10"/>
  <c r="R491" i="10" s="1"/>
  <c r="X493" i="10"/>
  <c r="X491" i="10" s="1"/>
  <c r="E498" i="10"/>
  <c r="E496" i="10" s="1"/>
  <c r="K498" i="10"/>
  <c r="K496" i="10" s="1"/>
  <c r="Q498" i="10"/>
  <c r="Q496" i="10" s="1"/>
  <c r="W498" i="10"/>
  <c r="W496" i="10" s="1"/>
  <c r="D503" i="10"/>
  <c r="D501" i="10" s="1"/>
  <c r="J503" i="10"/>
  <c r="J501" i="10" s="1"/>
  <c r="P503" i="10"/>
  <c r="P501" i="10" s="1"/>
  <c r="V503" i="10"/>
  <c r="V501" i="10" s="1"/>
  <c r="I508" i="10"/>
  <c r="I506" i="10" s="1"/>
  <c r="O508" i="10"/>
  <c r="O506" i="10" s="1"/>
  <c r="U508" i="10"/>
  <c r="U506" i="10" s="1"/>
  <c r="AA508" i="10"/>
  <c r="AA506" i="10" s="1"/>
  <c r="H513" i="10"/>
  <c r="H511" i="10" s="1"/>
  <c r="N513" i="10"/>
  <c r="N511" i="10" s="1"/>
  <c r="T513" i="10"/>
  <c r="T511" i="10" s="1"/>
  <c r="Z513" i="10"/>
  <c r="Z511" i="10" s="1"/>
  <c r="G518" i="10"/>
  <c r="G516" i="10" s="1"/>
  <c r="M518" i="10"/>
  <c r="M516" i="10" s="1"/>
  <c r="S518" i="10"/>
  <c r="S516" i="10" s="1"/>
  <c r="Y518" i="10"/>
  <c r="Y516" i="10" s="1"/>
  <c r="F523" i="10"/>
  <c r="F521" i="10" s="1"/>
  <c r="L523" i="10"/>
  <c r="L521" i="10" s="1"/>
  <c r="R523" i="10"/>
  <c r="R521" i="10" s="1"/>
  <c r="X523" i="10"/>
  <c r="X521" i="10" s="1"/>
  <c r="E528" i="10"/>
  <c r="E526" i="10" s="1"/>
  <c r="K528" i="10"/>
  <c r="K526" i="10" s="1"/>
  <c r="Q528" i="10"/>
  <c r="Q526" i="10" s="1"/>
  <c r="W528" i="10"/>
  <c r="W526" i="10" s="1"/>
  <c r="D533" i="10"/>
  <c r="D531" i="10" s="1"/>
  <c r="J533" i="10"/>
  <c r="J531" i="10" s="1"/>
  <c r="P533" i="10"/>
  <c r="P531" i="10" s="1"/>
  <c r="V533" i="10"/>
  <c r="V531" i="10" s="1"/>
  <c r="I538" i="10"/>
  <c r="I536" i="10" s="1"/>
  <c r="O538" i="10"/>
  <c r="O536" i="10" s="1"/>
  <c r="U538" i="10"/>
  <c r="U536" i="10" s="1"/>
  <c r="AA538" i="10"/>
  <c r="AA536" i="10" s="1"/>
  <c r="H543" i="10"/>
  <c r="H541" i="10" s="1"/>
  <c r="N543" i="10"/>
  <c r="N541" i="10" s="1"/>
  <c r="T543" i="10"/>
  <c r="T541" i="10" s="1"/>
  <c r="Z543" i="10"/>
  <c r="Z541" i="10" s="1"/>
  <c r="G548" i="10"/>
  <c r="G546" i="10" s="1"/>
  <c r="M548" i="10"/>
  <c r="M546" i="10" s="1"/>
  <c r="S548" i="10"/>
  <c r="S546" i="10" s="1"/>
  <c r="Y548" i="10"/>
  <c r="Y546" i="10" s="1"/>
  <c r="F553" i="10"/>
  <c r="F551" i="10" s="1"/>
  <c r="L553" i="10"/>
  <c r="L551" i="10" s="1"/>
  <c r="R553" i="10"/>
  <c r="R551" i="10" s="1"/>
  <c r="X553" i="10"/>
  <c r="X551" i="10" s="1"/>
  <c r="E558" i="10"/>
  <c r="E556" i="10" s="1"/>
  <c r="K558" i="10"/>
  <c r="K556" i="10" s="1"/>
  <c r="Q558" i="10"/>
  <c r="Q556" i="10" s="1"/>
  <c r="W558" i="10"/>
  <c r="W556" i="10" s="1"/>
  <c r="D563" i="10"/>
  <c r="D561" i="10" s="1"/>
  <c r="J563" i="10"/>
  <c r="J561" i="10" s="1"/>
  <c r="P563" i="10"/>
  <c r="P561" i="10" s="1"/>
  <c r="V563" i="10"/>
  <c r="V561" i="10" s="1"/>
  <c r="I568" i="10"/>
  <c r="I566" i="10" s="1"/>
  <c r="O568" i="10"/>
  <c r="O566" i="10" s="1"/>
  <c r="U568" i="10"/>
  <c r="U566" i="10" s="1"/>
  <c r="AA568" i="10"/>
  <c r="AA566" i="10" s="1"/>
  <c r="H573" i="10"/>
  <c r="H571" i="10" s="1"/>
  <c r="N573" i="10"/>
  <c r="N571" i="10" s="1"/>
  <c r="T573" i="10"/>
  <c r="T571" i="10" s="1"/>
  <c r="Z573" i="10"/>
  <c r="Z571" i="10" s="1"/>
  <c r="G578" i="10"/>
  <c r="G576" i="10" s="1"/>
  <c r="M578" i="10"/>
  <c r="M576" i="10" s="1"/>
  <c r="S578" i="10"/>
  <c r="S576" i="10" s="1"/>
  <c r="Y578" i="10"/>
  <c r="Y576" i="10" s="1"/>
  <c r="F583" i="10"/>
  <c r="F581" i="10" s="1"/>
  <c r="L583" i="10"/>
  <c r="L581" i="10" s="1"/>
  <c r="R583" i="10"/>
  <c r="R581" i="10" s="1"/>
  <c r="X583" i="10"/>
  <c r="X581" i="10" s="1"/>
  <c r="E588" i="10"/>
  <c r="E586" i="10" s="1"/>
  <c r="K588" i="10"/>
  <c r="K586" i="10" s="1"/>
  <c r="Q588" i="10"/>
  <c r="Q586" i="10" s="1"/>
  <c r="W588" i="10"/>
  <c r="W586" i="10" s="1"/>
  <c r="D593" i="10"/>
  <c r="D591" i="10" s="1"/>
  <c r="J593" i="10"/>
  <c r="J591" i="10" s="1"/>
  <c r="P593" i="10"/>
  <c r="P591" i="10" s="1"/>
  <c r="V593" i="10"/>
  <c r="V591" i="10" s="1"/>
  <c r="I598" i="10"/>
  <c r="I596" i="10" s="1"/>
  <c r="O598" i="10"/>
  <c r="O596" i="10" s="1"/>
  <c r="U598" i="10"/>
  <c r="U596" i="10" s="1"/>
  <c r="AA598" i="10"/>
  <c r="AA596" i="10" s="1"/>
  <c r="H603" i="10"/>
  <c r="H601" i="10" s="1"/>
  <c r="N603" i="10"/>
  <c r="N601" i="10" s="1"/>
  <c r="T603" i="10"/>
  <c r="T601" i="10" s="1"/>
  <c r="Z603" i="10"/>
  <c r="Z601" i="10" s="1"/>
  <c r="G608" i="10"/>
  <c r="G606" i="10" s="1"/>
  <c r="M608" i="10"/>
  <c r="M606" i="10" s="1"/>
  <c r="S608" i="10"/>
  <c r="S606" i="10" s="1"/>
  <c r="Y608" i="10"/>
  <c r="Y606" i="10" s="1"/>
  <c r="F613" i="10"/>
  <c r="F611" i="10" s="1"/>
  <c r="L613" i="10"/>
  <c r="L611" i="10" s="1"/>
  <c r="R613" i="10"/>
  <c r="R611" i="10" s="1"/>
  <c r="X613" i="10"/>
  <c r="X611" i="10" s="1"/>
  <c r="F9" i="11"/>
  <c r="F7" i="11" s="1"/>
  <c r="L9" i="11"/>
  <c r="R9" i="11"/>
  <c r="R7" i="11" s="1"/>
  <c r="X9" i="11"/>
  <c r="X7" i="11" s="1"/>
  <c r="F11" i="11"/>
  <c r="L11" i="11"/>
  <c r="R11" i="11"/>
  <c r="X11" i="11"/>
  <c r="E14" i="11"/>
  <c r="E12" i="11" s="1"/>
  <c r="K14" i="11"/>
  <c r="K12" i="11" s="1"/>
  <c r="Q14" i="11"/>
  <c r="W14" i="11"/>
  <c r="W12" i="11" s="1"/>
  <c r="E16" i="11"/>
  <c r="K16" i="11"/>
  <c r="Q16" i="11"/>
  <c r="W16" i="11"/>
  <c r="D19" i="11"/>
  <c r="J19" i="11"/>
  <c r="J17" i="11" s="1"/>
  <c r="P19" i="11"/>
  <c r="P17" i="11" s="1"/>
  <c r="V19" i="11"/>
  <c r="D21" i="11"/>
  <c r="J21" i="11"/>
  <c r="P21" i="11"/>
  <c r="V21" i="11"/>
  <c r="I24" i="11"/>
  <c r="I22" i="11" s="1"/>
  <c r="O24" i="11"/>
  <c r="U24" i="11"/>
  <c r="U22" i="11" s="1"/>
  <c r="AA24" i="11"/>
  <c r="AA22" i="11" s="1"/>
  <c r="I26" i="11"/>
  <c r="O26" i="11"/>
  <c r="U26" i="11"/>
  <c r="AA26" i="11"/>
  <c r="H29" i="11"/>
  <c r="H27" i="11" s="1"/>
  <c r="N29" i="11"/>
  <c r="N27" i="11" s="1"/>
  <c r="T29" i="11"/>
  <c r="Z29" i="11"/>
  <c r="Z27" i="11" s="1"/>
  <c r="H31" i="11"/>
  <c r="N31" i="11"/>
  <c r="T31" i="11"/>
  <c r="Z31" i="11"/>
  <c r="G34" i="11"/>
  <c r="M34" i="11"/>
  <c r="M32" i="11" s="1"/>
  <c r="S34" i="11"/>
  <c r="S32" i="11" s="1"/>
  <c r="Y34" i="11"/>
  <c r="G36" i="11"/>
  <c r="M36" i="11"/>
  <c r="S36" i="11"/>
  <c r="Y36" i="11"/>
  <c r="F39" i="11"/>
  <c r="F37" i="11" s="1"/>
  <c r="L39" i="11"/>
  <c r="R39" i="11"/>
  <c r="R37" i="11" s="1"/>
  <c r="X39" i="11"/>
  <c r="X37" i="11" s="1"/>
  <c r="F41" i="11"/>
  <c r="L41" i="11"/>
  <c r="R41" i="11"/>
  <c r="X41" i="11"/>
  <c r="E44" i="11"/>
  <c r="E42" i="11" s="1"/>
  <c r="K44" i="11"/>
  <c r="K42" i="11" s="1"/>
  <c r="Q44" i="11"/>
  <c r="W44" i="11"/>
  <c r="W42" i="11" s="1"/>
  <c r="E46" i="11"/>
  <c r="K46" i="11"/>
  <c r="Q46" i="11"/>
  <c r="W46" i="11"/>
  <c r="D49" i="11"/>
  <c r="J49" i="11"/>
  <c r="J47" i="11" s="1"/>
  <c r="P49" i="11"/>
  <c r="P47" i="11" s="1"/>
  <c r="V49" i="11"/>
  <c r="D51" i="11"/>
  <c r="J51" i="11"/>
  <c r="P51" i="11"/>
  <c r="V51" i="11"/>
  <c r="I54" i="11"/>
  <c r="I52" i="11" s="1"/>
  <c r="O54" i="11"/>
  <c r="U54" i="11"/>
  <c r="U52" i="11" s="1"/>
  <c r="AA54" i="11"/>
  <c r="AA52" i="11" s="1"/>
  <c r="I56" i="11"/>
  <c r="O56" i="11"/>
  <c r="U56" i="11"/>
  <c r="AA56" i="11"/>
  <c r="H59" i="11"/>
  <c r="H57" i="11" s="1"/>
  <c r="N59" i="11"/>
  <c r="N57" i="11" s="1"/>
  <c r="T59" i="11"/>
  <c r="Z59" i="11"/>
  <c r="Z57" i="11" s="1"/>
  <c r="H61" i="11"/>
  <c r="N61" i="11"/>
  <c r="T61" i="11"/>
  <c r="Z61" i="11"/>
  <c r="G64" i="11"/>
  <c r="M64" i="11"/>
  <c r="M62" i="11" s="1"/>
  <c r="S64" i="11"/>
  <c r="S62" i="11" s="1"/>
  <c r="Y64" i="11"/>
  <c r="G66" i="11"/>
  <c r="M66" i="11"/>
  <c r="S66" i="11"/>
  <c r="Y66" i="11"/>
  <c r="F69" i="11"/>
  <c r="F67" i="11" s="1"/>
  <c r="L69" i="11"/>
  <c r="R69" i="11"/>
  <c r="R67" i="11" s="1"/>
  <c r="X69" i="11"/>
  <c r="X67" i="11" s="1"/>
  <c r="F71" i="11"/>
  <c r="L71" i="11"/>
  <c r="R71" i="11"/>
  <c r="X71" i="11"/>
  <c r="E74" i="11"/>
  <c r="E72" i="11" s="1"/>
  <c r="K74" i="11"/>
  <c r="K72" i="11" s="1"/>
  <c r="Q74" i="11"/>
  <c r="W74" i="11"/>
  <c r="W72" i="11" s="1"/>
  <c r="E76" i="11"/>
  <c r="K76" i="11"/>
  <c r="Q76" i="11"/>
  <c r="W76" i="11"/>
  <c r="D79" i="11"/>
  <c r="J79" i="11"/>
  <c r="J77" i="11" s="1"/>
  <c r="P79" i="11"/>
  <c r="P77" i="11" s="1"/>
  <c r="V79" i="11"/>
  <c r="D81" i="11"/>
  <c r="J81" i="11"/>
  <c r="P81" i="11"/>
  <c r="V81" i="11"/>
  <c r="I84" i="11"/>
  <c r="I82" i="11" s="1"/>
  <c r="O84" i="11"/>
  <c r="U84" i="11"/>
  <c r="U82" i="11" s="1"/>
  <c r="AA84" i="11"/>
  <c r="AA82" i="11" s="1"/>
  <c r="I86" i="11"/>
  <c r="O86" i="11"/>
  <c r="U86" i="11"/>
  <c r="AA86" i="11"/>
  <c r="H89" i="11"/>
  <c r="H87" i="11" s="1"/>
  <c r="N89" i="11"/>
  <c r="N87" i="11" s="1"/>
  <c r="T89" i="11"/>
  <c r="Z89" i="11"/>
  <c r="Z87" i="11" s="1"/>
  <c r="H91" i="11"/>
  <c r="N91" i="11"/>
  <c r="T91" i="11"/>
  <c r="Z91" i="11"/>
  <c r="G94" i="11"/>
  <c r="M94" i="11"/>
  <c r="M92" i="11" s="1"/>
  <c r="S94" i="11"/>
  <c r="S92" i="11" s="1"/>
  <c r="Y94" i="11"/>
  <c r="G96" i="11"/>
  <c r="M96" i="11"/>
  <c r="S96" i="11"/>
  <c r="Y96" i="11"/>
  <c r="F99" i="11"/>
  <c r="F97" i="11" s="1"/>
  <c r="L99" i="11"/>
  <c r="R99" i="11"/>
  <c r="R97" i="11" s="1"/>
  <c r="X99" i="11"/>
  <c r="X97" i="11" s="1"/>
  <c r="F101" i="11"/>
  <c r="L101" i="11"/>
  <c r="R101" i="11"/>
  <c r="X101" i="11"/>
  <c r="E104" i="11"/>
  <c r="E102" i="11" s="1"/>
  <c r="K104" i="11"/>
  <c r="K102" i="11" s="1"/>
  <c r="Q104" i="11"/>
  <c r="W104" i="11"/>
  <c r="W102" i="11" s="1"/>
  <c r="E106" i="11"/>
  <c r="K106" i="11"/>
  <c r="Q106" i="11"/>
  <c r="W106" i="11"/>
  <c r="D109" i="11"/>
  <c r="J109" i="11"/>
  <c r="J107" i="11" s="1"/>
  <c r="P109" i="11"/>
  <c r="P107" i="11" s="1"/>
  <c r="V109" i="11"/>
  <c r="D111" i="11"/>
  <c r="J111" i="11"/>
  <c r="P111" i="11"/>
  <c r="V111" i="11"/>
  <c r="I114" i="11"/>
  <c r="I112" i="11" s="1"/>
  <c r="O114" i="11"/>
  <c r="U114" i="11"/>
  <c r="U112" i="11" s="1"/>
  <c r="AA114" i="11"/>
  <c r="AA112" i="11" s="1"/>
  <c r="I116" i="11"/>
  <c r="O116" i="11"/>
  <c r="U116" i="11"/>
  <c r="AA116" i="11"/>
  <c r="H119" i="11"/>
  <c r="H117" i="11" s="1"/>
  <c r="N119" i="11"/>
  <c r="N117" i="11" s="1"/>
  <c r="T119" i="11"/>
  <c r="Z119" i="11"/>
  <c r="Z117" i="11" s="1"/>
  <c r="H121" i="11"/>
  <c r="N121" i="11"/>
  <c r="T121" i="11"/>
  <c r="Z121" i="11"/>
  <c r="G124" i="11"/>
  <c r="M124" i="11"/>
  <c r="M122" i="11" s="1"/>
  <c r="S124" i="11"/>
  <c r="S122" i="11" s="1"/>
  <c r="Y124" i="11"/>
  <c r="G126" i="11"/>
  <c r="M126" i="11"/>
  <c r="S126" i="11"/>
  <c r="Y126" i="11"/>
  <c r="F129" i="11"/>
  <c r="F127" i="11" s="1"/>
  <c r="L129" i="11"/>
  <c r="R129" i="11"/>
  <c r="R127" i="11" s="1"/>
  <c r="X129" i="11"/>
  <c r="X127" i="11" s="1"/>
  <c r="F131" i="11"/>
  <c r="L131" i="11"/>
  <c r="R131" i="11"/>
  <c r="X131" i="11"/>
  <c r="E134" i="11"/>
  <c r="E132" i="11" s="1"/>
  <c r="K134" i="11"/>
  <c r="K132" i="11" s="1"/>
  <c r="Q134" i="11"/>
  <c r="W134" i="11"/>
  <c r="W132" i="11" s="1"/>
  <c r="E136" i="11"/>
  <c r="K136" i="11"/>
  <c r="Q136" i="11"/>
  <c r="W136" i="11"/>
  <c r="D139" i="11"/>
  <c r="J139" i="11"/>
  <c r="J137" i="11" s="1"/>
  <c r="P139" i="11"/>
  <c r="P137" i="11" s="1"/>
  <c r="V139" i="11"/>
  <c r="D141" i="11"/>
  <c r="J141" i="11"/>
  <c r="P141" i="11"/>
  <c r="V141" i="11"/>
  <c r="I144" i="11"/>
  <c r="I142" i="11" s="1"/>
  <c r="O144" i="11"/>
  <c r="U144" i="11"/>
  <c r="U142" i="11" s="1"/>
  <c r="AA144" i="11"/>
  <c r="AA142" i="11" s="1"/>
  <c r="I146" i="11"/>
  <c r="O146" i="11"/>
  <c r="U146" i="11"/>
  <c r="AA146" i="11"/>
  <c r="H149" i="11"/>
  <c r="H147" i="11" s="1"/>
  <c r="N149" i="11"/>
  <c r="N147" i="11" s="1"/>
  <c r="T149" i="11"/>
  <c r="Z149" i="11"/>
  <c r="Z147" i="11" s="1"/>
  <c r="H151" i="11"/>
  <c r="N151" i="11"/>
  <c r="T151" i="11"/>
  <c r="Z151" i="11"/>
  <c r="G154" i="11"/>
  <c r="M154" i="11"/>
  <c r="M152" i="11" s="1"/>
  <c r="S154" i="11"/>
  <c r="S152" i="11" s="1"/>
  <c r="Y154" i="11"/>
  <c r="G156" i="11"/>
  <c r="M156" i="11"/>
  <c r="S156" i="11"/>
  <c r="Y156" i="11"/>
  <c r="F162" i="11"/>
  <c r="F160" i="11" s="1"/>
  <c r="L162" i="11"/>
  <c r="R162" i="11"/>
  <c r="R160" i="11" s="1"/>
  <c r="X162" i="11"/>
  <c r="X160" i="11" s="1"/>
  <c r="F164" i="11"/>
  <c r="L164" i="11"/>
  <c r="R164" i="11"/>
  <c r="X164" i="11"/>
  <c r="E167" i="11"/>
  <c r="E165" i="11" s="1"/>
  <c r="K167" i="11"/>
  <c r="K165" i="11" s="1"/>
  <c r="Q167" i="11"/>
  <c r="W167" i="11"/>
  <c r="W165" i="11" s="1"/>
  <c r="E169" i="11"/>
  <c r="K169" i="11"/>
  <c r="Q169" i="11"/>
  <c r="W169" i="11"/>
  <c r="D172" i="11"/>
  <c r="J172" i="11"/>
  <c r="J170" i="11" s="1"/>
  <c r="P172" i="11"/>
  <c r="P170" i="11" s="1"/>
  <c r="V172" i="11"/>
  <c r="D174" i="11"/>
  <c r="J174" i="11"/>
  <c r="P174" i="11"/>
  <c r="V174" i="11"/>
  <c r="I177" i="11"/>
  <c r="I175" i="11" s="1"/>
  <c r="O177" i="11"/>
  <c r="U177" i="11"/>
  <c r="U175" i="11" s="1"/>
  <c r="AA177" i="11"/>
  <c r="AA175" i="11" s="1"/>
  <c r="I179" i="11"/>
  <c r="O179" i="11"/>
  <c r="U179" i="11"/>
  <c r="AA179" i="11"/>
  <c r="H182" i="11"/>
  <c r="H180" i="11" s="1"/>
  <c r="N182" i="11"/>
  <c r="N180" i="11" s="1"/>
  <c r="T182" i="11"/>
  <c r="Z182" i="11"/>
  <c r="Z180" i="11" s="1"/>
  <c r="H184" i="11"/>
  <c r="N184" i="11"/>
  <c r="T184" i="11"/>
  <c r="Z184" i="11"/>
  <c r="G187" i="11"/>
  <c r="M187" i="11"/>
  <c r="M185" i="11" s="1"/>
  <c r="S187" i="11"/>
  <c r="S185" i="11" s="1"/>
  <c r="Y187" i="11"/>
  <c r="G189" i="11"/>
  <c r="M189" i="11"/>
  <c r="S189" i="11"/>
  <c r="Y189" i="11"/>
  <c r="F192" i="11"/>
  <c r="F190" i="11" s="1"/>
  <c r="L192" i="11"/>
  <c r="R192" i="11"/>
  <c r="R190" i="11" s="1"/>
  <c r="X192" i="11"/>
  <c r="X190" i="11" s="1"/>
  <c r="F194" i="11"/>
  <c r="L194" i="11"/>
  <c r="R194" i="11"/>
  <c r="X194" i="11"/>
  <c r="E197" i="11"/>
  <c r="E195" i="11" s="1"/>
  <c r="K197" i="11"/>
  <c r="K195" i="11" s="1"/>
  <c r="Q197" i="11"/>
  <c r="W197" i="11"/>
  <c r="W195" i="11" s="1"/>
  <c r="E199" i="11"/>
  <c r="K199" i="11"/>
  <c r="Q199" i="11"/>
  <c r="W199" i="11"/>
  <c r="D202" i="11"/>
  <c r="J202" i="11"/>
  <c r="J200" i="11" s="1"/>
  <c r="P202" i="11"/>
  <c r="P200" i="11" s="1"/>
  <c r="V202" i="11"/>
  <c r="D204" i="11"/>
  <c r="J204" i="11"/>
  <c r="P204" i="11"/>
  <c r="V204" i="11"/>
  <c r="I207" i="11"/>
  <c r="I205" i="11" s="1"/>
  <c r="O207" i="11"/>
  <c r="U207" i="11"/>
  <c r="U205" i="11" s="1"/>
  <c r="AA207" i="11"/>
  <c r="AA205" i="11" s="1"/>
  <c r="I209" i="11"/>
  <c r="O209" i="11"/>
  <c r="U209" i="11"/>
  <c r="AA209" i="11"/>
  <c r="H212" i="11"/>
  <c r="H210" i="11" s="1"/>
  <c r="N212" i="11"/>
  <c r="N210" i="11" s="1"/>
  <c r="T212" i="11"/>
  <c r="Z212" i="11"/>
  <c r="Z210" i="11" s="1"/>
  <c r="H214" i="11"/>
  <c r="N214" i="11"/>
  <c r="T214" i="11"/>
  <c r="Z214" i="11"/>
  <c r="G217" i="11"/>
  <c r="M217" i="11"/>
  <c r="M215" i="11" s="1"/>
  <c r="S217" i="11"/>
  <c r="S215" i="11" s="1"/>
  <c r="Y217" i="11"/>
  <c r="G219" i="11"/>
  <c r="M219" i="11"/>
  <c r="S219" i="11"/>
  <c r="Y219" i="11"/>
  <c r="F222" i="11"/>
  <c r="F220" i="11" s="1"/>
  <c r="L222" i="11"/>
  <c r="R222" i="11"/>
  <c r="R220" i="11" s="1"/>
  <c r="X222" i="11"/>
  <c r="F224" i="11"/>
  <c r="L224" i="11"/>
  <c r="T224" i="11"/>
  <c r="M229" i="11"/>
  <c r="F234" i="11"/>
  <c r="E320" i="10"/>
  <c r="E318" i="10" s="1"/>
  <c r="K320" i="10"/>
  <c r="K318" i="10" s="1"/>
  <c r="Q320" i="10"/>
  <c r="Q318" i="10" s="1"/>
  <c r="W320" i="10"/>
  <c r="W318" i="10" s="1"/>
  <c r="D325" i="10"/>
  <c r="D323" i="10" s="1"/>
  <c r="J325" i="10"/>
  <c r="J323" i="10" s="1"/>
  <c r="P325" i="10"/>
  <c r="P323" i="10" s="1"/>
  <c r="V325" i="10"/>
  <c r="V323" i="10" s="1"/>
  <c r="I330" i="10"/>
  <c r="I328" i="10" s="1"/>
  <c r="O330" i="10"/>
  <c r="O328" i="10" s="1"/>
  <c r="U330" i="10"/>
  <c r="U328" i="10" s="1"/>
  <c r="AA330" i="10"/>
  <c r="AA328" i="10" s="1"/>
  <c r="H335" i="10"/>
  <c r="H333" i="10" s="1"/>
  <c r="N335" i="10"/>
  <c r="N333" i="10" s="1"/>
  <c r="T335" i="10"/>
  <c r="T333" i="10" s="1"/>
  <c r="Z335" i="10"/>
  <c r="Z333" i="10" s="1"/>
  <c r="G340" i="10"/>
  <c r="G338" i="10" s="1"/>
  <c r="M340" i="10"/>
  <c r="M338" i="10" s="1"/>
  <c r="S340" i="10"/>
  <c r="S338" i="10" s="1"/>
  <c r="Y340" i="10"/>
  <c r="Y338" i="10" s="1"/>
  <c r="F345" i="10"/>
  <c r="F343" i="10" s="1"/>
  <c r="L345" i="10"/>
  <c r="L343" i="10" s="1"/>
  <c r="R345" i="10"/>
  <c r="R343" i="10" s="1"/>
  <c r="X345" i="10"/>
  <c r="X343" i="10" s="1"/>
  <c r="E350" i="10"/>
  <c r="E348" i="10" s="1"/>
  <c r="K350" i="10"/>
  <c r="K348" i="10" s="1"/>
  <c r="Q350" i="10"/>
  <c r="Q348" i="10" s="1"/>
  <c r="W350" i="10"/>
  <c r="W348" i="10" s="1"/>
  <c r="D355" i="10"/>
  <c r="D353" i="10" s="1"/>
  <c r="J355" i="10"/>
  <c r="J353" i="10" s="1"/>
  <c r="P355" i="10"/>
  <c r="P353" i="10" s="1"/>
  <c r="V355" i="10"/>
  <c r="V353" i="10" s="1"/>
  <c r="I360" i="10"/>
  <c r="I358" i="10" s="1"/>
  <c r="O360" i="10"/>
  <c r="O358" i="10" s="1"/>
  <c r="U360" i="10"/>
  <c r="U358" i="10" s="1"/>
  <c r="AA360" i="10"/>
  <c r="AA358" i="10" s="1"/>
  <c r="H365" i="10"/>
  <c r="H363" i="10" s="1"/>
  <c r="N365" i="10"/>
  <c r="N363" i="10" s="1"/>
  <c r="T365" i="10"/>
  <c r="T363" i="10" s="1"/>
  <c r="Z365" i="10"/>
  <c r="Z363" i="10" s="1"/>
  <c r="G370" i="10"/>
  <c r="G368" i="10" s="1"/>
  <c r="M370" i="10"/>
  <c r="M368" i="10" s="1"/>
  <c r="S370" i="10"/>
  <c r="S368" i="10" s="1"/>
  <c r="Y370" i="10"/>
  <c r="Y368" i="10" s="1"/>
  <c r="F375" i="10"/>
  <c r="F373" i="10" s="1"/>
  <c r="L375" i="10"/>
  <c r="L373" i="10" s="1"/>
  <c r="R375" i="10"/>
  <c r="R373" i="10" s="1"/>
  <c r="X375" i="10"/>
  <c r="X373" i="10" s="1"/>
  <c r="E380" i="10"/>
  <c r="E378" i="10" s="1"/>
  <c r="K380" i="10"/>
  <c r="K378" i="10" s="1"/>
  <c r="Q380" i="10"/>
  <c r="Q378" i="10" s="1"/>
  <c r="W380" i="10"/>
  <c r="W378" i="10" s="1"/>
  <c r="D385" i="10"/>
  <c r="D383" i="10" s="1"/>
  <c r="J385" i="10"/>
  <c r="J383" i="10" s="1"/>
  <c r="P385" i="10"/>
  <c r="P383" i="10" s="1"/>
  <c r="V385" i="10"/>
  <c r="V383" i="10" s="1"/>
  <c r="I390" i="10"/>
  <c r="I388" i="10" s="1"/>
  <c r="O390" i="10"/>
  <c r="O388" i="10" s="1"/>
  <c r="U390" i="10"/>
  <c r="U388" i="10" s="1"/>
  <c r="AA390" i="10"/>
  <c r="AA388" i="10" s="1"/>
  <c r="H395" i="10"/>
  <c r="H393" i="10" s="1"/>
  <c r="N395" i="10"/>
  <c r="N393" i="10" s="1"/>
  <c r="T395" i="10"/>
  <c r="T393" i="10" s="1"/>
  <c r="Z395" i="10"/>
  <c r="Z393" i="10" s="1"/>
  <c r="G400" i="10"/>
  <c r="G398" i="10" s="1"/>
  <c r="M400" i="10"/>
  <c r="M398" i="10" s="1"/>
  <c r="S400" i="10"/>
  <c r="S398" i="10" s="1"/>
  <c r="Y400" i="10"/>
  <c r="Y398" i="10" s="1"/>
  <c r="F405" i="10"/>
  <c r="F403" i="10" s="1"/>
  <c r="L405" i="10"/>
  <c r="L403" i="10" s="1"/>
  <c r="R405" i="10"/>
  <c r="R403" i="10" s="1"/>
  <c r="X405" i="10"/>
  <c r="X403" i="10" s="1"/>
  <c r="E410" i="10"/>
  <c r="E408" i="10" s="1"/>
  <c r="K410" i="10"/>
  <c r="K408" i="10" s="1"/>
  <c r="Q410" i="10"/>
  <c r="Q408" i="10" s="1"/>
  <c r="W410" i="10"/>
  <c r="W408" i="10" s="1"/>
  <c r="D415" i="10"/>
  <c r="D413" i="10" s="1"/>
  <c r="J415" i="10"/>
  <c r="J413" i="10" s="1"/>
  <c r="P415" i="10"/>
  <c r="P413" i="10" s="1"/>
  <c r="V415" i="10"/>
  <c r="V413" i="10" s="1"/>
  <c r="I420" i="10"/>
  <c r="I418" i="10" s="1"/>
  <c r="O420" i="10"/>
  <c r="O418" i="10" s="1"/>
  <c r="U420" i="10"/>
  <c r="U418" i="10" s="1"/>
  <c r="AA420" i="10"/>
  <c r="AA418" i="10" s="1"/>
  <c r="H425" i="10"/>
  <c r="H423" i="10" s="1"/>
  <c r="N425" i="10"/>
  <c r="N423" i="10" s="1"/>
  <c r="T425" i="10"/>
  <c r="T423" i="10" s="1"/>
  <c r="Z425" i="10"/>
  <c r="Z423" i="10" s="1"/>
  <c r="G430" i="10"/>
  <c r="G428" i="10" s="1"/>
  <c r="M430" i="10"/>
  <c r="M428" i="10" s="1"/>
  <c r="S430" i="10"/>
  <c r="S428" i="10" s="1"/>
  <c r="Y430" i="10"/>
  <c r="Y428" i="10" s="1"/>
  <c r="F435" i="10"/>
  <c r="F433" i="10" s="1"/>
  <c r="L435" i="10"/>
  <c r="L433" i="10" s="1"/>
  <c r="R435" i="10"/>
  <c r="R433" i="10" s="1"/>
  <c r="X435" i="10"/>
  <c r="X433" i="10" s="1"/>
  <c r="E440" i="10"/>
  <c r="E438" i="10" s="1"/>
  <c r="K440" i="10"/>
  <c r="K438" i="10" s="1"/>
  <c r="Q440" i="10"/>
  <c r="Q438" i="10" s="1"/>
  <c r="W440" i="10"/>
  <c r="W438" i="10" s="1"/>
  <c r="D445" i="10"/>
  <c r="D443" i="10" s="1"/>
  <c r="J445" i="10"/>
  <c r="J443" i="10" s="1"/>
  <c r="P445" i="10"/>
  <c r="P443" i="10" s="1"/>
  <c r="V445" i="10"/>
  <c r="V443" i="10" s="1"/>
  <c r="I450" i="10"/>
  <c r="I448" i="10" s="1"/>
  <c r="O450" i="10"/>
  <c r="O448" i="10" s="1"/>
  <c r="U450" i="10"/>
  <c r="U448" i="10" s="1"/>
  <c r="AA450" i="10"/>
  <c r="AA448" i="10" s="1"/>
  <c r="H455" i="10"/>
  <c r="H453" i="10" s="1"/>
  <c r="N455" i="10"/>
  <c r="N453" i="10" s="1"/>
  <c r="T455" i="10"/>
  <c r="T453" i="10" s="1"/>
  <c r="Z455" i="10"/>
  <c r="Z453" i="10" s="1"/>
  <c r="G460" i="10"/>
  <c r="G458" i="10" s="1"/>
  <c r="M460" i="10"/>
  <c r="M458" i="10" s="1"/>
  <c r="S460" i="10"/>
  <c r="S458" i="10" s="1"/>
  <c r="Y460" i="10"/>
  <c r="Y458" i="10" s="1"/>
  <c r="E473" i="10"/>
  <c r="E471" i="10" s="1"/>
  <c r="K473" i="10"/>
  <c r="K471" i="10" s="1"/>
  <c r="Q473" i="10"/>
  <c r="Q471" i="10" s="1"/>
  <c r="W473" i="10"/>
  <c r="W471" i="10" s="1"/>
  <c r="D478" i="10"/>
  <c r="D476" i="10" s="1"/>
  <c r="J478" i="10"/>
  <c r="J476" i="10" s="1"/>
  <c r="P478" i="10"/>
  <c r="P476" i="10" s="1"/>
  <c r="V478" i="10"/>
  <c r="V476" i="10" s="1"/>
  <c r="I483" i="10"/>
  <c r="I481" i="10" s="1"/>
  <c r="O483" i="10"/>
  <c r="O481" i="10" s="1"/>
  <c r="U483" i="10"/>
  <c r="U481" i="10" s="1"/>
  <c r="AA483" i="10"/>
  <c r="AA481" i="10" s="1"/>
  <c r="H488" i="10"/>
  <c r="H486" i="10" s="1"/>
  <c r="N488" i="10"/>
  <c r="N486" i="10" s="1"/>
  <c r="T488" i="10"/>
  <c r="T486" i="10" s="1"/>
  <c r="Z488" i="10"/>
  <c r="Z486" i="10" s="1"/>
  <c r="G493" i="10"/>
  <c r="G491" i="10" s="1"/>
  <c r="M493" i="10"/>
  <c r="M491" i="10" s="1"/>
  <c r="S493" i="10"/>
  <c r="S491" i="10" s="1"/>
  <c r="Y493" i="10"/>
  <c r="Y491" i="10" s="1"/>
  <c r="F498" i="10"/>
  <c r="F496" i="10" s="1"/>
  <c r="L498" i="10"/>
  <c r="L496" i="10" s="1"/>
  <c r="R498" i="10"/>
  <c r="R496" i="10" s="1"/>
  <c r="X498" i="10"/>
  <c r="X496" i="10" s="1"/>
  <c r="E503" i="10"/>
  <c r="E501" i="10" s="1"/>
  <c r="K503" i="10"/>
  <c r="K501" i="10" s="1"/>
  <c r="Q503" i="10"/>
  <c r="Q501" i="10" s="1"/>
  <c r="W503" i="10"/>
  <c r="W501" i="10" s="1"/>
  <c r="D508" i="10"/>
  <c r="D506" i="10" s="1"/>
  <c r="J508" i="10"/>
  <c r="J506" i="10" s="1"/>
  <c r="P508" i="10"/>
  <c r="P506" i="10" s="1"/>
  <c r="V508" i="10"/>
  <c r="V506" i="10" s="1"/>
  <c r="I513" i="10"/>
  <c r="I511" i="10" s="1"/>
  <c r="O513" i="10"/>
  <c r="O511" i="10" s="1"/>
  <c r="U513" i="10"/>
  <c r="U511" i="10" s="1"/>
  <c r="AA513" i="10"/>
  <c r="AA511" i="10" s="1"/>
  <c r="H518" i="10"/>
  <c r="H516" i="10" s="1"/>
  <c r="N518" i="10"/>
  <c r="N516" i="10" s="1"/>
  <c r="T518" i="10"/>
  <c r="T516" i="10" s="1"/>
  <c r="Z518" i="10"/>
  <c r="Z516" i="10" s="1"/>
  <c r="G523" i="10"/>
  <c r="G521" i="10" s="1"/>
  <c r="M523" i="10"/>
  <c r="M521" i="10" s="1"/>
  <c r="S523" i="10"/>
  <c r="S521" i="10" s="1"/>
  <c r="Y523" i="10"/>
  <c r="Y521" i="10" s="1"/>
  <c r="F528" i="10"/>
  <c r="F526" i="10" s="1"/>
  <c r="L528" i="10"/>
  <c r="L526" i="10" s="1"/>
  <c r="R528" i="10"/>
  <c r="R526" i="10" s="1"/>
  <c r="X528" i="10"/>
  <c r="X526" i="10" s="1"/>
  <c r="E533" i="10"/>
  <c r="E531" i="10" s="1"/>
  <c r="K533" i="10"/>
  <c r="K531" i="10" s="1"/>
  <c r="Q533" i="10"/>
  <c r="Q531" i="10" s="1"/>
  <c r="W533" i="10"/>
  <c r="W531" i="10" s="1"/>
  <c r="D538" i="10"/>
  <c r="D536" i="10" s="1"/>
  <c r="J538" i="10"/>
  <c r="J536" i="10" s="1"/>
  <c r="P538" i="10"/>
  <c r="P536" i="10" s="1"/>
  <c r="V538" i="10"/>
  <c r="V536" i="10" s="1"/>
  <c r="I543" i="10"/>
  <c r="I541" i="10" s="1"/>
  <c r="O543" i="10"/>
  <c r="O541" i="10" s="1"/>
  <c r="U543" i="10"/>
  <c r="U541" i="10" s="1"/>
  <c r="AA543" i="10"/>
  <c r="AA541" i="10" s="1"/>
  <c r="H548" i="10"/>
  <c r="H546" i="10" s="1"/>
  <c r="N548" i="10"/>
  <c r="N546" i="10" s="1"/>
  <c r="T548" i="10"/>
  <c r="T546" i="10" s="1"/>
  <c r="Z548" i="10"/>
  <c r="Z546" i="10" s="1"/>
  <c r="G553" i="10"/>
  <c r="G551" i="10" s="1"/>
  <c r="M553" i="10"/>
  <c r="M551" i="10" s="1"/>
  <c r="S553" i="10"/>
  <c r="S551" i="10" s="1"/>
  <c r="Y553" i="10"/>
  <c r="Y551" i="10" s="1"/>
  <c r="F558" i="10"/>
  <c r="F556" i="10" s="1"/>
  <c r="L558" i="10"/>
  <c r="L556" i="10" s="1"/>
  <c r="R558" i="10"/>
  <c r="R556" i="10" s="1"/>
  <c r="X558" i="10"/>
  <c r="X556" i="10" s="1"/>
  <c r="E563" i="10"/>
  <c r="E561" i="10" s="1"/>
  <c r="K563" i="10"/>
  <c r="K561" i="10" s="1"/>
  <c r="Q563" i="10"/>
  <c r="Q561" i="10" s="1"/>
  <c r="W563" i="10"/>
  <c r="W561" i="10" s="1"/>
  <c r="D568" i="10"/>
  <c r="D566" i="10" s="1"/>
  <c r="J568" i="10"/>
  <c r="J566" i="10" s="1"/>
  <c r="P568" i="10"/>
  <c r="P566" i="10" s="1"/>
  <c r="V568" i="10"/>
  <c r="V566" i="10" s="1"/>
  <c r="I573" i="10"/>
  <c r="I571" i="10" s="1"/>
  <c r="O573" i="10"/>
  <c r="O571" i="10" s="1"/>
  <c r="U573" i="10"/>
  <c r="U571" i="10" s="1"/>
  <c r="AA573" i="10"/>
  <c r="AA571" i="10" s="1"/>
  <c r="H578" i="10"/>
  <c r="H576" i="10" s="1"/>
  <c r="N578" i="10"/>
  <c r="N576" i="10" s="1"/>
  <c r="T578" i="10"/>
  <c r="T576" i="10" s="1"/>
  <c r="Z578" i="10"/>
  <c r="Z576" i="10" s="1"/>
  <c r="G583" i="10"/>
  <c r="G581" i="10" s="1"/>
  <c r="M583" i="10"/>
  <c r="M581" i="10" s="1"/>
  <c r="S583" i="10"/>
  <c r="S581" i="10" s="1"/>
  <c r="Y583" i="10"/>
  <c r="Y581" i="10" s="1"/>
  <c r="F588" i="10"/>
  <c r="F586" i="10" s="1"/>
  <c r="L588" i="10"/>
  <c r="L586" i="10" s="1"/>
  <c r="R588" i="10"/>
  <c r="R586" i="10" s="1"/>
  <c r="X588" i="10"/>
  <c r="X586" i="10" s="1"/>
  <c r="E593" i="10"/>
  <c r="E591" i="10" s="1"/>
  <c r="K593" i="10"/>
  <c r="K591" i="10" s="1"/>
  <c r="Q593" i="10"/>
  <c r="Q591" i="10" s="1"/>
  <c r="W593" i="10"/>
  <c r="W591" i="10" s="1"/>
  <c r="D598" i="10"/>
  <c r="D596" i="10" s="1"/>
  <c r="J598" i="10"/>
  <c r="J596" i="10" s="1"/>
  <c r="P598" i="10"/>
  <c r="P596" i="10" s="1"/>
  <c r="V598" i="10"/>
  <c r="V596" i="10" s="1"/>
  <c r="I603" i="10"/>
  <c r="I601" i="10" s="1"/>
  <c r="O603" i="10"/>
  <c r="O601" i="10" s="1"/>
  <c r="U603" i="10"/>
  <c r="U601" i="10" s="1"/>
  <c r="AA603" i="10"/>
  <c r="AA601" i="10" s="1"/>
  <c r="H608" i="10"/>
  <c r="H606" i="10" s="1"/>
  <c r="N608" i="10"/>
  <c r="N606" i="10" s="1"/>
  <c r="T608" i="10"/>
  <c r="T606" i="10" s="1"/>
  <c r="Z608" i="10"/>
  <c r="Z606" i="10" s="1"/>
  <c r="G613" i="10"/>
  <c r="G611" i="10" s="1"/>
  <c r="M613" i="10"/>
  <c r="M611" i="10" s="1"/>
  <c r="S613" i="10"/>
  <c r="S611" i="10" s="1"/>
  <c r="Y613" i="10"/>
  <c r="Y611" i="10" s="1"/>
  <c r="F14" i="11"/>
  <c r="L14" i="11"/>
  <c r="L12" i="11" s="1"/>
  <c r="R14" i="11"/>
  <c r="R12" i="11" s="1"/>
  <c r="X14" i="11"/>
  <c r="F16" i="11"/>
  <c r="L16" i="11"/>
  <c r="R16" i="11"/>
  <c r="X16" i="11"/>
  <c r="E19" i="11"/>
  <c r="E17" i="11" s="1"/>
  <c r="K19" i="11"/>
  <c r="Q19" i="11"/>
  <c r="Q17" i="11" s="1"/>
  <c r="W19" i="11"/>
  <c r="W17" i="11" s="1"/>
  <c r="E21" i="11"/>
  <c r="K21" i="11"/>
  <c r="Q21" i="11"/>
  <c r="W21" i="11"/>
  <c r="D24" i="11"/>
  <c r="D22" i="11" s="1"/>
  <c r="J24" i="11"/>
  <c r="J22" i="11" s="1"/>
  <c r="P24" i="11"/>
  <c r="V24" i="11"/>
  <c r="V22" i="11" s="1"/>
  <c r="D26" i="11"/>
  <c r="J26" i="11"/>
  <c r="P26" i="11"/>
  <c r="V26" i="11"/>
  <c r="I29" i="11"/>
  <c r="O29" i="11"/>
  <c r="O27" i="11" s="1"/>
  <c r="U29" i="11"/>
  <c r="U27" i="11" s="1"/>
  <c r="AA29" i="11"/>
  <c r="I31" i="11"/>
  <c r="O31" i="11"/>
  <c r="U31" i="11"/>
  <c r="AA31" i="11"/>
  <c r="H34" i="11"/>
  <c r="H32" i="11" s="1"/>
  <c r="N34" i="11"/>
  <c r="T34" i="11"/>
  <c r="T32" i="11" s="1"/>
  <c r="Z34" i="11"/>
  <c r="Z32" i="11" s="1"/>
  <c r="H36" i="11"/>
  <c r="N36" i="11"/>
  <c r="T36" i="11"/>
  <c r="Z36" i="11"/>
  <c r="G39" i="11"/>
  <c r="G37" i="11" s="1"/>
  <c r="M39" i="11"/>
  <c r="M37" i="11" s="1"/>
  <c r="S39" i="11"/>
  <c r="Y39" i="11"/>
  <c r="Y37" i="11" s="1"/>
  <c r="G41" i="11"/>
  <c r="M41" i="11"/>
  <c r="S41" i="11"/>
  <c r="Y41" i="11"/>
  <c r="F44" i="11"/>
  <c r="L44" i="11"/>
  <c r="L42" i="11" s="1"/>
  <c r="R44" i="11"/>
  <c r="R42" i="11" s="1"/>
  <c r="X44" i="11"/>
  <c r="F46" i="11"/>
  <c r="L46" i="11"/>
  <c r="R46" i="11"/>
  <c r="X46" i="11"/>
  <c r="E49" i="11"/>
  <c r="E47" i="11" s="1"/>
  <c r="K49" i="11"/>
  <c r="Q49" i="11"/>
  <c r="Q47" i="11" s="1"/>
  <c r="W49" i="11"/>
  <c r="W47" i="11" s="1"/>
  <c r="E51" i="11"/>
  <c r="K51" i="11"/>
  <c r="Q51" i="11"/>
  <c r="W51" i="11"/>
  <c r="D54" i="11"/>
  <c r="D52" i="11" s="1"/>
  <c r="J54" i="11"/>
  <c r="J52" i="11" s="1"/>
  <c r="P54" i="11"/>
  <c r="V54" i="11"/>
  <c r="V52" i="11" s="1"/>
  <c r="D56" i="11"/>
  <c r="J56" i="11"/>
  <c r="P56" i="11"/>
  <c r="V56" i="11"/>
  <c r="I59" i="11"/>
  <c r="O59" i="11"/>
  <c r="O57" i="11" s="1"/>
  <c r="U59" i="11"/>
  <c r="U57" i="11" s="1"/>
  <c r="AA59" i="11"/>
  <c r="I61" i="11"/>
  <c r="O61" i="11"/>
  <c r="U61" i="11"/>
  <c r="AA61" i="11"/>
  <c r="H64" i="11"/>
  <c r="H62" i="11" s="1"/>
  <c r="N64" i="11"/>
  <c r="T64" i="11"/>
  <c r="T62" i="11" s="1"/>
  <c r="Z64" i="11"/>
  <c r="Z62" i="11" s="1"/>
  <c r="H66" i="11"/>
  <c r="N66" i="11"/>
  <c r="T66" i="11"/>
  <c r="Z66" i="11"/>
  <c r="G69" i="11"/>
  <c r="G67" i="11" s="1"/>
  <c r="M69" i="11"/>
  <c r="M67" i="11" s="1"/>
  <c r="S69" i="11"/>
  <c r="Y69" i="11"/>
  <c r="Y67" i="11" s="1"/>
  <c r="G71" i="11"/>
  <c r="M71" i="11"/>
  <c r="S71" i="11"/>
  <c r="Y71" i="11"/>
  <c r="F74" i="11"/>
  <c r="L74" i="11"/>
  <c r="L72" i="11" s="1"/>
  <c r="R74" i="11"/>
  <c r="R72" i="11" s="1"/>
  <c r="X74" i="11"/>
  <c r="F76" i="11"/>
  <c r="L76" i="11"/>
  <c r="R76" i="11"/>
  <c r="X76" i="11"/>
  <c r="E79" i="11"/>
  <c r="E77" i="11" s="1"/>
  <c r="K79" i="11"/>
  <c r="Q79" i="11"/>
  <c r="Q77" i="11" s="1"/>
  <c r="W79" i="11"/>
  <c r="W77" i="11" s="1"/>
  <c r="E81" i="11"/>
  <c r="K81" i="11"/>
  <c r="Q81" i="11"/>
  <c r="W81" i="11"/>
  <c r="D84" i="11"/>
  <c r="D82" i="11" s="1"/>
  <c r="J84" i="11"/>
  <c r="J82" i="11" s="1"/>
  <c r="P84" i="11"/>
  <c r="V84" i="11"/>
  <c r="V82" i="11" s="1"/>
  <c r="D86" i="11"/>
  <c r="J86" i="11"/>
  <c r="P86" i="11"/>
  <c r="V86" i="11"/>
  <c r="I89" i="11"/>
  <c r="O89" i="11"/>
  <c r="O87" i="11" s="1"/>
  <c r="U89" i="11"/>
  <c r="U87" i="11" s="1"/>
  <c r="AA89" i="11"/>
  <c r="I91" i="11"/>
  <c r="O91" i="11"/>
  <c r="U91" i="11"/>
  <c r="AA91" i="11"/>
  <c r="H94" i="11"/>
  <c r="H92" i="11" s="1"/>
  <c r="N94" i="11"/>
  <c r="T94" i="11"/>
  <c r="T92" i="11" s="1"/>
  <c r="Z94" i="11"/>
  <c r="Z92" i="11" s="1"/>
  <c r="H96" i="11"/>
  <c r="N96" i="11"/>
  <c r="T96" i="11"/>
  <c r="Z96" i="11"/>
  <c r="G99" i="11"/>
  <c r="G97" i="11" s="1"/>
  <c r="M99" i="11"/>
  <c r="M97" i="11" s="1"/>
  <c r="S99" i="11"/>
  <c r="Y99" i="11"/>
  <c r="Y97" i="11" s="1"/>
  <c r="G101" i="11"/>
  <c r="M101" i="11"/>
  <c r="S101" i="11"/>
  <c r="Y101" i="11"/>
  <c r="F104" i="11"/>
  <c r="L104" i="11"/>
  <c r="L102" i="11" s="1"/>
  <c r="R104" i="11"/>
  <c r="R102" i="11" s="1"/>
  <c r="X104" i="11"/>
  <c r="F106" i="11"/>
  <c r="L106" i="11"/>
  <c r="R106" i="11"/>
  <c r="X106" i="11"/>
  <c r="E109" i="11"/>
  <c r="E107" i="11" s="1"/>
  <c r="K109" i="11"/>
  <c r="Q109" i="11"/>
  <c r="Q107" i="11" s="1"/>
  <c r="W109" i="11"/>
  <c r="W107" i="11" s="1"/>
  <c r="E111" i="11"/>
  <c r="K111" i="11"/>
  <c r="Q111" i="11"/>
  <c r="W111" i="11"/>
  <c r="D114" i="11"/>
  <c r="D112" i="11" s="1"/>
  <c r="J114" i="11"/>
  <c r="J112" i="11" s="1"/>
  <c r="P114" i="11"/>
  <c r="V114" i="11"/>
  <c r="V112" i="11" s="1"/>
  <c r="D116" i="11"/>
  <c r="J116" i="11"/>
  <c r="P116" i="11"/>
  <c r="V116" i="11"/>
  <c r="I119" i="11"/>
  <c r="O119" i="11"/>
  <c r="O117" i="11" s="1"/>
  <c r="U119" i="11"/>
  <c r="U117" i="11" s="1"/>
  <c r="AA119" i="11"/>
  <c r="I121" i="11"/>
  <c r="O121" i="11"/>
  <c r="U121" i="11"/>
  <c r="AA121" i="11"/>
  <c r="H124" i="11"/>
  <c r="H122" i="11" s="1"/>
  <c r="N124" i="11"/>
  <c r="T124" i="11"/>
  <c r="T122" i="11" s="1"/>
  <c r="Z124" i="11"/>
  <c r="Z122" i="11" s="1"/>
  <c r="H126" i="11"/>
  <c r="N126" i="11"/>
  <c r="T126" i="11"/>
  <c r="Z126" i="11"/>
  <c r="G129" i="11"/>
  <c r="G127" i="11" s="1"/>
  <c r="M129" i="11"/>
  <c r="M127" i="11" s="1"/>
  <c r="S129" i="11"/>
  <c r="Y129" i="11"/>
  <c r="Y127" i="11" s="1"/>
  <c r="G131" i="11"/>
  <c r="M131" i="11"/>
  <c r="S131" i="11"/>
  <c r="Y131" i="11"/>
  <c r="F134" i="11"/>
  <c r="L134" i="11"/>
  <c r="L132" i="11" s="1"/>
  <c r="R134" i="11"/>
  <c r="R132" i="11" s="1"/>
  <c r="X134" i="11"/>
  <c r="F136" i="11"/>
  <c r="L136" i="11"/>
  <c r="R136" i="11"/>
  <c r="X136" i="11"/>
  <c r="E139" i="11"/>
  <c r="E137" i="11" s="1"/>
  <c r="K139" i="11"/>
  <c r="Q139" i="11"/>
  <c r="Q137" i="11" s="1"/>
  <c r="W139" i="11"/>
  <c r="W137" i="11" s="1"/>
  <c r="E141" i="11"/>
  <c r="K141" i="11"/>
  <c r="Q141" i="11"/>
  <c r="W141" i="11"/>
  <c r="D144" i="11"/>
  <c r="D142" i="11" s="1"/>
  <c r="J144" i="11"/>
  <c r="J142" i="11" s="1"/>
  <c r="P144" i="11"/>
  <c r="V144" i="11"/>
  <c r="V142" i="11" s="1"/>
  <c r="D146" i="11"/>
  <c r="J146" i="11"/>
  <c r="P146" i="11"/>
  <c r="V146" i="11"/>
  <c r="I149" i="11"/>
  <c r="O149" i="11"/>
  <c r="O147" i="11" s="1"/>
  <c r="U149" i="11"/>
  <c r="U147" i="11" s="1"/>
  <c r="AA149" i="11"/>
  <c r="I151" i="11"/>
  <c r="O151" i="11"/>
  <c r="U151" i="11"/>
  <c r="AA151" i="11"/>
  <c r="H154" i="11"/>
  <c r="H152" i="11" s="1"/>
  <c r="N154" i="11"/>
  <c r="T154" i="11"/>
  <c r="T152" i="11" s="1"/>
  <c r="Z154" i="11"/>
  <c r="Z152" i="11" s="1"/>
  <c r="H156" i="11"/>
  <c r="N156" i="11"/>
  <c r="T156" i="11"/>
  <c r="Z156" i="11"/>
  <c r="G164" i="11"/>
  <c r="G160" i="11" s="1"/>
  <c r="M164" i="11"/>
  <c r="M160" i="11" s="1"/>
  <c r="S164" i="11"/>
  <c r="S160" i="11" s="1"/>
  <c r="Y164" i="11"/>
  <c r="Y160" i="11" s="1"/>
  <c r="F169" i="11"/>
  <c r="F165" i="11" s="1"/>
  <c r="L169" i="11"/>
  <c r="L165" i="11" s="1"/>
  <c r="R169" i="11"/>
  <c r="R165" i="11" s="1"/>
  <c r="X169" i="11"/>
  <c r="X165" i="11" s="1"/>
  <c r="E174" i="11"/>
  <c r="E170" i="11" s="1"/>
  <c r="K174" i="11"/>
  <c r="K170" i="11" s="1"/>
  <c r="Q174" i="11"/>
  <c r="Q170" i="11" s="1"/>
  <c r="W174" i="11"/>
  <c r="W170" i="11" s="1"/>
  <c r="D177" i="11"/>
  <c r="D175" i="11" s="1"/>
  <c r="J177" i="11"/>
  <c r="J175" i="11" s="1"/>
  <c r="P177" i="11"/>
  <c r="V177" i="11"/>
  <c r="V175" i="11" s="1"/>
  <c r="D179" i="11"/>
  <c r="J179" i="11"/>
  <c r="P179" i="11"/>
  <c r="V179" i="11"/>
  <c r="I182" i="11"/>
  <c r="O182" i="11"/>
  <c r="O180" i="11" s="1"/>
  <c r="U182" i="11"/>
  <c r="U180" i="11" s="1"/>
  <c r="AA182" i="11"/>
  <c r="I184" i="11"/>
  <c r="O184" i="11"/>
  <c r="U184" i="11"/>
  <c r="AA184" i="11"/>
  <c r="H187" i="11"/>
  <c r="H185" i="11" s="1"/>
  <c r="N187" i="11"/>
  <c r="T187" i="11"/>
  <c r="T185" i="11" s="1"/>
  <c r="Z187" i="11"/>
  <c r="Z185" i="11" s="1"/>
  <c r="H189" i="11"/>
  <c r="N189" i="11"/>
  <c r="T189" i="11"/>
  <c r="Z189" i="11"/>
  <c r="G192" i="11"/>
  <c r="G190" i="11" s="1"/>
  <c r="M192" i="11"/>
  <c r="M190" i="11" s="1"/>
  <c r="S192" i="11"/>
  <c r="Y192" i="11"/>
  <c r="Y190" i="11" s="1"/>
  <c r="G194" i="11"/>
  <c r="M194" i="11"/>
  <c r="S194" i="11"/>
  <c r="Y194" i="11"/>
  <c r="F197" i="11"/>
  <c r="L197" i="11"/>
  <c r="L195" i="11" s="1"/>
  <c r="R197" i="11"/>
  <c r="R195" i="11" s="1"/>
  <c r="X197" i="11"/>
  <c r="F199" i="11"/>
  <c r="L199" i="11"/>
  <c r="R199" i="11"/>
  <c r="X199" i="11"/>
  <c r="E202" i="11"/>
  <c r="E200" i="11" s="1"/>
  <c r="K202" i="11"/>
  <c r="Q202" i="11"/>
  <c r="Q200" i="11" s="1"/>
  <c r="W202" i="11"/>
  <c r="W200" i="11" s="1"/>
  <c r="E204" i="11"/>
  <c r="K204" i="11"/>
  <c r="Q204" i="11"/>
  <c r="W204" i="11"/>
  <c r="D207" i="11"/>
  <c r="D205" i="11" s="1"/>
  <c r="J207" i="11"/>
  <c r="J205" i="11" s="1"/>
  <c r="P207" i="11"/>
  <c r="V207" i="11"/>
  <c r="V205" i="11" s="1"/>
  <c r="D209" i="11"/>
  <c r="J209" i="11"/>
  <c r="P209" i="11"/>
  <c r="V209" i="11"/>
  <c r="I212" i="11"/>
  <c r="O212" i="11"/>
  <c r="O210" i="11" s="1"/>
  <c r="U212" i="11"/>
  <c r="U210" i="11" s="1"/>
  <c r="AA212" i="11"/>
  <c r="I214" i="11"/>
  <c r="O214" i="11"/>
  <c r="U214" i="11"/>
  <c r="AA214" i="11"/>
  <c r="H217" i="11"/>
  <c r="H215" i="11" s="1"/>
  <c r="N217" i="11"/>
  <c r="T217" i="11"/>
  <c r="T215" i="11" s="1"/>
  <c r="Z217" i="11"/>
  <c r="Z215" i="11" s="1"/>
  <c r="H219" i="11"/>
  <c r="N219" i="11"/>
  <c r="T219" i="11"/>
  <c r="Z219" i="11"/>
  <c r="G222" i="11"/>
  <c r="G220" i="11" s="1"/>
  <c r="M222" i="11"/>
  <c r="M220" i="11" s="1"/>
  <c r="S222" i="11"/>
  <c r="S220" i="11" s="1"/>
  <c r="Y222" i="11"/>
  <c r="Y220" i="11" s="1"/>
  <c r="G224" i="11"/>
  <c r="M224" i="11"/>
  <c r="V224" i="11"/>
  <c r="G227" i="11"/>
  <c r="S229" i="11"/>
  <c r="L234" i="11"/>
  <c r="AA458" i="11"/>
  <c r="I170" i="12"/>
  <c r="L185" i="12"/>
  <c r="I230" i="12"/>
  <c r="L245" i="12"/>
  <c r="I260" i="12"/>
  <c r="L275" i="12"/>
  <c r="G315" i="10"/>
  <c r="G313" i="10" s="1"/>
  <c r="M315" i="10"/>
  <c r="M313" i="10" s="1"/>
  <c r="S315" i="10"/>
  <c r="S313" i="10" s="1"/>
  <c r="Y315" i="10"/>
  <c r="Y313" i="10" s="1"/>
  <c r="F320" i="10"/>
  <c r="F318" i="10" s="1"/>
  <c r="L320" i="10"/>
  <c r="L318" i="10" s="1"/>
  <c r="R320" i="10"/>
  <c r="R318" i="10" s="1"/>
  <c r="X320" i="10"/>
  <c r="X318" i="10" s="1"/>
  <c r="E325" i="10"/>
  <c r="E323" i="10" s="1"/>
  <c r="K325" i="10"/>
  <c r="K323" i="10" s="1"/>
  <c r="Q325" i="10"/>
  <c r="Q323" i="10" s="1"/>
  <c r="W325" i="10"/>
  <c r="W323" i="10" s="1"/>
  <c r="D330" i="10"/>
  <c r="D328" i="10" s="1"/>
  <c r="J330" i="10"/>
  <c r="J328" i="10" s="1"/>
  <c r="P330" i="10"/>
  <c r="P328" i="10" s="1"/>
  <c r="V330" i="10"/>
  <c r="V328" i="10" s="1"/>
  <c r="I335" i="10"/>
  <c r="I333" i="10" s="1"/>
  <c r="O335" i="10"/>
  <c r="O333" i="10" s="1"/>
  <c r="U335" i="10"/>
  <c r="U333" i="10" s="1"/>
  <c r="AA335" i="10"/>
  <c r="AA333" i="10" s="1"/>
  <c r="H340" i="10"/>
  <c r="H338" i="10" s="1"/>
  <c r="N340" i="10"/>
  <c r="N338" i="10" s="1"/>
  <c r="T340" i="10"/>
  <c r="T338" i="10" s="1"/>
  <c r="Z340" i="10"/>
  <c r="Z338" i="10" s="1"/>
  <c r="G345" i="10"/>
  <c r="G343" i="10" s="1"/>
  <c r="M345" i="10"/>
  <c r="M343" i="10" s="1"/>
  <c r="S345" i="10"/>
  <c r="S343" i="10" s="1"/>
  <c r="Y345" i="10"/>
  <c r="Y343" i="10" s="1"/>
  <c r="F350" i="10"/>
  <c r="F348" i="10" s="1"/>
  <c r="L350" i="10"/>
  <c r="L348" i="10" s="1"/>
  <c r="R350" i="10"/>
  <c r="R348" i="10" s="1"/>
  <c r="X350" i="10"/>
  <c r="X348" i="10" s="1"/>
  <c r="E355" i="10"/>
  <c r="E353" i="10" s="1"/>
  <c r="K355" i="10"/>
  <c r="K353" i="10" s="1"/>
  <c r="Q355" i="10"/>
  <c r="Q353" i="10" s="1"/>
  <c r="W355" i="10"/>
  <c r="W353" i="10" s="1"/>
  <c r="D360" i="10"/>
  <c r="D358" i="10" s="1"/>
  <c r="J360" i="10"/>
  <c r="J358" i="10" s="1"/>
  <c r="P360" i="10"/>
  <c r="P358" i="10" s="1"/>
  <c r="V360" i="10"/>
  <c r="V358" i="10" s="1"/>
  <c r="I365" i="10"/>
  <c r="I363" i="10" s="1"/>
  <c r="O365" i="10"/>
  <c r="O363" i="10" s="1"/>
  <c r="U365" i="10"/>
  <c r="U363" i="10" s="1"/>
  <c r="AA365" i="10"/>
  <c r="AA363" i="10" s="1"/>
  <c r="H370" i="10"/>
  <c r="H368" i="10" s="1"/>
  <c r="N370" i="10"/>
  <c r="N368" i="10" s="1"/>
  <c r="T370" i="10"/>
  <c r="T368" i="10" s="1"/>
  <c r="Z370" i="10"/>
  <c r="Z368" i="10" s="1"/>
  <c r="G375" i="10"/>
  <c r="G373" i="10" s="1"/>
  <c r="M375" i="10"/>
  <c r="M373" i="10" s="1"/>
  <c r="S375" i="10"/>
  <c r="S373" i="10" s="1"/>
  <c r="Y375" i="10"/>
  <c r="Y373" i="10" s="1"/>
  <c r="F380" i="10"/>
  <c r="F378" i="10" s="1"/>
  <c r="L380" i="10"/>
  <c r="L378" i="10" s="1"/>
  <c r="R380" i="10"/>
  <c r="R378" i="10" s="1"/>
  <c r="X380" i="10"/>
  <c r="X378" i="10" s="1"/>
  <c r="E385" i="10"/>
  <c r="E383" i="10" s="1"/>
  <c r="K385" i="10"/>
  <c r="K383" i="10" s="1"/>
  <c r="Q385" i="10"/>
  <c r="Q383" i="10" s="1"/>
  <c r="W385" i="10"/>
  <c r="W383" i="10" s="1"/>
  <c r="D390" i="10"/>
  <c r="D388" i="10" s="1"/>
  <c r="J390" i="10"/>
  <c r="J388" i="10" s="1"/>
  <c r="P390" i="10"/>
  <c r="P388" i="10" s="1"/>
  <c r="V390" i="10"/>
  <c r="V388" i="10" s="1"/>
  <c r="I395" i="10"/>
  <c r="I393" i="10" s="1"/>
  <c r="O395" i="10"/>
  <c r="O393" i="10" s="1"/>
  <c r="U395" i="10"/>
  <c r="U393" i="10" s="1"/>
  <c r="AA395" i="10"/>
  <c r="AA393" i="10" s="1"/>
  <c r="H400" i="10"/>
  <c r="H398" i="10" s="1"/>
  <c r="N400" i="10"/>
  <c r="N398" i="10" s="1"/>
  <c r="T400" i="10"/>
  <c r="T398" i="10" s="1"/>
  <c r="Z400" i="10"/>
  <c r="Z398" i="10" s="1"/>
  <c r="G405" i="10"/>
  <c r="G403" i="10" s="1"/>
  <c r="M405" i="10"/>
  <c r="M403" i="10" s="1"/>
  <c r="S405" i="10"/>
  <c r="S403" i="10" s="1"/>
  <c r="Y405" i="10"/>
  <c r="Y403" i="10" s="1"/>
  <c r="F410" i="10"/>
  <c r="F408" i="10" s="1"/>
  <c r="L410" i="10"/>
  <c r="L408" i="10" s="1"/>
  <c r="R410" i="10"/>
  <c r="R408" i="10" s="1"/>
  <c r="X410" i="10"/>
  <c r="X408" i="10" s="1"/>
  <c r="E415" i="10"/>
  <c r="E413" i="10" s="1"/>
  <c r="K415" i="10"/>
  <c r="K413" i="10" s="1"/>
  <c r="Q415" i="10"/>
  <c r="Q413" i="10" s="1"/>
  <c r="W415" i="10"/>
  <c r="W413" i="10" s="1"/>
  <c r="D420" i="10"/>
  <c r="D418" i="10" s="1"/>
  <c r="J420" i="10"/>
  <c r="J418" i="10" s="1"/>
  <c r="P420" i="10"/>
  <c r="P418" i="10" s="1"/>
  <c r="V420" i="10"/>
  <c r="V418" i="10" s="1"/>
  <c r="I425" i="10"/>
  <c r="I423" i="10" s="1"/>
  <c r="O425" i="10"/>
  <c r="O423" i="10" s="1"/>
  <c r="U425" i="10"/>
  <c r="U423" i="10" s="1"/>
  <c r="AA425" i="10"/>
  <c r="AA423" i="10" s="1"/>
  <c r="H430" i="10"/>
  <c r="H428" i="10" s="1"/>
  <c r="N430" i="10"/>
  <c r="N428" i="10" s="1"/>
  <c r="T430" i="10"/>
  <c r="T428" i="10" s="1"/>
  <c r="Z430" i="10"/>
  <c r="Z428" i="10" s="1"/>
  <c r="G435" i="10"/>
  <c r="G433" i="10" s="1"/>
  <c r="M435" i="10"/>
  <c r="M433" i="10" s="1"/>
  <c r="S435" i="10"/>
  <c r="S433" i="10" s="1"/>
  <c r="Y435" i="10"/>
  <c r="Y433" i="10" s="1"/>
  <c r="F440" i="10"/>
  <c r="F438" i="10" s="1"/>
  <c r="L440" i="10"/>
  <c r="L438" i="10" s="1"/>
  <c r="R440" i="10"/>
  <c r="R438" i="10" s="1"/>
  <c r="X440" i="10"/>
  <c r="X438" i="10" s="1"/>
  <c r="E445" i="10"/>
  <c r="E443" i="10" s="1"/>
  <c r="K445" i="10"/>
  <c r="K443" i="10" s="1"/>
  <c r="Q445" i="10"/>
  <c r="Q443" i="10" s="1"/>
  <c r="W445" i="10"/>
  <c r="W443" i="10" s="1"/>
  <c r="D450" i="10"/>
  <c r="D448" i="10" s="1"/>
  <c r="J450" i="10"/>
  <c r="J448" i="10" s="1"/>
  <c r="P450" i="10"/>
  <c r="P448" i="10" s="1"/>
  <c r="V450" i="10"/>
  <c r="V448" i="10" s="1"/>
  <c r="I455" i="10"/>
  <c r="I453" i="10" s="1"/>
  <c r="O455" i="10"/>
  <c r="O453" i="10" s="1"/>
  <c r="U455" i="10"/>
  <c r="U453" i="10" s="1"/>
  <c r="AA455" i="10"/>
  <c r="AA453" i="10" s="1"/>
  <c r="H460" i="10"/>
  <c r="H458" i="10" s="1"/>
  <c r="N460" i="10"/>
  <c r="N458" i="10" s="1"/>
  <c r="T460" i="10"/>
  <c r="T458" i="10" s="1"/>
  <c r="Z460" i="10"/>
  <c r="Z458" i="10" s="1"/>
  <c r="G468" i="10"/>
  <c r="G466" i="10" s="1"/>
  <c r="M468" i="10"/>
  <c r="M466" i="10" s="1"/>
  <c r="S468" i="10"/>
  <c r="S466" i="10" s="1"/>
  <c r="Y468" i="10"/>
  <c r="Y466" i="10" s="1"/>
  <c r="F473" i="10"/>
  <c r="F471" i="10" s="1"/>
  <c r="L473" i="10"/>
  <c r="L471" i="10" s="1"/>
  <c r="R473" i="10"/>
  <c r="R471" i="10" s="1"/>
  <c r="X473" i="10"/>
  <c r="X471" i="10" s="1"/>
  <c r="E478" i="10"/>
  <c r="E476" i="10" s="1"/>
  <c r="K478" i="10"/>
  <c r="K476" i="10" s="1"/>
  <c r="Q478" i="10"/>
  <c r="Q476" i="10" s="1"/>
  <c r="W478" i="10"/>
  <c r="W476" i="10" s="1"/>
  <c r="D483" i="10"/>
  <c r="D481" i="10" s="1"/>
  <c r="J483" i="10"/>
  <c r="J481" i="10" s="1"/>
  <c r="P483" i="10"/>
  <c r="P481" i="10" s="1"/>
  <c r="V483" i="10"/>
  <c r="V481" i="10" s="1"/>
  <c r="I488" i="10"/>
  <c r="I486" i="10" s="1"/>
  <c r="O488" i="10"/>
  <c r="O486" i="10" s="1"/>
  <c r="U488" i="10"/>
  <c r="U486" i="10" s="1"/>
  <c r="AA488" i="10"/>
  <c r="AA486" i="10" s="1"/>
  <c r="H493" i="10"/>
  <c r="H491" i="10" s="1"/>
  <c r="N493" i="10"/>
  <c r="N491" i="10" s="1"/>
  <c r="T493" i="10"/>
  <c r="T491" i="10" s="1"/>
  <c r="Z493" i="10"/>
  <c r="Z491" i="10" s="1"/>
  <c r="G498" i="10"/>
  <c r="G496" i="10" s="1"/>
  <c r="M498" i="10"/>
  <c r="M496" i="10" s="1"/>
  <c r="S498" i="10"/>
  <c r="S496" i="10" s="1"/>
  <c r="Y498" i="10"/>
  <c r="Y496" i="10" s="1"/>
  <c r="F503" i="10"/>
  <c r="F501" i="10" s="1"/>
  <c r="L503" i="10"/>
  <c r="L501" i="10" s="1"/>
  <c r="R503" i="10"/>
  <c r="R501" i="10" s="1"/>
  <c r="X503" i="10"/>
  <c r="X501" i="10" s="1"/>
  <c r="E508" i="10"/>
  <c r="E506" i="10" s="1"/>
  <c r="K508" i="10"/>
  <c r="K506" i="10" s="1"/>
  <c r="Q508" i="10"/>
  <c r="Q506" i="10" s="1"/>
  <c r="W508" i="10"/>
  <c r="W506" i="10" s="1"/>
  <c r="D513" i="10"/>
  <c r="D511" i="10" s="1"/>
  <c r="J513" i="10"/>
  <c r="J511" i="10" s="1"/>
  <c r="P513" i="10"/>
  <c r="P511" i="10" s="1"/>
  <c r="V513" i="10"/>
  <c r="V511" i="10" s="1"/>
  <c r="I518" i="10"/>
  <c r="I516" i="10" s="1"/>
  <c r="O518" i="10"/>
  <c r="O516" i="10" s="1"/>
  <c r="U518" i="10"/>
  <c r="U516" i="10" s="1"/>
  <c r="AA518" i="10"/>
  <c r="AA516" i="10" s="1"/>
  <c r="H523" i="10"/>
  <c r="H521" i="10" s="1"/>
  <c r="N523" i="10"/>
  <c r="N521" i="10" s="1"/>
  <c r="T523" i="10"/>
  <c r="T521" i="10" s="1"/>
  <c r="Z523" i="10"/>
  <c r="Z521" i="10" s="1"/>
  <c r="G528" i="10"/>
  <c r="G526" i="10" s="1"/>
  <c r="M528" i="10"/>
  <c r="M526" i="10" s="1"/>
  <c r="S528" i="10"/>
  <c r="S526" i="10" s="1"/>
  <c r="Y528" i="10"/>
  <c r="Y526" i="10" s="1"/>
  <c r="F533" i="10"/>
  <c r="F531" i="10" s="1"/>
  <c r="L533" i="10"/>
  <c r="L531" i="10" s="1"/>
  <c r="R533" i="10"/>
  <c r="R531" i="10" s="1"/>
  <c r="X533" i="10"/>
  <c r="X531" i="10" s="1"/>
  <c r="E538" i="10"/>
  <c r="E536" i="10" s="1"/>
  <c r="K538" i="10"/>
  <c r="K536" i="10" s="1"/>
  <c r="Q538" i="10"/>
  <c r="Q536" i="10" s="1"/>
  <c r="W538" i="10"/>
  <c r="W536" i="10" s="1"/>
  <c r="D543" i="10"/>
  <c r="D541" i="10" s="1"/>
  <c r="J543" i="10"/>
  <c r="J541" i="10" s="1"/>
  <c r="P543" i="10"/>
  <c r="P541" i="10" s="1"/>
  <c r="V543" i="10"/>
  <c r="V541" i="10" s="1"/>
  <c r="I548" i="10"/>
  <c r="I546" i="10" s="1"/>
  <c r="O548" i="10"/>
  <c r="O546" i="10" s="1"/>
  <c r="U548" i="10"/>
  <c r="U546" i="10" s="1"/>
  <c r="AA548" i="10"/>
  <c r="AA546" i="10" s="1"/>
  <c r="H553" i="10"/>
  <c r="H551" i="10" s="1"/>
  <c r="N553" i="10"/>
  <c r="N551" i="10" s="1"/>
  <c r="T553" i="10"/>
  <c r="T551" i="10" s="1"/>
  <c r="Z553" i="10"/>
  <c r="Z551" i="10" s="1"/>
  <c r="G558" i="10"/>
  <c r="G556" i="10" s="1"/>
  <c r="M558" i="10"/>
  <c r="M556" i="10" s="1"/>
  <c r="S558" i="10"/>
  <c r="S556" i="10" s="1"/>
  <c r="Y558" i="10"/>
  <c r="Y556" i="10" s="1"/>
  <c r="F563" i="10"/>
  <c r="F561" i="10" s="1"/>
  <c r="L563" i="10"/>
  <c r="L561" i="10" s="1"/>
  <c r="R563" i="10"/>
  <c r="R561" i="10" s="1"/>
  <c r="X563" i="10"/>
  <c r="X561" i="10" s="1"/>
  <c r="E568" i="10"/>
  <c r="E566" i="10" s="1"/>
  <c r="K568" i="10"/>
  <c r="K566" i="10" s="1"/>
  <c r="Q568" i="10"/>
  <c r="Q566" i="10" s="1"/>
  <c r="W568" i="10"/>
  <c r="W566" i="10" s="1"/>
  <c r="D573" i="10"/>
  <c r="D571" i="10" s="1"/>
  <c r="J573" i="10"/>
  <c r="J571" i="10" s="1"/>
  <c r="P573" i="10"/>
  <c r="P571" i="10" s="1"/>
  <c r="V573" i="10"/>
  <c r="V571" i="10" s="1"/>
  <c r="I578" i="10"/>
  <c r="I576" i="10" s="1"/>
  <c r="O578" i="10"/>
  <c r="O576" i="10" s="1"/>
  <c r="U578" i="10"/>
  <c r="U576" i="10" s="1"/>
  <c r="AA578" i="10"/>
  <c r="AA576" i="10" s="1"/>
  <c r="H583" i="10"/>
  <c r="H581" i="10" s="1"/>
  <c r="N583" i="10"/>
  <c r="N581" i="10" s="1"/>
  <c r="T583" i="10"/>
  <c r="T581" i="10" s="1"/>
  <c r="Z583" i="10"/>
  <c r="Z581" i="10" s="1"/>
  <c r="G588" i="10"/>
  <c r="G586" i="10" s="1"/>
  <c r="M588" i="10"/>
  <c r="M586" i="10" s="1"/>
  <c r="S588" i="10"/>
  <c r="S586" i="10" s="1"/>
  <c r="Y588" i="10"/>
  <c r="Y586" i="10" s="1"/>
  <c r="F593" i="10"/>
  <c r="F591" i="10" s="1"/>
  <c r="L593" i="10"/>
  <c r="L591" i="10" s="1"/>
  <c r="R593" i="10"/>
  <c r="R591" i="10" s="1"/>
  <c r="X593" i="10"/>
  <c r="X591" i="10" s="1"/>
  <c r="E598" i="10"/>
  <c r="E596" i="10" s="1"/>
  <c r="K598" i="10"/>
  <c r="K596" i="10" s="1"/>
  <c r="Q598" i="10"/>
  <c r="Q596" i="10" s="1"/>
  <c r="W598" i="10"/>
  <c r="W596" i="10" s="1"/>
  <c r="D603" i="10"/>
  <c r="D601" i="10" s="1"/>
  <c r="J603" i="10"/>
  <c r="J601" i="10" s="1"/>
  <c r="P603" i="10"/>
  <c r="P601" i="10" s="1"/>
  <c r="V603" i="10"/>
  <c r="V601" i="10" s="1"/>
  <c r="I608" i="10"/>
  <c r="I606" i="10" s="1"/>
  <c r="O608" i="10"/>
  <c r="O606" i="10" s="1"/>
  <c r="U608" i="10"/>
  <c r="U606" i="10" s="1"/>
  <c r="AA608" i="10"/>
  <c r="AA606" i="10" s="1"/>
  <c r="H613" i="10"/>
  <c r="H611" i="10" s="1"/>
  <c r="N613" i="10"/>
  <c r="N611" i="10" s="1"/>
  <c r="T613" i="10"/>
  <c r="T611" i="10" s="1"/>
  <c r="Z613" i="10"/>
  <c r="Z611" i="10" s="1"/>
  <c r="H9" i="11"/>
  <c r="H7" i="11" s="1"/>
  <c r="N9" i="11"/>
  <c r="N7" i="11" s="1"/>
  <c r="T9" i="11"/>
  <c r="Z9" i="11"/>
  <c r="Z7" i="11" s="1"/>
  <c r="H11" i="11"/>
  <c r="N11" i="11"/>
  <c r="T11" i="11"/>
  <c r="Z11" i="11"/>
  <c r="G14" i="11"/>
  <c r="M14" i="11"/>
  <c r="M12" i="11" s="1"/>
  <c r="S14" i="11"/>
  <c r="S12" i="11" s="1"/>
  <c r="Y14" i="11"/>
  <c r="G16" i="11"/>
  <c r="M16" i="11"/>
  <c r="S16" i="11"/>
  <c r="Y16" i="11"/>
  <c r="F19" i="11"/>
  <c r="F17" i="11" s="1"/>
  <c r="L19" i="11"/>
  <c r="R19" i="11"/>
  <c r="R17" i="11" s="1"/>
  <c r="X19" i="11"/>
  <c r="X17" i="11" s="1"/>
  <c r="F21" i="11"/>
  <c r="L21" i="11"/>
  <c r="R21" i="11"/>
  <c r="X21" i="11"/>
  <c r="E24" i="11"/>
  <c r="E22" i="11" s="1"/>
  <c r="K24" i="11"/>
  <c r="K22" i="11" s="1"/>
  <c r="Q24" i="11"/>
  <c r="W24" i="11"/>
  <c r="W22" i="11" s="1"/>
  <c r="E26" i="11"/>
  <c r="K26" i="11"/>
  <c r="Q26" i="11"/>
  <c r="W26" i="11"/>
  <c r="D29" i="11"/>
  <c r="J29" i="11"/>
  <c r="J27" i="11" s="1"/>
  <c r="P29" i="11"/>
  <c r="P27" i="11" s="1"/>
  <c r="V29" i="11"/>
  <c r="D31" i="11"/>
  <c r="J31" i="11"/>
  <c r="P31" i="11"/>
  <c r="V31" i="11"/>
  <c r="I34" i="11"/>
  <c r="I32" i="11" s="1"/>
  <c r="O34" i="11"/>
  <c r="U34" i="11"/>
  <c r="U32" i="11" s="1"/>
  <c r="AA34" i="11"/>
  <c r="AA32" i="11" s="1"/>
  <c r="I36" i="11"/>
  <c r="O36" i="11"/>
  <c r="U36" i="11"/>
  <c r="AA36" i="11"/>
  <c r="H39" i="11"/>
  <c r="H37" i="11" s="1"/>
  <c r="N39" i="11"/>
  <c r="N37" i="11" s="1"/>
  <c r="T39" i="11"/>
  <c r="Z39" i="11"/>
  <c r="Z37" i="11" s="1"/>
  <c r="H41" i="11"/>
  <c r="N41" i="11"/>
  <c r="T41" i="11"/>
  <c r="Z41" i="11"/>
  <c r="G44" i="11"/>
  <c r="M44" i="11"/>
  <c r="M42" i="11" s="1"/>
  <c r="S44" i="11"/>
  <c r="S42" i="11" s="1"/>
  <c r="Y44" i="11"/>
  <c r="G46" i="11"/>
  <c r="M46" i="11"/>
  <c r="S46" i="11"/>
  <c r="Y46" i="11"/>
  <c r="F49" i="11"/>
  <c r="F47" i="11" s="1"/>
  <c r="L49" i="11"/>
  <c r="R49" i="11"/>
  <c r="R47" i="11" s="1"/>
  <c r="X49" i="11"/>
  <c r="X47" i="11" s="1"/>
  <c r="F51" i="11"/>
  <c r="L51" i="11"/>
  <c r="R51" i="11"/>
  <c r="X51" i="11"/>
  <c r="E54" i="11"/>
  <c r="E52" i="11" s="1"/>
  <c r="K54" i="11"/>
  <c r="K52" i="11" s="1"/>
  <c r="Q54" i="11"/>
  <c r="W54" i="11"/>
  <c r="W52" i="11" s="1"/>
  <c r="E56" i="11"/>
  <c r="K56" i="11"/>
  <c r="Q56" i="11"/>
  <c r="W56" i="11"/>
  <c r="D59" i="11"/>
  <c r="J59" i="11"/>
  <c r="J57" i="11" s="1"/>
  <c r="P59" i="11"/>
  <c r="P57" i="11" s="1"/>
  <c r="V59" i="11"/>
  <c r="D61" i="11"/>
  <c r="J61" i="11"/>
  <c r="P61" i="11"/>
  <c r="V61" i="11"/>
  <c r="I64" i="11"/>
  <c r="I62" i="11" s="1"/>
  <c r="O64" i="11"/>
  <c r="U64" i="11"/>
  <c r="U62" i="11" s="1"/>
  <c r="AA64" i="11"/>
  <c r="AA62" i="11" s="1"/>
  <c r="I66" i="11"/>
  <c r="O66" i="11"/>
  <c r="U66" i="11"/>
  <c r="AA66" i="11"/>
  <c r="H69" i="11"/>
  <c r="H67" i="11" s="1"/>
  <c r="N69" i="11"/>
  <c r="N67" i="11" s="1"/>
  <c r="T69" i="11"/>
  <c r="Z69" i="11"/>
  <c r="Z67" i="11" s="1"/>
  <c r="H71" i="11"/>
  <c r="N71" i="11"/>
  <c r="T71" i="11"/>
  <c r="Z71" i="11"/>
  <c r="G74" i="11"/>
  <c r="M74" i="11"/>
  <c r="M72" i="11" s="1"/>
  <c r="S74" i="11"/>
  <c r="S72" i="11" s="1"/>
  <c r="Y74" i="11"/>
  <c r="G76" i="11"/>
  <c r="M76" i="11"/>
  <c r="S76" i="11"/>
  <c r="Y76" i="11"/>
  <c r="F79" i="11"/>
  <c r="F77" i="11" s="1"/>
  <c r="L79" i="11"/>
  <c r="R79" i="11"/>
  <c r="R77" i="11" s="1"/>
  <c r="X79" i="11"/>
  <c r="X77" i="11" s="1"/>
  <c r="F81" i="11"/>
  <c r="L81" i="11"/>
  <c r="R81" i="11"/>
  <c r="X81" i="11"/>
  <c r="E84" i="11"/>
  <c r="E82" i="11" s="1"/>
  <c r="K84" i="11"/>
  <c r="K82" i="11" s="1"/>
  <c r="Q84" i="11"/>
  <c r="W84" i="11"/>
  <c r="W82" i="11" s="1"/>
  <c r="E86" i="11"/>
  <c r="K86" i="11"/>
  <c r="Q86" i="11"/>
  <c r="W86" i="11"/>
  <c r="D89" i="11"/>
  <c r="J89" i="11"/>
  <c r="J87" i="11" s="1"/>
  <c r="P89" i="11"/>
  <c r="P87" i="11" s="1"/>
  <c r="V89" i="11"/>
  <c r="D91" i="11"/>
  <c r="J91" i="11"/>
  <c r="P91" i="11"/>
  <c r="V91" i="11"/>
  <c r="I94" i="11"/>
  <c r="I92" i="11" s="1"/>
  <c r="O94" i="11"/>
  <c r="U94" i="11"/>
  <c r="U92" i="11" s="1"/>
  <c r="AA94" i="11"/>
  <c r="AA92" i="11" s="1"/>
  <c r="I96" i="11"/>
  <c r="O96" i="11"/>
  <c r="U96" i="11"/>
  <c r="AA96" i="11"/>
  <c r="H99" i="11"/>
  <c r="H97" i="11" s="1"/>
  <c r="N99" i="11"/>
  <c r="N97" i="11" s="1"/>
  <c r="T99" i="11"/>
  <c r="Z99" i="11"/>
  <c r="Z97" i="11" s="1"/>
  <c r="H101" i="11"/>
  <c r="N101" i="11"/>
  <c r="T101" i="11"/>
  <c r="Z101" i="11"/>
  <c r="G104" i="11"/>
  <c r="M104" i="11"/>
  <c r="M102" i="11" s="1"/>
  <c r="S104" i="11"/>
  <c r="S102" i="11" s="1"/>
  <c r="Y104" i="11"/>
  <c r="G106" i="11"/>
  <c r="M106" i="11"/>
  <c r="S106" i="11"/>
  <c r="Y106" i="11"/>
  <c r="F109" i="11"/>
  <c r="F107" i="11" s="1"/>
  <c r="L109" i="11"/>
  <c r="R109" i="11"/>
  <c r="R107" i="11" s="1"/>
  <c r="X109" i="11"/>
  <c r="X107" i="11" s="1"/>
  <c r="F111" i="11"/>
  <c r="L111" i="11"/>
  <c r="R111" i="11"/>
  <c r="X111" i="11"/>
  <c r="E114" i="11"/>
  <c r="E112" i="11" s="1"/>
  <c r="K114" i="11"/>
  <c r="K112" i="11" s="1"/>
  <c r="Q114" i="11"/>
  <c r="W114" i="11"/>
  <c r="W112" i="11" s="1"/>
  <c r="E116" i="11"/>
  <c r="K116" i="11"/>
  <c r="Q116" i="11"/>
  <c r="W116" i="11"/>
  <c r="D119" i="11"/>
  <c r="J119" i="11"/>
  <c r="J117" i="11" s="1"/>
  <c r="P119" i="11"/>
  <c r="P117" i="11" s="1"/>
  <c r="V119" i="11"/>
  <c r="D121" i="11"/>
  <c r="J121" i="11"/>
  <c r="P121" i="11"/>
  <c r="V121" i="11"/>
  <c r="I124" i="11"/>
  <c r="I122" i="11" s="1"/>
  <c r="O124" i="11"/>
  <c r="U124" i="11"/>
  <c r="U122" i="11" s="1"/>
  <c r="AA124" i="11"/>
  <c r="AA122" i="11" s="1"/>
  <c r="I126" i="11"/>
  <c r="O126" i="11"/>
  <c r="U126" i="11"/>
  <c r="AA126" i="11"/>
  <c r="H129" i="11"/>
  <c r="H127" i="11" s="1"/>
  <c r="N129" i="11"/>
  <c r="N127" i="11" s="1"/>
  <c r="T129" i="11"/>
  <c r="Z129" i="11"/>
  <c r="Z127" i="11" s="1"/>
  <c r="H131" i="11"/>
  <c r="N131" i="11"/>
  <c r="T131" i="11"/>
  <c r="Z131" i="11"/>
  <c r="G134" i="11"/>
  <c r="M134" i="11"/>
  <c r="M132" i="11" s="1"/>
  <c r="S134" i="11"/>
  <c r="S132" i="11" s="1"/>
  <c r="Y134" i="11"/>
  <c r="G136" i="11"/>
  <c r="M136" i="11"/>
  <c r="S136" i="11"/>
  <c r="Y136" i="11"/>
  <c r="F139" i="11"/>
  <c r="F137" i="11" s="1"/>
  <c r="L139" i="11"/>
  <c r="R139" i="11"/>
  <c r="R137" i="11" s="1"/>
  <c r="X139" i="11"/>
  <c r="X137" i="11" s="1"/>
  <c r="F141" i="11"/>
  <c r="L141" i="11"/>
  <c r="R141" i="11"/>
  <c r="X141" i="11"/>
  <c r="E144" i="11"/>
  <c r="E142" i="11" s="1"/>
  <c r="K144" i="11"/>
  <c r="K142" i="11" s="1"/>
  <c r="Q144" i="11"/>
  <c r="W144" i="11"/>
  <c r="W142" i="11" s="1"/>
  <c r="E146" i="11"/>
  <c r="K146" i="11"/>
  <c r="Q146" i="11"/>
  <c r="W146" i="11"/>
  <c r="D149" i="11"/>
  <c r="J149" i="11"/>
  <c r="J147" i="11" s="1"/>
  <c r="P149" i="11"/>
  <c r="P147" i="11" s="1"/>
  <c r="V149" i="11"/>
  <c r="D151" i="11"/>
  <c r="J151" i="11"/>
  <c r="P151" i="11"/>
  <c r="V151" i="11"/>
  <c r="I154" i="11"/>
  <c r="I152" i="11" s="1"/>
  <c r="O154" i="11"/>
  <c r="U154" i="11"/>
  <c r="U152" i="11" s="1"/>
  <c r="AA154" i="11"/>
  <c r="AA152" i="11" s="1"/>
  <c r="I156" i="11"/>
  <c r="O156" i="11"/>
  <c r="U156" i="11"/>
  <c r="AA156" i="11"/>
  <c r="H162" i="11"/>
  <c r="H160" i="11" s="1"/>
  <c r="N162" i="11"/>
  <c r="N160" i="11" s="1"/>
  <c r="T162" i="11"/>
  <c r="Z162" i="11"/>
  <c r="Z160" i="11" s="1"/>
  <c r="H164" i="11"/>
  <c r="N164" i="11"/>
  <c r="T164" i="11"/>
  <c r="Z164" i="11"/>
  <c r="G167" i="11"/>
  <c r="M167" i="11"/>
  <c r="M165" i="11" s="1"/>
  <c r="S167" i="11"/>
  <c r="S165" i="11" s="1"/>
  <c r="Y167" i="11"/>
  <c r="G169" i="11"/>
  <c r="M169" i="11"/>
  <c r="S169" i="11"/>
  <c r="Y169" i="11"/>
  <c r="F172" i="11"/>
  <c r="F170" i="11" s="1"/>
  <c r="L172" i="11"/>
  <c r="R172" i="11"/>
  <c r="R170" i="11" s="1"/>
  <c r="X172" i="11"/>
  <c r="X170" i="11" s="1"/>
  <c r="F174" i="11"/>
  <c r="L174" i="11"/>
  <c r="R174" i="11"/>
  <c r="X174" i="11"/>
  <c r="E177" i="11"/>
  <c r="E175" i="11" s="1"/>
  <c r="K177" i="11"/>
  <c r="K175" i="11" s="1"/>
  <c r="Q177" i="11"/>
  <c r="W177" i="11"/>
  <c r="W175" i="11" s="1"/>
  <c r="E179" i="11"/>
  <c r="K179" i="11"/>
  <c r="Q179" i="11"/>
  <c r="W179" i="11"/>
  <c r="D182" i="11"/>
  <c r="J182" i="11"/>
  <c r="J180" i="11" s="1"/>
  <c r="P182" i="11"/>
  <c r="P180" i="11" s="1"/>
  <c r="V182" i="11"/>
  <c r="D184" i="11"/>
  <c r="J184" i="11"/>
  <c r="P184" i="11"/>
  <c r="V184" i="11"/>
  <c r="I187" i="11"/>
  <c r="I185" i="11" s="1"/>
  <c r="O187" i="11"/>
  <c r="U187" i="11"/>
  <c r="U185" i="11" s="1"/>
  <c r="AA187" i="11"/>
  <c r="AA185" i="11" s="1"/>
  <c r="I189" i="11"/>
  <c r="O189" i="11"/>
  <c r="U189" i="11"/>
  <c r="AA189" i="11"/>
  <c r="H192" i="11"/>
  <c r="H190" i="11" s="1"/>
  <c r="N192" i="11"/>
  <c r="N190" i="11" s="1"/>
  <c r="T192" i="11"/>
  <c r="Z192" i="11"/>
  <c r="Z190" i="11" s="1"/>
  <c r="H194" i="11"/>
  <c r="N194" i="11"/>
  <c r="T194" i="11"/>
  <c r="Z194" i="11"/>
  <c r="G197" i="11"/>
  <c r="M197" i="11"/>
  <c r="M195" i="11" s="1"/>
  <c r="S197" i="11"/>
  <c r="S195" i="11" s="1"/>
  <c r="Y197" i="11"/>
  <c r="G199" i="11"/>
  <c r="M199" i="11"/>
  <c r="S199" i="11"/>
  <c r="Y199" i="11"/>
  <c r="F202" i="11"/>
  <c r="F200" i="11" s="1"/>
  <c r="L202" i="11"/>
  <c r="R202" i="11"/>
  <c r="R200" i="11" s="1"/>
  <c r="X202" i="11"/>
  <c r="X200" i="11" s="1"/>
  <c r="F204" i="11"/>
  <c r="L204" i="11"/>
  <c r="R204" i="11"/>
  <c r="X204" i="11"/>
  <c r="E207" i="11"/>
  <c r="E205" i="11" s="1"/>
  <c r="K207" i="11"/>
  <c r="K205" i="11" s="1"/>
  <c r="Q207" i="11"/>
  <c r="W207" i="11"/>
  <c r="W205" i="11" s="1"/>
  <c r="E209" i="11"/>
  <c r="K209" i="11"/>
  <c r="Q209" i="11"/>
  <c r="W209" i="11"/>
  <c r="D212" i="11"/>
  <c r="J212" i="11"/>
  <c r="J210" i="11" s="1"/>
  <c r="P212" i="11"/>
  <c r="P210" i="11" s="1"/>
  <c r="V212" i="11"/>
  <c r="D214" i="11"/>
  <c r="J214" i="11"/>
  <c r="P214" i="11"/>
  <c r="V214" i="11"/>
  <c r="I217" i="11"/>
  <c r="I215" i="11" s="1"/>
  <c r="O217" i="11"/>
  <c r="U217" i="11"/>
  <c r="U215" i="11" s="1"/>
  <c r="AA217" i="11"/>
  <c r="AA215" i="11" s="1"/>
  <c r="I219" i="11"/>
  <c r="O219" i="11"/>
  <c r="U219" i="11"/>
  <c r="AA219" i="11"/>
  <c r="H222" i="11"/>
  <c r="H220" i="11" s="1"/>
  <c r="N222" i="11"/>
  <c r="N220" i="11" s="1"/>
  <c r="T222" i="11"/>
  <c r="Z222" i="11"/>
  <c r="Z220" i="11" s="1"/>
  <c r="H224" i="11"/>
  <c r="N224" i="11"/>
  <c r="W224" i="11"/>
  <c r="M227" i="11"/>
  <c r="M225" i="11" s="1"/>
  <c r="Y229" i="11"/>
  <c r="F232" i="11"/>
  <c r="F230" i="11" s="1"/>
  <c r="R234" i="11"/>
  <c r="Y350" i="10"/>
  <c r="Y348" i="10" s="1"/>
  <c r="F355" i="10"/>
  <c r="F353" i="10" s="1"/>
  <c r="L355" i="10"/>
  <c r="L353" i="10" s="1"/>
  <c r="R355" i="10"/>
  <c r="R353" i="10" s="1"/>
  <c r="X355" i="10"/>
  <c r="X353" i="10" s="1"/>
  <c r="E360" i="10"/>
  <c r="E358" i="10" s="1"/>
  <c r="K360" i="10"/>
  <c r="K358" i="10" s="1"/>
  <c r="Q360" i="10"/>
  <c r="Q358" i="10" s="1"/>
  <c r="W360" i="10"/>
  <c r="W358" i="10" s="1"/>
  <c r="D365" i="10"/>
  <c r="D363" i="10" s="1"/>
  <c r="J365" i="10"/>
  <c r="J363" i="10" s="1"/>
  <c r="P365" i="10"/>
  <c r="P363" i="10" s="1"/>
  <c r="V365" i="10"/>
  <c r="V363" i="10" s="1"/>
  <c r="I370" i="10"/>
  <c r="I368" i="10" s="1"/>
  <c r="O370" i="10"/>
  <c r="O368" i="10" s="1"/>
  <c r="U370" i="10"/>
  <c r="U368" i="10" s="1"/>
  <c r="AA370" i="10"/>
  <c r="AA368" i="10" s="1"/>
  <c r="H375" i="10"/>
  <c r="H373" i="10" s="1"/>
  <c r="N375" i="10"/>
  <c r="N373" i="10" s="1"/>
  <c r="T375" i="10"/>
  <c r="T373" i="10" s="1"/>
  <c r="Z375" i="10"/>
  <c r="Z373" i="10" s="1"/>
  <c r="G380" i="10"/>
  <c r="G378" i="10" s="1"/>
  <c r="M380" i="10"/>
  <c r="M378" i="10" s="1"/>
  <c r="S380" i="10"/>
  <c r="S378" i="10" s="1"/>
  <c r="Y380" i="10"/>
  <c r="Y378" i="10" s="1"/>
  <c r="F385" i="10"/>
  <c r="F383" i="10" s="1"/>
  <c r="L385" i="10"/>
  <c r="L383" i="10" s="1"/>
  <c r="R385" i="10"/>
  <c r="R383" i="10" s="1"/>
  <c r="X385" i="10"/>
  <c r="X383" i="10" s="1"/>
  <c r="E390" i="10"/>
  <c r="E388" i="10" s="1"/>
  <c r="K390" i="10"/>
  <c r="K388" i="10" s="1"/>
  <c r="Q390" i="10"/>
  <c r="Q388" i="10" s="1"/>
  <c r="W390" i="10"/>
  <c r="W388" i="10" s="1"/>
  <c r="D395" i="10"/>
  <c r="D393" i="10" s="1"/>
  <c r="J395" i="10"/>
  <c r="J393" i="10" s="1"/>
  <c r="P395" i="10"/>
  <c r="P393" i="10" s="1"/>
  <c r="V395" i="10"/>
  <c r="V393" i="10" s="1"/>
  <c r="I400" i="10"/>
  <c r="I398" i="10" s="1"/>
  <c r="O400" i="10"/>
  <c r="O398" i="10" s="1"/>
  <c r="U400" i="10"/>
  <c r="U398" i="10" s="1"/>
  <c r="AA400" i="10"/>
  <c r="AA398" i="10" s="1"/>
  <c r="H405" i="10"/>
  <c r="H403" i="10" s="1"/>
  <c r="N405" i="10"/>
  <c r="N403" i="10" s="1"/>
  <c r="T405" i="10"/>
  <c r="T403" i="10" s="1"/>
  <c r="Z405" i="10"/>
  <c r="Z403" i="10" s="1"/>
  <c r="G410" i="10"/>
  <c r="G408" i="10" s="1"/>
  <c r="M410" i="10"/>
  <c r="M408" i="10" s="1"/>
  <c r="S410" i="10"/>
  <c r="S408" i="10" s="1"/>
  <c r="Y410" i="10"/>
  <c r="Y408" i="10" s="1"/>
  <c r="F415" i="10"/>
  <c r="F413" i="10" s="1"/>
  <c r="L415" i="10"/>
  <c r="L413" i="10" s="1"/>
  <c r="R415" i="10"/>
  <c r="R413" i="10" s="1"/>
  <c r="X415" i="10"/>
  <c r="X413" i="10" s="1"/>
  <c r="E420" i="10"/>
  <c r="E418" i="10" s="1"/>
  <c r="K420" i="10"/>
  <c r="K418" i="10" s="1"/>
  <c r="Q420" i="10"/>
  <c r="Q418" i="10" s="1"/>
  <c r="W420" i="10"/>
  <c r="W418" i="10" s="1"/>
  <c r="D425" i="10"/>
  <c r="D423" i="10" s="1"/>
  <c r="J425" i="10"/>
  <c r="J423" i="10" s="1"/>
  <c r="P425" i="10"/>
  <c r="P423" i="10" s="1"/>
  <c r="V425" i="10"/>
  <c r="V423" i="10" s="1"/>
  <c r="I430" i="10"/>
  <c r="I428" i="10" s="1"/>
  <c r="O430" i="10"/>
  <c r="O428" i="10" s="1"/>
  <c r="U430" i="10"/>
  <c r="U428" i="10" s="1"/>
  <c r="AA430" i="10"/>
  <c r="AA428" i="10" s="1"/>
  <c r="H435" i="10"/>
  <c r="H433" i="10" s="1"/>
  <c r="N435" i="10"/>
  <c r="N433" i="10" s="1"/>
  <c r="T435" i="10"/>
  <c r="T433" i="10" s="1"/>
  <c r="Z435" i="10"/>
  <c r="Z433" i="10" s="1"/>
  <c r="G440" i="10"/>
  <c r="G438" i="10" s="1"/>
  <c r="M440" i="10"/>
  <c r="M438" i="10" s="1"/>
  <c r="S440" i="10"/>
  <c r="S438" i="10" s="1"/>
  <c r="Y440" i="10"/>
  <c r="Y438" i="10" s="1"/>
  <c r="F445" i="10"/>
  <c r="F443" i="10" s="1"/>
  <c r="L445" i="10"/>
  <c r="L443" i="10" s="1"/>
  <c r="R445" i="10"/>
  <c r="R443" i="10" s="1"/>
  <c r="X445" i="10"/>
  <c r="X443" i="10" s="1"/>
  <c r="E450" i="10"/>
  <c r="E448" i="10" s="1"/>
  <c r="K450" i="10"/>
  <c r="K448" i="10" s="1"/>
  <c r="Q450" i="10"/>
  <c r="Q448" i="10" s="1"/>
  <c r="W450" i="10"/>
  <c r="W448" i="10" s="1"/>
  <c r="D455" i="10"/>
  <c r="D453" i="10" s="1"/>
  <c r="J455" i="10"/>
  <c r="J453" i="10" s="1"/>
  <c r="P455" i="10"/>
  <c r="P453" i="10" s="1"/>
  <c r="V455" i="10"/>
  <c r="V453" i="10" s="1"/>
  <c r="I460" i="10"/>
  <c r="I458" i="10" s="1"/>
  <c r="O460" i="10"/>
  <c r="O458" i="10" s="1"/>
  <c r="U460" i="10"/>
  <c r="U458" i="10" s="1"/>
  <c r="G503" i="10"/>
  <c r="G501" i="10" s="1"/>
  <c r="M503" i="10"/>
  <c r="M501" i="10" s="1"/>
  <c r="S503" i="10"/>
  <c r="S501" i="10" s="1"/>
  <c r="Y503" i="10"/>
  <c r="Y501" i="10" s="1"/>
  <c r="F508" i="10"/>
  <c r="F506" i="10" s="1"/>
  <c r="L508" i="10"/>
  <c r="L506" i="10" s="1"/>
  <c r="R508" i="10"/>
  <c r="R506" i="10" s="1"/>
  <c r="X508" i="10"/>
  <c r="X506" i="10" s="1"/>
  <c r="E513" i="10"/>
  <c r="E511" i="10" s="1"/>
  <c r="K513" i="10"/>
  <c r="K511" i="10" s="1"/>
  <c r="Q513" i="10"/>
  <c r="Q511" i="10" s="1"/>
  <c r="W513" i="10"/>
  <c r="W511" i="10" s="1"/>
  <c r="D518" i="10"/>
  <c r="D516" i="10" s="1"/>
  <c r="J518" i="10"/>
  <c r="J516" i="10" s="1"/>
  <c r="P518" i="10"/>
  <c r="P516" i="10" s="1"/>
  <c r="V518" i="10"/>
  <c r="V516" i="10" s="1"/>
  <c r="I523" i="10"/>
  <c r="I521" i="10" s="1"/>
  <c r="O523" i="10"/>
  <c r="O521" i="10" s="1"/>
  <c r="U523" i="10"/>
  <c r="U521" i="10" s="1"/>
  <c r="AA523" i="10"/>
  <c r="AA521" i="10" s="1"/>
  <c r="H528" i="10"/>
  <c r="H526" i="10" s="1"/>
  <c r="N528" i="10"/>
  <c r="N526" i="10" s="1"/>
  <c r="T528" i="10"/>
  <c r="T526" i="10" s="1"/>
  <c r="Z528" i="10"/>
  <c r="Z526" i="10" s="1"/>
  <c r="G533" i="10"/>
  <c r="G531" i="10" s="1"/>
  <c r="M533" i="10"/>
  <c r="M531" i="10" s="1"/>
  <c r="S533" i="10"/>
  <c r="S531" i="10" s="1"/>
  <c r="Y533" i="10"/>
  <c r="Y531" i="10" s="1"/>
  <c r="F538" i="10"/>
  <c r="F536" i="10" s="1"/>
  <c r="L538" i="10"/>
  <c r="L536" i="10" s="1"/>
  <c r="R538" i="10"/>
  <c r="R536" i="10" s="1"/>
  <c r="X538" i="10"/>
  <c r="X536" i="10" s="1"/>
  <c r="E543" i="10"/>
  <c r="E541" i="10" s="1"/>
  <c r="K543" i="10"/>
  <c r="K541" i="10" s="1"/>
  <c r="Q543" i="10"/>
  <c r="Q541" i="10" s="1"/>
  <c r="W543" i="10"/>
  <c r="W541" i="10" s="1"/>
  <c r="D548" i="10"/>
  <c r="D546" i="10" s="1"/>
  <c r="J548" i="10"/>
  <c r="J546" i="10" s="1"/>
  <c r="P548" i="10"/>
  <c r="P546" i="10" s="1"/>
  <c r="V548" i="10"/>
  <c r="V546" i="10" s="1"/>
  <c r="I553" i="10"/>
  <c r="I551" i="10" s="1"/>
  <c r="O553" i="10"/>
  <c r="O551" i="10" s="1"/>
  <c r="U553" i="10"/>
  <c r="U551" i="10" s="1"/>
  <c r="AA553" i="10"/>
  <c r="AA551" i="10" s="1"/>
  <c r="H558" i="10"/>
  <c r="H556" i="10" s="1"/>
  <c r="N558" i="10"/>
  <c r="N556" i="10" s="1"/>
  <c r="T558" i="10"/>
  <c r="T556" i="10" s="1"/>
  <c r="Z558" i="10"/>
  <c r="Z556" i="10" s="1"/>
  <c r="G563" i="10"/>
  <c r="G561" i="10" s="1"/>
  <c r="M563" i="10"/>
  <c r="M561" i="10" s="1"/>
  <c r="S563" i="10"/>
  <c r="S561" i="10" s="1"/>
  <c r="Y563" i="10"/>
  <c r="Y561" i="10" s="1"/>
  <c r="F568" i="10"/>
  <c r="F566" i="10" s="1"/>
  <c r="L568" i="10"/>
  <c r="L566" i="10" s="1"/>
  <c r="R568" i="10"/>
  <c r="R566" i="10" s="1"/>
  <c r="X568" i="10"/>
  <c r="X566" i="10" s="1"/>
  <c r="E573" i="10"/>
  <c r="E571" i="10" s="1"/>
  <c r="K573" i="10"/>
  <c r="K571" i="10" s="1"/>
  <c r="Q573" i="10"/>
  <c r="Q571" i="10" s="1"/>
  <c r="W573" i="10"/>
  <c r="W571" i="10" s="1"/>
  <c r="D578" i="10"/>
  <c r="D576" i="10" s="1"/>
  <c r="J578" i="10"/>
  <c r="J576" i="10" s="1"/>
  <c r="P578" i="10"/>
  <c r="P576" i="10" s="1"/>
  <c r="V578" i="10"/>
  <c r="V576" i="10" s="1"/>
  <c r="I583" i="10"/>
  <c r="I581" i="10" s="1"/>
  <c r="O583" i="10"/>
  <c r="O581" i="10" s="1"/>
  <c r="U583" i="10"/>
  <c r="U581" i="10" s="1"/>
  <c r="AA583" i="10"/>
  <c r="AA581" i="10" s="1"/>
  <c r="H588" i="10"/>
  <c r="H586" i="10" s="1"/>
  <c r="N588" i="10"/>
  <c r="N586" i="10" s="1"/>
  <c r="T588" i="10"/>
  <c r="T586" i="10" s="1"/>
  <c r="Z588" i="10"/>
  <c r="Z586" i="10" s="1"/>
  <c r="G593" i="10"/>
  <c r="G591" i="10" s="1"/>
  <c r="M593" i="10"/>
  <c r="M591" i="10" s="1"/>
  <c r="S593" i="10"/>
  <c r="S591" i="10" s="1"/>
  <c r="Y593" i="10"/>
  <c r="Y591" i="10" s="1"/>
  <c r="F598" i="10"/>
  <c r="F596" i="10" s="1"/>
  <c r="L598" i="10"/>
  <c r="L596" i="10" s="1"/>
  <c r="R598" i="10"/>
  <c r="R596" i="10" s="1"/>
  <c r="X598" i="10"/>
  <c r="X596" i="10" s="1"/>
  <c r="E603" i="10"/>
  <c r="E601" i="10" s="1"/>
  <c r="K603" i="10"/>
  <c r="K601" i="10" s="1"/>
  <c r="Q603" i="10"/>
  <c r="Q601" i="10" s="1"/>
  <c r="W603" i="10"/>
  <c r="W601" i="10" s="1"/>
  <c r="D608" i="10"/>
  <c r="D606" i="10" s="1"/>
  <c r="J608" i="10"/>
  <c r="J606" i="10" s="1"/>
  <c r="P608" i="10"/>
  <c r="P606" i="10" s="1"/>
  <c r="V608" i="10"/>
  <c r="V606" i="10" s="1"/>
  <c r="I613" i="10"/>
  <c r="I611" i="10" s="1"/>
  <c r="O613" i="10"/>
  <c r="O611" i="10" s="1"/>
  <c r="U613" i="10"/>
  <c r="U611" i="10" s="1"/>
  <c r="E29" i="11"/>
  <c r="E27" i="11" s="1"/>
  <c r="K29" i="11"/>
  <c r="K27" i="11" s="1"/>
  <c r="Q29" i="11"/>
  <c r="Q27" i="11" s="1"/>
  <c r="W29" i="11"/>
  <c r="W27" i="11" s="1"/>
  <c r="D34" i="11"/>
  <c r="J34" i="11"/>
  <c r="J32" i="11" s="1"/>
  <c r="P34" i="11"/>
  <c r="P32" i="11" s="1"/>
  <c r="V34" i="11"/>
  <c r="D36" i="11"/>
  <c r="J36" i="11"/>
  <c r="P36" i="11"/>
  <c r="V36" i="11"/>
  <c r="I39" i="11"/>
  <c r="I37" i="11" s="1"/>
  <c r="O39" i="11"/>
  <c r="U39" i="11"/>
  <c r="U37" i="11" s="1"/>
  <c r="AA39" i="11"/>
  <c r="AA37" i="11" s="1"/>
  <c r="I41" i="11"/>
  <c r="O41" i="11"/>
  <c r="U41" i="11"/>
  <c r="AA41" i="11"/>
  <c r="H44" i="11"/>
  <c r="H42" i="11" s="1"/>
  <c r="N44" i="11"/>
  <c r="N42" i="11" s="1"/>
  <c r="T44" i="11"/>
  <c r="Z44" i="11"/>
  <c r="Z42" i="11" s="1"/>
  <c r="H46" i="11"/>
  <c r="N46" i="11"/>
  <c r="T46" i="11"/>
  <c r="Z46" i="11"/>
  <c r="G49" i="11"/>
  <c r="M49" i="11"/>
  <c r="M47" i="11" s="1"/>
  <c r="S49" i="11"/>
  <c r="S47" i="11" s="1"/>
  <c r="Y49" i="11"/>
  <c r="G51" i="11"/>
  <c r="M51" i="11"/>
  <c r="S51" i="11"/>
  <c r="Y51" i="11"/>
  <c r="F54" i="11"/>
  <c r="F52" i="11" s="1"/>
  <c r="L54" i="11"/>
  <c r="R54" i="11"/>
  <c r="R52" i="11" s="1"/>
  <c r="X54" i="11"/>
  <c r="X52" i="11" s="1"/>
  <c r="F56" i="11"/>
  <c r="L56" i="11"/>
  <c r="R56" i="11"/>
  <c r="X56" i="11"/>
  <c r="E59" i="11"/>
  <c r="E57" i="11" s="1"/>
  <c r="K59" i="11"/>
  <c r="K57" i="11" s="1"/>
  <c r="Q59" i="11"/>
  <c r="W59" i="11"/>
  <c r="W57" i="11" s="1"/>
  <c r="E61" i="11"/>
  <c r="K61" i="11"/>
  <c r="Q61" i="11"/>
  <c r="W61" i="11"/>
  <c r="D64" i="11"/>
  <c r="J64" i="11"/>
  <c r="J62" i="11" s="1"/>
  <c r="P64" i="11"/>
  <c r="P62" i="11" s="1"/>
  <c r="V64" i="11"/>
  <c r="D66" i="11"/>
  <c r="J66" i="11"/>
  <c r="P66" i="11"/>
  <c r="V66" i="11"/>
  <c r="I69" i="11"/>
  <c r="I67" i="11" s="1"/>
  <c r="O69" i="11"/>
  <c r="U69" i="11"/>
  <c r="U67" i="11" s="1"/>
  <c r="AA69" i="11"/>
  <c r="AA67" i="11" s="1"/>
  <c r="I71" i="11"/>
  <c r="O71" i="11"/>
  <c r="U71" i="11"/>
  <c r="AA71" i="11"/>
  <c r="H74" i="11"/>
  <c r="H72" i="11" s="1"/>
  <c r="N74" i="11"/>
  <c r="N72" i="11" s="1"/>
  <c r="T74" i="11"/>
  <c r="Z74" i="11"/>
  <c r="Z72" i="11" s="1"/>
  <c r="H76" i="11"/>
  <c r="N76" i="11"/>
  <c r="T76" i="11"/>
  <c r="Z76" i="11"/>
  <c r="G79" i="11"/>
  <c r="M79" i="11"/>
  <c r="M77" i="11" s="1"/>
  <c r="S79" i="11"/>
  <c r="S77" i="11" s="1"/>
  <c r="Y79" i="11"/>
  <c r="G81" i="11"/>
  <c r="M81" i="11"/>
  <c r="S81" i="11"/>
  <c r="Y81" i="11"/>
  <c r="F84" i="11"/>
  <c r="F82" i="11" s="1"/>
  <c r="L84" i="11"/>
  <c r="R84" i="11"/>
  <c r="R82" i="11" s="1"/>
  <c r="X84" i="11"/>
  <c r="X82" i="11" s="1"/>
  <c r="F86" i="11"/>
  <c r="L86" i="11"/>
  <c r="R86" i="11"/>
  <c r="X86" i="11"/>
  <c r="E89" i="11"/>
  <c r="E87" i="11" s="1"/>
  <c r="K89" i="11"/>
  <c r="K87" i="11" s="1"/>
  <c r="Q89" i="11"/>
  <c r="W89" i="11"/>
  <c r="W87" i="11" s="1"/>
  <c r="E91" i="11"/>
  <c r="K91" i="11"/>
  <c r="Q91" i="11"/>
  <c r="W91" i="11"/>
  <c r="D94" i="11"/>
  <c r="J94" i="11"/>
  <c r="J92" i="11" s="1"/>
  <c r="P94" i="11"/>
  <c r="P92" i="11" s="1"/>
  <c r="V94" i="11"/>
  <c r="D96" i="11"/>
  <c r="J96" i="11"/>
  <c r="P96" i="11"/>
  <c r="V96" i="11"/>
  <c r="I99" i="11"/>
  <c r="I97" i="11" s="1"/>
  <c r="O99" i="11"/>
  <c r="U99" i="11"/>
  <c r="U97" i="11" s="1"/>
  <c r="AA99" i="11"/>
  <c r="AA97" i="11" s="1"/>
  <c r="I101" i="11"/>
  <c r="O101" i="11"/>
  <c r="U101" i="11"/>
  <c r="AA101" i="11"/>
  <c r="H104" i="11"/>
  <c r="H102" i="11" s="1"/>
  <c r="N104" i="11"/>
  <c r="N102" i="11" s="1"/>
  <c r="T104" i="11"/>
  <c r="Z104" i="11"/>
  <c r="Z102" i="11" s="1"/>
  <c r="H106" i="11"/>
  <c r="N106" i="11"/>
  <c r="T106" i="11"/>
  <c r="Z106" i="11"/>
  <c r="G109" i="11"/>
  <c r="M109" i="11"/>
  <c r="M107" i="11" s="1"/>
  <c r="S109" i="11"/>
  <c r="S107" i="11" s="1"/>
  <c r="Y109" i="11"/>
  <c r="G111" i="11"/>
  <c r="M111" i="11"/>
  <c r="S111" i="11"/>
  <c r="Y111" i="11"/>
  <c r="F114" i="11"/>
  <c r="F112" i="11" s="1"/>
  <c r="L114" i="11"/>
  <c r="R114" i="11"/>
  <c r="R112" i="11" s="1"/>
  <c r="X114" i="11"/>
  <c r="X112" i="11" s="1"/>
  <c r="F116" i="11"/>
  <c r="L116" i="11"/>
  <c r="R116" i="11"/>
  <c r="X116" i="11"/>
  <c r="E119" i="11"/>
  <c r="E117" i="11" s="1"/>
  <c r="K119" i="11"/>
  <c r="K117" i="11" s="1"/>
  <c r="Q119" i="11"/>
  <c r="W119" i="11"/>
  <c r="W117" i="11" s="1"/>
  <c r="E121" i="11"/>
  <c r="K121" i="11"/>
  <c r="Q121" i="11"/>
  <c r="W121" i="11"/>
  <c r="D124" i="11"/>
  <c r="J124" i="11"/>
  <c r="J122" i="11" s="1"/>
  <c r="P124" i="11"/>
  <c r="P122" i="11" s="1"/>
  <c r="V124" i="11"/>
  <c r="D126" i="11"/>
  <c r="J126" i="11"/>
  <c r="P126" i="11"/>
  <c r="V126" i="11"/>
  <c r="I129" i="11"/>
  <c r="I127" i="11" s="1"/>
  <c r="O129" i="11"/>
  <c r="U129" i="11"/>
  <c r="U127" i="11" s="1"/>
  <c r="AA129" i="11"/>
  <c r="AA127" i="11" s="1"/>
  <c r="I131" i="11"/>
  <c r="O131" i="11"/>
  <c r="U131" i="11"/>
  <c r="AA131" i="11"/>
  <c r="H134" i="11"/>
  <c r="H132" i="11" s="1"/>
  <c r="N134" i="11"/>
  <c r="N132" i="11" s="1"/>
  <c r="T134" i="11"/>
  <c r="Z134" i="11"/>
  <c r="Z132" i="11" s="1"/>
  <c r="H136" i="11"/>
  <c r="N136" i="11"/>
  <c r="T136" i="11"/>
  <c r="Z136" i="11"/>
  <c r="G139" i="11"/>
  <c r="M139" i="11"/>
  <c r="M137" i="11" s="1"/>
  <c r="S139" i="11"/>
  <c r="S137" i="11" s="1"/>
  <c r="Y139" i="11"/>
  <c r="G141" i="11"/>
  <c r="M141" i="11"/>
  <c r="S141" i="11"/>
  <c r="Y141" i="11"/>
  <c r="F144" i="11"/>
  <c r="F142" i="11" s="1"/>
  <c r="L144" i="11"/>
  <c r="R144" i="11"/>
  <c r="R142" i="11" s="1"/>
  <c r="X144" i="11"/>
  <c r="X142" i="11" s="1"/>
  <c r="F146" i="11"/>
  <c r="L146" i="11"/>
  <c r="R146" i="11"/>
  <c r="X146" i="11"/>
  <c r="E149" i="11"/>
  <c r="E147" i="11" s="1"/>
  <c r="K149" i="11"/>
  <c r="K147" i="11" s="1"/>
  <c r="Q149" i="11"/>
  <c r="W149" i="11"/>
  <c r="W147" i="11" s="1"/>
  <c r="E151" i="11"/>
  <c r="K151" i="11"/>
  <c r="Q151" i="11"/>
  <c r="W151" i="11"/>
  <c r="D154" i="11"/>
  <c r="J154" i="11"/>
  <c r="J152" i="11" s="1"/>
  <c r="P154" i="11"/>
  <c r="D156" i="11"/>
  <c r="J156" i="11"/>
  <c r="P156" i="11"/>
  <c r="V156" i="11"/>
  <c r="V152" i="11" s="1"/>
  <c r="I164" i="11"/>
  <c r="I160" i="11" s="1"/>
  <c r="O164" i="11"/>
  <c r="O160" i="11" s="1"/>
  <c r="U164" i="11"/>
  <c r="U160" i="11" s="1"/>
  <c r="AA164" i="11"/>
  <c r="AA160" i="11" s="1"/>
  <c r="H169" i="11"/>
  <c r="H165" i="11" s="1"/>
  <c r="N169" i="11"/>
  <c r="N165" i="11" s="1"/>
  <c r="T169" i="11"/>
  <c r="T165" i="11" s="1"/>
  <c r="Z169" i="11"/>
  <c r="Z165" i="11" s="1"/>
  <c r="G174" i="11"/>
  <c r="G170" i="11" s="1"/>
  <c r="M174" i="11"/>
  <c r="M170" i="11" s="1"/>
  <c r="S174" i="11"/>
  <c r="S170" i="11" s="1"/>
  <c r="Y174" i="11"/>
  <c r="Y170" i="11" s="1"/>
  <c r="F179" i="11"/>
  <c r="F175" i="11" s="1"/>
  <c r="L179" i="11"/>
  <c r="L175" i="11" s="1"/>
  <c r="R179" i="11"/>
  <c r="R175" i="11" s="1"/>
  <c r="X179" i="11"/>
  <c r="X175" i="11" s="1"/>
  <c r="E184" i="11"/>
  <c r="E180" i="11" s="1"/>
  <c r="K184" i="11"/>
  <c r="K180" i="11" s="1"/>
  <c r="Q184" i="11"/>
  <c r="Q180" i="11" s="1"/>
  <c r="W184" i="11"/>
  <c r="W180" i="11" s="1"/>
  <c r="D189" i="11"/>
  <c r="D185" i="11" s="1"/>
  <c r="J189" i="11"/>
  <c r="J185" i="11" s="1"/>
  <c r="P189" i="11"/>
  <c r="P185" i="11" s="1"/>
  <c r="V189" i="11"/>
  <c r="V185" i="11" s="1"/>
  <c r="I194" i="11"/>
  <c r="I190" i="11" s="1"/>
  <c r="O194" i="11"/>
  <c r="O190" i="11" s="1"/>
  <c r="U194" i="11"/>
  <c r="U190" i="11" s="1"/>
  <c r="AA194" i="11"/>
  <c r="AA190" i="11" s="1"/>
  <c r="H199" i="11"/>
  <c r="H195" i="11" s="1"/>
  <c r="N199" i="11"/>
  <c r="N195" i="11" s="1"/>
  <c r="T199" i="11"/>
  <c r="T195" i="11" s="1"/>
  <c r="Z199" i="11"/>
  <c r="Z195" i="11" s="1"/>
  <c r="G204" i="11"/>
  <c r="G200" i="11" s="1"/>
  <c r="M204" i="11"/>
  <c r="M200" i="11" s="1"/>
  <c r="S204" i="11"/>
  <c r="S200" i="11" s="1"/>
  <c r="Y204" i="11"/>
  <c r="Y200" i="11" s="1"/>
  <c r="F207" i="11"/>
  <c r="F205" i="11" s="1"/>
  <c r="L207" i="11"/>
  <c r="L205" i="11" s="1"/>
  <c r="R207" i="11"/>
  <c r="X207" i="11"/>
  <c r="X205" i="11" s="1"/>
  <c r="F209" i="11"/>
  <c r="L209" i="11"/>
  <c r="R209" i="11"/>
  <c r="X209" i="11"/>
  <c r="E212" i="11"/>
  <c r="K212" i="11"/>
  <c r="K210" i="11" s="1"/>
  <c r="Q212" i="11"/>
  <c r="Q210" i="11" s="1"/>
  <c r="W212" i="11"/>
  <c r="E214" i="11"/>
  <c r="K214" i="11"/>
  <c r="Q214" i="11"/>
  <c r="W214" i="11"/>
  <c r="D217" i="11"/>
  <c r="D215" i="11" s="1"/>
  <c r="J217" i="11"/>
  <c r="P217" i="11"/>
  <c r="P215" i="11" s="1"/>
  <c r="V217" i="11"/>
  <c r="V215" i="11" s="1"/>
  <c r="D219" i="11"/>
  <c r="J219" i="11"/>
  <c r="P219" i="11"/>
  <c r="V219" i="11"/>
  <c r="I222" i="11"/>
  <c r="I220" i="11" s="1"/>
  <c r="O222" i="11"/>
  <c r="O220" i="11" s="1"/>
  <c r="U222" i="11"/>
  <c r="U220" i="11" s="1"/>
  <c r="AA222" i="11"/>
  <c r="AA220" i="11" s="1"/>
  <c r="I224" i="11"/>
  <c r="P224" i="11"/>
  <c r="X224" i="11"/>
  <c r="S227" i="11"/>
  <c r="S225" i="11" s="1"/>
  <c r="L232" i="11"/>
  <c r="L230" i="11" s="1"/>
  <c r="X234" i="11"/>
  <c r="E237" i="11"/>
  <c r="E235" i="11" s="1"/>
  <c r="D165" i="12"/>
  <c r="V165" i="12"/>
  <c r="Y180" i="12"/>
  <c r="P195" i="12"/>
  <c r="S210" i="12"/>
  <c r="P225" i="12"/>
  <c r="G240" i="12"/>
  <c r="V255" i="12"/>
  <c r="Y270" i="12"/>
  <c r="I315" i="11"/>
  <c r="I313" i="11" s="1"/>
  <c r="O315" i="11"/>
  <c r="O313" i="11" s="1"/>
  <c r="U315" i="11"/>
  <c r="U313" i="11" s="1"/>
  <c r="AA315" i="11"/>
  <c r="AA313" i="11" s="1"/>
  <c r="H320" i="11"/>
  <c r="H318" i="11" s="1"/>
  <c r="N320" i="11"/>
  <c r="T320" i="11"/>
  <c r="T318" i="11" s="1"/>
  <c r="Z320" i="11"/>
  <c r="Z318" i="11" s="1"/>
  <c r="G325" i="11"/>
  <c r="G323" i="11" s="1"/>
  <c r="M325" i="11"/>
  <c r="M323" i="11" s="1"/>
  <c r="S325" i="11"/>
  <c r="S323" i="11" s="1"/>
  <c r="Y325" i="11"/>
  <c r="F330" i="11"/>
  <c r="F328" i="11" s="1"/>
  <c r="L330" i="11"/>
  <c r="L328" i="11" s="1"/>
  <c r="R330" i="11"/>
  <c r="R328" i="11" s="1"/>
  <c r="X330" i="11"/>
  <c r="X328" i="11" s="1"/>
  <c r="E335" i="11"/>
  <c r="E333" i="11" s="1"/>
  <c r="K335" i="11"/>
  <c r="Q335" i="11"/>
  <c r="Q333" i="11" s="1"/>
  <c r="W335" i="11"/>
  <c r="W333" i="11" s="1"/>
  <c r="D340" i="11"/>
  <c r="D338" i="11" s="1"/>
  <c r="J340" i="11"/>
  <c r="J338" i="11" s="1"/>
  <c r="P340" i="11"/>
  <c r="P338" i="11" s="1"/>
  <c r="V340" i="11"/>
  <c r="I345" i="11"/>
  <c r="I343" i="11" s="1"/>
  <c r="O345" i="11"/>
  <c r="O343" i="11" s="1"/>
  <c r="U345" i="11"/>
  <c r="U343" i="11" s="1"/>
  <c r="AA345" i="11"/>
  <c r="AA343" i="11" s="1"/>
  <c r="H350" i="11"/>
  <c r="H348" i="11" s="1"/>
  <c r="N350" i="11"/>
  <c r="T350" i="11"/>
  <c r="T348" i="11" s="1"/>
  <c r="Z350" i="11"/>
  <c r="Z348" i="11" s="1"/>
  <c r="G355" i="11"/>
  <c r="G353" i="11" s="1"/>
  <c r="M355" i="11"/>
  <c r="M353" i="11" s="1"/>
  <c r="S355" i="11"/>
  <c r="S353" i="11" s="1"/>
  <c r="Y355" i="11"/>
  <c r="F360" i="11"/>
  <c r="F358" i="11" s="1"/>
  <c r="L360" i="11"/>
  <c r="L358" i="11" s="1"/>
  <c r="R360" i="11"/>
  <c r="R358" i="11" s="1"/>
  <c r="X360" i="11"/>
  <c r="X358" i="11" s="1"/>
  <c r="E365" i="11"/>
  <c r="E363" i="11" s="1"/>
  <c r="K365" i="11"/>
  <c r="Q365" i="11"/>
  <c r="Q363" i="11" s="1"/>
  <c r="W365" i="11"/>
  <c r="W363" i="11" s="1"/>
  <c r="D370" i="11"/>
  <c r="D368" i="11" s="1"/>
  <c r="J370" i="11"/>
  <c r="J368" i="11" s="1"/>
  <c r="P370" i="11"/>
  <c r="P368" i="11" s="1"/>
  <c r="V370" i="11"/>
  <c r="I375" i="11"/>
  <c r="I373" i="11" s="1"/>
  <c r="O375" i="11"/>
  <c r="O373" i="11" s="1"/>
  <c r="U375" i="11"/>
  <c r="U373" i="11" s="1"/>
  <c r="AA375" i="11"/>
  <c r="AA373" i="11" s="1"/>
  <c r="H380" i="11"/>
  <c r="H378" i="11" s="1"/>
  <c r="N380" i="11"/>
  <c r="T380" i="11"/>
  <c r="T378" i="11" s="1"/>
  <c r="Z380" i="11"/>
  <c r="Z378" i="11" s="1"/>
  <c r="G385" i="11"/>
  <c r="G383" i="11" s="1"/>
  <c r="M385" i="11"/>
  <c r="M383" i="11" s="1"/>
  <c r="S385" i="11"/>
  <c r="S383" i="11" s="1"/>
  <c r="Y385" i="11"/>
  <c r="F390" i="11"/>
  <c r="F388" i="11" s="1"/>
  <c r="L390" i="11"/>
  <c r="L388" i="11" s="1"/>
  <c r="R390" i="11"/>
  <c r="R388" i="11" s="1"/>
  <c r="X390" i="11"/>
  <c r="X388" i="11" s="1"/>
  <c r="E395" i="11"/>
  <c r="E393" i="11" s="1"/>
  <c r="K395" i="11"/>
  <c r="Q395" i="11"/>
  <c r="Q393" i="11" s="1"/>
  <c r="W395" i="11"/>
  <c r="W393" i="11" s="1"/>
  <c r="D400" i="11"/>
  <c r="D398" i="11" s="1"/>
  <c r="J400" i="11"/>
  <c r="J398" i="11" s="1"/>
  <c r="P400" i="11"/>
  <c r="P398" i="11" s="1"/>
  <c r="V400" i="11"/>
  <c r="I405" i="11"/>
  <c r="I403" i="11" s="1"/>
  <c r="O405" i="11"/>
  <c r="O403" i="11" s="1"/>
  <c r="U405" i="11"/>
  <c r="U403" i="11" s="1"/>
  <c r="AA405" i="11"/>
  <c r="AA403" i="11" s="1"/>
  <c r="H410" i="11"/>
  <c r="H408" i="11" s="1"/>
  <c r="N410" i="11"/>
  <c r="T410" i="11"/>
  <c r="T408" i="11" s="1"/>
  <c r="Z410" i="11"/>
  <c r="Z408" i="11" s="1"/>
  <c r="G415" i="11"/>
  <c r="G413" i="11" s="1"/>
  <c r="M415" i="11"/>
  <c r="M413" i="11" s="1"/>
  <c r="S415" i="11"/>
  <c r="S413" i="11" s="1"/>
  <c r="Y415" i="11"/>
  <c r="F420" i="11"/>
  <c r="F418" i="11" s="1"/>
  <c r="L420" i="11"/>
  <c r="L418" i="11" s="1"/>
  <c r="R420" i="11"/>
  <c r="R418" i="11" s="1"/>
  <c r="X420" i="11"/>
  <c r="X418" i="11" s="1"/>
  <c r="E425" i="11"/>
  <c r="E423" i="11" s="1"/>
  <c r="K425" i="11"/>
  <c r="Q425" i="11"/>
  <c r="Q423" i="11" s="1"/>
  <c r="W425" i="11"/>
  <c r="W423" i="11" s="1"/>
  <c r="D430" i="11"/>
  <c r="D428" i="11" s="1"/>
  <c r="J430" i="11"/>
  <c r="J428" i="11" s="1"/>
  <c r="P430" i="11"/>
  <c r="P428" i="11" s="1"/>
  <c r="V430" i="11"/>
  <c r="I435" i="11"/>
  <c r="I433" i="11" s="1"/>
  <c r="O435" i="11"/>
  <c r="O433" i="11" s="1"/>
  <c r="U435" i="11"/>
  <c r="U433" i="11" s="1"/>
  <c r="AA435" i="11"/>
  <c r="AA433" i="11" s="1"/>
  <c r="H440" i="11"/>
  <c r="H438" i="11" s="1"/>
  <c r="N440" i="11"/>
  <c r="T440" i="11"/>
  <c r="T438" i="11" s="1"/>
  <c r="Z440" i="11"/>
  <c r="Z438" i="11" s="1"/>
  <c r="G445" i="11"/>
  <c r="G443" i="11" s="1"/>
  <c r="M445" i="11"/>
  <c r="M443" i="11" s="1"/>
  <c r="S445" i="11"/>
  <c r="S443" i="11" s="1"/>
  <c r="Y445" i="11"/>
  <c r="F450" i="11"/>
  <c r="F448" i="11" s="1"/>
  <c r="L450" i="11"/>
  <c r="L448" i="11" s="1"/>
  <c r="R450" i="11"/>
  <c r="R448" i="11" s="1"/>
  <c r="X450" i="11"/>
  <c r="X448" i="11" s="1"/>
  <c r="E455" i="11"/>
  <c r="E453" i="11" s="1"/>
  <c r="K455" i="11"/>
  <c r="Q455" i="11"/>
  <c r="Q453" i="11" s="1"/>
  <c r="W455" i="11"/>
  <c r="W453" i="11" s="1"/>
  <c r="D460" i="11"/>
  <c r="D458" i="11" s="1"/>
  <c r="J460" i="11"/>
  <c r="J458" i="11" s="1"/>
  <c r="P460" i="11"/>
  <c r="P458" i="11" s="1"/>
  <c r="V460" i="11"/>
  <c r="I468" i="11"/>
  <c r="I466" i="11" s="1"/>
  <c r="O468" i="11"/>
  <c r="O466" i="11" s="1"/>
  <c r="U468" i="11"/>
  <c r="U466" i="11" s="1"/>
  <c r="AA468" i="11"/>
  <c r="AA466" i="11" s="1"/>
  <c r="H473" i="11"/>
  <c r="H471" i="11" s="1"/>
  <c r="N473" i="11"/>
  <c r="T473" i="11"/>
  <c r="T471" i="11" s="1"/>
  <c r="Z473" i="11"/>
  <c r="Z471" i="11" s="1"/>
  <c r="G478" i="11"/>
  <c r="G476" i="11" s="1"/>
  <c r="M478" i="11"/>
  <c r="M476" i="11" s="1"/>
  <c r="S478" i="11"/>
  <c r="S476" i="11" s="1"/>
  <c r="Y478" i="11"/>
  <c r="F483" i="11"/>
  <c r="F481" i="11" s="1"/>
  <c r="L483" i="11"/>
  <c r="L481" i="11" s="1"/>
  <c r="R483" i="11"/>
  <c r="R481" i="11" s="1"/>
  <c r="X483" i="11"/>
  <c r="X481" i="11" s="1"/>
  <c r="E488" i="11"/>
  <c r="E486" i="11" s="1"/>
  <c r="K488" i="11"/>
  <c r="Q488" i="11"/>
  <c r="Q486" i="11" s="1"/>
  <c r="W488" i="11"/>
  <c r="W486" i="11" s="1"/>
  <c r="D493" i="11"/>
  <c r="D491" i="11" s="1"/>
  <c r="J493" i="11"/>
  <c r="J491" i="11" s="1"/>
  <c r="P493" i="11"/>
  <c r="P491" i="11" s="1"/>
  <c r="V493" i="11"/>
  <c r="I498" i="11"/>
  <c r="I496" i="11" s="1"/>
  <c r="O498" i="11"/>
  <c r="O496" i="11" s="1"/>
  <c r="U498" i="11"/>
  <c r="U496" i="11" s="1"/>
  <c r="AA498" i="11"/>
  <c r="AA496" i="11" s="1"/>
  <c r="H503" i="11"/>
  <c r="H501" i="11" s="1"/>
  <c r="N503" i="11"/>
  <c r="T503" i="11"/>
  <c r="T501" i="11" s="1"/>
  <c r="Z503" i="11"/>
  <c r="Z501" i="11" s="1"/>
  <c r="G508" i="11"/>
  <c r="G506" i="11" s="1"/>
  <c r="M508" i="11"/>
  <c r="M506" i="11" s="1"/>
  <c r="S508" i="11"/>
  <c r="S506" i="11" s="1"/>
  <c r="Y508" i="11"/>
  <c r="F513" i="11"/>
  <c r="F511" i="11" s="1"/>
  <c r="L513" i="11"/>
  <c r="L511" i="11" s="1"/>
  <c r="R513" i="11"/>
  <c r="R511" i="11" s="1"/>
  <c r="X513" i="11"/>
  <c r="X511" i="11" s="1"/>
  <c r="E518" i="11"/>
  <c r="E516" i="11" s="1"/>
  <c r="K518" i="11"/>
  <c r="Q518" i="11"/>
  <c r="Q516" i="11" s="1"/>
  <c r="W518" i="11"/>
  <c r="W516" i="11" s="1"/>
  <c r="D523" i="11"/>
  <c r="D521" i="11" s="1"/>
  <c r="J523" i="11"/>
  <c r="J521" i="11" s="1"/>
  <c r="P523" i="11"/>
  <c r="P521" i="11" s="1"/>
  <c r="V523" i="11"/>
  <c r="I528" i="11"/>
  <c r="I526" i="11" s="1"/>
  <c r="O528" i="11"/>
  <c r="O526" i="11" s="1"/>
  <c r="U528" i="11"/>
  <c r="U526" i="11" s="1"/>
  <c r="AA528" i="11"/>
  <c r="AA526" i="11" s="1"/>
  <c r="H533" i="11"/>
  <c r="H531" i="11" s="1"/>
  <c r="N533" i="11"/>
  <c r="T533" i="11"/>
  <c r="T531" i="11" s="1"/>
  <c r="Z533" i="11"/>
  <c r="Z531" i="11" s="1"/>
  <c r="G538" i="11"/>
  <c r="G536" i="11" s="1"/>
  <c r="M538" i="11"/>
  <c r="M536" i="11" s="1"/>
  <c r="S538" i="11"/>
  <c r="S536" i="11" s="1"/>
  <c r="Y538" i="11"/>
  <c r="F543" i="11"/>
  <c r="F541" i="11" s="1"/>
  <c r="L543" i="11"/>
  <c r="L541" i="11" s="1"/>
  <c r="R543" i="11"/>
  <c r="R541" i="11" s="1"/>
  <c r="X543" i="11"/>
  <c r="X541" i="11" s="1"/>
  <c r="E548" i="11"/>
  <c r="E546" i="11" s="1"/>
  <c r="K548" i="11"/>
  <c r="Q548" i="11"/>
  <c r="Q546" i="11" s="1"/>
  <c r="W548" i="11"/>
  <c r="W546" i="11" s="1"/>
  <c r="D553" i="11"/>
  <c r="D551" i="11" s="1"/>
  <c r="J553" i="11"/>
  <c r="J551" i="11" s="1"/>
  <c r="P553" i="11"/>
  <c r="P551" i="11" s="1"/>
  <c r="V553" i="11"/>
  <c r="I558" i="11"/>
  <c r="I556" i="11" s="1"/>
  <c r="O558" i="11"/>
  <c r="O556" i="11" s="1"/>
  <c r="U558" i="11"/>
  <c r="U556" i="11" s="1"/>
  <c r="AA558" i="11"/>
  <c r="AA556" i="11" s="1"/>
  <c r="H563" i="11"/>
  <c r="H561" i="11" s="1"/>
  <c r="N563" i="11"/>
  <c r="T563" i="11"/>
  <c r="T561" i="11" s="1"/>
  <c r="Z563" i="11"/>
  <c r="Z561" i="11" s="1"/>
  <c r="G568" i="11"/>
  <c r="G566" i="11" s="1"/>
  <c r="M568" i="11"/>
  <c r="M566" i="11" s="1"/>
  <c r="S568" i="11"/>
  <c r="S566" i="11" s="1"/>
  <c r="Y568" i="11"/>
  <c r="F573" i="11"/>
  <c r="F571" i="11" s="1"/>
  <c r="L573" i="11"/>
  <c r="L571" i="11" s="1"/>
  <c r="R573" i="11"/>
  <c r="R571" i="11" s="1"/>
  <c r="X573" i="11"/>
  <c r="X571" i="11" s="1"/>
  <c r="E578" i="11"/>
  <c r="E576" i="11" s="1"/>
  <c r="K578" i="11"/>
  <c r="Q578" i="11"/>
  <c r="Q576" i="11" s="1"/>
  <c r="W578" i="11"/>
  <c r="W576" i="11" s="1"/>
  <c r="D583" i="11"/>
  <c r="D581" i="11" s="1"/>
  <c r="J583" i="11"/>
  <c r="J581" i="11" s="1"/>
  <c r="P583" i="11"/>
  <c r="P581" i="11" s="1"/>
  <c r="V583" i="11"/>
  <c r="I588" i="11"/>
  <c r="I586" i="11" s="1"/>
  <c r="O588" i="11"/>
  <c r="O586" i="11" s="1"/>
  <c r="U588" i="11"/>
  <c r="U586" i="11" s="1"/>
  <c r="AA588" i="11"/>
  <c r="AA586" i="11" s="1"/>
  <c r="H593" i="11"/>
  <c r="H591" i="11" s="1"/>
  <c r="N593" i="11"/>
  <c r="T593" i="11"/>
  <c r="T591" i="11" s="1"/>
  <c r="Z593" i="11"/>
  <c r="Z591" i="11" s="1"/>
  <c r="G598" i="11"/>
  <c r="G596" i="11" s="1"/>
  <c r="M598" i="11"/>
  <c r="M596" i="11" s="1"/>
  <c r="S598" i="11"/>
  <c r="S596" i="11" s="1"/>
  <c r="Y598" i="11"/>
  <c r="F603" i="11"/>
  <c r="F601" i="11" s="1"/>
  <c r="L603" i="11"/>
  <c r="L601" i="11" s="1"/>
  <c r="R603" i="11"/>
  <c r="R601" i="11" s="1"/>
  <c r="X603" i="11"/>
  <c r="X601" i="11" s="1"/>
  <c r="E608" i="11"/>
  <c r="E606" i="11" s="1"/>
  <c r="K608" i="11"/>
  <c r="Q608" i="11"/>
  <c r="Q606" i="11" s="1"/>
  <c r="W608" i="11"/>
  <c r="W606" i="11" s="1"/>
  <c r="D613" i="11"/>
  <c r="D611" i="11" s="1"/>
  <c r="J613" i="11"/>
  <c r="J611" i="11" s="1"/>
  <c r="P613" i="11"/>
  <c r="P611" i="11" s="1"/>
  <c r="V613" i="11"/>
  <c r="D620" i="11"/>
  <c r="F621" i="11"/>
  <c r="F620" i="11" s="1"/>
  <c r="F9" i="12"/>
  <c r="L9" i="12"/>
  <c r="L7" i="12" s="1"/>
  <c r="R9" i="12"/>
  <c r="R7" i="12" s="1"/>
  <c r="X9" i="12"/>
  <c r="F11" i="12"/>
  <c r="L11" i="12"/>
  <c r="R11" i="12"/>
  <c r="X11" i="12"/>
  <c r="E14" i="12"/>
  <c r="E12" i="12" s="1"/>
  <c r="K14" i="12"/>
  <c r="Q14" i="12"/>
  <c r="Q12" i="12" s="1"/>
  <c r="W14" i="12"/>
  <c r="W12" i="12" s="1"/>
  <c r="E16" i="12"/>
  <c r="K16" i="12"/>
  <c r="Q16" i="12"/>
  <c r="W16" i="12"/>
  <c r="D19" i="12"/>
  <c r="D17" i="12" s="1"/>
  <c r="J19" i="12"/>
  <c r="J17" i="12" s="1"/>
  <c r="P19" i="12"/>
  <c r="V19" i="12"/>
  <c r="V17" i="12" s="1"/>
  <c r="D21" i="12"/>
  <c r="J21" i="12"/>
  <c r="P21" i="12"/>
  <c r="V21" i="12"/>
  <c r="I24" i="12"/>
  <c r="O24" i="12"/>
  <c r="O22" i="12" s="1"/>
  <c r="U24" i="12"/>
  <c r="U22" i="12" s="1"/>
  <c r="AA24" i="12"/>
  <c r="I26" i="12"/>
  <c r="O26" i="12"/>
  <c r="U26" i="12"/>
  <c r="AA26" i="12"/>
  <c r="H29" i="12"/>
  <c r="H27" i="12" s="1"/>
  <c r="N29" i="12"/>
  <c r="T29" i="12"/>
  <c r="T27" i="12" s="1"/>
  <c r="Z29" i="12"/>
  <c r="Z27" i="12" s="1"/>
  <c r="H31" i="12"/>
  <c r="N31" i="12"/>
  <c r="T31" i="12"/>
  <c r="Z31" i="12"/>
  <c r="G34" i="12"/>
  <c r="G32" i="12" s="1"/>
  <c r="M34" i="12"/>
  <c r="M32" i="12" s="1"/>
  <c r="S34" i="12"/>
  <c r="Y34" i="12"/>
  <c r="Y32" i="12" s="1"/>
  <c r="G36" i="12"/>
  <c r="M36" i="12"/>
  <c r="S36" i="12"/>
  <c r="Y36" i="12"/>
  <c r="F39" i="12"/>
  <c r="L39" i="12"/>
  <c r="L37" i="12" s="1"/>
  <c r="R39" i="12"/>
  <c r="R37" i="12" s="1"/>
  <c r="X39" i="12"/>
  <c r="F41" i="12"/>
  <c r="L41" i="12"/>
  <c r="R41" i="12"/>
  <c r="X41" i="12"/>
  <c r="E44" i="12"/>
  <c r="E42" i="12" s="1"/>
  <c r="K44" i="12"/>
  <c r="Q44" i="12"/>
  <c r="Q42" i="12" s="1"/>
  <c r="W44" i="12"/>
  <c r="W42" i="12" s="1"/>
  <c r="E46" i="12"/>
  <c r="K46" i="12"/>
  <c r="Q46" i="12"/>
  <c r="W46" i="12"/>
  <c r="D49" i="12"/>
  <c r="D47" i="12" s="1"/>
  <c r="J49" i="12"/>
  <c r="J47" i="12" s="1"/>
  <c r="P49" i="12"/>
  <c r="V49" i="12"/>
  <c r="V47" i="12" s="1"/>
  <c r="D51" i="12"/>
  <c r="J51" i="12"/>
  <c r="P51" i="12"/>
  <c r="V51" i="12"/>
  <c r="I54" i="12"/>
  <c r="O54" i="12"/>
  <c r="O52" i="12" s="1"/>
  <c r="U54" i="12"/>
  <c r="U52" i="12" s="1"/>
  <c r="AA54" i="12"/>
  <c r="I56" i="12"/>
  <c r="O56" i="12"/>
  <c r="U56" i="12"/>
  <c r="AA56" i="12"/>
  <c r="H59" i="12"/>
  <c r="H57" i="12" s="1"/>
  <c r="N59" i="12"/>
  <c r="T59" i="12"/>
  <c r="T57" i="12" s="1"/>
  <c r="Z59" i="12"/>
  <c r="Z57" i="12" s="1"/>
  <c r="H61" i="12"/>
  <c r="N61" i="12"/>
  <c r="T61" i="12"/>
  <c r="Z61" i="12"/>
  <c r="G64" i="12"/>
  <c r="G62" i="12" s="1"/>
  <c r="M64" i="12"/>
  <c r="M62" i="12" s="1"/>
  <c r="S64" i="12"/>
  <c r="Y64" i="12"/>
  <c r="Y62" i="12" s="1"/>
  <c r="G66" i="12"/>
  <c r="M66" i="12"/>
  <c r="S66" i="12"/>
  <c r="Y66" i="12"/>
  <c r="F69" i="12"/>
  <c r="L69" i="12"/>
  <c r="L67" i="12" s="1"/>
  <c r="R69" i="12"/>
  <c r="R67" i="12" s="1"/>
  <c r="X69" i="12"/>
  <c r="F71" i="12"/>
  <c r="L71" i="12"/>
  <c r="R71" i="12"/>
  <c r="X71" i="12"/>
  <c r="E74" i="12"/>
  <c r="E72" i="12" s="1"/>
  <c r="K74" i="12"/>
  <c r="Q74" i="12"/>
  <c r="Q72" i="12" s="1"/>
  <c r="W74" i="12"/>
  <c r="W72" i="12" s="1"/>
  <c r="E76" i="12"/>
  <c r="K76" i="12"/>
  <c r="Q76" i="12"/>
  <c r="W76" i="12"/>
  <c r="D79" i="12"/>
  <c r="D77" i="12" s="1"/>
  <c r="J79" i="12"/>
  <c r="J77" i="12" s="1"/>
  <c r="P79" i="12"/>
  <c r="V79" i="12"/>
  <c r="V77" i="12" s="1"/>
  <c r="D81" i="12"/>
  <c r="J81" i="12"/>
  <c r="P81" i="12"/>
  <c r="V81" i="12"/>
  <c r="I84" i="12"/>
  <c r="O84" i="12"/>
  <c r="O82" i="12" s="1"/>
  <c r="U84" i="12"/>
  <c r="U82" i="12" s="1"/>
  <c r="AA84" i="12"/>
  <c r="I86" i="12"/>
  <c r="O86" i="12"/>
  <c r="U86" i="12"/>
  <c r="AA86" i="12"/>
  <c r="H89" i="12"/>
  <c r="H87" i="12" s="1"/>
  <c r="N89" i="12"/>
  <c r="T89" i="12"/>
  <c r="T87" i="12" s="1"/>
  <c r="Z89" i="12"/>
  <c r="Z87" i="12" s="1"/>
  <c r="H91" i="12"/>
  <c r="N91" i="12"/>
  <c r="T91" i="12"/>
  <c r="Z91" i="12"/>
  <c r="G94" i="12"/>
  <c r="G92" i="12" s="1"/>
  <c r="M94" i="12"/>
  <c r="M92" i="12" s="1"/>
  <c r="S94" i="12"/>
  <c r="Y94" i="12"/>
  <c r="Y92" i="12" s="1"/>
  <c r="G96" i="12"/>
  <c r="M96" i="12"/>
  <c r="S96" i="12"/>
  <c r="Y96" i="12"/>
  <c r="F99" i="12"/>
  <c r="L99" i="12"/>
  <c r="L97" i="12" s="1"/>
  <c r="R99" i="12"/>
  <c r="R97" i="12" s="1"/>
  <c r="X99" i="12"/>
  <c r="F101" i="12"/>
  <c r="L101" i="12"/>
  <c r="R101" i="12"/>
  <c r="X101" i="12"/>
  <c r="E104" i="12"/>
  <c r="E102" i="12" s="1"/>
  <c r="K104" i="12"/>
  <c r="Q104" i="12"/>
  <c r="Q102" i="12" s="1"/>
  <c r="W104" i="12"/>
  <c r="W102" i="12" s="1"/>
  <c r="E106" i="12"/>
  <c r="K106" i="12"/>
  <c r="Q106" i="12"/>
  <c r="W106" i="12"/>
  <c r="D109" i="12"/>
  <c r="D107" i="12" s="1"/>
  <c r="J109" i="12"/>
  <c r="J107" i="12" s="1"/>
  <c r="P109" i="12"/>
  <c r="V109" i="12"/>
  <c r="V107" i="12" s="1"/>
  <c r="D111" i="12"/>
  <c r="J111" i="12"/>
  <c r="P111" i="12"/>
  <c r="V111" i="12"/>
  <c r="I114" i="12"/>
  <c r="O114" i="12"/>
  <c r="O112" i="12" s="1"/>
  <c r="U114" i="12"/>
  <c r="U112" i="12" s="1"/>
  <c r="AA114" i="12"/>
  <c r="I116" i="12"/>
  <c r="O116" i="12"/>
  <c r="U116" i="12"/>
  <c r="AA116" i="12"/>
  <c r="H119" i="12"/>
  <c r="H117" i="12" s="1"/>
  <c r="N119" i="12"/>
  <c r="T119" i="12"/>
  <c r="T117" i="12" s="1"/>
  <c r="Z119" i="12"/>
  <c r="Z117" i="12" s="1"/>
  <c r="H121" i="12"/>
  <c r="N121" i="12"/>
  <c r="T121" i="12"/>
  <c r="Z121" i="12"/>
  <c r="G124" i="12"/>
  <c r="G122" i="12" s="1"/>
  <c r="M124" i="12"/>
  <c r="M122" i="12" s="1"/>
  <c r="S124" i="12"/>
  <c r="Y124" i="12"/>
  <c r="Y122" i="12" s="1"/>
  <c r="G126" i="12"/>
  <c r="M126" i="12"/>
  <c r="S126" i="12"/>
  <c r="Y126" i="12"/>
  <c r="F129" i="12"/>
  <c r="L129" i="12"/>
  <c r="L127" i="12" s="1"/>
  <c r="R129" i="12"/>
  <c r="R127" i="12" s="1"/>
  <c r="X129" i="12"/>
  <c r="F131" i="12"/>
  <c r="L131" i="12"/>
  <c r="R131" i="12"/>
  <c r="X131" i="12"/>
  <c r="E134" i="12"/>
  <c r="E132" i="12" s="1"/>
  <c r="K134" i="12"/>
  <c r="Q134" i="12"/>
  <c r="Q132" i="12" s="1"/>
  <c r="W134" i="12"/>
  <c r="W132" i="12" s="1"/>
  <c r="E136" i="12"/>
  <c r="K136" i="12"/>
  <c r="Q136" i="12"/>
  <c r="W136" i="12"/>
  <c r="D139" i="12"/>
  <c r="D137" i="12" s="1"/>
  <c r="J139" i="12"/>
  <c r="J137" i="12" s="1"/>
  <c r="P139" i="12"/>
  <c r="V139" i="12"/>
  <c r="V137" i="12" s="1"/>
  <c r="D141" i="12"/>
  <c r="J141" i="12"/>
  <c r="P141" i="12"/>
  <c r="V141" i="12"/>
  <c r="I144" i="12"/>
  <c r="O144" i="12"/>
  <c r="O142" i="12" s="1"/>
  <c r="U144" i="12"/>
  <c r="U142" i="12" s="1"/>
  <c r="AA144" i="12"/>
  <c r="I146" i="12"/>
  <c r="O146" i="12"/>
  <c r="U146" i="12"/>
  <c r="AA146" i="12"/>
  <c r="H149" i="12"/>
  <c r="H147" i="12" s="1"/>
  <c r="N149" i="12"/>
  <c r="T149" i="12"/>
  <c r="T147" i="12" s="1"/>
  <c r="Z149" i="12"/>
  <c r="Z147" i="12" s="1"/>
  <c r="H151" i="12"/>
  <c r="N151" i="12"/>
  <c r="T151" i="12"/>
  <c r="Z151" i="12"/>
  <c r="G154" i="12"/>
  <c r="G152" i="12" s="1"/>
  <c r="M154" i="12"/>
  <c r="S154" i="12"/>
  <c r="Y154" i="12"/>
  <c r="Y152" i="12" s="1"/>
  <c r="I156" i="12"/>
  <c r="W156" i="12"/>
  <c r="Q164" i="12"/>
  <c r="Q160" i="12" s="1"/>
  <c r="J169" i="12"/>
  <c r="J165" i="12" s="1"/>
  <c r="I174" i="12"/>
  <c r="X189" i="12"/>
  <c r="X185" i="12" s="1"/>
  <c r="Q194" i="12"/>
  <c r="Q190" i="12" s="1"/>
  <c r="J199" i="12"/>
  <c r="J195" i="12" s="1"/>
  <c r="I204" i="12"/>
  <c r="I200" i="12" s="1"/>
  <c r="X219" i="12"/>
  <c r="X215" i="12" s="1"/>
  <c r="Q224" i="12"/>
  <c r="J229" i="12"/>
  <c r="J225" i="12" s="1"/>
  <c r="I234" i="12"/>
  <c r="X249" i="12"/>
  <c r="X245" i="12" s="1"/>
  <c r="Q254" i="12"/>
  <c r="Q250" i="12" s="1"/>
  <c r="J259" i="12"/>
  <c r="J255" i="12" s="1"/>
  <c r="I264" i="12"/>
  <c r="X279" i="12"/>
  <c r="X275" i="12" s="1"/>
  <c r="Q284" i="12"/>
  <c r="Q280" i="12" s="1"/>
  <c r="J289" i="12"/>
  <c r="J285" i="12" s="1"/>
  <c r="K160" i="13"/>
  <c r="E373" i="13"/>
  <c r="N418" i="13"/>
  <c r="H448" i="13"/>
  <c r="J315" i="11"/>
  <c r="J313" i="11" s="1"/>
  <c r="P315" i="11"/>
  <c r="P313" i="11" s="1"/>
  <c r="V315" i="11"/>
  <c r="I320" i="11"/>
  <c r="I318" i="11" s="1"/>
  <c r="O320" i="11"/>
  <c r="O318" i="11" s="1"/>
  <c r="U320" i="11"/>
  <c r="U318" i="11" s="1"/>
  <c r="AA320" i="11"/>
  <c r="AA318" i="11" s="1"/>
  <c r="H325" i="11"/>
  <c r="H323" i="11" s="1"/>
  <c r="N325" i="11"/>
  <c r="T325" i="11"/>
  <c r="T323" i="11" s="1"/>
  <c r="Z325" i="11"/>
  <c r="Z323" i="11" s="1"/>
  <c r="G330" i="11"/>
  <c r="G328" i="11" s="1"/>
  <c r="M330" i="11"/>
  <c r="M328" i="11" s="1"/>
  <c r="S330" i="11"/>
  <c r="S328" i="11" s="1"/>
  <c r="Y330" i="11"/>
  <c r="F335" i="11"/>
  <c r="F333" i="11" s="1"/>
  <c r="L335" i="11"/>
  <c r="L333" i="11" s="1"/>
  <c r="R335" i="11"/>
  <c r="R333" i="11" s="1"/>
  <c r="X335" i="11"/>
  <c r="X333" i="11" s="1"/>
  <c r="E340" i="11"/>
  <c r="E338" i="11" s="1"/>
  <c r="K340" i="11"/>
  <c r="Q340" i="11"/>
  <c r="Q338" i="11" s="1"/>
  <c r="W340" i="11"/>
  <c r="W338" i="11" s="1"/>
  <c r="D345" i="11"/>
  <c r="D343" i="11" s="1"/>
  <c r="J345" i="11"/>
  <c r="J343" i="11" s="1"/>
  <c r="P345" i="11"/>
  <c r="P343" i="11" s="1"/>
  <c r="V345" i="11"/>
  <c r="I350" i="11"/>
  <c r="I348" i="11" s="1"/>
  <c r="O350" i="11"/>
  <c r="O348" i="11" s="1"/>
  <c r="U350" i="11"/>
  <c r="U348" i="11" s="1"/>
  <c r="AA350" i="11"/>
  <c r="AA348" i="11" s="1"/>
  <c r="H355" i="11"/>
  <c r="H353" i="11" s="1"/>
  <c r="N355" i="11"/>
  <c r="T355" i="11"/>
  <c r="T353" i="11" s="1"/>
  <c r="Z355" i="11"/>
  <c r="Z353" i="11" s="1"/>
  <c r="G360" i="11"/>
  <c r="G358" i="11" s="1"/>
  <c r="M360" i="11"/>
  <c r="M358" i="11" s="1"/>
  <c r="S360" i="11"/>
  <c r="S358" i="11" s="1"/>
  <c r="Y360" i="11"/>
  <c r="F365" i="11"/>
  <c r="F363" i="11" s="1"/>
  <c r="L365" i="11"/>
  <c r="L363" i="11" s="1"/>
  <c r="R365" i="11"/>
  <c r="R363" i="11" s="1"/>
  <c r="X365" i="11"/>
  <c r="X363" i="11" s="1"/>
  <c r="E370" i="11"/>
  <c r="E368" i="11" s="1"/>
  <c r="K370" i="11"/>
  <c r="Q370" i="11"/>
  <c r="Q368" i="11" s="1"/>
  <c r="W370" i="11"/>
  <c r="W368" i="11" s="1"/>
  <c r="D375" i="11"/>
  <c r="D373" i="11" s="1"/>
  <c r="J375" i="11"/>
  <c r="J373" i="11" s="1"/>
  <c r="P375" i="11"/>
  <c r="P373" i="11" s="1"/>
  <c r="V375" i="11"/>
  <c r="I380" i="11"/>
  <c r="I378" i="11" s="1"/>
  <c r="O380" i="11"/>
  <c r="O378" i="11" s="1"/>
  <c r="U380" i="11"/>
  <c r="U378" i="11" s="1"/>
  <c r="AA380" i="11"/>
  <c r="AA378" i="11" s="1"/>
  <c r="H385" i="11"/>
  <c r="H383" i="11" s="1"/>
  <c r="N385" i="11"/>
  <c r="T385" i="11"/>
  <c r="T383" i="11" s="1"/>
  <c r="Z385" i="11"/>
  <c r="Z383" i="11" s="1"/>
  <c r="G390" i="11"/>
  <c r="G388" i="11" s="1"/>
  <c r="M390" i="11"/>
  <c r="M388" i="11" s="1"/>
  <c r="S390" i="11"/>
  <c r="S388" i="11" s="1"/>
  <c r="Y390" i="11"/>
  <c r="F395" i="11"/>
  <c r="F393" i="11" s="1"/>
  <c r="L395" i="11"/>
  <c r="L393" i="11" s="1"/>
  <c r="R395" i="11"/>
  <c r="R393" i="11" s="1"/>
  <c r="X395" i="11"/>
  <c r="X393" i="11" s="1"/>
  <c r="E400" i="11"/>
  <c r="E398" i="11" s="1"/>
  <c r="K400" i="11"/>
  <c r="Q400" i="11"/>
  <c r="Q398" i="11" s="1"/>
  <c r="W400" i="11"/>
  <c r="W398" i="11" s="1"/>
  <c r="D405" i="11"/>
  <c r="D403" i="11" s="1"/>
  <c r="J405" i="11"/>
  <c r="J403" i="11" s="1"/>
  <c r="P405" i="11"/>
  <c r="P403" i="11" s="1"/>
  <c r="V405" i="11"/>
  <c r="I410" i="11"/>
  <c r="I408" i="11" s="1"/>
  <c r="O410" i="11"/>
  <c r="O408" i="11" s="1"/>
  <c r="U410" i="11"/>
  <c r="U408" i="11" s="1"/>
  <c r="AA410" i="11"/>
  <c r="AA408" i="11" s="1"/>
  <c r="H415" i="11"/>
  <c r="H413" i="11" s="1"/>
  <c r="N415" i="11"/>
  <c r="T415" i="11"/>
  <c r="T413" i="11" s="1"/>
  <c r="Z415" i="11"/>
  <c r="Z413" i="11" s="1"/>
  <c r="G420" i="11"/>
  <c r="G418" i="11" s="1"/>
  <c r="M420" i="11"/>
  <c r="M418" i="11" s="1"/>
  <c r="S420" i="11"/>
  <c r="S418" i="11" s="1"/>
  <c r="Y420" i="11"/>
  <c r="F425" i="11"/>
  <c r="F423" i="11" s="1"/>
  <c r="L425" i="11"/>
  <c r="L423" i="11" s="1"/>
  <c r="R425" i="11"/>
  <c r="R423" i="11" s="1"/>
  <c r="X425" i="11"/>
  <c r="X423" i="11" s="1"/>
  <c r="E430" i="11"/>
  <c r="E428" i="11" s="1"/>
  <c r="K430" i="11"/>
  <c r="Q430" i="11"/>
  <c r="Q428" i="11" s="1"/>
  <c r="W430" i="11"/>
  <c r="W428" i="11" s="1"/>
  <c r="D435" i="11"/>
  <c r="D433" i="11" s="1"/>
  <c r="J435" i="11"/>
  <c r="J433" i="11" s="1"/>
  <c r="P435" i="11"/>
  <c r="P433" i="11" s="1"/>
  <c r="V435" i="11"/>
  <c r="I440" i="11"/>
  <c r="I438" i="11" s="1"/>
  <c r="O440" i="11"/>
  <c r="O438" i="11" s="1"/>
  <c r="U440" i="11"/>
  <c r="U438" i="11" s="1"/>
  <c r="AA440" i="11"/>
  <c r="AA438" i="11" s="1"/>
  <c r="H445" i="11"/>
  <c r="H443" i="11" s="1"/>
  <c r="N445" i="11"/>
  <c r="T445" i="11"/>
  <c r="T443" i="11" s="1"/>
  <c r="Z445" i="11"/>
  <c r="Z443" i="11" s="1"/>
  <c r="G450" i="11"/>
  <c r="G448" i="11" s="1"/>
  <c r="M450" i="11"/>
  <c r="M448" i="11" s="1"/>
  <c r="S450" i="11"/>
  <c r="S448" i="11" s="1"/>
  <c r="Y450" i="11"/>
  <c r="F455" i="11"/>
  <c r="F453" i="11" s="1"/>
  <c r="L455" i="11"/>
  <c r="L453" i="11" s="1"/>
  <c r="R455" i="11"/>
  <c r="R453" i="11" s="1"/>
  <c r="X455" i="11"/>
  <c r="X453" i="11" s="1"/>
  <c r="E460" i="11"/>
  <c r="E458" i="11" s="1"/>
  <c r="K460" i="11"/>
  <c r="Q460" i="11"/>
  <c r="Q458" i="11" s="1"/>
  <c r="W460" i="11"/>
  <c r="W458" i="11" s="1"/>
  <c r="J468" i="11"/>
  <c r="J466" i="11" s="1"/>
  <c r="P468" i="11"/>
  <c r="P466" i="11" s="1"/>
  <c r="V468" i="11"/>
  <c r="I473" i="11"/>
  <c r="I471" i="11" s="1"/>
  <c r="O473" i="11"/>
  <c r="O471" i="11" s="1"/>
  <c r="U473" i="11"/>
  <c r="U471" i="11" s="1"/>
  <c r="AA473" i="11"/>
  <c r="AA471" i="11" s="1"/>
  <c r="H478" i="11"/>
  <c r="H476" i="11" s="1"/>
  <c r="N478" i="11"/>
  <c r="T478" i="11"/>
  <c r="T476" i="11" s="1"/>
  <c r="Z478" i="11"/>
  <c r="Z476" i="11" s="1"/>
  <c r="G483" i="11"/>
  <c r="G481" i="11" s="1"/>
  <c r="M483" i="11"/>
  <c r="M481" i="11" s="1"/>
  <c r="S483" i="11"/>
  <c r="S481" i="11" s="1"/>
  <c r="Y483" i="11"/>
  <c r="F488" i="11"/>
  <c r="F486" i="11" s="1"/>
  <c r="L488" i="11"/>
  <c r="L486" i="11" s="1"/>
  <c r="R488" i="11"/>
  <c r="R486" i="11" s="1"/>
  <c r="X488" i="11"/>
  <c r="X486" i="11" s="1"/>
  <c r="E493" i="11"/>
  <c r="E491" i="11" s="1"/>
  <c r="K493" i="11"/>
  <c r="Q493" i="11"/>
  <c r="Q491" i="11" s="1"/>
  <c r="W493" i="11"/>
  <c r="W491" i="11" s="1"/>
  <c r="D498" i="11"/>
  <c r="D496" i="11" s="1"/>
  <c r="J498" i="11"/>
  <c r="J496" i="11" s="1"/>
  <c r="P498" i="11"/>
  <c r="P496" i="11" s="1"/>
  <c r="V498" i="11"/>
  <c r="I503" i="11"/>
  <c r="I501" i="11" s="1"/>
  <c r="O503" i="11"/>
  <c r="O501" i="11" s="1"/>
  <c r="U503" i="11"/>
  <c r="U501" i="11" s="1"/>
  <c r="AA503" i="11"/>
  <c r="AA501" i="11" s="1"/>
  <c r="H508" i="11"/>
  <c r="H506" i="11" s="1"/>
  <c r="N508" i="11"/>
  <c r="T508" i="11"/>
  <c r="T506" i="11" s="1"/>
  <c r="Z508" i="11"/>
  <c r="Z506" i="11" s="1"/>
  <c r="G513" i="11"/>
  <c r="G511" i="11" s="1"/>
  <c r="M513" i="11"/>
  <c r="M511" i="11" s="1"/>
  <c r="S513" i="11"/>
  <c r="S511" i="11" s="1"/>
  <c r="Y513" i="11"/>
  <c r="F518" i="11"/>
  <c r="F516" i="11" s="1"/>
  <c r="L518" i="11"/>
  <c r="L516" i="11" s="1"/>
  <c r="R518" i="11"/>
  <c r="R516" i="11" s="1"/>
  <c r="X518" i="11"/>
  <c r="X516" i="11" s="1"/>
  <c r="E523" i="11"/>
  <c r="E521" i="11" s="1"/>
  <c r="K523" i="11"/>
  <c r="Q523" i="11"/>
  <c r="Q521" i="11" s="1"/>
  <c r="W523" i="11"/>
  <c r="W521" i="11" s="1"/>
  <c r="D528" i="11"/>
  <c r="D526" i="11" s="1"/>
  <c r="J528" i="11"/>
  <c r="J526" i="11" s="1"/>
  <c r="P528" i="11"/>
  <c r="P526" i="11" s="1"/>
  <c r="V528" i="11"/>
  <c r="I533" i="11"/>
  <c r="I531" i="11" s="1"/>
  <c r="O533" i="11"/>
  <c r="O531" i="11" s="1"/>
  <c r="U533" i="11"/>
  <c r="U531" i="11" s="1"/>
  <c r="AA533" i="11"/>
  <c r="AA531" i="11" s="1"/>
  <c r="H538" i="11"/>
  <c r="H536" i="11" s="1"/>
  <c r="N538" i="11"/>
  <c r="T538" i="11"/>
  <c r="T536" i="11" s="1"/>
  <c r="Z538" i="11"/>
  <c r="Z536" i="11" s="1"/>
  <c r="G543" i="11"/>
  <c r="G541" i="11" s="1"/>
  <c r="M543" i="11"/>
  <c r="M541" i="11" s="1"/>
  <c r="S543" i="11"/>
  <c r="S541" i="11" s="1"/>
  <c r="Y543" i="11"/>
  <c r="F548" i="11"/>
  <c r="F546" i="11" s="1"/>
  <c r="L548" i="11"/>
  <c r="L546" i="11" s="1"/>
  <c r="R548" i="11"/>
  <c r="R546" i="11" s="1"/>
  <c r="X548" i="11"/>
  <c r="X546" i="11" s="1"/>
  <c r="E553" i="11"/>
  <c r="E551" i="11" s="1"/>
  <c r="K553" i="11"/>
  <c r="Q553" i="11"/>
  <c r="Q551" i="11" s="1"/>
  <c r="W553" i="11"/>
  <c r="W551" i="11" s="1"/>
  <c r="D558" i="11"/>
  <c r="D556" i="11" s="1"/>
  <c r="J558" i="11"/>
  <c r="J556" i="11" s="1"/>
  <c r="P558" i="11"/>
  <c r="P556" i="11" s="1"/>
  <c r="V558" i="11"/>
  <c r="I563" i="11"/>
  <c r="I561" i="11" s="1"/>
  <c r="O563" i="11"/>
  <c r="O561" i="11" s="1"/>
  <c r="U563" i="11"/>
  <c r="U561" i="11" s="1"/>
  <c r="AA563" i="11"/>
  <c r="AA561" i="11" s="1"/>
  <c r="H568" i="11"/>
  <c r="H566" i="11" s="1"/>
  <c r="N568" i="11"/>
  <c r="T568" i="11"/>
  <c r="T566" i="11" s="1"/>
  <c r="Z568" i="11"/>
  <c r="Z566" i="11" s="1"/>
  <c r="G573" i="11"/>
  <c r="G571" i="11" s="1"/>
  <c r="M573" i="11"/>
  <c r="M571" i="11" s="1"/>
  <c r="S573" i="11"/>
  <c r="S571" i="11" s="1"/>
  <c r="Y573" i="11"/>
  <c r="F578" i="11"/>
  <c r="F576" i="11" s="1"/>
  <c r="L578" i="11"/>
  <c r="L576" i="11" s="1"/>
  <c r="R578" i="11"/>
  <c r="R576" i="11" s="1"/>
  <c r="X578" i="11"/>
  <c r="X576" i="11" s="1"/>
  <c r="E583" i="11"/>
  <c r="E581" i="11" s="1"/>
  <c r="K583" i="11"/>
  <c r="Q583" i="11"/>
  <c r="Q581" i="11" s="1"/>
  <c r="W583" i="11"/>
  <c r="W581" i="11" s="1"/>
  <c r="D588" i="11"/>
  <c r="D586" i="11" s="1"/>
  <c r="J588" i="11"/>
  <c r="J586" i="11" s="1"/>
  <c r="P588" i="11"/>
  <c r="P586" i="11" s="1"/>
  <c r="V588" i="11"/>
  <c r="I593" i="11"/>
  <c r="I591" i="11" s="1"/>
  <c r="O593" i="11"/>
  <c r="O591" i="11" s="1"/>
  <c r="U593" i="11"/>
  <c r="U591" i="11" s="1"/>
  <c r="AA593" i="11"/>
  <c r="AA591" i="11" s="1"/>
  <c r="H598" i="11"/>
  <c r="H596" i="11" s="1"/>
  <c r="N598" i="11"/>
  <c r="T598" i="11"/>
  <c r="T596" i="11" s="1"/>
  <c r="Z598" i="11"/>
  <c r="Z596" i="11" s="1"/>
  <c r="G603" i="11"/>
  <c r="G601" i="11" s="1"/>
  <c r="M603" i="11"/>
  <c r="M601" i="11" s="1"/>
  <c r="S603" i="11"/>
  <c r="S601" i="11" s="1"/>
  <c r="Y603" i="11"/>
  <c r="F608" i="11"/>
  <c r="F606" i="11" s="1"/>
  <c r="L608" i="11"/>
  <c r="L606" i="11" s="1"/>
  <c r="R608" i="11"/>
  <c r="R606" i="11" s="1"/>
  <c r="X608" i="11"/>
  <c r="X606" i="11" s="1"/>
  <c r="E613" i="11"/>
  <c r="E611" i="11" s="1"/>
  <c r="K613" i="11"/>
  <c r="Q613" i="11"/>
  <c r="Q611" i="11" s="1"/>
  <c r="W613" i="11"/>
  <c r="W611" i="11" s="1"/>
  <c r="G9" i="12"/>
  <c r="G7" i="12" s="1"/>
  <c r="M9" i="12"/>
  <c r="S9" i="12"/>
  <c r="S7" i="12" s="1"/>
  <c r="Y9" i="12"/>
  <c r="Y7" i="12" s="1"/>
  <c r="G11" i="12"/>
  <c r="M11" i="12"/>
  <c r="S11" i="12"/>
  <c r="Y11" i="12"/>
  <c r="F14" i="12"/>
  <c r="F12" i="12" s="1"/>
  <c r="L14" i="12"/>
  <c r="L12" i="12" s="1"/>
  <c r="R14" i="12"/>
  <c r="X14" i="12"/>
  <c r="X12" i="12" s="1"/>
  <c r="F16" i="12"/>
  <c r="L16" i="12"/>
  <c r="R16" i="12"/>
  <c r="X16" i="12"/>
  <c r="E19" i="12"/>
  <c r="K19" i="12"/>
  <c r="K17" i="12" s="1"/>
  <c r="Q19" i="12"/>
  <c r="Q17" i="12" s="1"/>
  <c r="W19" i="12"/>
  <c r="E21" i="12"/>
  <c r="K21" i="12"/>
  <c r="Q21" i="12"/>
  <c r="W21" i="12"/>
  <c r="D24" i="12"/>
  <c r="D22" i="12" s="1"/>
  <c r="J24" i="12"/>
  <c r="P24" i="12"/>
  <c r="P22" i="12" s="1"/>
  <c r="V24" i="12"/>
  <c r="V22" i="12" s="1"/>
  <c r="D26" i="12"/>
  <c r="J26" i="12"/>
  <c r="P26" i="12"/>
  <c r="V26" i="12"/>
  <c r="I29" i="12"/>
  <c r="I27" i="12" s="1"/>
  <c r="O29" i="12"/>
  <c r="O27" i="12" s="1"/>
  <c r="U29" i="12"/>
  <c r="AA29" i="12"/>
  <c r="AA27" i="12" s="1"/>
  <c r="I31" i="12"/>
  <c r="O31" i="12"/>
  <c r="U31" i="12"/>
  <c r="AA31" i="12"/>
  <c r="H34" i="12"/>
  <c r="N34" i="12"/>
  <c r="N32" i="12" s="1"/>
  <c r="T34" i="12"/>
  <c r="T32" i="12" s="1"/>
  <c r="Z34" i="12"/>
  <c r="H36" i="12"/>
  <c r="N36" i="12"/>
  <c r="T36" i="12"/>
  <c r="Z36" i="12"/>
  <c r="G39" i="12"/>
  <c r="G37" i="12" s="1"/>
  <c r="M39" i="12"/>
  <c r="S39" i="12"/>
  <c r="S37" i="12" s="1"/>
  <c r="Y39" i="12"/>
  <c r="Y37" i="12" s="1"/>
  <c r="G41" i="12"/>
  <c r="M41" i="12"/>
  <c r="S41" i="12"/>
  <c r="Y41" i="12"/>
  <c r="F44" i="12"/>
  <c r="F42" i="12" s="1"/>
  <c r="L44" i="12"/>
  <c r="L42" i="12" s="1"/>
  <c r="R44" i="12"/>
  <c r="X44" i="12"/>
  <c r="X42" i="12" s="1"/>
  <c r="F46" i="12"/>
  <c r="L46" i="12"/>
  <c r="R46" i="12"/>
  <c r="X46" i="12"/>
  <c r="E49" i="12"/>
  <c r="K49" i="12"/>
  <c r="K47" i="12" s="1"/>
  <c r="Q49" i="12"/>
  <c r="Q47" i="12" s="1"/>
  <c r="W49" i="12"/>
  <c r="E51" i="12"/>
  <c r="K51" i="12"/>
  <c r="Q51" i="12"/>
  <c r="W51" i="12"/>
  <c r="D54" i="12"/>
  <c r="D52" i="12" s="1"/>
  <c r="J54" i="12"/>
  <c r="P54" i="12"/>
  <c r="P52" i="12" s="1"/>
  <c r="V54" i="12"/>
  <c r="V52" i="12" s="1"/>
  <c r="D56" i="12"/>
  <c r="J56" i="12"/>
  <c r="P56" i="12"/>
  <c r="V56" i="12"/>
  <c r="I59" i="12"/>
  <c r="I57" i="12" s="1"/>
  <c r="O59" i="12"/>
  <c r="O57" i="12" s="1"/>
  <c r="U59" i="12"/>
  <c r="AA59" i="12"/>
  <c r="AA57" i="12" s="1"/>
  <c r="I61" i="12"/>
  <c r="O61" i="12"/>
  <c r="U61" i="12"/>
  <c r="AA61" i="12"/>
  <c r="H64" i="12"/>
  <c r="N64" i="12"/>
  <c r="N62" i="12" s="1"/>
  <c r="T64" i="12"/>
  <c r="T62" i="12" s="1"/>
  <c r="Z64" i="12"/>
  <c r="H66" i="12"/>
  <c r="N66" i="12"/>
  <c r="T66" i="12"/>
  <c r="Z66" i="12"/>
  <c r="G69" i="12"/>
  <c r="G67" i="12" s="1"/>
  <c r="M69" i="12"/>
  <c r="S69" i="12"/>
  <c r="S67" i="12" s="1"/>
  <c r="Y69" i="12"/>
  <c r="Y67" i="12" s="1"/>
  <c r="G71" i="12"/>
  <c r="M71" i="12"/>
  <c r="S71" i="12"/>
  <c r="Y71" i="12"/>
  <c r="F74" i="12"/>
  <c r="F72" i="12" s="1"/>
  <c r="L74" i="12"/>
  <c r="L72" i="12" s="1"/>
  <c r="R74" i="12"/>
  <c r="X74" i="12"/>
  <c r="X72" i="12" s="1"/>
  <c r="F76" i="12"/>
  <c r="L76" i="12"/>
  <c r="R76" i="12"/>
  <c r="X76" i="12"/>
  <c r="E79" i="12"/>
  <c r="K79" i="12"/>
  <c r="K77" i="12" s="1"/>
  <c r="Q79" i="12"/>
  <c r="Q77" i="12" s="1"/>
  <c r="W79" i="12"/>
  <c r="E81" i="12"/>
  <c r="K81" i="12"/>
  <c r="Q81" i="12"/>
  <c r="W81" i="12"/>
  <c r="D84" i="12"/>
  <c r="D82" i="12" s="1"/>
  <c r="J84" i="12"/>
  <c r="P84" i="12"/>
  <c r="P82" i="12" s="1"/>
  <c r="V84" i="12"/>
  <c r="V82" i="12" s="1"/>
  <c r="D86" i="12"/>
  <c r="J86" i="12"/>
  <c r="P86" i="12"/>
  <c r="V86" i="12"/>
  <c r="I89" i="12"/>
  <c r="I87" i="12" s="1"/>
  <c r="O89" i="12"/>
  <c r="O87" i="12" s="1"/>
  <c r="U89" i="12"/>
  <c r="AA89" i="12"/>
  <c r="AA87" i="12" s="1"/>
  <c r="I91" i="12"/>
  <c r="O91" i="12"/>
  <c r="U91" i="12"/>
  <c r="AA91" i="12"/>
  <c r="H94" i="12"/>
  <c r="N94" i="12"/>
  <c r="N92" i="12" s="1"/>
  <c r="T94" i="12"/>
  <c r="T92" i="12" s="1"/>
  <c r="Z94" i="12"/>
  <c r="H96" i="12"/>
  <c r="N96" i="12"/>
  <c r="T96" i="12"/>
  <c r="Z96" i="12"/>
  <c r="G99" i="12"/>
  <c r="G97" i="12" s="1"/>
  <c r="M99" i="12"/>
  <c r="S99" i="12"/>
  <c r="S97" i="12" s="1"/>
  <c r="Y99" i="12"/>
  <c r="Y97" i="12" s="1"/>
  <c r="G101" i="12"/>
  <c r="M101" i="12"/>
  <c r="S101" i="12"/>
  <c r="Y101" i="12"/>
  <c r="F104" i="12"/>
  <c r="F102" i="12" s="1"/>
  <c r="L104" i="12"/>
  <c r="L102" i="12" s="1"/>
  <c r="R104" i="12"/>
  <c r="X104" i="12"/>
  <c r="X102" i="12" s="1"/>
  <c r="F106" i="12"/>
  <c r="L106" i="12"/>
  <c r="R106" i="12"/>
  <c r="X106" i="12"/>
  <c r="E109" i="12"/>
  <c r="K109" i="12"/>
  <c r="K107" i="12" s="1"/>
  <c r="Q109" i="12"/>
  <c r="Q107" i="12" s="1"/>
  <c r="W109" i="12"/>
  <c r="E111" i="12"/>
  <c r="K111" i="12"/>
  <c r="Q111" i="12"/>
  <c r="W111" i="12"/>
  <c r="D114" i="12"/>
  <c r="D112" i="12" s="1"/>
  <c r="J114" i="12"/>
  <c r="P114" i="12"/>
  <c r="P112" i="12" s="1"/>
  <c r="V114" i="12"/>
  <c r="V112" i="12" s="1"/>
  <c r="D116" i="12"/>
  <c r="J116" i="12"/>
  <c r="P116" i="12"/>
  <c r="V116" i="12"/>
  <c r="I119" i="12"/>
  <c r="I117" i="12" s="1"/>
  <c r="O119" i="12"/>
  <c r="O117" i="12" s="1"/>
  <c r="U119" i="12"/>
  <c r="AA119" i="12"/>
  <c r="AA117" i="12" s="1"/>
  <c r="I121" i="12"/>
  <c r="O121" i="12"/>
  <c r="U121" i="12"/>
  <c r="AA121" i="12"/>
  <c r="H124" i="12"/>
  <c r="N124" i="12"/>
  <c r="N122" i="12" s="1"/>
  <c r="T124" i="12"/>
  <c r="T122" i="12" s="1"/>
  <c r="Z124" i="12"/>
  <c r="H126" i="12"/>
  <c r="N126" i="12"/>
  <c r="T126" i="12"/>
  <c r="Z126" i="12"/>
  <c r="G129" i="12"/>
  <c r="G127" i="12" s="1"/>
  <c r="M129" i="12"/>
  <c r="S129" i="12"/>
  <c r="S127" i="12" s="1"/>
  <c r="Y129" i="12"/>
  <c r="Y127" i="12" s="1"/>
  <c r="G131" i="12"/>
  <c r="M131" i="12"/>
  <c r="S131" i="12"/>
  <c r="Y131" i="12"/>
  <c r="F134" i="12"/>
  <c r="F132" i="12" s="1"/>
  <c r="L134" i="12"/>
  <c r="L132" i="12" s="1"/>
  <c r="R134" i="12"/>
  <c r="X134" i="12"/>
  <c r="X132" i="12" s="1"/>
  <c r="F136" i="12"/>
  <c r="L136" i="12"/>
  <c r="R136" i="12"/>
  <c r="X136" i="12"/>
  <c r="E139" i="12"/>
  <c r="K139" i="12"/>
  <c r="K137" i="12" s="1"/>
  <c r="Q139" i="12"/>
  <c r="Q137" i="12" s="1"/>
  <c r="W139" i="12"/>
  <c r="E141" i="12"/>
  <c r="K141" i="12"/>
  <c r="Q141" i="12"/>
  <c r="W141" i="12"/>
  <c r="D144" i="12"/>
  <c r="D142" i="12" s="1"/>
  <c r="J144" i="12"/>
  <c r="P144" i="12"/>
  <c r="P142" i="12" s="1"/>
  <c r="V144" i="12"/>
  <c r="V142" i="12" s="1"/>
  <c r="D146" i="12"/>
  <c r="J146" i="12"/>
  <c r="P146" i="12"/>
  <c r="V146" i="12"/>
  <c r="I149" i="12"/>
  <c r="I147" i="12" s="1"/>
  <c r="O149" i="12"/>
  <c r="O147" i="12" s="1"/>
  <c r="U149" i="12"/>
  <c r="AA149" i="12"/>
  <c r="AA147" i="12" s="1"/>
  <c r="I151" i="12"/>
  <c r="O151" i="12"/>
  <c r="U151" i="12"/>
  <c r="AA151" i="12"/>
  <c r="H154" i="12"/>
  <c r="N154" i="12"/>
  <c r="T154" i="12"/>
  <c r="Z154" i="12"/>
  <c r="J156" i="12"/>
  <c r="X156" i="12"/>
  <c r="X152" i="12" s="1"/>
  <c r="W164" i="12"/>
  <c r="W160" i="12" s="1"/>
  <c r="P169" i="12"/>
  <c r="P165" i="12" s="1"/>
  <c r="O174" i="12"/>
  <c r="O170" i="12" s="1"/>
  <c r="H179" i="12"/>
  <c r="W194" i="12"/>
  <c r="P199" i="12"/>
  <c r="O204" i="12"/>
  <c r="O200" i="12" s="1"/>
  <c r="H209" i="12"/>
  <c r="H205" i="12" s="1"/>
  <c r="W224" i="12"/>
  <c r="W220" i="12" s="1"/>
  <c r="P229" i="12"/>
  <c r="O234" i="12"/>
  <c r="O230" i="12" s="1"/>
  <c r="H239" i="12"/>
  <c r="H235" i="12" s="1"/>
  <c r="W254" i="12"/>
  <c r="W250" i="12" s="1"/>
  <c r="P259" i="12"/>
  <c r="P255" i="12" s="1"/>
  <c r="O264" i="12"/>
  <c r="O260" i="12" s="1"/>
  <c r="H269" i="12"/>
  <c r="H265" i="12" s="1"/>
  <c r="W284" i="12"/>
  <c r="W280" i="12" s="1"/>
  <c r="P289" i="12"/>
  <c r="P285" i="12" s="1"/>
  <c r="M57" i="13"/>
  <c r="P102" i="13"/>
  <c r="S210" i="13"/>
  <c r="Y300" i="13"/>
  <c r="AA506" i="13"/>
  <c r="E315" i="11"/>
  <c r="E313" i="11" s="1"/>
  <c r="K315" i="11"/>
  <c r="K313" i="11" s="1"/>
  <c r="Q315" i="11"/>
  <c r="Q313" i="11" s="1"/>
  <c r="W315" i="11"/>
  <c r="W313" i="11" s="1"/>
  <c r="D320" i="11"/>
  <c r="D318" i="11" s="1"/>
  <c r="J320" i="11"/>
  <c r="J318" i="11" s="1"/>
  <c r="P320" i="11"/>
  <c r="P318" i="11" s="1"/>
  <c r="V320" i="11"/>
  <c r="V318" i="11" s="1"/>
  <c r="I325" i="11"/>
  <c r="I323" i="11" s="1"/>
  <c r="O325" i="11"/>
  <c r="O323" i="11" s="1"/>
  <c r="U325" i="11"/>
  <c r="U323" i="11" s="1"/>
  <c r="AA325" i="11"/>
  <c r="AA323" i="11" s="1"/>
  <c r="H330" i="11"/>
  <c r="H328" i="11" s="1"/>
  <c r="N330" i="11"/>
  <c r="N328" i="11" s="1"/>
  <c r="T330" i="11"/>
  <c r="T328" i="11" s="1"/>
  <c r="Z330" i="11"/>
  <c r="Z328" i="11" s="1"/>
  <c r="G335" i="11"/>
  <c r="G333" i="11" s="1"/>
  <c r="M335" i="11"/>
  <c r="M333" i="11" s="1"/>
  <c r="S335" i="11"/>
  <c r="S333" i="11" s="1"/>
  <c r="Y335" i="11"/>
  <c r="Y333" i="11" s="1"/>
  <c r="F340" i="11"/>
  <c r="F338" i="11" s="1"/>
  <c r="L340" i="11"/>
  <c r="L338" i="11" s="1"/>
  <c r="R340" i="11"/>
  <c r="R338" i="11" s="1"/>
  <c r="X340" i="11"/>
  <c r="X338" i="11" s="1"/>
  <c r="E345" i="11"/>
  <c r="E343" i="11" s="1"/>
  <c r="K345" i="11"/>
  <c r="K343" i="11" s="1"/>
  <c r="Q345" i="11"/>
  <c r="Q343" i="11" s="1"/>
  <c r="W345" i="11"/>
  <c r="W343" i="11" s="1"/>
  <c r="D350" i="11"/>
  <c r="D348" i="11" s="1"/>
  <c r="J350" i="11"/>
  <c r="J348" i="11" s="1"/>
  <c r="P350" i="11"/>
  <c r="P348" i="11" s="1"/>
  <c r="V350" i="11"/>
  <c r="V348" i="11" s="1"/>
  <c r="I355" i="11"/>
  <c r="I353" i="11" s="1"/>
  <c r="O355" i="11"/>
  <c r="O353" i="11" s="1"/>
  <c r="U355" i="11"/>
  <c r="U353" i="11" s="1"/>
  <c r="AA355" i="11"/>
  <c r="AA353" i="11" s="1"/>
  <c r="H360" i="11"/>
  <c r="H358" i="11" s="1"/>
  <c r="N360" i="11"/>
  <c r="N358" i="11" s="1"/>
  <c r="T360" i="11"/>
  <c r="T358" i="11" s="1"/>
  <c r="Z360" i="11"/>
  <c r="Z358" i="11" s="1"/>
  <c r="G365" i="11"/>
  <c r="G363" i="11" s="1"/>
  <c r="M365" i="11"/>
  <c r="M363" i="11" s="1"/>
  <c r="S365" i="11"/>
  <c r="S363" i="11" s="1"/>
  <c r="Y365" i="11"/>
  <c r="Y363" i="11" s="1"/>
  <c r="F370" i="11"/>
  <c r="F368" i="11" s="1"/>
  <c r="L370" i="11"/>
  <c r="L368" i="11" s="1"/>
  <c r="R370" i="11"/>
  <c r="R368" i="11" s="1"/>
  <c r="X370" i="11"/>
  <c r="X368" i="11" s="1"/>
  <c r="E375" i="11"/>
  <c r="E373" i="11" s="1"/>
  <c r="K375" i="11"/>
  <c r="K373" i="11" s="1"/>
  <c r="Q375" i="11"/>
  <c r="Q373" i="11" s="1"/>
  <c r="W375" i="11"/>
  <c r="W373" i="11" s="1"/>
  <c r="D380" i="11"/>
  <c r="D378" i="11" s="1"/>
  <c r="J380" i="11"/>
  <c r="J378" i="11" s="1"/>
  <c r="P380" i="11"/>
  <c r="P378" i="11" s="1"/>
  <c r="V380" i="11"/>
  <c r="V378" i="11" s="1"/>
  <c r="I385" i="11"/>
  <c r="I383" i="11" s="1"/>
  <c r="O385" i="11"/>
  <c r="O383" i="11" s="1"/>
  <c r="U385" i="11"/>
  <c r="U383" i="11" s="1"/>
  <c r="AA385" i="11"/>
  <c r="AA383" i="11" s="1"/>
  <c r="H390" i="11"/>
  <c r="H388" i="11" s="1"/>
  <c r="N390" i="11"/>
  <c r="N388" i="11" s="1"/>
  <c r="T390" i="11"/>
  <c r="T388" i="11" s="1"/>
  <c r="Z390" i="11"/>
  <c r="Z388" i="11" s="1"/>
  <c r="G395" i="11"/>
  <c r="G393" i="11" s="1"/>
  <c r="M395" i="11"/>
  <c r="M393" i="11" s="1"/>
  <c r="S395" i="11"/>
  <c r="S393" i="11" s="1"/>
  <c r="Y395" i="11"/>
  <c r="Y393" i="11" s="1"/>
  <c r="F400" i="11"/>
  <c r="F398" i="11" s="1"/>
  <c r="L400" i="11"/>
  <c r="L398" i="11" s="1"/>
  <c r="R400" i="11"/>
  <c r="R398" i="11" s="1"/>
  <c r="X400" i="11"/>
  <c r="X398" i="11" s="1"/>
  <c r="E405" i="11"/>
  <c r="E403" i="11" s="1"/>
  <c r="K405" i="11"/>
  <c r="K403" i="11" s="1"/>
  <c r="Q405" i="11"/>
  <c r="Q403" i="11" s="1"/>
  <c r="W405" i="11"/>
  <c r="W403" i="11" s="1"/>
  <c r="D410" i="11"/>
  <c r="D408" i="11" s="1"/>
  <c r="J410" i="11"/>
  <c r="J408" i="11" s="1"/>
  <c r="P410" i="11"/>
  <c r="P408" i="11" s="1"/>
  <c r="V410" i="11"/>
  <c r="V408" i="11" s="1"/>
  <c r="I415" i="11"/>
  <c r="I413" i="11" s="1"/>
  <c r="O415" i="11"/>
  <c r="O413" i="11" s="1"/>
  <c r="U415" i="11"/>
  <c r="U413" i="11" s="1"/>
  <c r="AA415" i="11"/>
  <c r="AA413" i="11" s="1"/>
  <c r="H420" i="11"/>
  <c r="H418" i="11" s="1"/>
  <c r="N420" i="11"/>
  <c r="N418" i="11" s="1"/>
  <c r="T420" i="11"/>
  <c r="T418" i="11" s="1"/>
  <c r="Z420" i="11"/>
  <c r="Z418" i="11" s="1"/>
  <c r="G425" i="11"/>
  <c r="G423" i="11" s="1"/>
  <c r="M425" i="11"/>
  <c r="M423" i="11" s="1"/>
  <c r="S425" i="11"/>
  <c r="S423" i="11" s="1"/>
  <c r="Y425" i="11"/>
  <c r="Y423" i="11" s="1"/>
  <c r="F430" i="11"/>
  <c r="F428" i="11" s="1"/>
  <c r="L430" i="11"/>
  <c r="L428" i="11" s="1"/>
  <c r="R430" i="11"/>
  <c r="R428" i="11" s="1"/>
  <c r="X430" i="11"/>
  <c r="X428" i="11" s="1"/>
  <c r="E435" i="11"/>
  <c r="E433" i="11" s="1"/>
  <c r="K435" i="11"/>
  <c r="K433" i="11" s="1"/>
  <c r="Q435" i="11"/>
  <c r="Q433" i="11" s="1"/>
  <c r="W435" i="11"/>
  <c r="W433" i="11" s="1"/>
  <c r="D440" i="11"/>
  <c r="D438" i="11" s="1"/>
  <c r="J440" i="11"/>
  <c r="J438" i="11" s="1"/>
  <c r="P440" i="11"/>
  <c r="P438" i="11" s="1"/>
  <c r="V440" i="11"/>
  <c r="V438" i="11" s="1"/>
  <c r="I445" i="11"/>
  <c r="I443" i="11" s="1"/>
  <c r="O445" i="11"/>
  <c r="O443" i="11" s="1"/>
  <c r="U445" i="11"/>
  <c r="U443" i="11" s="1"/>
  <c r="AA445" i="11"/>
  <c r="AA443" i="11" s="1"/>
  <c r="H450" i="11"/>
  <c r="H448" i="11" s="1"/>
  <c r="N450" i="11"/>
  <c r="N448" i="11" s="1"/>
  <c r="T450" i="11"/>
  <c r="T448" i="11" s="1"/>
  <c r="Z450" i="11"/>
  <c r="Z448" i="11" s="1"/>
  <c r="G455" i="11"/>
  <c r="G453" i="11" s="1"/>
  <c r="M455" i="11"/>
  <c r="M453" i="11" s="1"/>
  <c r="S455" i="11"/>
  <c r="S453" i="11" s="1"/>
  <c r="Y455" i="11"/>
  <c r="Y453" i="11" s="1"/>
  <c r="F460" i="11"/>
  <c r="F458" i="11" s="1"/>
  <c r="L460" i="11"/>
  <c r="L458" i="11" s="1"/>
  <c r="R460" i="11"/>
  <c r="R458" i="11" s="1"/>
  <c r="X460" i="11"/>
  <c r="X458" i="11" s="1"/>
  <c r="E468" i="11"/>
  <c r="E466" i="11" s="1"/>
  <c r="K468" i="11"/>
  <c r="K466" i="11" s="1"/>
  <c r="Q468" i="11"/>
  <c r="Q466" i="11" s="1"/>
  <c r="W468" i="11"/>
  <c r="W466" i="11" s="1"/>
  <c r="D473" i="11"/>
  <c r="D471" i="11" s="1"/>
  <c r="J473" i="11"/>
  <c r="J471" i="11" s="1"/>
  <c r="P473" i="11"/>
  <c r="P471" i="11" s="1"/>
  <c r="V473" i="11"/>
  <c r="V471" i="11" s="1"/>
  <c r="I478" i="11"/>
  <c r="I476" i="11" s="1"/>
  <c r="O478" i="11"/>
  <c r="O476" i="11" s="1"/>
  <c r="U478" i="11"/>
  <c r="U476" i="11" s="1"/>
  <c r="AA478" i="11"/>
  <c r="AA476" i="11" s="1"/>
  <c r="H483" i="11"/>
  <c r="H481" i="11" s="1"/>
  <c r="N483" i="11"/>
  <c r="N481" i="11" s="1"/>
  <c r="T483" i="11"/>
  <c r="T481" i="11" s="1"/>
  <c r="Z483" i="11"/>
  <c r="Z481" i="11" s="1"/>
  <c r="G488" i="11"/>
  <c r="G486" i="11" s="1"/>
  <c r="M488" i="11"/>
  <c r="M486" i="11" s="1"/>
  <c r="S488" i="11"/>
  <c r="S486" i="11" s="1"/>
  <c r="Y488" i="11"/>
  <c r="Y486" i="11" s="1"/>
  <c r="F493" i="11"/>
  <c r="F491" i="11" s="1"/>
  <c r="L493" i="11"/>
  <c r="L491" i="11" s="1"/>
  <c r="R493" i="11"/>
  <c r="R491" i="11" s="1"/>
  <c r="X493" i="11"/>
  <c r="X491" i="11" s="1"/>
  <c r="E498" i="11"/>
  <c r="E496" i="11" s="1"/>
  <c r="K498" i="11"/>
  <c r="K496" i="11" s="1"/>
  <c r="Q498" i="11"/>
  <c r="Q496" i="11" s="1"/>
  <c r="W498" i="11"/>
  <c r="W496" i="11" s="1"/>
  <c r="D503" i="11"/>
  <c r="D501" i="11" s="1"/>
  <c r="J503" i="11"/>
  <c r="J501" i="11" s="1"/>
  <c r="P503" i="11"/>
  <c r="P501" i="11" s="1"/>
  <c r="V503" i="11"/>
  <c r="V501" i="11" s="1"/>
  <c r="I508" i="11"/>
  <c r="I506" i="11" s="1"/>
  <c r="O508" i="11"/>
  <c r="O506" i="11" s="1"/>
  <c r="U508" i="11"/>
  <c r="U506" i="11" s="1"/>
  <c r="AA508" i="11"/>
  <c r="AA506" i="11" s="1"/>
  <c r="H513" i="11"/>
  <c r="H511" i="11" s="1"/>
  <c r="N513" i="11"/>
  <c r="N511" i="11" s="1"/>
  <c r="T513" i="11"/>
  <c r="T511" i="11" s="1"/>
  <c r="Z513" i="11"/>
  <c r="Z511" i="11" s="1"/>
  <c r="G518" i="11"/>
  <c r="G516" i="11" s="1"/>
  <c r="M518" i="11"/>
  <c r="M516" i="11" s="1"/>
  <c r="S518" i="11"/>
  <c r="S516" i="11" s="1"/>
  <c r="Y518" i="11"/>
  <c r="Y516" i="11" s="1"/>
  <c r="F523" i="11"/>
  <c r="F521" i="11" s="1"/>
  <c r="L523" i="11"/>
  <c r="L521" i="11" s="1"/>
  <c r="R523" i="11"/>
  <c r="R521" i="11" s="1"/>
  <c r="X523" i="11"/>
  <c r="X521" i="11" s="1"/>
  <c r="E528" i="11"/>
  <c r="E526" i="11" s="1"/>
  <c r="K528" i="11"/>
  <c r="K526" i="11" s="1"/>
  <c r="Q528" i="11"/>
  <c r="Q526" i="11" s="1"/>
  <c r="W528" i="11"/>
  <c r="W526" i="11" s="1"/>
  <c r="D533" i="11"/>
  <c r="D531" i="11" s="1"/>
  <c r="J533" i="11"/>
  <c r="J531" i="11" s="1"/>
  <c r="P533" i="11"/>
  <c r="P531" i="11" s="1"/>
  <c r="V533" i="11"/>
  <c r="V531" i="11" s="1"/>
  <c r="I538" i="11"/>
  <c r="I536" i="11" s="1"/>
  <c r="O538" i="11"/>
  <c r="O536" i="11" s="1"/>
  <c r="U538" i="11"/>
  <c r="U536" i="11" s="1"/>
  <c r="AA538" i="11"/>
  <c r="AA536" i="11" s="1"/>
  <c r="H543" i="11"/>
  <c r="H541" i="11" s="1"/>
  <c r="N543" i="11"/>
  <c r="N541" i="11" s="1"/>
  <c r="T543" i="11"/>
  <c r="T541" i="11" s="1"/>
  <c r="Z543" i="11"/>
  <c r="Z541" i="11" s="1"/>
  <c r="G548" i="11"/>
  <c r="G546" i="11" s="1"/>
  <c r="M548" i="11"/>
  <c r="M546" i="11" s="1"/>
  <c r="S548" i="11"/>
  <c r="S546" i="11" s="1"/>
  <c r="Y548" i="11"/>
  <c r="Y546" i="11" s="1"/>
  <c r="F553" i="11"/>
  <c r="F551" i="11" s="1"/>
  <c r="L553" i="11"/>
  <c r="L551" i="11" s="1"/>
  <c r="R553" i="11"/>
  <c r="R551" i="11" s="1"/>
  <c r="X553" i="11"/>
  <c r="X551" i="11" s="1"/>
  <c r="E558" i="11"/>
  <c r="E556" i="11" s="1"/>
  <c r="K558" i="11"/>
  <c r="K556" i="11" s="1"/>
  <c r="Q558" i="11"/>
  <c r="Q556" i="11" s="1"/>
  <c r="W558" i="11"/>
  <c r="W556" i="11" s="1"/>
  <c r="D563" i="11"/>
  <c r="D561" i="11" s="1"/>
  <c r="J563" i="11"/>
  <c r="J561" i="11" s="1"/>
  <c r="P563" i="11"/>
  <c r="P561" i="11" s="1"/>
  <c r="V563" i="11"/>
  <c r="V561" i="11" s="1"/>
  <c r="I568" i="11"/>
  <c r="I566" i="11" s="1"/>
  <c r="O568" i="11"/>
  <c r="O566" i="11" s="1"/>
  <c r="U568" i="11"/>
  <c r="U566" i="11" s="1"/>
  <c r="AA568" i="11"/>
  <c r="AA566" i="11" s="1"/>
  <c r="H573" i="11"/>
  <c r="H571" i="11" s="1"/>
  <c r="N573" i="11"/>
  <c r="N571" i="11" s="1"/>
  <c r="T573" i="11"/>
  <c r="T571" i="11" s="1"/>
  <c r="Z573" i="11"/>
  <c r="Z571" i="11" s="1"/>
  <c r="G578" i="11"/>
  <c r="G576" i="11" s="1"/>
  <c r="M578" i="11"/>
  <c r="M576" i="11" s="1"/>
  <c r="S578" i="11"/>
  <c r="S576" i="11" s="1"/>
  <c r="Y578" i="11"/>
  <c r="Y576" i="11" s="1"/>
  <c r="F583" i="11"/>
  <c r="F581" i="11" s="1"/>
  <c r="L583" i="11"/>
  <c r="L581" i="11" s="1"/>
  <c r="R583" i="11"/>
  <c r="R581" i="11" s="1"/>
  <c r="X583" i="11"/>
  <c r="X581" i="11" s="1"/>
  <c r="E588" i="11"/>
  <c r="E586" i="11" s="1"/>
  <c r="K588" i="11"/>
  <c r="K586" i="11" s="1"/>
  <c r="Q588" i="11"/>
  <c r="Q586" i="11" s="1"/>
  <c r="W588" i="11"/>
  <c r="W586" i="11" s="1"/>
  <c r="D593" i="11"/>
  <c r="D591" i="11" s="1"/>
  <c r="J593" i="11"/>
  <c r="J591" i="11" s="1"/>
  <c r="P593" i="11"/>
  <c r="P591" i="11" s="1"/>
  <c r="V593" i="11"/>
  <c r="V591" i="11" s="1"/>
  <c r="I598" i="11"/>
  <c r="I596" i="11" s="1"/>
  <c r="O598" i="11"/>
  <c r="O596" i="11" s="1"/>
  <c r="U598" i="11"/>
  <c r="U596" i="11" s="1"/>
  <c r="AA598" i="11"/>
  <c r="AA596" i="11" s="1"/>
  <c r="H603" i="11"/>
  <c r="H601" i="11" s="1"/>
  <c r="N603" i="11"/>
  <c r="N601" i="11" s="1"/>
  <c r="T603" i="11"/>
  <c r="T601" i="11" s="1"/>
  <c r="Z603" i="11"/>
  <c r="Z601" i="11" s="1"/>
  <c r="G608" i="11"/>
  <c r="G606" i="11" s="1"/>
  <c r="M608" i="11"/>
  <c r="M606" i="11" s="1"/>
  <c r="S608" i="11"/>
  <c r="S606" i="11" s="1"/>
  <c r="Y608" i="11"/>
  <c r="Y606" i="11" s="1"/>
  <c r="F613" i="11"/>
  <c r="F611" i="11" s="1"/>
  <c r="L613" i="11"/>
  <c r="L611" i="11" s="1"/>
  <c r="R613" i="11"/>
  <c r="R611" i="11" s="1"/>
  <c r="X613" i="11"/>
  <c r="X611" i="11" s="1"/>
  <c r="H9" i="12"/>
  <c r="N9" i="12"/>
  <c r="N7" i="12" s="1"/>
  <c r="T9" i="12"/>
  <c r="T7" i="12" s="1"/>
  <c r="Z9" i="12"/>
  <c r="H11" i="12"/>
  <c r="N11" i="12"/>
  <c r="T11" i="12"/>
  <c r="Z11" i="12"/>
  <c r="G14" i="12"/>
  <c r="G12" i="12" s="1"/>
  <c r="M14" i="12"/>
  <c r="S14" i="12"/>
  <c r="S12" i="12" s="1"/>
  <c r="Y14" i="12"/>
  <c r="Y12" i="12" s="1"/>
  <c r="G16" i="12"/>
  <c r="M16" i="12"/>
  <c r="S16" i="12"/>
  <c r="Y16" i="12"/>
  <c r="F19" i="12"/>
  <c r="F17" i="12" s="1"/>
  <c r="L19" i="12"/>
  <c r="L17" i="12" s="1"/>
  <c r="R19" i="12"/>
  <c r="X19" i="12"/>
  <c r="X17" i="12" s="1"/>
  <c r="F21" i="12"/>
  <c r="L21" i="12"/>
  <c r="R21" i="12"/>
  <c r="X21" i="12"/>
  <c r="E24" i="12"/>
  <c r="K24" i="12"/>
  <c r="K22" i="12" s="1"/>
  <c r="Q24" i="12"/>
  <c r="Q22" i="12" s="1"/>
  <c r="W24" i="12"/>
  <c r="E26" i="12"/>
  <c r="K26" i="12"/>
  <c r="Q26" i="12"/>
  <c r="W26" i="12"/>
  <c r="D29" i="12"/>
  <c r="D27" i="12" s="1"/>
  <c r="J29" i="12"/>
  <c r="P29" i="12"/>
  <c r="P27" i="12" s="1"/>
  <c r="V29" i="12"/>
  <c r="V27" i="12" s="1"/>
  <c r="D31" i="12"/>
  <c r="J31" i="12"/>
  <c r="P31" i="12"/>
  <c r="V31" i="12"/>
  <c r="I34" i="12"/>
  <c r="I32" i="12" s="1"/>
  <c r="O34" i="12"/>
  <c r="O32" i="12" s="1"/>
  <c r="U34" i="12"/>
  <c r="AA34" i="12"/>
  <c r="AA32" i="12" s="1"/>
  <c r="I36" i="12"/>
  <c r="O36" i="12"/>
  <c r="U36" i="12"/>
  <c r="AA36" i="12"/>
  <c r="H39" i="12"/>
  <c r="N39" i="12"/>
  <c r="N37" i="12" s="1"/>
  <c r="T39" i="12"/>
  <c r="T37" i="12" s="1"/>
  <c r="Z39" i="12"/>
  <c r="H41" i="12"/>
  <c r="N41" i="12"/>
  <c r="T41" i="12"/>
  <c r="Z41" i="12"/>
  <c r="G44" i="12"/>
  <c r="G42" i="12" s="1"/>
  <c r="M44" i="12"/>
  <c r="S44" i="12"/>
  <c r="S42" i="12" s="1"/>
  <c r="Y44" i="12"/>
  <c r="Y42" i="12" s="1"/>
  <c r="G46" i="12"/>
  <c r="M46" i="12"/>
  <c r="S46" i="12"/>
  <c r="Y46" i="12"/>
  <c r="F49" i="12"/>
  <c r="F47" i="12" s="1"/>
  <c r="L49" i="12"/>
  <c r="L47" i="12" s="1"/>
  <c r="R49" i="12"/>
  <c r="X49" i="12"/>
  <c r="X47" i="12" s="1"/>
  <c r="F51" i="12"/>
  <c r="L51" i="12"/>
  <c r="R51" i="12"/>
  <c r="X51" i="12"/>
  <c r="E54" i="12"/>
  <c r="K54" i="12"/>
  <c r="K52" i="12" s="1"/>
  <c r="Q54" i="12"/>
  <c r="Q52" i="12" s="1"/>
  <c r="W54" i="12"/>
  <c r="E56" i="12"/>
  <c r="K56" i="12"/>
  <c r="Q56" i="12"/>
  <c r="W56" i="12"/>
  <c r="D59" i="12"/>
  <c r="D57" i="12" s="1"/>
  <c r="J59" i="12"/>
  <c r="P59" i="12"/>
  <c r="P57" i="12" s="1"/>
  <c r="V59" i="12"/>
  <c r="V57" i="12" s="1"/>
  <c r="D61" i="12"/>
  <c r="J61" i="12"/>
  <c r="P61" i="12"/>
  <c r="V61" i="12"/>
  <c r="I64" i="12"/>
  <c r="I62" i="12" s="1"/>
  <c r="O64" i="12"/>
  <c r="O62" i="12" s="1"/>
  <c r="U64" i="12"/>
  <c r="AA64" i="12"/>
  <c r="AA62" i="12" s="1"/>
  <c r="I66" i="12"/>
  <c r="O66" i="12"/>
  <c r="U66" i="12"/>
  <c r="AA66" i="12"/>
  <c r="H69" i="12"/>
  <c r="N69" i="12"/>
  <c r="N67" i="12" s="1"/>
  <c r="T69" i="12"/>
  <c r="T67" i="12" s="1"/>
  <c r="Z69" i="12"/>
  <c r="H71" i="12"/>
  <c r="N71" i="12"/>
  <c r="T71" i="12"/>
  <c r="Z71" i="12"/>
  <c r="G74" i="12"/>
  <c r="G72" i="12" s="1"/>
  <c r="M74" i="12"/>
  <c r="S74" i="12"/>
  <c r="S72" i="12" s="1"/>
  <c r="Y74" i="12"/>
  <c r="Y72" i="12" s="1"/>
  <c r="G76" i="12"/>
  <c r="M76" i="12"/>
  <c r="S76" i="12"/>
  <c r="Y76" i="12"/>
  <c r="F79" i="12"/>
  <c r="F77" i="12" s="1"/>
  <c r="L79" i="12"/>
  <c r="L77" i="12" s="1"/>
  <c r="R79" i="12"/>
  <c r="X79" i="12"/>
  <c r="X77" i="12" s="1"/>
  <c r="F81" i="12"/>
  <c r="L81" i="12"/>
  <c r="R81" i="12"/>
  <c r="X81" i="12"/>
  <c r="E84" i="12"/>
  <c r="K84" i="12"/>
  <c r="K82" i="12" s="1"/>
  <c r="Q84" i="12"/>
  <c r="Q82" i="12" s="1"/>
  <c r="W84" i="12"/>
  <c r="E86" i="12"/>
  <c r="K86" i="12"/>
  <c r="Q86" i="12"/>
  <c r="W86" i="12"/>
  <c r="D89" i="12"/>
  <c r="D87" i="12" s="1"/>
  <c r="J89" i="12"/>
  <c r="P89" i="12"/>
  <c r="P87" i="12" s="1"/>
  <c r="V89" i="12"/>
  <c r="V87" i="12" s="1"/>
  <c r="D91" i="12"/>
  <c r="J91" i="12"/>
  <c r="P91" i="12"/>
  <c r="V91" i="12"/>
  <c r="I94" i="12"/>
  <c r="I92" i="12" s="1"/>
  <c r="O94" i="12"/>
  <c r="O92" i="12" s="1"/>
  <c r="U94" i="12"/>
  <c r="AA94" i="12"/>
  <c r="AA92" i="12" s="1"/>
  <c r="I96" i="12"/>
  <c r="O96" i="12"/>
  <c r="U96" i="12"/>
  <c r="AA96" i="12"/>
  <c r="H99" i="12"/>
  <c r="N99" i="12"/>
  <c r="N97" i="12" s="1"/>
  <c r="T99" i="12"/>
  <c r="T97" i="12" s="1"/>
  <c r="Z99" i="12"/>
  <c r="H101" i="12"/>
  <c r="N101" i="12"/>
  <c r="T101" i="12"/>
  <c r="Z101" i="12"/>
  <c r="G104" i="12"/>
  <c r="G102" i="12" s="1"/>
  <c r="M104" i="12"/>
  <c r="S104" i="12"/>
  <c r="S102" i="12" s="1"/>
  <c r="Y104" i="12"/>
  <c r="Y102" i="12" s="1"/>
  <c r="G106" i="12"/>
  <c r="M106" i="12"/>
  <c r="S106" i="12"/>
  <c r="Y106" i="12"/>
  <c r="F109" i="12"/>
  <c r="F107" i="12" s="1"/>
  <c r="L109" i="12"/>
  <c r="L107" i="12" s="1"/>
  <c r="R109" i="12"/>
  <c r="X109" i="12"/>
  <c r="X107" i="12" s="1"/>
  <c r="F111" i="12"/>
  <c r="L111" i="12"/>
  <c r="R111" i="12"/>
  <c r="X111" i="12"/>
  <c r="E114" i="12"/>
  <c r="K114" i="12"/>
  <c r="K112" i="12" s="1"/>
  <c r="Q114" i="12"/>
  <c r="Q112" i="12" s="1"/>
  <c r="W114" i="12"/>
  <c r="E116" i="12"/>
  <c r="K116" i="12"/>
  <c r="Q116" i="12"/>
  <c r="W116" i="12"/>
  <c r="D119" i="12"/>
  <c r="D117" i="12" s="1"/>
  <c r="J119" i="12"/>
  <c r="P119" i="12"/>
  <c r="P117" i="12" s="1"/>
  <c r="V119" i="12"/>
  <c r="V117" i="12" s="1"/>
  <c r="D121" i="12"/>
  <c r="J121" i="12"/>
  <c r="P121" i="12"/>
  <c r="V121" i="12"/>
  <c r="I124" i="12"/>
  <c r="I122" i="12" s="1"/>
  <c r="O124" i="12"/>
  <c r="O122" i="12" s="1"/>
  <c r="U124" i="12"/>
  <c r="AA124" i="12"/>
  <c r="AA122" i="12" s="1"/>
  <c r="I126" i="12"/>
  <c r="O126" i="12"/>
  <c r="U126" i="12"/>
  <c r="AA126" i="12"/>
  <c r="H129" i="12"/>
  <c r="N129" i="12"/>
  <c r="N127" i="12" s="1"/>
  <c r="T129" i="12"/>
  <c r="T127" i="12" s="1"/>
  <c r="Z129" i="12"/>
  <c r="H131" i="12"/>
  <c r="N131" i="12"/>
  <c r="T131" i="12"/>
  <c r="Z131" i="12"/>
  <c r="G134" i="12"/>
  <c r="G132" i="12" s="1"/>
  <c r="M134" i="12"/>
  <c r="S134" i="12"/>
  <c r="S132" i="12" s="1"/>
  <c r="Y134" i="12"/>
  <c r="Y132" i="12" s="1"/>
  <c r="G136" i="12"/>
  <c r="M136" i="12"/>
  <c r="S136" i="12"/>
  <c r="Y136" i="12"/>
  <c r="F139" i="12"/>
  <c r="F137" i="12" s="1"/>
  <c r="L139" i="12"/>
  <c r="L137" i="12" s="1"/>
  <c r="R139" i="12"/>
  <c r="X139" i="12"/>
  <c r="X137" i="12" s="1"/>
  <c r="F141" i="12"/>
  <c r="L141" i="12"/>
  <c r="R141" i="12"/>
  <c r="X141" i="12"/>
  <c r="E144" i="12"/>
  <c r="K144" i="12"/>
  <c r="K142" i="12" s="1"/>
  <c r="Q144" i="12"/>
  <c r="Q142" i="12" s="1"/>
  <c r="W144" i="12"/>
  <c r="E146" i="12"/>
  <c r="K146" i="12"/>
  <c r="Q146" i="12"/>
  <c r="W146" i="12"/>
  <c r="D149" i="12"/>
  <c r="D147" i="12" s="1"/>
  <c r="J149" i="12"/>
  <c r="P149" i="12"/>
  <c r="P147" i="12" s="1"/>
  <c r="V149" i="12"/>
  <c r="V147" i="12" s="1"/>
  <c r="D151" i="12"/>
  <c r="J151" i="12"/>
  <c r="P151" i="12"/>
  <c r="V151" i="12"/>
  <c r="I154" i="12"/>
  <c r="I152" i="12" s="1"/>
  <c r="O154" i="12"/>
  <c r="U154" i="12"/>
  <c r="AA154" i="12"/>
  <c r="AA152" i="12" s="1"/>
  <c r="K156" i="12"/>
  <c r="V169" i="12"/>
  <c r="U174" i="12"/>
  <c r="U170" i="12" s="1"/>
  <c r="N179" i="12"/>
  <c r="N175" i="12" s="1"/>
  <c r="G184" i="12"/>
  <c r="G180" i="12" s="1"/>
  <c r="V199" i="12"/>
  <c r="V195" i="12" s="1"/>
  <c r="U204" i="12"/>
  <c r="U200" i="12" s="1"/>
  <c r="N209" i="12"/>
  <c r="N205" i="12" s="1"/>
  <c r="G214" i="12"/>
  <c r="G210" i="12" s="1"/>
  <c r="V229" i="12"/>
  <c r="V225" i="12" s="1"/>
  <c r="U234" i="12"/>
  <c r="U230" i="12" s="1"/>
  <c r="N239" i="12"/>
  <c r="N235" i="12" s="1"/>
  <c r="G244" i="12"/>
  <c r="V259" i="12"/>
  <c r="U264" i="12"/>
  <c r="U260" i="12" s="1"/>
  <c r="N269" i="12"/>
  <c r="N265" i="12" s="1"/>
  <c r="G274" i="12"/>
  <c r="G270" i="12" s="1"/>
  <c r="V289" i="12"/>
  <c r="V285" i="12" s="1"/>
  <c r="R127" i="13"/>
  <c r="U323" i="13"/>
  <c r="U413" i="13"/>
  <c r="R458" i="13"/>
  <c r="F315" i="11"/>
  <c r="F313" i="11" s="1"/>
  <c r="L315" i="11"/>
  <c r="L313" i="11" s="1"/>
  <c r="R315" i="11"/>
  <c r="R313" i="11" s="1"/>
  <c r="X315" i="11"/>
  <c r="X313" i="11" s="1"/>
  <c r="E320" i="11"/>
  <c r="E318" i="11" s="1"/>
  <c r="K320" i="11"/>
  <c r="K318" i="11" s="1"/>
  <c r="Q320" i="11"/>
  <c r="Q318" i="11" s="1"/>
  <c r="W320" i="11"/>
  <c r="W318" i="11" s="1"/>
  <c r="D325" i="11"/>
  <c r="D323" i="11" s="1"/>
  <c r="J325" i="11"/>
  <c r="J323" i="11" s="1"/>
  <c r="P325" i="11"/>
  <c r="P323" i="11" s="1"/>
  <c r="V325" i="11"/>
  <c r="V323" i="11" s="1"/>
  <c r="I330" i="11"/>
  <c r="I328" i="11" s="1"/>
  <c r="O330" i="11"/>
  <c r="O328" i="11" s="1"/>
  <c r="U330" i="11"/>
  <c r="U328" i="11" s="1"/>
  <c r="AA330" i="11"/>
  <c r="AA328" i="11" s="1"/>
  <c r="H335" i="11"/>
  <c r="H333" i="11" s="1"/>
  <c r="N335" i="11"/>
  <c r="N333" i="11" s="1"/>
  <c r="T335" i="11"/>
  <c r="T333" i="11" s="1"/>
  <c r="Z335" i="11"/>
  <c r="Z333" i="11" s="1"/>
  <c r="G340" i="11"/>
  <c r="G338" i="11" s="1"/>
  <c r="M340" i="11"/>
  <c r="M338" i="11" s="1"/>
  <c r="S340" i="11"/>
  <c r="S338" i="11" s="1"/>
  <c r="Y340" i="11"/>
  <c r="Y338" i="11" s="1"/>
  <c r="F345" i="11"/>
  <c r="F343" i="11" s="1"/>
  <c r="L345" i="11"/>
  <c r="L343" i="11" s="1"/>
  <c r="R345" i="11"/>
  <c r="R343" i="11" s="1"/>
  <c r="X345" i="11"/>
  <c r="X343" i="11" s="1"/>
  <c r="E350" i="11"/>
  <c r="E348" i="11" s="1"/>
  <c r="K350" i="11"/>
  <c r="K348" i="11" s="1"/>
  <c r="Q350" i="11"/>
  <c r="Q348" i="11" s="1"/>
  <c r="W350" i="11"/>
  <c r="W348" i="11" s="1"/>
  <c r="D355" i="11"/>
  <c r="D353" i="11" s="1"/>
  <c r="J355" i="11"/>
  <c r="J353" i="11" s="1"/>
  <c r="P355" i="11"/>
  <c r="P353" i="11" s="1"/>
  <c r="V355" i="11"/>
  <c r="V353" i="11" s="1"/>
  <c r="I360" i="11"/>
  <c r="I358" i="11" s="1"/>
  <c r="O360" i="11"/>
  <c r="O358" i="11" s="1"/>
  <c r="U360" i="11"/>
  <c r="U358" i="11" s="1"/>
  <c r="AA360" i="11"/>
  <c r="AA358" i="11" s="1"/>
  <c r="H365" i="11"/>
  <c r="H363" i="11" s="1"/>
  <c r="N365" i="11"/>
  <c r="N363" i="11" s="1"/>
  <c r="T365" i="11"/>
  <c r="T363" i="11" s="1"/>
  <c r="Z365" i="11"/>
  <c r="Z363" i="11" s="1"/>
  <c r="G370" i="11"/>
  <c r="G368" i="11" s="1"/>
  <c r="M370" i="11"/>
  <c r="M368" i="11" s="1"/>
  <c r="S370" i="11"/>
  <c r="S368" i="11" s="1"/>
  <c r="Y370" i="11"/>
  <c r="Y368" i="11" s="1"/>
  <c r="F375" i="11"/>
  <c r="F373" i="11" s="1"/>
  <c r="L375" i="11"/>
  <c r="L373" i="11" s="1"/>
  <c r="R375" i="11"/>
  <c r="R373" i="11" s="1"/>
  <c r="X375" i="11"/>
  <c r="X373" i="11" s="1"/>
  <c r="E380" i="11"/>
  <c r="E378" i="11" s="1"/>
  <c r="K380" i="11"/>
  <c r="K378" i="11" s="1"/>
  <c r="Q380" i="11"/>
  <c r="Q378" i="11" s="1"/>
  <c r="W380" i="11"/>
  <c r="W378" i="11" s="1"/>
  <c r="D385" i="11"/>
  <c r="D383" i="11" s="1"/>
  <c r="J385" i="11"/>
  <c r="J383" i="11" s="1"/>
  <c r="P385" i="11"/>
  <c r="P383" i="11" s="1"/>
  <c r="V385" i="11"/>
  <c r="V383" i="11" s="1"/>
  <c r="I390" i="11"/>
  <c r="I388" i="11" s="1"/>
  <c r="O390" i="11"/>
  <c r="O388" i="11" s="1"/>
  <c r="U390" i="11"/>
  <c r="U388" i="11" s="1"/>
  <c r="AA390" i="11"/>
  <c r="AA388" i="11" s="1"/>
  <c r="H395" i="11"/>
  <c r="H393" i="11" s="1"/>
  <c r="N395" i="11"/>
  <c r="N393" i="11" s="1"/>
  <c r="T395" i="11"/>
  <c r="T393" i="11" s="1"/>
  <c r="Z395" i="11"/>
  <c r="Z393" i="11" s="1"/>
  <c r="G400" i="11"/>
  <c r="G398" i="11" s="1"/>
  <c r="M400" i="11"/>
  <c r="M398" i="11" s="1"/>
  <c r="S400" i="11"/>
  <c r="S398" i="11" s="1"/>
  <c r="Y400" i="11"/>
  <c r="Y398" i="11" s="1"/>
  <c r="F405" i="11"/>
  <c r="F403" i="11" s="1"/>
  <c r="L405" i="11"/>
  <c r="L403" i="11" s="1"/>
  <c r="R405" i="11"/>
  <c r="R403" i="11" s="1"/>
  <c r="X405" i="11"/>
  <c r="X403" i="11" s="1"/>
  <c r="E410" i="11"/>
  <c r="E408" i="11" s="1"/>
  <c r="K410" i="11"/>
  <c r="K408" i="11" s="1"/>
  <c r="Q410" i="11"/>
  <c r="Q408" i="11" s="1"/>
  <c r="W410" i="11"/>
  <c r="W408" i="11" s="1"/>
  <c r="D415" i="11"/>
  <c r="D413" i="11" s="1"/>
  <c r="J415" i="11"/>
  <c r="J413" i="11" s="1"/>
  <c r="P415" i="11"/>
  <c r="P413" i="11" s="1"/>
  <c r="V415" i="11"/>
  <c r="V413" i="11" s="1"/>
  <c r="I420" i="11"/>
  <c r="I418" i="11" s="1"/>
  <c r="O420" i="11"/>
  <c r="O418" i="11" s="1"/>
  <c r="U420" i="11"/>
  <c r="U418" i="11" s="1"/>
  <c r="AA420" i="11"/>
  <c r="AA418" i="11" s="1"/>
  <c r="H425" i="11"/>
  <c r="H423" i="11" s="1"/>
  <c r="N425" i="11"/>
  <c r="N423" i="11" s="1"/>
  <c r="T425" i="11"/>
  <c r="T423" i="11" s="1"/>
  <c r="Z425" i="11"/>
  <c r="Z423" i="11" s="1"/>
  <c r="G430" i="11"/>
  <c r="G428" i="11" s="1"/>
  <c r="M430" i="11"/>
  <c r="M428" i="11" s="1"/>
  <c r="S430" i="11"/>
  <c r="S428" i="11" s="1"/>
  <c r="Y430" i="11"/>
  <c r="Y428" i="11" s="1"/>
  <c r="F435" i="11"/>
  <c r="F433" i="11" s="1"/>
  <c r="L435" i="11"/>
  <c r="L433" i="11" s="1"/>
  <c r="R435" i="11"/>
  <c r="R433" i="11" s="1"/>
  <c r="X435" i="11"/>
  <c r="X433" i="11" s="1"/>
  <c r="E440" i="11"/>
  <c r="E438" i="11" s="1"/>
  <c r="K440" i="11"/>
  <c r="K438" i="11" s="1"/>
  <c r="Q440" i="11"/>
  <c r="Q438" i="11" s="1"/>
  <c r="W440" i="11"/>
  <c r="W438" i="11" s="1"/>
  <c r="D445" i="11"/>
  <c r="D443" i="11" s="1"/>
  <c r="J445" i="11"/>
  <c r="J443" i="11" s="1"/>
  <c r="P445" i="11"/>
  <c r="P443" i="11" s="1"/>
  <c r="V445" i="11"/>
  <c r="V443" i="11" s="1"/>
  <c r="I450" i="11"/>
  <c r="I448" i="11" s="1"/>
  <c r="O450" i="11"/>
  <c r="O448" i="11" s="1"/>
  <c r="U450" i="11"/>
  <c r="U448" i="11" s="1"/>
  <c r="AA450" i="11"/>
  <c r="AA448" i="11" s="1"/>
  <c r="H455" i="11"/>
  <c r="H453" i="11" s="1"/>
  <c r="N455" i="11"/>
  <c r="N453" i="11" s="1"/>
  <c r="T455" i="11"/>
  <c r="T453" i="11" s="1"/>
  <c r="Z455" i="11"/>
  <c r="Z453" i="11" s="1"/>
  <c r="G460" i="11"/>
  <c r="G458" i="11" s="1"/>
  <c r="M460" i="11"/>
  <c r="M458" i="11" s="1"/>
  <c r="S460" i="11"/>
  <c r="S458" i="11" s="1"/>
  <c r="Y460" i="11"/>
  <c r="Y458" i="11" s="1"/>
  <c r="F468" i="11"/>
  <c r="F466" i="11" s="1"/>
  <c r="L468" i="11"/>
  <c r="L466" i="11" s="1"/>
  <c r="R468" i="11"/>
  <c r="R466" i="11" s="1"/>
  <c r="X468" i="11"/>
  <c r="X466" i="11" s="1"/>
  <c r="E473" i="11"/>
  <c r="E471" i="11" s="1"/>
  <c r="K473" i="11"/>
  <c r="K471" i="11" s="1"/>
  <c r="Q473" i="11"/>
  <c r="Q471" i="11" s="1"/>
  <c r="W473" i="11"/>
  <c r="W471" i="11" s="1"/>
  <c r="D478" i="11"/>
  <c r="D476" i="11" s="1"/>
  <c r="J478" i="11"/>
  <c r="J476" i="11" s="1"/>
  <c r="P478" i="11"/>
  <c r="P476" i="11" s="1"/>
  <c r="V478" i="11"/>
  <c r="V476" i="11" s="1"/>
  <c r="I483" i="11"/>
  <c r="I481" i="11" s="1"/>
  <c r="O483" i="11"/>
  <c r="O481" i="11" s="1"/>
  <c r="U483" i="11"/>
  <c r="U481" i="11" s="1"/>
  <c r="AA483" i="11"/>
  <c r="AA481" i="11" s="1"/>
  <c r="H488" i="11"/>
  <c r="H486" i="11" s="1"/>
  <c r="N488" i="11"/>
  <c r="N486" i="11" s="1"/>
  <c r="T488" i="11"/>
  <c r="T486" i="11" s="1"/>
  <c r="Z488" i="11"/>
  <c r="Z486" i="11" s="1"/>
  <c r="G493" i="11"/>
  <c r="G491" i="11" s="1"/>
  <c r="M493" i="11"/>
  <c r="M491" i="11" s="1"/>
  <c r="S493" i="11"/>
  <c r="S491" i="11" s="1"/>
  <c r="Y493" i="11"/>
  <c r="Y491" i="11" s="1"/>
  <c r="F498" i="11"/>
  <c r="F496" i="11" s="1"/>
  <c r="L498" i="11"/>
  <c r="L496" i="11" s="1"/>
  <c r="R498" i="11"/>
  <c r="R496" i="11" s="1"/>
  <c r="X498" i="11"/>
  <c r="X496" i="11" s="1"/>
  <c r="E503" i="11"/>
  <c r="E501" i="11" s="1"/>
  <c r="K503" i="11"/>
  <c r="K501" i="11" s="1"/>
  <c r="Q503" i="11"/>
  <c r="Q501" i="11" s="1"/>
  <c r="W503" i="11"/>
  <c r="W501" i="11" s="1"/>
  <c r="D508" i="11"/>
  <c r="D506" i="11" s="1"/>
  <c r="J508" i="11"/>
  <c r="J506" i="11" s="1"/>
  <c r="P508" i="11"/>
  <c r="P506" i="11" s="1"/>
  <c r="V508" i="11"/>
  <c r="V506" i="11" s="1"/>
  <c r="I513" i="11"/>
  <c r="I511" i="11" s="1"/>
  <c r="O513" i="11"/>
  <c r="O511" i="11" s="1"/>
  <c r="U513" i="11"/>
  <c r="U511" i="11" s="1"/>
  <c r="AA513" i="11"/>
  <c r="AA511" i="11" s="1"/>
  <c r="H518" i="11"/>
  <c r="H516" i="11" s="1"/>
  <c r="N518" i="11"/>
  <c r="N516" i="11" s="1"/>
  <c r="T518" i="11"/>
  <c r="T516" i="11" s="1"/>
  <c r="Z518" i="11"/>
  <c r="Z516" i="11" s="1"/>
  <c r="G523" i="11"/>
  <c r="G521" i="11" s="1"/>
  <c r="M523" i="11"/>
  <c r="M521" i="11" s="1"/>
  <c r="S523" i="11"/>
  <c r="S521" i="11" s="1"/>
  <c r="Y523" i="11"/>
  <c r="Y521" i="11" s="1"/>
  <c r="F528" i="11"/>
  <c r="F526" i="11" s="1"/>
  <c r="L528" i="11"/>
  <c r="L526" i="11" s="1"/>
  <c r="R528" i="11"/>
  <c r="R526" i="11" s="1"/>
  <c r="X528" i="11"/>
  <c r="X526" i="11" s="1"/>
  <c r="E533" i="11"/>
  <c r="E531" i="11" s="1"/>
  <c r="K533" i="11"/>
  <c r="K531" i="11" s="1"/>
  <c r="Q533" i="11"/>
  <c r="Q531" i="11" s="1"/>
  <c r="W533" i="11"/>
  <c r="W531" i="11" s="1"/>
  <c r="D538" i="11"/>
  <c r="D536" i="11" s="1"/>
  <c r="J538" i="11"/>
  <c r="J536" i="11" s="1"/>
  <c r="P538" i="11"/>
  <c r="P536" i="11" s="1"/>
  <c r="V538" i="11"/>
  <c r="V536" i="11" s="1"/>
  <c r="I543" i="11"/>
  <c r="I541" i="11" s="1"/>
  <c r="O543" i="11"/>
  <c r="O541" i="11" s="1"/>
  <c r="U543" i="11"/>
  <c r="U541" i="11" s="1"/>
  <c r="AA543" i="11"/>
  <c r="AA541" i="11" s="1"/>
  <c r="H548" i="11"/>
  <c r="H546" i="11" s="1"/>
  <c r="N548" i="11"/>
  <c r="N546" i="11" s="1"/>
  <c r="T548" i="11"/>
  <c r="T546" i="11" s="1"/>
  <c r="Z548" i="11"/>
  <c r="Z546" i="11" s="1"/>
  <c r="G553" i="11"/>
  <c r="G551" i="11" s="1"/>
  <c r="M553" i="11"/>
  <c r="M551" i="11" s="1"/>
  <c r="S553" i="11"/>
  <c r="S551" i="11" s="1"/>
  <c r="Y553" i="11"/>
  <c r="Y551" i="11" s="1"/>
  <c r="F558" i="11"/>
  <c r="F556" i="11" s="1"/>
  <c r="L558" i="11"/>
  <c r="L556" i="11" s="1"/>
  <c r="R558" i="11"/>
  <c r="R556" i="11" s="1"/>
  <c r="X558" i="11"/>
  <c r="X556" i="11" s="1"/>
  <c r="E563" i="11"/>
  <c r="E561" i="11" s="1"/>
  <c r="K563" i="11"/>
  <c r="K561" i="11" s="1"/>
  <c r="Q563" i="11"/>
  <c r="Q561" i="11" s="1"/>
  <c r="W563" i="11"/>
  <c r="W561" i="11" s="1"/>
  <c r="D568" i="11"/>
  <c r="D566" i="11" s="1"/>
  <c r="J568" i="11"/>
  <c r="J566" i="11" s="1"/>
  <c r="P568" i="11"/>
  <c r="P566" i="11" s="1"/>
  <c r="V568" i="11"/>
  <c r="V566" i="11" s="1"/>
  <c r="I573" i="11"/>
  <c r="I571" i="11" s="1"/>
  <c r="O573" i="11"/>
  <c r="O571" i="11" s="1"/>
  <c r="U573" i="11"/>
  <c r="U571" i="11" s="1"/>
  <c r="AA573" i="11"/>
  <c r="AA571" i="11" s="1"/>
  <c r="H578" i="11"/>
  <c r="H576" i="11" s="1"/>
  <c r="N578" i="11"/>
  <c r="N576" i="11" s="1"/>
  <c r="T578" i="11"/>
  <c r="T576" i="11" s="1"/>
  <c r="Z578" i="11"/>
  <c r="Z576" i="11" s="1"/>
  <c r="G583" i="11"/>
  <c r="G581" i="11" s="1"/>
  <c r="M583" i="11"/>
  <c r="M581" i="11" s="1"/>
  <c r="S583" i="11"/>
  <c r="S581" i="11" s="1"/>
  <c r="Y583" i="11"/>
  <c r="Y581" i="11" s="1"/>
  <c r="F588" i="11"/>
  <c r="F586" i="11" s="1"/>
  <c r="L588" i="11"/>
  <c r="L586" i="11" s="1"/>
  <c r="R588" i="11"/>
  <c r="R586" i="11" s="1"/>
  <c r="X588" i="11"/>
  <c r="X586" i="11" s="1"/>
  <c r="E593" i="11"/>
  <c r="E591" i="11" s="1"/>
  <c r="K593" i="11"/>
  <c r="K591" i="11" s="1"/>
  <c r="Q593" i="11"/>
  <c r="Q591" i="11" s="1"/>
  <c r="W593" i="11"/>
  <c r="W591" i="11" s="1"/>
  <c r="D598" i="11"/>
  <c r="D596" i="11" s="1"/>
  <c r="J598" i="11"/>
  <c r="J596" i="11" s="1"/>
  <c r="P598" i="11"/>
  <c r="P596" i="11" s="1"/>
  <c r="V598" i="11"/>
  <c r="V596" i="11" s="1"/>
  <c r="I603" i="11"/>
  <c r="I601" i="11" s="1"/>
  <c r="O603" i="11"/>
  <c r="O601" i="11" s="1"/>
  <c r="U603" i="11"/>
  <c r="U601" i="11" s="1"/>
  <c r="AA603" i="11"/>
  <c r="AA601" i="11" s="1"/>
  <c r="H608" i="11"/>
  <c r="H606" i="11" s="1"/>
  <c r="N608" i="11"/>
  <c r="N606" i="11" s="1"/>
  <c r="T608" i="11"/>
  <c r="T606" i="11" s="1"/>
  <c r="Z608" i="11"/>
  <c r="Z606" i="11" s="1"/>
  <c r="G613" i="11"/>
  <c r="G611" i="11" s="1"/>
  <c r="M613" i="11"/>
  <c r="M611" i="11" s="1"/>
  <c r="S613" i="11"/>
  <c r="S611" i="11" s="1"/>
  <c r="Y613" i="11"/>
  <c r="Y611" i="11" s="1"/>
  <c r="I9" i="12"/>
  <c r="I7" i="12" s="1"/>
  <c r="O9" i="12"/>
  <c r="U9" i="12"/>
  <c r="U7" i="12" s="1"/>
  <c r="AA9" i="12"/>
  <c r="AA7" i="12" s="1"/>
  <c r="I11" i="12"/>
  <c r="O11" i="12"/>
  <c r="U11" i="12"/>
  <c r="AA11" i="12"/>
  <c r="H14" i="12"/>
  <c r="H12" i="12" s="1"/>
  <c r="N14" i="12"/>
  <c r="N12" i="12" s="1"/>
  <c r="T14" i="12"/>
  <c r="Z14" i="12"/>
  <c r="Z12" i="12" s="1"/>
  <c r="H16" i="12"/>
  <c r="N16" i="12"/>
  <c r="T16" i="12"/>
  <c r="Z16" i="12"/>
  <c r="G19" i="12"/>
  <c r="M19" i="12"/>
  <c r="M17" i="12" s="1"/>
  <c r="S19" i="12"/>
  <c r="S17" i="12" s="1"/>
  <c r="Y19" i="12"/>
  <c r="G21" i="12"/>
  <c r="M21" i="12"/>
  <c r="S21" i="12"/>
  <c r="Y21" i="12"/>
  <c r="F24" i="12"/>
  <c r="F22" i="12" s="1"/>
  <c r="L24" i="12"/>
  <c r="R24" i="12"/>
  <c r="R22" i="12" s="1"/>
  <c r="X24" i="12"/>
  <c r="X22" i="12" s="1"/>
  <c r="F26" i="12"/>
  <c r="L26" i="12"/>
  <c r="R26" i="12"/>
  <c r="X26" i="12"/>
  <c r="E29" i="12"/>
  <c r="E27" i="12" s="1"/>
  <c r="K29" i="12"/>
  <c r="K27" i="12" s="1"/>
  <c r="Q29" i="12"/>
  <c r="W29" i="12"/>
  <c r="W27" i="12" s="1"/>
  <c r="E31" i="12"/>
  <c r="K31" i="12"/>
  <c r="Q31" i="12"/>
  <c r="W31" i="12"/>
  <c r="D34" i="12"/>
  <c r="J34" i="12"/>
  <c r="J32" i="12" s="1"/>
  <c r="P34" i="12"/>
  <c r="P32" i="12" s="1"/>
  <c r="V34" i="12"/>
  <c r="D36" i="12"/>
  <c r="J36" i="12"/>
  <c r="P36" i="12"/>
  <c r="V36" i="12"/>
  <c r="I39" i="12"/>
  <c r="I37" i="12" s="1"/>
  <c r="O39" i="12"/>
  <c r="U39" i="12"/>
  <c r="U37" i="12" s="1"/>
  <c r="AA39" i="12"/>
  <c r="AA37" i="12" s="1"/>
  <c r="I41" i="12"/>
  <c r="O41" i="12"/>
  <c r="U41" i="12"/>
  <c r="AA41" i="12"/>
  <c r="H44" i="12"/>
  <c r="H42" i="12" s="1"/>
  <c r="N44" i="12"/>
  <c r="N42" i="12" s="1"/>
  <c r="T44" i="12"/>
  <c r="Z44" i="12"/>
  <c r="Z42" i="12" s="1"/>
  <c r="H46" i="12"/>
  <c r="N46" i="12"/>
  <c r="T46" i="12"/>
  <c r="Z46" i="12"/>
  <c r="G49" i="12"/>
  <c r="M49" i="12"/>
  <c r="M47" i="12" s="1"/>
  <c r="S49" i="12"/>
  <c r="S47" i="12" s="1"/>
  <c r="Y49" i="12"/>
  <c r="G51" i="12"/>
  <c r="M51" i="12"/>
  <c r="S51" i="12"/>
  <c r="Y51" i="12"/>
  <c r="F54" i="12"/>
  <c r="F52" i="12" s="1"/>
  <c r="L54" i="12"/>
  <c r="R54" i="12"/>
  <c r="R52" i="12" s="1"/>
  <c r="X54" i="12"/>
  <c r="X52" i="12" s="1"/>
  <c r="F56" i="12"/>
  <c r="L56" i="12"/>
  <c r="R56" i="12"/>
  <c r="X56" i="12"/>
  <c r="E59" i="12"/>
  <c r="E57" i="12" s="1"/>
  <c r="K59" i="12"/>
  <c r="K57" i="12" s="1"/>
  <c r="Q59" i="12"/>
  <c r="W59" i="12"/>
  <c r="W57" i="12" s="1"/>
  <c r="E61" i="12"/>
  <c r="K61" i="12"/>
  <c r="Q61" i="12"/>
  <c r="W61" i="12"/>
  <c r="D64" i="12"/>
  <c r="J64" i="12"/>
  <c r="J62" i="12" s="1"/>
  <c r="P64" i="12"/>
  <c r="P62" i="12" s="1"/>
  <c r="V64" i="12"/>
  <c r="D66" i="12"/>
  <c r="J66" i="12"/>
  <c r="P66" i="12"/>
  <c r="V66" i="12"/>
  <c r="I69" i="12"/>
  <c r="I67" i="12" s="1"/>
  <c r="O69" i="12"/>
  <c r="U69" i="12"/>
  <c r="U67" i="12" s="1"/>
  <c r="AA69" i="12"/>
  <c r="AA67" i="12" s="1"/>
  <c r="I71" i="12"/>
  <c r="O71" i="12"/>
  <c r="U71" i="12"/>
  <c r="AA71" i="12"/>
  <c r="H74" i="12"/>
  <c r="H72" i="12" s="1"/>
  <c r="N74" i="12"/>
  <c r="N72" i="12" s="1"/>
  <c r="T74" i="12"/>
  <c r="Z74" i="12"/>
  <c r="Z72" i="12" s="1"/>
  <c r="H76" i="12"/>
  <c r="N76" i="12"/>
  <c r="T76" i="12"/>
  <c r="Z76" i="12"/>
  <c r="G79" i="12"/>
  <c r="M79" i="12"/>
  <c r="M77" i="12" s="1"/>
  <c r="S79" i="12"/>
  <c r="S77" i="12" s="1"/>
  <c r="Y79" i="12"/>
  <c r="G81" i="12"/>
  <c r="M81" i="12"/>
  <c r="S81" i="12"/>
  <c r="Y81" i="12"/>
  <c r="F84" i="12"/>
  <c r="F82" i="12" s="1"/>
  <c r="L84" i="12"/>
  <c r="R84" i="12"/>
  <c r="R82" i="12" s="1"/>
  <c r="X84" i="12"/>
  <c r="X82" i="12" s="1"/>
  <c r="F86" i="12"/>
  <c r="L86" i="12"/>
  <c r="R86" i="12"/>
  <c r="X86" i="12"/>
  <c r="E89" i="12"/>
  <c r="E87" i="12" s="1"/>
  <c r="K89" i="12"/>
  <c r="K87" i="12" s="1"/>
  <c r="Q89" i="12"/>
  <c r="W89" i="12"/>
  <c r="W87" i="12" s="1"/>
  <c r="E91" i="12"/>
  <c r="K91" i="12"/>
  <c r="Q91" i="12"/>
  <c r="W91" i="12"/>
  <c r="D94" i="12"/>
  <c r="J94" i="12"/>
  <c r="J92" i="12" s="1"/>
  <c r="P94" i="12"/>
  <c r="P92" i="12" s="1"/>
  <c r="V94" i="12"/>
  <c r="D96" i="12"/>
  <c r="J96" i="12"/>
  <c r="P96" i="12"/>
  <c r="V96" i="12"/>
  <c r="I99" i="12"/>
  <c r="I97" i="12" s="1"/>
  <c r="O99" i="12"/>
  <c r="U99" i="12"/>
  <c r="U97" i="12" s="1"/>
  <c r="AA99" i="12"/>
  <c r="AA97" i="12" s="1"/>
  <c r="I101" i="12"/>
  <c r="O101" i="12"/>
  <c r="U101" i="12"/>
  <c r="AA101" i="12"/>
  <c r="H104" i="12"/>
  <c r="H102" i="12" s="1"/>
  <c r="N104" i="12"/>
  <c r="N102" i="12" s="1"/>
  <c r="T104" i="12"/>
  <c r="Z104" i="12"/>
  <c r="Z102" i="12" s="1"/>
  <c r="H106" i="12"/>
  <c r="N106" i="12"/>
  <c r="T106" i="12"/>
  <c r="Z106" i="12"/>
  <c r="G109" i="12"/>
  <c r="M109" i="12"/>
  <c r="M107" i="12" s="1"/>
  <c r="S109" i="12"/>
  <c r="S107" i="12" s="1"/>
  <c r="Y109" i="12"/>
  <c r="G111" i="12"/>
  <c r="M111" i="12"/>
  <c r="S111" i="12"/>
  <c r="Y111" i="12"/>
  <c r="F114" i="12"/>
  <c r="F112" i="12" s="1"/>
  <c r="L114" i="12"/>
  <c r="R114" i="12"/>
  <c r="R112" i="12" s="1"/>
  <c r="X114" i="12"/>
  <c r="X112" i="12" s="1"/>
  <c r="F116" i="12"/>
  <c r="L116" i="12"/>
  <c r="R116" i="12"/>
  <c r="X116" i="12"/>
  <c r="E119" i="12"/>
  <c r="E117" i="12" s="1"/>
  <c r="K119" i="12"/>
  <c r="K117" i="12" s="1"/>
  <c r="Q119" i="12"/>
  <c r="W119" i="12"/>
  <c r="W117" i="12" s="1"/>
  <c r="E121" i="12"/>
  <c r="K121" i="12"/>
  <c r="Q121" i="12"/>
  <c r="W121" i="12"/>
  <c r="D124" i="12"/>
  <c r="J124" i="12"/>
  <c r="J122" i="12" s="1"/>
  <c r="P124" i="12"/>
  <c r="P122" i="12" s="1"/>
  <c r="V124" i="12"/>
  <c r="D126" i="12"/>
  <c r="J126" i="12"/>
  <c r="P126" i="12"/>
  <c r="V126" i="12"/>
  <c r="I129" i="12"/>
  <c r="I127" i="12" s="1"/>
  <c r="O129" i="12"/>
  <c r="U129" i="12"/>
  <c r="U127" i="12" s="1"/>
  <c r="AA129" i="12"/>
  <c r="AA127" i="12" s="1"/>
  <c r="I131" i="12"/>
  <c r="O131" i="12"/>
  <c r="U131" i="12"/>
  <c r="AA131" i="12"/>
  <c r="H134" i="12"/>
  <c r="H132" i="12" s="1"/>
  <c r="N134" i="12"/>
  <c r="N132" i="12" s="1"/>
  <c r="T134" i="12"/>
  <c r="Z134" i="12"/>
  <c r="Z132" i="12" s="1"/>
  <c r="H136" i="12"/>
  <c r="N136" i="12"/>
  <c r="T136" i="12"/>
  <c r="Z136" i="12"/>
  <c r="G139" i="12"/>
  <c r="M139" i="12"/>
  <c r="M137" i="12" s="1"/>
  <c r="S139" i="12"/>
  <c r="S137" i="12" s="1"/>
  <c r="Y139" i="12"/>
  <c r="G141" i="12"/>
  <c r="M141" i="12"/>
  <c r="S141" i="12"/>
  <c r="Y141" i="12"/>
  <c r="F144" i="12"/>
  <c r="F142" i="12" s="1"/>
  <c r="L144" i="12"/>
  <c r="R144" i="12"/>
  <c r="R142" i="12" s="1"/>
  <c r="X144" i="12"/>
  <c r="X142" i="12" s="1"/>
  <c r="F146" i="12"/>
  <c r="L146" i="12"/>
  <c r="R146" i="12"/>
  <c r="X146" i="12"/>
  <c r="E149" i="12"/>
  <c r="E147" i="12" s="1"/>
  <c r="K149" i="12"/>
  <c r="K147" i="12" s="1"/>
  <c r="Q149" i="12"/>
  <c r="W149" i="12"/>
  <c r="W147" i="12" s="1"/>
  <c r="E151" i="12"/>
  <c r="K151" i="12"/>
  <c r="Q151" i="12"/>
  <c r="W151" i="12"/>
  <c r="D154" i="12"/>
  <c r="J154" i="12"/>
  <c r="J152" i="12" s="1"/>
  <c r="P154" i="12"/>
  <c r="V154" i="12"/>
  <c r="D156" i="12"/>
  <c r="L156" i="12"/>
  <c r="AA174" i="12"/>
  <c r="AA170" i="12" s="1"/>
  <c r="T179" i="12"/>
  <c r="T175" i="12" s="1"/>
  <c r="M184" i="12"/>
  <c r="M180" i="12" s="1"/>
  <c r="F189" i="12"/>
  <c r="F185" i="12" s="1"/>
  <c r="AA204" i="12"/>
  <c r="AA200" i="12" s="1"/>
  <c r="T209" i="12"/>
  <c r="T205" i="12" s="1"/>
  <c r="M214" i="12"/>
  <c r="M210" i="12" s="1"/>
  <c r="F219" i="12"/>
  <c r="F215" i="12" s="1"/>
  <c r="AA234" i="12"/>
  <c r="AA230" i="12" s="1"/>
  <c r="T239" i="12"/>
  <c r="T235" i="12" s="1"/>
  <c r="M244" i="12"/>
  <c r="M240" i="12" s="1"/>
  <c r="F249" i="12"/>
  <c r="F245" i="12" s="1"/>
  <c r="AA264" i="12"/>
  <c r="AA260" i="12" s="1"/>
  <c r="T269" i="12"/>
  <c r="T265" i="12" s="1"/>
  <c r="M274" i="12"/>
  <c r="M270" i="12" s="1"/>
  <c r="O82" i="13"/>
  <c r="J165" i="13"/>
  <c r="AA200" i="13"/>
  <c r="K250" i="13"/>
  <c r="H295" i="13"/>
  <c r="P471" i="13"/>
  <c r="S486" i="13"/>
  <c r="D501" i="13"/>
  <c r="G315" i="11"/>
  <c r="G313" i="11" s="1"/>
  <c r="M315" i="11"/>
  <c r="S315" i="11"/>
  <c r="S313" i="11" s="1"/>
  <c r="Y315" i="11"/>
  <c r="Y313" i="11" s="1"/>
  <c r="F320" i="11"/>
  <c r="F318" i="11" s="1"/>
  <c r="L320" i="11"/>
  <c r="L318" i="11" s="1"/>
  <c r="R320" i="11"/>
  <c r="R318" i="11" s="1"/>
  <c r="X320" i="11"/>
  <c r="E325" i="11"/>
  <c r="E323" i="11" s="1"/>
  <c r="K325" i="11"/>
  <c r="K323" i="11" s="1"/>
  <c r="Q325" i="11"/>
  <c r="Q323" i="11" s="1"/>
  <c r="W325" i="11"/>
  <c r="W323" i="11" s="1"/>
  <c r="D330" i="11"/>
  <c r="D328" i="11" s="1"/>
  <c r="J330" i="11"/>
  <c r="P330" i="11"/>
  <c r="P328" i="11" s="1"/>
  <c r="V330" i="11"/>
  <c r="V328" i="11" s="1"/>
  <c r="I335" i="11"/>
  <c r="I333" i="11" s="1"/>
  <c r="O335" i="11"/>
  <c r="O333" i="11" s="1"/>
  <c r="U335" i="11"/>
  <c r="U333" i="11" s="1"/>
  <c r="AA335" i="11"/>
  <c r="H340" i="11"/>
  <c r="H338" i="11" s="1"/>
  <c r="N340" i="11"/>
  <c r="N338" i="11" s="1"/>
  <c r="T340" i="11"/>
  <c r="T338" i="11" s="1"/>
  <c r="Z340" i="11"/>
  <c r="Z338" i="11" s="1"/>
  <c r="G345" i="11"/>
  <c r="G343" i="11" s="1"/>
  <c r="M345" i="11"/>
  <c r="S345" i="11"/>
  <c r="S343" i="11" s="1"/>
  <c r="Y345" i="11"/>
  <c r="Y343" i="11" s="1"/>
  <c r="F350" i="11"/>
  <c r="F348" i="11" s="1"/>
  <c r="L350" i="11"/>
  <c r="L348" i="11" s="1"/>
  <c r="R350" i="11"/>
  <c r="R348" i="11" s="1"/>
  <c r="X350" i="11"/>
  <c r="E355" i="11"/>
  <c r="E353" i="11" s="1"/>
  <c r="K355" i="11"/>
  <c r="K353" i="11" s="1"/>
  <c r="Q355" i="11"/>
  <c r="Q353" i="11" s="1"/>
  <c r="W355" i="11"/>
  <c r="W353" i="11" s="1"/>
  <c r="D360" i="11"/>
  <c r="D358" i="11" s="1"/>
  <c r="J360" i="11"/>
  <c r="P360" i="11"/>
  <c r="P358" i="11" s="1"/>
  <c r="V360" i="11"/>
  <c r="V358" i="11" s="1"/>
  <c r="I365" i="11"/>
  <c r="I363" i="11" s="1"/>
  <c r="O365" i="11"/>
  <c r="O363" i="11" s="1"/>
  <c r="U365" i="11"/>
  <c r="U363" i="11" s="1"/>
  <c r="AA365" i="11"/>
  <c r="H370" i="11"/>
  <c r="H368" i="11" s="1"/>
  <c r="N370" i="11"/>
  <c r="N368" i="11" s="1"/>
  <c r="T370" i="11"/>
  <c r="T368" i="11" s="1"/>
  <c r="Z370" i="11"/>
  <c r="Z368" i="11" s="1"/>
  <c r="G375" i="11"/>
  <c r="G373" i="11" s="1"/>
  <c r="M375" i="11"/>
  <c r="S375" i="11"/>
  <c r="S373" i="11" s="1"/>
  <c r="Y375" i="11"/>
  <c r="Y373" i="11" s="1"/>
  <c r="F380" i="11"/>
  <c r="F378" i="11" s="1"/>
  <c r="L380" i="11"/>
  <c r="L378" i="11" s="1"/>
  <c r="R380" i="11"/>
  <c r="R378" i="11" s="1"/>
  <c r="X380" i="11"/>
  <c r="E385" i="11"/>
  <c r="E383" i="11" s="1"/>
  <c r="K385" i="11"/>
  <c r="K383" i="11" s="1"/>
  <c r="Q385" i="11"/>
  <c r="Q383" i="11" s="1"/>
  <c r="W385" i="11"/>
  <c r="W383" i="11" s="1"/>
  <c r="D390" i="11"/>
  <c r="D388" i="11" s="1"/>
  <c r="J390" i="11"/>
  <c r="P390" i="11"/>
  <c r="P388" i="11" s="1"/>
  <c r="V390" i="11"/>
  <c r="V388" i="11" s="1"/>
  <c r="I395" i="11"/>
  <c r="I393" i="11" s="1"/>
  <c r="O395" i="11"/>
  <c r="O393" i="11" s="1"/>
  <c r="U395" i="11"/>
  <c r="U393" i="11" s="1"/>
  <c r="AA395" i="11"/>
  <c r="H400" i="11"/>
  <c r="H398" i="11" s="1"/>
  <c r="N400" i="11"/>
  <c r="N398" i="11" s="1"/>
  <c r="T400" i="11"/>
  <c r="T398" i="11" s="1"/>
  <c r="Z400" i="11"/>
  <c r="Z398" i="11" s="1"/>
  <c r="G405" i="11"/>
  <c r="G403" i="11" s="1"/>
  <c r="M405" i="11"/>
  <c r="S405" i="11"/>
  <c r="S403" i="11" s="1"/>
  <c r="Y405" i="11"/>
  <c r="Y403" i="11" s="1"/>
  <c r="F410" i="11"/>
  <c r="F408" i="11" s="1"/>
  <c r="L410" i="11"/>
  <c r="L408" i="11" s="1"/>
  <c r="R410" i="11"/>
  <c r="R408" i="11" s="1"/>
  <c r="X410" i="11"/>
  <c r="E415" i="11"/>
  <c r="E413" i="11" s="1"/>
  <c r="K415" i="11"/>
  <c r="K413" i="11" s="1"/>
  <c r="Q415" i="11"/>
  <c r="Q413" i="11" s="1"/>
  <c r="W415" i="11"/>
  <c r="W413" i="11" s="1"/>
  <c r="D420" i="11"/>
  <c r="D418" i="11" s="1"/>
  <c r="J420" i="11"/>
  <c r="P420" i="11"/>
  <c r="P418" i="11" s="1"/>
  <c r="V420" i="11"/>
  <c r="V418" i="11" s="1"/>
  <c r="I425" i="11"/>
  <c r="I423" i="11" s="1"/>
  <c r="O425" i="11"/>
  <c r="O423" i="11" s="1"/>
  <c r="U425" i="11"/>
  <c r="U423" i="11" s="1"/>
  <c r="AA425" i="11"/>
  <c r="H430" i="11"/>
  <c r="H428" i="11" s="1"/>
  <c r="N430" i="11"/>
  <c r="N428" i="11" s="1"/>
  <c r="T430" i="11"/>
  <c r="T428" i="11" s="1"/>
  <c r="Z430" i="11"/>
  <c r="Z428" i="11" s="1"/>
  <c r="G435" i="11"/>
  <c r="G433" i="11" s="1"/>
  <c r="M435" i="11"/>
  <c r="S435" i="11"/>
  <c r="S433" i="11" s="1"/>
  <c r="Y435" i="11"/>
  <c r="Y433" i="11" s="1"/>
  <c r="F440" i="11"/>
  <c r="F438" i="11" s="1"/>
  <c r="L440" i="11"/>
  <c r="L438" i="11" s="1"/>
  <c r="R440" i="11"/>
  <c r="R438" i="11" s="1"/>
  <c r="X440" i="11"/>
  <c r="E445" i="11"/>
  <c r="E443" i="11" s="1"/>
  <c r="K445" i="11"/>
  <c r="K443" i="11" s="1"/>
  <c r="Q445" i="11"/>
  <c r="Q443" i="11" s="1"/>
  <c r="W445" i="11"/>
  <c r="W443" i="11" s="1"/>
  <c r="D450" i="11"/>
  <c r="D448" i="11" s="1"/>
  <c r="J450" i="11"/>
  <c r="P450" i="11"/>
  <c r="P448" i="11" s="1"/>
  <c r="V450" i="11"/>
  <c r="V448" i="11" s="1"/>
  <c r="I455" i="11"/>
  <c r="I453" i="11" s="1"/>
  <c r="O455" i="11"/>
  <c r="O453" i="11" s="1"/>
  <c r="U455" i="11"/>
  <c r="U453" i="11" s="1"/>
  <c r="AA455" i="11"/>
  <c r="H460" i="11"/>
  <c r="H458" i="11" s="1"/>
  <c r="N460" i="11"/>
  <c r="N458" i="11" s="1"/>
  <c r="T460" i="11"/>
  <c r="T458" i="11" s="1"/>
  <c r="Z460" i="11"/>
  <c r="Z458" i="11" s="1"/>
  <c r="G468" i="11"/>
  <c r="G466" i="11" s="1"/>
  <c r="M468" i="11"/>
  <c r="S468" i="11"/>
  <c r="S466" i="11" s="1"/>
  <c r="Y468" i="11"/>
  <c r="Y466" i="11" s="1"/>
  <c r="F473" i="11"/>
  <c r="F471" i="11" s="1"/>
  <c r="L473" i="11"/>
  <c r="L471" i="11" s="1"/>
  <c r="R473" i="11"/>
  <c r="R471" i="11" s="1"/>
  <c r="X473" i="11"/>
  <c r="E478" i="11"/>
  <c r="E476" i="11" s="1"/>
  <c r="K478" i="11"/>
  <c r="K476" i="11" s="1"/>
  <c r="Q478" i="11"/>
  <c r="Q476" i="11" s="1"/>
  <c r="W478" i="11"/>
  <c r="W476" i="11" s="1"/>
  <c r="D483" i="11"/>
  <c r="D481" i="11" s="1"/>
  <c r="J483" i="11"/>
  <c r="P483" i="11"/>
  <c r="P481" i="11" s="1"/>
  <c r="V483" i="11"/>
  <c r="V481" i="11" s="1"/>
  <c r="I488" i="11"/>
  <c r="I486" i="11" s="1"/>
  <c r="O488" i="11"/>
  <c r="O486" i="11" s="1"/>
  <c r="U488" i="11"/>
  <c r="U486" i="11" s="1"/>
  <c r="AA488" i="11"/>
  <c r="H493" i="11"/>
  <c r="H491" i="11" s="1"/>
  <c r="N493" i="11"/>
  <c r="N491" i="11" s="1"/>
  <c r="T493" i="11"/>
  <c r="T491" i="11" s="1"/>
  <c r="Z493" i="11"/>
  <c r="Z491" i="11" s="1"/>
  <c r="G498" i="11"/>
  <c r="G496" i="11" s="1"/>
  <c r="M498" i="11"/>
  <c r="S498" i="11"/>
  <c r="S496" i="11" s="1"/>
  <c r="Y498" i="11"/>
  <c r="Y496" i="11" s="1"/>
  <c r="F503" i="11"/>
  <c r="F501" i="11" s="1"/>
  <c r="L503" i="11"/>
  <c r="L501" i="11" s="1"/>
  <c r="R503" i="11"/>
  <c r="R501" i="11" s="1"/>
  <c r="X503" i="11"/>
  <c r="E508" i="11"/>
  <c r="E506" i="11" s="1"/>
  <c r="K508" i="11"/>
  <c r="K506" i="11" s="1"/>
  <c r="Q508" i="11"/>
  <c r="Q506" i="11" s="1"/>
  <c r="W508" i="11"/>
  <c r="W506" i="11" s="1"/>
  <c r="D513" i="11"/>
  <c r="D511" i="11" s="1"/>
  <c r="J513" i="11"/>
  <c r="P513" i="11"/>
  <c r="P511" i="11" s="1"/>
  <c r="V513" i="11"/>
  <c r="V511" i="11" s="1"/>
  <c r="I518" i="11"/>
  <c r="I516" i="11" s="1"/>
  <c r="O518" i="11"/>
  <c r="O516" i="11" s="1"/>
  <c r="U518" i="11"/>
  <c r="U516" i="11" s="1"/>
  <c r="AA518" i="11"/>
  <c r="H523" i="11"/>
  <c r="H521" i="11" s="1"/>
  <c r="N523" i="11"/>
  <c r="N521" i="11" s="1"/>
  <c r="T523" i="11"/>
  <c r="T521" i="11" s="1"/>
  <c r="Z523" i="11"/>
  <c r="Z521" i="11" s="1"/>
  <c r="G528" i="11"/>
  <c r="G526" i="11" s="1"/>
  <c r="M528" i="11"/>
  <c r="S528" i="11"/>
  <c r="S526" i="11" s="1"/>
  <c r="Y528" i="11"/>
  <c r="Y526" i="11" s="1"/>
  <c r="F533" i="11"/>
  <c r="F531" i="11" s="1"/>
  <c r="L533" i="11"/>
  <c r="L531" i="11" s="1"/>
  <c r="R533" i="11"/>
  <c r="R531" i="11" s="1"/>
  <c r="X533" i="11"/>
  <c r="E538" i="11"/>
  <c r="E536" i="11" s="1"/>
  <c r="K538" i="11"/>
  <c r="K536" i="11" s="1"/>
  <c r="Q538" i="11"/>
  <c r="Q536" i="11" s="1"/>
  <c r="W538" i="11"/>
  <c r="W536" i="11" s="1"/>
  <c r="D543" i="11"/>
  <c r="D541" i="11" s="1"/>
  <c r="J543" i="11"/>
  <c r="P543" i="11"/>
  <c r="P541" i="11" s="1"/>
  <c r="V543" i="11"/>
  <c r="V541" i="11" s="1"/>
  <c r="I548" i="11"/>
  <c r="I546" i="11" s="1"/>
  <c r="O548" i="11"/>
  <c r="O546" i="11" s="1"/>
  <c r="U548" i="11"/>
  <c r="U546" i="11" s="1"/>
  <c r="AA548" i="11"/>
  <c r="H553" i="11"/>
  <c r="H551" i="11" s="1"/>
  <c r="N553" i="11"/>
  <c r="N551" i="11" s="1"/>
  <c r="T553" i="11"/>
  <c r="T551" i="11" s="1"/>
  <c r="Z553" i="11"/>
  <c r="Z551" i="11" s="1"/>
  <c r="G558" i="11"/>
  <c r="G556" i="11" s="1"/>
  <c r="M558" i="11"/>
  <c r="S558" i="11"/>
  <c r="S556" i="11" s="1"/>
  <c r="Y558" i="11"/>
  <c r="Y556" i="11" s="1"/>
  <c r="F563" i="11"/>
  <c r="F561" i="11" s="1"/>
  <c r="L563" i="11"/>
  <c r="L561" i="11" s="1"/>
  <c r="R563" i="11"/>
  <c r="R561" i="11" s="1"/>
  <c r="X563" i="11"/>
  <c r="E568" i="11"/>
  <c r="E566" i="11" s="1"/>
  <c r="K568" i="11"/>
  <c r="K566" i="11" s="1"/>
  <c r="Q568" i="11"/>
  <c r="Q566" i="11" s="1"/>
  <c r="W568" i="11"/>
  <c r="W566" i="11" s="1"/>
  <c r="D573" i="11"/>
  <c r="D571" i="11" s="1"/>
  <c r="J573" i="11"/>
  <c r="P573" i="11"/>
  <c r="P571" i="11" s="1"/>
  <c r="V573" i="11"/>
  <c r="V571" i="11" s="1"/>
  <c r="I578" i="11"/>
  <c r="I576" i="11" s="1"/>
  <c r="O578" i="11"/>
  <c r="O576" i="11" s="1"/>
  <c r="U578" i="11"/>
  <c r="U576" i="11" s="1"/>
  <c r="AA578" i="11"/>
  <c r="H583" i="11"/>
  <c r="H581" i="11" s="1"/>
  <c r="N583" i="11"/>
  <c r="N581" i="11" s="1"/>
  <c r="T583" i="11"/>
  <c r="T581" i="11" s="1"/>
  <c r="Z583" i="11"/>
  <c r="Z581" i="11" s="1"/>
  <c r="G588" i="11"/>
  <c r="G586" i="11" s="1"/>
  <c r="M588" i="11"/>
  <c r="S588" i="11"/>
  <c r="S586" i="11" s="1"/>
  <c r="Y588" i="11"/>
  <c r="Y586" i="11" s="1"/>
  <c r="F593" i="11"/>
  <c r="F591" i="11" s="1"/>
  <c r="L593" i="11"/>
  <c r="L591" i="11" s="1"/>
  <c r="R593" i="11"/>
  <c r="R591" i="11" s="1"/>
  <c r="X593" i="11"/>
  <c r="E598" i="11"/>
  <c r="E596" i="11" s="1"/>
  <c r="K598" i="11"/>
  <c r="K596" i="11" s="1"/>
  <c r="Q598" i="11"/>
  <c r="Q596" i="11" s="1"/>
  <c r="W598" i="11"/>
  <c r="W596" i="11" s="1"/>
  <c r="D603" i="11"/>
  <c r="D601" i="11" s="1"/>
  <c r="J603" i="11"/>
  <c r="P603" i="11"/>
  <c r="P601" i="11" s="1"/>
  <c r="V603" i="11"/>
  <c r="V601" i="11" s="1"/>
  <c r="I608" i="11"/>
  <c r="I606" i="11" s="1"/>
  <c r="O608" i="11"/>
  <c r="O606" i="11" s="1"/>
  <c r="U608" i="11"/>
  <c r="U606" i="11" s="1"/>
  <c r="AA608" i="11"/>
  <c r="H613" i="11"/>
  <c r="H611" i="11" s="1"/>
  <c r="N613" i="11"/>
  <c r="N611" i="11" s="1"/>
  <c r="T613" i="11"/>
  <c r="T611" i="11" s="1"/>
  <c r="Z613" i="11"/>
  <c r="Z611" i="11" s="1"/>
  <c r="J9" i="12"/>
  <c r="P9" i="12"/>
  <c r="V9" i="12"/>
  <c r="V7" i="12" s="1"/>
  <c r="AA615" i="12"/>
  <c r="AA611" i="12" s="1"/>
  <c r="U615" i="12"/>
  <c r="O615" i="12"/>
  <c r="I615" i="12"/>
  <c r="V610" i="12"/>
  <c r="P610" i="12"/>
  <c r="J610" i="12"/>
  <c r="D610" i="12"/>
  <c r="W605" i="12"/>
  <c r="Q605" i="12"/>
  <c r="K605" i="12"/>
  <c r="E605" i="12"/>
  <c r="X600" i="12"/>
  <c r="R600" i="12"/>
  <c r="L600" i="12"/>
  <c r="F600" i="12"/>
  <c r="Y595" i="12"/>
  <c r="S595" i="12"/>
  <c r="M595" i="12"/>
  <c r="G595" i="12"/>
  <c r="Z590" i="12"/>
  <c r="T590" i="12"/>
  <c r="N590" i="12"/>
  <c r="H590" i="12"/>
  <c r="AA585" i="12"/>
  <c r="U585" i="12"/>
  <c r="O585" i="12"/>
  <c r="I585" i="12"/>
  <c r="V580" i="12"/>
  <c r="P580" i="12"/>
  <c r="J580" i="12"/>
  <c r="D580" i="12"/>
  <c r="W575" i="12"/>
  <c r="Q575" i="12"/>
  <c r="K575" i="12"/>
  <c r="E575" i="12"/>
  <c r="X570" i="12"/>
  <c r="R570" i="12"/>
  <c r="L570" i="12"/>
  <c r="F570" i="12"/>
  <c r="Y565" i="12"/>
  <c r="S565" i="12"/>
  <c r="M565" i="12"/>
  <c r="G565" i="12"/>
  <c r="Z560" i="12"/>
  <c r="T560" i="12"/>
  <c r="N560" i="12"/>
  <c r="H560" i="12"/>
  <c r="AA555" i="12"/>
  <c r="U555" i="12"/>
  <c r="O555" i="12"/>
  <c r="I555" i="12"/>
  <c r="V550" i="12"/>
  <c r="P550" i="12"/>
  <c r="J550" i="12"/>
  <c r="D550" i="12"/>
  <c r="W545" i="12"/>
  <c r="Q545" i="12"/>
  <c r="K545" i="12"/>
  <c r="E545" i="12"/>
  <c r="X540" i="12"/>
  <c r="R540" i="12"/>
  <c r="L540" i="12"/>
  <c r="F540" i="12"/>
  <c r="Y535" i="12"/>
  <c r="S535" i="12"/>
  <c r="M535" i="12"/>
  <c r="G535" i="12"/>
  <c r="Z530" i="12"/>
  <c r="T530" i="12"/>
  <c r="N530" i="12"/>
  <c r="H530" i="12"/>
  <c r="AA525" i="12"/>
  <c r="U525" i="12"/>
  <c r="O525" i="12"/>
  <c r="I525" i="12"/>
  <c r="V520" i="12"/>
  <c r="P520" i="12"/>
  <c r="J520" i="12"/>
  <c r="D520" i="12"/>
  <c r="W515" i="12"/>
  <c r="Q515" i="12"/>
  <c r="K515" i="12"/>
  <c r="E515" i="12"/>
  <c r="X510" i="12"/>
  <c r="R510" i="12"/>
  <c r="L510" i="12"/>
  <c r="F510" i="12"/>
  <c r="Y505" i="12"/>
  <c r="S505" i="12"/>
  <c r="M505" i="12"/>
  <c r="G505" i="12"/>
  <c r="Z500" i="12"/>
  <c r="T500" i="12"/>
  <c r="N500" i="12"/>
  <c r="H500" i="12"/>
  <c r="AA495" i="12"/>
  <c r="U495" i="12"/>
  <c r="O495" i="12"/>
  <c r="I495" i="12"/>
  <c r="V490" i="12"/>
  <c r="P490" i="12"/>
  <c r="J490" i="12"/>
  <c r="D490" i="12"/>
  <c r="W485" i="12"/>
  <c r="Q485" i="12"/>
  <c r="K485" i="12"/>
  <c r="E485" i="12"/>
  <c r="X480" i="12"/>
  <c r="R480" i="12"/>
  <c r="L480" i="12"/>
  <c r="F480" i="12"/>
  <c r="Y475" i="12"/>
  <c r="S475" i="12"/>
  <c r="M475" i="12"/>
  <c r="G475" i="12"/>
  <c r="Z470" i="12"/>
  <c r="T470" i="12"/>
  <c r="N470" i="12"/>
  <c r="H470" i="12"/>
  <c r="AA462" i="12"/>
  <c r="AA458" i="12" s="1"/>
  <c r="U462" i="12"/>
  <c r="O462" i="12"/>
  <c r="I462" i="12"/>
  <c r="V457" i="12"/>
  <c r="P457" i="12"/>
  <c r="J457" i="12"/>
  <c r="D457" i="12"/>
  <c r="W452" i="12"/>
  <c r="Q452" i="12"/>
  <c r="K452" i="12"/>
  <c r="E452" i="12"/>
  <c r="X447" i="12"/>
  <c r="R447" i="12"/>
  <c r="L447" i="12"/>
  <c r="F447" i="12"/>
  <c r="Y442" i="12"/>
  <c r="S442" i="12"/>
  <c r="M442" i="12"/>
  <c r="G442" i="12"/>
  <c r="Z437" i="12"/>
  <c r="T437" i="12"/>
  <c r="N437" i="12"/>
  <c r="H437" i="12"/>
  <c r="AA432" i="12"/>
  <c r="U432" i="12"/>
  <c r="O432" i="12"/>
  <c r="I432" i="12"/>
  <c r="V427" i="12"/>
  <c r="P427" i="12"/>
  <c r="J427" i="12"/>
  <c r="D427" i="12"/>
  <c r="W422" i="12"/>
  <c r="Q422" i="12"/>
  <c r="K422" i="12"/>
  <c r="E422" i="12"/>
  <c r="X417" i="12"/>
  <c r="R417" i="12"/>
  <c r="L417" i="12"/>
  <c r="F417" i="12"/>
  <c r="Y412" i="12"/>
  <c r="S412" i="12"/>
  <c r="M412" i="12"/>
  <c r="G412" i="12"/>
  <c r="Z407" i="12"/>
  <c r="T407" i="12"/>
  <c r="N407" i="12"/>
  <c r="H407" i="12"/>
  <c r="AA402" i="12"/>
  <c r="U402" i="12"/>
  <c r="O402" i="12"/>
  <c r="I402" i="12"/>
  <c r="V397" i="12"/>
  <c r="P397" i="12"/>
  <c r="J397" i="12"/>
  <c r="D397" i="12"/>
  <c r="W392" i="12"/>
  <c r="Q392" i="12"/>
  <c r="K392" i="12"/>
  <c r="E392" i="12"/>
  <c r="X387" i="12"/>
  <c r="R387" i="12"/>
  <c r="L387" i="12"/>
  <c r="F387" i="12"/>
  <c r="Y382" i="12"/>
  <c r="S382" i="12"/>
  <c r="M382" i="12"/>
  <c r="G382" i="12"/>
  <c r="Z377" i="12"/>
  <c r="T377" i="12"/>
  <c r="N377" i="12"/>
  <c r="H377" i="12"/>
  <c r="AA372" i="12"/>
  <c r="U372" i="12"/>
  <c r="O372" i="12"/>
  <c r="I372" i="12"/>
  <c r="V367" i="12"/>
  <c r="P367" i="12"/>
  <c r="J367" i="12"/>
  <c r="D367" i="12"/>
  <c r="W362" i="12"/>
  <c r="Q362" i="12"/>
  <c r="K362" i="12"/>
  <c r="E362" i="12"/>
  <c r="X357" i="12"/>
  <c r="R357" i="12"/>
  <c r="L357" i="12"/>
  <c r="F357" i="12"/>
  <c r="Y352" i="12"/>
  <c r="S352" i="12"/>
  <c r="M352" i="12"/>
  <c r="G352" i="12"/>
  <c r="Z347" i="12"/>
  <c r="T347" i="12"/>
  <c r="N347" i="12"/>
  <c r="H347" i="12"/>
  <c r="AA342" i="12"/>
  <c r="U342" i="12"/>
  <c r="O342" i="12"/>
  <c r="I342" i="12"/>
  <c r="V337" i="12"/>
  <c r="P337" i="12"/>
  <c r="J337" i="12"/>
  <c r="D337" i="12"/>
  <c r="W332" i="12"/>
  <c r="Q332" i="12"/>
  <c r="K332" i="12"/>
  <c r="E332" i="12"/>
  <c r="X327" i="12"/>
  <c r="R327" i="12"/>
  <c r="L327" i="12"/>
  <c r="F327" i="12"/>
  <c r="Y322" i="12"/>
  <c r="S322" i="12"/>
  <c r="M322" i="12"/>
  <c r="G322" i="12"/>
  <c r="Z317" i="12"/>
  <c r="T317" i="12"/>
  <c r="N317" i="12"/>
  <c r="H317" i="12"/>
  <c r="AA309" i="12"/>
  <c r="U309" i="12"/>
  <c r="O309" i="12"/>
  <c r="I309" i="12"/>
  <c r="V304" i="12"/>
  <c r="P304" i="12"/>
  <c r="J304" i="12"/>
  <c r="D304" i="12"/>
  <c r="W299" i="12"/>
  <c r="Q299" i="12"/>
  <c r="K299" i="12"/>
  <c r="E299" i="12"/>
  <c r="X294" i="12"/>
  <c r="R294" i="12"/>
  <c r="L294" i="12"/>
  <c r="F294" i="12"/>
  <c r="Y289" i="12"/>
  <c r="S289" i="12"/>
  <c r="M289" i="12"/>
  <c r="G289" i="12"/>
  <c r="Z284" i="12"/>
  <c r="T284" i="12"/>
  <c r="N284" i="12"/>
  <c r="H284" i="12"/>
  <c r="AA279" i="12"/>
  <c r="U279" i="12"/>
  <c r="O279" i="12"/>
  <c r="I279" i="12"/>
  <c r="V274" i="12"/>
  <c r="P274" i="12"/>
  <c r="J274" i="12"/>
  <c r="D274" i="12"/>
  <c r="W269" i="12"/>
  <c r="Q269" i="12"/>
  <c r="K269" i="12"/>
  <c r="E269" i="12"/>
  <c r="X264" i="12"/>
  <c r="R264" i="12"/>
  <c r="L264" i="12"/>
  <c r="F264" i="12"/>
  <c r="Y259" i="12"/>
  <c r="S259" i="12"/>
  <c r="M259" i="12"/>
  <c r="G259" i="12"/>
  <c r="Z254" i="12"/>
  <c r="T254" i="12"/>
  <c r="N254" i="12"/>
  <c r="H254" i="12"/>
  <c r="AA249" i="12"/>
  <c r="U249" i="12"/>
  <c r="O249" i="12"/>
  <c r="I249" i="12"/>
  <c r="V244" i="12"/>
  <c r="P244" i="12"/>
  <c r="J244" i="12"/>
  <c r="D244" i="12"/>
  <c r="W239" i="12"/>
  <c r="Q239" i="12"/>
  <c r="K239" i="12"/>
  <c r="E239" i="12"/>
  <c r="X234" i="12"/>
  <c r="R234" i="12"/>
  <c r="L234" i="12"/>
  <c r="F234" i="12"/>
  <c r="Y229" i="12"/>
  <c r="S229" i="12"/>
  <c r="M229" i="12"/>
  <c r="G229" i="12"/>
  <c r="Z224" i="12"/>
  <c r="T224" i="12"/>
  <c r="N224" i="12"/>
  <c r="H224" i="12"/>
  <c r="AA219" i="12"/>
  <c r="U219" i="12"/>
  <c r="O219" i="12"/>
  <c r="I219" i="12"/>
  <c r="V214" i="12"/>
  <c r="P214" i="12"/>
  <c r="J214" i="12"/>
  <c r="D214" i="12"/>
  <c r="W209" i="12"/>
  <c r="Q209" i="12"/>
  <c r="K209" i="12"/>
  <c r="E209" i="12"/>
  <c r="X204" i="12"/>
  <c r="R204" i="12"/>
  <c r="L204" i="12"/>
  <c r="F204" i="12"/>
  <c r="Y199" i="12"/>
  <c r="S199" i="12"/>
  <c r="M199" i="12"/>
  <c r="G199" i="12"/>
  <c r="Z194" i="12"/>
  <c r="T194" i="12"/>
  <c r="N194" i="12"/>
  <c r="H194" i="12"/>
  <c r="AA189" i="12"/>
  <c r="U189" i="12"/>
  <c r="O189" i="12"/>
  <c r="I189" i="12"/>
  <c r="V184" i="12"/>
  <c r="P184" i="12"/>
  <c r="J184" i="12"/>
  <c r="D184" i="12"/>
  <c r="W179" i="12"/>
  <c r="Q179" i="12"/>
  <c r="K179" i="12"/>
  <c r="E179" i="12"/>
  <c r="X174" i="12"/>
  <c r="R174" i="12"/>
  <c r="L174" i="12"/>
  <c r="F174" i="12"/>
  <c r="Y169" i="12"/>
  <c r="S169" i="12"/>
  <c r="M169" i="12"/>
  <c r="G169" i="12"/>
  <c r="Z164" i="12"/>
  <c r="T164" i="12"/>
  <c r="N164" i="12"/>
  <c r="H164" i="12"/>
  <c r="AA156" i="12"/>
  <c r="U156" i="12"/>
  <c r="O156" i="12"/>
  <c r="Z615" i="12"/>
  <c r="T615" i="12"/>
  <c r="N615" i="12"/>
  <c r="H615" i="12"/>
  <c r="AA610" i="12"/>
  <c r="U610" i="12"/>
  <c r="O610" i="12"/>
  <c r="I610" i="12"/>
  <c r="V605" i="12"/>
  <c r="P605" i="12"/>
  <c r="J605" i="12"/>
  <c r="D605" i="12"/>
  <c r="W600" i="12"/>
  <c r="Q600" i="12"/>
  <c r="K600" i="12"/>
  <c r="E600" i="12"/>
  <c r="X595" i="12"/>
  <c r="R595" i="12"/>
  <c r="L595" i="12"/>
  <c r="F595" i="12"/>
  <c r="Y590" i="12"/>
  <c r="S590" i="12"/>
  <c r="M590" i="12"/>
  <c r="G590" i="12"/>
  <c r="Z585" i="12"/>
  <c r="T585" i="12"/>
  <c r="N585" i="12"/>
  <c r="H585" i="12"/>
  <c r="AA580" i="12"/>
  <c r="U580" i="12"/>
  <c r="O580" i="12"/>
  <c r="I580" i="12"/>
  <c r="V575" i="12"/>
  <c r="P575" i="12"/>
  <c r="J575" i="12"/>
  <c r="D575" i="12"/>
  <c r="W570" i="12"/>
  <c r="Q570" i="12"/>
  <c r="K570" i="12"/>
  <c r="E570" i="12"/>
  <c r="X565" i="12"/>
  <c r="R565" i="12"/>
  <c r="L565" i="12"/>
  <c r="F565" i="12"/>
  <c r="Y560" i="12"/>
  <c r="S560" i="12"/>
  <c r="M560" i="12"/>
  <c r="G560" i="12"/>
  <c r="Z555" i="12"/>
  <c r="T555" i="12"/>
  <c r="N555" i="12"/>
  <c r="H555" i="12"/>
  <c r="AA550" i="12"/>
  <c r="U550" i="12"/>
  <c r="O550" i="12"/>
  <c r="I550" i="12"/>
  <c r="V545" i="12"/>
  <c r="P545" i="12"/>
  <c r="J545" i="12"/>
  <c r="D545" i="12"/>
  <c r="W540" i="12"/>
  <c r="Q540" i="12"/>
  <c r="K540" i="12"/>
  <c r="E540" i="12"/>
  <c r="X535" i="12"/>
  <c r="R535" i="12"/>
  <c r="L535" i="12"/>
  <c r="F535" i="12"/>
  <c r="Y530" i="12"/>
  <c r="S530" i="12"/>
  <c r="M530" i="12"/>
  <c r="G530" i="12"/>
  <c r="Z525" i="12"/>
  <c r="T525" i="12"/>
  <c r="N525" i="12"/>
  <c r="H525" i="12"/>
  <c r="AA520" i="12"/>
  <c r="U520" i="12"/>
  <c r="O520" i="12"/>
  <c r="I520" i="12"/>
  <c r="V515" i="12"/>
  <c r="P515" i="12"/>
  <c r="J515" i="12"/>
  <c r="D515" i="12"/>
  <c r="W510" i="12"/>
  <c r="Q510" i="12"/>
  <c r="K510" i="12"/>
  <c r="E510" i="12"/>
  <c r="X505" i="12"/>
  <c r="R505" i="12"/>
  <c r="L505" i="12"/>
  <c r="F505" i="12"/>
  <c r="Y500" i="12"/>
  <c r="S500" i="12"/>
  <c r="M500" i="12"/>
  <c r="G500" i="12"/>
  <c r="Z495" i="12"/>
  <c r="T495" i="12"/>
  <c r="N495" i="12"/>
  <c r="H495" i="12"/>
  <c r="AA490" i="12"/>
  <c r="U490" i="12"/>
  <c r="O490" i="12"/>
  <c r="I490" i="12"/>
  <c r="V485" i="12"/>
  <c r="P485" i="12"/>
  <c r="J485" i="12"/>
  <c r="D485" i="12"/>
  <c r="W480" i="12"/>
  <c r="Q480" i="12"/>
  <c r="K480" i="12"/>
  <c r="E480" i="12"/>
  <c r="X475" i="12"/>
  <c r="R475" i="12"/>
  <c r="L475" i="12"/>
  <c r="F475" i="12"/>
  <c r="Y470" i="12"/>
  <c r="S470" i="12"/>
  <c r="M470" i="12"/>
  <c r="G470" i="12"/>
  <c r="Z462" i="12"/>
  <c r="T462" i="12"/>
  <c r="N462" i="12"/>
  <c r="H462" i="12"/>
  <c r="AA457" i="12"/>
  <c r="U457" i="12"/>
  <c r="O457" i="12"/>
  <c r="I457" i="12"/>
  <c r="V452" i="12"/>
  <c r="P452" i="12"/>
  <c r="J452" i="12"/>
  <c r="D452" i="12"/>
  <c r="W447" i="12"/>
  <c r="Q447" i="12"/>
  <c r="K447" i="12"/>
  <c r="E447" i="12"/>
  <c r="X442" i="12"/>
  <c r="R442" i="12"/>
  <c r="L442" i="12"/>
  <c r="F442" i="12"/>
  <c r="Y437" i="12"/>
  <c r="S437" i="12"/>
  <c r="M437" i="12"/>
  <c r="G437" i="12"/>
  <c r="Z432" i="12"/>
  <c r="T432" i="12"/>
  <c r="N432" i="12"/>
  <c r="H432" i="12"/>
  <c r="AA427" i="12"/>
  <c r="U427" i="12"/>
  <c r="O427" i="12"/>
  <c r="I427" i="12"/>
  <c r="V422" i="12"/>
  <c r="P422" i="12"/>
  <c r="J422" i="12"/>
  <c r="D422" i="12"/>
  <c r="W417" i="12"/>
  <c r="Q417" i="12"/>
  <c r="K417" i="12"/>
  <c r="E417" i="12"/>
  <c r="X412" i="12"/>
  <c r="R412" i="12"/>
  <c r="L412" i="12"/>
  <c r="F412" i="12"/>
  <c r="Y407" i="12"/>
  <c r="S407" i="12"/>
  <c r="M407" i="12"/>
  <c r="G407" i="12"/>
  <c r="Z402" i="12"/>
  <c r="T402" i="12"/>
  <c r="N402" i="12"/>
  <c r="H402" i="12"/>
  <c r="AA397" i="12"/>
  <c r="U397" i="12"/>
  <c r="O397" i="12"/>
  <c r="I397" i="12"/>
  <c r="V392" i="12"/>
  <c r="P392" i="12"/>
  <c r="J392" i="12"/>
  <c r="D392" i="12"/>
  <c r="W387" i="12"/>
  <c r="Q387" i="12"/>
  <c r="K387" i="12"/>
  <c r="E387" i="12"/>
  <c r="X382" i="12"/>
  <c r="R382" i="12"/>
  <c r="L382" i="12"/>
  <c r="F382" i="12"/>
  <c r="Y377" i="12"/>
  <c r="S377" i="12"/>
  <c r="M377" i="12"/>
  <c r="G377" i="12"/>
  <c r="Z372" i="12"/>
  <c r="T372" i="12"/>
  <c r="N372" i="12"/>
  <c r="H372" i="12"/>
  <c r="AA367" i="12"/>
  <c r="U367" i="12"/>
  <c r="O367" i="12"/>
  <c r="I367" i="12"/>
  <c r="V362" i="12"/>
  <c r="P362" i="12"/>
  <c r="J362" i="12"/>
  <c r="D362" i="12"/>
  <c r="W357" i="12"/>
  <c r="Q357" i="12"/>
  <c r="K357" i="12"/>
  <c r="E357" i="12"/>
  <c r="X352" i="12"/>
  <c r="R352" i="12"/>
  <c r="L352" i="12"/>
  <c r="F352" i="12"/>
  <c r="Y347" i="12"/>
  <c r="S347" i="12"/>
  <c r="M347" i="12"/>
  <c r="G347" i="12"/>
  <c r="Z342" i="12"/>
  <c r="T342" i="12"/>
  <c r="N342" i="12"/>
  <c r="H342" i="12"/>
  <c r="AA337" i="12"/>
  <c r="U337" i="12"/>
  <c r="O337" i="12"/>
  <c r="I337" i="12"/>
  <c r="V332" i="12"/>
  <c r="P332" i="12"/>
  <c r="J332" i="12"/>
  <c r="D332" i="12"/>
  <c r="W327" i="12"/>
  <c r="Q327" i="12"/>
  <c r="K327" i="12"/>
  <c r="E327" i="12"/>
  <c r="X322" i="12"/>
  <c r="R322" i="12"/>
  <c r="L322" i="12"/>
  <c r="F322" i="12"/>
  <c r="Y317" i="12"/>
  <c r="S317" i="12"/>
  <c r="M317" i="12"/>
  <c r="G317" i="12"/>
  <c r="Z309" i="12"/>
  <c r="T309" i="12"/>
  <c r="N309" i="12"/>
  <c r="H309" i="12"/>
  <c r="AA304" i="12"/>
  <c r="U304" i="12"/>
  <c r="O304" i="12"/>
  <c r="I304" i="12"/>
  <c r="V299" i="12"/>
  <c r="P299" i="12"/>
  <c r="J299" i="12"/>
  <c r="D299" i="12"/>
  <c r="W294" i="12"/>
  <c r="Q294" i="12"/>
  <c r="K294" i="12"/>
  <c r="E294" i="12"/>
  <c r="X289" i="12"/>
  <c r="R289" i="12"/>
  <c r="L289" i="12"/>
  <c r="F289" i="12"/>
  <c r="Y284" i="12"/>
  <c r="S284" i="12"/>
  <c r="M284" i="12"/>
  <c r="G284" i="12"/>
  <c r="Z279" i="12"/>
  <c r="T279" i="12"/>
  <c r="N279" i="12"/>
  <c r="H279" i="12"/>
  <c r="AA274" i="12"/>
  <c r="U274" i="12"/>
  <c r="O274" i="12"/>
  <c r="I274" i="12"/>
  <c r="V269" i="12"/>
  <c r="P269" i="12"/>
  <c r="J269" i="12"/>
  <c r="D269" i="12"/>
  <c r="W264" i="12"/>
  <c r="Q264" i="12"/>
  <c r="K264" i="12"/>
  <c r="E264" i="12"/>
  <c r="X259" i="12"/>
  <c r="R259" i="12"/>
  <c r="L259" i="12"/>
  <c r="F259" i="12"/>
  <c r="Y254" i="12"/>
  <c r="S254" i="12"/>
  <c r="M254" i="12"/>
  <c r="G254" i="12"/>
  <c r="Z249" i="12"/>
  <c r="T249" i="12"/>
  <c r="N249" i="12"/>
  <c r="H249" i="12"/>
  <c r="AA244" i="12"/>
  <c r="U244" i="12"/>
  <c r="O244" i="12"/>
  <c r="I244" i="12"/>
  <c r="V239" i="12"/>
  <c r="P239" i="12"/>
  <c r="J239" i="12"/>
  <c r="D239" i="12"/>
  <c r="W234" i="12"/>
  <c r="Q234" i="12"/>
  <c r="K234" i="12"/>
  <c r="E234" i="12"/>
  <c r="X229" i="12"/>
  <c r="R229" i="12"/>
  <c r="L229" i="12"/>
  <c r="F229" i="12"/>
  <c r="Y224" i="12"/>
  <c r="S224" i="12"/>
  <c r="M224" i="12"/>
  <c r="G224" i="12"/>
  <c r="Z219" i="12"/>
  <c r="T219" i="12"/>
  <c r="N219" i="12"/>
  <c r="H219" i="12"/>
  <c r="AA214" i="12"/>
  <c r="U214" i="12"/>
  <c r="O214" i="12"/>
  <c r="I214" i="12"/>
  <c r="V209" i="12"/>
  <c r="P209" i="12"/>
  <c r="J209" i="12"/>
  <c r="D209" i="12"/>
  <c r="W204" i="12"/>
  <c r="Q204" i="12"/>
  <c r="K204" i="12"/>
  <c r="E204" i="12"/>
  <c r="X199" i="12"/>
  <c r="R199" i="12"/>
  <c r="L199" i="12"/>
  <c r="F199" i="12"/>
  <c r="Y194" i="12"/>
  <c r="S194" i="12"/>
  <c r="M194" i="12"/>
  <c r="G194" i="12"/>
  <c r="Z189" i="12"/>
  <c r="T189" i="12"/>
  <c r="N189" i="12"/>
  <c r="H189" i="12"/>
  <c r="AA184" i="12"/>
  <c r="U184" i="12"/>
  <c r="O184" i="12"/>
  <c r="I184" i="12"/>
  <c r="V179" i="12"/>
  <c r="P179" i="12"/>
  <c r="J179" i="12"/>
  <c r="D179" i="12"/>
  <c r="W174" i="12"/>
  <c r="Q174" i="12"/>
  <c r="K174" i="12"/>
  <c r="E174" i="12"/>
  <c r="X169" i="12"/>
  <c r="R169" i="12"/>
  <c r="L169" i="12"/>
  <c r="F169" i="12"/>
  <c r="Y164" i="12"/>
  <c r="S164" i="12"/>
  <c r="M164" i="12"/>
  <c r="G164" i="12"/>
  <c r="Z156" i="12"/>
  <c r="T156" i="12"/>
  <c r="N156" i="12"/>
  <c r="H156" i="12"/>
  <c r="Y615" i="12"/>
  <c r="S615" i="12"/>
  <c r="M615" i="12"/>
  <c r="G615" i="12"/>
  <c r="Z610" i="12"/>
  <c r="T610" i="12"/>
  <c r="N610" i="12"/>
  <c r="H610" i="12"/>
  <c r="AA605" i="12"/>
  <c r="U605" i="12"/>
  <c r="O605" i="12"/>
  <c r="I605" i="12"/>
  <c r="V600" i="12"/>
  <c r="P600" i="12"/>
  <c r="J600" i="12"/>
  <c r="D600" i="12"/>
  <c r="W595" i="12"/>
  <c r="Q595" i="12"/>
  <c r="K595" i="12"/>
  <c r="E595" i="12"/>
  <c r="X590" i="12"/>
  <c r="R590" i="12"/>
  <c r="L590" i="12"/>
  <c r="F590" i="12"/>
  <c r="Y585" i="12"/>
  <c r="S585" i="12"/>
  <c r="M585" i="12"/>
  <c r="G585" i="12"/>
  <c r="Z580" i="12"/>
  <c r="T580" i="12"/>
  <c r="N580" i="12"/>
  <c r="H580" i="12"/>
  <c r="AA575" i="12"/>
  <c r="U575" i="12"/>
  <c r="O575" i="12"/>
  <c r="I575" i="12"/>
  <c r="V570" i="12"/>
  <c r="P570" i="12"/>
  <c r="J570" i="12"/>
  <c r="D570" i="12"/>
  <c r="W565" i="12"/>
  <c r="Q565" i="12"/>
  <c r="K565" i="12"/>
  <c r="E565" i="12"/>
  <c r="X560" i="12"/>
  <c r="R560" i="12"/>
  <c r="L560" i="12"/>
  <c r="F560" i="12"/>
  <c r="Y555" i="12"/>
  <c r="S555" i="12"/>
  <c r="M555" i="12"/>
  <c r="G555" i="12"/>
  <c r="Z550" i="12"/>
  <c r="T550" i="12"/>
  <c r="N550" i="12"/>
  <c r="H550" i="12"/>
  <c r="AA545" i="12"/>
  <c r="U545" i="12"/>
  <c r="O545" i="12"/>
  <c r="I545" i="12"/>
  <c r="V540" i="12"/>
  <c r="P540" i="12"/>
  <c r="J540" i="12"/>
  <c r="D540" i="12"/>
  <c r="W535" i="12"/>
  <c r="Q535" i="12"/>
  <c r="K535" i="12"/>
  <c r="E535" i="12"/>
  <c r="X530" i="12"/>
  <c r="R530" i="12"/>
  <c r="L530" i="12"/>
  <c r="F530" i="12"/>
  <c r="Y525" i="12"/>
  <c r="S525" i="12"/>
  <c r="M525" i="12"/>
  <c r="G525" i="12"/>
  <c r="Z520" i="12"/>
  <c r="T520" i="12"/>
  <c r="N520" i="12"/>
  <c r="H520" i="12"/>
  <c r="AA515" i="12"/>
  <c r="U515" i="12"/>
  <c r="O515" i="12"/>
  <c r="I515" i="12"/>
  <c r="V510" i="12"/>
  <c r="P510" i="12"/>
  <c r="J510" i="12"/>
  <c r="D510" i="12"/>
  <c r="W505" i="12"/>
  <c r="Q505" i="12"/>
  <c r="K505" i="12"/>
  <c r="E505" i="12"/>
  <c r="X500" i="12"/>
  <c r="R500" i="12"/>
  <c r="L500" i="12"/>
  <c r="F500" i="12"/>
  <c r="Y495" i="12"/>
  <c r="S495" i="12"/>
  <c r="M495" i="12"/>
  <c r="G495" i="12"/>
  <c r="Z490" i="12"/>
  <c r="T490" i="12"/>
  <c r="N490" i="12"/>
  <c r="H490" i="12"/>
  <c r="AA485" i="12"/>
  <c r="U485" i="12"/>
  <c r="O485" i="12"/>
  <c r="I485" i="12"/>
  <c r="V480" i="12"/>
  <c r="P480" i="12"/>
  <c r="J480" i="12"/>
  <c r="D480" i="12"/>
  <c r="W475" i="12"/>
  <c r="Q475" i="12"/>
  <c r="K475" i="12"/>
  <c r="E475" i="12"/>
  <c r="X470" i="12"/>
  <c r="R470" i="12"/>
  <c r="L470" i="12"/>
  <c r="F470" i="12"/>
  <c r="Y462" i="12"/>
  <c r="S462" i="12"/>
  <c r="M462" i="12"/>
  <c r="G462" i="12"/>
  <c r="Z457" i="12"/>
  <c r="T457" i="12"/>
  <c r="N457" i="12"/>
  <c r="H457" i="12"/>
  <c r="AA452" i="12"/>
  <c r="U452" i="12"/>
  <c r="O452" i="12"/>
  <c r="I452" i="12"/>
  <c r="V447" i="12"/>
  <c r="P447" i="12"/>
  <c r="J447" i="12"/>
  <c r="D447" i="12"/>
  <c r="W442" i="12"/>
  <c r="Q442" i="12"/>
  <c r="K442" i="12"/>
  <c r="E442" i="12"/>
  <c r="X437" i="12"/>
  <c r="R437" i="12"/>
  <c r="L437" i="12"/>
  <c r="F437" i="12"/>
  <c r="Y432" i="12"/>
  <c r="S432" i="12"/>
  <c r="M432" i="12"/>
  <c r="G432" i="12"/>
  <c r="Z427" i="12"/>
  <c r="T427" i="12"/>
  <c r="N427" i="12"/>
  <c r="H427" i="12"/>
  <c r="AA422" i="12"/>
  <c r="U422" i="12"/>
  <c r="O422" i="12"/>
  <c r="I422" i="12"/>
  <c r="V417" i="12"/>
  <c r="P417" i="12"/>
  <c r="J417" i="12"/>
  <c r="D417" i="12"/>
  <c r="W412" i="12"/>
  <c r="Q412" i="12"/>
  <c r="K412" i="12"/>
  <c r="E412" i="12"/>
  <c r="X407" i="12"/>
  <c r="R407" i="12"/>
  <c r="L407" i="12"/>
  <c r="F407" i="12"/>
  <c r="Y402" i="12"/>
  <c r="S402" i="12"/>
  <c r="M402" i="12"/>
  <c r="G402" i="12"/>
  <c r="Z397" i="12"/>
  <c r="T397" i="12"/>
  <c r="N397" i="12"/>
  <c r="H397" i="12"/>
  <c r="AA392" i="12"/>
  <c r="U392" i="12"/>
  <c r="O392" i="12"/>
  <c r="I392" i="12"/>
  <c r="V387" i="12"/>
  <c r="P387" i="12"/>
  <c r="J387" i="12"/>
  <c r="D387" i="12"/>
  <c r="W382" i="12"/>
  <c r="Q382" i="12"/>
  <c r="K382" i="12"/>
  <c r="E382" i="12"/>
  <c r="X377" i="12"/>
  <c r="R377" i="12"/>
  <c r="L377" i="12"/>
  <c r="F377" i="12"/>
  <c r="Y372" i="12"/>
  <c r="S372" i="12"/>
  <c r="M372" i="12"/>
  <c r="G372" i="12"/>
  <c r="Z367" i="12"/>
  <c r="T367" i="12"/>
  <c r="N367" i="12"/>
  <c r="H367" i="12"/>
  <c r="AA362" i="12"/>
  <c r="U362" i="12"/>
  <c r="O362" i="12"/>
  <c r="I362" i="12"/>
  <c r="V357" i="12"/>
  <c r="P357" i="12"/>
  <c r="J357" i="12"/>
  <c r="D357" i="12"/>
  <c r="W352" i="12"/>
  <c r="Q352" i="12"/>
  <c r="K352" i="12"/>
  <c r="E352" i="12"/>
  <c r="X347" i="12"/>
  <c r="R347" i="12"/>
  <c r="L347" i="12"/>
  <c r="F347" i="12"/>
  <c r="Y342" i="12"/>
  <c r="S342" i="12"/>
  <c r="M342" i="12"/>
  <c r="G342" i="12"/>
  <c r="Z337" i="12"/>
  <c r="T337" i="12"/>
  <c r="N337" i="12"/>
  <c r="H337" i="12"/>
  <c r="AA332" i="12"/>
  <c r="U332" i="12"/>
  <c r="O332" i="12"/>
  <c r="I332" i="12"/>
  <c r="V327" i="12"/>
  <c r="P327" i="12"/>
  <c r="J327" i="12"/>
  <c r="D327" i="12"/>
  <c r="W322" i="12"/>
  <c r="Q322" i="12"/>
  <c r="K322" i="12"/>
  <c r="E322" i="12"/>
  <c r="X317" i="12"/>
  <c r="R317" i="12"/>
  <c r="L317" i="12"/>
  <c r="F317" i="12"/>
  <c r="Y309" i="12"/>
  <c r="S309" i="12"/>
  <c r="M309" i="12"/>
  <c r="G309" i="12"/>
  <c r="Z304" i="12"/>
  <c r="T304" i="12"/>
  <c r="N304" i="12"/>
  <c r="H304" i="12"/>
  <c r="AA299" i="12"/>
  <c r="U299" i="12"/>
  <c r="O299" i="12"/>
  <c r="I299" i="12"/>
  <c r="V294" i="12"/>
  <c r="P294" i="12"/>
  <c r="J294" i="12"/>
  <c r="D294" i="12"/>
  <c r="W289" i="12"/>
  <c r="Q289" i="12"/>
  <c r="K289" i="12"/>
  <c r="E289" i="12"/>
  <c r="X284" i="12"/>
  <c r="R284" i="12"/>
  <c r="L284" i="12"/>
  <c r="F284" i="12"/>
  <c r="Y279" i="12"/>
  <c r="S279" i="12"/>
  <c r="M279" i="12"/>
  <c r="G279" i="12"/>
  <c r="Z274" i="12"/>
  <c r="T274" i="12"/>
  <c r="N274" i="12"/>
  <c r="H274" i="12"/>
  <c r="AA269" i="12"/>
  <c r="U269" i="12"/>
  <c r="O269" i="12"/>
  <c r="I269" i="12"/>
  <c r="V264" i="12"/>
  <c r="P264" i="12"/>
  <c r="J264" i="12"/>
  <c r="D264" i="12"/>
  <c r="W259" i="12"/>
  <c r="Q259" i="12"/>
  <c r="K259" i="12"/>
  <c r="E259" i="12"/>
  <c r="X254" i="12"/>
  <c r="R254" i="12"/>
  <c r="L254" i="12"/>
  <c r="F254" i="12"/>
  <c r="Y249" i="12"/>
  <c r="S249" i="12"/>
  <c r="M249" i="12"/>
  <c r="G249" i="12"/>
  <c r="Z244" i="12"/>
  <c r="T244" i="12"/>
  <c r="N244" i="12"/>
  <c r="H244" i="12"/>
  <c r="AA239" i="12"/>
  <c r="U239" i="12"/>
  <c r="O239" i="12"/>
  <c r="I239" i="12"/>
  <c r="V234" i="12"/>
  <c r="P234" i="12"/>
  <c r="J234" i="12"/>
  <c r="D234" i="12"/>
  <c r="W229" i="12"/>
  <c r="Q229" i="12"/>
  <c r="K229" i="12"/>
  <c r="E229" i="12"/>
  <c r="X224" i="12"/>
  <c r="R224" i="12"/>
  <c r="L224" i="12"/>
  <c r="F224" i="12"/>
  <c r="Y219" i="12"/>
  <c r="S219" i="12"/>
  <c r="M219" i="12"/>
  <c r="G219" i="12"/>
  <c r="Z214" i="12"/>
  <c r="T214" i="12"/>
  <c r="N214" i="12"/>
  <c r="H214" i="12"/>
  <c r="AA209" i="12"/>
  <c r="U209" i="12"/>
  <c r="O209" i="12"/>
  <c r="I209" i="12"/>
  <c r="V204" i="12"/>
  <c r="P204" i="12"/>
  <c r="J204" i="12"/>
  <c r="D204" i="12"/>
  <c r="W199" i="12"/>
  <c r="Q199" i="12"/>
  <c r="K199" i="12"/>
  <c r="E199" i="12"/>
  <c r="X194" i="12"/>
  <c r="R194" i="12"/>
  <c r="L194" i="12"/>
  <c r="F194" i="12"/>
  <c r="Y189" i="12"/>
  <c r="S189" i="12"/>
  <c r="M189" i="12"/>
  <c r="G189" i="12"/>
  <c r="Z184" i="12"/>
  <c r="T184" i="12"/>
  <c r="N184" i="12"/>
  <c r="H184" i="12"/>
  <c r="AA179" i="12"/>
  <c r="U179" i="12"/>
  <c r="O179" i="12"/>
  <c r="I179" i="12"/>
  <c r="V174" i="12"/>
  <c r="P174" i="12"/>
  <c r="J174" i="12"/>
  <c r="D174" i="12"/>
  <c r="W169" i="12"/>
  <c r="Q169" i="12"/>
  <c r="K169" i="12"/>
  <c r="E169" i="12"/>
  <c r="X164" i="12"/>
  <c r="R164" i="12"/>
  <c r="L164" i="12"/>
  <c r="F164" i="12"/>
  <c r="Y156" i="12"/>
  <c r="S156" i="12"/>
  <c r="M156" i="12"/>
  <c r="G156" i="12"/>
  <c r="X615" i="12"/>
  <c r="R615" i="12"/>
  <c r="L615" i="12"/>
  <c r="F615" i="12"/>
  <c r="Y610" i="12"/>
  <c r="S610" i="12"/>
  <c r="M610" i="12"/>
  <c r="G610" i="12"/>
  <c r="Z605" i="12"/>
  <c r="T605" i="12"/>
  <c r="N605" i="12"/>
  <c r="H605" i="12"/>
  <c r="AA600" i="12"/>
  <c r="U600" i="12"/>
  <c r="O600" i="12"/>
  <c r="I600" i="12"/>
  <c r="V595" i="12"/>
  <c r="V591" i="12" s="1"/>
  <c r="P595" i="12"/>
  <c r="P591" i="12" s="1"/>
  <c r="J595" i="12"/>
  <c r="J591" i="12" s="1"/>
  <c r="D595" i="12"/>
  <c r="D591" i="12" s="1"/>
  <c r="W590" i="12"/>
  <c r="W586" i="12" s="1"/>
  <c r="Q590" i="12"/>
  <c r="Q586" i="12" s="1"/>
  <c r="K590" i="12"/>
  <c r="K586" i="12" s="1"/>
  <c r="E590" i="12"/>
  <c r="E586" i="12" s="1"/>
  <c r="X585" i="12"/>
  <c r="X581" i="12" s="1"/>
  <c r="R585" i="12"/>
  <c r="R581" i="12" s="1"/>
  <c r="L585" i="12"/>
  <c r="L581" i="12" s="1"/>
  <c r="F585" i="12"/>
  <c r="F581" i="12" s="1"/>
  <c r="Y580" i="12"/>
  <c r="Y576" i="12" s="1"/>
  <c r="S580" i="12"/>
  <c r="S576" i="12" s="1"/>
  <c r="M580" i="12"/>
  <c r="M576" i="12" s="1"/>
  <c r="G580" i="12"/>
  <c r="G576" i="12" s="1"/>
  <c r="Z575" i="12"/>
  <c r="Z571" i="12" s="1"/>
  <c r="T575" i="12"/>
  <c r="T571" i="12" s="1"/>
  <c r="N575" i="12"/>
  <c r="N571" i="12" s="1"/>
  <c r="H575" i="12"/>
  <c r="H571" i="12" s="1"/>
  <c r="AA570" i="12"/>
  <c r="AA566" i="12" s="1"/>
  <c r="U570" i="12"/>
  <c r="U566" i="12" s="1"/>
  <c r="O570" i="12"/>
  <c r="O566" i="12" s="1"/>
  <c r="I570" i="12"/>
  <c r="I566" i="12" s="1"/>
  <c r="V565" i="12"/>
  <c r="V561" i="12" s="1"/>
  <c r="P565" i="12"/>
  <c r="P561" i="12" s="1"/>
  <c r="J565" i="12"/>
  <c r="J561" i="12" s="1"/>
  <c r="D565" i="12"/>
  <c r="D561" i="12" s="1"/>
  <c r="W560" i="12"/>
  <c r="W556" i="12" s="1"/>
  <c r="Q560" i="12"/>
  <c r="Q556" i="12" s="1"/>
  <c r="K560" i="12"/>
  <c r="K556" i="12" s="1"/>
  <c r="E560" i="12"/>
  <c r="E556" i="12" s="1"/>
  <c r="X555" i="12"/>
  <c r="X551" i="12" s="1"/>
  <c r="R555" i="12"/>
  <c r="R551" i="12" s="1"/>
  <c r="L555" i="12"/>
  <c r="L551" i="12" s="1"/>
  <c r="F555" i="12"/>
  <c r="F551" i="12" s="1"/>
  <c r="Y550" i="12"/>
  <c r="Y546" i="12" s="1"/>
  <c r="S550" i="12"/>
  <c r="S546" i="12" s="1"/>
  <c r="M550" i="12"/>
  <c r="M546" i="12" s="1"/>
  <c r="G550" i="12"/>
  <c r="G546" i="12" s="1"/>
  <c r="Z545" i="12"/>
  <c r="Z541" i="12" s="1"/>
  <c r="T545" i="12"/>
  <c r="T541" i="12" s="1"/>
  <c r="N545" i="12"/>
  <c r="N541" i="12" s="1"/>
  <c r="H545" i="12"/>
  <c r="H541" i="12" s="1"/>
  <c r="AA540" i="12"/>
  <c r="AA536" i="12" s="1"/>
  <c r="U540" i="12"/>
  <c r="U536" i="12" s="1"/>
  <c r="O540" i="12"/>
  <c r="O536" i="12" s="1"/>
  <c r="I540" i="12"/>
  <c r="I536" i="12" s="1"/>
  <c r="V535" i="12"/>
  <c r="V531" i="12" s="1"/>
  <c r="P535" i="12"/>
  <c r="P531" i="12" s="1"/>
  <c r="J535" i="12"/>
  <c r="J531" i="12" s="1"/>
  <c r="D535" i="12"/>
  <c r="D531" i="12" s="1"/>
  <c r="W530" i="12"/>
  <c r="W526" i="12" s="1"/>
  <c r="Q530" i="12"/>
  <c r="Q526" i="12" s="1"/>
  <c r="K530" i="12"/>
  <c r="K526" i="12" s="1"/>
  <c r="E530" i="12"/>
  <c r="E526" i="12" s="1"/>
  <c r="X525" i="12"/>
  <c r="X521" i="12" s="1"/>
  <c r="R525" i="12"/>
  <c r="R521" i="12" s="1"/>
  <c r="L525" i="12"/>
  <c r="L521" i="12" s="1"/>
  <c r="F525" i="12"/>
  <c r="F521" i="12" s="1"/>
  <c r="Y520" i="12"/>
  <c r="Y516" i="12" s="1"/>
  <c r="S520" i="12"/>
  <c r="S516" i="12" s="1"/>
  <c r="M520" i="12"/>
  <c r="M516" i="12" s="1"/>
  <c r="G520" i="12"/>
  <c r="G516" i="12" s="1"/>
  <c r="Z515" i="12"/>
  <c r="Z511" i="12" s="1"/>
  <c r="T515" i="12"/>
  <c r="T511" i="12" s="1"/>
  <c r="N515" i="12"/>
  <c r="N511" i="12" s="1"/>
  <c r="H515" i="12"/>
  <c r="H511" i="12" s="1"/>
  <c r="AA510" i="12"/>
  <c r="AA506" i="12" s="1"/>
  <c r="U510" i="12"/>
  <c r="U506" i="12" s="1"/>
  <c r="O510" i="12"/>
  <c r="O506" i="12" s="1"/>
  <c r="I510" i="12"/>
  <c r="I506" i="12" s="1"/>
  <c r="V505" i="12"/>
  <c r="V501" i="12" s="1"/>
  <c r="P505" i="12"/>
  <c r="P501" i="12" s="1"/>
  <c r="J505" i="12"/>
  <c r="J501" i="12" s="1"/>
  <c r="D505" i="12"/>
  <c r="D501" i="12" s="1"/>
  <c r="W500" i="12"/>
  <c r="W496" i="12" s="1"/>
  <c r="Q500" i="12"/>
  <c r="Q496" i="12" s="1"/>
  <c r="K500" i="12"/>
  <c r="K496" i="12" s="1"/>
  <c r="E500" i="12"/>
  <c r="E496" i="12" s="1"/>
  <c r="X495" i="12"/>
  <c r="X491" i="12" s="1"/>
  <c r="R495" i="12"/>
  <c r="R491" i="12" s="1"/>
  <c r="L495" i="12"/>
  <c r="L491" i="12" s="1"/>
  <c r="F495" i="12"/>
  <c r="F491" i="12" s="1"/>
  <c r="Y490" i="12"/>
  <c r="Y486" i="12" s="1"/>
  <c r="S490" i="12"/>
  <c r="S486" i="12" s="1"/>
  <c r="M490" i="12"/>
  <c r="M486" i="12" s="1"/>
  <c r="G490" i="12"/>
  <c r="G486" i="12" s="1"/>
  <c r="Z485" i="12"/>
  <c r="Z481" i="12" s="1"/>
  <c r="T485" i="12"/>
  <c r="T481" i="12" s="1"/>
  <c r="N485" i="12"/>
  <c r="N481" i="12" s="1"/>
  <c r="H485" i="12"/>
  <c r="H481" i="12" s="1"/>
  <c r="AA480" i="12"/>
  <c r="AA476" i="12" s="1"/>
  <c r="U480" i="12"/>
  <c r="U476" i="12" s="1"/>
  <c r="O480" i="12"/>
  <c r="O476" i="12" s="1"/>
  <c r="I480" i="12"/>
  <c r="I476" i="12" s="1"/>
  <c r="V475" i="12"/>
  <c r="V471" i="12" s="1"/>
  <c r="P475" i="12"/>
  <c r="P471" i="12" s="1"/>
  <c r="J475" i="12"/>
  <c r="J471" i="12" s="1"/>
  <c r="D475" i="12"/>
  <c r="D471" i="12" s="1"/>
  <c r="W470" i="12"/>
  <c r="W466" i="12" s="1"/>
  <c r="Q470" i="12"/>
  <c r="Q466" i="12" s="1"/>
  <c r="K470" i="12"/>
  <c r="K466" i="12" s="1"/>
  <c r="E470" i="12"/>
  <c r="E466" i="12" s="1"/>
  <c r="X462" i="12"/>
  <c r="R462" i="12"/>
  <c r="L462" i="12"/>
  <c r="F462" i="12"/>
  <c r="Y457" i="12"/>
  <c r="S457" i="12"/>
  <c r="M457" i="12"/>
  <c r="G457" i="12"/>
  <c r="Z452" i="12"/>
  <c r="T452" i="12"/>
  <c r="N452" i="12"/>
  <c r="H452" i="12"/>
  <c r="AA447" i="12"/>
  <c r="U447" i="12"/>
  <c r="O447" i="12"/>
  <c r="I447" i="12"/>
  <c r="V442" i="12"/>
  <c r="P442" i="12"/>
  <c r="J442" i="12"/>
  <c r="D442" i="12"/>
  <c r="W437" i="12"/>
  <c r="Q437" i="12"/>
  <c r="K437" i="12"/>
  <c r="E437" i="12"/>
  <c r="X432" i="12"/>
  <c r="R432" i="12"/>
  <c r="L432" i="12"/>
  <c r="F432" i="12"/>
  <c r="Y427" i="12"/>
  <c r="S427" i="12"/>
  <c r="M427" i="12"/>
  <c r="G427" i="12"/>
  <c r="Z422" i="12"/>
  <c r="Z418" i="12" s="1"/>
  <c r="T422" i="12"/>
  <c r="T418" i="12" s="1"/>
  <c r="N422" i="12"/>
  <c r="N418" i="12" s="1"/>
  <c r="H422" i="12"/>
  <c r="H418" i="12" s="1"/>
  <c r="AA417" i="12"/>
  <c r="AA413" i="12" s="1"/>
  <c r="U417" i="12"/>
  <c r="U413" i="12" s="1"/>
  <c r="O417" i="12"/>
  <c r="O413" i="12" s="1"/>
  <c r="I417" i="12"/>
  <c r="I413" i="12" s="1"/>
  <c r="V412" i="12"/>
  <c r="V408" i="12" s="1"/>
  <c r="P412" i="12"/>
  <c r="P408" i="12" s="1"/>
  <c r="J412" i="12"/>
  <c r="J408" i="12" s="1"/>
  <c r="D412" i="12"/>
  <c r="D408" i="12" s="1"/>
  <c r="W407" i="12"/>
  <c r="W403" i="12" s="1"/>
  <c r="Q407" i="12"/>
  <c r="Q403" i="12" s="1"/>
  <c r="K407" i="12"/>
  <c r="K403" i="12" s="1"/>
  <c r="E407" i="12"/>
  <c r="E403" i="12" s="1"/>
  <c r="X402" i="12"/>
  <c r="X398" i="12" s="1"/>
  <c r="R402" i="12"/>
  <c r="R398" i="12" s="1"/>
  <c r="L402" i="12"/>
  <c r="L398" i="12" s="1"/>
  <c r="F402" i="12"/>
  <c r="F398" i="12" s="1"/>
  <c r="Y397" i="12"/>
  <c r="Y393" i="12" s="1"/>
  <c r="S397" i="12"/>
  <c r="S393" i="12" s="1"/>
  <c r="M397" i="12"/>
  <c r="M393" i="12" s="1"/>
  <c r="G397" i="12"/>
  <c r="G393" i="12" s="1"/>
  <c r="Z392" i="12"/>
  <c r="Z388" i="12" s="1"/>
  <c r="T392" i="12"/>
  <c r="T388" i="12" s="1"/>
  <c r="N392" i="12"/>
  <c r="N388" i="12" s="1"/>
  <c r="H392" i="12"/>
  <c r="H388" i="12" s="1"/>
  <c r="AA387" i="12"/>
  <c r="AA383" i="12" s="1"/>
  <c r="U387" i="12"/>
  <c r="U383" i="12" s="1"/>
  <c r="O387" i="12"/>
  <c r="O383" i="12" s="1"/>
  <c r="I387" i="12"/>
  <c r="I383" i="12" s="1"/>
  <c r="V382" i="12"/>
  <c r="V378" i="12" s="1"/>
  <c r="P382" i="12"/>
  <c r="P378" i="12" s="1"/>
  <c r="J382" i="12"/>
  <c r="J378" i="12" s="1"/>
  <c r="D382" i="12"/>
  <c r="D378" i="12" s="1"/>
  <c r="W377" i="12"/>
  <c r="W373" i="12" s="1"/>
  <c r="Q377" i="12"/>
  <c r="Q373" i="12" s="1"/>
  <c r="K377" i="12"/>
  <c r="K373" i="12" s="1"/>
  <c r="E377" i="12"/>
  <c r="E373" i="12" s="1"/>
  <c r="X372" i="12"/>
  <c r="X368" i="12" s="1"/>
  <c r="R372" i="12"/>
  <c r="R368" i="12" s="1"/>
  <c r="L372" i="12"/>
  <c r="L368" i="12" s="1"/>
  <c r="F372" i="12"/>
  <c r="F368" i="12" s="1"/>
  <c r="Y367" i="12"/>
  <c r="Y363" i="12" s="1"/>
  <c r="S367" i="12"/>
  <c r="S363" i="12" s="1"/>
  <c r="M367" i="12"/>
  <c r="M363" i="12" s="1"/>
  <c r="G367" i="12"/>
  <c r="G363" i="12" s="1"/>
  <c r="Z362" i="12"/>
  <c r="Z358" i="12" s="1"/>
  <c r="T362" i="12"/>
  <c r="T358" i="12" s="1"/>
  <c r="N362" i="12"/>
  <c r="N358" i="12" s="1"/>
  <c r="H362" i="12"/>
  <c r="H358" i="12" s="1"/>
  <c r="AA357" i="12"/>
  <c r="AA353" i="12" s="1"/>
  <c r="U357" i="12"/>
  <c r="U353" i="12" s="1"/>
  <c r="O357" i="12"/>
  <c r="O353" i="12" s="1"/>
  <c r="I357" i="12"/>
  <c r="I353" i="12" s="1"/>
  <c r="V352" i="12"/>
  <c r="V348" i="12" s="1"/>
  <c r="P352" i="12"/>
  <c r="P348" i="12" s="1"/>
  <c r="J352" i="12"/>
  <c r="J348" i="12" s="1"/>
  <c r="D352" i="12"/>
  <c r="D348" i="12" s="1"/>
  <c r="W347" i="12"/>
  <c r="W343" i="12" s="1"/>
  <c r="Q347" i="12"/>
  <c r="Q343" i="12" s="1"/>
  <c r="K347" i="12"/>
  <c r="K343" i="12" s="1"/>
  <c r="E347" i="12"/>
  <c r="E343" i="12" s="1"/>
  <c r="X342" i="12"/>
  <c r="X338" i="12" s="1"/>
  <c r="R342" i="12"/>
  <c r="R338" i="12" s="1"/>
  <c r="L342" i="12"/>
  <c r="L338" i="12" s="1"/>
  <c r="F342" i="12"/>
  <c r="F338" i="12" s="1"/>
  <c r="Y337" i="12"/>
  <c r="Y333" i="12" s="1"/>
  <c r="S337" i="12"/>
  <c r="S333" i="12" s="1"/>
  <c r="M337" i="12"/>
  <c r="M333" i="12" s="1"/>
  <c r="G337" i="12"/>
  <c r="G333" i="12" s="1"/>
  <c r="Z332" i="12"/>
  <c r="Z328" i="12" s="1"/>
  <c r="T332" i="12"/>
  <c r="T328" i="12" s="1"/>
  <c r="N332" i="12"/>
  <c r="N328" i="12" s="1"/>
  <c r="H332" i="12"/>
  <c r="H328" i="12" s="1"/>
  <c r="AA327" i="12"/>
  <c r="AA323" i="12" s="1"/>
  <c r="U327" i="12"/>
  <c r="U323" i="12" s="1"/>
  <c r="O327" i="12"/>
  <c r="O323" i="12" s="1"/>
  <c r="I327" i="12"/>
  <c r="I323" i="12" s="1"/>
  <c r="V322" i="12"/>
  <c r="V318" i="12" s="1"/>
  <c r="P322" i="12"/>
  <c r="P318" i="12" s="1"/>
  <c r="J322" i="12"/>
  <c r="J318" i="12" s="1"/>
  <c r="D322" i="12"/>
  <c r="D318" i="12" s="1"/>
  <c r="W317" i="12"/>
  <c r="W313" i="12" s="1"/>
  <c r="Q317" i="12"/>
  <c r="Q313" i="12" s="1"/>
  <c r="K317" i="12"/>
  <c r="K313" i="12" s="1"/>
  <c r="E317" i="12"/>
  <c r="E313" i="12" s="1"/>
  <c r="X309" i="12"/>
  <c r="R309" i="12"/>
  <c r="L309" i="12"/>
  <c r="F309" i="12"/>
  <c r="Y304" i="12"/>
  <c r="S304" i="12"/>
  <c r="M304" i="12"/>
  <c r="G304" i="12"/>
  <c r="Z299" i="12"/>
  <c r="T299" i="12"/>
  <c r="N299" i="12"/>
  <c r="H299" i="12"/>
  <c r="AA294" i="12"/>
  <c r="U294" i="12"/>
  <c r="O294" i="12"/>
  <c r="I294" i="12"/>
  <c r="W615" i="12"/>
  <c r="Q615" i="12"/>
  <c r="K615" i="12"/>
  <c r="E615" i="12"/>
  <c r="X610" i="12"/>
  <c r="R610" i="12"/>
  <c r="L610" i="12"/>
  <c r="F610" i="12"/>
  <c r="Y605" i="12"/>
  <c r="S605" i="12"/>
  <c r="M605" i="12"/>
  <c r="G605" i="12"/>
  <c r="Z600" i="12"/>
  <c r="T600" i="12"/>
  <c r="N600" i="12"/>
  <c r="H600" i="12"/>
  <c r="AA595" i="12"/>
  <c r="U595" i="12"/>
  <c r="O595" i="12"/>
  <c r="I595" i="12"/>
  <c r="V590" i="12"/>
  <c r="P590" i="12"/>
  <c r="J590" i="12"/>
  <c r="D590" i="12"/>
  <c r="W585" i="12"/>
  <c r="Q585" i="12"/>
  <c r="K585" i="12"/>
  <c r="E585" i="12"/>
  <c r="X580" i="12"/>
  <c r="R580" i="12"/>
  <c r="L580" i="12"/>
  <c r="F580" i="12"/>
  <c r="Y575" i="12"/>
  <c r="S575" i="12"/>
  <c r="M575" i="12"/>
  <c r="G575" i="12"/>
  <c r="Z570" i="12"/>
  <c r="T570" i="12"/>
  <c r="N570" i="12"/>
  <c r="H570" i="12"/>
  <c r="AA565" i="12"/>
  <c r="U565" i="12"/>
  <c r="O565" i="12"/>
  <c r="I565" i="12"/>
  <c r="V560" i="12"/>
  <c r="P560" i="12"/>
  <c r="J560" i="12"/>
  <c r="D560" i="12"/>
  <c r="W555" i="12"/>
  <c r="Q555" i="12"/>
  <c r="K555" i="12"/>
  <c r="E555" i="12"/>
  <c r="X550" i="12"/>
  <c r="R550" i="12"/>
  <c r="L550" i="12"/>
  <c r="F550" i="12"/>
  <c r="Y545" i="12"/>
  <c r="S545" i="12"/>
  <c r="M545" i="12"/>
  <c r="G545" i="12"/>
  <c r="Z540" i="12"/>
  <c r="T540" i="12"/>
  <c r="N540" i="12"/>
  <c r="H540" i="12"/>
  <c r="AA535" i="12"/>
  <c r="U535" i="12"/>
  <c r="O535" i="12"/>
  <c r="I535" i="12"/>
  <c r="V530" i="12"/>
  <c r="P530" i="12"/>
  <c r="J530" i="12"/>
  <c r="D530" i="12"/>
  <c r="W525" i="12"/>
  <c r="Q525" i="12"/>
  <c r="K525" i="12"/>
  <c r="E525" i="12"/>
  <c r="X520" i="12"/>
  <c r="R520" i="12"/>
  <c r="L520" i="12"/>
  <c r="F520" i="12"/>
  <c r="Y515" i="12"/>
  <c r="S515" i="12"/>
  <c r="M515" i="12"/>
  <c r="G515" i="12"/>
  <c r="Z510" i="12"/>
  <c r="T510" i="12"/>
  <c r="N510" i="12"/>
  <c r="H510" i="12"/>
  <c r="AA505" i="12"/>
  <c r="U505" i="12"/>
  <c r="O505" i="12"/>
  <c r="I505" i="12"/>
  <c r="V500" i="12"/>
  <c r="P500" i="12"/>
  <c r="J500" i="12"/>
  <c r="D500" i="12"/>
  <c r="W495" i="12"/>
  <c r="Q495" i="12"/>
  <c r="K495" i="12"/>
  <c r="E495" i="12"/>
  <c r="X490" i="12"/>
  <c r="R490" i="12"/>
  <c r="L490" i="12"/>
  <c r="F490" i="12"/>
  <c r="Y485" i="12"/>
  <c r="S485" i="12"/>
  <c r="M485" i="12"/>
  <c r="G485" i="12"/>
  <c r="Z480" i="12"/>
  <c r="T480" i="12"/>
  <c r="N480" i="12"/>
  <c r="H480" i="12"/>
  <c r="AA475" i="12"/>
  <c r="U475" i="12"/>
  <c r="O475" i="12"/>
  <c r="I475" i="12"/>
  <c r="V470" i="12"/>
  <c r="P470" i="12"/>
  <c r="J470" i="12"/>
  <c r="D470" i="12"/>
  <c r="D466" i="12" s="1"/>
  <c r="W462" i="12"/>
  <c r="Q462" i="12"/>
  <c r="K462" i="12"/>
  <c r="E462" i="12"/>
  <c r="X457" i="12"/>
  <c r="R457" i="12"/>
  <c r="L457" i="12"/>
  <c r="F457" i="12"/>
  <c r="Y452" i="12"/>
  <c r="S452" i="12"/>
  <c r="M452" i="12"/>
  <c r="G452" i="12"/>
  <c r="Z447" i="12"/>
  <c r="T447" i="12"/>
  <c r="N447" i="12"/>
  <c r="H447" i="12"/>
  <c r="AA442" i="12"/>
  <c r="U442" i="12"/>
  <c r="O442" i="12"/>
  <c r="I442" i="12"/>
  <c r="V437" i="12"/>
  <c r="P437" i="12"/>
  <c r="J437" i="12"/>
  <c r="D437" i="12"/>
  <c r="W432" i="12"/>
  <c r="Q432" i="12"/>
  <c r="K432" i="12"/>
  <c r="E432" i="12"/>
  <c r="X427" i="12"/>
  <c r="R427" i="12"/>
  <c r="L427" i="12"/>
  <c r="F427" i="12"/>
  <c r="Y422" i="12"/>
  <c r="S422" i="12"/>
  <c r="M422" i="12"/>
  <c r="G422" i="12"/>
  <c r="Z417" i="12"/>
  <c r="T417" i="12"/>
  <c r="N417" i="12"/>
  <c r="H417" i="12"/>
  <c r="AA412" i="12"/>
  <c r="U412" i="12"/>
  <c r="O412" i="12"/>
  <c r="I412" i="12"/>
  <c r="V407" i="12"/>
  <c r="P407" i="12"/>
  <c r="J407" i="12"/>
  <c r="D407" i="12"/>
  <c r="W402" i="12"/>
  <c r="Q402" i="12"/>
  <c r="K402" i="12"/>
  <c r="E402" i="12"/>
  <c r="X397" i="12"/>
  <c r="R397" i="12"/>
  <c r="L397" i="12"/>
  <c r="F397" i="12"/>
  <c r="Y392" i="12"/>
  <c r="S392" i="12"/>
  <c r="M392" i="12"/>
  <c r="G392" i="12"/>
  <c r="Z387" i="12"/>
  <c r="T387" i="12"/>
  <c r="N387" i="12"/>
  <c r="H387" i="12"/>
  <c r="AA382" i="12"/>
  <c r="U382" i="12"/>
  <c r="O382" i="12"/>
  <c r="I382" i="12"/>
  <c r="V377" i="12"/>
  <c r="P377" i="12"/>
  <c r="J377" i="12"/>
  <c r="D377" i="12"/>
  <c r="W372" i="12"/>
  <c r="Q372" i="12"/>
  <c r="K372" i="12"/>
  <c r="E372" i="12"/>
  <c r="X367" i="12"/>
  <c r="R367" i="12"/>
  <c r="L367" i="12"/>
  <c r="F367" i="12"/>
  <c r="Y362" i="12"/>
  <c r="S362" i="12"/>
  <c r="M362" i="12"/>
  <c r="G362" i="12"/>
  <c r="Z357" i="12"/>
  <c r="T357" i="12"/>
  <c r="N357" i="12"/>
  <c r="H357" i="12"/>
  <c r="AA352" i="12"/>
  <c r="U352" i="12"/>
  <c r="O352" i="12"/>
  <c r="I352" i="12"/>
  <c r="V347" i="12"/>
  <c r="P347" i="12"/>
  <c r="J347" i="12"/>
  <c r="D347" i="12"/>
  <c r="W342" i="12"/>
  <c r="Q342" i="12"/>
  <c r="K342" i="12"/>
  <c r="E342" i="12"/>
  <c r="X337" i="12"/>
  <c r="R337" i="12"/>
  <c r="L337" i="12"/>
  <c r="F337" i="12"/>
  <c r="Y332" i="12"/>
  <c r="S332" i="12"/>
  <c r="M332" i="12"/>
  <c r="G332" i="12"/>
  <c r="Z327" i="12"/>
  <c r="T327" i="12"/>
  <c r="N327" i="12"/>
  <c r="H327" i="12"/>
  <c r="AA322" i="12"/>
  <c r="U322" i="12"/>
  <c r="O322" i="12"/>
  <c r="I322" i="12"/>
  <c r="V317" i="12"/>
  <c r="P317" i="12"/>
  <c r="J317" i="12"/>
  <c r="D317" i="12"/>
  <c r="D313" i="12" s="1"/>
  <c r="W309" i="12"/>
  <c r="Q309" i="12"/>
  <c r="K309" i="12"/>
  <c r="E309" i="12"/>
  <c r="X304" i="12"/>
  <c r="R304" i="12"/>
  <c r="L304" i="12"/>
  <c r="F304" i="12"/>
  <c r="Y299" i="12"/>
  <c r="S299" i="12"/>
  <c r="M299" i="12"/>
  <c r="G299" i="12"/>
  <c r="Z294" i="12"/>
  <c r="T294" i="12"/>
  <c r="N294" i="12"/>
  <c r="H294" i="12"/>
  <c r="AA289" i="12"/>
  <c r="U289" i="12"/>
  <c r="O289" i="12"/>
  <c r="I289" i="12"/>
  <c r="V284" i="12"/>
  <c r="P284" i="12"/>
  <c r="J284" i="12"/>
  <c r="D284" i="12"/>
  <c r="W279" i="12"/>
  <c r="Q279" i="12"/>
  <c r="K279" i="12"/>
  <c r="E279" i="12"/>
  <c r="X274" i="12"/>
  <c r="R274" i="12"/>
  <c r="L274" i="12"/>
  <c r="F274" i="12"/>
  <c r="Y269" i="12"/>
  <c r="S269" i="12"/>
  <c r="M269" i="12"/>
  <c r="G269" i="12"/>
  <c r="Z264" i="12"/>
  <c r="T264" i="12"/>
  <c r="N264" i="12"/>
  <c r="H264" i="12"/>
  <c r="AA259" i="12"/>
  <c r="U259" i="12"/>
  <c r="O259" i="12"/>
  <c r="I259" i="12"/>
  <c r="V254" i="12"/>
  <c r="P254" i="12"/>
  <c r="J254" i="12"/>
  <c r="D254" i="12"/>
  <c r="W249" i="12"/>
  <c r="Q249" i="12"/>
  <c r="K249" i="12"/>
  <c r="E249" i="12"/>
  <c r="X244" i="12"/>
  <c r="R244" i="12"/>
  <c r="L244" i="12"/>
  <c r="F244" i="12"/>
  <c r="Y239" i="12"/>
  <c r="S239" i="12"/>
  <c r="M239" i="12"/>
  <c r="G239" i="12"/>
  <c r="Z234" i="12"/>
  <c r="T234" i="12"/>
  <c r="N234" i="12"/>
  <c r="H234" i="12"/>
  <c r="AA229" i="12"/>
  <c r="U229" i="12"/>
  <c r="O229" i="12"/>
  <c r="I229" i="12"/>
  <c r="V224" i="12"/>
  <c r="P224" i="12"/>
  <c r="J224" i="12"/>
  <c r="D224" i="12"/>
  <c r="W219" i="12"/>
  <c r="Q219" i="12"/>
  <c r="K219" i="12"/>
  <c r="E219" i="12"/>
  <c r="X214" i="12"/>
  <c r="R214" i="12"/>
  <c r="L214" i="12"/>
  <c r="F214" i="12"/>
  <c r="Y209" i="12"/>
  <c r="S209" i="12"/>
  <c r="M209" i="12"/>
  <c r="G209" i="12"/>
  <c r="Z204" i="12"/>
  <c r="T204" i="12"/>
  <c r="N204" i="12"/>
  <c r="H204" i="12"/>
  <c r="AA199" i="12"/>
  <c r="U199" i="12"/>
  <c r="O199" i="12"/>
  <c r="I199" i="12"/>
  <c r="V194" i="12"/>
  <c r="P194" i="12"/>
  <c r="J194" i="12"/>
  <c r="D194" i="12"/>
  <c r="W189" i="12"/>
  <c r="Q189" i="12"/>
  <c r="K189" i="12"/>
  <c r="E189" i="12"/>
  <c r="X184" i="12"/>
  <c r="R184" i="12"/>
  <c r="L184" i="12"/>
  <c r="F184" i="12"/>
  <c r="Y179" i="12"/>
  <c r="S179" i="12"/>
  <c r="M179" i="12"/>
  <c r="G179" i="12"/>
  <c r="Z174" i="12"/>
  <c r="T174" i="12"/>
  <c r="N174" i="12"/>
  <c r="H174" i="12"/>
  <c r="AA169" i="12"/>
  <c r="U169" i="12"/>
  <c r="O169" i="12"/>
  <c r="I169" i="12"/>
  <c r="V164" i="12"/>
  <c r="P164" i="12"/>
  <c r="J164" i="12"/>
  <c r="D164" i="12"/>
  <c r="D160" i="12" s="1"/>
  <c r="V615" i="12"/>
  <c r="P615" i="12"/>
  <c r="J615" i="12"/>
  <c r="D615" i="12"/>
  <c r="W610" i="12"/>
  <c r="Q610" i="12"/>
  <c r="K610" i="12"/>
  <c r="E610" i="12"/>
  <c r="X605" i="12"/>
  <c r="R605" i="12"/>
  <c r="L605" i="12"/>
  <c r="F605" i="12"/>
  <c r="Y600" i="12"/>
  <c r="S600" i="12"/>
  <c r="M600" i="12"/>
  <c r="G600" i="12"/>
  <c r="Z595" i="12"/>
  <c r="T595" i="12"/>
  <c r="N595" i="12"/>
  <c r="H595" i="12"/>
  <c r="AA590" i="12"/>
  <c r="U590" i="12"/>
  <c r="O590" i="12"/>
  <c r="I590" i="12"/>
  <c r="V585" i="12"/>
  <c r="P585" i="12"/>
  <c r="J585" i="12"/>
  <c r="D585" i="12"/>
  <c r="W580" i="12"/>
  <c r="Q580" i="12"/>
  <c r="K580" i="12"/>
  <c r="E580" i="12"/>
  <c r="X575" i="12"/>
  <c r="R575" i="12"/>
  <c r="L575" i="12"/>
  <c r="F575" i="12"/>
  <c r="Y570" i="12"/>
  <c r="S570" i="12"/>
  <c r="M570" i="12"/>
  <c r="G570" i="12"/>
  <c r="Z565" i="12"/>
  <c r="T565" i="12"/>
  <c r="N565" i="12"/>
  <c r="H565" i="12"/>
  <c r="AA560" i="12"/>
  <c r="U560" i="12"/>
  <c r="O560" i="12"/>
  <c r="I560" i="12"/>
  <c r="V555" i="12"/>
  <c r="P555" i="12"/>
  <c r="J555" i="12"/>
  <c r="D555" i="12"/>
  <c r="W550" i="12"/>
  <c r="Q550" i="12"/>
  <c r="K550" i="12"/>
  <c r="E550" i="12"/>
  <c r="X545" i="12"/>
  <c r="R545" i="12"/>
  <c r="L545" i="12"/>
  <c r="F545" i="12"/>
  <c r="Y540" i="12"/>
  <c r="S540" i="12"/>
  <c r="M540" i="12"/>
  <c r="G540" i="12"/>
  <c r="Z535" i="12"/>
  <c r="T535" i="12"/>
  <c r="N535" i="12"/>
  <c r="H535" i="12"/>
  <c r="AA530" i="12"/>
  <c r="U530" i="12"/>
  <c r="O530" i="12"/>
  <c r="I530" i="12"/>
  <c r="V525" i="12"/>
  <c r="P525" i="12"/>
  <c r="J525" i="12"/>
  <c r="D525" i="12"/>
  <c r="W520" i="12"/>
  <c r="Q520" i="12"/>
  <c r="K520" i="12"/>
  <c r="E520" i="12"/>
  <c r="X515" i="12"/>
  <c r="R515" i="12"/>
  <c r="L515" i="12"/>
  <c r="F515" i="12"/>
  <c r="Y510" i="12"/>
  <c r="S510" i="12"/>
  <c r="M510" i="12"/>
  <c r="G510" i="12"/>
  <c r="Z505" i="12"/>
  <c r="T505" i="12"/>
  <c r="N505" i="12"/>
  <c r="H505" i="12"/>
  <c r="AA500" i="12"/>
  <c r="U500" i="12"/>
  <c r="O500" i="12"/>
  <c r="I500" i="12"/>
  <c r="V495" i="12"/>
  <c r="P495" i="12"/>
  <c r="J495" i="12"/>
  <c r="D495" i="12"/>
  <c r="W490" i="12"/>
  <c r="Q490" i="12"/>
  <c r="K490" i="12"/>
  <c r="E490" i="12"/>
  <c r="X485" i="12"/>
  <c r="R485" i="12"/>
  <c r="L485" i="12"/>
  <c r="F485" i="12"/>
  <c r="Y480" i="12"/>
  <c r="S480" i="12"/>
  <c r="M480" i="12"/>
  <c r="G480" i="12"/>
  <c r="Z475" i="12"/>
  <c r="T475" i="12"/>
  <c r="N475" i="12"/>
  <c r="H475" i="12"/>
  <c r="AA470" i="12"/>
  <c r="U470" i="12"/>
  <c r="O470" i="12"/>
  <c r="I470" i="12"/>
  <c r="V462" i="12"/>
  <c r="P462" i="12"/>
  <c r="J462" i="12"/>
  <c r="D462" i="12"/>
  <c r="W457" i="12"/>
  <c r="Q457" i="12"/>
  <c r="K457" i="12"/>
  <c r="E457" i="12"/>
  <c r="X452" i="12"/>
  <c r="R452" i="12"/>
  <c r="L452" i="12"/>
  <c r="F452" i="12"/>
  <c r="Y447" i="12"/>
  <c r="S447" i="12"/>
  <c r="M447" i="12"/>
  <c r="G447" i="12"/>
  <c r="Z442" i="12"/>
  <c r="T442" i="12"/>
  <c r="N442" i="12"/>
  <c r="H442" i="12"/>
  <c r="AA437" i="12"/>
  <c r="U437" i="12"/>
  <c r="O437" i="12"/>
  <c r="I437" i="12"/>
  <c r="V432" i="12"/>
  <c r="P432" i="12"/>
  <c r="J432" i="12"/>
  <c r="D432" i="12"/>
  <c r="W427" i="12"/>
  <c r="Q427" i="12"/>
  <c r="K427" i="12"/>
  <c r="E427" i="12"/>
  <c r="X422" i="12"/>
  <c r="R422" i="12"/>
  <c r="L422" i="12"/>
  <c r="F422" i="12"/>
  <c r="Y417" i="12"/>
  <c r="S417" i="12"/>
  <c r="M417" i="12"/>
  <c r="G417" i="12"/>
  <c r="Z412" i="12"/>
  <c r="T412" i="12"/>
  <c r="N412" i="12"/>
  <c r="H412" i="12"/>
  <c r="AA407" i="12"/>
  <c r="U407" i="12"/>
  <c r="O407" i="12"/>
  <c r="I407" i="12"/>
  <c r="V402" i="12"/>
  <c r="P402" i="12"/>
  <c r="J402" i="12"/>
  <c r="D402" i="12"/>
  <c r="W397" i="12"/>
  <c r="Q397" i="12"/>
  <c r="K397" i="12"/>
  <c r="E397" i="12"/>
  <c r="X392" i="12"/>
  <c r="R392" i="12"/>
  <c r="L392" i="12"/>
  <c r="F392" i="12"/>
  <c r="Y387" i="12"/>
  <c r="S387" i="12"/>
  <c r="M387" i="12"/>
  <c r="G387" i="12"/>
  <c r="Z382" i="12"/>
  <c r="T382" i="12"/>
  <c r="N382" i="12"/>
  <c r="H382" i="12"/>
  <c r="AA377" i="12"/>
  <c r="U377" i="12"/>
  <c r="O377" i="12"/>
  <c r="I377" i="12"/>
  <c r="V372" i="12"/>
  <c r="P372" i="12"/>
  <c r="J372" i="12"/>
  <c r="D372" i="12"/>
  <c r="W367" i="12"/>
  <c r="Q367" i="12"/>
  <c r="K367" i="12"/>
  <c r="E367" i="12"/>
  <c r="X362" i="12"/>
  <c r="R362" i="12"/>
  <c r="L362" i="12"/>
  <c r="F362" i="12"/>
  <c r="Y357" i="12"/>
  <c r="S357" i="12"/>
  <c r="M357" i="12"/>
  <c r="G357" i="12"/>
  <c r="Z352" i="12"/>
  <c r="T352" i="12"/>
  <c r="N352" i="12"/>
  <c r="H352" i="12"/>
  <c r="AA347" i="12"/>
  <c r="U347" i="12"/>
  <c r="O347" i="12"/>
  <c r="I347" i="12"/>
  <c r="V342" i="12"/>
  <c r="P342" i="12"/>
  <c r="J342" i="12"/>
  <c r="D342" i="12"/>
  <c r="W337" i="12"/>
  <c r="Q337" i="12"/>
  <c r="K337" i="12"/>
  <c r="E337" i="12"/>
  <c r="X332" i="12"/>
  <c r="R332" i="12"/>
  <c r="L332" i="12"/>
  <c r="F332" i="12"/>
  <c r="Y327" i="12"/>
  <c r="S327" i="12"/>
  <c r="M327" i="12"/>
  <c r="G327" i="12"/>
  <c r="Z322" i="12"/>
  <c r="T322" i="12"/>
  <c r="N322" i="12"/>
  <c r="H322" i="12"/>
  <c r="AA317" i="12"/>
  <c r="U317" i="12"/>
  <c r="O317" i="12"/>
  <c r="I317" i="12"/>
  <c r="V309" i="12"/>
  <c r="P309" i="12"/>
  <c r="J309" i="12"/>
  <c r="D309" i="12"/>
  <c r="W304" i="12"/>
  <c r="Q304" i="12"/>
  <c r="K304" i="12"/>
  <c r="E304" i="12"/>
  <c r="X299" i="12"/>
  <c r="R299" i="12"/>
  <c r="L299" i="12"/>
  <c r="F299" i="12"/>
  <c r="Y294" i="12"/>
  <c r="S294" i="12"/>
  <c r="M294" i="12"/>
  <c r="G294" i="12"/>
  <c r="Z289" i="12"/>
  <c r="T289" i="12"/>
  <c r="N289" i="12"/>
  <c r="H289" i="12"/>
  <c r="AA284" i="12"/>
  <c r="U284" i="12"/>
  <c r="O284" i="12"/>
  <c r="I284" i="12"/>
  <c r="V279" i="12"/>
  <c r="P279" i="12"/>
  <c r="J279" i="12"/>
  <c r="D279" i="12"/>
  <c r="W274" i="12"/>
  <c r="Q274" i="12"/>
  <c r="K274" i="12"/>
  <c r="E274" i="12"/>
  <c r="X269" i="12"/>
  <c r="R269" i="12"/>
  <c r="L269" i="12"/>
  <c r="F269" i="12"/>
  <c r="Y264" i="12"/>
  <c r="S264" i="12"/>
  <c r="M264" i="12"/>
  <c r="G264" i="12"/>
  <c r="Z259" i="12"/>
  <c r="T259" i="12"/>
  <c r="N259" i="12"/>
  <c r="H259" i="12"/>
  <c r="AA254" i="12"/>
  <c r="U254" i="12"/>
  <c r="O254" i="12"/>
  <c r="I254" i="12"/>
  <c r="V249" i="12"/>
  <c r="P249" i="12"/>
  <c r="J249" i="12"/>
  <c r="D249" i="12"/>
  <c r="W244" i="12"/>
  <c r="Q244" i="12"/>
  <c r="K244" i="12"/>
  <c r="E244" i="12"/>
  <c r="X239" i="12"/>
  <c r="R239" i="12"/>
  <c r="L239" i="12"/>
  <c r="F239" i="12"/>
  <c r="Y234" i="12"/>
  <c r="S234" i="12"/>
  <c r="M234" i="12"/>
  <c r="G234" i="12"/>
  <c r="Z229" i="12"/>
  <c r="T229" i="12"/>
  <c r="N229" i="12"/>
  <c r="H229" i="12"/>
  <c r="AA224" i="12"/>
  <c r="U224" i="12"/>
  <c r="O224" i="12"/>
  <c r="I224" i="12"/>
  <c r="V219" i="12"/>
  <c r="P219" i="12"/>
  <c r="J219" i="12"/>
  <c r="D219" i="12"/>
  <c r="W214" i="12"/>
  <c r="Q214" i="12"/>
  <c r="K214" i="12"/>
  <c r="E214" i="12"/>
  <c r="X209" i="12"/>
  <c r="R209" i="12"/>
  <c r="L209" i="12"/>
  <c r="F209" i="12"/>
  <c r="Y204" i="12"/>
  <c r="S204" i="12"/>
  <c r="M204" i="12"/>
  <c r="G204" i="12"/>
  <c r="Z199" i="12"/>
  <c r="T199" i="12"/>
  <c r="N199" i="12"/>
  <c r="H199" i="12"/>
  <c r="AA194" i="12"/>
  <c r="U194" i="12"/>
  <c r="O194" i="12"/>
  <c r="I194" i="12"/>
  <c r="V189" i="12"/>
  <c r="P189" i="12"/>
  <c r="J189" i="12"/>
  <c r="D189" i="12"/>
  <c r="W184" i="12"/>
  <c r="Q184" i="12"/>
  <c r="K184" i="12"/>
  <c r="E184" i="12"/>
  <c r="X179" i="12"/>
  <c r="R179" i="12"/>
  <c r="L179" i="12"/>
  <c r="F179" i="12"/>
  <c r="Y174" i="12"/>
  <c r="S174" i="12"/>
  <c r="M174" i="12"/>
  <c r="G174" i="12"/>
  <c r="Z169" i="12"/>
  <c r="T169" i="12"/>
  <c r="N169" i="12"/>
  <c r="H169" i="12"/>
  <c r="AA164" i="12"/>
  <c r="U164" i="12"/>
  <c r="O164" i="12"/>
  <c r="I164" i="12"/>
  <c r="V156" i="12"/>
  <c r="P156" i="12"/>
  <c r="J11" i="12"/>
  <c r="P11" i="12"/>
  <c r="V11" i="12"/>
  <c r="I14" i="12"/>
  <c r="I12" i="12" s="1"/>
  <c r="O14" i="12"/>
  <c r="O12" i="12" s="1"/>
  <c r="U14" i="12"/>
  <c r="AA14" i="12"/>
  <c r="AA12" i="12" s="1"/>
  <c r="I16" i="12"/>
  <c r="O16" i="12"/>
  <c r="U16" i="12"/>
  <c r="AA16" i="12"/>
  <c r="H19" i="12"/>
  <c r="N19" i="12"/>
  <c r="N17" i="12" s="1"/>
  <c r="T19" i="12"/>
  <c r="T17" i="12" s="1"/>
  <c r="Z19" i="12"/>
  <c r="H21" i="12"/>
  <c r="N21" i="12"/>
  <c r="T21" i="12"/>
  <c r="Z21" i="12"/>
  <c r="G24" i="12"/>
  <c r="G22" i="12" s="1"/>
  <c r="M24" i="12"/>
  <c r="S24" i="12"/>
  <c r="S22" i="12" s="1"/>
  <c r="Y24" i="12"/>
  <c r="Y22" i="12" s="1"/>
  <c r="G26" i="12"/>
  <c r="M26" i="12"/>
  <c r="S26" i="12"/>
  <c r="Y26" i="12"/>
  <c r="F29" i="12"/>
  <c r="F27" i="12" s="1"/>
  <c r="L29" i="12"/>
  <c r="L27" i="12" s="1"/>
  <c r="R29" i="12"/>
  <c r="X29" i="12"/>
  <c r="X27" i="12" s="1"/>
  <c r="F31" i="12"/>
  <c r="L31" i="12"/>
  <c r="R31" i="12"/>
  <c r="X31" i="12"/>
  <c r="E34" i="12"/>
  <c r="K34" i="12"/>
  <c r="K32" i="12" s="1"/>
  <c r="Q34" i="12"/>
  <c r="Q32" i="12" s="1"/>
  <c r="W34" i="12"/>
  <c r="E36" i="12"/>
  <c r="K36" i="12"/>
  <c r="Q36" i="12"/>
  <c r="W36" i="12"/>
  <c r="D39" i="12"/>
  <c r="D37" i="12" s="1"/>
  <c r="J39" i="12"/>
  <c r="P39" i="12"/>
  <c r="P37" i="12" s="1"/>
  <c r="V39" i="12"/>
  <c r="V37" i="12" s="1"/>
  <c r="D41" i="12"/>
  <c r="J41" i="12"/>
  <c r="P41" i="12"/>
  <c r="V41" i="12"/>
  <c r="I44" i="12"/>
  <c r="I42" i="12" s="1"/>
  <c r="O44" i="12"/>
  <c r="O42" i="12" s="1"/>
  <c r="U44" i="12"/>
  <c r="AA44" i="12"/>
  <c r="AA42" i="12" s="1"/>
  <c r="I46" i="12"/>
  <c r="O46" i="12"/>
  <c r="U46" i="12"/>
  <c r="AA46" i="12"/>
  <c r="H49" i="12"/>
  <c r="N49" i="12"/>
  <c r="N47" i="12" s="1"/>
  <c r="T49" i="12"/>
  <c r="T47" i="12" s="1"/>
  <c r="Z49" i="12"/>
  <c r="H51" i="12"/>
  <c r="N51" i="12"/>
  <c r="T51" i="12"/>
  <c r="Z51" i="12"/>
  <c r="G54" i="12"/>
  <c r="G52" i="12" s="1"/>
  <c r="M54" i="12"/>
  <c r="S54" i="12"/>
  <c r="S52" i="12" s="1"/>
  <c r="Y54" i="12"/>
  <c r="Y52" i="12" s="1"/>
  <c r="G56" i="12"/>
  <c r="M56" i="12"/>
  <c r="S56" i="12"/>
  <c r="Y56" i="12"/>
  <c r="F59" i="12"/>
  <c r="F57" i="12" s="1"/>
  <c r="L59" i="12"/>
  <c r="L57" i="12" s="1"/>
  <c r="R59" i="12"/>
  <c r="X59" i="12"/>
  <c r="X57" i="12" s="1"/>
  <c r="F61" i="12"/>
  <c r="L61" i="12"/>
  <c r="R61" i="12"/>
  <c r="X61" i="12"/>
  <c r="E64" i="12"/>
  <c r="K64" i="12"/>
  <c r="K62" i="12" s="1"/>
  <c r="Q64" i="12"/>
  <c r="Q62" i="12" s="1"/>
  <c r="W64" i="12"/>
  <c r="E66" i="12"/>
  <c r="K66" i="12"/>
  <c r="Q66" i="12"/>
  <c r="W66" i="12"/>
  <c r="D69" i="12"/>
  <c r="D67" i="12" s="1"/>
  <c r="J69" i="12"/>
  <c r="P69" i="12"/>
  <c r="P67" i="12" s="1"/>
  <c r="V69" i="12"/>
  <c r="V67" i="12" s="1"/>
  <c r="D71" i="12"/>
  <c r="J71" i="12"/>
  <c r="P71" i="12"/>
  <c r="V71" i="12"/>
  <c r="I74" i="12"/>
  <c r="I72" i="12" s="1"/>
  <c r="O74" i="12"/>
  <c r="O72" i="12" s="1"/>
  <c r="U74" i="12"/>
  <c r="AA74" i="12"/>
  <c r="AA72" i="12" s="1"/>
  <c r="I76" i="12"/>
  <c r="O76" i="12"/>
  <c r="U76" i="12"/>
  <c r="AA76" i="12"/>
  <c r="H79" i="12"/>
  <c r="N79" i="12"/>
  <c r="N77" i="12" s="1"/>
  <c r="T79" i="12"/>
  <c r="T77" i="12" s="1"/>
  <c r="Z79" i="12"/>
  <c r="H81" i="12"/>
  <c r="N81" i="12"/>
  <c r="T81" i="12"/>
  <c r="Z81" i="12"/>
  <c r="G84" i="12"/>
  <c r="G82" i="12" s="1"/>
  <c r="M84" i="12"/>
  <c r="S84" i="12"/>
  <c r="S82" i="12" s="1"/>
  <c r="Y84" i="12"/>
  <c r="Y82" i="12" s="1"/>
  <c r="G86" i="12"/>
  <c r="M86" i="12"/>
  <c r="S86" i="12"/>
  <c r="Y86" i="12"/>
  <c r="F89" i="12"/>
  <c r="F87" i="12" s="1"/>
  <c r="L89" i="12"/>
  <c r="L87" i="12" s="1"/>
  <c r="R89" i="12"/>
  <c r="X89" i="12"/>
  <c r="X87" i="12" s="1"/>
  <c r="F91" i="12"/>
  <c r="L91" i="12"/>
  <c r="R91" i="12"/>
  <c r="X91" i="12"/>
  <c r="E94" i="12"/>
  <c r="K94" i="12"/>
  <c r="K92" i="12" s="1"/>
  <c r="Q94" i="12"/>
  <c r="Q92" i="12" s="1"/>
  <c r="W94" i="12"/>
  <c r="E96" i="12"/>
  <c r="K96" i="12"/>
  <c r="Q96" i="12"/>
  <c r="W96" i="12"/>
  <c r="D99" i="12"/>
  <c r="D97" i="12" s="1"/>
  <c r="J99" i="12"/>
  <c r="P99" i="12"/>
  <c r="P97" i="12" s="1"/>
  <c r="V99" i="12"/>
  <c r="V97" i="12" s="1"/>
  <c r="D101" i="12"/>
  <c r="J101" i="12"/>
  <c r="P101" i="12"/>
  <c r="V101" i="12"/>
  <c r="I104" i="12"/>
  <c r="I102" i="12" s="1"/>
  <c r="O104" i="12"/>
  <c r="O102" i="12" s="1"/>
  <c r="U104" i="12"/>
  <c r="AA104" i="12"/>
  <c r="AA102" i="12" s="1"/>
  <c r="I106" i="12"/>
  <c r="O106" i="12"/>
  <c r="U106" i="12"/>
  <c r="AA106" i="12"/>
  <c r="H109" i="12"/>
  <c r="N109" i="12"/>
  <c r="N107" i="12" s="1"/>
  <c r="T109" i="12"/>
  <c r="T107" i="12" s="1"/>
  <c r="Z109" i="12"/>
  <c r="H111" i="12"/>
  <c r="N111" i="12"/>
  <c r="T111" i="12"/>
  <c r="Z111" i="12"/>
  <c r="G114" i="12"/>
  <c r="G112" i="12" s="1"/>
  <c r="M114" i="12"/>
  <c r="S114" i="12"/>
  <c r="S112" i="12" s="1"/>
  <c r="Y114" i="12"/>
  <c r="Y112" i="12" s="1"/>
  <c r="G116" i="12"/>
  <c r="M116" i="12"/>
  <c r="S116" i="12"/>
  <c r="Y116" i="12"/>
  <c r="F119" i="12"/>
  <c r="F117" i="12" s="1"/>
  <c r="L119" i="12"/>
  <c r="L117" i="12" s="1"/>
  <c r="R119" i="12"/>
  <c r="X119" i="12"/>
  <c r="X117" i="12" s="1"/>
  <c r="F121" i="12"/>
  <c r="L121" i="12"/>
  <c r="R121" i="12"/>
  <c r="X121" i="12"/>
  <c r="E124" i="12"/>
  <c r="K124" i="12"/>
  <c r="K122" i="12" s="1"/>
  <c r="Q124" i="12"/>
  <c r="Q122" i="12" s="1"/>
  <c r="W124" i="12"/>
  <c r="E126" i="12"/>
  <c r="K126" i="12"/>
  <c r="Q126" i="12"/>
  <c r="W126" i="12"/>
  <c r="D129" i="12"/>
  <c r="D127" i="12" s="1"/>
  <c r="J129" i="12"/>
  <c r="P129" i="12"/>
  <c r="P127" i="12" s="1"/>
  <c r="V129" i="12"/>
  <c r="V127" i="12" s="1"/>
  <c r="D131" i="12"/>
  <c r="J131" i="12"/>
  <c r="P131" i="12"/>
  <c r="V131" i="12"/>
  <c r="I134" i="12"/>
  <c r="I132" i="12" s="1"/>
  <c r="O134" i="12"/>
  <c r="O132" i="12" s="1"/>
  <c r="U134" i="12"/>
  <c r="AA134" i="12"/>
  <c r="AA132" i="12" s="1"/>
  <c r="I136" i="12"/>
  <c r="O136" i="12"/>
  <c r="U136" i="12"/>
  <c r="AA136" i="12"/>
  <c r="H139" i="12"/>
  <c r="N139" i="12"/>
  <c r="N137" i="12" s="1"/>
  <c r="T139" i="12"/>
  <c r="T137" i="12" s="1"/>
  <c r="Z139" i="12"/>
  <c r="H141" i="12"/>
  <c r="N141" i="12"/>
  <c r="T141" i="12"/>
  <c r="Z141" i="12"/>
  <c r="G144" i="12"/>
  <c r="G142" i="12" s="1"/>
  <c r="M144" i="12"/>
  <c r="S144" i="12"/>
  <c r="S142" i="12" s="1"/>
  <c r="Y144" i="12"/>
  <c r="Y142" i="12" s="1"/>
  <c r="G146" i="12"/>
  <c r="M146" i="12"/>
  <c r="S146" i="12"/>
  <c r="Y146" i="12"/>
  <c r="F149" i="12"/>
  <c r="F147" i="12" s="1"/>
  <c r="L149" i="12"/>
  <c r="L147" i="12" s="1"/>
  <c r="R149" i="12"/>
  <c r="X149" i="12"/>
  <c r="X147" i="12" s="1"/>
  <c r="F151" i="12"/>
  <c r="L151" i="12"/>
  <c r="R151" i="12"/>
  <c r="X151" i="12"/>
  <c r="E154" i="12"/>
  <c r="K154" i="12"/>
  <c r="K152" i="12" s="1"/>
  <c r="Q154" i="12"/>
  <c r="W154" i="12"/>
  <c r="W152" i="12" s="1"/>
  <c r="E156" i="12"/>
  <c r="Q156" i="12"/>
  <c r="E164" i="12"/>
  <c r="E160" i="12" s="1"/>
  <c r="Z179" i="12"/>
  <c r="Z175" i="12" s="1"/>
  <c r="S184" i="12"/>
  <c r="S180" i="12" s="1"/>
  <c r="L189" i="12"/>
  <c r="E194" i="12"/>
  <c r="E190" i="12" s="1"/>
  <c r="Z209" i="12"/>
  <c r="Z205" i="12" s="1"/>
  <c r="S214" i="12"/>
  <c r="L219" i="12"/>
  <c r="L215" i="12" s="1"/>
  <c r="E224" i="12"/>
  <c r="E220" i="12" s="1"/>
  <c r="Z239" i="12"/>
  <c r="Z235" i="12" s="1"/>
  <c r="S244" i="12"/>
  <c r="S240" i="12" s="1"/>
  <c r="L249" i="12"/>
  <c r="E254" i="12"/>
  <c r="Z269" i="12"/>
  <c r="Z265" i="12" s="1"/>
  <c r="S274" i="12"/>
  <c r="S270" i="12" s="1"/>
  <c r="L279" i="12"/>
  <c r="E284" i="12"/>
  <c r="E280" i="12" s="1"/>
  <c r="V47" i="13"/>
  <c r="N82" i="13"/>
  <c r="V255" i="13"/>
  <c r="W343" i="13"/>
  <c r="Z358" i="13"/>
  <c r="S393" i="13"/>
  <c r="I340" i="11"/>
  <c r="I338" i="11" s="1"/>
  <c r="O340" i="11"/>
  <c r="O338" i="11" s="1"/>
  <c r="U340" i="11"/>
  <c r="U338" i="11" s="1"/>
  <c r="AA340" i="11"/>
  <c r="AA338" i="11" s="1"/>
  <c r="H345" i="11"/>
  <c r="H343" i="11" s="1"/>
  <c r="N345" i="11"/>
  <c r="N343" i="11" s="1"/>
  <c r="T345" i="11"/>
  <c r="T343" i="11" s="1"/>
  <c r="Z345" i="11"/>
  <c r="Z343" i="11" s="1"/>
  <c r="G350" i="11"/>
  <c r="G348" i="11" s="1"/>
  <c r="M350" i="11"/>
  <c r="M348" i="11" s="1"/>
  <c r="S350" i="11"/>
  <c r="S348" i="11" s="1"/>
  <c r="Y350" i="11"/>
  <c r="Y348" i="11" s="1"/>
  <c r="F355" i="11"/>
  <c r="F353" i="11" s="1"/>
  <c r="L355" i="11"/>
  <c r="L353" i="11" s="1"/>
  <c r="R355" i="11"/>
  <c r="R353" i="11" s="1"/>
  <c r="X355" i="11"/>
  <c r="X353" i="11" s="1"/>
  <c r="E360" i="11"/>
  <c r="E358" i="11" s="1"/>
  <c r="K360" i="11"/>
  <c r="K358" i="11" s="1"/>
  <c r="Q360" i="11"/>
  <c r="Q358" i="11" s="1"/>
  <c r="W360" i="11"/>
  <c r="W358" i="11" s="1"/>
  <c r="D365" i="11"/>
  <c r="D363" i="11" s="1"/>
  <c r="J365" i="11"/>
  <c r="J363" i="11" s="1"/>
  <c r="P365" i="11"/>
  <c r="P363" i="11" s="1"/>
  <c r="V365" i="11"/>
  <c r="V363" i="11" s="1"/>
  <c r="I370" i="11"/>
  <c r="I368" i="11" s="1"/>
  <c r="O370" i="11"/>
  <c r="O368" i="11" s="1"/>
  <c r="U370" i="11"/>
  <c r="U368" i="11" s="1"/>
  <c r="AA370" i="11"/>
  <c r="AA368" i="11" s="1"/>
  <c r="H375" i="11"/>
  <c r="H373" i="11" s="1"/>
  <c r="N375" i="11"/>
  <c r="N373" i="11" s="1"/>
  <c r="T375" i="11"/>
  <c r="T373" i="11" s="1"/>
  <c r="Z375" i="11"/>
  <c r="Z373" i="11" s="1"/>
  <c r="G380" i="11"/>
  <c r="G378" i="11" s="1"/>
  <c r="M380" i="11"/>
  <c r="M378" i="11" s="1"/>
  <c r="S380" i="11"/>
  <c r="S378" i="11" s="1"/>
  <c r="Y380" i="11"/>
  <c r="Y378" i="11" s="1"/>
  <c r="F385" i="11"/>
  <c r="F383" i="11" s="1"/>
  <c r="L385" i="11"/>
  <c r="L383" i="11" s="1"/>
  <c r="R385" i="11"/>
  <c r="R383" i="11" s="1"/>
  <c r="X385" i="11"/>
  <c r="X383" i="11" s="1"/>
  <c r="E390" i="11"/>
  <c r="E388" i="11" s="1"/>
  <c r="K390" i="11"/>
  <c r="K388" i="11" s="1"/>
  <c r="Q390" i="11"/>
  <c r="Q388" i="11" s="1"/>
  <c r="W390" i="11"/>
  <c r="W388" i="11" s="1"/>
  <c r="D395" i="11"/>
  <c r="D393" i="11" s="1"/>
  <c r="J395" i="11"/>
  <c r="J393" i="11" s="1"/>
  <c r="P395" i="11"/>
  <c r="P393" i="11" s="1"/>
  <c r="V395" i="11"/>
  <c r="V393" i="11" s="1"/>
  <c r="I400" i="11"/>
  <c r="I398" i="11" s="1"/>
  <c r="O400" i="11"/>
  <c r="O398" i="11" s="1"/>
  <c r="U400" i="11"/>
  <c r="U398" i="11" s="1"/>
  <c r="AA400" i="11"/>
  <c r="AA398" i="11" s="1"/>
  <c r="H405" i="11"/>
  <c r="H403" i="11" s="1"/>
  <c r="N405" i="11"/>
  <c r="N403" i="11" s="1"/>
  <c r="T405" i="11"/>
  <c r="T403" i="11" s="1"/>
  <c r="Z405" i="11"/>
  <c r="Z403" i="11" s="1"/>
  <c r="G410" i="11"/>
  <c r="G408" i="11" s="1"/>
  <c r="M410" i="11"/>
  <c r="M408" i="11" s="1"/>
  <c r="S410" i="11"/>
  <c r="S408" i="11" s="1"/>
  <c r="Y410" i="11"/>
  <c r="Y408" i="11" s="1"/>
  <c r="F415" i="11"/>
  <c r="F413" i="11" s="1"/>
  <c r="L415" i="11"/>
  <c r="L413" i="11" s="1"/>
  <c r="R415" i="11"/>
  <c r="R413" i="11" s="1"/>
  <c r="X415" i="11"/>
  <c r="X413" i="11" s="1"/>
  <c r="E420" i="11"/>
  <c r="E418" i="11" s="1"/>
  <c r="K420" i="11"/>
  <c r="K418" i="11" s="1"/>
  <c r="Q420" i="11"/>
  <c r="Q418" i="11" s="1"/>
  <c r="W420" i="11"/>
  <c r="W418" i="11" s="1"/>
  <c r="D425" i="11"/>
  <c r="D423" i="11" s="1"/>
  <c r="J425" i="11"/>
  <c r="J423" i="11" s="1"/>
  <c r="P425" i="11"/>
  <c r="P423" i="11" s="1"/>
  <c r="V425" i="11"/>
  <c r="V423" i="11" s="1"/>
  <c r="I430" i="11"/>
  <c r="I428" i="11" s="1"/>
  <c r="O430" i="11"/>
  <c r="O428" i="11" s="1"/>
  <c r="U430" i="11"/>
  <c r="U428" i="11" s="1"/>
  <c r="AA430" i="11"/>
  <c r="AA428" i="11" s="1"/>
  <c r="H435" i="11"/>
  <c r="H433" i="11" s="1"/>
  <c r="N435" i="11"/>
  <c r="N433" i="11" s="1"/>
  <c r="T435" i="11"/>
  <c r="T433" i="11" s="1"/>
  <c r="Z435" i="11"/>
  <c r="Z433" i="11" s="1"/>
  <c r="G440" i="11"/>
  <c r="G438" i="11" s="1"/>
  <c r="M440" i="11"/>
  <c r="M438" i="11" s="1"/>
  <c r="S440" i="11"/>
  <c r="S438" i="11" s="1"/>
  <c r="Y440" i="11"/>
  <c r="Y438" i="11" s="1"/>
  <c r="F445" i="11"/>
  <c r="F443" i="11" s="1"/>
  <c r="L445" i="11"/>
  <c r="L443" i="11" s="1"/>
  <c r="R445" i="11"/>
  <c r="R443" i="11" s="1"/>
  <c r="X445" i="11"/>
  <c r="X443" i="11" s="1"/>
  <c r="E450" i="11"/>
  <c r="E448" i="11" s="1"/>
  <c r="K450" i="11"/>
  <c r="K448" i="11" s="1"/>
  <c r="Q450" i="11"/>
  <c r="Q448" i="11" s="1"/>
  <c r="W450" i="11"/>
  <c r="W448" i="11" s="1"/>
  <c r="D455" i="11"/>
  <c r="D453" i="11" s="1"/>
  <c r="J455" i="11"/>
  <c r="J453" i="11" s="1"/>
  <c r="P455" i="11"/>
  <c r="P453" i="11" s="1"/>
  <c r="V455" i="11"/>
  <c r="V453" i="11" s="1"/>
  <c r="I460" i="11"/>
  <c r="I458" i="11" s="1"/>
  <c r="O460" i="11"/>
  <c r="O458" i="11" s="1"/>
  <c r="U460" i="11"/>
  <c r="U458" i="11" s="1"/>
  <c r="H498" i="11"/>
  <c r="H496" i="11" s="1"/>
  <c r="N498" i="11"/>
  <c r="N496" i="11" s="1"/>
  <c r="T498" i="11"/>
  <c r="T496" i="11" s="1"/>
  <c r="Z498" i="11"/>
  <c r="Z496" i="11" s="1"/>
  <c r="G503" i="11"/>
  <c r="G501" i="11" s="1"/>
  <c r="M503" i="11"/>
  <c r="M501" i="11" s="1"/>
  <c r="S503" i="11"/>
  <c r="S501" i="11" s="1"/>
  <c r="Y503" i="11"/>
  <c r="Y501" i="11" s="1"/>
  <c r="F508" i="11"/>
  <c r="F506" i="11" s="1"/>
  <c r="L508" i="11"/>
  <c r="L506" i="11" s="1"/>
  <c r="R508" i="11"/>
  <c r="R506" i="11" s="1"/>
  <c r="X508" i="11"/>
  <c r="X506" i="11" s="1"/>
  <c r="E513" i="11"/>
  <c r="E511" i="11" s="1"/>
  <c r="K513" i="11"/>
  <c r="K511" i="11" s="1"/>
  <c r="Q513" i="11"/>
  <c r="Q511" i="11" s="1"/>
  <c r="W513" i="11"/>
  <c r="W511" i="11" s="1"/>
  <c r="D518" i="11"/>
  <c r="D516" i="11" s="1"/>
  <c r="J518" i="11"/>
  <c r="J516" i="11" s="1"/>
  <c r="P518" i="11"/>
  <c r="P516" i="11" s="1"/>
  <c r="V518" i="11"/>
  <c r="V516" i="11" s="1"/>
  <c r="I523" i="11"/>
  <c r="I521" i="11" s="1"/>
  <c r="O523" i="11"/>
  <c r="O521" i="11" s="1"/>
  <c r="U523" i="11"/>
  <c r="U521" i="11" s="1"/>
  <c r="AA523" i="11"/>
  <c r="AA521" i="11" s="1"/>
  <c r="H528" i="11"/>
  <c r="H526" i="11" s="1"/>
  <c r="N528" i="11"/>
  <c r="N526" i="11" s="1"/>
  <c r="T528" i="11"/>
  <c r="T526" i="11" s="1"/>
  <c r="Z528" i="11"/>
  <c r="Z526" i="11" s="1"/>
  <c r="G533" i="11"/>
  <c r="G531" i="11" s="1"/>
  <c r="M533" i="11"/>
  <c r="M531" i="11" s="1"/>
  <c r="S533" i="11"/>
  <c r="S531" i="11" s="1"/>
  <c r="Y533" i="11"/>
  <c r="Y531" i="11" s="1"/>
  <c r="F538" i="11"/>
  <c r="F536" i="11" s="1"/>
  <c r="L538" i="11"/>
  <c r="L536" i="11" s="1"/>
  <c r="R538" i="11"/>
  <c r="R536" i="11" s="1"/>
  <c r="X538" i="11"/>
  <c r="X536" i="11" s="1"/>
  <c r="E543" i="11"/>
  <c r="E541" i="11" s="1"/>
  <c r="K543" i="11"/>
  <c r="K541" i="11" s="1"/>
  <c r="Q543" i="11"/>
  <c r="Q541" i="11" s="1"/>
  <c r="W543" i="11"/>
  <c r="W541" i="11" s="1"/>
  <c r="D548" i="11"/>
  <c r="D546" i="11" s="1"/>
  <c r="J548" i="11"/>
  <c r="J546" i="11" s="1"/>
  <c r="P548" i="11"/>
  <c r="P546" i="11" s="1"/>
  <c r="V548" i="11"/>
  <c r="V546" i="11" s="1"/>
  <c r="I553" i="11"/>
  <c r="I551" i="11" s="1"/>
  <c r="O553" i="11"/>
  <c r="O551" i="11" s="1"/>
  <c r="U553" i="11"/>
  <c r="U551" i="11" s="1"/>
  <c r="AA553" i="11"/>
  <c r="AA551" i="11" s="1"/>
  <c r="H558" i="11"/>
  <c r="H556" i="11" s="1"/>
  <c r="N558" i="11"/>
  <c r="N556" i="11" s="1"/>
  <c r="T558" i="11"/>
  <c r="T556" i="11" s="1"/>
  <c r="Z558" i="11"/>
  <c r="Z556" i="11" s="1"/>
  <c r="G563" i="11"/>
  <c r="G561" i="11" s="1"/>
  <c r="M563" i="11"/>
  <c r="M561" i="11" s="1"/>
  <c r="S563" i="11"/>
  <c r="S561" i="11" s="1"/>
  <c r="Y563" i="11"/>
  <c r="Y561" i="11" s="1"/>
  <c r="F568" i="11"/>
  <c r="F566" i="11" s="1"/>
  <c r="L568" i="11"/>
  <c r="L566" i="11" s="1"/>
  <c r="R568" i="11"/>
  <c r="R566" i="11" s="1"/>
  <c r="X568" i="11"/>
  <c r="X566" i="11" s="1"/>
  <c r="E573" i="11"/>
  <c r="E571" i="11" s="1"/>
  <c r="K573" i="11"/>
  <c r="K571" i="11" s="1"/>
  <c r="Q573" i="11"/>
  <c r="Q571" i="11" s="1"/>
  <c r="W573" i="11"/>
  <c r="W571" i="11" s="1"/>
  <c r="D578" i="11"/>
  <c r="D576" i="11" s="1"/>
  <c r="J578" i="11"/>
  <c r="J576" i="11" s="1"/>
  <c r="P578" i="11"/>
  <c r="P576" i="11" s="1"/>
  <c r="V578" i="11"/>
  <c r="V576" i="11" s="1"/>
  <c r="I583" i="11"/>
  <c r="I581" i="11" s="1"/>
  <c r="O583" i="11"/>
  <c r="O581" i="11" s="1"/>
  <c r="U583" i="11"/>
  <c r="U581" i="11" s="1"/>
  <c r="AA583" i="11"/>
  <c r="AA581" i="11" s="1"/>
  <c r="H588" i="11"/>
  <c r="H586" i="11" s="1"/>
  <c r="N588" i="11"/>
  <c r="N586" i="11" s="1"/>
  <c r="T588" i="11"/>
  <c r="T586" i="11" s="1"/>
  <c r="Z588" i="11"/>
  <c r="Z586" i="11" s="1"/>
  <c r="G593" i="11"/>
  <c r="G591" i="11" s="1"/>
  <c r="M593" i="11"/>
  <c r="M591" i="11" s="1"/>
  <c r="S593" i="11"/>
  <c r="S591" i="11" s="1"/>
  <c r="Y593" i="11"/>
  <c r="Y591" i="11" s="1"/>
  <c r="F598" i="11"/>
  <c r="F596" i="11" s="1"/>
  <c r="L598" i="11"/>
  <c r="L596" i="11" s="1"/>
  <c r="R598" i="11"/>
  <c r="R596" i="11" s="1"/>
  <c r="X598" i="11"/>
  <c r="X596" i="11" s="1"/>
  <c r="E603" i="11"/>
  <c r="E601" i="11" s="1"/>
  <c r="K603" i="11"/>
  <c r="K601" i="11" s="1"/>
  <c r="Q603" i="11"/>
  <c r="Q601" i="11" s="1"/>
  <c r="W603" i="11"/>
  <c r="W601" i="11" s="1"/>
  <c r="D608" i="11"/>
  <c r="D606" i="11" s="1"/>
  <c r="J608" i="11"/>
  <c r="J606" i="11" s="1"/>
  <c r="P608" i="11"/>
  <c r="P606" i="11" s="1"/>
  <c r="V608" i="11"/>
  <c r="V606" i="11" s="1"/>
  <c r="I613" i="11"/>
  <c r="I611" i="11" s="1"/>
  <c r="O613" i="11"/>
  <c r="O611" i="11" s="1"/>
  <c r="U613" i="11"/>
  <c r="U611" i="11" s="1"/>
  <c r="E39" i="12"/>
  <c r="E37" i="12" s="1"/>
  <c r="K39" i="12"/>
  <c r="K37" i="12" s="1"/>
  <c r="Q39" i="12"/>
  <c r="Q37" i="12" s="1"/>
  <c r="W39" i="12"/>
  <c r="W37" i="12" s="1"/>
  <c r="D44" i="12"/>
  <c r="D42" i="12" s="1"/>
  <c r="J44" i="12"/>
  <c r="P44" i="12"/>
  <c r="P42" i="12" s="1"/>
  <c r="V44" i="12"/>
  <c r="V42" i="12" s="1"/>
  <c r="D46" i="12"/>
  <c r="J46" i="12"/>
  <c r="P46" i="12"/>
  <c r="V46" i="12"/>
  <c r="I49" i="12"/>
  <c r="I47" i="12" s="1"/>
  <c r="O49" i="12"/>
  <c r="O47" i="12" s="1"/>
  <c r="U49" i="12"/>
  <c r="AA49" i="12"/>
  <c r="AA47" i="12" s="1"/>
  <c r="I51" i="12"/>
  <c r="O51" i="12"/>
  <c r="U51" i="12"/>
  <c r="AA51" i="12"/>
  <c r="H54" i="12"/>
  <c r="N54" i="12"/>
  <c r="N52" i="12" s="1"/>
  <c r="T54" i="12"/>
  <c r="T52" i="12" s="1"/>
  <c r="Z54" i="12"/>
  <c r="H56" i="12"/>
  <c r="N56" i="12"/>
  <c r="T56" i="12"/>
  <c r="Z56" i="12"/>
  <c r="G59" i="12"/>
  <c r="G57" i="12" s="1"/>
  <c r="M59" i="12"/>
  <c r="S59" i="12"/>
  <c r="S57" i="12" s="1"/>
  <c r="Y59" i="12"/>
  <c r="Y57" i="12" s="1"/>
  <c r="G61" i="12"/>
  <c r="M61" i="12"/>
  <c r="S61" i="12"/>
  <c r="Y61" i="12"/>
  <c r="F64" i="12"/>
  <c r="F62" i="12" s="1"/>
  <c r="L64" i="12"/>
  <c r="L62" i="12" s="1"/>
  <c r="R64" i="12"/>
  <c r="X64" i="12"/>
  <c r="X62" i="12" s="1"/>
  <c r="F66" i="12"/>
  <c r="L66" i="12"/>
  <c r="R66" i="12"/>
  <c r="X66" i="12"/>
  <c r="E69" i="12"/>
  <c r="K69" i="12"/>
  <c r="K67" i="12" s="1"/>
  <c r="Q69" i="12"/>
  <c r="Q67" i="12" s="1"/>
  <c r="W69" i="12"/>
  <c r="E71" i="12"/>
  <c r="K71" i="12"/>
  <c r="Q71" i="12"/>
  <c r="W71" i="12"/>
  <c r="D74" i="12"/>
  <c r="D72" i="12" s="1"/>
  <c r="J74" i="12"/>
  <c r="P74" i="12"/>
  <c r="P72" i="12" s="1"/>
  <c r="V74" i="12"/>
  <c r="V72" i="12" s="1"/>
  <c r="D76" i="12"/>
  <c r="J76" i="12"/>
  <c r="P76" i="12"/>
  <c r="V76" i="12"/>
  <c r="I79" i="12"/>
  <c r="I77" i="12" s="1"/>
  <c r="O79" i="12"/>
  <c r="O77" i="12" s="1"/>
  <c r="U79" i="12"/>
  <c r="AA79" i="12"/>
  <c r="AA77" i="12" s="1"/>
  <c r="I81" i="12"/>
  <c r="O81" i="12"/>
  <c r="U81" i="12"/>
  <c r="AA81" i="12"/>
  <c r="H84" i="12"/>
  <c r="N84" i="12"/>
  <c r="N82" i="12" s="1"/>
  <c r="T84" i="12"/>
  <c r="T82" i="12" s="1"/>
  <c r="Z84" i="12"/>
  <c r="H86" i="12"/>
  <c r="N86" i="12"/>
  <c r="T86" i="12"/>
  <c r="Z86" i="12"/>
  <c r="G89" i="12"/>
  <c r="G87" i="12" s="1"/>
  <c r="M89" i="12"/>
  <c r="S89" i="12"/>
  <c r="S87" i="12" s="1"/>
  <c r="Y89" i="12"/>
  <c r="Y87" i="12" s="1"/>
  <c r="G91" i="12"/>
  <c r="M91" i="12"/>
  <c r="S91" i="12"/>
  <c r="Y91" i="12"/>
  <c r="F94" i="12"/>
  <c r="F92" i="12" s="1"/>
  <c r="L94" i="12"/>
  <c r="L92" i="12" s="1"/>
  <c r="R94" i="12"/>
  <c r="X94" i="12"/>
  <c r="X92" i="12" s="1"/>
  <c r="F96" i="12"/>
  <c r="L96" i="12"/>
  <c r="R96" i="12"/>
  <c r="X96" i="12"/>
  <c r="E99" i="12"/>
  <c r="K99" i="12"/>
  <c r="K97" i="12" s="1"/>
  <c r="Q99" i="12"/>
  <c r="Q97" i="12" s="1"/>
  <c r="W99" i="12"/>
  <c r="E101" i="12"/>
  <c r="K101" i="12"/>
  <c r="Q101" i="12"/>
  <c r="W101" i="12"/>
  <c r="D104" i="12"/>
  <c r="D102" i="12" s="1"/>
  <c r="J104" i="12"/>
  <c r="P104" i="12"/>
  <c r="P102" i="12" s="1"/>
  <c r="V104" i="12"/>
  <c r="V102" i="12" s="1"/>
  <c r="D106" i="12"/>
  <c r="J106" i="12"/>
  <c r="P106" i="12"/>
  <c r="V106" i="12"/>
  <c r="I109" i="12"/>
  <c r="I107" i="12" s="1"/>
  <c r="O109" i="12"/>
  <c r="O107" i="12" s="1"/>
  <c r="U109" i="12"/>
  <c r="AA109" i="12"/>
  <c r="AA107" i="12" s="1"/>
  <c r="I111" i="12"/>
  <c r="O111" i="12"/>
  <c r="U111" i="12"/>
  <c r="AA111" i="12"/>
  <c r="H114" i="12"/>
  <c r="N114" i="12"/>
  <c r="N112" i="12" s="1"/>
  <c r="T114" i="12"/>
  <c r="T112" i="12" s="1"/>
  <c r="Z114" i="12"/>
  <c r="H116" i="12"/>
  <c r="N116" i="12"/>
  <c r="T116" i="12"/>
  <c r="Z116" i="12"/>
  <c r="G119" i="12"/>
  <c r="G117" i="12" s="1"/>
  <c r="M119" i="12"/>
  <c r="S119" i="12"/>
  <c r="S117" i="12" s="1"/>
  <c r="Y119" i="12"/>
  <c r="Y117" i="12" s="1"/>
  <c r="G121" i="12"/>
  <c r="M121" i="12"/>
  <c r="S121" i="12"/>
  <c r="Y121" i="12"/>
  <c r="F124" i="12"/>
  <c r="F122" i="12" s="1"/>
  <c r="L124" i="12"/>
  <c r="L122" i="12" s="1"/>
  <c r="R124" i="12"/>
  <c r="X124" i="12"/>
  <c r="X122" i="12" s="1"/>
  <c r="F126" i="12"/>
  <c r="L126" i="12"/>
  <c r="R126" i="12"/>
  <c r="X126" i="12"/>
  <c r="E129" i="12"/>
  <c r="K129" i="12"/>
  <c r="K127" i="12" s="1"/>
  <c r="Q129" i="12"/>
  <c r="Q127" i="12" s="1"/>
  <c r="W129" i="12"/>
  <c r="E131" i="12"/>
  <c r="K131" i="12"/>
  <c r="Q131" i="12"/>
  <c r="W131" i="12"/>
  <c r="D134" i="12"/>
  <c r="D132" i="12" s="1"/>
  <c r="J134" i="12"/>
  <c r="P134" i="12"/>
  <c r="P132" i="12" s="1"/>
  <c r="V134" i="12"/>
  <c r="V132" i="12" s="1"/>
  <c r="D136" i="12"/>
  <c r="J136" i="12"/>
  <c r="P136" i="12"/>
  <c r="V136" i="12"/>
  <c r="I139" i="12"/>
  <c r="I137" i="12" s="1"/>
  <c r="O139" i="12"/>
  <c r="O137" i="12" s="1"/>
  <c r="U139" i="12"/>
  <c r="AA139" i="12"/>
  <c r="AA137" i="12" s="1"/>
  <c r="I141" i="12"/>
  <c r="O141" i="12"/>
  <c r="U141" i="12"/>
  <c r="AA141" i="12"/>
  <c r="H144" i="12"/>
  <c r="N144" i="12"/>
  <c r="N142" i="12" s="1"/>
  <c r="T144" i="12"/>
  <c r="T142" i="12" s="1"/>
  <c r="Z144" i="12"/>
  <c r="H146" i="12"/>
  <c r="N146" i="12"/>
  <c r="T146" i="12"/>
  <c r="Z146" i="12"/>
  <c r="G149" i="12"/>
  <c r="G147" i="12" s="1"/>
  <c r="M149" i="12"/>
  <c r="S149" i="12"/>
  <c r="S147" i="12" s="1"/>
  <c r="Y149" i="12"/>
  <c r="Y147" i="12" s="1"/>
  <c r="G151" i="12"/>
  <c r="M151" i="12"/>
  <c r="S151" i="12"/>
  <c r="Y151" i="12"/>
  <c r="F154" i="12"/>
  <c r="L154" i="12"/>
  <c r="L152" i="12" s="1"/>
  <c r="R154" i="12"/>
  <c r="F156" i="12"/>
  <c r="R156" i="12"/>
  <c r="AA305" i="12"/>
  <c r="K164" i="12"/>
  <c r="K160" i="12" s="1"/>
  <c r="D169" i="12"/>
  <c r="Y184" i="12"/>
  <c r="R189" i="12"/>
  <c r="R185" i="12" s="1"/>
  <c r="K194" i="12"/>
  <c r="K190" i="12" s="1"/>
  <c r="D199" i="12"/>
  <c r="D195" i="12" s="1"/>
  <c r="Y214" i="12"/>
  <c r="Y210" i="12" s="1"/>
  <c r="R219" i="12"/>
  <c r="R215" i="12" s="1"/>
  <c r="K224" i="12"/>
  <c r="K220" i="12" s="1"/>
  <c r="D229" i="12"/>
  <c r="D225" i="12" s="1"/>
  <c r="Y244" i="12"/>
  <c r="Y240" i="12" s="1"/>
  <c r="R249" i="12"/>
  <c r="R245" i="12" s="1"/>
  <c r="K254" i="12"/>
  <c r="K250" i="12" s="1"/>
  <c r="D259" i="12"/>
  <c r="D255" i="12" s="1"/>
  <c r="Y274" i="12"/>
  <c r="R279" i="12"/>
  <c r="R275" i="12" s="1"/>
  <c r="K284" i="12"/>
  <c r="K280" i="12" s="1"/>
  <c r="D289" i="12"/>
  <c r="D285" i="12" s="1"/>
  <c r="S87" i="13"/>
  <c r="U170" i="13"/>
  <c r="X185" i="13"/>
  <c r="M210" i="13"/>
  <c r="R275" i="13"/>
  <c r="Z448" i="13"/>
  <c r="I476" i="13"/>
  <c r="L491" i="13"/>
  <c r="I162" i="12"/>
  <c r="I160" i="12" s="1"/>
  <c r="O162" i="12"/>
  <c r="O160" i="12" s="1"/>
  <c r="U162" i="12"/>
  <c r="AA162" i="12"/>
  <c r="AA160" i="12" s="1"/>
  <c r="H167" i="12"/>
  <c r="H165" i="12" s="1"/>
  <c r="N167" i="12"/>
  <c r="T167" i="12"/>
  <c r="T165" i="12" s="1"/>
  <c r="Z167" i="12"/>
  <c r="Z165" i="12" s="1"/>
  <c r="G172" i="12"/>
  <c r="M172" i="12"/>
  <c r="M170" i="12" s="1"/>
  <c r="S172" i="12"/>
  <c r="S170" i="12" s="1"/>
  <c r="Y172" i="12"/>
  <c r="F177" i="12"/>
  <c r="F175" i="12" s="1"/>
  <c r="L177" i="12"/>
  <c r="L175" i="12" s="1"/>
  <c r="R177" i="12"/>
  <c r="X177" i="12"/>
  <c r="X175" i="12" s="1"/>
  <c r="E182" i="12"/>
  <c r="E180" i="12" s="1"/>
  <c r="K182" i="12"/>
  <c r="Q182" i="12"/>
  <c r="Q180" i="12" s="1"/>
  <c r="W182" i="12"/>
  <c r="W180" i="12" s="1"/>
  <c r="D187" i="12"/>
  <c r="J187" i="12"/>
  <c r="J185" i="12" s="1"/>
  <c r="P187" i="12"/>
  <c r="P185" i="12" s="1"/>
  <c r="V187" i="12"/>
  <c r="I192" i="12"/>
  <c r="I190" i="12" s="1"/>
  <c r="O192" i="12"/>
  <c r="O190" i="12" s="1"/>
  <c r="U192" i="12"/>
  <c r="U190" i="12" s="1"/>
  <c r="AA192" i="12"/>
  <c r="AA190" i="12" s="1"/>
  <c r="H197" i="12"/>
  <c r="H195" i="12" s="1"/>
  <c r="N197" i="12"/>
  <c r="T197" i="12"/>
  <c r="T195" i="12" s="1"/>
  <c r="Z197" i="12"/>
  <c r="Z195" i="12" s="1"/>
  <c r="G202" i="12"/>
  <c r="G200" i="12" s="1"/>
  <c r="M202" i="12"/>
  <c r="M200" i="12" s="1"/>
  <c r="S202" i="12"/>
  <c r="S200" i="12" s="1"/>
  <c r="Y202" i="12"/>
  <c r="F207" i="12"/>
  <c r="F205" i="12" s="1"/>
  <c r="L207" i="12"/>
  <c r="L205" i="12" s="1"/>
  <c r="R207" i="12"/>
  <c r="R205" i="12" s="1"/>
  <c r="X207" i="12"/>
  <c r="X205" i="12" s="1"/>
  <c r="E212" i="12"/>
  <c r="E210" i="12" s="1"/>
  <c r="K212" i="12"/>
  <c r="Q212" i="12"/>
  <c r="Q210" i="12" s="1"/>
  <c r="W212" i="12"/>
  <c r="W210" i="12" s="1"/>
  <c r="D217" i="12"/>
  <c r="D215" i="12" s="1"/>
  <c r="J217" i="12"/>
  <c r="J215" i="12" s="1"/>
  <c r="P217" i="12"/>
  <c r="P215" i="12" s="1"/>
  <c r="V217" i="12"/>
  <c r="I222" i="12"/>
  <c r="I220" i="12" s="1"/>
  <c r="O222" i="12"/>
  <c r="O220" i="12" s="1"/>
  <c r="U222" i="12"/>
  <c r="U220" i="12" s="1"/>
  <c r="AA222" i="12"/>
  <c r="AA220" i="12" s="1"/>
  <c r="H227" i="12"/>
  <c r="H225" i="12" s="1"/>
  <c r="N227" i="12"/>
  <c r="T227" i="12"/>
  <c r="T225" i="12" s="1"/>
  <c r="Z227" i="12"/>
  <c r="Z225" i="12" s="1"/>
  <c r="G232" i="12"/>
  <c r="G230" i="12" s="1"/>
  <c r="M232" i="12"/>
  <c r="M230" i="12" s="1"/>
  <c r="S232" i="12"/>
  <c r="S230" i="12" s="1"/>
  <c r="Y232" i="12"/>
  <c r="F237" i="12"/>
  <c r="F235" i="12" s="1"/>
  <c r="L237" i="12"/>
  <c r="L235" i="12" s="1"/>
  <c r="R237" i="12"/>
  <c r="R235" i="12" s="1"/>
  <c r="X237" i="12"/>
  <c r="X235" i="12" s="1"/>
  <c r="E242" i="12"/>
  <c r="E240" i="12" s="1"/>
  <c r="K242" i="12"/>
  <c r="Q242" i="12"/>
  <c r="Q240" i="12" s="1"/>
  <c r="W242" i="12"/>
  <c r="W240" i="12" s="1"/>
  <c r="D247" i="12"/>
  <c r="D245" i="12" s="1"/>
  <c r="J247" i="12"/>
  <c r="J245" i="12" s="1"/>
  <c r="P247" i="12"/>
  <c r="P245" i="12" s="1"/>
  <c r="V247" i="12"/>
  <c r="I252" i="12"/>
  <c r="I250" i="12" s="1"/>
  <c r="O252" i="12"/>
  <c r="O250" i="12" s="1"/>
  <c r="U252" i="12"/>
  <c r="U250" i="12" s="1"/>
  <c r="AA252" i="12"/>
  <c r="AA250" i="12" s="1"/>
  <c r="H257" i="12"/>
  <c r="H255" i="12" s="1"/>
  <c r="N257" i="12"/>
  <c r="T257" i="12"/>
  <c r="T255" i="12" s="1"/>
  <c r="Z257" i="12"/>
  <c r="Z255" i="12" s="1"/>
  <c r="G262" i="12"/>
  <c r="G260" i="12" s="1"/>
  <c r="M262" i="12"/>
  <c r="M260" i="12" s="1"/>
  <c r="S262" i="12"/>
  <c r="S260" i="12" s="1"/>
  <c r="Y262" i="12"/>
  <c r="F267" i="12"/>
  <c r="F265" i="12" s="1"/>
  <c r="L267" i="12"/>
  <c r="L265" i="12" s="1"/>
  <c r="R267" i="12"/>
  <c r="R265" i="12" s="1"/>
  <c r="X267" i="12"/>
  <c r="X265" i="12" s="1"/>
  <c r="E272" i="12"/>
  <c r="E270" i="12" s="1"/>
  <c r="K272" i="12"/>
  <c r="Q272" i="12"/>
  <c r="Q270" i="12" s="1"/>
  <c r="W272" i="12"/>
  <c r="W270" i="12" s="1"/>
  <c r="D277" i="12"/>
  <c r="D275" i="12" s="1"/>
  <c r="J277" i="12"/>
  <c r="J275" i="12" s="1"/>
  <c r="P277" i="12"/>
  <c r="P275" i="12" s="1"/>
  <c r="V277" i="12"/>
  <c r="I282" i="12"/>
  <c r="I280" i="12" s="1"/>
  <c r="O282" i="12"/>
  <c r="O280" i="12" s="1"/>
  <c r="U282" i="12"/>
  <c r="U280" i="12" s="1"/>
  <c r="AA282" i="12"/>
  <c r="AA280" i="12" s="1"/>
  <c r="H287" i="12"/>
  <c r="H285" i="12" s="1"/>
  <c r="N287" i="12"/>
  <c r="T287" i="12"/>
  <c r="T285" i="12" s="1"/>
  <c r="Z287" i="12"/>
  <c r="Z285" i="12" s="1"/>
  <c r="G292" i="12"/>
  <c r="G290" i="12" s="1"/>
  <c r="M292" i="12"/>
  <c r="M290" i="12" s="1"/>
  <c r="S292" i="12"/>
  <c r="S290" i="12" s="1"/>
  <c r="Y292" i="12"/>
  <c r="F297" i="12"/>
  <c r="F295" i="12" s="1"/>
  <c r="L297" i="12"/>
  <c r="L295" i="12" s="1"/>
  <c r="R297" i="12"/>
  <c r="R295" i="12" s="1"/>
  <c r="X297" i="12"/>
  <c r="X295" i="12" s="1"/>
  <c r="E302" i="12"/>
  <c r="E300" i="12" s="1"/>
  <c r="K302" i="12"/>
  <c r="Q302" i="12"/>
  <c r="Q300" i="12" s="1"/>
  <c r="W302" i="12"/>
  <c r="W300" i="12" s="1"/>
  <c r="D307" i="12"/>
  <c r="D305" i="12" s="1"/>
  <c r="J307" i="12"/>
  <c r="J305" i="12" s="1"/>
  <c r="P307" i="12"/>
  <c r="P305" i="12" s="1"/>
  <c r="V307" i="12"/>
  <c r="I315" i="12"/>
  <c r="I313" i="12" s="1"/>
  <c r="O315" i="12"/>
  <c r="O313" i="12" s="1"/>
  <c r="U315" i="12"/>
  <c r="U313" i="12" s="1"/>
  <c r="AA315" i="12"/>
  <c r="AA313" i="12" s="1"/>
  <c r="H320" i="12"/>
  <c r="H318" i="12" s="1"/>
  <c r="N320" i="12"/>
  <c r="T320" i="12"/>
  <c r="T318" i="12" s="1"/>
  <c r="Z320" i="12"/>
  <c r="Z318" i="12" s="1"/>
  <c r="G325" i="12"/>
  <c r="G323" i="12" s="1"/>
  <c r="M325" i="12"/>
  <c r="M323" i="12" s="1"/>
  <c r="S325" i="12"/>
  <c r="S323" i="12" s="1"/>
  <c r="Y325" i="12"/>
  <c r="F330" i="12"/>
  <c r="F328" i="12" s="1"/>
  <c r="L330" i="12"/>
  <c r="L328" i="12" s="1"/>
  <c r="R330" i="12"/>
  <c r="R328" i="12" s="1"/>
  <c r="X330" i="12"/>
  <c r="X328" i="12" s="1"/>
  <c r="E335" i="12"/>
  <c r="E333" i="12" s="1"/>
  <c r="K335" i="12"/>
  <c r="Q335" i="12"/>
  <c r="Q333" i="12" s="1"/>
  <c r="W335" i="12"/>
  <c r="W333" i="12" s="1"/>
  <c r="D340" i="12"/>
  <c r="D338" i="12" s="1"/>
  <c r="J340" i="12"/>
  <c r="J338" i="12" s="1"/>
  <c r="P340" i="12"/>
  <c r="P338" i="12" s="1"/>
  <c r="V340" i="12"/>
  <c r="I345" i="12"/>
  <c r="I343" i="12" s="1"/>
  <c r="O345" i="12"/>
  <c r="O343" i="12" s="1"/>
  <c r="U345" i="12"/>
  <c r="U343" i="12" s="1"/>
  <c r="AA345" i="12"/>
  <c r="AA343" i="12" s="1"/>
  <c r="H350" i="12"/>
  <c r="H348" i="12" s="1"/>
  <c r="N350" i="12"/>
  <c r="T350" i="12"/>
  <c r="T348" i="12" s="1"/>
  <c r="Z350" i="12"/>
  <c r="Z348" i="12" s="1"/>
  <c r="G355" i="12"/>
  <c r="G353" i="12" s="1"/>
  <c r="M355" i="12"/>
  <c r="M353" i="12" s="1"/>
  <c r="S355" i="12"/>
  <c r="S353" i="12" s="1"/>
  <c r="Y355" i="12"/>
  <c r="F360" i="12"/>
  <c r="F358" i="12" s="1"/>
  <c r="L360" i="12"/>
  <c r="L358" i="12" s="1"/>
  <c r="R360" i="12"/>
  <c r="R358" i="12" s="1"/>
  <c r="X360" i="12"/>
  <c r="X358" i="12" s="1"/>
  <c r="E365" i="12"/>
  <c r="E363" i="12" s="1"/>
  <c r="K365" i="12"/>
  <c r="Q365" i="12"/>
  <c r="Q363" i="12" s="1"/>
  <c r="W365" i="12"/>
  <c r="W363" i="12" s="1"/>
  <c r="D370" i="12"/>
  <c r="D368" i="12" s="1"/>
  <c r="J370" i="12"/>
  <c r="J368" i="12" s="1"/>
  <c r="P370" i="12"/>
  <c r="P368" i="12" s="1"/>
  <c r="V370" i="12"/>
  <c r="I375" i="12"/>
  <c r="I373" i="12" s="1"/>
  <c r="O375" i="12"/>
  <c r="O373" i="12" s="1"/>
  <c r="U375" i="12"/>
  <c r="U373" i="12" s="1"/>
  <c r="AA375" i="12"/>
  <c r="AA373" i="12" s="1"/>
  <c r="H380" i="12"/>
  <c r="H378" i="12" s="1"/>
  <c r="N380" i="12"/>
  <c r="N378" i="12" s="1"/>
  <c r="T380" i="12"/>
  <c r="T378" i="12" s="1"/>
  <c r="Z380" i="12"/>
  <c r="Z378" i="12" s="1"/>
  <c r="G385" i="12"/>
  <c r="G383" i="12" s="1"/>
  <c r="M385" i="12"/>
  <c r="M383" i="12" s="1"/>
  <c r="S385" i="12"/>
  <c r="S383" i="12" s="1"/>
  <c r="Y385" i="12"/>
  <c r="Y383" i="12" s="1"/>
  <c r="F390" i="12"/>
  <c r="F388" i="12" s="1"/>
  <c r="L390" i="12"/>
  <c r="L388" i="12" s="1"/>
  <c r="R390" i="12"/>
  <c r="R388" i="12" s="1"/>
  <c r="X390" i="12"/>
  <c r="X388" i="12" s="1"/>
  <c r="E395" i="12"/>
  <c r="E393" i="12" s="1"/>
  <c r="K395" i="12"/>
  <c r="K393" i="12" s="1"/>
  <c r="Q395" i="12"/>
  <c r="Q393" i="12" s="1"/>
  <c r="W395" i="12"/>
  <c r="W393" i="12" s="1"/>
  <c r="D400" i="12"/>
  <c r="D398" i="12" s="1"/>
  <c r="J400" i="12"/>
  <c r="J398" i="12" s="1"/>
  <c r="P400" i="12"/>
  <c r="P398" i="12" s="1"/>
  <c r="V400" i="12"/>
  <c r="V398" i="12" s="1"/>
  <c r="I405" i="12"/>
  <c r="I403" i="12" s="1"/>
  <c r="O405" i="12"/>
  <c r="O403" i="12" s="1"/>
  <c r="U405" i="12"/>
  <c r="U403" i="12" s="1"/>
  <c r="AA405" i="12"/>
  <c r="AA403" i="12" s="1"/>
  <c r="H410" i="12"/>
  <c r="H408" i="12" s="1"/>
  <c r="N410" i="12"/>
  <c r="N408" i="12" s="1"/>
  <c r="T410" i="12"/>
  <c r="T408" i="12" s="1"/>
  <c r="Z410" i="12"/>
  <c r="Z408" i="12" s="1"/>
  <c r="G415" i="12"/>
  <c r="G413" i="12" s="1"/>
  <c r="M415" i="12"/>
  <c r="M413" i="12" s="1"/>
  <c r="S415" i="12"/>
  <c r="S413" i="12" s="1"/>
  <c r="Y415" i="12"/>
  <c r="Y413" i="12" s="1"/>
  <c r="F420" i="12"/>
  <c r="F418" i="12" s="1"/>
  <c r="L420" i="12"/>
  <c r="L418" i="12" s="1"/>
  <c r="R420" i="12"/>
  <c r="R418" i="12" s="1"/>
  <c r="X420" i="12"/>
  <c r="X418" i="12" s="1"/>
  <c r="E425" i="12"/>
  <c r="E423" i="12" s="1"/>
  <c r="K425" i="12"/>
  <c r="K423" i="12" s="1"/>
  <c r="Q425" i="12"/>
  <c r="Q423" i="12" s="1"/>
  <c r="W425" i="12"/>
  <c r="W423" i="12" s="1"/>
  <c r="D430" i="12"/>
  <c r="D428" i="12" s="1"/>
  <c r="J430" i="12"/>
  <c r="J428" i="12" s="1"/>
  <c r="P430" i="12"/>
  <c r="P428" i="12" s="1"/>
  <c r="V430" i="12"/>
  <c r="V428" i="12" s="1"/>
  <c r="I435" i="12"/>
  <c r="I433" i="12" s="1"/>
  <c r="O435" i="12"/>
  <c r="O433" i="12" s="1"/>
  <c r="U435" i="12"/>
  <c r="U433" i="12" s="1"/>
  <c r="AA435" i="12"/>
  <c r="AA433" i="12" s="1"/>
  <c r="H440" i="12"/>
  <c r="H438" i="12" s="1"/>
  <c r="N440" i="12"/>
  <c r="N438" i="12" s="1"/>
  <c r="T440" i="12"/>
  <c r="T438" i="12" s="1"/>
  <c r="Z440" i="12"/>
  <c r="Z438" i="12" s="1"/>
  <c r="G445" i="12"/>
  <c r="G443" i="12" s="1"/>
  <c r="M445" i="12"/>
  <c r="M443" i="12" s="1"/>
  <c r="S445" i="12"/>
  <c r="S443" i="12" s="1"/>
  <c r="Y445" i="12"/>
  <c r="Y443" i="12" s="1"/>
  <c r="F450" i="12"/>
  <c r="F448" i="12" s="1"/>
  <c r="L450" i="12"/>
  <c r="L448" i="12" s="1"/>
  <c r="R450" i="12"/>
  <c r="R448" i="12" s="1"/>
  <c r="X450" i="12"/>
  <c r="X448" i="12" s="1"/>
  <c r="E455" i="12"/>
  <c r="E453" i="12" s="1"/>
  <c r="K455" i="12"/>
  <c r="K453" i="12" s="1"/>
  <c r="Q455" i="12"/>
  <c r="Q453" i="12" s="1"/>
  <c r="W455" i="12"/>
  <c r="W453" i="12" s="1"/>
  <c r="D460" i="12"/>
  <c r="D458" i="12" s="1"/>
  <c r="J460" i="12"/>
  <c r="J458" i="12" s="1"/>
  <c r="P460" i="12"/>
  <c r="P458" i="12" s="1"/>
  <c r="V460" i="12"/>
  <c r="V458" i="12" s="1"/>
  <c r="I468" i="12"/>
  <c r="I466" i="12" s="1"/>
  <c r="O468" i="12"/>
  <c r="O466" i="12" s="1"/>
  <c r="U468" i="12"/>
  <c r="U466" i="12" s="1"/>
  <c r="AA468" i="12"/>
  <c r="AA466" i="12" s="1"/>
  <c r="H473" i="12"/>
  <c r="H471" i="12" s="1"/>
  <c r="N473" i="12"/>
  <c r="N471" i="12" s="1"/>
  <c r="T473" i="12"/>
  <c r="T471" i="12" s="1"/>
  <c r="Z473" i="12"/>
  <c r="Z471" i="12" s="1"/>
  <c r="G478" i="12"/>
  <c r="G476" i="12" s="1"/>
  <c r="M478" i="12"/>
  <c r="M476" i="12" s="1"/>
  <c r="S478" i="12"/>
  <c r="S476" i="12" s="1"/>
  <c r="Y478" i="12"/>
  <c r="Y476" i="12" s="1"/>
  <c r="F483" i="12"/>
  <c r="F481" i="12" s="1"/>
  <c r="L483" i="12"/>
  <c r="L481" i="12" s="1"/>
  <c r="R483" i="12"/>
  <c r="R481" i="12" s="1"/>
  <c r="X483" i="12"/>
  <c r="X481" i="12" s="1"/>
  <c r="E488" i="12"/>
  <c r="E486" i="12" s="1"/>
  <c r="K488" i="12"/>
  <c r="K486" i="12" s="1"/>
  <c r="Q488" i="12"/>
  <c r="Q486" i="12" s="1"/>
  <c r="W488" i="12"/>
  <c r="W486" i="12" s="1"/>
  <c r="D493" i="12"/>
  <c r="D491" i="12" s="1"/>
  <c r="J493" i="12"/>
  <c r="J491" i="12" s="1"/>
  <c r="P493" i="12"/>
  <c r="P491" i="12" s="1"/>
  <c r="V493" i="12"/>
  <c r="V491" i="12" s="1"/>
  <c r="B496" i="12"/>
  <c r="I498" i="12"/>
  <c r="O498" i="12"/>
  <c r="O496" i="12" s="1"/>
  <c r="U498" i="12"/>
  <c r="U496" i="12" s="1"/>
  <c r="AA498" i="12"/>
  <c r="H503" i="12"/>
  <c r="H501" i="12" s="1"/>
  <c r="N503" i="12"/>
  <c r="N501" i="12" s="1"/>
  <c r="T503" i="12"/>
  <c r="Z503" i="12"/>
  <c r="Z501" i="12" s="1"/>
  <c r="G508" i="12"/>
  <c r="G506" i="12" s="1"/>
  <c r="M508" i="12"/>
  <c r="S508" i="12"/>
  <c r="S506" i="12" s="1"/>
  <c r="Y508" i="12"/>
  <c r="Y506" i="12" s="1"/>
  <c r="F513" i="12"/>
  <c r="L513" i="12"/>
  <c r="L511" i="12" s="1"/>
  <c r="R513" i="12"/>
  <c r="R511" i="12" s="1"/>
  <c r="X513" i="12"/>
  <c r="E518" i="12"/>
  <c r="E516" i="12" s="1"/>
  <c r="K518" i="12"/>
  <c r="K516" i="12" s="1"/>
  <c r="Q518" i="12"/>
  <c r="W518" i="12"/>
  <c r="W516" i="12" s="1"/>
  <c r="D523" i="12"/>
  <c r="D521" i="12" s="1"/>
  <c r="J523" i="12"/>
  <c r="P523" i="12"/>
  <c r="P521" i="12" s="1"/>
  <c r="V523" i="12"/>
  <c r="V521" i="12" s="1"/>
  <c r="B526" i="12"/>
  <c r="I528" i="12"/>
  <c r="O528" i="12"/>
  <c r="O526" i="12" s="1"/>
  <c r="U528" i="12"/>
  <c r="U526" i="12" s="1"/>
  <c r="AA528" i="12"/>
  <c r="H533" i="12"/>
  <c r="H531" i="12" s="1"/>
  <c r="N533" i="12"/>
  <c r="N531" i="12" s="1"/>
  <c r="T533" i="12"/>
  <c r="Z533" i="12"/>
  <c r="Z531" i="12" s="1"/>
  <c r="G538" i="12"/>
  <c r="G536" i="12" s="1"/>
  <c r="M538" i="12"/>
  <c r="S538" i="12"/>
  <c r="S536" i="12" s="1"/>
  <c r="Y538" i="12"/>
  <c r="Y536" i="12" s="1"/>
  <c r="F543" i="12"/>
  <c r="L543" i="12"/>
  <c r="L541" i="12" s="1"/>
  <c r="R543" i="12"/>
  <c r="R541" i="12" s="1"/>
  <c r="X543" i="12"/>
  <c r="E548" i="12"/>
  <c r="E546" i="12" s="1"/>
  <c r="K548" i="12"/>
  <c r="K546" i="12" s="1"/>
  <c r="Q548" i="12"/>
  <c r="W548" i="12"/>
  <c r="W546" i="12" s="1"/>
  <c r="D553" i="12"/>
  <c r="D551" i="12" s="1"/>
  <c r="J553" i="12"/>
  <c r="P553" i="12"/>
  <c r="P551" i="12" s="1"/>
  <c r="V553" i="12"/>
  <c r="V551" i="12" s="1"/>
  <c r="B556" i="12"/>
  <c r="I558" i="12"/>
  <c r="I556" i="12" s="1"/>
  <c r="O558" i="12"/>
  <c r="O556" i="12" s="1"/>
  <c r="U558" i="12"/>
  <c r="U556" i="12" s="1"/>
  <c r="AA558" i="12"/>
  <c r="H563" i="12"/>
  <c r="H561" i="12" s="1"/>
  <c r="N563" i="12"/>
  <c r="N561" i="12" s="1"/>
  <c r="T563" i="12"/>
  <c r="T561" i="12" s="1"/>
  <c r="Z563" i="12"/>
  <c r="Z561" i="12" s="1"/>
  <c r="G568" i="12"/>
  <c r="G566" i="12" s="1"/>
  <c r="M568" i="12"/>
  <c r="S568" i="12"/>
  <c r="S566" i="12" s="1"/>
  <c r="Y568" i="12"/>
  <c r="Y566" i="12" s="1"/>
  <c r="F573" i="12"/>
  <c r="F571" i="12" s="1"/>
  <c r="L573" i="12"/>
  <c r="L571" i="12" s="1"/>
  <c r="R573" i="12"/>
  <c r="R571" i="12" s="1"/>
  <c r="X573" i="12"/>
  <c r="E578" i="12"/>
  <c r="E576" i="12" s="1"/>
  <c r="K578" i="12"/>
  <c r="K576" i="12" s="1"/>
  <c r="Q578" i="12"/>
  <c r="Q576" i="12" s="1"/>
  <c r="W578" i="12"/>
  <c r="W576" i="12" s="1"/>
  <c r="D583" i="12"/>
  <c r="D581" i="12" s="1"/>
  <c r="J583" i="12"/>
  <c r="P583" i="12"/>
  <c r="P581" i="12" s="1"/>
  <c r="V583" i="12"/>
  <c r="V581" i="12" s="1"/>
  <c r="B586" i="12"/>
  <c r="I588" i="12"/>
  <c r="O588" i="12"/>
  <c r="O586" i="12" s="1"/>
  <c r="U588" i="12"/>
  <c r="U586" i="12" s="1"/>
  <c r="AA588" i="12"/>
  <c r="H593" i="12"/>
  <c r="H591" i="12" s="1"/>
  <c r="N593" i="12"/>
  <c r="N591" i="12" s="1"/>
  <c r="T593" i="12"/>
  <c r="Z593" i="12"/>
  <c r="Z591" i="12" s="1"/>
  <c r="G598" i="12"/>
  <c r="G596" i="12" s="1"/>
  <c r="M598" i="12"/>
  <c r="S598" i="12"/>
  <c r="S596" i="12" s="1"/>
  <c r="Y598" i="12"/>
  <c r="Y596" i="12" s="1"/>
  <c r="F603" i="12"/>
  <c r="L603" i="12"/>
  <c r="L601" i="12" s="1"/>
  <c r="R603" i="12"/>
  <c r="R601" i="12" s="1"/>
  <c r="X603" i="12"/>
  <c r="E608" i="12"/>
  <c r="E606" i="12" s="1"/>
  <c r="K608" i="12"/>
  <c r="K606" i="12" s="1"/>
  <c r="Q608" i="12"/>
  <c r="W608" i="12"/>
  <c r="W606" i="12" s="1"/>
  <c r="D613" i="12"/>
  <c r="D611" i="12" s="1"/>
  <c r="J613" i="12"/>
  <c r="P613" i="12"/>
  <c r="P611" i="12" s="1"/>
  <c r="V613" i="12"/>
  <c r="V611" i="12" s="1"/>
  <c r="F9" i="13"/>
  <c r="F7" i="13" s="1"/>
  <c r="L9" i="13"/>
  <c r="R9" i="13"/>
  <c r="R7" i="13" s="1"/>
  <c r="X9" i="13"/>
  <c r="X7" i="13" s="1"/>
  <c r="F11" i="13"/>
  <c r="L11" i="13"/>
  <c r="R11" i="13"/>
  <c r="X11" i="13"/>
  <c r="E14" i="13"/>
  <c r="E12" i="13" s="1"/>
  <c r="K14" i="13"/>
  <c r="K12" i="13" s="1"/>
  <c r="Q14" i="13"/>
  <c r="W14" i="13"/>
  <c r="W12" i="13" s="1"/>
  <c r="E16" i="13"/>
  <c r="K16" i="13"/>
  <c r="Q16" i="13"/>
  <c r="W16" i="13"/>
  <c r="D19" i="13"/>
  <c r="J19" i="13"/>
  <c r="J17" i="13" s="1"/>
  <c r="P19" i="13"/>
  <c r="P17" i="13" s="1"/>
  <c r="V19" i="13"/>
  <c r="D21" i="13"/>
  <c r="J21" i="13"/>
  <c r="P21" i="13"/>
  <c r="V21" i="13"/>
  <c r="I24" i="13"/>
  <c r="I22" i="13" s="1"/>
  <c r="O24" i="13"/>
  <c r="U24" i="13"/>
  <c r="U22" i="13" s="1"/>
  <c r="AA24" i="13"/>
  <c r="AA22" i="13" s="1"/>
  <c r="I26" i="13"/>
  <c r="O26" i="13"/>
  <c r="U26" i="13"/>
  <c r="AA26" i="13"/>
  <c r="H29" i="13"/>
  <c r="H27" i="13" s="1"/>
  <c r="N29" i="13"/>
  <c r="N27" i="13" s="1"/>
  <c r="T29" i="13"/>
  <c r="Z29" i="13"/>
  <c r="Z27" i="13" s="1"/>
  <c r="H31" i="13"/>
  <c r="N31" i="13"/>
  <c r="T31" i="13"/>
  <c r="Z31" i="13"/>
  <c r="G34" i="13"/>
  <c r="M34" i="13"/>
  <c r="M32" i="13" s="1"/>
  <c r="S34" i="13"/>
  <c r="S32" i="13" s="1"/>
  <c r="Y34" i="13"/>
  <c r="G36" i="13"/>
  <c r="M36" i="13"/>
  <c r="S36" i="13"/>
  <c r="Y36" i="13"/>
  <c r="F39" i="13"/>
  <c r="F37" i="13" s="1"/>
  <c r="L39" i="13"/>
  <c r="R39" i="13"/>
  <c r="R37" i="13" s="1"/>
  <c r="X39" i="13"/>
  <c r="X37" i="13" s="1"/>
  <c r="F41" i="13"/>
  <c r="L41" i="13"/>
  <c r="R41" i="13"/>
  <c r="X41" i="13"/>
  <c r="E44" i="13"/>
  <c r="E42" i="13" s="1"/>
  <c r="K44" i="13"/>
  <c r="K42" i="13" s="1"/>
  <c r="Q44" i="13"/>
  <c r="W44" i="13"/>
  <c r="W42" i="13" s="1"/>
  <c r="E46" i="13"/>
  <c r="K46" i="13"/>
  <c r="Q46" i="13"/>
  <c r="W46" i="13"/>
  <c r="O49" i="13"/>
  <c r="AA49" i="13"/>
  <c r="AA47" i="13" s="1"/>
  <c r="O51" i="13"/>
  <c r="AA51" i="13"/>
  <c r="N54" i="13"/>
  <c r="N52" i="13" s="1"/>
  <c r="Z54" i="13"/>
  <c r="N56" i="13"/>
  <c r="Z56" i="13"/>
  <c r="J59" i="13"/>
  <c r="V59" i="13"/>
  <c r="N61" i="13"/>
  <c r="N57" i="13" s="1"/>
  <c r="R64" i="13"/>
  <c r="R62" i="13" s="1"/>
  <c r="L66" i="13"/>
  <c r="L69" i="13"/>
  <c r="L67" i="13" s="1"/>
  <c r="F71" i="13"/>
  <c r="X71" i="13"/>
  <c r="J74" i="13"/>
  <c r="J72" i="13" s="1"/>
  <c r="D76" i="13"/>
  <c r="V76" i="13"/>
  <c r="I79" i="13"/>
  <c r="I77" i="13" s="1"/>
  <c r="AA79" i="13"/>
  <c r="AA77" i="13" s="1"/>
  <c r="U81" i="13"/>
  <c r="H84" i="13"/>
  <c r="H82" i="13" s="1"/>
  <c r="Z84" i="13"/>
  <c r="Z82" i="13" s="1"/>
  <c r="T86" i="13"/>
  <c r="T89" i="13"/>
  <c r="T87" i="13" s="1"/>
  <c r="N91" i="13"/>
  <c r="R94" i="13"/>
  <c r="R92" i="13" s="1"/>
  <c r="L96" i="13"/>
  <c r="L99" i="13"/>
  <c r="L97" i="13" s="1"/>
  <c r="F101" i="13"/>
  <c r="X101" i="13"/>
  <c r="J104" i="13"/>
  <c r="J102" i="13" s="1"/>
  <c r="D106" i="13"/>
  <c r="V106" i="13"/>
  <c r="I109" i="13"/>
  <c r="I107" i="13" s="1"/>
  <c r="AA109" i="13"/>
  <c r="AA107" i="13" s="1"/>
  <c r="U111" i="13"/>
  <c r="H114" i="13"/>
  <c r="H112" i="13" s="1"/>
  <c r="Z114" i="13"/>
  <c r="Z112" i="13" s="1"/>
  <c r="T116" i="13"/>
  <c r="T119" i="13"/>
  <c r="T117" i="13" s="1"/>
  <c r="N121" i="13"/>
  <c r="R124" i="13"/>
  <c r="R122" i="13" s="1"/>
  <c r="L126" i="13"/>
  <c r="L129" i="13"/>
  <c r="L127" i="13" s="1"/>
  <c r="F131" i="13"/>
  <c r="X131" i="13"/>
  <c r="J134" i="13"/>
  <c r="J132" i="13" s="1"/>
  <c r="D136" i="13"/>
  <c r="V136" i="13"/>
  <c r="I139" i="13"/>
  <c r="I137" i="13" s="1"/>
  <c r="AA139" i="13"/>
  <c r="AA137" i="13" s="1"/>
  <c r="U141" i="13"/>
  <c r="H146" i="13"/>
  <c r="H142" i="13" s="1"/>
  <c r="Y149" i="13"/>
  <c r="Y147" i="13" s="1"/>
  <c r="R154" i="13"/>
  <c r="R152" i="13" s="1"/>
  <c r="I174" i="13"/>
  <c r="I170" i="13" s="1"/>
  <c r="N179" i="13"/>
  <c r="N175" i="13" s="1"/>
  <c r="S184" i="13"/>
  <c r="S180" i="13" s="1"/>
  <c r="L189" i="13"/>
  <c r="L185" i="13" s="1"/>
  <c r="E194" i="13"/>
  <c r="E190" i="13" s="1"/>
  <c r="Z209" i="13"/>
  <c r="Z205" i="13" s="1"/>
  <c r="S214" i="13"/>
  <c r="L219" i="13"/>
  <c r="L215" i="13" s="1"/>
  <c r="E224" i="13"/>
  <c r="E220" i="13" s="1"/>
  <c r="Z239" i="13"/>
  <c r="Z235" i="13" s="1"/>
  <c r="S244" i="13"/>
  <c r="S240" i="13" s="1"/>
  <c r="L249" i="13"/>
  <c r="L245" i="13" s="1"/>
  <c r="E254" i="13"/>
  <c r="E250" i="13" s="1"/>
  <c r="Z269" i="13"/>
  <c r="Z265" i="13" s="1"/>
  <c r="S274" i="13"/>
  <c r="S270" i="13" s="1"/>
  <c r="L279" i="13"/>
  <c r="L275" i="13" s="1"/>
  <c r="E284" i="13"/>
  <c r="E280" i="13" s="1"/>
  <c r="Z299" i="13"/>
  <c r="Z295" i="13" s="1"/>
  <c r="S304" i="13"/>
  <c r="S300" i="13" s="1"/>
  <c r="L309" i="13"/>
  <c r="L305" i="13" s="1"/>
  <c r="K317" i="13"/>
  <c r="K313" i="13" s="1"/>
  <c r="P322" i="13"/>
  <c r="P318" i="13" s="1"/>
  <c r="AA327" i="13"/>
  <c r="AA323" i="13" s="1"/>
  <c r="F342" i="13"/>
  <c r="F338" i="13" s="1"/>
  <c r="K347" i="13"/>
  <c r="K343" i="13" s="1"/>
  <c r="P352" i="13"/>
  <c r="P348" i="13" s="1"/>
  <c r="AA357" i="13"/>
  <c r="AA353" i="13" s="1"/>
  <c r="W377" i="13"/>
  <c r="W373" i="13" s="1"/>
  <c r="P382" i="13"/>
  <c r="P378" i="13" s="1"/>
  <c r="O387" i="13"/>
  <c r="O383" i="13" s="1"/>
  <c r="H392" i="13"/>
  <c r="H388" i="13" s="1"/>
  <c r="W407" i="13"/>
  <c r="W403" i="13" s="1"/>
  <c r="P412" i="13"/>
  <c r="P408" i="13" s="1"/>
  <c r="O417" i="13"/>
  <c r="O413" i="13" s="1"/>
  <c r="H422" i="13"/>
  <c r="H418" i="13" s="1"/>
  <c r="W437" i="13"/>
  <c r="W433" i="13" s="1"/>
  <c r="P442" i="13"/>
  <c r="P438" i="13" s="1"/>
  <c r="O447" i="13"/>
  <c r="O443" i="13" s="1"/>
  <c r="H452" i="13"/>
  <c r="I480" i="13"/>
  <c r="N485" i="13"/>
  <c r="N481" i="13" s="1"/>
  <c r="S490" i="13"/>
  <c r="X495" i="13"/>
  <c r="X491" i="13" s="1"/>
  <c r="I510" i="13"/>
  <c r="I506" i="13" s="1"/>
  <c r="J162" i="12"/>
  <c r="J160" i="12" s="1"/>
  <c r="P162" i="12"/>
  <c r="P160" i="12" s="1"/>
  <c r="V162" i="12"/>
  <c r="I167" i="12"/>
  <c r="I165" i="12" s="1"/>
  <c r="O167" i="12"/>
  <c r="O165" i="12" s="1"/>
  <c r="U167" i="12"/>
  <c r="AA167" i="12"/>
  <c r="AA165" i="12" s="1"/>
  <c r="H172" i="12"/>
  <c r="H170" i="12" s="1"/>
  <c r="N172" i="12"/>
  <c r="T172" i="12"/>
  <c r="T170" i="12" s="1"/>
  <c r="Z172" i="12"/>
  <c r="Z170" i="12" s="1"/>
  <c r="G177" i="12"/>
  <c r="M177" i="12"/>
  <c r="M175" i="12" s="1"/>
  <c r="S177" i="12"/>
  <c r="S175" i="12" s="1"/>
  <c r="Y177" i="12"/>
  <c r="F182" i="12"/>
  <c r="F180" i="12" s="1"/>
  <c r="L182" i="12"/>
  <c r="L180" i="12" s="1"/>
  <c r="R182" i="12"/>
  <c r="X182" i="12"/>
  <c r="X180" i="12" s="1"/>
  <c r="E187" i="12"/>
  <c r="E185" i="12" s="1"/>
  <c r="K187" i="12"/>
  <c r="Q187" i="12"/>
  <c r="Q185" i="12" s="1"/>
  <c r="W187" i="12"/>
  <c r="W185" i="12" s="1"/>
  <c r="D192" i="12"/>
  <c r="J192" i="12"/>
  <c r="J190" i="12" s="1"/>
  <c r="P192" i="12"/>
  <c r="P190" i="12" s="1"/>
  <c r="V192" i="12"/>
  <c r="I197" i="12"/>
  <c r="I195" i="12" s="1"/>
  <c r="O197" i="12"/>
  <c r="O195" i="12" s="1"/>
  <c r="U197" i="12"/>
  <c r="AA197" i="12"/>
  <c r="AA195" i="12" s="1"/>
  <c r="H202" i="12"/>
  <c r="H200" i="12" s="1"/>
  <c r="N202" i="12"/>
  <c r="T202" i="12"/>
  <c r="T200" i="12" s="1"/>
  <c r="Z202" i="12"/>
  <c r="Z200" i="12" s="1"/>
  <c r="G207" i="12"/>
  <c r="M207" i="12"/>
  <c r="M205" i="12" s="1"/>
  <c r="S207" i="12"/>
  <c r="S205" i="12" s="1"/>
  <c r="Y207" i="12"/>
  <c r="F212" i="12"/>
  <c r="F210" i="12" s="1"/>
  <c r="L212" i="12"/>
  <c r="L210" i="12" s="1"/>
  <c r="R212" i="12"/>
  <c r="X212" i="12"/>
  <c r="X210" i="12" s="1"/>
  <c r="E217" i="12"/>
  <c r="E215" i="12" s="1"/>
  <c r="K217" i="12"/>
  <c r="Q217" i="12"/>
  <c r="Q215" i="12" s="1"/>
  <c r="W217" i="12"/>
  <c r="W215" i="12" s="1"/>
  <c r="D222" i="12"/>
  <c r="J222" i="12"/>
  <c r="J220" i="12" s="1"/>
  <c r="P222" i="12"/>
  <c r="P220" i="12" s="1"/>
  <c r="V222" i="12"/>
  <c r="I227" i="12"/>
  <c r="I225" i="12" s="1"/>
  <c r="O227" i="12"/>
  <c r="O225" i="12" s="1"/>
  <c r="U227" i="12"/>
  <c r="AA227" i="12"/>
  <c r="AA225" i="12" s="1"/>
  <c r="H232" i="12"/>
  <c r="H230" i="12" s="1"/>
  <c r="N232" i="12"/>
  <c r="T232" i="12"/>
  <c r="T230" i="12" s="1"/>
  <c r="Z232" i="12"/>
  <c r="Z230" i="12" s="1"/>
  <c r="G237" i="12"/>
  <c r="M237" i="12"/>
  <c r="M235" i="12" s="1"/>
  <c r="S237" i="12"/>
  <c r="S235" i="12" s="1"/>
  <c r="Y237" i="12"/>
  <c r="F242" i="12"/>
  <c r="F240" i="12" s="1"/>
  <c r="L242" i="12"/>
  <c r="L240" i="12" s="1"/>
  <c r="R242" i="12"/>
  <c r="X242" i="12"/>
  <c r="X240" i="12" s="1"/>
  <c r="E247" i="12"/>
  <c r="E245" i="12" s="1"/>
  <c r="K247" i="12"/>
  <c r="Q247" i="12"/>
  <c r="Q245" i="12" s="1"/>
  <c r="W247" i="12"/>
  <c r="W245" i="12" s="1"/>
  <c r="D252" i="12"/>
  <c r="J252" i="12"/>
  <c r="J250" i="12" s="1"/>
  <c r="P252" i="12"/>
  <c r="P250" i="12" s="1"/>
  <c r="V252" i="12"/>
  <c r="I257" i="12"/>
  <c r="I255" i="12" s="1"/>
  <c r="O257" i="12"/>
  <c r="O255" i="12" s="1"/>
  <c r="U257" i="12"/>
  <c r="AA257" i="12"/>
  <c r="AA255" i="12" s="1"/>
  <c r="H262" i="12"/>
  <c r="H260" i="12" s="1"/>
  <c r="N262" i="12"/>
  <c r="T262" i="12"/>
  <c r="T260" i="12" s="1"/>
  <c r="Z262" i="12"/>
  <c r="Z260" i="12" s="1"/>
  <c r="G267" i="12"/>
  <c r="M267" i="12"/>
  <c r="M265" i="12" s="1"/>
  <c r="S267" i="12"/>
  <c r="S265" i="12" s="1"/>
  <c r="Y267" i="12"/>
  <c r="F272" i="12"/>
  <c r="F270" i="12" s="1"/>
  <c r="L272" i="12"/>
  <c r="L270" i="12" s="1"/>
  <c r="R272" i="12"/>
  <c r="X272" i="12"/>
  <c r="X270" i="12" s="1"/>
  <c r="E277" i="12"/>
  <c r="E275" i="12" s="1"/>
  <c r="K277" i="12"/>
  <c r="Q277" i="12"/>
  <c r="Q275" i="12" s="1"/>
  <c r="W277" i="12"/>
  <c r="W275" i="12" s="1"/>
  <c r="D282" i="12"/>
  <c r="J282" i="12"/>
  <c r="J280" i="12" s="1"/>
  <c r="P282" i="12"/>
  <c r="P280" i="12" s="1"/>
  <c r="V282" i="12"/>
  <c r="I287" i="12"/>
  <c r="I285" i="12" s="1"/>
  <c r="O287" i="12"/>
  <c r="O285" i="12" s="1"/>
  <c r="U287" i="12"/>
  <c r="AA287" i="12"/>
  <c r="AA285" i="12" s="1"/>
  <c r="H292" i="12"/>
  <c r="H290" i="12" s="1"/>
  <c r="N292" i="12"/>
  <c r="T292" i="12"/>
  <c r="T290" i="12" s="1"/>
  <c r="Z292" i="12"/>
  <c r="Z290" i="12" s="1"/>
  <c r="G297" i="12"/>
  <c r="M297" i="12"/>
  <c r="M295" i="12" s="1"/>
  <c r="S297" i="12"/>
  <c r="S295" i="12" s="1"/>
  <c r="Y297" i="12"/>
  <c r="F302" i="12"/>
  <c r="F300" i="12" s="1"/>
  <c r="L302" i="12"/>
  <c r="L300" i="12" s="1"/>
  <c r="R302" i="12"/>
  <c r="X302" i="12"/>
  <c r="X300" i="12" s="1"/>
  <c r="E307" i="12"/>
  <c r="E305" i="12" s="1"/>
  <c r="K307" i="12"/>
  <c r="Q307" i="12"/>
  <c r="Q305" i="12" s="1"/>
  <c r="W307" i="12"/>
  <c r="W305" i="12" s="1"/>
  <c r="J315" i="12"/>
  <c r="J313" i="12" s="1"/>
  <c r="P315" i="12"/>
  <c r="P313" i="12" s="1"/>
  <c r="V315" i="12"/>
  <c r="V313" i="12" s="1"/>
  <c r="I320" i="12"/>
  <c r="I318" i="12" s="1"/>
  <c r="O320" i="12"/>
  <c r="O318" i="12" s="1"/>
  <c r="U320" i="12"/>
  <c r="U318" i="12" s="1"/>
  <c r="AA320" i="12"/>
  <c r="AA318" i="12" s="1"/>
  <c r="H325" i="12"/>
  <c r="H323" i="12" s="1"/>
  <c r="N325" i="12"/>
  <c r="N323" i="12" s="1"/>
  <c r="T325" i="12"/>
  <c r="T323" i="12" s="1"/>
  <c r="Z325" i="12"/>
  <c r="Z323" i="12" s="1"/>
  <c r="G330" i="12"/>
  <c r="G328" i="12" s="1"/>
  <c r="M330" i="12"/>
  <c r="M328" i="12" s="1"/>
  <c r="S330" i="12"/>
  <c r="S328" i="12" s="1"/>
  <c r="Y330" i="12"/>
  <c r="Y328" i="12" s="1"/>
  <c r="F335" i="12"/>
  <c r="F333" i="12" s="1"/>
  <c r="L335" i="12"/>
  <c r="L333" i="12" s="1"/>
  <c r="R335" i="12"/>
  <c r="R333" i="12" s="1"/>
  <c r="X335" i="12"/>
  <c r="X333" i="12" s="1"/>
  <c r="E340" i="12"/>
  <c r="E338" i="12" s="1"/>
  <c r="K340" i="12"/>
  <c r="K338" i="12" s="1"/>
  <c r="Q340" i="12"/>
  <c r="Q338" i="12" s="1"/>
  <c r="W340" i="12"/>
  <c r="W338" i="12" s="1"/>
  <c r="D345" i="12"/>
  <c r="D343" i="12" s="1"/>
  <c r="J345" i="12"/>
  <c r="J343" i="12" s="1"/>
  <c r="P345" i="12"/>
  <c r="P343" i="12" s="1"/>
  <c r="V345" i="12"/>
  <c r="V343" i="12" s="1"/>
  <c r="I350" i="12"/>
  <c r="I348" i="12" s="1"/>
  <c r="O350" i="12"/>
  <c r="O348" i="12" s="1"/>
  <c r="U350" i="12"/>
  <c r="U348" i="12" s="1"/>
  <c r="AA350" i="12"/>
  <c r="AA348" i="12" s="1"/>
  <c r="H355" i="12"/>
  <c r="H353" i="12" s="1"/>
  <c r="N355" i="12"/>
  <c r="N353" i="12" s="1"/>
  <c r="T355" i="12"/>
  <c r="T353" i="12" s="1"/>
  <c r="Z355" i="12"/>
  <c r="Z353" i="12" s="1"/>
  <c r="G360" i="12"/>
  <c r="G358" i="12" s="1"/>
  <c r="M360" i="12"/>
  <c r="M358" i="12" s="1"/>
  <c r="S360" i="12"/>
  <c r="S358" i="12" s="1"/>
  <c r="Y360" i="12"/>
  <c r="Y358" i="12" s="1"/>
  <c r="F365" i="12"/>
  <c r="F363" i="12" s="1"/>
  <c r="L365" i="12"/>
  <c r="L363" i="12" s="1"/>
  <c r="R365" i="12"/>
  <c r="R363" i="12" s="1"/>
  <c r="X365" i="12"/>
  <c r="X363" i="12" s="1"/>
  <c r="E370" i="12"/>
  <c r="E368" i="12" s="1"/>
  <c r="K370" i="12"/>
  <c r="K368" i="12" s="1"/>
  <c r="Q370" i="12"/>
  <c r="Q368" i="12" s="1"/>
  <c r="W370" i="12"/>
  <c r="W368" i="12" s="1"/>
  <c r="D375" i="12"/>
  <c r="D373" i="12" s="1"/>
  <c r="J375" i="12"/>
  <c r="J373" i="12" s="1"/>
  <c r="P375" i="12"/>
  <c r="P373" i="12" s="1"/>
  <c r="V375" i="12"/>
  <c r="V373" i="12" s="1"/>
  <c r="I380" i="12"/>
  <c r="I378" i="12" s="1"/>
  <c r="O380" i="12"/>
  <c r="O378" i="12" s="1"/>
  <c r="U380" i="12"/>
  <c r="U378" i="12" s="1"/>
  <c r="AA380" i="12"/>
  <c r="AA378" i="12" s="1"/>
  <c r="H385" i="12"/>
  <c r="H383" i="12" s="1"/>
  <c r="N385" i="12"/>
  <c r="N383" i="12" s="1"/>
  <c r="T385" i="12"/>
  <c r="T383" i="12" s="1"/>
  <c r="Z385" i="12"/>
  <c r="Z383" i="12" s="1"/>
  <c r="G390" i="12"/>
  <c r="G388" i="12" s="1"/>
  <c r="M390" i="12"/>
  <c r="M388" i="12" s="1"/>
  <c r="S390" i="12"/>
  <c r="S388" i="12" s="1"/>
  <c r="Y390" i="12"/>
  <c r="Y388" i="12" s="1"/>
  <c r="F395" i="12"/>
  <c r="F393" i="12" s="1"/>
  <c r="L395" i="12"/>
  <c r="L393" i="12" s="1"/>
  <c r="R395" i="12"/>
  <c r="R393" i="12" s="1"/>
  <c r="X395" i="12"/>
  <c r="X393" i="12" s="1"/>
  <c r="E400" i="12"/>
  <c r="E398" i="12" s="1"/>
  <c r="K400" i="12"/>
  <c r="K398" i="12" s="1"/>
  <c r="Q400" i="12"/>
  <c r="Q398" i="12" s="1"/>
  <c r="W400" i="12"/>
  <c r="W398" i="12" s="1"/>
  <c r="D405" i="12"/>
  <c r="D403" i="12" s="1"/>
  <c r="J405" i="12"/>
  <c r="J403" i="12" s="1"/>
  <c r="P405" i="12"/>
  <c r="P403" i="12" s="1"/>
  <c r="V405" i="12"/>
  <c r="V403" i="12" s="1"/>
  <c r="I410" i="12"/>
  <c r="I408" i="12" s="1"/>
  <c r="O410" i="12"/>
  <c r="O408" i="12" s="1"/>
  <c r="U410" i="12"/>
  <c r="U408" i="12" s="1"/>
  <c r="AA410" i="12"/>
  <c r="AA408" i="12" s="1"/>
  <c r="H415" i="12"/>
  <c r="H413" i="12" s="1"/>
  <c r="N415" i="12"/>
  <c r="N413" i="12" s="1"/>
  <c r="T415" i="12"/>
  <c r="T413" i="12" s="1"/>
  <c r="Z415" i="12"/>
  <c r="Z413" i="12" s="1"/>
  <c r="G420" i="12"/>
  <c r="G418" i="12" s="1"/>
  <c r="M420" i="12"/>
  <c r="M418" i="12" s="1"/>
  <c r="S420" i="12"/>
  <c r="S418" i="12" s="1"/>
  <c r="Y420" i="12"/>
  <c r="Y418" i="12" s="1"/>
  <c r="F425" i="12"/>
  <c r="F423" i="12" s="1"/>
  <c r="L425" i="12"/>
  <c r="L423" i="12" s="1"/>
  <c r="R425" i="12"/>
  <c r="R423" i="12" s="1"/>
  <c r="X425" i="12"/>
  <c r="X423" i="12" s="1"/>
  <c r="E430" i="12"/>
  <c r="E428" i="12" s="1"/>
  <c r="K430" i="12"/>
  <c r="K428" i="12" s="1"/>
  <c r="Q430" i="12"/>
  <c r="Q428" i="12" s="1"/>
  <c r="W430" i="12"/>
  <c r="W428" i="12" s="1"/>
  <c r="D435" i="12"/>
  <c r="D433" i="12" s="1"/>
  <c r="J435" i="12"/>
  <c r="J433" i="12" s="1"/>
  <c r="P435" i="12"/>
  <c r="P433" i="12" s="1"/>
  <c r="V435" i="12"/>
  <c r="V433" i="12" s="1"/>
  <c r="I440" i="12"/>
  <c r="I438" i="12" s="1"/>
  <c r="O440" i="12"/>
  <c r="O438" i="12" s="1"/>
  <c r="U440" i="12"/>
  <c r="U438" i="12" s="1"/>
  <c r="AA440" i="12"/>
  <c r="AA438" i="12" s="1"/>
  <c r="H445" i="12"/>
  <c r="H443" i="12" s="1"/>
  <c r="N445" i="12"/>
  <c r="N443" i="12" s="1"/>
  <c r="T445" i="12"/>
  <c r="T443" i="12" s="1"/>
  <c r="Z445" i="12"/>
  <c r="Z443" i="12" s="1"/>
  <c r="G450" i="12"/>
  <c r="G448" i="12" s="1"/>
  <c r="M450" i="12"/>
  <c r="M448" i="12" s="1"/>
  <c r="S450" i="12"/>
  <c r="S448" i="12" s="1"/>
  <c r="Y450" i="12"/>
  <c r="Y448" i="12" s="1"/>
  <c r="F455" i="12"/>
  <c r="F453" i="12" s="1"/>
  <c r="L455" i="12"/>
  <c r="L453" i="12" s="1"/>
  <c r="R455" i="12"/>
  <c r="R453" i="12" s="1"/>
  <c r="X455" i="12"/>
  <c r="X453" i="12" s="1"/>
  <c r="E460" i="12"/>
  <c r="E458" i="12" s="1"/>
  <c r="K460" i="12"/>
  <c r="K458" i="12" s="1"/>
  <c r="Q460" i="12"/>
  <c r="Q458" i="12" s="1"/>
  <c r="W460" i="12"/>
  <c r="W458" i="12" s="1"/>
  <c r="J468" i="12"/>
  <c r="J466" i="12" s="1"/>
  <c r="P468" i="12"/>
  <c r="P466" i="12" s="1"/>
  <c r="V468" i="12"/>
  <c r="I473" i="12"/>
  <c r="I471" i="12" s="1"/>
  <c r="O473" i="12"/>
  <c r="O471" i="12" s="1"/>
  <c r="U473" i="12"/>
  <c r="AA473" i="12"/>
  <c r="AA471" i="12" s="1"/>
  <c r="H478" i="12"/>
  <c r="H476" i="12" s="1"/>
  <c r="N478" i="12"/>
  <c r="T478" i="12"/>
  <c r="T476" i="12" s="1"/>
  <c r="Z478" i="12"/>
  <c r="Z476" i="12" s="1"/>
  <c r="G483" i="12"/>
  <c r="M483" i="12"/>
  <c r="M481" i="12" s="1"/>
  <c r="S483" i="12"/>
  <c r="S481" i="12" s="1"/>
  <c r="Y483" i="12"/>
  <c r="F488" i="12"/>
  <c r="F486" i="12" s="1"/>
  <c r="L488" i="12"/>
  <c r="L486" i="12" s="1"/>
  <c r="R488" i="12"/>
  <c r="X488" i="12"/>
  <c r="X486" i="12" s="1"/>
  <c r="E493" i="12"/>
  <c r="E491" i="12" s="1"/>
  <c r="K493" i="12"/>
  <c r="Q493" i="12"/>
  <c r="Q491" i="12" s="1"/>
  <c r="W493" i="12"/>
  <c r="W491" i="12" s="1"/>
  <c r="D498" i="12"/>
  <c r="J498" i="12"/>
  <c r="J496" i="12" s="1"/>
  <c r="P498" i="12"/>
  <c r="P496" i="12" s="1"/>
  <c r="V498" i="12"/>
  <c r="B501" i="12"/>
  <c r="I503" i="12"/>
  <c r="I501" i="12" s="1"/>
  <c r="O503" i="12"/>
  <c r="O501" i="12" s="1"/>
  <c r="U503" i="12"/>
  <c r="U501" i="12" s="1"/>
  <c r="AA503" i="12"/>
  <c r="AA501" i="12" s="1"/>
  <c r="H508" i="12"/>
  <c r="H506" i="12" s="1"/>
  <c r="N508" i="12"/>
  <c r="N506" i="12" s="1"/>
  <c r="T508" i="12"/>
  <c r="T506" i="12" s="1"/>
  <c r="Z508" i="12"/>
  <c r="Z506" i="12" s="1"/>
  <c r="G513" i="12"/>
  <c r="G511" i="12" s="1"/>
  <c r="M513" i="12"/>
  <c r="M511" i="12" s="1"/>
  <c r="S513" i="12"/>
  <c r="S511" i="12" s="1"/>
  <c r="Y513" i="12"/>
  <c r="Y511" i="12" s="1"/>
  <c r="F518" i="12"/>
  <c r="F516" i="12" s="1"/>
  <c r="L518" i="12"/>
  <c r="L516" i="12" s="1"/>
  <c r="R518" i="12"/>
  <c r="R516" i="12" s="1"/>
  <c r="X518" i="12"/>
  <c r="X516" i="12" s="1"/>
  <c r="E523" i="12"/>
  <c r="E521" i="12" s="1"/>
  <c r="K523" i="12"/>
  <c r="K521" i="12" s="1"/>
  <c r="Q523" i="12"/>
  <c r="Q521" i="12" s="1"/>
  <c r="W523" i="12"/>
  <c r="W521" i="12" s="1"/>
  <c r="D528" i="12"/>
  <c r="D526" i="12" s="1"/>
  <c r="J528" i="12"/>
  <c r="J526" i="12" s="1"/>
  <c r="P528" i="12"/>
  <c r="P526" i="12" s="1"/>
  <c r="V528" i="12"/>
  <c r="V526" i="12" s="1"/>
  <c r="B531" i="12"/>
  <c r="I533" i="12"/>
  <c r="I531" i="12" s="1"/>
  <c r="O533" i="12"/>
  <c r="O531" i="12" s="1"/>
  <c r="U533" i="12"/>
  <c r="AA533" i="12"/>
  <c r="AA531" i="12" s="1"/>
  <c r="H538" i="12"/>
  <c r="H536" i="12" s="1"/>
  <c r="N538" i="12"/>
  <c r="T538" i="12"/>
  <c r="T536" i="12" s="1"/>
  <c r="Z538" i="12"/>
  <c r="Z536" i="12" s="1"/>
  <c r="G543" i="12"/>
  <c r="M543" i="12"/>
  <c r="M541" i="12" s="1"/>
  <c r="S543" i="12"/>
  <c r="S541" i="12" s="1"/>
  <c r="Y543" i="12"/>
  <c r="F548" i="12"/>
  <c r="F546" i="12" s="1"/>
  <c r="L548" i="12"/>
  <c r="L546" i="12" s="1"/>
  <c r="R548" i="12"/>
  <c r="X548" i="12"/>
  <c r="X546" i="12" s="1"/>
  <c r="E553" i="12"/>
  <c r="E551" i="12" s="1"/>
  <c r="K553" i="12"/>
  <c r="Q553" i="12"/>
  <c r="Q551" i="12" s="1"/>
  <c r="W553" i="12"/>
  <c r="W551" i="12" s="1"/>
  <c r="D558" i="12"/>
  <c r="J558" i="12"/>
  <c r="J556" i="12" s="1"/>
  <c r="P558" i="12"/>
  <c r="P556" i="12" s="1"/>
  <c r="V558" i="12"/>
  <c r="B561" i="12"/>
  <c r="I563" i="12"/>
  <c r="I561" i="12" s="1"/>
  <c r="O563" i="12"/>
  <c r="O561" i="12" s="1"/>
  <c r="U563" i="12"/>
  <c r="AA563" i="12"/>
  <c r="AA561" i="12" s="1"/>
  <c r="H568" i="12"/>
  <c r="H566" i="12" s="1"/>
  <c r="N568" i="12"/>
  <c r="T568" i="12"/>
  <c r="T566" i="12" s="1"/>
  <c r="Z568" i="12"/>
  <c r="Z566" i="12" s="1"/>
  <c r="G573" i="12"/>
  <c r="M573" i="12"/>
  <c r="M571" i="12" s="1"/>
  <c r="S573" i="12"/>
  <c r="S571" i="12" s="1"/>
  <c r="Y573" i="12"/>
  <c r="F578" i="12"/>
  <c r="F576" i="12" s="1"/>
  <c r="L578" i="12"/>
  <c r="L576" i="12" s="1"/>
  <c r="R578" i="12"/>
  <c r="X578" i="12"/>
  <c r="X576" i="12" s="1"/>
  <c r="E583" i="12"/>
  <c r="E581" i="12" s="1"/>
  <c r="K583" i="12"/>
  <c r="Q583" i="12"/>
  <c r="Q581" i="12" s="1"/>
  <c r="W583" i="12"/>
  <c r="W581" i="12" s="1"/>
  <c r="D588" i="12"/>
  <c r="J588" i="12"/>
  <c r="J586" i="12" s="1"/>
  <c r="P588" i="12"/>
  <c r="P586" i="12" s="1"/>
  <c r="V588" i="12"/>
  <c r="B591" i="12"/>
  <c r="I593" i="12"/>
  <c r="I591" i="12" s="1"/>
  <c r="O593" i="12"/>
  <c r="O591" i="12" s="1"/>
  <c r="U593" i="12"/>
  <c r="U591" i="12" s="1"/>
  <c r="AA593" i="12"/>
  <c r="AA591" i="12" s="1"/>
  <c r="H598" i="12"/>
  <c r="H596" i="12" s="1"/>
  <c r="N598" i="12"/>
  <c r="T598" i="12"/>
  <c r="T596" i="12" s="1"/>
  <c r="Z598" i="12"/>
  <c r="Z596" i="12" s="1"/>
  <c r="G603" i="12"/>
  <c r="G601" i="12" s="1"/>
  <c r="M603" i="12"/>
  <c r="M601" i="12" s="1"/>
  <c r="S603" i="12"/>
  <c r="S601" i="12" s="1"/>
  <c r="Y603" i="12"/>
  <c r="F608" i="12"/>
  <c r="F606" i="12" s="1"/>
  <c r="L608" i="12"/>
  <c r="L606" i="12" s="1"/>
  <c r="R608" i="12"/>
  <c r="R606" i="12" s="1"/>
  <c r="X608" i="12"/>
  <c r="X606" i="12" s="1"/>
  <c r="E613" i="12"/>
  <c r="E611" i="12" s="1"/>
  <c r="K613" i="12"/>
  <c r="Q613" i="12"/>
  <c r="Q611" i="12" s="1"/>
  <c r="W613" i="12"/>
  <c r="W611" i="12" s="1"/>
  <c r="G621" i="12"/>
  <c r="G620" i="12" s="1"/>
  <c r="G9" i="13"/>
  <c r="G7" i="13" s="1"/>
  <c r="M9" i="13"/>
  <c r="S9" i="13"/>
  <c r="S7" i="13" s="1"/>
  <c r="Y9" i="13"/>
  <c r="Y7" i="13" s="1"/>
  <c r="G11" i="13"/>
  <c r="M11" i="13"/>
  <c r="S11" i="13"/>
  <c r="Y11" i="13"/>
  <c r="F14" i="13"/>
  <c r="F12" i="13" s="1"/>
  <c r="L14" i="13"/>
  <c r="L12" i="13" s="1"/>
  <c r="R14" i="13"/>
  <c r="X14" i="13"/>
  <c r="X12" i="13" s="1"/>
  <c r="F16" i="13"/>
  <c r="L16" i="13"/>
  <c r="R16" i="13"/>
  <c r="X16" i="13"/>
  <c r="E19" i="13"/>
  <c r="K19" i="13"/>
  <c r="K17" i="13" s="1"/>
  <c r="Q19" i="13"/>
  <c r="Q17" i="13" s="1"/>
  <c r="W19" i="13"/>
  <c r="E21" i="13"/>
  <c r="K21" i="13"/>
  <c r="Q21" i="13"/>
  <c r="W21" i="13"/>
  <c r="D24" i="13"/>
  <c r="D22" i="13" s="1"/>
  <c r="J24" i="13"/>
  <c r="P24" i="13"/>
  <c r="P22" i="13" s="1"/>
  <c r="V24" i="13"/>
  <c r="V22" i="13" s="1"/>
  <c r="D26" i="13"/>
  <c r="J26" i="13"/>
  <c r="P26" i="13"/>
  <c r="V26" i="13"/>
  <c r="I29" i="13"/>
  <c r="I27" i="13" s="1"/>
  <c r="O29" i="13"/>
  <c r="O27" i="13" s="1"/>
  <c r="U29" i="13"/>
  <c r="AA29" i="13"/>
  <c r="AA27" i="13" s="1"/>
  <c r="I31" i="13"/>
  <c r="O31" i="13"/>
  <c r="U31" i="13"/>
  <c r="AA31" i="13"/>
  <c r="H34" i="13"/>
  <c r="N34" i="13"/>
  <c r="N32" i="13" s="1"/>
  <c r="T34" i="13"/>
  <c r="T32" i="13" s="1"/>
  <c r="Z34" i="13"/>
  <c r="H36" i="13"/>
  <c r="N36" i="13"/>
  <c r="T36" i="13"/>
  <c r="Z36" i="13"/>
  <c r="G39" i="13"/>
  <c r="G37" i="13" s="1"/>
  <c r="M39" i="13"/>
  <c r="S39" i="13"/>
  <c r="S37" i="13" s="1"/>
  <c r="Y39" i="13"/>
  <c r="Y37" i="13" s="1"/>
  <c r="G41" i="13"/>
  <c r="M41" i="13"/>
  <c r="S41" i="13"/>
  <c r="Y41" i="13"/>
  <c r="F44" i="13"/>
  <c r="F42" i="13" s="1"/>
  <c r="L44" i="13"/>
  <c r="L42" i="13" s="1"/>
  <c r="R44" i="13"/>
  <c r="X44" i="13"/>
  <c r="X42" i="13" s="1"/>
  <c r="F46" i="13"/>
  <c r="L46" i="13"/>
  <c r="R46" i="13"/>
  <c r="X46" i="13"/>
  <c r="D49" i="13"/>
  <c r="D47" i="13" s="1"/>
  <c r="P49" i="13"/>
  <c r="P47" i="13" s="1"/>
  <c r="D51" i="13"/>
  <c r="P51" i="13"/>
  <c r="O54" i="13"/>
  <c r="O52" i="13" s="1"/>
  <c r="AA54" i="13"/>
  <c r="O56" i="13"/>
  <c r="AA56" i="13"/>
  <c r="M59" i="13"/>
  <c r="Y59" i="13"/>
  <c r="Y57" i="13" s="1"/>
  <c r="S61" i="13"/>
  <c r="S64" i="13"/>
  <c r="M66" i="13"/>
  <c r="Q69" i="13"/>
  <c r="K71" i="13"/>
  <c r="K74" i="13"/>
  <c r="E76" i="13"/>
  <c r="W76" i="13"/>
  <c r="J79" i="13"/>
  <c r="D81" i="13"/>
  <c r="V81" i="13"/>
  <c r="I84" i="13"/>
  <c r="AA84" i="13"/>
  <c r="AA82" i="13" s="1"/>
  <c r="U86" i="13"/>
  <c r="G89" i="13"/>
  <c r="Y89" i="13"/>
  <c r="Y87" i="13" s="1"/>
  <c r="S91" i="13"/>
  <c r="S94" i="13"/>
  <c r="M96" i="13"/>
  <c r="Q99" i="13"/>
  <c r="K101" i="13"/>
  <c r="K104" i="13"/>
  <c r="E106" i="13"/>
  <c r="W106" i="13"/>
  <c r="J109" i="13"/>
  <c r="J107" i="13" s="1"/>
  <c r="D111" i="13"/>
  <c r="V111" i="13"/>
  <c r="I114" i="13"/>
  <c r="I112" i="13" s="1"/>
  <c r="AA114" i="13"/>
  <c r="U116" i="13"/>
  <c r="G119" i="13"/>
  <c r="G117" i="13" s="1"/>
  <c r="Y119" i="13"/>
  <c r="S121" i="13"/>
  <c r="S124" i="13"/>
  <c r="S122" i="13" s="1"/>
  <c r="M126" i="13"/>
  <c r="Q129" i="13"/>
  <c r="K131" i="13"/>
  <c r="K134" i="13"/>
  <c r="E136" i="13"/>
  <c r="W136" i="13"/>
  <c r="J139" i="13"/>
  <c r="D141" i="13"/>
  <c r="V141" i="13"/>
  <c r="N146" i="13"/>
  <c r="G151" i="13"/>
  <c r="G147" i="13" s="1"/>
  <c r="X154" i="13"/>
  <c r="X152" i="13" s="1"/>
  <c r="D169" i="13"/>
  <c r="D165" i="13" s="1"/>
  <c r="O174" i="13"/>
  <c r="O170" i="13" s="1"/>
  <c r="T179" i="13"/>
  <c r="T175" i="13" s="1"/>
  <c r="Y184" i="13"/>
  <c r="Y180" i="13" s="1"/>
  <c r="R189" i="13"/>
  <c r="R185" i="13" s="1"/>
  <c r="K194" i="13"/>
  <c r="K190" i="13" s="1"/>
  <c r="D199" i="13"/>
  <c r="D195" i="13" s="1"/>
  <c r="Y214" i="13"/>
  <c r="Y210" i="13" s="1"/>
  <c r="R219" i="13"/>
  <c r="R215" i="13" s="1"/>
  <c r="K224" i="13"/>
  <c r="K220" i="13" s="1"/>
  <c r="D229" i="13"/>
  <c r="D225" i="13" s="1"/>
  <c r="Y244" i="13"/>
  <c r="Y240" i="13" s="1"/>
  <c r="R249" i="13"/>
  <c r="R245" i="13" s="1"/>
  <c r="K254" i="13"/>
  <c r="D259" i="13"/>
  <c r="D255" i="13" s="1"/>
  <c r="Y274" i="13"/>
  <c r="Y270" i="13" s="1"/>
  <c r="R279" i="13"/>
  <c r="K284" i="13"/>
  <c r="K280" i="13" s="1"/>
  <c r="D289" i="13"/>
  <c r="D285" i="13" s="1"/>
  <c r="Y304" i="13"/>
  <c r="R309" i="13"/>
  <c r="R305" i="13" s="1"/>
  <c r="Q317" i="13"/>
  <c r="Q313" i="13" s="1"/>
  <c r="V322" i="13"/>
  <c r="V318" i="13" s="1"/>
  <c r="G337" i="13"/>
  <c r="G333" i="13" s="1"/>
  <c r="L342" i="13"/>
  <c r="L338" i="13" s="1"/>
  <c r="Q347" i="13"/>
  <c r="Q343" i="13" s="1"/>
  <c r="V352" i="13"/>
  <c r="V348" i="13" s="1"/>
  <c r="G367" i="13"/>
  <c r="G363" i="13" s="1"/>
  <c r="V382" i="13"/>
  <c r="V378" i="13" s="1"/>
  <c r="U387" i="13"/>
  <c r="U383" i="13" s="1"/>
  <c r="N392" i="13"/>
  <c r="N388" i="13" s="1"/>
  <c r="G397" i="13"/>
  <c r="G393" i="13" s="1"/>
  <c r="V412" i="13"/>
  <c r="V408" i="13" s="1"/>
  <c r="U417" i="13"/>
  <c r="N422" i="13"/>
  <c r="G427" i="13"/>
  <c r="G423" i="13" s="1"/>
  <c r="V442" i="13"/>
  <c r="V438" i="13" s="1"/>
  <c r="U447" i="13"/>
  <c r="U443" i="13" s="1"/>
  <c r="N452" i="13"/>
  <c r="N448" i="13" s="1"/>
  <c r="G457" i="13"/>
  <c r="G453" i="13" s="1"/>
  <c r="D475" i="13"/>
  <c r="D471" i="13" s="1"/>
  <c r="O480" i="13"/>
  <c r="O476" i="13" s="1"/>
  <c r="T485" i="13"/>
  <c r="T481" i="13" s="1"/>
  <c r="Y490" i="13"/>
  <c r="Y486" i="13" s="1"/>
  <c r="D505" i="13"/>
  <c r="O510" i="13"/>
  <c r="O506" i="13" s="1"/>
  <c r="I292" i="12"/>
  <c r="I290" i="12" s="1"/>
  <c r="O292" i="12"/>
  <c r="O290" i="12" s="1"/>
  <c r="U292" i="12"/>
  <c r="U290" i="12" s="1"/>
  <c r="AA292" i="12"/>
  <c r="AA290" i="12" s="1"/>
  <c r="H297" i="12"/>
  <c r="H295" i="12" s="1"/>
  <c r="N297" i="12"/>
  <c r="N295" i="12" s="1"/>
  <c r="T297" i="12"/>
  <c r="T295" i="12" s="1"/>
  <c r="Z297" i="12"/>
  <c r="Z295" i="12" s="1"/>
  <c r="G302" i="12"/>
  <c r="G300" i="12" s="1"/>
  <c r="M302" i="12"/>
  <c r="M300" i="12" s="1"/>
  <c r="S302" i="12"/>
  <c r="S300" i="12" s="1"/>
  <c r="Y302" i="12"/>
  <c r="Y300" i="12" s="1"/>
  <c r="F307" i="12"/>
  <c r="F305" i="12" s="1"/>
  <c r="L307" i="12"/>
  <c r="L305" i="12" s="1"/>
  <c r="R307" i="12"/>
  <c r="R305" i="12" s="1"/>
  <c r="X307" i="12"/>
  <c r="X305" i="12" s="1"/>
  <c r="G425" i="12"/>
  <c r="G423" i="12" s="1"/>
  <c r="M425" i="12"/>
  <c r="S425" i="12"/>
  <c r="S423" i="12" s="1"/>
  <c r="Y425" i="12"/>
  <c r="Y423" i="12" s="1"/>
  <c r="F430" i="12"/>
  <c r="L430" i="12"/>
  <c r="L428" i="12" s="1"/>
  <c r="R430" i="12"/>
  <c r="R428" i="12" s="1"/>
  <c r="X430" i="12"/>
  <c r="E435" i="12"/>
  <c r="E433" i="12" s="1"/>
  <c r="K435" i="12"/>
  <c r="K433" i="12" s="1"/>
  <c r="Q435" i="12"/>
  <c r="W435" i="12"/>
  <c r="W433" i="12" s="1"/>
  <c r="D440" i="12"/>
  <c r="D438" i="12" s="1"/>
  <c r="J440" i="12"/>
  <c r="P440" i="12"/>
  <c r="P438" i="12" s="1"/>
  <c r="V440" i="12"/>
  <c r="V438" i="12" s="1"/>
  <c r="I445" i="12"/>
  <c r="O445" i="12"/>
  <c r="O443" i="12" s="1"/>
  <c r="U445" i="12"/>
  <c r="U443" i="12" s="1"/>
  <c r="AA445" i="12"/>
  <c r="H450" i="12"/>
  <c r="H448" i="12" s="1"/>
  <c r="N450" i="12"/>
  <c r="N448" i="12" s="1"/>
  <c r="T450" i="12"/>
  <c r="Z450" i="12"/>
  <c r="Z448" i="12" s="1"/>
  <c r="G455" i="12"/>
  <c r="G453" i="12" s="1"/>
  <c r="M455" i="12"/>
  <c r="S455" i="12"/>
  <c r="S453" i="12" s="1"/>
  <c r="Y455" i="12"/>
  <c r="Y453" i="12" s="1"/>
  <c r="F460" i="12"/>
  <c r="L460" i="12"/>
  <c r="L458" i="12" s="1"/>
  <c r="R460" i="12"/>
  <c r="R458" i="12" s="1"/>
  <c r="X460" i="12"/>
  <c r="I598" i="12"/>
  <c r="I596" i="12" s="1"/>
  <c r="O598" i="12"/>
  <c r="O596" i="12" s="1"/>
  <c r="U598" i="12"/>
  <c r="U596" i="12" s="1"/>
  <c r="AA598" i="12"/>
  <c r="AA596" i="12" s="1"/>
  <c r="H603" i="12"/>
  <c r="H601" i="12" s="1"/>
  <c r="N603" i="12"/>
  <c r="N601" i="12" s="1"/>
  <c r="T603" i="12"/>
  <c r="T601" i="12" s="1"/>
  <c r="Z603" i="12"/>
  <c r="Z601" i="12" s="1"/>
  <c r="G608" i="12"/>
  <c r="G606" i="12" s="1"/>
  <c r="M608" i="12"/>
  <c r="M606" i="12" s="1"/>
  <c r="S608" i="12"/>
  <c r="S606" i="12" s="1"/>
  <c r="Y608" i="12"/>
  <c r="Y606" i="12" s="1"/>
  <c r="F613" i="12"/>
  <c r="F611" i="12" s="1"/>
  <c r="L613" i="12"/>
  <c r="L611" i="12" s="1"/>
  <c r="R613" i="12"/>
  <c r="R611" i="12" s="1"/>
  <c r="X613" i="12"/>
  <c r="X611" i="12" s="1"/>
  <c r="M151" i="13"/>
  <c r="F156" i="13"/>
  <c r="E164" i="13"/>
  <c r="E160" i="13" s="1"/>
  <c r="J169" i="13"/>
  <c r="U174" i="13"/>
  <c r="Z179" i="13"/>
  <c r="Z175" i="13" s="1"/>
  <c r="X189" i="13"/>
  <c r="Q194" i="13"/>
  <c r="Q190" i="13" s="1"/>
  <c r="J199" i="13"/>
  <c r="J195" i="13" s="1"/>
  <c r="I204" i="13"/>
  <c r="I200" i="13" s="1"/>
  <c r="X219" i="13"/>
  <c r="X215" i="13" s="1"/>
  <c r="Q224" i="13"/>
  <c r="Q220" i="13" s="1"/>
  <c r="J229" i="13"/>
  <c r="J225" i="13" s="1"/>
  <c r="I234" i="13"/>
  <c r="I230" i="13" s="1"/>
  <c r="X249" i="13"/>
  <c r="X245" i="13" s="1"/>
  <c r="Q254" i="13"/>
  <c r="Q250" i="13" s="1"/>
  <c r="J259" i="13"/>
  <c r="J255" i="13" s="1"/>
  <c r="I264" i="13"/>
  <c r="I260" i="13" s="1"/>
  <c r="X279" i="13"/>
  <c r="X275" i="13" s="1"/>
  <c r="Q284" i="13"/>
  <c r="Q280" i="13" s="1"/>
  <c r="J289" i="13"/>
  <c r="J285" i="13" s="1"/>
  <c r="I294" i="13"/>
  <c r="I290" i="13" s="1"/>
  <c r="X309" i="13"/>
  <c r="X305" i="13" s="1"/>
  <c r="W317" i="13"/>
  <c r="W313" i="13" s="1"/>
  <c r="H332" i="13"/>
  <c r="H328" i="13" s="1"/>
  <c r="M337" i="13"/>
  <c r="M333" i="13" s="1"/>
  <c r="R342" i="13"/>
  <c r="R338" i="13" s="1"/>
  <c r="W347" i="13"/>
  <c r="H362" i="13"/>
  <c r="H358" i="13" s="1"/>
  <c r="M367" i="13"/>
  <c r="M363" i="13" s="1"/>
  <c r="F372" i="13"/>
  <c r="F368" i="13" s="1"/>
  <c r="AA387" i="13"/>
  <c r="AA383" i="13" s="1"/>
  <c r="T392" i="13"/>
  <c r="T388" i="13" s="1"/>
  <c r="M397" i="13"/>
  <c r="M393" i="13" s="1"/>
  <c r="F402" i="13"/>
  <c r="F398" i="13" s="1"/>
  <c r="AA417" i="13"/>
  <c r="AA413" i="13" s="1"/>
  <c r="T422" i="13"/>
  <c r="T418" i="13" s="1"/>
  <c r="M427" i="13"/>
  <c r="M423" i="13" s="1"/>
  <c r="F432" i="13"/>
  <c r="F428" i="13" s="1"/>
  <c r="AA447" i="13"/>
  <c r="AA443" i="13" s="1"/>
  <c r="T452" i="13"/>
  <c r="T448" i="13" s="1"/>
  <c r="M457" i="13"/>
  <c r="M453" i="13" s="1"/>
  <c r="F462" i="13"/>
  <c r="F458" i="13" s="1"/>
  <c r="E470" i="13"/>
  <c r="E466" i="13" s="1"/>
  <c r="J475" i="13"/>
  <c r="J471" i="13" s="1"/>
  <c r="U480" i="13"/>
  <c r="U476" i="13" s="1"/>
  <c r="Z485" i="13"/>
  <c r="Z481" i="13" s="1"/>
  <c r="E500" i="13"/>
  <c r="E496" i="13" s="1"/>
  <c r="J505" i="13"/>
  <c r="J501" i="13" s="1"/>
  <c r="U510" i="13"/>
  <c r="U506" i="13" s="1"/>
  <c r="J591" i="13"/>
  <c r="F162" i="12"/>
  <c r="F160" i="12" s="1"/>
  <c r="L162" i="12"/>
  <c r="L160" i="12" s="1"/>
  <c r="R162" i="12"/>
  <c r="R160" i="12" s="1"/>
  <c r="X162" i="12"/>
  <c r="X160" i="12" s="1"/>
  <c r="E167" i="12"/>
  <c r="E165" i="12" s="1"/>
  <c r="K167" i="12"/>
  <c r="K165" i="12" s="1"/>
  <c r="Q167" i="12"/>
  <c r="Q165" i="12" s="1"/>
  <c r="W167" i="12"/>
  <c r="W165" i="12" s="1"/>
  <c r="D172" i="12"/>
  <c r="D170" i="12" s="1"/>
  <c r="J172" i="12"/>
  <c r="J170" i="12" s="1"/>
  <c r="P172" i="12"/>
  <c r="P170" i="12" s="1"/>
  <c r="V172" i="12"/>
  <c r="V170" i="12" s="1"/>
  <c r="I177" i="12"/>
  <c r="I175" i="12" s="1"/>
  <c r="O177" i="12"/>
  <c r="O175" i="12" s="1"/>
  <c r="U177" i="12"/>
  <c r="U175" i="12" s="1"/>
  <c r="AA177" i="12"/>
  <c r="AA175" i="12" s="1"/>
  <c r="H182" i="12"/>
  <c r="H180" i="12" s="1"/>
  <c r="N182" i="12"/>
  <c r="N180" i="12" s="1"/>
  <c r="T182" i="12"/>
  <c r="T180" i="12" s="1"/>
  <c r="Z182" i="12"/>
  <c r="Z180" i="12" s="1"/>
  <c r="G187" i="12"/>
  <c r="G185" i="12" s="1"/>
  <c r="M187" i="12"/>
  <c r="M185" i="12" s="1"/>
  <c r="S187" i="12"/>
  <c r="S185" i="12" s="1"/>
  <c r="Y187" i="12"/>
  <c r="Y185" i="12" s="1"/>
  <c r="F192" i="12"/>
  <c r="F190" i="12" s="1"/>
  <c r="L192" i="12"/>
  <c r="L190" i="12" s="1"/>
  <c r="R192" i="12"/>
  <c r="R190" i="12" s="1"/>
  <c r="X192" i="12"/>
  <c r="X190" i="12" s="1"/>
  <c r="E197" i="12"/>
  <c r="E195" i="12" s="1"/>
  <c r="K197" i="12"/>
  <c r="K195" i="12" s="1"/>
  <c r="Q197" i="12"/>
  <c r="Q195" i="12" s="1"/>
  <c r="W197" i="12"/>
  <c r="W195" i="12" s="1"/>
  <c r="D202" i="12"/>
  <c r="D200" i="12" s="1"/>
  <c r="J202" i="12"/>
  <c r="J200" i="12" s="1"/>
  <c r="P202" i="12"/>
  <c r="P200" i="12" s="1"/>
  <c r="V202" i="12"/>
  <c r="V200" i="12" s="1"/>
  <c r="I207" i="12"/>
  <c r="I205" i="12" s="1"/>
  <c r="O207" i="12"/>
  <c r="O205" i="12" s="1"/>
  <c r="U207" i="12"/>
  <c r="U205" i="12" s="1"/>
  <c r="AA207" i="12"/>
  <c r="AA205" i="12" s="1"/>
  <c r="H212" i="12"/>
  <c r="H210" i="12" s="1"/>
  <c r="N212" i="12"/>
  <c r="N210" i="12" s="1"/>
  <c r="T212" i="12"/>
  <c r="T210" i="12" s="1"/>
  <c r="Z212" i="12"/>
  <c r="Z210" i="12" s="1"/>
  <c r="G217" i="12"/>
  <c r="G215" i="12" s="1"/>
  <c r="M217" i="12"/>
  <c r="M215" i="12" s="1"/>
  <c r="S217" i="12"/>
  <c r="S215" i="12" s="1"/>
  <c r="Y217" i="12"/>
  <c r="Y215" i="12" s="1"/>
  <c r="F222" i="12"/>
  <c r="F220" i="12" s="1"/>
  <c r="L222" i="12"/>
  <c r="L220" i="12" s="1"/>
  <c r="R222" i="12"/>
  <c r="R220" i="12" s="1"/>
  <c r="X222" i="12"/>
  <c r="X220" i="12" s="1"/>
  <c r="E227" i="12"/>
  <c r="E225" i="12" s="1"/>
  <c r="K227" i="12"/>
  <c r="K225" i="12" s="1"/>
  <c r="Q227" i="12"/>
  <c r="Q225" i="12" s="1"/>
  <c r="W227" i="12"/>
  <c r="W225" i="12" s="1"/>
  <c r="D232" i="12"/>
  <c r="D230" i="12" s="1"/>
  <c r="J232" i="12"/>
  <c r="J230" i="12" s="1"/>
  <c r="P232" i="12"/>
  <c r="P230" i="12" s="1"/>
  <c r="V232" i="12"/>
  <c r="V230" i="12" s="1"/>
  <c r="I237" i="12"/>
  <c r="I235" i="12" s="1"/>
  <c r="O237" i="12"/>
  <c r="O235" i="12" s="1"/>
  <c r="U237" i="12"/>
  <c r="U235" i="12" s="1"/>
  <c r="AA237" i="12"/>
  <c r="AA235" i="12" s="1"/>
  <c r="H242" i="12"/>
  <c r="H240" i="12" s="1"/>
  <c r="N242" i="12"/>
  <c r="N240" i="12" s="1"/>
  <c r="T242" i="12"/>
  <c r="T240" i="12" s="1"/>
  <c r="Z242" i="12"/>
  <c r="Z240" i="12" s="1"/>
  <c r="G247" i="12"/>
  <c r="G245" i="12" s="1"/>
  <c r="M247" i="12"/>
  <c r="M245" i="12" s="1"/>
  <c r="S247" i="12"/>
  <c r="S245" i="12" s="1"/>
  <c r="Y247" i="12"/>
  <c r="Y245" i="12" s="1"/>
  <c r="F252" i="12"/>
  <c r="F250" i="12" s="1"/>
  <c r="L252" i="12"/>
  <c r="L250" i="12" s="1"/>
  <c r="R252" i="12"/>
  <c r="R250" i="12" s="1"/>
  <c r="X252" i="12"/>
  <c r="X250" i="12" s="1"/>
  <c r="E257" i="12"/>
  <c r="E255" i="12" s="1"/>
  <c r="K257" i="12"/>
  <c r="K255" i="12" s="1"/>
  <c r="Q257" i="12"/>
  <c r="Q255" i="12" s="1"/>
  <c r="W257" i="12"/>
  <c r="W255" i="12" s="1"/>
  <c r="D262" i="12"/>
  <c r="D260" i="12" s="1"/>
  <c r="J262" i="12"/>
  <c r="J260" i="12" s="1"/>
  <c r="P262" i="12"/>
  <c r="P260" i="12" s="1"/>
  <c r="V262" i="12"/>
  <c r="V260" i="12" s="1"/>
  <c r="I267" i="12"/>
  <c r="I265" i="12" s="1"/>
  <c r="O267" i="12"/>
  <c r="O265" i="12" s="1"/>
  <c r="U267" i="12"/>
  <c r="U265" i="12" s="1"/>
  <c r="AA267" i="12"/>
  <c r="AA265" i="12" s="1"/>
  <c r="H272" i="12"/>
  <c r="H270" i="12" s="1"/>
  <c r="N272" i="12"/>
  <c r="N270" i="12" s="1"/>
  <c r="T272" i="12"/>
  <c r="T270" i="12" s="1"/>
  <c r="Z272" i="12"/>
  <c r="Z270" i="12" s="1"/>
  <c r="G277" i="12"/>
  <c r="G275" i="12" s="1"/>
  <c r="M277" i="12"/>
  <c r="M275" i="12" s="1"/>
  <c r="S277" i="12"/>
  <c r="S275" i="12" s="1"/>
  <c r="Y277" i="12"/>
  <c r="Y275" i="12" s="1"/>
  <c r="F282" i="12"/>
  <c r="F280" i="12" s="1"/>
  <c r="L282" i="12"/>
  <c r="L280" i="12" s="1"/>
  <c r="R282" i="12"/>
  <c r="R280" i="12" s="1"/>
  <c r="X282" i="12"/>
  <c r="X280" i="12" s="1"/>
  <c r="E287" i="12"/>
  <c r="E285" i="12" s="1"/>
  <c r="K287" i="12"/>
  <c r="K285" i="12" s="1"/>
  <c r="Q287" i="12"/>
  <c r="Q285" i="12" s="1"/>
  <c r="W287" i="12"/>
  <c r="W285" i="12" s="1"/>
  <c r="D292" i="12"/>
  <c r="D290" i="12" s="1"/>
  <c r="J292" i="12"/>
  <c r="J290" i="12" s="1"/>
  <c r="P292" i="12"/>
  <c r="P290" i="12" s="1"/>
  <c r="V292" i="12"/>
  <c r="V290" i="12" s="1"/>
  <c r="I297" i="12"/>
  <c r="I295" i="12" s="1"/>
  <c r="O297" i="12"/>
  <c r="O295" i="12" s="1"/>
  <c r="U297" i="12"/>
  <c r="U295" i="12" s="1"/>
  <c r="AA297" i="12"/>
  <c r="AA295" i="12" s="1"/>
  <c r="H302" i="12"/>
  <c r="H300" i="12" s="1"/>
  <c r="N302" i="12"/>
  <c r="N300" i="12" s="1"/>
  <c r="T302" i="12"/>
  <c r="T300" i="12" s="1"/>
  <c r="Z302" i="12"/>
  <c r="Z300" i="12" s="1"/>
  <c r="G307" i="12"/>
  <c r="G305" i="12" s="1"/>
  <c r="M307" i="12"/>
  <c r="M305" i="12" s="1"/>
  <c r="S307" i="12"/>
  <c r="S305" i="12" s="1"/>
  <c r="Y307" i="12"/>
  <c r="Y305" i="12" s="1"/>
  <c r="F315" i="12"/>
  <c r="F313" i="12" s="1"/>
  <c r="L315" i="12"/>
  <c r="L313" i="12" s="1"/>
  <c r="R315" i="12"/>
  <c r="R313" i="12" s="1"/>
  <c r="X315" i="12"/>
  <c r="X313" i="12" s="1"/>
  <c r="E320" i="12"/>
  <c r="E318" i="12" s="1"/>
  <c r="K320" i="12"/>
  <c r="K318" i="12" s="1"/>
  <c r="Q320" i="12"/>
  <c r="Q318" i="12" s="1"/>
  <c r="W320" i="12"/>
  <c r="W318" i="12" s="1"/>
  <c r="D325" i="12"/>
  <c r="D323" i="12" s="1"/>
  <c r="J325" i="12"/>
  <c r="J323" i="12" s="1"/>
  <c r="P325" i="12"/>
  <c r="P323" i="12" s="1"/>
  <c r="V325" i="12"/>
  <c r="V323" i="12" s="1"/>
  <c r="I330" i="12"/>
  <c r="I328" i="12" s="1"/>
  <c r="O330" i="12"/>
  <c r="O328" i="12" s="1"/>
  <c r="U330" i="12"/>
  <c r="U328" i="12" s="1"/>
  <c r="AA330" i="12"/>
  <c r="AA328" i="12" s="1"/>
  <c r="H335" i="12"/>
  <c r="H333" i="12" s="1"/>
  <c r="N335" i="12"/>
  <c r="N333" i="12" s="1"/>
  <c r="T335" i="12"/>
  <c r="T333" i="12" s="1"/>
  <c r="Z335" i="12"/>
  <c r="Z333" i="12" s="1"/>
  <c r="G340" i="12"/>
  <c r="G338" i="12" s="1"/>
  <c r="M340" i="12"/>
  <c r="M338" i="12" s="1"/>
  <c r="S340" i="12"/>
  <c r="S338" i="12" s="1"/>
  <c r="Y340" i="12"/>
  <c r="Y338" i="12" s="1"/>
  <c r="F345" i="12"/>
  <c r="F343" i="12" s="1"/>
  <c r="L345" i="12"/>
  <c r="L343" i="12" s="1"/>
  <c r="R345" i="12"/>
  <c r="R343" i="12" s="1"/>
  <c r="X345" i="12"/>
  <c r="X343" i="12" s="1"/>
  <c r="E350" i="12"/>
  <c r="E348" i="12" s="1"/>
  <c r="K350" i="12"/>
  <c r="K348" i="12" s="1"/>
  <c r="Q350" i="12"/>
  <c r="Q348" i="12" s="1"/>
  <c r="W350" i="12"/>
  <c r="W348" i="12" s="1"/>
  <c r="D355" i="12"/>
  <c r="D353" i="12" s="1"/>
  <c r="J355" i="12"/>
  <c r="J353" i="12" s="1"/>
  <c r="P355" i="12"/>
  <c r="P353" i="12" s="1"/>
  <c r="V355" i="12"/>
  <c r="V353" i="12" s="1"/>
  <c r="I360" i="12"/>
  <c r="I358" i="12" s="1"/>
  <c r="O360" i="12"/>
  <c r="O358" i="12" s="1"/>
  <c r="U360" i="12"/>
  <c r="U358" i="12" s="1"/>
  <c r="AA360" i="12"/>
  <c r="AA358" i="12" s="1"/>
  <c r="H365" i="12"/>
  <c r="H363" i="12" s="1"/>
  <c r="N365" i="12"/>
  <c r="N363" i="12" s="1"/>
  <c r="T365" i="12"/>
  <c r="T363" i="12" s="1"/>
  <c r="Z365" i="12"/>
  <c r="Z363" i="12" s="1"/>
  <c r="G370" i="12"/>
  <c r="G368" i="12" s="1"/>
  <c r="M370" i="12"/>
  <c r="M368" i="12" s="1"/>
  <c r="S370" i="12"/>
  <c r="S368" i="12" s="1"/>
  <c r="Y370" i="12"/>
  <c r="Y368" i="12" s="1"/>
  <c r="F375" i="12"/>
  <c r="F373" i="12" s="1"/>
  <c r="L375" i="12"/>
  <c r="L373" i="12" s="1"/>
  <c r="R375" i="12"/>
  <c r="R373" i="12" s="1"/>
  <c r="X375" i="12"/>
  <c r="X373" i="12" s="1"/>
  <c r="E380" i="12"/>
  <c r="E378" i="12" s="1"/>
  <c r="K380" i="12"/>
  <c r="K378" i="12" s="1"/>
  <c r="Q380" i="12"/>
  <c r="Q378" i="12" s="1"/>
  <c r="W380" i="12"/>
  <c r="W378" i="12" s="1"/>
  <c r="D385" i="12"/>
  <c r="D383" i="12" s="1"/>
  <c r="J385" i="12"/>
  <c r="J383" i="12" s="1"/>
  <c r="P385" i="12"/>
  <c r="P383" i="12" s="1"/>
  <c r="V385" i="12"/>
  <c r="V383" i="12" s="1"/>
  <c r="I390" i="12"/>
  <c r="I388" i="12" s="1"/>
  <c r="O390" i="12"/>
  <c r="O388" i="12" s="1"/>
  <c r="U390" i="12"/>
  <c r="U388" i="12" s="1"/>
  <c r="AA390" i="12"/>
  <c r="AA388" i="12" s="1"/>
  <c r="H395" i="12"/>
  <c r="H393" i="12" s="1"/>
  <c r="N395" i="12"/>
  <c r="N393" i="12" s="1"/>
  <c r="T395" i="12"/>
  <c r="T393" i="12" s="1"/>
  <c r="Z395" i="12"/>
  <c r="Z393" i="12" s="1"/>
  <c r="G400" i="12"/>
  <c r="G398" i="12" s="1"/>
  <c r="M400" i="12"/>
  <c r="M398" i="12" s="1"/>
  <c r="S400" i="12"/>
  <c r="S398" i="12" s="1"/>
  <c r="Y400" i="12"/>
  <c r="Y398" i="12" s="1"/>
  <c r="F405" i="12"/>
  <c r="F403" i="12" s="1"/>
  <c r="L405" i="12"/>
  <c r="L403" i="12" s="1"/>
  <c r="R405" i="12"/>
  <c r="R403" i="12" s="1"/>
  <c r="X405" i="12"/>
  <c r="X403" i="12" s="1"/>
  <c r="E410" i="12"/>
  <c r="E408" i="12" s="1"/>
  <c r="K410" i="12"/>
  <c r="K408" i="12" s="1"/>
  <c r="Q410" i="12"/>
  <c r="Q408" i="12" s="1"/>
  <c r="W410" i="12"/>
  <c r="W408" i="12" s="1"/>
  <c r="D415" i="12"/>
  <c r="D413" i="12" s="1"/>
  <c r="J415" i="12"/>
  <c r="J413" i="12" s="1"/>
  <c r="P415" i="12"/>
  <c r="P413" i="12" s="1"/>
  <c r="V415" i="12"/>
  <c r="V413" i="12" s="1"/>
  <c r="I420" i="12"/>
  <c r="I418" i="12" s="1"/>
  <c r="O420" i="12"/>
  <c r="O418" i="12" s="1"/>
  <c r="U420" i="12"/>
  <c r="U418" i="12" s="1"/>
  <c r="AA420" i="12"/>
  <c r="AA418" i="12" s="1"/>
  <c r="H425" i="12"/>
  <c r="H423" i="12" s="1"/>
  <c r="N425" i="12"/>
  <c r="N423" i="12" s="1"/>
  <c r="T425" i="12"/>
  <c r="T423" i="12" s="1"/>
  <c r="Z425" i="12"/>
  <c r="Z423" i="12" s="1"/>
  <c r="G430" i="12"/>
  <c r="G428" i="12" s="1"/>
  <c r="M430" i="12"/>
  <c r="M428" i="12" s="1"/>
  <c r="S430" i="12"/>
  <c r="S428" i="12" s="1"/>
  <c r="Y430" i="12"/>
  <c r="Y428" i="12" s="1"/>
  <c r="F435" i="12"/>
  <c r="F433" i="12" s="1"/>
  <c r="L435" i="12"/>
  <c r="L433" i="12" s="1"/>
  <c r="R435" i="12"/>
  <c r="R433" i="12" s="1"/>
  <c r="X435" i="12"/>
  <c r="X433" i="12" s="1"/>
  <c r="E440" i="12"/>
  <c r="E438" i="12" s="1"/>
  <c r="K440" i="12"/>
  <c r="K438" i="12" s="1"/>
  <c r="Q440" i="12"/>
  <c r="Q438" i="12" s="1"/>
  <c r="W440" i="12"/>
  <c r="W438" i="12" s="1"/>
  <c r="D445" i="12"/>
  <c r="D443" i="12" s="1"/>
  <c r="J445" i="12"/>
  <c r="J443" i="12" s="1"/>
  <c r="P445" i="12"/>
  <c r="P443" i="12" s="1"/>
  <c r="V445" i="12"/>
  <c r="V443" i="12" s="1"/>
  <c r="I450" i="12"/>
  <c r="I448" i="12" s="1"/>
  <c r="O450" i="12"/>
  <c r="O448" i="12" s="1"/>
  <c r="U450" i="12"/>
  <c r="U448" i="12" s="1"/>
  <c r="AA450" i="12"/>
  <c r="AA448" i="12" s="1"/>
  <c r="H455" i="12"/>
  <c r="H453" i="12" s="1"/>
  <c r="N455" i="12"/>
  <c r="N453" i="12" s="1"/>
  <c r="T455" i="12"/>
  <c r="T453" i="12" s="1"/>
  <c r="Z455" i="12"/>
  <c r="Z453" i="12" s="1"/>
  <c r="G460" i="12"/>
  <c r="G458" i="12" s="1"/>
  <c r="M460" i="12"/>
  <c r="M458" i="12" s="1"/>
  <c r="S460" i="12"/>
  <c r="S458" i="12" s="1"/>
  <c r="Y460" i="12"/>
  <c r="Y458" i="12" s="1"/>
  <c r="F468" i="12"/>
  <c r="F466" i="12" s="1"/>
  <c r="L468" i="12"/>
  <c r="L466" i="12" s="1"/>
  <c r="R468" i="12"/>
  <c r="R466" i="12" s="1"/>
  <c r="X468" i="12"/>
  <c r="X466" i="12" s="1"/>
  <c r="E473" i="12"/>
  <c r="E471" i="12" s="1"/>
  <c r="K473" i="12"/>
  <c r="K471" i="12" s="1"/>
  <c r="Q473" i="12"/>
  <c r="Q471" i="12" s="1"/>
  <c r="W473" i="12"/>
  <c r="W471" i="12" s="1"/>
  <c r="D478" i="12"/>
  <c r="D476" i="12" s="1"/>
  <c r="J478" i="12"/>
  <c r="J476" i="12" s="1"/>
  <c r="P478" i="12"/>
  <c r="P476" i="12" s="1"/>
  <c r="V478" i="12"/>
  <c r="V476" i="12" s="1"/>
  <c r="I483" i="12"/>
  <c r="I481" i="12" s="1"/>
  <c r="O483" i="12"/>
  <c r="O481" i="12" s="1"/>
  <c r="U483" i="12"/>
  <c r="U481" i="12" s="1"/>
  <c r="AA483" i="12"/>
  <c r="AA481" i="12" s="1"/>
  <c r="H488" i="12"/>
  <c r="H486" i="12" s="1"/>
  <c r="N488" i="12"/>
  <c r="N486" i="12" s="1"/>
  <c r="T488" i="12"/>
  <c r="T486" i="12" s="1"/>
  <c r="Z488" i="12"/>
  <c r="Z486" i="12" s="1"/>
  <c r="G493" i="12"/>
  <c r="G491" i="12" s="1"/>
  <c r="M493" i="12"/>
  <c r="M491" i="12" s="1"/>
  <c r="S493" i="12"/>
  <c r="S491" i="12" s="1"/>
  <c r="Y493" i="12"/>
  <c r="Y491" i="12" s="1"/>
  <c r="F498" i="12"/>
  <c r="F496" i="12" s="1"/>
  <c r="L498" i="12"/>
  <c r="L496" i="12" s="1"/>
  <c r="R498" i="12"/>
  <c r="R496" i="12" s="1"/>
  <c r="X498" i="12"/>
  <c r="X496" i="12" s="1"/>
  <c r="E503" i="12"/>
  <c r="E501" i="12" s="1"/>
  <c r="K503" i="12"/>
  <c r="K501" i="12" s="1"/>
  <c r="Q503" i="12"/>
  <c r="Q501" i="12" s="1"/>
  <c r="W503" i="12"/>
  <c r="W501" i="12" s="1"/>
  <c r="D508" i="12"/>
  <c r="D506" i="12" s="1"/>
  <c r="J508" i="12"/>
  <c r="J506" i="12" s="1"/>
  <c r="P508" i="12"/>
  <c r="P506" i="12" s="1"/>
  <c r="V508" i="12"/>
  <c r="V506" i="12" s="1"/>
  <c r="B511" i="12"/>
  <c r="I513" i="12"/>
  <c r="I511" i="12" s="1"/>
  <c r="O513" i="12"/>
  <c r="U513" i="12"/>
  <c r="U511" i="12" s="1"/>
  <c r="AA513" i="12"/>
  <c r="AA511" i="12" s="1"/>
  <c r="H518" i="12"/>
  <c r="H516" i="12" s="1"/>
  <c r="N518" i="12"/>
  <c r="N516" i="12" s="1"/>
  <c r="T518" i="12"/>
  <c r="T516" i="12" s="1"/>
  <c r="Z518" i="12"/>
  <c r="G523" i="12"/>
  <c r="G521" i="12" s="1"/>
  <c r="M523" i="12"/>
  <c r="M521" i="12" s="1"/>
  <c r="S523" i="12"/>
  <c r="S521" i="12" s="1"/>
  <c r="Y523" i="12"/>
  <c r="Y521" i="12" s="1"/>
  <c r="F528" i="12"/>
  <c r="F526" i="12" s="1"/>
  <c r="L528" i="12"/>
  <c r="R528" i="12"/>
  <c r="R526" i="12" s="1"/>
  <c r="X528" i="12"/>
  <c r="X526" i="12" s="1"/>
  <c r="E533" i="12"/>
  <c r="E531" i="12" s="1"/>
  <c r="K533" i="12"/>
  <c r="K531" i="12" s="1"/>
  <c r="Q533" i="12"/>
  <c r="Q531" i="12" s="1"/>
  <c r="W533" i="12"/>
  <c r="D538" i="12"/>
  <c r="D536" i="12" s="1"/>
  <c r="J538" i="12"/>
  <c r="J536" i="12" s="1"/>
  <c r="P538" i="12"/>
  <c r="P536" i="12" s="1"/>
  <c r="V538" i="12"/>
  <c r="V536" i="12" s="1"/>
  <c r="B541" i="12"/>
  <c r="I543" i="12"/>
  <c r="I541" i="12" s="1"/>
  <c r="O543" i="12"/>
  <c r="U543" i="12"/>
  <c r="U541" i="12" s="1"/>
  <c r="AA543" i="12"/>
  <c r="AA541" i="12" s="1"/>
  <c r="H548" i="12"/>
  <c r="N548" i="12"/>
  <c r="N546" i="12" s="1"/>
  <c r="T548" i="12"/>
  <c r="T546" i="12" s="1"/>
  <c r="Z548" i="12"/>
  <c r="G553" i="12"/>
  <c r="G551" i="12" s="1"/>
  <c r="M553" i="12"/>
  <c r="M551" i="12" s="1"/>
  <c r="S553" i="12"/>
  <c r="Y553" i="12"/>
  <c r="Y551" i="12" s="1"/>
  <c r="F558" i="12"/>
  <c r="F556" i="12" s="1"/>
  <c r="L558" i="12"/>
  <c r="R558" i="12"/>
  <c r="R556" i="12" s="1"/>
  <c r="X558" i="12"/>
  <c r="X556" i="12" s="1"/>
  <c r="E563" i="12"/>
  <c r="K563" i="12"/>
  <c r="K561" i="12" s="1"/>
  <c r="Q563" i="12"/>
  <c r="Q561" i="12" s="1"/>
  <c r="W563" i="12"/>
  <c r="D568" i="12"/>
  <c r="D566" i="12" s="1"/>
  <c r="J568" i="12"/>
  <c r="J566" i="12" s="1"/>
  <c r="P568" i="12"/>
  <c r="V568" i="12"/>
  <c r="V566" i="12" s="1"/>
  <c r="B571" i="12"/>
  <c r="I573" i="12"/>
  <c r="I571" i="12" s="1"/>
  <c r="O573" i="12"/>
  <c r="U573" i="12"/>
  <c r="U571" i="12" s="1"/>
  <c r="AA573" i="12"/>
  <c r="AA571" i="12" s="1"/>
  <c r="H578" i="12"/>
  <c r="H576" i="12" s="1"/>
  <c r="N578" i="12"/>
  <c r="N576" i="12" s="1"/>
  <c r="T578" i="12"/>
  <c r="T576" i="12" s="1"/>
  <c r="Z578" i="12"/>
  <c r="G583" i="12"/>
  <c r="G581" i="12" s="1"/>
  <c r="M583" i="12"/>
  <c r="M581" i="12" s="1"/>
  <c r="S583" i="12"/>
  <c r="S581" i="12" s="1"/>
  <c r="Y583" i="12"/>
  <c r="Y581" i="12" s="1"/>
  <c r="F588" i="12"/>
  <c r="F586" i="12" s="1"/>
  <c r="L588" i="12"/>
  <c r="R588" i="12"/>
  <c r="R586" i="12" s="1"/>
  <c r="X588" i="12"/>
  <c r="X586" i="12" s="1"/>
  <c r="E593" i="12"/>
  <c r="E591" i="12" s="1"/>
  <c r="K593" i="12"/>
  <c r="K591" i="12" s="1"/>
  <c r="Q593" i="12"/>
  <c r="Q591" i="12" s="1"/>
  <c r="W593" i="12"/>
  <c r="D598" i="12"/>
  <c r="D596" i="12" s="1"/>
  <c r="J598" i="12"/>
  <c r="J596" i="12" s="1"/>
  <c r="P598" i="12"/>
  <c r="P596" i="12" s="1"/>
  <c r="V598" i="12"/>
  <c r="V596" i="12" s="1"/>
  <c r="B601" i="12"/>
  <c r="I603" i="12"/>
  <c r="I601" i="12" s="1"/>
  <c r="O603" i="12"/>
  <c r="U603" i="12"/>
  <c r="U601" i="12" s="1"/>
  <c r="AA603" i="12"/>
  <c r="AA601" i="12" s="1"/>
  <c r="H608" i="12"/>
  <c r="N608" i="12"/>
  <c r="N606" i="12" s="1"/>
  <c r="T608" i="12"/>
  <c r="T606" i="12" s="1"/>
  <c r="Z608" i="12"/>
  <c r="G613" i="12"/>
  <c r="G611" i="12" s="1"/>
  <c r="M613" i="12"/>
  <c r="M611" i="12" s="1"/>
  <c r="S613" i="12"/>
  <c r="Y613" i="12"/>
  <c r="Y611" i="12" s="1"/>
  <c r="I9" i="13"/>
  <c r="I7" i="13" s="1"/>
  <c r="O9" i="13"/>
  <c r="O7" i="13" s="1"/>
  <c r="U9" i="13"/>
  <c r="AA9" i="13"/>
  <c r="AA7" i="13" s="1"/>
  <c r="I11" i="13"/>
  <c r="O11" i="13"/>
  <c r="U11" i="13"/>
  <c r="AA11" i="13"/>
  <c r="H14" i="13"/>
  <c r="N14" i="13"/>
  <c r="N12" i="13" s="1"/>
  <c r="T14" i="13"/>
  <c r="T12" i="13" s="1"/>
  <c r="Z14" i="13"/>
  <c r="H16" i="13"/>
  <c r="N16" i="13"/>
  <c r="T16" i="13"/>
  <c r="Z16" i="13"/>
  <c r="G19" i="13"/>
  <c r="G17" i="13" s="1"/>
  <c r="M19" i="13"/>
  <c r="S19" i="13"/>
  <c r="S17" i="13" s="1"/>
  <c r="Y19" i="13"/>
  <c r="Y17" i="13" s="1"/>
  <c r="G21" i="13"/>
  <c r="M21" i="13"/>
  <c r="S21" i="13"/>
  <c r="Y21" i="13"/>
  <c r="F24" i="13"/>
  <c r="F22" i="13" s="1"/>
  <c r="L24" i="13"/>
  <c r="L22" i="13" s="1"/>
  <c r="R24" i="13"/>
  <c r="X24" i="13"/>
  <c r="X22" i="13" s="1"/>
  <c r="F26" i="13"/>
  <c r="L26" i="13"/>
  <c r="R26" i="13"/>
  <c r="X26" i="13"/>
  <c r="E29" i="13"/>
  <c r="K29" i="13"/>
  <c r="K27" i="13" s="1"/>
  <c r="Q29" i="13"/>
  <c r="Q27" i="13" s="1"/>
  <c r="W29" i="13"/>
  <c r="E31" i="13"/>
  <c r="K31" i="13"/>
  <c r="Q31" i="13"/>
  <c r="W31" i="13"/>
  <c r="D34" i="13"/>
  <c r="D32" i="13" s="1"/>
  <c r="J34" i="13"/>
  <c r="P34" i="13"/>
  <c r="P32" i="13" s="1"/>
  <c r="V34" i="13"/>
  <c r="V32" i="13" s="1"/>
  <c r="D36" i="13"/>
  <c r="J36" i="13"/>
  <c r="P36" i="13"/>
  <c r="V36" i="13"/>
  <c r="I39" i="13"/>
  <c r="I37" i="13" s="1"/>
  <c r="O39" i="13"/>
  <c r="O37" i="13" s="1"/>
  <c r="U39" i="13"/>
  <c r="AA39" i="13"/>
  <c r="AA37" i="13" s="1"/>
  <c r="I41" i="13"/>
  <c r="O41" i="13"/>
  <c r="U41" i="13"/>
  <c r="AA41" i="13"/>
  <c r="H44" i="13"/>
  <c r="N44" i="13"/>
  <c r="N42" i="13" s="1"/>
  <c r="T44" i="13"/>
  <c r="T42" i="13" s="1"/>
  <c r="Z44" i="13"/>
  <c r="H46" i="13"/>
  <c r="N46" i="13"/>
  <c r="T46" i="13"/>
  <c r="Z46" i="13"/>
  <c r="I49" i="13"/>
  <c r="U49" i="13"/>
  <c r="U47" i="13" s="1"/>
  <c r="I51" i="13"/>
  <c r="U51" i="13"/>
  <c r="H54" i="13"/>
  <c r="H52" i="13" s="1"/>
  <c r="T54" i="13"/>
  <c r="T52" i="13" s="1"/>
  <c r="H56" i="13"/>
  <c r="T56" i="13"/>
  <c r="D59" i="13"/>
  <c r="P59" i="13"/>
  <c r="G61" i="13"/>
  <c r="Y61" i="13"/>
  <c r="G64" i="13"/>
  <c r="Y64" i="13"/>
  <c r="Y62" i="13" s="1"/>
  <c r="S66" i="13"/>
  <c r="E69" i="13"/>
  <c r="E67" i="13" s="1"/>
  <c r="W69" i="13"/>
  <c r="W67" i="13" s="1"/>
  <c r="Q71" i="13"/>
  <c r="Q74" i="13"/>
  <c r="Q72" i="13" s="1"/>
  <c r="K76" i="13"/>
  <c r="P79" i="13"/>
  <c r="P77" i="13" s="1"/>
  <c r="J81" i="13"/>
  <c r="O84" i="13"/>
  <c r="I86" i="13"/>
  <c r="AA86" i="13"/>
  <c r="M89" i="13"/>
  <c r="G91" i="13"/>
  <c r="Y91" i="13"/>
  <c r="G94" i="13"/>
  <c r="G92" i="13" s="1"/>
  <c r="Y94" i="13"/>
  <c r="S96" i="13"/>
  <c r="E99" i="13"/>
  <c r="E97" i="13" s="1"/>
  <c r="W99" i="13"/>
  <c r="Q101" i="13"/>
  <c r="Q104" i="13"/>
  <c r="K106" i="13"/>
  <c r="P109" i="13"/>
  <c r="J111" i="13"/>
  <c r="O114" i="13"/>
  <c r="O112" i="13" s="1"/>
  <c r="I116" i="13"/>
  <c r="AA116" i="13"/>
  <c r="M119" i="13"/>
  <c r="M117" i="13" s="1"/>
  <c r="G121" i="13"/>
  <c r="Y121" i="13"/>
  <c r="G124" i="13"/>
  <c r="Y124" i="13"/>
  <c r="S126" i="13"/>
  <c r="E129" i="13"/>
  <c r="W129" i="13"/>
  <c r="Q131" i="13"/>
  <c r="Q134" i="13"/>
  <c r="Q132" i="13" s="1"/>
  <c r="K136" i="13"/>
  <c r="P139" i="13"/>
  <c r="J141" i="13"/>
  <c r="N144" i="13"/>
  <c r="N142" i="13" s="1"/>
  <c r="Z146" i="13"/>
  <c r="S151" i="13"/>
  <c r="L156" i="13"/>
  <c r="K164" i="13"/>
  <c r="P169" i="13"/>
  <c r="P165" i="13" s="1"/>
  <c r="AA174" i="13"/>
  <c r="AA170" i="13" s="1"/>
  <c r="W194" i="13"/>
  <c r="W190" i="13" s="1"/>
  <c r="P199" i="13"/>
  <c r="P195" i="13" s="1"/>
  <c r="O204" i="13"/>
  <c r="O200" i="13" s="1"/>
  <c r="H209" i="13"/>
  <c r="H205" i="13" s="1"/>
  <c r="W224" i="13"/>
  <c r="W220" i="13" s="1"/>
  <c r="P229" i="13"/>
  <c r="P225" i="13" s="1"/>
  <c r="O234" i="13"/>
  <c r="O230" i="13" s="1"/>
  <c r="H239" i="13"/>
  <c r="H235" i="13" s="1"/>
  <c r="W254" i="13"/>
  <c r="W250" i="13" s="1"/>
  <c r="P259" i="13"/>
  <c r="P255" i="13" s="1"/>
  <c r="O264" i="13"/>
  <c r="O260" i="13" s="1"/>
  <c r="H269" i="13"/>
  <c r="H265" i="13" s="1"/>
  <c r="W284" i="13"/>
  <c r="W280" i="13" s="1"/>
  <c r="P289" i="13"/>
  <c r="P285" i="13" s="1"/>
  <c r="O294" i="13"/>
  <c r="O290" i="13" s="1"/>
  <c r="H299" i="13"/>
  <c r="I327" i="13"/>
  <c r="I323" i="13" s="1"/>
  <c r="N332" i="13"/>
  <c r="N328" i="13" s="1"/>
  <c r="S337" i="13"/>
  <c r="S333" i="13" s="1"/>
  <c r="X342" i="13"/>
  <c r="X338" i="13" s="1"/>
  <c r="I357" i="13"/>
  <c r="I353" i="13" s="1"/>
  <c r="N362" i="13"/>
  <c r="N358" i="13" s="1"/>
  <c r="S367" i="13"/>
  <c r="S363" i="13" s="1"/>
  <c r="L372" i="13"/>
  <c r="L368" i="13" s="1"/>
  <c r="E377" i="13"/>
  <c r="Z392" i="13"/>
  <c r="Z388" i="13" s="1"/>
  <c r="S397" i="13"/>
  <c r="L402" i="13"/>
  <c r="L398" i="13" s="1"/>
  <c r="E407" i="13"/>
  <c r="E403" i="13" s="1"/>
  <c r="Z422" i="13"/>
  <c r="Z418" i="13" s="1"/>
  <c r="S427" i="13"/>
  <c r="S423" i="13" s="1"/>
  <c r="L432" i="13"/>
  <c r="L428" i="13" s="1"/>
  <c r="E437" i="13"/>
  <c r="E433" i="13" s="1"/>
  <c r="Z452" i="13"/>
  <c r="S457" i="13"/>
  <c r="S453" i="13" s="1"/>
  <c r="L462" i="13"/>
  <c r="L458" i="13" s="1"/>
  <c r="K470" i="13"/>
  <c r="K466" i="13" s="1"/>
  <c r="P475" i="13"/>
  <c r="AA480" i="13"/>
  <c r="AA476" i="13" s="1"/>
  <c r="F495" i="13"/>
  <c r="F491" i="13" s="1"/>
  <c r="K500" i="13"/>
  <c r="K496" i="13" s="1"/>
  <c r="P505" i="13"/>
  <c r="P501" i="13" s="1"/>
  <c r="G162" i="12"/>
  <c r="G160" i="12" s="1"/>
  <c r="M162" i="12"/>
  <c r="M160" i="12" s="1"/>
  <c r="S162" i="12"/>
  <c r="S160" i="12" s="1"/>
  <c r="Y162" i="12"/>
  <c r="Y160" i="12" s="1"/>
  <c r="F167" i="12"/>
  <c r="F165" i="12" s="1"/>
  <c r="L167" i="12"/>
  <c r="L165" i="12" s="1"/>
  <c r="R167" i="12"/>
  <c r="R165" i="12" s="1"/>
  <c r="X167" i="12"/>
  <c r="X165" i="12" s="1"/>
  <c r="E172" i="12"/>
  <c r="E170" i="12" s="1"/>
  <c r="K172" i="12"/>
  <c r="K170" i="12" s="1"/>
  <c r="Q172" i="12"/>
  <c r="Q170" i="12" s="1"/>
  <c r="W172" i="12"/>
  <c r="W170" i="12" s="1"/>
  <c r="D177" i="12"/>
  <c r="D175" i="12" s="1"/>
  <c r="J177" i="12"/>
  <c r="J175" i="12" s="1"/>
  <c r="P177" i="12"/>
  <c r="P175" i="12" s="1"/>
  <c r="V177" i="12"/>
  <c r="V175" i="12" s="1"/>
  <c r="I182" i="12"/>
  <c r="I180" i="12" s="1"/>
  <c r="O182" i="12"/>
  <c r="O180" i="12" s="1"/>
  <c r="U182" i="12"/>
  <c r="U180" i="12" s="1"/>
  <c r="AA182" i="12"/>
  <c r="AA180" i="12" s="1"/>
  <c r="H187" i="12"/>
  <c r="H185" i="12" s="1"/>
  <c r="N187" i="12"/>
  <c r="N185" i="12" s="1"/>
  <c r="T187" i="12"/>
  <c r="T185" i="12" s="1"/>
  <c r="Z187" i="12"/>
  <c r="Z185" i="12" s="1"/>
  <c r="G192" i="12"/>
  <c r="G190" i="12" s="1"/>
  <c r="M192" i="12"/>
  <c r="M190" i="12" s="1"/>
  <c r="S192" i="12"/>
  <c r="S190" i="12" s="1"/>
  <c r="Y192" i="12"/>
  <c r="Y190" i="12" s="1"/>
  <c r="F197" i="12"/>
  <c r="F195" i="12" s="1"/>
  <c r="L197" i="12"/>
  <c r="L195" i="12" s="1"/>
  <c r="R197" i="12"/>
  <c r="R195" i="12" s="1"/>
  <c r="X197" i="12"/>
  <c r="X195" i="12" s="1"/>
  <c r="E202" i="12"/>
  <c r="E200" i="12" s="1"/>
  <c r="K202" i="12"/>
  <c r="K200" i="12" s="1"/>
  <c r="Q202" i="12"/>
  <c r="Q200" i="12" s="1"/>
  <c r="W202" i="12"/>
  <c r="W200" i="12" s="1"/>
  <c r="D207" i="12"/>
  <c r="D205" i="12" s="1"/>
  <c r="J207" i="12"/>
  <c r="J205" i="12" s="1"/>
  <c r="P207" i="12"/>
  <c r="P205" i="12" s="1"/>
  <c r="V207" i="12"/>
  <c r="V205" i="12" s="1"/>
  <c r="I212" i="12"/>
  <c r="I210" i="12" s="1"/>
  <c r="O212" i="12"/>
  <c r="O210" i="12" s="1"/>
  <c r="U212" i="12"/>
  <c r="U210" i="12" s="1"/>
  <c r="AA212" i="12"/>
  <c r="AA210" i="12" s="1"/>
  <c r="H217" i="12"/>
  <c r="H215" i="12" s="1"/>
  <c r="N217" i="12"/>
  <c r="N215" i="12" s="1"/>
  <c r="T217" i="12"/>
  <c r="T215" i="12" s="1"/>
  <c r="Z217" i="12"/>
  <c r="Z215" i="12" s="1"/>
  <c r="G222" i="12"/>
  <c r="G220" i="12" s="1"/>
  <c r="M222" i="12"/>
  <c r="M220" i="12" s="1"/>
  <c r="S222" i="12"/>
  <c r="S220" i="12" s="1"/>
  <c r="Y222" i="12"/>
  <c r="Y220" i="12" s="1"/>
  <c r="F227" i="12"/>
  <c r="F225" i="12" s="1"/>
  <c r="L227" i="12"/>
  <c r="L225" i="12" s="1"/>
  <c r="R227" i="12"/>
  <c r="R225" i="12" s="1"/>
  <c r="X227" i="12"/>
  <c r="X225" i="12" s="1"/>
  <c r="E232" i="12"/>
  <c r="E230" i="12" s="1"/>
  <c r="K232" i="12"/>
  <c r="K230" i="12" s="1"/>
  <c r="Q232" i="12"/>
  <c r="Q230" i="12" s="1"/>
  <c r="W232" i="12"/>
  <c r="W230" i="12" s="1"/>
  <c r="D237" i="12"/>
  <c r="D235" i="12" s="1"/>
  <c r="J237" i="12"/>
  <c r="J235" i="12" s="1"/>
  <c r="P237" i="12"/>
  <c r="P235" i="12" s="1"/>
  <c r="V237" i="12"/>
  <c r="V235" i="12" s="1"/>
  <c r="I242" i="12"/>
  <c r="I240" i="12" s="1"/>
  <c r="O242" i="12"/>
  <c r="O240" i="12" s="1"/>
  <c r="U242" i="12"/>
  <c r="U240" i="12" s="1"/>
  <c r="AA242" i="12"/>
  <c r="AA240" i="12" s="1"/>
  <c r="H247" i="12"/>
  <c r="H245" i="12" s="1"/>
  <c r="N247" i="12"/>
  <c r="N245" i="12" s="1"/>
  <c r="T247" i="12"/>
  <c r="T245" i="12" s="1"/>
  <c r="Z247" i="12"/>
  <c r="Z245" i="12" s="1"/>
  <c r="G252" i="12"/>
  <c r="G250" i="12" s="1"/>
  <c r="M252" i="12"/>
  <c r="M250" i="12" s="1"/>
  <c r="S252" i="12"/>
  <c r="S250" i="12" s="1"/>
  <c r="Y252" i="12"/>
  <c r="Y250" i="12" s="1"/>
  <c r="F257" i="12"/>
  <c r="F255" i="12" s="1"/>
  <c r="L257" i="12"/>
  <c r="L255" i="12" s="1"/>
  <c r="R257" i="12"/>
  <c r="R255" i="12" s="1"/>
  <c r="X257" i="12"/>
  <c r="X255" i="12" s="1"/>
  <c r="E262" i="12"/>
  <c r="E260" i="12" s="1"/>
  <c r="K262" i="12"/>
  <c r="K260" i="12" s="1"/>
  <c r="Q262" i="12"/>
  <c r="Q260" i="12" s="1"/>
  <c r="W262" i="12"/>
  <c r="W260" i="12" s="1"/>
  <c r="D267" i="12"/>
  <c r="D265" i="12" s="1"/>
  <c r="J267" i="12"/>
  <c r="J265" i="12" s="1"/>
  <c r="P267" i="12"/>
  <c r="P265" i="12" s="1"/>
  <c r="V267" i="12"/>
  <c r="V265" i="12" s="1"/>
  <c r="I272" i="12"/>
  <c r="I270" i="12" s="1"/>
  <c r="O272" i="12"/>
  <c r="O270" i="12" s="1"/>
  <c r="U272" i="12"/>
  <c r="U270" i="12" s="1"/>
  <c r="AA272" i="12"/>
  <c r="AA270" i="12" s="1"/>
  <c r="H277" i="12"/>
  <c r="H275" i="12" s="1"/>
  <c r="N277" i="12"/>
  <c r="N275" i="12" s="1"/>
  <c r="T277" i="12"/>
  <c r="T275" i="12" s="1"/>
  <c r="Z277" i="12"/>
  <c r="Z275" i="12" s="1"/>
  <c r="G282" i="12"/>
  <c r="G280" i="12" s="1"/>
  <c r="M282" i="12"/>
  <c r="M280" i="12" s="1"/>
  <c r="S282" i="12"/>
  <c r="S280" i="12" s="1"/>
  <c r="Y282" i="12"/>
  <c r="Y280" i="12" s="1"/>
  <c r="F287" i="12"/>
  <c r="F285" i="12" s="1"/>
  <c r="L287" i="12"/>
  <c r="L285" i="12" s="1"/>
  <c r="R287" i="12"/>
  <c r="R285" i="12" s="1"/>
  <c r="X287" i="12"/>
  <c r="X285" i="12" s="1"/>
  <c r="E292" i="12"/>
  <c r="E290" i="12" s="1"/>
  <c r="K292" i="12"/>
  <c r="K290" i="12" s="1"/>
  <c r="Q292" i="12"/>
  <c r="Q290" i="12" s="1"/>
  <c r="W292" i="12"/>
  <c r="W290" i="12" s="1"/>
  <c r="D297" i="12"/>
  <c r="D295" i="12" s="1"/>
  <c r="J297" i="12"/>
  <c r="J295" i="12" s="1"/>
  <c r="P297" i="12"/>
  <c r="P295" i="12" s="1"/>
  <c r="V297" i="12"/>
  <c r="V295" i="12" s="1"/>
  <c r="I302" i="12"/>
  <c r="I300" i="12" s="1"/>
  <c r="O302" i="12"/>
  <c r="O300" i="12" s="1"/>
  <c r="U302" i="12"/>
  <c r="U300" i="12" s="1"/>
  <c r="AA302" i="12"/>
  <c r="AA300" i="12" s="1"/>
  <c r="H307" i="12"/>
  <c r="H305" i="12" s="1"/>
  <c r="N307" i="12"/>
  <c r="N305" i="12" s="1"/>
  <c r="T307" i="12"/>
  <c r="T305" i="12" s="1"/>
  <c r="Z307" i="12"/>
  <c r="Z305" i="12" s="1"/>
  <c r="G315" i="12"/>
  <c r="G313" i="12" s="1"/>
  <c r="M315" i="12"/>
  <c r="M313" i="12" s="1"/>
  <c r="S315" i="12"/>
  <c r="S313" i="12" s="1"/>
  <c r="Y315" i="12"/>
  <c r="Y313" i="12" s="1"/>
  <c r="F320" i="12"/>
  <c r="F318" i="12" s="1"/>
  <c r="L320" i="12"/>
  <c r="L318" i="12" s="1"/>
  <c r="R320" i="12"/>
  <c r="R318" i="12" s="1"/>
  <c r="X320" i="12"/>
  <c r="X318" i="12" s="1"/>
  <c r="E325" i="12"/>
  <c r="E323" i="12" s="1"/>
  <c r="K325" i="12"/>
  <c r="K323" i="12" s="1"/>
  <c r="Q325" i="12"/>
  <c r="Q323" i="12" s="1"/>
  <c r="W325" i="12"/>
  <c r="W323" i="12" s="1"/>
  <c r="D330" i="12"/>
  <c r="D328" i="12" s="1"/>
  <c r="J330" i="12"/>
  <c r="J328" i="12" s="1"/>
  <c r="P330" i="12"/>
  <c r="P328" i="12" s="1"/>
  <c r="V330" i="12"/>
  <c r="V328" i="12" s="1"/>
  <c r="I335" i="12"/>
  <c r="I333" i="12" s="1"/>
  <c r="O335" i="12"/>
  <c r="O333" i="12" s="1"/>
  <c r="U335" i="12"/>
  <c r="U333" i="12" s="1"/>
  <c r="AA335" i="12"/>
  <c r="AA333" i="12" s="1"/>
  <c r="H340" i="12"/>
  <c r="H338" i="12" s="1"/>
  <c r="N340" i="12"/>
  <c r="N338" i="12" s="1"/>
  <c r="T340" i="12"/>
  <c r="T338" i="12" s="1"/>
  <c r="Z340" i="12"/>
  <c r="Z338" i="12" s="1"/>
  <c r="G345" i="12"/>
  <c r="G343" i="12" s="1"/>
  <c r="M345" i="12"/>
  <c r="M343" i="12" s="1"/>
  <c r="S345" i="12"/>
  <c r="S343" i="12" s="1"/>
  <c r="Y345" i="12"/>
  <c r="Y343" i="12" s="1"/>
  <c r="F350" i="12"/>
  <c r="F348" i="12" s="1"/>
  <c r="L350" i="12"/>
  <c r="L348" i="12" s="1"/>
  <c r="R350" i="12"/>
  <c r="R348" i="12" s="1"/>
  <c r="X350" i="12"/>
  <c r="X348" i="12" s="1"/>
  <c r="E355" i="12"/>
  <c r="E353" i="12" s="1"/>
  <c r="K355" i="12"/>
  <c r="K353" i="12" s="1"/>
  <c r="Q355" i="12"/>
  <c r="Q353" i="12" s="1"/>
  <c r="W355" i="12"/>
  <c r="W353" i="12" s="1"/>
  <c r="D360" i="12"/>
  <c r="D358" i="12" s="1"/>
  <c r="J360" i="12"/>
  <c r="J358" i="12" s="1"/>
  <c r="P360" i="12"/>
  <c r="P358" i="12" s="1"/>
  <c r="V360" i="12"/>
  <c r="V358" i="12" s="1"/>
  <c r="I365" i="12"/>
  <c r="I363" i="12" s="1"/>
  <c r="O365" i="12"/>
  <c r="O363" i="12" s="1"/>
  <c r="U365" i="12"/>
  <c r="U363" i="12" s="1"/>
  <c r="AA365" i="12"/>
  <c r="AA363" i="12" s="1"/>
  <c r="H370" i="12"/>
  <c r="H368" i="12" s="1"/>
  <c r="N370" i="12"/>
  <c r="N368" i="12" s="1"/>
  <c r="T370" i="12"/>
  <c r="T368" i="12" s="1"/>
  <c r="Z370" i="12"/>
  <c r="Z368" i="12" s="1"/>
  <c r="G375" i="12"/>
  <c r="G373" i="12" s="1"/>
  <c r="M375" i="12"/>
  <c r="M373" i="12" s="1"/>
  <c r="S375" i="12"/>
  <c r="S373" i="12" s="1"/>
  <c r="Y375" i="12"/>
  <c r="Y373" i="12" s="1"/>
  <c r="F380" i="12"/>
  <c r="F378" i="12" s="1"/>
  <c r="L380" i="12"/>
  <c r="L378" i="12" s="1"/>
  <c r="R380" i="12"/>
  <c r="R378" i="12" s="1"/>
  <c r="X380" i="12"/>
  <c r="X378" i="12" s="1"/>
  <c r="E385" i="12"/>
  <c r="E383" i="12" s="1"/>
  <c r="K385" i="12"/>
  <c r="K383" i="12" s="1"/>
  <c r="Q385" i="12"/>
  <c r="Q383" i="12" s="1"/>
  <c r="W385" i="12"/>
  <c r="W383" i="12" s="1"/>
  <c r="D390" i="12"/>
  <c r="D388" i="12" s="1"/>
  <c r="J390" i="12"/>
  <c r="J388" i="12" s="1"/>
  <c r="P390" i="12"/>
  <c r="P388" i="12" s="1"/>
  <c r="V390" i="12"/>
  <c r="V388" i="12" s="1"/>
  <c r="I395" i="12"/>
  <c r="I393" i="12" s="1"/>
  <c r="O395" i="12"/>
  <c r="O393" i="12" s="1"/>
  <c r="U395" i="12"/>
  <c r="U393" i="12" s="1"/>
  <c r="AA395" i="12"/>
  <c r="AA393" i="12" s="1"/>
  <c r="H400" i="12"/>
  <c r="H398" i="12" s="1"/>
  <c r="N400" i="12"/>
  <c r="N398" i="12" s="1"/>
  <c r="T400" i="12"/>
  <c r="T398" i="12" s="1"/>
  <c r="Z400" i="12"/>
  <c r="Z398" i="12" s="1"/>
  <c r="G405" i="12"/>
  <c r="G403" i="12" s="1"/>
  <c r="M405" i="12"/>
  <c r="M403" i="12" s="1"/>
  <c r="S405" i="12"/>
  <c r="S403" i="12" s="1"/>
  <c r="Y405" i="12"/>
  <c r="Y403" i="12" s="1"/>
  <c r="F410" i="12"/>
  <c r="F408" i="12" s="1"/>
  <c r="L410" i="12"/>
  <c r="L408" i="12" s="1"/>
  <c r="R410" i="12"/>
  <c r="R408" i="12" s="1"/>
  <c r="X410" i="12"/>
  <c r="X408" i="12" s="1"/>
  <c r="E415" i="12"/>
  <c r="E413" i="12" s="1"/>
  <c r="K415" i="12"/>
  <c r="K413" i="12" s="1"/>
  <c r="Q415" i="12"/>
  <c r="Q413" i="12" s="1"/>
  <c r="W415" i="12"/>
  <c r="W413" i="12" s="1"/>
  <c r="D420" i="12"/>
  <c r="D418" i="12" s="1"/>
  <c r="J420" i="12"/>
  <c r="J418" i="12" s="1"/>
  <c r="P420" i="12"/>
  <c r="P418" i="12" s="1"/>
  <c r="V420" i="12"/>
  <c r="V418" i="12" s="1"/>
  <c r="I425" i="12"/>
  <c r="I423" i="12" s="1"/>
  <c r="O425" i="12"/>
  <c r="O423" i="12" s="1"/>
  <c r="U425" i="12"/>
  <c r="U423" i="12" s="1"/>
  <c r="AA425" i="12"/>
  <c r="AA423" i="12" s="1"/>
  <c r="H430" i="12"/>
  <c r="H428" i="12" s="1"/>
  <c r="N430" i="12"/>
  <c r="N428" i="12" s="1"/>
  <c r="T430" i="12"/>
  <c r="T428" i="12" s="1"/>
  <c r="Z430" i="12"/>
  <c r="Z428" i="12" s="1"/>
  <c r="G435" i="12"/>
  <c r="G433" i="12" s="1"/>
  <c r="M435" i="12"/>
  <c r="M433" i="12" s="1"/>
  <c r="S435" i="12"/>
  <c r="S433" i="12" s="1"/>
  <c r="Y435" i="12"/>
  <c r="Y433" i="12" s="1"/>
  <c r="F440" i="12"/>
  <c r="F438" i="12" s="1"/>
  <c r="L440" i="12"/>
  <c r="L438" i="12" s="1"/>
  <c r="R440" i="12"/>
  <c r="R438" i="12" s="1"/>
  <c r="X440" i="12"/>
  <c r="X438" i="12" s="1"/>
  <c r="E445" i="12"/>
  <c r="E443" i="12" s="1"/>
  <c r="K445" i="12"/>
  <c r="K443" i="12" s="1"/>
  <c r="Q445" i="12"/>
  <c r="Q443" i="12" s="1"/>
  <c r="W445" i="12"/>
  <c r="W443" i="12" s="1"/>
  <c r="D450" i="12"/>
  <c r="D448" i="12" s="1"/>
  <c r="J450" i="12"/>
  <c r="J448" i="12" s="1"/>
  <c r="P450" i="12"/>
  <c r="P448" i="12" s="1"/>
  <c r="V450" i="12"/>
  <c r="V448" i="12" s="1"/>
  <c r="I455" i="12"/>
  <c r="I453" i="12" s="1"/>
  <c r="O455" i="12"/>
  <c r="O453" i="12" s="1"/>
  <c r="U455" i="12"/>
  <c r="U453" i="12" s="1"/>
  <c r="AA455" i="12"/>
  <c r="AA453" i="12" s="1"/>
  <c r="H460" i="12"/>
  <c r="H458" i="12" s="1"/>
  <c r="N460" i="12"/>
  <c r="N458" i="12" s="1"/>
  <c r="T460" i="12"/>
  <c r="T458" i="12" s="1"/>
  <c r="Z460" i="12"/>
  <c r="Z458" i="12" s="1"/>
  <c r="G468" i="12"/>
  <c r="G466" i="12" s="1"/>
  <c r="M468" i="12"/>
  <c r="M466" i="12" s="1"/>
  <c r="S468" i="12"/>
  <c r="S466" i="12" s="1"/>
  <c r="Y468" i="12"/>
  <c r="Y466" i="12" s="1"/>
  <c r="F473" i="12"/>
  <c r="F471" i="12" s="1"/>
  <c r="L473" i="12"/>
  <c r="L471" i="12" s="1"/>
  <c r="R473" i="12"/>
  <c r="R471" i="12" s="1"/>
  <c r="X473" i="12"/>
  <c r="X471" i="12" s="1"/>
  <c r="E478" i="12"/>
  <c r="E476" i="12" s="1"/>
  <c r="K478" i="12"/>
  <c r="K476" i="12" s="1"/>
  <c r="Q478" i="12"/>
  <c r="Q476" i="12" s="1"/>
  <c r="W478" i="12"/>
  <c r="W476" i="12" s="1"/>
  <c r="D483" i="12"/>
  <c r="D481" i="12" s="1"/>
  <c r="J483" i="12"/>
  <c r="J481" i="12" s="1"/>
  <c r="P483" i="12"/>
  <c r="P481" i="12" s="1"/>
  <c r="V483" i="12"/>
  <c r="V481" i="12" s="1"/>
  <c r="B486" i="12"/>
  <c r="I488" i="12"/>
  <c r="I486" i="12" s="1"/>
  <c r="O488" i="12"/>
  <c r="O486" i="12" s="1"/>
  <c r="U488" i="12"/>
  <c r="U486" i="12" s="1"/>
  <c r="AA488" i="12"/>
  <c r="AA486" i="12" s="1"/>
  <c r="H493" i="12"/>
  <c r="H491" i="12" s="1"/>
  <c r="N493" i="12"/>
  <c r="T493" i="12"/>
  <c r="T491" i="12" s="1"/>
  <c r="Z493" i="12"/>
  <c r="Z491" i="12" s="1"/>
  <c r="G498" i="12"/>
  <c r="G496" i="12" s="1"/>
  <c r="M498" i="12"/>
  <c r="M496" i="12" s="1"/>
  <c r="S498" i="12"/>
  <c r="S496" i="12" s="1"/>
  <c r="Y498" i="12"/>
  <c r="F503" i="12"/>
  <c r="F501" i="12" s="1"/>
  <c r="L503" i="12"/>
  <c r="L501" i="12" s="1"/>
  <c r="R503" i="12"/>
  <c r="R501" i="12" s="1"/>
  <c r="X503" i="12"/>
  <c r="X501" i="12" s="1"/>
  <c r="E508" i="12"/>
  <c r="E506" i="12" s="1"/>
  <c r="K508" i="12"/>
  <c r="Q508" i="12"/>
  <c r="Q506" i="12" s="1"/>
  <c r="W508" i="12"/>
  <c r="W506" i="12" s="1"/>
  <c r="D513" i="12"/>
  <c r="D511" i="12" s="1"/>
  <c r="J513" i="12"/>
  <c r="J511" i="12" s="1"/>
  <c r="P513" i="12"/>
  <c r="P511" i="12" s="1"/>
  <c r="V513" i="12"/>
  <c r="B516" i="12"/>
  <c r="I518" i="12"/>
  <c r="I516" i="12" s="1"/>
  <c r="O518" i="12"/>
  <c r="O516" i="12" s="1"/>
  <c r="U518" i="12"/>
  <c r="U516" i="12" s="1"/>
  <c r="AA518" i="12"/>
  <c r="AA516" i="12" s="1"/>
  <c r="H523" i="12"/>
  <c r="H521" i="12" s="1"/>
  <c r="N523" i="12"/>
  <c r="T523" i="12"/>
  <c r="T521" i="12" s="1"/>
  <c r="Z523" i="12"/>
  <c r="Z521" i="12" s="1"/>
  <c r="G528" i="12"/>
  <c r="G526" i="12" s="1"/>
  <c r="M528" i="12"/>
  <c r="M526" i="12" s="1"/>
  <c r="S528" i="12"/>
  <c r="S526" i="12" s="1"/>
  <c r="Y528" i="12"/>
  <c r="F533" i="12"/>
  <c r="F531" i="12" s="1"/>
  <c r="L533" i="12"/>
  <c r="L531" i="12" s="1"/>
  <c r="R533" i="12"/>
  <c r="R531" i="12" s="1"/>
  <c r="X533" i="12"/>
  <c r="X531" i="12" s="1"/>
  <c r="E538" i="12"/>
  <c r="E536" i="12" s="1"/>
  <c r="K538" i="12"/>
  <c r="Q538" i="12"/>
  <c r="Q536" i="12" s="1"/>
  <c r="W538" i="12"/>
  <c r="W536" i="12" s="1"/>
  <c r="D543" i="12"/>
  <c r="D541" i="12" s="1"/>
  <c r="J543" i="12"/>
  <c r="J541" i="12" s="1"/>
  <c r="P543" i="12"/>
  <c r="P541" i="12" s="1"/>
  <c r="V543" i="12"/>
  <c r="B546" i="12"/>
  <c r="I548" i="12"/>
  <c r="I546" i="12" s="1"/>
  <c r="O548" i="12"/>
  <c r="O546" i="12" s="1"/>
  <c r="U548" i="12"/>
  <c r="U546" i="12" s="1"/>
  <c r="AA548" i="12"/>
  <c r="AA546" i="12" s="1"/>
  <c r="H553" i="12"/>
  <c r="H551" i="12" s="1"/>
  <c r="N553" i="12"/>
  <c r="T553" i="12"/>
  <c r="T551" i="12" s="1"/>
  <c r="Z553" i="12"/>
  <c r="Z551" i="12" s="1"/>
  <c r="G558" i="12"/>
  <c r="G556" i="12" s="1"/>
  <c r="M558" i="12"/>
  <c r="M556" i="12" s="1"/>
  <c r="S558" i="12"/>
  <c r="S556" i="12" s="1"/>
  <c r="Y558" i="12"/>
  <c r="F563" i="12"/>
  <c r="F561" i="12" s="1"/>
  <c r="L563" i="12"/>
  <c r="L561" i="12" s="1"/>
  <c r="R563" i="12"/>
  <c r="R561" i="12" s="1"/>
  <c r="X563" i="12"/>
  <c r="X561" i="12" s="1"/>
  <c r="E568" i="12"/>
  <c r="E566" i="12" s="1"/>
  <c r="K568" i="12"/>
  <c r="Q568" i="12"/>
  <c r="Q566" i="12" s="1"/>
  <c r="W568" i="12"/>
  <c r="W566" i="12" s="1"/>
  <c r="D573" i="12"/>
  <c r="D571" i="12" s="1"/>
  <c r="J573" i="12"/>
  <c r="J571" i="12" s="1"/>
  <c r="P573" i="12"/>
  <c r="P571" i="12" s="1"/>
  <c r="V573" i="12"/>
  <c r="B576" i="12"/>
  <c r="I578" i="12"/>
  <c r="I576" i="12" s="1"/>
  <c r="O578" i="12"/>
  <c r="O576" i="12" s="1"/>
  <c r="U578" i="12"/>
  <c r="U576" i="12" s="1"/>
  <c r="AA578" i="12"/>
  <c r="AA576" i="12" s="1"/>
  <c r="H583" i="12"/>
  <c r="H581" i="12" s="1"/>
  <c r="N583" i="12"/>
  <c r="T583" i="12"/>
  <c r="T581" i="12" s="1"/>
  <c r="Z583" i="12"/>
  <c r="Z581" i="12" s="1"/>
  <c r="G588" i="12"/>
  <c r="G586" i="12" s="1"/>
  <c r="M588" i="12"/>
  <c r="M586" i="12" s="1"/>
  <c r="S588" i="12"/>
  <c r="S586" i="12" s="1"/>
  <c r="Y588" i="12"/>
  <c r="F593" i="12"/>
  <c r="F591" i="12" s="1"/>
  <c r="L593" i="12"/>
  <c r="L591" i="12" s="1"/>
  <c r="R593" i="12"/>
  <c r="R591" i="12" s="1"/>
  <c r="X593" i="12"/>
  <c r="X591" i="12" s="1"/>
  <c r="E598" i="12"/>
  <c r="E596" i="12" s="1"/>
  <c r="K598" i="12"/>
  <c r="Q598" i="12"/>
  <c r="Q596" i="12" s="1"/>
  <c r="W598" i="12"/>
  <c r="W596" i="12" s="1"/>
  <c r="D603" i="12"/>
  <c r="D601" i="12" s="1"/>
  <c r="J603" i="12"/>
  <c r="J601" i="12" s="1"/>
  <c r="P603" i="12"/>
  <c r="P601" i="12" s="1"/>
  <c r="V603" i="12"/>
  <c r="B606" i="12"/>
  <c r="I608" i="12"/>
  <c r="I606" i="12" s="1"/>
  <c r="O608" i="12"/>
  <c r="O606" i="12" s="1"/>
  <c r="U608" i="12"/>
  <c r="U606" i="12" s="1"/>
  <c r="AA608" i="12"/>
  <c r="AA606" i="12" s="1"/>
  <c r="H613" i="12"/>
  <c r="H611" i="12" s="1"/>
  <c r="N613" i="12"/>
  <c r="T613" i="12"/>
  <c r="T611" i="12" s="1"/>
  <c r="Z613" i="12"/>
  <c r="Z611" i="12" s="1"/>
  <c r="W154" i="13"/>
  <c r="Q154" i="13"/>
  <c r="Q152" i="13" s="1"/>
  <c r="K154" i="13"/>
  <c r="E154" i="13"/>
  <c r="X149" i="13"/>
  <c r="X147" i="13" s="1"/>
  <c r="R149" i="13"/>
  <c r="L149" i="13"/>
  <c r="F149" i="13"/>
  <c r="F147" i="13" s="1"/>
  <c r="Y144" i="13"/>
  <c r="S144" i="13"/>
  <c r="M144" i="13"/>
  <c r="M142" i="13" s="1"/>
  <c r="G144" i="13"/>
  <c r="Z139" i="13"/>
  <c r="T139" i="13"/>
  <c r="T137" i="13" s="1"/>
  <c r="N139" i="13"/>
  <c r="H139" i="13"/>
  <c r="AA134" i="13"/>
  <c r="AA132" i="13" s="1"/>
  <c r="U134" i="13"/>
  <c r="O134" i="13"/>
  <c r="I134" i="13"/>
  <c r="I132" i="13" s="1"/>
  <c r="V129" i="13"/>
  <c r="P129" i="13"/>
  <c r="J129" i="13"/>
  <c r="J127" i="13" s="1"/>
  <c r="D129" i="13"/>
  <c r="W124" i="13"/>
  <c r="Q124" i="13"/>
  <c r="Q122" i="13" s="1"/>
  <c r="K124" i="13"/>
  <c r="E124" i="13"/>
  <c r="X119" i="13"/>
  <c r="X117" i="13" s="1"/>
  <c r="R119" i="13"/>
  <c r="L119" i="13"/>
  <c r="F119" i="13"/>
  <c r="F117" i="13" s="1"/>
  <c r="Y114" i="13"/>
  <c r="S114" i="13"/>
  <c r="M114" i="13"/>
  <c r="M112" i="13" s="1"/>
  <c r="G114" i="13"/>
  <c r="Z109" i="13"/>
  <c r="T109" i="13"/>
  <c r="T107" i="13" s="1"/>
  <c r="N109" i="13"/>
  <c r="H109" i="13"/>
  <c r="AA104" i="13"/>
  <c r="AA102" i="13" s="1"/>
  <c r="U104" i="13"/>
  <c r="O104" i="13"/>
  <c r="I104" i="13"/>
  <c r="I102" i="13" s="1"/>
  <c r="V99" i="13"/>
  <c r="P99" i="13"/>
  <c r="J99" i="13"/>
  <c r="J97" i="13" s="1"/>
  <c r="D99" i="13"/>
  <c r="W94" i="13"/>
  <c r="Q94" i="13"/>
  <c r="Q92" i="13" s="1"/>
  <c r="K94" i="13"/>
  <c r="E94" i="13"/>
  <c r="X89" i="13"/>
  <c r="X87" i="13" s="1"/>
  <c r="R89" i="13"/>
  <c r="L89" i="13"/>
  <c r="F89" i="13"/>
  <c r="F87" i="13" s="1"/>
  <c r="Y84" i="13"/>
  <c r="S84" i="13"/>
  <c r="M84" i="13"/>
  <c r="M82" i="13" s="1"/>
  <c r="G84" i="13"/>
  <c r="Z79" i="13"/>
  <c r="T79" i="13"/>
  <c r="T77" i="13" s="1"/>
  <c r="N79" i="13"/>
  <c r="H79" i="13"/>
  <c r="AA74" i="13"/>
  <c r="AA72" i="13" s="1"/>
  <c r="U74" i="13"/>
  <c r="O74" i="13"/>
  <c r="I74" i="13"/>
  <c r="I72" i="13" s="1"/>
  <c r="V69" i="13"/>
  <c r="P69" i="13"/>
  <c r="J69" i="13"/>
  <c r="J67" i="13" s="1"/>
  <c r="D69" i="13"/>
  <c r="W64" i="13"/>
  <c r="Q64" i="13"/>
  <c r="Q62" i="13" s="1"/>
  <c r="K64" i="13"/>
  <c r="E64" i="13"/>
  <c r="X59" i="13"/>
  <c r="X57" i="13" s="1"/>
  <c r="R59" i="13"/>
  <c r="L59" i="13"/>
  <c r="F59" i="13"/>
  <c r="F57" i="13" s="1"/>
  <c r="Y54" i="13"/>
  <c r="S54" i="13"/>
  <c r="M54" i="13"/>
  <c r="M52" i="13" s="1"/>
  <c r="G54" i="13"/>
  <c r="Z49" i="13"/>
  <c r="T49" i="13"/>
  <c r="T47" i="13" s="1"/>
  <c r="N49" i="13"/>
  <c r="H49" i="13"/>
  <c r="V154" i="13"/>
  <c r="V152" i="13" s="1"/>
  <c r="P154" i="13"/>
  <c r="J154" i="13"/>
  <c r="D154" i="13"/>
  <c r="D152" i="13" s="1"/>
  <c r="W149" i="13"/>
  <c r="Q149" i="13"/>
  <c r="K149" i="13"/>
  <c r="K147" i="13" s="1"/>
  <c r="E149" i="13"/>
  <c r="X144" i="13"/>
  <c r="R144" i="13"/>
  <c r="R142" i="13" s="1"/>
  <c r="L144" i="13"/>
  <c r="F144" i="13"/>
  <c r="Y139" i="13"/>
  <c r="Y137" i="13" s="1"/>
  <c r="S139" i="13"/>
  <c r="M139" i="13"/>
  <c r="G139" i="13"/>
  <c r="G137" i="13" s="1"/>
  <c r="Z134" i="13"/>
  <c r="T134" i="13"/>
  <c r="N134" i="13"/>
  <c r="N132" i="13" s="1"/>
  <c r="H134" i="13"/>
  <c r="AA129" i="13"/>
  <c r="U129" i="13"/>
  <c r="U127" i="13" s="1"/>
  <c r="O129" i="13"/>
  <c r="I129" i="13"/>
  <c r="V124" i="13"/>
  <c r="V122" i="13" s="1"/>
  <c r="P124" i="13"/>
  <c r="J124" i="13"/>
  <c r="D124" i="13"/>
  <c r="D122" i="13" s="1"/>
  <c r="W119" i="13"/>
  <c r="Q119" i="13"/>
  <c r="K119" i="13"/>
  <c r="K117" i="13" s="1"/>
  <c r="E119" i="13"/>
  <c r="X114" i="13"/>
  <c r="R114" i="13"/>
  <c r="R112" i="13" s="1"/>
  <c r="L114" i="13"/>
  <c r="F114" i="13"/>
  <c r="Y109" i="13"/>
  <c r="Y107" i="13" s="1"/>
  <c r="S109" i="13"/>
  <c r="M109" i="13"/>
  <c r="G109" i="13"/>
  <c r="G107" i="13" s="1"/>
  <c r="Z104" i="13"/>
  <c r="T104" i="13"/>
  <c r="N104" i="13"/>
  <c r="N102" i="13" s="1"/>
  <c r="H104" i="13"/>
  <c r="AA99" i="13"/>
  <c r="U99" i="13"/>
  <c r="U97" i="13" s="1"/>
  <c r="O99" i="13"/>
  <c r="I99" i="13"/>
  <c r="V94" i="13"/>
  <c r="V92" i="13" s="1"/>
  <c r="P94" i="13"/>
  <c r="J94" i="13"/>
  <c r="D94" i="13"/>
  <c r="D92" i="13" s="1"/>
  <c r="W89" i="13"/>
  <c r="Q89" i="13"/>
  <c r="K89" i="13"/>
  <c r="K87" i="13" s="1"/>
  <c r="E89" i="13"/>
  <c r="X84" i="13"/>
  <c r="R84" i="13"/>
  <c r="R82" i="13" s="1"/>
  <c r="L84" i="13"/>
  <c r="F84" i="13"/>
  <c r="Y79" i="13"/>
  <c r="Y77" i="13" s="1"/>
  <c r="S79" i="13"/>
  <c r="M79" i="13"/>
  <c r="G79" i="13"/>
  <c r="G77" i="13" s="1"/>
  <c r="Z74" i="13"/>
  <c r="T74" i="13"/>
  <c r="N74" i="13"/>
  <c r="N72" i="13" s="1"/>
  <c r="H74" i="13"/>
  <c r="AA69" i="13"/>
  <c r="U69" i="13"/>
  <c r="U67" i="13" s="1"/>
  <c r="O69" i="13"/>
  <c r="I69" i="13"/>
  <c r="V64" i="13"/>
  <c r="V62" i="13" s="1"/>
  <c r="P64" i="13"/>
  <c r="J64" i="13"/>
  <c r="D64" i="13"/>
  <c r="D62" i="13" s="1"/>
  <c r="W59" i="13"/>
  <c r="Q59" i="13"/>
  <c r="K59" i="13"/>
  <c r="K57" i="13" s="1"/>
  <c r="E59" i="13"/>
  <c r="X54" i="13"/>
  <c r="R54" i="13"/>
  <c r="R52" i="13" s="1"/>
  <c r="L54" i="13"/>
  <c r="F54" i="13"/>
  <c r="Y49" i="13"/>
  <c r="Y47" i="13" s="1"/>
  <c r="S49" i="13"/>
  <c r="M49" i="13"/>
  <c r="G49" i="13"/>
  <c r="G47" i="13" s="1"/>
  <c r="AA154" i="13"/>
  <c r="U154" i="13"/>
  <c r="O154" i="13"/>
  <c r="O152" i="13" s="1"/>
  <c r="I154" i="13"/>
  <c r="V149" i="13"/>
  <c r="P149" i="13"/>
  <c r="P147" i="13" s="1"/>
  <c r="J149" i="13"/>
  <c r="D149" i="13"/>
  <c r="W144" i="13"/>
  <c r="W142" i="13" s="1"/>
  <c r="Q144" i="13"/>
  <c r="K144" i="13"/>
  <c r="E144" i="13"/>
  <c r="E142" i="13" s="1"/>
  <c r="X139" i="13"/>
  <c r="R139" i="13"/>
  <c r="L139" i="13"/>
  <c r="L137" i="13" s="1"/>
  <c r="F139" i="13"/>
  <c r="Y134" i="13"/>
  <c r="S134" i="13"/>
  <c r="S132" i="13" s="1"/>
  <c r="M134" i="13"/>
  <c r="G134" i="13"/>
  <c r="Z129" i="13"/>
  <c r="Z127" i="13" s="1"/>
  <c r="T129" i="13"/>
  <c r="N129" i="13"/>
  <c r="H129" i="13"/>
  <c r="H127" i="13" s="1"/>
  <c r="AA124" i="13"/>
  <c r="U124" i="13"/>
  <c r="O124" i="13"/>
  <c r="O122" i="13" s="1"/>
  <c r="I124" i="13"/>
  <c r="V119" i="13"/>
  <c r="P119" i="13"/>
  <c r="P117" i="13" s="1"/>
  <c r="J119" i="13"/>
  <c r="D119" i="13"/>
  <c r="W114" i="13"/>
  <c r="W112" i="13" s="1"/>
  <c r="Q114" i="13"/>
  <c r="K114" i="13"/>
  <c r="E114" i="13"/>
  <c r="E112" i="13" s="1"/>
  <c r="X109" i="13"/>
  <c r="R109" i="13"/>
  <c r="L109" i="13"/>
  <c r="L107" i="13" s="1"/>
  <c r="F109" i="13"/>
  <c r="Y104" i="13"/>
  <c r="S104" i="13"/>
  <c r="S102" i="13" s="1"/>
  <c r="M104" i="13"/>
  <c r="G104" i="13"/>
  <c r="Z99" i="13"/>
  <c r="Z97" i="13" s="1"/>
  <c r="T99" i="13"/>
  <c r="N99" i="13"/>
  <c r="H99" i="13"/>
  <c r="H97" i="13" s="1"/>
  <c r="AA94" i="13"/>
  <c r="U94" i="13"/>
  <c r="O94" i="13"/>
  <c r="O92" i="13" s="1"/>
  <c r="I94" i="13"/>
  <c r="V89" i="13"/>
  <c r="P89" i="13"/>
  <c r="P87" i="13" s="1"/>
  <c r="J89" i="13"/>
  <c r="D89" i="13"/>
  <c r="W84" i="13"/>
  <c r="W82" i="13" s="1"/>
  <c r="Q84" i="13"/>
  <c r="K84" i="13"/>
  <c r="E84" i="13"/>
  <c r="E82" i="13" s="1"/>
  <c r="X79" i="13"/>
  <c r="R79" i="13"/>
  <c r="L79" i="13"/>
  <c r="L77" i="13" s="1"/>
  <c r="F79" i="13"/>
  <c r="Y74" i="13"/>
  <c r="S74" i="13"/>
  <c r="S72" i="13" s="1"/>
  <c r="M74" i="13"/>
  <c r="G74" i="13"/>
  <c r="Z69" i="13"/>
  <c r="Z67" i="13" s="1"/>
  <c r="T69" i="13"/>
  <c r="N69" i="13"/>
  <c r="H69" i="13"/>
  <c r="H67" i="13" s="1"/>
  <c r="AA64" i="13"/>
  <c r="U64" i="13"/>
  <c r="O64" i="13"/>
  <c r="O62" i="13" s="1"/>
  <c r="I64" i="13"/>
  <c r="Z154" i="13"/>
  <c r="T154" i="13"/>
  <c r="T152" i="13" s="1"/>
  <c r="N154" i="13"/>
  <c r="H154" i="13"/>
  <c r="AA149" i="13"/>
  <c r="AA147" i="13" s="1"/>
  <c r="U149" i="13"/>
  <c r="O149" i="13"/>
  <c r="I149" i="13"/>
  <c r="I147" i="13" s="1"/>
  <c r="V144" i="13"/>
  <c r="P144" i="13"/>
  <c r="J144" i="13"/>
  <c r="J142" i="13" s="1"/>
  <c r="D144" i="13"/>
  <c r="W139" i="13"/>
  <c r="Q139" i="13"/>
  <c r="Q137" i="13" s="1"/>
  <c r="K139" i="13"/>
  <c r="E139" i="13"/>
  <c r="X134" i="13"/>
  <c r="X132" i="13" s="1"/>
  <c r="R134" i="13"/>
  <c r="L134" i="13"/>
  <c r="F134" i="13"/>
  <c r="F132" i="13" s="1"/>
  <c r="Y129" i="13"/>
  <c r="S129" i="13"/>
  <c r="M129" i="13"/>
  <c r="M127" i="13" s="1"/>
  <c r="G129" i="13"/>
  <c r="Z124" i="13"/>
  <c r="T124" i="13"/>
  <c r="T122" i="13" s="1"/>
  <c r="N124" i="13"/>
  <c r="H124" i="13"/>
  <c r="AA119" i="13"/>
  <c r="AA117" i="13" s="1"/>
  <c r="U119" i="13"/>
  <c r="O119" i="13"/>
  <c r="I119" i="13"/>
  <c r="I117" i="13" s="1"/>
  <c r="V114" i="13"/>
  <c r="P114" i="13"/>
  <c r="J114" i="13"/>
  <c r="J112" i="13" s="1"/>
  <c r="D114" i="13"/>
  <c r="W109" i="13"/>
  <c r="Q109" i="13"/>
  <c r="Q107" i="13" s="1"/>
  <c r="K109" i="13"/>
  <c r="E109" i="13"/>
  <c r="X104" i="13"/>
  <c r="X102" i="13" s="1"/>
  <c r="R104" i="13"/>
  <c r="L104" i="13"/>
  <c r="F104" i="13"/>
  <c r="F102" i="13" s="1"/>
  <c r="Y99" i="13"/>
  <c r="S99" i="13"/>
  <c r="M99" i="13"/>
  <c r="M97" i="13" s="1"/>
  <c r="G99" i="13"/>
  <c r="Z94" i="13"/>
  <c r="T94" i="13"/>
  <c r="T92" i="13" s="1"/>
  <c r="N94" i="13"/>
  <c r="H94" i="13"/>
  <c r="AA89" i="13"/>
  <c r="AA87" i="13" s="1"/>
  <c r="U89" i="13"/>
  <c r="O89" i="13"/>
  <c r="I89" i="13"/>
  <c r="I87" i="13" s="1"/>
  <c r="V84" i="13"/>
  <c r="P84" i="13"/>
  <c r="J84" i="13"/>
  <c r="J82" i="13" s="1"/>
  <c r="D84" i="13"/>
  <c r="W79" i="13"/>
  <c r="Q79" i="13"/>
  <c r="Q77" i="13" s="1"/>
  <c r="K79" i="13"/>
  <c r="E79" i="13"/>
  <c r="X74" i="13"/>
  <c r="X72" i="13" s="1"/>
  <c r="R74" i="13"/>
  <c r="L74" i="13"/>
  <c r="F74" i="13"/>
  <c r="F72" i="13" s="1"/>
  <c r="Y69" i="13"/>
  <c r="S69" i="13"/>
  <c r="M69" i="13"/>
  <c r="M67" i="13" s="1"/>
  <c r="G69" i="13"/>
  <c r="Z64" i="13"/>
  <c r="T64" i="13"/>
  <c r="T62" i="13" s="1"/>
  <c r="N64" i="13"/>
  <c r="H64" i="13"/>
  <c r="AA59" i="13"/>
  <c r="AA57" i="13" s="1"/>
  <c r="U59" i="13"/>
  <c r="O59" i="13"/>
  <c r="I59" i="13"/>
  <c r="I57" i="13" s="1"/>
  <c r="V54" i="13"/>
  <c r="P54" i="13"/>
  <c r="J54" i="13"/>
  <c r="J52" i="13" s="1"/>
  <c r="D54" i="13"/>
  <c r="W49" i="13"/>
  <c r="Q49" i="13"/>
  <c r="Q47" i="13" s="1"/>
  <c r="K49" i="13"/>
  <c r="E49" i="13"/>
  <c r="Y154" i="13"/>
  <c r="S154" i="13"/>
  <c r="M154" i="13"/>
  <c r="G154" i="13"/>
  <c r="Z149" i="13"/>
  <c r="T149" i="13"/>
  <c r="N149" i="13"/>
  <c r="H149" i="13"/>
  <c r="AA144" i="13"/>
  <c r="U144" i="13"/>
  <c r="O144" i="13"/>
  <c r="I144" i="13"/>
  <c r="J9" i="13"/>
  <c r="P9" i="13"/>
  <c r="V9" i="13"/>
  <c r="W615" i="13"/>
  <c r="Q615" i="13"/>
  <c r="K615" i="13"/>
  <c r="E615" i="13"/>
  <c r="X610" i="13"/>
  <c r="R610" i="13"/>
  <c r="L610" i="13"/>
  <c r="F610" i="13"/>
  <c r="Y605" i="13"/>
  <c r="S605" i="13"/>
  <c r="M605" i="13"/>
  <c r="G605" i="13"/>
  <c r="Z600" i="13"/>
  <c r="T600" i="13"/>
  <c r="N600" i="13"/>
  <c r="H600" i="13"/>
  <c r="V615" i="13"/>
  <c r="P615" i="13"/>
  <c r="J615" i="13"/>
  <c r="D615" i="13"/>
  <c r="W610" i="13"/>
  <c r="Q610" i="13"/>
  <c r="K610" i="13"/>
  <c r="E610" i="13"/>
  <c r="X605" i="13"/>
  <c r="R605" i="13"/>
  <c r="L605" i="13"/>
  <c r="F605" i="13"/>
  <c r="Y600" i="13"/>
  <c r="S600" i="13"/>
  <c r="M600" i="13"/>
  <c r="G600" i="13"/>
  <c r="Z595" i="13"/>
  <c r="T595" i="13"/>
  <c r="N595" i="13"/>
  <c r="H595" i="13"/>
  <c r="AA590" i="13"/>
  <c r="U590" i="13"/>
  <c r="O590" i="13"/>
  <c r="I590" i="13"/>
  <c r="V585" i="13"/>
  <c r="P585" i="13"/>
  <c r="J585" i="13"/>
  <c r="D585" i="13"/>
  <c r="AA615" i="13"/>
  <c r="U615" i="13"/>
  <c r="O615" i="13"/>
  <c r="I615" i="13"/>
  <c r="V610" i="13"/>
  <c r="P610" i="13"/>
  <c r="J610" i="13"/>
  <c r="D610" i="13"/>
  <c r="W605" i="13"/>
  <c r="Q605" i="13"/>
  <c r="K605" i="13"/>
  <c r="E605" i="13"/>
  <c r="X600" i="13"/>
  <c r="R600" i="13"/>
  <c r="L600" i="13"/>
  <c r="F600" i="13"/>
  <c r="Y595" i="13"/>
  <c r="S595" i="13"/>
  <c r="M595" i="13"/>
  <c r="G595" i="13"/>
  <c r="Z590" i="13"/>
  <c r="T590" i="13"/>
  <c r="N590" i="13"/>
  <c r="H590" i="13"/>
  <c r="AA585" i="13"/>
  <c r="U585" i="13"/>
  <c r="O585" i="13"/>
  <c r="I585" i="13"/>
  <c r="Z615" i="13"/>
  <c r="T615" i="13"/>
  <c r="N615" i="13"/>
  <c r="H615" i="13"/>
  <c r="AA610" i="13"/>
  <c r="U610" i="13"/>
  <c r="O610" i="13"/>
  <c r="I610" i="13"/>
  <c r="V605" i="13"/>
  <c r="P605" i="13"/>
  <c r="J605" i="13"/>
  <c r="D605" i="13"/>
  <c r="W600" i="13"/>
  <c r="Q600" i="13"/>
  <c r="K600" i="13"/>
  <c r="E600" i="13"/>
  <c r="X595" i="13"/>
  <c r="R595" i="13"/>
  <c r="L595" i="13"/>
  <c r="F595" i="13"/>
  <c r="Y590" i="13"/>
  <c r="S590" i="13"/>
  <c r="M590" i="13"/>
  <c r="G590" i="13"/>
  <c r="Z585" i="13"/>
  <c r="T585" i="13"/>
  <c r="N585" i="13"/>
  <c r="H585" i="13"/>
  <c r="Y615" i="13"/>
  <c r="S615" i="13"/>
  <c r="M615" i="13"/>
  <c r="G615" i="13"/>
  <c r="Z610" i="13"/>
  <c r="T610" i="13"/>
  <c r="N610" i="13"/>
  <c r="H610" i="13"/>
  <c r="AA605" i="13"/>
  <c r="U605" i="13"/>
  <c r="O605" i="13"/>
  <c r="I605" i="13"/>
  <c r="V600" i="13"/>
  <c r="P600" i="13"/>
  <c r="J600" i="13"/>
  <c r="D600" i="13"/>
  <c r="W595" i="13"/>
  <c r="Q595" i="13"/>
  <c r="K595" i="13"/>
  <c r="E595" i="13"/>
  <c r="X590" i="13"/>
  <c r="R590" i="13"/>
  <c r="L590" i="13"/>
  <c r="F590" i="13"/>
  <c r="Y585" i="13"/>
  <c r="S585" i="13"/>
  <c r="M585" i="13"/>
  <c r="G585" i="13"/>
  <c r="F615" i="13"/>
  <c r="G610" i="13"/>
  <c r="H605" i="13"/>
  <c r="I600" i="13"/>
  <c r="I596" i="13" s="1"/>
  <c r="V595" i="13"/>
  <c r="D595" i="13"/>
  <c r="W590" i="13"/>
  <c r="E590" i="13"/>
  <c r="E586" i="13" s="1"/>
  <c r="X585" i="13"/>
  <c r="F585" i="13"/>
  <c r="Y580" i="13"/>
  <c r="Y576" i="13" s="1"/>
  <c r="S580" i="13"/>
  <c r="S576" i="13" s="1"/>
  <c r="M580" i="13"/>
  <c r="M576" i="13" s="1"/>
  <c r="G580" i="13"/>
  <c r="G576" i="13" s="1"/>
  <c r="Z575" i="13"/>
  <c r="Z571" i="13" s="1"/>
  <c r="T575" i="13"/>
  <c r="T571" i="13" s="1"/>
  <c r="N575" i="13"/>
  <c r="N571" i="13" s="1"/>
  <c r="H575" i="13"/>
  <c r="H571" i="13" s="1"/>
  <c r="AA570" i="13"/>
  <c r="AA566" i="13" s="1"/>
  <c r="U570" i="13"/>
  <c r="U566" i="13" s="1"/>
  <c r="O570" i="13"/>
  <c r="O566" i="13" s="1"/>
  <c r="I570" i="13"/>
  <c r="I566" i="13" s="1"/>
  <c r="V565" i="13"/>
  <c r="V561" i="13" s="1"/>
  <c r="P565" i="13"/>
  <c r="P561" i="13" s="1"/>
  <c r="J565" i="13"/>
  <c r="J561" i="13" s="1"/>
  <c r="D565" i="13"/>
  <c r="D561" i="13" s="1"/>
  <c r="W560" i="13"/>
  <c r="W556" i="13" s="1"/>
  <c r="Q560" i="13"/>
  <c r="Q556" i="13" s="1"/>
  <c r="K560" i="13"/>
  <c r="K556" i="13" s="1"/>
  <c r="E560" i="13"/>
  <c r="E556" i="13" s="1"/>
  <c r="X555" i="13"/>
  <c r="X551" i="13" s="1"/>
  <c r="R555" i="13"/>
  <c r="R551" i="13" s="1"/>
  <c r="L555" i="13"/>
  <c r="L551" i="13" s="1"/>
  <c r="F555" i="13"/>
  <c r="F551" i="13" s="1"/>
  <c r="Y550" i="13"/>
  <c r="Y546" i="13" s="1"/>
  <c r="S550" i="13"/>
  <c r="S546" i="13" s="1"/>
  <c r="M550" i="13"/>
  <c r="M546" i="13" s="1"/>
  <c r="G550" i="13"/>
  <c r="G546" i="13" s="1"/>
  <c r="Z545" i="13"/>
  <c r="Z541" i="13" s="1"/>
  <c r="T545" i="13"/>
  <c r="T541" i="13" s="1"/>
  <c r="N545" i="13"/>
  <c r="N541" i="13" s="1"/>
  <c r="H545" i="13"/>
  <c r="H541" i="13" s="1"/>
  <c r="AA540" i="13"/>
  <c r="AA536" i="13" s="1"/>
  <c r="U540" i="13"/>
  <c r="U536" i="13" s="1"/>
  <c r="O540" i="13"/>
  <c r="O536" i="13" s="1"/>
  <c r="I540" i="13"/>
  <c r="I536" i="13" s="1"/>
  <c r="V535" i="13"/>
  <c r="V531" i="13" s="1"/>
  <c r="P535" i="13"/>
  <c r="P531" i="13" s="1"/>
  <c r="J535" i="13"/>
  <c r="J531" i="13" s="1"/>
  <c r="D535" i="13"/>
  <c r="D531" i="13" s="1"/>
  <c r="W530" i="13"/>
  <c r="W526" i="13" s="1"/>
  <c r="Q530" i="13"/>
  <c r="Q526" i="13" s="1"/>
  <c r="K530" i="13"/>
  <c r="K526" i="13" s="1"/>
  <c r="E530" i="13"/>
  <c r="E526" i="13" s="1"/>
  <c r="X525" i="13"/>
  <c r="X521" i="13" s="1"/>
  <c r="R525" i="13"/>
  <c r="R521" i="13" s="1"/>
  <c r="L525" i="13"/>
  <c r="L521" i="13" s="1"/>
  <c r="F525" i="13"/>
  <c r="F521" i="13" s="1"/>
  <c r="Y520" i="13"/>
  <c r="Y516" i="13" s="1"/>
  <c r="S520" i="13"/>
  <c r="S516" i="13" s="1"/>
  <c r="M520" i="13"/>
  <c r="M516" i="13" s="1"/>
  <c r="G520" i="13"/>
  <c r="G516" i="13" s="1"/>
  <c r="Z515" i="13"/>
  <c r="Z511" i="13" s="1"/>
  <c r="T515" i="13"/>
  <c r="T511" i="13" s="1"/>
  <c r="N515" i="13"/>
  <c r="N511" i="13" s="1"/>
  <c r="H515" i="13"/>
  <c r="H511" i="13" s="1"/>
  <c r="U595" i="13"/>
  <c r="V590" i="13"/>
  <c r="D590" i="13"/>
  <c r="W585" i="13"/>
  <c r="E585" i="13"/>
  <c r="X580" i="13"/>
  <c r="R580" i="13"/>
  <c r="L580" i="13"/>
  <c r="F580" i="13"/>
  <c r="Y575" i="13"/>
  <c r="S575" i="13"/>
  <c r="M575" i="13"/>
  <c r="G575" i="13"/>
  <c r="Z570" i="13"/>
  <c r="T570" i="13"/>
  <c r="N570" i="13"/>
  <c r="H570" i="13"/>
  <c r="AA565" i="13"/>
  <c r="U565" i="13"/>
  <c r="O565" i="13"/>
  <c r="I565" i="13"/>
  <c r="V560" i="13"/>
  <c r="P560" i="13"/>
  <c r="J560" i="13"/>
  <c r="D560" i="13"/>
  <c r="W555" i="13"/>
  <c r="Q555" i="13"/>
  <c r="K555" i="13"/>
  <c r="E555" i="13"/>
  <c r="X550" i="13"/>
  <c r="R550" i="13"/>
  <c r="L550" i="13"/>
  <c r="F550" i="13"/>
  <c r="Y545" i="13"/>
  <c r="S545" i="13"/>
  <c r="M545" i="13"/>
  <c r="G545" i="13"/>
  <c r="Z540" i="13"/>
  <c r="T540" i="13"/>
  <c r="N540" i="13"/>
  <c r="H540" i="13"/>
  <c r="AA535" i="13"/>
  <c r="U535" i="13"/>
  <c r="O535" i="13"/>
  <c r="I535" i="13"/>
  <c r="V530" i="13"/>
  <c r="P530" i="13"/>
  <c r="J530" i="13"/>
  <c r="D530" i="13"/>
  <c r="W525" i="13"/>
  <c r="Q525" i="13"/>
  <c r="K525" i="13"/>
  <c r="E525" i="13"/>
  <c r="X520" i="13"/>
  <c r="R520" i="13"/>
  <c r="L520" i="13"/>
  <c r="F520" i="13"/>
  <c r="Y515" i="13"/>
  <c r="S515" i="13"/>
  <c r="M515" i="13"/>
  <c r="G515" i="13"/>
  <c r="Z510" i="13"/>
  <c r="T510" i="13"/>
  <c r="N510" i="13"/>
  <c r="H510" i="13"/>
  <c r="AA505" i="13"/>
  <c r="U505" i="13"/>
  <c r="O505" i="13"/>
  <c r="I505" i="13"/>
  <c r="V500" i="13"/>
  <c r="P500" i="13"/>
  <c r="J500" i="13"/>
  <c r="D500" i="13"/>
  <c r="W495" i="13"/>
  <c r="Q495" i="13"/>
  <c r="K495" i="13"/>
  <c r="E495" i="13"/>
  <c r="X490" i="13"/>
  <c r="R490" i="13"/>
  <c r="L490" i="13"/>
  <c r="F490" i="13"/>
  <c r="Y485" i="13"/>
  <c r="S485" i="13"/>
  <c r="M485" i="13"/>
  <c r="G485" i="13"/>
  <c r="Z480" i="13"/>
  <c r="T480" i="13"/>
  <c r="N480" i="13"/>
  <c r="H480" i="13"/>
  <c r="AA475" i="13"/>
  <c r="U475" i="13"/>
  <c r="O475" i="13"/>
  <c r="I475" i="13"/>
  <c r="V470" i="13"/>
  <c r="P470" i="13"/>
  <c r="J470" i="13"/>
  <c r="D470" i="13"/>
  <c r="D466" i="13" s="1"/>
  <c r="W462" i="13"/>
  <c r="W458" i="13" s="1"/>
  <c r="Q462" i="13"/>
  <c r="K462" i="13"/>
  <c r="E462" i="13"/>
  <c r="X457" i="13"/>
  <c r="R457" i="13"/>
  <c r="L457" i="13"/>
  <c r="F457" i="13"/>
  <c r="Y452" i="13"/>
  <c r="S452" i="13"/>
  <c r="M452" i="13"/>
  <c r="G452" i="13"/>
  <c r="Z447" i="13"/>
  <c r="T447" i="13"/>
  <c r="N447" i="13"/>
  <c r="H447" i="13"/>
  <c r="AA442" i="13"/>
  <c r="U442" i="13"/>
  <c r="O442" i="13"/>
  <c r="I442" i="13"/>
  <c r="V437" i="13"/>
  <c r="P437" i="13"/>
  <c r="J437" i="13"/>
  <c r="D437" i="13"/>
  <c r="W432" i="13"/>
  <c r="Q432" i="13"/>
  <c r="K432" i="13"/>
  <c r="E432" i="13"/>
  <c r="X427" i="13"/>
  <c r="R427" i="13"/>
  <c r="L427" i="13"/>
  <c r="F427" i="13"/>
  <c r="Y422" i="13"/>
  <c r="S422" i="13"/>
  <c r="M422" i="13"/>
  <c r="G422" i="13"/>
  <c r="Z417" i="13"/>
  <c r="T417" i="13"/>
  <c r="N417" i="13"/>
  <c r="H417" i="13"/>
  <c r="AA412" i="13"/>
  <c r="U412" i="13"/>
  <c r="O412" i="13"/>
  <c r="I412" i="13"/>
  <c r="V407" i="13"/>
  <c r="P407" i="13"/>
  <c r="J407" i="13"/>
  <c r="D407" i="13"/>
  <c r="W402" i="13"/>
  <c r="Q402" i="13"/>
  <c r="K402" i="13"/>
  <c r="E402" i="13"/>
  <c r="X397" i="13"/>
  <c r="R397" i="13"/>
  <c r="L397" i="13"/>
  <c r="F397" i="13"/>
  <c r="Y392" i="13"/>
  <c r="S392" i="13"/>
  <c r="M392" i="13"/>
  <c r="G392" i="13"/>
  <c r="Z387" i="13"/>
  <c r="T387" i="13"/>
  <c r="N387" i="13"/>
  <c r="H387" i="13"/>
  <c r="AA382" i="13"/>
  <c r="U382" i="13"/>
  <c r="O382" i="13"/>
  <c r="I382" i="13"/>
  <c r="V377" i="13"/>
  <c r="P377" i="13"/>
  <c r="J377" i="13"/>
  <c r="D377" i="13"/>
  <c r="W372" i="13"/>
  <c r="Q372" i="13"/>
  <c r="K372" i="13"/>
  <c r="E372" i="13"/>
  <c r="X367" i="13"/>
  <c r="R367" i="13"/>
  <c r="L367" i="13"/>
  <c r="F367" i="13"/>
  <c r="Y362" i="13"/>
  <c r="S362" i="13"/>
  <c r="M362" i="13"/>
  <c r="G362" i="13"/>
  <c r="Z357" i="13"/>
  <c r="T357" i="13"/>
  <c r="N357" i="13"/>
  <c r="H357" i="13"/>
  <c r="AA352" i="13"/>
  <c r="U352" i="13"/>
  <c r="O352" i="13"/>
  <c r="I352" i="13"/>
  <c r="V347" i="13"/>
  <c r="P347" i="13"/>
  <c r="J347" i="13"/>
  <c r="D347" i="13"/>
  <c r="W342" i="13"/>
  <c r="Q342" i="13"/>
  <c r="K342" i="13"/>
  <c r="E342" i="13"/>
  <c r="X337" i="13"/>
  <c r="R337" i="13"/>
  <c r="L337" i="13"/>
  <c r="F337" i="13"/>
  <c r="Y332" i="13"/>
  <c r="S332" i="13"/>
  <c r="M332" i="13"/>
  <c r="G332" i="13"/>
  <c r="Z327" i="13"/>
  <c r="T327" i="13"/>
  <c r="N327" i="13"/>
  <c r="H327" i="13"/>
  <c r="AA322" i="13"/>
  <c r="U322" i="13"/>
  <c r="O322" i="13"/>
  <c r="I322" i="13"/>
  <c r="V317" i="13"/>
  <c r="P317" i="13"/>
  <c r="J317" i="13"/>
  <c r="D317" i="13"/>
  <c r="D313" i="13" s="1"/>
  <c r="W309" i="13"/>
  <c r="Q309" i="13"/>
  <c r="K309" i="13"/>
  <c r="E309" i="13"/>
  <c r="X304" i="13"/>
  <c r="R304" i="13"/>
  <c r="L304" i="13"/>
  <c r="F304" i="13"/>
  <c r="Y299" i="13"/>
  <c r="S299" i="13"/>
  <c r="M299" i="13"/>
  <c r="G299" i="13"/>
  <c r="Z294" i="13"/>
  <c r="T294" i="13"/>
  <c r="N294" i="13"/>
  <c r="H294" i="13"/>
  <c r="AA289" i="13"/>
  <c r="U289" i="13"/>
  <c r="O289" i="13"/>
  <c r="I289" i="13"/>
  <c r="V284" i="13"/>
  <c r="P284" i="13"/>
  <c r="J284" i="13"/>
  <c r="D284" i="13"/>
  <c r="W279" i="13"/>
  <c r="Q279" i="13"/>
  <c r="K279" i="13"/>
  <c r="E279" i="13"/>
  <c r="X274" i="13"/>
  <c r="R274" i="13"/>
  <c r="L274" i="13"/>
  <c r="F274" i="13"/>
  <c r="Y269" i="13"/>
  <c r="S269" i="13"/>
  <c r="M269" i="13"/>
  <c r="G269" i="13"/>
  <c r="Z264" i="13"/>
  <c r="T264" i="13"/>
  <c r="N264" i="13"/>
  <c r="H264" i="13"/>
  <c r="AA259" i="13"/>
  <c r="U259" i="13"/>
  <c r="O259" i="13"/>
  <c r="I259" i="13"/>
  <c r="V254" i="13"/>
  <c r="P254" i="13"/>
  <c r="J254" i="13"/>
  <c r="D254" i="13"/>
  <c r="W249" i="13"/>
  <c r="Q249" i="13"/>
  <c r="K249" i="13"/>
  <c r="E249" i="13"/>
  <c r="X244" i="13"/>
  <c r="R244" i="13"/>
  <c r="L244" i="13"/>
  <c r="F244" i="13"/>
  <c r="Y239" i="13"/>
  <c r="S239" i="13"/>
  <c r="M239" i="13"/>
  <c r="G239" i="13"/>
  <c r="Z234" i="13"/>
  <c r="T234" i="13"/>
  <c r="N234" i="13"/>
  <c r="H234" i="13"/>
  <c r="AA229" i="13"/>
  <c r="U229" i="13"/>
  <c r="O229" i="13"/>
  <c r="I229" i="13"/>
  <c r="V224" i="13"/>
  <c r="P224" i="13"/>
  <c r="J224" i="13"/>
  <c r="D224" i="13"/>
  <c r="W219" i="13"/>
  <c r="Q219" i="13"/>
  <c r="K219" i="13"/>
  <c r="E219" i="13"/>
  <c r="X214" i="13"/>
  <c r="R214" i="13"/>
  <c r="L214" i="13"/>
  <c r="F214" i="13"/>
  <c r="Y209" i="13"/>
  <c r="S209" i="13"/>
  <c r="M209" i="13"/>
  <c r="G209" i="13"/>
  <c r="Z204" i="13"/>
  <c r="T204" i="13"/>
  <c r="N204" i="13"/>
  <c r="H204" i="13"/>
  <c r="AA199" i="13"/>
  <c r="U199" i="13"/>
  <c r="O199" i="13"/>
  <c r="I199" i="13"/>
  <c r="V194" i="13"/>
  <c r="P194" i="13"/>
  <c r="J194" i="13"/>
  <c r="D194" i="13"/>
  <c r="W189" i="13"/>
  <c r="Q189" i="13"/>
  <c r="K189" i="13"/>
  <c r="E189" i="13"/>
  <c r="X184" i="13"/>
  <c r="R184" i="13"/>
  <c r="L184" i="13"/>
  <c r="F184" i="13"/>
  <c r="Y179" i="13"/>
  <c r="S179" i="13"/>
  <c r="M179" i="13"/>
  <c r="G179" i="13"/>
  <c r="Z174" i="13"/>
  <c r="T174" i="13"/>
  <c r="N174" i="13"/>
  <c r="H174" i="13"/>
  <c r="AA169" i="13"/>
  <c r="U169" i="13"/>
  <c r="O169" i="13"/>
  <c r="I169" i="13"/>
  <c r="V164" i="13"/>
  <c r="P164" i="13"/>
  <c r="J164" i="13"/>
  <c r="D164" i="13"/>
  <c r="D160" i="13" s="1"/>
  <c r="W156" i="13"/>
  <c r="Q156" i="13"/>
  <c r="K156" i="13"/>
  <c r="E156" i="13"/>
  <c r="X151" i="13"/>
  <c r="R151" i="13"/>
  <c r="L151" i="13"/>
  <c r="F151" i="13"/>
  <c r="Y146" i="13"/>
  <c r="S146" i="13"/>
  <c r="M146" i="13"/>
  <c r="G146" i="13"/>
  <c r="Z141" i="13"/>
  <c r="T141" i="13"/>
  <c r="N141" i="13"/>
  <c r="H141" i="13"/>
  <c r="AA136" i="13"/>
  <c r="U136" i="13"/>
  <c r="O136" i="13"/>
  <c r="I136" i="13"/>
  <c r="V131" i="13"/>
  <c r="P131" i="13"/>
  <c r="J131" i="13"/>
  <c r="D131" i="13"/>
  <c r="W126" i="13"/>
  <c r="Q126" i="13"/>
  <c r="K126" i="13"/>
  <c r="E126" i="13"/>
  <c r="X121" i="13"/>
  <c r="R121" i="13"/>
  <c r="L121" i="13"/>
  <c r="F121" i="13"/>
  <c r="Y116" i="13"/>
  <c r="S116" i="13"/>
  <c r="M116" i="13"/>
  <c r="G116" i="13"/>
  <c r="Z111" i="13"/>
  <c r="T111" i="13"/>
  <c r="N111" i="13"/>
  <c r="H111" i="13"/>
  <c r="AA106" i="13"/>
  <c r="U106" i="13"/>
  <c r="O106" i="13"/>
  <c r="I106" i="13"/>
  <c r="V101" i="13"/>
  <c r="P101" i="13"/>
  <c r="J101" i="13"/>
  <c r="D101" i="13"/>
  <c r="W96" i="13"/>
  <c r="Q96" i="13"/>
  <c r="K96" i="13"/>
  <c r="E96" i="13"/>
  <c r="X91" i="13"/>
  <c r="R91" i="13"/>
  <c r="L91" i="13"/>
  <c r="F91" i="13"/>
  <c r="Y86" i="13"/>
  <c r="S86" i="13"/>
  <c r="M86" i="13"/>
  <c r="G86" i="13"/>
  <c r="Z81" i="13"/>
  <c r="T81" i="13"/>
  <c r="N81" i="13"/>
  <c r="H81" i="13"/>
  <c r="AA76" i="13"/>
  <c r="U76" i="13"/>
  <c r="O76" i="13"/>
  <c r="I76" i="13"/>
  <c r="V71" i="13"/>
  <c r="P71" i="13"/>
  <c r="J71" i="13"/>
  <c r="D71" i="13"/>
  <c r="W66" i="13"/>
  <c r="Q66" i="13"/>
  <c r="K66" i="13"/>
  <c r="E66" i="13"/>
  <c r="X61" i="13"/>
  <c r="R61" i="13"/>
  <c r="L61" i="13"/>
  <c r="F61" i="13"/>
  <c r="Y56" i="13"/>
  <c r="S56" i="13"/>
  <c r="M56" i="13"/>
  <c r="G56" i="13"/>
  <c r="Z51" i="13"/>
  <c r="T51" i="13"/>
  <c r="N51" i="13"/>
  <c r="H51" i="13"/>
  <c r="AA46" i="13"/>
  <c r="P595" i="13"/>
  <c r="Q590" i="13"/>
  <c r="R585" i="13"/>
  <c r="W580" i="13"/>
  <c r="Q580" i="13"/>
  <c r="K580" i="13"/>
  <c r="E580" i="13"/>
  <c r="X575" i="13"/>
  <c r="R575" i="13"/>
  <c r="L575" i="13"/>
  <c r="F575" i="13"/>
  <c r="Y570" i="13"/>
  <c r="S570" i="13"/>
  <c r="M570" i="13"/>
  <c r="G570" i="13"/>
  <c r="Z565" i="13"/>
  <c r="T565" i="13"/>
  <c r="N565" i="13"/>
  <c r="H565" i="13"/>
  <c r="AA560" i="13"/>
  <c r="U560" i="13"/>
  <c r="O560" i="13"/>
  <c r="I560" i="13"/>
  <c r="V555" i="13"/>
  <c r="P555" i="13"/>
  <c r="J555" i="13"/>
  <c r="D555" i="13"/>
  <c r="W550" i="13"/>
  <c r="Q550" i="13"/>
  <c r="K550" i="13"/>
  <c r="E550" i="13"/>
  <c r="X545" i="13"/>
  <c r="R545" i="13"/>
  <c r="L545" i="13"/>
  <c r="F545" i="13"/>
  <c r="Y540" i="13"/>
  <c r="S540" i="13"/>
  <c r="M540" i="13"/>
  <c r="G540" i="13"/>
  <c r="Z535" i="13"/>
  <c r="T535" i="13"/>
  <c r="N535" i="13"/>
  <c r="H535" i="13"/>
  <c r="AA530" i="13"/>
  <c r="U530" i="13"/>
  <c r="O530" i="13"/>
  <c r="I530" i="13"/>
  <c r="V525" i="13"/>
  <c r="P525" i="13"/>
  <c r="J525" i="13"/>
  <c r="D525" i="13"/>
  <c r="W520" i="13"/>
  <c r="Q520" i="13"/>
  <c r="K520" i="13"/>
  <c r="E520" i="13"/>
  <c r="X515" i="13"/>
  <c r="R515" i="13"/>
  <c r="L515" i="13"/>
  <c r="F515" i="13"/>
  <c r="Y510" i="13"/>
  <c r="S510" i="13"/>
  <c r="M510" i="13"/>
  <c r="G510" i="13"/>
  <c r="Z505" i="13"/>
  <c r="T505" i="13"/>
  <c r="N505" i="13"/>
  <c r="H505" i="13"/>
  <c r="AA500" i="13"/>
  <c r="U500" i="13"/>
  <c r="O500" i="13"/>
  <c r="I500" i="13"/>
  <c r="V495" i="13"/>
  <c r="P495" i="13"/>
  <c r="J495" i="13"/>
  <c r="D495" i="13"/>
  <c r="W490" i="13"/>
  <c r="Q490" i="13"/>
  <c r="K490" i="13"/>
  <c r="E490" i="13"/>
  <c r="X485" i="13"/>
  <c r="R485" i="13"/>
  <c r="L485" i="13"/>
  <c r="F485" i="13"/>
  <c r="Y480" i="13"/>
  <c r="S480" i="13"/>
  <c r="M480" i="13"/>
  <c r="G480" i="13"/>
  <c r="Z475" i="13"/>
  <c r="T475" i="13"/>
  <c r="N475" i="13"/>
  <c r="H475" i="13"/>
  <c r="AA470" i="13"/>
  <c r="U470" i="13"/>
  <c r="O470" i="13"/>
  <c r="I470" i="13"/>
  <c r="V462" i="13"/>
  <c r="P462" i="13"/>
  <c r="J462" i="13"/>
  <c r="D462" i="13"/>
  <c r="W457" i="13"/>
  <c r="Q457" i="13"/>
  <c r="K457" i="13"/>
  <c r="E457" i="13"/>
  <c r="X452" i="13"/>
  <c r="R452" i="13"/>
  <c r="L452" i="13"/>
  <c r="F452" i="13"/>
  <c r="Y447" i="13"/>
  <c r="S447" i="13"/>
  <c r="M447" i="13"/>
  <c r="G447" i="13"/>
  <c r="Z442" i="13"/>
  <c r="T442" i="13"/>
  <c r="N442" i="13"/>
  <c r="H442" i="13"/>
  <c r="AA437" i="13"/>
  <c r="U437" i="13"/>
  <c r="O437" i="13"/>
  <c r="I437" i="13"/>
  <c r="V432" i="13"/>
  <c r="P432" i="13"/>
  <c r="J432" i="13"/>
  <c r="D432" i="13"/>
  <c r="W427" i="13"/>
  <c r="Q427" i="13"/>
  <c r="K427" i="13"/>
  <c r="E427" i="13"/>
  <c r="X422" i="13"/>
  <c r="R422" i="13"/>
  <c r="L422" i="13"/>
  <c r="F422" i="13"/>
  <c r="Y417" i="13"/>
  <c r="S417" i="13"/>
  <c r="M417" i="13"/>
  <c r="G417" i="13"/>
  <c r="Z412" i="13"/>
  <c r="T412" i="13"/>
  <c r="N412" i="13"/>
  <c r="H412" i="13"/>
  <c r="AA407" i="13"/>
  <c r="U407" i="13"/>
  <c r="O407" i="13"/>
  <c r="I407" i="13"/>
  <c r="V402" i="13"/>
  <c r="P402" i="13"/>
  <c r="J402" i="13"/>
  <c r="D402" i="13"/>
  <c r="W397" i="13"/>
  <c r="Q397" i="13"/>
  <c r="K397" i="13"/>
  <c r="E397" i="13"/>
  <c r="X392" i="13"/>
  <c r="R392" i="13"/>
  <c r="L392" i="13"/>
  <c r="F392" i="13"/>
  <c r="Y387" i="13"/>
  <c r="S387" i="13"/>
  <c r="M387" i="13"/>
  <c r="G387" i="13"/>
  <c r="Z382" i="13"/>
  <c r="T382" i="13"/>
  <c r="N382" i="13"/>
  <c r="H382" i="13"/>
  <c r="AA377" i="13"/>
  <c r="U377" i="13"/>
  <c r="O377" i="13"/>
  <c r="I377" i="13"/>
  <c r="V372" i="13"/>
  <c r="P372" i="13"/>
  <c r="J372" i="13"/>
  <c r="D372" i="13"/>
  <c r="W367" i="13"/>
  <c r="Q367" i="13"/>
  <c r="K367" i="13"/>
  <c r="E367" i="13"/>
  <c r="X362" i="13"/>
  <c r="R362" i="13"/>
  <c r="L362" i="13"/>
  <c r="F362" i="13"/>
  <c r="Y357" i="13"/>
  <c r="S357" i="13"/>
  <c r="M357" i="13"/>
  <c r="G357" i="13"/>
  <c r="Z352" i="13"/>
  <c r="T352" i="13"/>
  <c r="N352" i="13"/>
  <c r="H352" i="13"/>
  <c r="AA347" i="13"/>
  <c r="U347" i="13"/>
  <c r="O347" i="13"/>
  <c r="I347" i="13"/>
  <c r="V342" i="13"/>
  <c r="P342" i="13"/>
  <c r="J342" i="13"/>
  <c r="D342" i="13"/>
  <c r="W337" i="13"/>
  <c r="Q337" i="13"/>
  <c r="K337" i="13"/>
  <c r="E337" i="13"/>
  <c r="X332" i="13"/>
  <c r="R332" i="13"/>
  <c r="L332" i="13"/>
  <c r="F332" i="13"/>
  <c r="Y327" i="13"/>
  <c r="S327" i="13"/>
  <c r="M327" i="13"/>
  <c r="G327" i="13"/>
  <c r="Z322" i="13"/>
  <c r="T322" i="13"/>
  <c r="N322" i="13"/>
  <c r="H322" i="13"/>
  <c r="AA317" i="13"/>
  <c r="U317" i="13"/>
  <c r="O317" i="13"/>
  <c r="I317" i="13"/>
  <c r="V309" i="13"/>
  <c r="P309" i="13"/>
  <c r="J309" i="13"/>
  <c r="D309" i="13"/>
  <c r="W304" i="13"/>
  <c r="Q304" i="13"/>
  <c r="K304" i="13"/>
  <c r="E304" i="13"/>
  <c r="X299" i="13"/>
  <c r="R299" i="13"/>
  <c r="L299" i="13"/>
  <c r="F299" i="13"/>
  <c r="Y294" i="13"/>
  <c r="S294" i="13"/>
  <c r="M294" i="13"/>
  <c r="G294" i="13"/>
  <c r="Z289" i="13"/>
  <c r="T289" i="13"/>
  <c r="N289" i="13"/>
  <c r="H289" i="13"/>
  <c r="AA284" i="13"/>
  <c r="U284" i="13"/>
  <c r="O284" i="13"/>
  <c r="I284" i="13"/>
  <c r="V279" i="13"/>
  <c r="P279" i="13"/>
  <c r="J279" i="13"/>
  <c r="D279" i="13"/>
  <c r="W274" i="13"/>
  <c r="Q274" i="13"/>
  <c r="K274" i="13"/>
  <c r="E274" i="13"/>
  <c r="X269" i="13"/>
  <c r="R269" i="13"/>
  <c r="L269" i="13"/>
  <c r="F269" i="13"/>
  <c r="Y264" i="13"/>
  <c r="S264" i="13"/>
  <c r="M264" i="13"/>
  <c r="G264" i="13"/>
  <c r="Z259" i="13"/>
  <c r="T259" i="13"/>
  <c r="N259" i="13"/>
  <c r="H259" i="13"/>
  <c r="AA254" i="13"/>
  <c r="U254" i="13"/>
  <c r="O254" i="13"/>
  <c r="I254" i="13"/>
  <c r="V249" i="13"/>
  <c r="P249" i="13"/>
  <c r="J249" i="13"/>
  <c r="D249" i="13"/>
  <c r="W244" i="13"/>
  <c r="Q244" i="13"/>
  <c r="K244" i="13"/>
  <c r="E244" i="13"/>
  <c r="X239" i="13"/>
  <c r="R239" i="13"/>
  <c r="L239" i="13"/>
  <c r="F239" i="13"/>
  <c r="Y234" i="13"/>
  <c r="S234" i="13"/>
  <c r="M234" i="13"/>
  <c r="G234" i="13"/>
  <c r="Z229" i="13"/>
  <c r="T229" i="13"/>
  <c r="N229" i="13"/>
  <c r="H229" i="13"/>
  <c r="AA224" i="13"/>
  <c r="U224" i="13"/>
  <c r="O224" i="13"/>
  <c r="I224" i="13"/>
  <c r="V219" i="13"/>
  <c r="P219" i="13"/>
  <c r="J219" i="13"/>
  <c r="D219" i="13"/>
  <c r="W214" i="13"/>
  <c r="Q214" i="13"/>
  <c r="K214" i="13"/>
  <c r="E214" i="13"/>
  <c r="X209" i="13"/>
  <c r="R209" i="13"/>
  <c r="L209" i="13"/>
  <c r="F209" i="13"/>
  <c r="Y204" i="13"/>
  <c r="S204" i="13"/>
  <c r="M204" i="13"/>
  <c r="G204" i="13"/>
  <c r="Z199" i="13"/>
  <c r="T199" i="13"/>
  <c r="N199" i="13"/>
  <c r="H199" i="13"/>
  <c r="AA194" i="13"/>
  <c r="U194" i="13"/>
  <c r="O194" i="13"/>
  <c r="I194" i="13"/>
  <c r="V189" i="13"/>
  <c r="P189" i="13"/>
  <c r="J189" i="13"/>
  <c r="D189" i="13"/>
  <c r="W184" i="13"/>
  <c r="Q184" i="13"/>
  <c r="K184" i="13"/>
  <c r="E184" i="13"/>
  <c r="X179" i="13"/>
  <c r="R179" i="13"/>
  <c r="L179" i="13"/>
  <c r="F179" i="13"/>
  <c r="Y174" i="13"/>
  <c r="S174" i="13"/>
  <c r="M174" i="13"/>
  <c r="G174" i="13"/>
  <c r="Z169" i="13"/>
  <c r="T169" i="13"/>
  <c r="N169" i="13"/>
  <c r="H169" i="13"/>
  <c r="AA164" i="13"/>
  <c r="U164" i="13"/>
  <c r="O164" i="13"/>
  <c r="I164" i="13"/>
  <c r="V156" i="13"/>
  <c r="P156" i="13"/>
  <c r="J156" i="13"/>
  <c r="D156" i="13"/>
  <c r="W151" i="13"/>
  <c r="Q151" i="13"/>
  <c r="K151" i="13"/>
  <c r="E151" i="13"/>
  <c r="X146" i="13"/>
  <c r="R146" i="13"/>
  <c r="L146" i="13"/>
  <c r="F146" i="13"/>
  <c r="Y141" i="13"/>
  <c r="S141" i="13"/>
  <c r="M141" i="13"/>
  <c r="G141" i="13"/>
  <c r="Z136" i="13"/>
  <c r="T136" i="13"/>
  <c r="N136" i="13"/>
  <c r="H136" i="13"/>
  <c r="AA131" i="13"/>
  <c r="U131" i="13"/>
  <c r="O131" i="13"/>
  <c r="I131" i="13"/>
  <c r="V126" i="13"/>
  <c r="P126" i="13"/>
  <c r="J126" i="13"/>
  <c r="D126" i="13"/>
  <c r="W121" i="13"/>
  <c r="Q121" i="13"/>
  <c r="K121" i="13"/>
  <c r="E121" i="13"/>
  <c r="X116" i="13"/>
  <c r="R116" i="13"/>
  <c r="L116" i="13"/>
  <c r="F116" i="13"/>
  <c r="Y111" i="13"/>
  <c r="S111" i="13"/>
  <c r="M111" i="13"/>
  <c r="G111" i="13"/>
  <c r="Z106" i="13"/>
  <c r="T106" i="13"/>
  <c r="N106" i="13"/>
  <c r="H106" i="13"/>
  <c r="AA101" i="13"/>
  <c r="U101" i="13"/>
  <c r="O101" i="13"/>
  <c r="I101" i="13"/>
  <c r="V96" i="13"/>
  <c r="P96" i="13"/>
  <c r="J96" i="13"/>
  <c r="D96" i="13"/>
  <c r="W91" i="13"/>
  <c r="Q91" i="13"/>
  <c r="K91" i="13"/>
  <c r="E91" i="13"/>
  <c r="X86" i="13"/>
  <c r="R86" i="13"/>
  <c r="L86" i="13"/>
  <c r="F86" i="13"/>
  <c r="Y81" i="13"/>
  <c r="S81" i="13"/>
  <c r="M81" i="13"/>
  <c r="G81" i="13"/>
  <c r="Z76" i="13"/>
  <c r="T76" i="13"/>
  <c r="N76" i="13"/>
  <c r="H76" i="13"/>
  <c r="AA71" i="13"/>
  <c r="U71" i="13"/>
  <c r="O71" i="13"/>
  <c r="I71" i="13"/>
  <c r="V66" i="13"/>
  <c r="P66" i="13"/>
  <c r="J66" i="13"/>
  <c r="D66" i="13"/>
  <c r="W61" i="13"/>
  <c r="Q61" i="13"/>
  <c r="K61" i="13"/>
  <c r="E61" i="13"/>
  <c r="X56" i="13"/>
  <c r="R56" i="13"/>
  <c r="L56" i="13"/>
  <c r="F56" i="13"/>
  <c r="Y51" i="13"/>
  <c r="S51" i="13"/>
  <c r="M51" i="13"/>
  <c r="G51" i="13"/>
  <c r="X615" i="13"/>
  <c r="Y610" i="13"/>
  <c r="Z605" i="13"/>
  <c r="AA600" i="13"/>
  <c r="O595" i="13"/>
  <c r="P590" i="13"/>
  <c r="Q585" i="13"/>
  <c r="V580" i="13"/>
  <c r="P580" i="13"/>
  <c r="J580" i="13"/>
  <c r="D580" i="13"/>
  <c r="W575" i="13"/>
  <c r="Q575" i="13"/>
  <c r="K575" i="13"/>
  <c r="E575" i="13"/>
  <c r="X570" i="13"/>
  <c r="R570" i="13"/>
  <c r="L570" i="13"/>
  <c r="F570" i="13"/>
  <c r="Y565" i="13"/>
  <c r="S565" i="13"/>
  <c r="M565" i="13"/>
  <c r="G565" i="13"/>
  <c r="Z560" i="13"/>
  <c r="T560" i="13"/>
  <c r="N560" i="13"/>
  <c r="H560" i="13"/>
  <c r="AA555" i="13"/>
  <c r="U555" i="13"/>
  <c r="O555" i="13"/>
  <c r="I555" i="13"/>
  <c r="V550" i="13"/>
  <c r="P550" i="13"/>
  <c r="J550" i="13"/>
  <c r="D550" i="13"/>
  <c r="W545" i="13"/>
  <c r="Q545" i="13"/>
  <c r="K545" i="13"/>
  <c r="E545" i="13"/>
  <c r="X540" i="13"/>
  <c r="R540" i="13"/>
  <c r="L540" i="13"/>
  <c r="F540" i="13"/>
  <c r="Y535" i="13"/>
  <c r="S535" i="13"/>
  <c r="M535" i="13"/>
  <c r="G535" i="13"/>
  <c r="Z530" i="13"/>
  <c r="T530" i="13"/>
  <c r="N530" i="13"/>
  <c r="H530" i="13"/>
  <c r="AA525" i="13"/>
  <c r="U525" i="13"/>
  <c r="O525" i="13"/>
  <c r="I525" i="13"/>
  <c r="V520" i="13"/>
  <c r="P520" i="13"/>
  <c r="J520" i="13"/>
  <c r="D520" i="13"/>
  <c r="W515" i="13"/>
  <c r="Q515" i="13"/>
  <c r="K515" i="13"/>
  <c r="E515" i="13"/>
  <c r="X510" i="13"/>
  <c r="R510" i="13"/>
  <c r="L510" i="13"/>
  <c r="F510" i="13"/>
  <c r="Y505" i="13"/>
  <c r="S505" i="13"/>
  <c r="M505" i="13"/>
  <c r="G505" i="13"/>
  <c r="Z500" i="13"/>
  <c r="T500" i="13"/>
  <c r="N500" i="13"/>
  <c r="H500" i="13"/>
  <c r="AA495" i="13"/>
  <c r="U495" i="13"/>
  <c r="O495" i="13"/>
  <c r="I495" i="13"/>
  <c r="V490" i="13"/>
  <c r="P490" i="13"/>
  <c r="J490" i="13"/>
  <c r="D490" i="13"/>
  <c r="W485" i="13"/>
  <c r="Q485" i="13"/>
  <c r="K485" i="13"/>
  <c r="E485" i="13"/>
  <c r="X480" i="13"/>
  <c r="R480" i="13"/>
  <c r="L480" i="13"/>
  <c r="F480" i="13"/>
  <c r="Y475" i="13"/>
  <c r="S475" i="13"/>
  <c r="M475" i="13"/>
  <c r="G475" i="13"/>
  <c r="Z470" i="13"/>
  <c r="T470" i="13"/>
  <c r="N470" i="13"/>
  <c r="H470" i="13"/>
  <c r="AA462" i="13"/>
  <c r="U462" i="13"/>
  <c r="O462" i="13"/>
  <c r="I462" i="13"/>
  <c r="V457" i="13"/>
  <c r="P457" i="13"/>
  <c r="J457" i="13"/>
  <c r="D457" i="13"/>
  <c r="W452" i="13"/>
  <c r="Q452" i="13"/>
  <c r="K452" i="13"/>
  <c r="E452" i="13"/>
  <c r="X447" i="13"/>
  <c r="R447" i="13"/>
  <c r="L447" i="13"/>
  <c r="F447" i="13"/>
  <c r="Y442" i="13"/>
  <c r="S442" i="13"/>
  <c r="M442" i="13"/>
  <c r="G442" i="13"/>
  <c r="Z437" i="13"/>
  <c r="T437" i="13"/>
  <c r="N437" i="13"/>
  <c r="H437" i="13"/>
  <c r="AA432" i="13"/>
  <c r="U432" i="13"/>
  <c r="O432" i="13"/>
  <c r="I432" i="13"/>
  <c r="V427" i="13"/>
  <c r="P427" i="13"/>
  <c r="J427" i="13"/>
  <c r="D427" i="13"/>
  <c r="W422" i="13"/>
  <c r="Q422" i="13"/>
  <c r="K422" i="13"/>
  <c r="E422" i="13"/>
  <c r="X417" i="13"/>
  <c r="R417" i="13"/>
  <c r="L417" i="13"/>
  <c r="F417" i="13"/>
  <c r="Y412" i="13"/>
  <c r="S412" i="13"/>
  <c r="M412" i="13"/>
  <c r="G412" i="13"/>
  <c r="Z407" i="13"/>
  <c r="T407" i="13"/>
  <c r="N407" i="13"/>
  <c r="H407" i="13"/>
  <c r="AA402" i="13"/>
  <c r="U402" i="13"/>
  <c r="O402" i="13"/>
  <c r="I402" i="13"/>
  <c r="V397" i="13"/>
  <c r="P397" i="13"/>
  <c r="J397" i="13"/>
  <c r="D397" i="13"/>
  <c r="W392" i="13"/>
  <c r="Q392" i="13"/>
  <c r="K392" i="13"/>
  <c r="E392" i="13"/>
  <c r="X387" i="13"/>
  <c r="R387" i="13"/>
  <c r="L387" i="13"/>
  <c r="F387" i="13"/>
  <c r="Y382" i="13"/>
  <c r="S382" i="13"/>
  <c r="M382" i="13"/>
  <c r="G382" i="13"/>
  <c r="Z377" i="13"/>
  <c r="T377" i="13"/>
  <c r="N377" i="13"/>
  <c r="H377" i="13"/>
  <c r="AA372" i="13"/>
  <c r="U372" i="13"/>
  <c r="O372" i="13"/>
  <c r="I372" i="13"/>
  <c r="V367" i="13"/>
  <c r="P367" i="13"/>
  <c r="J367" i="13"/>
  <c r="D367" i="13"/>
  <c r="W362" i="13"/>
  <c r="Q362" i="13"/>
  <c r="K362" i="13"/>
  <c r="E362" i="13"/>
  <c r="X357" i="13"/>
  <c r="R357" i="13"/>
  <c r="L357" i="13"/>
  <c r="F357" i="13"/>
  <c r="Y352" i="13"/>
  <c r="S352" i="13"/>
  <c r="M352" i="13"/>
  <c r="G352" i="13"/>
  <c r="Z347" i="13"/>
  <c r="T347" i="13"/>
  <c r="N347" i="13"/>
  <c r="H347" i="13"/>
  <c r="AA342" i="13"/>
  <c r="U342" i="13"/>
  <c r="O342" i="13"/>
  <c r="I342" i="13"/>
  <c r="V337" i="13"/>
  <c r="P337" i="13"/>
  <c r="J337" i="13"/>
  <c r="D337" i="13"/>
  <c r="W332" i="13"/>
  <c r="Q332" i="13"/>
  <c r="K332" i="13"/>
  <c r="E332" i="13"/>
  <c r="X327" i="13"/>
  <c r="R327" i="13"/>
  <c r="L327" i="13"/>
  <c r="F327" i="13"/>
  <c r="Y322" i="13"/>
  <c r="S322" i="13"/>
  <c r="M322" i="13"/>
  <c r="G322" i="13"/>
  <c r="Z317" i="13"/>
  <c r="T317" i="13"/>
  <c r="N317" i="13"/>
  <c r="H317" i="13"/>
  <c r="AA309" i="13"/>
  <c r="U309" i="13"/>
  <c r="O309" i="13"/>
  <c r="I309" i="13"/>
  <c r="V304" i="13"/>
  <c r="P304" i="13"/>
  <c r="J304" i="13"/>
  <c r="D304" i="13"/>
  <c r="W299" i="13"/>
  <c r="Q299" i="13"/>
  <c r="K299" i="13"/>
  <c r="E299" i="13"/>
  <c r="X294" i="13"/>
  <c r="R294" i="13"/>
  <c r="L294" i="13"/>
  <c r="F294" i="13"/>
  <c r="Y289" i="13"/>
  <c r="S289" i="13"/>
  <c r="M289" i="13"/>
  <c r="G289" i="13"/>
  <c r="Z284" i="13"/>
  <c r="T284" i="13"/>
  <c r="N284" i="13"/>
  <c r="H284" i="13"/>
  <c r="AA279" i="13"/>
  <c r="U279" i="13"/>
  <c r="O279" i="13"/>
  <c r="I279" i="13"/>
  <c r="V274" i="13"/>
  <c r="P274" i="13"/>
  <c r="J274" i="13"/>
  <c r="D274" i="13"/>
  <c r="W269" i="13"/>
  <c r="Q269" i="13"/>
  <c r="K269" i="13"/>
  <c r="E269" i="13"/>
  <c r="X264" i="13"/>
  <c r="R264" i="13"/>
  <c r="L264" i="13"/>
  <c r="F264" i="13"/>
  <c r="Y259" i="13"/>
  <c r="S259" i="13"/>
  <c r="M259" i="13"/>
  <c r="G259" i="13"/>
  <c r="Z254" i="13"/>
  <c r="T254" i="13"/>
  <c r="N254" i="13"/>
  <c r="H254" i="13"/>
  <c r="AA249" i="13"/>
  <c r="U249" i="13"/>
  <c r="O249" i="13"/>
  <c r="I249" i="13"/>
  <c r="V244" i="13"/>
  <c r="P244" i="13"/>
  <c r="J244" i="13"/>
  <c r="D244" i="13"/>
  <c r="W239" i="13"/>
  <c r="Q239" i="13"/>
  <c r="K239" i="13"/>
  <c r="E239" i="13"/>
  <c r="X234" i="13"/>
  <c r="R234" i="13"/>
  <c r="L234" i="13"/>
  <c r="F234" i="13"/>
  <c r="Y229" i="13"/>
  <c r="S229" i="13"/>
  <c r="M229" i="13"/>
  <c r="G229" i="13"/>
  <c r="Z224" i="13"/>
  <c r="T224" i="13"/>
  <c r="N224" i="13"/>
  <c r="H224" i="13"/>
  <c r="AA219" i="13"/>
  <c r="U219" i="13"/>
  <c r="O219" i="13"/>
  <c r="I219" i="13"/>
  <c r="V214" i="13"/>
  <c r="P214" i="13"/>
  <c r="J214" i="13"/>
  <c r="D214" i="13"/>
  <c r="W209" i="13"/>
  <c r="Q209" i="13"/>
  <c r="K209" i="13"/>
  <c r="E209" i="13"/>
  <c r="X204" i="13"/>
  <c r="R204" i="13"/>
  <c r="L204" i="13"/>
  <c r="F204" i="13"/>
  <c r="Y199" i="13"/>
  <c r="S199" i="13"/>
  <c r="M199" i="13"/>
  <c r="G199" i="13"/>
  <c r="Z194" i="13"/>
  <c r="T194" i="13"/>
  <c r="N194" i="13"/>
  <c r="H194" i="13"/>
  <c r="AA189" i="13"/>
  <c r="U189" i="13"/>
  <c r="O189" i="13"/>
  <c r="I189" i="13"/>
  <c r="V184" i="13"/>
  <c r="P184" i="13"/>
  <c r="J184" i="13"/>
  <c r="D184" i="13"/>
  <c r="W179" i="13"/>
  <c r="Q179" i="13"/>
  <c r="K179" i="13"/>
  <c r="E179" i="13"/>
  <c r="X174" i="13"/>
  <c r="R174" i="13"/>
  <c r="L174" i="13"/>
  <c r="F174" i="13"/>
  <c r="Y169" i="13"/>
  <c r="S169" i="13"/>
  <c r="M169" i="13"/>
  <c r="G169" i="13"/>
  <c r="Z164" i="13"/>
  <c r="T164" i="13"/>
  <c r="N164" i="13"/>
  <c r="H164" i="13"/>
  <c r="AA156" i="13"/>
  <c r="U156" i="13"/>
  <c r="O156" i="13"/>
  <c r="I156" i="13"/>
  <c r="V151" i="13"/>
  <c r="P151" i="13"/>
  <c r="J151" i="13"/>
  <c r="D151" i="13"/>
  <c r="W146" i="13"/>
  <c r="Q146" i="13"/>
  <c r="K146" i="13"/>
  <c r="E146" i="13"/>
  <c r="X141" i="13"/>
  <c r="R141" i="13"/>
  <c r="L141" i="13"/>
  <c r="F141" i="13"/>
  <c r="Y136" i="13"/>
  <c r="S136" i="13"/>
  <c r="M136" i="13"/>
  <c r="G136" i="13"/>
  <c r="Z131" i="13"/>
  <c r="T131" i="13"/>
  <c r="N131" i="13"/>
  <c r="H131" i="13"/>
  <c r="AA126" i="13"/>
  <c r="U126" i="13"/>
  <c r="O126" i="13"/>
  <c r="I126" i="13"/>
  <c r="V121" i="13"/>
  <c r="P121" i="13"/>
  <c r="J121" i="13"/>
  <c r="D121" i="13"/>
  <c r="W116" i="13"/>
  <c r="Q116" i="13"/>
  <c r="K116" i="13"/>
  <c r="E116" i="13"/>
  <c r="X111" i="13"/>
  <c r="R111" i="13"/>
  <c r="L111" i="13"/>
  <c r="F111" i="13"/>
  <c r="Y106" i="13"/>
  <c r="S106" i="13"/>
  <c r="M106" i="13"/>
  <c r="G106" i="13"/>
  <c r="Z101" i="13"/>
  <c r="T101" i="13"/>
  <c r="N101" i="13"/>
  <c r="H101" i="13"/>
  <c r="AA96" i="13"/>
  <c r="U96" i="13"/>
  <c r="O96" i="13"/>
  <c r="I96" i="13"/>
  <c r="V91" i="13"/>
  <c r="P91" i="13"/>
  <c r="J91" i="13"/>
  <c r="D91" i="13"/>
  <c r="W86" i="13"/>
  <c r="Q86" i="13"/>
  <c r="K86" i="13"/>
  <c r="E86" i="13"/>
  <c r="X81" i="13"/>
  <c r="R81" i="13"/>
  <c r="L81" i="13"/>
  <c r="F81" i="13"/>
  <c r="Y76" i="13"/>
  <c r="S76" i="13"/>
  <c r="M76" i="13"/>
  <c r="G76" i="13"/>
  <c r="Z71" i="13"/>
  <c r="T71" i="13"/>
  <c r="N71" i="13"/>
  <c r="H71" i="13"/>
  <c r="AA66" i="13"/>
  <c r="U66" i="13"/>
  <c r="O66" i="13"/>
  <c r="I66" i="13"/>
  <c r="V61" i="13"/>
  <c r="P61" i="13"/>
  <c r="J61" i="13"/>
  <c r="D61" i="13"/>
  <c r="R615" i="13"/>
  <c r="S610" i="13"/>
  <c r="T605" i="13"/>
  <c r="U600" i="13"/>
  <c r="J595" i="13"/>
  <c r="K590" i="13"/>
  <c r="K586" i="13" s="1"/>
  <c r="L585" i="13"/>
  <c r="L581" i="13" s="1"/>
  <c r="AA580" i="13"/>
  <c r="U580" i="13"/>
  <c r="O580" i="13"/>
  <c r="I580" i="13"/>
  <c r="V575" i="13"/>
  <c r="P575" i="13"/>
  <c r="J575" i="13"/>
  <c r="D575" i="13"/>
  <c r="W570" i="13"/>
  <c r="Q570" i="13"/>
  <c r="K570" i="13"/>
  <c r="E570" i="13"/>
  <c r="X565" i="13"/>
  <c r="R565" i="13"/>
  <c r="L565" i="13"/>
  <c r="F565" i="13"/>
  <c r="Y560" i="13"/>
  <c r="S560" i="13"/>
  <c r="M560" i="13"/>
  <c r="G560" i="13"/>
  <c r="Z555" i="13"/>
  <c r="T555" i="13"/>
  <c r="N555" i="13"/>
  <c r="H555" i="13"/>
  <c r="AA550" i="13"/>
  <c r="U550" i="13"/>
  <c r="O550" i="13"/>
  <c r="I550" i="13"/>
  <c r="V545" i="13"/>
  <c r="P545" i="13"/>
  <c r="J545" i="13"/>
  <c r="D545" i="13"/>
  <c r="W540" i="13"/>
  <c r="Q540" i="13"/>
  <c r="K540" i="13"/>
  <c r="E540" i="13"/>
  <c r="X535" i="13"/>
  <c r="R535" i="13"/>
  <c r="L535" i="13"/>
  <c r="F535" i="13"/>
  <c r="Y530" i="13"/>
  <c r="S530" i="13"/>
  <c r="M530" i="13"/>
  <c r="G530" i="13"/>
  <c r="Z525" i="13"/>
  <c r="T525" i="13"/>
  <c r="N525" i="13"/>
  <c r="H525" i="13"/>
  <c r="AA520" i="13"/>
  <c r="U520" i="13"/>
  <c r="O520" i="13"/>
  <c r="I520" i="13"/>
  <c r="V515" i="13"/>
  <c r="P515" i="13"/>
  <c r="J515" i="13"/>
  <c r="D515" i="13"/>
  <c r="W510" i="13"/>
  <c r="Q510" i="13"/>
  <c r="K510" i="13"/>
  <c r="E510" i="13"/>
  <c r="X505" i="13"/>
  <c r="R505" i="13"/>
  <c r="L505" i="13"/>
  <c r="F505" i="13"/>
  <c r="Y500" i="13"/>
  <c r="S500" i="13"/>
  <c r="M500" i="13"/>
  <c r="G500" i="13"/>
  <c r="Z495" i="13"/>
  <c r="T495" i="13"/>
  <c r="N495" i="13"/>
  <c r="H495" i="13"/>
  <c r="AA490" i="13"/>
  <c r="U490" i="13"/>
  <c r="O490" i="13"/>
  <c r="I490" i="13"/>
  <c r="V485" i="13"/>
  <c r="P485" i="13"/>
  <c r="J485" i="13"/>
  <c r="D485" i="13"/>
  <c r="W480" i="13"/>
  <c r="Q480" i="13"/>
  <c r="K480" i="13"/>
  <c r="E480" i="13"/>
  <c r="X475" i="13"/>
  <c r="R475" i="13"/>
  <c r="L475" i="13"/>
  <c r="F475" i="13"/>
  <c r="Y470" i="13"/>
  <c r="S470" i="13"/>
  <c r="M470" i="13"/>
  <c r="G470" i="13"/>
  <c r="Z462" i="13"/>
  <c r="T462" i="13"/>
  <c r="N462" i="13"/>
  <c r="H462" i="13"/>
  <c r="AA457" i="13"/>
  <c r="U457" i="13"/>
  <c r="O457" i="13"/>
  <c r="I457" i="13"/>
  <c r="V452" i="13"/>
  <c r="P452" i="13"/>
  <c r="J452" i="13"/>
  <c r="D452" i="13"/>
  <c r="W447" i="13"/>
  <c r="Q447" i="13"/>
  <c r="K447" i="13"/>
  <c r="E447" i="13"/>
  <c r="X442" i="13"/>
  <c r="R442" i="13"/>
  <c r="L442" i="13"/>
  <c r="F442" i="13"/>
  <c r="Y437" i="13"/>
  <c r="S437" i="13"/>
  <c r="M437" i="13"/>
  <c r="G437" i="13"/>
  <c r="Z432" i="13"/>
  <c r="T432" i="13"/>
  <c r="N432" i="13"/>
  <c r="H432" i="13"/>
  <c r="AA427" i="13"/>
  <c r="U427" i="13"/>
  <c r="O427" i="13"/>
  <c r="I427" i="13"/>
  <c r="V422" i="13"/>
  <c r="P422" i="13"/>
  <c r="J422" i="13"/>
  <c r="D422" i="13"/>
  <c r="W417" i="13"/>
  <c r="Q417" i="13"/>
  <c r="K417" i="13"/>
  <c r="E417" i="13"/>
  <c r="X412" i="13"/>
  <c r="R412" i="13"/>
  <c r="L412" i="13"/>
  <c r="F412" i="13"/>
  <c r="Y407" i="13"/>
  <c r="S407" i="13"/>
  <c r="M407" i="13"/>
  <c r="G407" i="13"/>
  <c r="Z402" i="13"/>
  <c r="T402" i="13"/>
  <c r="N402" i="13"/>
  <c r="H402" i="13"/>
  <c r="AA397" i="13"/>
  <c r="U397" i="13"/>
  <c r="O397" i="13"/>
  <c r="I397" i="13"/>
  <c r="V392" i="13"/>
  <c r="P392" i="13"/>
  <c r="J392" i="13"/>
  <c r="D392" i="13"/>
  <c r="W387" i="13"/>
  <c r="Q387" i="13"/>
  <c r="K387" i="13"/>
  <c r="E387" i="13"/>
  <c r="X382" i="13"/>
  <c r="R382" i="13"/>
  <c r="L382" i="13"/>
  <c r="F382" i="13"/>
  <c r="Y377" i="13"/>
  <c r="S377" i="13"/>
  <c r="M377" i="13"/>
  <c r="G377" i="13"/>
  <c r="Z372" i="13"/>
  <c r="T372" i="13"/>
  <c r="N372" i="13"/>
  <c r="H372" i="13"/>
  <c r="AA367" i="13"/>
  <c r="U367" i="13"/>
  <c r="O367" i="13"/>
  <c r="I367" i="13"/>
  <c r="V362" i="13"/>
  <c r="P362" i="13"/>
  <c r="J362" i="13"/>
  <c r="D362" i="13"/>
  <c r="W357" i="13"/>
  <c r="Q357" i="13"/>
  <c r="K357" i="13"/>
  <c r="E357" i="13"/>
  <c r="X352" i="13"/>
  <c r="R352" i="13"/>
  <c r="L352" i="13"/>
  <c r="F352" i="13"/>
  <c r="Y347" i="13"/>
  <c r="S347" i="13"/>
  <c r="M347" i="13"/>
  <c r="G347" i="13"/>
  <c r="Z342" i="13"/>
  <c r="T342" i="13"/>
  <c r="N342" i="13"/>
  <c r="H342" i="13"/>
  <c r="AA337" i="13"/>
  <c r="U337" i="13"/>
  <c r="O337" i="13"/>
  <c r="I337" i="13"/>
  <c r="V332" i="13"/>
  <c r="P332" i="13"/>
  <c r="J332" i="13"/>
  <c r="D332" i="13"/>
  <c r="W327" i="13"/>
  <c r="Q327" i="13"/>
  <c r="K327" i="13"/>
  <c r="E327" i="13"/>
  <c r="X322" i="13"/>
  <c r="R322" i="13"/>
  <c r="L322" i="13"/>
  <c r="F322" i="13"/>
  <c r="Y317" i="13"/>
  <c r="S317" i="13"/>
  <c r="M317" i="13"/>
  <c r="G317" i="13"/>
  <c r="Z309" i="13"/>
  <c r="T309" i="13"/>
  <c r="N309" i="13"/>
  <c r="H309" i="13"/>
  <c r="AA304" i="13"/>
  <c r="U304" i="13"/>
  <c r="O304" i="13"/>
  <c r="I304" i="13"/>
  <c r="V299" i="13"/>
  <c r="P299" i="13"/>
  <c r="J299" i="13"/>
  <c r="D299" i="13"/>
  <c r="W294" i="13"/>
  <c r="Q294" i="13"/>
  <c r="K294" i="13"/>
  <c r="E294" i="13"/>
  <c r="X289" i="13"/>
  <c r="R289" i="13"/>
  <c r="L289" i="13"/>
  <c r="F289" i="13"/>
  <c r="Y284" i="13"/>
  <c r="S284" i="13"/>
  <c r="M284" i="13"/>
  <c r="G284" i="13"/>
  <c r="Z279" i="13"/>
  <c r="T279" i="13"/>
  <c r="N279" i="13"/>
  <c r="H279" i="13"/>
  <c r="AA274" i="13"/>
  <c r="U274" i="13"/>
  <c r="O274" i="13"/>
  <c r="I274" i="13"/>
  <c r="V269" i="13"/>
  <c r="P269" i="13"/>
  <c r="J269" i="13"/>
  <c r="D269" i="13"/>
  <c r="W264" i="13"/>
  <c r="Q264" i="13"/>
  <c r="K264" i="13"/>
  <c r="E264" i="13"/>
  <c r="X259" i="13"/>
  <c r="R259" i="13"/>
  <c r="L259" i="13"/>
  <c r="F259" i="13"/>
  <c r="Y254" i="13"/>
  <c r="S254" i="13"/>
  <c r="M254" i="13"/>
  <c r="G254" i="13"/>
  <c r="Z249" i="13"/>
  <c r="T249" i="13"/>
  <c r="N249" i="13"/>
  <c r="H249" i="13"/>
  <c r="AA244" i="13"/>
  <c r="U244" i="13"/>
  <c r="O244" i="13"/>
  <c r="I244" i="13"/>
  <c r="V239" i="13"/>
  <c r="P239" i="13"/>
  <c r="J239" i="13"/>
  <c r="D239" i="13"/>
  <c r="W234" i="13"/>
  <c r="Q234" i="13"/>
  <c r="K234" i="13"/>
  <c r="E234" i="13"/>
  <c r="X229" i="13"/>
  <c r="R229" i="13"/>
  <c r="L229" i="13"/>
  <c r="F229" i="13"/>
  <c r="Y224" i="13"/>
  <c r="S224" i="13"/>
  <c r="M224" i="13"/>
  <c r="G224" i="13"/>
  <c r="Z219" i="13"/>
  <c r="T219" i="13"/>
  <c r="N219" i="13"/>
  <c r="H219" i="13"/>
  <c r="AA214" i="13"/>
  <c r="U214" i="13"/>
  <c r="O214" i="13"/>
  <c r="I214" i="13"/>
  <c r="V209" i="13"/>
  <c r="P209" i="13"/>
  <c r="J209" i="13"/>
  <c r="D209" i="13"/>
  <c r="W204" i="13"/>
  <c r="Q204" i="13"/>
  <c r="K204" i="13"/>
  <c r="E204" i="13"/>
  <c r="X199" i="13"/>
  <c r="R199" i="13"/>
  <c r="L199" i="13"/>
  <c r="F199" i="13"/>
  <c r="Y194" i="13"/>
  <c r="S194" i="13"/>
  <c r="M194" i="13"/>
  <c r="G194" i="13"/>
  <c r="Z189" i="13"/>
  <c r="T189" i="13"/>
  <c r="N189" i="13"/>
  <c r="H189" i="13"/>
  <c r="AA184" i="13"/>
  <c r="U184" i="13"/>
  <c r="O184" i="13"/>
  <c r="I184" i="13"/>
  <c r="V179" i="13"/>
  <c r="P179" i="13"/>
  <c r="J179" i="13"/>
  <c r="D179" i="13"/>
  <c r="W174" i="13"/>
  <c r="Q174" i="13"/>
  <c r="K174" i="13"/>
  <c r="E174" i="13"/>
  <c r="X169" i="13"/>
  <c r="R169" i="13"/>
  <c r="L169" i="13"/>
  <c r="F169" i="13"/>
  <c r="Y164" i="13"/>
  <c r="S164" i="13"/>
  <c r="M164" i="13"/>
  <c r="G164" i="13"/>
  <c r="Z156" i="13"/>
  <c r="T156" i="13"/>
  <c r="N156" i="13"/>
  <c r="H156" i="13"/>
  <c r="AA151" i="13"/>
  <c r="U151" i="13"/>
  <c r="O151" i="13"/>
  <c r="I151" i="13"/>
  <c r="V146" i="13"/>
  <c r="P146" i="13"/>
  <c r="J146" i="13"/>
  <c r="D146" i="13"/>
  <c r="W141" i="13"/>
  <c r="Q141" i="13"/>
  <c r="K141" i="13"/>
  <c r="E141" i="13"/>
  <c r="X136" i="13"/>
  <c r="R136" i="13"/>
  <c r="L136" i="13"/>
  <c r="F136" i="13"/>
  <c r="Y131" i="13"/>
  <c r="S131" i="13"/>
  <c r="M131" i="13"/>
  <c r="G131" i="13"/>
  <c r="Z126" i="13"/>
  <c r="T126" i="13"/>
  <c r="N126" i="13"/>
  <c r="H126" i="13"/>
  <c r="AA121" i="13"/>
  <c r="U121" i="13"/>
  <c r="O121" i="13"/>
  <c r="I121" i="13"/>
  <c r="V116" i="13"/>
  <c r="P116" i="13"/>
  <c r="J116" i="13"/>
  <c r="D116" i="13"/>
  <c r="W111" i="13"/>
  <c r="Q111" i="13"/>
  <c r="K111" i="13"/>
  <c r="E111" i="13"/>
  <c r="X106" i="13"/>
  <c r="R106" i="13"/>
  <c r="L106" i="13"/>
  <c r="F106" i="13"/>
  <c r="Y101" i="13"/>
  <c r="S101" i="13"/>
  <c r="M101" i="13"/>
  <c r="G101" i="13"/>
  <c r="Z96" i="13"/>
  <c r="T96" i="13"/>
  <c r="N96" i="13"/>
  <c r="H96" i="13"/>
  <c r="AA91" i="13"/>
  <c r="U91" i="13"/>
  <c r="O91" i="13"/>
  <c r="I91" i="13"/>
  <c r="V86" i="13"/>
  <c r="P86" i="13"/>
  <c r="J86" i="13"/>
  <c r="D86" i="13"/>
  <c r="W81" i="13"/>
  <c r="Q81" i="13"/>
  <c r="K81" i="13"/>
  <c r="E81" i="13"/>
  <c r="X76" i="13"/>
  <c r="R76" i="13"/>
  <c r="L76" i="13"/>
  <c r="F76" i="13"/>
  <c r="Y71" i="13"/>
  <c r="S71" i="13"/>
  <c r="M71" i="13"/>
  <c r="G71" i="13"/>
  <c r="Z66" i="13"/>
  <c r="T66" i="13"/>
  <c r="N66" i="13"/>
  <c r="H66" i="13"/>
  <c r="AA61" i="13"/>
  <c r="U61" i="13"/>
  <c r="O61" i="13"/>
  <c r="I61" i="13"/>
  <c r="V56" i="13"/>
  <c r="P56" i="13"/>
  <c r="J56" i="13"/>
  <c r="D56" i="13"/>
  <c r="W51" i="13"/>
  <c r="Q51" i="13"/>
  <c r="K51" i="13"/>
  <c r="E51" i="13"/>
  <c r="L615" i="13"/>
  <c r="M610" i="13"/>
  <c r="N605" i="13"/>
  <c r="O600" i="13"/>
  <c r="AA595" i="13"/>
  <c r="I595" i="13"/>
  <c r="J590" i="13"/>
  <c r="K585" i="13"/>
  <c r="Z580" i="13"/>
  <c r="T580" i="13"/>
  <c r="N580" i="13"/>
  <c r="H580" i="13"/>
  <c r="AA575" i="13"/>
  <c r="U575" i="13"/>
  <c r="O575" i="13"/>
  <c r="I575" i="13"/>
  <c r="V570" i="13"/>
  <c r="P570" i="13"/>
  <c r="J570" i="13"/>
  <c r="D570" i="13"/>
  <c r="W565" i="13"/>
  <c r="Q565" i="13"/>
  <c r="K565" i="13"/>
  <c r="E565" i="13"/>
  <c r="X560" i="13"/>
  <c r="R560" i="13"/>
  <c r="L560" i="13"/>
  <c r="F560" i="13"/>
  <c r="Y555" i="13"/>
  <c r="Y551" i="13" s="1"/>
  <c r="S555" i="13"/>
  <c r="S551" i="13" s="1"/>
  <c r="M555" i="13"/>
  <c r="M551" i="13" s="1"/>
  <c r="G555" i="13"/>
  <c r="G551" i="13" s="1"/>
  <c r="Z550" i="13"/>
  <c r="Z546" i="13" s="1"/>
  <c r="T550" i="13"/>
  <c r="T546" i="13" s="1"/>
  <c r="N550" i="13"/>
  <c r="N546" i="13" s="1"/>
  <c r="H550" i="13"/>
  <c r="H546" i="13" s="1"/>
  <c r="AA545" i="13"/>
  <c r="AA541" i="13" s="1"/>
  <c r="U545" i="13"/>
  <c r="U541" i="13" s="1"/>
  <c r="O545" i="13"/>
  <c r="O541" i="13" s="1"/>
  <c r="I545" i="13"/>
  <c r="I541" i="13" s="1"/>
  <c r="V540" i="13"/>
  <c r="V536" i="13" s="1"/>
  <c r="P540" i="13"/>
  <c r="P536" i="13" s="1"/>
  <c r="J540" i="13"/>
  <c r="J536" i="13" s="1"/>
  <c r="D540" i="13"/>
  <c r="D536" i="13" s="1"/>
  <c r="W535" i="13"/>
  <c r="W531" i="13" s="1"/>
  <c r="Q535" i="13"/>
  <c r="Q531" i="13" s="1"/>
  <c r="K535" i="13"/>
  <c r="K531" i="13" s="1"/>
  <c r="E535" i="13"/>
  <c r="E531" i="13" s="1"/>
  <c r="X530" i="13"/>
  <c r="X526" i="13" s="1"/>
  <c r="R530" i="13"/>
  <c r="R526" i="13" s="1"/>
  <c r="L530" i="13"/>
  <c r="L526" i="13" s="1"/>
  <c r="F530" i="13"/>
  <c r="F526" i="13" s="1"/>
  <c r="Y525" i="13"/>
  <c r="Y521" i="13" s="1"/>
  <c r="S525" i="13"/>
  <c r="S521" i="13" s="1"/>
  <c r="M525" i="13"/>
  <c r="M521" i="13" s="1"/>
  <c r="G525" i="13"/>
  <c r="G521" i="13" s="1"/>
  <c r="Z520" i="13"/>
  <c r="Z516" i="13" s="1"/>
  <c r="T520" i="13"/>
  <c r="T516" i="13" s="1"/>
  <c r="N520" i="13"/>
  <c r="N516" i="13" s="1"/>
  <c r="H520" i="13"/>
  <c r="H516" i="13" s="1"/>
  <c r="AA515" i="13"/>
  <c r="AA511" i="13" s="1"/>
  <c r="U515" i="13"/>
  <c r="U511" i="13" s="1"/>
  <c r="O515" i="13"/>
  <c r="O511" i="13" s="1"/>
  <c r="I515" i="13"/>
  <c r="I511" i="13" s="1"/>
  <c r="V510" i="13"/>
  <c r="V506" i="13" s="1"/>
  <c r="P510" i="13"/>
  <c r="P506" i="13" s="1"/>
  <c r="J510" i="13"/>
  <c r="J506" i="13" s="1"/>
  <c r="D510" i="13"/>
  <c r="D506" i="13" s="1"/>
  <c r="W505" i="13"/>
  <c r="W501" i="13" s="1"/>
  <c r="Q505" i="13"/>
  <c r="Q501" i="13" s="1"/>
  <c r="K505" i="13"/>
  <c r="K501" i="13" s="1"/>
  <c r="E505" i="13"/>
  <c r="E501" i="13" s="1"/>
  <c r="X500" i="13"/>
  <c r="X496" i="13" s="1"/>
  <c r="R500" i="13"/>
  <c r="R496" i="13" s="1"/>
  <c r="L500" i="13"/>
  <c r="L496" i="13" s="1"/>
  <c r="F500" i="13"/>
  <c r="F496" i="13" s="1"/>
  <c r="Y495" i="13"/>
  <c r="Y491" i="13" s="1"/>
  <c r="S495" i="13"/>
  <c r="S491" i="13" s="1"/>
  <c r="M495" i="13"/>
  <c r="M491" i="13" s="1"/>
  <c r="G495" i="13"/>
  <c r="G491" i="13" s="1"/>
  <c r="Z490" i="13"/>
  <c r="Z486" i="13" s="1"/>
  <c r="T490" i="13"/>
  <c r="T486" i="13" s="1"/>
  <c r="N490" i="13"/>
  <c r="N486" i="13" s="1"/>
  <c r="H490" i="13"/>
  <c r="H486" i="13" s="1"/>
  <c r="AA485" i="13"/>
  <c r="AA481" i="13" s="1"/>
  <c r="U485" i="13"/>
  <c r="U481" i="13" s="1"/>
  <c r="O485" i="13"/>
  <c r="O481" i="13" s="1"/>
  <c r="I485" i="13"/>
  <c r="I481" i="13" s="1"/>
  <c r="V480" i="13"/>
  <c r="V476" i="13" s="1"/>
  <c r="P480" i="13"/>
  <c r="P476" i="13" s="1"/>
  <c r="J480" i="13"/>
  <c r="J476" i="13" s="1"/>
  <c r="D480" i="13"/>
  <c r="D476" i="13" s="1"/>
  <c r="W475" i="13"/>
  <c r="W471" i="13" s="1"/>
  <c r="Q475" i="13"/>
  <c r="Q471" i="13" s="1"/>
  <c r="K475" i="13"/>
  <c r="K471" i="13" s="1"/>
  <c r="E475" i="13"/>
  <c r="E471" i="13" s="1"/>
  <c r="X470" i="13"/>
  <c r="X466" i="13" s="1"/>
  <c r="R470" i="13"/>
  <c r="R466" i="13" s="1"/>
  <c r="L470" i="13"/>
  <c r="L466" i="13" s="1"/>
  <c r="F470" i="13"/>
  <c r="F466" i="13" s="1"/>
  <c r="Y462" i="13"/>
  <c r="S462" i="13"/>
  <c r="M462" i="13"/>
  <c r="G462" i="13"/>
  <c r="Z457" i="13"/>
  <c r="T457" i="13"/>
  <c r="N457" i="13"/>
  <c r="H457" i="13"/>
  <c r="AA452" i="13"/>
  <c r="U452" i="13"/>
  <c r="O452" i="13"/>
  <c r="I452" i="13"/>
  <c r="V447" i="13"/>
  <c r="P447" i="13"/>
  <c r="J447" i="13"/>
  <c r="D447" i="13"/>
  <c r="W442" i="13"/>
  <c r="Q442" i="13"/>
  <c r="K442" i="13"/>
  <c r="E442" i="13"/>
  <c r="X437" i="13"/>
  <c r="R437" i="13"/>
  <c r="L437" i="13"/>
  <c r="F437" i="13"/>
  <c r="Y432" i="13"/>
  <c r="S432" i="13"/>
  <c r="M432" i="13"/>
  <c r="G432" i="13"/>
  <c r="Z427" i="13"/>
  <c r="T427" i="13"/>
  <c r="N427" i="13"/>
  <c r="H427" i="13"/>
  <c r="AA422" i="13"/>
  <c r="U422" i="13"/>
  <c r="O422" i="13"/>
  <c r="I422" i="13"/>
  <c r="V417" i="13"/>
  <c r="P417" i="13"/>
  <c r="J417" i="13"/>
  <c r="D417" i="13"/>
  <c r="W412" i="13"/>
  <c r="Q412" i="13"/>
  <c r="K412" i="13"/>
  <c r="E412" i="13"/>
  <c r="X407" i="13"/>
  <c r="R407" i="13"/>
  <c r="L407" i="13"/>
  <c r="F407" i="13"/>
  <c r="Y402" i="13"/>
  <c r="S402" i="13"/>
  <c r="M402" i="13"/>
  <c r="G402" i="13"/>
  <c r="Z397" i="13"/>
  <c r="T397" i="13"/>
  <c r="N397" i="13"/>
  <c r="H397" i="13"/>
  <c r="AA392" i="13"/>
  <c r="U392" i="13"/>
  <c r="O392" i="13"/>
  <c r="I392" i="13"/>
  <c r="V387" i="13"/>
  <c r="P387" i="13"/>
  <c r="J387" i="13"/>
  <c r="D387" i="13"/>
  <c r="W382" i="13"/>
  <c r="Q382" i="13"/>
  <c r="K382" i="13"/>
  <c r="E382" i="13"/>
  <c r="X377" i="13"/>
  <c r="R377" i="13"/>
  <c r="L377" i="13"/>
  <c r="F377" i="13"/>
  <c r="Y372" i="13"/>
  <c r="S372" i="13"/>
  <c r="M372" i="13"/>
  <c r="G372" i="13"/>
  <c r="Z367" i="13"/>
  <c r="Z363" i="13" s="1"/>
  <c r="T367" i="13"/>
  <c r="T363" i="13" s="1"/>
  <c r="N367" i="13"/>
  <c r="N363" i="13" s="1"/>
  <c r="H367" i="13"/>
  <c r="H363" i="13" s="1"/>
  <c r="AA362" i="13"/>
  <c r="AA358" i="13" s="1"/>
  <c r="U362" i="13"/>
  <c r="U358" i="13" s="1"/>
  <c r="O362" i="13"/>
  <c r="O358" i="13" s="1"/>
  <c r="I362" i="13"/>
  <c r="I358" i="13" s="1"/>
  <c r="V357" i="13"/>
  <c r="V353" i="13" s="1"/>
  <c r="P357" i="13"/>
  <c r="P353" i="13" s="1"/>
  <c r="J357" i="13"/>
  <c r="J353" i="13" s="1"/>
  <c r="D357" i="13"/>
  <c r="D353" i="13" s="1"/>
  <c r="W352" i="13"/>
  <c r="W348" i="13" s="1"/>
  <c r="Q352" i="13"/>
  <c r="Q348" i="13" s="1"/>
  <c r="K352" i="13"/>
  <c r="K348" i="13" s="1"/>
  <c r="E352" i="13"/>
  <c r="E348" i="13" s="1"/>
  <c r="X347" i="13"/>
  <c r="X343" i="13" s="1"/>
  <c r="R347" i="13"/>
  <c r="R343" i="13" s="1"/>
  <c r="L347" i="13"/>
  <c r="L343" i="13" s="1"/>
  <c r="F347" i="13"/>
  <c r="F343" i="13" s="1"/>
  <c r="Y342" i="13"/>
  <c r="Y338" i="13" s="1"/>
  <c r="S342" i="13"/>
  <c r="S338" i="13" s="1"/>
  <c r="M342" i="13"/>
  <c r="M338" i="13" s="1"/>
  <c r="G342" i="13"/>
  <c r="G338" i="13" s="1"/>
  <c r="Z337" i="13"/>
  <c r="Z333" i="13" s="1"/>
  <c r="T337" i="13"/>
  <c r="T333" i="13" s="1"/>
  <c r="N337" i="13"/>
  <c r="N333" i="13" s="1"/>
  <c r="H337" i="13"/>
  <c r="H333" i="13" s="1"/>
  <c r="AA332" i="13"/>
  <c r="AA328" i="13" s="1"/>
  <c r="U332" i="13"/>
  <c r="U328" i="13" s="1"/>
  <c r="O332" i="13"/>
  <c r="O328" i="13" s="1"/>
  <c r="I332" i="13"/>
  <c r="I328" i="13" s="1"/>
  <c r="V327" i="13"/>
  <c r="V323" i="13" s="1"/>
  <c r="P327" i="13"/>
  <c r="P323" i="13" s="1"/>
  <c r="J327" i="13"/>
  <c r="J323" i="13" s="1"/>
  <c r="D327" i="13"/>
  <c r="D323" i="13" s="1"/>
  <c r="W322" i="13"/>
  <c r="W318" i="13" s="1"/>
  <c r="Q322" i="13"/>
  <c r="Q318" i="13" s="1"/>
  <c r="K322" i="13"/>
  <c r="K318" i="13" s="1"/>
  <c r="E322" i="13"/>
  <c r="E318" i="13" s="1"/>
  <c r="X317" i="13"/>
  <c r="X313" i="13" s="1"/>
  <c r="R317" i="13"/>
  <c r="R313" i="13" s="1"/>
  <c r="L317" i="13"/>
  <c r="L313" i="13" s="1"/>
  <c r="F317" i="13"/>
  <c r="F313" i="13" s="1"/>
  <c r="Y309" i="13"/>
  <c r="S309" i="13"/>
  <c r="M309" i="13"/>
  <c r="G309" i="13"/>
  <c r="Z304" i="13"/>
  <c r="T304" i="13"/>
  <c r="N304" i="13"/>
  <c r="H304" i="13"/>
  <c r="AA299" i="13"/>
  <c r="U299" i="13"/>
  <c r="O299" i="13"/>
  <c r="I299" i="13"/>
  <c r="V294" i="13"/>
  <c r="P294" i="13"/>
  <c r="J294" i="13"/>
  <c r="D294" i="13"/>
  <c r="W289" i="13"/>
  <c r="Q289" i="13"/>
  <c r="K289" i="13"/>
  <c r="E289" i="13"/>
  <c r="X284" i="13"/>
  <c r="R284" i="13"/>
  <c r="L284" i="13"/>
  <c r="F284" i="13"/>
  <c r="Y279" i="13"/>
  <c r="S279" i="13"/>
  <c r="M279" i="13"/>
  <c r="G279" i="13"/>
  <c r="Z274" i="13"/>
  <c r="T274" i="13"/>
  <c r="N274" i="13"/>
  <c r="H274" i="13"/>
  <c r="AA269" i="13"/>
  <c r="U269" i="13"/>
  <c r="O269" i="13"/>
  <c r="I269" i="13"/>
  <c r="V264" i="13"/>
  <c r="P264" i="13"/>
  <c r="J264" i="13"/>
  <c r="D264" i="13"/>
  <c r="W259" i="13"/>
  <c r="Q259" i="13"/>
  <c r="K259" i="13"/>
  <c r="E259" i="13"/>
  <c r="X254" i="13"/>
  <c r="R254" i="13"/>
  <c r="L254" i="13"/>
  <c r="F254" i="13"/>
  <c r="Y249" i="13"/>
  <c r="S249" i="13"/>
  <c r="M249" i="13"/>
  <c r="G249" i="13"/>
  <c r="Z244" i="13"/>
  <c r="T244" i="13"/>
  <c r="N244" i="13"/>
  <c r="H244" i="13"/>
  <c r="AA239" i="13"/>
  <c r="U239" i="13"/>
  <c r="O239" i="13"/>
  <c r="I239" i="13"/>
  <c r="V234" i="13"/>
  <c r="P234" i="13"/>
  <c r="J234" i="13"/>
  <c r="D234" i="13"/>
  <c r="W229" i="13"/>
  <c r="Q229" i="13"/>
  <c r="K229" i="13"/>
  <c r="E229" i="13"/>
  <c r="X224" i="13"/>
  <c r="R224" i="13"/>
  <c r="L224" i="13"/>
  <c r="F224" i="13"/>
  <c r="Y219" i="13"/>
  <c r="S219" i="13"/>
  <c r="M219" i="13"/>
  <c r="G219" i="13"/>
  <c r="Z214" i="13"/>
  <c r="T214" i="13"/>
  <c r="N214" i="13"/>
  <c r="H214" i="13"/>
  <c r="AA209" i="13"/>
  <c r="U209" i="13"/>
  <c r="O209" i="13"/>
  <c r="I209" i="13"/>
  <c r="V204" i="13"/>
  <c r="P204" i="13"/>
  <c r="J204" i="13"/>
  <c r="D204" i="13"/>
  <c r="W199" i="13"/>
  <c r="Q199" i="13"/>
  <c r="K199" i="13"/>
  <c r="E199" i="13"/>
  <c r="X194" i="13"/>
  <c r="R194" i="13"/>
  <c r="L194" i="13"/>
  <c r="F194" i="13"/>
  <c r="Y189" i="13"/>
  <c r="S189" i="13"/>
  <c r="M189" i="13"/>
  <c r="G189" i="13"/>
  <c r="Z184" i="13"/>
  <c r="Z180" i="13" s="1"/>
  <c r="T184" i="13"/>
  <c r="T180" i="13" s="1"/>
  <c r="N184" i="13"/>
  <c r="N180" i="13" s="1"/>
  <c r="H184" i="13"/>
  <c r="H180" i="13" s="1"/>
  <c r="AA179" i="13"/>
  <c r="AA175" i="13" s="1"/>
  <c r="U179" i="13"/>
  <c r="U175" i="13" s="1"/>
  <c r="O179" i="13"/>
  <c r="O175" i="13" s="1"/>
  <c r="I179" i="13"/>
  <c r="I175" i="13" s="1"/>
  <c r="V174" i="13"/>
  <c r="V170" i="13" s="1"/>
  <c r="P174" i="13"/>
  <c r="P170" i="13" s="1"/>
  <c r="J174" i="13"/>
  <c r="J170" i="13" s="1"/>
  <c r="D174" i="13"/>
  <c r="D170" i="13" s="1"/>
  <c r="W169" i="13"/>
  <c r="W165" i="13" s="1"/>
  <c r="Q169" i="13"/>
  <c r="Q165" i="13" s="1"/>
  <c r="K169" i="13"/>
  <c r="K165" i="13" s="1"/>
  <c r="E169" i="13"/>
  <c r="E165" i="13" s="1"/>
  <c r="X164" i="13"/>
  <c r="X160" i="13" s="1"/>
  <c r="R164" i="13"/>
  <c r="R160" i="13" s="1"/>
  <c r="L164" i="13"/>
  <c r="L160" i="13" s="1"/>
  <c r="F164" i="13"/>
  <c r="F160" i="13" s="1"/>
  <c r="Y156" i="13"/>
  <c r="S156" i="13"/>
  <c r="M156" i="13"/>
  <c r="G156" i="13"/>
  <c r="Z151" i="13"/>
  <c r="T151" i="13"/>
  <c r="N151" i="13"/>
  <c r="H151" i="13"/>
  <c r="AA146" i="13"/>
  <c r="U146" i="13"/>
  <c r="O146" i="13"/>
  <c r="I146" i="13"/>
  <c r="J11" i="13"/>
  <c r="P11" i="13"/>
  <c r="V11" i="13"/>
  <c r="I14" i="13"/>
  <c r="I12" i="13" s="1"/>
  <c r="O14" i="13"/>
  <c r="O12" i="13" s="1"/>
  <c r="U14" i="13"/>
  <c r="AA14" i="13"/>
  <c r="AA12" i="13" s="1"/>
  <c r="I16" i="13"/>
  <c r="O16" i="13"/>
  <c r="U16" i="13"/>
  <c r="AA16" i="13"/>
  <c r="H19" i="13"/>
  <c r="N19" i="13"/>
  <c r="N17" i="13" s="1"/>
  <c r="T19" i="13"/>
  <c r="T17" i="13" s="1"/>
  <c r="Z19" i="13"/>
  <c r="H21" i="13"/>
  <c r="N21" i="13"/>
  <c r="T21" i="13"/>
  <c r="Z21" i="13"/>
  <c r="G24" i="13"/>
  <c r="G22" i="13" s="1"/>
  <c r="M24" i="13"/>
  <c r="S24" i="13"/>
  <c r="S22" i="13" s="1"/>
  <c r="Y24" i="13"/>
  <c r="Y22" i="13" s="1"/>
  <c r="G26" i="13"/>
  <c r="M26" i="13"/>
  <c r="S26" i="13"/>
  <c r="Y26" i="13"/>
  <c r="F29" i="13"/>
  <c r="F27" i="13" s="1"/>
  <c r="L29" i="13"/>
  <c r="L27" i="13" s="1"/>
  <c r="R29" i="13"/>
  <c r="X29" i="13"/>
  <c r="X27" i="13" s="1"/>
  <c r="F31" i="13"/>
  <c r="L31" i="13"/>
  <c r="R31" i="13"/>
  <c r="X31" i="13"/>
  <c r="E34" i="13"/>
  <c r="K34" i="13"/>
  <c r="K32" i="13" s="1"/>
  <c r="Q34" i="13"/>
  <c r="Q32" i="13" s="1"/>
  <c r="W34" i="13"/>
  <c r="E36" i="13"/>
  <c r="K36" i="13"/>
  <c r="Q36" i="13"/>
  <c r="W36" i="13"/>
  <c r="D39" i="13"/>
  <c r="D37" i="13" s="1"/>
  <c r="J39" i="13"/>
  <c r="P39" i="13"/>
  <c r="P37" i="13" s="1"/>
  <c r="V39" i="13"/>
  <c r="V37" i="13" s="1"/>
  <c r="D41" i="13"/>
  <c r="J41" i="13"/>
  <c r="P41" i="13"/>
  <c r="V41" i="13"/>
  <c r="I44" i="13"/>
  <c r="I42" i="13" s="1"/>
  <c r="O44" i="13"/>
  <c r="O42" i="13" s="1"/>
  <c r="U44" i="13"/>
  <c r="AA44" i="13"/>
  <c r="AA42" i="13" s="1"/>
  <c r="I46" i="13"/>
  <c r="O46" i="13"/>
  <c r="U46" i="13"/>
  <c r="J49" i="13"/>
  <c r="V49" i="13"/>
  <c r="J51" i="13"/>
  <c r="V51" i="13"/>
  <c r="I54" i="13"/>
  <c r="U54" i="13"/>
  <c r="U52" i="13" s="1"/>
  <c r="I56" i="13"/>
  <c r="U56" i="13"/>
  <c r="G59" i="13"/>
  <c r="G57" i="13" s="1"/>
  <c r="S59" i="13"/>
  <c r="H61" i="13"/>
  <c r="Z61" i="13"/>
  <c r="Z57" i="13" s="1"/>
  <c r="L64" i="13"/>
  <c r="L62" i="13" s="1"/>
  <c r="F66" i="13"/>
  <c r="F62" i="13" s="1"/>
  <c r="X66" i="13"/>
  <c r="X62" i="13" s="1"/>
  <c r="F69" i="13"/>
  <c r="F67" i="13" s="1"/>
  <c r="X69" i="13"/>
  <c r="X67" i="13" s="1"/>
  <c r="R71" i="13"/>
  <c r="R67" i="13" s="1"/>
  <c r="D74" i="13"/>
  <c r="D72" i="13" s="1"/>
  <c r="V74" i="13"/>
  <c r="V72" i="13" s="1"/>
  <c r="P76" i="13"/>
  <c r="P72" i="13" s="1"/>
  <c r="U79" i="13"/>
  <c r="U77" i="13" s="1"/>
  <c r="O81" i="13"/>
  <c r="O77" i="13" s="1"/>
  <c r="T84" i="13"/>
  <c r="T82" i="13" s="1"/>
  <c r="N86" i="13"/>
  <c r="N89" i="13"/>
  <c r="N87" i="13" s="1"/>
  <c r="H91" i="13"/>
  <c r="H87" i="13" s="1"/>
  <c r="Z91" i="13"/>
  <c r="Z87" i="13" s="1"/>
  <c r="L94" i="13"/>
  <c r="F96" i="13"/>
  <c r="F92" i="13" s="1"/>
  <c r="X96" i="13"/>
  <c r="X92" i="13" s="1"/>
  <c r="F99" i="13"/>
  <c r="F97" i="13" s="1"/>
  <c r="X99" i="13"/>
  <c r="X97" i="13" s="1"/>
  <c r="R101" i="13"/>
  <c r="R97" i="13" s="1"/>
  <c r="D104" i="13"/>
  <c r="D102" i="13" s="1"/>
  <c r="V104" i="13"/>
  <c r="V102" i="13" s="1"/>
  <c r="P106" i="13"/>
  <c r="U109" i="13"/>
  <c r="O111" i="13"/>
  <c r="O107" i="13" s="1"/>
  <c r="T114" i="13"/>
  <c r="N116" i="13"/>
  <c r="N112" i="13" s="1"/>
  <c r="N119" i="13"/>
  <c r="N117" i="13" s="1"/>
  <c r="H121" i="13"/>
  <c r="H117" i="13" s="1"/>
  <c r="Z121" i="13"/>
  <c r="Z117" i="13" s="1"/>
  <c r="L124" i="13"/>
  <c r="L122" i="13" s="1"/>
  <c r="F126" i="13"/>
  <c r="F122" i="13" s="1"/>
  <c r="X126" i="13"/>
  <c r="X122" i="13" s="1"/>
  <c r="F129" i="13"/>
  <c r="F127" i="13" s="1"/>
  <c r="X129" i="13"/>
  <c r="X127" i="13" s="1"/>
  <c r="R131" i="13"/>
  <c r="D134" i="13"/>
  <c r="D132" i="13" s="1"/>
  <c r="V134" i="13"/>
  <c r="V132" i="13" s="1"/>
  <c r="P136" i="13"/>
  <c r="P132" i="13" s="1"/>
  <c r="U139" i="13"/>
  <c r="U137" i="13" s="1"/>
  <c r="O141" i="13"/>
  <c r="O137" i="13" s="1"/>
  <c r="T144" i="13"/>
  <c r="T142" i="13" s="1"/>
  <c r="M149" i="13"/>
  <c r="M147" i="13" s="1"/>
  <c r="Y151" i="13"/>
  <c r="F154" i="13"/>
  <c r="F152" i="13" s="1"/>
  <c r="R156" i="13"/>
  <c r="Q164" i="13"/>
  <c r="Q160" i="13" s="1"/>
  <c r="V169" i="13"/>
  <c r="V165" i="13" s="1"/>
  <c r="G184" i="13"/>
  <c r="G180" i="13" s="1"/>
  <c r="V199" i="13"/>
  <c r="V195" i="13" s="1"/>
  <c r="U204" i="13"/>
  <c r="U200" i="13" s="1"/>
  <c r="N209" i="13"/>
  <c r="N205" i="13" s="1"/>
  <c r="G214" i="13"/>
  <c r="G210" i="13" s="1"/>
  <c r="V229" i="13"/>
  <c r="V225" i="13" s="1"/>
  <c r="U234" i="13"/>
  <c r="U230" i="13" s="1"/>
  <c r="N239" i="13"/>
  <c r="N235" i="13" s="1"/>
  <c r="G244" i="13"/>
  <c r="G240" i="13" s="1"/>
  <c r="V259" i="13"/>
  <c r="U264" i="13"/>
  <c r="U260" i="13" s="1"/>
  <c r="N269" i="13"/>
  <c r="N265" i="13" s="1"/>
  <c r="G274" i="13"/>
  <c r="G270" i="13" s="1"/>
  <c r="V289" i="13"/>
  <c r="V285" i="13" s="1"/>
  <c r="U294" i="13"/>
  <c r="U290" i="13" s="1"/>
  <c r="N299" i="13"/>
  <c r="N295" i="13" s="1"/>
  <c r="G304" i="13"/>
  <c r="G300" i="13" s="1"/>
  <c r="D322" i="13"/>
  <c r="D318" i="13" s="1"/>
  <c r="O327" i="13"/>
  <c r="O323" i="13" s="1"/>
  <c r="T332" i="13"/>
  <c r="T328" i="13" s="1"/>
  <c r="Y337" i="13"/>
  <c r="Y333" i="13" s="1"/>
  <c r="D352" i="13"/>
  <c r="D348" i="13" s="1"/>
  <c r="O357" i="13"/>
  <c r="O353" i="13" s="1"/>
  <c r="T362" i="13"/>
  <c r="T358" i="13" s="1"/>
  <c r="Y367" i="13"/>
  <c r="Y363" i="13" s="1"/>
  <c r="R372" i="13"/>
  <c r="R368" i="13" s="1"/>
  <c r="K377" i="13"/>
  <c r="K373" i="13" s="1"/>
  <c r="D382" i="13"/>
  <c r="D378" i="13" s="1"/>
  <c r="Y397" i="13"/>
  <c r="Y393" i="13" s="1"/>
  <c r="R402" i="13"/>
  <c r="R398" i="13" s="1"/>
  <c r="K407" i="13"/>
  <c r="K403" i="13" s="1"/>
  <c r="D412" i="13"/>
  <c r="D408" i="13" s="1"/>
  <c r="Y427" i="13"/>
  <c r="Y423" i="13" s="1"/>
  <c r="R432" i="13"/>
  <c r="R428" i="13" s="1"/>
  <c r="K437" i="13"/>
  <c r="K433" i="13" s="1"/>
  <c r="D442" i="13"/>
  <c r="D438" i="13" s="1"/>
  <c r="Y457" i="13"/>
  <c r="Y453" i="13" s="1"/>
  <c r="R462" i="13"/>
  <c r="Q470" i="13"/>
  <c r="Q466" i="13" s="1"/>
  <c r="V475" i="13"/>
  <c r="V471" i="13" s="1"/>
  <c r="G490" i="13"/>
  <c r="G486" i="13" s="1"/>
  <c r="L495" i="13"/>
  <c r="Q500" i="13"/>
  <c r="Q496" i="13" s="1"/>
  <c r="V505" i="13"/>
  <c r="V501" i="13" s="1"/>
  <c r="H162" i="12"/>
  <c r="N162" i="12"/>
  <c r="N160" i="12" s="1"/>
  <c r="T162" i="12"/>
  <c r="T160" i="12" s="1"/>
  <c r="Z162" i="12"/>
  <c r="Z160" i="12" s="1"/>
  <c r="G167" i="12"/>
  <c r="G165" i="12" s="1"/>
  <c r="M167" i="12"/>
  <c r="M165" i="12" s="1"/>
  <c r="S167" i="12"/>
  <c r="Y167" i="12"/>
  <c r="Y165" i="12" s="1"/>
  <c r="F172" i="12"/>
  <c r="F170" i="12" s="1"/>
  <c r="L172" i="12"/>
  <c r="L170" i="12" s="1"/>
  <c r="R172" i="12"/>
  <c r="R170" i="12" s="1"/>
  <c r="X172" i="12"/>
  <c r="X170" i="12" s="1"/>
  <c r="E177" i="12"/>
  <c r="K177" i="12"/>
  <c r="K175" i="12" s="1"/>
  <c r="Q177" i="12"/>
  <c r="Q175" i="12" s="1"/>
  <c r="W177" i="12"/>
  <c r="W175" i="12" s="1"/>
  <c r="D182" i="12"/>
  <c r="D180" i="12" s="1"/>
  <c r="J182" i="12"/>
  <c r="J180" i="12" s="1"/>
  <c r="P182" i="12"/>
  <c r="V182" i="12"/>
  <c r="V180" i="12" s="1"/>
  <c r="I187" i="12"/>
  <c r="I185" i="12" s="1"/>
  <c r="O187" i="12"/>
  <c r="O185" i="12" s="1"/>
  <c r="U187" i="12"/>
  <c r="U185" i="12" s="1"/>
  <c r="AA187" i="12"/>
  <c r="AA185" i="12" s="1"/>
  <c r="H192" i="12"/>
  <c r="N192" i="12"/>
  <c r="N190" i="12" s="1"/>
  <c r="T192" i="12"/>
  <c r="T190" i="12" s="1"/>
  <c r="Z192" i="12"/>
  <c r="Z190" i="12" s="1"/>
  <c r="G197" i="12"/>
  <c r="G195" i="12" s="1"/>
  <c r="M197" i="12"/>
  <c r="M195" i="12" s="1"/>
  <c r="S197" i="12"/>
  <c r="Y197" i="12"/>
  <c r="Y195" i="12" s="1"/>
  <c r="F202" i="12"/>
  <c r="F200" i="12" s="1"/>
  <c r="L202" i="12"/>
  <c r="L200" i="12" s="1"/>
  <c r="R202" i="12"/>
  <c r="R200" i="12" s="1"/>
  <c r="X202" i="12"/>
  <c r="X200" i="12" s="1"/>
  <c r="E207" i="12"/>
  <c r="K207" i="12"/>
  <c r="K205" i="12" s="1"/>
  <c r="Q207" i="12"/>
  <c r="Q205" i="12" s="1"/>
  <c r="W207" i="12"/>
  <c r="W205" i="12" s="1"/>
  <c r="D212" i="12"/>
  <c r="D210" i="12" s="1"/>
  <c r="J212" i="12"/>
  <c r="J210" i="12" s="1"/>
  <c r="P212" i="12"/>
  <c r="V212" i="12"/>
  <c r="V210" i="12" s="1"/>
  <c r="I217" i="12"/>
  <c r="I215" i="12" s="1"/>
  <c r="O217" i="12"/>
  <c r="O215" i="12" s="1"/>
  <c r="U217" i="12"/>
  <c r="U215" i="12" s="1"/>
  <c r="AA217" i="12"/>
  <c r="AA215" i="12" s="1"/>
  <c r="H222" i="12"/>
  <c r="N222" i="12"/>
  <c r="N220" i="12" s="1"/>
  <c r="T222" i="12"/>
  <c r="T220" i="12" s="1"/>
  <c r="Z222" i="12"/>
  <c r="Z220" i="12" s="1"/>
  <c r="G227" i="12"/>
  <c r="G225" i="12" s="1"/>
  <c r="M227" i="12"/>
  <c r="M225" i="12" s="1"/>
  <c r="S227" i="12"/>
  <c r="Y227" i="12"/>
  <c r="Y225" i="12" s="1"/>
  <c r="F232" i="12"/>
  <c r="F230" i="12" s="1"/>
  <c r="L232" i="12"/>
  <c r="L230" i="12" s="1"/>
  <c r="R232" i="12"/>
  <c r="R230" i="12" s="1"/>
  <c r="X232" i="12"/>
  <c r="X230" i="12" s="1"/>
  <c r="E237" i="12"/>
  <c r="K237" i="12"/>
  <c r="K235" i="12" s="1"/>
  <c r="Q237" i="12"/>
  <c r="Q235" i="12" s="1"/>
  <c r="W237" i="12"/>
  <c r="W235" i="12" s="1"/>
  <c r="D242" i="12"/>
  <c r="D240" i="12" s="1"/>
  <c r="J242" i="12"/>
  <c r="J240" i="12" s="1"/>
  <c r="P242" i="12"/>
  <c r="V242" i="12"/>
  <c r="V240" i="12" s="1"/>
  <c r="I247" i="12"/>
  <c r="I245" i="12" s="1"/>
  <c r="O247" i="12"/>
  <c r="O245" i="12" s="1"/>
  <c r="U247" i="12"/>
  <c r="U245" i="12" s="1"/>
  <c r="AA247" i="12"/>
  <c r="AA245" i="12" s="1"/>
  <c r="H252" i="12"/>
  <c r="N252" i="12"/>
  <c r="N250" i="12" s="1"/>
  <c r="T252" i="12"/>
  <c r="T250" i="12" s="1"/>
  <c r="Z252" i="12"/>
  <c r="Z250" i="12" s="1"/>
  <c r="G257" i="12"/>
  <c r="G255" i="12" s="1"/>
  <c r="M257" i="12"/>
  <c r="M255" i="12" s="1"/>
  <c r="S257" i="12"/>
  <c r="Y257" i="12"/>
  <c r="Y255" i="12" s="1"/>
  <c r="F262" i="12"/>
  <c r="F260" i="12" s="1"/>
  <c r="L262" i="12"/>
  <c r="L260" i="12" s="1"/>
  <c r="R262" i="12"/>
  <c r="R260" i="12" s="1"/>
  <c r="X262" i="12"/>
  <c r="X260" i="12" s="1"/>
  <c r="E267" i="12"/>
  <c r="K267" i="12"/>
  <c r="K265" i="12" s="1"/>
  <c r="Q267" i="12"/>
  <c r="Q265" i="12" s="1"/>
  <c r="W267" i="12"/>
  <c r="W265" i="12" s="1"/>
  <c r="D272" i="12"/>
  <c r="D270" i="12" s="1"/>
  <c r="J272" i="12"/>
  <c r="J270" i="12" s="1"/>
  <c r="P272" i="12"/>
  <c r="V272" i="12"/>
  <c r="V270" i="12" s="1"/>
  <c r="I277" i="12"/>
  <c r="I275" i="12" s="1"/>
  <c r="O277" i="12"/>
  <c r="O275" i="12" s="1"/>
  <c r="U277" i="12"/>
  <c r="U275" i="12" s="1"/>
  <c r="AA277" i="12"/>
  <c r="AA275" i="12" s="1"/>
  <c r="H282" i="12"/>
  <c r="N282" i="12"/>
  <c r="N280" i="12" s="1"/>
  <c r="T282" i="12"/>
  <c r="T280" i="12" s="1"/>
  <c r="Z282" i="12"/>
  <c r="Z280" i="12" s="1"/>
  <c r="G287" i="12"/>
  <c r="G285" i="12" s="1"/>
  <c r="M287" i="12"/>
  <c r="M285" i="12" s="1"/>
  <c r="S287" i="12"/>
  <c r="Y287" i="12"/>
  <c r="Y285" i="12" s="1"/>
  <c r="F292" i="12"/>
  <c r="F290" i="12" s="1"/>
  <c r="L292" i="12"/>
  <c r="L290" i="12" s="1"/>
  <c r="R292" i="12"/>
  <c r="R290" i="12" s="1"/>
  <c r="X292" i="12"/>
  <c r="X290" i="12" s="1"/>
  <c r="E297" i="12"/>
  <c r="K297" i="12"/>
  <c r="K295" i="12" s="1"/>
  <c r="Q297" i="12"/>
  <c r="Q295" i="12" s="1"/>
  <c r="W297" i="12"/>
  <c r="W295" i="12" s="1"/>
  <c r="D302" i="12"/>
  <c r="D300" i="12" s="1"/>
  <c r="J302" i="12"/>
  <c r="J300" i="12" s="1"/>
  <c r="P302" i="12"/>
  <c r="V302" i="12"/>
  <c r="V300" i="12" s="1"/>
  <c r="I307" i="12"/>
  <c r="I305" i="12" s="1"/>
  <c r="O307" i="12"/>
  <c r="O305" i="12" s="1"/>
  <c r="U307" i="12"/>
  <c r="U305" i="12" s="1"/>
  <c r="H315" i="12"/>
  <c r="N315" i="12"/>
  <c r="N313" i="12" s="1"/>
  <c r="T315" i="12"/>
  <c r="T313" i="12" s="1"/>
  <c r="Z315" i="12"/>
  <c r="Z313" i="12" s="1"/>
  <c r="G320" i="12"/>
  <c r="G318" i="12" s="1"/>
  <c r="M320" i="12"/>
  <c r="M318" i="12" s="1"/>
  <c r="S320" i="12"/>
  <c r="Y320" i="12"/>
  <c r="Y318" i="12" s="1"/>
  <c r="F325" i="12"/>
  <c r="F323" i="12" s="1"/>
  <c r="L325" i="12"/>
  <c r="L323" i="12" s="1"/>
  <c r="R325" i="12"/>
  <c r="R323" i="12" s="1"/>
  <c r="X325" i="12"/>
  <c r="X323" i="12" s="1"/>
  <c r="E330" i="12"/>
  <c r="K330" i="12"/>
  <c r="K328" i="12" s="1"/>
  <c r="Q330" i="12"/>
  <c r="Q328" i="12" s="1"/>
  <c r="W330" i="12"/>
  <c r="W328" i="12" s="1"/>
  <c r="D335" i="12"/>
  <c r="D333" i="12" s="1"/>
  <c r="J335" i="12"/>
  <c r="J333" i="12" s="1"/>
  <c r="P335" i="12"/>
  <c r="V335" i="12"/>
  <c r="V333" i="12" s="1"/>
  <c r="I340" i="12"/>
  <c r="I338" i="12" s="1"/>
  <c r="O340" i="12"/>
  <c r="O338" i="12" s="1"/>
  <c r="U340" i="12"/>
  <c r="U338" i="12" s="1"/>
  <c r="AA340" i="12"/>
  <c r="AA338" i="12" s="1"/>
  <c r="H345" i="12"/>
  <c r="N345" i="12"/>
  <c r="N343" i="12" s="1"/>
  <c r="T345" i="12"/>
  <c r="T343" i="12" s="1"/>
  <c r="Z345" i="12"/>
  <c r="Z343" i="12" s="1"/>
  <c r="G350" i="12"/>
  <c r="G348" i="12" s="1"/>
  <c r="M350" i="12"/>
  <c r="M348" i="12" s="1"/>
  <c r="S350" i="12"/>
  <c r="Y350" i="12"/>
  <c r="Y348" i="12" s="1"/>
  <c r="F355" i="12"/>
  <c r="F353" i="12" s="1"/>
  <c r="L355" i="12"/>
  <c r="L353" i="12" s="1"/>
  <c r="R355" i="12"/>
  <c r="R353" i="12" s="1"/>
  <c r="X355" i="12"/>
  <c r="X353" i="12" s="1"/>
  <c r="E360" i="12"/>
  <c r="K360" i="12"/>
  <c r="K358" i="12" s="1"/>
  <c r="Q360" i="12"/>
  <c r="Q358" i="12" s="1"/>
  <c r="W360" i="12"/>
  <c r="W358" i="12" s="1"/>
  <c r="D365" i="12"/>
  <c r="D363" i="12" s="1"/>
  <c r="J365" i="12"/>
  <c r="J363" i="12" s="1"/>
  <c r="P365" i="12"/>
  <c r="V365" i="12"/>
  <c r="V363" i="12" s="1"/>
  <c r="I370" i="12"/>
  <c r="I368" i="12" s="1"/>
  <c r="O370" i="12"/>
  <c r="O368" i="12" s="1"/>
  <c r="U370" i="12"/>
  <c r="U368" i="12" s="1"/>
  <c r="AA370" i="12"/>
  <c r="AA368" i="12" s="1"/>
  <c r="H375" i="12"/>
  <c r="N375" i="12"/>
  <c r="N373" i="12" s="1"/>
  <c r="T375" i="12"/>
  <c r="T373" i="12" s="1"/>
  <c r="Z375" i="12"/>
  <c r="Z373" i="12" s="1"/>
  <c r="G380" i="12"/>
  <c r="G378" i="12" s="1"/>
  <c r="M380" i="12"/>
  <c r="M378" i="12" s="1"/>
  <c r="S380" i="12"/>
  <c r="Y380" i="12"/>
  <c r="Y378" i="12" s="1"/>
  <c r="F385" i="12"/>
  <c r="F383" i="12" s="1"/>
  <c r="L385" i="12"/>
  <c r="L383" i="12" s="1"/>
  <c r="R385" i="12"/>
  <c r="R383" i="12" s="1"/>
  <c r="X385" i="12"/>
  <c r="X383" i="12" s="1"/>
  <c r="E390" i="12"/>
  <c r="K390" i="12"/>
  <c r="K388" i="12" s="1"/>
  <c r="Q390" i="12"/>
  <c r="Q388" i="12" s="1"/>
  <c r="W390" i="12"/>
  <c r="W388" i="12" s="1"/>
  <c r="D395" i="12"/>
  <c r="D393" i="12" s="1"/>
  <c r="J395" i="12"/>
  <c r="J393" i="12" s="1"/>
  <c r="P395" i="12"/>
  <c r="V395" i="12"/>
  <c r="V393" i="12" s="1"/>
  <c r="I400" i="12"/>
  <c r="I398" i="12" s="1"/>
  <c r="O400" i="12"/>
  <c r="O398" i="12" s="1"/>
  <c r="U400" i="12"/>
  <c r="U398" i="12" s="1"/>
  <c r="AA400" i="12"/>
  <c r="AA398" i="12" s="1"/>
  <c r="H405" i="12"/>
  <c r="N405" i="12"/>
  <c r="N403" i="12" s="1"/>
  <c r="T405" i="12"/>
  <c r="T403" i="12" s="1"/>
  <c r="Z405" i="12"/>
  <c r="Z403" i="12" s="1"/>
  <c r="G410" i="12"/>
  <c r="G408" i="12" s="1"/>
  <c r="M410" i="12"/>
  <c r="M408" i="12" s="1"/>
  <c r="S410" i="12"/>
  <c r="Y410" i="12"/>
  <c r="Y408" i="12" s="1"/>
  <c r="F415" i="12"/>
  <c r="F413" i="12" s="1"/>
  <c r="L415" i="12"/>
  <c r="L413" i="12" s="1"/>
  <c r="R415" i="12"/>
  <c r="R413" i="12" s="1"/>
  <c r="X415" i="12"/>
  <c r="X413" i="12" s="1"/>
  <c r="E420" i="12"/>
  <c r="K420" i="12"/>
  <c r="K418" i="12" s="1"/>
  <c r="Q420" i="12"/>
  <c r="Q418" i="12" s="1"/>
  <c r="W420" i="12"/>
  <c r="W418" i="12" s="1"/>
  <c r="D425" i="12"/>
  <c r="D423" i="12" s="1"/>
  <c r="J425" i="12"/>
  <c r="J423" i="12" s="1"/>
  <c r="P425" i="12"/>
  <c r="V425" i="12"/>
  <c r="V423" i="12" s="1"/>
  <c r="I430" i="12"/>
  <c r="I428" i="12" s="1"/>
  <c r="O430" i="12"/>
  <c r="O428" i="12" s="1"/>
  <c r="U430" i="12"/>
  <c r="U428" i="12" s="1"/>
  <c r="AA430" i="12"/>
  <c r="AA428" i="12" s="1"/>
  <c r="H435" i="12"/>
  <c r="N435" i="12"/>
  <c r="N433" i="12" s="1"/>
  <c r="T435" i="12"/>
  <c r="T433" i="12" s="1"/>
  <c r="Z435" i="12"/>
  <c r="Z433" i="12" s="1"/>
  <c r="G440" i="12"/>
  <c r="G438" i="12" s="1"/>
  <c r="M440" i="12"/>
  <c r="M438" i="12" s="1"/>
  <c r="S440" i="12"/>
  <c r="Y440" i="12"/>
  <c r="Y438" i="12" s="1"/>
  <c r="F445" i="12"/>
  <c r="F443" i="12" s="1"/>
  <c r="L445" i="12"/>
  <c r="L443" i="12" s="1"/>
  <c r="R445" i="12"/>
  <c r="R443" i="12" s="1"/>
  <c r="X445" i="12"/>
  <c r="X443" i="12" s="1"/>
  <c r="E450" i="12"/>
  <c r="K450" i="12"/>
  <c r="K448" i="12" s="1"/>
  <c r="Q450" i="12"/>
  <c r="Q448" i="12" s="1"/>
  <c r="W450" i="12"/>
  <c r="W448" i="12" s="1"/>
  <c r="D455" i="12"/>
  <c r="D453" i="12" s="1"/>
  <c r="J455" i="12"/>
  <c r="J453" i="12" s="1"/>
  <c r="P455" i="12"/>
  <c r="V455" i="12"/>
  <c r="V453" i="12" s="1"/>
  <c r="I460" i="12"/>
  <c r="I458" i="12" s="1"/>
  <c r="O460" i="12"/>
  <c r="O458" i="12" s="1"/>
  <c r="U460" i="12"/>
  <c r="U458" i="12" s="1"/>
  <c r="H468" i="12"/>
  <c r="H466" i="12" s="1"/>
  <c r="N468" i="12"/>
  <c r="N466" i="12" s="1"/>
  <c r="T468" i="12"/>
  <c r="T466" i="12" s="1"/>
  <c r="Z468" i="12"/>
  <c r="Z466" i="12" s="1"/>
  <c r="G473" i="12"/>
  <c r="G471" i="12" s="1"/>
  <c r="M473" i="12"/>
  <c r="M471" i="12" s="1"/>
  <c r="S473" i="12"/>
  <c r="S471" i="12" s="1"/>
  <c r="Y473" i="12"/>
  <c r="Y471" i="12" s="1"/>
  <c r="F478" i="12"/>
  <c r="F476" i="12" s="1"/>
  <c r="L478" i="12"/>
  <c r="L476" i="12" s="1"/>
  <c r="R478" i="12"/>
  <c r="R476" i="12" s="1"/>
  <c r="X478" i="12"/>
  <c r="X476" i="12" s="1"/>
  <c r="E483" i="12"/>
  <c r="E481" i="12" s="1"/>
  <c r="K483" i="12"/>
  <c r="K481" i="12" s="1"/>
  <c r="Q483" i="12"/>
  <c r="Q481" i="12" s="1"/>
  <c r="W483" i="12"/>
  <c r="W481" i="12" s="1"/>
  <c r="D488" i="12"/>
  <c r="D486" i="12" s="1"/>
  <c r="J488" i="12"/>
  <c r="J486" i="12" s="1"/>
  <c r="P488" i="12"/>
  <c r="P486" i="12" s="1"/>
  <c r="V488" i="12"/>
  <c r="V486" i="12" s="1"/>
  <c r="B491" i="12"/>
  <c r="I493" i="12"/>
  <c r="I491" i="12" s="1"/>
  <c r="O493" i="12"/>
  <c r="O491" i="12" s="1"/>
  <c r="U493" i="12"/>
  <c r="U491" i="12" s="1"/>
  <c r="AA493" i="12"/>
  <c r="AA491" i="12" s="1"/>
  <c r="H498" i="12"/>
  <c r="N498" i="12"/>
  <c r="N496" i="12" s="1"/>
  <c r="T498" i="12"/>
  <c r="T496" i="12" s="1"/>
  <c r="Z498" i="12"/>
  <c r="Z496" i="12" s="1"/>
  <c r="G503" i="12"/>
  <c r="G501" i="12" s="1"/>
  <c r="M503" i="12"/>
  <c r="M501" i="12" s="1"/>
  <c r="S503" i="12"/>
  <c r="Y503" i="12"/>
  <c r="Y501" i="12" s="1"/>
  <c r="F508" i="12"/>
  <c r="F506" i="12" s="1"/>
  <c r="L508" i="12"/>
  <c r="L506" i="12" s="1"/>
  <c r="R508" i="12"/>
  <c r="R506" i="12" s="1"/>
  <c r="X508" i="12"/>
  <c r="X506" i="12" s="1"/>
  <c r="E513" i="12"/>
  <c r="K513" i="12"/>
  <c r="K511" i="12" s="1"/>
  <c r="Q513" i="12"/>
  <c r="Q511" i="12" s="1"/>
  <c r="W513" i="12"/>
  <c r="W511" i="12" s="1"/>
  <c r="D518" i="12"/>
  <c r="D516" i="12" s="1"/>
  <c r="J518" i="12"/>
  <c r="J516" i="12" s="1"/>
  <c r="P518" i="12"/>
  <c r="V518" i="12"/>
  <c r="V516" i="12" s="1"/>
  <c r="B521" i="12"/>
  <c r="I523" i="12"/>
  <c r="I521" i="12" s="1"/>
  <c r="O523" i="12"/>
  <c r="O521" i="12" s="1"/>
  <c r="U523" i="12"/>
  <c r="U521" i="12" s="1"/>
  <c r="AA523" i="12"/>
  <c r="AA521" i="12" s="1"/>
  <c r="H528" i="12"/>
  <c r="N528" i="12"/>
  <c r="N526" i="12" s="1"/>
  <c r="T528" i="12"/>
  <c r="T526" i="12" s="1"/>
  <c r="Z528" i="12"/>
  <c r="Z526" i="12" s="1"/>
  <c r="G533" i="12"/>
  <c r="G531" i="12" s="1"/>
  <c r="M533" i="12"/>
  <c r="M531" i="12" s="1"/>
  <c r="S533" i="12"/>
  <c r="Y533" i="12"/>
  <c r="Y531" i="12" s="1"/>
  <c r="F538" i="12"/>
  <c r="F536" i="12" s="1"/>
  <c r="L538" i="12"/>
  <c r="L536" i="12" s="1"/>
  <c r="R538" i="12"/>
  <c r="R536" i="12" s="1"/>
  <c r="X538" i="12"/>
  <c r="X536" i="12" s="1"/>
  <c r="E543" i="12"/>
  <c r="K543" i="12"/>
  <c r="K541" i="12" s="1"/>
  <c r="Q543" i="12"/>
  <c r="Q541" i="12" s="1"/>
  <c r="W543" i="12"/>
  <c r="W541" i="12" s="1"/>
  <c r="D548" i="12"/>
  <c r="D546" i="12" s="1"/>
  <c r="J548" i="12"/>
  <c r="J546" i="12" s="1"/>
  <c r="P548" i="12"/>
  <c r="V548" i="12"/>
  <c r="V546" i="12" s="1"/>
  <c r="B551" i="12"/>
  <c r="I553" i="12"/>
  <c r="I551" i="12" s="1"/>
  <c r="O553" i="12"/>
  <c r="O551" i="12" s="1"/>
  <c r="U553" i="12"/>
  <c r="U551" i="12" s="1"/>
  <c r="AA553" i="12"/>
  <c r="AA551" i="12" s="1"/>
  <c r="H558" i="12"/>
  <c r="H556" i="12" s="1"/>
  <c r="N558" i="12"/>
  <c r="N556" i="12" s="1"/>
  <c r="T558" i="12"/>
  <c r="T556" i="12" s="1"/>
  <c r="Z558" i="12"/>
  <c r="Z556" i="12" s="1"/>
  <c r="G563" i="12"/>
  <c r="G561" i="12" s="1"/>
  <c r="M563" i="12"/>
  <c r="M561" i="12" s="1"/>
  <c r="S563" i="12"/>
  <c r="S561" i="12" s="1"/>
  <c r="Y563" i="12"/>
  <c r="Y561" i="12" s="1"/>
  <c r="F568" i="12"/>
  <c r="F566" i="12" s="1"/>
  <c r="L568" i="12"/>
  <c r="L566" i="12" s="1"/>
  <c r="R568" i="12"/>
  <c r="R566" i="12" s="1"/>
  <c r="X568" i="12"/>
  <c r="X566" i="12" s="1"/>
  <c r="E573" i="12"/>
  <c r="E571" i="12" s="1"/>
  <c r="K573" i="12"/>
  <c r="K571" i="12" s="1"/>
  <c r="Q573" i="12"/>
  <c r="Q571" i="12" s="1"/>
  <c r="W573" i="12"/>
  <c r="W571" i="12" s="1"/>
  <c r="D578" i="12"/>
  <c r="D576" i="12" s="1"/>
  <c r="J578" i="12"/>
  <c r="J576" i="12" s="1"/>
  <c r="P578" i="12"/>
  <c r="P576" i="12" s="1"/>
  <c r="V578" i="12"/>
  <c r="V576" i="12" s="1"/>
  <c r="B581" i="12"/>
  <c r="I583" i="12"/>
  <c r="I581" i="12" s="1"/>
  <c r="O583" i="12"/>
  <c r="O581" i="12" s="1"/>
  <c r="U583" i="12"/>
  <c r="U581" i="12" s="1"/>
  <c r="AA583" i="12"/>
  <c r="AA581" i="12" s="1"/>
  <c r="H588" i="12"/>
  <c r="N588" i="12"/>
  <c r="N586" i="12" s="1"/>
  <c r="T588" i="12"/>
  <c r="T586" i="12" s="1"/>
  <c r="Z588" i="12"/>
  <c r="Z586" i="12" s="1"/>
  <c r="G593" i="12"/>
  <c r="G591" i="12" s="1"/>
  <c r="M593" i="12"/>
  <c r="M591" i="12" s="1"/>
  <c r="S593" i="12"/>
  <c r="Y593" i="12"/>
  <c r="Y591" i="12" s="1"/>
  <c r="F598" i="12"/>
  <c r="F596" i="12" s="1"/>
  <c r="L598" i="12"/>
  <c r="L596" i="12" s="1"/>
  <c r="R598" i="12"/>
  <c r="R596" i="12" s="1"/>
  <c r="X598" i="12"/>
  <c r="X596" i="12" s="1"/>
  <c r="E603" i="12"/>
  <c r="K603" i="12"/>
  <c r="K601" i="12" s="1"/>
  <c r="Q603" i="12"/>
  <c r="Q601" i="12" s="1"/>
  <c r="W603" i="12"/>
  <c r="W601" i="12" s="1"/>
  <c r="D608" i="12"/>
  <c r="D606" i="12" s="1"/>
  <c r="J608" i="12"/>
  <c r="J606" i="12" s="1"/>
  <c r="P608" i="12"/>
  <c r="V608" i="12"/>
  <c r="V606" i="12" s="1"/>
  <c r="I613" i="12"/>
  <c r="I611" i="12" s="1"/>
  <c r="O613" i="12"/>
  <c r="O611" i="12" s="1"/>
  <c r="U613" i="12"/>
  <c r="U611" i="12" s="1"/>
  <c r="E9" i="13"/>
  <c r="E7" i="13" s="1"/>
  <c r="K9" i="13"/>
  <c r="K7" i="13" s="1"/>
  <c r="Q9" i="13"/>
  <c r="W9" i="13"/>
  <c r="W7" i="13" s="1"/>
  <c r="E11" i="13"/>
  <c r="K11" i="13"/>
  <c r="Q11" i="13"/>
  <c r="W11" i="13"/>
  <c r="D14" i="13"/>
  <c r="J14" i="13"/>
  <c r="J12" i="13" s="1"/>
  <c r="P14" i="13"/>
  <c r="V14" i="13"/>
  <c r="D16" i="13"/>
  <c r="J16" i="13"/>
  <c r="P16" i="13"/>
  <c r="V16" i="13"/>
  <c r="I19" i="13"/>
  <c r="O19" i="13"/>
  <c r="U19" i="13"/>
  <c r="U17" i="13" s="1"/>
  <c r="AA19" i="13"/>
  <c r="AA17" i="13" s="1"/>
  <c r="I21" i="13"/>
  <c r="O21" i="13"/>
  <c r="U21" i="13"/>
  <c r="AA21" i="13"/>
  <c r="H24" i="13"/>
  <c r="H22" i="13" s="1"/>
  <c r="N24" i="13"/>
  <c r="N22" i="13" s="1"/>
  <c r="T24" i="13"/>
  <c r="Z24" i="13"/>
  <c r="Z22" i="13" s="1"/>
  <c r="H26" i="13"/>
  <c r="N26" i="13"/>
  <c r="T26" i="13"/>
  <c r="Z26" i="13"/>
  <c r="G29" i="13"/>
  <c r="M29" i="13"/>
  <c r="M27" i="13" s="1"/>
  <c r="S29" i="13"/>
  <c r="Y29" i="13"/>
  <c r="G31" i="13"/>
  <c r="M31" i="13"/>
  <c r="S31" i="13"/>
  <c r="Y31" i="13"/>
  <c r="F34" i="13"/>
  <c r="L34" i="13"/>
  <c r="R34" i="13"/>
  <c r="R32" i="13" s="1"/>
  <c r="X34" i="13"/>
  <c r="X32" i="13" s="1"/>
  <c r="F36" i="13"/>
  <c r="L36" i="13"/>
  <c r="R36" i="13"/>
  <c r="X36" i="13"/>
  <c r="E39" i="13"/>
  <c r="E37" i="13" s="1"/>
  <c r="K39" i="13"/>
  <c r="K37" i="13" s="1"/>
  <c r="Q39" i="13"/>
  <c r="W39" i="13"/>
  <c r="W37" i="13" s="1"/>
  <c r="E41" i="13"/>
  <c r="K41" i="13"/>
  <c r="Q41" i="13"/>
  <c r="W41" i="13"/>
  <c r="D44" i="13"/>
  <c r="J44" i="13"/>
  <c r="J42" i="13" s="1"/>
  <c r="P44" i="13"/>
  <c r="V44" i="13"/>
  <c r="D46" i="13"/>
  <c r="J46" i="13"/>
  <c r="P46" i="13"/>
  <c r="V46" i="13"/>
  <c r="L49" i="13"/>
  <c r="X49" i="13"/>
  <c r="L51" i="13"/>
  <c r="X51" i="13"/>
  <c r="K54" i="13"/>
  <c r="K52" i="13" s="1"/>
  <c r="W54" i="13"/>
  <c r="W52" i="13" s="1"/>
  <c r="K56" i="13"/>
  <c r="W56" i="13"/>
  <c r="H59" i="13"/>
  <c r="H57" i="13" s="1"/>
  <c r="T59" i="13"/>
  <c r="T57" i="13" s="1"/>
  <c r="M61" i="13"/>
  <c r="M64" i="13"/>
  <c r="M62" i="13" s="1"/>
  <c r="G66" i="13"/>
  <c r="G62" i="13" s="1"/>
  <c r="Y66" i="13"/>
  <c r="K69" i="13"/>
  <c r="K67" i="13" s="1"/>
  <c r="E71" i="13"/>
  <c r="W71" i="13"/>
  <c r="E74" i="13"/>
  <c r="E72" i="13" s="1"/>
  <c r="W74" i="13"/>
  <c r="W72" i="13" s="1"/>
  <c r="Q76" i="13"/>
  <c r="D79" i="13"/>
  <c r="D77" i="13" s="1"/>
  <c r="V79" i="13"/>
  <c r="V77" i="13" s="1"/>
  <c r="P81" i="13"/>
  <c r="U84" i="13"/>
  <c r="U82" i="13" s="1"/>
  <c r="O86" i="13"/>
  <c r="S89" i="13"/>
  <c r="M91" i="13"/>
  <c r="M94" i="13"/>
  <c r="M92" i="13" s="1"/>
  <c r="G96" i="13"/>
  <c r="Y96" i="13"/>
  <c r="K99" i="13"/>
  <c r="K97" i="13" s="1"/>
  <c r="E101" i="13"/>
  <c r="W101" i="13"/>
  <c r="E104" i="13"/>
  <c r="E102" i="13" s="1"/>
  <c r="W104" i="13"/>
  <c r="W102" i="13" s="1"/>
  <c r="Q106" i="13"/>
  <c r="D109" i="13"/>
  <c r="D107" i="13" s="1"/>
  <c r="V109" i="13"/>
  <c r="V107" i="13" s="1"/>
  <c r="P111" i="13"/>
  <c r="U114" i="13"/>
  <c r="U112" i="13" s="1"/>
  <c r="O116" i="13"/>
  <c r="S119" i="13"/>
  <c r="S117" i="13" s="1"/>
  <c r="M121" i="13"/>
  <c r="M124" i="13"/>
  <c r="M122" i="13" s="1"/>
  <c r="G126" i="13"/>
  <c r="Y126" i="13"/>
  <c r="K129" i="13"/>
  <c r="E131" i="13"/>
  <c r="W131" i="13"/>
  <c r="E134" i="13"/>
  <c r="E132" i="13" s="1"/>
  <c r="W134" i="13"/>
  <c r="Q136" i="13"/>
  <c r="D139" i="13"/>
  <c r="D137" i="13" s="1"/>
  <c r="V139" i="13"/>
  <c r="V137" i="13" s="1"/>
  <c r="P141" i="13"/>
  <c r="Z144" i="13"/>
  <c r="Z142" i="13" s="1"/>
  <c r="S149" i="13"/>
  <c r="S147" i="13" s="1"/>
  <c r="L154" i="13"/>
  <c r="L152" i="13" s="1"/>
  <c r="X156" i="13"/>
  <c r="W305" i="13"/>
  <c r="W164" i="13"/>
  <c r="W160" i="13" s="1"/>
  <c r="H179" i="13"/>
  <c r="H175" i="13" s="1"/>
  <c r="M184" i="13"/>
  <c r="M180" i="13" s="1"/>
  <c r="F189" i="13"/>
  <c r="F185" i="13" s="1"/>
  <c r="AA204" i="13"/>
  <c r="T209" i="13"/>
  <c r="T205" i="13" s="1"/>
  <c r="M214" i="13"/>
  <c r="F219" i="13"/>
  <c r="F215" i="13" s="1"/>
  <c r="AA234" i="13"/>
  <c r="AA230" i="13" s="1"/>
  <c r="T239" i="13"/>
  <c r="T235" i="13" s="1"/>
  <c r="M244" i="13"/>
  <c r="M240" i="13" s="1"/>
  <c r="F249" i="13"/>
  <c r="F245" i="13" s="1"/>
  <c r="AA264" i="13"/>
  <c r="AA260" i="13" s="1"/>
  <c r="T269" i="13"/>
  <c r="T265" i="13" s="1"/>
  <c r="M274" i="13"/>
  <c r="M270" i="13" s="1"/>
  <c r="F279" i="13"/>
  <c r="F275" i="13" s="1"/>
  <c r="AA294" i="13"/>
  <c r="AA290" i="13" s="1"/>
  <c r="T299" i="13"/>
  <c r="T295" i="13" s="1"/>
  <c r="M304" i="13"/>
  <c r="M300" i="13" s="1"/>
  <c r="F309" i="13"/>
  <c r="F305" i="13" s="1"/>
  <c r="E317" i="13"/>
  <c r="E313" i="13" s="1"/>
  <c r="J322" i="13"/>
  <c r="J318" i="13" s="1"/>
  <c r="U327" i="13"/>
  <c r="Z332" i="13"/>
  <c r="Z328" i="13" s="1"/>
  <c r="E347" i="13"/>
  <c r="E343" i="13" s="1"/>
  <c r="J352" i="13"/>
  <c r="J348" i="13" s="1"/>
  <c r="U357" i="13"/>
  <c r="U353" i="13" s="1"/>
  <c r="Z362" i="13"/>
  <c r="X372" i="13"/>
  <c r="X368" i="13" s="1"/>
  <c r="Q377" i="13"/>
  <c r="Q373" i="13" s="1"/>
  <c r="J382" i="13"/>
  <c r="J378" i="13" s="1"/>
  <c r="I387" i="13"/>
  <c r="I383" i="13" s="1"/>
  <c r="X402" i="13"/>
  <c r="X398" i="13" s="1"/>
  <c r="Q407" i="13"/>
  <c r="Q403" i="13" s="1"/>
  <c r="J412" i="13"/>
  <c r="J408" i="13" s="1"/>
  <c r="I417" i="13"/>
  <c r="I413" i="13" s="1"/>
  <c r="X432" i="13"/>
  <c r="X428" i="13" s="1"/>
  <c r="Q437" i="13"/>
  <c r="Q433" i="13" s="1"/>
  <c r="J442" i="13"/>
  <c r="J438" i="13" s="1"/>
  <c r="I447" i="13"/>
  <c r="I443" i="13" s="1"/>
  <c r="X462" i="13"/>
  <c r="X458" i="13" s="1"/>
  <c r="R611" i="13"/>
  <c r="W470" i="13"/>
  <c r="W466" i="13" s="1"/>
  <c r="H485" i="13"/>
  <c r="H481" i="13" s="1"/>
  <c r="M490" i="13"/>
  <c r="M486" i="13" s="1"/>
  <c r="R495" i="13"/>
  <c r="R491" i="13" s="1"/>
  <c r="W500" i="13"/>
  <c r="W496" i="13" s="1"/>
  <c r="G187" i="13"/>
  <c r="G185" i="13" s="1"/>
  <c r="M187" i="13"/>
  <c r="M185" i="13" s="1"/>
  <c r="S187" i="13"/>
  <c r="S185" i="13" s="1"/>
  <c r="Y187" i="13"/>
  <c r="F192" i="13"/>
  <c r="F190" i="13" s="1"/>
  <c r="L192" i="13"/>
  <c r="L190" i="13" s="1"/>
  <c r="R192" i="13"/>
  <c r="R190" i="13" s="1"/>
  <c r="X192" i="13"/>
  <c r="X190" i="13" s="1"/>
  <c r="E197" i="13"/>
  <c r="E195" i="13" s="1"/>
  <c r="K197" i="13"/>
  <c r="Q197" i="13"/>
  <c r="Q195" i="13" s="1"/>
  <c r="W197" i="13"/>
  <c r="W195" i="13" s="1"/>
  <c r="D202" i="13"/>
  <c r="D200" i="13" s="1"/>
  <c r="J202" i="13"/>
  <c r="J200" i="13" s="1"/>
  <c r="P202" i="13"/>
  <c r="P200" i="13" s="1"/>
  <c r="V202" i="13"/>
  <c r="I207" i="13"/>
  <c r="I205" i="13" s="1"/>
  <c r="O207" i="13"/>
  <c r="O205" i="13" s="1"/>
  <c r="U207" i="13"/>
  <c r="U205" i="13" s="1"/>
  <c r="AA207" i="13"/>
  <c r="AA205" i="13" s="1"/>
  <c r="H212" i="13"/>
  <c r="H210" i="13" s="1"/>
  <c r="N212" i="13"/>
  <c r="T212" i="13"/>
  <c r="T210" i="13" s="1"/>
  <c r="Z212" i="13"/>
  <c r="Z210" i="13" s="1"/>
  <c r="G217" i="13"/>
  <c r="G215" i="13" s="1"/>
  <c r="M217" i="13"/>
  <c r="M215" i="13" s="1"/>
  <c r="S217" i="13"/>
  <c r="S215" i="13" s="1"/>
  <c r="Y217" i="13"/>
  <c r="F222" i="13"/>
  <c r="F220" i="13" s="1"/>
  <c r="L222" i="13"/>
  <c r="L220" i="13" s="1"/>
  <c r="R222" i="13"/>
  <c r="R220" i="13" s="1"/>
  <c r="X222" i="13"/>
  <c r="X220" i="13" s="1"/>
  <c r="E227" i="13"/>
  <c r="E225" i="13" s="1"/>
  <c r="K227" i="13"/>
  <c r="Q227" i="13"/>
  <c r="Q225" i="13" s="1"/>
  <c r="W227" i="13"/>
  <c r="W225" i="13" s="1"/>
  <c r="D232" i="13"/>
  <c r="D230" i="13" s="1"/>
  <c r="J232" i="13"/>
  <c r="J230" i="13" s="1"/>
  <c r="P232" i="13"/>
  <c r="P230" i="13" s="1"/>
  <c r="V232" i="13"/>
  <c r="I237" i="13"/>
  <c r="I235" i="13" s="1"/>
  <c r="O237" i="13"/>
  <c r="O235" i="13" s="1"/>
  <c r="U237" i="13"/>
  <c r="U235" i="13" s="1"/>
  <c r="AA237" i="13"/>
  <c r="AA235" i="13" s="1"/>
  <c r="H242" i="13"/>
  <c r="H240" i="13" s="1"/>
  <c r="N242" i="13"/>
  <c r="T242" i="13"/>
  <c r="T240" i="13" s="1"/>
  <c r="Z242" i="13"/>
  <c r="Z240" i="13" s="1"/>
  <c r="G247" i="13"/>
  <c r="G245" i="13" s="1"/>
  <c r="M247" i="13"/>
  <c r="M245" i="13" s="1"/>
  <c r="S247" i="13"/>
  <c r="S245" i="13" s="1"/>
  <c r="Y247" i="13"/>
  <c r="F252" i="13"/>
  <c r="F250" i="13" s="1"/>
  <c r="L252" i="13"/>
  <c r="L250" i="13" s="1"/>
  <c r="R252" i="13"/>
  <c r="R250" i="13" s="1"/>
  <c r="X252" i="13"/>
  <c r="X250" i="13" s="1"/>
  <c r="E257" i="13"/>
  <c r="E255" i="13" s="1"/>
  <c r="K257" i="13"/>
  <c r="Q257" i="13"/>
  <c r="Q255" i="13" s="1"/>
  <c r="W257" i="13"/>
  <c r="W255" i="13" s="1"/>
  <c r="D262" i="13"/>
  <c r="D260" i="13" s="1"/>
  <c r="J262" i="13"/>
  <c r="J260" i="13" s="1"/>
  <c r="P262" i="13"/>
  <c r="P260" i="13" s="1"/>
  <c r="V262" i="13"/>
  <c r="I267" i="13"/>
  <c r="I265" i="13" s="1"/>
  <c r="O267" i="13"/>
  <c r="O265" i="13" s="1"/>
  <c r="U267" i="13"/>
  <c r="U265" i="13" s="1"/>
  <c r="AA267" i="13"/>
  <c r="AA265" i="13" s="1"/>
  <c r="H272" i="13"/>
  <c r="H270" i="13" s="1"/>
  <c r="N272" i="13"/>
  <c r="T272" i="13"/>
  <c r="T270" i="13" s="1"/>
  <c r="Z272" i="13"/>
  <c r="Z270" i="13" s="1"/>
  <c r="G277" i="13"/>
  <c r="G275" i="13" s="1"/>
  <c r="M277" i="13"/>
  <c r="M275" i="13" s="1"/>
  <c r="S277" i="13"/>
  <c r="S275" i="13" s="1"/>
  <c r="Y277" i="13"/>
  <c r="F282" i="13"/>
  <c r="F280" i="13" s="1"/>
  <c r="L282" i="13"/>
  <c r="L280" i="13" s="1"/>
  <c r="R282" i="13"/>
  <c r="R280" i="13" s="1"/>
  <c r="X282" i="13"/>
  <c r="X280" i="13" s="1"/>
  <c r="E287" i="13"/>
  <c r="E285" i="13" s="1"/>
  <c r="K287" i="13"/>
  <c r="Q287" i="13"/>
  <c r="Q285" i="13" s="1"/>
  <c r="W287" i="13"/>
  <c r="W285" i="13" s="1"/>
  <c r="D292" i="13"/>
  <c r="D290" i="13" s="1"/>
  <c r="J292" i="13"/>
  <c r="J290" i="13" s="1"/>
  <c r="P292" i="13"/>
  <c r="P290" i="13" s="1"/>
  <c r="V292" i="13"/>
  <c r="I297" i="13"/>
  <c r="I295" i="13" s="1"/>
  <c r="O297" i="13"/>
  <c r="O295" i="13" s="1"/>
  <c r="U297" i="13"/>
  <c r="U295" i="13" s="1"/>
  <c r="AA297" i="13"/>
  <c r="AA295" i="13" s="1"/>
  <c r="H302" i="13"/>
  <c r="H300" i="13" s="1"/>
  <c r="N302" i="13"/>
  <c r="T302" i="13"/>
  <c r="T300" i="13" s="1"/>
  <c r="Z302" i="13"/>
  <c r="Z300" i="13" s="1"/>
  <c r="G307" i="13"/>
  <c r="G305" i="13" s="1"/>
  <c r="M307" i="13"/>
  <c r="M305" i="13" s="1"/>
  <c r="S307" i="13"/>
  <c r="S305" i="13" s="1"/>
  <c r="Y307" i="13"/>
  <c r="G370" i="13"/>
  <c r="M370" i="13"/>
  <c r="M368" i="13" s="1"/>
  <c r="S370" i="13"/>
  <c r="S368" i="13" s="1"/>
  <c r="Y370" i="13"/>
  <c r="F375" i="13"/>
  <c r="F373" i="13" s="1"/>
  <c r="L375" i="13"/>
  <c r="L373" i="13" s="1"/>
  <c r="R375" i="13"/>
  <c r="X375" i="13"/>
  <c r="X373" i="13" s="1"/>
  <c r="E380" i="13"/>
  <c r="E378" i="13" s="1"/>
  <c r="K380" i="13"/>
  <c r="Q380" i="13"/>
  <c r="Q378" i="13" s="1"/>
  <c r="W380" i="13"/>
  <c r="W378" i="13" s="1"/>
  <c r="D385" i="13"/>
  <c r="J385" i="13"/>
  <c r="J383" i="13" s="1"/>
  <c r="P385" i="13"/>
  <c r="P383" i="13" s="1"/>
  <c r="V385" i="13"/>
  <c r="I390" i="13"/>
  <c r="I388" i="13" s="1"/>
  <c r="O390" i="13"/>
  <c r="O388" i="13" s="1"/>
  <c r="U390" i="13"/>
  <c r="AA390" i="13"/>
  <c r="AA388" i="13" s="1"/>
  <c r="H395" i="13"/>
  <c r="H393" i="13" s="1"/>
  <c r="N395" i="13"/>
  <c r="T395" i="13"/>
  <c r="T393" i="13" s="1"/>
  <c r="Z395" i="13"/>
  <c r="Z393" i="13" s="1"/>
  <c r="G400" i="13"/>
  <c r="M400" i="13"/>
  <c r="M398" i="13" s="1"/>
  <c r="S400" i="13"/>
  <c r="S398" i="13" s="1"/>
  <c r="Y400" i="13"/>
  <c r="F405" i="13"/>
  <c r="F403" i="13" s="1"/>
  <c r="L405" i="13"/>
  <c r="L403" i="13" s="1"/>
  <c r="R405" i="13"/>
  <c r="X405" i="13"/>
  <c r="X403" i="13" s="1"/>
  <c r="E410" i="13"/>
  <c r="E408" i="13" s="1"/>
  <c r="K410" i="13"/>
  <c r="Q410" i="13"/>
  <c r="Q408" i="13" s="1"/>
  <c r="W410" i="13"/>
  <c r="W408" i="13" s="1"/>
  <c r="D415" i="13"/>
  <c r="J415" i="13"/>
  <c r="J413" i="13" s="1"/>
  <c r="P415" i="13"/>
  <c r="P413" i="13" s="1"/>
  <c r="V415" i="13"/>
  <c r="I420" i="13"/>
  <c r="I418" i="13" s="1"/>
  <c r="O420" i="13"/>
  <c r="O418" i="13" s="1"/>
  <c r="U420" i="13"/>
  <c r="AA420" i="13"/>
  <c r="AA418" i="13" s="1"/>
  <c r="H425" i="13"/>
  <c r="H423" i="13" s="1"/>
  <c r="N425" i="13"/>
  <c r="T425" i="13"/>
  <c r="T423" i="13" s="1"/>
  <c r="Z425" i="13"/>
  <c r="Z423" i="13" s="1"/>
  <c r="G430" i="13"/>
  <c r="M430" i="13"/>
  <c r="M428" i="13" s="1"/>
  <c r="S430" i="13"/>
  <c r="S428" i="13" s="1"/>
  <c r="Y430" i="13"/>
  <c r="F435" i="13"/>
  <c r="F433" i="13" s="1"/>
  <c r="L435" i="13"/>
  <c r="L433" i="13" s="1"/>
  <c r="R435" i="13"/>
  <c r="X435" i="13"/>
  <c r="X433" i="13" s="1"/>
  <c r="E440" i="13"/>
  <c r="E438" i="13" s="1"/>
  <c r="K440" i="13"/>
  <c r="Q440" i="13"/>
  <c r="Q438" i="13" s="1"/>
  <c r="W440" i="13"/>
  <c r="W438" i="13" s="1"/>
  <c r="D445" i="13"/>
  <c r="J445" i="13"/>
  <c r="J443" i="13" s="1"/>
  <c r="P445" i="13"/>
  <c r="P443" i="13" s="1"/>
  <c r="V445" i="13"/>
  <c r="I450" i="13"/>
  <c r="I448" i="13" s="1"/>
  <c r="O450" i="13"/>
  <c r="O448" i="13" s="1"/>
  <c r="U450" i="13"/>
  <c r="AA450" i="13"/>
  <c r="AA448" i="13" s="1"/>
  <c r="H455" i="13"/>
  <c r="H453" i="13" s="1"/>
  <c r="N455" i="13"/>
  <c r="T455" i="13"/>
  <c r="T453" i="13" s="1"/>
  <c r="Z455" i="13"/>
  <c r="Z453" i="13" s="1"/>
  <c r="G460" i="13"/>
  <c r="M460" i="13"/>
  <c r="M458" i="13" s="1"/>
  <c r="S460" i="13"/>
  <c r="S458" i="13" s="1"/>
  <c r="Y460" i="13"/>
  <c r="F558" i="13"/>
  <c r="F556" i="13" s="1"/>
  <c r="L558" i="13"/>
  <c r="L556" i="13" s="1"/>
  <c r="R558" i="13"/>
  <c r="X558" i="13"/>
  <c r="X556" i="13" s="1"/>
  <c r="E563" i="13"/>
  <c r="E561" i="13" s="1"/>
  <c r="K563" i="13"/>
  <c r="Q563" i="13"/>
  <c r="Q561" i="13" s="1"/>
  <c r="W563" i="13"/>
  <c r="W561" i="13" s="1"/>
  <c r="D568" i="13"/>
  <c r="J568" i="13"/>
  <c r="J566" i="13" s="1"/>
  <c r="P568" i="13"/>
  <c r="P566" i="13" s="1"/>
  <c r="V568" i="13"/>
  <c r="I573" i="13"/>
  <c r="I571" i="13" s="1"/>
  <c r="O573" i="13"/>
  <c r="O571" i="13" s="1"/>
  <c r="U573" i="13"/>
  <c r="AA573" i="13"/>
  <c r="AA571" i="13" s="1"/>
  <c r="H578" i="13"/>
  <c r="H576" i="13" s="1"/>
  <c r="N578" i="13"/>
  <c r="T578" i="13"/>
  <c r="T576" i="13" s="1"/>
  <c r="Z578" i="13"/>
  <c r="Z576" i="13" s="1"/>
  <c r="Q583" i="13"/>
  <c r="Q581" i="13" s="1"/>
  <c r="P588" i="13"/>
  <c r="P586" i="13" s="1"/>
  <c r="O593" i="13"/>
  <c r="O591" i="13" s="1"/>
  <c r="N598" i="13"/>
  <c r="N596" i="13" s="1"/>
  <c r="F554" i="14"/>
  <c r="N599" i="15"/>
  <c r="G162" i="13"/>
  <c r="M162" i="13"/>
  <c r="M160" i="13" s="1"/>
  <c r="S162" i="13"/>
  <c r="S160" i="13" s="1"/>
  <c r="Y162" i="13"/>
  <c r="F167" i="13"/>
  <c r="F165" i="13" s="1"/>
  <c r="L167" i="13"/>
  <c r="L165" i="13" s="1"/>
  <c r="R167" i="13"/>
  <c r="X167" i="13"/>
  <c r="X165" i="13" s="1"/>
  <c r="E172" i="13"/>
  <c r="E170" i="13" s="1"/>
  <c r="K172" i="13"/>
  <c r="Q172" i="13"/>
  <c r="Q170" i="13" s="1"/>
  <c r="W172" i="13"/>
  <c r="W170" i="13" s="1"/>
  <c r="D177" i="13"/>
  <c r="J177" i="13"/>
  <c r="J175" i="13" s="1"/>
  <c r="P177" i="13"/>
  <c r="P175" i="13" s="1"/>
  <c r="V177" i="13"/>
  <c r="I182" i="13"/>
  <c r="I180" i="13" s="1"/>
  <c r="O182" i="13"/>
  <c r="O180" i="13" s="1"/>
  <c r="U182" i="13"/>
  <c r="AA182" i="13"/>
  <c r="AA180" i="13" s="1"/>
  <c r="H187" i="13"/>
  <c r="H185" i="13" s="1"/>
  <c r="N187" i="13"/>
  <c r="T187" i="13"/>
  <c r="T185" i="13" s="1"/>
  <c r="Z187" i="13"/>
  <c r="Z185" i="13" s="1"/>
  <c r="G192" i="13"/>
  <c r="M192" i="13"/>
  <c r="M190" i="13" s="1"/>
  <c r="S192" i="13"/>
  <c r="S190" i="13" s="1"/>
  <c r="Y192" i="13"/>
  <c r="F197" i="13"/>
  <c r="F195" i="13" s="1"/>
  <c r="L197" i="13"/>
  <c r="L195" i="13" s="1"/>
  <c r="R197" i="13"/>
  <c r="X197" i="13"/>
  <c r="X195" i="13" s="1"/>
  <c r="E202" i="13"/>
  <c r="E200" i="13" s="1"/>
  <c r="K202" i="13"/>
  <c r="Q202" i="13"/>
  <c r="Q200" i="13" s="1"/>
  <c r="W202" i="13"/>
  <c r="W200" i="13" s="1"/>
  <c r="D207" i="13"/>
  <c r="J207" i="13"/>
  <c r="J205" i="13" s="1"/>
  <c r="P207" i="13"/>
  <c r="P205" i="13" s="1"/>
  <c r="V207" i="13"/>
  <c r="I212" i="13"/>
  <c r="I210" i="13" s="1"/>
  <c r="O212" i="13"/>
  <c r="O210" i="13" s="1"/>
  <c r="U212" i="13"/>
  <c r="AA212" i="13"/>
  <c r="AA210" i="13" s="1"/>
  <c r="H217" i="13"/>
  <c r="H215" i="13" s="1"/>
  <c r="N217" i="13"/>
  <c r="T217" i="13"/>
  <c r="T215" i="13" s="1"/>
  <c r="Z217" i="13"/>
  <c r="Z215" i="13" s="1"/>
  <c r="G222" i="13"/>
  <c r="M222" i="13"/>
  <c r="M220" i="13" s="1"/>
  <c r="S222" i="13"/>
  <c r="S220" i="13" s="1"/>
  <c r="Y222" i="13"/>
  <c r="F227" i="13"/>
  <c r="F225" i="13" s="1"/>
  <c r="L227" i="13"/>
  <c r="L225" i="13" s="1"/>
  <c r="R227" i="13"/>
  <c r="X227" i="13"/>
  <c r="X225" i="13" s="1"/>
  <c r="E232" i="13"/>
  <c r="E230" i="13" s="1"/>
  <c r="K232" i="13"/>
  <c r="Q232" i="13"/>
  <c r="Q230" i="13" s="1"/>
  <c r="W232" i="13"/>
  <c r="W230" i="13" s="1"/>
  <c r="D237" i="13"/>
  <c r="J237" i="13"/>
  <c r="J235" i="13" s="1"/>
  <c r="P237" i="13"/>
  <c r="P235" i="13" s="1"/>
  <c r="V237" i="13"/>
  <c r="I242" i="13"/>
  <c r="I240" i="13" s="1"/>
  <c r="O242" i="13"/>
  <c r="O240" i="13" s="1"/>
  <c r="U242" i="13"/>
  <c r="AA242" i="13"/>
  <c r="AA240" i="13" s="1"/>
  <c r="H247" i="13"/>
  <c r="H245" i="13" s="1"/>
  <c r="N247" i="13"/>
  <c r="T247" i="13"/>
  <c r="T245" i="13" s="1"/>
  <c r="Z247" i="13"/>
  <c r="Z245" i="13" s="1"/>
  <c r="G252" i="13"/>
  <c r="M252" i="13"/>
  <c r="M250" i="13" s="1"/>
  <c r="S252" i="13"/>
  <c r="S250" i="13" s="1"/>
  <c r="Y252" i="13"/>
  <c r="F257" i="13"/>
  <c r="F255" i="13" s="1"/>
  <c r="L257" i="13"/>
  <c r="L255" i="13" s="1"/>
  <c r="R257" i="13"/>
  <c r="X257" i="13"/>
  <c r="X255" i="13" s="1"/>
  <c r="E262" i="13"/>
  <c r="E260" i="13" s="1"/>
  <c r="K262" i="13"/>
  <c r="Q262" i="13"/>
  <c r="Q260" i="13" s="1"/>
  <c r="W262" i="13"/>
  <c r="W260" i="13" s="1"/>
  <c r="D267" i="13"/>
  <c r="J267" i="13"/>
  <c r="J265" i="13" s="1"/>
  <c r="P267" i="13"/>
  <c r="P265" i="13" s="1"/>
  <c r="V267" i="13"/>
  <c r="I272" i="13"/>
  <c r="I270" i="13" s="1"/>
  <c r="O272" i="13"/>
  <c r="O270" i="13" s="1"/>
  <c r="U272" i="13"/>
  <c r="AA272" i="13"/>
  <c r="AA270" i="13" s="1"/>
  <c r="H277" i="13"/>
  <c r="H275" i="13" s="1"/>
  <c r="N277" i="13"/>
  <c r="T277" i="13"/>
  <c r="T275" i="13" s="1"/>
  <c r="Z277" i="13"/>
  <c r="Z275" i="13" s="1"/>
  <c r="G282" i="13"/>
  <c r="M282" i="13"/>
  <c r="M280" i="13" s="1"/>
  <c r="S282" i="13"/>
  <c r="S280" i="13" s="1"/>
  <c r="Y282" i="13"/>
  <c r="F287" i="13"/>
  <c r="F285" i="13" s="1"/>
  <c r="L287" i="13"/>
  <c r="L285" i="13" s="1"/>
  <c r="R287" i="13"/>
  <c r="X287" i="13"/>
  <c r="X285" i="13" s="1"/>
  <c r="E292" i="13"/>
  <c r="E290" i="13" s="1"/>
  <c r="K292" i="13"/>
  <c r="Q292" i="13"/>
  <c r="Q290" i="13" s="1"/>
  <c r="W292" i="13"/>
  <c r="W290" i="13" s="1"/>
  <c r="D297" i="13"/>
  <c r="J297" i="13"/>
  <c r="J295" i="13" s="1"/>
  <c r="P297" i="13"/>
  <c r="P295" i="13" s="1"/>
  <c r="V297" i="13"/>
  <c r="I302" i="13"/>
  <c r="I300" i="13" s="1"/>
  <c r="O302" i="13"/>
  <c r="O300" i="13" s="1"/>
  <c r="U302" i="13"/>
  <c r="AA302" i="13"/>
  <c r="AA300" i="13" s="1"/>
  <c r="H307" i="13"/>
  <c r="H305" i="13" s="1"/>
  <c r="N307" i="13"/>
  <c r="T307" i="13"/>
  <c r="T305" i="13" s="1"/>
  <c r="Z307" i="13"/>
  <c r="Z305" i="13" s="1"/>
  <c r="G315" i="13"/>
  <c r="M315" i="13"/>
  <c r="M313" i="13" s="1"/>
  <c r="S315" i="13"/>
  <c r="S313" i="13" s="1"/>
  <c r="Y315" i="13"/>
  <c r="F320" i="13"/>
  <c r="F318" i="13" s="1"/>
  <c r="L320" i="13"/>
  <c r="L318" i="13" s="1"/>
  <c r="R320" i="13"/>
  <c r="X320" i="13"/>
  <c r="X318" i="13" s="1"/>
  <c r="E325" i="13"/>
  <c r="E323" i="13" s="1"/>
  <c r="K325" i="13"/>
  <c r="Q325" i="13"/>
  <c r="Q323" i="13" s="1"/>
  <c r="W325" i="13"/>
  <c r="W323" i="13" s="1"/>
  <c r="D330" i="13"/>
  <c r="J330" i="13"/>
  <c r="J328" i="13" s="1"/>
  <c r="P330" i="13"/>
  <c r="P328" i="13" s="1"/>
  <c r="V330" i="13"/>
  <c r="I335" i="13"/>
  <c r="I333" i="13" s="1"/>
  <c r="O335" i="13"/>
  <c r="O333" i="13" s="1"/>
  <c r="U335" i="13"/>
  <c r="AA335" i="13"/>
  <c r="AA333" i="13" s="1"/>
  <c r="H340" i="13"/>
  <c r="H338" i="13" s="1"/>
  <c r="N340" i="13"/>
  <c r="T340" i="13"/>
  <c r="T338" i="13" s="1"/>
  <c r="Z340" i="13"/>
  <c r="Z338" i="13" s="1"/>
  <c r="G345" i="13"/>
  <c r="M345" i="13"/>
  <c r="M343" i="13" s="1"/>
  <c r="S345" i="13"/>
  <c r="S343" i="13" s="1"/>
  <c r="Y345" i="13"/>
  <c r="F350" i="13"/>
  <c r="F348" i="13" s="1"/>
  <c r="L350" i="13"/>
  <c r="L348" i="13" s="1"/>
  <c r="R350" i="13"/>
  <c r="X350" i="13"/>
  <c r="X348" i="13" s="1"/>
  <c r="E355" i="13"/>
  <c r="E353" i="13" s="1"/>
  <c r="K355" i="13"/>
  <c r="Q355" i="13"/>
  <c r="Q353" i="13" s="1"/>
  <c r="W355" i="13"/>
  <c r="W353" i="13" s="1"/>
  <c r="D360" i="13"/>
  <c r="J360" i="13"/>
  <c r="J358" i="13" s="1"/>
  <c r="P360" i="13"/>
  <c r="P358" i="13" s="1"/>
  <c r="V360" i="13"/>
  <c r="I365" i="13"/>
  <c r="I363" i="13" s="1"/>
  <c r="O365" i="13"/>
  <c r="O363" i="13" s="1"/>
  <c r="U365" i="13"/>
  <c r="AA365" i="13"/>
  <c r="AA363" i="13" s="1"/>
  <c r="H370" i="13"/>
  <c r="H368" i="13" s="1"/>
  <c r="N370" i="13"/>
  <c r="T370" i="13"/>
  <c r="T368" i="13" s="1"/>
  <c r="Z370" i="13"/>
  <c r="Z368" i="13" s="1"/>
  <c r="G375" i="13"/>
  <c r="M375" i="13"/>
  <c r="M373" i="13" s="1"/>
  <c r="S375" i="13"/>
  <c r="S373" i="13" s="1"/>
  <c r="Y375" i="13"/>
  <c r="F380" i="13"/>
  <c r="F378" i="13" s="1"/>
  <c r="L380" i="13"/>
  <c r="L378" i="13" s="1"/>
  <c r="R380" i="13"/>
  <c r="X380" i="13"/>
  <c r="X378" i="13" s="1"/>
  <c r="E385" i="13"/>
  <c r="E383" i="13" s="1"/>
  <c r="K385" i="13"/>
  <c r="Q385" i="13"/>
  <c r="Q383" i="13" s="1"/>
  <c r="W385" i="13"/>
  <c r="W383" i="13" s="1"/>
  <c r="D390" i="13"/>
  <c r="J390" i="13"/>
  <c r="J388" i="13" s="1"/>
  <c r="P390" i="13"/>
  <c r="P388" i="13" s="1"/>
  <c r="V390" i="13"/>
  <c r="I395" i="13"/>
  <c r="I393" i="13" s="1"/>
  <c r="O395" i="13"/>
  <c r="O393" i="13" s="1"/>
  <c r="U395" i="13"/>
  <c r="AA395" i="13"/>
  <c r="AA393" i="13" s="1"/>
  <c r="H400" i="13"/>
  <c r="H398" i="13" s="1"/>
  <c r="N400" i="13"/>
  <c r="T400" i="13"/>
  <c r="T398" i="13" s="1"/>
  <c r="Z400" i="13"/>
  <c r="Z398" i="13" s="1"/>
  <c r="G405" i="13"/>
  <c r="M405" i="13"/>
  <c r="M403" i="13" s="1"/>
  <c r="S405" i="13"/>
  <c r="S403" i="13" s="1"/>
  <c r="Y405" i="13"/>
  <c r="F410" i="13"/>
  <c r="F408" i="13" s="1"/>
  <c r="L410" i="13"/>
  <c r="L408" i="13" s="1"/>
  <c r="R410" i="13"/>
  <c r="X410" i="13"/>
  <c r="X408" i="13" s="1"/>
  <c r="E415" i="13"/>
  <c r="E413" i="13" s="1"/>
  <c r="K415" i="13"/>
  <c r="Q415" i="13"/>
  <c r="Q413" i="13" s="1"/>
  <c r="W415" i="13"/>
  <c r="W413" i="13" s="1"/>
  <c r="D420" i="13"/>
  <c r="J420" i="13"/>
  <c r="J418" i="13" s="1"/>
  <c r="P420" i="13"/>
  <c r="P418" i="13" s="1"/>
  <c r="V420" i="13"/>
  <c r="I425" i="13"/>
  <c r="I423" i="13" s="1"/>
  <c r="O425" i="13"/>
  <c r="O423" i="13" s="1"/>
  <c r="U425" i="13"/>
  <c r="AA425" i="13"/>
  <c r="AA423" i="13" s="1"/>
  <c r="H430" i="13"/>
  <c r="H428" i="13" s="1"/>
  <c r="N430" i="13"/>
  <c r="T430" i="13"/>
  <c r="T428" i="13" s="1"/>
  <c r="Z430" i="13"/>
  <c r="Z428" i="13" s="1"/>
  <c r="G435" i="13"/>
  <c r="M435" i="13"/>
  <c r="M433" i="13" s="1"/>
  <c r="S435" i="13"/>
  <c r="S433" i="13" s="1"/>
  <c r="Y435" i="13"/>
  <c r="F440" i="13"/>
  <c r="F438" i="13" s="1"/>
  <c r="L440" i="13"/>
  <c r="L438" i="13" s="1"/>
  <c r="R440" i="13"/>
  <c r="X440" i="13"/>
  <c r="X438" i="13" s="1"/>
  <c r="E445" i="13"/>
  <c r="E443" i="13" s="1"/>
  <c r="K445" i="13"/>
  <c r="Q445" i="13"/>
  <c r="Q443" i="13" s="1"/>
  <c r="W445" i="13"/>
  <c r="W443" i="13" s="1"/>
  <c r="D450" i="13"/>
  <c r="J450" i="13"/>
  <c r="J448" i="13" s="1"/>
  <c r="P450" i="13"/>
  <c r="P448" i="13" s="1"/>
  <c r="V450" i="13"/>
  <c r="I455" i="13"/>
  <c r="I453" i="13" s="1"/>
  <c r="O455" i="13"/>
  <c r="O453" i="13" s="1"/>
  <c r="U455" i="13"/>
  <c r="AA455" i="13"/>
  <c r="AA453" i="13" s="1"/>
  <c r="H460" i="13"/>
  <c r="H458" i="13" s="1"/>
  <c r="N460" i="13"/>
  <c r="T460" i="13"/>
  <c r="T458" i="13" s="1"/>
  <c r="Z460" i="13"/>
  <c r="Z458" i="13" s="1"/>
  <c r="G468" i="13"/>
  <c r="M468" i="13"/>
  <c r="M466" i="13" s="1"/>
  <c r="S468" i="13"/>
  <c r="S466" i="13" s="1"/>
  <c r="Y468" i="13"/>
  <c r="F473" i="13"/>
  <c r="F471" i="13" s="1"/>
  <c r="L473" i="13"/>
  <c r="L471" i="13" s="1"/>
  <c r="R473" i="13"/>
  <c r="X473" i="13"/>
  <c r="X471" i="13" s="1"/>
  <c r="E478" i="13"/>
  <c r="E476" i="13" s="1"/>
  <c r="K478" i="13"/>
  <c r="Q478" i="13"/>
  <c r="Q476" i="13" s="1"/>
  <c r="W478" i="13"/>
  <c r="W476" i="13" s="1"/>
  <c r="D483" i="13"/>
  <c r="J483" i="13"/>
  <c r="J481" i="13" s="1"/>
  <c r="P483" i="13"/>
  <c r="P481" i="13" s="1"/>
  <c r="V483" i="13"/>
  <c r="I488" i="13"/>
  <c r="I486" i="13" s="1"/>
  <c r="O488" i="13"/>
  <c r="O486" i="13" s="1"/>
  <c r="U488" i="13"/>
  <c r="AA488" i="13"/>
  <c r="AA486" i="13" s="1"/>
  <c r="H493" i="13"/>
  <c r="H491" i="13" s="1"/>
  <c r="N493" i="13"/>
  <c r="T493" i="13"/>
  <c r="T491" i="13" s="1"/>
  <c r="Z493" i="13"/>
  <c r="Z491" i="13" s="1"/>
  <c r="G498" i="13"/>
  <c r="M498" i="13"/>
  <c r="M496" i="13" s="1"/>
  <c r="S498" i="13"/>
  <c r="S496" i="13" s="1"/>
  <c r="Y498" i="13"/>
  <c r="F503" i="13"/>
  <c r="F501" i="13" s="1"/>
  <c r="L503" i="13"/>
  <c r="L501" i="13" s="1"/>
  <c r="R503" i="13"/>
  <c r="X503" i="13"/>
  <c r="X501" i="13" s="1"/>
  <c r="E508" i="13"/>
  <c r="E506" i="13" s="1"/>
  <c r="K508" i="13"/>
  <c r="Q508" i="13"/>
  <c r="Q506" i="13" s="1"/>
  <c r="W508" i="13"/>
  <c r="W506" i="13" s="1"/>
  <c r="D513" i="13"/>
  <c r="J513" i="13"/>
  <c r="J511" i="13" s="1"/>
  <c r="P513" i="13"/>
  <c r="P511" i="13" s="1"/>
  <c r="V513" i="13"/>
  <c r="I518" i="13"/>
  <c r="I516" i="13" s="1"/>
  <c r="O518" i="13"/>
  <c r="O516" i="13" s="1"/>
  <c r="U518" i="13"/>
  <c r="AA518" i="13"/>
  <c r="AA516" i="13" s="1"/>
  <c r="H523" i="13"/>
  <c r="H521" i="13" s="1"/>
  <c r="N523" i="13"/>
  <c r="T523" i="13"/>
  <c r="T521" i="13" s="1"/>
  <c r="Z523" i="13"/>
  <c r="Z521" i="13" s="1"/>
  <c r="G528" i="13"/>
  <c r="M528" i="13"/>
  <c r="M526" i="13" s="1"/>
  <c r="S528" i="13"/>
  <c r="S526" i="13" s="1"/>
  <c r="Y528" i="13"/>
  <c r="F533" i="13"/>
  <c r="F531" i="13" s="1"/>
  <c r="L533" i="13"/>
  <c r="L531" i="13" s="1"/>
  <c r="R533" i="13"/>
  <c r="X533" i="13"/>
  <c r="X531" i="13" s="1"/>
  <c r="E538" i="13"/>
  <c r="E536" i="13" s="1"/>
  <c r="K538" i="13"/>
  <c r="Q538" i="13"/>
  <c r="Q536" i="13" s="1"/>
  <c r="W538" i="13"/>
  <c r="W536" i="13" s="1"/>
  <c r="D543" i="13"/>
  <c r="J543" i="13"/>
  <c r="J541" i="13" s="1"/>
  <c r="P543" i="13"/>
  <c r="P541" i="13" s="1"/>
  <c r="V543" i="13"/>
  <c r="I548" i="13"/>
  <c r="I546" i="13" s="1"/>
  <c r="O548" i="13"/>
  <c r="O546" i="13" s="1"/>
  <c r="U548" i="13"/>
  <c r="AA548" i="13"/>
  <c r="AA546" i="13" s="1"/>
  <c r="H553" i="13"/>
  <c r="H551" i="13" s="1"/>
  <c r="N553" i="13"/>
  <c r="T553" i="13"/>
  <c r="T551" i="13" s="1"/>
  <c r="Z553" i="13"/>
  <c r="Z551" i="13" s="1"/>
  <c r="G558" i="13"/>
  <c r="M558" i="13"/>
  <c r="M556" i="13" s="1"/>
  <c r="S558" i="13"/>
  <c r="S556" i="13" s="1"/>
  <c r="Y558" i="13"/>
  <c r="F563" i="13"/>
  <c r="F561" i="13" s="1"/>
  <c r="L563" i="13"/>
  <c r="L561" i="13" s="1"/>
  <c r="R563" i="13"/>
  <c r="X563" i="13"/>
  <c r="X561" i="13" s="1"/>
  <c r="E568" i="13"/>
  <c r="E566" i="13" s="1"/>
  <c r="K568" i="13"/>
  <c r="Q568" i="13"/>
  <c r="Q566" i="13" s="1"/>
  <c r="W568" i="13"/>
  <c r="W566" i="13" s="1"/>
  <c r="D573" i="13"/>
  <c r="J573" i="13"/>
  <c r="J571" i="13" s="1"/>
  <c r="P573" i="13"/>
  <c r="P571" i="13" s="1"/>
  <c r="V573" i="13"/>
  <c r="B576" i="13"/>
  <c r="I578" i="13"/>
  <c r="I576" i="13" s="1"/>
  <c r="O578" i="13"/>
  <c r="O576" i="13" s="1"/>
  <c r="U578" i="13"/>
  <c r="U576" i="13" s="1"/>
  <c r="AA578" i="13"/>
  <c r="AA576" i="13" s="1"/>
  <c r="R583" i="13"/>
  <c r="R581" i="13" s="1"/>
  <c r="Q588" i="13"/>
  <c r="Q586" i="13" s="1"/>
  <c r="P593" i="13"/>
  <c r="P591" i="13" s="1"/>
  <c r="B596" i="13"/>
  <c r="O598" i="13"/>
  <c r="O596" i="13" s="1"/>
  <c r="H603" i="13"/>
  <c r="H601" i="13" s="1"/>
  <c r="G608" i="13"/>
  <c r="G606" i="13" s="1"/>
  <c r="F613" i="13"/>
  <c r="F611" i="13" s="1"/>
  <c r="U599" i="14"/>
  <c r="H162" i="13"/>
  <c r="H160" i="13" s="1"/>
  <c r="N162" i="13"/>
  <c r="T162" i="13"/>
  <c r="T160" i="13" s="1"/>
  <c r="Z162" i="13"/>
  <c r="Z160" i="13" s="1"/>
  <c r="G167" i="13"/>
  <c r="M167" i="13"/>
  <c r="M165" i="13" s="1"/>
  <c r="S167" i="13"/>
  <c r="S165" i="13" s="1"/>
  <c r="Y167" i="13"/>
  <c r="F172" i="13"/>
  <c r="F170" i="13" s="1"/>
  <c r="L172" i="13"/>
  <c r="L170" i="13" s="1"/>
  <c r="R172" i="13"/>
  <c r="X172" i="13"/>
  <c r="X170" i="13" s="1"/>
  <c r="E177" i="13"/>
  <c r="E175" i="13" s="1"/>
  <c r="K177" i="13"/>
  <c r="Q177" i="13"/>
  <c r="Q175" i="13" s="1"/>
  <c r="W177" i="13"/>
  <c r="W175" i="13" s="1"/>
  <c r="D182" i="13"/>
  <c r="J182" i="13"/>
  <c r="J180" i="13" s="1"/>
  <c r="P182" i="13"/>
  <c r="P180" i="13" s="1"/>
  <c r="V182" i="13"/>
  <c r="I187" i="13"/>
  <c r="I185" i="13" s="1"/>
  <c r="O187" i="13"/>
  <c r="O185" i="13" s="1"/>
  <c r="U187" i="13"/>
  <c r="AA187" i="13"/>
  <c r="AA185" i="13" s="1"/>
  <c r="H192" i="13"/>
  <c r="H190" i="13" s="1"/>
  <c r="N192" i="13"/>
  <c r="T192" i="13"/>
  <c r="T190" i="13" s="1"/>
  <c r="Z192" i="13"/>
  <c r="Z190" i="13" s="1"/>
  <c r="G197" i="13"/>
  <c r="M197" i="13"/>
  <c r="M195" i="13" s="1"/>
  <c r="S197" i="13"/>
  <c r="S195" i="13" s="1"/>
  <c r="Y197" i="13"/>
  <c r="F202" i="13"/>
  <c r="F200" i="13" s="1"/>
  <c r="L202" i="13"/>
  <c r="L200" i="13" s="1"/>
  <c r="R202" i="13"/>
  <c r="X202" i="13"/>
  <c r="X200" i="13" s="1"/>
  <c r="E207" i="13"/>
  <c r="E205" i="13" s="1"/>
  <c r="K207" i="13"/>
  <c r="Q207" i="13"/>
  <c r="Q205" i="13" s="1"/>
  <c r="W207" i="13"/>
  <c r="W205" i="13" s="1"/>
  <c r="D212" i="13"/>
  <c r="J212" i="13"/>
  <c r="J210" i="13" s="1"/>
  <c r="P212" i="13"/>
  <c r="P210" i="13" s="1"/>
  <c r="V212" i="13"/>
  <c r="I217" i="13"/>
  <c r="I215" i="13" s="1"/>
  <c r="O217" i="13"/>
  <c r="O215" i="13" s="1"/>
  <c r="U217" i="13"/>
  <c r="AA217" i="13"/>
  <c r="AA215" i="13" s="1"/>
  <c r="H222" i="13"/>
  <c r="H220" i="13" s="1"/>
  <c r="N222" i="13"/>
  <c r="T222" i="13"/>
  <c r="T220" i="13" s="1"/>
  <c r="Z222" i="13"/>
  <c r="Z220" i="13" s="1"/>
  <c r="G227" i="13"/>
  <c r="M227" i="13"/>
  <c r="M225" i="13" s="1"/>
  <c r="S227" i="13"/>
  <c r="S225" i="13" s="1"/>
  <c r="Y227" i="13"/>
  <c r="F232" i="13"/>
  <c r="F230" i="13" s="1"/>
  <c r="L232" i="13"/>
  <c r="L230" i="13" s="1"/>
  <c r="R232" i="13"/>
  <c r="X232" i="13"/>
  <c r="X230" i="13" s="1"/>
  <c r="E237" i="13"/>
  <c r="E235" i="13" s="1"/>
  <c r="K237" i="13"/>
  <c r="Q237" i="13"/>
  <c r="Q235" i="13" s="1"/>
  <c r="W237" i="13"/>
  <c r="W235" i="13" s="1"/>
  <c r="D242" i="13"/>
  <c r="J242" i="13"/>
  <c r="J240" i="13" s="1"/>
  <c r="P242" i="13"/>
  <c r="P240" i="13" s="1"/>
  <c r="V242" i="13"/>
  <c r="I247" i="13"/>
  <c r="I245" i="13" s="1"/>
  <c r="O247" i="13"/>
  <c r="O245" i="13" s="1"/>
  <c r="U247" i="13"/>
  <c r="AA247" i="13"/>
  <c r="AA245" i="13" s="1"/>
  <c r="H252" i="13"/>
  <c r="H250" i="13" s="1"/>
  <c r="N252" i="13"/>
  <c r="T252" i="13"/>
  <c r="T250" i="13" s="1"/>
  <c r="Z252" i="13"/>
  <c r="Z250" i="13" s="1"/>
  <c r="G257" i="13"/>
  <c r="M257" i="13"/>
  <c r="M255" i="13" s="1"/>
  <c r="S257" i="13"/>
  <c r="S255" i="13" s="1"/>
  <c r="Y257" i="13"/>
  <c r="F262" i="13"/>
  <c r="F260" i="13" s="1"/>
  <c r="L262" i="13"/>
  <c r="L260" i="13" s="1"/>
  <c r="R262" i="13"/>
  <c r="X262" i="13"/>
  <c r="X260" i="13" s="1"/>
  <c r="E267" i="13"/>
  <c r="E265" i="13" s="1"/>
  <c r="K267" i="13"/>
  <c r="Q267" i="13"/>
  <c r="Q265" i="13" s="1"/>
  <c r="W267" i="13"/>
  <c r="W265" i="13" s="1"/>
  <c r="D272" i="13"/>
  <c r="J272" i="13"/>
  <c r="J270" i="13" s="1"/>
  <c r="P272" i="13"/>
  <c r="P270" i="13" s="1"/>
  <c r="V272" i="13"/>
  <c r="I277" i="13"/>
  <c r="I275" i="13" s="1"/>
  <c r="O277" i="13"/>
  <c r="O275" i="13" s="1"/>
  <c r="U277" i="13"/>
  <c r="AA277" i="13"/>
  <c r="AA275" i="13" s="1"/>
  <c r="H282" i="13"/>
  <c r="H280" i="13" s="1"/>
  <c r="N282" i="13"/>
  <c r="T282" i="13"/>
  <c r="T280" i="13" s="1"/>
  <c r="Z282" i="13"/>
  <c r="Z280" i="13" s="1"/>
  <c r="G287" i="13"/>
  <c r="M287" i="13"/>
  <c r="M285" i="13" s="1"/>
  <c r="S287" i="13"/>
  <c r="S285" i="13" s="1"/>
  <c r="Y287" i="13"/>
  <c r="F292" i="13"/>
  <c r="F290" i="13" s="1"/>
  <c r="L292" i="13"/>
  <c r="L290" i="13" s="1"/>
  <c r="R292" i="13"/>
  <c r="X292" i="13"/>
  <c r="X290" i="13" s="1"/>
  <c r="E297" i="13"/>
  <c r="E295" i="13" s="1"/>
  <c r="K297" i="13"/>
  <c r="Q297" i="13"/>
  <c r="Q295" i="13" s="1"/>
  <c r="W297" i="13"/>
  <c r="W295" i="13" s="1"/>
  <c r="D302" i="13"/>
  <c r="J302" i="13"/>
  <c r="J300" i="13" s="1"/>
  <c r="P302" i="13"/>
  <c r="P300" i="13" s="1"/>
  <c r="V302" i="13"/>
  <c r="I307" i="13"/>
  <c r="I305" i="13" s="1"/>
  <c r="O307" i="13"/>
  <c r="O305" i="13" s="1"/>
  <c r="U307" i="13"/>
  <c r="AA307" i="13"/>
  <c r="AA305" i="13" s="1"/>
  <c r="H315" i="13"/>
  <c r="H313" i="13" s="1"/>
  <c r="N315" i="13"/>
  <c r="T315" i="13"/>
  <c r="T313" i="13" s="1"/>
  <c r="Z315" i="13"/>
  <c r="Z313" i="13" s="1"/>
  <c r="G320" i="13"/>
  <c r="M320" i="13"/>
  <c r="M318" i="13" s="1"/>
  <c r="S320" i="13"/>
  <c r="S318" i="13" s="1"/>
  <c r="Y320" i="13"/>
  <c r="F325" i="13"/>
  <c r="F323" i="13" s="1"/>
  <c r="L325" i="13"/>
  <c r="L323" i="13" s="1"/>
  <c r="R325" i="13"/>
  <c r="X325" i="13"/>
  <c r="X323" i="13" s="1"/>
  <c r="E330" i="13"/>
  <c r="E328" i="13" s="1"/>
  <c r="K330" i="13"/>
  <c r="Q330" i="13"/>
  <c r="Q328" i="13" s="1"/>
  <c r="W330" i="13"/>
  <c r="W328" i="13" s="1"/>
  <c r="D335" i="13"/>
  <c r="J335" i="13"/>
  <c r="J333" i="13" s="1"/>
  <c r="P335" i="13"/>
  <c r="P333" i="13" s="1"/>
  <c r="V335" i="13"/>
  <c r="I340" i="13"/>
  <c r="I338" i="13" s="1"/>
  <c r="O340" i="13"/>
  <c r="O338" i="13" s="1"/>
  <c r="U340" i="13"/>
  <c r="AA340" i="13"/>
  <c r="AA338" i="13" s="1"/>
  <c r="H345" i="13"/>
  <c r="H343" i="13" s="1"/>
  <c r="N345" i="13"/>
  <c r="T345" i="13"/>
  <c r="T343" i="13" s="1"/>
  <c r="Z345" i="13"/>
  <c r="Z343" i="13" s="1"/>
  <c r="G350" i="13"/>
  <c r="M350" i="13"/>
  <c r="M348" i="13" s="1"/>
  <c r="S350" i="13"/>
  <c r="S348" i="13" s="1"/>
  <c r="Y350" i="13"/>
  <c r="F355" i="13"/>
  <c r="F353" i="13" s="1"/>
  <c r="L355" i="13"/>
  <c r="L353" i="13" s="1"/>
  <c r="R355" i="13"/>
  <c r="X355" i="13"/>
  <c r="X353" i="13" s="1"/>
  <c r="E360" i="13"/>
  <c r="E358" i="13" s="1"/>
  <c r="K360" i="13"/>
  <c r="Q360" i="13"/>
  <c r="Q358" i="13" s="1"/>
  <c r="W360" i="13"/>
  <c r="W358" i="13" s="1"/>
  <c r="D365" i="13"/>
  <c r="J365" i="13"/>
  <c r="J363" i="13" s="1"/>
  <c r="P365" i="13"/>
  <c r="P363" i="13" s="1"/>
  <c r="V365" i="13"/>
  <c r="I370" i="13"/>
  <c r="I368" i="13" s="1"/>
  <c r="O370" i="13"/>
  <c r="O368" i="13" s="1"/>
  <c r="U370" i="13"/>
  <c r="AA370" i="13"/>
  <c r="AA368" i="13" s="1"/>
  <c r="H375" i="13"/>
  <c r="H373" i="13" s="1"/>
  <c r="N375" i="13"/>
  <c r="T375" i="13"/>
  <c r="T373" i="13" s="1"/>
  <c r="Z375" i="13"/>
  <c r="Z373" i="13" s="1"/>
  <c r="G380" i="13"/>
  <c r="M380" i="13"/>
  <c r="M378" i="13" s="1"/>
  <c r="S380" i="13"/>
  <c r="S378" i="13" s="1"/>
  <c r="Y380" i="13"/>
  <c r="F385" i="13"/>
  <c r="F383" i="13" s="1"/>
  <c r="L385" i="13"/>
  <c r="L383" i="13" s="1"/>
  <c r="R385" i="13"/>
  <c r="X385" i="13"/>
  <c r="X383" i="13" s="1"/>
  <c r="E390" i="13"/>
  <c r="E388" i="13" s="1"/>
  <c r="K390" i="13"/>
  <c r="Q390" i="13"/>
  <c r="Q388" i="13" s="1"/>
  <c r="W390" i="13"/>
  <c r="W388" i="13" s="1"/>
  <c r="D395" i="13"/>
  <c r="J395" i="13"/>
  <c r="J393" i="13" s="1"/>
  <c r="P395" i="13"/>
  <c r="P393" i="13" s="1"/>
  <c r="V395" i="13"/>
  <c r="I400" i="13"/>
  <c r="I398" i="13" s="1"/>
  <c r="O400" i="13"/>
  <c r="O398" i="13" s="1"/>
  <c r="U400" i="13"/>
  <c r="AA400" i="13"/>
  <c r="AA398" i="13" s="1"/>
  <c r="H405" i="13"/>
  <c r="H403" i="13" s="1"/>
  <c r="N405" i="13"/>
  <c r="T405" i="13"/>
  <c r="T403" i="13" s="1"/>
  <c r="Z405" i="13"/>
  <c r="Z403" i="13" s="1"/>
  <c r="G410" i="13"/>
  <c r="M410" i="13"/>
  <c r="M408" i="13" s="1"/>
  <c r="S410" i="13"/>
  <c r="S408" i="13" s="1"/>
  <c r="Y410" i="13"/>
  <c r="F415" i="13"/>
  <c r="F413" i="13" s="1"/>
  <c r="L415" i="13"/>
  <c r="L413" i="13" s="1"/>
  <c r="R415" i="13"/>
  <c r="X415" i="13"/>
  <c r="X413" i="13" s="1"/>
  <c r="E420" i="13"/>
  <c r="E418" i="13" s="1"/>
  <c r="K420" i="13"/>
  <c r="Q420" i="13"/>
  <c r="Q418" i="13" s="1"/>
  <c r="W420" i="13"/>
  <c r="W418" i="13" s="1"/>
  <c r="D425" i="13"/>
  <c r="J425" i="13"/>
  <c r="J423" i="13" s="1"/>
  <c r="P425" i="13"/>
  <c r="P423" i="13" s="1"/>
  <c r="V425" i="13"/>
  <c r="I430" i="13"/>
  <c r="I428" i="13" s="1"/>
  <c r="O430" i="13"/>
  <c r="O428" i="13" s="1"/>
  <c r="U430" i="13"/>
  <c r="AA430" i="13"/>
  <c r="AA428" i="13" s="1"/>
  <c r="H435" i="13"/>
  <c r="H433" i="13" s="1"/>
  <c r="N435" i="13"/>
  <c r="T435" i="13"/>
  <c r="T433" i="13" s="1"/>
  <c r="Z435" i="13"/>
  <c r="Z433" i="13" s="1"/>
  <c r="G440" i="13"/>
  <c r="M440" i="13"/>
  <c r="M438" i="13" s="1"/>
  <c r="S440" i="13"/>
  <c r="S438" i="13" s="1"/>
  <c r="Y440" i="13"/>
  <c r="F445" i="13"/>
  <c r="F443" i="13" s="1"/>
  <c r="L445" i="13"/>
  <c r="L443" i="13" s="1"/>
  <c r="R445" i="13"/>
  <c r="X445" i="13"/>
  <c r="X443" i="13" s="1"/>
  <c r="E450" i="13"/>
  <c r="E448" i="13" s="1"/>
  <c r="K450" i="13"/>
  <c r="Q450" i="13"/>
  <c r="Q448" i="13" s="1"/>
  <c r="W450" i="13"/>
  <c r="W448" i="13" s="1"/>
  <c r="D455" i="13"/>
  <c r="J455" i="13"/>
  <c r="J453" i="13" s="1"/>
  <c r="P455" i="13"/>
  <c r="P453" i="13" s="1"/>
  <c r="V455" i="13"/>
  <c r="I460" i="13"/>
  <c r="I458" i="13" s="1"/>
  <c r="O460" i="13"/>
  <c r="O458" i="13" s="1"/>
  <c r="U460" i="13"/>
  <c r="AA460" i="13"/>
  <c r="AA458" i="13" s="1"/>
  <c r="H468" i="13"/>
  <c r="H466" i="13" s="1"/>
  <c r="N468" i="13"/>
  <c r="T468" i="13"/>
  <c r="T466" i="13" s="1"/>
  <c r="Z468" i="13"/>
  <c r="Z466" i="13" s="1"/>
  <c r="G473" i="13"/>
  <c r="M473" i="13"/>
  <c r="M471" i="13" s="1"/>
  <c r="S473" i="13"/>
  <c r="S471" i="13" s="1"/>
  <c r="Y473" i="13"/>
  <c r="F478" i="13"/>
  <c r="F476" i="13" s="1"/>
  <c r="L478" i="13"/>
  <c r="L476" i="13" s="1"/>
  <c r="R478" i="13"/>
  <c r="X478" i="13"/>
  <c r="X476" i="13" s="1"/>
  <c r="E483" i="13"/>
  <c r="E481" i="13" s="1"/>
  <c r="K483" i="13"/>
  <c r="Q483" i="13"/>
  <c r="Q481" i="13" s="1"/>
  <c r="W483" i="13"/>
  <c r="W481" i="13" s="1"/>
  <c r="D488" i="13"/>
  <c r="J488" i="13"/>
  <c r="J486" i="13" s="1"/>
  <c r="P488" i="13"/>
  <c r="P486" i="13" s="1"/>
  <c r="V488" i="13"/>
  <c r="I493" i="13"/>
  <c r="I491" i="13" s="1"/>
  <c r="O493" i="13"/>
  <c r="O491" i="13" s="1"/>
  <c r="U493" i="13"/>
  <c r="AA493" i="13"/>
  <c r="AA491" i="13" s="1"/>
  <c r="H498" i="13"/>
  <c r="H496" i="13" s="1"/>
  <c r="N498" i="13"/>
  <c r="T498" i="13"/>
  <c r="T496" i="13" s="1"/>
  <c r="Z498" i="13"/>
  <c r="Z496" i="13" s="1"/>
  <c r="G503" i="13"/>
  <c r="M503" i="13"/>
  <c r="M501" i="13" s="1"/>
  <c r="S503" i="13"/>
  <c r="S501" i="13" s="1"/>
  <c r="Y503" i="13"/>
  <c r="F508" i="13"/>
  <c r="F506" i="13" s="1"/>
  <c r="L508" i="13"/>
  <c r="L506" i="13" s="1"/>
  <c r="R508" i="13"/>
  <c r="X508" i="13"/>
  <c r="X506" i="13" s="1"/>
  <c r="E513" i="13"/>
  <c r="E511" i="13" s="1"/>
  <c r="K513" i="13"/>
  <c r="Q513" i="13"/>
  <c r="Q511" i="13" s="1"/>
  <c r="W513" i="13"/>
  <c r="W511" i="13" s="1"/>
  <c r="D518" i="13"/>
  <c r="J518" i="13"/>
  <c r="J516" i="13" s="1"/>
  <c r="P518" i="13"/>
  <c r="P516" i="13" s="1"/>
  <c r="V518" i="13"/>
  <c r="I523" i="13"/>
  <c r="I521" i="13" s="1"/>
  <c r="O523" i="13"/>
  <c r="O521" i="13" s="1"/>
  <c r="U523" i="13"/>
  <c r="AA523" i="13"/>
  <c r="AA521" i="13" s="1"/>
  <c r="H528" i="13"/>
  <c r="H526" i="13" s="1"/>
  <c r="N528" i="13"/>
  <c r="T528" i="13"/>
  <c r="T526" i="13" s="1"/>
  <c r="Z528" i="13"/>
  <c r="Z526" i="13" s="1"/>
  <c r="G533" i="13"/>
  <c r="M533" i="13"/>
  <c r="M531" i="13" s="1"/>
  <c r="S533" i="13"/>
  <c r="S531" i="13" s="1"/>
  <c r="Y533" i="13"/>
  <c r="F538" i="13"/>
  <c r="F536" i="13" s="1"/>
  <c r="L538" i="13"/>
  <c r="L536" i="13" s="1"/>
  <c r="R538" i="13"/>
  <c r="X538" i="13"/>
  <c r="X536" i="13" s="1"/>
  <c r="E543" i="13"/>
  <c r="E541" i="13" s="1"/>
  <c r="K543" i="13"/>
  <c r="Q543" i="13"/>
  <c r="Q541" i="13" s="1"/>
  <c r="W543" i="13"/>
  <c r="W541" i="13" s="1"/>
  <c r="D548" i="13"/>
  <c r="J548" i="13"/>
  <c r="J546" i="13" s="1"/>
  <c r="P548" i="13"/>
  <c r="P546" i="13" s="1"/>
  <c r="V548" i="13"/>
  <c r="I553" i="13"/>
  <c r="I551" i="13" s="1"/>
  <c r="O553" i="13"/>
  <c r="O551" i="13" s="1"/>
  <c r="U553" i="13"/>
  <c r="AA553" i="13"/>
  <c r="AA551" i="13" s="1"/>
  <c r="H558" i="13"/>
  <c r="H556" i="13" s="1"/>
  <c r="N558" i="13"/>
  <c r="T558" i="13"/>
  <c r="T556" i="13" s="1"/>
  <c r="Z558" i="13"/>
  <c r="Z556" i="13" s="1"/>
  <c r="G563" i="13"/>
  <c r="M563" i="13"/>
  <c r="M561" i="13" s="1"/>
  <c r="S563" i="13"/>
  <c r="S561" i="13" s="1"/>
  <c r="Y563" i="13"/>
  <c r="F568" i="13"/>
  <c r="F566" i="13" s="1"/>
  <c r="L568" i="13"/>
  <c r="L566" i="13" s="1"/>
  <c r="R568" i="13"/>
  <c r="X568" i="13"/>
  <c r="X566" i="13" s="1"/>
  <c r="E573" i="13"/>
  <c r="E571" i="13" s="1"/>
  <c r="K573" i="13"/>
  <c r="Q573" i="13"/>
  <c r="Q571" i="13" s="1"/>
  <c r="W573" i="13"/>
  <c r="W571" i="13" s="1"/>
  <c r="D578" i="13"/>
  <c r="J578" i="13"/>
  <c r="J576" i="13" s="1"/>
  <c r="P578" i="13"/>
  <c r="P576" i="13" s="1"/>
  <c r="V578" i="13"/>
  <c r="E583" i="13"/>
  <c r="E581" i="13" s="1"/>
  <c r="W583" i="13"/>
  <c r="W581" i="13" s="1"/>
  <c r="D588" i="13"/>
  <c r="D586" i="13" s="1"/>
  <c r="V588" i="13"/>
  <c r="V586" i="13" s="1"/>
  <c r="U593" i="13"/>
  <c r="U591" i="13" s="1"/>
  <c r="T598" i="13"/>
  <c r="T596" i="13" s="1"/>
  <c r="N603" i="13"/>
  <c r="N601" i="13" s="1"/>
  <c r="M608" i="13"/>
  <c r="L613" i="13"/>
  <c r="L611" i="13" s="1"/>
  <c r="Z306" i="14"/>
  <c r="G549" i="14"/>
  <c r="I162" i="13"/>
  <c r="I160" i="13" s="1"/>
  <c r="O162" i="13"/>
  <c r="O160" i="13" s="1"/>
  <c r="U162" i="13"/>
  <c r="U160" i="13" s="1"/>
  <c r="AA162" i="13"/>
  <c r="H167" i="13"/>
  <c r="H165" i="13" s="1"/>
  <c r="N167" i="13"/>
  <c r="N165" i="13" s="1"/>
  <c r="T167" i="13"/>
  <c r="T165" i="13" s="1"/>
  <c r="Z167" i="13"/>
  <c r="Z165" i="13" s="1"/>
  <c r="G172" i="13"/>
  <c r="G170" i="13" s="1"/>
  <c r="M172" i="13"/>
  <c r="S172" i="13"/>
  <c r="S170" i="13" s="1"/>
  <c r="Y172" i="13"/>
  <c r="Y170" i="13" s="1"/>
  <c r="F177" i="13"/>
  <c r="F175" i="13" s="1"/>
  <c r="L177" i="13"/>
  <c r="L175" i="13" s="1"/>
  <c r="R177" i="13"/>
  <c r="R175" i="13" s="1"/>
  <c r="X177" i="13"/>
  <c r="E182" i="13"/>
  <c r="E180" i="13" s="1"/>
  <c r="K182" i="13"/>
  <c r="K180" i="13" s="1"/>
  <c r="Q182" i="13"/>
  <c r="Q180" i="13" s="1"/>
  <c r="W182" i="13"/>
  <c r="W180" i="13" s="1"/>
  <c r="D187" i="13"/>
  <c r="D185" i="13" s="1"/>
  <c r="J187" i="13"/>
  <c r="P187" i="13"/>
  <c r="P185" i="13" s="1"/>
  <c r="V187" i="13"/>
  <c r="V185" i="13" s="1"/>
  <c r="I192" i="13"/>
  <c r="I190" i="13" s="1"/>
  <c r="O192" i="13"/>
  <c r="O190" i="13" s="1"/>
  <c r="U192" i="13"/>
  <c r="U190" i="13" s="1"/>
  <c r="AA192" i="13"/>
  <c r="H197" i="13"/>
  <c r="H195" i="13" s="1"/>
  <c r="N197" i="13"/>
  <c r="N195" i="13" s="1"/>
  <c r="T197" i="13"/>
  <c r="T195" i="13" s="1"/>
  <c r="Z197" i="13"/>
  <c r="Z195" i="13" s="1"/>
  <c r="G202" i="13"/>
  <c r="G200" i="13" s="1"/>
  <c r="M202" i="13"/>
  <c r="S202" i="13"/>
  <c r="S200" i="13" s="1"/>
  <c r="Y202" i="13"/>
  <c r="Y200" i="13" s="1"/>
  <c r="F207" i="13"/>
  <c r="F205" i="13" s="1"/>
  <c r="L207" i="13"/>
  <c r="L205" i="13" s="1"/>
  <c r="R207" i="13"/>
  <c r="R205" i="13" s="1"/>
  <c r="X207" i="13"/>
  <c r="E212" i="13"/>
  <c r="E210" i="13" s="1"/>
  <c r="K212" i="13"/>
  <c r="K210" i="13" s="1"/>
  <c r="Q212" i="13"/>
  <c r="Q210" i="13" s="1"/>
  <c r="W212" i="13"/>
  <c r="W210" i="13" s="1"/>
  <c r="D217" i="13"/>
  <c r="D215" i="13" s="1"/>
  <c r="J217" i="13"/>
  <c r="P217" i="13"/>
  <c r="P215" i="13" s="1"/>
  <c r="V217" i="13"/>
  <c r="V215" i="13" s="1"/>
  <c r="I222" i="13"/>
  <c r="I220" i="13" s="1"/>
  <c r="O222" i="13"/>
  <c r="O220" i="13" s="1"/>
  <c r="U222" i="13"/>
  <c r="U220" i="13" s="1"/>
  <c r="AA222" i="13"/>
  <c r="H227" i="13"/>
  <c r="H225" i="13" s="1"/>
  <c r="N227" i="13"/>
  <c r="N225" i="13" s="1"/>
  <c r="T227" i="13"/>
  <c r="T225" i="13" s="1"/>
  <c r="Z227" i="13"/>
  <c r="Z225" i="13" s="1"/>
  <c r="G232" i="13"/>
  <c r="G230" i="13" s="1"/>
  <c r="M232" i="13"/>
  <c r="S232" i="13"/>
  <c r="S230" i="13" s="1"/>
  <c r="Y232" i="13"/>
  <c r="Y230" i="13" s="1"/>
  <c r="F237" i="13"/>
  <c r="F235" i="13" s="1"/>
  <c r="L237" i="13"/>
  <c r="L235" i="13" s="1"/>
  <c r="R237" i="13"/>
  <c r="R235" i="13" s="1"/>
  <c r="X237" i="13"/>
  <c r="E242" i="13"/>
  <c r="E240" i="13" s="1"/>
  <c r="K242" i="13"/>
  <c r="K240" i="13" s="1"/>
  <c r="Q242" i="13"/>
  <c r="Q240" i="13" s="1"/>
  <c r="W242" i="13"/>
  <c r="W240" i="13" s="1"/>
  <c r="D247" i="13"/>
  <c r="D245" i="13" s="1"/>
  <c r="J247" i="13"/>
  <c r="P247" i="13"/>
  <c r="P245" i="13" s="1"/>
  <c r="V247" i="13"/>
  <c r="V245" i="13" s="1"/>
  <c r="I252" i="13"/>
  <c r="I250" i="13" s="1"/>
  <c r="O252" i="13"/>
  <c r="O250" i="13" s="1"/>
  <c r="U252" i="13"/>
  <c r="U250" i="13" s="1"/>
  <c r="AA252" i="13"/>
  <c r="H257" i="13"/>
  <c r="H255" i="13" s="1"/>
  <c r="N257" i="13"/>
  <c r="N255" i="13" s="1"/>
  <c r="T257" i="13"/>
  <c r="T255" i="13" s="1"/>
  <c r="Z257" i="13"/>
  <c r="Z255" i="13" s="1"/>
  <c r="G262" i="13"/>
  <c r="G260" i="13" s="1"/>
  <c r="M262" i="13"/>
  <c r="S262" i="13"/>
  <c r="S260" i="13" s="1"/>
  <c r="Y262" i="13"/>
  <c r="Y260" i="13" s="1"/>
  <c r="F267" i="13"/>
  <c r="F265" i="13" s="1"/>
  <c r="L267" i="13"/>
  <c r="L265" i="13" s="1"/>
  <c r="R267" i="13"/>
  <c r="R265" i="13" s="1"/>
  <c r="X267" i="13"/>
  <c r="E272" i="13"/>
  <c r="E270" i="13" s="1"/>
  <c r="K272" i="13"/>
  <c r="K270" i="13" s="1"/>
  <c r="Q272" i="13"/>
  <c r="Q270" i="13" s="1"/>
  <c r="W272" i="13"/>
  <c r="W270" i="13" s="1"/>
  <c r="D277" i="13"/>
  <c r="D275" i="13" s="1"/>
  <c r="J277" i="13"/>
  <c r="P277" i="13"/>
  <c r="P275" i="13" s="1"/>
  <c r="V277" i="13"/>
  <c r="V275" i="13" s="1"/>
  <c r="I282" i="13"/>
  <c r="I280" i="13" s="1"/>
  <c r="O282" i="13"/>
  <c r="O280" i="13" s="1"/>
  <c r="U282" i="13"/>
  <c r="U280" i="13" s="1"/>
  <c r="AA282" i="13"/>
  <c r="H287" i="13"/>
  <c r="H285" i="13" s="1"/>
  <c r="N287" i="13"/>
  <c r="N285" i="13" s="1"/>
  <c r="T287" i="13"/>
  <c r="T285" i="13" s="1"/>
  <c r="Z287" i="13"/>
  <c r="Z285" i="13" s="1"/>
  <c r="G292" i="13"/>
  <c r="G290" i="13" s="1"/>
  <c r="M292" i="13"/>
  <c r="S292" i="13"/>
  <c r="S290" i="13" s="1"/>
  <c r="Y292" i="13"/>
  <c r="Y290" i="13" s="1"/>
  <c r="F297" i="13"/>
  <c r="F295" i="13" s="1"/>
  <c r="L297" i="13"/>
  <c r="L295" i="13" s="1"/>
  <c r="R297" i="13"/>
  <c r="R295" i="13" s="1"/>
  <c r="X297" i="13"/>
  <c r="E302" i="13"/>
  <c r="E300" i="13" s="1"/>
  <c r="K302" i="13"/>
  <c r="K300" i="13" s="1"/>
  <c r="Q302" i="13"/>
  <c r="Q300" i="13" s="1"/>
  <c r="W302" i="13"/>
  <c r="W300" i="13" s="1"/>
  <c r="D307" i="13"/>
  <c r="D305" i="13" s="1"/>
  <c r="J307" i="13"/>
  <c r="P307" i="13"/>
  <c r="P305" i="13" s="1"/>
  <c r="V307" i="13"/>
  <c r="V305" i="13" s="1"/>
  <c r="I315" i="13"/>
  <c r="I313" i="13" s="1"/>
  <c r="O315" i="13"/>
  <c r="O313" i="13" s="1"/>
  <c r="U315" i="13"/>
  <c r="U313" i="13" s="1"/>
  <c r="AA315" i="13"/>
  <c r="H320" i="13"/>
  <c r="H318" i="13" s="1"/>
  <c r="N320" i="13"/>
  <c r="N318" i="13" s="1"/>
  <c r="T320" i="13"/>
  <c r="T318" i="13" s="1"/>
  <c r="Z320" i="13"/>
  <c r="Z318" i="13" s="1"/>
  <c r="G325" i="13"/>
  <c r="G323" i="13" s="1"/>
  <c r="M325" i="13"/>
  <c r="S325" i="13"/>
  <c r="S323" i="13" s="1"/>
  <c r="Y325" i="13"/>
  <c r="Y323" i="13" s="1"/>
  <c r="F330" i="13"/>
  <c r="F328" i="13" s="1"/>
  <c r="L330" i="13"/>
  <c r="L328" i="13" s="1"/>
  <c r="R330" i="13"/>
  <c r="R328" i="13" s="1"/>
  <c r="X330" i="13"/>
  <c r="E335" i="13"/>
  <c r="E333" i="13" s="1"/>
  <c r="K335" i="13"/>
  <c r="K333" i="13" s="1"/>
  <c r="Q335" i="13"/>
  <c r="Q333" i="13" s="1"/>
  <c r="W335" i="13"/>
  <c r="W333" i="13" s="1"/>
  <c r="D340" i="13"/>
  <c r="D338" i="13" s="1"/>
  <c r="J340" i="13"/>
  <c r="P340" i="13"/>
  <c r="P338" i="13" s="1"/>
  <c r="V340" i="13"/>
  <c r="V338" i="13" s="1"/>
  <c r="I345" i="13"/>
  <c r="I343" i="13" s="1"/>
  <c r="O345" i="13"/>
  <c r="O343" i="13" s="1"/>
  <c r="U345" i="13"/>
  <c r="U343" i="13" s="1"/>
  <c r="AA345" i="13"/>
  <c r="H350" i="13"/>
  <c r="H348" i="13" s="1"/>
  <c r="N350" i="13"/>
  <c r="N348" i="13" s="1"/>
  <c r="T350" i="13"/>
  <c r="T348" i="13" s="1"/>
  <c r="Z350" i="13"/>
  <c r="Z348" i="13" s="1"/>
  <c r="G355" i="13"/>
  <c r="G353" i="13" s="1"/>
  <c r="M355" i="13"/>
  <c r="S355" i="13"/>
  <c r="S353" i="13" s="1"/>
  <c r="Y355" i="13"/>
  <c r="Y353" i="13" s="1"/>
  <c r="F360" i="13"/>
  <c r="F358" i="13" s="1"/>
  <c r="L360" i="13"/>
  <c r="L358" i="13" s="1"/>
  <c r="R360" i="13"/>
  <c r="R358" i="13" s="1"/>
  <c r="X360" i="13"/>
  <c r="E365" i="13"/>
  <c r="E363" i="13" s="1"/>
  <c r="K365" i="13"/>
  <c r="K363" i="13" s="1"/>
  <c r="Q365" i="13"/>
  <c r="Q363" i="13" s="1"/>
  <c r="W365" i="13"/>
  <c r="W363" i="13" s="1"/>
  <c r="D370" i="13"/>
  <c r="D368" i="13" s="1"/>
  <c r="J370" i="13"/>
  <c r="P370" i="13"/>
  <c r="P368" i="13" s="1"/>
  <c r="V370" i="13"/>
  <c r="V368" i="13" s="1"/>
  <c r="I375" i="13"/>
  <c r="I373" i="13" s="1"/>
  <c r="O375" i="13"/>
  <c r="O373" i="13" s="1"/>
  <c r="U375" i="13"/>
  <c r="U373" i="13" s="1"/>
  <c r="AA375" i="13"/>
  <c r="H380" i="13"/>
  <c r="H378" i="13" s="1"/>
  <c r="N380" i="13"/>
  <c r="N378" i="13" s="1"/>
  <c r="T380" i="13"/>
  <c r="T378" i="13" s="1"/>
  <c r="Z380" i="13"/>
  <c r="Z378" i="13" s="1"/>
  <c r="G385" i="13"/>
  <c r="G383" i="13" s="1"/>
  <c r="M385" i="13"/>
  <c r="S385" i="13"/>
  <c r="S383" i="13" s="1"/>
  <c r="Y385" i="13"/>
  <c r="Y383" i="13" s="1"/>
  <c r="F390" i="13"/>
  <c r="F388" i="13" s="1"/>
  <c r="L390" i="13"/>
  <c r="L388" i="13" s="1"/>
  <c r="R390" i="13"/>
  <c r="R388" i="13" s="1"/>
  <c r="X390" i="13"/>
  <c r="E395" i="13"/>
  <c r="E393" i="13" s="1"/>
  <c r="K395" i="13"/>
  <c r="K393" i="13" s="1"/>
  <c r="Q395" i="13"/>
  <c r="Q393" i="13" s="1"/>
  <c r="W395" i="13"/>
  <c r="W393" i="13" s="1"/>
  <c r="D400" i="13"/>
  <c r="D398" i="13" s="1"/>
  <c r="J400" i="13"/>
  <c r="P400" i="13"/>
  <c r="P398" i="13" s="1"/>
  <c r="V400" i="13"/>
  <c r="V398" i="13" s="1"/>
  <c r="I405" i="13"/>
  <c r="I403" i="13" s="1"/>
  <c r="O405" i="13"/>
  <c r="O403" i="13" s="1"/>
  <c r="U405" i="13"/>
  <c r="U403" i="13" s="1"/>
  <c r="AA405" i="13"/>
  <c r="H410" i="13"/>
  <c r="H408" i="13" s="1"/>
  <c r="N410" i="13"/>
  <c r="N408" i="13" s="1"/>
  <c r="T410" i="13"/>
  <c r="T408" i="13" s="1"/>
  <c r="Z410" i="13"/>
  <c r="Z408" i="13" s="1"/>
  <c r="G415" i="13"/>
  <c r="G413" i="13" s="1"/>
  <c r="M415" i="13"/>
  <c r="S415" i="13"/>
  <c r="S413" i="13" s="1"/>
  <c r="Y415" i="13"/>
  <c r="Y413" i="13" s="1"/>
  <c r="F420" i="13"/>
  <c r="F418" i="13" s="1"/>
  <c r="L420" i="13"/>
  <c r="L418" i="13" s="1"/>
  <c r="R420" i="13"/>
  <c r="R418" i="13" s="1"/>
  <c r="X420" i="13"/>
  <c r="E425" i="13"/>
  <c r="E423" i="13" s="1"/>
  <c r="K425" i="13"/>
  <c r="K423" i="13" s="1"/>
  <c r="Q425" i="13"/>
  <c r="Q423" i="13" s="1"/>
  <c r="W425" i="13"/>
  <c r="W423" i="13" s="1"/>
  <c r="D430" i="13"/>
  <c r="D428" i="13" s="1"/>
  <c r="J430" i="13"/>
  <c r="P430" i="13"/>
  <c r="P428" i="13" s="1"/>
  <c r="V430" i="13"/>
  <c r="V428" i="13" s="1"/>
  <c r="I435" i="13"/>
  <c r="I433" i="13" s="1"/>
  <c r="O435" i="13"/>
  <c r="O433" i="13" s="1"/>
  <c r="U435" i="13"/>
  <c r="U433" i="13" s="1"/>
  <c r="AA435" i="13"/>
  <c r="H440" i="13"/>
  <c r="H438" i="13" s="1"/>
  <c r="N440" i="13"/>
  <c r="N438" i="13" s="1"/>
  <c r="T440" i="13"/>
  <c r="T438" i="13" s="1"/>
  <c r="Z440" i="13"/>
  <c r="Z438" i="13" s="1"/>
  <c r="G445" i="13"/>
  <c r="G443" i="13" s="1"/>
  <c r="M445" i="13"/>
  <c r="S445" i="13"/>
  <c r="S443" i="13" s="1"/>
  <c r="Y445" i="13"/>
  <c r="Y443" i="13" s="1"/>
  <c r="F450" i="13"/>
  <c r="F448" i="13" s="1"/>
  <c r="L450" i="13"/>
  <c r="L448" i="13" s="1"/>
  <c r="R450" i="13"/>
  <c r="R448" i="13" s="1"/>
  <c r="X450" i="13"/>
  <c r="E455" i="13"/>
  <c r="E453" i="13" s="1"/>
  <c r="K455" i="13"/>
  <c r="K453" i="13" s="1"/>
  <c r="Q455" i="13"/>
  <c r="Q453" i="13" s="1"/>
  <c r="W455" i="13"/>
  <c r="W453" i="13" s="1"/>
  <c r="D460" i="13"/>
  <c r="D458" i="13" s="1"/>
  <c r="J460" i="13"/>
  <c r="P460" i="13"/>
  <c r="P458" i="13" s="1"/>
  <c r="V460" i="13"/>
  <c r="V458" i="13" s="1"/>
  <c r="I468" i="13"/>
  <c r="I466" i="13" s="1"/>
  <c r="O468" i="13"/>
  <c r="O466" i="13" s="1"/>
  <c r="U468" i="13"/>
  <c r="U466" i="13" s="1"/>
  <c r="AA468" i="13"/>
  <c r="H473" i="13"/>
  <c r="H471" i="13" s="1"/>
  <c r="N473" i="13"/>
  <c r="N471" i="13" s="1"/>
  <c r="T473" i="13"/>
  <c r="T471" i="13" s="1"/>
  <c r="Z473" i="13"/>
  <c r="Z471" i="13" s="1"/>
  <c r="G478" i="13"/>
  <c r="G476" i="13" s="1"/>
  <c r="M478" i="13"/>
  <c r="S478" i="13"/>
  <c r="S476" i="13" s="1"/>
  <c r="Y478" i="13"/>
  <c r="Y476" i="13" s="1"/>
  <c r="F483" i="13"/>
  <c r="F481" i="13" s="1"/>
  <c r="L483" i="13"/>
  <c r="L481" i="13" s="1"/>
  <c r="R483" i="13"/>
  <c r="R481" i="13" s="1"/>
  <c r="X483" i="13"/>
  <c r="E488" i="13"/>
  <c r="E486" i="13" s="1"/>
  <c r="K488" i="13"/>
  <c r="K486" i="13" s="1"/>
  <c r="Q488" i="13"/>
  <c r="Q486" i="13" s="1"/>
  <c r="W488" i="13"/>
  <c r="W486" i="13" s="1"/>
  <c r="D493" i="13"/>
  <c r="D491" i="13" s="1"/>
  <c r="J493" i="13"/>
  <c r="P493" i="13"/>
  <c r="P491" i="13" s="1"/>
  <c r="V493" i="13"/>
  <c r="V491" i="13" s="1"/>
  <c r="I498" i="13"/>
  <c r="I496" i="13" s="1"/>
  <c r="O498" i="13"/>
  <c r="O496" i="13" s="1"/>
  <c r="U498" i="13"/>
  <c r="U496" i="13" s="1"/>
  <c r="AA498" i="13"/>
  <c r="H503" i="13"/>
  <c r="H501" i="13" s="1"/>
  <c r="N503" i="13"/>
  <c r="N501" i="13" s="1"/>
  <c r="T503" i="13"/>
  <c r="T501" i="13" s="1"/>
  <c r="Z503" i="13"/>
  <c r="Z501" i="13" s="1"/>
  <c r="G508" i="13"/>
  <c r="G506" i="13" s="1"/>
  <c r="M508" i="13"/>
  <c r="S508" i="13"/>
  <c r="S506" i="13" s="1"/>
  <c r="Y508" i="13"/>
  <c r="Y506" i="13" s="1"/>
  <c r="F513" i="13"/>
  <c r="F511" i="13" s="1"/>
  <c r="L513" i="13"/>
  <c r="L511" i="13" s="1"/>
  <c r="R513" i="13"/>
  <c r="R511" i="13" s="1"/>
  <c r="X513" i="13"/>
  <c r="E518" i="13"/>
  <c r="E516" i="13" s="1"/>
  <c r="K518" i="13"/>
  <c r="K516" i="13" s="1"/>
  <c r="Q518" i="13"/>
  <c r="Q516" i="13" s="1"/>
  <c r="W518" i="13"/>
  <c r="W516" i="13" s="1"/>
  <c r="D523" i="13"/>
  <c r="D521" i="13" s="1"/>
  <c r="J523" i="13"/>
  <c r="P523" i="13"/>
  <c r="P521" i="13" s="1"/>
  <c r="V523" i="13"/>
  <c r="V521" i="13" s="1"/>
  <c r="I528" i="13"/>
  <c r="I526" i="13" s="1"/>
  <c r="O528" i="13"/>
  <c r="O526" i="13" s="1"/>
  <c r="U528" i="13"/>
  <c r="U526" i="13" s="1"/>
  <c r="AA528" i="13"/>
  <c r="H533" i="13"/>
  <c r="H531" i="13" s="1"/>
  <c r="N533" i="13"/>
  <c r="N531" i="13" s="1"/>
  <c r="T533" i="13"/>
  <c r="T531" i="13" s="1"/>
  <c r="Z533" i="13"/>
  <c r="Z531" i="13" s="1"/>
  <c r="G538" i="13"/>
  <c r="G536" i="13" s="1"/>
  <c r="M538" i="13"/>
  <c r="S538" i="13"/>
  <c r="S536" i="13" s="1"/>
  <c r="Y538" i="13"/>
  <c r="Y536" i="13" s="1"/>
  <c r="F543" i="13"/>
  <c r="F541" i="13" s="1"/>
  <c r="L543" i="13"/>
  <c r="L541" i="13" s="1"/>
  <c r="R543" i="13"/>
  <c r="R541" i="13" s="1"/>
  <c r="X543" i="13"/>
  <c r="E548" i="13"/>
  <c r="E546" i="13" s="1"/>
  <c r="K548" i="13"/>
  <c r="K546" i="13" s="1"/>
  <c r="Q548" i="13"/>
  <c r="Q546" i="13" s="1"/>
  <c r="W548" i="13"/>
  <c r="W546" i="13" s="1"/>
  <c r="D553" i="13"/>
  <c r="D551" i="13" s="1"/>
  <c r="J553" i="13"/>
  <c r="P553" i="13"/>
  <c r="P551" i="13" s="1"/>
  <c r="V553" i="13"/>
  <c r="V551" i="13" s="1"/>
  <c r="I558" i="13"/>
  <c r="I556" i="13" s="1"/>
  <c r="O558" i="13"/>
  <c r="O556" i="13" s="1"/>
  <c r="U558" i="13"/>
  <c r="U556" i="13" s="1"/>
  <c r="AA558" i="13"/>
  <c r="H563" i="13"/>
  <c r="H561" i="13" s="1"/>
  <c r="N563" i="13"/>
  <c r="N561" i="13" s="1"/>
  <c r="T563" i="13"/>
  <c r="T561" i="13" s="1"/>
  <c r="Z563" i="13"/>
  <c r="Z561" i="13" s="1"/>
  <c r="G568" i="13"/>
  <c r="G566" i="13" s="1"/>
  <c r="M568" i="13"/>
  <c r="S568" i="13"/>
  <c r="S566" i="13" s="1"/>
  <c r="Y568" i="13"/>
  <c r="Y566" i="13" s="1"/>
  <c r="F573" i="13"/>
  <c r="F571" i="13" s="1"/>
  <c r="L573" i="13"/>
  <c r="L571" i="13" s="1"/>
  <c r="R573" i="13"/>
  <c r="R571" i="13" s="1"/>
  <c r="X573" i="13"/>
  <c r="E578" i="13"/>
  <c r="E576" i="13" s="1"/>
  <c r="K578" i="13"/>
  <c r="K576" i="13" s="1"/>
  <c r="Q578" i="13"/>
  <c r="Q576" i="13" s="1"/>
  <c r="W578" i="13"/>
  <c r="W576" i="13" s="1"/>
  <c r="F583" i="13"/>
  <c r="F581" i="13" s="1"/>
  <c r="X583" i="13"/>
  <c r="X581" i="13" s="1"/>
  <c r="E588" i="13"/>
  <c r="W588" i="13"/>
  <c r="W586" i="13" s="1"/>
  <c r="D593" i="13"/>
  <c r="D591" i="13" s="1"/>
  <c r="V593" i="13"/>
  <c r="V591" i="13" s="1"/>
  <c r="U598" i="13"/>
  <c r="U596" i="13" s="1"/>
  <c r="T603" i="13"/>
  <c r="T601" i="13" s="1"/>
  <c r="S608" i="13"/>
  <c r="S606" i="13" s="1"/>
  <c r="E529" i="14"/>
  <c r="W529" i="14"/>
  <c r="K559" i="14"/>
  <c r="J162" i="13"/>
  <c r="J160" i="13" s="1"/>
  <c r="P162" i="13"/>
  <c r="V162" i="13"/>
  <c r="V160" i="13" s="1"/>
  <c r="I167" i="13"/>
  <c r="I165" i="13" s="1"/>
  <c r="O167" i="13"/>
  <c r="U167" i="13"/>
  <c r="U165" i="13" s="1"/>
  <c r="AA167" i="13"/>
  <c r="AA165" i="13" s="1"/>
  <c r="H172" i="13"/>
  <c r="N172" i="13"/>
  <c r="N170" i="13" s="1"/>
  <c r="T172" i="13"/>
  <c r="T170" i="13" s="1"/>
  <c r="Z172" i="13"/>
  <c r="G177" i="13"/>
  <c r="G175" i="13" s="1"/>
  <c r="M177" i="13"/>
  <c r="M175" i="13" s="1"/>
  <c r="S177" i="13"/>
  <c r="Y177" i="13"/>
  <c r="Y175" i="13" s="1"/>
  <c r="F182" i="13"/>
  <c r="F180" i="13" s="1"/>
  <c r="L182" i="13"/>
  <c r="R182" i="13"/>
  <c r="R180" i="13" s="1"/>
  <c r="X182" i="13"/>
  <c r="X180" i="13" s="1"/>
  <c r="E187" i="13"/>
  <c r="K187" i="13"/>
  <c r="K185" i="13" s="1"/>
  <c r="Q187" i="13"/>
  <c r="Q185" i="13" s="1"/>
  <c r="W187" i="13"/>
  <c r="D192" i="13"/>
  <c r="D190" i="13" s="1"/>
  <c r="J192" i="13"/>
  <c r="J190" i="13" s="1"/>
  <c r="P192" i="13"/>
  <c r="V192" i="13"/>
  <c r="V190" i="13" s="1"/>
  <c r="I197" i="13"/>
  <c r="I195" i="13" s="1"/>
  <c r="O197" i="13"/>
  <c r="U197" i="13"/>
  <c r="U195" i="13" s="1"/>
  <c r="AA197" i="13"/>
  <c r="AA195" i="13" s="1"/>
  <c r="H202" i="13"/>
  <c r="N202" i="13"/>
  <c r="N200" i="13" s="1"/>
  <c r="T202" i="13"/>
  <c r="T200" i="13" s="1"/>
  <c r="Z202" i="13"/>
  <c r="G207" i="13"/>
  <c r="G205" i="13" s="1"/>
  <c r="M207" i="13"/>
  <c r="M205" i="13" s="1"/>
  <c r="S207" i="13"/>
  <c r="Y207" i="13"/>
  <c r="Y205" i="13" s="1"/>
  <c r="F212" i="13"/>
  <c r="F210" i="13" s="1"/>
  <c r="L212" i="13"/>
  <c r="R212" i="13"/>
  <c r="R210" i="13" s="1"/>
  <c r="X212" i="13"/>
  <c r="X210" i="13" s="1"/>
  <c r="E217" i="13"/>
  <c r="K217" i="13"/>
  <c r="K215" i="13" s="1"/>
  <c r="Q217" i="13"/>
  <c r="Q215" i="13" s="1"/>
  <c r="W217" i="13"/>
  <c r="D222" i="13"/>
  <c r="D220" i="13" s="1"/>
  <c r="J222" i="13"/>
  <c r="J220" i="13" s="1"/>
  <c r="P222" i="13"/>
  <c r="V222" i="13"/>
  <c r="V220" i="13" s="1"/>
  <c r="I227" i="13"/>
  <c r="I225" i="13" s="1"/>
  <c r="O227" i="13"/>
  <c r="U227" i="13"/>
  <c r="U225" i="13" s="1"/>
  <c r="AA227" i="13"/>
  <c r="AA225" i="13" s="1"/>
  <c r="H232" i="13"/>
  <c r="N232" i="13"/>
  <c r="N230" i="13" s="1"/>
  <c r="T232" i="13"/>
  <c r="T230" i="13" s="1"/>
  <c r="Z232" i="13"/>
  <c r="G237" i="13"/>
  <c r="G235" i="13" s="1"/>
  <c r="M237" i="13"/>
  <c r="M235" i="13" s="1"/>
  <c r="S237" i="13"/>
  <c r="Y237" i="13"/>
  <c r="Y235" i="13" s="1"/>
  <c r="F242" i="13"/>
  <c r="F240" i="13" s="1"/>
  <c r="L242" i="13"/>
  <c r="R242" i="13"/>
  <c r="R240" i="13" s="1"/>
  <c r="X242" i="13"/>
  <c r="X240" i="13" s="1"/>
  <c r="E247" i="13"/>
  <c r="K247" i="13"/>
  <c r="K245" i="13" s="1"/>
  <c r="Q247" i="13"/>
  <c r="Q245" i="13" s="1"/>
  <c r="W247" i="13"/>
  <c r="D252" i="13"/>
  <c r="D250" i="13" s="1"/>
  <c r="J252" i="13"/>
  <c r="J250" i="13" s="1"/>
  <c r="P252" i="13"/>
  <c r="V252" i="13"/>
  <c r="V250" i="13" s="1"/>
  <c r="I257" i="13"/>
  <c r="I255" i="13" s="1"/>
  <c r="O257" i="13"/>
  <c r="U257" i="13"/>
  <c r="U255" i="13" s="1"/>
  <c r="AA257" i="13"/>
  <c r="AA255" i="13" s="1"/>
  <c r="H262" i="13"/>
  <c r="N262" i="13"/>
  <c r="N260" i="13" s="1"/>
  <c r="T262" i="13"/>
  <c r="T260" i="13" s="1"/>
  <c r="Z262" i="13"/>
  <c r="G267" i="13"/>
  <c r="G265" i="13" s="1"/>
  <c r="M267" i="13"/>
  <c r="M265" i="13" s="1"/>
  <c r="S267" i="13"/>
  <c r="Y267" i="13"/>
  <c r="Y265" i="13" s="1"/>
  <c r="F272" i="13"/>
  <c r="F270" i="13" s="1"/>
  <c r="L272" i="13"/>
  <c r="R272" i="13"/>
  <c r="R270" i="13" s="1"/>
  <c r="X272" i="13"/>
  <c r="X270" i="13" s="1"/>
  <c r="E277" i="13"/>
  <c r="K277" i="13"/>
  <c r="K275" i="13" s="1"/>
  <c r="Q277" i="13"/>
  <c r="Q275" i="13" s="1"/>
  <c r="W277" i="13"/>
  <c r="D282" i="13"/>
  <c r="D280" i="13" s="1"/>
  <c r="J282" i="13"/>
  <c r="J280" i="13" s="1"/>
  <c r="P282" i="13"/>
  <c r="V282" i="13"/>
  <c r="V280" i="13" s="1"/>
  <c r="I287" i="13"/>
  <c r="I285" i="13" s="1"/>
  <c r="O287" i="13"/>
  <c r="U287" i="13"/>
  <c r="U285" i="13" s="1"/>
  <c r="AA287" i="13"/>
  <c r="AA285" i="13" s="1"/>
  <c r="H292" i="13"/>
  <c r="N292" i="13"/>
  <c r="N290" i="13" s="1"/>
  <c r="T292" i="13"/>
  <c r="T290" i="13" s="1"/>
  <c r="Z292" i="13"/>
  <c r="G297" i="13"/>
  <c r="G295" i="13" s="1"/>
  <c r="M297" i="13"/>
  <c r="M295" i="13" s="1"/>
  <c r="S297" i="13"/>
  <c r="Y297" i="13"/>
  <c r="Y295" i="13" s="1"/>
  <c r="F302" i="13"/>
  <c r="F300" i="13" s="1"/>
  <c r="L302" i="13"/>
  <c r="R302" i="13"/>
  <c r="R300" i="13" s="1"/>
  <c r="X302" i="13"/>
  <c r="X300" i="13" s="1"/>
  <c r="E307" i="13"/>
  <c r="K307" i="13"/>
  <c r="K305" i="13" s="1"/>
  <c r="Q307" i="13"/>
  <c r="Q305" i="13" s="1"/>
  <c r="J315" i="13"/>
  <c r="J313" i="13" s="1"/>
  <c r="P315" i="13"/>
  <c r="V315" i="13"/>
  <c r="V313" i="13" s="1"/>
  <c r="I320" i="13"/>
  <c r="I318" i="13" s="1"/>
  <c r="O320" i="13"/>
  <c r="U320" i="13"/>
  <c r="U318" i="13" s="1"/>
  <c r="AA320" i="13"/>
  <c r="AA318" i="13" s="1"/>
  <c r="H325" i="13"/>
  <c r="N325" i="13"/>
  <c r="N323" i="13" s="1"/>
  <c r="T325" i="13"/>
  <c r="T323" i="13" s="1"/>
  <c r="Z325" i="13"/>
  <c r="G330" i="13"/>
  <c r="G328" i="13" s="1"/>
  <c r="M330" i="13"/>
  <c r="M328" i="13" s="1"/>
  <c r="S330" i="13"/>
  <c r="Y330" i="13"/>
  <c r="Y328" i="13" s="1"/>
  <c r="F335" i="13"/>
  <c r="F333" i="13" s="1"/>
  <c r="L335" i="13"/>
  <c r="R335" i="13"/>
  <c r="R333" i="13" s="1"/>
  <c r="X335" i="13"/>
  <c r="X333" i="13" s="1"/>
  <c r="E340" i="13"/>
  <c r="K340" i="13"/>
  <c r="K338" i="13" s="1"/>
  <c r="Q340" i="13"/>
  <c r="Q338" i="13" s="1"/>
  <c r="W340" i="13"/>
  <c r="D345" i="13"/>
  <c r="D343" i="13" s="1"/>
  <c r="J345" i="13"/>
  <c r="J343" i="13" s="1"/>
  <c r="P345" i="13"/>
  <c r="V345" i="13"/>
  <c r="V343" i="13" s="1"/>
  <c r="I350" i="13"/>
  <c r="I348" i="13" s="1"/>
  <c r="O350" i="13"/>
  <c r="U350" i="13"/>
  <c r="U348" i="13" s="1"/>
  <c r="AA350" i="13"/>
  <c r="AA348" i="13" s="1"/>
  <c r="H355" i="13"/>
  <c r="N355" i="13"/>
  <c r="N353" i="13" s="1"/>
  <c r="T355" i="13"/>
  <c r="T353" i="13" s="1"/>
  <c r="Z355" i="13"/>
  <c r="G360" i="13"/>
  <c r="G358" i="13" s="1"/>
  <c r="M360" i="13"/>
  <c r="M358" i="13" s="1"/>
  <c r="S360" i="13"/>
  <c r="Y360" i="13"/>
  <c r="Y358" i="13" s="1"/>
  <c r="F365" i="13"/>
  <c r="F363" i="13" s="1"/>
  <c r="L365" i="13"/>
  <c r="R365" i="13"/>
  <c r="R363" i="13" s="1"/>
  <c r="X365" i="13"/>
  <c r="X363" i="13" s="1"/>
  <c r="E370" i="13"/>
  <c r="K370" i="13"/>
  <c r="K368" i="13" s="1"/>
  <c r="Q370" i="13"/>
  <c r="Q368" i="13" s="1"/>
  <c r="W370" i="13"/>
  <c r="D375" i="13"/>
  <c r="D373" i="13" s="1"/>
  <c r="J375" i="13"/>
  <c r="J373" i="13" s="1"/>
  <c r="P375" i="13"/>
  <c r="V375" i="13"/>
  <c r="V373" i="13" s="1"/>
  <c r="I380" i="13"/>
  <c r="I378" i="13" s="1"/>
  <c r="O380" i="13"/>
  <c r="U380" i="13"/>
  <c r="U378" i="13" s="1"/>
  <c r="AA380" i="13"/>
  <c r="AA378" i="13" s="1"/>
  <c r="H385" i="13"/>
  <c r="N385" i="13"/>
  <c r="N383" i="13" s="1"/>
  <c r="T385" i="13"/>
  <c r="T383" i="13" s="1"/>
  <c r="Z385" i="13"/>
  <c r="G390" i="13"/>
  <c r="G388" i="13" s="1"/>
  <c r="M390" i="13"/>
  <c r="M388" i="13" s="1"/>
  <c r="S390" i="13"/>
  <c r="Y390" i="13"/>
  <c r="Y388" i="13" s="1"/>
  <c r="F395" i="13"/>
  <c r="F393" i="13" s="1"/>
  <c r="L395" i="13"/>
  <c r="R395" i="13"/>
  <c r="R393" i="13" s="1"/>
  <c r="X395" i="13"/>
  <c r="X393" i="13" s="1"/>
  <c r="E400" i="13"/>
  <c r="K400" i="13"/>
  <c r="K398" i="13" s="1"/>
  <c r="Q400" i="13"/>
  <c r="Q398" i="13" s="1"/>
  <c r="W400" i="13"/>
  <c r="D405" i="13"/>
  <c r="D403" i="13" s="1"/>
  <c r="J405" i="13"/>
  <c r="J403" i="13" s="1"/>
  <c r="P405" i="13"/>
  <c r="V405" i="13"/>
  <c r="V403" i="13" s="1"/>
  <c r="I410" i="13"/>
  <c r="I408" i="13" s="1"/>
  <c r="O410" i="13"/>
  <c r="U410" i="13"/>
  <c r="U408" i="13" s="1"/>
  <c r="AA410" i="13"/>
  <c r="AA408" i="13" s="1"/>
  <c r="H415" i="13"/>
  <c r="N415" i="13"/>
  <c r="N413" i="13" s="1"/>
  <c r="T415" i="13"/>
  <c r="T413" i="13" s="1"/>
  <c r="Z415" i="13"/>
  <c r="G420" i="13"/>
  <c r="G418" i="13" s="1"/>
  <c r="M420" i="13"/>
  <c r="M418" i="13" s="1"/>
  <c r="S420" i="13"/>
  <c r="Y420" i="13"/>
  <c r="Y418" i="13" s="1"/>
  <c r="F425" i="13"/>
  <c r="F423" i="13" s="1"/>
  <c r="L425" i="13"/>
  <c r="R425" i="13"/>
  <c r="R423" i="13" s="1"/>
  <c r="X425" i="13"/>
  <c r="X423" i="13" s="1"/>
  <c r="E430" i="13"/>
  <c r="K430" i="13"/>
  <c r="K428" i="13" s="1"/>
  <c r="Q430" i="13"/>
  <c r="Q428" i="13" s="1"/>
  <c r="W430" i="13"/>
  <c r="D435" i="13"/>
  <c r="D433" i="13" s="1"/>
  <c r="J435" i="13"/>
  <c r="J433" i="13" s="1"/>
  <c r="P435" i="13"/>
  <c r="V435" i="13"/>
  <c r="V433" i="13" s="1"/>
  <c r="I440" i="13"/>
  <c r="I438" i="13" s="1"/>
  <c r="O440" i="13"/>
  <c r="U440" i="13"/>
  <c r="U438" i="13" s="1"/>
  <c r="AA440" i="13"/>
  <c r="AA438" i="13" s="1"/>
  <c r="H445" i="13"/>
  <c r="N445" i="13"/>
  <c r="N443" i="13" s="1"/>
  <c r="T445" i="13"/>
  <c r="T443" i="13" s="1"/>
  <c r="Z445" i="13"/>
  <c r="G450" i="13"/>
  <c r="G448" i="13" s="1"/>
  <c r="M450" i="13"/>
  <c r="M448" i="13" s="1"/>
  <c r="S450" i="13"/>
  <c r="Y450" i="13"/>
  <c r="Y448" i="13" s="1"/>
  <c r="F455" i="13"/>
  <c r="F453" i="13" s="1"/>
  <c r="L455" i="13"/>
  <c r="R455" i="13"/>
  <c r="R453" i="13" s="1"/>
  <c r="X455" i="13"/>
  <c r="X453" i="13" s="1"/>
  <c r="E460" i="13"/>
  <c r="K460" i="13"/>
  <c r="K458" i="13" s="1"/>
  <c r="Q460" i="13"/>
  <c r="Q458" i="13" s="1"/>
  <c r="W613" i="13"/>
  <c r="Q613" i="13"/>
  <c r="Q611" i="13" s="1"/>
  <c r="K613" i="13"/>
  <c r="K611" i="13" s="1"/>
  <c r="E613" i="13"/>
  <c r="X608" i="13"/>
  <c r="X606" i="13" s="1"/>
  <c r="R608" i="13"/>
  <c r="R606" i="13" s="1"/>
  <c r="L608" i="13"/>
  <c r="F608" i="13"/>
  <c r="F606" i="13" s="1"/>
  <c r="Y603" i="13"/>
  <c r="Y601" i="13" s="1"/>
  <c r="S603" i="13"/>
  <c r="M603" i="13"/>
  <c r="M601" i="13" s="1"/>
  <c r="G603" i="13"/>
  <c r="G601" i="13" s="1"/>
  <c r="Z598" i="13"/>
  <c r="V613" i="13"/>
  <c r="V611" i="13" s="1"/>
  <c r="P613" i="13"/>
  <c r="P611" i="13" s="1"/>
  <c r="J613" i="13"/>
  <c r="D613" i="13"/>
  <c r="D611" i="13" s="1"/>
  <c r="W608" i="13"/>
  <c r="W606" i="13" s="1"/>
  <c r="Q608" i="13"/>
  <c r="K608" i="13"/>
  <c r="K606" i="13" s="1"/>
  <c r="E608" i="13"/>
  <c r="E606" i="13" s="1"/>
  <c r="X603" i="13"/>
  <c r="R603" i="13"/>
  <c r="R601" i="13" s="1"/>
  <c r="L603" i="13"/>
  <c r="L601" i="13" s="1"/>
  <c r="F603" i="13"/>
  <c r="Y598" i="13"/>
  <c r="Y596" i="13" s="1"/>
  <c r="S598" i="13"/>
  <c r="S596" i="13" s="1"/>
  <c r="M598" i="13"/>
  <c r="G598" i="13"/>
  <c r="G596" i="13" s="1"/>
  <c r="Z593" i="13"/>
  <c r="Z591" i="13" s="1"/>
  <c r="T593" i="13"/>
  <c r="N593" i="13"/>
  <c r="N591" i="13" s="1"/>
  <c r="H593" i="13"/>
  <c r="H591" i="13" s="1"/>
  <c r="AA588" i="13"/>
  <c r="U588" i="13"/>
  <c r="U586" i="13" s="1"/>
  <c r="O588" i="13"/>
  <c r="O586" i="13" s="1"/>
  <c r="I588" i="13"/>
  <c r="V583" i="13"/>
  <c r="V581" i="13" s="1"/>
  <c r="P583" i="13"/>
  <c r="P581" i="13" s="1"/>
  <c r="J583" i="13"/>
  <c r="D583" i="13"/>
  <c r="D581" i="13" s="1"/>
  <c r="AA613" i="13"/>
  <c r="AA611" i="13" s="1"/>
  <c r="U613" i="13"/>
  <c r="O613" i="13"/>
  <c r="O611" i="13" s="1"/>
  <c r="I613" i="13"/>
  <c r="I611" i="13" s="1"/>
  <c r="V608" i="13"/>
  <c r="P608" i="13"/>
  <c r="P606" i="13" s="1"/>
  <c r="J608" i="13"/>
  <c r="J606" i="13" s="1"/>
  <c r="D608" i="13"/>
  <c r="W603" i="13"/>
  <c r="W601" i="13" s="1"/>
  <c r="Q603" i="13"/>
  <c r="Q601" i="13" s="1"/>
  <c r="K603" i="13"/>
  <c r="E603" i="13"/>
  <c r="E601" i="13" s="1"/>
  <c r="X598" i="13"/>
  <c r="X596" i="13" s="1"/>
  <c r="R598" i="13"/>
  <c r="L598" i="13"/>
  <c r="L596" i="13" s="1"/>
  <c r="F598" i="13"/>
  <c r="F596" i="13" s="1"/>
  <c r="Y593" i="13"/>
  <c r="S593" i="13"/>
  <c r="S591" i="13" s="1"/>
  <c r="M593" i="13"/>
  <c r="M591" i="13" s="1"/>
  <c r="G593" i="13"/>
  <c r="Z588" i="13"/>
  <c r="Z586" i="13" s="1"/>
  <c r="T588" i="13"/>
  <c r="T586" i="13" s="1"/>
  <c r="N588" i="13"/>
  <c r="H588" i="13"/>
  <c r="H586" i="13" s="1"/>
  <c r="AA583" i="13"/>
  <c r="AA581" i="13" s="1"/>
  <c r="U583" i="13"/>
  <c r="O583" i="13"/>
  <c r="O581" i="13" s="1"/>
  <c r="I583" i="13"/>
  <c r="I581" i="13" s="1"/>
  <c r="Z613" i="13"/>
  <c r="T613" i="13"/>
  <c r="T611" i="13" s="1"/>
  <c r="N613" i="13"/>
  <c r="N611" i="13" s="1"/>
  <c r="H613" i="13"/>
  <c r="AA608" i="13"/>
  <c r="AA606" i="13" s="1"/>
  <c r="U608" i="13"/>
  <c r="U606" i="13" s="1"/>
  <c r="O608" i="13"/>
  <c r="I608" i="13"/>
  <c r="I606" i="13" s="1"/>
  <c r="V603" i="13"/>
  <c r="V601" i="13" s="1"/>
  <c r="P603" i="13"/>
  <c r="J603" i="13"/>
  <c r="J601" i="13" s="1"/>
  <c r="D603" i="13"/>
  <c r="D601" i="13" s="1"/>
  <c r="W598" i="13"/>
  <c r="Q598" i="13"/>
  <c r="Q596" i="13" s="1"/>
  <c r="K598" i="13"/>
  <c r="K596" i="13" s="1"/>
  <c r="E598" i="13"/>
  <c r="X593" i="13"/>
  <c r="X591" i="13" s="1"/>
  <c r="R593" i="13"/>
  <c r="R591" i="13" s="1"/>
  <c r="L593" i="13"/>
  <c r="F593" i="13"/>
  <c r="F591" i="13" s="1"/>
  <c r="Y588" i="13"/>
  <c r="Y586" i="13" s="1"/>
  <c r="S588" i="13"/>
  <c r="M588" i="13"/>
  <c r="M586" i="13" s="1"/>
  <c r="G588" i="13"/>
  <c r="G586" i="13" s="1"/>
  <c r="Z583" i="13"/>
  <c r="T583" i="13"/>
  <c r="T581" i="13" s="1"/>
  <c r="N583" i="13"/>
  <c r="N581" i="13" s="1"/>
  <c r="H583" i="13"/>
  <c r="Y613" i="13"/>
  <c r="Y611" i="13" s="1"/>
  <c r="S613" i="13"/>
  <c r="S611" i="13" s="1"/>
  <c r="M613" i="13"/>
  <c r="G613" i="13"/>
  <c r="G611" i="13" s="1"/>
  <c r="Z608" i="13"/>
  <c r="Z606" i="13" s="1"/>
  <c r="T608" i="13"/>
  <c r="N608" i="13"/>
  <c r="N606" i="13" s="1"/>
  <c r="H608" i="13"/>
  <c r="H606" i="13" s="1"/>
  <c r="AA603" i="13"/>
  <c r="U603" i="13"/>
  <c r="U601" i="13" s="1"/>
  <c r="O603" i="13"/>
  <c r="O601" i="13" s="1"/>
  <c r="I603" i="13"/>
  <c r="V598" i="13"/>
  <c r="V596" i="13" s="1"/>
  <c r="P598" i="13"/>
  <c r="P596" i="13" s="1"/>
  <c r="J598" i="13"/>
  <c r="D598" i="13"/>
  <c r="D596" i="13" s="1"/>
  <c r="W593" i="13"/>
  <c r="W591" i="13" s="1"/>
  <c r="Q593" i="13"/>
  <c r="K593" i="13"/>
  <c r="K591" i="13" s="1"/>
  <c r="E593" i="13"/>
  <c r="E591" i="13" s="1"/>
  <c r="X588" i="13"/>
  <c r="R588" i="13"/>
  <c r="R586" i="13" s="1"/>
  <c r="L588" i="13"/>
  <c r="L586" i="13" s="1"/>
  <c r="F588" i="13"/>
  <c r="Y583" i="13"/>
  <c r="Y581" i="13" s="1"/>
  <c r="S583" i="13"/>
  <c r="S581" i="13" s="1"/>
  <c r="M583" i="13"/>
  <c r="G583" i="13"/>
  <c r="G581" i="13" s="1"/>
  <c r="J468" i="13"/>
  <c r="J466" i="13" s="1"/>
  <c r="P468" i="13"/>
  <c r="V468" i="13"/>
  <c r="V466" i="13" s="1"/>
  <c r="I473" i="13"/>
  <c r="I471" i="13" s="1"/>
  <c r="O473" i="13"/>
  <c r="U473" i="13"/>
  <c r="U471" i="13" s="1"/>
  <c r="AA473" i="13"/>
  <c r="AA471" i="13" s="1"/>
  <c r="H478" i="13"/>
  <c r="N478" i="13"/>
  <c r="N476" i="13" s="1"/>
  <c r="T478" i="13"/>
  <c r="T476" i="13" s="1"/>
  <c r="Z478" i="13"/>
  <c r="G483" i="13"/>
  <c r="G481" i="13" s="1"/>
  <c r="M483" i="13"/>
  <c r="M481" i="13" s="1"/>
  <c r="S483" i="13"/>
  <c r="Y483" i="13"/>
  <c r="Y481" i="13" s="1"/>
  <c r="F488" i="13"/>
  <c r="F486" i="13" s="1"/>
  <c r="L488" i="13"/>
  <c r="R488" i="13"/>
  <c r="R486" i="13" s="1"/>
  <c r="X488" i="13"/>
  <c r="X486" i="13" s="1"/>
  <c r="E493" i="13"/>
  <c r="K493" i="13"/>
  <c r="K491" i="13" s="1"/>
  <c r="Q493" i="13"/>
  <c r="Q491" i="13" s="1"/>
  <c r="W493" i="13"/>
  <c r="D498" i="13"/>
  <c r="D496" i="13" s="1"/>
  <c r="J498" i="13"/>
  <c r="J496" i="13" s="1"/>
  <c r="P498" i="13"/>
  <c r="V498" i="13"/>
  <c r="V496" i="13" s="1"/>
  <c r="I503" i="13"/>
  <c r="I501" i="13" s="1"/>
  <c r="O503" i="13"/>
  <c r="U503" i="13"/>
  <c r="U501" i="13" s="1"/>
  <c r="AA503" i="13"/>
  <c r="AA501" i="13" s="1"/>
  <c r="H508" i="13"/>
  <c r="N508" i="13"/>
  <c r="N506" i="13" s="1"/>
  <c r="T508" i="13"/>
  <c r="T506" i="13" s="1"/>
  <c r="Z508" i="13"/>
  <c r="G513" i="13"/>
  <c r="G511" i="13" s="1"/>
  <c r="M513" i="13"/>
  <c r="M511" i="13" s="1"/>
  <c r="S513" i="13"/>
  <c r="Y513" i="13"/>
  <c r="Y511" i="13" s="1"/>
  <c r="F518" i="13"/>
  <c r="F516" i="13" s="1"/>
  <c r="L518" i="13"/>
  <c r="R518" i="13"/>
  <c r="R516" i="13" s="1"/>
  <c r="X518" i="13"/>
  <c r="X516" i="13" s="1"/>
  <c r="E523" i="13"/>
  <c r="K523" i="13"/>
  <c r="K521" i="13" s="1"/>
  <c r="Q523" i="13"/>
  <c r="Q521" i="13" s="1"/>
  <c r="W523" i="13"/>
  <c r="D528" i="13"/>
  <c r="D526" i="13" s="1"/>
  <c r="J528" i="13"/>
  <c r="J526" i="13" s="1"/>
  <c r="P528" i="13"/>
  <c r="V528" i="13"/>
  <c r="V526" i="13" s="1"/>
  <c r="I533" i="13"/>
  <c r="I531" i="13" s="1"/>
  <c r="O533" i="13"/>
  <c r="U533" i="13"/>
  <c r="U531" i="13" s="1"/>
  <c r="AA533" i="13"/>
  <c r="AA531" i="13" s="1"/>
  <c r="H538" i="13"/>
  <c r="N538" i="13"/>
  <c r="N536" i="13" s="1"/>
  <c r="T538" i="13"/>
  <c r="T536" i="13" s="1"/>
  <c r="Z538" i="13"/>
  <c r="G543" i="13"/>
  <c r="G541" i="13" s="1"/>
  <c r="M543" i="13"/>
  <c r="M541" i="13" s="1"/>
  <c r="S543" i="13"/>
  <c r="Y543" i="13"/>
  <c r="Y541" i="13" s="1"/>
  <c r="F548" i="13"/>
  <c r="F546" i="13" s="1"/>
  <c r="L548" i="13"/>
  <c r="R548" i="13"/>
  <c r="R546" i="13" s="1"/>
  <c r="X548" i="13"/>
  <c r="X546" i="13" s="1"/>
  <c r="E553" i="13"/>
  <c r="K553" i="13"/>
  <c r="K551" i="13" s="1"/>
  <c r="Q553" i="13"/>
  <c r="Q551" i="13" s="1"/>
  <c r="W553" i="13"/>
  <c r="D558" i="13"/>
  <c r="D556" i="13" s="1"/>
  <c r="J558" i="13"/>
  <c r="J556" i="13" s="1"/>
  <c r="P558" i="13"/>
  <c r="V558" i="13"/>
  <c r="V556" i="13" s="1"/>
  <c r="I563" i="13"/>
  <c r="I561" i="13" s="1"/>
  <c r="O563" i="13"/>
  <c r="U563" i="13"/>
  <c r="U561" i="13" s="1"/>
  <c r="AA563" i="13"/>
  <c r="AA561" i="13" s="1"/>
  <c r="H568" i="13"/>
  <c r="N568" i="13"/>
  <c r="N566" i="13" s="1"/>
  <c r="T568" i="13"/>
  <c r="T566" i="13" s="1"/>
  <c r="Z568" i="13"/>
  <c r="G573" i="13"/>
  <c r="G571" i="13" s="1"/>
  <c r="M573" i="13"/>
  <c r="M571" i="13" s="1"/>
  <c r="S573" i="13"/>
  <c r="Y573" i="13"/>
  <c r="Y571" i="13" s="1"/>
  <c r="F578" i="13"/>
  <c r="F576" i="13" s="1"/>
  <c r="L578" i="13"/>
  <c r="R578" i="13"/>
  <c r="R576" i="13" s="1"/>
  <c r="X578" i="13"/>
  <c r="X576" i="13" s="1"/>
  <c r="K583" i="13"/>
  <c r="J588" i="13"/>
  <c r="J586" i="13" s="1"/>
  <c r="I593" i="13"/>
  <c r="I591" i="13" s="1"/>
  <c r="AA593" i="13"/>
  <c r="H598" i="13"/>
  <c r="H596" i="13" s="1"/>
  <c r="AA598" i="13"/>
  <c r="AA596" i="13" s="1"/>
  <c r="Z603" i="13"/>
  <c r="Z601" i="13" s="1"/>
  <c r="Y608" i="13"/>
  <c r="Y606" i="13" s="1"/>
  <c r="X613" i="13"/>
  <c r="X611" i="13" s="1"/>
  <c r="N544" i="14"/>
  <c r="G579" i="14"/>
  <c r="B586" i="13"/>
  <c r="B611" i="13"/>
  <c r="B606" i="13"/>
  <c r="B601" i="13"/>
  <c r="J594" i="14"/>
  <c r="I9" i="14"/>
  <c r="O9" i="14"/>
  <c r="O7" i="14" s="1"/>
  <c r="U9" i="14"/>
  <c r="U7" i="14" s="1"/>
  <c r="AA9" i="14"/>
  <c r="I11" i="14"/>
  <c r="O11" i="14"/>
  <c r="U11" i="14"/>
  <c r="AA11" i="14"/>
  <c r="H14" i="14"/>
  <c r="H12" i="14" s="1"/>
  <c r="N14" i="14"/>
  <c r="T14" i="14"/>
  <c r="T12" i="14" s="1"/>
  <c r="Z14" i="14"/>
  <c r="Z12" i="14" s="1"/>
  <c r="H16" i="14"/>
  <c r="N16" i="14"/>
  <c r="T16" i="14"/>
  <c r="Z16" i="14"/>
  <c r="G19" i="14"/>
  <c r="G17" i="14" s="1"/>
  <c r="M19" i="14"/>
  <c r="M17" i="14" s="1"/>
  <c r="S19" i="14"/>
  <c r="Y19" i="14"/>
  <c r="Y17" i="14" s="1"/>
  <c r="G21" i="14"/>
  <c r="M21" i="14"/>
  <c r="S21" i="14"/>
  <c r="Y21" i="14"/>
  <c r="F24" i="14"/>
  <c r="L24" i="14"/>
  <c r="L22" i="14" s="1"/>
  <c r="R24" i="14"/>
  <c r="R22" i="14" s="1"/>
  <c r="X24" i="14"/>
  <c r="F26" i="14"/>
  <c r="L26" i="14"/>
  <c r="R26" i="14"/>
  <c r="X26" i="14"/>
  <c r="E29" i="14"/>
  <c r="E27" i="14" s="1"/>
  <c r="K29" i="14"/>
  <c r="Q29" i="14"/>
  <c r="Q27" i="14" s="1"/>
  <c r="W29" i="14"/>
  <c r="W27" i="14" s="1"/>
  <c r="E31" i="14"/>
  <c r="K31" i="14"/>
  <c r="Q31" i="14"/>
  <c r="W31" i="14"/>
  <c r="D34" i="14"/>
  <c r="D32" i="14" s="1"/>
  <c r="J34" i="14"/>
  <c r="J32" i="14" s="1"/>
  <c r="P34" i="14"/>
  <c r="V34" i="14"/>
  <c r="V32" i="14" s="1"/>
  <c r="D36" i="14"/>
  <c r="J36" i="14"/>
  <c r="P36" i="14"/>
  <c r="V36" i="14"/>
  <c r="I39" i="14"/>
  <c r="O39" i="14"/>
  <c r="O37" i="14" s="1"/>
  <c r="U39" i="14"/>
  <c r="U37" i="14" s="1"/>
  <c r="AA39" i="14"/>
  <c r="I41" i="14"/>
  <c r="O41" i="14"/>
  <c r="U41" i="14"/>
  <c r="AA41" i="14"/>
  <c r="H44" i="14"/>
  <c r="H42" i="14" s="1"/>
  <c r="N44" i="14"/>
  <c r="T44" i="14"/>
  <c r="T42" i="14" s="1"/>
  <c r="Z44" i="14"/>
  <c r="Z42" i="14" s="1"/>
  <c r="H46" i="14"/>
  <c r="N46" i="14"/>
  <c r="T46" i="14"/>
  <c r="Z46" i="14"/>
  <c r="G49" i="14"/>
  <c r="G47" i="14" s="1"/>
  <c r="M49" i="14"/>
  <c r="M47" i="14" s="1"/>
  <c r="S49" i="14"/>
  <c r="Y49" i="14"/>
  <c r="Y47" i="14" s="1"/>
  <c r="G51" i="14"/>
  <c r="M51" i="14"/>
  <c r="S51" i="14"/>
  <c r="Y51" i="14"/>
  <c r="F54" i="14"/>
  <c r="L54" i="14"/>
  <c r="L52" i="14" s="1"/>
  <c r="R54" i="14"/>
  <c r="R52" i="14" s="1"/>
  <c r="X54" i="14"/>
  <c r="F56" i="14"/>
  <c r="L56" i="14"/>
  <c r="R56" i="14"/>
  <c r="X56" i="14"/>
  <c r="E59" i="14"/>
  <c r="E57" i="14" s="1"/>
  <c r="K59" i="14"/>
  <c r="Q59" i="14"/>
  <c r="Q57" i="14" s="1"/>
  <c r="W59" i="14"/>
  <c r="W57" i="14" s="1"/>
  <c r="E61" i="14"/>
  <c r="K61" i="14"/>
  <c r="Q61" i="14"/>
  <c r="W61" i="14"/>
  <c r="D64" i="14"/>
  <c r="D62" i="14" s="1"/>
  <c r="J64" i="14"/>
  <c r="J62" i="14" s="1"/>
  <c r="P64" i="14"/>
  <c r="V64" i="14"/>
  <c r="V62" i="14" s="1"/>
  <c r="D66" i="14"/>
  <c r="J66" i="14"/>
  <c r="P66" i="14"/>
  <c r="V66" i="14"/>
  <c r="I69" i="14"/>
  <c r="O69" i="14"/>
  <c r="O67" i="14" s="1"/>
  <c r="U69" i="14"/>
  <c r="U67" i="14" s="1"/>
  <c r="AA69" i="14"/>
  <c r="I71" i="14"/>
  <c r="O71" i="14"/>
  <c r="U71" i="14"/>
  <c r="AA71" i="14"/>
  <c r="H74" i="14"/>
  <c r="H72" i="14" s="1"/>
  <c r="N74" i="14"/>
  <c r="T74" i="14"/>
  <c r="T72" i="14" s="1"/>
  <c r="Z74" i="14"/>
  <c r="Z72" i="14" s="1"/>
  <c r="H76" i="14"/>
  <c r="N76" i="14"/>
  <c r="T76" i="14"/>
  <c r="Z76" i="14"/>
  <c r="G79" i="14"/>
  <c r="G77" i="14" s="1"/>
  <c r="M79" i="14"/>
  <c r="M77" i="14" s="1"/>
  <c r="S79" i="14"/>
  <c r="Y79" i="14"/>
  <c r="Y77" i="14" s="1"/>
  <c r="G81" i="14"/>
  <c r="M81" i="14"/>
  <c r="S81" i="14"/>
  <c r="Y81" i="14"/>
  <c r="F84" i="14"/>
  <c r="L84" i="14"/>
  <c r="L82" i="14" s="1"/>
  <c r="R84" i="14"/>
  <c r="R82" i="14" s="1"/>
  <c r="X84" i="14"/>
  <c r="F86" i="14"/>
  <c r="L86" i="14"/>
  <c r="R86" i="14"/>
  <c r="X86" i="14"/>
  <c r="E89" i="14"/>
  <c r="E87" i="14" s="1"/>
  <c r="K89" i="14"/>
  <c r="Q89" i="14"/>
  <c r="Q87" i="14" s="1"/>
  <c r="W89" i="14"/>
  <c r="W87" i="14" s="1"/>
  <c r="E91" i="14"/>
  <c r="K91" i="14"/>
  <c r="Q91" i="14"/>
  <c r="W91" i="14"/>
  <c r="D94" i="14"/>
  <c r="D92" i="14" s="1"/>
  <c r="J94" i="14"/>
  <c r="J92" i="14" s="1"/>
  <c r="P94" i="14"/>
  <c r="V94" i="14"/>
  <c r="V92" i="14" s="1"/>
  <c r="D96" i="14"/>
  <c r="J96" i="14"/>
  <c r="P96" i="14"/>
  <c r="V96" i="14"/>
  <c r="I99" i="14"/>
  <c r="O99" i="14"/>
  <c r="O97" i="14" s="1"/>
  <c r="U99" i="14"/>
  <c r="U97" i="14" s="1"/>
  <c r="AA99" i="14"/>
  <c r="I101" i="14"/>
  <c r="O101" i="14"/>
  <c r="U101" i="14"/>
  <c r="AA101" i="14"/>
  <c r="H104" i="14"/>
  <c r="H102" i="14" s="1"/>
  <c r="N104" i="14"/>
  <c r="T104" i="14"/>
  <c r="T102" i="14" s="1"/>
  <c r="Z104" i="14"/>
  <c r="Z102" i="14" s="1"/>
  <c r="H106" i="14"/>
  <c r="N106" i="14"/>
  <c r="T106" i="14"/>
  <c r="Z106" i="14"/>
  <c r="G109" i="14"/>
  <c r="G107" i="14" s="1"/>
  <c r="M109" i="14"/>
  <c r="M107" i="14" s="1"/>
  <c r="S109" i="14"/>
  <c r="Y109" i="14"/>
  <c r="Y107" i="14" s="1"/>
  <c r="G111" i="14"/>
  <c r="M111" i="14"/>
  <c r="S111" i="14"/>
  <c r="Y111" i="14"/>
  <c r="F114" i="14"/>
  <c r="L114" i="14"/>
  <c r="L112" i="14" s="1"/>
  <c r="R114" i="14"/>
  <c r="R112" i="14" s="1"/>
  <c r="X114" i="14"/>
  <c r="F116" i="14"/>
  <c r="L116" i="14"/>
  <c r="R116" i="14"/>
  <c r="X116" i="14"/>
  <c r="E119" i="14"/>
  <c r="E117" i="14" s="1"/>
  <c r="K119" i="14"/>
  <c r="Q119" i="14"/>
  <c r="Q117" i="14" s="1"/>
  <c r="W119" i="14"/>
  <c r="W117" i="14" s="1"/>
  <c r="E121" i="14"/>
  <c r="K121" i="14"/>
  <c r="Q121" i="14"/>
  <c r="W121" i="14"/>
  <c r="D124" i="14"/>
  <c r="D122" i="14" s="1"/>
  <c r="J124" i="14"/>
  <c r="J122" i="14" s="1"/>
  <c r="P124" i="14"/>
  <c r="V124" i="14"/>
  <c r="V122" i="14" s="1"/>
  <c r="D126" i="14"/>
  <c r="J126" i="14"/>
  <c r="P126" i="14"/>
  <c r="V126" i="14"/>
  <c r="I129" i="14"/>
  <c r="O129" i="14"/>
  <c r="O127" i="14" s="1"/>
  <c r="U129" i="14"/>
  <c r="U127" i="14" s="1"/>
  <c r="AA129" i="14"/>
  <c r="I131" i="14"/>
  <c r="O131" i="14"/>
  <c r="U131" i="14"/>
  <c r="AA131" i="14"/>
  <c r="H134" i="14"/>
  <c r="H132" i="14" s="1"/>
  <c r="N134" i="14"/>
  <c r="T134" i="14"/>
  <c r="T132" i="14" s="1"/>
  <c r="Z134" i="14"/>
  <c r="Z132" i="14" s="1"/>
  <c r="H136" i="14"/>
  <c r="N136" i="14"/>
  <c r="T136" i="14"/>
  <c r="Z136" i="14"/>
  <c r="G139" i="14"/>
  <c r="G137" i="14" s="1"/>
  <c r="M139" i="14"/>
  <c r="M137" i="14" s="1"/>
  <c r="S139" i="14"/>
  <c r="Y139" i="14"/>
  <c r="Y137" i="14" s="1"/>
  <c r="G141" i="14"/>
  <c r="M141" i="14"/>
  <c r="S141" i="14"/>
  <c r="Y141" i="14"/>
  <c r="F144" i="14"/>
  <c r="L144" i="14"/>
  <c r="L142" i="14" s="1"/>
  <c r="R144" i="14"/>
  <c r="R142" i="14" s="1"/>
  <c r="X144" i="14"/>
  <c r="F146" i="14"/>
  <c r="L146" i="14"/>
  <c r="R146" i="14"/>
  <c r="X146" i="14"/>
  <c r="E149" i="14"/>
  <c r="E147" i="14" s="1"/>
  <c r="K149" i="14"/>
  <c r="Q149" i="14"/>
  <c r="Q147" i="14" s="1"/>
  <c r="W149" i="14"/>
  <c r="W147" i="14" s="1"/>
  <c r="E151" i="14"/>
  <c r="K151" i="14"/>
  <c r="Q151" i="14"/>
  <c r="W151" i="14"/>
  <c r="D154" i="14"/>
  <c r="D152" i="14" s="1"/>
  <c r="J154" i="14"/>
  <c r="J152" i="14" s="1"/>
  <c r="P154" i="14"/>
  <c r="V154" i="14"/>
  <c r="V152" i="14" s="1"/>
  <c r="D156" i="14"/>
  <c r="J156" i="14"/>
  <c r="P156" i="14"/>
  <c r="V156" i="14"/>
  <c r="I163" i="14"/>
  <c r="O163" i="14"/>
  <c r="O161" i="14" s="1"/>
  <c r="U163" i="14"/>
  <c r="U161" i="14" s="1"/>
  <c r="AA163" i="14"/>
  <c r="I165" i="14"/>
  <c r="O165" i="14"/>
  <c r="U165" i="14"/>
  <c r="AA165" i="14"/>
  <c r="H168" i="14"/>
  <c r="H166" i="14" s="1"/>
  <c r="N168" i="14"/>
  <c r="T168" i="14"/>
  <c r="T166" i="14" s="1"/>
  <c r="Z168" i="14"/>
  <c r="Z166" i="14" s="1"/>
  <c r="H170" i="14"/>
  <c r="N170" i="14"/>
  <c r="T170" i="14"/>
  <c r="Z170" i="14"/>
  <c r="G173" i="14"/>
  <c r="G171" i="14" s="1"/>
  <c r="M173" i="14"/>
  <c r="M171" i="14" s="1"/>
  <c r="S173" i="14"/>
  <c r="Y173" i="14"/>
  <c r="Y171" i="14" s="1"/>
  <c r="G175" i="14"/>
  <c r="M175" i="14"/>
  <c r="S175" i="14"/>
  <c r="Y175" i="14"/>
  <c r="F178" i="14"/>
  <c r="L178" i="14"/>
  <c r="L176" i="14" s="1"/>
  <c r="R178" i="14"/>
  <c r="R176" i="14" s="1"/>
  <c r="X178" i="14"/>
  <c r="F180" i="14"/>
  <c r="L180" i="14"/>
  <c r="R180" i="14"/>
  <c r="X180" i="14"/>
  <c r="E183" i="14"/>
  <c r="E181" i="14" s="1"/>
  <c r="K183" i="14"/>
  <c r="Q183" i="14"/>
  <c r="Q181" i="14" s="1"/>
  <c r="W183" i="14"/>
  <c r="W181" i="14" s="1"/>
  <c r="E185" i="14"/>
  <c r="K185" i="14"/>
  <c r="Q185" i="14"/>
  <c r="W185" i="14"/>
  <c r="D188" i="14"/>
  <c r="D186" i="14" s="1"/>
  <c r="J188" i="14"/>
  <c r="J186" i="14" s="1"/>
  <c r="P188" i="14"/>
  <c r="V188" i="14"/>
  <c r="V186" i="14" s="1"/>
  <c r="D190" i="14"/>
  <c r="J190" i="14"/>
  <c r="P190" i="14"/>
  <c r="V190" i="14"/>
  <c r="I193" i="14"/>
  <c r="O193" i="14"/>
  <c r="O191" i="14" s="1"/>
  <c r="U193" i="14"/>
  <c r="U191" i="14" s="1"/>
  <c r="AA193" i="14"/>
  <c r="I195" i="14"/>
  <c r="O195" i="14"/>
  <c r="U195" i="14"/>
  <c r="AA195" i="14"/>
  <c r="H198" i="14"/>
  <c r="H196" i="14" s="1"/>
  <c r="N198" i="14"/>
  <c r="T198" i="14"/>
  <c r="T196" i="14" s="1"/>
  <c r="Z198" i="14"/>
  <c r="Z196" i="14" s="1"/>
  <c r="H200" i="14"/>
  <c r="N200" i="14"/>
  <c r="T200" i="14"/>
  <c r="Z200" i="14"/>
  <c r="G203" i="14"/>
  <c r="G201" i="14" s="1"/>
  <c r="M203" i="14"/>
  <c r="M201" i="14" s="1"/>
  <c r="S203" i="14"/>
  <c r="Y203" i="14"/>
  <c r="Y201" i="14" s="1"/>
  <c r="G205" i="14"/>
  <c r="M205" i="14"/>
  <c r="S205" i="14"/>
  <c r="Y205" i="14"/>
  <c r="F208" i="14"/>
  <c r="L208" i="14"/>
  <c r="L206" i="14" s="1"/>
  <c r="R208" i="14"/>
  <c r="R206" i="14" s="1"/>
  <c r="X208" i="14"/>
  <c r="F210" i="14"/>
  <c r="L210" i="14"/>
  <c r="R210" i="14"/>
  <c r="X210" i="14"/>
  <c r="E213" i="14"/>
  <c r="E211" i="14" s="1"/>
  <c r="K213" i="14"/>
  <c r="Q213" i="14"/>
  <c r="Q211" i="14" s="1"/>
  <c r="W213" i="14"/>
  <c r="W211" i="14" s="1"/>
  <c r="E215" i="14"/>
  <c r="K215" i="14"/>
  <c r="Q215" i="14"/>
  <c r="W215" i="14"/>
  <c r="D218" i="14"/>
  <c r="D216" i="14" s="1"/>
  <c r="J218" i="14"/>
  <c r="J216" i="14" s="1"/>
  <c r="P218" i="14"/>
  <c r="V218" i="14"/>
  <c r="V216" i="14" s="1"/>
  <c r="D220" i="14"/>
  <c r="J220" i="14"/>
  <c r="P220" i="14"/>
  <c r="V220" i="14"/>
  <c r="I223" i="14"/>
  <c r="O223" i="14"/>
  <c r="O221" i="14" s="1"/>
  <c r="U223" i="14"/>
  <c r="U221" i="14" s="1"/>
  <c r="AA223" i="14"/>
  <c r="I225" i="14"/>
  <c r="O225" i="14"/>
  <c r="U225" i="14"/>
  <c r="AA225" i="14"/>
  <c r="H228" i="14"/>
  <c r="H226" i="14" s="1"/>
  <c r="N228" i="14"/>
  <c r="T228" i="14"/>
  <c r="T226" i="14" s="1"/>
  <c r="Z228" i="14"/>
  <c r="Z226" i="14" s="1"/>
  <c r="H230" i="14"/>
  <c r="N230" i="14"/>
  <c r="T230" i="14"/>
  <c r="Z230" i="14"/>
  <c r="G233" i="14"/>
  <c r="G231" i="14" s="1"/>
  <c r="M233" i="14"/>
  <c r="M231" i="14" s="1"/>
  <c r="S233" i="14"/>
  <c r="Y233" i="14"/>
  <c r="Y231" i="14" s="1"/>
  <c r="G235" i="14"/>
  <c r="M235" i="14"/>
  <c r="S235" i="14"/>
  <c r="Y235" i="14"/>
  <c r="F238" i="14"/>
  <c r="L238" i="14"/>
  <c r="L236" i="14" s="1"/>
  <c r="R238" i="14"/>
  <c r="R236" i="14" s="1"/>
  <c r="X238" i="14"/>
  <c r="F240" i="14"/>
  <c r="L240" i="14"/>
  <c r="R240" i="14"/>
  <c r="X240" i="14"/>
  <c r="E243" i="14"/>
  <c r="E241" i="14" s="1"/>
  <c r="K243" i="14"/>
  <c r="Q243" i="14"/>
  <c r="Q241" i="14" s="1"/>
  <c r="W243" i="14"/>
  <c r="W241" i="14" s="1"/>
  <c r="E245" i="14"/>
  <c r="K245" i="14"/>
  <c r="Q245" i="14"/>
  <c r="W245" i="14"/>
  <c r="D248" i="14"/>
  <c r="D246" i="14" s="1"/>
  <c r="J248" i="14"/>
  <c r="J246" i="14" s="1"/>
  <c r="P248" i="14"/>
  <c r="V248" i="14"/>
  <c r="V246" i="14" s="1"/>
  <c r="D250" i="14"/>
  <c r="J250" i="14"/>
  <c r="P250" i="14"/>
  <c r="V250" i="14"/>
  <c r="I253" i="14"/>
  <c r="O253" i="14"/>
  <c r="O251" i="14" s="1"/>
  <c r="U253" i="14"/>
  <c r="U251" i="14" s="1"/>
  <c r="AA253" i="14"/>
  <c r="I255" i="14"/>
  <c r="O255" i="14"/>
  <c r="U255" i="14"/>
  <c r="AA255" i="14"/>
  <c r="H258" i="14"/>
  <c r="H256" i="14" s="1"/>
  <c r="N258" i="14"/>
  <c r="T258" i="14"/>
  <c r="T256" i="14" s="1"/>
  <c r="Z258" i="14"/>
  <c r="Z256" i="14" s="1"/>
  <c r="H260" i="14"/>
  <c r="N260" i="14"/>
  <c r="T260" i="14"/>
  <c r="Z260" i="14"/>
  <c r="G263" i="14"/>
  <c r="G261" i="14" s="1"/>
  <c r="M263" i="14"/>
  <c r="M261" i="14" s="1"/>
  <c r="S263" i="14"/>
  <c r="Y263" i="14"/>
  <c r="Y261" i="14" s="1"/>
  <c r="G265" i="14"/>
  <c r="M265" i="14"/>
  <c r="S265" i="14"/>
  <c r="Y265" i="14"/>
  <c r="F268" i="14"/>
  <c r="L268" i="14"/>
  <c r="L266" i="14" s="1"/>
  <c r="R268" i="14"/>
  <c r="R266" i="14" s="1"/>
  <c r="X268" i="14"/>
  <c r="F270" i="14"/>
  <c r="L270" i="14"/>
  <c r="R270" i="14"/>
  <c r="X270" i="14"/>
  <c r="E273" i="14"/>
  <c r="E271" i="14" s="1"/>
  <c r="K273" i="14"/>
  <c r="Q273" i="14"/>
  <c r="Q271" i="14" s="1"/>
  <c r="W273" i="14"/>
  <c r="W271" i="14" s="1"/>
  <c r="E275" i="14"/>
  <c r="K275" i="14"/>
  <c r="Q275" i="14"/>
  <c r="W275" i="14"/>
  <c r="D278" i="14"/>
  <c r="D276" i="14" s="1"/>
  <c r="J278" i="14"/>
  <c r="J276" i="14" s="1"/>
  <c r="P278" i="14"/>
  <c r="V278" i="14"/>
  <c r="V276" i="14" s="1"/>
  <c r="D280" i="14"/>
  <c r="J280" i="14"/>
  <c r="P280" i="14"/>
  <c r="V280" i="14"/>
  <c r="I283" i="14"/>
  <c r="O283" i="14"/>
  <c r="O281" i="14" s="1"/>
  <c r="U283" i="14"/>
  <c r="U281" i="14" s="1"/>
  <c r="AA283" i="14"/>
  <c r="I285" i="14"/>
  <c r="O285" i="14"/>
  <c r="U285" i="14"/>
  <c r="AA285" i="14"/>
  <c r="H288" i="14"/>
  <c r="H286" i="14" s="1"/>
  <c r="N288" i="14"/>
  <c r="T288" i="14"/>
  <c r="T286" i="14" s="1"/>
  <c r="Z288" i="14"/>
  <c r="Z286" i="14" s="1"/>
  <c r="H290" i="14"/>
  <c r="N290" i="14"/>
  <c r="T290" i="14"/>
  <c r="Z290" i="14"/>
  <c r="G293" i="14"/>
  <c r="G291" i="14" s="1"/>
  <c r="M293" i="14"/>
  <c r="M291" i="14" s="1"/>
  <c r="S293" i="14"/>
  <c r="Y293" i="14"/>
  <c r="Y291" i="14" s="1"/>
  <c r="G295" i="14"/>
  <c r="M295" i="14"/>
  <c r="S295" i="14"/>
  <c r="Y295" i="14"/>
  <c r="F298" i="14"/>
  <c r="L298" i="14"/>
  <c r="L296" i="14" s="1"/>
  <c r="R298" i="14"/>
  <c r="R296" i="14" s="1"/>
  <c r="X298" i="14"/>
  <c r="F300" i="14"/>
  <c r="L300" i="14"/>
  <c r="R300" i="14"/>
  <c r="X300" i="14"/>
  <c r="E303" i="14"/>
  <c r="E301" i="14" s="1"/>
  <c r="K303" i="14"/>
  <c r="Q303" i="14"/>
  <c r="Q301" i="14" s="1"/>
  <c r="W303" i="14"/>
  <c r="W301" i="14" s="1"/>
  <c r="E305" i="14"/>
  <c r="K305" i="14"/>
  <c r="Q305" i="14"/>
  <c r="W305" i="14"/>
  <c r="D308" i="14"/>
  <c r="D306" i="14" s="1"/>
  <c r="J308" i="14"/>
  <c r="J306" i="14" s="1"/>
  <c r="P308" i="14"/>
  <c r="V308" i="14"/>
  <c r="V306" i="14" s="1"/>
  <c r="D310" i="14"/>
  <c r="J310" i="14"/>
  <c r="P310" i="14"/>
  <c r="V310" i="14"/>
  <c r="I317" i="14"/>
  <c r="O317" i="14"/>
  <c r="O315" i="14" s="1"/>
  <c r="U317" i="14"/>
  <c r="U315" i="14" s="1"/>
  <c r="AA317" i="14"/>
  <c r="I319" i="14"/>
  <c r="O319" i="14"/>
  <c r="U319" i="14"/>
  <c r="AA319" i="14"/>
  <c r="H322" i="14"/>
  <c r="H320" i="14" s="1"/>
  <c r="N322" i="14"/>
  <c r="T322" i="14"/>
  <c r="T320" i="14" s="1"/>
  <c r="Z322" i="14"/>
  <c r="Z320" i="14" s="1"/>
  <c r="H324" i="14"/>
  <c r="N324" i="14"/>
  <c r="T324" i="14"/>
  <c r="Z324" i="14"/>
  <c r="G327" i="14"/>
  <c r="G325" i="14" s="1"/>
  <c r="M327" i="14"/>
  <c r="M325" i="14" s="1"/>
  <c r="S327" i="14"/>
  <c r="Y327" i="14"/>
  <c r="Y325" i="14" s="1"/>
  <c r="G329" i="14"/>
  <c r="M329" i="14"/>
  <c r="S329" i="14"/>
  <c r="Y329" i="14"/>
  <c r="F332" i="14"/>
  <c r="L332" i="14"/>
  <c r="L330" i="14" s="1"/>
  <c r="R332" i="14"/>
  <c r="R330" i="14" s="1"/>
  <c r="X332" i="14"/>
  <c r="F334" i="14"/>
  <c r="L334" i="14"/>
  <c r="R334" i="14"/>
  <c r="X334" i="14"/>
  <c r="E337" i="14"/>
  <c r="E335" i="14" s="1"/>
  <c r="K337" i="14"/>
  <c r="Q337" i="14"/>
  <c r="Q335" i="14" s="1"/>
  <c r="W337" i="14"/>
  <c r="W335" i="14" s="1"/>
  <c r="E339" i="14"/>
  <c r="K339" i="14"/>
  <c r="Q339" i="14"/>
  <c r="W339" i="14"/>
  <c r="D342" i="14"/>
  <c r="D340" i="14" s="1"/>
  <c r="J342" i="14"/>
  <c r="J340" i="14" s="1"/>
  <c r="P342" i="14"/>
  <c r="V342" i="14"/>
  <c r="V340" i="14" s="1"/>
  <c r="D344" i="14"/>
  <c r="J344" i="14"/>
  <c r="P344" i="14"/>
  <c r="V344" i="14"/>
  <c r="I347" i="14"/>
  <c r="O347" i="14"/>
  <c r="O345" i="14" s="1"/>
  <c r="U347" i="14"/>
  <c r="U345" i="14" s="1"/>
  <c r="AA347" i="14"/>
  <c r="I349" i="14"/>
  <c r="O349" i="14"/>
  <c r="U349" i="14"/>
  <c r="AA349" i="14"/>
  <c r="H352" i="14"/>
  <c r="H350" i="14" s="1"/>
  <c r="N352" i="14"/>
  <c r="T352" i="14"/>
  <c r="T350" i="14" s="1"/>
  <c r="Z352" i="14"/>
  <c r="Z350" i="14" s="1"/>
  <c r="H354" i="14"/>
  <c r="N354" i="14"/>
  <c r="T354" i="14"/>
  <c r="Z354" i="14"/>
  <c r="G357" i="14"/>
  <c r="G355" i="14" s="1"/>
  <c r="M357" i="14"/>
  <c r="M355" i="14" s="1"/>
  <c r="S357" i="14"/>
  <c r="Y357" i="14"/>
  <c r="Y355" i="14" s="1"/>
  <c r="G359" i="14"/>
  <c r="M359" i="14"/>
  <c r="S359" i="14"/>
  <c r="Y359" i="14"/>
  <c r="F362" i="14"/>
  <c r="L362" i="14"/>
  <c r="L360" i="14" s="1"/>
  <c r="R362" i="14"/>
  <c r="R360" i="14" s="1"/>
  <c r="X362" i="14"/>
  <c r="F364" i="14"/>
  <c r="L364" i="14"/>
  <c r="R364" i="14"/>
  <c r="X364" i="14"/>
  <c r="E367" i="14"/>
  <c r="E365" i="14" s="1"/>
  <c r="K367" i="14"/>
  <c r="Q367" i="14"/>
  <c r="Q365" i="14" s="1"/>
  <c r="W367" i="14"/>
  <c r="W365" i="14" s="1"/>
  <c r="E369" i="14"/>
  <c r="K369" i="14"/>
  <c r="Q369" i="14"/>
  <c r="W369" i="14"/>
  <c r="D372" i="14"/>
  <c r="D370" i="14" s="1"/>
  <c r="J372" i="14"/>
  <c r="J370" i="14" s="1"/>
  <c r="P372" i="14"/>
  <c r="V372" i="14"/>
  <c r="V370" i="14" s="1"/>
  <c r="D374" i="14"/>
  <c r="J374" i="14"/>
  <c r="P374" i="14"/>
  <c r="V374" i="14"/>
  <c r="I377" i="14"/>
  <c r="O377" i="14"/>
  <c r="O375" i="14" s="1"/>
  <c r="U377" i="14"/>
  <c r="U375" i="14" s="1"/>
  <c r="AA377" i="14"/>
  <c r="I379" i="14"/>
  <c r="O379" i="14"/>
  <c r="U379" i="14"/>
  <c r="AA379" i="14"/>
  <c r="H382" i="14"/>
  <c r="H380" i="14" s="1"/>
  <c r="N382" i="14"/>
  <c r="T382" i="14"/>
  <c r="T380" i="14" s="1"/>
  <c r="Z382" i="14"/>
  <c r="Z380" i="14" s="1"/>
  <c r="H384" i="14"/>
  <c r="N384" i="14"/>
  <c r="T384" i="14"/>
  <c r="Z384" i="14"/>
  <c r="G387" i="14"/>
  <c r="G385" i="14" s="1"/>
  <c r="M387" i="14"/>
  <c r="M385" i="14" s="1"/>
  <c r="S387" i="14"/>
  <c r="Y387" i="14"/>
  <c r="Y385" i="14" s="1"/>
  <c r="G389" i="14"/>
  <c r="M389" i="14"/>
  <c r="S389" i="14"/>
  <c r="Y389" i="14"/>
  <c r="F392" i="14"/>
  <c r="L392" i="14"/>
  <c r="L390" i="14" s="1"/>
  <c r="R392" i="14"/>
  <c r="R390" i="14" s="1"/>
  <c r="X392" i="14"/>
  <c r="F394" i="14"/>
  <c r="L394" i="14"/>
  <c r="R394" i="14"/>
  <c r="X394" i="14"/>
  <c r="E397" i="14"/>
  <c r="E395" i="14" s="1"/>
  <c r="K397" i="14"/>
  <c r="Q397" i="14"/>
  <c r="Q395" i="14" s="1"/>
  <c r="W397" i="14"/>
  <c r="W395" i="14" s="1"/>
  <c r="E399" i="14"/>
  <c r="K399" i="14"/>
  <c r="Q399" i="14"/>
  <c r="W399" i="14"/>
  <c r="D402" i="14"/>
  <c r="D400" i="14" s="1"/>
  <c r="J402" i="14"/>
  <c r="J400" i="14" s="1"/>
  <c r="P402" i="14"/>
  <c r="V402" i="14"/>
  <c r="V400" i="14" s="1"/>
  <c r="D404" i="14"/>
  <c r="J404" i="14"/>
  <c r="P404" i="14"/>
  <c r="V404" i="14"/>
  <c r="I407" i="14"/>
  <c r="O407" i="14"/>
  <c r="O405" i="14" s="1"/>
  <c r="U407" i="14"/>
  <c r="U405" i="14" s="1"/>
  <c r="AA407" i="14"/>
  <c r="I409" i="14"/>
  <c r="O409" i="14"/>
  <c r="U409" i="14"/>
  <c r="AA409" i="14"/>
  <c r="H412" i="14"/>
  <c r="H410" i="14" s="1"/>
  <c r="N412" i="14"/>
  <c r="T412" i="14"/>
  <c r="T410" i="14" s="1"/>
  <c r="Z412" i="14"/>
  <c r="Z410" i="14" s="1"/>
  <c r="H414" i="14"/>
  <c r="N414" i="14"/>
  <c r="T414" i="14"/>
  <c r="Z414" i="14"/>
  <c r="G417" i="14"/>
  <c r="G415" i="14" s="1"/>
  <c r="M417" i="14"/>
  <c r="M415" i="14" s="1"/>
  <c r="S417" i="14"/>
  <c r="Y417" i="14"/>
  <c r="Y415" i="14" s="1"/>
  <c r="G419" i="14"/>
  <c r="M419" i="14"/>
  <c r="S419" i="14"/>
  <c r="Y419" i="14"/>
  <c r="F422" i="14"/>
  <c r="L422" i="14"/>
  <c r="L420" i="14" s="1"/>
  <c r="R422" i="14"/>
  <c r="R420" i="14" s="1"/>
  <c r="X422" i="14"/>
  <c r="F424" i="14"/>
  <c r="L424" i="14"/>
  <c r="R424" i="14"/>
  <c r="X424" i="14"/>
  <c r="E427" i="14"/>
  <c r="E425" i="14" s="1"/>
  <c r="K427" i="14"/>
  <c r="Q427" i="14"/>
  <c r="Q425" i="14" s="1"/>
  <c r="W427" i="14"/>
  <c r="W425" i="14" s="1"/>
  <c r="E429" i="14"/>
  <c r="K429" i="14"/>
  <c r="Q429" i="14"/>
  <c r="W429" i="14"/>
  <c r="D432" i="14"/>
  <c r="D430" i="14" s="1"/>
  <c r="J432" i="14"/>
  <c r="J430" i="14" s="1"/>
  <c r="P432" i="14"/>
  <c r="V432" i="14"/>
  <c r="V430" i="14" s="1"/>
  <c r="D434" i="14"/>
  <c r="J434" i="14"/>
  <c r="P434" i="14"/>
  <c r="V434" i="14"/>
  <c r="I437" i="14"/>
  <c r="O437" i="14"/>
  <c r="O435" i="14" s="1"/>
  <c r="U437" i="14"/>
  <c r="U435" i="14" s="1"/>
  <c r="AA437" i="14"/>
  <c r="I439" i="14"/>
  <c r="O439" i="14"/>
  <c r="U439" i="14"/>
  <c r="AA439" i="14"/>
  <c r="H442" i="14"/>
  <c r="H440" i="14" s="1"/>
  <c r="N442" i="14"/>
  <c r="T442" i="14"/>
  <c r="T440" i="14" s="1"/>
  <c r="Z442" i="14"/>
  <c r="Z440" i="14" s="1"/>
  <c r="H444" i="14"/>
  <c r="N444" i="14"/>
  <c r="T444" i="14"/>
  <c r="Z444" i="14"/>
  <c r="G447" i="14"/>
  <c r="G445" i="14" s="1"/>
  <c r="M447" i="14"/>
  <c r="M445" i="14" s="1"/>
  <c r="S447" i="14"/>
  <c r="Y447" i="14"/>
  <c r="Y445" i="14" s="1"/>
  <c r="G449" i="14"/>
  <c r="M449" i="14"/>
  <c r="S449" i="14"/>
  <c r="Y449" i="14"/>
  <c r="F452" i="14"/>
  <c r="L452" i="14"/>
  <c r="L450" i="14" s="1"/>
  <c r="R452" i="14"/>
  <c r="R450" i="14" s="1"/>
  <c r="X452" i="14"/>
  <c r="F454" i="14"/>
  <c r="L454" i="14"/>
  <c r="R454" i="14"/>
  <c r="X454" i="14"/>
  <c r="E457" i="14"/>
  <c r="E455" i="14" s="1"/>
  <c r="K457" i="14"/>
  <c r="Q457" i="14"/>
  <c r="Q455" i="14" s="1"/>
  <c r="W457" i="14"/>
  <c r="W455" i="14" s="1"/>
  <c r="E459" i="14"/>
  <c r="K459" i="14"/>
  <c r="Q459" i="14"/>
  <c r="W459" i="14"/>
  <c r="D462" i="14"/>
  <c r="D460" i="14" s="1"/>
  <c r="J462" i="14"/>
  <c r="J460" i="14" s="1"/>
  <c r="P462" i="14"/>
  <c r="V462" i="14"/>
  <c r="V460" i="14" s="1"/>
  <c r="D464" i="14"/>
  <c r="J464" i="14"/>
  <c r="P464" i="14"/>
  <c r="V464" i="14"/>
  <c r="I471" i="14"/>
  <c r="O471" i="14"/>
  <c r="O469" i="14" s="1"/>
  <c r="U471" i="14"/>
  <c r="U469" i="14" s="1"/>
  <c r="AA471" i="14"/>
  <c r="I473" i="14"/>
  <c r="O473" i="14"/>
  <c r="U473" i="14"/>
  <c r="AA473" i="14"/>
  <c r="H476" i="14"/>
  <c r="H474" i="14" s="1"/>
  <c r="N476" i="14"/>
  <c r="T476" i="14"/>
  <c r="T474" i="14" s="1"/>
  <c r="Z476" i="14"/>
  <c r="Z474" i="14" s="1"/>
  <c r="H478" i="14"/>
  <c r="N478" i="14"/>
  <c r="T478" i="14"/>
  <c r="Z478" i="14"/>
  <c r="G481" i="14"/>
  <c r="G479" i="14" s="1"/>
  <c r="M481" i="14"/>
  <c r="M479" i="14" s="1"/>
  <c r="S481" i="14"/>
  <c r="Y481" i="14"/>
  <c r="Y479" i="14" s="1"/>
  <c r="G483" i="14"/>
  <c r="M483" i="14"/>
  <c r="S483" i="14"/>
  <c r="Y483" i="14"/>
  <c r="F486" i="14"/>
  <c r="L486" i="14"/>
  <c r="L484" i="14" s="1"/>
  <c r="R486" i="14"/>
  <c r="R484" i="14" s="1"/>
  <c r="X486" i="14"/>
  <c r="F488" i="14"/>
  <c r="L488" i="14"/>
  <c r="R488" i="14"/>
  <c r="X488" i="14"/>
  <c r="E491" i="14"/>
  <c r="E489" i="14" s="1"/>
  <c r="K491" i="14"/>
  <c r="Q491" i="14"/>
  <c r="Q489" i="14" s="1"/>
  <c r="W491" i="14"/>
  <c r="W489" i="14" s="1"/>
  <c r="E493" i="14"/>
  <c r="K493" i="14"/>
  <c r="Q493" i="14"/>
  <c r="W493" i="14"/>
  <c r="D496" i="14"/>
  <c r="D494" i="14" s="1"/>
  <c r="J496" i="14"/>
  <c r="J494" i="14" s="1"/>
  <c r="P496" i="14"/>
  <c r="V496" i="14"/>
  <c r="V494" i="14" s="1"/>
  <c r="D498" i="14"/>
  <c r="J498" i="14"/>
  <c r="P498" i="14"/>
  <c r="V498" i="14"/>
  <c r="I501" i="14"/>
  <c r="O501" i="14"/>
  <c r="O499" i="14" s="1"/>
  <c r="U501" i="14"/>
  <c r="U499" i="14" s="1"/>
  <c r="AA501" i="14"/>
  <c r="I503" i="14"/>
  <c r="O503" i="14"/>
  <c r="U503" i="14"/>
  <c r="AA503" i="14"/>
  <c r="H506" i="14"/>
  <c r="H504" i="14" s="1"/>
  <c r="N506" i="14"/>
  <c r="T506" i="14"/>
  <c r="T504" i="14" s="1"/>
  <c r="Z506" i="14"/>
  <c r="Z504" i="14" s="1"/>
  <c r="H508" i="14"/>
  <c r="N508" i="14"/>
  <c r="T508" i="14"/>
  <c r="Z508" i="14"/>
  <c r="G511" i="14"/>
  <c r="G509" i="14" s="1"/>
  <c r="M511" i="14"/>
  <c r="M509" i="14" s="1"/>
  <c r="S511" i="14"/>
  <c r="Y511" i="14"/>
  <c r="Y509" i="14" s="1"/>
  <c r="G513" i="14"/>
  <c r="M513" i="14"/>
  <c r="S513" i="14"/>
  <c r="Y513" i="14"/>
  <c r="F516" i="14"/>
  <c r="L516" i="14"/>
  <c r="L514" i="14" s="1"/>
  <c r="R516" i="14"/>
  <c r="R514" i="14" s="1"/>
  <c r="X516" i="14"/>
  <c r="F518" i="14"/>
  <c r="L518" i="14"/>
  <c r="R518" i="14"/>
  <c r="X518" i="14"/>
  <c r="E521" i="14"/>
  <c r="E519" i="14" s="1"/>
  <c r="K521" i="14"/>
  <c r="Q521" i="14"/>
  <c r="Q519" i="14" s="1"/>
  <c r="W521" i="14"/>
  <c r="W519" i="14" s="1"/>
  <c r="E523" i="14"/>
  <c r="K523" i="14"/>
  <c r="Q523" i="14"/>
  <c r="W523" i="14"/>
  <c r="D526" i="14"/>
  <c r="D524" i="14" s="1"/>
  <c r="J526" i="14"/>
  <c r="J524" i="14" s="1"/>
  <c r="P526" i="14"/>
  <c r="V526" i="14"/>
  <c r="V524" i="14" s="1"/>
  <c r="D528" i="14"/>
  <c r="J528" i="14"/>
  <c r="P528" i="14"/>
  <c r="V528" i="14"/>
  <c r="F531" i="14"/>
  <c r="P531" i="14"/>
  <c r="P529" i="14" s="1"/>
  <c r="X531" i="14"/>
  <c r="P533" i="14"/>
  <c r="U536" i="14"/>
  <c r="U534" i="14" s="1"/>
  <c r="O538" i="14"/>
  <c r="T541" i="14"/>
  <c r="T539" i="14" s="1"/>
  <c r="N543" i="14"/>
  <c r="N546" i="14"/>
  <c r="H548" i="14"/>
  <c r="Z548" i="14"/>
  <c r="L551" i="14"/>
  <c r="F553" i="14"/>
  <c r="X553" i="14"/>
  <c r="L556" i="14"/>
  <c r="L554" i="14" s="1"/>
  <c r="X558" i="14"/>
  <c r="E561" i="14"/>
  <c r="Q563" i="14"/>
  <c r="J568" i="14"/>
  <c r="I573" i="14"/>
  <c r="Z576" i="14"/>
  <c r="S581" i="14"/>
  <c r="L586" i="14"/>
  <c r="L584" i="14" s="1"/>
  <c r="X588" i="14"/>
  <c r="Q593" i="14"/>
  <c r="J598" i="14"/>
  <c r="T474" i="15"/>
  <c r="W584" i="15"/>
  <c r="J9" i="14"/>
  <c r="P9" i="14"/>
  <c r="V9" i="14"/>
  <c r="X618" i="14"/>
  <c r="R618" i="14"/>
  <c r="L618" i="14"/>
  <c r="F618" i="14"/>
  <c r="Y613" i="14"/>
  <c r="S613" i="14"/>
  <c r="M613" i="14"/>
  <c r="G613" i="14"/>
  <c r="Z608" i="14"/>
  <c r="T608" i="14"/>
  <c r="N608" i="14"/>
  <c r="H608" i="14"/>
  <c r="AA603" i="14"/>
  <c r="AA599" i="14" s="1"/>
  <c r="U603" i="14"/>
  <c r="W618" i="14"/>
  <c r="Q618" i="14"/>
  <c r="K618" i="14"/>
  <c r="E618" i="14"/>
  <c r="X613" i="14"/>
  <c r="R613" i="14"/>
  <c r="L613" i="14"/>
  <c r="F613" i="14"/>
  <c r="Y608" i="14"/>
  <c r="S608" i="14"/>
  <c r="M608" i="14"/>
  <c r="G608" i="14"/>
  <c r="Z603" i="14"/>
  <c r="T603" i="14"/>
  <c r="N603" i="14"/>
  <c r="H603" i="14"/>
  <c r="AA598" i="14"/>
  <c r="U598" i="14"/>
  <c r="O598" i="14"/>
  <c r="I598" i="14"/>
  <c r="V593" i="14"/>
  <c r="P593" i="14"/>
  <c r="J593" i="14"/>
  <c r="D593" i="14"/>
  <c r="W588" i="14"/>
  <c r="Q588" i="14"/>
  <c r="K588" i="14"/>
  <c r="E588" i="14"/>
  <c r="X583" i="14"/>
  <c r="R583" i="14"/>
  <c r="L583" i="14"/>
  <c r="F583" i="14"/>
  <c r="Y578" i="14"/>
  <c r="S578" i="14"/>
  <c r="M578" i="14"/>
  <c r="G578" i="14"/>
  <c r="Z573" i="14"/>
  <c r="T573" i="14"/>
  <c r="N573" i="14"/>
  <c r="H573" i="14"/>
  <c r="AA568" i="14"/>
  <c r="U568" i="14"/>
  <c r="O568" i="14"/>
  <c r="I568" i="14"/>
  <c r="V563" i="14"/>
  <c r="P563" i="14"/>
  <c r="J563" i="14"/>
  <c r="D563" i="14"/>
  <c r="W558" i="14"/>
  <c r="Q558" i="14"/>
  <c r="K558" i="14"/>
  <c r="E558" i="14"/>
  <c r="V618" i="14"/>
  <c r="P618" i="14"/>
  <c r="J618" i="14"/>
  <c r="D618" i="14"/>
  <c r="W613" i="14"/>
  <c r="Q613" i="14"/>
  <c r="K613" i="14"/>
  <c r="E613" i="14"/>
  <c r="X608" i="14"/>
  <c r="R608" i="14"/>
  <c r="L608" i="14"/>
  <c r="F608" i="14"/>
  <c r="Y603" i="14"/>
  <c r="S603" i="14"/>
  <c r="M603" i="14"/>
  <c r="G603" i="14"/>
  <c r="Z598" i="14"/>
  <c r="T598" i="14"/>
  <c r="N598" i="14"/>
  <c r="H598" i="14"/>
  <c r="AA593" i="14"/>
  <c r="U593" i="14"/>
  <c r="O593" i="14"/>
  <c r="I593" i="14"/>
  <c r="V588" i="14"/>
  <c r="P588" i="14"/>
  <c r="J588" i="14"/>
  <c r="D588" i="14"/>
  <c r="W583" i="14"/>
  <c r="Q583" i="14"/>
  <c r="K583" i="14"/>
  <c r="E583" i="14"/>
  <c r="X578" i="14"/>
  <c r="R578" i="14"/>
  <c r="L578" i="14"/>
  <c r="F578" i="14"/>
  <c r="Y573" i="14"/>
  <c r="S573" i="14"/>
  <c r="M573" i="14"/>
  <c r="G573" i="14"/>
  <c r="Z568" i="14"/>
  <c r="T568" i="14"/>
  <c r="N568" i="14"/>
  <c r="H568" i="14"/>
  <c r="AA563" i="14"/>
  <c r="U563" i="14"/>
  <c r="O563" i="14"/>
  <c r="I563" i="14"/>
  <c r="V558" i="14"/>
  <c r="P558" i="14"/>
  <c r="J558" i="14"/>
  <c r="D558" i="14"/>
  <c r="W553" i="14"/>
  <c r="Q553" i="14"/>
  <c r="K553" i="14"/>
  <c r="E553" i="14"/>
  <c r="X548" i="14"/>
  <c r="R548" i="14"/>
  <c r="L548" i="14"/>
  <c r="F548" i="14"/>
  <c r="Y543" i="14"/>
  <c r="S543" i="14"/>
  <c r="M543" i="14"/>
  <c r="G543" i="14"/>
  <c r="Z538" i="14"/>
  <c r="T538" i="14"/>
  <c r="N538" i="14"/>
  <c r="H538" i="14"/>
  <c r="AA533" i="14"/>
  <c r="U533" i="14"/>
  <c r="O533" i="14"/>
  <c r="I533" i="14"/>
  <c r="AA618" i="14"/>
  <c r="U618" i="14"/>
  <c r="O618" i="14"/>
  <c r="I618" i="14"/>
  <c r="V613" i="14"/>
  <c r="P613" i="14"/>
  <c r="J613" i="14"/>
  <c r="D613" i="14"/>
  <c r="W608" i="14"/>
  <c r="Q608" i="14"/>
  <c r="K608" i="14"/>
  <c r="E608" i="14"/>
  <c r="X603" i="14"/>
  <c r="R603" i="14"/>
  <c r="L603" i="14"/>
  <c r="F603" i="14"/>
  <c r="Y598" i="14"/>
  <c r="S598" i="14"/>
  <c r="M598" i="14"/>
  <c r="G598" i="14"/>
  <c r="Z593" i="14"/>
  <c r="T593" i="14"/>
  <c r="N593" i="14"/>
  <c r="H593" i="14"/>
  <c r="AA588" i="14"/>
  <c r="U588" i="14"/>
  <c r="O588" i="14"/>
  <c r="I588" i="14"/>
  <c r="V583" i="14"/>
  <c r="P583" i="14"/>
  <c r="J583" i="14"/>
  <c r="D583" i="14"/>
  <c r="W578" i="14"/>
  <c r="Q578" i="14"/>
  <c r="K578" i="14"/>
  <c r="E578" i="14"/>
  <c r="X573" i="14"/>
  <c r="R573" i="14"/>
  <c r="L573" i="14"/>
  <c r="F573" i="14"/>
  <c r="Y568" i="14"/>
  <c r="S568" i="14"/>
  <c r="M568" i="14"/>
  <c r="G568" i="14"/>
  <c r="Z563" i="14"/>
  <c r="T563" i="14"/>
  <c r="N563" i="14"/>
  <c r="H563" i="14"/>
  <c r="AA558" i="14"/>
  <c r="U558" i="14"/>
  <c r="O558" i="14"/>
  <c r="I558" i="14"/>
  <c r="V553" i="14"/>
  <c r="P553" i="14"/>
  <c r="J553" i="14"/>
  <c r="D553" i="14"/>
  <c r="W548" i="14"/>
  <c r="Q548" i="14"/>
  <c r="K548" i="14"/>
  <c r="E548" i="14"/>
  <c r="X543" i="14"/>
  <c r="R543" i="14"/>
  <c r="L543" i="14"/>
  <c r="F543" i="14"/>
  <c r="Y538" i="14"/>
  <c r="S538" i="14"/>
  <c r="M538" i="14"/>
  <c r="G538" i="14"/>
  <c r="Z533" i="14"/>
  <c r="T533" i="14"/>
  <c r="N533" i="14"/>
  <c r="H533" i="14"/>
  <c r="Z618" i="14"/>
  <c r="T618" i="14"/>
  <c r="N618" i="14"/>
  <c r="H618" i="14"/>
  <c r="AA613" i="14"/>
  <c r="U613" i="14"/>
  <c r="O613" i="14"/>
  <c r="I613" i="14"/>
  <c r="V608" i="14"/>
  <c r="P608" i="14"/>
  <c r="J608" i="14"/>
  <c r="D608" i="14"/>
  <c r="W603" i="14"/>
  <c r="Q603" i="14"/>
  <c r="K603" i="14"/>
  <c r="E603" i="14"/>
  <c r="X598" i="14"/>
  <c r="R598" i="14"/>
  <c r="L598" i="14"/>
  <c r="F598" i="14"/>
  <c r="Y593" i="14"/>
  <c r="S593" i="14"/>
  <c r="M593" i="14"/>
  <c r="G593" i="14"/>
  <c r="Z588" i="14"/>
  <c r="T588" i="14"/>
  <c r="N588" i="14"/>
  <c r="H588" i="14"/>
  <c r="AA583" i="14"/>
  <c r="U583" i="14"/>
  <c r="O583" i="14"/>
  <c r="I583" i="14"/>
  <c r="V578" i="14"/>
  <c r="P578" i="14"/>
  <c r="J578" i="14"/>
  <c r="D578" i="14"/>
  <c r="W573" i="14"/>
  <c r="Q573" i="14"/>
  <c r="K573" i="14"/>
  <c r="E573" i="14"/>
  <c r="X568" i="14"/>
  <c r="R568" i="14"/>
  <c r="L568" i="14"/>
  <c r="F568" i="14"/>
  <c r="Y563" i="14"/>
  <c r="S563" i="14"/>
  <c r="M563" i="14"/>
  <c r="G563" i="14"/>
  <c r="Z558" i="14"/>
  <c r="T558" i="14"/>
  <c r="N558" i="14"/>
  <c r="H558" i="14"/>
  <c r="AA553" i="14"/>
  <c r="U553" i="14"/>
  <c r="O553" i="14"/>
  <c r="I553" i="14"/>
  <c r="V548" i="14"/>
  <c r="P548" i="14"/>
  <c r="J548" i="14"/>
  <c r="D548" i="14"/>
  <c r="W543" i="14"/>
  <c r="Q543" i="14"/>
  <c r="K543" i="14"/>
  <c r="E543" i="14"/>
  <c r="X538" i="14"/>
  <c r="R538" i="14"/>
  <c r="L538" i="14"/>
  <c r="F538" i="14"/>
  <c r="Y533" i="14"/>
  <c r="S533" i="14"/>
  <c r="M533" i="14"/>
  <c r="M529" i="14" s="1"/>
  <c r="G533" i="14"/>
  <c r="Y618" i="14"/>
  <c r="S618" i="14"/>
  <c r="M618" i="14"/>
  <c r="G618" i="14"/>
  <c r="Z613" i="14"/>
  <c r="T613" i="14"/>
  <c r="N613" i="14"/>
  <c r="H613" i="14"/>
  <c r="AA608" i="14"/>
  <c r="U608" i="14"/>
  <c r="O608" i="14"/>
  <c r="I608" i="14"/>
  <c r="V603" i="14"/>
  <c r="P603" i="14"/>
  <c r="J603" i="14"/>
  <c r="D603" i="14"/>
  <c r="W598" i="14"/>
  <c r="Q598" i="14"/>
  <c r="K598" i="14"/>
  <c r="E598" i="14"/>
  <c r="X593" i="14"/>
  <c r="R593" i="14"/>
  <c r="L593" i="14"/>
  <c r="F593" i="14"/>
  <c r="Y588" i="14"/>
  <c r="S588" i="14"/>
  <c r="M588" i="14"/>
  <c r="G588" i="14"/>
  <c r="Z583" i="14"/>
  <c r="T583" i="14"/>
  <c r="N583" i="14"/>
  <c r="H583" i="14"/>
  <c r="AA578" i="14"/>
  <c r="U578" i="14"/>
  <c r="O578" i="14"/>
  <c r="I578" i="14"/>
  <c r="V573" i="14"/>
  <c r="P573" i="14"/>
  <c r="J573" i="14"/>
  <c r="D573" i="14"/>
  <c r="W568" i="14"/>
  <c r="Q568" i="14"/>
  <c r="K568" i="14"/>
  <c r="E568" i="14"/>
  <c r="X563" i="14"/>
  <c r="R563" i="14"/>
  <c r="L563" i="14"/>
  <c r="F563" i="14"/>
  <c r="Y558" i="14"/>
  <c r="S558" i="14"/>
  <c r="M558" i="14"/>
  <c r="G558" i="14"/>
  <c r="Z553" i="14"/>
  <c r="T553" i="14"/>
  <c r="N553" i="14"/>
  <c r="H553" i="14"/>
  <c r="AA548" i="14"/>
  <c r="U548" i="14"/>
  <c r="O548" i="14"/>
  <c r="I548" i="14"/>
  <c r="V543" i="14"/>
  <c r="P543" i="14"/>
  <c r="J543" i="14"/>
  <c r="D543" i="14"/>
  <c r="W538" i="14"/>
  <c r="Q538" i="14"/>
  <c r="K538" i="14"/>
  <c r="E538" i="14"/>
  <c r="X533" i="14"/>
  <c r="R533" i="14"/>
  <c r="L533" i="14"/>
  <c r="F533" i="14"/>
  <c r="J11" i="14"/>
  <c r="P11" i="14"/>
  <c r="V11" i="14"/>
  <c r="I14" i="14"/>
  <c r="I12" i="14" s="1"/>
  <c r="O14" i="14"/>
  <c r="U14" i="14"/>
  <c r="U12" i="14" s="1"/>
  <c r="AA14" i="14"/>
  <c r="AA12" i="14" s="1"/>
  <c r="I16" i="14"/>
  <c r="O16" i="14"/>
  <c r="U16" i="14"/>
  <c r="AA16" i="14"/>
  <c r="H19" i="14"/>
  <c r="H17" i="14" s="1"/>
  <c r="N19" i="14"/>
  <c r="N17" i="14" s="1"/>
  <c r="T19" i="14"/>
  <c r="Z19" i="14"/>
  <c r="Z17" i="14" s="1"/>
  <c r="H21" i="14"/>
  <c r="N21" i="14"/>
  <c r="T21" i="14"/>
  <c r="Z21" i="14"/>
  <c r="G24" i="14"/>
  <c r="M24" i="14"/>
  <c r="M22" i="14" s="1"/>
  <c r="S24" i="14"/>
  <c r="S22" i="14" s="1"/>
  <c r="Y24" i="14"/>
  <c r="G26" i="14"/>
  <c r="M26" i="14"/>
  <c r="S26" i="14"/>
  <c r="Y26" i="14"/>
  <c r="F29" i="14"/>
  <c r="F27" i="14" s="1"/>
  <c r="L29" i="14"/>
  <c r="R29" i="14"/>
  <c r="R27" i="14" s="1"/>
  <c r="X29" i="14"/>
  <c r="X27" i="14" s="1"/>
  <c r="F31" i="14"/>
  <c r="L31" i="14"/>
  <c r="R31" i="14"/>
  <c r="X31" i="14"/>
  <c r="E34" i="14"/>
  <c r="E32" i="14" s="1"/>
  <c r="K34" i="14"/>
  <c r="K32" i="14" s="1"/>
  <c r="Q34" i="14"/>
  <c r="W34" i="14"/>
  <c r="W32" i="14" s="1"/>
  <c r="E36" i="14"/>
  <c r="K36" i="14"/>
  <c r="Q36" i="14"/>
  <c r="W36" i="14"/>
  <c r="D39" i="14"/>
  <c r="J39" i="14"/>
  <c r="J37" i="14" s="1"/>
  <c r="P39" i="14"/>
  <c r="P37" i="14" s="1"/>
  <c r="V39" i="14"/>
  <c r="D41" i="14"/>
  <c r="J41" i="14"/>
  <c r="P41" i="14"/>
  <c r="V41" i="14"/>
  <c r="I44" i="14"/>
  <c r="I42" i="14" s="1"/>
  <c r="O44" i="14"/>
  <c r="U44" i="14"/>
  <c r="U42" i="14" s="1"/>
  <c r="AA44" i="14"/>
  <c r="AA42" i="14" s="1"/>
  <c r="I46" i="14"/>
  <c r="O46" i="14"/>
  <c r="U46" i="14"/>
  <c r="AA46" i="14"/>
  <c r="H49" i="14"/>
  <c r="H47" i="14" s="1"/>
  <c r="N49" i="14"/>
  <c r="N47" i="14" s="1"/>
  <c r="T49" i="14"/>
  <c r="Z49" i="14"/>
  <c r="Z47" i="14" s="1"/>
  <c r="H51" i="14"/>
  <c r="N51" i="14"/>
  <c r="T51" i="14"/>
  <c r="Z51" i="14"/>
  <c r="G54" i="14"/>
  <c r="M54" i="14"/>
  <c r="M52" i="14" s="1"/>
  <c r="S54" i="14"/>
  <c r="S52" i="14" s="1"/>
  <c r="Y54" i="14"/>
  <c r="G56" i="14"/>
  <c r="M56" i="14"/>
  <c r="S56" i="14"/>
  <c r="Y56" i="14"/>
  <c r="F59" i="14"/>
  <c r="F57" i="14" s="1"/>
  <c r="L59" i="14"/>
  <c r="R59" i="14"/>
  <c r="R57" i="14" s="1"/>
  <c r="X59" i="14"/>
  <c r="X57" i="14" s="1"/>
  <c r="F61" i="14"/>
  <c r="L61" i="14"/>
  <c r="R61" i="14"/>
  <c r="X61" i="14"/>
  <c r="E64" i="14"/>
  <c r="E62" i="14" s="1"/>
  <c r="K64" i="14"/>
  <c r="K62" i="14" s="1"/>
  <c r="Q64" i="14"/>
  <c r="W64" i="14"/>
  <c r="W62" i="14" s="1"/>
  <c r="E66" i="14"/>
  <c r="K66" i="14"/>
  <c r="Q66" i="14"/>
  <c r="W66" i="14"/>
  <c r="D69" i="14"/>
  <c r="J69" i="14"/>
  <c r="J67" i="14" s="1"/>
  <c r="P69" i="14"/>
  <c r="P67" i="14" s="1"/>
  <c r="V69" i="14"/>
  <c r="D71" i="14"/>
  <c r="J71" i="14"/>
  <c r="P71" i="14"/>
  <c r="V71" i="14"/>
  <c r="I74" i="14"/>
  <c r="I72" i="14" s="1"/>
  <c r="O74" i="14"/>
  <c r="U74" i="14"/>
  <c r="U72" i="14" s="1"/>
  <c r="AA74" i="14"/>
  <c r="AA72" i="14" s="1"/>
  <c r="I76" i="14"/>
  <c r="O76" i="14"/>
  <c r="U76" i="14"/>
  <c r="AA76" i="14"/>
  <c r="H79" i="14"/>
  <c r="H77" i="14" s="1"/>
  <c r="N79" i="14"/>
  <c r="N77" i="14" s="1"/>
  <c r="T79" i="14"/>
  <c r="Z79" i="14"/>
  <c r="Z77" i="14" s="1"/>
  <c r="H81" i="14"/>
  <c r="N81" i="14"/>
  <c r="T81" i="14"/>
  <c r="Z81" i="14"/>
  <c r="G84" i="14"/>
  <c r="M84" i="14"/>
  <c r="M82" i="14" s="1"/>
  <c r="S84" i="14"/>
  <c r="S82" i="14" s="1"/>
  <c r="Y84" i="14"/>
  <c r="G86" i="14"/>
  <c r="M86" i="14"/>
  <c r="S86" i="14"/>
  <c r="Y86" i="14"/>
  <c r="F89" i="14"/>
  <c r="F87" i="14" s="1"/>
  <c r="L89" i="14"/>
  <c r="R89" i="14"/>
  <c r="R87" i="14" s="1"/>
  <c r="X89" i="14"/>
  <c r="X87" i="14" s="1"/>
  <c r="F91" i="14"/>
  <c r="L91" i="14"/>
  <c r="R91" i="14"/>
  <c r="X91" i="14"/>
  <c r="E94" i="14"/>
  <c r="E92" i="14" s="1"/>
  <c r="K94" i="14"/>
  <c r="K92" i="14" s="1"/>
  <c r="Q94" i="14"/>
  <c r="W94" i="14"/>
  <c r="W92" i="14" s="1"/>
  <c r="E96" i="14"/>
  <c r="K96" i="14"/>
  <c r="Q96" i="14"/>
  <c r="W96" i="14"/>
  <c r="D99" i="14"/>
  <c r="J99" i="14"/>
  <c r="J97" i="14" s="1"/>
  <c r="P99" i="14"/>
  <c r="P97" i="14" s="1"/>
  <c r="V99" i="14"/>
  <c r="D101" i="14"/>
  <c r="J101" i="14"/>
  <c r="P101" i="14"/>
  <c r="V101" i="14"/>
  <c r="I104" i="14"/>
  <c r="I102" i="14" s="1"/>
  <c r="O104" i="14"/>
  <c r="U104" i="14"/>
  <c r="U102" i="14" s="1"/>
  <c r="AA104" i="14"/>
  <c r="AA102" i="14" s="1"/>
  <c r="I106" i="14"/>
  <c r="O106" i="14"/>
  <c r="U106" i="14"/>
  <c r="AA106" i="14"/>
  <c r="H109" i="14"/>
  <c r="H107" i="14" s="1"/>
  <c r="N109" i="14"/>
  <c r="N107" i="14" s="1"/>
  <c r="T109" i="14"/>
  <c r="Z109" i="14"/>
  <c r="Z107" i="14" s="1"/>
  <c r="H111" i="14"/>
  <c r="N111" i="14"/>
  <c r="T111" i="14"/>
  <c r="Z111" i="14"/>
  <c r="G114" i="14"/>
  <c r="M114" i="14"/>
  <c r="M112" i="14" s="1"/>
  <c r="S114" i="14"/>
  <c r="S112" i="14" s="1"/>
  <c r="Y114" i="14"/>
  <c r="G116" i="14"/>
  <c r="M116" i="14"/>
  <c r="S116" i="14"/>
  <c r="Y116" i="14"/>
  <c r="F119" i="14"/>
  <c r="F117" i="14" s="1"/>
  <c r="L119" i="14"/>
  <c r="R119" i="14"/>
  <c r="R117" i="14" s="1"/>
  <c r="X119" i="14"/>
  <c r="X117" i="14" s="1"/>
  <c r="F121" i="14"/>
  <c r="L121" i="14"/>
  <c r="R121" i="14"/>
  <c r="X121" i="14"/>
  <c r="E124" i="14"/>
  <c r="E122" i="14" s="1"/>
  <c r="K124" i="14"/>
  <c r="K122" i="14" s="1"/>
  <c r="Q124" i="14"/>
  <c r="W124" i="14"/>
  <c r="W122" i="14" s="1"/>
  <c r="E126" i="14"/>
  <c r="K126" i="14"/>
  <c r="Q126" i="14"/>
  <c r="W126" i="14"/>
  <c r="D129" i="14"/>
  <c r="J129" i="14"/>
  <c r="J127" i="14" s="1"/>
  <c r="P129" i="14"/>
  <c r="P127" i="14" s="1"/>
  <c r="V129" i="14"/>
  <c r="D131" i="14"/>
  <c r="J131" i="14"/>
  <c r="P131" i="14"/>
  <c r="V131" i="14"/>
  <c r="I134" i="14"/>
  <c r="I132" i="14" s="1"/>
  <c r="O134" i="14"/>
  <c r="U134" i="14"/>
  <c r="U132" i="14" s="1"/>
  <c r="AA134" i="14"/>
  <c r="AA132" i="14" s="1"/>
  <c r="I136" i="14"/>
  <c r="O136" i="14"/>
  <c r="U136" i="14"/>
  <c r="AA136" i="14"/>
  <c r="H139" i="14"/>
  <c r="H137" i="14" s="1"/>
  <c r="N139" i="14"/>
  <c r="N137" i="14" s="1"/>
  <c r="T139" i="14"/>
  <c r="Z139" i="14"/>
  <c r="Z137" i="14" s="1"/>
  <c r="H141" i="14"/>
  <c r="N141" i="14"/>
  <c r="T141" i="14"/>
  <c r="Z141" i="14"/>
  <c r="G144" i="14"/>
  <c r="M144" i="14"/>
  <c r="M142" i="14" s="1"/>
  <c r="S144" i="14"/>
  <c r="S142" i="14" s="1"/>
  <c r="Y144" i="14"/>
  <c r="G146" i="14"/>
  <c r="M146" i="14"/>
  <c r="S146" i="14"/>
  <c r="Y146" i="14"/>
  <c r="F149" i="14"/>
  <c r="F147" i="14" s="1"/>
  <c r="L149" i="14"/>
  <c r="R149" i="14"/>
  <c r="R147" i="14" s="1"/>
  <c r="X149" i="14"/>
  <c r="X147" i="14" s="1"/>
  <c r="F151" i="14"/>
  <c r="L151" i="14"/>
  <c r="R151" i="14"/>
  <c r="X151" i="14"/>
  <c r="E154" i="14"/>
  <c r="E152" i="14" s="1"/>
  <c r="K154" i="14"/>
  <c r="K152" i="14" s="1"/>
  <c r="Q154" i="14"/>
  <c r="W154" i="14"/>
  <c r="W152" i="14" s="1"/>
  <c r="E156" i="14"/>
  <c r="K156" i="14"/>
  <c r="Q156" i="14"/>
  <c r="W156" i="14"/>
  <c r="J163" i="14"/>
  <c r="P163" i="14"/>
  <c r="P161" i="14" s="1"/>
  <c r="V163" i="14"/>
  <c r="V161" i="14" s="1"/>
  <c r="D165" i="14"/>
  <c r="D161" i="14" s="1"/>
  <c r="J165" i="14"/>
  <c r="P165" i="14"/>
  <c r="V165" i="14"/>
  <c r="I168" i="14"/>
  <c r="I166" i="14" s="1"/>
  <c r="O168" i="14"/>
  <c r="O166" i="14" s="1"/>
  <c r="U168" i="14"/>
  <c r="AA168" i="14"/>
  <c r="AA166" i="14" s="1"/>
  <c r="I170" i="14"/>
  <c r="O170" i="14"/>
  <c r="U170" i="14"/>
  <c r="AA170" i="14"/>
  <c r="H173" i="14"/>
  <c r="N173" i="14"/>
  <c r="N171" i="14" s="1"/>
  <c r="T173" i="14"/>
  <c r="T171" i="14" s="1"/>
  <c r="Z173" i="14"/>
  <c r="H175" i="14"/>
  <c r="N175" i="14"/>
  <c r="T175" i="14"/>
  <c r="Z175" i="14"/>
  <c r="G178" i="14"/>
  <c r="G176" i="14" s="1"/>
  <c r="M178" i="14"/>
  <c r="S178" i="14"/>
  <c r="S176" i="14" s="1"/>
  <c r="Y178" i="14"/>
  <c r="Y176" i="14" s="1"/>
  <c r="G180" i="14"/>
  <c r="M180" i="14"/>
  <c r="S180" i="14"/>
  <c r="Y180" i="14"/>
  <c r="F183" i="14"/>
  <c r="F181" i="14" s="1"/>
  <c r="L183" i="14"/>
  <c r="L181" i="14" s="1"/>
  <c r="R183" i="14"/>
  <c r="X183" i="14"/>
  <c r="X181" i="14" s="1"/>
  <c r="F185" i="14"/>
  <c r="L185" i="14"/>
  <c r="R185" i="14"/>
  <c r="X185" i="14"/>
  <c r="E188" i="14"/>
  <c r="K188" i="14"/>
  <c r="K186" i="14" s="1"/>
  <c r="Q188" i="14"/>
  <c r="Q186" i="14" s="1"/>
  <c r="W188" i="14"/>
  <c r="E190" i="14"/>
  <c r="K190" i="14"/>
  <c r="Q190" i="14"/>
  <c r="W190" i="14"/>
  <c r="D193" i="14"/>
  <c r="D191" i="14" s="1"/>
  <c r="J193" i="14"/>
  <c r="P193" i="14"/>
  <c r="P191" i="14" s="1"/>
  <c r="V193" i="14"/>
  <c r="V191" i="14" s="1"/>
  <c r="D195" i="14"/>
  <c r="J195" i="14"/>
  <c r="P195" i="14"/>
  <c r="V195" i="14"/>
  <c r="I198" i="14"/>
  <c r="I196" i="14" s="1"/>
  <c r="O198" i="14"/>
  <c r="O196" i="14" s="1"/>
  <c r="U198" i="14"/>
  <c r="AA198" i="14"/>
  <c r="AA196" i="14" s="1"/>
  <c r="I200" i="14"/>
  <c r="O200" i="14"/>
  <c r="U200" i="14"/>
  <c r="AA200" i="14"/>
  <c r="H203" i="14"/>
  <c r="N203" i="14"/>
  <c r="N201" i="14" s="1"/>
  <c r="T203" i="14"/>
  <c r="T201" i="14" s="1"/>
  <c r="Z203" i="14"/>
  <c r="H205" i="14"/>
  <c r="N205" i="14"/>
  <c r="T205" i="14"/>
  <c r="Z205" i="14"/>
  <c r="G208" i="14"/>
  <c r="G206" i="14" s="1"/>
  <c r="M208" i="14"/>
  <c r="S208" i="14"/>
  <c r="S206" i="14" s="1"/>
  <c r="Y208" i="14"/>
  <c r="Y206" i="14" s="1"/>
  <c r="G210" i="14"/>
  <c r="M210" i="14"/>
  <c r="S210" i="14"/>
  <c r="Y210" i="14"/>
  <c r="F213" i="14"/>
  <c r="F211" i="14" s="1"/>
  <c r="L213" i="14"/>
  <c r="L211" i="14" s="1"/>
  <c r="R213" i="14"/>
  <c r="X213" i="14"/>
  <c r="X211" i="14" s="1"/>
  <c r="F215" i="14"/>
  <c r="L215" i="14"/>
  <c r="R215" i="14"/>
  <c r="X215" i="14"/>
  <c r="E218" i="14"/>
  <c r="K218" i="14"/>
  <c r="K216" i="14" s="1"/>
  <c r="Q218" i="14"/>
  <c r="Q216" i="14" s="1"/>
  <c r="W218" i="14"/>
  <c r="E220" i="14"/>
  <c r="K220" i="14"/>
  <c r="Q220" i="14"/>
  <c r="W220" i="14"/>
  <c r="D223" i="14"/>
  <c r="D221" i="14" s="1"/>
  <c r="J223" i="14"/>
  <c r="P223" i="14"/>
  <c r="P221" i="14" s="1"/>
  <c r="V223" i="14"/>
  <c r="V221" i="14" s="1"/>
  <c r="D225" i="14"/>
  <c r="J225" i="14"/>
  <c r="P225" i="14"/>
  <c r="V225" i="14"/>
  <c r="I228" i="14"/>
  <c r="I226" i="14" s="1"/>
  <c r="O228" i="14"/>
  <c r="O226" i="14" s="1"/>
  <c r="U228" i="14"/>
  <c r="AA228" i="14"/>
  <c r="AA226" i="14" s="1"/>
  <c r="I230" i="14"/>
  <c r="O230" i="14"/>
  <c r="U230" i="14"/>
  <c r="AA230" i="14"/>
  <c r="H233" i="14"/>
  <c r="N233" i="14"/>
  <c r="N231" i="14" s="1"/>
  <c r="T233" i="14"/>
  <c r="T231" i="14" s="1"/>
  <c r="Z233" i="14"/>
  <c r="H235" i="14"/>
  <c r="N235" i="14"/>
  <c r="T235" i="14"/>
  <c r="Z235" i="14"/>
  <c r="G238" i="14"/>
  <c r="G236" i="14" s="1"/>
  <c r="M238" i="14"/>
  <c r="S238" i="14"/>
  <c r="S236" i="14" s="1"/>
  <c r="Y238" i="14"/>
  <c r="Y236" i="14" s="1"/>
  <c r="G240" i="14"/>
  <c r="M240" i="14"/>
  <c r="S240" i="14"/>
  <c r="Y240" i="14"/>
  <c r="F243" i="14"/>
  <c r="F241" i="14" s="1"/>
  <c r="L243" i="14"/>
  <c r="L241" i="14" s="1"/>
  <c r="R243" i="14"/>
  <c r="X243" i="14"/>
  <c r="X241" i="14" s="1"/>
  <c r="F245" i="14"/>
  <c r="L245" i="14"/>
  <c r="R245" i="14"/>
  <c r="X245" i="14"/>
  <c r="E248" i="14"/>
  <c r="K248" i="14"/>
  <c r="K246" i="14" s="1"/>
  <c r="Q248" i="14"/>
  <c r="Q246" i="14" s="1"/>
  <c r="W248" i="14"/>
  <c r="E250" i="14"/>
  <c r="K250" i="14"/>
  <c r="Q250" i="14"/>
  <c r="W250" i="14"/>
  <c r="D253" i="14"/>
  <c r="D251" i="14" s="1"/>
  <c r="J253" i="14"/>
  <c r="P253" i="14"/>
  <c r="P251" i="14" s="1"/>
  <c r="V253" i="14"/>
  <c r="V251" i="14" s="1"/>
  <c r="D255" i="14"/>
  <c r="J255" i="14"/>
  <c r="P255" i="14"/>
  <c r="V255" i="14"/>
  <c r="I258" i="14"/>
  <c r="I256" i="14" s="1"/>
  <c r="O258" i="14"/>
  <c r="O256" i="14" s="1"/>
  <c r="U258" i="14"/>
  <c r="AA258" i="14"/>
  <c r="AA256" i="14" s="1"/>
  <c r="I260" i="14"/>
  <c r="O260" i="14"/>
  <c r="U260" i="14"/>
  <c r="AA260" i="14"/>
  <c r="H263" i="14"/>
  <c r="N263" i="14"/>
  <c r="N261" i="14" s="1"/>
  <c r="T263" i="14"/>
  <c r="T261" i="14" s="1"/>
  <c r="Z263" i="14"/>
  <c r="H265" i="14"/>
  <c r="N265" i="14"/>
  <c r="T265" i="14"/>
  <c r="Z265" i="14"/>
  <c r="G268" i="14"/>
  <c r="G266" i="14" s="1"/>
  <c r="M268" i="14"/>
  <c r="S268" i="14"/>
  <c r="S266" i="14" s="1"/>
  <c r="Y268" i="14"/>
  <c r="Y266" i="14" s="1"/>
  <c r="G270" i="14"/>
  <c r="M270" i="14"/>
  <c r="S270" i="14"/>
  <c r="Y270" i="14"/>
  <c r="F273" i="14"/>
  <c r="F271" i="14" s="1"/>
  <c r="L273" i="14"/>
  <c r="L271" i="14" s="1"/>
  <c r="R273" i="14"/>
  <c r="X273" i="14"/>
  <c r="X271" i="14" s="1"/>
  <c r="F275" i="14"/>
  <c r="L275" i="14"/>
  <c r="R275" i="14"/>
  <c r="X275" i="14"/>
  <c r="E278" i="14"/>
  <c r="K278" i="14"/>
  <c r="K276" i="14" s="1"/>
  <c r="Q278" i="14"/>
  <c r="Q276" i="14" s="1"/>
  <c r="W278" i="14"/>
  <c r="E280" i="14"/>
  <c r="K280" i="14"/>
  <c r="Q280" i="14"/>
  <c r="W280" i="14"/>
  <c r="D283" i="14"/>
  <c r="D281" i="14" s="1"/>
  <c r="J283" i="14"/>
  <c r="P283" i="14"/>
  <c r="P281" i="14" s="1"/>
  <c r="V283" i="14"/>
  <c r="V281" i="14" s="1"/>
  <c r="D285" i="14"/>
  <c r="J285" i="14"/>
  <c r="P285" i="14"/>
  <c r="V285" i="14"/>
  <c r="I288" i="14"/>
  <c r="I286" i="14" s="1"/>
  <c r="O288" i="14"/>
  <c r="O286" i="14" s="1"/>
  <c r="U288" i="14"/>
  <c r="AA288" i="14"/>
  <c r="AA286" i="14" s="1"/>
  <c r="I290" i="14"/>
  <c r="O290" i="14"/>
  <c r="U290" i="14"/>
  <c r="AA290" i="14"/>
  <c r="H293" i="14"/>
  <c r="N293" i="14"/>
  <c r="N291" i="14" s="1"/>
  <c r="T293" i="14"/>
  <c r="T291" i="14" s="1"/>
  <c r="Z293" i="14"/>
  <c r="H295" i="14"/>
  <c r="N295" i="14"/>
  <c r="T295" i="14"/>
  <c r="Z295" i="14"/>
  <c r="G298" i="14"/>
  <c r="G296" i="14" s="1"/>
  <c r="M298" i="14"/>
  <c r="S298" i="14"/>
  <c r="S296" i="14" s="1"/>
  <c r="Y298" i="14"/>
  <c r="Y296" i="14" s="1"/>
  <c r="G300" i="14"/>
  <c r="M300" i="14"/>
  <c r="S300" i="14"/>
  <c r="Y300" i="14"/>
  <c r="F303" i="14"/>
  <c r="F301" i="14" s="1"/>
  <c r="L303" i="14"/>
  <c r="L301" i="14" s="1"/>
  <c r="R303" i="14"/>
  <c r="X303" i="14"/>
  <c r="X301" i="14" s="1"/>
  <c r="F305" i="14"/>
  <c r="L305" i="14"/>
  <c r="R305" i="14"/>
  <c r="X305" i="14"/>
  <c r="E308" i="14"/>
  <c r="K308" i="14"/>
  <c r="K306" i="14" s="1"/>
  <c r="Q308" i="14"/>
  <c r="Q306" i="14" s="1"/>
  <c r="W308" i="14"/>
  <c r="E310" i="14"/>
  <c r="K310" i="14"/>
  <c r="Q310" i="14"/>
  <c r="W310" i="14"/>
  <c r="J317" i="14"/>
  <c r="J315" i="14" s="1"/>
  <c r="P317" i="14"/>
  <c r="V317" i="14"/>
  <c r="V315" i="14" s="1"/>
  <c r="D319" i="14"/>
  <c r="D315" i="14" s="1"/>
  <c r="J319" i="14"/>
  <c r="P319" i="14"/>
  <c r="V319" i="14"/>
  <c r="I322" i="14"/>
  <c r="O322" i="14"/>
  <c r="O320" i="14" s="1"/>
  <c r="U322" i="14"/>
  <c r="U320" i="14" s="1"/>
  <c r="AA322" i="14"/>
  <c r="I324" i="14"/>
  <c r="O324" i="14"/>
  <c r="U324" i="14"/>
  <c r="AA324" i="14"/>
  <c r="H327" i="14"/>
  <c r="H325" i="14" s="1"/>
  <c r="N327" i="14"/>
  <c r="T327" i="14"/>
  <c r="T325" i="14" s="1"/>
  <c r="Z327" i="14"/>
  <c r="Z325" i="14" s="1"/>
  <c r="H329" i="14"/>
  <c r="N329" i="14"/>
  <c r="T329" i="14"/>
  <c r="Z329" i="14"/>
  <c r="G332" i="14"/>
  <c r="G330" i="14" s="1"/>
  <c r="M332" i="14"/>
  <c r="M330" i="14" s="1"/>
  <c r="S332" i="14"/>
  <c r="Y332" i="14"/>
  <c r="Y330" i="14" s="1"/>
  <c r="G334" i="14"/>
  <c r="M334" i="14"/>
  <c r="S334" i="14"/>
  <c r="Y334" i="14"/>
  <c r="F337" i="14"/>
  <c r="L337" i="14"/>
  <c r="L335" i="14" s="1"/>
  <c r="R337" i="14"/>
  <c r="R335" i="14" s="1"/>
  <c r="X337" i="14"/>
  <c r="F339" i="14"/>
  <c r="L339" i="14"/>
  <c r="R339" i="14"/>
  <c r="X339" i="14"/>
  <c r="E342" i="14"/>
  <c r="E340" i="14" s="1"/>
  <c r="K342" i="14"/>
  <c r="Q342" i="14"/>
  <c r="Q340" i="14" s="1"/>
  <c r="W342" i="14"/>
  <c r="W340" i="14" s="1"/>
  <c r="E344" i="14"/>
  <c r="K344" i="14"/>
  <c r="Q344" i="14"/>
  <c r="W344" i="14"/>
  <c r="D347" i="14"/>
  <c r="D345" i="14" s="1"/>
  <c r="J347" i="14"/>
  <c r="J345" i="14" s="1"/>
  <c r="P347" i="14"/>
  <c r="V347" i="14"/>
  <c r="V345" i="14" s="1"/>
  <c r="D349" i="14"/>
  <c r="J349" i="14"/>
  <c r="P349" i="14"/>
  <c r="V349" i="14"/>
  <c r="I352" i="14"/>
  <c r="O352" i="14"/>
  <c r="O350" i="14" s="1"/>
  <c r="U352" i="14"/>
  <c r="U350" i="14" s="1"/>
  <c r="AA352" i="14"/>
  <c r="I354" i="14"/>
  <c r="O354" i="14"/>
  <c r="U354" i="14"/>
  <c r="AA354" i="14"/>
  <c r="H357" i="14"/>
  <c r="H355" i="14" s="1"/>
  <c r="N357" i="14"/>
  <c r="T357" i="14"/>
  <c r="T355" i="14" s="1"/>
  <c r="Z357" i="14"/>
  <c r="Z355" i="14" s="1"/>
  <c r="H359" i="14"/>
  <c r="N359" i="14"/>
  <c r="T359" i="14"/>
  <c r="Z359" i="14"/>
  <c r="G362" i="14"/>
  <c r="G360" i="14" s="1"/>
  <c r="M362" i="14"/>
  <c r="M360" i="14" s="1"/>
  <c r="S362" i="14"/>
  <c r="Y362" i="14"/>
  <c r="Y360" i="14" s="1"/>
  <c r="G364" i="14"/>
  <c r="M364" i="14"/>
  <c r="S364" i="14"/>
  <c r="Y364" i="14"/>
  <c r="F367" i="14"/>
  <c r="L367" i="14"/>
  <c r="L365" i="14" s="1"/>
  <c r="R367" i="14"/>
  <c r="R365" i="14" s="1"/>
  <c r="X367" i="14"/>
  <c r="F369" i="14"/>
  <c r="L369" i="14"/>
  <c r="R369" i="14"/>
  <c r="X369" i="14"/>
  <c r="E372" i="14"/>
  <c r="E370" i="14" s="1"/>
  <c r="K372" i="14"/>
  <c r="Q372" i="14"/>
  <c r="Q370" i="14" s="1"/>
  <c r="W372" i="14"/>
  <c r="W370" i="14" s="1"/>
  <c r="E374" i="14"/>
  <c r="K374" i="14"/>
  <c r="Q374" i="14"/>
  <c r="W374" i="14"/>
  <c r="D377" i="14"/>
  <c r="D375" i="14" s="1"/>
  <c r="J377" i="14"/>
  <c r="J375" i="14" s="1"/>
  <c r="P377" i="14"/>
  <c r="V377" i="14"/>
  <c r="V375" i="14" s="1"/>
  <c r="D379" i="14"/>
  <c r="J379" i="14"/>
  <c r="P379" i="14"/>
  <c r="V379" i="14"/>
  <c r="I382" i="14"/>
  <c r="O382" i="14"/>
  <c r="O380" i="14" s="1"/>
  <c r="U382" i="14"/>
  <c r="U380" i="14" s="1"/>
  <c r="AA382" i="14"/>
  <c r="I384" i="14"/>
  <c r="O384" i="14"/>
  <c r="U384" i="14"/>
  <c r="AA384" i="14"/>
  <c r="H387" i="14"/>
  <c r="H385" i="14" s="1"/>
  <c r="N387" i="14"/>
  <c r="T387" i="14"/>
  <c r="T385" i="14" s="1"/>
  <c r="Z387" i="14"/>
  <c r="Z385" i="14" s="1"/>
  <c r="H389" i="14"/>
  <c r="N389" i="14"/>
  <c r="T389" i="14"/>
  <c r="Z389" i="14"/>
  <c r="G392" i="14"/>
  <c r="G390" i="14" s="1"/>
  <c r="M392" i="14"/>
  <c r="M390" i="14" s="1"/>
  <c r="S392" i="14"/>
  <c r="Y392" i="14"/>
  <c r="Y390" i="14" s="1"/>
  <c r="G394" i="14"/>
  <c r="M394" i="14"/>
  <c r="S394" i="14"/>
  <c r="Y394" i="14"/>
  <c r="F397" i="14"/>
  <c r="L397" i="14"/>
  <c r="L395" i="14" s="1"/>
  <c r="R397" i="14"/>
  <c r="R395" i="14" s="1"/>
  <c r="X397" i="14"/>
  <c r="F399" i="14"/>
  <c r="L399" i="14"/>
  <c r="R399" i="14"/>
  <c r="X399" i="14"/>
  <c r="E402" i="14"/>
  <c r="E400" i="14" s="1"/>
  <c r="K402" i="14"/>
  <c r="Q402" i="14"/>
  <c r="Q400" i="14" s="1"/>
  <c r="W402" i="14"/>
  <c r="W400" i="14" s="1"/>
  <c r="E404" i="14"/>
  <c r="K404" i="14"/>
  <c r="Q404" i="14"/>
  <c r="W404" i="14"/>
  <c r="D407" i="14"/>
  <c r="D405" i="14" s="1"/>
  <c r="J407" i="14"/>
  <c r="J405" i="14" s="1"/>
  <c r="P407" i="14"/>
  <c r="V407" i="14"/>
  <c r="V405" i="14" s="1"/>
  <c r="D409" i="14"/>
  <c r="J409" i="14"/>
  <c r="P409" i="14"/>
  <c r="V409" i="14"/>
  <c r="I412" i="14"/>
  <c r="O412" i="14"/>
  <c r="O410" i="14" s="1"/>
  <c r="U412" i="14"/>
  <c r="U410" i="14" s="1"/>
  <c r="AA412" i="14"/>
  <c r="I414" i="14"/>
  <c r="O414" i="14"/>
  <c r="U414" i="14"/>
  <c r="AA414" i="14"/>
  <c r="H417" i="14"/>
  <c r="H415" i="14" s="1"/>
  <c r="N417" i="14"/>
  <c r="T417" i="14"/>
  <c r="T415" i="14" s="1"/>
  <c r="Z417" i="14"/>
  <c r="Z415" i="14" s="1"/>
  <c r="H419" i="14"/>
  <c r="N419" i="14"/>
  <c r="T419" i="14"/>
  <c r="Z419" i="14"/>
  <c r="G422" i="14"/>
  <c r="G420" i="14" s="1"/>
  <c r="M422" i="14"/>
  <c r="M420" i="14" s="1"/>
  <c r="S422" i="14"/>
  <c r="Y422" i="14"/>
  <c r="Y420" i="14" s="1"/>
  <c r="G424" i="14"/>
  <c r="M424" i="14"/>
  <c r="S424" i="14"/>
  <c r="Y424" i="14"/>
  <c r="F427" i="14"/>
  <c r="L427" i="14"/>
  <c r="L425" i="14" s="1"/>
  <c r="R427" i="14"/>
  <c r="R425" i="14" s="1"/>
  <c r="X427" i="14"/>
  <c r="F429" i="14"/>
  <c r="L429" i="14"/>
  <c r="R429" i="14"/>
  <c r="X429" i="14"/>
  <c r="E432" i="14"/>
  <c r="E430" i="14" s="1"/>
  <c r="K432" i="14"/>
  <c r="Q432" i="14"/>
  <c r="Q430" i="14" s="1"/>
  <c r="W432" i="14"/>
  <c r="W430" i="14" s="1"/>
  <c r="E434" i="14"/>
  <c r="K434" i="14"/>
  <c r="Q434" i="14"/>
  <c r="W434" i="14"/>
  <c r="D437" i="14"/>
  <c r="D435" i="14" s="1"/>
  <c r="J437" i="14"/>
  <c r="J435" i="14" s="1"/>
  <c r="P437" i="14"/>
  <c r="V437" i="14"/>
  <c r="V435" i="14" s="1"/>
  <c r="D439" i="14"/>
  <c r="J439" i="14"/>
  <c r="P439" i="14"/>
  <c r="V439" i="14"/>
  <c r="I442" i="14"/>
  <c r="O442" i="14"/>
  <c r="O440" i="14" s="1"/>
  <c r="U442" i="14"/>
  <c r="U440" i="14" s="1"/>
  <c r="AA442" i="14"/>
  <c r="I444" i="14"/>
  <c r="O444" i="14"/>
  <c r="U444" i="14"/>
  <c r="AA444" i="14"/>
  <c r="H447" i="14"/>
  <c r="H445" i="14" s="1"/>
  <c r="N447" i="14"/>
  <c r="T447" i="14"/>
  <c r="T445" i="14" s="1"/>
  <c r="Z447" i="14"/>
  <c r="Z445" i="14" s="1"/>
  <c r="H449" i="14"/>
  <c r="N449" i="14"/>
  <c r="T449" i="14"/>
  <c r="Z449" i="14"/>
  <c r="G452" i="14"/>
  <c r="G450" i="14" s="1"/>
  <c r="M452" i="14"/>
  <c r="M450" i="14" s="1"/>
  <c r="S452" i="14"/>
  <c r="Y452" i="14"/>
  <c r="Y450" i="14" s="1"/>
  <c r="G454" i="14"/>
  <c r="M454" i="14"/>
  <c r="S454" i="14"/>
  <c r="Y454" i="14"/>
  <c r="F457" i="14"/>
  <c r="L457" i="14"/>
  <c r="L455" i="14" s="1"/>
  <c r="R457" i="14"/>
  <c r="R455" i="14" s="1"/>
  <c r="X457" i="14"/>
  <c r="F459" i="14"/>
  <c r="L459" i="14"/>
  <c r="R459" i="14"/>
  <c r="X459" i="14"/>
  <c r="E462" i="14"/>
  <c r="E460" i="14" s="1"/>
  <c r="K462" i="14"/>
  <c r="Q462" i="14"/>
  <c r="Q460" i="14" s="1"/>
  <c r="W462" i="14"/>
  <c r="W460" i="14" s="1"/>
  <c r="E464" i="14"/>
  <c r="K464" i="14"/>
  <c r="Q464" i="14"/>
  <c r="W464" i="14"/>
  <c r="X616" i="14"/>
  <c r="X614" i="14" s="1"/>
  <c r="R616" i="14"/>
  <c r="R614" i="14" s="1"/>
  <c r="L616" i="14"/>
  <c r="F616" i="14"/>
  <c r="F614" i="14" s="1"/>
  <c r="Y611" i="14"/>
  <c r="Y609" i="14" s="1"/>
  <c r="S611" i="14"/>
  <c r="M611" i="14"/>
  <c r="M609" i="14" s="1"/>
  <c r="G611" i="14"/>
  <c r="G609" i="14" s="1"/>
  <c r="Z606" i="14"/>
  <c r="T606" i="14"/>
  <c r="T604" i="14" s="1"/>
  <c r="N606" i="14"/>
  <c r="N604" i="14" s="1"/>
  <c r="H606" i="14"/>
  <c r="W616" i="14"/>
  <c r="Q616" i="14"/>
  <c r="Q614" i="14" s="1"/>
  <c r="K616" i="14"/>
  <c r="K614" i="14" s="1"/>
  <c r="E616" i="14"/>
  <c r="E614" i="14" s="1"/>
  <c r="X611" i="14"/>
  <c r="X609" i="14" s="1"/>
  <c r="R611" i="14"/>
  <c r="R609" i="14" s="1"/>
  <c r="L611" i="14"/>
  <c r="F611" i="14"/>
  <c r="F609" i="14" s="1"/>
  <c r="Y606" i="14"/>
  <c r="Y604" i="14" s="1"/>
  <c r="S606" i="14"/>
  <c r="S604" i="14" s="1"/>
  <c r="M606" i="14"/>
  <c r="M604" i="14" s="1"/>
  <c r="G606" i="14"/>
  <c r="G604" i="14" s="1"/>
  <c r="Z601" i="14"/>
  <c r="T601" i="14"/>
  <c r="T599" i="14" s="1"/>
  <c r="N601" i="14"/>
  <c r="N599" i="14" s="1"/>
  <c r="H601" i="14"/>
  <c r="H599" i="14" s="1"/>
  <c r="AA596" i="14"/>
  <c r="AA594" i="14" s="1"/>
  <c r="U596" i="14"/>
  <c r="U594" i="14" s="1"/>
  <c r="O596" i="14"/>
  <c r="I596" i="14"/>
  <c r="I594" i="14" s="1"/>
  <c r="V591" i="14"/>
  <c r="V589" i="14" s="1"/>
  <c r="P591" i="14"/>
  <c r="P589" i="14" s="1"/>
  <c r="J591" i="14"/>
  <c r="J589" i="14" s="1"/>
  <c r="D591" i="14"/>
  <c r="D589" i="14" s="1"/>
  <c r="W586" i="14"/>
  <c r="Q586" i="14"/>
  <c r="Q584" i="14" s="1"/>
  <c r="K586" i="14"/>
  <c r="K584" i="14" s="1"/>
  <c r="E586" i="14"/>
  <c r="E584" i="14" s="1"/>
  <c r="X581" i="14"/>
  <c r="X579" i="14" s="1"/>
  <c r="R581" i="14"/>
  <c r="R579" i="14" s="1"/>
  <c r="L581" i="14"/>
  <c r="F581" i="14"/>
  <c r="F579" i="14" s="1"/>
  <c r="Y576" i="14"/>
  <c r="Y574" i="14" s="1"/>
  <c r="S576" i="14"/>
  <c r="S574" i="14" s="1"/>
  <c r="M576" i="14"/>
  <c r="M574" i="14" s="1"/>
  <c r="G576" i="14"/>
  <c r="G574" i="14" s="1"/>
  <c r="Z571" i="14"/>
  <c r="T571" i="14"/>
  <c r="T569" i="14" s="1"/>
  <c r="N571" i="14"/>
  <c r="N569" i="14" s="1"/>
  <c r="H571" i="14"/>
  <c r="H569" i="14" s="1"/>
  <c r="AA566" i="14"/>
  <c r="AA564" i="14" s="1"/>
  <c r="U566" i="14"/>
  <c r="U564" i="14" s="1"/>
  <c r="O566" i="14"/>
  <c r="I566" i="14"/>
  <c r="I564" i="14" s="1"/>
  <c r="V561" i="14"/>
  <c r="V559" i="14" s="1"/>
  <c r="P561" i="14"/>
  <c r="P559" i="14" s="1"/>
  <c r="J561" i="14"/>
  <c r="J559" i="14" s="1"/>
  <c r="D561" i="14"/>
  <c r="D559" i="14" s="1"/>
  <c r="W556" i="14"/>
  <c r="Q556" i="14"/>
  <c r="Q554" i="14" s="1"/>
  <c r="K556" i="14"/>
  <c r="K554" i="14" s="1"/>
  <c r="E556" i="14"/>
  <c r="E554" i="14" s="1"/>
  <c r="V616" i="14"/>
  <c r="V614" i="14" s="1"/>
  <c r="P616" i="14"/>
  <c r="P614" i="14" s="1"/>
  <c r="J616" i="14"/>
  <c r="D616" i="14"/>
  <c r="D614" i="14" s="1"/>
  <c r="W611" i="14"/>
  <c r="W609" i="14" s="1"/>
  <c r="Q611" i="14"/>
  <c r="Q609" i="14" s="1"/>
  <c r="K611" i="14"/>
  <c r="K609" i="14" s="1"/>
  <c r="E611" i="14"/>
  <c r="E609" i="14" s="1"/>
  <c r="X606" i="14"/>
  <c r="R606" i="14"/>
  <c r="R604" i="14" s="1"/>
  <c r="L606" i="14"/>
  <c r="L604" i="14" s="1"/>
  <c r="F606" i="14"/>
  <c r="F604" i="14" s="1"/>
  <c r="Y601" i="14"/>
  <c r="Y599" i="14" s="1"/>
  <c r="S601" i="14"/>
  <c r="S599" i="14" s="1"/>
  <c r="M601" i="14"/>
  <c r="G601" i="14"/>
  <c r="G599" i="14" s="1"/>
  <c r="Z596" i="14"/>
  <c r="Z594" i="14" s="1"/>
  <c r="T596" i="14"/>
  <c r="T594" i="14" s="1"/>
  <c r="N596" i="14"/>
  <c r="N594" i="14" s="1"/>
  <c r="H596" i="14"/>
  <c r="H594" i="14" s="1"/>
  <c r="AA591" i="14"/>
  <c r="U591" i="14"/>
  <c r="U589" i="14" s="1"/>
  <c r="O591" i="14"/>
  <c r="O589" i="14" s="1"/>
  <c r="I591" i="14"/>
  <c r="I589" i="14" s="1"/>
  <c r="V586" i="14"/>
  <c r="V584" i="14" s="1"/>
  <c r="P586" i="14"/>
  <c r="P584" i="14" s="1"/>
  <c r="J586" i="14"/>
  <c r="D586" i="14"/>
  <c r="D584" i="14" s="1"/>
  <c r="W581" i="14"/>
  <c r="W579" i="14" s="1"/>
  <c r="Q581" i="14"/>
  <c r="Q579" i="14" s="1"/>
  <c r="K581" i="14"/>
  <c r="K579" i="14" s="1"/>
  <c r="E581" i="14"/>
  <c r="E579" i="14" s="1"/>
  <c r="X576" i="14"/>
  <c r="R576" i="14"/>
  <c r="R574" i="14" s="1"/>
  <c r="L576" i="14"/>
  <c r="L574" i="14" s="1"/>
  <c r="F576" i="14"/>
  <c r="F574" i="14" s="1"/>
  <c r="Y571" i="14"/>
  <c r="Y569" i="14" s="1"/>
  <c r="S571" i="14"/>
  <c r="S569" i="14" s="1"/>
  <c r="M571" i="14"/>
  <c r="G571" i="14"/>
  <c r="G569" i="14" s="1"/>
  <c r="Z566" i="14"/>
  <c r="Z564" i="14" s="1"/>
  <c r="T566" i="14"/>
  <c r="T564" i="14" s="1"/>
  <c r="N566" i="14"/>
  <c r="N564" i="14" s="1"/>
  <c r="H566" i="14"/>
  <c r="H564" i="14" s="1"/>
  <c r="AA561" i="14"/>
  <c r="U561" i="14"/>
  <c r="U559" i="14" s="1"/>
  <c r="O561" i="14"/>
  <c r="O559" i="14" s="1"/>
  <c r="I561" i="14"/>
  <c r="I559" i="14" s="1"/>
  <c r="V556" i="14"/>
  <c r="V554" i="14" s="1"/>
  <c r="P556" i="14"/>
  <c r="P554" i="14" s="1"/>
  <c r="J556" i="14"/>
  <c r="D556" i="14"/>
  <c r="D554" i="14" s="1"/>
  <c r="W551" i="14"/>
  <c r="W549" i="14" s="1"/>
  <c r="Q551" i="14"/>
  <c r="Q549" i="14" s="1"/>
  <c r="K551" i="14"/>
  <c r="K549" i="14" s="1"/>
  <c r="E551" i="14"/>
  <c r="E549" i="14" s="1"/>
  <c r="X546" i="14"/>
  <c r="R546" i="14"/>
  <c r="R544" i="14" s="1"/>
  <c r="L546" i="14"/>
  <c r="L544" i="14" s="1"/>
  <c r="F546" i="14"/>
  <c r="F544" i="14" s="1"/>
  <c r="Y541" i="14"/>
  <c r="Y539" i="14" s="1"/>
  <c r="S541" i="14"/>
  <c r="S539" i="14" s="1"/>
  <c r="M541" i="14"/>
  <c r="G541" i="14"/>
  <c r="G539" i="14" s="1"/>
  <c r="Z536" i="14"/>
  <c r="Z534" i="14" s="1"/>
  <c r="T536" i="14"/>
  <c r="T534" i="14" s="1"/>
  <c r="N536" i="14"/>
  <c r="N534" i="14" s="1"/>
  <c r="H536" i="14"/>
  <c r="H534" i="14" s="1"/>
  <c r="AA531" i="14"/>
  <c r="U531" i="14"/>
  <c r="U529" i="14" s="1"/>
  <c r="O531" i="14"/>
  <c r="O529" i="14" s="1"/>
  <c r="I531" i="14"/>
  <c r="I529" i="14" s="1"/>
  <c r="AA616" i="14"/>
  <c r="AA614" i="14" s="1"/>
  <c r="U616" i="14"/>
  <c r="U614" i="14" s="1"/>
  <c r="O616" i="14"/>
  <c r="I616" i="14"/>
  <c r="I614" i="14" s="1"/>
  <c r="V611" i="14"/>
  <c r="V609" i="14" s="1"/>
  <c r="P611" i="14"/>
  <c r="P609" i="14" s="1"/>
  <c r="J611" i="14"/>
  <c r="J609" i="14" s="1"/>
  <c r="D611" i="14"/>
  <c r="D609" i="14" s="1"/>
  <c r="W606" i="14"/>
  <c r="Q606" i="14"/>
  <c r="Q604" i="14" s="1"/>
  <c r="K606" i="14"/>
  <c r="K604" i="14" s="1"/>
  <c r="E606" i="14"/>
  <c r="E604" i="14" s="1"/>
  <c r="X601" i="14"/>
  <c r="X599" i="14" s="1"/>
  <c r="R601" i="14"/>
  <c r="R599" i="14" s="1"/>
  <c r="L601" i="14"/>
  <c r="F601" i="14"/>
  <c r="F599" i="14" s="1"/>
  <c r="Y596" i="14"/>
  <c r="Y594" i="14" s="1"/>
  <c r="S596" i="14"/>
  <c r="S594" i="14" s="1"/>
  <c r="M596" i="14"/>
  <c r="M594" i="14" s="1"/>
  <c r="G596" i="14"/>
  <c r="G594" i="14" s="1"/>
  <c r="Z591" i="14"/>
  <c r="T591" i="14"/>
  <c r="T589" i="14" s="1"/>
  <c r="N591" i="14"/>
  <c r="N589" i="14" s="1"/>
  <c r="H591" i="14"/>
  <c r="H589" i="14" s="1"/>
  <c r="AA586" i="14"/>
  <c r="AA584" i="14" s="1"/>
  <c r="U586" i="14"/>
  <c r="U584" i="14" s="1"/>
  <c r="O586" i="14"/>
  <c r="I586" i="14"/>
  <c r="I584" i="14" s="1"/>
  <c r="V581" i="14"/>
  <c r="V579" i="14" s="1"/>
  <c r="P581" i="14"/>
  <c r="P579" i="14" s="1"/>
  <c r="J581" i="14"/>
  <c r="J579" i="14" s="1"/>
  <c r="D581" i="14"/>
  <c r="D579" i="14" s="1"/>
  <c r="W576" i="14"/>
  <c r="Q576" i="14"/>
  <c r="Q574" i="14" s="1"/>
  <c r="K576" i="14"/>
  <c r="K574" i="14" s="1"/>
  <c r="E576" i="14"/>
  <c r="E574" i="14" s="1"/>
  <c r="X571" i="14"/>
  <c r="X569" i="14" s="1"/>
  <c r="R571" i="14"/>
  <c r="R569" i="14" s="1"/>
  <c r="L571" i="14"/>
  <c r="F571" i="14"/>
  <c r="F569" i="14" s="1"/>
  <c r="Y566" i="14"/>
  <c r="Y564" i="14" s="1"/>
  <c r="S566" i="14"/>
  <c r="S564" i="14" s="1"/>
  <c r="M566" i="14"/>
  <c r="M564" i="14" s="1"/>
  <c r="G566" i="14"/>
  <c r="G564" i="14" s="1"/>
  <c r="Z561" i="14"/>
  <c r="T561" i="14"/>
  <c r="T559" i="14" s="1"/>
  <c r="N561" i="14"/>
  <c r="N559" i="14" s="1"/>
  <c r="H561" i="14"/>
  <c r="H559" i="14" s="1"/>
  <c r="AA556" i="14"/>
  <c r="AA554" i="14" s="1"/>
  <c r="U556" i="14"/>
  <c r="U554" i="14" s="1"/>
  <c r="O556" i="14"/>
  <c r="I556" i="14"/>
  <c r="I554" i="14" s="1"/>
  <c r="V551" i="14"/>
  <c r="V549" i="14" s="1"/>
  <c r="P551" i="14"/>
  <c r="P549" i="14" s="1"/>
  <c r="J551" i="14"/>
  <c r="J549" i="14" s="1"/>
  <c r="D551" i="14"/>
  <c r="D549" i="14" s="1"/>
  <c r="W546" i="14"/>
  <c r="Q546" i="14"/>
  <c r="Q544" i="14" s="1"/>
  <c r="K546" i="14"/>
  <c r="K544" i="14" s="1"/>
  <c r="E546" i="14"/>
  <c r="E544" i="14" s="1"/>
  <c r="X541" i="14"/>
  <c r="X539" i="14" s="1"/>
  <c r="R541" i="14"/>
  <c r="R539" i="14" s="1"/>
  <c r="L541" i="14"/>
  <c r="F541" i="14"/>
  <c r="F539" i="14" s="1"/>
  <c r="Y536" i="14"/>
  <c r="Y534" i="14" s="1"/>
  <c r="S536" i="14"/>
  <c r="S534" i="14" s="1"/>
  <c r="M536" i="14"/>
  <c r="M534" i="14" s="1"/>
  <c r="G536" i="14"/>
  <c r="G534" i="14" s="1"/>
  <c r="Z531" i="14"/>
  <c r="T531" i="14"/>
  <c r="T529" i="14" s="1"/>
  <c r="N531" i="14"/>
  <c r="N529" i="14" s="1"/>
  <c r="H531" i="14"/>
  <c r="H529" i="14" s="1"/>
  <c r="Z616" i="14"/>
  <c r="Z614" i="14" s="1"/>
  <c r="T616" i="14"/>
  <c r="T614" i="14" s="1"/>
  <c r="N616" i="14"/>
  <c r="H616" i="14"/>
  <c r="H614" i="14" s="1"/>
  <c r="AA611" i="14"/>
  <c r="AA609" i="14" s="1"/>
  <c r="U611" i="14"/>
  <c r="U609" i="14" s="1"/>
  <c r="O611" i="14"/>
  <c r="O609" i="14" s="1"/>
  <c r="I611" i="14"/>
  <c r="I609" i="14" s="1"/>
  <c r="V606" i="14"/>
  <c r="P606" i="14"/>
  <c r="P604" i="14" s="1"/>
  <c r="J606" i="14"/>
  <c r="J604" i="14" s="1"/>
  <c r="D606" i="14"/>
  <c r="D604" i="14" s="1"/>
  <c r="W601" i="14"/>
  <c r="W599" i="14" s="1"/>
  <c r="Q601" i="14"/>
  <c r="Q599" i="14" s="1"/>
  <c r="K601" i="14"/>
  <c r="E601" i="14"/>
  <c r="E599" i="14" s="1"/>
  <c r="X596" i="14"/>
  <c r="X594" i="14" s="1"/>
  <c r="R596" i="14"/>
  <c r="R594" i="14" s="1"/>
  <c r="L596" i="14"/>
  <c r="L594" i="14" s="1"/>
  <c r="F596" i="14"/>
  <c r="F594" i="14" s="1"/>
  <c r="Y591" i="14"/>
  <c r="S591" i="14"/>
  <c r="S589" i="14" s="1"/>
  <c r="M591" i="14"/>
  <c r="M589" i="14" s="1"/>
  <c r="G591" i="14"/>
  <c r="G589" i="14" s="1"/>
  <c r="Z586" i="14"/>
  <c r="Z584" i="14" s="1"/>
  <c r="T586" i="14"/>
  <c r="T584" i="14" s="1"/>
  <c r="N586" i="14"/>
  <c r="H586" i="14"/>
  <c r="H584" i="14" s="1"/>
  <c r="AA581" i="14"/>
  <c r="AA579" i="14" s="1"/>
  <c r="U581" i="14"/>
  <c r="U579" i="14" s="1"/>
  <c r="O581" i="14"/>
  <c r="O579" i="14" s="1"/>
  <c r="I581" i="14"/>
  <c r="I579" i="14" s="1"/>
  <c r="V576" i="14"/>
  <c r="P576" i="14"/>
  <c r="P574" i="14" s="1"/>
  <c r="J576" i="14"/>
  <c r="J574" i="14" s="1"/>
  <c r="D576" i="14"/>
  <c r="D574" i="14" s="1"/>
  <c r="W571" i="14"/>
  <c r="W569" i="14" s="1"/>
  <c r="Q571" i="14"/>
  <c r="Q569" i="14" s="1"/>
  <c r="K571" i="14"/>
  <c r="E571" i="14"/>
  <c r="E569" i="14" s="1"/>
  <c r="X566" i="14"/>
  <c r="X564" i="14" s="1"/>
  <c r="R566" i="14"/>
  <c r="R564" i="14" s="1"/>
  <c r="L566" i="14"/>
  <c r="L564" i="14" s="1"/>
  <c r="F566" i="14"/>
  <c r="F564" i="14" s="1"/>
  <c r="Y561" i="14"/>
  <c r="S561" i="14"/>
  <c r="S559" i="14" s="1"/>
  <c r="M561" i="14"/>
  <c r="M559" i="14" s="1"/>
  <c r="G561" i="14"/>
  <c r="G559" i="14" s="1"/>
  <c r="Z556" i="14"/>
  <c r="Z554" i="14" s="1"/>
  <c r="T556" i="14"/>
  <c r="T554" i="14" s="1"/>
  <c r="N556" i="14"/>
  <c r="H556" i="14"/>
  <c r="H554" i="14" s="1"/>
  <c r="AA551" i="14"/>
  <c r="AA549" i="14" s="1"/>
  <c r="U551" i="14"/>
  <c r="U549" i="14" s="1"/>
  <c r="O551" i="14"/>
  <c r="O549" i="14" s="1"/>
  <c r="I551" i="14"/>
  <c r="I549" i="14" s="1"/>
  <c r="V546" i="14"/>
  <c r="P546" i="14"/>
  <c r="P544" i="14" s="1"/>
  <c r="J546" i="14"/>
  <c r="J544" i="14" s="1"/>
  <c r="D546" i="14"/>
  <c r="D544" i="14" s="1"/>
  <c r="W541" i="14"/>
  <c r="W539" i="14" s="1"/>
  <c r="Q541" i="14"/>
  <c r="Q539" i="14" s="1"/>
  <c r="K541" i="14"/>
  <c r="E541" i="14"/>
  <c r="E539" i="14" s="1"/>
  <c r="X536" i="14"/>
  <c r="X534" i="14" s="1"/>
  <c r="R536" i="14"/>
  <c r="R534" i="14" s="1"/>
  <c r="L536" i="14"/>
  <c r="L534" i="14" s="1"/>
  <c r="F536" i="14"/>
  <c r="F534" i="14" s="1"/>
  <c r="Y616" i="14"/>
  <c r="Y614" i="14" s="1"/>
  <c r="S616" i="14"/>
  <c r="S614" i="14" s="1"/>
  <c r="M616" i="14"/>
  <c r="G616" i="14"/>
  <c r="G614" i="14" s="1"/>
  <c r="Z611" i="14"/>
  <c r="Z609" i="14" s="1"/>
  <c r="T611" i="14"/>
  <c r="N611" i="14"/>
  <c r="N609" i="14" s="1"/>
  <c r="H611" i="14"/>
  <c r="H609" i="14" s="1"/>
  <c r="AA606" i="14"/>
  <c r="U606" i="14"/>
  <c r="U604" i="14" s="1"/>
  <c r="O606" i="14"/>
  <c r="O604" i="14" s="1"/>
  <c r="I606" i="14"/>
  <c r="V601" i="14"/>
  <c r="V599" i="14" s="1"/>
  <c r="P601" i="14"/>
  <c r="P599" i="14" s="1"/>
  <c r="J601" i="14"/>
  <c r="D601" i="14"/>
  <c r="D599" i="14" s="1"/>
  <c r="W596" i="14"/>
  <c r="W594" i="14" s="1"/>
  <c r="Q596" i="14"/>
  <c r="K596" i="14"/>
  <c r="K594" i="14" s="1"/>
  <c r="E596" i="14"/>
  <c r="E594" i="14" s="1"/>
  <c r="X591" i="14"/>
  <c r="R591" i="14"/>
  <c r="R589" i="14" s="1"/>
  <c r="L591" i="14"/>
  <c r="L589" i="14" s="1"/>
  <c r="F591" i="14"/>
  <c r="Y586" i="14"/>
  <c r="Y584" i="14" s="1"/>
  <c r="S586" i="14"/>
  <c r="S584" i="14" s="1"/>
  <c r="M586" i="14"/>
  <c r="G586" i="14"/>
  <c r="G584" i="14" s="1"/>
  <c r="Z581" i="14"/>
  <c r="Z579" i="14" s="1"/>
  <c r="T581" i="14"/>
  <c r="N581" i="14"/>
  <c r="N579" i="14" s="1"/>
  <c r="H581" i="14"/>
  <c r="H579" i="14" s="1"/>
  <c r="AA576" i="14"/>
  <c r="U576" i="14"/>
  <c r="U574" i="14" s="1"/>
  <c r="O576" i="14"/>
  <c r="O574" i="14" s="1"/>
  <c r="I576" i="14"/>
  <c r="V571" i="14"/>
  <c r="V569" i="14" s="1"/>
  <c r="P571" i="14"/>
  <c r="P569" i="14" s="1"/>
  <c r="J571" i="14"/>
  <c r="D571" i="14"/>
  <c r="D569" i="14" s="1"/>
  <c r="W566" i="14"/>
  <c r="W564" i="14" s="1"/>
  <c r="Q566" i="14"/>
  <c r="K566" i="14"/>
  <c r="K564" i="14" s="1"/>
  <c r="E566" i="14"/>
  <c r="E564" i="14" s="1"/>
  <c r="X561" i="14"/>
  <c r="R561" i="14"/>
  <c r="R559" i="14" s="1"/>
  <c r="L561" i="14"/>
  <c r="L559" i="14" s="1"/>
  <c r="F561" i="14"/>
  <c r="Y556" i="14"/>
  <c r="Y554" i="14" s="1"/>
  <c r="S556" i="14"/>
  <c r="S554" i="14" s="1"/>
  <c r="M556" i="14"/>
  <c r="G556" i="14"/>
  <c r="G554" i="14" s="1"/>
  <c r="Z551" i="14"/>
  <c r="Z549" i="14" s="1"/>
  <c r="T551" i="14"/>
  <c r="N551" i="14"/>
  <c r="N549" i="14" s="1"/>
  <c r="H551" i="14"/>
  <c r="H549" i="14" s="1"/>
  <c r="AA546" i="14"/>
  <c r="U546" i="14"/>
  <c r="U544" i="14" s="1"/>
  <c r="O546" i="14"/>
  <c r="O544" i="14" s="1"/>
  <c r="I546" i="14"/>
  <c r="V541" i="14"/>
  <c r="V539" i="14" s="1"/>
  <c r="P541" i="14"/>
  <c r="P539" i="14" s="1"/>
  <c r="J541" i="14"/>
  <c r="D541" i="14"/>
  <c r="D539" i="14" s="1"/>
  <c r="W536" i="14"/>
  <c r="W534" i="14" s="1"/>
  <c r="Q536" i="14"/>
  <c r="K536" i="14"/>
  <c r="K534" i="14" s="1"/>
  <c r="E536" i="14"/>
  <c r="E534" i="14" s="1"/>
  <c r="J471" i="14"/>
  <c r="P471" i="14"/>
  <c r="P469" i="14" s="1"/>
  <c r="V471" i="14"/>
  <c r="V469" i="14" s="1"/>
  <c r="D473" i="14"/>
  <c r="D469" i="14" s="1"/>
  <c r="J473" i="14"/>
  <c r="P473" i="14"/>
  <c r="V473" i="14"/>
  <c r="I476" i="14"/>
  <c r="I474" i="14" s="1"/>
  <c r="O476" i="14"/>
  <c r="O474" i="14" s="1"/>
  <c r="U476" i="14"/>
  <c r="AA476" i="14"/>
  <c r="AA474" i="14" s="1"/>
  <c r="I478" i="14"/>
  <c r="O478" i="14"/>
  <c r="U478" i="14"/>
  <c r="AA478" i="14"/>
  <c r="H481" i="14"/>
  <c r="N481" i="14"/>
  <c r="N479" i="14" s="1"/>
  <c r="T481" i="14"/>
  <c r="T479" i="14" s="1"/>
  <c r="Z481" i="14"/>
  <c r="H483" i="14"/>
  <c r="N483" i="14"/>
  <c r="T483" i="14"/>
  <c r="Z483" i="14"/>
  <c r="G486" i="14"/>
  <c r="G484" i="14" s="1"/>
  <c r="M486" i="14"/>
  <c r="S486" i="14"/>
  <c r="S484" i="14" s="1"/>
  <c r="Y486" i="14"/>
  <c r="Y484" i="14" s="1"/>
  <c r="G488" i="14"/>
  <c r="M488" i="14"/>
  <c r="S488" i="14"/>
  <c r="Y488" i="14"/>
  <c r="F491" i="14"/>
  <c r="F489" i="14" s="1"/>
  <c r="L491" i="14"/>
  <c r="L489" i="14" s="1"/>
  <c r="R491" i="14"/>
  <c r="X491" i="14"/>
  <c r="X489" i="14" s="1"/>
  <c r="F493" i="14"/>
  <c r="L493" i="14"/>
  <c r="R493" i="14"/>
  <c r="X493" i="14"/>
  <c r="E496" i="14"/>
  <c r="K496" i="14"/>
  <c r="K494" i="14" s="1"/>
  <c r="Q496" i="14"/>
  <c r="Q494" i="14" s="1"/>
  <c r="W496" i="14"/>
  <c r="E498" i="14"/>
  <c r="K498" i="14"/>
  <c r="Q498" i="14"/>
  <c r="W498" i="14"/>
  <c r="D501" i="14"/>
  <c r="D499" i="14" s="1"/>
  <c r="J501" i="14"/>
  <c r="P501" i="14"/>
  <c r="P499" i="14" s="1"/>
  <c r="V501" i="14"/>
  <c r="V499" i="14" s="1"/>
  <c r="D503" i="14"/>
  <c r="J503" i="14"/>
  <c r="P503" i="14"/>
  <c r="V503" i="14"/>
  <c r="I506" i="14"/>
  <c r="I504" i="14" s="1"/>
  <c r="O506" i="14"/>
  <c r="O504" i="14" s="1"/>
  <c r="U506" i="14"/>
  <c r="AA506" i="14"/>
  <c r="AA504" i="14" s="1"/>
  <c r="I508" i="14"/>
  <c r="O508" i="14"/>
  <c r="U508" i="14"/>
  <c r="AA508" i="14"/>
  <c r="H511" i="14"/>
  <c r="N511" i="14"/>
  <c r="N509" i="14" s="1"/>
  <c r="T511" i="14"/>
  <c r="T509" i="14" s="1"/>
  <c r="Z511" i="14"/>
  <c r="H513" i="14"/>
  <c r="N513" i="14"/>
  <c r="T513" i="14"/>
  <c r="Z513" i="14"/>
  <c r="G516" i="14"/>
  <c r="G514" i="14" s="1"/>
  <c r="M516" i="14"/>
  <c r="S516" i="14"/>
  <c r="S514" i="14" s="1"/>
  <c r="Y516" i="14"/>
  <c r="Y514" i="14" s="1"/>
  <c r="G518" i="14"/>
  <c r="M518" i="14"/>
  <c r="S518" i="14"/>
  <c r="Y518" i="14"/>
  <c r="F521" i="14"/>
  <c r="F519" i="14" s="1"/>
  <c r="L521" i="14"/>
  <c r="L519" i="14" s="1"/>
  <c r="R521" i="14"/>
  <c r="X521" i="14"/>
  <c r="X519" i="14" s="1"/>
  <c r="F523" i="14"/>
  <c r="L523" i="14"/>
  <c r="R523" i="14"/>
  <c r="X523" i="14"/>
  <c r="E526" i="14"/>
  <c r="K526" i="14"/>
  <c r="K524" i="14" s="1"/>
  <c r="Q526" i="14"/>
  <c r="Q524" i="14" s="1"/>
  <c r="W526" i="14"/>
  <c r="E528" i="14"/>
  <c r="K528" i="14"/>
  <c r="Q528" i="14"/>
  <c r="W528" i="14"/>
  <c r="G531" i="14"/>
  <c r="G529" i="14" s="1"/>
  <c r="Q531" i="14"/>
  <c r="Q529" i="14" s="1"/>
  <c r="Y531" i="14"/>
  <c r="Y529" i="14" s="1"/>
  <c r="Q533" i="14"/>
  <c r="D536" i="14"/>
  <c r="V536" i="14"/>
  <c r="V534" i="14" s="1"/>
  <c r="P538" i="14"/>
  <c r="P534" i="14" s="1"/>
  <c r="U541" i="14"/>
  <c r="O543" i="14"/>
  <c r="O539" i="14" s="1"/>
  <c r="S546" i="14"/>
  <c r="M548" i="14"/>
  <c r="M544" i="14" s="1"/>
  <c r="M551" i="14"/>
  <c r="M549" i="14" s="1"/>
  <c r="G553" i="14"/>
  <c r="Y553" i="14"/>
  <c r="Y549" i="14" s="1"/>
  <c r="R556" i="14"/>
  <c r="R554" i="14" s="1"/>
  <c r="K561" i="14"/>
  <c r="W563" i="14"/>
  <c r="D566" i="14"/>
  <c r="D564" i="14" s="1"/>
  <c r="P568" i="14"/>
  <c r="O573" i="14"/>
  <c r="H578" i="14"/>
  <c r="Y581" i="14"/>
  <c r="Y579" i="14" s="1"/>
  <c r="R586" i="14"/>
  <c r="R584" i="14" s="1"/>
  <c r="K591" i="14"/>
  <c r="K589" i="14" s="1"/>
  <c r="W593" i="14"/>
  <c r="D596" i="14"/>
  <c r="D594" i="14" s="1"/>
  <c r="P598" i="14"/>
  <c r="O603" i="14"/>
  <c r="V499" i="15"/>
  <c r="H539" i="15"/>
  <c r="O564" i="15"/>
  <c r="V589" i="15"/>
  <c r="E621" i="13"/>
  <c r="E620" i="13" s="1"/>
  <c r="E9" i="14"/>
  <c r="K9" i="14"/>
  <c r="K7" i="14" s="1"/>
  <c r="Q9" i="14"/>
  <c r="Q7" i="14" s="1"/>
  <c r="W9" i="14"/>
  <c r="E11" i="14"/>
  <c r="K11" i="14"/>
  <c r="Q11" i="14"/>
  <c r="W11" i="14"/>
  <c r="D14" i="14"/>
  <c r="D12" i="14" s="1"/>
  <c r="J14" i="14"/>
  <c r="P14" i="14"/>
  <c r="P12" i="14" s="1"/>
  <c r="V14" i="14"/>
  <c r="V12" i="14" s="1"/>
  <c r="D16" i="14"/>
  <c r="J16" i="14"/>
  <c r="P16" i="14"/>
  <c r="V16" i="14"/>
  <c r="I19" i="14"/>
  <c r="I17" i="14" s="1"/>
  <c r="O19" i="14"/>
  <c r="O17" i="14" s="1"/>
  <c r="U19" i="14"/>
  <c r="AA19" i="14"/>
  <c r="AA17" i="14" s="1"/>
  <c r="I21" i="14"/>
  <c r="O21" i="14"/>
  <c r="U21" i="14"/>
  <c r="AA21" i="14"/>
  <c r="H24" i="14"/>
  <c r="N24" i="14"/>
  <c r="N22" i="14" s="1"/>
  <c r="T24" i="14"/>
  <c r="T22" i="14" s="1"/>
  <c r="Z24" i="14"/>
  <c r="H26" i="14"/>
  <c r="N26" i="14"/>
  <c r="T26" i="14"/>
  <c r="Z26" i="14"/>
  <c r="G29" i="14"/>
  <c r="G27" i="14" s="1"/>
  <c r="M29" i="14"/>
  <c r="S29" i="14"/>
  <c r="S27" i="14" s="1"/>
  <c r="Y29" i="14"/>
  <c r="Y27" i="14" s="1"/>
  <c r="G31" i="14"/>
  <c r="M31" i="14"/>
  <c r="S31" i="14"/>
  <c r="Y31" i="14"/>
  <c r="F34" i="14"/>
  <c r="F32" i="14" s="1"/>
  <c r="L34" i="14"/>
  <c r="L32" i="14" s="1"/>
  <c r="R34" i="14"/>
  <c r="X34" i="14"/>
  <c r="X32" i="14" s="1"/>
  <c r="F36" i="14"/>
  <c r="L36" i="14"/>
  <c r="R36" i="14"/>
  <c r="X36" i="14"/>
  <c r="E39" i="14"/>
  <c r="K39" i="14"/>
  <c r="K37" i="14" s="1"/>
  <c r="Q39" i="14"/>
  <c r="Q37" i="14" s="1"/>
  <c r="W39" i="14"/>
  <c r="E41" i="14"/>
  <c r="K41" i="14"/>
  <c r="Q41" i="14"/>
  <c r="W41" i="14"/>
  <c r="D44" i="14"/>
  <c r="D42" i="14" s="1"/>
  <c r="J44" i="14"/>
  <c r="P44" i="14"/>
  <c r="P42" i="14" s="1"/>
  <c r="V44" i="14"/>
  <c r="V42" i="14" s="1"/>
  <c r="D46" i="14"/>
  <c r="J46" i="14"/>
  <c r="P46" i="14"/>
  <c r="V46" i="14"/>
  <c r="I49" i="14"/>
  <c r="I47" i="14" s="1"/>
  <c r="O49" i="14"/>
  <c r="O47" i="14" s="1"/>
  <c r="U49" i="14"/>
  <c r="AA49" i="14"/>
  <c r="AA47" i="14" s="1"/>
  <c r="I51" i="14"/>
  <c r="O51" i="14"/>
  <c r="U51" i="14"/>
  <c r="AA51" i="14"/>
  <c r="H54" i="14"/>
  <c r="N54" i="14"/>
  <c r="N52" i="14" s="1"/>
  <c r="T54" i="14"/>
  <c r="T52" i="14" s="1"/>
  <c r="Z54" i="14"/>
  <c r="H56" i="14"/>
  <c r="N56" i="14"/>
  <c r="T56" i="14"/>
  <c r="Z56" i="14"/>
  <c r="G59" i="14"/>
  <c r="G57" i="14" s="1"/>
  <c r="M59" i="14"/>
  <c r="S59" i="14"/>
  <c r="S57" i="14" s="1"/>
  <c r="Y59" i="14"/>
  <c r="Y57" i="14" s="1"/>
  <c r="G61" i="14"/>
  <c r="M61" i="14"/>
  <c r="S61" i="14"/>
  <c r="Y61" i="14"/>
  <c r="F64" i="14"/>
  <c r="F62" i="14" s="1"/>
  <c r="L64" i="14"/>
  <c r="L62" i="14" s="1"/>
  <c r="R64" i="14"/>
  <c r="X64" i="14"/>
  <c r="X62" i="14" s="1"/>
  <c r="F66" i="14"/>
  <c r="L66" i="14"/>
  <c r="R66" i="14"/>
  <c r="X66" i="14"/>
  <c r="E69" i="14"/>
  <c r="K69" i="14"/>
  <c r="K67" i="14" s="1"/>
  <c r="Q69" i="14"/>
  <c r="Q67" i="14" s="1"/>
  <c r="W69" i="14"/>
  <c r="E71" i="14"/>
  <c r="K71" i="14"/>
  <c r="Q71" i="14"/>
  <c r="W71" i="14"/>
  <c r="D74" i="14"/>
  <c r="D72" i="14" s="1"/>
  <c r="J74" i="14"/>
  <c r="P74" i="14"/>
  <c r="P72" i="14" s="1"/>
  <c r="V74" i="14"/>
  <c r="V72" i="14" s="1"/>
  <c r="D76" i="14"/>
  <c r="J76" i="14"/>
  <c r="P76" i="14"/>
  <c r="V76" i="14"/>
  <c r="I79" i="14"/>
  <c r="I77" i="14" s="1"/>
  <c r="O79" i="14"/>
  <c r="O77" i="14" s="1"/>
  <c r="U79" i="14"/>
  <c r="AA79" i="14"/>
  <c r="AA77" i="14" s="1"/>
  <c r="I81" i="14"/>
  <c r="O81" i="14"/>
  <c r="U81" i="14"/>
  <c r="AA81" i="14"/>
  <c r="H84" i="14"/>
  <c r="N84" i="14"/>
  <c r="N82" i="14" s="1"/>
  <c r="T84" i="14"/>
  <c r="T82" i="14" s="1"/>
  <c r="Z84" i="14"/>
  <c r="H86" i="14"/>
  <c r="N86" i="14"/>
  <c r="T86" i="14"/>
  <c r="Z86" i="14"/>
  <c r="G89" i="14"/>
  <c r="G87" i="14" s="1"/>
  <c r="M89" i="14"/>
  <c r="S89" i="14"/>
  <c r="S87" i="14" s="1"/>
  <c r="Y89" i="14"/>
  <c r="Y87" i="14" s="1"/>
  <c r="G91" i="14"/>
  <c r="M91" i="14"/>
  <c r="S91" i="14"/>
  <c r="Y91" i="14"/>
  <c r="F94" i="14"/>
  <c r="F92" i="14" s="1"/>
  <c r="L94" i="14"/>
  <c r="L92" i="14" s="1"/>
  <c r="R94" i="14"/>
  <c r="X94" i="14"/>
  <c r="X92" i="14" s="1"/>
  <c r="F96" i="14"/>
  <c r="L96" i="14"/>
  <c r="R96" i="14"/>
  <c r="X96" i="14"/>
  <c r="E99" i="14"/>
  <c r="K99" i="14"/>
  <c r="K97" i="14" s="1"/>
  <c r="Q99" i="14"/>
  <c r="Q97" i="14" s="1"/>
  <c r="W99" i="14"/>
  <c r="E101" i="14"/>
  <c r="K101" i="14"/>
  <c r="Q101" i="14"/>
  <c r="W101" i="14"/>
  <c r="D104" i="14"/>
  <c r="D102" i="14" s="1"/>
  <c r="J104" i="14"/>
  <c r="P104" i="14"/>
  <c r="P102" i="14" s="1"/>
  <c r="V104" i="14"/>
  <c r="V102" i="14" s="1"/>
  <c r="D106" i="14"/>
  <c r="J106" i="14"/>
  <c r="P106" i="14"/>
  <c r="V106" i="14"/>
  <c r="I109" i="14"/>
  <c r="I107" i="14" s="1"/>
  <c r="O109" i="14"/>
  <c r="O107" i="14" s="1"/>
  <c r="U109" i="14"/>
  <c r="AA109" i="14"/>
  <c r="AA107" i="14" s="1"/>
  <c r="I111" i="14"/>
  <c r="O111" i="14"/>
  <c r="U111" i="14"/>
  <c r="AA111" i="14"/>
  <c r="H114" i="14"/>
  <c r="N114" i="14"/>
  <c r="N112" i="14" s="1"/>
  <c r="T114" i="14"/>
  <c r="T112" i="14" s="1"/>
  <c r="Z114" i="14"/>
  <c r="H116" i="14"/>
  <c r="N116" i="14"/>
  <c r="T116" i="14"/>
  <c r="Z116" i="14"/>
  <c r="G119" i="14"/>
  <c r="G117" i="14" s="1"/>
  <c r="M119" i="14"/>
  <c r="S119" i="14"/>
  <c r="S117" i="14" s="1"/>
  <c r="Y119" i="14"/>
  <c r="Y117" i="14" s="1"/>
  <c r="G121" i="14"/>
  <c r="M121" i="14"/>
  <c r="S121" i="14"/>
  <c r="Y121" i="14"/>
  <c r="F124" i="14"/>
  <c r="F122" i="14" s="1"/>
  <c r="L124" i="14"/>
  <c r="L122" i="14" s="1"/>
  <c r="R124" i="14"/>
  <c r="X124" i="14"/>
  <c r="X122" i="14" s="1"/>
  <c r="F126" i="14"/>
  <c r="L126" i="14"/>
  <c r="R126" i="14"/>
  <c r="X126" i="14"/>
  <c r="E129" i="14"/>
  <c r="K129" i="14"/>
  <c r="K127" i="14" s="1"/>
  <c r="Q129" i="14"/>
  <c r="Q127" i="14" s="1"/>
  <c r="W129" i="14"/>
  <c r="E131" i="14"/>
  <c r="K131" i="14"/>
  <c r="Q131" i="14"/>
  <c r="W131" i="14"/>
  <c r="D134" i="14"/>
  <c r="D132" i="14" s="1"/>
  <c r="J134" i="14"/>
  <c r="P134" i="14"/>
  <c r="P132" i="14" s="1"/>
  <c r="V134" i="14"/>
  <c r="V132" i="14" s="1"/>
  <c r="D136" i="14"/>
  <c r="J136" i="14"/>
  <c r="P136" i="14"/>
  <c r="V136" i="14"/>
  <c r="I139" i="14"/>
  <c r="I137" i="14" s="1"/>
  <c r="O139" i="14"/>
  <c r="O137" i="14" s="1"/>
  <c r="U139" i="14"/>
  <c r="AA139" i="14"/>
  <c r="AA137" i="14" s="1"/>
  <c r="I141" i="14"/>
  <c r="O141" i="14"/>
  <c r="U141" i="14"/>
  <c r="AA141" i="14"/>
  <c r="H144" i="14"/>
  <c r="N144" i="14"/>
  <c r="N142" i="14" s="1"/>
  <c r="T144" i="14"/>
  <c r="T142" i="14" s="1"/>
  <c r="Z144" i="14"/>
  <c r="H146" i="14"/>
  <c r="N146" i="14"/>
  <c r="T146" i="14"/>
  <c r="Z146" i="14"/>
  <c r="G149" i="14"/>
  <c r="G147" i="14" s="1"/>
  <c r="M149" i="14"/>
  <c r="S149" i="14"/>
  <c r="S147" i="14" s="1"/>
  <c r="Y149" i="14"/>
  <c r="Y147" i="14" s="1"/>
  <c r="G151" i="14"/>
  <c r="M151" i="14"/>
  <c r="S151" i="14"/>
  <c r="Y151" i="14"/>
  <c r="F154" i="14"/>
  <c r="F152" i="14" s="1"/>
  <c r="L154" i="14"/>
  <c r="L152" i="14" s="1"/>
  <c r="R154" i="14"/>
  <c r="X154" i="14"/>
  <c r="X152" i="14" s="1"/>
  <c r="F156" i="14"/>
  <c r="L156" i="14"/>
  <c r="R156" i="14"/>
  <c r="X156" i="14"/>
  <c r="E163" i="14"/>
  <c r="K163" i="14"/>
  <c r="K161" i="14" s="1"/>
  <c r="Q163" i="14"/>
  <c r="Q161" i="14" s="1"/>
  <c r="W163" i="14"/>
  <c r="E165" i="14"/>
  <c r="K165" i="14"/>
  <c r="Q165" i="14"/>
  <c r="W165" i="14"/>
  <c r="D168" i="14"/>
  <c r="D166" i="14" s="1"/>
  <c r="J168" i="14"/>
  <c r="P168" i="14"/>
  <c r="P166" i="14" s="1"/>
  <c r="V168" i="14"/>
  <c r="V166" i="14" s="1"/>
  <c r="D170" i="14"/>
  <c r="J170" i="14"/>
  <c r="P170" i="14"/>
  <c r="V170" i="14"/>
  <c r="I173" i="14"/>
  <c r="I171" i="14" s="1"/>
  <c r="O173" i="14"/>
  <c r="O171" i="14" s="1"/>
  <c r="U173" i="14"/>
  <c r="AA173" i="14"/>
  <c r="AA171" i="14" s="1"/>
  <c r="I175" i="14"/>
  <c r="O175" i="14"/>
  <c r="U175" i="14"/>
  <c r="AA175" i="14"/>
  <c r="H178" i="14"/>
  <c r="N178" i="14"/>
  <c r="N176" i="14" s="1"/>
  <c r="T178" i="14"/>
  <c r="T176" i="14" s="1"/>
  <c r="Z178" i="14"/>
  <c r="H180" i="14"/>
  <c r="N180" i="14"/>
  <c r="T180" i="14"/>
  <c r="Z180" i="14"/>
  <c r="G183" i="14"/>
  <c r="G181" i="14" s="1"/>
  <c r="M183" i="14"/>
  <c r="S183" i="14"/>
  <c r="S181" i="14" s="1"/>
  <c r="Y183" i="14"/>
  <c r="Y181" i="14" s="1"/>
  <c r="G185" i="14"/>
  <c r="M185" i="14"/>
  <c r="S185" i="14"/>
  <c r="Y185" i="14"/>
  <c r="F188" i="14"/>
  <c r="F186" i="14" s="1"/>
  <c r="L188" i="14"/>
  <c r="L186" i="14" s="1"/>
  <c r="R188" i="14"/>
  <c r="X188" i="14"/>
  <c r="X186" i="14" s="1"/>
  <c r="F190" i="14"/>
  <c r="L190" i="14"/>
  <c r="R190" i="14"/>
  <c r="X190" i="14"/>
  <c r="E193" i="14"/>
  <c r="K193" i="14"/>
  <c r="K191" i="14" s="1"/>
  <c r="Q193" i="14"/>
  <c r="Q191" i="14" s="1"/>
  <c r="W193" i="14"/>
  <c r="E195" i="14"/>
  <c r="K195" i="14"/>
  <c r="Q195" i="14"/>
  <c r="W195" i="14"/>
  <c r="D198" i="14"/>
  <c r="D196" i="14" s="1"/>
  <c r="J198" i="14"/>
  <c r="P198" i="14"/>
  <c r="P196" i="14" s="1"/>
  <c r="V198" i="14"/>
  <c r="V196" i="14" s="1"/>
  <c r="D200" i="14"/>
  <c r="J200" i="14"/>
  <c r="P200" i="14"/>
  <c r="V200" i="14"/>
  <c r="I203" i="14"/>
  <c r="I201" i="14" s="1"/>
  <c r="O203" i="14"/>
  <c r="O201" i="14" s="1"/>
  <c r="U203" i="14"/>
  <c r="AA203" i="14"/>
  <c r="AA201" i="14" s="1"/>
  <c r="I205" i="14"/>
  <c r="O205" i="14"/>
  <c r="U205" i="14"/>
  <c r="AA205" i="14"/>
  <c r="H208" i="14"/>
  <c r="N208" i="14"/>
  <c r="N206" i="14" s="1"/>
  <c r="T208" i="14"/>
  <c r="T206" i="14" s="1"/>
  <c r="Z208" i="14"/>
  <c r="H210" i="14"/>
  <c r="N210" i="14"/>
  <c r="T210" i="14"/>
  <c r="Z210" i="14"/>
  <c r="G213" i="14"/>
  <c r="G211" i="14" s="1"/>
  <c r="M213" i="14"/>
  <c r="S213" i="14"/>
  <c r="S211" i="14" s="1"/>
  <c r="Y213" i="14"/>
  <c r="Y211" i="14" s="1"/>
  <c r="G215" i="14"/>
  <c r="M215" i="14"/>
  <c r="S215" i="14"/>
  <c r="Y215" i="14"/>
  <c r="F218" i="14"/>
  <c r="F216" i="14" s="1"/>
  <c r="L218" i="14"/>
  <c r="L216" i="14" s="1"/>
  <c r="R218" i="14"/>
  <c r="X218" i="14"/>
  <c r="X216" i="14" s="1"/>
  <c r="F220" i="14"/>
  <c r="L220" i="14"/>
  <c r="R220" i="14"/>
  <c r="X220" i="14"/>
  <c r="E223" i="14"/>
  <c r="K223" i="14"/>
  <c r="K221" i="14" s="1"/>
  <c r="Q223" i="14"/>
  <c r="Q221" i="14" s="1"/>
  <c r="W223" i="14"/>
  <c r="E225" i="14"/>
  <c r="K225" i="14"/>
  <c r="Q225" i="14"/>
  <c r="W225" i="14"/>
  <c r="D228" i="14"/>
  <c r="D226" i="14" s="1"/>
  <c r="J228" i="14"/>
  <c r="P228" i="14"/>
  <c r="P226" i="14" s="1"/>
  <c r="V228" i="14"/>
  <c r="V226" i="14" s="1"/>
  <c r="D230" i="14"/>
  <c r="J230" i="14"/>
  <c r="P230" i="14"/>
  <c r="V230" i="14"/>
  <c r="I233" i="14"/>
  <c r="I231" i="14" s="1"/>
  <c r="O233" i="14"/>
  <c r="O231" i="14" s="1"/>
  <c r="U233" i="14"/>
  <c r="AA233" i="14"/>
  <c r="AA231" i="14" s="1"/>
  <c r="I235" i="14"/>
  <c r="O235" i="14"/>
  <c r="U235" i="14"/>
  <c r="AA235" i="14"/>
  <c r="H238" i="14"/>
  <c r="N238" i="14"/>
  <c r="N236" i="14" s="1"/>
  <c r="T238" i="14"/>
  <c r="T236" i="14" s="1"/>
  <c r="Z238" i="14"/>
  <c r="H240" i="14"/>
  <c r="N240" i="14"/>
  <c r="T240" i="14"/>
  <c r="Z240" i="14"/>
  <c r="G243" i="14"/>
  <c r="G241" i="14" s="1"/>
  <c r="M243" i="14"/>
  <c r="S243" i="14"/>
  <c r="S241" i="14" s="1"/>
  <c r="Y243" i="14"/>
  <c r="Y241" i="14" s="1"/>
  <c r="G245" i="14"/>
  <c r="M245" i="14"/>
  <c r="S245" i="14"/>
  <c r="Y245" i="14"/>
  <c r="F248" i="14"/>
  <c r="F246" i="14" s="1"/>
  <c r="L248" i="14"/>
  <c r="L246" i="14" s="1"/>
  <c r="R248" i="14"/>
  <c r="X248" i="14"/>
  <c r="X246" i="14" s="1"/>
  <c r="F250" i="14"/>
  <c r="L250" i="14"/>
  <c r="R250" i="14"/>
  <c r="X250" i="14"/>
  <c r="E253" i="14"/>
  <c r="K253" i="14"/>
  <c r="K251" i="14" s="1"/>
  <c r="Q253" i="14"/>
  <c r="Q251" i="14" s="1"/>
  <c r="W253" i="14"/>
  <c r="E255" i="14"/>
  <c r="K255" i="14"/>
  <c r="Q255" i="14"/>
  <c r="W255" i="14"/>
  <c r="D258" i="14"/>
  <c r="D256" i="14" s="1"/>
  <c r="J258" i="14"/>
  <c r="P258" i="14"/>
  <c r="P256" i="14" s="1"/>
  <c r="V258" i="14"/>
  <c r="V256" i="14" s="1"/>
  <c r="D260" i="14"/>
  <c r="J260" i="14"/>
  <c r="P260" i="14"/>
  <c r="V260" i="14"/>
  <c r="I263" i="14"/>
  <c r="I261" i="14" s="1"/>
  <c r="O263" i="14"/>
  <c r="O261" i="14" s="1"/>
  <c r="U263" i="14"/>
  <c r="AA263" i="14"/>
  <c r="AA261" i="14" s="1"/>
  <c r="I265" i="14"/>
  <c r="O265" i="14"/>
  <c r="U265" i="14"/>
  <c r="AA265" i="14"/>
  <c r="H268" i="14"/>
  <c r="N268" i="14"/>
  <c r="N266" i="14" s="1"/>
  <c r="T268" i="14"/>
  <c r="T266" i="14" s="1"/>
  <c r="Z268" i="14"/>
  <c r="H270" i="14"/>
  <c r="N270" i="14"/>
  <c r="T270" i="14"/>
  <c r="Z270" i="14"/>
  <c r="G273" i="14"/>
  <c r="G271" i="14" s="1"/>
  <c r="M273" i="14"/>
  <c r="S273" i="14"/>
  <c r="S271" i="14" s="1"/>
  <c r="Y273" i="14"/>
  <c r="Y271" i="14" s="1"/>
  <c r="G275" i="14"/>
  <c r="M275" i="14"/>
  <c r="S275" i="14"/>
  <c r="Y275" i="14"/>
  <c r="F278" i="14"/>
  <c r="F276" i="14" s="1"/>
  <c r="L278" i="14"/>
  <c r="L276" i="14" s="1"/>
  <c r="R278" i="14"/>
  <c r="X278" i="14"/>
  <c r="X276" i="14" s="1"/>
  <c r="F280" i="14"/>
  <c r="L280" i="14"/>
  <c r="R280" i="14"/>
  <c r="X280" i="14"/>
  <c r="E283" i="14"/>
  <c r="K283" i="14"/>
  <c r="K281" i="14" s="1"/>
  <c r="Q283" i="14"/>
  <c r="Q281" i="14" s="1"/>
  <c r="W283" i="14"/>
  <c r="E285" i="14"/>
  <c r="K285" i="14"/>
  <c r="Q285" i="14"/>
  <c r="W285" i="14"/>
  <c r="D288" i="14"/>
  <c r="D286" i="14" s="1"/>
  <c r="J288" i="14"/>
  <c r="P288" i="14"/>
  <c r="P286" i="14" s="1"/>
  <c r="V288" i="14"/>
  <c r="V286" i="14" s="1"/>
  <c r="D290" i="14"/>
  <c r="J290" i="14"/>
  <c r="P290" i="14"/>
  <c r="V290" i="14"/>
  <c r="I293" i="14"/>
  <c r="I291" i="14" s="1"/>
  <c r="O293" i="14"/>
  <c r="O291" i="14" s="1"/>
  <c r="U293" i="14"/>
  <c r="AA293" i="14"/>
  <c r="AA291" i="14" s="1"/>
  <c r="I295" i="14"/>
  <c r="O295" i="14"/>
  <c r="U295" i="14"/>
  <c r="AA295" i="14"/>
  <c r="H298" i="14"/>
  <c r="N298" i="14"/>
  <c r="N296" i="14" s="1"/>
  <c r="T298" i="14"/>
  <c r="T296" i="14" s="1"/>
  <c r="Z298" i="14"/>
  <c r="H300" i="14"/>
  <c r="N300" i="14"/>
  <c r="T300" i="14"/>
  <c r="Z300" i="14"/>
  <c r="G303" i="14"/>
  <c r="G301" i="14" s="1"/>
  <c r="M303" i="14"/>
  <c r="S303" i="14"/>
  <c r="S301" i="14" s="1"/>
  <c r="Y303" i="14"/>
  <c r="Y301" i="14" s="1"/>
  <c r="G305" i="14"/>
  <c r="M305" i="14"/>
  <c r="S305" i="14"/>
  <c r="Y305" i="14"/>
  <c r="F308" i="14"/>
  <c r="F306" i="14" s="1"/>
  <c r="L308" i="14"/>
  <c r="L306" i="14" s="1"/>
  <c r="R308" i="14"/>
  <c r="X308" i="14"/>
  <c r="X306" i="14" s="1"/>
  <c r="F310" i="14"/>
  <c r="L310" i="14"/>
  <c r="R310" i="14"/>
  <c r="X310" i="14"/>
  <c r="E317" i="14"/>
  <c r="K317" i="14"/>
  <c r="K315" i="14" s="1"/>
  <c r="Q317" i="14"/>
  <c r="Q315" i="14" s="1"/>
  <c r="W317" i="14"/>
  <c r="E319" i="14"/>
  <c r="K319" i="14"/>
  <c r="Q319" i="14"/>
  <c r="W319" i="14"/>
  <c r="D322" i="14"/>
  <c r="D320" i="14" s="1"/>
  <c r="J322" i="14"/>
  <c r="P322" i="14"/>
  <c r="P320" i="14" s="1"/>
  <c r="V322" i="14"/>
  <c r="V320" i="14" s="1"/>
  <c r="D324" i="14"/>
  <c r="J324" i="14"/>
  <c r="P324" i="14"/>
  <c r="V324" i="14"/>
  <c r="I327" i="14"/>
  <c r="I325" i="14" s="1"/>
  <c r="O327" i="14"/>
  <c r="O325" i="14" s="1"/>
  <c r="U327" i="14"/>
  <c r="AA327" i="14"/>
  <c r="AA325" i="14" s="1"/>
  <c r="I329" i="14"/>
  <c r="O329" i="14"/>
  <c r="U329" i="14"/>
  <c r="AA329" i="14"/>
  <c r="H332" i="14"/>
  <c r="N332" i="14"/>
  <c r="N330" i="14" s="1"/>
  <c r="T332" i="14"/>
  <c r="T330" i="14" s="1"/>
  <c r="Z332" i="14"/>
  <c r="H334" i="14"/>
  <c r="N334" i="14"/>
  <c r="T334" i="14"/>
  <c r="Z334" i="14"/>
  <c r="G337" i="14"/>
  <c r="G335" i="14" s="1"/>
  <c r="M337" i="14"/>
  <c r="S337" i="14"/>
  <c r="S335" i="14" s="1"/>
  <c r="Y337" i="14"/>
  <c r="Y335" i="14" s="1"/>
  <c r="G339" i="14"/>
  <c r="M339" i="14"/>
  <c r="S339" i="14"/>
  <c r="Y339" i="14"/>
  <c r="F342" i="14"/>
  <c r="F340" i="14" s="1"/>
  <c r="L342" i="14"/>
  <c r="L340" i="14" s="1"/>
  <c r="R342" i="14"/>
  <c r="X342" i="14"/>
  <c r="X340" i="14" s="1"/>
  <c r="F344" i="14"/>
  <c r="L344" i="14"/>
  <c r="R344" i="14"/>
  <c r="X344" i="14"/>
  <c r="E347" i="14"/>
  <c r="K347" i="14"/>
  <c r="K345" i="14" s="1"/>
  <c r="Q347" i="14"/>
  <c r="Q345" i="14" s="1"/>
  <c r="W347" i="14"/>
  <c r="E349" i="14"/>
  <c r="K349" i="14"/>
  <c r="Q349" i="14"/>
  <c r="W349" i="14"/>
  <c r="D352" i="14"/>
  <c r="D350" i="14" s="1"/>
  <c r="J352" i="14"/>
  <c r="P352" i="14"/>
  <c r="P350" i="14" s="1"/>
  <c r="V352" i="14"/>
  <c r="V350" i="14" s="1"/>
  <c r="D354" i="14"/>
  <c r="J354" i="14"/>
  <c r="P354" i="14"/>
  <c r="V354" i="14"/>
  <c r="I357" i="14"/>
  <c r="I355" i="14" s="1"/>
  <c r="O357" i="14"/>
  <c r="O355" i="14" s="1"/>
  <c r="U357" i="14"/>
  <c r="AA357" i="14"/>
  <c r="AA355" i="14" s="1"/>
  <c r="I359" i="14"/>
  <c r="O359" i="14"/>
  <c r="U359" i="14"/>
  <c r="AA359" i="14"/>
  <c r="H362" i="14"/>
  <c r="N362" i="14"/>
  <c r="N360" i="14" s="1"/>
  <c r="T362" i="14"/>
  <c r="T360" i="14" s="1"/>
  <c r="Z362" i="14"/>
  <c r="H364" i="14"/>
  <c r="N364" i="14"/>
  <c r="T364" i="14"/>
  <c r="Z364" i="14"/>
  <c r="G367" i="14"/>
  <c r="G365" i="14" s="1"/>
  <c r="M367" i="14"/>
  <c r="S367" i="14"/>
  <c r="S365" i="14" s="1"/>
  <c r="Y367" i="14"/>
  <c r="Y365" i="14" s="1"/>
  <c r="G369" i="14"/>
  <c r="M369" i="14"/>
  <c r="S369" i="14"/>
  <c r="Y369" i="14"/>
  <c r="F372" i="14"/>
  <c r="F370" i="14" s="1"/>
  <c r="L372" i="14"/>
  <c r="L370" i="14" s="1"/>
  <c r="R372" i="14"/>
  <c r="X372" i="14"/>
  <c r="X370" i="14" s="1"/>
  <c r="F374" i="14"/>
  <c r="L374" i="14"/>
  <c r="R374" i="14"/>
  <c r="X374" i="14"/>
  <c r="E377" i="14"/>
  <c r="K377" i="14"/>
  <c r="K375" i="14" s="1"/>
  <c r="Q377" i="14"/>
  <c r="Q375" i="14" s="1"/>
  <c r="W377" i="14"/>
  <c r="E379" i="14"/>
  <c r="K379" i="14"/>
  <c r="Q379" i="14"/>
  <c r="W379" i="14"/>
  <c r="D382" i="14"/>
  <c r="D380" i="14" s="1"/>
  <c r="J382" i="14"/>
  <c r="P382" i="14"/>
  <c r="P380" i="14" s="1"/>
  <c r="V382" i="14"/>
  <c r="V380" i="14" s="1"/>
  <c r="D384" i="14"/>
  <c r="J384" i="14"/>
  <c r="P384" i="14"/>
  <c r="V384" i="14"/>
  <c r="I387" i="14"/>
  <c r="I385" i="14" s="1"/>
  <c r="O387" i="14"/>
  <c r="O385" i="14" s="1"/>
  <c r="U387" i="14"/>
  <c r="AA387" i="14"/>
  <c r="AA385" i="14" s="1"/>
  <c r="I389" i="14"/>
  <c r="O389" i="14"/>
  <c r="U389" i="14"/>
  <c r="AA389" i="14"/>
  <c r="H392" i="14"/>
  <c r="N392" i="14"/>
  <c r="N390" i="14" s="1"/>
  <c r="T392" i="14"/>
  <c r="T390" i="14" s="1"/>
  <c r="Z392" i="14"/>
  <c r="H394" i="14"/>
  <c r="N394" i="14"/>
  <c r="T394" i="14"/>
  <c r="Z394" i="14"/>
  <c r="G397" i="14"/>
  <c r="G395" i="14" s="1"/>
  <c r="M397" i="14"/>
  <c r="S397" i="14"/>
  <c r="S395" i="14" s="1"/>
  <c r="Y397" i="14"/>
  <c r="Y395" i="14" s="1"/>
  <c r="G399" i="14"/>
  <c r="M399" i="14"/>
  <c r="S399" i="14"/>
  <c r="Y399" i="14"/>
  <c r="F402" i="14"/>
  <c r="F400" i="14" s="1"/>
  <c r="L402" i="14"/>
  <c r="L400" i="14" s="1"/>
  <c r="R402" i="14"/>
  <c r="X402" i="14"/>
  <c r="X400" i="14" s="1"/>
  <c r="F404" i="14"/>
  <c r="L404" i="14"/>
  <c r="R404" i="14"/>
  <c r="X404" i="14"/>
  <c r="E407" i="14"/>
  <c r="K407" i="14"/>
  <c r="K405" i="14" s="1"/>
  <c r="Q407" i="14"/>
  <c r="Q405" i="14" s="1"/>
  <c r="W407" i="14"/>
  <c r="E409" i="14"/>
  <c r="K409" i="14"/>
  <c r="Q409" i="14"/>
  <c r="W409" i="14"/>
  <c r="D412" i="14"/>
  <c r="D410" i="14" s="1"/>
  <c r="J412" i="14"/>
  <c r="P412" i="14"/>
  <c r="P410" i="14" s="1"/>
  <c r="V412" i="14"/>
  <c r="V410" i="14" s="1"/>
  <c r="D414" i="14"/>
  <c r="J414" i="14"/>
  <c r="P414" i="14"/>
  <c r="V414" i="14"/>
  <c r="I417" i="14"/>
  <c r="I415" i="14" s="1"/>
  <c r="O417" i="14"/>
  <c r="O415" i="14" s="1"/>
  <c r="U417" i="14"/>
  <c r="AA417" i="14"/>
  <c r="AA415" i="14" s="1"/>
  <c r="I419" i="14"/>
  <c r="O419" i="14"/>
  <c r="U419" i="14"/>
  <c r="AA419" i="14"/>
  <c r="H422" i="14"/>
  <c r="N422" i="14"/>
  <c r="N420" i="14" s="1"/>
  <c r="T422" i="14"/>
  <c r="T420" i="14" s="1"/>
  <c r="Z422" i="14"/>
  <c r="H424" i="14"/>
  <c r="N424" i="14"/>
  <c r="T424" i="14"/>
  <c r="Z424" i="14"/>
  <c r="G427" i="14"/>
  <c r="G425" i="14" s="1"/>
  <c r="M427" i="14"/>
  <c r="S427" i="14"/>
  <c r="S425" i="14" s="1"/>
  <c r="Y427" i="14"/>
  <c r="Y425" i="14" s="1"/>
  <c r="G429" i="14"/>
  <c r="M429" i="14"/>
  <c r="S429" i="14"/>
  <c r="Y429" i="14"/>
  <c r="F432" i="14"/>
  <c r="F430" i="14" s="1"/>
  <c r="L432" i="14"/>
  <c r="L430" i="14" s="1"/>
  <c r="R432" i="14"/>
  <c r="X432" i="14"/>
  <c r="X430" i="14" s="1"/>
  <c r="F434" i="14"/>
  <c r="L434" i="14"/>
  <c r="R434" i="14"/>
  <c r="X434" i="14"/>
  <c r="E437" i="14"/>
  <c r="K437" i="14"/>
  <c r="K435" i="14" s="1"/>
  <c r="Q437" i="14"/>
  <c r="Q435" i="14" s="1"/>
  <c r="W437" i="14"/>
  <c r="E439" i="14"/>
  <c r="K439" i="14"/>
  <c r="Q439" i="14"/>
  <c r="W439" i="14"/>
  <c r="D442" i="14"/>
  <c r="D440" i="14" s="1"/>
  <c r="J442" i="14"/>
  <c r="P442" i="14"/>
  <c r="P440" i="14" s="1"/>
  <c r="V442" i="14"/>
  <c r="V440" i="14" s="1"/>
  <c r="D444" i="14"/>
  <c r="J444" i="14"/>
  <c r="P444" i="14"/>
  <c r="V444" i="14"/>
  <c r="I447" i="14"/>
  <c r="I445" i="14" s="1"/>
  <c r="O447" i="14"/>
  <c r="O445" i="14" s="1"/>
  <c r="U447" i="14"/>
  <c r="AA447" i="14"/>
  <c r="AA445" i="14" s="1"/>
  <c r="I449" i="14"/>
  <c r="O449" i="14"/>
  <c r="U449" i="14"/>
  <c r="AA449" i="14"/>
  <c r="H452" i="14"/>
  <c r="N452" i="14"/>
  <c r="N450" i="14" s="1"/>
  <c r="T452" i="14"/>
  <c r="T450" i="14" s="1"/>
  <c r="Z452" i="14"/>
  <c r="H454" i="14"/>
  <c r="N454" i="14"/>
  <c r="T454" i="14"/>
  <c r="Z454" i="14"/>
  <c r="G457" i="14"/>
  <c r="G455" i="14" s="1"/>
  <c r="M457" i="14"/>
  <c r="S457" i="14"/>
  <c r="S455" i="14" s="1"/>
  <c r="Y457" i="14"/>
  <c r="Y455" i="14" s="1"/>
  <c r="G459" i="14"/>
  <c r="M459" i="14"/>
  <c r="S459" i="14"/>
  <c r="Y459" i="14"/>
  <c r="F462" i="14"/>
  <c r="F460" i="14" s="1"/>
  <c r="L462" i="14"/>
  <c r="L460" i="14" s="1"/>
  <c r="R462" i="14"/>
  <c r="X462" i="14"/>
  <c r="X460" i="14" s="1"/>
  <c r="F464" i="14"/>
  <c r="L464" i="14"/>
  <c r="R464" i="14"/>
  <c r="X464" i="14"/>
  <c r="E471" i="14"/>
  <c r="K471" i="14"/>
  <c r="K469" i="14" s="1"/>
  <c r="Q471" i="14"/>
  <c r="Q469" i="14" s="1"/>
  <c r="W471" i="14"/>
  <c r="E473" i="14"/>
  <c r="K473" i="14"/>
  <c r="Q473" i="14"/>
  <c r="W473" i="14"/>
  <c r="D476" i="14"/>
  <c r="D474" i="14" s="1"/>
  <c r="J476" i="14"/>
  <c r="P476" i="14"/>
  <c r="P474" i="14" s="1"/>
  <c r="V476" i="14"/>
  <c r="V474" i="14" s="1"/>
  <c r="D478" i="14"/>
  <c r="J478" i="14"/>
  <c r="P478" i="14"/>
  <c r="V478" i="14"/>
  <c r="I481" i="14"/>
  <c r="I479" i="14" s="1"/>
  <c r="O481" i="14"/>
  <c r="O479" i="14" s="1"/>
  <c r="U481" i="14"/>
  <c r="AA481" i="14"/>
  <c r="AA479" i="14" s="1"/>
  <c r="I483" i="14"/>
  <c r="O483" i="14"/>
  <c r="U483" i="14"/>
  <c r="AA483" i="14"/>
  <c r="H486" i="14"/>
  <c r="N486" i="14"/>
  <c r="N484" i="14" s="1"/>
  <c r="T486" i="14"/>
  <c r="T484" i="14" s="1"/>
  <c r="Z486" i="14"/>
  <c r="H488" i="14"/>
  <c r="N488" i="14"/>
  <c r="T488" i="14"/>
  <c r="Z488" i="14"/>
  <c r="G491" i="14"/>
  <c r="G489" i="14" s="1"/>
  <c r="M491" i="14"/>
  <c r="S491" i="14"/>
  <c r="S489" i="14" s="1"/>
  <c r="Y491" i="14"/>
  <c r="Y489" i="14" s="1"/>
  <c r="G493" i="14"/>
  <c r="M493" i="14"/>
  <c r="S493" i="14"/>
  <c r="Y493" i="14"/>
  <c r="F496" i="14"/>
  <c r="F494" i="14" s="1"/>
  <c r="L496" i="14"/>
  <c r="L494" i="14" s="1"/>
  <c r="R496" i="14"/>
  <c r="X496" i="14"/>
  <c r="X494" i="14" s="1"/>
  <c r="F498" i="14"/>
  <c r="L498" i="14"/>
  <c r="R498" i="14"/>
  <c r="X498" i="14"/>
  <c r="E501" i="14"/>
  <c r="K501" i="14"/>
  <c r="K499" i="14" s="1"/>
  <c r="Q501" i="14"/>
  <c r="Q499" i="14" s="1"/>
  <c r="W501" i="14"/>
  <c r="E503" i="14"/>
  <c r="K503" i="14"/>
  <c r="Q503" i="14"/>
  <c r="W503" i="14"/>
  <c r="D506" i="14"/>
  <c r="D504" i="14" s="1"/>
  <c r="J506" i="14"/>
  <c r="P506" i="14"/>
  <c r="P504" i="14" s="1"/>
  <c r="V506" i="14"/>
  <c r="V504" i="14" s="1"/>
  <c r="D508" i="14"/>
  <c r="J508" i="14"/>
  <c r="P508" i="14"/>
  <c r="V508" i="14"/>
  <c r="I511" i="14"/>
  <c r="I509" i="14" s="1"/>
  <c r="O511" i="14"/>
  <c r="O509" i="14" s="1"/>
  <c r="U511" i="14"/>
  <c r="AA511" i="14"/>
  <c r="AA509" i="14" s="1"/>
  <c r="I513" i="14"/>
  <c r="O513" i="14"/>
  <c r="U513" i="14"/>
  <c r="AA513" i="14"/>
  <c r="H516" i="14"/>
  <c r="N516" i="14"/>
  <c r="N514" i="14" s="1"/>
  <c r="T516" i="14"/>
  <c r="T514" i="14" s="1"/>
  <c r="Z516" i="14"/>
  <c r="H518" i="14"/>
  <c r="N518" i="14"/>
  <c r="T518" i="14"/>
  <c r="Z518" i="14"/>
  <c r="G521" i="14"/>
  <c r="G519" i="14" s="1"/>
  <c r="M521" i="14"/>
  <c r="S521" i="14"/>
  <c r="S519" i="14" s="1"/>
  <c r="Y521" i="14"/>
  <c r="Y519" i="14" s="1"/>
  <c r="G523" i="14"/>
  <c r="M523" i="14"/>
  <c r="S523" i="14"/>
  <c r="Y523" i="14"/>
  <c r="F526" i="14"/>
  <c r="F524" i="14" s="1"/>
  <c r="L526" i="14"/>
  <c r="L524" i="14" s="1"/>
  <c r="R526" i="14"/>
  <c r="X526" i="14"/>
  <c r="X524" i="14" s="1"/>
  <c r="F528" i="14"/>
  <c r="L528" i="14"/>
  <c r="R528" i="14"/>
  <c r="X528" i="14"/>
  <c r="J531" i="14"/>
  <c r="R531" i="14"/>
  <c r="R529" i="14" s="1"/>
  <c r="D533" i="14"/>
  <c r="V533" i="14"/>
  <c r="I536" i="14"/>
  <c r="AA536" i="14"/>
  <c r="U538" i="14"/>
  <c r="H541" i="14"/>
  <c r="Z541" i="14"/>
  <c r="T543" i="14"/>
  <c r="T546" i="14"/>
  <c r="T544" i="14" s="1"/>
  <c r="N548" i="14"/>
  <c r="R551" i="14"/>
  <c r="L553" i="14"/>
  <c r="X556" i="14"/>
  <c r="X554" i="14" s="1"/>
  <c r="Q561" i="14"/>
  <c r="Q559" i="14" s="1"/>
  <c r="J566" i="14"/>
  <c r="J564" i="14" s="1"/>
  <c r="V568" i="14"/>
  <c r="I571" i="14"/>
  <c r="I569" i="14" s="1"/>
  <c r="U573" i="14"/>
  <c r="N578" i="14"/>
  <c r="G583" i="14"/>
  <c r="X586" i="14"/>
  <c r="X584" i="14" s="1"/>
  <c r="Q591" i="14"/>
  <c r="Q589" i="14" s="1"/>
  <c r="J596" i="14"/>
  <c r="V598" i="14"/>
  <c r="I601" i="14"/>
  <c r="I599" i="14" s="1"/>
  <c r="O474" i="15"/>
  <c r="D620" i="13"/>
  <c r="F621" i="13"/>
  <c r="F620" i="13" s="1"/>
  <c r="F9" i="14"/>
  <c r="F7" i="14" s="1"/>
  <c r="L9" i="14"/>
  <c r="L7" i="14" s="1"/>
  <c r="R9" i="14"/>
  <c r="X9" i="14"/>
  <c r="X7" i="14" s="1"/>
  <c r="F11" i="14"/>
  <c r="L11" i="14"/>
  <c r="R11" i="14"/>
  <c r="X11" i="14"/>
  <c r="E14" i="14"/>
  <c r="K14" i="14"/>
  <c r="K12" i="14" s="1"/>
  <c r="Q14" i="14"/>
  <c r="Q12" i="14" s="1"/>
  <c r="W14" i="14"/>
  <c r="E16" i="14"/>
  <c r="K16" i="14"/>
  <c r="Q16" i="14"/>
  <c r="W16" i="14"/>
  <c r="D19" i="14"/>
  <c r="D17" i="14" s="1"/>
  <c r="J19" i="14"/>
  <c r="P19" i="14"/>
  <c r="P17" i="14" s="1"/>
  <c r="V19" i="14"/>
  <c r="V17" i="14" s="1"/>
  <c r="D21" i="14"/>
  <c r="J21" i="14"/>
  <c r="P21" i="14"/>
  <c r="V21" i="14"/>
  <c r="I24" i="14"/>
  <c r="I22" i="14" s="1"/>
  <c r="O24" i="14"/>
  <c r="O22" i="14" s="1"/>
  <c r="U24" i="14"/>
  <c r="AA24" i="14"/>
  <c r="AA22" i="14" s="1"/>
  <c r="I26" i="14"/>
  <c r="O26" i="14"/>
  <c r="U26" i="14"/>
  <c r="AA26" i="14"/>
  <c r="H29" i="14"/>
  <c r="N29" i="14"/>
  <c r="N27" i="14" s="1"/>
  <c r="T29" i="14"/>
  <c r="T27" i="14" s="1"/>
  <c r="Z29" i="14"/>
  <c r="H31" i="14"/>
  <c r="N31" i="14"/>
  <c r="T31" i="14"/>
  <c r="Z31" i="14"/>
  <c r="G34" i="14"/>
  <c r="G32" i="14" s="1"/>
  <c r="M34" i="14"/>
  <c r="S34" i="14"/>
  <c r="S32" i="14" s="1"/>
  <c r="Y34" i="14"/>
  <c r="Y32" i="14" s="1"/>
  <c r="G36" i="14"/>
  <c r="M36" i="14"/>
  <c r="S36" i="14"/>
  <c r="Y36" i="14"/>
  <c r="F39" i="14"/>
  <c r="F37" i="14" s="1"/>
  <c r="L39" i="14"/>
  <c r="L37" i="14" s="1"/>
  <c r="R39" i="14"/>
  <c r="X39" i="14"/>
  <c r="X37" i="14" s="1"/>
  <c r="F41" i="14"/>
  <c r="L41" i="14"/>
  <c r="R41" i="14"/>
  <c r="X41" i="14"/>
  <c r="E44" i="14"/>
  <c r="K44" i="14"/>
  <c r="K42" i="14" s="1"/>
  <c r="Q44" i="14"/>
  <c r="Q42" i="14" s="1"/>
  <c r="W44" i="14"/>
  <c r="E46" i="14"/>
  <c r="K46" i="14"/>
  <c r="Q46" i="14"/>
  <c r="W46" i="14"/>
  <c r="D49" i="14"/>
  <c r="D47" i="14" s="1"/>
  <c r="J49" i="14"/>
  <c r="P49" i="14"/>
  <c r="P47" i="14" s="1"/>
  <c r="V49" i="14"/>
  <c r="V47" i="14" s="1"/>
  <c r="D51" i="14"/>
  <c r="J51" i="14"/>
  <c r="P51" i="14"/>
  <c r="V51" i="14"/>
  <c r="I54" i="14"/>
  <c r="I52" i="14" s="1"/>
  <c r="O54" i="14"/>
  <c r="O52" i="14" s="1"/>
  <c r="U54" i="14"/>
  <c r="AA54" i="14"/>
  <c r="AA52" i="14" s="1"/>
  <c r="I56" i="14"/>
  <c r="O56" i="14"/>
  <c r="U56" i="14"/>
  <c r="AA56" i="14"/>
  <c r="H59" i="14"/>
  <c r="N59" i="14"/>
  <c r="N57" i="14" s="1"/>
  <c r="T59" i="14"/>
  <c r="T57" i="14" s="1"/>
  <c r="Z59" i="14"/>
  <c r="H61" i="14"/>
  <c r="N61" i="14"/>
  <c r="T61" i="14"/>
  <c r="Z61" i="14"/>
  <c r="G64" i="14"/>
  <c r="G62" i="14" s="1"/>
  <c r="M64" i="14"/>
  <c r="S64" i="14"/>
  <c r="S62" i="14" s="1"/>
  <c r="Y64" i="14"/>
  <c r="Y62" i="14" s="1"/>
  <c r="G66" i="14"/>
  <c r="M66" i="14"/>
  <c r="S66" i="14"/>
  <c r="Y66" i="14"/>
  <c r="F69" i="14"/>
  <c r="F67" i="14" s="1"/>
  <c r="L69" i="14"/>
  <c r="L67" i="14" s="1"/>
  <c r="R69" i="14"/>
  <c r="X69" i="14"/>
  <c r="X67" i="14" s="1"/>
  <c r="F71" i="14"/>
  <c r="L71" i="14"/>
  <c r="R71" i="14"/>
  <c r="X71" i="14"/>
  <c r="E74" i="14"/>
  <c r="K74" i="14"/>
  <c r="K72" i="14" s="1"/>
  <c r="Q74" i="14"/>
  <c r="Q72" i="14" s="1"/>
  <c r="W74" i="14"/>
  <c r="E76" i="14"/>
  <c r="K76" i="14"/>
  <c r="Q76" i="14"/>
  <c r="W76" i="14"/>
  <c r="D79" i="14"/>
  <c r="D77" i="14" s="1"/>
  <c r="J79" i="14"/>
  <c r="P79" i="14"/>
  <c r="P77" i="14" s="1"/>
  <c r="V79" i="14"/>
  <c r="V77" i="14" s="1"/>
  <c r="D81" i="14"/>
  <c r="J81" i="14"/>
  <c r="P81" i="14"/>
  <c r="V81" i="14"/>
  <c r="I84" i="14"/>
  <c r="I82" i="14" s="1"/>
  <c r="O84" i="14"/>
  <c r="O82" i="14" s="1"/>
  <c r="U84" i="14"/>
  <c r="AA84" i="14"/>
  <c r="AA82" i="14" s="1"/>
  <c r="I86" i="14"/>
  <c r="O86" i="14"/>
  <c r="U86" i="14"/>
  <c r="AA86" i="14"/>
  <c r="H89" i="14"/>
  <c r="N89" i="14"/>
  <c r="N87" i="14" s="1"/>
  <c r="T89" i="14"/>
  <c r="T87" i="14" s="1"/>
  <c r="Z89" i="14"/>
  <c r="H91" i="14"/>
  <c r="N91" i="14"/>
  <c r="T91" i="14"/>
  <c r="Z91" i="14"/>
  <c r="G94" i="14"/>
  <c r="G92" i="14" s="1"/>
  <c r="M94" i="14"/>
  <c r="S94" i="14"/>
  <c r="S92" i="14" s="1"/>
  <c r="Y94" i="14"/>
  <c r="Y92" i="14" s="1"/>
  <c r="G96" i="14"/>
  <c r="M96" i="14"/>
  <c r="S96" i="14"/>
  <c r="Y96" i="14"/>
  <c r="F99" i="14"/>
  <c r="F97" i="14" s="1"/>
  <c r="L99" i="14"/>
  <c r="L97" i="14" s="1"/>
  <c r="R99" i="14"/>
  <c r="X99" i="14"/>
  <c r="X97" i="14" s="1"/>
  <c r="F101" i="14"/>
  <c r="L101" i="14"/>
  <c r="R101" i="14"/>
  <c r="X101" i="14"/>
  <c r="E104" i="14"/>
  <c r="K104" i="14"/>
  <c r="K102" i="14" s="1"/>
  <c r="Q104" i="14"/>
  <c r="Q102" i="14" s="1"/>
  <c r="W104" i="14"/>
  <c r="E106" i="14"/>
  <c r="K106" i="14"/>
  <c r="Q106" i="14"/>
  <c r="W106" i="14"/>
  <c r="D109" i="14"/>
  <c r="D107" i="14" s="1"/>
  <c r="J109" i="14"/>
  <c r="P109" i="14"/>
  <c r="P107" i="14" s="1"/>
  <c r="V109" i="14"/>
  <c r="V107" i="14" s="1"/>
  <c r="D111" i="14"/>
  <c r="J111" i="14"/>
  <c r="P111" i="14"/>
  <c r="V111" i="14"/>
  <c r="I114" i="14"/>
  <c r="I112" i="14" s="1"/>
  <c r="O114" i="14"/>
  <c r="O112" i="14" s="1"/>
  <c r="U114" i="14"/>
  <c r="AA114" i="14"/>
  <c r="AA112" i="14" s="1"/>
  <c r="I116" i="14"/>
  <c r="O116" i="14"/>
  <c r="U116" i="14"/>
  <c r="AA116" i="14"/>
  <c r="H119" i="14"/>
  <c r="N119" i="14"/>
  <c r="N117" i="14" s="1"/>
  <c r="T119" i="14"/>
  <c r="T117" i="14" s="1"/>
  <c r="Z119" i="14"/>
  <c r="H121" i="14"/>
  <c r="N121" i="14"/>
  <c r="T121" i="14"/>
  <c r="Z121" i="14"/>
  <c r="G124" i="14"/>
  <c r="G122" i="14" s="1"/>
  <c r="M124" i="14"/>
  <c r="S124" i="14"/>
  <c r="S122" i="14" s="1"/>
  <c r="Y124" i="14"/>
  <c r="Y122" i="14" s="1"/>
  <c r="G126" i="14"/>
  <c r="M126" i="14"/>
  <c r="S126" i="14"/>
  <c r="Y126" i="14"/>
  <c r="F129" i="14"/>
  <c r="F127" i="14" s="1"/>
  <c r="L129" i="14"/>
  <c r="L127" i="14" s="1"/>
  <c r="R129" i="14"/>
  <c r="X129" i="14"/>
  <c r="X127" i="14" s="1"/>
  <c r="F131" i="14"/>
  <c r="L131" i="14"/>
  <c r="R131" i="14"/>
  <c r="X131" i="14"/>
  <c r="E134" i="14"/>
  <c r="K134" i="14"/>
  <c r="K132" i="14" s="1"/>
  <c r="Q134" i="14"/>
  <c r="Q132" i="14" s="1"/>
  <c r="W134" i="14"/>
  <c r="E136" i="14"/>
  <c r="K136" i="14"/>
  <c r="Q136" i="14"/>
  <c r="W136" i="14"/>
  <c r="D139" i="14"/>
  <c r="D137" i="14" s="1"/>
  <c r="J139" i="14"/>
  <c r="P139" i="14"/>
  <c r="P137" i="14" s="1"/>
  <c r="V139" i="14"/>
  <c r="V137" i="14" s="1"/>
  <c r="D141" i="14"/>
  <c r="J141" i="14"/>
  <c r="P141" i="14"/>
  <c r="V141" i="14"/>
  <c r="I144" i="14"/>
  <c r="I142" i="14" s="1"/>
  <c r="O144" i="14"/>
  <c r="O142" i="14" s="1"/>
  <c r="U144" i="14"/>
  <c r="AA144" i="14"/>
  <c r="AA142" i="14" s="1"/>
  <c r="I146" i="14"/>
  <c r="O146" i="14"/>
  <c r="U146" i="14"/>
  <c r="AA146" i="14"/>
  <c r="H149" i="14"/>
  <c r="N149" i="14"/>
  <c r="N147" i="14" s="1"/>
  <c r="T149" i="14"/>
  <c r="T147" i="14" s="1"/>
  <c r="Z149" i="14"/>
  <c r="H151" i="14"/>
  <c r="N151" i="14"/>
  <c r="T151" i="14"/>
  <c r="Z151" i="14"/>
  <c r="G154" i="14"/>
  <c r="G152" i="14" s="1"/>
  <c r="M154" i="14"/>
  <c r="S154" i="14"/>
  <c r="S152" i="14" s="1"/>
  <c r="Y154" i="14"/>
  <c r="Y152" i="14" s="1"/>
  <c r="G156" i="14"/>
  <c r="M156" i="14"/>
  <c r="S156" i="14"/>
  <c r="Y156" i="14"/>
  <c r="F163" i="14"/>
  <c r="F161" i="14" s="1"/>
  <c r="L163" i="14"/>
  <c r="L161" i="14" s="1"/>
  <c r="R163" i="14"/>
  <c r="X163" i="14"/>
  <c r="X161" i="14" s="1"/>
  <c r="F165" i="14"/>
  <c r="L165" i="14"/>
  <c r="R165" i="14"/>
  <c r="X165" i="14"/>
  <c r="E168" i="14"/>
  <c r="K168" i="14"/>
  <c r="K166" i="14" s="1"/>
  <c r="Q168" i="14"/>
  <c r="Q166" i="14" s="1"/>
  <c r="W168" i="14"/>
  <c r="E170" i="14"/>
  <c r="K170" i="14"/>
  <c r="Q170" i="14"/>
  <c r="W170" i="14"/>
  <c r="D173" i="14"/>
  <c r="D171" i="14" s="1"/>
  <c r="J173" i="14"/>
  <c r="P173" i="14"/>
  <c r="P171" i="14" s="1"/>
  <c r="V173" i="14"/>
  <c r="V171" i="14" s="1"/>
  <c r="D175" i="14"/>
  <c r="J175" i="14"/>
  <c r="P175" i="14"/>
  <c r="V175" i="14"/>
  <c r="I178" i="14"/>
  <c r="I176" i="14" s="1"/>
  <c r="O178" i="14"/>
  <c r="O176" i="14" s="1"/>
  <c r="U178" i="14"/>
  <c r="AA178" i="14"/>
  <c r="AA176" i="14" s="1"/>
  <c r="I180" i="14"/>
  <c r="O180" i="14"/>
  <c r="U180" i="14"/>
  <c r="AA180" i="14"/>
  <c r="H183" i="14"/>
  <c r="N183" i="14"/>
  <c r="N181" i="14" s="1"/>
  <c r="T183" i="14"/>
  <c r="T181" i="14" s="1"/>
  <c r="Z183" i="14"/>
  <c r="H185" i="14"/>
  <c r="N185" i="14"/>
  <c r="T185" i="14"/>
  <c r="Z185" i="14"/>
  <c r="G188" i="14"/>
  <c r="G186" i="14" s="1"/>
  <c r="M188" i="14"/>
  <c r="S188" i="14"/>
  <c r="S186" i="14" s="1"/>
  <c r="Y188" i="14"/>
  <c r="Y186" i="14" s="1"/>
  <c r="G190" i="14"/>
  <c r="M190" i="14"/>
  <c r="S190" i="14"/>
  <c r="Y190" i="14"/>
  <c r="F193" i="14"/>
  <c r="F191" i="14" s="1"/>
  <c r="L193" i="14"/>
  <c r="L191" i="14" s="1"/>
  <c r="R193" i="14"/>
  <c r="X193" i="14"/>
  <c r="X191" i="14" s="1"/>
  <c r="F195" i="14"/>
  <c r="L195" i="14"/>
  <c r="R195" i="14"/>
  <c r="X195" i="14"/>
  <c r="E198" i="14"/>
  <c r="K198" i="14"/>
  <c r="K196" i="14" s="1"/>
  <c r="Q198" i="14"/>
  <c r="Q196" i="14" s="1"/>
  <c r="W198" i="14"/>
  <c r="E200" i="14"/>
  <c r="K200" i="14"/>
  <c r="Q200" i="14"/>
  <c r="W200" i="14"/>
  <c r="D203" i="14"/>
  <c r="D201" i="14" s="1"/>
  <c r="J203" i="14"/>
  <c r="P203" i="14"/>
  <c r="P201" i="14" s="1"/>
  <c r="V203" i="14"/>
  <c r="V201" i="14" s="1"/>
  <c r="D205" i="14"/>
  <c r="J205" i="14"/>
  <c r="P205" i="14"/>
  <c r="V205" i="14"/>
  <c r="I208" i="14"/>
  <c r="I206" i="14" s="1"/>
  <c r="O208" i="14"/>
  <c r="O206" i="14" s="1"/>
  <c r="U208" i="14"/>
  <c r="AA208" i="14"/>
  <c r="AA206" i="14" s="1"/>
  <c r="I210" i="14"/>
  <c r="O210" i="14"/>
  <c r="U210" i="14"/>
  <c r="AA210" i="14"/>
  <c r="H213" i="14"/>
  <c r="N213" i="14"/>
  <c r="N211" i="14" s="1"/>
  <c r="T213" i="14"/>
  <c r="T211" i="14" s="1"/>
  <c r="Z213" i="14"/>
  <c r="H215" i="14"/>
  <c r="N215" i="14"/>
  <c r="T215" i="14"/>
  <c r="Z215" i="14"/>
  <c r="G218" i="14"/>
  <c r="G216" i="14" s="1"/>
  <c r="M218" i="14"/>
  <c r="S218" i="14"/>
  <c r="S216" i="14" s="1"/>
  <c r="Y218" i="14"/>
  <c r="Y216" i="14" s="1"/>
  <c r="G220" i="14"/>
  <c r="M220" i="14"/>
  <c r="S220" i="14"/>
  <c r="Y220" i="14"/>
  <c r="F223" i="14"/>
  <c r="F221" i="14" s="1"/>
  <c r="L223" i="14"/>
  <c r="L221" i="14" s="1"/>
  <c r="R223" i="14"/>
  <c r="X223" i="14"/>
  <c r="X221" i="14" s="1"/>
  <c r="F225" i="14"/>
  <c r="L225" i="14"/>
  <c r="R225" i="14"/>
  <c r="X225" i="14"/>
  <c r="E228" i="14"/>
  <c r="K228" i="14"/>
  <c r="K226" i="14" s="1"/>
  <c r="Q228" i="14"/>
  <c r="Q226" i="14" s="1"/>
  <c r="W228" i="14"/>
  <c r="E230" i="14"/>
  <c r="K230" i="14"/>
  <c r="Q230" i="14"/>
  <c r="W230" i="14"/>
  <c r="D233" i="14"/>
  <c r="D231" i="14" s="1"/>
  <c r="J233" i="14"/>
  <c r="P233" i="14"/>
  <c r="P231" i="14" s="1"/>
  <c r="V233" i="14"/>
  <c r="V231" i="14" s="1"/>
  <c r="D235" i="14"/>
  <c r="J235" i="14"/>
  <c r="P235" i="14"/>
  <c r="V235" i="14"/>
  <c r="I238" i="14"/>
  <c r="I236" i="14" s="1"/>
  <c r="O238" i="14"/>
  <c r="O236" i="14" s="1"/>
  <c r="U238" i="14"/>
  <c r="AA238" i="14"/>
  <c r="AA236" i="14" s="1"/>
  <c r="I240" i="14"/>
  <c r="O240" i="14"/>
  <c r="U240" i="14"/>
  <c r="AA240" i="14"/>
  <c r="H243" i="14"/>
  <c r="N243" i="14"/>
  <c r="N241" i="14" s="1"/>
  <c r="T243" i="14"/>
  <c r="T241" i="14" s="1"/>
  <c r="Z243" i="14"/>
  <c r="H245" i="14"/>
  <c r="N245" i="14"/>
  <c r="T245" i="14"/>
  <c r="Z245" i="14"/>
  <c r="G248" i="14"/>
  <c r="G246" i="14" s="1"/>
  <c r="M248" i="14"/>
  <c r="S248" i="14"/>
  <c r="S246" i="14" s="1"/>
  <c r="Y248" i="14"/>
  <c r="Y246" i="14" s="1"/>
  <c r="G250" i="14"/>
  <c r="M250" i="14"/>
  <c r="S250" i="14"/>
  <c r="Y250" i="14"/>
  <c r="F253" i="14"/>
  <c r="F251" i="14" s="1"/>
  <c r="L253" i="14"/>
  <c r="L251" i="14" s="1"/>
  <c r="R253" i="14"/>
  <c r="X253" i="14"/>
  <c r="X251" i="14" s="1"/>
  <c r="F255" i="14"/>
  <c r="L255" i="14"/>
  <c r="R255" i="14"/>
  <c r="X255" i="14"/>
  <c r="E258" i="14"/>
  <c r="K258" i="14"/>
  <c r="K256" i="14" s="1"/>
  <c r="Q258" i="14"/>
  <c r="Q256" i="14" s="1"/>
  <c r="W258" i="14"/>
  <c r="E260" i="14"/>
  <c r="K260" i="14"/>
  <c r="Q260" i="14"/>
  <c r="W260" i="14"/>
  <c r="D263" i="14"/>
  <c r="D261" i="14" s="1"/>
  <c r="J263" i="14"/>
  <c r="P263" i="14"/>
  <c r="P261" i="14" s="1"/>
  <c r="V263" i="14"/>
  <c r="V261" i="14" s="1"/>
  <c r="D265" i="14"/>
  <c r="J265" i="14"/>
  <c r="P265" i="14"/>
  <c r="V265" i="14"/>
  <c r="I268" i="14"/>
  <c r="I266" i="14" s="1"/>
  <c r="O268" i="14"/>
  <c r="O266" i="14" s="1"/>
  <c r="U268" i="14"/>
  <c r="AA268" i="14"/>
  <c r="AA266" i="14" s="1"/>
  <c r="I270" i="14"/>
  <c r="O270" i="14"/>
  <c r="U270" i="14"/>
  <c r="AA270" i="14"/>
  <c r="H273" i="14"/>
  <c r="N273" i="14"/>
  <c r="N271" i="14" s="1"/>
  <c r="T273" i="14"/>
  <c r="T271" i="14" s="1"/>
  <c r="Z273" i="14"/>
  <c r="H275" i="14"/>
  <c r="N275" i="14"/>
  <c r="T275" i="14"/>
  <c r="Z275" i="14"/>
  <c r="G278" i="14"/>
  <c r="G276" i="14" s="1"/>
  <c r="M278" i="14"/>
  <c r="S278" i="14"/>
  <c r="S276" i="14" s="1"/>
  <c r="Y278" i="14"/>
  <c r="Y276" i="14" s="1"/>
  <c r="G280" i="14"/>
  <c r="M280" i="14"/>
  <c r="S280" i="14"/>
  <c r="Y280" i="14"/>
  <c r="F283" i="14"/>
  <c r="F281" i="14" s="1"/>
  <c r="L283" i="14"/>
  <c r="L281" i="14" s="1"/>
  <c r="R283" i="14"/>
  <c r="X283" i="14"/>
  <c r="X281" i="14" s="1"/>
  <c r="F285" i="14"/>
  <c r="L285" i="14"/>
  <c r="R285" i="14"/>
  <c r="X285" i="14"/>
  <c r="E288" i="14"/>
  <c r="K288" i="14"/>
  <c r="K286" i="14" s="1"/>
  <c r="Q288" i="14"/>
  <c r="Q286" i="14" s="1"/>
  <c r="W288" i="14"/>
  <c r="E290" i="14"/>
  <c r="K290" i="14"/>
  <c r="Q290" i="14"/>
  <c r="W290" i="14"/>
  <c r="D293" i="14"/>
  <c r="D291" i="14" s="1"/>
  <c r="J293" i="14"/>
  <c r="P293" i="14"/>
  <c r="P291" i="14" s="1"/>
  <c r="V293" i="14"/>
  <c r="V291" i="14" s="1"/>
  <c r="D295" i="14"/>
  <c r="J295" i="14"/>
  <c r="P295" i="14"/>
  <c r="V295" i="14"/>
  <c r="I298" i="14"/>
  <c r="I296" i="14" s="1"/>
  <c r="O298" i="14"/>
  <c r="O296" i="14" s="1"/>
  <c r="U298" i="14"/>
  <c r="AA298" i="14"/>
  <c r="AA296" i="14" s="1"/>
  <c r="I300" i="14"/>
  <c r="O300" i="14"/>
  <c r="U300" i="14"/>
  <c r="AA300" i="14"/>
  <c r="H303" i="14"/>
  <c r="N303" i="14"/>
  <c r="N301" i="14" s="1"/>
  <c r="T303" i="14"/>
  <c r="T301" i="14" s="1"/>
  <c r="Z303" i="14"/>
  <c r="H305" i="14"/>
  <c r="N305" i="14"/>
  <c r="T305" i="14"/>
  <c r="Z305" i="14"/>
  <c r="G308" i="14"/>
  <c r="G306" i="14" s="1"/>
  <c r="M308" i="14"/>
  <c r="S308" i="14"/>
  <c r="S306" i="14" s="1"/>
  <c r="Y308" i="14"/>
  <c r="Y306" i="14" s="1"/>
  <c r="G310" i="14"/>
  <c r="M310" i="14"/>
  <c r="S310" i="14"/>
  <c r="Y310" i="14"/>
  <c r="F319" i="14"/>
  <c r="F315" i="14" s="1"/>
  <c r="L319" i="14"/>
  <c r="L315" i="14" s="1"/>
  <c r="R319" i="14"/>
  <c r="R315" i="14" s="1"/>
  <c r="X319" i="14"/>
  <c r="X315" i="14" s="1"/>
  <c r="E322" i="14"/>
  <c r="E320" i="14" s="1"/>
  <c r="K322" i="14"/>
  <c r="Q322" i="14"/>
  <c r="Q320" i="14" s="1"/>
  <c r="W322" i="14"/>
  <c r="W320" i="14" s="1"/>
  <c r="E324" i="14"/>
  <c r="K324" i="14"/>
  <c r="Q324" i="14"/>
  <c r="W324" i="14"/>
  <c r="D327" i="14"/>
  <c r="D325" i="14" s="1"/>
  <c r="J327" i="14"/>
  <c r="J325" i="14" s="1"/>
  <c r="P327" i="14"/>
  <c r="V327" i="14"/>
  <c r="V325" i="14" s="1"/>
  <c r="D329" i="14"/>
  <c r="J329" i="14"/>
  <c r="P329" i="14"/>
  <c r="V329" i="14"/>
  <c r="I332" i="14"/>
  <c r="O332" i="14"/>
  <c r="O330" i="14" s="1"/>
  <c r="U332" i="14"/>
  <c r="U330" i="14" s="1"/>
  <c r="AA332" i="14"/>
  <c r="I334" i="14"/>
  <c r="O334" i="14"/>
  <c r="U334" i="14"/>
  <c r="AA334" i="14"/>
  <c r="H337" i="14"/>
  <c r="H335" i="14" s="1"/>
  <c r="N337" i="14"/>
  <c r="T337" i="14"/>
  <c r="T335" i="14" s="1"/>
  <c r="Z337" i="14"/>
  <c r="Z335" i="14" s="1"/>
  <c r="H339" i="14"/>
  <c r="N339" i="14"/>
  <c r="T339" i="14"/>
  <c r="Z339" i="14"/>
  <c r="G342" i="14"/>
  <c r="G340" i="14" s="1"/>
  <c r="M342" i="14"/>
  <c r="M340" i="14" s="1"/>
  <c r="S342" i="14"/>
  <c r="Y342" i="14"/>
  <c r="Y340" i="14" s="1"/>
  <c r="G344" i="14"/>
  <c r="M344" i="14"/>
  <c r="S344" i="14"/>
  <c r="Y344" i="14"/>
  <c r="F347" i="14"/>
  <c r="L347" i="14"/>
  <c r="L345" i="14" s="1"/>
  <c r="R347" i="14"/>
  <c r="R345" i="14" s="1"/>
  <c r="X347" i="14"/>
  <c r="F349" i="14"/>
  <c r="L349" i="14"/>
  <c r="R349" i="14"/>
  <c r="X349" i="14"/>
  <c r="E352" i="14"/>
  <c r="E350" i="14" s="1"/>
  <c r="K352" i="14"/>
  <c r="Q352" i="14"/>
  <c r="Q350" i="14" s="1"/>
  <c r="W352" i="14"/>
  <c r="W350" i="14" s="1"/>
  <c r="E354" i="14"/>
  <c r="K354" i="14"/>
  <c r="Q354" i="14"/>
  <c r="W354" i="14"/>
  <c r="D357" i="14"/>
  <c r="D355" i="14" s="1"/>
  <c r="J357" i="14"/>
  <c r="J355" i="14" s="1"/>
  <c r="P357" i="14"/>
  <c r="V357" i="14"/>
  <c r="V355" i="14" s="1"/>
  <c r="D359" i="14"/>
  <c r="J359" i="14"/>
  <c r="P359" i="14"/>
  <c r="V359" i="14"/>
  <c r="I362" i="14"/>
  <c r="O362" i="14"/>
  <c r="O360" i="14" s="1"/>
  <c r="U362" i="14"/>
  <c r="U360" i="14" s="1"/>
  <c r="AA362" i="14"/>
  <c r="I364" i="14"/>
  <c r="O364" i="14"/>
  <c r="U364" i="14"/>
  <c r="AA364" i="14"/>
  <c r="H367" i="14"/>
  <c r="H365" i="14" s="1"/>
  <c r="N367" i="14"/>
  <c r="T367" i="14"/>
  <c r="T365" i="14" s="1"/>
  <c r="Z367" i="14"/>
  <c r="Z365" i="14" s="1"/>
  <c r="H369" i="14"/>
  <c r="N369" i="14"/>
  <c r="T369" i="14"/>
  <c r="Z369" i="14"/>
  <c r="G372" i="14"/>
  <c r="G370" i="14" s="1"/>
  <c r="M372" i="14"/>
  <c r="M370" i="14" s="1"/>
  <c r="S372" i="14"/>
  <c r="Y372" i="14"/>
  <c r="Y370" i="14" s="1"/>
  <c r="G374" i="14"/>
  <c r="M374" i="14"/>
  <c r="S374" i="14"/>
  <c r="Y374" i="14"/>
  <c r="F377" i="14"/>
  <c r="L377" i="14"/>
  <c r="L375" i="14" s="1"/>
  <c r="R377" i="14"/>
  <c r="R375" i="14" s="1"/>
  <c r="X377" i="14"/>
  <c r="F379" i="14"/>
  <c r="L379" i="14"/>
  <c r="R379" i="14"/>
  <c r="X379" i="14"/>
  <c r="E382" i="14"/>
  <c r="E380" i="14" s="1"/>
  <c r="K382" i="14"/>
  <c r="Q382" i="14"/>
  <c r="Q380" i="14" s="1"/>
  <c r="W382" i="14"/>
  <c r="W380" i="14" s="1"/>
  <c r="E384" i="14"/>
  <c r="K384" i="14"/>
  <c r="Q384" i="14"/>
  <c r="W384" i="14"/>
  <c r="D387" i="14"/>
  <c r="D385" i="14" s="1"/>
  <c r="J387" i="14"/>
  <c r="J385" i="14" s="1"/>
  <c r="P387" i="14"/>
  <c r="V387" i="14"/>
  <c r="V385" i="14" s="1"/>
  <c r="D389" i="14"/>
  <c r="J389" i="14"/>
  <c r="P389" i="14"/>
  <c r="V389" i="14"/>
  <c r="I392" i="14"/>
  <c r="O392" i="14"/>
  <c r="O390" i="14" s="1"/>
  <c r="U392" i="14"/>
  <c r="U390" i="14" s="1"/>
  <c r="AA392" i="14"/>
  <c r="I394" i="14"/>
  <c r="O394" i="14"/>
  <c r="U394" i="14"/>
  <c r="AA394" i="14"/>
  <c r="H397" i="14"/>
  <c r="H395" i="14" s="1"/>
  <c r="N397" i="14"/>
  <c r="T397" i="14"/>
  <c r="T395" i="14" s="1"/>
  <c r="Z397" i="14"/>
  <c r="Z395" i="14" s="1"/>
  <c r="H399" i="14"/>
  <c r="N399" i="14"/>
  <c r="T399" i="14"/>
  <c r="Z399" i="14"/>
  <c r="G402" i="14"/>
  <c r="G400" i="14" s="1"/>
  <c r="M402" i="14"/>
  <c r="M400" i="14" s="1"/>
  <c r="S402" i="14"/>
  <c r="Y402" i="14"/>
  <c r="Y400" i="14" s="1"/>
  <c r="G404" i="14"/>
  <c r="M404" i="14"/>
  <c r="S404" i="14"/>
  <c r="Y404" i="14"/>
  <c r="F407" i="14"/>
  <c r="L407" i="14"/>
  <c r="L405" i="14" s="1"/>
  <c r="R407" i="14"/>
  <c r="R405" i="14" s="1"/>
  <c r="X407" i="14"/>
  <c r="F409" i="14"/>
  <c r="L409" i="14"/>
  <c r="R409" i="14"/>
  <c r="X409" i="14"/>
  <c r="E412" i="14"/>
  <c r="E410" i="14" s="1"/>
  <c r="K412" i="14"/>
  <c r="Q412" i="14"/>
  <c r="Q410" i="14" s="1"/>
  <c r="W412" i="14"/>
  <c r="W410" i="14" s="1"/>
  <c r="E414" i="14"/>
  <c r="K414" i="14"/>
  <c r="Q414" i="14"/>
  <c r="W414" i="14"/>
  <c r="D417" i="14"/>
  <c r="D415" i="14" s="1"/>
  <c r="J417" i="14"/>
  <c r="J415" i="14" s="1"/>
  <c r="P417" i="14"/>
  <c r="V417" i="14"/>
  <c r="V415" i="14" s="1"/>
  <c r="D419" i="14"/>
  <c r="J419" i="14"/>
  <c r="P419" i="14"/>
  <c r="V419" i="14"/>
  <c r="I422" i="14"/>
  <c r="O422" i="14"/>
  <c r="O420" i="14" s="1"/>
  <c r="U422" i="14"/>
  <c r="U420" i="14" s="1"/>
  <c r="AA422" i="14"/>
  <c r="I424" i="14"/>
  <c r="O424" i="14"/>
  <c r="U424" i="14"/>
  <c r="AA424" i="14"/>
  <c r="H427" i="14"/>
  <c r="H425" i="14" s="1"/>
  <c r="N427" i="14"/>
  <c r="T427" i="14"/>
  <c r="T425" i="14" s="1"/>
  <c r="Z427" i="14"/>
  <c r="Z425" i="14" s="1"/>
  <c r="H429" i="14"/>
  <c r="N429" i="14"/>
  <c r="T429" i="14"/>
  <c r="Z429" i="14"/>
  <c r="G432" i="14"/>
  <c r="G430" i="14" s="1"/>
  <c r="M432" i="14"/>
  <c r="M430" i="14" s="1"/>
  <c r="S432" i="14"/>
  <c r="Y432" i="14"/>
  <c r="Y430" i="14" s="1"/>
  <c r="G434" i="14"/>
  <c r="M434" i="14"/>
  <c r="S434" i="14"/>
  <c r="Y434" i="14"/>
  <c r="F437" i="14"/>
  <c r="L437" i="14"/>
  <c r="L435" i="14" s="1"/>
  <c r="R437" i="14"/>
  <c r="R435" i="14" s="1"/>
  <c r="X437" i="14"/>
  <c r="F439" i="14"/>
  <c r="L439" i="14"/>
  <c r="R439" i="14"/>
  <c r="X439" i="14"/>
  <c r="E442" i="14"/>
  <c r="E440" i="14" s="1"/>
  <c r="K442" i="14"/>
  <c r="Q442" i="14"/>
  <c r="Q440" i="14" s="1"/>
  <c r="W442" i="14"/>
  <c r="W440" i="14" s="1"/>
  <c r="E444" i="14"/>
  <c r="K444" i="14"/>
  <c r="Q444" i="14"/>
  <c r="W444" i="14"/>
  <c r="D447" i="14"/>
  <c r="D445" i="14" s="1"/>
  <c r="J447" i="14"/>
  <c r="J445" i="14" s="1"/>
  <c r="P447" i="14"/>
  <c r="V447" i="14"/>
  <c r="V445" i="14" s="1"/>
  <c r="D449" i="14"/>
  <c r="J449" i="14"/>
  <c r="P449" i="14"/>
  <c r="V449" i="14"/>
  <c r="I452" i="14"/>
  <c r="O452" i="14"/>
  <c r="O450" i="14" s="1"/>
  <c r="U452" i="14"/>
  <c r="U450" i="14" s="1"/>
  <c r="AA452" i="14"/>
  <c r="I454" i="14"/>
  <c r="O454" i="14"/>
  <c r="U454" i="14"/>
  <c r="AA454" i="14"/>
  <c r="H457" i="14"/>
  <c r="H455" i="14" s="1"/>
  <c r="N457" i="14"/>
  <c r="T457" i="14"/>
  <c r="T455" i="14" s="1"/>
  <c r="Z457" i="14"/>
  <c r="Z455" i="14" s="1"/>
  <c r="H459" i="14"/>
  <c r="N459" i="14"/>
  <c r="T459" i="14"/>
  <c r="Z459" i="14"/>
  <c r="G462" i="14"/>
  <c r="G460" i="14" s="1"/>
  <c r="M462" i="14"/>
  <c r="M460" i="14" s="1"/>
  <c r="S462" i="14"/>
  <c r="Y462" i="14"/>
  <c r="Y460" i="14" s="1"/>
  <c r="G464" i="14"/>
  <c r="M464" i="14"/>
  <c r="S464" i="14"/>
  <c r="Y464" i="14"/>
  <c r="F471" i="14"/>
  <c r="L471" i="14"/>
  <c r="L469" i="14" s="1"/>
  <c r="R471" i="14"/>
  <c r="R469" i="14" s="1"/>
  <c r="X471" i="14"/>
  <c r="F473" i="14"/>
  <c r="L473" i="14"/>
  <c r="R473" i="14"/>
  <c r="X473" i="14"/>
  <c r="E476" i="14"/>
  <c r="E474" i="14" s="1"/>
  <c r="K476" i="14"/>
  <c r="Q476" i="14"/>
  <c r="Q474" i="14" s="1"/>
  <c r="W476" i="14"/>
  <c r="W474" i="14" s="1"/>
  <c r="E478" i="14"/>
  <c r="K478" i="14"/>
  <c r="Q478" i="14"/>
  <c r="W478" i="14"/>
  <c r="D481" i="14"/>
  <c r="D479" i="14" s="1"/>
  <c r="J481" i="14"/>
  <c r="J479" i="14" s="1"/>
  <c r="P481" i="14"/>
  <c r="V481" i="14"/>
  <c r="V479" i="14" s="1"/>
  <c r="D483" i="14"/>
  <c r="J483" i="14"/>
  <c r="P483" i="14"/>
  <c r="V483" i="14"/>
  <c r="I486" i="14"/>
  <c r="O486" i="14"/>
  <c r="O484" i="14" s="1"/>
  <c r="U486" i="14"/>
  <c r="U484" i="14" s="1"/>
  <c r="AA486" i="14"/>
  <c r="I488" i="14"/>
  <c r="O488" i="14"/>
  <c r="U488" i="14"/>
  <c r="AA488" i="14"/>
  <c r="H491" i="14"/>
  <c r="H489" i="14" s="1"/>
  <c r="N491" i="14"/>
  <c r="T491" i="14"/>
  <c r="T489" i="14" s="1"/>
  <c r="Z491" i="14"/>
  <c r="Z489" i="14" s="1"/>
  <c r="H493" i="14"/>
  <c r="N493" i="14"/>
  <c r="T493" i="14"/>
  <c r="Z493" i="14"/>
  <c r="G496" i="14"/>
  <c r="G494" i="14" s="1"/>
  <c r="M496" i="14"/>
  <c r="M494" i="14" s="1"/>
  <c r="S496" i="14"/>
  <c r="Y496" i="14"/>
  <c r="Y494" i="14" s="1"/>
  <c r="G498" i="14"/>
  <c r="M498" i="14"/>
  <c r="S498" i="14"/>
  <c r="Y498" i="14"/>
  <c r="F501" i="14"/>
  <c r="L501" i="14"/>
  <c r="L499" i="14" s="1"/>
  <c r="R501" i="14"/>
  <c r="R499" i="14" s="1"/>
  <c r="X501" i="14"/>
  <c r="F503" i="14"/>
  <c r="L503" i="14"/>
  <c r="R503" i="14"/>
  <c r="X503" i="14"/>
  <c r="E506" i="14"/>
  <c r="E504" i="14" s="1"/>
  <c r="K506" i="14"/>
  <c r="Q506" i="14"/>
  <c r="Q504" i="14" s="1"/>
  <c r="W506" i="14"/>
  <c r="W504" i="14" s="1"/>
  <c r="E508" i="14"/>
  <c r="K508" i="14"/>
  <c r="Q508" i="14"/>
  <c r="W508" i="14"/>
  <c r="D511" i="14"/>
  <c r="D509" i="14" s="1"/>
  <c r="J511" i="14"/>
  <c r="J509" i="14" s="1"/>
  <c r="P511" i="14"/>
  <c r="V511" i="14"/>
  <c r="V509" i="14" s="1"/>
  <c r="D513" i="14"/>
  <c r="J513" i="14"/>
  <c r="P513" i="14"/>
  <c r="V513" i="14"/>
  <c r="I516" i="14"/>
  <c r="O516" i="14"/>
  <c r="O514" i="14" s="1"/>
  <c r="U516" i="14"/>
  <c r="U514" i="14" s="1"/>
  <c r="AA516" i="14"/>
  <c r="I518" i="14"/>
  <c r="O518" i="14"/>
  <c r="U518" i="14"/>
  <c r="AA518" i="14"/>
  <c r="H521" i="14"/>
  <c r="H519" i="14" s="1"/>
  <c r="N521" i="14"/>
  <c r="T521" i="14"/>
  <c r="T519" i="14" s="1"/>
  <c r="Z521" i="14"/>
  <c r="Z519" i="14" s="1"/>
  <c r="H523" i="14"/>
  <c r="N523" i="14"/>
  <c r="T523" i="14"/>
  <c r="Z523" i="14"/>
  <c r="G526" i="14"/>
  <c r="G524" i="14" s="1"/>
  <c r="M526" i="14"/>
  <c r="M524" i="14" s="1"/>
  <c r="S526" i="14"/>
  <c r="Y526" i="14"/>
  <c r="Y524" i="14" s="1"/>
  <c r="G528" i="14"/>
  <c r="M528" i="14"/>
  <c r="S528" i="14"/>
  <c r="Y528" i="14"/>
  <c r="K531" i="14"/>
  <c r="K529" i="14" s="1"/>
  <c r="S531" i="14"/>
  <c r="S529" i="14" s="1"/>
  <c r="E533" i="14"/>
  <c r="W533" i="14"/>
  <c r="J536" i="14"/>
  <c r="J534" i="14" s="1"/>
  <c r="D538" i="14"/>
  <c r="V538" i="14"/>
  <c r="I541" i="14"/>
  <c r="I539" i="14" s="1"/>
  <c r="AA541" i="14"/>
  <c r="AA539" i="14" s="1"/>
  <c r="U543" i="14"/>
  <c r="G546" i="14"/>
  <c r="G544" i="14" s="1"/>
  <c r="Y546" i="14"/>
  <c r="Y544" i="14" s="1"/>
  <c r="S548" i="14"/>
  <c r="S551" i="14"/>
  <c r="S549" i="14" s="1"/>
  <c r="M553" i="14"/>
  <c r="F558" i="14"/>
  <c r="W561" i="14"/>
  <c r="W559" i="14" s="1"/>
  <c r="P566" i="14"/>
  <c r="P564" i="14" s="1"/>
  <c r="O571" i="14"/>
  <c r="O569" i="14" s="1"/>
  <c r="AA573" i="14"/>
  <c r="AA569" i="14" s="1"/>
  <c r="H576" i="14"/>
  <c r="T578" i="14"/>
  <c r="T574" i="14" s="1"/>
  <c r="M583" i="14"/>
  <c r="M579" i="14" s="1"/>
  <c r="F588" i="14"/>
  <c r="F584" i="14" s="1"/>
  <c r="W591" i="14"/>
  <c r="W589" i="14" s="1"/>
  <c r="P596" i="14"/>
  <c r="P594" i="14" s="1"/>
  <c r="O601" i="14"/>
  <c r="O599" i="14" s="1"/>
  <c r="N479" i="15"/>
  <c r="G544" i="15"/>
  <c r="G9" i="14"/>
  <c r="G7" i="14" s="1"/>
  <c r="M9" i="14"/>
  <c r="S9" i="14"/>
  <c r="S7" i="14" s="1"/>
  <c r="Y9" i="14"/>
  <c r="Y7" i="14" s="1"/>
  <c r="G11" i="14"/>
  <c r="M11" i="14"/>
  <c r="S11" i="14"/>
  <c r="Y11" i="14"/>
  <c r="F14" i="14"/>
  <c r="F12" i="14" s="1"/>
  <c r="L14" i="14"/>
  <c r="L12" i="14" s="1"/>
  <c r="R14" i="14"/>
  <c r="X14" i="14"/>
  <c r="X12" i="14" s="1"/>
  <c r="F16" i="14"/>
  <c r="L16" i="14"/>
  <c r="R16" i="14"/>
  <c r="X16" i="14"/>
  <c r="E19" i="14"/>
  <c r="K19" i="14"/>
  <c r="K17" i="14" s="1"/>
  <c r="Q19" i="14"/>
  <c r="Q17" i="14" s="1"/>
  <c r="W19" i="14"/>
  <c r="E21" i="14"/>
  <c r="K21" i="14"/>
  <c r="Q21" i="14"/>
  <c r="W21" i="14"/>
  <c r="D24" i="14"/>
  <c r="D22" i="14" s="1"/>
  <c r="J24" i="14"/>
  <c r="P24" i="14"/>
  <c r="P22" i="14" s="1"/>
  <c r="V24" i="14"/>
  <c r="V22" i="14" s="1"/>
  <c r="D26" i="14"/>
  <c r="J26" i="14"/>
  <c r="P26" i="14"/>
  <c r="V26" i="14"/>
  <c r="I29" i="14"/>
  <c r="I27" i="14" s="1"/>
  <c r="O29" i="14"/>
  <c r="O27" i="14" s="1"/>
  <c r="U29" i="14"/>
  <c r="AA29" i="14"/>
  <c r="AA27" i="14" s="1"/>
  <c r="I31" i="14"/>
  <c r="O31" i="14"/>
  <c r="U31" i="14"/>
  <c r="AA31" i="14"/>
  <c r="H34" i="14"/>
  <c r="N34" i="14"/>
  <c r="N32" i="14" s="1"/>
  <c r="T34" i="14"/>
  <c r="T32" i="14" s="1"/>
  <c r="Z34" i="14"/>
  <c r="H36" i="14"/>
  <c r="N36" i="14"/>
  <c r="T36" i="14"/>
  <c r="Z36" i="14"/>
  <c r="G39" i="14"/>
  <c r="G37" i="14" s="1"/>
  <c r="M39" i="14"/>
  <c r="S39" i="14"/>
  <c r="S37" i="14" s="1"/>
  <c r="Y39" i="14"/>
  <c r="Y37" i="14" s="1"/>
  <c r="G41" i="14"/>
  <c r="M41" i="14"/>
  <c r="S41" i="14"/>
  <c r="Y41" i="14"/>
  <c r="F44" i="14"/>
  <c r="F42" i="14" s="1"/>
  <c r="L44" i="14"/>
  <c r="L42" i="14" s="1"/>
  <c r="R44" i="14"/>
  <c r="X44" i="14"/>
  <c r="X42" i="14" s="1"/>
  <c r="F46" i="14"/>
  <c r="L46" i="14"/>
  <c r="R46" i="14"/>
  <c r="X46" i="14"/>
  <c r="E49" i="14"/>
  <c r="K49" i="14"/>
  <c r="K47" i="14" s="1"/>
  <c r="Q49" i="14"/>
  <c r="Q47" i="14" s="1"/>
  <c r="W49" i="14"/>
  <c r="E51" i="14"/>
  <c r="K51" i="14"/>
  <c r="Q51" i="14"/>
  <c r="W51" i="14"/>
  <c r="D54" i="14"/>
  <c r="D52" i="14" s="1"/>
  <c r="J54" i="14"/>
  <c r="P54" i="14"/>
  <c r="P52" i="14" s="1"/>
  <c r="V54" i="14"/>
  <c r="V52" i="14" s="1"/>
  <c r="D56" i="14"/>
  <c r="J56" i="14"/>
  <c r="P56" i="14"/>
  <c r="V56" i="14"/>
  <c r="I59" i="14"/>
  <c r="I57" i="14" s="1"/>
  <c r="O59" i="14"/>
  <c r="O57" i="14" s="1"/>
  <c r="U59" i="14"/>
  <c r="AA59" i="14"/>
  <c r="AA57" i="14" s="1"/>
  <c r="I61" i="14"/>
  <c r="O61" i="14"/>
  <c r="U61" i="14"/>
  <c r="AA61" i="14"/>
  <c r="H64" i="14"/>
  <c r="N64" i="14"/>
  <c r="N62" i="14" s="1"/>
  <c r="T64" i="14"/>
  <c r="T62" i="14" s="1"/>
  <c r="Z64" i="14"/>
  <c r="H66" i="14"/>
  <c r="N66" i="14"/>
  <c r="T66" i="14"/>
  <c r="Z66" i="14"/>
  <c r="G69" i="14"/>
  <c r="G67" i="14" s="1"/>
  <c r="M69" i="14"/>
  <c r="S69" i="14"/>
  <c r="S67" i="14" s="1"/>
  <c r="Y69" i="14"/>
  <c r="Y67" i="14" s="1"/>
  <c r="G71" i="14"/>
  <c r="M71" i="14"/>
  <c r="S71" i="14"/>
  <c r="Y71" i="14"/>
  <c r="F74" i="14"/>
  <c r="F72" i="14" s="1"/>
  <c r="L74" i="14"/>
  <c r="L72" i="14" s="1"/>
  <c r="R74" i="14"/>
  <c r="X74" i="14"/>
  <c r="X72" i="14" s="1"/>
  <c r="F76" i="14"/>
  <c r="L76" i="14"/>
  <c r="R76" i="14"/>
  <c r="X76" i="14"/>
  <c r="E79" i="14"/>
  <c r="K79" i="14"/>
  <c r="K77" i="14" s="1"/>
  <c r="Q79" i="14"/>
  <c r="Q77" i="14" s="1"/>
  <c r="W79" i="14"/>
  <c r="E81" i="14"/>
  <c r="K81" i="14"/>
  <c r="Q81" i="14"/>
  <c r="W81" i="14"/>
  <c r="D84" i="14"/>
  <c r="D82" i="14" s="1"/>
  <c r="J84" i="14"/>
  <c r="P84" i="14"/>
  <c r="P82" i="14" s="1"/>
  <c r="V84" i="14"/>
  <c r="V82" i="14" s="1"/>
  <c r="D86" i="14"/>
  <c r="J86" i="14"/>
  <c r="P86" i="14"/>
  <c r="V86" i="14"/>
  <c r="I89" i="14"/>
  <c r="I87" i="14" s="1"/>
  <c r="O89" i="14"/>
  <c r="O87" i="14" s="1"/>
  <c r="U89" i="14"/>
  <c r="AA89" i="14"/>
  <c r="AA87" i="14" s="1"/>
  <c r="I91" i="14"/>
  <c r="O91" i="14"/>
  <c r="U91" i="14"/>
  <c r="AA91" i="14"/>
  <c r="H94" i="14"/>
  <c r="N94" i="14"/>
  <c r="N92" i="14" s="1"/>
  <c r="T94" i="14"/>
  <c r="T92" i="14" s="1"/>
  <c r="Z94" i="14"/>
  <c r="H96" i="14"/>
  <c r="N96" i="14"/>
  <c r="T96" i="14"/>
  <c r="Z96" i="14"/>
  <c r="G99" i="14"/>
  <c r="G97" i="14" s="1"/>
  <c r="M99" i="14"/>
  <c r="S99" i="14"/>
  <c r="S97" i="14" s="1"/>
  <c r="Y99" i="14"/>
  <c r="Y97" i="14" s="1"/>
  <c r="G101" i="14"/>
  <c r="M101" i="14"/>
  <c r="S101" i="14"/>
  <c r="Y101" i="14"/>
  <c r="F104" i="14"/>
  <c r="F102" i="14" s="1"/>
  <c r="L104" i="14"/>
  <c r="L102" i="14" s="1"/>
  <c r="R104" i="14"/>
  <c r="X104" i="14"/>
  <c r="X102" i="14" s="1"/>
  <c r="F106" i="14"/>
  <c r="L106" i="14"/>
  <c r="R106" i="14"/>
  <c r="X106" i="14"/>
  <c r="E109" i="14"/>
  <c r="K109" i="14"/>
  <c r="K107" i="14" s="1"/>
  <c r="Q109" i="14"/>
  <c r="Q107" i="14" s="1"/>
  <c r="W109" i="14"/>
  <c r="E111" i="14"/>
  <c r="K111" i="14"/>
  <c r="Q111" i="14"/>
  <c r="W111" i="14"/>
  <c r="D114" i="14"/>
  <c r="D112" i="14" s="1"/>
  <c r="J114" i="14"/>
  <c r="P114" i="14"/>
  <c r="P112" i="14" s="1"/>
  <c r="V114" i="14"/>
  <c r="V112" i="14" s="1"/>
  <c r="D116" i="14"/>
  <c r="J116" i="14"/>
  <c r="P116" i="14"/>
  <c r="V116" i="14"/>
  <c r="I119" i="14"/>
  <c r="I117" i="14" s="1"/>
  <c r="O119" i="14"/>
  <c r="O117" i="14" s="1"/>
  <c r="U119" i="14"/>
  <c r="AA119" i="14"/>
  <c r="AA117" i="14" s="1"/>
  <c r="I121" i="14"/>
  <c r="O121" i="14"/>
  <c r="U121" i="14"/>
  <c r="AA121" i="14"/>
  <c r="H124" i="14"/>
  <c r="N124" i="14"/>
  <c r="N122" i="14" s="1"/>
  <c r="T124" i="14"/>
  <c r="T122" i="14" s="1"/>
  <c r="Z124" i="14"/>
  <c r="H126" i="14"/>
  <c r="N126" i="14"/>
  <c r="T126" i="14"/>
  <c r="Z126" i="14"/>
  <c r="G129" i="14"/>
  <c r="G127" i="14" s="1"/>
  <c r="M129" i="14"/>
  <c r="S129" i="14"/>
  <c r="S127" i="14" s="1"/>
  <c r="Y129" i="14"/>
  <c r="Y127" i="14" s="1"/>
  <c r="G131" i="14"/>
  <c r="M131" i="14"/>
  <c r="S131" i="14"/>
  <c r="Y131" i="14"/>
  <c r="F134" i="14"/>
  <c r="F132" i="14" s="1"/>
  <c r="L134" i="14"/>
  <c r="L132" i="14" s="1"/>
  <c r="R134" i="14"/>
  <c r="X134" i="14"/>
  <c r="X132" i="14" s="1"/>
  <c r="F136" i="14"/>
  <c r="L136" i="14"/>
  <c r="R136" i="14"/>
  <c r="X136" i="14"/>
  <c r="E139" i="14"/>
  <c r="K139" i="14"/>
  <c r="K137" i="14" s="1"/>
  <c r="Q139" i="14"/>
  <c r="Q137" i="14" s="1"/>
  <c r="W139" i="14"/>
  <c r="E141" i="14"/>
  <c r="K141" i="14"/>
  <c r="Q141" i="14"/>
  <c r="W141" i="14"/>
  <c r="D144" i="14"/>
  <c r="D142" i="14" s="1"/>
  <c r="J144" i="14"/>
  <c r="P144" i="14"/>
  <c r="P142" i="14" s="1"/>
  <c r="V144" i="14"/>
  <c r="V142" i="14" s="1"/>
  <c r="D146" i="14"/>
  <c r="J146" i="14"/>
  <c r="P146" i="14"/>
  <c r="V146" i="14"/>
  <c r="I149" i="14"/>
  <c r="I147" i="14" s="1"/>
  <c r="O149" i="14"/>
  <c r="O147" i="14" s="1"/>
  <c r="U149" i="14"/>
  <c r="AA149" i="14"/>
  <c r="AA147" i="14" s="1"/>
  <c r="I151" i="14"/>
  <c r="O151" i="14"/>
  <c r="U151" i="14"/>
  <c r="AA151" i="14"/>
  <c r="H154" i="14"/>
  <c r="N154" i="14"/>
  <c r="N152" i="14" s="1"/>
  <c r="T154" i="14"/>
  <c r="H156" i="14"/>
  <c r="N156" i="14"/>
  <c r="T156" i="14"/>
  <c r="Z156" i="14"/>
  <c r="Z152" i="14" s="1"/>
  <c r="G163" i="14"/>
  <c r="G161" i="14" s="1"/>
  <c r="M163" i="14"/>
  <c r="M161" i="14" s="1"/>
  <c r="S163" i="14"/>
  <c r="Y163" i="14"/>
  <c r="Y161" i="14" s="1"/>
  <c r="G165" i="14"/>
  <c r="M165" i="14"/>
  <c r="S165" i="14"/>
  <c r="Y165" i="14"/>
  <c r="F168" i="14"/>
  <c r="L168" i="14"/>
  <c r="L166" i="14" s="1"/>
  <c r="R168" i="14"/>
  <c r="R166" i="14" s="1"/>
  <c r="X168" i="14"/>
  <c r="F170" i="14"/>
  <c r="L170" i="14"/>
  <c r="R170" i="14"/>
  <c r="X170" i="14"/>
  <c r="E173" i="14"/>
  <c r="E171" i="14" s="1"/>
  <c r="K173" i="14"/>
  <c r="Q173" i="14"/>
  <c r="Q171" i="14" s="1"/>
  <c r="W173" i="14"/>
  <c r="W171" i="14" s="1"/>
  <c r="E175" i="14"/>
  <c r="K175" i="14"/>
  <c r="Q175" i="14"/>
  <c r="W175" i="14"/>
  <c r="D178" i="14"/>
  <c r="D176" i="14" s="1"/>
  <c r="J178" i="14"/>
  <c r="J176" i="14" s="1"/>
  <c r="P178" i="14"/>
  <c r="V178" i="14"/>
  <c r="V176" i="14" s="1"/>
  <c r="D180" i="14"/>
  <c r="J180" i="14"/>
  <c r="P180" i="14"/>
  <c r="V180" i="14"/>
  <c r="I183" i="14"/>
  <c r="O183" i="14"/>
  <c r="O181" i="14" s="1"/>
  <c r="U183" i="14"/>
  <c r="U181" i="14" s="1"/>
  <c r="AA183" i="14"/>
  <c r="I185" i="14"/>
  <c r="O185" i="14"/>
  <c r="U185" i="14"/>
  <c r="AA185" i="14"/>
  <c r="H188" i="14"/>
  <c r="H186" i="14" s="1"/>
  <c r="N188" i="14"/>
  <c r="T188" i="14"/>
  <c r="T186" i="14" s="1"/>
  <c r="Z188" i="14"/>
  <c r="Z186" i="14" s="1"/>
  <c r="H190" i="14"/>
  <c r="N190" i="14"/>
  <c r="T190" i="14"/>
  <c r="Z190" i="14"/>
  <c r="G193" i="14"/>
  <c r="G191" i="14" s="1"/>
  <c r="M193" i="14"/>
  <c r="M191" i="14" s="1"/>
  <c r="S193" i="14"/>
  <c r="Y193" i="14"/>
  <c r="Y191" i="14" s="1"/>
  <c r="G195" i="14"/>
  <c r="M195" i="14"/>
  <c r="S195" i="14"/>
  <c r="Y195" i="14"/>
  <c r="F198" i="14"/>
  <c r="L198" i="14"/>
  <c r="L196" i="14" s="1"/>
  <c r="R198" i="14"/>
  <c r="R196" i="14" s="1"/>
  <c r="X198" i="14"/>
  <c r="F200" i="14"/>
  <c r="L200" i="14"/>
  <c r="R200" i="14"/>
  <c r="X200" i="14"/>
  <c r="E203" i="14"/>
  <c r="E201" i="14" s="1"/>
  <c r="K203" i="14"/>
  <c r="Q203" i="14"/>
  <c r="Q201" i="14" s="1"/>
  <c r="W203" i="14"/>
  <c r="W201" i="14" s="1"/>
  <c r="E205" i="14"/>
  <c r="K205" i="14"/>
  <c r="Q205" i="14"/>
  <c r="W205" i="14"/>
  <c r="D208" i="14"/>
  <c r="D206" i="14" s="1"/>
  <c r="J208" i="14"/>
  <c r="J206" i="14" s="1"/>
  <c r="P208" i="14"/>
  <c r="V208" i="14"/>
  <c r="V206" i="14" s="1"/>
  <c r="D210" i="14"/>
  <c r="J210" i="14"/>
  <c r="P210" i="14"/>
  <c r="V210" i="14"/>
  <c r="I213" i="14"/>
  <c r="O213" i="14"/>
  <c r="O211" i="14" s="1"/>
  <c r="U213" i="14"/>
  <c r="U211" i="14" s="1"/>
  <c r="AA213" i="14"/>
  <c r="I215" i="14"/>
  <c r="O215" i="14"/>
  <c r="U215" i="14"/>
  <c r="AA215" i="14"/>
  <c r="H218" i="14"/>
  <c r="H216" i="14" s="1"/>
  <c r="N218" i="14"/>
  <c r="T218" i="14"/>
  <c r="T216" i="14" s="1"/>
  <c r="Z218" i="14"/>
  <c r="Z216" i="14" s="1"/>
  <c r="H220" i="14"/>
  <c r="N220" i="14"/>
  <c r="T220" i="14"/>
  <c r="Z220" i="14"/>
  <c r="G223" i="14"/>
  <c r="G221" i="14" s="1"/>
  <c r="M223" i="14"/>
  <c r="M221" i="14" s="1"/>
  <c r="S223" i="14"/>
  <c r="Y223" i="14"/>
  <c r="Y221" i="14" s="1"/>
  <c r="G225" i="14"/>
  <c r="M225" i="14"/>
  <c r="S225" i="14"/>
  <c r="Y225" i="14"/>
  <c r="F228" i="14"/>
  <c r="L228" i="14"/>
  <c r="L226" i="14" s="1"/>
  <c r="R228" i="14"/>
  <c r="R226" i="14" s="1"/>
  <c r="X228" i="14"/>
  <c r="F230" i="14"/>
  <c r="L230" i="14"/>
  <c r="R230" i="14"/>
  <c r="X230" i="14"/>
  <c r="E233" i="14"/>
  <c r="E231" i="14" s="1"/>
  <c r="K233" i="14"/>
  <c r="Q233" i="14"/>
  <c r="Q231" i="14" s="1"/>
  <c r="W233" i="14"/>
  <c r="W231" i="14" s="1"/>
  <c r="E235" i="14"/>
  <c r="K235" i="14"/>
  <c r="Q235" i="14"/>
  <c r="W235" i="14"/>
  <c r="D238" i="14"/>
  <c r="D236" i="14" s="1"/>
  <c r="J238" i="14"/>
  <c r="J236" i="14" s="1"/>
  <c r="P238" i="14"/>
  <c r="V238" i="14"/>
  <c r="V236" i="14" s="1"/>
  <c r="D240" i="14"/>
  <c r="J240" i="14"/>
  <c r="P240" i="14"/>
  <c r="V240" i="14"/>
  <c r="I243" i="14"/>
  <c r="O243" i="14"/>
  <c r="O241" i="14" s="1"/>
  <c r="U243" i="14"/>
  <c r="U241" i="14" s="1"/>
  <c r="AA243" i="14"/>
  <c r="I245" i="14"/>
  <c r="O245" i="14"/>
  <c r="U245" i="14"/>
  <c r="AA245" i="14"/>
  <c r="H248" i="14"/>
  <c r="H246" i="14" s="1"/>
  <c r="N248" i="14"/>
  <c r="T248" i="14"/>
  <c r="T246" i="14" s="1"/>
  <c r="Z248" i="14"/>
  <c r="Z246" i="14" s="1"/>
  <c r="H250" i="14"/>
  <c r="N250" i="14"/>
  <c r="T250" i="14"/>
  <c r="Z250" i="14"/>
  <c r="G253" i="14"/>
  <c r="G251" i="14" s="1"/>
  <c r="M253" i="14"/>
  <c r="M251" i="14" s="1"/>
  <c r="S253" i="14"/>
  <c r="Y253" i="14"/>
  <c r="Y251" i="14" s="1"/>
  <c r="G255" i="14"/>
  <c r="M255" i="14"/>
  <c r="S255" i="14"/>
  <c r="Y255" i="14"/>
  <c r="F258" i="14"/>
  <c r="L258" i="14"/>
  <c r="L256" i="14" s="1"/>
  <c r="R258" i="14"/>
  <c r="R256" i="14" s="1"/>
  <c r="X258" i="14"/>
  <c r="F260" i="14"/>
  <c r="L260" i="14"/>
  <c r="R260" i="14"/>
  <c r="X260" i="14"/>
  <c r="E263" i="14"/>
  <c r="E261" i="14" s="1"/>
  <c r="K263" i="14"/>
  <c r="Q263" i="14"/>
  <c r="Q261" i="14" s="1"/>
  <c r="W263" i="14"/>
  <c r="W261" i="14" s="1"/>
  <c r="E265" i="14"/>
  <c r="K265" i="14"/>
  <c r="Q265" i="14"/>
  <c r="W265" i="14"/>
  <c r="D268" i="14"/>
  <c r="D266" i="14" s="1"/>
  <c r="J268" i="14"/>
  <c r="J266" i="14" s="1"/>
  <c r="P268" i="14"/>
  <c r="V268" i="14"/>
  <c r="V266" i="14" s="1"/>
  <c r="D270" i="14"/>
  <c r="J270" i="14"/>
  <c r="P270" i="14"/>
  <c r="V270" i="14"/>
  <c r="I273" i="14"/>
  <c r="O273" i="14"/>
  <c r="O271" i="14" s="1"/>
  <c r="U273" i="14"/>
  <c r="U271" i="14" s="1"/>
  <c r="AA273" i="14"/>
  <c r="I275" i="14"/>
  <c r="O275" i="14"/>
  <c r="U275" i="14"/>
  <c r="AA275" i="14"/>
  <c r="H278" i="14"/>
  <c r="H276" i="14" s="1"/>
  <c r="N278" i="14"/>
  <c r="T278" i="14"/>
  <c r="T276" i="14" s="1"/>
  <c r="Z278" i="14"/>
  <c r="Z276" i="14" s="1"/>
  <c r="H280" i="14"/>
  <c r="N280" i="14"/>
  <c r="T280" i="14"/>
  <c r="Z280" i="14"/>
  <c r="G283" i="14"/>
  <c r="G281" i="14" s="1"/>
  <c r="M283" i="14"/>
  <c r="M281" i="14" s="1"/>
  <c r="S283" i="14"/>
  <c r="Y283" i="14"/>
  <c r="Y281" i="14" s="1"/>
  <c r="G285" i="14"/>
  <c r="M285" i="14"/>
  <c r="S285" i="14"/>
  <c r="Y285" i="14"/>
  <c r="F288" i="14"/>
  <c r="L288" i="14"/>
  <c r="L286" i="14" s="1"/>
  <c r="R288" i="14"/>
  <c r="R286" i="14" s="1"/>
  <c r="X288" i="14"/>
  <c r="F290" i="14"/>
  <c r="L290" i="14"/>
  <c r="R290" i="14"/>
  <c r="X290" i="14"/>
  <c r="E293" i="14"/>
  <c r="E291" i="14" s="1"/>
  <c r="K293" i="14"/>
  <c r="Q293" i="14"/>
  <c r="Q291" i="14" s="1"/>
  <c r="W293" i="14"/>
  <c r="W291" i="14" s="1"/>
  <c r="E295" i="14"/>
  <c r="K295" i="14"/>
  <c r="Q295" i="14"/>
  <c r="W295" i="14"/>
  <c r="D298" i="14"/>
  <c r="D296" i="14" s="1"/>
  <c r="J298" i="14"/>
  <c r="J296" i="14" s="1"/>
  <c r="P298" i="14"/>
  <c r="V298" i="14"/>
  <c r="V296" i="14" s="1"/>
  <c r="D300" i="14"/>
  <c r="J300" i="14"/>
  <c r="P300" i="14"/>
  <c r="V300" i="14"/>
  <c r="I303" i="14"/>
  <c r="O303" i="14"/>
  <c r="O301" i="14" s="1"/>
  <c r="U303" i="14"/>
  <c r="U301" i="14" s="1"/>
  <c r="AA303" i="14"/>
  <c r="I305" i="14"/>
  <c r="O305" i="14"/>
  <c r="U305" i="14"/>
  <c r="AA305" i="14"/>
  <c r="H308" i="14"/>
  <c r="H306" i="14" s="1"/>
  <c r="N308" i="14"/>
  <c r="T308" i="14"/>
  <c r="T306" i="14" s="1"/>
  <c r="H310" i="14"/>
  <c r="N310" i="14"/>
  <c r="T310" i="14"/>
  <c r="Z310" i="14"/>
  <c r="G317" i="14"/>
  <c r="M317" i="14"/>
  <c r="M315" i="14" s="1"/>
  <c r="S317" i="14"/>
  <c r="S315" i="14" s="1"/>
  <c r="Y317" i="14"/>
  <c r="G319" i="14"/>
  <c r="M319" i="14"/>
  <c r="S319" i="14"/>
  <c r="Y319" i="14"/>
  <c r="F322" i="14"/>
  <c r="F320" i="14" s="1"/>
  <c r="L322" i="14"/>
  <c r="R322" i="14"/>
  <c r="R320" i="14" s="1"/>
  <c r="X322" i="14"/>
  <c r="X320" i="14" s="1"/>
  <c r="F324" i="14"/>
  <c r="L324" i="14"/>
  <c r="R324" i="14"/>
  <c r="X324" i="14"/>
  <c r="E327" i="14"/>
  <c r="E325" i="14" s="1"/>
  <c r="K327" i="14"/>
  <c r="K325" i="14" s="1"/>
  <c r="Q327" i="14"/>
  <c r="W327" i="14"/>
  <c r="W325" i="14" s="1"/>
  <c r="E329" i="14"/>
  <c r="K329" i="14"/>
  <c r="Q329" i="14"/>
  <c r="W329" i="14"/>
  <c r="D332" i="14"/>
  <c r="J332" i="14"/>
  <c r="J330" i="14" s="1"/>
  <c r="P332" i="14"/>
  <c r="P330" i="14" s="1"/>
  <c r="V332" i="14"/>
  <c r="D334" i="14"/>
  <c r="J334" i="14"/>
  <c r="P334" i="14"/>
  <c r="V334" i="14"/>
  <c r="I337" i="14"/>
  <c r="I335" i="14" s="1"/>
  <c r="O337" i="14"/>
  <c r="U337" i="14"/>
  <c r="U335" i="14" s="1"/>
  <c r="AA337" i="14"/>
  <c r="AA335" i="14" s="1"/>
  <c r="I339" i="14"/>
  <c r="O339" i="14"/>
  <c r="U339" i="14"/>
  <c r="AA339" i="14"/>
  <c r="H342" i="14"/>
  <c r="H340" i="14" s="1"/>
  <c r="N342" i="14"/>
  <c r="N340" i="14" s="1"/>
  <c r="T342" i="14"/>
  <c r="Z342" i="14"/>
  <c r="Z340" i="14" s="1"/>
  <c r="H344" i="14"/>
  <c r="N344" i="14"/>
  <c r="T344" i="14"/>
  <c r="Z344" i="14"/>
  <c r="G347" i="14"/>
  <c r="M347" i="14"/>
  <c r="M345" i="14" s="1"/>
  <c r="S347" i="14"/>
  <c r="S345" i="14" s="1"/>
  <c r="Y347" i="14"/>
  <c r="G349" i="14"/>
  <c r="M349" i="14"/>
  <c r="S349" i="14"/>
  <c r="Y349" i="14"/>
  <c r="F352" i="14"/>
  <c r="F350" i="14" s="1"/>
  <c r="L352" i="14"/>
  <c r="R352" i="14"/>
  <c r="R350" i="14" s="1"/>
  <c r="X352" i="14"/>
  <c r="X350" i="14" s="1"/>
  <c r="F354" i="14"/>
  <c r="L354" i="14"/>
  <c r="R354" i="14"/>
  <c r="X354" i="14"/>
  <c r="E357" i="14"/>
  <c r="E355" i="14" s="1"/>
  <c r="K357" i="14"/>
  <c r="K355" i="14" s="1"/>
  <c r="Q357" i="14"/>
  <c r="W357" i="14"/>
  <c r="W355" i="14" s="1"/>
  <c r="E359" i="14"/>
  <c r="K359" i="14"/>
  <c r="Q359" i="14"/>
  <c r="W359" i="14"/>
  <c r="D362" i="14"/>
  <c r="J362" i="14"/>
  <c r="J360" i="14" s="1"/>
  <c r="P362" i="14"/>
  <c r="P360" i="14" s="1"/>
  <c r="V362" i="14"/>
  <c r="D364" i="14"/>
  <c r="J364" i="14"/>
  <c r="P364" i="14"/>
  <c r="V364" i="14"/>
  <c r="I367" i="14"/>
  <c r="I365" i="14" s="1"/>
  <c r="O367" i="14"/>
  <c r="U367" i="14"/>
  <c r="U365" i="14" s="1"/>
  <c r="AA367" i="14"/>
  <c r="AA365" i="14" s="1"/>
  <c r="I369" i="14"/>
  <c r="O369" i="14"/>
  <c r="U369" i="14"/>
  <c r="AA369" i="14"/>
  <c r="H372" i="14"/>
  <c r="H370" i="14" s="1"/>
  <c r="N372" i="14"/>
  <c r="N370" i="14" s="1"/>
  <c r="T372" i="14"/>
  <c r="Z372" i="14"/>
  <c r="Z370" i="14" s="1"/>
  <c r="H374" i="14"/>
  <c r="N374" i="14"/>
  <c r="T374" i="14"/>
  <c r="Z374" i="14"/>
  <c r="G377" i="14"/>
  <c r="M377" i="14"/>
  <c r="M375" i="14" s="1"/>
  <c r="S377" i="14"/>
  <c r="S375" i="14" s="1"/>
  <c r="Y377" i="14"/>
  <c r="G379" i="14"/>
  <c r="M379" i="14"/>
  <c r="S379" i="14"/>
  <c r="Y379" i="14"/>
  <c r="F382" i="14"/>
  <c r="F380" i="14" s="1"/>
  <c r="L382" i="14"/>
  <c r="R382" i="14"/>
  <c r="R380" i="14" s="1"/>
  <c r="X382" i="14"/>
  <c r="X380" i="14" s="1"/>
  <c r="F384" i="14"/>
  <c r="L384" i="14"/>
  <c r="R384" i="14"/>
  <c r="X384" i="14"/>
  <c r="E387" i="14"/>
  <c r="E385" i="14" s="1"/>
  <c r="K387" i="14"/>
  <c r="K385" i="14" s="1"/>
  <c r="Q387" i="14"/>
  <c r="W387" i="14"/>
  <c r="W385" i="14" s="1"/>
  <c r="E389" i="14"/>
  <c r="K389" i="14"/>
  <c r="Q389" i="14"/>
  <c r="W389" i="14"/>
  <c r="D392" i="14"/>
  <c r="J392" i="14"/>
  <c r="J390" i="14" s="1"/>
  <c r="P392" i="14"/>
  <c r="P390" i="14" s="1"/>
  <c r="V392" i="14"/>
  <c r="D394" i="14"/>
  <c r="J394" i="14"/>
  <c r="P394" i="14"/>
  <c r="V394" i="14"/>
  <c r="I397" i="14"/>
  <c r="I395" i="14" s="1"/>
  <c r="O397" i="14"/>
  <c r="U397" i="14"/>
  <c r="U395" i="14" s="1"/>
  <c r="AA397" i="14"/>
  <c r="AA395" i="14" s="1"/>
  <c r="I399" i="14"/>
  <c r="O399" i="14"/>
  <c r="U399" i="14"/>
  <c r="AA399" i="14"/>
  <c r="H402" i="14"/>
  <c r="H400" i="14" s="1"/>
  <c r="N402" i="14"/>
  <c r="N400" i="14" s="1"/>
  <c r="T402" i="14"/>
  <c r="Z402" i="14"/>
  <c r="Z400" i="14" s="1"/>
  <c r="H404" i="14"/>
  <c r="N404" i="14"/>
  <c r="T404" i="14"/>
  <c r="Z404" i="14"/>
  <c r="G407" i="14"/>
  <c r="M407" i="14"/>
  <c r="M405" i="14" s="1"/>
  <c r="S407" i="14"/>
  <c r="S405" i="14" s="1"/>
  <c r="Y407" i="14"/>
  <c r="G409" i="14"/>
  <c r="M409" i="14"/>
  <c r="S409" i="14"/>
  <c r="Y409" i="14"/>
  <c r="F412" i="14"/>
  <c r="F410" i="14" s="1"/>
  <c r="L412" i="14"/>
  <c r="R412" i="14"/>
  <c r="R410" i="14" s="1"/>
  <c r="X412" i="14"/>
  <c r="X410" i="14" s="1"/>
  <c r="F414" i="14"/>
  <c r="L414" i="14"/>
  <c r="R414" i="14"/>
  <c r="X414" i="14"/>
  <c r="E417" i="14"/>
  <c r="E415" i="14" s="1"/>
  <c r="K417" i="14"/>
  <c r="K415" i="14" s="1"/>
  <c r="Q417" i="14"/>
  <c r="W417" i="14"/>
  <c r="W415" i="14" s="1"/>
  <c r="E419" i="14"/>
  <c r="K419" i="14"/>
  <c r="Q419" i="14"/>
  <c r="W419" i="14"/>
  <c r="D422" i="14"/>
  <c r="J422" i="14"/>
  <c r="J420" i="14" s="1"/>
  <c r="P422" i="14"/>
  <c r="P420" i="14" s="1"/>
  <c r="V422" i="14"/>
  <c r="D424" i="14"/>
  <c r="J424" i="14"/>
  <c r="P424" i="14"/>
  <c r="V424" i="14"/>
  <c r="I427" i="14"/>
  <c r="I425" i="14" s="1"/>
  <c r="O427" i="14"/>
  <c r="U427" i="14"/>
  <c r="U425" i="14" s="1"/>
  <c r="AA427" i="14"/>
  <c r="AA425" i="14" s="1"/>
  <c r="I429" i="14"/>
  <c r="O429" i="14"/>
  <c r="U429" i="14"/>
  <c r="AA429" i="14"/>
  <c r="H432" i="14"/>
  <c r="H430" i="14" s="1"/>
  <c r="N432" i="14"/>
  <c r="N430" i="14" s="1"/>
  <c r="T432" i="14"/>
  <c r="Z432" i="14"/>
  <c r="Z430" i="14" s="1"/>
  <c r="H434" i="14"/>
  <c r="N434" i="14"/>
  <c r="T434" i="14"/>
  <c r="Z434" i="14"/>
  <c r="G437" i="14"/>
  <c r="M437" i="14"/>
  <c r="M435" i="14" s="1"/>
  <c r="S437" i="14"/>
  <c r="S435" i="14" s="1"/>
  <c r="Y437" i="14"/>
  <c r="G439" i="14"/>
  <c r="M439" i="14"/>
  <c r="S439" i="14"/>
  <c r="Y439" i="14"/>
  <c r="F442" i="14"/>
  <c r="F440" i="14" s="1"/>
  <c r="L442" i="14"/>
  <c r="R442" i="14"/>
  <c r="R440" i="14" s="1"/>
  <c r="X442" i="14"/>
  <c r="X440" i="14" s="1"/>
  <c r="F444" i="14"/>
  <c r="L444" i="14"/>
  <c r="R444" i="14"/>
  <c r="X444" i="14"/>
  <c r="E447" i="14"/>
  <c r="E445" i="14" s="1"/>
  <c r="K447" i="14"/>
  <c r="K445" i="14" s="1"/>
  <c r="Q447" i="14"/>
  <c r="W447" i="14"/>
  <c r="W445" i="14" s="1"/>
  <c r="E449" i="14"/>
  <c r="K449" i="14"/>
  <c r="Q449" i="14"/>
  <c r="W449" i="14"/>
  <c r="D452" i="14"/>
  <c r="J452" i="14"/>
  <c r="J450" i="14" s="1"/>
  <c r="P452" i="14"/>
  <c r="P450" i="14" s="1"/>
  <c r="V452" i="14"/>
  <c r="D454" i="14"/>
  <c r="J454" i="14"/>
  <c r="P454" i="14"/>
  <c r="V454" i="14"/>
  <c r="I457" i="14"/>
  <c r="I455" i="14" s="1"/>
  <c r="O457" i="14"/>
  <c r="U457" i="14"/>
  <c r="U455" i="14" s="1"/>
  <c r="AA457" i="14"/>
  <c r="AA455" i="14" s="1"/>
  <c r="I459" i="14"/>
  <c r="O459" i="14"/>
  <c r="U459" i="14"/>
  <c r="AA459" i="14"/>
  <c r="H462" i="14"/>
  <c r="N462" i="14"/>
  <c r="N460" i="14" s="1"/>
  <c r="T462" i="14"/>
  <c r="H464" i="14"/>
  <c r="N464" i="14"/>
  <c r="T464" i="14"/>
  <c r="Z464" i="14"/>
  <c r="Z460" i="14" s="1"/>
  <c r="G471" i="14"/>
  <c r="G469" i="14" s="1"/>
  <c r="M471" i="14"/>
  <c r="S471" i="14"/>
  <c r="S469" i="14" s="1"/>
  <c r="Y471" i="14"/>
  <c r="Y469" i="14" s="1"/>
  <c r="G473" i="14"/>
  <c r="M473" i="14"/>
  <c r="S473" i="14"/>
  <c r="Y473" i="14"/>
  <c r="F476" i="14"/>
  <c r="F474" i="14" s="1"/>
  <c r="L476" i="14"/>
  <c r="L474" i="14" s="1"/>
  <c r="R476" i="14"/>
  <c r="X476" i="14"/>
  <c r="X474" i="14" s="1"/>
  <c r="F478" i="14"/>
  <c r="L478" i="14"/>
  <c r="R478" i="14"/>
  <c r="X478" i="14"/>
  <c r="E481" i="14"/>
  <c r="K481" i="14"/>
  <c r="K479" i="14" s="1"/>
  <c r="Q481" i="14"/>
  <c r="Q479" i="14" s="1"/>
  <c r="W481" i="14"/>
  <c r="E483" i="14"/>
  <c r="K483" i="14"/>
  <c r="Q483" i="14"/>
  <c r="W483" i="14"/>
  <c r="D486" i="14"/>
  <c r="D484" i="14" s="1"/>
  <c r="J486" i="14"/>
  <c r="P486" i="14"/>
  <c r="P484" i="14" s="1"/>
  <c r="V486" i="14"/>
  <c r="V484" i="14" s="1"/>
  <c r="D488" i="14"/>
  <c r="J488" i="14"/>
  <c r="P488" i="14"/>
  <c r="V488" i="14"/>
  <c r="I491" i="14"/>
  <c r="I489" i="14" s="1"/>
  <c r="O491" i="14"/>
  <c r="O489" i="14" s="1"/>
  <c r="U491" i="14"/>
  <c r="AA491" i="14"/>
  <c r="AA489" i="14" s="1"/>
  <c r="I493" i="14"/>
  <c r="O493" i="14"/>
  <c r="U493" i="14"/>
  <c r="AA493" i="14"/>
  <c r="H496" i="14"/>
  <c r="N496" i="14"/>
  <c r="N494" i="14" s="1"/>
  <c r="T496" i="14"/>
  <c r="T494" i="14" s="1"/>
  <c r="Z496" i="14"/>
  <c r="H498" i="14"/>
  <c r="N498" i="14"/>
  <c r="T498" i="14"/>
  <c r="Z498" i="14"/>
  <c r="G501" i="14"/>
  <c r="G499" i="14" s="1"/>
  <c r="M501" i="14"/>
  <c r="S501" i="14"/>
  <c r="S499" i="14" s="1"/>
  <c r="Y501" i="14"/>
  <c r="Y499" i="14" s="1"/>
  <c r="G503" i="14"/>
  <c r="M503" i="14"/>
  <c r="S503" i="14"/>
  <c r="Y503" i="14"/>
  <c r="F506" i="14"/>
  <c r="F504" i="14" s="1"/>
  <c r="L506" i="14"/>
  <c r="L504" i="14" s="1"/>
  <c r="R506" i="14"/>
  <c r="X506" i="14"/>
  <c r="X504" i="14" s="1"/>
  <c r="F508" i="14"/>
  <c r="L508" i="14"/>
  <c r="R508" i="14"/>
  <c r="X508" i="14"/>
  <c r="E511" i="14"/>
  <c r="K511" i="14"/>
  <c r="K509" i="14" s="1"/>
  <c r="Q511" i="14"/>
  <c r="Q509" i="14" s="1"/>
  <c r="W511" i="14"/>
  <c r="E513" i="14"/>
  <c r="K513" i="14"/>
  <c r="Q513" i="14"/>
  <c r="W513" i="14"/>
  <c r="D516" i="14"/>
  <c r="D514" i="14" s="1"/>
  <c r="J516" i="14"/>
  <c r="P516" i="14"/>
  <c r="P514" i="14" s="1"/>
  <c r="V516" i="14"/>
  <c r="V514" i="14" s="1"/>
  <c r="D518" i="14"/>
  <c r="J518" i="14"/>
  <c r="P518" i="14"/>
  <c r="V518" i="14"/>
  <c r="I521" i="14"/>
  <c r="I519" i="14" s="1"/>
  <c r="O521" i="14"/>
  <c r="O519" i="14" s="1"/>
  <c r="U521" i="14"/>
  <c r="AA521" i="14"/>
  <c r="AA519" i="14" s="1"/>
  <c r="I523" i="14"/>
  <c r="O523" i="14"/>
  <c r="U523" i="14"/>
  <c r="AA523" i="14"/>
  <c r="H526" i="14"/>
  <c r="N526" i="14"/>
  <c r="N524" i="14" s="1"/>
  <c r="T526" i="14"/>
  <c r="T524" i="14" s="1"/>
  <c r="Z526" i="14"/>
  <c r="H528" i="14"/>
  <c r="N528" i="14"/>
  <c r="T528" i="14"/>
  <c r="Z528" i="14"/>
  <c r="D531" i="14"/>
  <c r="D529" i="14" s="1"/>
  <c r="L531" i="14"/>
  <c r="L529" i="14" s="1"/>
  <c r="V531" i="14"/>
  <c r="V529" i="14" s="1"/>
  <c r="J533" i="14"/>
  <c r="O536" i="14"/>
  <c r="O534" i="14" s="1"/>
  <c r="I538" i="14"/>
  <c r="AA538" i="14"/>
  <c r="N541" i="14"/>
  <c r="H543" i="14"/>
  <c r="Z543" i="14"/>
  <c r="H546" i="14"/>
  <c r="H544" i="14" s="1"/>
  <c r="Z546" i="14"/>
  <c r="Z544" i="14" s="1"/>
  <c r="T548" i="14"/>
  <c r="F551" i="14"/>
  <c r="F549" i="14" s="1"/>
  <c r="X551" i="14"/>
  <c r="X549" i="14" s="1"/>
  <c r="R553" i="14"/>
  <c r="L558" i="14"/>
  <c r="E563" i="14"/>
  <c r="V566" i="14"/>
  <c r="V564" i="14" s="1"/>
  <c r="U571" i="14"/>
  <c r="U569" i="14" s="1"/>
  <c r="N576" i="14"/>
  <c r="N574" i="14" s="1"/>
  <c r="Z578" i="14"/>
  <c r="Z574" i="14" s="1"/>
  <c r="G581" i="14"/>
  <c r="S583" i="14"/>
  <c r="L588" i="14"/>
  <c r="E593" i="14"/>
  <c r="E589" i="14" s="1"/>
  <c r="V596" i="14"/>
  <c r="V594" i="14" s="1"/>
  <c r="U601" i="14"/>
  <c r="E9" i="15"/>
  <c r="E7" i="15" s="1"/>
  <c r="K9" i="15"/>
  <c r="K7" i="15" s="1"/>
  <c r="Q9" i="15"/>
  <c r="W9" i="15"/>
  <c r="W7" i="15" s="1"/>
  <c r="E11" i="15"/>
  <c r="K11" i="15"/>
  <c r="Q11" i="15"/>
  <c r="W11" i="15"/>
  <c r="D14" i="15"/>
  <c r="J14" i="15"/>
  <c r="J12" i="15" s="1"/>
  <c r="P14" i="15"/>
  <c r="P12" i="15" s="1"/>
  <c r="V14" i="15"/>
  <c r="D16" i="15"/>
  <c r="J16" i="15"/>
  <c r="P16" i="15"/>
  <c r="V16" i="15"/>
  <c r="I19" i="15"/>
  <c r="I17" i="15" s="1"/>
  <c r="O19" i="15"/>
  <c r="U19" i="15"/>
  <c r="U17" i="15" s="1"/>
  <c r="AA19" i="15"/>
  <c r="AA17" i="15" s="1"/>
  <c r="I21" i="15"/>
  <c r="O21" i="15"/>
  <c r="U21" i="15"/>
  <c r="AA21" i="15"/>
  <c r="H24" i="15"/>
  <c r="H22" i="15" s="1"/>
  <c r="N24" i="15"/>
  <c r="N22" i="15" s="1"/>
  <c r="T24" i="15"/>
  <c r="Z24" i="15"/>
  <c r="Z22" i="15" s="1"/>
  <c r="H26" i="15"/>
  <c r="N26" i="15"/>
  <c r="T26" i="15"/>
  <c r="Z26" i="15"/>
  <c r="G29" i="15"/>
  <c r="M29" i="15"/>
  <c r="M27" i="15" s="1"/>
  <c r="S29" i="15"/>
  <c r="S27" i="15" s="1"/>
  <c r="Y29" i="15"/>
  <c r="G31" i="15"/>
  <c r="M31" i="15"/>
  <c r="S31" i="15"/>
  <c r="Y31" i="15"/>
  <c r="F34" i="15"/>
  <c r="F32" i="15" s="1"/>
  <c r="L34" i="15"/>
  <c r="R34" i="15"/>
  <c r="R32" i="15" s="1"/>
  <c r="X34" i="15"/>
  <c r="X32" i="15" s="1"/>
  <c r="F36" i="15"/>
  <c r="L36" i="15"/>
  <c r="R36" i="15"/>
  <c r="X36" i="15"/>
  <c r="E39" i="15"/>
  <c r="E37" i="15" s="1"/>
  <c r="K39" i="15"/>
  <c r="K37" i="15" s="1"/>
  <c r="Q39" i="15"/>
  <c r="W39" i="15"/>
  <c r="W37" i="15" s="1"/>
  <c r="E41" i="15"/>
  <c r="K41" i="15"/>
  <c r="Q41" i="15"/>
  <c r="W41" i="15"/>
  <c r="D44" i="15"/>
  <c r="J44" i="15"/>
  <c r="J42" i="15" s="1"/>
  <c r="P44" i="15"/>
  <c r="P42" i="15" s="1"/>
  <c r="V44" i="15"/>
  <c r="D46" i="15"/>
  <c r="J46" i="15"/>
  <c r="P46" i="15"/>
  <c r="V46" i="15"/>
  <c r="I49" i="15"/>
  <c r="I47" i="15" s="1"/>
  <c r="O49" i="15"/>
  <c r="U49" i="15"/>
  <c r="U47" i="15" s="1"/>
  <c r="AA49" i="15"/>
  <c r="AA47" i="15" s="1"/>
  <c r="I51" i="15"/>
  <c r="O51" i="15"/>
  <c r="U51" i="15"/>
  <c r="AA51" i="15"/>
  <c r="H54" i="15"/>
  <c r="H52" i="15" s="1"/>
  <c r="N54" i="15"/>
  <c r="N52" i="15" s="1"/>
  <c r="T54" i="15"/>
  <c r="Z54" i="15"/>
  <c r="Z52" i="15" s="1"/>
  <c r="H56" i="15"/>
  <c r="N56" i="15"/>
  <c r="T56" i="15"/>
  <c r="Z56" i="15"/>
  <c r="G59" i="15"/>
  <c r="M59" i="15"/>
  <c r="M57" i="15" s="1"/>
  <c r="S59" i="15"/>
  <c r="S57" i="15" s="1"/>
  <c r="Y59" i="15"/>
  <c r="G61" i="15"/>
  <c r="M61" i="15"/>
  <c r="S61" i="15"/>
  <c r="Y61" i="15"/>
  <c r="F64" i="15"/>
  <c r="F62" i="15" s="1"/>
  <c r="L64" i="15"/>
  <c r="R64" i="15"/>
  <c r="R62" i="15" s="1"/>
  <c r="X64" i="15"/>
  <c r="X62" i="15" s="1"/>
  <c r="F66" i="15"/>
  <c r="L66" i="15"/>
  <c r="R66" i="15"/>
  <c r="X66" i="15"/>
  <c r="E69" i="15"/>
  <c r="E67" i="15" s="1"/>
  <c r="K69" i="15"/>
  <c r="K67" i="15" s="1"/>
  <c r="Q69" i="15"/>
  <c r="W69" i="15"/>
  <c r="W67" i="15" s="1"/>
  <c r="E71" i="15"/>
  <c r="K71" i="15"/>
  <c r="Q71" i="15"/>
  <c r="W71" i="15"/>
  <c r="D74" i="15"/>
  <c r="J74" i="15"/>
  <c r="J72" i="15" s="1"/>
  <c r="P74" i="15"/>
  <c r="P72" i="15" s="1"/>
  <c r="V74" i="15"/>
  <c r="D76" i="15"/>
  <c r="J76" i="15"/>
  <c r="P76" i="15"/>
  <c r="V76" i="15"/>
  <c r="I79" i="15"/>
  <c r="I77" i="15" s="1"/>
  <c r="O79" i="15"/>
  <c r="U79" i="15"/>
  <c r="U77" i="15" s="1"/>
  <c r="AA79" i="15"/>
  <c r="AA77" i="15" s="1"/>
  <c r="I81" i="15"/>
  <c r="O81" i="15"/>
  <c r="U81" i="15"/>
  <c r="AA81" i="15"/>
  <c r="H84" i="15"/>
  <c r="H82" i="15" s="1"/>
  <c r="N84" i="15"/>
  <c r="N82" i="15" s="1"/>
  <c r="T84" i="15"/>
  <c r="Z84" i="15"/>
  <c r="Z82" i="15" s="1"/>
  <c r="H86" i="15"/>
  <c r="N86" i="15"/>
  <c r="T86" i="15"/>
  <c r="Z86" i="15"/>
  <c r="G89" i="15"/>
  <c r="M89" i="15"/>
  <c r="M87" i="15" s="1"/>
  <c r="S89" i="15"/>
  <c r="S87" i="15" s="1"/>
  <c r="Y89" i="15"/>
  <c r="G91" i="15"/>
  <c r="M91" i="15"/>
  <c r="S91" i="15"/>
  <c r="Y91" i="15"/>
  <c r="F94" i="15"/>
  <c r="F92" i="15" s="1"/>
  <c r="L94" i="15"/>
  <c r="R94" i="15"/>
  <c r="R92" i="15" s="1"/>
  <c r="X94" i="15"/>
  <c r="X92" i="15" s="1"/>
  <c r="F96" i="15"/>
  <c r="L96" i="15"/>
  <c r="R96" i="15"/>
  <c r="X96" i="15"/>
  <c r="E99" i="15"/>
  <c r="E97" i="15" s="1"/>
  <c r="K99" i="15"/>
  <c r="K97" i="15" s="1"/>
  <c r="Q99" i="15"/>
  <c r="W99" i="15"/>
  <c r="W97" i="15" s="1"/>
  <c r="E101" i="15"/>
  <c r="K101" i="15"/>
  <c r="Q101" i="15"/>
  <c r="W101" i="15"/>
  <c r="D104" i="15"/>
  <c r="J104" i="15"/>
  <c r="J102" i="15" s="1"/>
  <c r="P104" i="15"/>
  <c r="P102" i="15" s="1"/>
  <c r="V104" i="15"/>
  <c r="D106" i="15"/>
  <c r="J106" i="15"/>
  <c r="P106" i="15"/>
  <c r="V106" i="15"/>
  <c r="I109" i="15"/>
  <c r="I107" i="15" s="1"/>
  <c r="O109" i="15"/>
  <c r="U109" i="15"/>
  <c r="U107" i="15" s="1"/>
  <c r="AA109" i="15"/>
  <c r="AA107" i="15" s="1"/>
  <c r="I111" i="15"/>
  <c r="O111" i="15"/>
  <c r="U111" i="15"/>
  <c r="AA111" i="15"/>
  <c r="H114" i="15"/>
  <c r="H112" i="15" s="1"/>
  <c r="N114" i="15"/>
  <c r="N112" i="15" s="1"/>
  <c r="T114" i="15"/>
  <c r="Z114" i="15"/>
  <c r="Z112" i="15" s="1"/>
  <c r="H116" i="15"/>
  <c r="N116" i="15"/>
  <c r="T116" i="15"/>
  <c r="Z116" i="15"/>
  <c r="G119" i="15"/>
  <c r="M119" i="15"/>
  <c r="M117" i="15" s="1"/>
  <c r="S119" i="15"/>
  <c r="S117" i="15" s="1"/>
  <c r="Y119" i="15"/>
  <c r="G121" i="15"/>
  <c r="M121" i="15"/>
  <c r="S121" i="15"/>
  <c r="Y121" i="15"/>
  <c r="F124" i="15"/>
  <c r="F122" i="15" s="1"/>
  <c r="L124" i="15"/>
  <c r="R124" i="15"/>
  <c r="R122" i="15" s="1"/>
  <c r="X124" i="15"/>
  <c r="X122" i="15" s="1"/>
  <c r="F126" i="15"/>
  <c r="L126" i="15"/>
  <c r="R126" i="15"/>
  <c r="X126" i="15"/>
  <c r="E129" i="15"/>
  <c r="E127" i="15" s="1"/>
  <c r="K129" i="15"/>
  <c r="K127" i="15" s="1"/>
  <c r="Q129" i="15"/>
  <c r="W129" i="15"/>
  <c r="W127" i="15" s="1"/>
  <c r="E131" i="15"/>
  <c r="K131" i="15"/>
  <c r="Q131" i="15"/>
  <c r="W131" i="15"/>
  <c r="D134" i="15"/>
  <c r="J134" i="15"/>
  <c r="J132" i="15" s="1"/>
  <c r="P134" i="15"/>
  <c r="P132" i="15" s="1"/>
  <c r="V134" i="15"/>
  <c r="D136" i="15"/>
  <c r="J136" i="15"/>
  <c r="P136" i="15"/>
  <c r="V136" i="15"/>
  <c r="I139" i="15"/>
  <c r="I137" i="15" s="1"/>
  <c r="O139" i="15"/>
  <c r="U139" i="15"/>
  <c r="U137" i="15" s="1"/>
  <c r="AA139" i="15"/>
  <c r="AA137" i="15" s="1"/>
  <c r="I141" i="15"/>
  <c r="O141" i="15"/>
  <c r="U141" i="15"/>
  <c r="AA141" i="15"/>
  <c r="H144" i="15"/>
  <c r="H142" i="15" s="1"/>
  <c r="N144" i="15"/>
  <c r="N142" i="15" s="1"/>
  <c r="T144" i="15"/>
  <c r="Z144" i="15"/>
  <c r="Z142" i="15" s="1"/>
  <c r="H146" i="15"/>
  <c r="N146" i="15"/>
  <c r="T146" i="15"/>
  <c r="Z146" i="15"/>
  <c r="G149" i="15"/>
  <c r="M149" i="15"/>
  <c r="M147" i="15" s="1"/>
  <c r="S149" i="15"/>
  <c r="S147" i="15" s="1"/>
  <c r="Y149" i="15"/>
  <c r="G151" i="15"/>
  <c r="M151" i="15"/>
  <c r="S151" i="15"/>
  <c r="Y151" i="15"/>
  <c r="F154" i="15"/>
  <c r="F152" i="15" s="1"/>
  <c r="L154" i="15"/>
  <c r="R154" i="15"/>
  <c r="R152" i="15" s="1"/>
  <c r="X154" i="15"/>
  <c r="X152" i="15" s="1"/>
  <c r="F156" i="15"/>
  <c r="L156" i="15"/>
  <c r="R156" i="15"/>
  <c r="X156" i="15"/>
  <c r="E163" i="15"/>
  <c r="E161" i="15" s="1"/>
  <c r="K163" i="15"/>
  <c r="K161" i="15" s="1"/>
  <c r="Q163" i="15"/>
  <c r="W163" i="15"/>
  <c r="W161" i="15" s="1"/>
  <c r="E165" i="15"/>
  <c r="K165" i="15"/>
  <c r="Q165" i="15"/>
  <c r="W165" i="15"/>
  <c r="D168" i="15"/>
  <c r="J168" i="15"/>
  <c r="J166" i="15" s="1"/>
  <c r="P168" i="15"/>
  <c r="P166" i="15" s="1"/>
  <c r="V168" i="15"/>
  <c r="D170" i="15"/>
  <c r="J170" i="15"/>
  <c r="P170" i="15"/>
  <c r="V170" i="15"/>
  <c r="I173" i="15"/>
  <c r="I171" i="15" s="1"/>
  <c r="O173" i="15"/>
  <c r="U173" i="15"/>
  <c r="U171" i="15" s="1"/>
  <c r="AA173" i="15"/>
  <c r="AA171" i="15" s="1"/>
  <c r="I175" i="15"/>
  <c r="O175" i="15"/>
  <c r="U175" i="15"/>
  <c r="AA175" i="15"/>
  <c r="H178" i="15"/>
  <c r="H176" i="15" s="1"/>
  <c r="N178" i="15"/>
  <c r="N176" i="15" s="1"/>
  <c r="T178" i="15"/>
  <c r="Z178" i="15"/>
  <c r="Z176" i="15" s="1"/>
  <c r="H180" i="15"/>
  <c r="N180" i="15"/>
  <c r="T180" i="15"/>
  <c r="Z180" i="15"/>
  <c r="G183" i="15"/>
  <c r="M183" i="15"/>
  <c r="M181" i="15" s="1"/>
  <c r="S183" i="15"/>
  <c r="S181" i="15" s="1"/>
  <c r="Y183" i="15"/>
  <c r="G185" i="15"/>
  <c r="M185" i="15"/>
  <c r="S185" i="15"/>
  <c r="Y185" i="15"/>
  <c r="F188" i="15"/>
  <c r="F186" i="15" s="1"/>
  <c r="L188" i="15"/>
  <c r="R188" i="15"/>
  <c r="R186" i="15" s="1"/>
  <c r="X188" i="15"/>
  <c r="X186" i="15" s="1"/>
  <c r="F190" i="15"/>
  <c r="L190" i="15"/>
  <c r="R190" i="15"/>
  <c r="X190" i="15"/>
  <c r="E193" i="15"/>
  <c r="E191" i="15" s="1"/>
  <c r="K193" i="15"/>
  <c r="K191" i="15" s="1"/>
  <c r="Q193" i="15"/>
  <c r="W193" i="15"/>
  <c r="W191" i="15" s="1"/>
  <c r="E195" i="15"/>
  <c r="K195" i="15"/>
  <c r="Q195" i="15"/>
  <c r="W195" i="15"/>
  <c r="D198" i="15"/>
  <c r="J198" i="15"/>
  <c r="J196" i="15" s="1"/>
  <c r="P198" i="15"/>
  <c r="P196" i="15" s="1"/>
  <c r="V198" i="15"/>
  <c r="D200" i="15"/>
  <c r="J200" i="15"/>
  <c r="P200" i="15"/>
  <c r="V200" i="15"/>
  <c r="I203" i="15"/>
  <c r="I201" i="15" s="1"/>
  <c r="O203" i="15"/>
  <c r="U203" i="15"/>
  <c r="U201" i="15" s="1"/>
  <c r="AA203" i="15"/>
  <c r="AA201" i="15" s="1"/>
  <c r="I205" i="15"/>
  <c r="O205" i="15"/>
  <c r="U205" i="15"/>
  <c r="AA205" i="15"/>
  <c r="H208" i="15"/>
  <c r="H206" i="15" s="1"/>
  <c r="N208" i="15"/>
  <c r="N206" i="15" s="1"/>
  <c r="T208" i="15"/>
  <c r="Z208" i="15"/>
  <c r="Z206" i="15" s="1"/>
  <c r="H210" i="15"/>
  <c r="N210" i="15"/>
  <c r="T210" i="15"/>
  <c r="Z210" i="15"/>
  <c r="G213" i="15"/>
  <c r="M213" i="15"/>
  <c r="M211" i="15" s="1"/>
  <c r="S213" i="15"/>
  <c r="S211" i="15" s="1"/>
  <c r="Y213" i="15"/>
  <c r="G215" i="15"/>
  <c r="M215" i="15"/>
  <c r="S215" i="15"/>
  <c r="Y215" i="15"/>
  <c r="F218" i="15"/>
  <c r="F216" i="15" s="1"/>
  <c r="L218" i="15"/>
  <c r="R218" i="15"/>
  <c r="R216" i="15" s="1"/>
  <c r="X218" i="15"/>
  <c r="X216" i="15" s="1"/>
  <c r="F220" i="15"/>
  <c r="L220" i="15"/>
  <c r="R220" i="15"/>
  <c r="X220" i="15"/>
  <c r="E223" i="15"/>
  <c r="E221" i="15" s="1"/>
  <c r="K223" i="15"/>
  <c r="K221" i="15" s="1"/>
  <c r="Q223" i="15"/>
  <c r="W223" i="15"/>
  <c r="W221" i="15" s="1"/>
  <c r="E225" i="15"/>
  <c r="K225" i="15"/>
  <c r="Q225" i="15"/>
  <c r="W225" i="15"/>
  <c r="D228" i="15"/>
  <c r="J228" i="15"/>
  <c r="J226" i="15" s="1"/>
  <c r="P228" i="15"/>
  <c r="P226" i="15" s="1"/>
  <c r="V228" i="15"/>
  <c r="D230" i="15"/>
  <c r="J230" i="15"/>
  <c r="P230" i="15"/>
  <c r="V230" i="15"/>
  <c r="I233" i="15"/>
  <c r="I231" i="15" s="1"/>
  <c r="O233" i="15"/>
  <c r="U233" i="15"/>
  <c r="U231" i="15" s="1"/>
  <c r="AA233" i="15"/>
  <c r="AA231" i="15" s="1"/>
  <c r="I235" i="15"/>
  <c r="O235" i="15"/>
  <c r="U235" i="15"/>
  <c r="AA235" i="15"/>
  <c r="H238" i="15"/>
  <c r="H236" i="15" s="1"/>
  <c r="N238" i="15"/>
  <c r="N236" i="15" s="1"/>
  <c r="T238" i="15"/>
  <c r="Z238" i="15"/>
  <c r="Z236" i="15" s="1"/>
  <c r="H240" i="15"/>
  <c r="N240" i="15"/>
  <c r="T240" i="15"/>
  <c r="Z240" i="15"/>
  <c r="G243" i="15"/>
  <c r="M243" i="15"/>
  <c r="M241" i="15" s="1"/>
  <c r="S243" i="15"/>
  <c r="S241" i="15" s="1"/>
  <c r="Y243" i="15"/>
  <c r="G245" i="15"/>
  <c r="M245" i="15"/>
  <c r="S245" i="15"/>
  <c r="Y245" i="15"/>
  <c r="F248" i="15"/>
  <c r="F246" i="15" s="1"/>
  <c r="L248" i="15"/>
  <c r="R248" i="15"/>
  <c r="R246" i="15" s="1"/>
  <c r="X248" i="15"/>
  <c r="X246" i="15" s="1"/>
  <c r="F250" i="15"/>
  <c r="L250" i="15"/>
  <c r="R250" i="15"/>
  <c r="X250" i="15"/>
  <c r="E253" i="15"/>
  <c r="E251" i="15" s="1"/>
  <c r="K253" i="15"/>
  <c r="K251" i="15" s="1"/>
  <c r="Q253" i="15"/>
  <c r="W253" i="15"/>
  <c r="W251" i="15" s="1"/>
  <c r="E255" i="15"/>
  <c r="K255" i="15"/>
  <c r="Q255" i="15"/>
  <c r="W255" i="15"/>
  <c r="D258" i="15"/>
  <c r="J258" i="15"/>
  <c r="J256" i="15" s="1"/>
  <c r="P258" i="15"/>
  <c r="P256" i="15" s="1"/>
  <c r="V258" i="15"/>
  <c r="D260" i="15"/>
  <c r="J260" i="15"/>
  <c r="P260" i="15"/>
  <c r="V260" i="15"/>
  <c r="I263" i="15"/>
  <c r="I261" i="15" s="1"/>
  <c r="O263" i="15"/>
  <c r="U263" i="15"/>
  <c r="U261" i="15" s="1"/>
  <c r="AA263" i="15"/>
  <c r="AA261" i="15" s="1"/>
  <c r="I265" i="15"/>
  <c r="O265" i="15"/>
  <c r="U265" i="15"/>
  <c r="AA265" i="15"/>
  <c r="H268" i="15"/>
  <c r="H266" i="15" s="1"/>
  <c r="N268" i="15"/>
  <c r="N266" i="15" s="1"/>
  <c r="T268" i="15"/>
  <c r="Z268" i="15"/>
  <c r="Z266" i="15" s="1"/>
  <c r="H270" i="15"/>
  <c r="N270" i="15"/>
  <c r="T270" i="15"/>
  <c r="Z270" i="15"/>
  <c r="G273" i="15"/>
  <c r="M273" i="15"/>
  <c r="M271" i="15" s="1"/>
  <c r="S273" i="15"/>
  <c r="S271" i="15" s="1"/>
  <c r="Y273" i="15"/>
  <c r="G275" i="15"/>
  <c r="M275" i="15"/>
  <c r="S275" i="15"/>
  <c r="Y275" i="15"/>
  <c r="F278" i="15"/>
  <c r="F276" i="15" s="1"/>
  <c r="L278" i="15"/>
  <c r="R278" i="15"/>
  <c r="R276" i="15" s="1"/>
  <c r="X278" i="15"/>
  <c r="X276" i="15" s="1"/>
  <c r="F280" i="15"/>
  <c r="L280" i="15"/>
  <c r="R280" i="15"/>
  <c r="X280" i="15"/>
  <c r="E283" i="15"/>
  <c r="E281" i="15" s="1"/>
  <c r="K283" i="15"/>
  <c r="K281" i="15" s="1"/>
  <c r="Q283" i="15"/>
  <c r="W283" i="15"/>
  <c r="W281" i="15" s="1"/>
  <c r="E285" i="15"/>
  <c r="K285" i="15"/>
  <c r="Q285" i="15"/>
  <c r="W285" i="15"/>
  <c r="D288" i="15"/>
  <c r="J288" i="15"/>
  <c r="J286" i="15" s="1"/>
  <c r="P288" i="15"/>
  <c r="P286" i="15" s="1"/>
  <c r="V288" i="15"/>
  <c r="D290" i="15"/>
  <c r="J290" i="15"/>
  <c r="P290" i="15"/>
  <c r="V290" i="15"/>
  <c r="I293" i="15"/>
  <c r="I291" i="15" s="1"/>
  <c r="O293" i="15"/>
  <c r="U293" i="15"/>
  <c r="U291" i="15" s="1"/>
  <c r="AA293" i="15"/>
  <c r="AA291" i="15" s="1"/>
  <c r="I295" i="15"/>
  <c r="O295" i="15"/>
  <c r="U295" i="15"/>
  <c r="AA295" i="15"/>
  <c r="H298" i="15"/>
  <c r="H296" i="15" s="1"/>
  <c r="N298" i="15"/>
  <c r="N296" i="15" s="1"/>
  <c r="T298" i="15"/>
  <c r="Z298" i="15"/>
  <c r="Z296" i="15" s="1"/>
  <c r="H300" i="15"/>
  <c r="N300" i="15"/>
  <c r="T300" i="15"/>
  <c r="Z300" i="15"/>
  <c r="G303" i="15"/>
  <c r="M303" i="15"/>
  <c r="M301" i="15" s="1"/>
  <c r="S303" i="15"/>
  <c r="S301" i="15" s="1"/>
  <c r="Y303" i="15"/>
  <c r="G305" i="15"/>
  <c r="M305" i="15"/>
  <c r="S305" i="15"/>
  <c r="Y305" i="15"/>
  <c r="F308" i="15"/>
  <c r="F306" i="15" s="1"/>
  <c r="L308" i="15"/>
  <c r="R308" i="15"/>
  <c r="R306" i="15" s="1"/>
  <c r="X308" i="15"/>
  <c r="X306" i="15" s="1"/>
  <c r="F310" i="15"/>
  <c r="L310" i="15"/>
  <c r="R310" i="15"/>
  <c r="X310" i="15"/>
  <c r="E317" i="15"/>
  <c r="E315" i="15" s="1"/>
  <c r="K317" i="15"/>
  <c r="K315" i="15" s="1"/>
  <c r="Q317" i="15"/>
  <c r="W317" i="15"/>
  <c r="W315" i="15" s="1"/>
  <c r="E319" i="15"/>
  <c r="K319" i="15"/>
  <c r="Q319" i="15"/>
  <c r="W319" i="15"/>
  <c r="D322" i="15"/>
  <c r="J322" i="15"/>
  <c r="J320" i="15" s="1"/>
  <c r="P322" i="15"/>
  <c r="P320" i="15" s="1"/>
  <c r="V322" i="15"/>
  <c r="D324" i="15"/>
  <c r="J324" i="15"/>
  <c r="P324" i="15"/>
  <c r="V324" i="15"/>
  <c r="I327" i="15"/>
  <c r="I325" i="15" s="1"/>
  <c r="O327" i="15"/>
  <c r="U327" i="15"/>
  <c r="U325" i="15" s="1"/>
  <c r="AA327" i="15"/>
  <c r="AA325" i="15" s="1"/>
  <c r="I329" i="15"/>
  <c r="O329" i="15"/>
  <c r="U329" i="15"/>
  <c r="AA329" i="15"/>
  <c r="H332" i="15"/>
  <c r="H330" i="15" s="1"/>
  <c r="N332" i="15"/>
  <c r="N330" i="15" s="1"/>
  <c r="T332" i="15"/>
  <c r="Z332" i="15"/>
  <c r="Z330" i="15" s="1"/>
  <c r="H334" i="15"/>
  <c r="N334" i="15"/>
  <c r="T334" i="15"/>
  <c r="Z334" i="15"/>
  <c r="G337" i="15"/>
  <c r="M337" i="15"/>
  <c r="M335" i="15" s="1"/>
  <c r="S337" i="15"/>
  <c r="S335" i="15" s="1"/>
  <c r="Y337" i="15"/>
  <c r="G339" i="15"/>
  <c r="M339" i="15"/>
  <c r="S339" i="15"/>
  <c r="Y339" i="15"/>
  <c r="F342" i="15"/>
  <c r="F340" i="15" s="1"/>
  <c r="L342" i="15"/>
  <c r="R342" i="15"/>
  <c r="R340" i="15" s="1"/>
  <c r="X342" i="15"/>
  <c r="X340" i="15" s="1"/>
  <c r="F344" i="15"/>
  <c r="L344" i="15"/>
  <c r="R344" i="15"/>
  <c r="X344" i="15"/>
  <c r="E347" i="15"/>
  <c r="E345" i="15" s="1"/>
  <c r="K347" i="15"/>
  <c r="K345" i="15" s="1"/>
  <c r="Q347" i="15"/>
  <c r="W347" i="15"/>
  <c r="W345" i="15" s="1"/>
  <c r="E349" i="15"/>
  <c r="K349" i="15"/>
  <c r="Q349" i="15"/>
  <c r="W349" i="15"/>
  <c r="D352" i="15"/>
  <c r="J352" i="15"/>
  <c r="J350" i="15" s="1"/>
  <c r="P352" i="15"/>
  <c r="P350" i="15" s="1"/>
  <c r="V352" i="15"/>
  <c r="D354" i="15"/>
  <c r="J354" i="15"/>
  <c r="P354" i="15"/>
  <c r="V354" i="15"/>
  <c r="I357" i="15"/>
  <c r="I355" i="15" s="1"/>
  <c r="O357" i="15"/>
  <c r="U357" i="15"/>
  <c r="U355" i="15" s="1"/>
  <c r="AA357" i="15"/>
  <c r="AA355" i="15" s="1"/>
  <c r="I359" i="15"/>
  <c r="O359" i="15"/>
  <c r="U359" i="15"/>
  <c r="AA359" i="15"/>
  <c r="H362" i="15"/>
  <c r="H360" i="15" s="1"/>
  <c r="N362" i="15"/>
  <c r="N360" i="15" s="1"/>
  <c r="T362" i="15"/>
  <c r="Z362" i="15"/>
  <c r="Z360" i="15" s="1"/>
  <c r="H364" i="15"/>
  <c r="N364" i="15"/>
  <c r="T364" i="15"/>
  <c r="Z364" i="15"/>
  <c r="G367" i="15"/>
  <c r="M367" i="15"/>
  <c r="M365" i="15" s="1"/>
  <c r="S367" i="15"/>
  <c r="S365" i="15" s="1"/>
  <c r="Y367" i="15"/>
  <c r="G369" i="15"/>
  <c r="M369" i="15"/>
  <c r="S369" i="15"/>
  <c r="Y369" i="15"/>
  <c r="F372" i="15"/>
  <c r="F370" i="15" s="1"/>
  <c r="L372" i="15"/>
  <c r="R372" i="15"/>
  <c r="R370" i="15" s="1"/>
  <c r="X372" i="15"/>
  <c r="X370" i="15" s="1"/>
  <c r="F374" i="15"/>
  <c r="L374" i="15"/>
  <c r="R374" i="15"/>
  <c r="X374" i="15"/>
  <c r="E377" i="15"/>
  <c r="E375" i="15" s="1"/>
  <c r="K377" i="15"/>
  <c r="K375" i="15" s="1"/>
  <c r="Q377" i="15"/>
  <c r="W377" i="15"/>
  <c r="W375" i="15" s="1"/>
  <c r="E379" i="15"/>
  <c r="K379" i="15"/>
  <c r="Q379" i="15"/>
  <c r="W379" i="15"/>
  <c r="D382" i="15"/>
  <c r="J382" i="15"/>
  <c r="J380" i="15" s="1"/>
  <c r="P382" i="15"/>
  <c r="P380" i="15" s="1"/>
  <c r="V382" i="15"/>
  <c r="D384" i="15"/>
  <c r="J384" i="15"/>
  <c r="P384" i="15"/>
  <c r="V384" i="15"/>
  <c r="I387" i="15"/>
  <c r="I385" i="15" s="1"/>
  <c r="O387" i="15"/>
  <c r="U387" i="15"/>
  <c r="U385" i="15" s="1"/>
  <c r="AA387" i="15"/>
  <c r="AA385" i="15" s="1"/>
  <c r="I389" i="15"/>
  <c r="O389" i="15"/>
  <c r="U389" i="15"/>
  <c r="AA389" i="15"/>
  <c r="H392" i="15"/>
  <c r="H390" i="15" s="1"/>
  <c r="N392" i="15"/>
  <c r="N390" i="15" s="1"/>
  <c r="T392" i="15"/>
  <c r="Z392" i="15"/>
  <c r="Z390" i="15" s="1"/>
  <c r="H394" i="15"/>
  <c r="N394" i="15"/>
  <c r="T394" i="15"/>
  <c r="Z394" i="15"/>
  <c r="G397" i="15"/>
  <c r="M397" i="15"/>
  <c r="M395" i="15" s="1"/>
  <c r="S397" i="15"/>
  <c r="S395" i="15" s="1"/>
  <c r="Y397" i="15"/>
  <c r="G399" i="15"/>
  <c r="M399" i="15"/>
  <c r="S399" i="15"/>
  <c r="Y399" i="15"/>
  <c r="F402" i="15"/>
  <c r="F400" i="15" s="1"/>
  <c r="L402" i="15"/>
  <c r="R402" i="15"/>
  <c r="R400" i="15" s="1"/>
  <c r="X402" i="15"/>
  <c r="X400" i="15" s="1"/>
  <c r="F404" i="15"/>
  <c r="L404" i="15"/>
  <c r="R404" i="15"/>
  <c r="X404" i="15"/>
  <c r="E407" i="15"/>
  <c r="E405" i="15" s="1"/>
  <c r="K407" i="15"/>
  <c r="K405" i="15" s="1"/>
  <c r="Q407" i="15"/>
  <c r="W407" i="15"/>
  <c r="W405" i="15" s="1"/>
  <c r="E409" i="15"/>
  <c r="K409" i="15"/>
  <c r="Q409" i="15"/>
  <c r="W409" i="15"/>
  <c r="D412" i="15"/>
  <c r="J412" i="15"/>
  <c r="J410" i="15" s="1"/>
  <c r="P412" i="15"/>
  <c r="P410" i="15" s="1"/>
  <c r="V412" i="15"/>
  <c r="D414" i="15"/>
  <c r="J414" i="15"/>
  <c r="P414" i="15"/>
  <c r="V414" i="15"/>
  <c r="I417" i="15"/>
  <c r="I415" i="15" s="1"/>
  <c r="O417" i="15"/>
  <c r="U417" i="15"/>
  <c r="U415" i="15" s="1"/>
  <c r="AA417" i="15"/>
  <c r="AA415" i="15" s="1"/>
  <c r="I419" i="15"/>
  <c r="O419" i="15"/>
  <c r="U419" i="15"/>
  <c r="AA419" i="15"/>
  <c r="H422" i="15"/>
  <c r="H420" i="15" s="1"/>
  <c r="N422" i="15"/>
  <c r="N420" i="15" s="1"/>
  <c r="T422" i="15"/>
  <c r="Z422" i="15"/>
  <c r="Z420" i="15" s="1"/>
  <c r="H424" i="15"/>
  <c r="N424" i="15"/>
  <c r="T424" i="15"/>
  <c r="Z424" i="15"/>
  <c r="G427" i="15"/>
  <c r="M427" i="15"/>
  <c r="M425" i="15" s="1"/>
  <c r="S427" i="15"/>
  <c r="S425" i="15" s="1"/>
  <c r="Y427" i="15"/>
  <c r="G429" i="15"/>
  <c r="M429" i="15"/>
  <c r="S429" i="15"/>
  <c r="Y429" i="15"/>
  <c r="F432" i="15"/>
  <c r="F430" i="15" s="1"/>
  <c r="L432" i="15"/>
  <c r="R432" i="15"/>
  <c r="R430" i="15" s="1"/>
  <c r="X432" i="15"/>
  <c r="X430" i="15" s="1"/>
  <c r="F434" i="15"/>
  <c r="L434" i="15"/>
  <c r="R434" i="15"/>
  <c r="X434" i="15"/>
  <c r="E437" i="15"/>
  <c r="E435" i="15" s="1"/>
  <c r="K437" i="15"/>
  <c r="K435" i="15" s="1"/>
  <c r="Q437" i="15"/>
  <c r="W437" i="15"/>
  <c r="W435" i="15" s="1"/>
  <c r="E439" i="15"/>
  <c r="K439" i="15"/>
  <c r="Q439" i="15"/>
  <c r="W439" i="15"/>
  <c r="D442" i="15"/>
  <c r="J442" i="15"/>
  <c r="J440" i="15" s="1"/>
  <c r="P442" i="15"/>
  <c r="P440" i="15" s="1"/>
  <c r="V442" i="15"/>
  <c r="D444" i="15"/>
  <c r="J444" i="15"/>
  <c r="P444" i="15"/>
  <c r="V444" i="15"/>
  <c r="I447" i="15"/>
  <c r="I445" i="15" s="1"/>
  <c r="O447" i="15"/>
  <c r="U447" i="15"/>
  <c r="U445" i="15" s="1"/>
  <c r="AA447" i="15"/>
  <c r="AA445" i="15" s="1"/>
  <c r="I449" i="15"/>
  <c r="O449" i="15"/>
  <c r="U449" i="15"/>
  <c r="AA449" i="15"/>
  <c r="H452" i="15"/>
  <c r="H450" i="15" s="1"/>
  <c r="N452" i="15"/>
  <c r="N450" i="15" s="1"/>
  <c r="T452" i="15"/>
  <c r="Z452" i="15"/>
  <c r="Z450" i="15" s="1"/>
  <c r="H454" i="15"/>
  <c r="N454" i="15"/>
  <c r="T454" i="15"/>
  <c r="Z454" i="15"/>
  <c r="G457" i="15"/>
  <c r="M457" i="15"/>
  <c r="M455" i="15" s="1"/>
  <c r="S457" i="15"/>
  <c r="S455" i="15" s="1"/>
  <c r="Y457" i="15"/>
  <c r="G459" i="15"/>
  <c r="M459" i="15"/>
  <c r="S459" i="15"/>
  <c r="Y459" i="15"/>
  <c r="F462" i="15"/>
  <c r="N462" i="15"/>
  <c r="W462" i="15"/>
  <c r="Q464" i="15"/>
  <c r="V616" i="15"/>
  <c r="P616" i="15"/>
  <c r="P614" i="15" s="1"/>
  <c r="J616" i="15"/>
  <c r="D616" i="15"/>
  <c r="W611" i="15"/>
  <c r="W609" i="15" s="1"/>
  <c r="Q611" i="15"/>
  <c r="K611" i="15"/>
  <c r="E611" i="15"/>
  <c r="E609" i="15" s="1"/>
  <c r="X606" i="15"/>
  <c r="R606" i="15"/>
  <c r="L606" i="15"/>
  <c r="L604" i="15" s="1"/>
  <c r="F606" i="15"/>
  <c r="Y601" i="15"/>
  <c r="S601" i="15"/>
  <c r="S599" i="15" s="1"/>
  <c r="M601" i="15"/>
  <c r="G601" i="15"/>
  <c r="Z596" i="15"/>
  <c r="Z594" i="15" s="1"/>
  <c r="T596" i="15"/>
  <c r="N596" i="15"/>
  <c r="H596" i="15"/>
  <c r="H594" i="15" s="1"/>
  <c r="AA591" i="15"/>
  <c r="U591" i="15"/>
  <c r="O591" i="15"/>
  <c r="O589" i="15" s="1"/>
  <c r="I591" i="15"/>
  <c r="V586" i="15"/>
  <c r="P586" i="15"/>
  <c r="P584" i="15" s="1"/>
  <c r="J586" i="15"/>
  <c r="D586" i="15"/>
  <c r="W581" i="15"/>
  <c r="W579" i="15" s="1"/>
  <c r="Q581" i="15"/>
  <c r="K581" i="15"/>
  <c r="E581" i="15"/>
  <c r="E579" i="15" s="1"/>
  <c r="X576" i="15"/>
  <c r="R576" i="15"/>
  <c r="L576" i="15"/>
  <c r="L574" i="15" s="1"/>
  <c r="F576" i="15"/>
  <c r="Y571" i="15"/>
  <c r="S571" i="15"/>
  <c r="S569" i="15" s="1"/>
  <c r="M571" i="15"/>
  <c r="G571" i="15"/>
  <c r="Z566" i="15"/>
  <c r="Z564" i="15" s="1"/>
  <c r="T566" i="15"/>
  <c r="N566" i="15"/>
  <c r="H566" i="15"/>
  <c r="H564" i="15" s="1"/>
  <c r="AA561" i="15"/>
  <c r="U561" i="15"/>
  <c r="O561" i="15"/>
  <c r="O559" i="15" s="1"/>
  <c r="I561" i="15"/>
  <c r="V556" i="15"/>
  <c r="P556" i="15"/>
  <c r="P554" i="15" s="1"/>
  <c r="J556" i="15"/>
  <c r="D556" i="15"/>
  <c r="W551" i="15"/>
  <c r="W549" i="15" s="1"/>
  <c r="Q551" i="15"/>
  <c r="K551" i="15"/>
  <c r="E551" i="15"/>
  <c r="E549" i="15" s="1"/>
  <c r="X546" i="15"/>
  <c r="R546" i="15"/>
  <c r="L546" i="15"/>
  <c r="L544" i="15" s="1"/>
  <c r="F546" i="15"/>
  <c r="Y541" i="15"/>
  <c r="S541" i="15"/>
  <c r="S539" i="15" s="1"/>
  <c r="M541" i="15"/>
  <c r="G541" i="15"/>
  <c r="Z536" i="15"/>
  <c r="Z534" i="15" s="1"/>
  <c r="T536" i="15"/>
  <c r="N536" i="15"/>
  <c r="H536" i="15"/>
  <c r="H534" i="15" s="1"/>
  <c r="AA531" i="15"/>
  <c r="U531" i="15"/>
  <c r="O531" i="15"/>
  <c r="O529" i="15" s="1"/>
  <c r="I531" i="15"/>
  <c r="V526" i="15"/>
  <c r="P526" i="15"/>
  <c r="P524" i="15" s="1"/>
  <c r="J526" i="15"/>
  <c r="D526" i="15"/>
  <c r="W521" i="15"/>
  <c r="W519" i="15" s="1"/>
  <c r="Q521" i="15"/>
  <c r="K521" i="15"/>
  <c r="E521" i="15"/>
  <c r="E519" i="15" s="1"/>
  <c r="X516" i="15"/>
  <c r="R516" i="15"/>
  <c r="L516" i="15"/>
  <c r="L514" i="15" s="1"/>
  <c r="F516" i="15"/>
  <c r="Y511" i="15"/>
  <c r="S511" i="15"/>
  <c r="S509" i="15" s="1"/>
  <c r="M511" i="15"/>
  <c r="G511" i="15"/>
  <c r="Z506" i="15"/>
  <c r="Z504" i="15" s="1"/>
  <c r="T506" i="15"/>
  <c r="N506" i="15"/>
  <c r="H506" i="15"/>
  <c r="H504" i="15" s="1"/>
  <c r="AA501" i="15"/>
  <c r="U501" i="15"/>
  <c r="O501" i="15"/>
  <c r="O499" i="15" s="1"/>
  <c r="I501" i="15"/>
  <c r="V496" i="15"/>
  <c r="P496" i="15"/>
  <c r="P494" i="15" s="1"/>
  <c r="J496" i="15"/>
  <c r="D496" i="15"/>
  <c r="W491" i="15"/>
  <c r="W489" i="15" s="1"/>
  <c r="Q491" i="15"/>
  <c r="K491" i="15"/>
  <c r="E491" i="15"/>
  <c r="E489" i="15" s="1"/>
  <c r="X486" i="15"/>
  <c r="R486" i="15"/>
  <c r="L486" i="15"/>
  <c r="L484" i="15" s="1"/>
  <c r="F486" i="15"/>
  <c r="AA616" i="15"/>
  <c r="U616" i="15"/>
  <c r="U614" i="15" s="1"/>
  <c r="O616" i="15"/>
  <c r="I616" i="15"/>
  <c r="V611" i="15"/>
  <c r="V609" i="15" s="1"/>
  <c r="P611" i="15"/>
  <c r="J611" i="15"/>
  <c r="D611" i="15"/>
  <c r="D609" i="15" s="1"/>
  <c r="W606" i="15"/>
  <c r="Q606" i="15"/>
  <c r="K606" i="15"/>
  <c r="K604" i="15" s="1"/>
  <c r="E606" i="15"/>
  <c r="X601" i="15"/>
  <c r="R601" i="15"/>
  <c r="R599" i="15" s="1"/>
  <c r="L601" i="15"/>
  <c r="F601" i="15"/>
  <c r="Y596" i="15"/>
  <c r="Y594" i="15" s="1"/>
  <c r="S596" i="15"/>
  <c r="M596" i="15"/>
  <c r="G596" i="15"/>
  <c r="G594" i="15" s="1"/>
  <c r="Z591" i="15"/>
  <c r="T591" i="15"/>
  <c r="N591" i="15"/>
  <c r="N589" i="15" s="1"/>
  <c r="H591" i="15"/>
  <c r="AA586" i="15"/>
  <c r="U586" i="15"/>
  <c r="U584" i="15" s="1"/>
  <c r="O586" i="15"/>
  <c r="I586" i="15"/>
  <c r="V581" i="15"/>
  <c r="V579" i="15" s="1"/>
  <c r="P581" i="15"/>
  <c r="J581" i="15"/>
  <c r="D581" i="15"/>
  <c r="D579" i="15" s="1"/>
  <c r="W576" i="15"/>
  <c r="Q576" i="15"/>
  <c r="K576" i="15"/>
  <c r="K574" i="15" s="1"/>
  <c r="E576" i="15"/>
  <c r="X571" i="15"/>
  <c r="R571" i="15"/>
  <c r="R569" i="15" s="1"/>
  <c r="L571" i="15"/>
  <c r="F571" i="15"/>
  <c r="Y566" i="15"/>
  <c r="Y564" i="15" s="1"/>
  <c r="S566" i="15"/>
  <c r="M566" i="15"/>
  <c r="G566" i="15"/>
  <c r="G564" i="15" s="1"/>
  <c r="Z561" i="15"/>
  <c r="T561" i="15"/>
  <c r="N561" i="15"/>
  <c r="N559" i="15" s="1"/>
  <c r="H561" i="15"/>
  <c r="AA556" i="15"/>
  <c r="U556" i="15"/>
  <c r="U554" i="15" s="1"/>
  <c r="O556" i="15"/>
  <c r="I556" i="15"/>
  <c r="V551" i="15"/>
  <c r="V549" i="15" s="1"/>
  <c r="P551" i="15"/>
  <c r="J551" i="15"/>
  <c r="D551" i="15"/>
  <c r="D549" i="15" s="1"/>
  <c r="W546" i="15"/>
  <c r="Q546" i="15"/>
  <c r="K546" i="15"/>
  <c r="K544" i="15" s="1"/>
  <c r="E546" i="15"/>
  <c r="X541" i="15"/>
  <c r="R541" i="15"/>
  <c r="R539" i="15" s="1"/>
  <c r="L541" i="15"/>
  <c r="F541" i="15"/>
  <c r="Y536" i="15"/>
  <c r="Y534" i="15" s="1"/>
  <c r="S536" i="15"/>
  <c r="M536" i="15"/>
  <c r="G536" i="15"/>
  <c r="G534" i="15" s="1"/>
  <c r="Z531" i="15"/>
  <c r="T531" i="15"/>
  <c r="N531" i="15"/>
  <c r="N529" i="15" s="1"/>
  <c r="H531" i="15"/>
  <c r="AA526" i="15"/>
  <c r="U526" i="15"/>
  <c r="U524" i="15" s="1"/>
  <c r="O526" i="15"/>
  <c r="I526" i="15"/>
  <c r="V521" i="15"/>
  <c r="V519" i="15" s="1"/>
  <c r="P521" i="15"/>
  <c r="J521" i="15"/>
  <c r="D521" i="15"/>
  <c r="D519" i="15" s="1"/>
  <c r="W516" i="15"/>
  <c r="Q516" i="15"/>
  <c r="K516" i="15"/>
  <c r="K514" i="15" s="1"/>
  <c r="E516" i="15"/>
  <c r="X511" i="15"/>
  <c r="R511" i="15"/>
  <c r="R509" i="15" s="1"/>
  <c r="L511" i="15"/>
  <c r="F511" i="15"/>
  <c r="Y506" i="15"/>
  <c r="Y504" i="15" s="1"/>
  <c r="S506" i="15"/>
  <c r="M506" i="15"/>
  <c r="G506" i="15"/>
  <c r="G504" i="15" s="1"/>
  <c r="Z501" i="15"/>
  <c r="T501" i="15"/>
  <c r="N501" i="15"/>
  <c r="N499" i="15" s="1"/>
  <c r="H501" i="15"/>
  <c r="AA496" i="15"/>
  <c r="U496" i="15"/>
  <c r="U494" i="15" s="1"/>
  <c r="O496" i="15"/>
  <c r="I496" i="15"/>
  <c r="V491" i="15"/>
  <c r="V489" i="15" s="1"/>
  <c r="P491" i="15"/>
  <c r="J491" i="15"/>
  <c r="D491" i="15"/>
  <c r="D489" i="15" s="1"/>
  <c r="W486" i="15"/>
  <c r="Q486" i="15"/>
  <c r="K486" i="15"/>
  <c r="K484" i="15" s="1"/>
  <c r="E486" i="15"/>
  <c r="X481" i="15"/>
  <c r="R481" i="15"/>
  <c r="R479" i="15" s="1"/>
  <c r="L481" i="15"/>
  <c r="F481" i="15"/>
  <c r="Y476" i="15"/>
  <c r="Y474" i="15" s="1"/>
  <c r="S476" i="15"/>
  <c r="M476" i="15"/>
  <c r="G476" i="15"/>
  <c r="G474" i="15" s="1"/>
  <c r="Z471" i="15"/>
  <c r="T471" i="15"/>
  <c r="N471" i="15"/>
  <c r="N469" i="15" s="1"/>
  <c r="H471" i="15"/>
  <c r="Z616" i="15"/>
  <c r="T616" i="15"/>
  <c r="N616" i="15"/>
  <c r="H616" i="15"/>
  <c r="AA611" i="15"/>
  <c r="U611" i="15"/>
  <c r="O611" i="15"/>
  <c r="I611" i="15"/>
  <c r="V606" i="15"/>
  <c r="P606" i="15"/>
  <c r="J606" i="15"/>
  <c r="D606" i="15"/>
  <c r="W601" i="15"/>
  <c r="Q601" i="15"/>
  <c r="K601" i="15"/>
  <c r="E601" i="15"/>
  <c r="X596" i="15"/>
  <c r="R596" i="15"/>
  <c r="L596" i="15"/>
  <c r="F596" i="15"/>
  <c r="Y591" i="15"/>
  <c r="S591" i="15"/>
  <c r="M591" i="15"/>
  <c r="G591" i="15"/>
  <c r="Z586" i="15"/>
  <c r="T586" i="15"/>
  <c r="N586" i="15"/>
  <c r="H586" i="15"/>
  <c r="AA581" i="15"/>
  <c r="U581" i="15"/>
  <c r="O581" i="15"/>
  <c r="I581" i="15"/>
  <c r="V576" i="15"/>
  <c r="P576" i="15"/>
  <c r="J576" i="15"/>
  <c r="D576" i="15"/>
  <c r="W571" i="15"/>
  <c r="Q571" i="15"/>
  <c r="K571" i="15"/>
  <c r="E571" i="15"/>
  <c r="X566" i="15"/>
  <c r="R566" i="15"/>
  <c r="L566" i="15"/>
  <c r="F566" i="15"/>
  <c r="Y561" i="15"/>
  <c r="S561" i="15"/>
  <c r="M561" i="15"/>
  <c r="G561" i="15"/>
  <c r="Z556" i="15"/>
  <c r="T556" i="15"/>
  <c r="N556" i="15"/>
  <c r="H556" i="15"/>
  <c r="AA551" i="15"/>
  <c r="U551" i="15"/>
  <c r="O551" i="15"/>
  <c r="I551" i="15"/>
  <c r="V546" i="15"/>
  <c r="P546" i="15"/>
  <c r="J546" i="15"/>
  <c r="D546" i="15"/>
  <c r="W541" i="15"/>
  <c r="Q541" i="15"/>
  <c r="K541" i="15"/>
  <c r="E541" i="15"/>
  <c r="X536" i="15"/>
  <c r="R536" i="15"/>
  <c r="L536" i="15"/>
  <c r="F536" i="15"/>
  <c r="Y531" i="15"/>
  <c r="S531" i="15"/>
  <c r="M531" i="15"/>
  <c r="G531" i="15"/>
  <c r="Z526" i="15"/>
  <c r="T526" i="15"/>
  <c r="N526" i="15"/>
  <c r="H526" i="15"/>
  <c r="AA521" i="15"/>
  <c r="U521" i="15"/>
  <c r="O521" i="15"/>
  <c r="I521" i="15"/>
  <c r="V516" i="15"/>
  <c r="P516" i="15"/>
  <c r="J516" i="15"/>
  <c r="D516" i="15"/>
  <c r="W511" i="15"/>
  <c r="Q511" i="15"/>
  <c r="K511" i="15"/>
  <c r="E511" i="15"/>
  <c r="X506" i="15"/>
  <c r="R506" i="15"/>
  <c r="L506" i="15"/>
  <c r="F506" i="15"/>
  <c r="Y501" i="15"/>
  <c r="S501" i="15"/>
  <c r="M501" i="15"/>
  <c r="G501" i="15"/>
  <c r="Z496" i="15"/>
  <c r="T496" i="15"/>
  <c r="N496" i="15"/>
  <c r="H496" i="15"/>
  <c r="AA491" i="15"/>
  <c r="U491" i="15"/>
  <c r="O491" i="15"/>
  <c r="I491" i="15"/>
  <c r="V486" i="15"/>
  <c r="P486" i="15"/>
  <c r="J486" i="15"/>
  <c r="D486" i="15"/>
  <c r="W481" i="15"/>
  <c r="Q481" i="15"/>
  <c r="K481" i="15"/>
  <c r="E481" i="15"/>
  <c r="X476" i="15"/>
  <c r="R476" i="15"/>
  <c r="L476" i="15"/>
  <c r="F476" i="15"/>
  <c r="Y471" i="15"/>
  <c r="S471" i="15"/>
  <c r="M471" i="15"/>
  <c r="G471" i="15"/>
  <c r="Y616" i="15"/>
  <c r="S616" i="15"/>
  <c r="M616" i="15"/>
  <c r="G616" i="15"/>
  <c r="Z611" i="15"/>
  <c r="T611" i="15"/>
  <c r="N611" i="15"/>
  <c r="H611" i="15"/>
  <c r="AA606" i="15"/>
  <c r="U606" i="15"/>
  <c r="O606" i="15"/>
  <c r="I606" i="15"/>
  <c r="V601" i="15"/>
  <c r="P601" i="15"/>
  <c r="J601" i="15"/>
  <c r="D601" i="15"/>
  <c r="W596" i="15"/>
  <c r="Q596" i="15"/>
  <c r="K596" i="15"/>
  <c r="E596" i="15"/>
  <c r="X591" i="15"/>
  <c r="R591" i="15"/>
  <c r="L591" i="15"/>
  <c r="F591" i="15"/>
  <c r="Y586" i="15"/>
  <c r="S586" i="15"/>
  <c r="M586" i="15"/>
  <c r="G586" i="15"/>
  <c r="Z581" i="15"/>
  <c r="T581" i="15"/>
  <c r="N581" i="15"/>
  <c r="H581" i="15"/>
  <c r="AA576" i="15"/>
  <c r="U576" i="15"/>
  <c r="O576" i="15"/>
  <c r="I576" i="15"/>
  <c r="V571" i="15"/>
  <c r="P571" i="15"/>
  <c r="J571" i="15"/>
  <c r="D571" i="15"/>
  <c r="W566" i="15"/>
  <c r="Q566" i="15"/>
  <c r="K566" i="15"/>
  <c r="E566" i="15"/>
  <c r="X561" i="15"/>
  <c r="R561" i="15"/>
  <c r="L561" i="15"/>
  <c r="F561" i="15"/>
  <c r="Y556" i="15"/>
  <c r="S556" i="15"/>
  <c r="M556" i="15"/>
  <c r="G556" i="15"/>
  <c r="Z551" i="15"/>
  <c r="T551" i="15"/>
  <c r="N551" i="15"/>
  <c r="H551" i="15"/>
  <c r="AA546" i="15"/>
  <c r="U546" i="15"/>
  <c r="O546" i="15"/>
  <c r="I546" i="15"/>
  <c r="V541" i="15"/>
  <c r="P541" i="15"/>
  <c r="J541" i="15"/>
  <c r="D541" i="15"/>
  <c r="W536" i="15"/>
  <c r="Q536" i="15"/>
  <c r="K536" i="15"/>
  <c r="E536" i="15"/>
  <c r="X531" i="15"/>
  <c r="R531" i="15"/>
  <c r="L531" i="15"/>
  <c r="F531" i="15"/>
  <c r="Y526" i="15"/>
  <c r="S526" i="15"/>
  <c r="M526" i="15"/>
  <c r="G526" i="15"/>
  <c r="Z521" i="15"/>
  <c r="T521" i="15"/>
  <c r="N521" i="15"/>
  <c r="H521" i="15"/>
  <c r="AA516" i="15"/>
  <c r="U516" i="15"/>
  <c r="O516" i="15"/>
  <c r="I516" i="15"/>
  <c r="V511" i="15"/>
  <c r="P511" i="15"/>
  <c r="J511" i="15"/>
  <c r="D511" i="15"/>
  <c r="W506" i="15"/>
  <c r="Q506" i="15"/>
  <c r="K506" i="15"/>
  <c r="E506" i="15"/>
  <c r="X501" i="15"/>
  <c r="R501" i="15"/>
  <c r="L501" i="15"/>
  <c r="F501" i="15"/>
  <c r="Y496" i="15"/>
  <c r="S496" i="15"/>
  <c r="M496" i="15"/>
  <c r="G496" i="15"/>
  <c r="Z491" i="15"/>
  <c r="T491" i="15"/>
  <c r="N491" i="15"/>
  <c r="H491" i="15"/>
  <c r="AA486" i="15"/>
  <c r="U486" i="15"/>
  <c r="O486" i="15"/>
  <c r="I486" i="15"/>
  <c r="V481" i="15"/>
  <c r="P481" i="15"/>
  <c r="J481" i="15"/>
  <c r="D481" i="15"/>
  <c r="W476" i="15"/>
  <c r="Q476" i="15"/>
  <c r="K476" i="15"/>
  <c r="E476" i="15"/>
  <c r="X471" i="15"/>
  <c r="R471" i="15"/>
  <c r="L471" i="15"/>
  <c r="F471" i="15"/>
  <c r="X616" i="15"/>
  <c r="R616" i="15"/>
  <c r="R614" i="15" s="1"/>
  <c r="L616" i="15"/>
  <c r="F616" i="15"/>
  <c r="Y611" i="15"/>
  <c r="Y609" i="15" s="1"/>
  <c r="S611" i="15"/>
  <c r="M611" i="15"/>
  <c r="G611" i="15"/>
  <c r="G609" i="15" s="1"/>
  <c r="Z606" i="15"/>
  <c r="T606" i="15"/>
  <c r="N606" i="15"/>
  <c r="N604" i="15" s="1"/>
  <c r="H606" i="15"/>
  <c r="AA601" i="15"/>
  <c r="U601" i="15"/>
  <c r="U599" i="15" s="1"/>
  <c r="O601" i="15"/>
  <c r="I601" i="15"/>
  <c r="V596" i="15"/>
  <c r="V594" i="15" s="1"/>
  <c r="P596" i="15"/>
  <c r="J596" i="15"/>
  <c r="D596" i="15"/>
  <c r="D594" i="15" s="1"/>
  <c r="W591" i="15"/>
  <c r="Q591" i="15"/>
  <c r="K591" i="15"/>
  <c r="K589" i="15" s="1"/>
  <c r="E591" i="15"/>
  <c r="X586" i="15"/>
  <c r="R586" i="15"/>
  <c r="R584" i="15" s="1"/>
  <c r="L586" i="15"/>
  <c r="F586" i="15"/>
  <c r="Y581" i="15"/>
  <c r="Y579" i="15" s="1"/>
  <c r="S581" i="15"/>
  <c r="M581" i="15"/>
  <c r="G581" i="15"/>
  <c r="G579" i="15" s="1"/>
  <c r="Z576" i="15"/>
  <c r="T576" i="15"/>
  <c r="N576" i="15"/>
  <c r="N574" i="15" s="1"/>
  <c r="H576" i="15"/>
  <c r="AA571" i="15"/>
  <c r="U571" i="15"/>
  <c r="U569" i="15" s="1"/>
  <c r="O571" i="15"/>
  <c r="I571" i="15"/>
  <c r="V566" i="15"/>
  <c r="V564" i="15" s="1"/>
  <c r="P566" i="15"/>
  <c r="J566" i="15"/>
  <c r="D566" i="15"/>
  <c r="D564" i="15" s="1"/>
  <c r="W561" i="15"/>
  <c r="Q561" i="15"/>
  <c r="K561" i="15"/>
  <c r="K559" i="15" s="1"/>
  <c r="E561" i="15"/>
  <c r="X556" i="15"/>
  <c r="R556" i="15"/>
  <c r="R554" i="15" s="1"/>
  <c r="L556" i="15"/>
  <c r="F556" i="15"/>
  <c r="Y551" i="15"/>
  <c r="Y549" i="15" s="1"/>
  <c r="S551" i="15"/>
  <c r="M551" i="15"/>
  <c r="G551" i="15"/>
  <c r="G549" i="15" s="1"/>
  <c r="Z546" i="15"/>
  <c r="T546" i="15"/>
  <c r="N546" i="15"/>
  <c r="N544" i="15" s="1"/>
  <c r="H546" i="15"/>
  <c r="AA541" i="15"/>
  <c r="U541" i="15"/>
  <c r="U539" i="15" s="1"/>
  <c r="O541" i="15"/>
  <c r="I541" i="15"/>
  <c r="V536" i="15"/>
  <c r="V534" i="15" s="1"/>
  <c r="P536" i="15"/>
  <c r="J536" i="15"/>
  <c r="D536" i="15"/>
  <c r="D534" i="15" s="1"/>
  <c r="W531" i="15"/>
  <c r="Q531" i="15"/>
  <c r="K531" i="15"/>
  <c r="K529" i="15" s="1"/>
  <c r="E531" i="15"/>
  <c r="X526" i="15"/>
  <c r="R526" i="15"/>
  <c r="R524" i="15" s="1"/>
  <c r="L526" i="15"/>
  <c r="F526" i="15"/>
  <c r="Y521" i="15"/>
  <c r="Y519" i="15" s="1"/>
  <c r="S521" i="15"/>
  <c r="M521" i="15"/>
  <c r="G521" i="15"/>
  <c r="G519" i="15" s="1"/>
  <c r="Z516" i="15"/>
  <c r="T516" i="15"/>
  <c r="N516" i="15"/>
  <c r="N514" i="15" s="1"/>
  <c r="H516" i="15"/>
  <c r="AA511" i="15"/>
  <c r="U511" i="15"/>
  <c r="U509" i="15" s="1"/>
  <c r="O511" i="15"/>
  <c r="I511" i="15"/>
  <c r="V506" i="15"/>
  <c r="V504" i="15" s="1"/>
  <c r="P506" i="15"/>
  <c r="J506" i="15"/>
  <c r="D506" i="15"/>
  <c r="D504" i="15" s="1"/>
  <c r="W501" i="15"/>
  <c r="Q501" i="15"/>
  <c r="K501" i="15"/>
  <c r="K499" i="15" s="1"/>
  <c r="E501" i="15"/>
  <c r="X496" i="15"/>
  <c r="R496" i="15"/>
  <c r="R494" i="15" s="1"/>
  <c r="L496" i="15"/>
  <c r="F496" i="15"/>
  <c r="Y491" i="15"/>
  <c r="Y489" i="15" s="1"/>
  <c r="S491" i="15"/>
  <c r="M491" i="15"/>
  <c r="G491" i="15"/>
  <c r="G489" i="15" s="1"/>
  <c r="Z486" i="15"/>
  <c r="T486" i="15"/>
  <c r="N486" i="15"/>
  <c r="N484" i="15" s="1"/>
  <c r="H486" i="15"/>
  <c r="AA481" i="15"/>
  <c r="U481" i="15"/>
  <c r="U479" i="15" s="1"/>
  <c r="O481" i="15"/>
  <c r="I481" i="15"/>
  <c r="V476" i="15"/>
  <c r="V474" i="15" s="1"/>
  <c r="P476" i="15"/>
  <c r="J476" i="15"/>
  <c r="D476" i="15"/>
  <c r="D474" i="15" s="1"/>
  <c r="W471" i="15"/>
  <c r="Q471" i="15"/>
  <c r="K471" i="15"/>
  <c r="K469" i="15" s="1"/>
  <c r="E471" i="15"/>
  <c r="V471" i="15"/>
  <c r="P473" i="15"/>
  <c r="P469" i="15" s="1"/>
  <c r="U476" i="15"/>
  <c r="O478" i="15"/>
  <c r="S481" i="15"/>
  <c r="S479" i="15" s="1"/>
  <c r="M483" i="15"/>
  <c r="M479" i="15" s="1"/>
  <c r="M486" i="15"/>
  <c r="Y488" i="15"/>
  <c r="F491" i="15"/>
  <c r="R493" i="15"/>
  <c r="K498" i="15"/>
  <c r="D503" i="15"/>
  <c r="AA506" i="15"/>
  <c r="T511" i="15"/>
  <c r="M516" i="15"/>
  <c r="Y518" i="15"/>
  <c r="F521" i="15"/>
  <c r="F519" i="15" s="1"/>
  <c r="R523" i="15"/>
  <c r="K528" i="15"/>
  <c r="D533" i="15"/>
  <c r="AA536" i="15"/>
  <c r="T541" i="15"/>
  <c r="M546" i="15"/>
  <c r="M544" i="15" s="1"/>
  <c r="Y548" i="15"/>
  <c r="F551" i="15"/>
  <c r="R553" i="15"/>
  <c r="K558" i="15"/>
  <c r="D563" i="15"/>
  <c r="AA566" i="15"/>
  <c r="T571" i="15"/>
  <c r="M576" i="15"/>
  <c r="Y578" i="15"/>
  <c r="F581" i="15"/>
  <c r="R583" i="15"/>
  <c r="K588" i="15"/>
  <c r="D593" i="15"/>
  <c r="AA596" i="15"/>
  <c r="T601" i="15"/>
  <c r="M606" i="15"/>
  <c r="Y608" i="15"/>
  <c r="F611" i="15"/>
  <c r="F609" i="15" s="1"/>
  <c r="R613" i="15"/>
  <c r="K618" i="15"/>
  <c r="F9" i="15"/>
  <c r="F7" i="15" s="1"/>
  <c r="L9" i="15"/>
  <c r="R9" i="15"/>
  <c r="R7" i="15" s="1"/>
  <c r="X9" i="15"/>
  <c r="X7" i="15" s="1"/>
  <c r="F11" i="15"/>
  <c r="L11" i="15"/>
  <c r="R11" i="15"/>
  <c r="X11" i="15"/>
  <c r="E14" i="15"/>
  <c r="E12" i="15" s="1"/>
  <c r="K14" i="15"/>
  <c r="K12" i="15" s="1"/>
  <c r="Q14" i="15"/>
  <c r="W14" i="15"/>
  <c r="W12" i="15" s="1"/>
  <c r="E16" i="15"/>
  <c r="K16" i="15"/>
  <c r="Q16" i="15"/>
  <c r="W16" i="15"/>
  <c r="D19" i="15"/>
  <c r="J19" i="15"/>
  <c r="J17" i="15" s="1"/>
  <c r="P19" i="15"/>
  <c r="P17" i="15" s="1"/>
  <c r="V19" i="15"/>
  <c r="D21" i="15"/>
  <c r="J21" i="15"/>
  <c r="P21" i="15"/>
  <c r="V21" i="15"/>
  <c r="I24" i="15"/>
  <c r="I22" i="15" s="1"/>
  <c r="O24" i="15"/>
  <c r="U24" i="15"/>
  <c r="U22" i="15" s="1"/>
  <c r="AA24" i="15"/>
  <c r="AA22" i="15" s="1"/>
  <c r="I26" i="15"/>
  <c r="O26" i="15"/>
  <c r="U26" i="15"/>
  <c r="AA26" i="15"/>
  <c r="H29" i="15"/>
  <c r="H27" i="15" s="1"/>
  <c r="N29" i="15"/>
  <c r="N27" i="15" s="1"/>
  <c r="T29" i="15"/>
  <c r="Z29" i="15"/>
  <c r="Z27" i="15" s="1"/>
  <c r="H31" i="15"/>
  <c r="N31" i="15"/>
  <c r="T31" i="15"/>
  <c r="Z31" i="15"/>
  <c r="G34" i="15"/>
  <c r="M34" i="15"/>
  <c r="M32" i="15" s="1"/>
  <c r="S34" i="15"/>
  <c r="S32" i="15" s="1"/>
  <c r="Y34" i="15"/>
  <c r="G36" i="15"/>
  <c r="M36" i="15"/>
  <c r="S36" i="15"/>
  <c r="Y36" i="15"/>
  <c r="F39" i="15"/>
  <c r="F37" i="15" s="1"/>
  <c r="L39" i="15"/>
  <c r="R39" i="15"/>
  <c r="R37" i="15" s="1"/>
  <c r="X39" i="15"/>
  <c r="X37" i="15" s="1"/>
  <c r="F41" i="15"/>
  <c r="L41" i="15"/>
  <c r="R41" i="15"/>
  <c r="X41" i="15"/>
  <c r="E44" i="15"/>
  <c r="E42" i="15" s="1"/>
  <c r="K44" i="15"/>
  <c r="K42" i="15" s="1"/>
  <c r="Q44" i="15"/>
  <c r="W44" i="15"/>
  <c r="W42" i="15" s="1"/>
  <c r="E46" i="15"/>
  <c r="K46" i="15"/>
  <c r="Q46" i="15"/>
  <c r="W46" i="15"/>
  <c r="D49" i="15"/>
  <c r="J49" i="15"/>
  <c r="J47" i="15" s="1"/>
  <c r="P49" i="15"/>
  <c r="P47" i="15" s="1"/>
  <c r="V49" i="15"/>
  <c r="D51" i="15"/>
  <c r="J51" i="15"/>
  <c r="P51" i="15"/>
  <c r="V51" i="15"/>
  <c r="I54" i="15"/>
  <c r="I52" i="15" s="1"/>
  <c r="O54" i="15"/>
  <c r="U54" i="15"/>
  <c r="U52" i="15" s="1"/>
  <c r="AA54" i="15"/>
  <c r="AA52" i="15" s="1"/>
  <c r="I56" i="15"/>
  <c r="O56" i="15"/>
  <c r="U56" i="15"/>
  <c r="AA56" i="15"/>
  <c r="H59" i="15"/>
  <c r="H57" i="15" s="1"/>
  <c r="N59" i="15"/>
  <c r="N57" i="15" s="1"/>
  <c r="T59" i="15"/>
  <c r="Z59" i="15"/>
  <c r="Z57" i="15" s="1"/>
  <c r="H61" i="15"/>
  <c r="N61" i="15"/>
  <c r="T61" i="15"/>
  <c r="Z61" i="15"/>
  <c r="G64" i="15"/>
  <c r="M64" i="15"/>
  <c r="M62" i="15" s="1"/>
  <c r="S64" i="15"/>
  <c r="S62" i="15" s="1"/>
  <c r="Y64" i="15"/>
  <c r="G66" i="15"/>
  <c r="M66" i="15"/>
  <c r="S66" i="15"/>
  <c r="Y66" i="15"/>
  <c r="F69" i="15"/>
  <c r="F67" i="15" s="1"/>
  <c r="L69" i="15"/>
  <c r="R69" i="15"/>
  <c r="R67" i="15" s="1"/>
  <c r="X69" i="15"/>
  <c r="X67" i="15" s="1"/>
  <c r="F71" i="15"/>
  <c r="L71" i="15"/>
  <c r="R71" i="15"/>
  <c r="X71" i="15"/>
  <c r="E74" i="15"/>
  <c r="E72" i="15" s="1"/>
  <c r="K74" i="15"/>
  <c r="K72" i="15" s="1"/>
  <c r="Q74" i="15"/>
  <c r="W74" i="15"/>
  <c r="W72" i="15" s="1"/>
  <c r="E76" i="15"/>
  <c r="K76" i="15"/>
  <c r="Q76" i="15"/>
  <c r="W76" i="15"/>
  <c r="D79" i="15"/>
  <c r="J79" i="15"/>
  <c r="J77" i="15" s="1"/>
  <c r="P79" i="15"/>
  <c r="P77" i="15" s="1"/>
  <c r="V79" i="15"/>
  <c r="D81" i="15"/>
  <c r="J81" i="15"/>
  <c r="P81" i="15"/>
  <c r="V81" i="15"/>
  <c r="I84" i="15"/>
  <c r="I82" i="15" s="1"/>
  <c r="O84" i="15"/>
  <c r="U84" i="15"/>
  <c r="U82" i="15" s="1"/>
  <c r="AA84" i="15"/>
  <c r="AA82" i="15" s="1"/>
  <c r="I86" i="15"/>
  <c r="O86" i="15"/>
  <c r="U86" i="15"/>
  <c r="AA86" i="15"/>
  <c r="H89" i="15"/>
  <c r="H87" i="15" s="1"/>
  <c r="N89" i="15"/>
  <c r="N87" i="15" s="1"/>
  <c r="T89" i="15"/>
  <c r="Z89" i="15"/>
  <c r="Z87" i="15" s="1"/>
  <c r="H91" i="15"/>
  <c r="N91" i="15"/>
  <c r="T91" i="15"/>
  <c r="Z91" i="15"/>
  <c r="G94" i="15"/>
  <c r="M94" i="15"/>
  <c r="M92" i="15" s="1"/>
  <c r="S94" i="15"/>
  <c r="S92" i="15" s="1"/>
  <c r="Y94" i="15"/>
  <c r="G96" i="15"/>
  <c r="M96" i="15"/>
  <c r="S96" i="15"/>
  <c r="Y96" i="15"/>
  <c r="F99" i="15"/>
  <c r="F97" i="15" s="1"/>
  <c r="L99" i="15"/>
  <c r="R99" i="15"/>
  <c r="R97" i="15" s="1"/>
  <c r="X99" i="15"/>
  <c r="X97" i="15" s="1"/>
  <c r="F101" i="15"/>
  <c r="L101" i="15"/>
  <c r="R101" i="15"/>
  <c r="X101" i="15"/>
  <c r="E104" i="15"/>
  <c r="E102" i="15" s="1"/>
  <c r="K104" i="15"/>
  <c r="K102" i="15" s="1"/>
  <c r="Q104" i="15"/>
  <c r="W104" i="15"/>
  <c r="W102" i="15" s="1"/>
  <c r="E106" i="15"/>
  <c r="K106" i="15"/>
  <c r="Q106" i="15"/>
  <c r="W106" i="15"/>
  <c r="D109" i="15"/>
  <c r="J109" i="15"/>
  <c r="J107" i="15" s="1"/>
  <c r="P109" i="15"/>
  <c r="P107" i="15" s="1"/>
  <c r="V109" i="15"/>
  <c r="D111" i="15"/>
  <c r="J111" i="15"/>
  <c r="P111" i="15"/>
  <c r="V111" i="15"/>
  <c r="I114" i="15"/>
  <c r="I112" i="15" s="1"/>
  <c r="O114" i="15"/>
  <c r="U114" i="15"/>
  <c r="U112" i="15" s="1"/>
  <c r="AA114" i="15"/>
  <c r="AA112" i="15" s="1"/>
  <c r="I116" i="15"/>
  <c r="O116" i="15"/>
  <c r="U116" i="15"/>
  <c r="AA116" i="15"/>
  <c r="H119" i="15"/>
  <c r="H117" i="15" s="1"/>
  <c r="N119" i="15"/>
  <c r="N117" i="15" s="1"/>
  <c r="T119" i="15"/>
  <c r="Z119" i="15"/>
  <c r="Z117" i="15" s="1"/>
  <c r="H121" i="15"/>
  <c r="N121" i="15"/>
  <c r="T121" i="15"/>
  <c r="Z121" i="15"/>
  <c r="G124" i="15"/>
  <c r="M124" i="15"/>
  <c r="M122" i="15" s="1"/>
  <c r="S124" i="15"/>
  <c r="S122" i="15" s="1"/>
  <c r="Y124" i="15"/>
  <c r="G126" i="15"/>
  <c r="M126" i="15"/>
  <c r="S126" i="15"/>
  <c r="Y126" i="15"/>
  <c r="F129" i="15"/>
  <c r="F127" i="15" s="1"/>
  <c r="L129" i="15"/>
  <c r="R129" i="15"/>
  <c r="R127" i="15" s="1"/>
  <c r="X129" i="15"/>
  <c r="X127" i="15" s="1"/>
  <c r="F131" i="15"/>
  <c r="L131" i="15"/>
  <c r="R131" i="15"/>
  <c r="X131" i="15"/>
  <c r="E134" i="15"/>
  <c r="E132" i="15" s="1"/>
  <c r="K134" i="15"/>
  <c r="K132" i="15" s="1"/>
  <c r="Q134" i="15"/>
  <c r="W134" i="15"/>
  <c r="W132" i="15" s="1"/>
  <c r="E136" i="15"/>
  <c r="K136" i="15"/>
  <c r="Q136" i="15"/>
  <c r="W136" i="15"/>
  <c r="D139" i="15"/>
  <c r="J139" i="15"/>
  <c r="J137" i="15" s="1"/>
  <c r="P139" i="15"/>
  <c r="P137" i="15" s="1"/>
  <c r="V139" i="15"/>
  <c r="D141" i="15"/>
  <c r="J141" i="15"/>
  <c r="P141" i="15"/>
  <c r="V141" i="15"/>
  <c r="I144" i="15"/>
  <c r="I142" i="15" s="1"/>
  <c r="O144" i="15"/>
  <c r="U144" i="15"/>
  <c r="U142" i="15" s="1"/>
  <c r="AA144" i="15"/>
  <c r="AA142" i="15" s="1"/>
  <c r="I146" i="15"/>
  <c r="O146" i="15"/>
  <c r="U146" i="15"/>
  <c r="AA146" i="15"/>
  <c r="H149" i="15"/>
  <c r="H147" i="15" s="1"/>
  <c r="N149" i="15"/>
  <c r="N147" i="15" s="1"/>
  <c r="T149" i="15"/>
  <c r="Z149" i="15"/>
  <c r="Z147" i="15" s="1"/>
  <c r="H151" i="15"/>
  <c r="N151" i="15"/>
  <c r="T151" i="15"/>
  <c r="Z151" i="15"/>
  <c r="G154" i="15"/>
  <c r="M154" i="15"/>
  <c r="M152" i="15" s="1"/>
  <c r="S154" i="15"/>
  <c r="S152" i="15" s="1"/>
  <c r="Y154" i="15"/>
  <c r="G156" i="15"/>
  <c r="M156" i="15"/>
  <c r="S156" i="15"/>
  <c r="Y156" i="15"/>
  <c r="F163" i="15"/>
  <c r="F161" i="15" s="1"/>
  <c r="L163" i="15"/>
  <c r="R163" i="15"/>
  <c r="R161" i="15" s="1"/>
  <c r="X163" i="15"/>
  <c r="X161" i="15" s="1"/>
  <c r="F165" i="15"/>
  <c r="L165" i="15"/>
  <c r="R165" i="15"/>
  <c r="X165" i="15"/>
  <c r="E168" i="15"/>
  <c r="E166" i="15" s="1"/>
  <c r="K168" i="15"/>
  <c r="K166" i="15" s="1"/>
  <c r="Q168" i="15"/>
  <c r="W168" i="15"/>
  <c r="W166" i="15" s="1"/>
  <c r="E170" i="15"/>
  <c r="K170" i="15"/>
  <c r="Q170" i="15"/>
  <c r="W170" i="15"/>
  <c r="D173" i="15"/>
  <c r="J173" i="15"/>
  <c r="J171" i="15" s="1"/>
  <c r="P173" i="15"/>
  <c r="P171" i="15" s="1"/>
  <c r="V173" i="15"/>
  <c r="D175" i="15"/>
  <c r="J175" i="15"/>
  <c r="P175" i="15"/>
  <c r="V175" i="15"/>
  <c r="I178" i="15"/>
  <c r="I176" i="15" s="1"/>
  <c r="O178" i="15"/>
  <c r="U178" i="15"/>
  <c r="U176" i="15" s="1"/>
  <c r="AA178" i="15"/>
  <c r="AA176" i="15" s="1"/>
  <c r="I180" i="15"/>
  <c r="O180" i="15"/>
  <c r="U180" i="15"/>
  <c r="AA180" i="15"/>
  <c r="H183" i="15"/>
  <c r="H181" i="15" s="1"/>
  <c r="N183" i="15"/>
  <c r="N181" i="15" s="1"/>
  <c r="T183" i="15"/>
  <c r="Z183" i="15"/>
  <c r="Z181" i="15" s="1"/>
  <c r="H185" i="15"/>
  <c r="N185" i="15"/>
  <c r="T185" i="15"/>
  <c r="Z185" i="15"/>
  <c r="G188" i="15"/>
  <c r="M188" i="15"/>
  <c r="M186" i="15" s="1"/>
  <c r="S188" i="15"/>
  <c r="S186" i="15" s="1"/>
  <c r="Y188" i="15"/>
  <c r="G190" i="15"/>
  <c r="M190" i="15"/>
  <c r="S190" i="15"/>
  <c r="Y190" i="15"/>
  <c r="F193" i="15"/>
  <c r="F191" i="15" s="1"/>
  <c r="L193" i="15"/>
  <c r="R193" i="15"/>
  <c r="R191" i="15" s="1"/>
  <c r="X193" i="15"/>
  <c r="X191" i="15" s="1"/>
  <c r="F195" i="15"/>
  <c r="L195" i="15"/>
  <c r="R195" i="15"/>
  <c r="X195" i="15"/>
  <c r="E198" i="15"/>
  <c r="E196" i="15" s="1"/>
  <c r="K198" i="15"/>
  <c r="K196" i="15" s="1"/>
  <c r="Q198" i="15"/>
  <c r="W198" i="15"/>
  <c r="W196" i="15" s="1"/>
  <c r="E200" i="15"/>
  <c r="K200" i="15"/>
  <c r="Q200" i="15"/>
  <c r="W200" i="15"/>
  <c r="D203" i="15"/>
  <c r="J203" i="15"/>
  <c r="J201" i="15" s="1"/>
  <c r="P203" i="15"/>
  <c r="P201" i="15" s="1"/>
  <c r="V203" i="15"/>
  <c r="D205" i="15"/>
  <c r="J205" i="15"/>
  <c r="P205" i="15"/>
  <c r="V205" i="15"/>
  <c r="I208" i="15"/>
  <c r="I206" i="15" s="1"/>
  <c r="O208" i="15"/>
  <c r="U208" i="15"/>
  <c r="U206" i="15" s="1"/>
  <c r="AA208" i="15"/>
  <c r="AA206" i="15" s="1"/>
  <c r="I210" i="15"/>
  <c r="O210" i="15"/>
  <c r="U210" i="15"/>
  <c r="AA210" i="15"/>
  <c r="H213" i="15"/>
  <c r="H211" i="15" s="1"/>
  <c r="N213" i="15"/>
  <c r="N211" i="15" s="1"/>
  <c r="T213" i="15"/>
  <c r="Z213" i="15"/>
  <c r="Z211" i="15" s="1"/>
  <c r="H215" i="15"/>
  <c r="N215" i="15"/>
  <c r="T215" i="15"/>
  <c r="Z215" i="15"/>
  <c r="G218" i="15"/>
  <c r="M218" i="15"/>
  <c r="M216" i="15" s="1"/>
  <c r="S218" i="15"/>
  <c r="S216" i="15" s="1"/>
  <c r="Y218" i="15"/>
  <c r="G220" i="15"/>
  <c r="M220" i="15"/>
  <c r="S220" i="15"/>
  <c r="Y220" i="15"/>
  <c r="F223" i="15"/>
  <c r="F221" i="15" s="1"/>
  <c r="L223" i="15"/>
  <c r="R223" i="15"/>
  <c r="R221" i="15" s="1"/>
  <c r="X223" i="15"/>
  <c r="X221" i="15" s="1"/>
  <c r="F225" i="15"/>
  <c r="L225" i="15"/>
  <c r="R225" i="15"/>
  <c r="X225" i="15"/>
  <c r="E228" i="15"/>
  <c r="E226" i="15" s="1"/>
  <c r="K228" i="15"/>
  <c r="K226" i="15" s="1"/>
  <c r="Q228" i="15"/>
  <c r="W228" i="15"/>
  <c r="W226" i="15" s="1"/>
  <c r="E230" i="15"/>
  <c r="K230" i="15"/>
  <c r="Q230" i="15"/>
  <c r="W230" i="15"/>
  <c r="D233" i="15"/>
  <c r="J233" i="15"/>
  <c r="J231" i="15" s="1"/>
  <c r="P233" i="15"/>
  <c r="P231" i="15" s="1"/>
  <c r="V233" i="15"/>
  <c r="D235" i="15"/>
  <c r="J235" i="15"/>
  <c r="P235" i="15"/>
  <c r="V235" i="15"/>
  <c r="I238" i="15"/>
  <c r="I236" i="15" s="1"/>
  <c r="O238" i="15"/>
  <c r="U238" i="15"/>
  <c r="U236" i="15" s="1"/>
  <c r="AA238" i="15"/>
  <c r="AA236" i="15" s="1"/>
  <c r="I240" i="15"/>
  <c r="O240" i="15"/>
  <c r="U240" i="15"/>
  <c r="AA240" i="15"/>
  <c r="H243" i="15"/>
  <c r="H241" i="15" s="1"/>
  <c r="N243" i="15"/>
  <c r="N241" i="15" s="1"/>
  <c r="T243" i="15"/>
  <c r="Z243" i="15"/>
  <c r="Z241" i="15" s="1"/>
  <c r="H245" i="15"/>
  <c r="N245" i="15"/>
  <c r="T245" i="15"/>
  <c r="Z245" i="15"/>
  <c r="G248" i="15"/>
  <c r="M248" i="15"/>
  <c r="M246" i="15" s="1"/>
  <c r="S248" i="15"/>
  <c r="S246" i="15" s="1"/>
  <c r="Y248" i="15"/>
  <c r="G250" i="15"/>
  <c r="M250" i="15"/>
  <c r="S250" i="15"/>
  <c r="Y250" i="15"/>
  <c r="F253" i="15"/>
  <c r="F251" i="15" s="1"/>
  <c r="L253" i="15"/>
  <c r="R253" i="15"/>
  <c r="R251" i="15" s="1"/>
  <c r="X253" i="15"/>
  <c r="X251" i="15" s="1"/>
  <c r="F255" i="15"/>
  <c r="L255" i="15"/>
  <c r="R255" i="15"/>
  <c r="X255" i="15"/>
  <c r="E258" i="15"/>
  <c r="E256" i="15" s="1"/>
  <c r="K258" i="15"/>
  <c r="K256" i="15" s="1"/>
  <c r="Q258" i="15"/>
  <c r="W258" i="15"/>
  <c r="W256" i="15" s="1"/>
  <c r="E260" i="15"/>
  <c r="K260" i="15"/>
  <c r="Q260" i="15"/>
  <c r="W260" i="15"/>
  <c r="D263" i="15"/>
  <c r="J263" i="15"/>
  <c r="J261" i="15" s="1"/>
  <c r="P263" i="15"/>
  <c r="P261" i="15" s="1"/>
  <c r="V263" i="15"/>
  <c r="D265" i="15"/>
  <c r="J265" i="15"/>
  <c r="P265" i="15"/>
  <c r="V265" i="15"/>
  <c r="I268" i="15"/>
  <c r="I266" i="15" s="1"/>
  <c r="O268" i="15"/>
  <c r="U268" i="15"/>
  <c r="U266" i="15" s="1"/>
  <c r="AA268" i="15"/>
  <c r="AA266" i="15" s="1"/>
  <c r="I270" i="15"/>
  <c r="O270" i="15"/>
  <c r="U270" i="15"/>
  <c r="AA270" i="15"/>
  <c r="H273" i="15"/>
  <c r="H271" i="15" s="1"/>
  <c r="N273" i="15"/>
  <c r="N271" i="15" s="1"/>
  <c r="T273" i="15"/>
  <c r="Z273" i="15"/>
  <c r="Z271" i="15" s="1"/>
  <c r="H275" i="15"/>
  <c r="N275" i="15"/>
  <c r="T275" i="15"/>
  <c r="Z275" i="15"/>
  <c r="G278" i="15"/>
  <c r="M278" i="15"/>
  <c r="M276" i="15" s="1"/>
  <c r="S278" i="15"/>
  <c r="S276" i="15" s="1"/>
  <c r="Y278" i="15"/>
  <c r="G280" i="15"/>
  <c r="M280" i="15"/>
  <c r="S280" i="15"/>
  <c r="Y280" i="15"/>
  <c r="F283" i="15"/>
  <c r="F281" i="15" s="1"/>
  <c r="L283" i="15"/>
  <c r="R283" i="15"/>
  <c r="R281" i="15" s="1"/>
  <c r="X283" i="15"/>
  <c r="X281" i="15" s="1"/>
  <c r="F285" i="15"/>
  <c r="L285" i="15"/>
  <c r="R285" i="15"/>
  <c r="X285" i="15"/>
  <c r="E288" i="15"/>
  <c r="E286" i="15" s="1"/>
  <c r="K288" i="15"/>
  <c r="K286" i="15" s="1"/>
  <c r="Q288" i="15"/>
  <c r="W288" i="15"/>
  <c r="W286" i="15" s="1"/>
  <c r="E290" i="15"/>
  <c r="K290" i="15"/>
  <c r="Q290" i="15"/>
  <c r="W290" i="15"/>
  <c r="D293" i="15"/>
  <c r="J293" i="15"/>
  <c r="J291" i="15" s="1"/>
  <c r="P293" i="15"/>
  <c r="P291" i="15" s="1"/>
  <c r="V293" i="15"/>
  <c r="D295" i="15"/>
  <c r="J295" i="15"/>
  <c r="P295" i="15"/>
  <c r="V295" i="15"/>
  <c r="I298" i="15"/>
  <c r="I296" i="15" s="1"/>
  <c r="O298" i="15"/>
  <c r="U298" i="15"/>
  <c r="U296" i="15" s="1"/>
  <c r="AA298" i="15"/>
  <c r="AA296" i="15" s="1"/>
  <c r="I300" i="15"/>
  <c r="O300" i="15"/>
  <c r="U300" i="15"/>
  <c r="AA300" i="15"/>
  <c r="H303" i="15"/>
  <c r="H301" i="15" s="1"/>
  <c r="N303" i="15"/>
  <c r="N301" i="15" s="1"/>
  <c r="T303" i="15"/>
  <c r="Z303" i="15"/>
  <c r="Z301" i="15" s="1"/>
  <c r="H305" i="15"/>
  <c r="N305" i="15"/>
  <c r="T305" i="15"/>
  <c r="Z305" i="15"/>
  <c r="G308" i="15"/>
  <c r="M308" i="15"/>
  <c r="M306" i="15" s="1"/>
  <c r="S308" i="15"/>
  <c r="S306" i="15" s="1"/>
  <c r="Y308" i="15"/>
  <c r="G310" i="15"/>
  <c r="M310" i="15"/>
  <c r="S310" i="15"/>
  <c r="Y310" i="15"/>
  <c r="F317" i="15"/>
  <c r="F315" i="15" s="1"/>
  <c r="L317" i="15"/>
  <c r="R317" i="15"/>
  <c r="R315" i="15" s="1"/>
  <c r="X317" i="15"/>
  <c r="X315" i="15" s="1"/>
  <c r="F319" i="15"/>
  <c r="L319" i="15"/>
  <c r="R319" i="15"/>
  <c r="X319" i="15"/>
  <c r="E322" i="15"/>
  <c r="E320" i="15" s="1"/>
  <c r="K322" i="15"/>
  <c r="K320" i="15" s="1"/>
  <c r="Q322" i="15"/>
  <c r="W322" i="15"/>
  <c r="W320" i="15" s="1"/>
  <c r="E324" i="15"/>
  <c r="K324" i="15"/>
  <c r="Q324" i="15"/>
  <c r="W324" i="15"/>
  <c r="D327" i="15"/>
  <c r="J327" i="15"/>
  <c r="J325" i="15" s="1"/>
  <c r="P327" i="15"/>
  <c r="P325" i="15" s="1"/>
  <c r="V327" i="15"/>
  <c r="D329" i="15"/>
  <c r="J329" i="15"/>
  <c r="P329" i="15"/>
  <c r="V329" i="15"/>
  <c r="I332" i="15"/>
  <c r="I330" i="15" s="1"/>
  <c r="O332" i="15"/>
  <c r="U332" i="15"/>
  <c r="U330" i="15" s="1"/>
  <c r="AA332" i="15"/>
  <c r="AA330" i="15" s="1"/>
  <c r="I334" i="15"/>
  <c r="O334" i="15"/>
  <c r="U334" i="15"/>
  <c r="AA334" i="15"/>
  <c r="H337" i="15"/>
  <c r="H335" i="15" s="1"/>
  <c r="N337" i="15"/>
  <c r="N335" i="15" s="1"/>
  <c r="T337" i="15"/>
  <c r="Z337" i="15"/>
  <c r="Z335" i="15" s="1"/>
  <c r="H339" i="15"/>
  <c r="N339" i="15"/>
  <c r="T339" i="15"/>
  <c r="Z339" i="15"/>
  <c r="G342" i="15"/>
  <c r="M342" i="15"/>
  <c r="M340" i="15" s="1"/>
  <c r="S342" i="15"/>
  <c r="S340" i="15" s="1"/>
  <c r="Y342" i="15"/>
  <c r="G344" i="15"/>
  <c r="M344" i="15"/>
  <c r="S344" i="15"/>
  <c r="Y344" i="15"/>
  <c r="F347" i="15"/>
  <c r="F345" i="15" s="1"/>
  <c r="L347" i="15"/>
  <c r="R347" i="15"/>
  <c r="R345" i="15" s="1"/>
  <c r="X347" i="15"/>
  <c r="X345" i="15" s="1"/>
  <c r="F349" i="15"/>
  <c r="L349" i="15"/>
  <c r="R349" i="15"/>
  <c r="X349" i="15"/>
  <c r="E352" i="15"/>
  <c r="E350" i="15" s="1"/>
  <c r="K352" i="15"/>
  <c r="K350" i="15" s="1"/>
  <c r="Q352" i="15"/>
  <c r="W352" i="15"/>
  <c r="W350" i="15" s="1"/>
  <c r="E354" i="15"/>
  <c r="K354" i="15"/>
  <c r="Q354" i="15"/>
  <c r="W354" i="15"/>
  <c r="D357" i="15"/>
  <c r="J357" i="15"/>
  <c r="J355" i="15" s="1"/>
  <c r="P357" i="15"/>
  <c r="P355" i="15" s="1"/>
  <c r="V357" i="15"/>
  <c r="D359" i="15"/>
  <c r="J359" i="15"/>
  <c r="P359" i="15"/>
  <c r="V359" i="15"/>
  <c r="I362" i="15"/>
  <c r="I360" i="15" s="1"/>
  <c r="O362" i="15"/>
  <c r="U362" i="15"/>
  <c r="U360" i="15" s="1"/>
  <c r="AA362" i="15"/>
  <c r="AA360" i="15" s="1"/>
  <c r="I364" i="15"/>
  <c r="O364" i="15"/>
  <c r="U364" i="15"/>
  <c r="AA364" i="15"/>
  <c r="H367" i="15"/>
  <c r="H365" i="15" s="1"/>
  <c r="N367" i="15"/>
  <c r="N365" i="15" s="1"/>
  <c r="T367" i="15"/>
  <c r="Z367" i="15"/>
  <c r="Z365" i="15" s="1"/>
  <c r="H369" i="15"/>
  <c r="N369" i="15"/>
  <c r="T369" i="15"/>
  <c r="Z369" i="15"/>
  <c r="G372" i="15"/>
  <c r="M372" i="15"/>
  <c r="M370" i="15" s="1"/>
  <c r="S372" i="15"/>
  <c r="S370" i="15" s="1"/>
  <c r="Y372" i="15"/>
  <c r="G374" i="15"/>
  <c r="M374" i="15"/>
  <c r="S374" i="15"/>
  <c r="Y374" i="15"/>
  <c r="F377" i="15"/>
  <c r="F375" i="15" s="1"/>
  <c r="L377" i="15"/>
  <c r="R377" i="15"/>
  <c r="R375" i="15" s="1"/>
  <c r="X377" i="15"/>
  <c r="X375" i="15" s="1"/>
  <c r="F379" i="15"/>
  <c r="L379" i="15"/>
  <c r="R379" i="15"/>
  <c r="X379" i="15"/>
  <c r="E382" i="15"/>
  <c r="E380" i="15" s="1"/>
  <c r="K382" i="15"/>
  <c r="K380" i="15" s="1"/>
  <c r="Q382" i="15"/>
  <c r="W382" i="15"/>
  <c r="W380" i="15" s="1"/>
  <c r="E384" i="15"/>
  <c r="K384" i="15"/>
  <c r="Q384" i="15"/>
  <c r="W384" i="15"/>
  <c r="D387" i="15"/>
  <c r="J387" i="15"/>
  <c r="J385" i="15" s="1"/>
  <c r="P387" i="15"/>
  <c r="P385" i="15" s="1"/>
  <c r="V387" i="15"/>
  <c r="D389" i="15"/>
  <c r="J389" i="15"/>
  <c r="P389" i="15"/>
  <c r="V389" i="15"/>
  <c r="I392" i="15"/>
  <c r="I390" i="15" s="1"/>
  <c r="O392" i="15"/>
  <c r="U392" i="15"/>
  <c r="U390" i="15" s="1"/>
  <c r="AA392" i="15"/>
  <c r="AA390" i="15" s="1"/>
  <c r="I394" i="15"/>
  <c r="O394" i="15"/>
  <c r="U394" i="15"/>
  <c r="AA394" i="15"/>
  <c r="H397" i="15"/>
  <c r="H395" i="15" s="1"/>
  <c r="N397" i="15"/>
  <c r="N395" i="15" s="1"/>
  <c r="T397" i="15"/>
  <c r="Z397" i="15"/>
  <c r="Z395" i="15" s="1"/>
  <c r="H399" i="15"/>
  <c r="N399" i="15"/>
  <c r="T399" i="15"/>
  <c r="Z399" i="15"/>
  <c r="G402" i="15"/>
  <c r="M402" i="15"/>
  <c r="M400" i="15" s="1"/>
  <c r="S402" i="15"/>
  <c r="S400" i="15" s="1"/>
  <c r="Y402" i="15"/>
  <c r="G404" i="15"/>
  <c r="M404" i="15"/>
  <c r="S404" i="15"/>
  <c r="Y404" i="15"/>
  <c r="F407" i="15"/>
  <c r="F405" i="15" s="1"/>
  <c r="L407" i="15"/>
  <c r="R407" i="15"/>
  <c r="R405" i="15" s="1"/>
  <c r="X407" i="15"/>
  <c r="X405" i="15" s="1"/>
  <c r="F409" i="15"/>
  <c r="L409" i="15"/>
  <c r="R409" i="15"/>
  <c r="X409" i="15"/>
  <c r="E412" i="15"/>
  <c r="E410" i="15" s="1"/>
  <c r="K412" i="15"/>
  <c r="K410" i="15" s="1"/>
  <c r="Q412" i="15"/>
  <c r="W412" i="15"/>
  <c r="W410" i="15" s="1"/>
  <c r="E414" i="15"/>
  <c r="K414" i="15"/>
  <c r="Q414" i="15"/>
  <c r="W414" i="15"/>
  <c r="D417" i="15"/>
  <c r="J417" i="15"/>
  <c r="J415" i="15" s="1"/>
  <c r="P417" i="15"/>
  <c r="P415" i="15" s="1"/>
  <c r="V417" i="15"/>
  <c r="D419" i="15"/>
  <c r="J419" i="15"/>
  <c r="P419" i="15"/>
  <c r="V419" i="15"/>
  <c r="I422" i="15"/>
  <c r="I420" i="15" s="1"/>
  <c r="O422" i="15"/>
  <c r="U422" i="15"/>
  <c r="U420" i="15" s="1"/>
  <c r="AA422" i="15"/>
  <c r="AA420" i="15" s="1"/>
  <c r="I424" i="15"/>
  <c r="O424" i="15"/>
  <c r="U424" i="15"/>
  <c r="AA424" i="15"/>
  <c r="H427" i="15"/>
  <c r="H425" i="15" s="1"/>
  <c r="N427" i="15"/>
  <c r="N425" i="15" s="1"/>
  <c r="T427" i="15"/>
  <c r="Z427" i="15"/>
  <c r="Z425" i="15" s="1"/>
  <c r="H429" i="15"/>
  <c r="N429" i="15"/>
  <c r="T429" i="15"/>
  <c r="Z429" i="15"/>
  <c r="G432" i="15"/>
  <c r="M432" i="15"/>
  <c r="M430" i="15" s="1"/>
  <c r="S432" i="15"/>
  <c r="S430" i="15" s="1"/>
  <c r="Y432" i="15"/>
  <c r="G434" i="15"/>
  <c r="M434" i="15"/>
  <c r="S434" i="15"/>
  <c r="Y434" i="15"/>
  <c r="F437" i="15"/>
  <c r="F435" i="15" s="1"/>
  <c r="L437" i="15"/>
  <c r="R437" i="15"/>
  <c r="R435" i="15" s="1"/>
  <c r="X437" i="15"/>
  <c r="X435" i="15" s="1"/>
  <c r="F439" i="15"/>
  <c r="L439" i="15"/>
  <c r="R439" i="15"/>
  <c r="X439" i="15"/>
  <c r="E442" i="15"/>
  <c r="E440" i="15" s="1"/>
  <c r="K442" i="15"/>
  <c r="K440" i="15" s="1"/>
  <c r="Q442" i="15"/>
  <c r="W442" i="15"/>
  <c r="W440" i="15" s="1"/>
  <c r="E444" i="15"/>
  <c r="K444" i="15"/>
  <c r="Q444" i="15"/>
  <c r="W444" i="15"/>
  <c r="D447" i="15"/>
  <c r="J447" i="15"/>
  <c r="J445" i="15" s="1"/>
  <c r="P447" i="15"/>
  <c r="P445" i="15" s="1"/>
  <c r="V447" i="15"/>
  <c r="D449" i="15"/>
  <c r="J449" i="15"/>
  <c r="P449" i="15"/>
  <c r="V449" i="15"/>
  <c r="I452" i="15"/>
  <c r="I450" i="15" s="1"/>
  <c r="O452" i="15"/>
  <c r="U452" i="15"/>
  <c r="U450" i="15" s="1"/>
  <c r="AA452" i="15"/>
  <c r="AA450" i="15" s="1"/>
  <c r="I454" i="15"/>
  <c r="O454" i="15"/>
  <c r="U454" i="15"/>
  <c r="AA454" i="15"/>
  <c r="H457" i="15"/>
  <c r="H455" i="15" s="1"/>
  <c r="N457" i="15"/>
  <c r="N455" i="15" s="1"/>
  <c r="T457" i="15"/>
  <c r="Z457" i="15"/>
  <c r="Z455" i="15" s="1"/>
  <c r="H459" i="15"/>
  <c r="N459" i="15"/>
  <c r="T459" i="15"/>
  <c r="Z459" i="15"/>
  <c r="G462" i="15"/>
  <c r="O462" i="15"/>
  <c r="O460" i="15" s="1"/>
  <c r="D464" i="15"/>
  <c r="V464" i="15"/>
  <c r="I471" i="15"/>
  <c r="I469" i="15" s="1"/>
  <c r="AA471" i="15"/>
  <c r="U473" i="15"/>
  <c r="U469" i="15" s="1"/>
  <c r="H476" i="15"/>
  <c r="H474" i="15" s="1"/>
  <c r="Z476" i="15"/>
  <c r="T478" i="15"/>
  <c r="T481" i="15"/>
  <c r="N483" i="15"/>
  <c r="S486" i="15"/>
  <c r="L491" i="15"/>
  <c r="X493" i="15"/>
  <c r="E496" i="15"/>
  <c r="Q498" i="15"/>
  <c r="J503" i="15"/>
  <c r="I508" i="15"/>
  <c r="Z511" i="15"/>
  <c r="Z509" i="15" s="1"/>
  <c r="S516" i="15"/>
  <c r="L521" i="15"/>
  <c r="X523" i="15"/>
  <c r="E526" i="15"/>
  <c r="Q528" i="15"/>
  <c r="J533" i="15"/>
  <c r="I538" i="15"/>
  <c r="Z541" i="15"/>
  <c r="S546" i="15"/>
  <c r="L551" i="15"/>
  <c r="X553" i="15"/>
  <c r="E556" i="15"/>
  <c r="Q558" i="15"/>
  <c r="J563" i="15"/>
  <c r="I568" i="15"/>
  <c r="Z571" i="15"/>
  <c r="S576" i="15"/>
  <c r="L581" i="15"/>
  <c r="X583" i="15"/>
  <c r="E586" i="15"/>
  <c r="Q588" i="15"/>
  <c r="J593" i="15"/>
  <c r="I598" i="15"/>
  <c r="Z601" i="15"/>
  <c r="Z599" i="15" s="1"/>
  <c r="S606" i="15"/>
  <c r="L611" i="15"/>
  <c r="X613" i="15"/>
  <c r="E616" i="15"/>
  <c r="Q618" i="15"/>
  <c r="G9" i="15"/>
  <c r="M9" i="15"/>
  <c r="M7" i="15" s="1"/>
  <c r="S9" i="15"/>
  <c r="S7" i="15" s="1"/>
  <c r="Y9" i="15"/>
  <c r="G11" i="15"/>
  <c r="M11" i="15"/>
  <c r="S11" i="15"/>
  <c r="Y11" i="15"/>
  <c r="F14" i="15"/>
  <c r="F12" i="15" s="1"/>
  <c r="L14" i="15"/>
  <c r="R14" i="15"/>
  <c r="R12" i="15" s="1"/>
  <c r="X14" i="15"/>
  <c r="X12" i="15" s="1"/>
  <c r="F16" i="15"/>
  <c r="L16" i="15"/>
  <c r="R16" i="15"/>
  <c r="X16" i="15"/>
  <c r="E19" i="15"/>
  <c r="E17" i="15" s="1"/>
  <c r="K19" i="15"/>
  <c r="K17" i="15" s="1"/>
  <c r="Q19" i="15"/>
  <c r="W19" i="15"/>
  <c r="W17" i="15" s="1"/>
  <c r="E21" i="15"/>
  <c r="K21" i="15"/>
  <c r="Q21" i="15"/>
  <c r="W21" i="15"/>
  <c r="D24" i="15"/>
  <c r="J24" i="15"/>
  <c r="J22" i="15" s="1"/>
  <c r="P24" i="15"/>
  <c r="P22" i="15" s="1"/>
  <c r="V24" i="15"/>
  <c r="D26" i="15"/>
  <c r="J26" i="15"/>
  <c r="P26" i="15"/>
  <c r="V26" i="15"/>
  <c r="I29" i="15"/>
  <c r="I27" i="15" s="1"/>
  <c r="O29" i="15"/>
  <c r="U29" i="15"/>
  <c r="U27" i="15" s="1"/>
  <c r="AA29" i="15"/>
  <c r="AA27" i="15" s="1"/>
  <c r="I31" i="15"/>
  <c r="O31" i="15"/>
  <c r="U31" i="15"/>
  <c r="AA31" i="15"/>
  <c r="H34" i="15"/>
  <c r="H32" i="15" s="1"/>
  <c r="N34" i="15"/>
  <c r="N32" i="15" s="1"/>
  <c r="T34" i="15"/>
  <c r="Z34" i="15"/>
  <c r="Z32" i="15" s="1"/>
  <c r="H36" i="15"/>
  <c r="N36" i="15"/>
  <c r="T36" i="15"/>
  <c r="Z36" i="15"/>
  <c r="G39" i="15"/>
  <c r="M39" i="15"/>
  <c r="M37" i="15" s="1"/>
  <c r="S39" i="15"/>
  <c r="S37" i="15" s="1"/>
  <c r="Y39" i="15"/>
  <c r="G41" i="15"/>
  <c r="M41" i="15"/>
  <c r="S41" i="15"/>
  <c r="Y41" i="15"/>
  <c r="F44" i="15"/>
  <c r="F42" i="15" s="1"/>
  <c r="L44" i="15"/>
  <c r="R44" i="15"/>
  <c r="R42" i="15" s="1"/>
  <c r="X44" i="15"/>
  <c r="X42" i="15" s="1"/>
  <c r="F46" i="15"/>
  <c r="L46" i="15"/>
  <c r="R46" i="15"/>
  <c r="X46" i="15"/>
  <c r="E49" i="15"/>
  <c r="E47" i="15" s="1"/>
  <c r="K49" i="15"/>
  <c r="K47" i="15" s="1"/>
  <c r="Q49" i="15"/>
  <c r="W49" i="15"/>
  <c r="W47" i="15" s="1"/>
  <c r="E51" i="15"/>
  <c r="K51" i="15"/>
  <c r="Q51" i="15"/>
  <c r="W51" i="15"/>
  <c r="D54" i="15"/>
  <c r="J54" i="15"/>
  <c r="J52" i="15" s="1"/>
  <c r="P54" i="15"/>
  <c r="P52" i="15" s="1"/>
  <c r="V54" i="15"/>
  <c r="D56" i="15"/>
  <c r="J56" i="15"/>
  <c r="P56" i="15"/>
  <c r="V56" i="15"/>
  <c r="I59" i="15"/>
  <c r="I57" i="15" s="1"/>
  <c r="O59" i="15"/>
  <c r="U59" i="15"/>
  <c r="U57" i="15" s="1"/>
  <c r="AA59" i="15"/>
  <c r="AA57" i="15" s="1"/>
  <c r="I61" i="15"/>
  <c r="O61" i="15"/>
  <c r="U61" i="15"/>
  <c r="AA61" i="15"/>
  <c r="H64" i="15"/>
  <c r="H62" i="15" s="1"/>
  <c r="N64" i="15"/>
  <c r="N62" i="15" s="1"/>
  <c r="T64" i="15"/>
  <c r="Z64" i="15"/>
  <c r="Z62" i="15" s="1"/>
  <c r="H66" i="15"/>
  <c r="N66" i="15"/>
  <c r="T66" i="15"/>
  <c r="Z66" i="15"/>
  <c r="G69" i="15"/>
  <c r="M69" i="15"/>
  <c r="M67" i="15" s="1"/>
  <c r="S69" i="15"/>
  <c r="S67" i="15" s="1"/>
  <c r="Y69" i="15"/>
  <c r="G71" i="15"/>
  <c r="M71" i="15"/>
  <c r="S71" i="15"/>
  <c r="Y71" i="15"/>
  <c r="F74" i="15"/>
  <c r="F72" i="15" s="1"/>
  <c r="L74" i="15"/>
  <c r="R74" i="15"/>
  <c r="R72" i="15" s="1"/>
  <c r="X74" i="15"/>
  <c r="X72" i="15" s="1"/>
  <c r="F76" i="15"/>
  <c r="L76" i="15"/>
  <c r="R76" i="15"/>
  <c r="X76" i="15"/>
  <c r="E79" i="15"/>
  <c r="E77" i="15" s="1"/>
  <c r="K79" i="15"/>
  <c r="K77" i="15" s="1"/>
  <c r="Q79" i="15"/>
  <c r="W79" i="15"/>
  <c r="W77" i="15" s="1"/>
  <c r="E81" i="15"/>
  <c r="K81" i="15"/>
  <c r="Q81" i="15"/>
  <c r="W81" i="15"/>
  <c r="D84" i="15"/>
  <c r="J84" i="15"/>
  <c r="J82" i="15" s="1"/>
  <c r="P84" i="15"/>
  <c r="P82" i="15" s="1"/>
  <c r="V84" i="15"/>
  <c r="D86" i="15"/>
  <c r="J86" i="15"/>
  <c r="P86" i="15"/>
  <c r="V86" i="15"/>
  <c r="I89" i="15"/>
  <c r="I87" i="15" s="1"/>
  <c r="O89" i="15"/>
  <c r="U89" i="15"/>
  <c r="U87" i="15" s="1"/>
  <c r="AA89" i="15"/>
  <c r="AA87" i="15" s="1"/>
  <c r="I91" i="15"/>
  <c r="O91" i="15"/>
  <c r="U91" i="15"/>
  <c r="AA91" i="15"/>
  <c r="H94" i="15"/>
  <c r="H92" i="15" s="1"/>
  <c r="N94" i="15"/>
  <c r="N92" i="15" s="1"/>
  <c r="T94" i="15"/>
  <c r="Z94" i="15"/>
  <c r="Z92" i="15" s="1"/>
  <c r="H96" i="15"/>
  <c r="N96" i="15"/>
  <c r="T96" i="15"/>
  <c r="Z96" i="15"/>
  <c r="G99" i="15"/>
  <c r="M99" i="15"/>
  <c r="M97" i="15" s="1"/>
  <c r="S99" i="15"/>
  <c r="S97" i="15" s="1"/>
  <c r="Y99" i="15"/>
  <c r="G101" i="15"/>
  <c r="M101" i="15"/>
  <c r="S101" i="15"/>
  <c r="Y101" i="15"/>
  <c r="F104" i="15"/>
  <c r="F102" i="15" s="1"/>
  <c r="L104" i="15"/>
  <c r="R104" i="15"/>
  <c r="R102" i="15" s="1"/>
  <c r="X104" i="15"/>
  <c r="X102" i="15" s="1"/>
  <c r="F106" i="15"/>
  <c r="L106" i="15"/>
  <c r="R106" i="15"/>
  <c r="X106" i="15"/>
  <c r="E109" i="15"/>
  <c r="E107" i="15" s="1"/>
  <c r="K109" i="15"/>
  <c r="K107" i="15" s="1"/>
  <c r="Q109" i="15"/>
  <c r="W109" i="15"/>
  <c r="W107" i="15" s="1"/>
  <c r="E111" i="15"/>
  <c r="K111" i="15"/>
  <c r="Q111" i="15"/>
  <c r="W111" i="15"/>
  <c r="D114" i="15"/>
  <c r="J114" i="15"/>
  <c r="J112" i="15" s="1"/>
  <c r="P114" i="15"/>
  <c r="P112" i="15" s="1"/>
  <c r="V114" i="15"/>
  <c r="D116" i="15"/>
  <c r="J116" i="15"/>
  <c r="P116" i="15"/>
  <c r="V116" i="15"/>
  <c r="I119" i="15"/>
  <c r="I117" i="15" s="1"/>
  <c r="O119" i="15"/>
  <c r="U119" i="15"/>
  <c r="U117" i="15" s="1"/>
  <c r="AA119" i="15"/>
  <c r="AA117" i="15" s="1"/>
  <c r="I121" i="15"/>
  <c r="O121" i="15"/>
  <c r="U121" i="15"/>
  <c r="AA121" i="15"/>
  <c r="H124" i="15"/>
  <c r="H122" i="15" s="1"/>
  <c r="N124" i="15"/>
  <c r="N122" i="15" s="1"/>
  <c r="T124" i="15"/>
  <c r="Z124" i="15"/>
  <c r="Z122" i="15" s="1"/>
  <c r="H126" i="15"/>
  <c r="N126" i="15"/>
  <c r="T126" i="15"/>
  <c r="Z126" i="15"/>
  <c r="G129" i="15"/>
  <c r="M129" i="15"/>
  <c r="M127" i="15" s="1"/>
  <c r="S129" i="15"/>
  <c r="S127" i="15" s="1"/>
  <c r="Y129" i="15"/>
  <c r="G131" i="15"/>
  <c r="M131" i="15"/>
  <c r="S131" i="15"/>
  <c r="Y131" i="15"/>
  <c r="F134" i="15"/>
  <c r="F132" i="15" s="1"/>
  <c r="L134" i="15"/>
  <c r="R134" i="15"/>
  <c r="R132" i="15" s="1"/>
  <c r="X134" i="15"/>
  <c r="X132" i="15" s="1"/>
  <c r="F136" i="15"/>
  <c r="L136" i="15"/>
  <c r="R136" i="15"/>
  <c r="X136" i="15"/>
  <c r="E139" i="15"/>
  <c r="E137" i="15" s="1"/>
  <c r="K139" i="15"/>
  <c r="K137" i="15" s="1"/>
  <c r="Q139" i="15"/>
  <c r="W139" i="15"/>
  <c r="W137" i="15" s="1"/>
  <c r="E141" i="15"/>
  <c r="K141" i="15"/>
  <c r="Q141" i="15"/>
  <c r="W141" i="15"/>
  <c r="D144" i="15"/>
  <c r="J144" i="15"/>
  <c r="J142" i="15" s="1"/>
  <c r="P144" i="15"/>
  <c r="P142" i="15" s="1"/>
  <c r="V144" i="15"/>
  <c r="D146" i="15"/>
  <c r="J146" i="15"/>
  <c r="P146" i="15"/>
  <c r="V146" i="15"/>
  <c r="I149" i="15"/>
  <c r="I147" i="15" s="1"/>
  <c r="O149" i="15"/>
  <c r="U149" i="15"/>
  <c r="U147" i="15" s="1"/>
  <c r="AA149" i="15"/>
  <c r="AA147" i="15" s="1"/>
  <c r="I151" i="15"/>
  <c r="O151" i="15"/>
  <c r="U151" i="15"/>
  <c r="AA151" i="15"/>
  <c r="H154" i="15"/>
  <c r="H152" i="15" s="1"/>
  <c r="N154" i="15"/>
  <c r="N152" i="15" s="1"/>
  <c r="T154" i="15"/>
  <c r="Z154" i="15"/>
  <c r="Z152" i="15" s="1"/>
  <c r="H156" i="15"/>
  <c r="N156" i="15"/>
  <c r="T156" i="15"/>
  <c r="Z156" i="15"/>
  <c r="G163" i="15"/>
  <c r="M163" i="15"/>
  <c r="M161" i="15" s="1"/>
  <c r="S163" i="15"/>
  <c r="S161" i="15" s="1"/>
  <c r="Y163" i="15"/>
  <c r="G165" i="15"/>
  <c r="M165" i="15"/>
  <c r="S165" i="15"/>
  <c r="Y165" i="15"/>
  <c r="F168" i="15"/>
  <c r="F166" i="15" s="1"/>
  <c r="L168" i="15"/>
  <c r="R168" i="15"/>
  <c r="R166" i="15" s="1"/>
  <c r="X168" i="15"/>
  <c r="X166" i="15" s="1"/>
  <c r="F170" i="15"/>
  <c r="L170" i="15"/>
  <c r="R170" i="15"/>
  <c r="X170" i="15"/>
  <c r="E173" i="15"/>
  <c r="E171" i="15" s="1"/>
  <c r="K173" i="15"/>
  <c r="K171" i="15" s="1"/>
  <c r="Q173" i="15"/>
  <c r="W173" i="15"/>
  <c r="W171" i="15" s="1"/>
  <c r="E175" i="15"/>
  <c r="K175" i="15"/>
  <c r="Q175" i="15"/>
  <c r="W175" i="15"/>
  <c r="D178" i="15"/>
  <c r="J178" i="15"/>
  <c r="J176" i="15" s="1"/>
  <c r="P178" i="15"/>
  <c r="P176" i="15" s="1"/>
  <c r="V178" i="15"/>
  <c r="D180" i="15"/>
  <c r="J180" i="15"/>
  <c r="P180" i="15"/>
  <c r="V180" i="15"/>
  <c r="I183" i="15"/>
  <c r="I181" i="15" s="1"/>
  <c r="O183" i="15"/>
  <c r="U183" i="15"/>
  <c r="U181" i="15" s="1"/>
  <c r="AA183" i="15"/>
  <c r="AA181" i="15" s="1"/>
  <c r="I185" i="15"/>
  <c r="O185" i="15"/>
  <c r="U185" i="15"/>
  <c r="AA185" i="15"/>
  <c r="H188" i="15"/>
  <c r="H186" i="15" s="1"/>
  <c r="N188" i="15"/>
  <c r="N186" i="15" s="1"/>
  <c r="T188" i="15"/>
  <c r="Z188" i="15"/>
  <c r="Z186" i="15" s="1"/>
  <c r="H190" i="15"/>
  <c r="N190" i="15"/>
  <c r="T190" i="15"/>
  <c r="Z190" i="15"/>
  <c r="G193" i="15"/>
  <c r="M193" i="15"/>
  <c r="M191" i="15" s="1"/>
  <c r="S193" i="15"/>
  <c r="S191" i="15" s="1"/>
  <c r="Y193" i="15"/>
  <c r="G195" i="15"/>
  <c r="M195" i="15"/>
  <c r="S195" i="15"/>
  <c r="Y195" i="15"/>
  <c r="F198" i="15"/>
  <c r="F196" i="15" s="1"/>
  <c r="L198" i="15"/>
  <c r="R198" i="15"/>
  <c r="R196" i="15" s="1"/>
  <c r="X198" i="15"/>
  <c r="X196" i="15" s="1"/>
  <c r="F200" i="15"/>
  <c r="L200" i="15"/>
  <c r="R200" i="15"/>
  <c r="X200" i="15"/>
  <c r="E203" i="15"/>
  <c r="E201" i="15" s="1"/>
  <c r="K203" i="15"/>
  <c r="K201" i="15" s="1"/>
  <c r="Q203" i="15"/>
  <c r="W203" i="15"/>
  <c r="W201" i="15" s="1"/>
  <c r="E205" i="15"/>
  <c r="K205" i="15"/>
  <c r="Q205" i="15"/>
  <c r="W205" i="15"/>
  <c r="D208" i="15"/>
  <c r="J208" i="15"/>
  <c r="J206" i="15" s="1"/>
  <c r="P208" i="15"/>
  <c r="P206" i="15" s="1"/>
  <c r="V208" i="15"/>
  <c r="D210" i="15"/>
  <c r="J210" i="15"/>
  <c r="P210" i="15"/>
  <c r="V210" i="15"/>
  <c r="I213" i="15"/>
  <c r="I211" i="15" s="1"/>
  <c r="O213" i="15"/>
  <c r="U213" i="15"/>
  <c r="U211" i="15" s="1"/>
  <c r="AA213" i="15"/>
  <c r="AA211" i="15" s="1"/>
  <c r="I215" i="15"/>
  <c r="O215" i="15"/>
  <c r="U215" i="15"/>
  <c r="AA215" i="15"/>
  <c r="H218" i="15"/>
  <c r="H216" i="15" s="1"/>
  <c r="N218" i="15"/>
  <c r="N216" i="15" s="1"/>
  <c r="T218" i="15"/>
  <c r="Z218" i="15"/>
  <c r="Z216" i="15" s="1"/>
  <c r="H220" i="15"/>
  <c r="N220" i="15"/>
  <c r="T220" i="15"/>
  <c r="Z220" i="15"/>
  <c r="G223" i="15"/>
  <c r="M223" i="15"/>
  <c r="M221" i="15" s="1"/>
  <c r="S223" i="15"/>
  <c r="S221" i="15" s="1"/>
  <c r="Y223" i="15"/>
  <c r="G225" i="15"/>
  <c r="M225" i="15"/>
  <c r="S225" i="15"/>
  <c r="Y225" i="15"/>
  <c r="F228" i="15"/>
  <c r="F226" i="15" s="1"/>
  <c r="L228" i="15"/>
  <c r="R228" i="15"/>
  <c r="R226" i="15" s="1"/>
  <c r="X228" i="15"/>
  <c r="X226" i="15" s="1"/>
  <c r="F230" i="15"/>
  <c r="L230" i="15"/>
  <c r="R230" i="15"/>
  <c r="X230" i="15"/>
  <c r="E233" i="15"/>
  <c r="E231" i="15" s="1"/>
  <c r="K233" i="15"/>
  <c r="K231" i="15" s="1"/>
  <c r="Q233" i="15"/>
  <c r="W233" i="15"/>
  <c r="W231" i="15" s="1"/>
  <c r="E235" i="15"/>
  <c r="K235" i="15"/>
  <c r="Q235" i="15"/>
  <c r="W235" i="15"/>
  <c r="D238" i="15"/>
  <c r="J238" i="15"/>
  <c r="J236" i="15" s="1"/>
  <c r="P238" i="15"/>
  <c r="P236" i="15" s="1"/>
  <c r="V238" i="15"/>
  <c r="D240" i="15"/>
  <c r="J240" i="15"/>
  <c r="P240" i="15"/>
  <c r="V240" i="15"/>
  <c r="I243" i="15"/>
  <c r="I241" i="15" s="1"/>
  <c r="O243" i="15"/>
  <c r="U243" i="15"/>
  <c r="U241" i="15" s="1"/>
  <c r="AA243" i="15"/>
  <c r="AA241" i="15" s="1"/>
  <c r="I245" i="15"/>
  <c r="O245" i="15"/>
  <c r="U245" i="15"/>
  <c r="AA245" i="15"/>
  <c r="H248" i="15"/>
  <c r="H246" i="15" s="1"/>
  <c r="N248" i="15"/>
  <c r="N246" i="15" s="1"/>
  <c r="T248" i="15"/>
  <c r="Z248" i="15"/>
  <c r="Z246" i="15" s="1"/>
  <c r="H250" i="15"/>
  <c r="N250" i="15"/>
  <c r="T250" i="15"/>
  <c r="Z250" i="15"/>
  <c r="G253" i="15"/>
  <c r="M253" i="15"/>
  <c r="M251" i="15" s="1"/>
  <c r="S253" i="15"/>
  <c r="S251" i="15" s="1"/>
  <c r="Y253" i="15"/>
  <c r="G255" i="15"/>
  <c r="M255" i="15"/>
  <c r="S255" i="15"/>
  <c r="Y255" i="15"/>
  <c r="F258" i="15"/>
  <c r="F256" i="15" s="1"/>
  <c r="L258" i="15"/>
  <c r="R258" i="15"/>
  <c r="R256" i="15" s="1"/>
  <c r="X258" i="15"/>
  <c r="X256" i="15" s="1"/>
  <c r="F260" i="15"/>
  <c r="L260" i="15"/>
  <c r="R260" i="15"/>
  <c r="X260" i="15"/>
  <c r="E263" i="15"/>
  <c r="E261" i="15" s="1"/>
  <c r="K263" i="15"/>
  <c r="K261" i="15" s="1"/>
  <c r="Q263" i="15"/>
  <c r="W263" i="15"/>
  <c r="W261" i="15" s="1"/>
  <c r="E265" i="15"/>
  <c r="K265" i="15"/>
  <c r="Q265" i="15"/>
  <c r="W265" i="15"/>
  <c r="D268" i="15"/>
  <c r="J268" i="15"/>
  <c r="J266" i="15" s="1"/>
  <c r="P268" i="15"/>
  <c r="P266" i="15" s="1"/>
  <c r="V268" i="15"/>
  <c r="D270" i="15"/>
  <c r="J270" i="15"/>
  <c r="P270" i="15"/>
  <c r="V270" i="15"/>
  <c r="I273" i="15"/>
  <c r="I271" i="15" s="1"/>
  <c r="O273" i="15"/>
  <c r="U273" i="15"/>
  <c r="U271" i="15" s="1"/>
  <c r="AA273" i="15"/>
  <c r="AA271" i="15" s="1"/>
  <c r="I275" i="15"/>
  <c r="O275" i="15"/>
  <c r="U275" i="15"/>
  <c r="AA275" i="15"/>
  <c r="H278" i="15"/>
  <c r="H276" i="15" s="1"/>
  <c r="N278" i="15"/>
  <c r="N276" i="15" s="1"/>
  <c r="T278" i="15"/>
  <c r="Z278" i="15"/>
  <c r="Z276" i="15" s="1"/>
  <c r="H280" i="15"/>
  <c r="N280" i="15"/>
  <c r="T280" i="15"/>
  <c r="Z280" i="15"/>
  <c r="G283" i="15"/>
  <c r="M283" i="15"/>
  <c r="M281" i="15" s="1"/>
  <c r="S283" i="15"/>
  <c r="S281" i="15" s="1"/>
  <c r="Y283" i="15"/>
  <c r="G285" i="15"/>
  <c r="M285" i="15"/>
  <c r="S285" i="15"/>
  <c r="Y285" i="15"/>
  <c r="F288" i="15"/>
  <c r="F286" i="15" s="1"/>
  <c r="L288" i="15"/>
  <c r="R288" i="15"/>
  <c r="R286" i="15" s="1"/>
  <c r="X288" i="15"/>
  <c r="X286" i="15" s="1"/>
  <c r="F290" i="15"/>
  <c r="L290" i="15"/>
  <c r="R290" i="15"/>
  <c r="X290" i="15"/>
  <c r="E293" i="15"/>
  <c r="E291" i="15" s="1"/>
  <c r="K293" i="15"/>
  <c r="K291" i="15" s="1"/>
  <c r="Q293" i="15"/>
  <c r="W293" i="15"/>
  <c r="W291" i="15" s="1"/>
  <c r="E295" i="15"/>
  <c r="K295" i="15"/>
  <c r="Q295" i="15"/>
  <c r="W295" i="15"/>
  <c r="D298" i="15"/>
  <c r="J298" i="15"/>
  <c r="J296" i="15" s="1"/>
  <c r="P298" i="15"/>
  <c r="P296" i="15" s="1"/>
  <c r="V298" i="15"/>
  <c r="D300" i="15"/>
  <c r="J300" i="15"/>
  <c r="P300" i="15"/>
  <c r="V300" i="15"/>
  <c r="I303" i="15"/>
  <c r="I301" i="15" s="1"/>
  <c r="O303" i="15"/>
  <c r="U303" i="15"/>
  <c r="U301" i="15" s="1"/>
  <c r="AA303" i="15"/>
  <c r="AA301" i="15" s="1"/>
  <c r="I305" i="15"/>
  <c r="O305" i="15"/>
  <c r="U305" i="15"/>
  <c r="AA305" i="15"/>
  <c r="H308" i="15"/>
  <c r="H306" i="15" s="1"/>
  <c r="N308" i="15"/>
  <c r="N306" i="15" s="1"/>
  <c r="T308" i="15"/>
  <c r="Z308" i="15"/>
  <c r="Z306" i="15" s="1"/>
  <c r="H310" i="15"/>
  <c r="N310" i="15"/>
  <c r="T310" i="15"/>
  <c r="Z310" i="15"/>
  <c r="G317" i="15"/>
  <c r="M317" i="15"/>
  <c r="M315" i="15" s="1"/>
  <c r="S317" i="15"/>
  <c r="S315" i="15" s="1"/>
  <c r="Y317" i="15"/>
  <c r="G319" i="15"/>
  <c r="M319" i="15"/>
  <c r="S319" i="15"/>
  <c r="Y319" i="15"/>
  <c r="F322" i="15"/>
  <c r="F320" i="15" s="1"/>
  <c r="L322" i="15"/>
  <c r="R322" i="15"/>
  <c r="R320" i="15" s="1"/>
  <c r="X322" i="15"/>
  <c r="X320" i="15" s="1"/>
  <c r="F324" i="15"/>
  <c r="L324" i="15"/>
  <c r="R324" i="15"/>
  <c r="X324" i="15"/>
  <c r="E327" i="15"/>
  <c r="E325" i="15" s="1"/>
  <c r="K327" i="15"/>
  <c r="K325" i="15" s="1"/>
  <c r="Q327" i="15"/>
  <c r="W327" i="15"/>
  <c r="W325" i="15" s="1"/>
  <c r="E329" i="15"/>
  <c r="K329" i="15"/>
  <c r="Q329" i="15"/>
  <c r="W329" i="15"/>
  <c r="D332" i="15"/>
  <c r="J332" i="15"/>
  <c r="J330" i="15" s="1"/>
  <c r="P332" i="15"/>
  <c r="P330" i="15" s="1"/>
  <c r="V332" i="15"/>
  <c r="D334" i="15"/>
  <c r="J334" i="15"/>
  <c r="P334" i="15"/>
  <c r="V334" i="15"/>
  <c r="I337" i="15"/>
  <c r="I335" i="15" s="1"/>
  <c r="O337" i="15"/>
  <c r="U337" i="15"/>
  <c r="U335" i="15" s="1"/>
  <c r="AA337" i="15"/>
  <c r="AA335" i="15" s="1"/>
  <c r="I339" i="15"/>
  <c r="O339" i="15"/>
  <c r="U339" i="15"/>
  <c r="AA339" i="15"/>
  <c r="H342" i="15"/>
  <c r="H340" i="15" s="1"/>
  <c r="N342" i="15"/>
  <c r="N340" i="15" s="1"/>
  <c r="T342" i="15"/>
  <c r="Z342" i="15"/>
  <c r="Z340" i="15" s="1"/>
  <c r="H344" i="15"/>
  <c r="N344" i="15"/>
  <c r="T344" i="15"/>
  <c r="Z344" i="15"/>
  <c r="G347" i="15"/>
  <c r="M347" i="15"/>
  <c r="M345" i="15" s="1"/>
  <c r="S347" i="15"/>
  <c r="S345" i="15" s="1"/>
  <c r="Y347" i="15"/>
  <c r="G349" i="15"/>
  <c r="M349" i="15"/>
  <c r="S349" i="15"/>
  <c r="Y349" i="15"/>
  <c r="F352" i="15"/>
  <c r="F350" i="15" s="1"/>
  <c r="L352" i="15"/>
  <c r="R352" i="15"/>
  <c r="R350" i="15" s="1"/>
  <c r="X352" i="15"/>
  <c r="X350" i="15" s="1"/>
  <c r="F354" i="15"/>
  <c r="L354" i="15"/>
  <c r="R354" i="15"/>
  <c r="X354" i="15"/>
  <c r="E357" i="15"/>
  <c r="E355" i="15" s="1"/>
  <c r="K357" i="15"/>
  <c r="K355" i="15" s="1"/>
  <c r="Q357" i="15"/>
  <c r="W357" i="15"/>
  <c r="W355" i="15" s="1"/>
  <c r="E359" i="15"/>
  <c r="K359" i="15"/>
  <c r="Q359" i="15"/>
  <c r="W359" i="15"/>
  <c r="D362" i="15"/>
  <c r="J362" i="15"/>
  <c r="J360" i="15" s="1"/>
  <c r="P362" i="15"/>
  <c r="P360" i="15" s="1"/>
  <c r="V362" i="15"/>
  <c r="D364" i="15"/>
  <c r="J364" i="15"/>
  <c r="P364" i="15"/>
  <c r="V364" i="15"/>
  <c r="I367" i="15"/>
  <c r="I365" i="15" s="1"/>
  <c r="O367" i="15"/>
  <c r="U367" i="15"/>
  <c r="U365" i="15" s="1"/>
  <c r="AA367" i="15"/>
  <c r="AA365" i="15" s="1"/>
  <c r="I369" i="15"/>
  <c r="O369" i="15"/>
  <c r="U369" i="15"/>
  <c r="AA369" i="15"/>
  <c r="H372" i="15"/>
  <c r="H370" i="15" s="1"/>
  <c r="N372" i="15"/>
  <c r="N370" i="15" s="1"/>
  <c r="T372" i="15"/>
  <c r="Z372" i="15"/>
  <c r="Z370" i="15" s="1"/>
  <c r="H374" i="15"/>
  <c r="N374" i="15"/>
  <c r="T374" i="15"/>
  <c r="Z374" i="15"/>
  <c r="G377" i="15"/>
  <c r="M377" i="15"/>
  <c r="M375" i="15" s="1"/>
  <c r="S377" i="15"/>
  <c r="S375" i="15" s="1"/>
  <c r="Y377" i="15"/>
  <c r="G379" i="15"/>
  <c r="M379" i="15"/>
  <c r="S379" i="15"/>
  <c r="Y379" i="15"/>
  <c r="F382" i="15"/>
  <c r="F380" i="15" s="1"/>
  <c r="L382" i="15"/>
  <c r="R382" i="15"/>
  <c r="R380" i="15" s="1"/>
  <c r="X382" i="15"/>
  <c r="X380" i="15" s="1"/>
  <c r="F384" i="15"/>
  <c r="L384" i="15"/>
  <c r="R384" i="15"/>
  <c r="X384" i="15"/>
  <c r="E387" i="15"/>
  <c r="E385" i="15" s="1"/>
  <c r="K387" i="15"/>
  <c r="K385" i="15" s="1"/>
  <c r="Q387" i="15"/>
  <c r="W387" i="15"/>
  <c r="W385" i="15" s="1"/>
  <c r="E389" i="15"/>
  <c r="K389" i="15"/>
  <c r="Q389" i="15"/>
  <c r="W389" i="15"/>
  <c r="D392" i="15"/>
  <c r="J392" i="15"/>
  <c r="J390" i="15" s="1"/>
  <c r="P392" i="15"/>
  <c r="P390" i="15" s="1"/>
  <c r="V392" i="15"/>
  <c r="D394" i="15"/>
  <c r="J394" i="15"/>
  <c r="P394" i="15"/>
  <c r="V394" i="15"/>
  <c r="I397" i="15"/>
  <c r="I395" i="15" s="1"/>
  <c r="O397" i="15"/>
  <c r="U397" i="15"/>
  <c r="U395" i="15" s="1"/>
  <c r="AA397" i="15"/>
  <c r="AA395" i="15" s="1"/>
  <c r="I399" i="15"/>
  <c r="O399" i="15"/>
  <c r="U399" i="15"/>
  <c r="AA399" i="15"/>
  <c r="H402" i="15"/>
  <c r="H400" i="15" s="1"/>
  <c r="N402" i="15"/>
  <c r="N400" i="15" s="1"/>
  <c r="T402" i="15"/>
  <c r="Z402" i="15"/>
  <c r="Z400" i="15" s="1"/>
  <c r="H404" i="15"/>
  <c r="N404" i="15"/>
  <c r="T404" i="15"/>
  <c r="Z404" i="15"/>
  <c r="G407" i="15"/>
  <c r="M407" i="15"/>
  <c r="M405" i="15" s="1"/>
  <c r="S407" i="15"/>
  <c r="S405" i="15" s="1"/>
  <c r="Y407" i="15"/>
  <c r="G409" i="15"/>
  <c r="M409" i="15"/>
  <c r="S409" i="15"/>
  <c r="Y409" i="15"/>
  <c r="F412" i="15"/>
  <c r="F410" i="15" s="1"/>
  <c r="L412" i="15"/>
  <c r="R412" i="15"/>
  <c r="R410" i="15" s="1"/>
  <c r="X412" i="15"/>
  <c r="X410" i="15" s="1"/>
  <c r="F414" i="15"/>
  <c r="L414" i="15"/>
  <c r="R414" i="15"/>
  <c r="X414" i="15"/>
  <c r="E417" i="15"/>
  <c r="E415" i="15" s="1"/>
  <c r="K417" i="15"/>
  <c r="K415" i="15" s="1"/>
  <c r="Q417" i="15"/>
  <c r="W417" i="15"/>
  <c r="W415" i="15" s="1"/>
  <c r="E419" i="15"/>
  <c r="K419" i="15"/>
  <c r="Q419" i="15"/>
  <c r="W419" i="15"/>
  <c r="D422" i="15"/>
  <c r="J422" i="15"/>
  <c r="J420" i="15" s="1"/>
  <c r="P422" i="15"/>
  <c r="P420" i="15" s="1"/>
  <c r="V422" i="15"/>
  <c r="D424" i="15"/>
  <c r="J424" i="15"/>
  <c r="P424" i="15"/>
  <c r="V424" i="15"/>
  <c r="I427" i="15"/>
  <c r="I425" i="15" s="1"/>
  <c r="O427" i="15"/>
  <c r="U427" i="15"/>
  <c r="U425" i="15" s="1"/>
  <c r="AA427" i="15"/>
  <c r="AA425" i="15" s="1"/>
  <c r="I429" i="15"/>
  <c r="O429" i="15"/>
  <c r="U429" i="15"/>
  <c r="AA429" i="15"/>
  <c r="H432" i="15"/>
  <c r="H430" i="15" s="1"/>
  <c r="N432" i="15"/>
  <c r="N430" i="15" s="1"/>
  <c r="T432" i="15"/>
  <c r="Z432" i="15"/>
  <c r="Z430" i="15" s="1"/>
  <c r="H434" i="15"/>
  <c r="N434" i="15"/>
  <c r="T434" i="15"/>
  <c r="Z434" i="15"/>
  <c r="G437" i="15"/>
  <c r="M437" i="15"/>
  <c r="M435" i="15" s="1"/>
  <c r="S437" i="15"/>
  <c r="S435" i="15" s="1"/>
  <c r="Y437" i="15"/>
  <c r="G439" i="15"/>
  <c r="M439" i="15"/>
  <c r="S439" i="15"/>
  <c r="Y439" i="15"/>
  <c r="F442" i="15"/>
  <c r="F440" i="15" s="1"/>
  <c r="L442" i="15"/>
  <c r="R442" i="15"/>
  <c r="R440" i="15" s="1"/>
  <c r="X442" i="15"/>
  <c r="X440" i="15" s="1"/>
  <c r="F444" i="15"/>
  <c r="L444" i="15"/>
  <c r="R444" i="15"/>
  <c r="X444" i="15"/>
  <c r="E447" i="15"/>
  <c r="E445" i="15" s="1"/>
  <c r="K447" i="15"/>
  <c r="K445" i="15" s="1"/>
  <c r="Q447" i="15"/>
  <c r="W447" i="15"/>
  <c r="W445" i="15" s="1"/>
  <c r="E449" i="15"/>
  <c r="K449" i="15"/>
  <c r="Q449" i="15"/>
  <c r="W449" i="15"/>
  <c r="D452" i="15"/>
  <c r="J452" i="15"/>
  <c r="J450" i="15" s="1"/>
  <c r="P452" i="15"/>
  <c r="P450" i="15" s="1"/>
  <c r="V452" i="15"/>
  <c r="D454" i="15"/>
  <c r="J454" i="15"/>
  <c r="P454" i="15"/>
  <c r="V454" i="15"/>
  <c r="I457" i="15"/>
  <c r="I455" i="15" s="1"/>
  <c r="O457" i="15"/>
  <c r="U457" i="15"/>
  <c r="U455" i="15" s="1"/>
  <c r="AA457" i="15"/>
  <c r="AA455" i="15" s="1"/>
  <c r="I459" i="15"/>
  <c r="O459" i="15"/>
  <c r="U459" i="15"/>
  <c r="AA459" i="15"/>
  <c r="H462" i="15"/>
  <c r="H460" i="15" s="1"/>
  <c r="P462" i="15"/>
  <c r="E464" i="15"/>
  <c r="W464" i="15"/>
  <c r="J471" i="15"/>
  <c r="D473" i="15"/>
  <c r="D469" i="15" s="1"/>
  <c r="V473" i="15"/>
  <c r="I476" i="15"/>
  <c r="I474" i="15" s="1"/>
  <c r="AA476" i="15"/>
  <c r="U478" i="15"/>
  <c r="G481" i="15"/>
  <c r="Y481" i="15"/>
  <c r="Y479" i="15" s="1"/>
  <c r="S483" i="15"/>
  <c r="Y486" i="15"/>
  <c r="R491" i="15"/>
  <c r="R489" i="15" s="1"/>
  <c r="K496" i="15"/>
  <c r="K494" i="15" s="1"/>
  <c r="W498" i="15"/>
  <c r="W494" i="15" s="1"/>
  <c r="D501" i="15"/>
  <c r="D499" i="15" s="1"/>
  <c r="P503" i="15"/>
  <c r="P499" i="15" s="1"/>
  <c r="O508" i="15"/>
  <c r="O504" i="15" s="1"/>
  <c r="H513" i="15"/>
  <c r="H509" i="15" s="1"/>
  <c r="Y516" i="15"/>
  <c r="Y514" i="15" s="1"/>
  <c r="R521" i="15"/>
  <c r="R519" i="15" s="1"/>
  <c r="K526" i="15"/>
  <c r="K524" i="15" s="1"/>
  <c r="W528" i="15"/>
  <c r="W524" i="15" s="1"/>
  <c r="D531" i="15"/>
  <c r="P533" i="15"/>
  <c r="P529" i="15" s="1"/>
  <c r="O538" i="15"/>
  <c r="O534" i="15" s="1"/>
  <c r="H543" i="15"/>
  <c r="Y546" i="15"/>
  <c r="Y544" i="15" s="1"/>
  <c r="R551" i="15"/>
  <c r="R549" i="15" s="1"/>
  <c r="K556" i="15"/>
  <c r="K554" i="15" s="1"/>
  <c r="W558" i="15"/>
  <c r="W554" i="15" s="1"/>
  <c r="D561" i="15"/>
  <c r="D559" i="15" s="1"/>
  <c r="P563" i="15"/>
  <c r="P559" i="15" s="1"/>
  <c r="O568" i="15"/>
  <c r="H573" i="15"/>
  <c r="H569" i="15" s="1"/>
  <c r="Y576" i="15"/>
  <c r="R581" i="15"/>
  <c r="R579" i="15" s="1"/>
  <c r="K586" i="15"/>
  <c r="K584" i="15" s="1"/>
  <c r="W588" i="15"/>
  <c r="D591" i="15"/>
  <c r="D589" i="15" s="1"/>
  <c r="P593" i="15"/>
  <c r="P589" i="15" s="1"/>
  <c r="O598" i="15"/>
  <c r="O594" i="15" s="1"/>
  <c r="H603" i="15"/>
  <c r="H599" i="15" s="1"/>
  <c r="Y606" i="15"/>
  <c r="Y604" i="15" s="1"/>
  <c r="R611" i="15"/>
  <c r="R609" i="15" s="1"/>
  <c r="K616" i="15"/>
  <c r="K614" i="15" s="1"/>
  <c r="W618" i="15"/>
  <c r="W614" i="15" s="1"/>
  <c r="H9" i="15"/>
  <c r="N9" i="15"/>
  <c r="N7" i="15" s="1"/>
  <c r="T9" i="15"/>
  <c r="Z9" i="15"/>
  <c r="Z7" i="15" s="1"/>
  <c r="H11" i="15"/>
  <c r="N11" i="15"/>
  <c r="T11" i="15"/>
  <c r="Z11" i="15"/>
  <c r="G14" i="15"/>
  <c r="M14" i="15"/>
  <c r="M12" i="15" s="1"/>
  <c r="S14" i="15"/>
  <c r="S12" i="15" s="1"/>
  <c r="Y14" i="15"/>
  <c r="G16" i="15"/>
  <c r="M16" i="15"/>
  <c r="S16" i="15"/>
  <c r="Y16" i="15"/>
  <c r="F19" i="15"/>
  <c r="F17" i="15" s="1"/>
  <c r="L19" i="15"/>
  <c r="R19" i="15"/>
  <c r="X19" i="15"/>
  <c r="X17" i="15" s="1"/>
  <c r="F21" i="15"/>
  <c r="L21" i="15"/>
  <c r="R21" i="15"/>
  <c r="X21" i="15"/>
  <c r="E24" i="15"/>
  <c r="K24" i="15"/>
  <c r="K22" i="15" s="1"/>
  <c r="Q24" i="15"/>
  <c r="W24" i="15"/>
  <c r="W22" i="15" s="1"/>
  <c r="E26" i="15"/>
  <c r="K26" i="15"/>
  <c r="Q26" i="15"/>
  <c r="W26" i="15"/>
  <c r="D29" i="15"/>
  <c r="J29" i="15"/>
  <c r="J27" i="15" s="1"/>
  <c r="P29" i="15"/>
  <c r="P27" i="15" s="1"/>
  <c r="V29" i="15"/>
  <c r="D31" i="15"/>
  <c r="J31" i="15"/>
  <c r="P31" i="15"/>
  <c r="V31" i="15"/>
  <c r="I34" i="15"/>
  <c r="I32" i="15" s="1"/>
  <c r="O34" i="15"/>
  <c r="U34" i="15"/>
  <c r="AA34" i="15"/>
  <c r="AA32" i="15" s="1"/>
  <c r="I36" i="15"/>
  <c r="O36" i="15"/>
  <c r="U36" i="15"/>
  <c r="AA36" i="15"/>
  <c r="H39" i="15"/>
  <c r="N39" i="15"/>
  <c r="N37" i="15" s="1"/>
  <c r="T39" i="15"/>
  <c r="Z39" i="15"/>
  <c r="Z37" i="15" s="1"/>
  <c r="H41" i="15"/>
  <c r="N41" i="15"/>
  <c r="T41" i="15"/>
  <c r="Z41" i="15"/>
  <c r="G44" i="15"/>
  <c r="M44" i="15"/>
  <c r="M42" i="15" s="1"/>
  <c r="S44" i="15"/>
  <c r="S42" i="15" s="1"/>
  <c r="Y44" i="15"/>
  <c r="G46" i="15"/>
  <c r="M46" i="15"/>
  <c r="S46" i="15"/>
  <c r="Y46" i="15"/>
  <c r="F49" i="15"/>
  <c r="F47" i="15" s="1"/>
  <c r="L49" i="15"/>
  <c r="R49" i="15"/>
  <c r="X49" i="15"/>
  <c r="X47" i="15" s="1"/>
  <c r="F51" i="15"/>
  <c r="L51" i="15"/>
  <c r="R51" i="15"/>
  <c r="X51" i="15"/>
  <c r="E54" i="15"/>
  <c r="K54" i="15"/>
  <c r="K52" i="15" s="1"/>
  <c r="Q54" i="15"/>
  <c r="W54" i="15"/>
  <c r="W52" i="15" s="1"/>
  <c r="E56" i="15"/>
  <c r="K56" i="15"/>
  <c r="Q56" i="15"/>
  <c r="W56" i="15"/>
  <c r="D59" i="15"/>
  <c r="J59" i="15"/>
  <c r="J57" i="15" s="1"/>
  <c r="P59" i="15"/>
  <c r="P57" i="15" s="1"/>
  <c r="V59" i="15"/>
  <c r="D61" i="15"/>
  <c r="J61" i="15"/>
  <c r="P61" i="15"/>
  <c r="V61" i="15"/>
  <c r="I64" i="15"/>
  <c r="I62" i="15" s="1"/>
  <c r="O64" i="15"/>
  <c r="U64" i="15"/>
  <c r="AA64" i="15"/>
  <c r="AA62" i="15" s="1"/>
  <c r="I66" i="15"/>
  <c r="O66" i="15"/>
  <c r="U66" i="15"/>
  <c r="AA66" i="15"/>
  <c r="H69" i="15"/>
  <c r="N69" i="15"/>
  <c r="N67" i="15" s="1"/>
  <c r="T69" i="15"/>
  <c r="Z69" i="15"/>
  <c r="Z67" i="15" s="1"/>
  <c r="H71" i="15"/>
  <c r="N71" i="15"/>
  <c r="T71" i="15"/>
  <c r="Z71" i="15"/>
  <c r="G74" i="15"/>
  <c r="M74" i="15"/>
  <c r="M72" i="15" s="1"/>
  <c r="S74" i="15"/>
  <c r="S72" i="15" s="1"/>
  <c r="Y74" i="15"/>
  <c r="G76" i="15"/>
  <c r="M76" i="15"/>
  <c r="S76" i="15"/>
  <c r="Y76" i="15"/>
  <c r="F79" i="15"/>
  <c r="F77" i="15" s="1"/>
  <c r="L79" i="15"/>
  <c r="R79" i="15"/>
  <c r="X79" i="15"/>
  <c r="X77" i="15" s="1"/>
  <c r="F81" i="15"/>
  <c r="L81" i="15"/>
  <c r="R81" i="15"/>
  <c r="X81" i="15"/>
  <c r="E84" i="15"/>
  <c r="K84" i="15"/>
  <c r="K82" i="15" s="1"/>
  <c r="Q84" i="15"/>
  <c r="W84" i="15"/>
  <c r="W82" i="15" s="1"/>
  <c r="E86" i="15"/>
  <c r="K86" i="15"/>
  <c r="Q86" i="15"/>
  <c r="W86" i="15"/>
  <c r="D89" i="15"/>
  <c r="J89" i="15"/>
  <c r="J87" i="15" s="1"/>
  <c r="P89" i="15"/>
  <c r="P87" i="15" s="1"/>
  <c r="V89" i="15"/>
  <c r="D91" i="15"/>
  <c r="J91" i="15"/>
  <c r="P91" i="15"/>
  <c r="V91" i="15"/>
  <c r="I94" i="15"/>
  <c r="I92" i="15" s="1"/>
  <c r="O94" i="15"/>
  <c r="U94" i="15"/>
  <c r="AA94" i="15"/>
  <c r="AA92" i="15" s="1"/>
  <c r="I96" i="15"/>
  <c r="O96" i="15"/>
  <c r="U96" i="15"/>
  <c r="AA96" i="15"/>
  <c r="H99" i="15"/>
  <c r="N99" i="15"/>
  <c r="N97" i="15" s="1"/>
  <c r="T99" i="15"/>
  <c r="Z99" i="15"/>
  <c r="Z97" i="15" s="1"/>
  <c r="H101" i="15"/>
  <c r="N101" i="15"/>
  <c r="T101" i="15"/>
  <c r="Z101" i="15"/>
  <c r="G104" i="15"/>
  <c r="M104" i="15"/>
  <c r="M102" i="15" s="1"/>
  <c r="S104" i="15"/>
  <c r="S102" i="15" s="1"/>
  <c r="Y104" i="15"/>
  <c r="G106" i="15"/>
  <c r="M106" i="15"/>
  <c r="S106" i="15"/>
  <c r="Y106" i="15"/>
  <c r="F109" i="15"/>
  <c r="F107" i="15" s="1"/>
  <c r="L109" i="15"/>
  <c r="R109" i="15"/>
  <c r="X109" i="15"/>
  <c r="X107" i="15" s="1"/>
  <c r="F111" i="15"/>
  <c r="L111" i="15"/>
  <c r="R111" i="15"/>
  <c r="X111" i="15"/>
  <c r="E114" i="15"/>
  <c r="K114" i="15"/>
  <c r="K112" i="15" s="1"/>
  <c r="Q114" i="15"/>
  <c r="W114" i="15"/>
  <c r="W112" i="15" s="1"/>
  <c r="E116" i="15"/>
  <c r="K116" i="15"/>
  <c r="Q116" i="15"/>
  <c r="W116" i="15"/>
  <c r="D119" i="15"/>
  <c r="J119" i="15"/>
  <c r="J117" i="15" s="1"/>
  <c r="P119" i="15"/>
  <c r="P117" i="15" s="1"/>
  <c r="V119" i="15"/>
  <c r="D121" i="15"/>
  <c r="J121" i="15"/>
  <c r="P121" i="15"/>
  <c r="V121" i="15"/>
  <c r="I124" i="15"/>
  <c r="I122" i="15" s="1"/>
  <c r="O124" i="15"/>
  <c r="U124" i="15"/>
  <c r="AA124" i="15"/>
  <c r="AA122" i="15" s="1"/>
  <c r="I126" i="15"/>
  <c r="O126" i="15"/>
  <c r="U126" i="15"/>
  <c r="AA126" i="15"/>
  <c r="H129" i="15"/>
  <c r="N129" i="15"/>
  <c r="N127" i="15" s="1"/>
  <c r="T129" i="15"/>
  <c r="Z129" i="15"/>
  <c r="Z127" i="15" s="1"/>
  <c r="H131" i="15"/>
  <c r="N131" i="15"/>
  <c r="T131" i="15"/>
  <c r="Z131" i="15"/>
  <c r="G134" i="15"/>
  <c r="M134" i="15"/>
  <c r="M132" i="15" s="1"/>
  <c r="S134" i="15"/>
  <c r="S132" i="15" s="1"/>
  <c r="Y134" i="15"/>
  <c r="G136" i="15"/>
  <c r="M136" i="15"/>
  <c r="S136" i="15"/>
  <c r="Y136" i="15"/>
  <c r="F139" i="15"/>
  <c r="F137" i="15" s="1"/>
  <c r="L139" i="15"/>
  <c r="R139" i="15"/>
  <c r="X139" i="15"/>
  <c r="X137" i="15" s="1"/>
  <c r="F141" i="15"/>
  <c r="L141" i="15"/>
  <c r="R141" i="15"/>
  <c r="X141" i="15"/>
  <c r="E144" i="15"/>
  <c r="K144" i="15"/>
  <c r="K142" i="15" s="1"/>
  <c r="Q144" i="15"/>
  <c r="W144" i="15"/>
  <c r="W142" i="15" s="1"/>
  <c r="E146" i="15"/>
  <c r="K146" i="15"/>
  <c r="Q146" i="15"/>
  <c r="W146" i="15"/>
  <c r="D149" i="15"/>
  <c r="J149" i="15"/>
  <c r="J147" i="15" s="1"/>
  <c r="P149" i="15"/>
  <c r="P147" i="15" s="1"/>
  <c r="V149" i="15"/>
  <c r="D151" i="15"/>
  <c r="J151" i="15"/>
  <c r="P151" i="15"/>
  <c r="V151" i="15"/>
  <c r="I154" i="15"/>
  <c r="I152" i="15" s="1"/>
  <c r="O154" i="15"/>
  <c r="U154" i="15"/>
  <c r="AA154" i="15"/>
  <c r="AA152" i="15" s="1"/>
  <c r="I156" i="15"/>
  <c r="O156" i="15"/>
  <c r="U156" i="15"/>
  <c r="AA156" i="15"/>
  <c r="H163" i="15"/>
  <c r="N163" i="15"/>
  <c r="N161" i="15" s="1"/>
  <c r="T163" i="15"/>
  <c r="Z163" i="15"/>
  <c r="Z161" i="15" s="1"/>
  <c r="H165" i="15"/>
  <c r="N165" i="15"/>
  <c r="T165" i="15"/>
  <c r="Z165" i="15"/>
  <c r="G168" i="15"/>
  <c r="M168" i="15"/>
  <c r="M166" i="15" s="1"/>
  <c r="S168" i="15"/>
  <c r="S166" i="15" s="1"/>
  <c r="Y168" i="15"/>
  <c r="G170" i="15"/>
  <c r="M170" i="15"/>
  <c r="S170" i="15"/>
  <c r="Y170" i="15"/>
  <c r="F173" i="15"/>
  <c r="F171" i="15" s="1"/>
  <c r="L173" i="15"/>
  <c r="R173" i="15"/>
  <c r="X173" i="15"/>
  <c r="X171" i="15" s="1"/>
  <c r="F175" i="15"/>
  <c r="L175" i="15"/>
  <c r="R175" i="15"/>
  <c r="X175" i="15"/>
  <c r="E178" i="15"/>
  <c r="K178" i="15"/>
  <c r="K176" i="15" s="1"/>
  <c r="Q178" i="15"/>
  <c r="W178" i="15"/>
  <c r="W176" i="15" s="1"/>
  <c r="E180" i="15"/>
  <c r="K180" i="15"/>
  <c r="Q180" i="15"/>
  <c r="W180" i="15"/>
  <c r="D183" i="15"/>
  <c r="J183" i="15"/>
  <c r="J181" i="15" s="1"/>
  <c r="P183" i="15"/>
  <c r="P181" i="15" s="1"/>
  <c r="V183" i="15"/>
  <c r="D185" i="15"/>
  <c r="J185" i="15"/>
  <c r="P185" i="15"/>
  <c r="V185" i="15"/>
  <c r="I188" i="15"/>
  <c r="I186" i="15" s="1"/>
  <c r="O188" i="15"/>
  <c r="U188" i="15"/>
  <c r="AA188" i="15"/>
  <c r="AA186" i="15" s="1"/>
  <c r="I190" i="15"/>
  <c r="O190" i="15"/>
  <c r="U190" i="15"/>
  <c r="AA190" i="15"/>
  <c r="H193" i="15"/>
  <c r="N193" i="15"/>
  <c r="N191" i="15" s="1"/>
  <c r="T193" i="15"/>
  <c r="Z193" i="15"/>
  <c r="Z191" i="15" s="1"/>
  <c r="H195" i="15"/>
  <c r="N195" i="15"/>
  <c r="T195" i="15"/>
  <c r="Z195" i="15"/>
  <c r="G198" i="15"/>
  <c r="M198" i="15"/>
  <c r="M196" i="15" s="1"/>
  <c r="S198" i="15"/>
  <c r="S196" i="15" s="1"/>
  <c r="Y198" i="15"/>
  <c r="G200" i="15"/>
  <c r="M200" i="15"/>
  <c r="S200" i="15"/>
  <c r="Y200" i="15"/>
  <c r="F203" i="15"/>
  <c r="F201" i="15" s="1"/>
  <c r="L203" i="15"/>
  <c r="R203" i="15"/>
  <c r="X203" i="15"/>
  <c r="X201" i="15" s="1"/>
  <c r="F205" i="15"/>
  <c r="L205" i="15"/>
  <c r="R205" i="15"/>
  <c r="X205" i="15"/>
  <c r="E208" i="15"/>
  <c r="K208" i="15"/>
  <c r="K206" i="15" s="1"/>
  <c r="Q208" i="15"/>
  <c r="W208" i="15"/>
  <c r="W206" i="15" s="1"/>
  <c r="E210" i="15"/>
  <c r="K210" i="15"/>
  <c r="Q210" i="15"/>
  <c r="W210" i="15"/>
  <c r="D213" i="15"/>
  <c r="J213" i="15"/>
  <c r="J211" i="15" s="1"/>
  <c r="P213" i="15"/>
  <c r="P211" i="15" s="1"/>
  <c r="V213" i="15"/>
  <c r="D215" i="15"/>
  <c r="J215" i="15"/>
  <c r="P215" i="15"/>
  <c r="V215" i="15"/>
  <c r="I218" i="15"/>
  <c r="I216" i="15" s="1"/>
  <c r="O218" i="15"/>
  <c r="U218" i="15"/>
  <c r="AA218" i="15"/>
  <c r="AA216" i="15" s="1"/>
  <c r="I220" i="15"/>
  <c r="O220" i="15"/>
  <c r="U220" i="15"/>
  <c r="AA220" i="15"/>
  <c r="H223" i="15"/>
  <c r="N223" i="15"/>
  <c r="N221" i="15" s="1"/>
  <c r="T223" i="15"/>
  <c r="Z223" i="15"/>
  <c r="Z221" i="15" s="1"/>
  <c r="H225" i="15"/>
  <c r="N225" i="15"/>
  <c r="T225" i="15"/>
  <c r="Z225" i="15"/>
  <c r="G228" i="15"/>
  <c r="M228" i="15"/>
  <c r="M226" i="15" s="1"/>
  <c r="S228" i="15"/>
  <c r="S226" i="15" s="1"/>
  <c r="Y228" i="15"/>
  <c r="G230" i="15"/>
  <c r="M230" i="15"/>
  <c r="S230" i="15"/>
  <c r="Y230" i="15"/>
  <c r="F233" i="15"/>
  <c r="F231" i="15" s="1"/>
  <c r="L233" i="15"/>
  <c r="R233" i="15"/>
  <c r="X233" i="15"/>
  <c r="X231" i="15" s="1"/>
  <c r="F235" i="15"/>
  <c r="L235" i="15"/>
  <c r="R235" i="15"/>
  <c r="X235" i="15"/>
  <c r="E238" i="15"/>
  <c r="K238" i="15"/>
  <c r="K236" i="15" s="1"/>
  <c r="Q238" i="15"/>
  <c r="W238" i="15"/>
  <c r="W236" i="15" s="1"/>
  <c r="E240" i="15"/>
  <c r="K240" i="15"/>
  <c r="Q240" i="15"/>
  <c r="W240" i="15"/>
  <c r="D243" i="15"/>
  <c r="J243" i="15"/>
  <c r="J241" i="15" s="1"/>
  <c r="P243" i="15"/>
  <c r="P241" i="15" s="1"/>
  <c r="V243" i="15"/>
  <c r="D245" i="15"/>
  <c r="J245" i="15"/>
  <c r="P245" i="15"/>
  <c r="V245" i="15"/>
  <c r="I248" i="15"/>
  <c r="I246" i="15" s="1"/>
  <c r="O248" i="15"/>
  <c r="U248" i="15"/>
  <c r="AA248" i="15"/>
  <c r="AA246" i="15" s="1"/>
  <c r="I250" i="15"/>
  <c r="O250" i="15"/>
  <c r="U250" i="15"/>
  <c r="AA250" i="15"/>
  <c r="H253" i="15"/>
  <c r="N253" i="15"/>
  <c r="N251" i="15" s="1"/>
  <c r="T253" i="15"/>
  <c r="Z253" i="15"/>
  <c r="Z251" i="15" s="1"/>
  <c r="H255" i="15"/>
  <c r="N255" i="15"/>
  <c r="T255" i="15"/>
  <c r="Z255" i="15"/>
  <c r="G258" i="15"/>
  <c r="M258" i="15"/>
  <c r="M256" i="15" s="1"/>
  <c r="S258" i="15"/>
  <c r="S256" i="15" s="1"/>
  <c r="Y258" i="15"/>
  <c r="G260" i="15"/>
  <c r="M260" i="15"/>
  <c r="S260" i="15"/>
  <c r="Y260" i="15"/>
  <c r="F263" i="15"/>
  <c r="F261" i="15" s="1"/>
  <c r="L263" i="15"/>
  <c r="R263" i="15"/>
  <c r="X263" i="15"/>
  <c r="X261" i="15" s="1"/>
  <c r="F265" i="15"/>
  <c r="L265" i="15"/>
  <c r="R265" i="15"/>
  <c r="X265" i="15"/>
  <c r="E268" i="15"/>
  <c r="K268" i="15"/>
  <c r="K266" i="15" s="1"/>
  <c r="Q268" i="15"/>
  <c r="W268" i="15"/>
  <c r="W266" i="15" s="1"/>
  <c r="E270" i="15"/>
  <c r="K270" i="15"/>
  <c r="Q270" i="15"/>
  <c r="W270" i="15"/>
  <c r="D273" i="15"/>
  <c r="J273" i="15"/>
  <c r="J271" i="15" s="1"/>
  <c r="P273" i="15"/>
  <c r="P271" i="15" s="1"/>
  <c r="V273" i="15"/>
  <c r="D275" i="15"/>
  <c r="J275" i="15"/>
  <c r="P275" i="15"/>
  <c r="V275" i="15"/>
  <c r="I278" i="15"/>
  <c r="I276" i="15" s="1"/>
  <c r="O278" i="15"/>
  <c r="U278" i="15"/>
  <c r="AA278" i="15"/>
  <c r="AA276" i="15" s="1"/>
  <c r="I280" i="15"/>
  <c r="O280" i="15"/>
  <c r="U280" i="15"/>
  <c r="AA280" i="15"/>
  <c r="H283" i="15"/>
  <c r="N283" i="15"/>
  <c r="N281" i="15" s="1"/>
  <c r="T283" i="15"/>
  <c r="Z283" i="15"/>
  <c r="Z281" i="15" s="1"/>
  <c r="H285" i="15"/>
  <c r="N285" i="15"/>
  <c r="T285" i="15"/>
  <c r="Z285" i="15"/>
  <c r="G288" i="15"/>
  <c r="M288" i="15"/>
  <c r="M286" i="15" s="1"/>
  <c r="S288" i="15"/>
  <c r="S286" i="15" s="1"/>
  <c r="Y288" i="15"/>
  <c r="G290" i="15"/>
  <c r="M290" i="15"/>
  <c r="S290" i="15"/>
  <c r="Y290" i="15"/>
  <c r="F293" i="15"/>
  <c r="F291" i="15" s="1"/>
  <c r="L293" i="15"/>
  <c r="R293" i="15"/>
  <c r="X293" i="15"/>
  <c r="X291" i="15" s="1"/>
  <c r="F295" i="15"/>
  <c r="L295" i="15"/>
  <c r="R295" i="15"/>
  <c r="X295" i="15"/>
  <c r="E298" i="15"/>
  <c r="K298" i="15"/>
  <c r="K296" i="15" s="1"/>
  <c r="Q298" i="15"/>
  <c r="W298" i="15"/>
  <c r="W296" i="15" s="1"/>
  <c r="E300" i="15"/>
  <c r="K300" i="15"/>
  <c r="Q300" i="15"/>
  <c r="W300" i="15"/>
  <c r="D303" i="15"/>
  <c r="J303" i="15"/>
  <c r="J301" i="15" s="1"/>
  <c r="P303" i="15"/>
  <c r="P301" i="15" s="1"/>
  <c r="V303" i="15"/>
  <c r="D305" i="15"/>
  <c r="J305" i="15"/>
  <c r="P305" i="15"/>
  <c r="V305" i="15"/>
  <c r="I308" i="15"/>
  <c r="I306" i="15" s="1"/>
  <c r="O308" i="15"/>
  <c r="U308" i="15"/>
  <c r="AA308" i="15"/>
  <c r="AA306" i="15" s="1"/>
  <c r="I310" i="15"/>
  <c r="O310" i="15"/>
  <c r="U310" i="15"/>
  <c r="AA310" i="15"/>
  <c r="H317" i="15"/>
  <c r="N317" i="15"/>
  <c r="N315" i="15" s="1"/>
  <c r="T317" i="15"/>
  <c r="Z317" i="15"/>
  <c r="Z315" i="15" s="1"/>
  <c r="H319" i="15"/>
  <c r="N319" i="15"/>
  <c r="T319" i="15"/>
  <c r="Z319" i="15"/>
  <c r="G322" i="15"/>
  <c r="M322" i="15"/>
  <c r="M320" i="15" s="1"/>
  <c r="S322" i="15"/>
  <c r="S320" i="15" s="1"/>
  <c r="Y322" i="15"/>
  <c r="G324" i="15"/>
  <c r="M324" i="15"/>
  <c r="S324" i="15"/>
  <c r="Y324" i="15"/>
  <c r="F327" i="15"/>
  <c r="F325" i="15" s="1"/>
  <c r="L327" i="15"/>
  <c r="R327" i="15"/>
  <c r="X327" i="15"/>
  <c r="X325" i="15" s="1"/>
  <c r="F329" i="15"/>
  <c r="L329" i="15"/>
  <c r="R329" i="15"/>
  <c r="X329" i="15"/>
  <c r="E332" i="15"/>
  <c r="K332" i="15"/>
  <c r="K330" i="15" s="1"/>
  <c r="Q332" i="15"/>
  <c r="W332" i="15"/>
  <c r="W330" i="15" s="1"/>
  <c r="E334" i="15"/>
  <c r="K334" i="15"/>
  <c r="Q334" i="15"/>
  <c r="W334" i="15"/>
  <c r="D337" i="15"/>
  <c r="J337" i="15"/>
  <c r="J335" i="15" s="1"/>
  <c r="P337" i="15"/>
  <c r="P335" i="15" s="1"/>
  <c r="V337" i="15"/>
  <c r="D339" i="15"/>
  <c r="J339" i="15"/>
  <c r="P339" i="15"/>
  <c r="V339" i="15"/>
  <c r="I342" i="15"/>
  <c r="I340" i="15" s="1"/>
  <c r="O342" i="15"/>
  <c r="U342" i="15"/>
  <c r="AA342" i="15"/>
  <c r="AA340" i="15" s="1"/>
  <c r="I344" i="15"/>
  <c r="O344" i="15"/>
  <c r="U344" i="15"/>
  <c r="AA344" i="15"/>
  <c r="H347" i="15"/>
  <c r="N347" i="15"/>
  <c r="N345" i="15" s="1"/>
  <c r="T347" i="15"/>
  <c r="Z347" i="15"/>
  <c r="Z345" i="15" s="1"/>
  <c r="H349" i="15"/>
  <c r="N349" i="15"/>
  <c r="T349" i="15"/>
  <c r="Z349" i="15"/>
  <c r="G352" i="15"/>
  <c r="M352" i="15"/>
  <c r="M350" i="15" s="1"/>
  <c r="S352" i="15"/>
  <c r="S350" i="15" s="1"/>
  <c r="Y352" i="15"/>
  <c r="G354" i="15"/>
  <c r="M354" i="15"/>
  <c r="S354" i="15"/>
  <c r="Y354" i="15"/>
  <c r="F357" i="15"/>
  <c r="F355" i="15" s="1"/>
  <c r="L357" i="15"/>
  <c r="R357" i="15"/>
  <c r="X357" i="15"/>
  <c r="X355" i="15" s="1"/>
  <c r="F359" i="15"/>
  <c r="L359" i="15"/>
  <c r="R359" i="15"/>
  <c r="X359" i="15"/>
  <c r="E362" i="15"/>
  <c r="K362" i="15"/>
  <c r="K360" i="15" s="1"/>
  <c r="Q362" i="15"/>
  <c r="W362" i="15"/>
  <c r="W360" i="15" s="1"/>
  <c r="E364" i="15"/>
  <c r="K364" i="15"/>
  <c r="Q364" i="15"/>
  <c r="W364" i="15"/>
  <c r="D367" i="15"/>
  <c r="J367" i="15"/>
  <c r="J365" i="15" s="1"/>
  <c r="P367" i="15"/>
  <c r="P365" i="15" s="1"/>
  <c r="V367" i="15"/>
  <c r="D369" i="15"/>
  <c r="J369" i="15"/>
  <c r="P369" i="15"/>
  <c r="V369" i="15"/>
  <c r="I372" i="15"/>
  <c r="I370" i="15" s="1"/>
  <c r="O372" i="15"/>
  <c r="U372" i="15"/>
  <c r="AA372" i="15"/>
  <c r="AA370" i="15" s="1"/>
  <c r="I374" i="15"/>
  <c r="O374" i="15"/>
  <c r="U374" i="15"/>
  <c r="AA374" i="15"/>
  <c r="H377" i="15"/>
  <c r="N377" i="15"/>
  <c r="N375" i="15" s="1"/>
  <c r="T377" i="15"/>
  <c r="Z377" i="15"/>
  <c r="Z375" i="15" s="1"/>
  <c r="H379" i="15"/>
  <c r="N379" i="15"/>
  <c r="T379" i="15"/>
  <c r="Z379" i="15"/>
  <c r="G382" i="15"/>
  <c r="M382" i="15"/>
  <c r="M380" i="15" s="1"/>
  <c r="S382" i="15"/>
  <c r="S380" i="15" s="1"/>
  <c r="Y382" i="15"/>
  <c r="G384" i="15"/>
  <c r="M384" i="15"/>
  <c r="S384" i="15"/>
  <c r="Y384" i="15"/>
  <c r="F387" i="15"/>
  <c r="F385" i="15" s="1"/>
  <c r="L387" i="15"/>
  <c r="R387" i="15"/>
  <c r="X387" i="15"/>
  <c r="X385" i="15" s="1"/>
  <c r="F389" i="15"/>
  <c r="L389" i="15"/>
  <c r="R389" i="15"/>
  <c r="X389" i="15"/>
  <c r="E392" i="15"/>
  <c r="K392" i="15"/>
  <c r="K390" i="15" s="1"/>
  <c r="Q392" i="15"/>
  <c r="W392" i="15"/>
  <c r="W390" i="15" s="1"/>
  <c r="E394" i="15"/>
  <c r="K394" i="15"/>
  <c r="Q394" i="15"/>
  <c r="W394" i="15"/>
  <c r="D397" i="15"/>
  <c r="J397" i="15"/>
  <c r="J395" i="15" s="1"/>
  <c r="P397" i="15"/>
  <c r="P395" i="15" s="1"/>
  <c r="V397" i="15"/>
  <c r="D399" i="15"/>
  <c r="J399" i="15"/>
  <c r="P399" i="15"/>
  <c r="V399" i="15"/>
  <c r="I402" i="15"/>
  <c r="I400" i="15" s="1"/>
  <c r="O402" i="15"/>
  <c r="U402" i="15"/>
  <c r="AA402" i="15"/>
  <c r="AA400" i="15" s="1"/>
  <c r="I404" i="15"/>
  <c r="O404" i="15"/>
  <c r="U404" i="15"/>
  <c r="AA404" i="15"/>
  <c r="H407" i="15"/>
  <c r="N407" i="15"/>
  <c r="N405" i="15" s="1"/>
  <c r="T407" i="15"/>
  <c r="Z407" i="15"/>
  <c r="Z405" i="15" s="1"/>
  <c r="H409" i="15"/>
  <c r="N409" i="15"/>
  <c r="T409" i="15"/>
  <c r="Z409" i="15"/>
  <c r="G412" i="15"/>
  <c r="M412" i="15"/>
  <c r="M410" i="15" s="1"/>
  <c r="S412" i="15"/>
  <c r="S410" i="15" s="1"/>
  <c r="Y412" i="15"/>
  <c r="G414" i="15"/>
  <c r="M414" i="15"/>
  <c r="S414" i="15"/>
  <c r="Y414" i="15"/>
  <c r="F417" i="15"/>
  <c r="F415" i="15" s="1"/>
  <c r="L417" i="15"/>
  <c r="R417" i="15"/>
  <c r="X417" i="15"/>
  <c r="X415" i="15" s="1"/>
  <c r="F419" i="15"/>
  <c r="L419" i="15"/>
  <c r="R419" i="15"/>
  <c r="X419" i="15"/>
  <c r="E422" i="15"/>
  <c r="K422" i="15"/>
  <c r="K420" i="15" s="1"/>
  <c r="Q422" i="15"/>
  <c r="W422" i="15"/>
  <c r="W420" i="15" s="1"/>
  <c r="E424" i="15"/>
  <c r="K424" i="15"/>
  <c r="Q424" i="15"/>
  <c r="W424" i="15"/>
  <c r="D427" i="15"/>
  <c r="J427" i="15"/>
  <c r="J425" i="15" s="1"/>
  <c r="P427" i="15"/>
  <c r="P425" i="15" s="1"/>
  <c r="V427" i="15"/>
  <c r="D429" i="15"/>
  <c r="J429" i="15"/>
  <c r="P429" i="15"/>
  <c r="V429" i="15"/>
  <c r="I432" i="15"/>
  <c r="I430" i="15" s="1"/>
  <c r="O432" i="15"/>
  <c r="U432" i="15"/>
  <c r="AA432" i="15"/>
  <c r="AA430" i="15" s="1"/>
  <c r="I434" i="15"/>
  <c r="O434" i="15"/>
  <c r="U434" i="15"/>
  <c r="AA434" i="15"/>
  <c r="H437" i="15"/>
  <c r="N437" i="15"/>
  <c r="N435" i="15" s="1"/>
  <c r="T437" i="15"/>
  <c r="Z437" i="15"/>
  <c r="Z435" i="15" s="1"/>
  <c r="H439" i="15"/>
  <c r="N439" i="15"/>
  <c r="T439" i="15"/>
  <c r="Z439" i="15"/>
  <c r="G442" i="15"/>
  <c r="M442" i="15"/>
  <c r="M440" i="15" s="1"/>
  <c r="S442" i="15"/>
  <c r="S440" i="15" s="1"/>
  <c r="Y442" i="15"/>
  <c r="G444" i="15"/>
  <c r="M444" i="15"/>
  <c r="S444" i="15"/>
  <c r="Y444" i="15"/>
  <c r="F447" i="15"/>
  <c r="F445" i="15" s="1"/>
  <c r="L447" i="15"/>
  <c r="R447" i="15"/>
  <c r="X447" i="15"/>
  <c r="X445" i="15" s="1"/>
  <c r="F449" i="15"/>
  <c r="L449" i="15"/>
  <c r="R449" i="15"/>
  <c r="X449" i="15"/>
  <c r="E452" i="15"/>
  <c r="K452" i="15"/>
  <c r="K450" i="15" s="1"/>
  <c r="Q452" i="15"/>
  <c r="W452" i="15"/>
  <c r="W450" i="15" s="1"/>
  <c r="E454" i="15"/>
  <c r="K454" i="15"/>
  <c r="Q454" i="15"/>
  <c r="W454" i="15"/>
  <c r="D457" i="15"/>
  <c r="J457" i="15"/>
  <c r="J455" i="15" s="1"/>
  <c r="P457" i="15"/>
  <c r="P455" i="15" s="1"/>
  <c r="V457" i="15"/>
  <c r="D459" i="15"/>
  <c r="J459" i="15"/>
  <c r="P459" i="15"/>
  <c r="V459" i="15"/>
  <c r="I462" i="15"/>
  <c r="Q462" i="15"/>
  <c r="Q460" i="15" s="1"/>
  <c r="J464" i="15"/>
  <c r="O471" i="15"/>
  <c r="O469" i="15" s="1"/>
  <c r="I473" i="15"/>
  <c r="AA473" i="15"/>
  <c r="N476" i="15"/>
  <c r="N474" i="15" s="1"/>
  <c r="H478" i="15"/>
  <c r="Z478" i="15"/>
  <c r="H481" i="15"/>
  <c r="H479" i="15" s="1"/>
  <c r="Z481" i="15"/>
  <c r="T483" i="15"/>
  <c r="G488" i="15"/>
  <c r="G484" i="15" s="1"/>
  <c r="X491" i="15"/>
  <c r="X489" i="15" s="1"/>
  <c r="Q496" i="15"/>
  <c r="J501" i="15"/>
  <c r="J499" i="15" s="1"/>
  <c r="V503" i="15"/>
  <c r="I506" i="15"/>
  <c r="I504" i="15" s="1"/>
  <c r="U508" i="15"/>
  <c r="U504" i="15" s="1"/>
  <c r="N513" i="15"/>
  <c r="N509" i="15" s="1"/>
  <c r="G518" i="15"/>
  <c r="G514" i="15" s="1"/>
  <c r="X521" i="15"/>
  <c r="X519" i="15" s="1"/>
  <c r="Q526" i="15"/>
  <c r="Q524" i="15" s="1"/>
  <c r="J531" i="15"/>
  <c r="J529" i="15" s="1"/>
  <c r="V533" i="15"/>
  <c r="V529" i="15" s="1"/>
  <c r="I536" i="15"/>
  <c r="I534" i="15" s="1"/>
  <c r="U538" i="15"/>
  <c r="U534" i="15" s="1"/>
  <c r="N543" i="15"/>
  <c r="N539" i="15" s="1"/>
  <c r="G548" i="15"/>
  <c r="X551" i="15"/>
  <c r="X549" i="15" s="1"/>
  <c r="Q556" i="15"/>
  <c r="Q554" i="15" s="1"/>
  <c r="J561" i="15"/>
  <c r="J559" i="15" s="1"/>
  <c r="V563" i="15"/>
  <c r="V559" i="15" s="1"/>
  <c r="I566" i="15"/>
  <c r="I564" i="15" s="1"/>
  <c r="U568" i="15"/>
  <c r="U564" i="15" s="1"/>
  <c r="N573" i="15"/>
  <c r="N569" i="15" s="1"/>
  <c r="G578" i="15"/>
  <c r="G574" i="15" s="1"/>
  <c r="X581" i="15"/>
  <c r="X579" i="15" s="1"/>
  <c r="Q586" i="15"/>
  <c r="J591" i="15"/>
  <c r="J589" i="15" s="1"/>
  <c r="V593" i="15"/>
  <c r="I596" i="15"/>
  <c r="I594" i="15" s="1"/>
  <c r="U598" i="15"/>
  <c r="U594" i="15" s="1"/>
  <c r="N603" i="15"/>
  <c r="G608" i="15"/>
  <c r="G604" i="15" s="1"/>
  <c r="X611" i="15"/>
  <c r="X609" i="15" s="1"/>
  <c r="Q616" i="15"/>
  <c r="Q614" i="15" s="1"/>
  <c r="I9" i="15"/>
  <c r="I7" i="15" s="1"/>
  <c r="O9" i="15"/>
  <c r="O7" i="15" s="1"/>
  <c r="U9" i="15"/>
  <c r="AA9" i="15"/>
  <c r="I11" i="15"/>
  <c r="O11" i="15"/>
  <c r="U11" i="15"/>
  <c r="AA11" i="15"/>
  <c r="H14" i="15"/>
  <c r="N14" i="15"/>
  <c r="T14" i="15"/>
  <c r="T12" i="15" s="1"/>
  <c r="Z14" i="15"/>
  <c r="H16" i="15"/>
  <c r="N16" i="15"/>
  <c r="T16" i="15"/>
  <c r="Z16" i="15"/>
  <c r="G19" i="15"/>
  <c r="G17" i="15" s="1"/>
  <c r="M19" i="15"/>
  <c r="S19" i="15"/>
  <c r="S17" i="15" s="1"/>
  <c r="Y19" i="15"/>
  <c r="Y17" i="15" s="1"/>
  <c r="G21" i="15"/>
  <c r="M21" i="15"/>
  <c r="S21" i="15"/>
  <c r="Y21" i="15"/>
  <c r="F24" i="15"/>
  <c r="F22" i="15" s="1"/>
  <c r="L24" i="15"/>
  <c r="L22" i="15" s="1"/>
  <c r="R24" i="15"/>
  <c r="X24" i="15"/>
  <c r="F26" i="15"/>
  <c r="L26" i="15"/>
  <c r="R26" i="15"/>
  <c r="X26" i="15"/>
  <c r="E29" i="15"/>
  <c r="K29" i="15"/>
  <c r="Q29" i="15"/>
  <c r="Q27" i="15" s="1"/>
  <c r="W29" i="15"/>
  <c r="E31" i="15"/>
  <c r="K31" i="15"/>
  <c r="Q31" i="15"/>
  <c r="W31" i="15"/>
  <c r="D34" i="15"/>
  <c r="D32" i="15" s="1"/>
  <c r="J34" i="15"/>
  <c r="P34" i="15"/>
  <c r="P32" i="15" s="1"/>
  <c r="V34" i="15"/>
  <c r="V32" i="15" s="1"/>
  <c r="D36" i="15"/>
  <c r="J36" i="15"/>
  <c r="P36" i="15"/>
  <c r="V36" i="15"/>
  <c r="I39" i="15"/>
  <c r="I37" i="15" s="1"/>
  <c r="O39" i="15"/>
  <c r="O37" i="15" s="1"/>
  <c r="U39" i="15"/>
  <c r="AA39" i="15"/>
  <c r="I41" i="15"/>
  <c r="O41" i="15"/>
  <c r="U41" i="15"/>
  <c r="AA41" i="15"/>
  <c r="H44" i="15"/>
  <c r="N44" i="15"/>
  <c r="T44" i="15"/>
  <c r="T42" i="15" s="1"/>
  <c r="Z44" i="15"/>
  <c r="H46" i="15"/>
  <c r="N46" i="15"/>
  <c r="T46" i="15"/>
  <c r="Z46" i="15"/>
  <c r="G49" i="15"/>
  <c r="G47" i="15" s="1"/>
  <c r="M49" i="15"/>
  <c r="S49" i="15"/>
  <c r="S47" i="15" s="1"/>
  <c r="Y49" i="15"/>
  <c r="Y47" i="15" s="1"/>
  <c r="G51" i="15"/>
  <c r="M51" i="15"/>
  <c r="S51" i="15"/>
  <c r="Y51" i="15"/>
  <c r="F54" i="15"/>
  <c r="F52" i="15" s="1"/>
  <c r="L54" i="15"/>
  <c r="L52" i="15" s="1"/>
  <c r="R54" i="15"/>
  <c r="X54" i="15"/>
  <c r="F56" i="15"/>
  <c r="L56" i="15"/>
  <c r="R56" i="15"/>
  <c r="X56" i="15"/>
  <c r="E59" i="15"/>
  <c r="K59" i="15"/>
  <c r="Q59" i="15"/>
  <c r="Q57" i="15" s="1"/>
  <c r="W59" i="15"/>
  <c r="E61" i="15"/>
  <c r="K61" i="15"/>
  <c r="Q61" i="15"/>
  <c r="W61" i="15"/>
  <c r="D64" i="15"/>
  <c r="D62" i="15" s="1"/>
  <c r="J64" i="15"/>
  <c r="P64" i="15"/>
  <c r="P62" i="15" s="1"/>
  <c r="V64" i="15"/>
  <c r="V62" i="15" s="1"/>
  <c r="D66" i="15"/>
  <c r="J66" i="15"/>
  <c r="P66" i="15"/>
  <c r="V66" i="15"/>
  <c r="I69" i="15"/>
  <c r="I67" i="15" s="1"/>
  <c r="O69" i="15"/>
  <c r="O67" i="15" s="1"/>
  <c r="U69" i="15"/>
  <c r="AA69" i="15"/>
  <c r="I71" i="15"/>
  <c r="O71" i="15"/>
  <c r="U71" i="15"/>
  <c r="AA71" i="15"/>
  <c r="H74" i="15"/>
  <c r="N74" i="15"/>
  <c r="T74" i="15"/>
  <c r="T72" i="15" s="1"/>
  <c r="Z74" i="15"/>
  <c r="H76" i="15"/>
  <c r="N76" i="15"/>
  <c r="T76" i="15"/>
  <c r="Z76" i="15"/>
  <c r="G79" i="15"/>
  <c r="G77" i="15" s="1"/>
  <c r="M79" i="15"/>
  <c r="S79" i="15"/>
  <c r="S77" i="15" s="1"/>
  <c r="Y79" i="15"/>
  <c r="Y77" i="15" s="1"/>
  <c r="G81" i="15"/>
  <c r="M81" i="15"/>
  <c r="S81" i="15"/>
  <c r="Y81" i="15"/>
  <c r="F84" i="15"/>
  <c r="F82" i="15" s="1"/>
  <c r="L84" i="15"/>
  <c r="L82" i="15" s="1"/>
  <c r="R84" i="15"/>
  <c r="X84" i="15"/>
  <c r="F86" i="15"/>
  <c r="L86" i="15"/>
  <c r="R86" i="15"/>
  <c r="X86" i="15"/>
  <c r="E89" i="15"/>
  <c r="K89" i="15"/>
  <c r="Q89" i="15"/>
  <c r="Q87" i="15" s="1"/>
  <c r="W89" i="15"/>
  <c r="E91" i="15"/>
  <c r="K91" i="15"/>
  <c r="Q91" i="15"/>
  <c r="W91" i="15"/>
  <c r="D94" i="15"/>
  <c r="D92" i="15" s="1"/>
  <c r="J94" i="15"/>
  <c r="P94" i="15"/>
  <c r="P92" i="15" s="1"/>
  <c r="V94" i="15"/>
  <c r="V92" i="15" s="1"/>
  <c r="D96" i="15"/>
  <c r="J96" i="15"/>
  <c r="P96" i="15"/>
  <c r="V96" i="15"/>
  <c r="I99" i="15"/>
  <c r="I97" i="15" s="1"/>
  <c r="O99" i="15"/>
  <c r="O97" i="15" s="1"/>
  <c r="U99" i="15"/>
  <c r="AA99" i="15"/>
  <c r="I101" i="15"/>
  <c r="O101" i="15"/>
  <c r="U101" i="15"/>
  <c r="AA101" i="15"/>
  <c r="H104" i="15"/>
  <c r="N104" i="15"/>
  <c r="T104" i="15"/>
  <c r="T102" i="15" s="1"/>
  <c r="Z104" i="15"/>
  <c r="H106" i="15"/>
  <c r="N106" i="15"/>
  <c r="T106" i="15"/>
  <c r="Z106" i="15"/>
  <c r="G109" i="15"/>
  <c r="G107" i="15" s="1"/>
  <c r="M109" i="15"/>
  <c r="S109" i="15"/>
  <c r="S107" i="15" s="1"/>
  <c r="Y109" i="15"/>
  <c r="Y107" i="15" s="1"/>
  <c r="G111" i="15"/>
  <c r="M111" i="15"/>
  <c r="S111" i="15"/>
  <c r="Y111" i="15"/>
  <c r="F114" i="15"/>
  <c r="F112" i="15" s="1"/>
  <c r="L114" i="15"/>
  <c r="L112" i="15" s="1"/>
  <c r="R114" i="15"/>
  <c r="X114" i="15"/>
  <c r="F116" i="15"/>
  <c r="L116" i="15"/>
  <c r="R116" i="15"/>
  <c r="X116" i="15"/>
  <c r="E119" i="15"/>
  <c r="K119" i="15"/>
  <c r="Q119" i="15"/>
  <c r="Q117" i="15" s="1"/>
  <c r="W119" i="15"/>
  <c r="E121" i="15"/>
  <c r="K121" i="15"/>
  <c r="Q121" i="15"/>
  <c r="W121" i="15"/>
  <c r="D124" i="15"/>
  <c r="D122" i="15" s="1"/>
  <c r="J124" i="15"/>
  <c r="P124" i="15"/>
  <c r="P122" i="15" s="1"/>
  <c r="V124" i="15"/>
  <c r="V122" i="15" s="1"/>
  <c r="D126" i="15"/>
  <c r="J126" i="15"/>
  <c r="P126" i="15"/>
  <c r="V126" i="15"/>
  <c r="I129" i="15"/>
  <c r="I127" i="15" s="1"/>
  <c r="O129" i="15"/>
  <c r="O127" i="15" s="1"/>
  <c r="U129" i="15"/>
  <c r="AA129" i="15"/>
  <c r="I131" i="15"/>
  <c r="O131" i="15"/>
  <c r="U131" i="15"/>
  <c r="AA131" i="15"/>
  <c r="H134" i="15"/>
  <c r="N134" i="15"/>
  <c r="T134" i="15"/>
  <c r="T132" i="15" s="1"/>
  <c r="Z134" i="15"/>
  <c r="H136" i="15"/>
  <c r="N136" i="15"/>
  <c r="T136" i="15"/>
  <c r="Z136" i="15"/>
  <c r="G139" i="15"/>
  <c r="G137" i="15" s="1"/>
  <c r="M139" i="15"/>
  <c r="S139" i="15"/>
  <c r="S137" i="15" s="1"/>
  <c r="Y139" i="15"/>
  <c r="Y137" i="15" s="1"/>
  <c r="G141" i="15"/>
  <c r="M141" i="15"/>
  <c r="S141" i="15"/>
  <c r="Y141" i="15"/>
  <c r="F144" i="15"/>
  <c r="F142" i="15" s="1"/>
  <c r="L144" i="15"/>
  <c r="L142" i="15" s="1"/>
  <c r="R144" i="15"/>
  <c r="X144" i="15"/>
  <c r="F146" i="15"/>
  <c r="L146" i="15"/>
  <c r="R146" i="15"/>
  <c r="X146" i="15"/>
  <c r="E149" i="15"/>
  <c r="K149" i="15"/>
  <c r="Q149" i="15"/>
  <c r="Q147" i="15" s="1"/>
  <c r="W149" i="15"/>
  <c r="E151" i="15"/>
  <c r="K151" i="15"/>
  <c r="Q151" i="15"/>
  <c r="W151" i="15"/>
  <c r="D154" i="15"/>
  <c r="D152" i="15" s="1"/>
  <c r="J154" i="15"/>
  <c r="P154" i="15"/>
  <c r="P152" i="15" s="1"/>
  <c r="V154" i="15"/>
  <c r="V152" i="15" s="1"/>
  <c r="D156" i="15"/>
  <c r="J156" i="15"/>
  <c r="P156" i="15"/>
  <c r="V156" i="15"/>
  <c r="I163" i="15"/>
  <c r="I161" i="15" s="1"/>
  <c r="O163" i="15"/>
  <c r="O161" i="15" s="1"/>
  <c r="U163" i="15"/>
  <c r="AA163" i="15"/>
  <c r="I165" i="15"/>
  <c r="O165" i="15"/>
  <c r="U165" i="15"/>
  <c r="AA165" i="15"/>
  <c r="H168" i="15"/>
  <c r="N168" i="15"/>
  <c r="T168" i="15"/>
  <c r="T166" i="15" s="1"/>
  <c r="Z168" i="15"/>
  <c r="H170" i="15"/>
  <c r="N170" i="15"/>
  <c r="T170" i="15"/>
  <c r="Z170" i="15"/>
  <c r="G173" i="15"/>
  <c r="G171" i="15" s="1"/>
  <c r="M173" i="15"/>
  <c r="S173" i="15"/>
  <c r="S171" i="15" s="1"/>
  <c r="Y173" i="15"/>
  <c r="Y171" i="15" s="1"/>
  <c r="G175" i="15"/>
  <c r="M175" i="15"/>
  <c r="S175" i="15"/>
  <c r="Y175" i="15"/>
  <c r="F178" i="15"/>
  <c r="F176" i="15" s="1"/>
  <c r="L178" i="15"/>
  <c r="L176" i="15" s="1"/>
  <c r="R178" i="15"/>
  <c r="X178" i="15"/>
  <c r="F180" i="15"/>
  <c r="L180" i="15"/>
  <c r="R180" i="15"/>
  <c r="X180" i="15"/>
  <c r="E183" i="15"/>
  <c r="K183" i="15"/>
  <c r="Q183" i="15"/>
  <c r="Q181" i="15" s="1"/>
  <c r="W183" i="15"/>
  <c r="E185" i="15"/>
  <c r="K185" i="15"/>
  <c r="Q185" i="15"/>
  <c r="W185" i="15"/>
  <c r="D188" i="15"/>
  <c r="D186" i="15" s="1"/>
  <c r="J188" i="15"/>
  <c r="P188" i="15"/>
  <c r="P186" i="15" s="1"/>
  <c r="V188" i="15"/>
  <c r="V186" i="15" s="1"/>
  <c r="D190" i="15"/>
  <c r="J190" i="15"/>
  <c r="P190" i="15"/>
  <c r="V190" i="15"/>
  <c r="I193" i="15"/>
  <c r="I191" i="15" s="1"/>
  <c r="O193" i="15"/>
  <c r="O191" i="15" s="1"/>
  <c r="U193" i="15"/>
  <c r="AA193" i="15"/>
  <c r="I195" i="15"/>
  <c r="O195" i="15"/>
  <c r="U195" i="15"/>
  <c r="AA195" i="15"/>
  <c r="H198" i="15"/>
  <c r="N198" i="15"/>
  <c r="T198" i="15"/>
  <c r="T196" i="15" s="1"/>
  <c r="Z198" i="15"/>
  <c r="H200" i="15"/>
  <c r="N200" i="15"/>
  <c r="T200" i="15"/>
  <c r="Z200" i="15"/>
  <c r="G203" i="15"/>
  <c r="G201" i="15" s="1"/>
  <c r="M203" i="15"/>
  <c r="S203" i="15"/>
  <c r="S201" i="15" s="1"/>
  <c r="Y203" i="15"/>
  <c r="Y201" i="15" s="1"/>
  <c r="G205" i="15"/>
  <c r="M205" i="15"/>
  <c r="S205" i="15"/>
  <c r="Y205" i="15"/>
  <c r="F208" i="15"/>
  <c r="F206" i="15" s="1"/>
  <c r="L208" i="15"/>
  <c r="L206" i="15" s="1"/>
  <c r="R208" i="15"/>
  <c r="X208" i="15"/>
  <c r="F210" i="15"/>
  <c r="L210" i="15"/>
  <c r="R210" i="15"/>
  <c r="X210" i="15"/>
  <c r="E213" i="15"/>
  <c r="K213" i="15"/>
  <c r="Q213" i="15"/>
  <c r="Q211" i="15" s="1"/>
  <c r="W213" i="15"/>
  <c r="E215" i="15"/>
  <c r="K215" i="15"/>
  <c r="Q215" i="15"/>
  <c r="W215" i="15"/>
  <c r="D218" i="15"/>
  <c r="D216" i="15" s="1"/>
  <c r="J218" i="15"/>
  <c r="P218" i="15"/>
  <c r="P216" i="15" s="1"/>
  <c r="V218" i="15"/>
  <c r="V216" i="15" s="1"/>
  <c r="D220" i="15"/>
  <c r="J220" i="15"/>
  <c r="P220" i="15"/>
  <c r="V220" i="15"/>
  <c r="I223" i="15"/>
  <c r="I221" i="15" s="1"/>
  <c r="O223" i="15"/>
  <c r="O221" i="15" s="1"/>
  <c r="U223" i="15"/>
  <c r="AA223" i="15"/>
  <c r="I225" i="15"/>
  <c r="O225" i="15"/>
  <c r="U225" i="15"/>
  <c r="AA225" i="15"/>
  <c r="H228" i="15"/>
  <c r="N228" i="15"/>
  <c r="T228" i="15"/>
  <c r="T226" i="15" s="1"/>
  <c r="Z228" i="15"/>
  <c r="H230" i="15"/>
  <c r="N230" i="15"/>
  <c r="T230" i="15"/>
  <c r="Z230" i="15"/>
  <c r="G233" i="15"/>
  <c r="G231" i="15" s="1"/>
  <c r="M233" i="15"/>
  <c r="S233" i="15"/>
  <c r="S231" i="15" s="1"/>
  <c r="Y233" i="15"/>
  <c r="Y231" i="15" s="1"/>
  <c r="G235" i="15"/>
  <c r="M235" i="15"/>
  <c r="S235" i="15"/>
  <c r="Y235" i="15"/>
  <c r="F238" i="15"/>
  <c r="F236" i="15" s="1"/>
  <c r="L238" i="15"/>
  <c r="L236" i="15" s="1"/>
  <c r="R238" i="15"/>
  <c r="X238" i="15"/>
  <c r="F240" i="15"/>
  <c r="L240" i="15"/>
  <c r="R240" i="15"/>
  <c r="X240" i="15"/>
  <c r="E243" i="15"/>
  <c r="K243" i="15"/>
  <c r="Q243" i="15"/>
  <c r="Q241" i="15" s="1"/>
  <c r="W243" i="15"/>
  <c r="E245" i="15"/>
  <c r="K245" i="15"/>
  <c r="Q245" i="15"/>
  <c r="W245" i="15"/>
  <c r="D248" i="15"/>
  <c r="D246" i="15" s="1"/>
  <c r="J248" i="15"/>
  <c r="P248" i="15"/>
  <c r="P246" i="15" s="1"/>
  <c r="V248" i="15"/>
  <c r="V246" i="15" s="1"/>
  <c r="D250" i="15"/>
  <c r="J250" i="15"/>
  <c r="P250" i="15"/>
  <c r="V250" i="15"/>
  <c r="I253" i="15"/>
  <c r="I251" i="15" s="1"/>
  <c r="O253" i="15"/>
  <c r="O251" i="15" s="1"/>
  <c r="U253" i="15"/>
  <c r="AA253" i="15"/>
  <c r="I255" i="15"/>
  <c r="O255" i="15"/>
  <c r="U255" i="15"/>
  <c r="AA255" i="15"/>
  <c r="H258" i="15"/>
  <c r="N258" i="15"/>
  <c r="T258" i="15"/>
  <c r="T256" i="15" s="1"/>
  <c r="Z258" i="15"/>
  <c r="H260" i="15"/>
  <c r="N260" i="15"/>
  <c r="T260" i="15"/>
  <c r="Z260" i="15"/>
  <c r="G263" i="15"/>
  <c r="G261" i="15" s="1"/>
  <c r="M263" i="15"/>
  <c r="S263" i="15"/>
  <c r="S261" i="15" s="1"/>
  <c r="Y263" i="15"/>
  <c r="Y261" i="15" s="1"/>
  <c r="G265" i="15"/>
  <c r="M265" i="15"/>
  <c r="S265" i="15"/>
  <c r="Y265" i="15"/>
  <c r="F268" i="15"/>
  <c r="F266" i="15" s="1"/>
  <c r="L268" i="15"/>
  <c r="L266" i="15" s="1"/>
  <c r="R268" i="15"/>
  <c r="X268" i="15"/>
  <c r="F270" i="15"/>
  <c r="L270" i="15"/>
  <c r="R270" i="15"/>
  <c r="X270" i="15"/>
  <c r="E273" i="15"/>
  <c r="K273" i="15"/>
  <c r="Q273" i="15"/>
  <c r="Q271" i="15" s="1"/>
  <c r="W273" i="15"/>
  <c r="E275" i="15"/>
  <c r="K275" i="15"/>
  <c r="Q275" i="15"/>
  <c r="W275" i="15"/>
  <c r="D278" i="15"/>
  <c r="D276" i="15" s="1"/>
  <c r="J278" i="15"/>
  <c r="P278" i="15"/>
  <c r="P276" i="15" s="1"/>
  <c r="V278" i="15"/>
  <c r="V276" i="15" s="1"/>
  <c r="D280" i="15"/>
  <c r="J280" i="15"/>
  <c r="P280" i="15"/>
  <c r="V280" i="15"/>
  <c r="I283" i="15"/>
  <c r="I281" i="15" s="1"/>
  <c r="O283" i="15"/>
  <c r="O281" i="15" s="1"/>
  <c r="U283" i="15"/>
  <c r="AA283" i="15"/>
  <c r="I285" i="15"/>
  <c r="O285" i="15"/>
  <c r="U285" i="15"/>
  <c r="AA285" i="15"/>
  <c r="H288" i="15"/>
  <c r="N288" i="15"/>
  <c r="T288" i="15"/>
  <c r="T286" i="15" s="1"/>
  <c r="Z288" i="15"/>
  <c r="H290" i="15"/>
  <c r="N290" i="15"/>
  <c r="T290" i="15"/>
  <c r="Z290" i="15"/>
  <c r="G293" i="15"/>
  <c r="G291" i="15" s="1"/>
  <c r="M293" i="15"/>
  <c r="S293" i="15"/>
  <c r="S291" i="15" s="1"/>
  <c r="Y293" i="15"/>
  <c r="Y291" i="15" s="1"/>
  <c r="G295" i="15"/>
  <c r="M295" i="15"/>
  <c r="S295" i="15"/>
  <c r="Y295" i="15"/>
  <c r="F298" i="15"/>
  <c r="F296" i="15" s="1"/>
  <c r="L298" i="15"/>
  <c r="L296" i="15" s="1"/>
  <c r="R298" i="15"/>
  <c r="X298" i="15"/>
  <c r="F300" i="15"/>
  <c r="L300" i="15"/>
  <c r="R300" i="15"/>
  <c r="X300" i="15"/>
  <c r="E303" i="15"/>
  <c r="K303" i="15"/>
  <c r="Q303" i="15"/>
  <c r="Q301" i="15" s="1"/>
  <c r="W303" i="15"/>
  <c r="E305" i="15"/>
  <c r="K305" i="15"/>
  <c r="Q305" i="15"/>
  <c r="W305" i="15"/>
  <c r="D308" i="15"/>
  <c r="D306" i="15" s="1"/>
  <c r="J308" i="15"/>
  <c r="P308" i="15"/>
  <c r="P306" i="15" s="1"/>
  <c r="V308" i="15"/>
  <c r="V306" i="15" s="1"/>
  <c r="D310" i="15"/>
  <c r="J310" i="15"/>
  <c r="P310" i="15"/>
  <c r="V310" i="15"/>
  <c r="I317" i="15"/>
  <c r="I315" i="15" s="1"/>
  <c r="O317" i="15"/>
  <c r="O315" i="15" s="1"/>
  <c r="U317" i="15"/>
  <c r="AA317" i="15"/>
  <c r="I319" i="15"/>
  <c r="O319" i="15"/>
  <c r="U319" i="15"/>
  <c r="AA319" i="15"/>
  <c r="H322" i="15"/>
  <c r="N322" i="15"/>
  <c r="T322" i="15"/>
  <c r="T320" i="15" s="1"/>
  <c r="Z322" i="15"/>
  <c r="H324" i="15"/>
  <c r="N324" i="15"/>
  <c r="T324" i="15"/>
  <c r="Z324" i="15"/>
  <c r="G327" i="15"/>
  <c r="G325" i="15" s="1"/>
  <c r="M327" i="15"/>
  <c r="S327" i="15"/>
  <c r="S325" i="15" s="1"/>
  <c r="Y327" i="15"/>
  <c r="Y325" i="15" s="1"/>
  <c r="G329" i="15"/>
  <c r="M329" i="15"/>
  <c r="S329" i="15"/>
  <c r="Y329" i="15"/>
  <c r="F332" i="15"/>
  <c r="F330" i="15" s="1"/>
  <c r="L332" i="15"/>
  <c r="L330" i="15" s="1"/>
  <c r="R332" i="15"/>
  <c r="X332" i="15"/>
  <c r="F334" i="15"/>
  <c r="L334" i="15"/>
  <c r="R334" i="15"/>
  <c r="X334" i="15"/>
  <c r="E337" i="15"/>
  <c r="K337" i="15"/>
  <c r="Q337" i="15"/>
  <c r="Q335" i="15" s="1"/>
  <c r="W337" i="15"/>
  <c r="E339" i="15"/>
  <c r="K339" i="15"/>
  <c r="Q339" i="15"/>
  <c r="W339" i="15"/>
  <c r="D342" i="15"/>
  <c r="D340" i="15" s="1"/>
  <c r="J342" i="15"/>
  <c r="P342" i="15"/>
  <c r="P340" i="15" s="1"/>
  <c r="V342" i="15"/>
  <c r="V340" i="15" s="1"/>
  <c r="D344" i="15"/>
  <c r="J344" i="15"/>
  <c r="P344" i="15"/>
  <c r="V344" i="15"/>
  <c r="I347" i="15"/>
  <c r="I345" i="15" s="1"/>
  <c r="O347" i="15"/>
  <c r="O345" i="15" s="1"/>
  <c r="U347" i="15"/>
  <c r="AA347" i="15"/>
  <c r="I349" i="15"/>
  <c r="O349" i="15"/>
  <c r="U349" i="15"/>
  <c r="AA349" i="15"/>
  <c r="H352" i="15"/>
  <c r="N352" i="15"/>
  <c r="T352" i="15"/>
  <c r="T350" i="15" s="1"/>
  <c r="Z352" i="15"/>
  <c r="H354" i="15"/>
  <c r="N354" i="15"/>
  <c r="T354" i="15"/>
  <c r="Z354" i="15"/>
  <c r="G357" i="15"/>
  <c r="G355" i="15" s="1"/>
  <c r="M357" i="15"/>
  <c r="S357" i="15"/>
  <c r="S355" i="15" s="1"/>
  <c r="Y357" i="15"/>
  <c r="Y355" i="15" s="1"/>
  <c r="G359" i="15"/>
  <c r="M359" i="15"/>
  <c r="S359" i="15"/>
  <c r="Y359" i="15"/>
  <c r="F362" i="15"/>
  <c r="F360" i="15" s="1"/>
  <c r="L362" i="15"/>
  <c r="L360" i="15" s="1"/>
  <c r="R362" i="15"/>
  <c r="X362" i="15"/>
  <c r="F364" i="15"/>
  <c r="L364" i="15"/>
  <c r="R364" i="15"/>
  <c r="X364" i="15"/>
  <c r="E367" i="15"/>
  <c r="K367" i="15"/>
  <c r="Q367" i="15"/>
  <c r="Q365" i="15" s="1"/>
  <c r="W367" i="15"/>
  <c r="E369" i="15"/>
  <c r="K369" i="15"/>
  <c r="Q369" i="15"/>
  <c r="W369" i="15"/>
  <c r="D372" i="15"/>
  <c r="D370" i="15" s="1"/>
  <c r="J372" i="15"/>
  <c r="P372" i="15"/>
  <c r="P370" i="15" s="1"/>
  <c r="V372" i="15"/>
  <c r="V370" i="15" s="1"/>
  <c r="D374" i="15"/>
  <c r="J374" i="15"/>
  <c r="P374" i="15"/>
  <c r="V374" i="15"/>
  <c r="I377" i="15"/>
  <c r="I375" i="15" s="1"/>
  <c r="O377" i="15"/>
  <c r="O375" i="15" s="1"/>
  <c r="U377" i="15"/>
  <c r="AA377" i="15"/>
  <c r="I379" i="15"/>
  <c r="O379" i="15"/>
  <c r="U379" i="15"/>
  <c r="AA379" i="15"/>
  <c r="H382" i="15"/>
  <c r="N382" i="15"/>
  <c r="T382" i="15"/>
  <c r="T380" i="15" s="1"/>
  <c r="Z382" i="15"/>
  <c r="H384" i="15"/>
  <c r="N384" i="15"/>
  <c r="T384" i="15"/>
  <c r="Z384" i="15"/>
  <c r="G387" i="15"/>
  <c r="G385" i="15" s="1"/>
  <c r="M387" i="15"/>
  <c r="S387" i="15"/>
  <c r="S385" i="15" s="1"/>
  <c r="Y387" i="15"/>
  <c r="Y385" i="15" s="1"/>
  <c r="G389" i="15"/>
  <c r="M389" i="15"/>
  <c r="S389" i="15"/>
  <c r="Y389" i="15"/>
  <c r="F392" i="15"/>
  <c r="F390" i="15" s="1"/>
  <c r="L392" i="15"/>
  <c r="L390" i="15" s="1"/>
  <c r="R392" i="15"/>
  <c r="X392" i="15"/>
  <c r="F394" i="15"/>
  <c r="L394" i="15"/>
  <c r="R394" i="15"/>
  <c r="X394" i="15"/>
  <c r="E397" i="15"/>
  <c r="K397" i="15"/>
  <c r="Q397" i="15"/>
  <c r="Q395" i="15" s="1"/>
  <c r="W397" i="15"/>
  <c r="E399" i="15"/>
  <c r="K399" i="15"/>
  <c r="Q399" i="15"/>
  <c r="W399" i="15"/>
  <c r="D402" i="15"/>
  <c r="D400" i="15" s="1"/>
  <c r="J402" i="15"/>
  <c r="P402" i="15"/>
  <c r="P400" i="15" s="1"/>
  <c r="V402" i="15"/>
  <c r="V400" i="15" s="1"/>
  <c r="D404" i="15"/>
  <c r="J404" i="15"/>
  <c r="P404" i="15"/>
  <c r="V404" i="15"/>
  <c r="I407" i="15"/>
  <c r="I405" i="15" s="1"/>
  <c r="O407" i="15"/>
  <c r="O405" i="15" s="1"/>
  <c r="U407" i="15"/>
  <c r="AA407" i="15"/>
  <c r="I409" i="15"/>
  <c r="O409" i="15"/>
  <c r="U409" i="15"/>
  <c r="AA409" i="15"/>
  <c r="H412" i="15"/>
  <c r="N412" i="15"/>
  <c r="T412" i="15"/>
  <c r="T410" i="15" s="1"/>
  <c r="Z412" i="15"/>
  <c r="H414" i="15"/>
  <c r="N414" i="15"/>
  <c r="T414" i="15"/>
  <c r="Z414" i="15"/>
  <c r="G417" i="15"/>
  <c r="G415" i="15" s="1"/>
  <c r="M417" i="15"/>
  <c r="S417" i="15"/>
  <c r="S415" i="15" s="1"/>
  <c r="Y417" i="15"/>
  <c r="Y415" i="15" s="1"/>
  <c r="G419" i="15"/>
  <c r="M419" i="15"/>
  <c r="S419" i="15"/>
  <c r="Y419" i="15"/>
  <c r="F422" i="15"/>
  <c r="F420" i="15" s="1"/>
  <c r="L422" i="15"/>
  <c r="L420" i="15" s="1"/>
  <c r="R422" i="15"/>
  <c r="X422" i="15"/>
  <c r="F424" i="15"/>
  <c r="L424" i="15"/>
  <c r="R424" i="15"/>
  <c r="X424" i="15"/>
  <c r="E427" i="15"/>
  <c r="K427" i="15"/>
  <c r="Q427" i="15"/>
  <c r="Q425" i="15" s="1"/>
  <c r="W427" i="15"/>
  <c r="E429" i="15"/>
  <c r="K429" i="15"/>
  <c r="Q429" i="15"/>
  <c r="W429" i="15"/>
  <c r="D432" i="15"/>
  <c r="D430" i="15" s="1"/>
  <c r="J432" i="15"/>
  <c r="P432" i="15"/>
  <c r="P430" i="15" s="1"/>
  <c r="V432" i="15"/>
  <c r="V430" i="15" s="1"/>
  <c r="D434" i="15"/>
  <c r="J434" i="15"/>
  <c r="P434" i="15"/>
  <c r="V434" i="15"/>
  <c r="I437" i="15"/>
  <c r="I435" i="15" s="1"/>
  <c r="O437" i="15"/>
  <c r="O435" i="15" s="1"/>
  <c r="U437" i="15"/>
  <c r="AA437" i="15"/>
  <c r="I439" i="15"/>
  <c r="O439" i="15"/>
  <c r="U439" i="15"/>
  <c r="AA439" i="15"/>
  <c r="H442" i="15"/>
  <c r="N442" i="15"/>
  <c r="T442" i="15"/>
  <c r="T440" i="15" s="1"/>
  <c r="Z442" i="15"/>
  <c r="H444" i="15"/>
  <c r="N444" i="15"/>
  <c r="T444" i="15"/>
  <c r="Z444" i="15"/>
  <c r="G447" i="15"/>
  <c r="G445" i="15" s="1"/>
  <c r="M447" i="15"/>
  <c r="S447" i="15"/>
  <c r="S445" i="15" s="1"/>
  <c r="Y447" i="15"/>
  <c r="Y445" i="15" s="1"/>
  <c r="G449" i="15"/>
  <c r="M449" i="15"/>
  <c r="S449" i="15"/>
  <c r="Y449" i="15"/>
  <c r="F452" i="15"/>
  <c r="F450" i="15" s="1"/>
  <c r="L452" i="15"/>
  <c r="L450" i="15" s="1"/>
  <c r="R452" i="15"/>
  <c r="X452" i="15"/>
  <c r="F454" i="15"/>
  <c r="L454" i="15"/>
  <c r="R454" i="15"/>
  <c r="X454" i="15"/>
  <c r="E457" i="15"/>
  <c r="K457" i="15"/>
  <c r="Q457" i="15"/>
  <c r="Q455" i="15" s="1"/>
  <c r="W457" i="15"/>
  <c r="E459" i="15"/>
  <c r="K459" i="15"/>
  <c r="Q459" i="15"/>
  <c r="W459" i="15"/>
  <c r="D462" i="15"/>
  <c r="D460" i="15" s="1"/>
  <c r="J462" i="15"/>
  <c r="K464" i="15"/>
  <c r="J473" i="15"/>
  <c r="I478" i="15"/>
  <c r="AA478" i="15"/>
  <c r="G483" i="15"/>
  <c r="Y483" i="15"/>
  <c r="M488" i="15"/>
  <c r="F493" i="15"/>
  <c r="AA508" i="15"/>
  <c r="T513" i="15"/>
  <c r="M518" i="15"/>
  <c r="F523" i="15"/>
  <c r="AA538" i="15"/>
  <c r="T543" i="15"/>
  <c r="M548" i="15"/>
  <c r="F553" i="15"/>
  <c r="AA568" i="15"/>
  <c r="T573" i="15"/>
  <c r="M578" i="15"/>
  <c r="F583" i="15"/>
  <c r="AA598" i="15"/>
  <c r="T603" i="15"/>
  <c r="M608" i="15"/>
  <c r="O186" i="16"/>
  <c r="X201" i="16"/>
  <c r="J9" i="15"/>
  <c r="J7" i="15" s="1"/>
  <c r="P9" i="15"/>
  <c r="V9" i="15"/>
  <c r="V7" i="15" s="1"/>
  <c r="V618" i="15"/>
  <c r="P618" i="15"/>
  <c r="J618" i="15"/>
  <c r="D618" i="15"/>
  <c r="W613" i="15"/>
  <c r="Q613" i="15"/>
  <c r="K613" i="15"/>
  <c r="E613" i="15"/>
  <c r="X608" i="15"/>
  <c r="R608" i="15"/>
  <c r="L608" i="15"/>
  <c r="F608" i="15"/>
  <c r="Y603" i="15"/>
  <c r="S603" i="15"/>
  <c r="M603" i="15"/>
  <c r="G603" i="15"/>
  <c r="Z598" i="15"/>
  <c r="T598" i="15"/>
  <c r="N598" i="15"/>
  <c r="H598" i="15"/>
  <c r="AA593" i="15"/>
  <c r="U593" i="15"/>
  <c r="O593" i="15"/>
  <c r="I593" i="15"/>
  <c r="V588" i="15"/>
  <c r="P588" i="15"/>
  <c r="J588" i="15"/>
  <c r="D588" i="15"/>
  <c r="W583" i="15"/>
  <c r="Q583" i="15"/>
  <c r="K583" i="15"/>
  <c r="E583" i="15"/>
  <c r="X578" i="15"/>
  <c r="R578" i="15"/>
  <c r="L578" i="15"/>
  <c r="F578" i="15"/>
  <c r="Y573" i="15"/>
  <c r="S573" i="15"/>
  <c r="M573" i="15"/>
  <c r="G573" i="15"/>
  <c r="Z568" i="15"/>
  <c r="T568" i="15"/>
  <c r="N568" i="15"/>
  <c r="H568" i="15"/>
  <c r="AA563" i="15"/>
  <c r="U563" i="15"/>
  <c r="O563" i="15"/>
  <c r="I563" i="15"/>
  <c r="V558" i="15"/>
  <c r="P558" i="15"/>
  <c r="J558" i="15"/>
  <c r="D558" i="15"/>
  <c r="W553" i="15"/>
  <c r="Q553" i="15"/>
  <c r="K553" i="15"/>
  <c r="E553" i="15"/>
  <c r="X548" i="15"/>
  <c r="R548" i="15"/>
  <c r="L548" i="15"/>
  <c r="F548" i="15"/>
  <c r="Y543" i="15"/>
  <c r="S543" i="15"/>
  <c r="M543" i="15"/>
  <c r="G543" i="15"/>
  <c r="Z538" i="15"/>
  <c r="T538" i="15"/>
  <c r="N538" i="15"/>
  <c r="H538" i="15"/>
  <c r="AA533" i="15"/>
  <c r="U533" i="15"/>
  <c r="O533" i="15"/>
  <c r="I533" i="15"/>
  <c r="V528" i="15"/>
  <c r="P528" i="15"/>
  <c r="J528" i="15"/>
  <c r="D528" i="15"/>
  <c r="W523" i="15"/>
  <c r="Q523" i="15"/>
  <c r="K523" i="15"/>
  <c r="E523" i="15"/>
  <c r="X518" i="15"/>
  <c r="R518" i="15"/>
  <c r="L518" i="15"/>
  <c r="F518" i="15"/>
  <c r="Y513" i="15"/>
  <c r="S513" i="15"/>
  <c r="M513" i="15"/>
  <c r="G513" i="15"/>
  <c r="Z508" i="15"/>
  <c r="T508" i="15"/>
  <c r="N508" i="15"/>
  <c r="H508" i="15"/>
  <c r="AA503" i="15"/>
  <c r="U503" i="15"/>
  <c r="O503" i="15"/>
  <c r="I503" i="15"/>
  <c r="V498" i="15"/>
  <c r="P498" i="15"/>
  <c r="J498" i="15"/>
  <c r="D498" i="15"/>
  <c r="W493" i="15"/>
  <c r="Q493" i="15"/>
  <c r="K493" i="15"/>
  <c r="E493" i="15"/>
  <c r="X488" i="15"/>
  <c r="R488" i="15"/>
  <c r="L488" i="15"/>
  <c r="F488" i="15"/>
  <c r="AA618" i="15"/>
  <c r="U618" i="15"/>
  <c r="O618" i="15"/>
  <c r="I618" i="15"/>
  <c r="V613" i="15"/>
  <c r="P613" i="15"/>
  <c r="J613" i="15"/>
  <c r="D613" i="15"/>
  <c r="W608" i="15"/>
  <c r="Q608" i="15"/>
  <c r="K608" i="15"/>
  <c r="E608" i="15"/>
  <c r="X603" i="15"/>
  <c r="R603" i="15"/>
  <c r="L603" i="15"/>
  <c r="F603" i="15"/>
  <c r="Y598" i="15"/>
  <c r="S598" i="15"/>
  <c r="M598" i="15"/>
  <c r="G598" i="15"/>
  <c r="Z593" i="15"/>
  <c r="T593" i="15"/>
  <c r="N593" i="15"/>
  <c r="H593" i="15"/>
  <c r="AA588" i="15"/>
  <c r="U588" i="15"/>
  <c r="O588" i="15"/>
  <c r="I588" i="15"/>
  <c r="V583" i="15"/>
  <c r="P583" i="15"/>
  <c r="J583" i="15"/>
  <c r="D583" i="15"/>
  <c r="W578" i="15"/>
  <c r="Q578" i="15"/>
  <c r="K578" i="15"/>
  <c r="E578" i="15"/>
  <c r="X573" i="15"/>
  <c r="R573" i="15"/>
  <c r="L573" i="15"/>
  <c r="F573" i="15"/>
  <c r="Y568" i="15"/>
  <c r="S568" i="15"/>
  <c r="M568" i="15"/>
  <c r="G568" i="15"/>
  <c r="Z563" i="15"/>
  <c r="T563" i="15"/>
  <c r="N563" i="15"/>
  <c r="H563" i="15"/>
  <c r="AA558" i="15"/>
  <c r="U558" i="15"/>
  <c r="O558" i="15"/>
  <c r="I558" i="15"/>
  <c r="V553" i="15"/>
  <c r="P553" i="15"/>
  <c r="J553" i="15"/>
  <c r="D553" i="15"/>
  <c r="W548" i="15"/>
  <c r="Q548" i="15"/>
  <c r="K548" i="15"/>
  <c r="E548" i="15"/>
  <c r="X543" i="15"/>
  <c r="R543" i="15"/>
  <c r="L543" i="15"/>
  <c r="F543" i="15"/>
  <c r="Y538" i="15"/>
  <c r="S538" i="15"/>
  <c r="M538" i="15"/>
  <c r="G538" i="15"/>
  <c r="Z533" i="15"/>
  <c r="T533" i="15"/>
  <c r="N533" i="15"/>
  <c r="H533" i="15"/>
  <c r="AA528" i="15"/>
  <c r="U528" i="15"/>
  <c r="O528" i="15"/>
  <c r="I528" i="15"/>
  <c r="V523" i="15"/>
  <c r="P523" i="15"/>
  <c r="J523" i="15"/>
  <c r="D523" i="15"/>
  <c r="W518" i="15"/>
  <c r="Q518" i="15"/>
  <c r="K518" i="15"/>
  <c r="E518" i="15"/>
  <c r="X513" i="15"/>
  <c r="R513" i="15"/>
  <c r="L513" i="15"/>
  <c r="F513" i="15"/>
  <c r="Y508" i="15"/>
  <c r="S508" i="15"/>
  <c r="M508" i="15"/>
  <c r="G508" i="15"/>
  <c r="Z503" i="15"/>
  <c r="T503" i="15"/>
  <c r="N503" i="15"/>
  <c r="H503" i="15"/>
  <c r="AA498" i="15"/>
  <c r="U498" i="15"/>
  <c r="O498" i="15"/>
  <c r="I498" i="15"/>
  <c r="V493" i="15"/>
  <c r="P493" i="15"/>
  <c r="J493" i="15"/>
  <c r="D493" i="15"/>
  <c r="W488" i="15"/>
  <c r="Q488" i="15"/>
  <c r="K488" i="15"/>
  <c r="E488" i="15"/>
  <c r="X483" i="15"/>
  <c r="R483" i="15"/>
  <c r="L483" i="15"/>
  <c r="F483" i="15"/>
  <c r="Y478" i="15"/>
  <c r="S478" i="15"/>
  <c r="M478" i="15"/>
  <c r="G478" i="15"/>
  <c r="Z473" i="15"/>
  <c r="T473" i="15"/>
  <c r="N473" i="15"/>
  <c r="H473" i="15"/>
  <c r="AA464" i="15"/>
  <c r="U464" i="15"/>
  <c r="U460" i="15" s="1"/>
  <c r="O464" i="15"/>
  <c r="I464" i="15"/>
  <c r="Z618" i="15"/>
  <c r="T618" i="15"/>
  <c r="N618" i="15"/>
  <c r="H618" i="15"/>
  <c r="AA613" i="15"/>
  <c r="U613" i="15"/>
  <c r="O613" i="15"/>
  <c r="I613" i="15"/>
  <c r="V608" i="15"/>
  <c r="P608" i="15"/>
  <c r="J608" i="15"/>
  <c r="D608" i="15"/>
  <c r="W603" i="15"/>
  <c r="Q603" i="15"/>
  <c r="K603" i="15"/>
  <c r="E603" i="15"/>
  <c r="X598" i="15"/>
  <c r="R598" i="15"/>
  <c r="L598" i="15"/>
  <c r="F598" i="15"/>
  <c r="Y593" i="15"/>
  <c r="S593" i="15"/>
  <c r="M593" i="15"/>
  <c r="G593" i="15"/>
  <c r="Z588" i="15"/>
  <c r="T588" i="15"/>
  <c r="N588" i="15"/>
  <c r="H588" i="15"/>
  <c r="AA583" i="15"/>
  <c r="U583" i="15"/>
  <c r="O583" i="15"/>
  <c r="I583" i="15"/>
  <c r="V578" i="15"/>
  <c r="P578" i="15"/>
  <c r="J578" i="15"/>
  <c r="D578" i="15"/>
  <c r="W573" i="15"/>
  <c r="Q573" i="15"/>
  <c r="K573" i="15"/>
  <c r="E573" i="15"/>
  <c r="X568" i="15"/>
  <c r="R568" i="15"/>
  <c r="L568" i="15"/>
  <c r="F568" i="15"/>
  <c r="Y563" i="15"/>
  <c r="S563" i="15"/>
  <c r="M563" i="15"/>
  <c r="G563" i="15"/>
  <c r="Z558" i="15"/>
  <c r="T558" i="15"/>
  <c r="N558" i="15"/>
  <c r="H558" i="15"/>
  <c r="AA553" i="15"/>
  <c r="U553" i="15"/>
  <c r="O553" i="15"/>
  <c r="I553" i="15"/>
  <c r="V548" i="15"/>
  <c r="P548" i="15"/>
  <c r="J548" i="15"/>
  <c r="D548" i="15"/>
  <c r="W543" i="15"/>
  <c r="Q543" i="15"/>
  <c r="K543" i="15"/>
  <c r="E543" i="15"/>
  <c r="X538" i="15"/>
  <c r="R538" i="15"/>
  <c r="L538" i="15"/>
  <c r="F538" i="15"/>
  <c r="Y533" i="15"/>
  <c r="S533" i="15"/>
  <c r="M533" i="15"/>
  <c r="G533" i="15"/>
  <c r="Z528" i="15"/>
  <c r="T528" i="15"/>
  <c r="N528" i="15"/>
  <c r="H528" i="15"/>
  <c r="AA523" i="15"/>
  <c r="U523" i="15"/>
  <c r="O523" i="15"/>
  <c r="I523" i="15"/>
  <c r="V518" i="15"/>
  <c r="P518" i="15"/>
  <c r="J518" i="15"/>
  <c r="D518" i="15"/>
  <c r="W513" i="15"/>
  <c r="Q513" i="15"/>
  <c r="K513" i="15"/>
  <c r="E513" i="15"/>
  <c r="X508" i="15"/>
  <c r="R508" i="15"/>
  <c r="L508" i="15"/>
  <c r="F508" i="15"/>
  <c r="Y503" i="15"/>
  <c r="S503" i="15"/>
  <c r="M503" i="15"/>
  <c r="G503" i="15"/>
  <c r="Z498" i="15"/>
  <c r="T498" i="15"/>
  <c r="N498" i="15"/>
  <c r="H498" i="15"/>
  <c r="AA493" i="15"/>
  <c r="U493" i="15"/>
  <c r="O493" i="15"/>
  <c r="I493" i="15"/>
  <c r="V488" i="15"/>
  <c r="P488" i="15"/>
  <c r="J488" i="15"/>
  <c r="D488" i="15"/>
  <c r="W483" i="15"/>
  <c r="Q483" i="15"/>
  <c r="K483" i="15"/>
  <c r="E483" i="15"/>
  <c r="X478" i="15"/>
  <c r="R478" i="15"/>
  <c r="L478" i="15"/>
  <c r="F478" i="15"/>
  <c r="Y473" i="15"/>
  <c r="S473" i="15"/>
  <c r="M473" i="15"/>
  <c r="G473" i="15"/>
  <c r="Z464" i="15"/>
  <c r="T464" i="15"/>
  <c r="N464" i="15"/>
  <c r="H464" i="15"/>
  <c r="Y618" i="15"/>
  <c r="S618" i="15"/>
  <c r="M618" i="15"/>
  <c r="G618" i="15"/>
  <c r="Z613" i="15"/>
  <c r="T613" i="15"/>
  <c r="N613" i="15"/>
  <c r="H613" i="15"/>
  <c r="AA608" i="15"/>
  <c r="U608" i="15"/>
  <c r="O608" i="15"/>
  <c r="I608" i="15"/>
  <c r="V603" i="15"/>
  <c r="P603" i="15"/>
  <c r="J603" i="15"/>
  <c r="D603" i="15"/>
  <c r="W598" i="15"/>
  <c r="Q598" i="15"/>
  <c r="K598" i="15"/>
  <c r="E598" i="15"/>
  <c r="X593" i="15"/>
  <c r="R593" i="15"/>
  <c r="L593" i="15"/>
  <c r="F593" i="15"/>
  <c r="Y588" i="15"/>
  <c r="S588" i="15"/>
  <c r="M588" i="15"/>
  <c r="G588" i="15"/>
  <c r="Z583" i="15"/>
  <c r="T583" i="15"/>
  <c r="N583" i="15"/>
  <c r="H583" i="15"/>
  <c r="AA578" i="15"/>
  <c r="U578" i="15"/>
  <c r="O578" i="15"/>
  <c r="I578" i="15"/>
  <c r="V573" i="15"/>
  <c r="P573" i="15"/>
  <c r="J573" i="15"/>
  <c r="D573" i="15"/>
  <c r="W568" i="15"/>
  <c r="Q568" i="15"/>
  <c r="K568" i="15"/>
  <c r="E568" i="15"/>
  <c r="X563" i="15"/>
  <c r="R563" i="15"/>
  <c r="L563" i="15"/>
  <c r="F563" i="15"/>
  <c r="Y558" i="15"/>
  <c r="S558" i="15"/>
  <c r="M558" i="15"/>
  <c r="G558" i="15"/>
  <c r="Z553" i="15"/>
  <c r="T553" i="15"/>
  <c r="N553" i="15"/>
  <c r="H553" i="15"/>
  <c r="AA548" i="15"/>
  <c r="U548" i="15"/>
  <c r="O548" i="15"/>
  <c r="I548" i="15"/>
  <c r="V543" i="15"/>
  <c r="P543" i="15"/>
  <c r="J543" i="15"/>
  <c r="D543" i="15"/>
  <c r="W538" i="15"/>
  <c r="Q538" i="15"/>
  <c r="K538" i="15"/>
  <c r="E538" i="15"/>
  <c r="X533" i="15"/>
  <c r="R533" i="15"/>
  <c r="L533" i="15"/>
  <c r="F533" i="15"/>
  <c r="Y528" i="15"/>
  <c r="S528" i="15"/>
  <c r="M528" i="15"/>
  <c r="G528" i="15"/>
  <c r="Z523" i="15"/>
  <c r="T523" i="15"/>
  <c r="N523" i="15"/>
  <c r="H523" i="15"/>
  <c r="AA518" i="15"/>
  <c r="U518" i="15"/>
  <c r="O518" i="15"/>
  <c r="I518" i="15"/>
  <c r="V513" i="15"/>
  <c r="P513" i="15"/>
  <c r="J513" i="15"/>
  <c r="D513" i="15"/>
  <c r="W508" i="15"/>
  <c r="Q508" i="15"/>
  <c r="K508" i="15"/>
  <c r="E508" i="15"/>
  <c r="X503" i="15"/>
  <c r="R503" i="15"/>
  <c r="L503" i="15"/>
  <c r="F503" i="15"/>
  <c r="Y498" i="15"/>
  <c r="S498" i="15"/>
  <c r="M498" i="15"/>
  <c r="G498" i="15"/>
  <c r="Z493" i="15"/>
  <c r="T493" i="15"/>
  <c r="N493" i="15"/>
  <c r="H493" i="15"/>
  <c r="AA488" i="15"/>
  <c r="U488" i="15"/>
  <c r="O488" i="15"/>
  <c r="I488" i="15"/>
  <c r="V483" i="15"/>
  <c r="P483" i="15"/>
  <c r="J483" i="15"/>
  <c r="D483" i="15"/>
  <c r="W478" i="15"/>
  <c r="Q478" i="15"/>
  <c r="K478" i="15"/>
  <c r="E478" i="15"/>
  <c r="X473" i="15"/>
  <c r="R473" i="15"/>
  <c r="L473" i="15"/>
  <c r="F473" i="15"/>
  <c r="Y464" i="15"/>
  <c r="S464" i="15"/>
  <c r="M464" i="15"/>
  <c r="G464" i="15"/>
  <c r="X618" i="15"/>
  <c r="R618" i="15"/>
  <c r="L618" i="15"/>
  <c r="F618" i="15"/>
  <c r="Y613" i="15"/>
  <c r="S613" i="15"/>
  <c r="M613" i="15"/>
  <c r="G613" i="15"/>
  <c r="Z608" i="15"/>
  <c r="T608" i="15"/>
  <c r="N608" i="15"/>
  <c r="H608" i="15"/>
  <c r="AA603" i="15"/>
  <c r="U603" i="15"/>
  <c r="O603" i="15"/>
  <c r="I603" i="15"/>
  <c r="V598" i="15"/>
  <c r="P598" i="15"/>
  <c r="J598" i="15"/>
  <c r="D598" i="15"/>
  <c r="W593" i="15"/>
  <c r="Q593" i="15"/>
  <c r="K593" i="15"/>
  <c r="E593" i="15"/>
  <c r="X588" i="15"/>
  <c r="R588" i="15"/>
  <c r="L588" i="15"/>
  <c r="F588" i="15"/>
  <c r="Y583" i="15"/>
  <c r="S583" i="15"/>
  <c r="M583" i="15"/>
  <c r="G583" i="15"/>
  <c r="Z578" i="15"/>
  <c r="T578" i="15"/>
  <c r="N578" i="15"/>
  <c r="H578" i="15"/>
  <c r="AA573" i="15"/>
  <c r="U573" i="15"/>
  <c r="O573" i="15"/>
  <c r="I573" i="15"/>
  <c r="V568" i="15"/>
  <c r="P568" i="15"/>
  <c r="J568" i="15"/>
  <c r="D568" i="15"/>
  <c r="W563" i="15"/>
  <c r="Q563" i="15"/>
  <c r="K563" i="15"/>
  <c r="E563" i="15"/>
  <c r="X558" i="15"/>
  <c r="R558" i="15"/>
  <c r="L558" i="15"/>
  <c r="F558" i="15"/>
  <c r="Y553" i="15"/>
  <c r="S553" i="15"/>
  <c r="M553" i="15"/>
  <c r="G553" i="15"/>
  <c r="Z548" i="15"/>
  <c r="T548" i="15"/>
  <c r="N548" i="15"/>
  <c r="H548" i="15"/>
  <c r="AA543" i="15"/>
  <c r="U543" i="15"/>
  <c r="O543" i="15"/>
  <c r="I543" i="15"/>
  <c r="V538" i="15"/>
  <c r="P538" i="15"/>
  <c r="J538" i="15"/>
  <c r="D538" i="15"/>
  <c r="W533" i="15"/>
  <c r="Q533" i="15"/>
  <c r="K533" i="15"/>
  <c r="E533" i="15"/>
  <c r="X528" i="15"/>
  <c r="R528" i="15"/>
  <c r="L528" i="15"/>
  <c r="F528" i="15"/>
  <c r="Y523" i="15"/>
  <c r="S523" i="15"/>
  <c r="M523" i="15"/>
  <c r="G523" i="15"/>
  <c r="Z518" i="15"/>
  <c r="T518" i="15"/>
  <c r="N518" i="15"/>
  <c r="H518" i="15"/>
  <c r="AA513" i="15"/>
  <c r="U513" i="15"/>
  <c r="O513" i="15"/>
  <c r="I513" i="15"/>
  <c r="V508" i="15"/>
  <c r="P508" i="15"/>
  <c r="J508" i="15"/>
  <c r="D508" i="15"/>
  <c r="W503" i="15"/>
  <c r="Q503" i="15"/>
  <c r="K503" i="15"/>
  <c r="E503" i="15"/>
  <c r="X498" i="15"/>
  <c r="R498" i="15"/>
  <c r="L498" i="15"/>
  <c r="F498" i="15"/>
  <c r="Y493" i="15"/>
  <c r="S493" i="15"/>
  <c r="M493" i="15"/>
  <c r="G493" i="15"/>
  <c r="Z488" i="15"/>
  <c r="T488" i="15"/>
  <c r="N488" i="15"/>
  <c r="H488" i="15"/>
  <c r="AA483" i="15"/>
  <c r="U483" i="15"/>
  <c r="O483" i="15"/>
  <c r="I483" i="15"/>
  <c r="V478" i="15"/>
  <c r="P478" i="15"/>
  <c r="J478" i="15"/>
  <c r="D478" i="15"/>
  <c r="W473" i="15"/>
  <c r="Q473" i="15"/>
  <c r="K473" i="15"/>
  <c r="E473" i="15"/>
  <c r="X464" i="15"/>
  <c r="R464" i="15"/>
  <c r="L464" i="15"/>
  <c r="F464" i="15"/>
  <c r="J11" i="15"/>
  <c r="P11" i="15"/>
  <c r="V11" i="15"/>
  <c r="I14" i="15"/>
  <c r="O14" i="15"/>
  <c r="U14" i="15"/>
  <c r="U12" i="15" s="1"/>
  <c r="AA14" i="15"/>
  <c r="I16" i="15"/>
  <c r="O16" i="15"/>
  <c r="U16" i="15"/>
  <c r="AA16" i="15"/>
  <c r="H19" i="15"/>
  <c r="H17" i="15" s="1"/>
  <c r="N19" i="15"/>
  <c r="T19" i="15"/>
  <c r="T17" i="15" s="1"/>
  <c r="Z19" i="15"/>
  <c r="Z17" i="15" s="1"/>
  <c r="H21" i="15"/>
  <c r="N21" i="15"/>
  <c r="T21" i="15"/>
  <c r="Z21" i="15"/>
  <c r="G24" i="15"/>
  <c r="G22" i="15" s="1"/>
  <c r="M24" i="15"/>
  <c r="M22" i="15" s="1"/>
  <c r="S24" i="15"/>
  <c r="Y24" i="15"/>
  <c r="G26" i="15"/>
  <c r="M26" i="15"/>
  <c r="S26" i="15"/>
  <c r="Y26" i="15"/>
  <c r="F29" i="15"/>
  <c r="L29" i="15"/>
  <c r="R29" i="15"/>
  <c r="R27" i="15" s="1"/>
  <c r="X29" i="15"/>
  <c r="F31" i="15"/>
  <c r="L31" i="15"/>
  <c r="R31" i="15"/>
  <c r="X31" i="15"/>
  <c r="E34" i="15"/>
  <c r="E32" i="15" s="1"/>
  <c r="K34" i="15"/>
  <c r="Q34" i="15"/>
  <c r="Q32" i="15" s="1"/>
  <c r="W34" i="15"/>
  <c r="W32" i="15" s="1"/>
  <c r="E36" i="15"/>
  <c r="K36" i="15"/>
  <c r="Q36" i="15"/>
  <c r="W36" i="15"/>
  <c r="D39" i="15"/>
  <c r="D37" i="15" s="1"/>
  <c r="J39" i="15"/>
  <c r="J37" i="15" s="1"/>
  <c r="P39" i="15"/>
  <c r="V39" i="15"/>
  <c r="D41" i="15"/>
  <c r="J41" i="15"/>
  <c r="P41" i="15"/>
  <c r="V41" i="15"/>
  <c r="I44" i="15"/>
  <c r="O44" i="15"/>
  <c r="U44" i="15"/>
  <c r="U42" i="15" s="1"/>
  <c r="AA44" i="15"/>
  <c r="I46" i="15"/>
  <c r="O46" i="15"/>
  <c r="U46" i="15"/>
  <c r="AA46" i="15"/>
  <c r="H49" i="15"/>
  <c r="H47" i="15" s="1"/>
  <c r="N49" i="15"/>
  <c r="T49" i="15"/>
  <c r="T47" i="15" s="1"/>
  <c r="Z49" i="15"/>
  <c r="Z47" i="15" s="1"/>
  <c r="H51" i="15"/>
  <c r="N51" i="15"/>
  <c r="T51" i="15"/>
  <c r="Z51" i="15"/>
  <c r="G54" i="15"/>
  <c r="G52" i="15" s="1"/>
  <c r="M54" i="15"/>
  <c r="M52" i="15" s="1"/>
  <c r="S54" i="15"/>
  <c r="Y54" i="15"/>
  <c r="G56" i="15"/>
  <c r="M56" i="15"/>
  <c r="S56" i="15"/>
  <c r="Y56" i="15"/>
  <c r="F59" i="15"/>
  <c r="L59" i="15"/>
  <c r="R59" i="15"/>
  <c r="R57" i="15" s="1"/>
  <c r="X59" i="15"/>
  <c r="F61" i="15"/>
  <c r="L61" i="15"/>
  <c r="R61" i="15"/>
  <c r="X61" i="15"/>
  <c r="E64" i="15"/>
  <c r="E62" i="15" s="1"/>
  <c r="K64" i="15"/>
  <c r="Q64" i="15"/>
  <c r="Q62" i="15" s="1"/>
  <c r="W64" i="15"/>
  <c r="W62" i="15" s="1"/>
  <c r="E66" i="15"/>
  <c r="K66" i="15"/>
  <c r="Q66" i="15"/>
  <c r="W66" i="15"/>
  <c r="D69" i="15"/>
  <c r="D67" i="15" s="1"/>
  <c r="J69" i="15"/>
  <c r="J67" i="15" s="1"/>
  <c r="P69" i="15"/>
  <c r="V69" i="15"/>
  <c r="D71" i="15"/>
  <c r="J71" i="15"/>
  <c r="P71" i="15"/>
  <c r="V71" i="15"/>
  <c r="I74" i="15"/>
  <c r="O74" i="15"/>
  <c r="U74" i="15"/>
  <c r="U72" i="15" s="1"/>
  <c r="AA74" i="15"/>
  <c r="I76" i="15"/>
  <c r="O76" i="15"/>
  <c r="U76" i="15"/>
  <c r="AA76" i="15"/>
  <c r="H79" i="15"/>
  <c r="H77" i="15" s="1"/>
  <c r="N79" i="15"/>
  <c r="T79" i="15"/>
  <c r="T77" i="15" s="1"/>
  <c r="Z79" i="15"/>
  <c r="Z77" i="15" s="1"/>
  <c r="H81" i="15"/>
  <c r="N81" i="15"/>
  <c r="T81" i="15"/>
  <c r="Z81" i="15"/>
  <c r="G84" i="15"/>
  <c r="G82" i="15" s="1"/>
  <c r="M84" i="15"/>
  <c r="M82" i="15" s="1"/>
  <c r="S84" i="15"/>
  <c r="Y84" i="15"/>
  <c r="G86" i="15"/>
  <c r="M86" i="15"/>
  <c r="S86" i="15"/>
  <c r="Y86" i="15"/>
  <c r="F89" i="15"/>
  <c r="L89" i="15"/>
  <c r="R89" i="15"/>
  <c r="R87" i="15" s="1"/>
  <c r="X89" i="15"/>
  <c r="F91" i="15"/>
  <c r="L91" i="15"/>
  <c r="R91" i="15"/>
  <c r="X91" i="15"/>
  <c r="E94" i="15"/>
  <c r="E92" i="15" s="1"/>
  <c r="K94" i="15"/>
  <c r="Q94" i="15"/>
  <c r="Q92" i="15" s="1"/>
  <c r="W94" i="15"/>
  <c r="W92" i="15" s="1"/>
  <c r="E96" i="15"/>
  <c r="K96" i="15"/>
  <c r="Q96" i="15"/>
  <c r="W96" i="15"/>
  <c r="D99" i="15"/>
  <c r="D97" i="15" s="1"/>
  <c r="J99" i="15"/>
  <c r="J97" i="15" s="1"/>
  <c r="P99" i="15"/>
  <c r="V99" i="15"/>
  <c r="D101" i="15"/>
  <c r="J101" i="15"/>
  <c r="P101" i="15"/>
  <c r="V101" i="15"/>
  <c r="I104" i="15"/>
  <c r="O104" i="15"/>
  <c r="U104" i="15"/>
  <c r="U102" i="15" s="1"/>
  <c r="AA104" i="15"/>
  <c r="I106" i="15"/>
  <c r="O106" i="15"/>
  <c r="U106" i="15"/>
  <c r="AA106" i="15"/>
  <c r="H109" i="15"/>
  <c r="H107" i="15" s="1"/>
  <c r="N109" i="15"/>
  <c r="T109" i="15"/>
  <c r="T107" i="15" s="1"/>
  <c r="Z109" i="15"/>
  <c r="Z107" i="15" s="1"/>
  <c r="H111" i="15"/>
  <c r="N111" i="15"/>
  <c r="T111" i="15"/>
  <c r="Z111" i="15"/>
  <c r="G114" i="15"/>
  <c r="G112" i="15" s="1"/>
  <c r="M114" i="15"/>
  <c r="M112" i="15" s="1"/>
  <c r="S114" i="15"/>
  <c r="Y114" i="15"/>
  <c r="G116" i="15"/>
  <c r="M116" i="15"/>
  <c r="S116" i="15"/>
  <c r="Y116" i="15"/>
  <c r="F119" i="15"/>
  <c r="L119" i="15"/>
  <c r="R119" i="15"/>
  <c r="R117" i="15" s="1"/>
  <c r="X119" i="15"/>
  <c r="F121" i="15"/>
  <c r="L121" i="15"/>
  <c r="R121" i="15"/>
  <c r="X121" i="15"/>
  <c r="E124" i="15"/>
  <c r="E122" i="15" s="1"/>
  <c r="K124" i="15"/>
  <c r="Q124" i="15"/>
  <c r="Q122" i="15" s="1"/>
  <c r="W124" i="15"/>
  <c r="W122" i="15" s="1"/>
  <c r="E126" i="15"/>
  <c r="K126" i="15"/>
  <c r="Q126" i="15"/>
  <c r="W126" i="15"/>
  <c r="D129" i="15"/>
  <c r="D127" i="15" s="1"/>
  <c r="J129" i="15"/>
  <c r="J127" i="15" s="1"/>
  <c r="P129" i="15"/>
  <c r="V129" i="15"/>
  <c r="D131" i="15"/>
  <c r="J131" i="15"/>
  <c r="P131" i="15"/>
  <c r="V131" i="15"/>
  <c r="I134" i="15"/>
  <c r="O134" i="15"/>
  <c r="U134" i="15"/>
  <c r="U132" i="15" s="1"/>
  <c r="AA134" i="15"/>
  <c r="I136" i="15"/>
  <c r="O136" i="15"/>
  <c r="U136" i="15"/>
  <c r="AA136" i="15"/>
  <c r="H139" i="15"/>
  <c r="H137" i="15" s="1"/>
  <c r="N139" i="15"/>
  <c r="T139" i="15"/>
  <c r="T137" i="15" s="1"/>
  <c r="Z139" i="15"/>
  <c r="Z137" i="15" s="1"/>
  <c r="H141" i="15"/>
  <c r="N141" i="15"/>
  <c r="T141" i="15"/>
  <c r="Z141" i="15"/>
  <c r="G144" i="15"/>
  <c r="G142" i="15" s="1"/>
  <c r="M144" i="15"/>
  <c r="M142" i="15" s="1"/>
  <c r="S144" i="15"/>
  <c r="Y144" i="15"/>
  <c r="G146" i="15"/>
  <c r="M146" i="15"/>
  <c r="S146" i="15"/>
  <c r="Y146" i="15"/>
  <c r="F149" i="15"/>
  <c r="L149" i="15"/>
  <c r="R149" i="15"/>
  <c r="R147" i="15" s="1"/>
  <c r="X149" i="15"/>
  <c r="F151" i="15"/>
  <c r="L151" i="15"/>
  <c r="R151" i="15"/>
  <c r="X151" i="15"/>
  <c r="E154" i="15"/>
  <c r="K154" i="15"/>
  <c r="K152" i="15" s="1"/>
  <c r="Q154" i="15"/>
  <c r="Q152" i="15" s="1"/>
  <c r="E156" i="15"/>
  <c r="K156" i="15"/>
  <c r="Q156" i="15"/>
  <c r="W156" i="15"/>
  <c r="W152" i="15" s="1"/>
  <c r="J163" i="15"/>
  <c r="P163" i="15"/>
  <c r="P161" i="15" s="1"/>
  <c r="V163" i="15"/>
  <c r="V161" i="15" s="1"/>
  <c r="D165" i="15"/>
  <c r="D161" i="15" s="1"/>
  <c r="J165" i="15"/>
  <c r="P165" i="15"/>
  <c r="V165" i="15"/>
  <c r="I168" i="15"/>
  <c r="I166" i="15" s="1"/>
  <c r="O168" i="15"/>
  <c r="O166" i="15" s="1"/>
  <c r="U168" i="15"/>
  <c r="AA168" i="15"/>
  <c r="I170" i="15"/>
  <c r="O170" i="15"/>
  <c r="U170" i="15"/>
  <c r="AA170" i="15"/>
  <c r="H173" i="15"/>
  <c r="N173" i="15"/>
  <c r="T173" i="15"/>
  <c r="T171" i="15" s="1"/>
  <c r="Z173" i="15"/>
  <c r="H175" i="15"/>
  <c r="N175" i="15"/>
  <c r="T175" i="15"/>
  <c r="Z175" i="15"/>
  <c r="G178" i="15"/>
  <c r="G176" i="15" s="1"/>
  <c r="M178" i="15"/>
  <c r="S178" i="15"/>
  <c r="S176" i="15" s="1"/>
  <c r="Y178" i="15"/>
  <c r="Y176" i="15" s="1"/>
  <c r="G180" i="15"/>
  <c r="M180" i="15"/>
  <c r="S180" i="15"/>
  <c r="Y180" i="15"/>
  <c r="F183" i="15"/>
  <c r="F181" i="15" s="1"/>
  <c r="L183" i="15"/>
  <c r="L181" i="15" s="1"/>
  <c r="R183" i="15"/>
  <c r="X183" i="15"/>
  <c r="F185" i="15"/>
  <c r="L185" i="15"/>
  <c r="R185" i="15"/>
  <c r="X185" i="15"/>
  <c r="E188" i="15"/>
  <c r="K188" i="15"/>
  <c r="Q188" i="15"/>
  <c r="Q186" i="15" s="1"/>
  <c r="W188" i="15"/>
  <c r="E190" i="15"/>
  <c r="K190" i="15"/>
  <c r="Q190" i="15"/>
  <c r="W190" i="15"/>
  <c r="D193" i="15"/>
  <c r="D191" i="15" s="1"/>
  <c r="J193" i="15"/>
  <c r="P193" i="15"/>
  <c r="P191" i="15" s="1"/>
  <c r="V193" i="15"/>
  <c r="V191" i="15" s="1"/>
  <c r="D195" i="15"/>
  <c r="J195" i="15"/>
  <c r="P195" i="15"/>
  <c r="V195" i="15"/>
  <c r="I198" i="15"/>
  <c r="I196" i="15" s="1"/>
  <c r="O198" i="15"/>
  <c r="O196" i="15" s="1"/>
  <c r="U198" i="15"/>
  <c r="AA198" i="15"/>
  <c r="I200" i="15"/>
  <c r="O200" i="15"/>
  <c r="U200" i="15"/>
  <c r="AA200" i="15"/>
  <c r="H203" i="15"/>
  <c r="N203" i="15"/>
  <c r="T203" i="15"/>
  <c r="T201" i="15" s="1"/>
  <c r="Z203" i="15"/>
  <c r="H205" i="15"/>
  <c r="N205" i="15"/>
  <c r="T205" i="15"/>
  <c r="Z205" i="15"/>
  <c r="G208" i="15"/>
  <c r="G206" i="15" s="1"/>
  <c r="M208" i="15"/>
  <c r="S208" i="15"/>
  <c r="S206" i="15" s="1"/>
  <c r="Y208" i="15"/>
  <c r="Y206" i="15" s="1"/>
  <c r="G210" i="15"/>
  <c r="M210" i="15"/>
  <c r="S210" i="15"/>
  <c r="Y210" i="15"/>
  <c r="F213" i="15"/>
  <c r="F211" i="15" s="1"/>
  <c r="L213" i="15"/>
  <c r="L211" i="15" s="1"/>
  <c r="R213" i="15"/>
  <c r="X213" i="15"/>
  <c r="F215" i="15"/>
  <c r="L215" i="15"/>
  <c r="R215" i="15"/>
  <c r="X215" i="15"/>
  <c r="E218" i="15"/>
  <c r="K218" i="15"/>
  <c r="Q218" i="15"/>
  <c r="Q216" i="15" s="1"/>
  <c r="W218" i="15"/>
  <c r="E220" i="15"/>
  <c r="K220" i="15"/>
  <c r="Q220" i="15"/>
  <c r="W220" i="15"/>
  <c r="D223" i="15"/>
  <c r="D221" i="15" s="1"/>
  <c r="J223" i="15"/>
  <c r="P223" i="15"/>
  <c r="P221" i="15" s="1"/>
  <c r="V223" i="15"/>
  <c r="V221" i="15" s="1"/>
  <c r="D225" i="15"/>
  <c r="J225" i="15"/>
  <c r="P225" i="15"/>
  <c r="V225" i="15"/>
  <c r="I228" i="15"/>
  <c r="I226" i="15" s="1"/>
  <c r="O228" i="15"/>
  <c r="O226" i="15" s="1"/>
  <c r="U228" i="15"/>
  <c r="AA228" i="15"/>
  <c r="I230" i="15"/>
  <c r="O230" i="15"/>
  <c r="U230" i="15"/>
  <c r="AA230" i="15"/>
  <c r="H233" i="15"/>
  <c r="N233" i="15"/>
  <c r="T233" i="15"/>
  <c r="T231" i="15" s="1"/>
  <c r="Z233" i="15"/>
  <c r="H235" i="15"/>
  <c r="N235" i="15"/>
  <c r="T235" i="15"/>
  <c r="Z235" i="15"/>
  <c r="G238" i="15"/>
  <c r="G236" i="15" s="1"/>
  <c r="M238" i="15"/>
  <c r="S238" i="15"/>
  <c r="S236" i="15" s="1"/>
  <c r="Y238" i="15"/>
  <c r="Y236" i="15" s="1"/>
  <c r="G240" i="15"/>
  <c r="M240" i="15"/>
  <c r="S240" i="15"/>
  <c r="Y240" i="15"/>
  <c r="F243" i="15"/>
  <c r="F241" i="15" s="1"/>
  <c r="L243" i="15"/>
  <c r="L241" i="15" s="1"/>
  <c r="R243" i="15"/>
  <c r="X243" i="15"/>
  <c r="F245" i="15"/>
  <c r="L245" i="15"/>
  <c r="R245" i="15"/>
  <c r="X245" i="15"/>
  <c r="E248" i="15"/>
  <c r="K248" i="15"/>
  <c r="Q248" i="15"/>
  <c r="Q246" i="15" s="1"/>
  <c r="W248" i="15"/>
  <c r="E250" i="15"/>
  <c r="K250" i="15"/>
  <c r="Q250" i="15"/>
  <c r="W250" i="15"/>
  <c r="D253" i="15"/>
  <c r="D251" i="15" s="1"/>
  <c r="J253" i="15"/>
  <c r="P253" i="15"/>
  <c r="P251" i="15" s="1"/>
  <c r="V253" i="15"/>
  <c r="V251" i="15" s="1"/>
  <c r="D255" i="15"/>
  <c r="J255" i="15"/>
  <c r="P255" i="15"/>
  <c r="V255" i="15"/>
  <c r="I258" i="15"/>
  <c r="I256" i="15" s="1"/>
  <c r="O258" i="15"/>
  <c r="O256" i="15" s="1"/>
  <c r="U258" i="15"/>
  <c r="AA258" i="15"/>
  <c r="I260" i="15"/>
  <c r="O260" i="15"/>
  <c r="U260" i="15"/>
  <c r="AA260" i="15"/>
  <c r="H263" i="15"/>
  <c r="N263" i="15"/>
  <c r="T263" i="15"/>
  <c r="T261" i="15" s="1"/>
  <c r="Z263" i="15"/>
  <c r="H265" i="15"/>
  <c r="N265" i="15"/>
  <c r="T265" i="15"/>
  <c r="Z265" i="15"/>
  <c r="G268" i="15"/>
  <c r="G266" i="15" s="1"/>
  <c r="M268" i="15"/>
  <c r="S268" i="15"/>
  <c r="S266" i="15" s="1"/>
  <c r="Y268" i="15"/>
  <c r="Y266" i="15" s="1"/>
  <c r="G270" i="15"/>
  <c r="M270" i="15"/>
  <c r="S270" i="15"/>
  <c r="Y270" i="15"/>
  <c r="F273" i="15"/>
  <c r="F271" i="15" s="1"/>
  <c r="L273" i="15"/>
  <c r="L271" i="15" s="1"/>
  <c r="R273" i="15"/>
  <c r="X273" i="15"/>
  <c r="F275" i="15"/>
  <c r="L275" i="15"/>
  <c r="R275" i="15"/>
  <c r="X275" i="15"/>
  <c r="E278" i="15"/>
  <c r="K278" i="15"/>
  <c r="Q278" i="15"/>
  <c r="Q276" i="15" s="1"/>
  <c r="W278" i="15"/>
  <c r="E280" i="15"/>
  <c r="K280" i="15"/>
  <c r="Q280" i="15"/>
  <c r="W280" i="15"/>
  <c r="D283" i="15"/>
  <c r="D281" i="15" s="1"/>
  <c r="J283" i="15"/>
  <c r="P283" i="15"/>
  <c r="P281" i="15" s="1"/>
  <c r="V283" i="15"/>
  <c r="V281" i="15" s="1"/>
  <c r="D285" i="15"/>
  <c r="J285" i="15"/>
  <c r="P285" i="15"/>
  <c r="V285" i="15"/>
  <c r="I288" i="15"/>
  <c r="I286" i="15" s="1"/>
  <c r="O288" i="15"/>
  <c r="O286" i="15" s="1"/>
  <c r="U288" i="15"/>
  <c r="AA288" i="15"/>
  <c r="I290" i="15"/>
  <c r="O290" i="15"/>
  <c r="U290" i="15"/>
  <c r="AA290" i="15"/>
  <c r="H293" i="15"/>
  <c r="N293" i="15"/>
  <c r="T293" i="15"/>
  <c r="T291" i="15" s="1"/>
  <c r="Z293" i="15"/>
  <c r="H295" i="15"/>
  <c r="N295" i="15"/>
  <c r="T295" i="15"/>
  <c r="Z295" i="15"/>
  <c r="G298" i="15"/>
  <c r="G296" i="15" s="1"/>
  <c r="M298" i="15"/>
  <c r="S298" i="15"/>
  <c r="S296" i="15" s="1"/>
  <c r="Y298" i="15"/>
  <c r="Y296" i="15" s="1"/>
  <c r="G300" i="15"/>
  <c r="M300" i="15"/>
  <c r="S300" i="15"/>
  <c r="Y300" i="15"/>
  <c r="F303" i="15"/>
  <c r="F301" i="15" s="1"/>
  <c r="L303" i="15"/>
  <c r="L301" i="15" s="1"/>
  <c r="R303" i="15"/>
  <c r="X303" i="15"/>
  <c r="F305" i="15"/>
  <c r="L305" i="15"/>
  <c r="R305" i="15"/>
  <c r="X305" i="15"/>
  <c r="E308" i="15"/>
  <c r="K308" i="15"/>
  <c r="Q308" i="15"/>
  <c r="E310" i="15"/>
  <c r="K310" i="15"/>
  <c r="Q310" i="15"/>
  <c r="W310" i="15"/>
  <c r="W306" i="15" s="1"/>
  <c r="AA462" i="15"/>
  <c r="Z462" i="15"/>
  <c r="Z460" i="15" s="1"/>
  <c r="T462" i="15"/>
  <c r="Y462" i="15"/>
  <c r="Y460" i="15" s="1"/>
  <c r="S462" i="15"/>
  <c r="S460" i="15" s="1"/>
  <c r="M462" i="15"/>
  <c r="M460" i="15" s="1"/>
  <c r="X462" i="15"/>
  <c r="R462" i="15"/>
  <c r="R460" i="15" s="1"/>
  <c r="L462" i="15"/>
  <c r="L460" i="15" s="1"/>
  <c r="J317" i="15"/>
  <c r="J315" i="15" s="1"/>
  <c r="P317" i="15"/>
  <c r="P315" i="15" s="1"/>
  <c r="V317" i="15"/>
  <c r="D319" i="15"/>
  <c r="D315" i="15" s="1"/>
  <c r="J319" i="15"/>
  <c r="P319" i="15"/>
  <c r="V319" i="15"/>
  <c r="I322" i="15"/>
  <c r="I320" i="15" s="1"/>
  <c r="O322" i="15"/>
  <c r="U322" i="15"/>
  <c r="AA322" i="15"/>
  <c r="AA320" i="15" s="1"/>
  <c r="I324" i="15"/>
  <c r="O324" i="15"/>
  <c r="U324" i="15"/>
  <c r="AA324" i="15"/>
  <c r="H327" i="15"/>
  <c r="N327" i="15"/>
  <c r="N325" i="15" s="1"/>
  <c r="T327" i="15"/>
  <c r="Z327" i="15"/>
  <c r="Z325" i="15" s="1"/>
  <c r="H329" i="15"/>
  <c r="N329" i="15"/>
  <c r="T329" i="15"/>
  <c r="Z329" i="15"/>
  <c r="G332" i="15"/>
  <c r="M332" i="15"/>
  <c r="M330" i="15" s="1"/>
  <c r="S332" i="15"/>
  <c r="S330" i="15" s="1"/>
  <c r="Y332" i="15"/>
  <c r="G334" i="15"/>
  <c r="M334" i="15"/>
  <c r="S334" i="15"/>
  <c r="Y334" i="15"/>
  <c r="F337" i="15"/>
  <c r="F335" i="15" s="1"/>
  <c r="L337" i="15"/>
  <c r="R337" i="15"/>
  <c r="X337" i="15"/>
  <c r="X335" i="15" s="1"/>
  <c r="F339" i="15"/>
  <c r="L339" i="15"/>
  <c r="R339" i="15"/>
  <c r="X339" i="15"/>
  <c r="E342" i="15"/>
  <c r="K342" i="15"/>
  <c r="K340" i="15" s="1"/>
  <c r="Q342" i="15"/>
  <c r="W342" i="15"/>
  <c r="W340" i="15" s="1"/>
  <c r="E344" i="15"/>
  <c r="K344" i="15"/>
  <c r="Q344" i="15"/>
  <c r="W344" i="15"/>
  <c r="D347" i="15"/>
  <c r="J347" i="15"/>
  <c r="J345" i="15" s="1"/>
  <c r="P347" i="15"/>
  <c r="P345" i="15" s="1"/>
  <c r="V347" i="15"/>
  <c r="D349" i="15"/>
  <c r="J349" i="15"/>
  <c r="P349" i="15"/>
  <c r="V349" i="15"/>
  <c r="I352" i="15"/>
  <c r="I350" i="15" s="1"/>
  <c r="O352" i="15"/>
  <c r="U352" i="15"/>
  <c r="AA352" i="15"/>
  <c r="AA350" i="15" s="1"/>
  <c r="I354" i="15"/>
  <c r="O354" i="15"/>
  <c r="U354" i="15"/>
  <c r="AA354" i="15"/>
  <c r="H357" i="15"/>
  <c r="N357" i="15"/>
  <c r="N355" i="15" s="1"/>
  <c r="T357" i="15"/>
  <c r="Z357" i="15"/>
  <c r="Z355" i="15" s="1"/>
  <c r="H359" i="15"/>
  <c r="N359" i="15"/>
  <c r="T359" i="15"/>
  <c r="Z359" i="15"/>
  <c r="G362" i="15"/>
  <c r="M362" i="15"/>
  <c r="M360" i="15" s="1"/>
  <c r="S362" i="15"/>
  <c r="S360" i="15" s="1"/>
  <c r="Y362" i="15"/>
  <c r="G364" i="15"/>
  <c r="M364" i="15"/>
  <c r="S364" i="15"/>
  <c r="Y364" i="15"/>
  <c r="F367" i="15"/>
  <c r="F365" i="15" s="1"/>
  <c r="L367" i="15"/>
  <c r="R367" i="15"/>
  <c r="X367" i="15"/>
  <c r="X365" i="15" s="1"/>
  <c r="F369" i="15"/>
  <c r="L369" i="15"/>
  <c r="R369" i="15"/>
  <c r="X369" i="15"/>
  <c r="E372" i="15"/>
  <c r="K372" i="15"/>
  <c r="K370" i="15" s="1"/>
  <c r="Q372" i="15"/>
  <c r="W372" i="15"/>
  <c r="W370" i="15" s="1"/>
  <c r="E374" i="15"/>
  <c r="K374" i="15"/>
  <c r="Q374" i="15"/>
  <c r="W374" i="15"/>
  <c r="D377" i="15"/>
  <c r="J377" i="15"/>
  <c r="J375" i="15" s="1"/>
  <c r="P377" i="15"/>
  <c r="P375" i="15" s="1"/>
  <c r="V377" i="15"/>
  <c r="D379" i="15"/>
  <c r="J379" i="15"/>
  <c r="P379" i="15"/>
  <c r="V379" i="15"/>
  <c r="I382" i="15"/>
  <c r="I380" i="15" s="1"/>
  <c r="O382" i="15"/>
  <c r="U382" i="15"/>
  <c r="AA382" i="15"/>
  <c r="AA380" i="15" s="1"/>
  <c r="I384" i="15"/>
  <c r="O384" i="15"/>
  <c r="U384" i="15"/>
  <c r="AA384" i="15"/>
  <c r="H387" i="15"/>
  <c r="N387" i="15"/>
  <c r="N385" i="15" s="1"/>
  <c r="T387" i="15"/>
  <c r="Z387" i="15"/>
  <c r="Z385" i="15" s="1"/>
  <c r="H389" i="15"/>
  <c r="N389" i="15"/>
  <c r="T389" i="15"/>
  <c r="Z389" i="15"/>
  <c r="G392" i="15"/>
  <c r="M392" i="15"/>
  <c r="M390" i="15" s="1"/>
  <c r="S392" i="15"/>
  <c r="S390" i="15" s="1"/>
  <c r="Y392" i="15"/>
  <c r="G394" i="15"/>
  <c r="M394" i="15"/>
  <c r="S394" i="15"/>
  <c r="Y394" i="15"/>
  <c r="F397" i="15"/>
  <c r="F395" i="15" s="1"/>
  <c r="L397" i="15"/>
  <c r="R397" i="15"/>
  <c r="X397" i="15"/>
  <c r="X395" i="15" s="1"/>
  <c r="F399" i="15"/>
  <c r="L399" i="15"/>
  <c r="R399" i="15"/>
  <c r="X399" i="15"/>
  <c r="E402" i="15"/>
  <c r="K402" i="15"/>
  <c r="K400" i="15" s="1"/>
  <c r="Q402" i="15"/>
  <c r="W402" i="15"/>
  <c r="W400" i="15" s="1"/>
  <c r="E404" i="15"/>
  <c r="K404" i="15"/>
  <c r="Q404" i="15"/>
  <c r="W404" i="15"/>
  <c r="D407" i="15"/>
  <c r="J407" i="15"/>
  <c r="J405" i="15" s="1"/>
  <c r="P407" i="15"/>
  <c r="P405" i="15" s="1"/>
  <c r="V407" i="15"/>
  <c r="D409" i="15"/>
  <c r="J409" i="15"/>
  <c r="P409" i="15"/>
  <c r="V409" i="15"/>
  <c r="I412" i="15"/>
  <c r="I410" i="15" s="1"/>
  <c r="O412" i="15"/>
  <c r="U412" i="15"/>
  <c r="AA412" i="15"/>
  <c r="AA410" i="15" s="1"/>
  <c r="I414" i="15"/>
  <c r="O414" i="15"/>
  <c r="U414" i="15"/>
  <c r="AA414" i="15"/>
  <c r="H417" i="15"/>
  <c r="N417" i="15"/>
  <c r="N415" i="15" s="1"/>
  <c r="T417" i="15"/>
  <c r="Z417" i="15"/>
  <c r="Z415" i="15" s="1"/>
  <c r="H419" i="15"/>
  <c r="N419" i="15"/>
  <c r="T419" i="15"/>
  <c r="Z419" i="15"/>
  <c r="G422" i="15"/>
  <c r="M422" i="15"/>
  <c r="M420" i="15" s="1"/>
  <c r="S422" i="15"/>
  <c r="S420" i="15" s="1"/>
  <c r="Y422" i="15"/>
  <c r="G424" i="15"/>
  <c r="M424" i="15"/>
  <c r="S424" i="15"/>
  <c r="Y424" i="15"/>
  <c r="F427" i="15"/>
  <c r="F425" i="15" s="1"/>
  <c r="L427" i="15"/>
  <c r="R427" i="15"/>
  <c r="X427" i="15"/>
  <c r="X425" i="15" s="1"/>
  <c r="F429" i="15"/>
  <c r="L429" i="15"/>
  <c r="R429" i="15"/>
  <c r="X429" i="15"/>
  <c r="E432" i="15"/>
  <c r="K432" i="15"/>
  <c r="K430" i="15" s="1"/>
  <c r="Q432" i="15"/>
  <c r="W432" i="15"/>
  <c r="W430" i="15" s="1"/>
  <c r="E434" i="15"/>
  <c r="K434" i="15"/>
  <c r="Q434" i="15"/>
  <c r="W434" i="15"/>
  <c r="D437" i="15"/>
  <c r="J437" i="15"/>
  <c r="J435" i="15" s="1"/>
  <c r="P437" i="15"/>
  <c r="P435" i="15" s="1"/>
  <c r="V437" i="15"/>
  <c r="D439" i="15"/>
  <c r="J439" i="15"/>
  <c r="P439" i="15"/>
  <c r="V439" i="15"/>
  <c r="I442" i="15"/>
  <c r="I440" i="15" s="1"/>
  <c r="O442" i="15"/>
  <c r="U442" i="15"/>
  <c r="AA442" i="15"/>
  <c r="AA440" i="15" s="1"/>
  <c r="I444" i="15"/>
  <c r="O444" i="15"/>
  <c r="U444" i="15"/>
  <c r="AA444" i="15"/>
  <c r="H447" i="15"/>
  <c r="N447" i="15"/>
  <c r="N445" i="15" s="1"/>
  <c r="T447" i="15"/>
  <c r="Z447" i="15"/>
  <c r="Z445" i="15" s="1"/>
  <c r="H449" i="15"/>
  <c r="N449" i="15"/>
  <c r="T449" i="15"/>
  <c r="Z449" i="15"/>
  <c r="G452" i="15"/>
  <c r="M452" i="15"/>
  <c r="M450" i="15" s="1"/>
  <c r="S452" i="15"/>
  <c r="S450" i="15" s="1"/>
  <c r="Y452" i="15"/>
  <c r="G454" i="15"/>
  <c r="M454" i="15"/>
  <c r="S454" i="15"/>
  <c r="Y454" i="15"/>
  <c r="F457" i="15"/>
  <c r="F455" i="15" s="1"/>
  <c r="L457" i="15"/>
  <c r="R457" i="15"/>
  <c r="X457" i="15"/>
  <c r="X455" i="15" s="1"/>
  <c r="F459" i="15"/>
  <c r="L459" i="15"/>
  <c r="R459" i="15"/>
  <c r="X459" i="15"/>
  <c r="E462" i="15"/>
  <c r="E460" i="15" s="1"/>
  <c r="K462" i="15"/>
  <c r="K460" i="15" s="1"/>
  <c r="V462" i="15"/>
  <c r="V460" i="15" s="1"/>
  <c r="P464" i="15"/>
  <c r="O473" i="15"/>
  <c r="N478" i="15"/>
  <c r="H483" i="15"/>
  <c r="Z483" i="15"/>
  <c r="S488" i="15"/>
  <c r="L493" i="15"/>
  <c r="E498" i="15"/>
  <c r="Z513" i="15"/>
  <c r="S518" i="15"/>
  <c r="L523" i="15"/>
  <c r="E528" i="15"/>
  <c r="E524" i="15" s="1"/>
  <c r="Z543" i="15"/>
  <c r="S548" i="15"/>
  <c r="L553" i="15"/>
  <c r="L549" i="15" s="1"/>
  <c r="E558" i="15"/>
  <c r="Z573" i="15"/>
  <c r="S578" i="15"/>
  <c r="L583" i="15"/>
  <c r="E588" i="15"/>
  <c r="Z603" i="15"/>
  <c r="S608" i="15"/>
  <c r="L613" i="15"/>
  <c r="E618" i="15"/>
  <c r="E614" i="15" s="1"/>
  <c r="Z154" i="16"/>
  <c r="Z152" i="16" s="1"/>
  <c r="T154" i="16"/>
  <c r="N154" i="16"/>
  <c r="H154" i="16"/>
  <c r="AA149" i="16"/>
  <c r="AA147" i="16" s="1"/>
  <c r="U149" i="16"/>
  <c r="O149" i="16"/>
  <c r="O147" i="16" s="1"/>
  <c r="I149" i="16"/>
  <c r="V144" i="16"/>
  <c r="P144" i="16"/>
  <c r="J144" i="16"/>
  <c r="J142" i="16" s="1"/>
  <c r="D144" i="16"/>
  <c r="W139" i="16"/>
  <c r="W137" i="16" s="1"/>
  <c r="Q139" i="16"/>
  <c r="K139" i="16"/>
  <c r="E139" i="16"/>
  <c r="X134" i="16"/>
  <c r="X132" i="16" s="1"/>
  <c r="R134" i="16"/>
  <c r="L134" i="16"/>
  <c r="L132" i="16" s="1"/>
  <c r="F134" i="16"/>
  <c r="Y129" i="16"/>
  <c r="S129" i="16"/>
  <c r="M129" i="16"/>
  <c r="M127" i="16" s="1"/>
  <c r="G129" i="16"/>
  <c r="Z124" i="16"/>
  <c r="Z122" i="16" s="1"/>
  <c r="T124" i="16"/>
  <c r="N124" i="16"/>
  <c r="H124" i="16"/>
  <c r="Y154" i="16"/>
  <c r="Y152" i="16" s="1"/>
  <c r="S154" i="16"/>
  <c r="M154" i="16"/>
  <c r="M152" i="16" s="1"/>
  <c r="G154" i="16"/>
  <c r="Z149" i="16"/>
  <c r="T149" i="16"/>
  <c r="N149" i="16"/>
  <c r="N147" i="16" s="1"/>
  <c r="H149" i="16"/>
  <c r="AA144" i="16"/>
  <c r="AA142" i="16" s="1"/>
  <c r="U144" i="16"/>
  <c r="O144" i="16"/>
  <c r="I144" i="16"/>
  <c r="V139" i="16"/>
  <c r="V137" i="16" s="1"/>
  <c r="P139" i="16"/>
  <c r="J139" i="16"/>
  <c r="J137" i="16" s="1"/>
  <c r="D139" i="16"/>
  <c r="W134" i="16"/>
  <c r="Q134" i="16"/>
  <c r="K134" i="16"/>
  <c r="K132" i="16" s="1"/>
  <c r="E134" i="16"/>
  <c r="X129" i="16"/>
  <c r="X127" i="16" s="1"/>
  <c r="R129" i="16"/>
  <c r="L129" i="16"/>
  <c r="F129" i="16"/>
  <c r="Y124" i="16"/>
  <c r="Y122" i="16" s="1"/>
  <c r="S124" i="16"/>
  <c r="M124" i="16"/>
  <c r="M122" i="16" s="1"/>
  <c r="G124" i="16"/>
  <c r="X154" i="16"/>
  <c r="R154" i="16"/>
  <c r="L154" i="16"/>
  <c r="L152" i="16" s="1"/>
  <c r="F154" i="16"/>
  <c r="Y149" i="16"/>
  <c r="Y147" i="16" s="1"/>
  <c r="S149" i="16"/>
  <c r="M149" i="16"/>
  <c r="G149" i="16"/>
  <c r="Z144" i="16"/>
  <c r="Z142" i="16" s="1"/>
  <c r="T144" i="16"/>
  <c r="N144" i="16"/>
  <c r="N142" i="16" s="1"/>
  <c r="H144" i="16"/>
  <c r="AA139" i="16"/>
  <c r="U139" i="16"/>
  <c r="O139" i="16"/>
  <c r="O137" i="16" s="1"/>
  <c r="I139" i="16"/>
  <c r="V134" i="16"/>
  <c r="V132" i="16" s="1"/>
  <c r="P134" i="16"/>
  <c r="J134" i="16"/>
  <c r="D134" i="16"/>
  <c r="W129" i="16"/>
  <c r="W127" i="16" s="1"/>
  <c r="Q129" i="16"/>
  <c r="K129" i="16"/>
  <c r="K127" i="16" s="1"/>
  <c r="E129" i="16"/>
  <c r="X124" i="16"/>
  <c r="R124" i="16"/>
  <c r="L124" i="16"/>
  <c r="L122" i="16" s="1"/>
  <c r="F124" i="16"/>
  <c r="W154" i="16"/>
  <c r="Q154" i="16"/>
  <c r="Q152" i="16" s="1"/>
  <c r="K154" i="16"/>
  <c r="E154" i="16"/>
  <c r="X149" i="16"/>
  <c r="X147" i="16" s="1"/>
  <c r="R149" i="16"/>
  <c r="L149" i="16"/>
  <c r="F149" i="16"/>
  <c r="F147" i="16" s="1"/>
  <c r="Y144" i="16"/>
  <c r="S144" i="16"/>
  <c r="M144" i="16"/>
  <c r="M142" i="16" s="1"/>
  <c r="G144" i="16"/>
  <c r="Z139" i="16"/>
  <c r="T139" i="16"/>
  <c r="T137" i="16" s="1"/>
  <c r="N139" i="16"/>
  <c r="H139" i="16"/>
  <c r="AA134" i="16"/>
  <c r="AA132" i="16" s="1"/>
  <c r="U134" i="16"/>
  <c r="O134" i="16"/>
  <c r="I134" i="16"/>
  <c r="I132" i="16" s="1"/>
  <c r="V129" i="16"/>
  <c r="P129" i="16"/>
  <c r="J129" i="16"/>
  <c r="J127" i="16" s="1"/>
  <c r="D129" i="16"/>
  <c r="W124" i="16"/>
  <c r="Q124" i="16"/>
  <c r="Q122" i="16" s="1"/>
  <c r="K124" i="16"/>
  <c r="E124" i="16"/>
  <c r="V154" i="16"/>
  <c r="P154" i="16"/>
  <c r="J154" i="16"/>
  <c r="J152" i="16" s="1"/>
  <c r="D154" i="16"/>
  <c r="D152" i="16" s="1"/>
  <c r="W149" i="16"/>
  <c r="Q149" i="16"/>
  <c r="K149" i="16"/>
  <c r="E149" i="16"/>
  <c r="X144" i="16"/>
  <c r="X142" i="16" s="1"/>
  <c r="R144" i="16"/>
  <c r="R142" i="16" s="1"/>
  <c r="L144" i="16"/>
  <c r="F144" i="16"/>
  <c r="Y139" i="16"/>
  <c r="S139" i="16"/>
  <c r="M139" i="16"/>
  <c r="M137" i="16" s="1"/>
  <c r="G139" i="16"/>
  <c r="G137" i="16" s="1"/>
  <c r="Z134" i="16"/>
  <c r="T134" i="16"/>
  <c r="N134" i="16"/>
  <c r="H134" i="16"/>
  <c r="AA129" i="16"/>
  <c r="AA127" i="16" s="1"/>
  <c r="U129" i="16"/>
  <c r="U127" i="16" s="1"/>
  <c r="O129" i="16"/>
  <c r="I129" i="16"/>
  <c r="V124" i="16"/>
  <c r="P124" i="16"/>
  <c r="J124" i="16"/>
  <c r="J122" i="16" s="1"/>
  <c r="D124" i="16"/>
  <c r="D122" i="16" s="1"/>
  <c r="J9" i="16"/>
  <c r="P9" i="16"/>
  <c r="V9" i="16"/>
  <c r="Z618" i="16"/>
  <c r="T618" i="16"/>
  <c r="N618" i="16"/>
  <c r="H618" i="16"/>
  <c r="AA613" i="16"/>
  <c r="U613" i="16"/>
  <c r="O613" i="16"/>
  <c r="I613" i="16"/>
  <c r="V608" i="16"/>
  <c r="P608" i="16"/>
  <c r="J608" i="16"/>
  <c r="D608" i="16"/>
  <c r="W603" i="16"/>
  <c r="Q603" i="16"/>
  <c r="K603" i="16"/>
  <c r="E603" i="16"/>
  <c r="X598" i="16"/>
  <c r="R598" i="16"/>
  <c r="L598" i="16"/>
  <c r="F598" i="16"/>
  <c r="Y593" i="16"/>
  <c r="S593" i="16"/>
  <c r="M593" i="16"/>
  <c r="G593" i="16"/>
  <c r="Z588" i="16"/>
  <c r="T588" i="16"/>
  <c r="N588" i="16"/>
  <c r="H588" i="16"/>
  <c r="AA583" i="16"/>
  <c r="U583" i="16"/>
  <c r="O583" i="16"/>
  <c r="I583" i="16"/>
  <c r="V578" i="16"/>
  <c r="P578" i="16"/>
  <c r="J578" i="16"/>
  <c r="D578" i="16"/>
  <c r="W573" i="16"/>
  <c r="Q573" i="16"/>
  <c r="K573" i="16"/>
  <c r="E573" i="16"/>
  <c r="X568" i="16"/>
  <c r="R568" i="16"/>
  <c r="L568" i="16"/>
  <c r="F568" i="16"/>
  <c r="Y563" i="16"/>
  <c r="S563" i="16"/>
  <c r="M563" i="16"/>
  <c r="G563" i="16"/>
  <c r="Z558" i="16"/>
  <c r="T558" i="16"/>
  <c r="N558" i="16"/>
  <c r="H558" i="16"/>
  <c r="AA553" i="16"/>
  <c r="U553" i="16"/>
  <c r="O553" i="16"/>
  <c r="I553" i="16"/>
  <c r="V548" i="16"/>
  <c r="P548" i="16"/>
  <c r="J548" i="16"/>
  <c r="D548" i="16"/>
  <c r="W543" i="16"/>
  <c r="Q543" i="16"/>
  <c r="K543" i="16"/>
  <c r="E543" i="16"/>
  <c r="X538" i="16"/>
  <c r="R538" i="16"/>
  <c r="L538" i="16"/>
  <c r="F538" i="16"/>
  <c r="Y533" i="16"/>
  <c r="S533" i="16"/>
  <c r="M533" i="16"/>
  <c r="G533" i="16"/>
  <c r="Z528" i="16"/>
  <c r="T528" i="16"/>
  <c r="N528" i="16"/>
  <c r="H528" i="16"/>
  <c r="AA523" i="16"/>
  <c r="U523" i="16"/>
  <c r="O523" i="16"/>
  <c r="I523" i="16"/>
  <c r="V518" i="16"/>
  <c r="P518" i="16"/>
  <c r="J518" i="16"/>
  <c r="D518" i="16"/>
  <c r="W513" i="16"/>
  <c r="Q513" i="16"/>
  <c r="K513" i="16"/>
  <c r="E513" i="16"/>
  <c r="X508" i="16"/>
  <c r="R508" i="16"/>
  <c r="L508" i="16"/>
  <c r="F508" i="16"/>
  <c r="Y503" i="16"/>
  <c r="S503" i="16"/>
  <c r="M503" i="16"/>
  <c r="G503" i="16"/>
  <c r="Z498" i="16"/>
  <c r="T498" i="16"/>
  <c r="N498" i="16"/>
  <c r="H498" i="16"/>
  <c r="AA493" i="16"/>
  <c r="U493" i="16"/>
  <c r="O493" i="16"/>
  <c r="I493" i="16"/>
  <c r="V488" i="16"/>
  <c r="P488" i="16"/>
  <c r="J488" i="16"/>
  <c r="D488" i="16"/>
  <c r="W483" i="16"/>
  <c r="Q483" i="16"/>
  <c r="K483" i="16"/>
  <c r="E483" i="16"/>
  <c r="X478" i="16"/>
  <c r="R478" i="16"/>
  <c r="L478" i="16"/>
  <c r="F478" i="16"/>
  <c r="Y473" i="16"/>
  <c r="S473" i="16"/>
  <c r="M473" i="16"/>
  <c r="G473" i="16"/>
  <c r="Z464" i="16"/>
  <c r="T464" i="16"/>
  <c r="N464" i="16"/>
  <c r="H464" i="16"/>
  <c r="AA459" i="16"/>
  <c r="U459" i="16"/>
  <c r="O459" i="16"/>
  <c r="I459" i="16"/>
  <c r="V454" i="16"/>
  <c r="P454" i="16"/>
  <c r="J454" i="16"/>
  <c r="D454" i="16"/>
  <c r="W449" i="16"/>
  <c r="Q449" i="16"/>
  <c r="K449" i="16"/>
  <c r="E449" i="16"/>
  <c r="X444" i="16"/>
  <c r="R444" i="16"/>
  <c r="L444" i="16"/>
  <c r="F444" i="16"/>
  <c r="Y439" i="16"/>
  <c r="S439" i="16"/>
  <c r="M439" i="16"/>
  <c r="G439" i="16"/>
  <c r="Z434" i="16"/>
  <c r="T434" i="16"/>
  <c r="N434" i="16"/>
  <c r="H434" i="16"/>
  <c r="AA429" i="16"/>
  <c r="U429" i="16"/>
  <c r="O429" i="16"/>
  <c r="I429" i="16"/>
  <c r="V424" i="16"/>
  <c r="P424" i="16"/>
  <c r="J424" i="16"/>
  <c r="D424" i="16"/>
  <c r="W419" i="16"/>
  <c r="Q419" i="16"/>
  <c r="K419" i="16"/>
  <c r="E419" i="16"/>
  <c r="X414" i="16"/>
  <c r="R414" i="16"/>
  <c r="L414" i="16"/>
  <c r="F414" i="16"/>
  <c r="Y409" i="16"/>
  <c r="S409" i="16"/>
  <c r="M409" i="16"/>
  <c r="G409" i="16"/>
  <c r="Z404" i="16"/>
  <c r="T404" i="16"/>
  <c r="N404" i="16"/>
  <c r="H404" i="16"/>
  <c r="AA399" i="16"/>
  <c r="U399" i="16"/>
  <c r="O399" i="16"/>
  <c r="I399" i="16"/>
  <c r="Y618" i="16"/>
  <c r="S618" i="16"/>
  <c r="M618" i="16"/>
  <c r="G618" i="16"/>
  <c r="Z613" i="16"/>
  <c r="T613" i="16"/>
  <c r="N613" i="16"/>
  <c r="H613" i="16"/>
  <c r="AA608" i="16"/>
  <c r="U608" i="16"/>
  <c r="O608" i="16"/>
  <c r="I608" i="16"/>
  <c r="V603" i="16"/>
  <c r="P603" i="16"/>
  <c r="J603" i="16"/>
  <c r="D603" i="16"/>
  <c r="W598" i="16"/>
  <c r="Q598" i="16"/>
  <c r="K598" i="16"/>
  <c r="E598" i="16"/>
  <c r="X593" i="16"/>
  <c r="R593" i="16"/>
  <c r="L593" i="16"/>
  <c r="F593" i="16"/>
  <c r="Y588" i="16"/>
  <c r="S588" i="16"/>
  <c r="M588" i="16"/>
  <c r="G588" i="16"/>
  <c r="Z583" i="16"/>
  <c r="T583" i="16"/>
  <c r="N583" i="16"/>
  <c r="H583" i="16"/>
  <c r="AA578" i="16"/>
  <c r="U578" i="16"/>
  <c r="O578" i="16"/>
  <c r="I578" i="16"/>
  <c r="V573" i="16"/>
  <c r="P573" i="16"/>
  <c r="J573" i="16"/>
  <c r="D573" i="16"/>
  <c r="W568" i="16"/>
  <c r="Q568" i="16"/>
  <c r="K568" i="16"/>
  <c r="E568" i="16"/>
  <c r="X563" i="16"/>
  <c r="R563" i="16"/>
  <c r="L563" i="16"/>
  <c r="F563" i="16"/>
  <c r="Y558" i="16"/>
  <c r="S558" i="16"/>
  <c r="M558" i="16"/>
  <c r="G558" i="16"/>
  <c r="Z553" i="16"/>
  <c r="T553" i="16"/>
  <c r="N553" i="16"/>
  <c r="H553" i="16"/>
  <c r="AA548" i="16"/>
  <c r="U548" i="16"/>
  <c r="O548" i="16"/>
  <c r="I548" i="16"/>
  <c r="V543" i="16"/>
  <c r="P543" i="16"/>
  <c r="J543" i="16"/>
  <c r="D543" i="16"/>
  <c r="W538" i="16"/>
  <c r="Q538" i="16"/>
  <c r="K538" i="16"/>
  <c r="E538" i="16"/>
  <c r="X533" i="16"/>
  <c r="R533" i="16"/>
  <c r="L533" i="16"/>
  <c r="F533" i="16"/>
  <c r="Y528" i="16"/>
  <c r="S528" i="16"/>
  <c r="M528" i="16"/>
  <c r="G528" i="16"/>
  <c r="Z523" i="16"/>
  <c r="T523" i="16"/>
  <c r="N523" i="16"/>
  <c r="H523" i="16"/>
  <c r="AA518" i="16"/>
  <c r="U518" i="16"/>
  <c r="O518" i="16"/>
  <c r="I518" i="16"/>
  <c r="V513" i="16"/>
  <c r="P513" i="16"/>
  <c r="J513" i="16"/>
  <c r="D513" i="16"/>
  <c r="W508" i="16"/>
  <c r="Q508" i="16"/>
  <c r="K508" i="16"/>
  <c r="E508" i="16"/>
  <c r="X503" i="16"/>
  <c r="R503" i="16"/>
  <c r="L503" i="16"/>
  <c r="F503" i="16"/>
  <c r="Y498" i="16"/>
  <c r="S498" i="16"/>
  <c r="M498" i="16"/>
  <c r="G498" i="16"/>
  <c r="Z493" i="16"/>
  <c r="T493" i="16"/>
  <c r="N493" i="16"/>
  <c r="H493" i="16"/>
  <c r="AA488" i="16"/>
  <c r="AA484" i="16" s="1"/>
  <c r="U488" i="16"/>
  <c r="U484" i="16" s="1"/>
  <c r="O488" i="16"/>
  <c r="O484" i="16" s="1"/>
  <c r="I488" i="16"/>
  <c r="I484" i="16" s="1"/>
  <c r="V483" i="16"/>
  <c r="V479" i="16" s="1"/>
  <c r="P483" i="16"/>
  <c r="P479" i="16" s="1"/>
  <c r="J483" i="16"/>
  <c r="J479" i="16" s="1"/>
  <c r="D483" i="16"/>
  <c r="D479" i="16" s="1"/>
  <c r="W478" i="16"/>
  <c r="W474" i="16" s="1"/>
  <c r="Q478" i="16"/>
  <c r="Q474" i="16" s="1"/>
  <c r="K478" i="16"/>
  <c r="K474" i="16" s="1"/>
  <c r="E478" i="16"/>
  <c r="E474" i="16" s="1"/>
  <c r="X473" i="16"/>
  <c r="X469" i="16" s="1"/>
  <c r="R473" i="16"/>
  <c r="R469" i="16" s="1"/>
  <c r="L473" i="16"/>
  <c r="L469" i="16" s="1"/>
  <c r="F473" i="16"/>
  <c r="F469" i="16" s="1"/>
  <c r="Y464" i="16"/>
  <c r="S464" i="16"/>
  <c r="M464" i="16"/>
  <c r="G464" i="16"/>
  <c r="Z459" i="16"/>
  <c r="T459" i="16"/>
  <c r="N459" i="16"/>
  <c r="H459" i="16"/>
  <c r="AA454" i="16"/>
  <c r="U454" i="16"/>
  <c r="O454" i="16"/>
  <c r="I454" i="16"/>
  <c r="V449" i="16"/>
  <c r="P449" i="16"/>
  <c r="J449" i="16"/>
  <c r="D449" i="16"/>
  <c r="W444" i="16"/>
  <c r="Q444" i="16"/>
  <c r="K444" i="16"/>
  <c r="E444" i="16"/>
  <c r="X439" i="16"/>
  <c r="R439" i="16"/>
  <c r="L439" i="16"/>
  <c r="F439" i="16"/>
  <c r="Y434" i="16"/>
  <c r="S434" i="16"/>
  <c r="M434" i="16"/>
  <c r="G434" i="16"/>
  <c r="Z429" i="16"/>
  <c r="T429" i="16"/>
  <c r="N429" i="16"/>
  <c r="H429" i="16"/>
  <c r="AA424" i="16"/>
  <c r="U424" i="16"/>
  <c r="O424" i="16"/>
  <c r="I424" i="16"/>
  <c r="V419" i="16"/>
  <c r="P419" i="16"/>
  <c r="J419" i="16"/>
  <c r="D419" i="16"/>
  <c r="X618" i="16"/>
  <c r="R618" i="16"/>
  <c r="L618" i="16"/>
  <c r="F618" i="16"/>
  <c r="Y613" i="16"/>
  <c r="S613" i="16"/>
  <c r="M613" i="16"/>
  <c r="G613" i="16"/>
  <c r="Z608" i="16"/>
  <c r="T608" i="16"/>
  <c r="N608" i="16"/>
  <c r="H608" i="16"/>
  <c r="AA603" i="16"/>
  <c r="U603" i="16"/>
  <c r="O603" i="16"/>
  <c r="I603" i="16"/>
  <c r="V598" i="16"/>
  <c r="P598" i="16"/>
  <c r="J598" i="16"/>
  <c r="D598" i="16"/>
  <c r="W593" i="16"/>
  <c r="Q593" i="16"/>
  <c r="K593" i="16"/>
  <c r="E593" i="16"/>
  <c r="X588" i="16"/>
  <c r="R588" i="16"/>
  <c r="L588" i="16"/>
  <c r="F588" i="16"/>
  <c r="Y583" i="16"/>
  <c r="S583" i="16"/>
  <c r="M583" i="16"/>
  <c r="G583" i="16"/>
  <c r="Z578" i="16"/>
  <c r="T578" i="16"/>
  <c r="N578" i="16"/>
  <c r="H578" i="16"/>
  <c r="AA573" i="16"/>
  <c r="U573" i="16"/>
  <c r="O573" i="16"/>
  <c r="I573" i="16"/>
  <c r="V568" i="16"/>
  <c r="P568" i="16"/>
  <c r="J568" i="16"/>
  <c r="D568" i="16"/>
  <c r="W563" i="16"/>
  <c r="Q563" i="16"/>
  <c r="K563" i="16"/>
  <c r="E563" i="16"/>
  <c r="X558" i="16"/>
  <c r="R558" i="16"/>
  <c r="L558" i="16"/>
  <c r="F558" i="16"/>
  <c r="Y553" i="16"/>
  <c r="S553" i="16"/>
  <c r="M553" i="16"/>
  <c r="G553" i="16"/>
  <c r="Z548" i="16"/>
  <c r="T548" i="16"/>
  <c r="N548" i="16"/>
  <c r="H548" i="16"/>
  <c r="AA543" i="16"/>
  <c r="U543" i="16"/>
  <c r="O543" i="16"/>
  <c r="I543" i="16"/>
  <c r="V538" i="16"/>
  <c r="P538" i="16"/>
  <c r="J538" i="16"/>
  <c r="D538" i="16"/>
  <c r="W533" i="16"/>
  <c r="Q533" i="16"/>
  <c r="K533" i="16"/>
  <c r="E533" i="16"/>
  <c r="X528" i="16"/>
  <c r="R528" i="16"/>
  <c r="L528" i="16"/>
  <c r="F528" i="16"/>
  <c r="Y523" i="16"/>
  <c r="S523" i="16"/>
  <c r="M523" i="16"/>
  <c r="G523" i="16"/>
  <c r="Z518" i="16"/>
  <c r="T518" i="16"/>
  <c r="N518" i="16"/>
  <c r="H518" i="16"/>
  <c r="AA513" i="16"/>
  <c r="U513" i="16"/>
  <c r="O513" i="16"/>
  <c r="I513" i="16"/>
  <c r="V508" i="16"/>
  <c r="P508" i="16"/>
  <c r="J508" i="16"/>
  <c r="D508" i="16"/>
  <c r="W503" i="16"/>
  <c r="Q503" i="16"/>
  <c r="K503" i="16"/>
  <c r="E503" i="16"/>
  <c r="X498" i="16"/>
  <c r="R498" i="16"/>
  <c r="L498" i="16"/>
  <c r="F498" i="16"/>
  <c r="Y493" i="16"/>
  <c r="S493" i="16"/>
  <c r="M493" i="16"/>
  <c r="G493" i="16"/>
  <c r="Z488" i="16"/>
  <c r="T488" i="16"/>
  <c r="N488" i="16"/>
  <c r="H488" i="16"/>
  <c r="AA483" i="16"/>
  <c r="U483" i="16"/>
  <c r="O483" i="16"/>
  <c r="I483" i="16"/>
  <c r="V478" i="16"/>
  <c r="P478" i="16"/>
  <c r="J478" i="16"/>
  <c r="D478" i="16"/>
  <c r="W473" i="16"/>
  <c r="Q473" i="16"/>
  <c r="K473" i="16"/>
  <c r="E473" i="16"/>
  <c r="X464" i="16"/>
  <c r="R464" i="16"/>
  <c r="L464" i="16"/>
  <c r="F464" i="16"/>
  <c r="Y459" i="16"/>
  <c r="S459" i="16"/>
  <c r="M459" i="16"/>
  <c r="G459" i="16"/>
  <c r="Z454" i="16"/>
  <c r="T454" i="16"/>
  <c r="N454" i="16"/>
  <c r="H454" i="16"/>
  <c r="AA449" i="16"/>
  <c r="U449" i="16"/>
  <c r="O449" i="16"/>
  <c r="I449" i="16"/>
  <c r="V444" i="16"/>
  <c r="P444" i="16"/>
  <c r="J444" i="16"/>
  <c r="D444" i="16"/>
  <c r="W439" i="16"/>
  <c r="Q439" i="16"/>
  <c r="K439" i="16"/>
  <c r="E439" i="16"/>
  <c r="X434" i="16"/>
  <c r="R434" i="16"/>
  <c r="L434" i="16"/>
  <c r="F434" i="16"/>
  <c r="Y429" i="16"/>
  <c r="S429" i="16"/>
  <c r="M429" i="16"/>
  <c r="G429" i="16"/>
  <c r="Z424" i="16"/>
  <c r="T424" i="16"/>
  <c r="N424" i="16"/>
  <c r="H424" i="16"/>
  <c r="AA419" i="16"/>
  <c r="U419" i="16"/>
  <c r="O419" i="16"/>
  <c r="I419" i="16"/>
  <c r="V414" i="16"/>
  <c r="P414" i="16"/>
  <c r="J414" i="16"/>
  <c r="D414" i="16"/>
  <c r="W409" i="16"/>
  <c r="Q409" i="16"/>
  <c r="K409" i="16"/>
  <c r="E409" i="16"/>
  <c r="X404" i="16"/>
  <c r="R404" i="16"/>
  <c r="L404" i="16"/>
  <c r="F404" i="16"/>
  <c r="Y399" i="16"/>
  <c r="S399" i="16"/>
  <c r="M399" i="16"/>
  <c r="G399" i="16"/>
  <c r="W618" i="16"/>
  <c r="Q618" i="16"/>
  <c r="K618" i="16"/>
  <c r="E618" i="16"/>
  <c r="X613" i="16"/>
  <c r="R613" i="16"/>
  <c r="L613" i="16"/>
  <c r="F613" i="16"/>
  <c r="Y608" i="16"/>
  <c r="S608" i="16"/>
  <c r="M608" i="16"/>
  <c r="G608" i="16"/>
  <c r="Z603" i="16"/>
  <c r="T603" i="16"/>
  <c r="N603" i="16"/>
  <c r="H603" i="16"/>
  <c r="AA598" i="16"/>
  <c r="U598" i="16"/>
  <c r="O598" i="16"/>
  <c r="I598" i="16"/>
  <c r="V593" i="16"/>
  <c r="P593" i="16"/>
  <c r="J593" i="16"/>
  <c r="D593" i="16"/>
  <c r="W588" i="16"/>
  <c r="Q588" i="16"/>
  <c r="K588" i="16"/>
  <c r="E588" i="16"/>
  <c r="X583" i="16"/>
  <c r="R583" i="16"/>
  <c r="L583" i="16"/>
  <c r="F583" i="16"/>
  <c r="Y578" i="16"/>
  <c r="S578" i="16"/>
  <c r="M578" i="16"/>
  <c r="G578" i="16"/>
  <c r="Z573" i="16"/>
  <c r="T573" i="16"/>
  <c r="N573" i="16"/>
  <c r="H573" i="16"/>
  <c r="AA568" i="16"/>
  <c r="U568" i="16"/>
  <c r="O568" i="16"/>
  <c r="I568" i="16"/>
  <c r="V563" i="16"/>
  <c r="P563" i="16"/>
  <c r="J563" i="16"/>
  <c r="D563" i="16"/>
  <c r="W558" i="16"/>
  <c r="Q558" i="16"/>
  <c r="K558" i="16"/>
  <c r="E558" i="16"/>
  <c r="X553" i="16"/>
  <c r="R553" i="16"/>
  <c r="L553" i="16"/>
  <c r="F553" i="16"/>
  <c r="Y548" i="16"/>
  <c r="S548" i="16"/>
  <c r="M548" i="16"/>
  <c r="G548" i="16"/>
  <c r="Z543" i="16"/>
  <c r="T543" i="16"/>
  <c r="N543" i="16"/>
  <c r="H543" i="16"/>
  <c r="AA538" i="16"/>
  <c r="U538" i="16"/>
  <c r="O538" i="16"/>
  <c r="I538" i="16"/>
  <c r="V533" i="16"/>
  <c r="P533" i="16"/>
  <c r="J533" i="16"/>
  <c r="D533" i="16"/>
  <c r="W528" i="16"/>
  <c r="Q528" i="16"/>
  <c r="K528" i="16"/>
  <c r="E528" i="16"/>
  <c r="X523" i="16"/>
  <c r="R523" i="16"/>
  <c r="L523" i="16"/>
  <c r="F523" i="16"/>
  <c r="Y518" i="16"/>
  <c r="S518" i="16"/>
  <c r="M518" i="16"/>
  <c r="G518" i="16"/>
  <c r="Z513" i="16"/>
  <c r="T513" i="16"/>
  <c r="N513" i="16"/>
  <c r="H513" i="16"/>
  <c r="AA508" i="16"/>
  <c r="U508" i="16"/>
  <c r="O508" i="16"/>
  <c r="I508" i="16"/>
  <c r="V503" i="16"/>
  <c r="P503" i="16"/>
  <c r="J503" i="16"/>
  <c r="D503" i="16"/>
  <c r="W498" i="16"/>
  <c r="Q498" i="16"/>
  <c r="K498" i="16"/>
  <c r="E498" i="16"/>
  <c r="X493" i="16"/>
  <c r="R493" i="16"/>
  <c r="L493" i="16"/>
  <c r="F493" i="16"/>
  <c r="Y488" i="16"/>
  <c r="S488" i="16"/>
  <c r="M488" i="16"/>
  <c r="G488" i="16"/>
  <c r="Z483" i="16"/>
  <c r="T483" i="16"/>
  <c r="N483" i="16"/>
  <c r="H483" i="16"/>
  <c r="AA478" i="16"/>
  <c r="U478" i="16"/>
  <c r="O478" i="16"/>
  <c r="I478" i="16"/>
  <c r="V473" i="16"/>
  <c r="P473" i="16"/>
  <c r="J473" i="16"/>
  <c r="D473" i="16"/>
  <c r="D469" i="16" s="1"/>
  <c r="W464" i="16"/>
  <c r="Q464" i="16"/>
  <c r="K464" i="16"/>
  <c r="E464" i="16"/>
  <c r="X459" i="16"/>
  <c r="R459" i="16"/>
  <c r="L459" i="16"/>
  <c r="F459" i="16"/>
  <c r="Y454" i="16"/>
  <c r="S454" i="16"/>
  <c r="M454" i="16"/>
  <c r="G454" i="16"/>
  <c r="Z449" i="16"/>
  <c r="T449" i="16"/>
  <c r="N449" i="16"/>
  <c r="H449" i="16"/>
  <c r="AA444" i="16"/>
  <c r="U444" i="16"/>
  <c r="O444" i="16"/>
  <c r="I444" i="16"/>
  <c r="V439" i="16"/>
  <c r="P439" i="16"/>
  <c r="J439" i="16"/>
  <c r="D439" i="16"/>
  <c r="W434" i="16"/>
  <c r="Q434" i="16"/>
  <c r="K434" i="16"/>
  <c r="E434" i="16"/>
  <c r="X429" i="16"/>
  <c r="R429" i="16"/>
  <c r="L429" i="16"/>
  <c r="F429" i="16"/>
  <c r="Y424" i="16"/>
  <c r="S424" i="16"/>
  <c r="M424" i="16"/>
  <c r="G424" i="16"/>
  <c r="Z419" i="16"/>
  <c r="T419" i="16"/>
  <c r="N419" i="16"/>
  <c r="H419" i="16"/>
  <c r="AA414" i="16"/>
  <c r="U414" i="16"/>
  <c r="O414" i="16"/>
  <c r="I414" i="16"/>
  <c r="V409" i="16"/>
  <c r="P409" i="16"/>
  <c r="J409" i="16"/>
  <c r="D409" i="16"/>
  <c r="W404" i="16"/>
  <c r="Q404" i="16"/>
  <c r="K404" i="16"/>
  <c r="E404" i="16"/>
  <c r="X399" i="16"/>
  <c r="R399" i="16"/>
  <c r="L399" i="16"/>
  <c r="F399" i="16"/>
  <c r="V618" i="16"/>
  <c r="P618" i="16"/>
  <c r="J618" i="16"/>
  <c r="D618" i="16"/>
  <c r="W613" i="16"/>
  <c r="Q613" i="16"/>
  <c r="K613" i="16"/>
  <c r="E613" i="16"/>
  <c r="X608" i="16"/>
  <c r="R608" i="16"/>
  <c r="L608" i="16"/>
  <c r="F608" i="16"/>
  <c r="Y603" i="16"/>
  <c r="S603" i="16"/>
  <c r="M603" i="16"/>
  <c r="G603" i="16"/>
  <c r="Z598" i="16"/>
  <c r="T598" i="16"/>
  <c r="N598" i="16"/>
  <c r="H598" i="16"/>
  <c r="AA593" i="16"/>
  <c r="U593" i="16"/>
  <c r="O593" i="16"/>
  <c r="I593" i="16"/>
  <c r="V588" i="16"/>
  <c r="P588" i="16"/>
  <c r="J588" i="16"/>
  <c r="D588" i="16"/>
  <c r="W583" i="16"/>
  <c r="Q583" i="16"/>
  <c r="K583" i="16"/>
  <c r="E583" i="16"/>
  <c r="X578" i="16"/>
  <c r="R578" i="16"/>
  <c r="L578" i="16"/>
  <c r="F578" i="16"/>
  <c r="Y573" i="16"/>
  <c r="S573" i="16"/>
  <c r="M573" i="16"/>
  <c r="G573" i="16"/>
  <c r="Z568" i="16"/>
  <c r="T568" i="16"/>
  <c r="N568" i="16"/>
  <c r="H568" i="16"/>
  <c r="AA563" i="16"/>
  <c r="U563" i="16"/>
  <c r="O563" i="16"/>
  <c r="I563" i="16"/>
  <c r="V558" i="16"/>
  <c r="P558" i="16"/>
  <c r="J558" i="16"/>
  <c r="D558" i="16"/>
  <c r="W553" i="16"/>
  <c r="Q553" i="16"/>
  <c r="K553" i="16"/>
  <c r="E553" i="16"/>
  <c r="X548" i="16"/>
  <c r="R548" i="16"/>
  <c r="L548" i="16"/>
  <c r="F548" i="16"/>
  <c r="Y543" i="16"/>
  <c r="S543" i="16"/>
  <c r="M543" i="16"/>
  <c r="G543" i="16"/>
  <c r="Z538" i="16"/>
  <c r="T538" i="16"/>
  <c r="N538" i="16"/>
  <c r="H538" i="16"/>
  <c r="AA533" i="16"/>
  <c r="U533" i="16"/>
  <c r="O533" i="16"/>
  <c r="I533" i="16"/>
  <c r="V528" i="16"/>
  <c r="P528" i="16"/>
  <c r="J528" i="16"/>
  <c r="D528" i="16"/>
  <c r="W523" i="16"/>
  <c r="Q523" i="16"/>
  <c r="K523" i="16"/>
  <c r="E523" i="16"/>
  <c r="X518" i="16"/>
  <c r="R518" i="16"/>
  <c r="L518" i="16"/>
  <c r="F518" i="16"/>
  <c r="Y513" i="16"/>
  <c r="S513" i="16"/>
  <c r="M513" i="16"/>
  <c r="G513" i="16"/>
  <c r="Z508" i="16"/>
  <c r="T508" i="16"/>
  <c r="N508" i="16"/>
  <c r="H508" i="16"/>
  <c r="AA503" i="16"/>
  <c r="U503" i="16"/>
  <c r="O503" i="16"/>
  <c r="I503" i="16"/>
  <c r="V498" i="16"/>
  <c r="P498" i="16"/>
  <c r="J498" i="16"/>
  <c r="D498" i="16"/>
  <c r="W493" i="16"/>
  <c r="Q493" i="16"/>
  <c r="K493" i="16"/>
  <c r="E493" i="16"/>
  <c r="X488" i="16"/>
  <c r="R488" i="16"/>
  <c r="L488" i="16"/>
  <c r="F488" i="16"/>
  <c r="Y483" i="16"/>
  <c r="S483" i="16"/>
  <c r="M483" i="16"/>
  <c r="G483" i="16"/>
  <c r="Z478" i="16"/>
  <c r="T478" i="16"/>
  <c r="N478" i="16"/>
  <c r="H478" i="16"/>
  <c r="AA473" i="16"/>
  <c r="U473" i="16"/>
  <c r="O473" i="16"/>
  <c r="I473" i="16"/>
  <c r="V464" i="16"/>
  <c r="P464" i="16"/>
  <c r="J464" i="16"/>
  <c r="D464" i="16"/>
  <c r="W459" i="16"/>
  <c r="Q459" i="16"/>
  <c r="K459" i="16"/>
  <c r="E459" i="16"/>
  <c r="X454" i="16"/>
  <c r="R454" i="16"/>
  <c r="L454" i="16"/>
  <c r="F454" i="16"/>
  <c r="Y449" i="16"/>
  <c r="S449" i="16"/>
  <c r="M449" i="16"/>
  <c r="G449" i="16"/>
  <c r="Z444" i="16"/>
  <c r="T444" i="16"/>
  <c r="N444" i="16"/>
  <c r="H444" i="16"/>
  <c r="AA439" i="16"/>
  <c r="U439" i="16"/>
  <c r="O439" i="16"/>
  <c r="I439" i="16"/>
  <c r="V434" i="16"/>
  <c r="P434" i="16"/>
  <c r="J434" i="16"/>
  <c r="D434" i="16"/>
  <c r="W429" i="16"/>
  <c r="Q429" i="16"/>
  <c r="K429" i="16"/>
  <c r="E429" i="16"/>
  <c r="X424" i="16"/>
  <c r="R424" i="16"/>
  <c r="L424" i="16"/>
  <c r="F424" i="16"/>
  <c r="Y419" i="16"/>
  <c r="S419" i="16"/>
  <c r="M419" i="16"/>
  <c r="G419" i="16"/>
  <c r="Z414" i="16"/>
  <c r="T414" i="16"/>
  <c r="N414" i="16"/>
  <c r="H414" i="16"/>
  <c r="AA409" i="16"/>
  <c r="U409" i="16"/>
  <c r="O409" i="16"/>
  <c r="I409" i="16"/>
  <c r="V404" i="16"/>
  <c r="P404" i="16"/>
  <c r="J404" i="16"/>
  <c r="D404" i="16"/>
  <c r="W399" i="16"/>
  <c r="Q399" i="16"/>
  <c r="K399" i="16"/>
  <c r="E399" i="16"/>
  <c r="AA618" i="16"/>
  <c r="U618" i="16"/>
  <c r="O618" i="16"/>
  <c r="I618" i="16"/>
  <c r="V613" i="16"/>
  <c r="P613" i="16"/>
  <c r="J613" i="16"/>
  <c r="D613" i="16"/>
  <c r="W608" i="16"/>
  <c r="Q608" i="16"/>
  <c r="K608" i="16"/>
  <c r="E608" i="16"/>
  <c r="X603" i="16"/>
  <c r="R603" i="16"/>
  <c r="L603" i="16"/>
  <c r="F603" i="16"/>
  <c r="Y598" i="16"/>
  <c r="S598" i="16"/>
  <c r="M598" i="16"/>
  <c r="G598" i="16"/>
  <c r="Z593" i="16"/>
  <c r="T593" i="16"/>
  <c r="N593" i="16"/>
  <c r="H593" i="16"/>
  <c r="AA588" i="16"/>
  <c r="U588" i="16"/>
  <c r="O588" i="16"/>
  <c r="I588" i="16"/>
  <c r="V583" i="16"/>
  <c r="P583" i="16"/>
  <c r="J583" i="16"/>
  <c r="D583" i="16"/>
  <c r="W578" i="16"/>
  <c r="Q578" i="16"/>
  <c r="K578" i="16"/>
  <c r="E578" i="16"/>
  <c r="X573" i="16"/>
  <c r="R573" i="16"/>
  <c r="L573" i="16"/>
  <c r="F573" i="16"/>
  <c r="Y568" i="16"/>
  <c r="Y564" i="16" s="1"/>
  <c r="S568" i="16"/>
  <c r="S564" i="16" s="1"/>
  <c r="M568" i="16"/>
  <c r="M564" i="16" s="1"/>
  <c r="G568" i="16"/>
  <c r="G564" i="16" s="1"/>
  <c r="Z563" i="16"/>
  <c r="Z559" i="16" s="1"/>
  <c r="T563" i="16"/>
  <c r="T559" i="16" s="1"/>
  <c r="N563" i="16"/>
  <c r="N559" i="16" s="1"/>
  <c r="H563" i="16"/>
  <c r="H559" i="16" s="1"/>
  <c r="AA558" i="16"/>
  <c r="AA554" i="16" s="1"/>
  <c r="U558" i="16"/>
  <c r="U554" i="16" s="1"/>
  <c r="O558" i="16"/>
  <c r="O554" i="16" s="1"/>
  <c r="I558" i="16"/>
  <c r="I554" i="16" s="1"/>
  <c r="V553" i="16"/>
  <c r="V549" i="16" s="1"/>
  <c r="P553" i="16"/>
  <c r="P549" i="16" s="1"/>
  <c r="J553" i="16"/>
  <c r="J549" i="16" s="1"/>
  <c r="D553" i="16"/>
  <c r="D549" i="16" s="1"/>
  <c r="W548" i="16"/>
  <c r="W544" i="16" s="1"/>
  <c r="Q548" i="16"/>
  <c r="Q544" i="16" s="1"/>
  <c r="K548" i="16"/>
  <c r="K544" i="16" s="1"/>
  <c r="E548" i="16"/>
  <c r="E544" i="16" s="1"/>
  <c r="X543" i="16"/>
  <c r="X539" i="16" s="1"/>
  <c r="R543" i="16"/>
  <c r="R539" i="16" s="1"/>
  <c r="L543" i="16"/>
  <c r="L539" i="16" s="1"/>
  <c r="F543" i="16"/>
  <c r="F539" i="16" s="1"/>
  <c r="Y538" i="16"/>
  <c r="Y534" i="16" s="1"/>
  <c r="S538" i="16"/>
  <c r="S534" i="16" s="1"/>
  <c r="M538" i="16"/>
  <c r="M534" i="16" s="1"/>
  <c r="G538" i="16"/>
  <c r="G534" i="16" s="1"/>
  <c r="Z533" i="16"/>
  <c r="Z529" i="16" s="1"/>
  <c r="T533" i="16"/>
  <c r="T529" i="16" s="1"/>
  <c r="N533" i="16"/>
  <c r="N529" i="16" s="1"/>
  <c r="H533" i="16"/>
  <c r="H529" i="16" s="1"/>
  <c r="AA528" i="16"/>
  <c r="AA524" i="16" s="1"/>
  <c r="U528" i="16"/>
  <c r="U524" i="16" s="1"/>
  <c r="O528" i="16"/>
  <c r="O524" i="16" s="1"/>
  <c r="I528" i="16"/>
  <c r="I524" i="16" s="1"/>
  <c r="V523" i="16"/>
  <c r="V519" i="16" s="1"/>
  <c r="P523" i="16"/>
  <c r="P519" i="16" s="1"/>
  <c r="J523" i="16"/>
  <c r="J519" i="16" s="1"/>
  <c r="D523" i="16"/>
  <c r="D519" i="16" s="1"/>
  <c r="W518" i="16"/>
  <c r="W514" i="16" s="1"/>
  <c r="Q518" i="16"/>
  <c r="Q514" i="16" s="1"/>
  <c r="K518" i="16"/>
  <c r="K514" i="16" s="1"/>
  <c r="E518" i="16"/>
  <c r="E514" i="16" s="1"/>
  <c r="X513" i="16"/>
  <c r="X509" i="16" s="1"/>
  <c r="R513" i="16"/>
  <c r="R509" i="16" s="1"/>
  <c r="L513" i="16"/>
  <c r="L509" i="16" s="1"/>
  <c r="F513" i="16"/>
  <c r="F509" i="16" s="1"/>
  <c r="Y508" i="16"/>
  <c r="Y504" i="16" s="1"/>
  <c r="S508" i="16"/>
  <c r="S504" i="16" s="1"/>
  <c r="M508" i="16"/>
  <c r="M504" i="16" s="1"/>
  <c r="G508" i="16"/>
  <c r="G504" i="16" s="1"/>
  <c r="Z503" i="16"/>
  <c r="Z499" i="16" s="1"/>
  <c r="T503" i="16"/>
  <c r="T499" i="16" s="1"/>
  <c r="N503" i="16"/>
  <c r="N499" i="16" s="1"/>
  <c r="H503" i="16"/>
  <c r="H499" i="16" s="1"/>
  <c r="AA498" i="16"/>
  <c r="AA494" i="16" s="1"/>
  <c r="U498" i="16"/>
  <c r="U494" i="16" s="1"/>
  <c r="O498" i="16"/>
  <c r="O494" i="16" s="1"/>
  <c r="I498" i="16"/>
  <c r="I494" i="16" s="1"/>
  <c r="J493" i="16"/>
  <c r="J489" i="16" s="1"/>
  <c r="Q488" i="16"/>
  <c r="Q484" i="16" s="1"/>
  <c r="L483" i="16"/>
  <c r="L479" i="16" s="1"/>
  <c r="G478" i="16"/>
  <c r="G474" i="16" s="1"/>
  <c r="D459" i="16"/>
  <c r="K454" i="16"/>
  <c r="R449" i="16"/>
  <c r="Y444" i="16"/>
  <c r="D429" i="16"/>
  <c r="K424" i="16"/>
  <c r="R419" i="16"/>
  <c r="Y414" i="16"/>
  <c r="G414" i="16"/>
  <c r="L409" i="16"/>
  <c r="O404" i="16"/>
  <c r="P399" i="16"/>
  <c r="P395" i="16" s="1"/>
  <c r="W394" i="16"/>
  <c r="W390" i="16" s="1"/>
  <c r="Q394" i="16"/>
  <c r="Q390" i="16" s="1"/>
  <c r="K394" i="16"/>
  <c r="K390" i="16" s="1"/>
  <c r="E394" i="16"/>
  <c r="E390" i="16" s="1"/>
  <c r="X389" i="16"/>
  <c r="X385" i="16" s="1"/>
  <c r="R389" i="16"/>
  <c r="R385" i="16" s="1"/>
  <c r="L389" i="16"/>
  <c r="L385" i="16" s="1"/>
  <c r="F389" i="16"/>
  <c r="F385" i="16" s="1"/>
  <c r="Y384" i="16"/>
  <c r="Y380" i="16" s="1"/>
  <c r="S384" i="16"/>
  <c r="S380" i="16" s="1"/>
  <c r="M384" i="16"/>
  <c r="M380" i="16" s="1"/>
  <c r="G384" i="16"/>
  <c r="G380" i="16" s="1"/>
  <c r="Z379" i="16"/>
  <c r="Z375" i="16" s="1"/>
  <c r="T379" i="16"/>
  <c r="T375" i="16" s="1"/>
  <c r="N379" i="16"/>
  <c r="N375" i="16" s="1"/>
  <c r="H379" i="16"/>
  <c r="H375" i="16" s="1"/>
  <c r="AA374" i="16"/>
  <c r="AA370" i="16" s="1"/>
  <c r="U374" i="16"/>
  <c r="U370" i="16" s="1"/>
  <c r="O374" i="16"/>
  <c r="O370" i="16" s="1"/>
  <c r="I374" i="16"/>
  <c r="I370" i="16" s="1"/>
  <c r="V369" i="16"/>
  <c r="V365" i="16" s="1"/>
  <c r="P369" i="16"/>
  <c r="P365" i="16" s="1"/>
  <c r="J369" i="16"/>
  <c r="J365" i="16" s="1"/>
  <c r="D369" i="16"/>
  <c r="D365" i="16" s="1"/>
  <c r="W364" i="16"/>
  <c r="W360" i="16" s="1"/>
  <c r="Q364" i="16"/>
  <c r="Q360" i="16" s="1"/>
  <c r="K364" i="16"/>
  <c r="K360" i="16" s="1"/>
  <c r="E364" i="16"/>
  <c r="E360" i="16" s="1"/>
  <c r="X359" i="16"/>
  <c r="X355" i="16" s="1"/>
  <c r="R359" i="16"/>
  <c r="R355" i="16" s="1"/>
  <c r="L359" i="16"/>
  <c r="L355" i="16" s="1"/>
  <c r="F359" i="16"/>
  <c r="F355" i="16" s="1"/>
  <c r="Y354" i="16"/>
  <c r="Y350" i="16" s="1"/>
  <c r="S354" i="16"/>
  <c r="S350" i="16" s="1"/>
  <c r="M354" i="16"/>
  <c r="M350" i="16" s="1"/>
  <c r="G354" i="16"/>
  <c r="G350" i="16" s="1"/>
  <c r="Z349" i="16"/>
  <c r="Z345" i="16" s="1"/>
  <c r="T349" i="16"/>
  <c r="T345" i="16" s="1"/>
  <c r="N349" i="16"/>
  <c r="N345" i="16" s="1"/>
  <c r="H349" i="16"/>
  <c r="H345" i="16" s="1"/>
  <c r="AA344" i="16"/>
  <c r="AA340" i="16" s="1"/>
  <c r="U344" i="16"/>
  <c r="U340" i="16" s="1"/>
  <c r="O344" i="16"/>
  <c r="O340" i="16" s="1"/>
  <c r="I344" i="16"/>
  <c r="I340" i="16" s="1"/>
  <c r="V339" i="16"/>
  <c r="V335" i="16" s="1"/>
  <c r="P339" i="16"/>
  <c r="P335" i="16" s="1"/>
  <c r="J339" i="16"/>
  <c r="J335" i="16" s="1"/>
  <c r="D339" i="16"/>
  <c r="D335" i="16" s="1"/>
  <c r="W334" i="16"/>
  <c r="W330" i="16" s="1"/>
  <c r="Q334" i="16"/>
  <c r="Q330" i="16" s="1"/>
  <c r="K334" i="16"/>
  <c r="K330" i="16" s="1"/>
  <c r="E334" i="16"/>
  <c r="E330" i="16" s="1"/>
  <c r="X329" i="16"/>
  <c r="X325" i="16" s="1"/>
  <c r="R329" i="16"/>
  <c r="R325" i="16" s="1"/>
  <c r="L329" i="16"/>
  <c r="L325" i="16" s="1"/>
  <c r="F329" i="16"/>
  <c r="F325" i="16" s="1"/>
  <c r="Y324" i="16"/>
  <c r="Y320" i="16" s="1"/>
  <c r="S324" i="16"/>
  <c r="S320" i="16" s="1"/>
  <c r="M324" i="16"/>
  <c r="M320" i="16" s="1"/>
  <c r="G324" i="16"/>
  <c r="G320" i="16" s="1"/>
  <c r="Z319" i="16"/>
  <c r="Z315" i="16" s="1"/>
  <c r="T319" i="16"/>
  <c r="T315" i="16" s="1"/>
  <c r="N319" i="16"/>
  <c r="N315" i="16" s="1"/>
  <c r="H319" i="16"/>
  <c r="H315" i="16" s="1"/>
  <c r="AA310" i="16"/>
  <c r="U310" i="16"/>
  <c r="O310" i="16"/>
  <c r="I310" i="16"/>
  <c r="V305" i="16"/>
  <c r="P305" i="16"/>
  <c r="J305" i="16"/>
  <c r="D305" i="16"/>
  <c r="W300" i="16"/>
  <c r="Q300" i="16"/>
  <c r="K300" i="16"/>
  <c r="E300" i="16"/>
  <c r="X295" i="16"/>
  <c r="R295" i="16"/>
  <c r="L295" i="16"/>
  <c r="F295" i="16"/>
  <c r="Y290" i="16"/>
  <c r="S290" i="16"/>
  <c r="M290" i="16"/>
  <c r="G290" i="16"/>
  <c r="Z285" i="16"/>
  <c r="T285" i="16"/>
  <c r="N285" i="16"/>
  <c r="H285" i="16"/>
  <c r="AA280" i="16"/>
  <c r="U280" i="16"/>
  <c r="O280" i="16"/>
  <c r="I280" i="16"/>
  <c r="V275" i="16"/>
  <c r="V271" i="16" s="1"/>
  <c r="P275" i="16"/>
  <c r="P271" i="16" s="1"/>
  <c r="J275" i="16"/>
  <c r="J271" i="16" s="1"/>
  <c r="D275" i="16"/>
  <c r="D271" i="16" s="1"/>
  <c r="W270" i="16"/>
  <c r="W266" i="16" s="1"/>
  <c r="Q270" i="16"/>
  <c r="Q266" i="16" s="1"/>
  <c r="K270" i="16"/>
  <c r="K266" i="16" s="1"/>
  <c r="E270" i="16"/>
  <c r="E266" i="16" s="1"/>
  <c r="X265" i="16"/>
  <c r="X261" i="16" s="1"/>
  <c r="R265" i="16"/>
  <c r="R261" i="16" s="1"/>
  <c r="L265" i="16"/>
  <c r="L261" i="16" s="1"/>
  <c r="F265" i="16"/>
  <c r="F261" i="16" s="1"/>
  <c r="Y260" i="16"/>
  <c r="Y256" i="16" s="1"/>
  <c r="S260" i="16"/>
  <c r="S256" i="16" s="1"/>
  <c r="M260" i="16"/>
  <c r="M256" i="16" s="1"/>
  <c r="G260" i="16"/>
  <c r="G256" i="16" s="1"/>
  <c r="Z255" i="16"/>
  <c r="Z251" i="16" s="1"/>
  <c r="T255" i="16"/>
  <c r="T251" i="16" s="1"/>
  <c r="N255" i="16"/>
  <c r="N251" i="16" s="1"/>
  <c r="H255" i="16"/>
  <c r="H251" i="16" s="1"/>
  <c r="AA250" i="16"/>
  <c r="AA246" i="16" s="1"/>
  <c r="U250" i="16"/>
  <c r="U246" i="16" s="1"/>
  <c r="O250" i="16"/>
  <c r="O246" i="16" s="1"/>
  <c r="I250" i="16"/>
  <c r="I246" i="16" s="1"/>
  <c r="V245" i="16"/>
  <c r="V241" i="16" s="1"/>
  <c r="P245" i="16"/>
  <c r="P241" i="16" s="1"/>
  <c r="J245" i="16"/>
  <c r="J241" i="16" s="1"/>
  <c r="D245" i="16"/>
  <c r="D241" i="16" s="1"/>
  <c r="W240" i="16"/>
  <c r="W236" i="16" s="1"/>
  <c r="Q240" i="16"/>
  <c r="Q236" i="16" s="1"/>
  <c r="K240" i="16"/>
  <c r="K236" i="16" s="1"/>
  <c r="E240" i="16"/>
  <c r="E236" i="16" s="1"/>
  <c r="X235" i="16"/>
  <c r="X231" i="16" s="1"/>
  <c r="R235" i="16"/>
  <c r="R231" i="16" s="1"/>
  <c r="L235" i="16"/>
  <c r="L231" i="16" s="1"/>
  <c r="F235" i="16"/>
  <c r="F231" i="16" s="1"/>
  <c r="Y230" i="16"/>
  <c r="Y226" i="16" s="1"/>
  <c r="D493" i="16"/>
  <c r="D489" i="16" s="1"/>
  <c r="K488" i="16"/>
  <c r="K484" i="16" s="1"/>
  <c r="F483" i="16"/>
  <c r="F479" i="16" s="1"/>
  <c r="E454" i="16"/>
  <c r="L449" i="16"/>
  <c r="S444" i="16"/>
  <c r="Z439" i="16"/>
  <c r="E424" i="16"/>
  <c r="L419" i="16"/>
  <c r="W414" i="16"/>
  <c r="E414" i="16"/>
  <c r="Z409" i="16"/>
  <c r="H409" i="16"/>
  <c r="M404" i="16"/>
  <c r="N399" i="16"/>
  <c r="V394" i="16"/>
  <c r="P394" i="16"/>
  <c r="J394" i="16"/>
  <c r="D394" i="16"/>
  <c r="W389" i="16"/>
  <c r="Q389" i="16"/>
  <c r="K389" i="16"/>
  <c r="E389" i="16"/>
  <c r="X384" i="16"/>
  <c r="R384" i="16"/>
  <c r="L384" i="16"/>
  <c r="F384" i="16"/>
  <c r="Y379" i="16"/>
  <c r="S379" i="16"/>
  <c r="M379" i="16"/>
  <c r="G379" i="16"/>
  <c r="Z374" i="16"/>
  <c r="T374" i="16"/>
  <c r="N374" i="16"/>
  <c r="H374" i="16"/>
  <c r="AA369" i="16"/>
  <c r="U369" i="16"/>
  <c r="O369" i="16"/>
  <c r="I369" i="16"/>
  <c r="V364" i="16"/>
  <c r="P364" i="16"/>
  <c r="J364" i="16"/>
  <c r="D364" i="16"/>
  <c r="W359" i="16"/>
  <c r="Q359" i="16"/>
  <c r="K359" i="16"/>
  <c r="E359" i="16"/>
  <c r="X354" i="16"/>
  <c r="R354" i="16"/>
  <c r="L354" i="16"/>
  <c r="F354" i="16"/>
  <c r="Y349" i="16"/>
  <c r="S349" i="16"/>
  <c r="M349" i="16"/>
  <c r="G349" i="16"/>
  <c r="Z344" i="16"/>
  <c r="T344" i="16"/>
  <c r="N344" i="16"/>
  <c r="H344" i="16"/>
  <c r="AA339" i="16"/>
  <c r="U339" i="16"/>
  <c r="O339" i="16"/>
  <c r="I339" i="16"/>
  <c r="V334" i="16"/>
  <c r="P334" i="16"/>
  <c r="J334" i="16"/>
  <c r="D334" i="16"/>
  <c r="D330" i="16" s="1"/>
  <c r="W329" i="16"/>
  <c r="W325" i="16" s="1"/>
  <c r="Q329" i="16"/>
  <c r="Q325" i="16" s="1"/>
  <c r="K329" i="16"/>
  <c r="K325" i="16" s="1"/>
  <c r="E329" i="16"/>
  <c r="E325" i="16" s="1"/>
  <c r="X324" i="16"/>
  <c r="X320" i="16" s="1"/>
  <c r="R324" i="16"/>
  <c r="R320" i="16" s="1"/>
  <c r="L324" i="16"/>
  <c r="L320" i="16" s="1"/>
  <c r="F324" i="16"/>
  <c r="F320" i="16" s="1"/>
  <c r="Y319" i="16"/>
  <c r="Y315" i="16" s="1"/>
  <c r="S319" i="16"/>
  <c r="S315" i="16" s="1"/>
  <c r="M319" i="16"/>
  <c r="M315" i="16" s="1"/>
  <c r="G319" i="16"/>
  <c r="G315" i="16" s="1"/>
  <c r="Z310" i="16"/>
  <c r="T310" i="16"/>
  <c r="N310" i="16"/>
  <c r="H310" i="16"/>
  <c r="AA305" i="16"/>
  <c r="U305" i="16"/>
  <c r="O305" i="16"/>
  <c r="I305" i="16"/>
  <c r="V300" i="16"/>
  <c r="P300" i="16"/>
  <c r="J300" i="16"/>
  <c r="D300" i="16"/>
  <c r="W295" i="16"/>
  <c r="Q295" i="16"/>
  <c r="K295" i="16"/>
  <c r="E295" i="16"/>
  <c r="X290" i="16"/>
  <c r="R290" i="16"/>
  <c r="L290" i="16"/>
  <c r="F290" i="16"/>
  <c r="Y285" i="16"/>
  <c r="S285" i="16"/>
  <c r="M285" i="16"/>
  <c r="G285" i="16"/>
  <c r="Z280" i="16"/>
  <c r="T280" i="16"/>
  <c r="N280" i="16"/>
  <c r="H280" i="16"/>
  <c r="AA275" i="16"/>
  <c r="U275" i="16"/>
  <c r="O275" i="16"/>
  <c r="I275" i="16"/>
  <c r="V270" i="16"/>
  <c r="P270" i="16"/>
  <c r="J270" i="16"/>
  <c r="D270" i="16"/>
  <c r="W265" i="16"/>
  <c r="Q265" i="16"/>
  <c r="K265" i="16"/>
  <c r="E265" i="16"/>
  <c r="X260" i="16"/>
  <c r="R260" i="16"/>
  <c r="L260" i="16"/>
  <c r="F260" i="16"/>
  <c r="Y255" i="16"/>
  <c r="S255" i="16"/>
  <c r="M255" i="16"/>
  <c r="G255" i="16"/>
  <c r="Z250" i="16"/>
  <c r="T250" i="16"/>
  <c r="N250" i="16"/>
  <c r="H250" i="16"/>
  <c r="AA245" i="16"/>
  <c r="U245" i="16"/>
  <c r="O245" i="16"/>
  <c r="I245" i="16"/>
  <c r="V240" i="16"/>
  <c r="P240" i="16"/>
  <c r="J240" i="16"/>
  <c r="D240" i="16"/>
  <c r="W235" i="16"/>
  <c r="Q235" i="16"/>
  <c r="K235" i="16"/>
  <c r="E235" i="16"/>
  <c r="X230" i="16"/>
  <c r="R230" i="16"/>
  <c r="L230" i="16"/>
  <c r="F230" i="16"/>
  <c r="Y225" i="16"/>
  <c r="S225" i="16"/>
  <c r="M225" i="16"/>
  <c r="G225" i="16"/>
  <c r="Z220" i="16"/>
  <c r="T220" i="16"/>
  <c r="N220" i="16"/>
  <c r="H220" i="16"/>
  <c r="AA215" i="16"/>
  <c r="U215" i="16"/>
  <c r="O215" i="16"/>
  <c r="I215" i="16"/>
  <c r="V210" i="16"/>
  <c r="P210" i="16"/>
  <c r="J210" i="16"/>
  <c r="D210" i="16"/>
  <c r="W205" i="16"/>
  <c r="Q205" i="16"/>
  <c r="K205" i="16"/>
  <c r="E205" i="16"/>
  <c r="X200" i="16"/>
  <c r="R200" i="16"/>
  <c r="L200" i="16"/>
  <c r="F200" i="16"/>
  <c r="Y195" i="16"/>
  <c r="S195" i="16"/>
  <c r="M195" i="16"/>
  <c r="G195" i="16"/>
  <c r="Z190" i="16"/>
  <c r="T190" i="16"/>
  <c r="N190" i="16"/>
  <c r="H190" i="16"/>
  <c r="AA185" i="16"/>
  <c r="U185" i="16"/>
  <c r="O185" i="16"/>
  <c r="I185" i="16"/>
  <c r="V180" i="16"/>
  <c r="P180" i="16"/>
  <c r="J180" i="16"/>
  <c r="D180" i="16"/>
  <c r="W175" i="16"/>
  <c r="Q175" i="16"/>
  <c r="K175" i="16"/>
  <c r="E175" i="16"/>
  <c r="X170" i="16"/>
  <c r="R170" i="16"/>
  <c r="L170" i="16"/>
  <c r="F170" i="16"/>
  <c r="Y165" i="16"/>
  <c r="S165" i="16"/>
  <c r="M165" i="16"/>
  <c r="G165" i="16"/>
  <c r="Z156" i="16"/>
  <c r="T156" i="16"/>
  <c r="N156" i="16"/>
  <c r="H156" i="16"/>
  <c r="AA151" i="16"/>
  <c r="U151" i="16"/>
  <c r="O151" i="16"/>
  <c r="I151" i="16"/>
  <c r="V146" i="16"/>
  <c r="P146" i="16"/>
  <c r="J146" i="16"/>
  <c r="D146" i="16"/>
  <c r="W141" i="16"/>
  <c r="Q141" i="16"/>
  <c r="K141" i="16"/>
  <c r="E141" i="16"/>
  <c r="X136" i="16"/>
  <c r="R136" i="16"/>
  <c r="L136" i="16"/>
  <c r="F136" i="16"/>
  <c r="Y131" i="16"/>
  <c r="S131" i="16"/>
  <c r="M131" i="16"/>
  <c r="G131" i="16"/>
  <c r="Z126" i="16"/>
  <c r="T126" i="16"/>
  <c r="N126" i="16"/>
  <c r="H126" i="16"/>
  <c r="E488" i="16"/>
  <c r="Z473" i="16"/>
  <c r="Z469" i="16" s="1"/>
  <c r="AA464" i="16"/>
  <c r="F449" i="16"/>
  <c r="F445" i="16" s="1"/>
  <c r="M444" i="16"/>
  <c r="T439" i="16"/>
  <c r="AA434" i="16"/>
  <c r="F419" i="16"/>
  <c r="F415" i="16" s="1"/>
  <c r="S414" i="16"/>
  <c r="X409" i="16"/>
  <c r="F409" i="16"/>
  <c r="AA404" i="16"/>
  <c r="I404" i="16"/>
  <c r="J399" i="16"/>
  <c r="J395" i="16" s="1"/>
  <c r="AA394" i="16"/>
  <c r="U394" i="16"/>
  <c r="O394" i="16"/>
  <c r="I394" i="16"/>
  <c r="V389" i="16"/>
  <c r="P389" i="16"/>
  <c r="J389" i="16"/>
  <c r="D389" i="16"/>
  <c r="W384" i="16"/>
  <c r="Q384" i="16"/>
  <c r="K384" i="16"/>
  <c r="E384" i="16"/>
  <c r="X379" i="16"/>
  <c r="R379" i="16"/>
  <c r="L379" i="16"/>
  <c r="F379" i="16"/>
  <c r="Y374" i="16"/>
  <c r="S374" i="16"/>
  <c r="M374" i="16"/>
  <c r="G374" i="16"/>
  <c r="Z369" i="16"/>
  <c r="T369" i="16"/>
  <c r="N369" i="16"/>
  <c r="H369" i="16"/>
  <c r="AA364" i="16"/>
  <c r="U364" i="16"/>
  <c r="O364" i="16"/>
  <c r="I364" i="16"/>
  <c r="V359" i="16"/>
  <c r="P359" i="16"/>
  <c r="J359" i="16"/>
  <c r="D359" i="16"/>
  <c r="W354" i="16"/>
  <c r="Q354" i="16"/>
  <c r="K354" i="16"/>
  <c r="E354" i="16"/>
  <c r="X349" i="16"/>
  <c r="R349" i="16"/>
  <c r="L349" i="16"/>
  <c r="F349" i="16"/>
  <c r="Y344" i="16"/>
  <c r="S344" i="16"/>
  <c r="M344" i="16"/>
  <c r="G344" i="16"/>
  <c r="Z339" i="16"/>
  <c r="T339" i="16"/>
  <c r="N339" i="16"/>
  <c r="H339" i="16"/>
  <c r="AA334" i="16"/>
  <c r="U334" i="16"/>
  <c r="O334" i="16"/>
  <c r="I334" i="16"/>
  <c r="V329" i="16"/>
  <c r="P329" i="16"/>
  <c r="J329" i="16"/>
  <c r="D329" i="16"/>
  <c r="W324" i="16"/>
  <c r="Q324" i="16"/>
  <c r="K324" i="16"/>
  <c r="E324" i="16"/>
  <c r="X319" i="16"/>
  <c r="R319" i="16"/>
  <c r="L319" i="16"/>
  <c r="F319" i="16"/>
  <c r="Y310" i="16"/>
  <c r="S310" i="16"/>
  <c r="M310" i="16"/>
  <c r="G310" i="16"/>
  <c r="Z305" i="16"/>
  <c r="T305" i="16"/>
  <c r="N305" i="16"/>
  <c r="H305" i="16"/>
  <c r="AA300" i="16"/>
  <c r="U300" i="16"/>
  <c r="O300" i="16"/>
  <c r="I300" i="16"/>
  <c r="V295" i="16"/>
  <c r="P295" i="16"/>
  <c r="J295" i="16"/>
  <c r="D295" i="16"/>
  <c r="W290" i="16"/>
  <c r="Q290" i="16"/>
  <c r="K290" i="16"/>
  <c r="E290" i="16"/>
  <c r="X285" i="16"/>
  <c r="R285" i="16"/>
  <c r="L285" i="16"/>
  <c r="F285" i="16"/>
  <c r="Y280" i="16"/>
  <c r="S280" i="16"/>
  <c r="M280" i="16"/>
  <c r="G280" i="16"/>
  <c r="Z275" i="16"/>
  <c r="T275" i="16"/>
  <c r="N275" i="16"/>
  <c r="H275" i="16"/>
  <c r="AA270" i="16"/>
  <c r="U270" i="16"/>
  <c r="O270" i="16"/>
  <c r="I270" i="16"/>
  <c r="V265" i="16"/>
  <c r="P265" i="16"/>
  <c r="J265" i="16"/>
  <c r="D265" i="16"/>
  <c r="W260" i="16"/>
  <c r="Q260" i="16"/>
  <c r="K260" i="16"/>
  <c r="E260" i="16"/>
  <c r="X255" i="16"/>
  <c r="R255" i="16"/>
  <c r="L255" i="16"/>
  <c r="F255" i="16"/>
  <c r="Y250" i="16"/>
  <c r="S250" i="16"/>
  <c r="M250" i="16"/>
  <c r="G250" i="16"/>
  <c r="Z245" i="16"/>
  <c r="T245" i="16"/>
  <c r="N245" i="16"/>
  <c r="H245" i="16"/>
  <c r="AA240" i="16"/>
  <c r="U240" i="16"/>
  <c r="O240" i="16"/>
  <c r="I240" i="16"/>
  <c r="V235" i="16"/>
  <c r="P235" i="16"/>
  <c r="J235" i="16"/>
  <c r="D235" i="16"/>
  <c r="W230" i="16"/>
  <c r="Q230" i="16"/>
  <c r="K230" i="16"/>
  <c r="E230" i="16"/>
  <c r="X225" i="16"/>
  <c r="R225" i="16"/>
  <c r="L225" i="16"/>
  <c r="F225" i="16"/>
  <c r="Y220" i="16"/>
  <c r="S220" i="16"/>
  <c r="M220" i="16"/>
  <c r="G220" i="16"/>
  <c r="Z215" i="16"/>
  <c r="T215" i="16"/>
  <c r="N215" i="16"/>
  <c r="H215" i="16"/>
  <c r="AA210" i="16"/>
  <c r="U210" i="16"/>
  <c r="O210" i="16"/>
  <c r="I210" i="16"/>
  <c r="V205" i="16"/>
  <c r="P205" i="16"/>
  <c r="J205" i="16"/>
  <c r="D205" i="16"/>
  <c r="W200" i="16"/>
  <c r="Q200" i="16"/>
  <c r="K200" i="16"/>
  <c r="E200" i="16"/>
  <c r="X195" i="16"/>
  <c r="R195" i="16"/>
  <c r="L195" i="16"/>
  <c r="F195" i="16"/>
  <c r="Y190" i="16"/>
  <c r="S190" i="16"/>
  <c r="M190" i="16"/>
  <c r="G190" i="16"/>
  <c r="Z185" i="16"/>
  <c r="T185" i="16"/>
  <c r="N185" i="16"/>
  <c r="H185" i="16"/>
  <c r="AA180" i="16"/>
  <c r="U180" i="16"/>
  <c r="O180" i="16"/>
  <c r="I180" i="16"/>
  <c r="V175" i="16"/>
  <c r="P175" i="16"/>
  <c r="J175" i="16"/>
  <c r="D175" i="16"/>
  <c r="W170" i="16"/>
  <c r="Q170" i="16"/>
  <c r="K170" i="16"/>
  <c r="E170" i="16"/>
  <c r="X165" i="16"/>
  <c r="R165" i="16"/>
  <c r="L165" i="16"/>
  <c r="F165" i="16"/>
  <c r="Y156" i="16"/>
  <c r="S156" i="16"/>
  <c r="M156" i="16"/>
  <c r="G156" i="16"/>
  <c r="Z151" i="16"/>
  <c r="T151" i="16"/>
  <c r="N151" i="16"/>
  <c r="H151" i="16"/>
  <c r="AA146" i="16"/>
  <c r="U146" i="16"/>
  <c r="O146" i="16"/>
  <c r="I146" i="16"/>
  <c r="V141" i="16"/>
  <c r="P141" i="16"/>
  <c r="J141" i="16"/>
  <c r="D141" i="16"/>
  <c r="W136" i="16"/>
  <c r="Q136" i="16"/>
  <c r="K136" i="16"/>
  <c r="E136" i="16"/>
  <c r="X131" i="16"/>
  <c r="R131" i="16"/>
  <c r="L131" i="16"/>
  <c r="F131" i="16"/>
  <c r="Y126" i="16"/>
  <c r="S126" i="16"/>
  <c r="M126" i="16"/>
  <c r="G126" i="16"/>
  <c r="Y478" i="16"/>
  <c r="Y474" i="16" s="1"/>
  <c r="T473" i="16"/>
  <c r="T469" i="16" s="1"/>
  <c r="U464" i="16"/>
  <c r="V459" i="16"/>
  <c r="G444" i="16"/>
  <c r="N439" i="16"/>
  <c r="N435" i="16" s="1"/>
  <c r="U434" i="16"/>
  <c r="V429" i="16"/>
  <c r="Q414" i="16"/>
  <c r="T409" i="16"/>
  <c r="Y404" i="16"/>
  <c r="G404" i="16"/>
  <c r="Z399" i="16"/>
  <c r="H399" i="16"/>
  <c r="Z394" i="16"/>
  <c r="T394" i="16"/>
  <c r="N394" i="16"/>
  <c r="H394" i="16"/>
  <c r="AA389" i="16"/>
  <c r="U389" i="16"/>
  <c r="O389" i="16"/>
  <c r="I389" i="16"/>
  <c r="V384" i="16"/>
  <c r="P384" i="16"/>
  <c r="J384" i="16"/>
  <c r="D384" i="16"/>
  <c r="W379" i="16"/>
  <c r="Q379" i="16"/>
  <c r="K379" i="16"/>
  <c r="E379" i="16"/>
  <c r="X374" i="16"/>
  <c r="R374" i="16"/>
  <c r="L374" i="16"/>
  <c r="F374" i="16"/>
  <c r="Y369" i="16"/>
  <c r="S369" i="16"/>
  <c r="M369" i="16"/>
  <c r="G369" i="16"/>
  <c r="Z364" i="16"/>
  <c r="T364" i="16"/>
  <c r="N364" i="16"/>
  <c r="H364" i="16"/>
  <c r="AA359" i="16"/>
  <c r="U359" i="16"/>
  <c r="O359" i="16"/>
  <c r="I359" i="16"/>
  <c r="V354" i="16"/>
  <c r="P354" i="16"/>
  <c r="J354" i="16"/>
  <c r="D354" i="16"/>
  <c r="W349" i="16"/>
  <c r="Q349" i="16"/>
  <c r="K349" i="16"/>
  <c r="E349" i="16"/>
  <c r="X344" i="16"/>
  <c r="R344" i="16"/>
  <c r="L344" i="16"/>
  <c r="F344" i="16"/>
  <c r="Y339" i="16"/>
  <c r="S339" i="16"/>
  <c r="M339" i="16"/>
  <c r="G339" i="16"/>
  <c r="Z334" i="16"/>
  <c r="T334" i="16"/>
  <c r="N334" i="16"/>
  <c r="H334" i="16"/>
  <c r="AA329" i="16"/>
  <c r="U329" i="16"/>
  <c r="O329" i="16"/>
  <c r="I329" i="16"/>
  <c r="V324" i="16"/>
  <c r="P324" i="16"/>
  <c r="J324" i="16"/>
  <c r="D324" i="16"/>
  <c r="W319" i="16"/>
  <c r="Q319" i="16"/>
  <c r="K319" i="16"/>
  <c r="E319" i="16"/>
  <c r="X310" i="16"/>
  <c r="R310" i="16"/>
  <c r="L310" i="16"/>
  <c r="F310" i="16"/>
  <c r="Y305" i="16"/>
  <c r="S305" i="16"/>
  <c r="M305" i="16"/>
  <c r="G305" i="16"/>
  <c r="Z300" i="16"/>
  <c r="T300" i="16"/>
  <c r="N300" i="16"/>
  <c r="H300" i="16"/>
  <c r="AA295" i="16"/>
  <c r="U295" i="16"/>
  <c r="O295" i="16"/>
  <c r="I295" i="16"/>
  <c r="V290" i="16"/>
  <c r="P290" i="16"/>
  <c r="J290" i="16"/>
  <c r="D290" i="16"/>
  <c r="W285" i="16"/>
  <c r="Q285" i="16"/>
  <c r="K285" i="16"/>
  <c r="E285" i="16"/>
  <c r="X280" i="16"/>
  <c r="R280" i="16"/>
  <c r="L280" i="16"/>
  <c r="F280" i="16"/>
  <c r="Y275" i="16"/>
  <c r="S275" i="16"/>
  <c r="M275" i="16"/>
  <c r="G275" i="16"/>
  <c r="Z270" i="16"/>
  <c r="T270" i="16"/>
  <c r="N270" i="16"/>
  <c r="H270" i="16"/>
  <c r="AA265" i="16"/>
  <c r="U265" i="16"/>
  <c r="O265" i="16"/>
  <c r="I265" i="16"/>
  <c r="V260" i="16"/>
  <c r="P260" i="16"/>
  <c r="J260" i="16"/>
  <c r="D260" i="16"/>
  <c r="W255" i="16"/>
  <c r="Q255" i="16"/>
  <c r="K255" i="16"/>
  <c r="E255" i="16"/>
  <c r="X250" i="16"/>
  <c r="R250" i="16"/>
  <c r="L250" i="16"/>
  <c r="F250" i="16"/>
  <c r="Y245" i="16"/>
  <c r="S245" i="16"/>
  <c r="M245" i="16"/>
  <c r="G245" i="16"/>
  <c r="Z240" i="16"/>
  <c r="T240" i="16"/>
  <c r="N240" i="16"/>
  <c r="H240" i="16"/>
  <c r="AA235" i="16"/>
  <c r="U235" i="16"/>
  <c r="O235" i="16"/>
  <c r="I235" i="16"/>
  <c r="V230" i="16"/>
  <c r="P230" i="16"/>
  <c r="J230" i="16"/>
  <c r="D230" i="16"/>
  <c r="W225" i="16"/>
  <c r="Q225" i="16"/>
  <c r="K225" i="16"/>
  <c r="E225" i="16"/>
  <c r="X220" i="16"/>
  <c r="R220" i="16"/>
  <c r="L220" i="16"/>
  <c r="F220" i="16"/>
  <c r="Y215" i="16"/>
  <c r="S215" i="16"/>
  <c r="M215" i="16"/>
  <c r="G215" i="16"/>
  <c r="Z210" i="16"/>
  <c r="T210" i="16"/>
  <c r="N210" i="16"/>
  <c r="H210" i="16"/>
  <c r="AA205" i="16"/>
  <c r="U205" i="16"/>
  <c r="O205" i="16"/>
  <c r="I205" i="16"/>
  <c r="V200" i="16"/>
  <c r="P200" i="16"/>
  <c r="J200" i="16"/>
  <c r="D200" i="16"/>
  <c r="W195" i="16"/>
  <c r="Q195" i="16"/>
  <c r="K195" i="16"/>
  <c r="E195" i="16"/>
  <c r="X190" i="16"/>
  <c r="R190" i="16"/>
  <c r="L190" i="16"/>
  <c r="F190" i="16"/>
  <c r="Y185" i="16"/>
  <c r="S185" i="16"/>
  <c r="M185" i="16"/>
  <c r="G185" i="16"/>
  <c r="Z180" i="16"/>
  <c r="T180" i="16"/>
  <c r="N180" i="16"/>
  <c r="H180" i="16"/>
  <c r="AA175" i="16"/>
  <c r="U175" i="16"/>
  <c r="O175" i="16"/>
  <c r="I175" i="16"/>
  <c r="V170" i="16"/>
  <c r="P170" i="16"/>
  <c r="J170" i="16"/>
  <c r="D170" i="16"/>
  <c r="W165" i="16"/>
  <c r="Q165" i="16"/>
  <c r="K165" i="16"/>
  <c r="E165" i="16"/>
  <c r="X156" i="16"/>
  <c r="R156" i="16"/>
  <c r="L156" i="16"/>
  <c r="F156" i="16"/>
  <c r="Y151" i="16"/>
  <c r="S151" i="16"/>
  <c r="M151" i="16"/>
  <c r="G151" i="16"/>
  <c r="Z146" i="16"/>
  <c r="T146" i="16"/>
  <c r="N146" i="16"/>
  <c r="H146" i="16"/>
  <c r="AA141" i="16"/>
  <c r="U141" i="16"/>
  <c r="O141" i="16"/>
  <c r="I141" i="16"/>
  <c r="V136" i="16"/>
  <c r="P136" i="16"/>
  <c r="J136" i="16"/>
  <c r="D136" i="16"/>
  <c r="W131" i="16"/>
  <c r="Q131" i="16"/>
  <c r="K131" i="16"/>
  <c r="E131" i="16"/>
  <c r="X126" i="16"/>
  <c r="R126" i="16"/>
  <c r="L126" i="16"/>
  <c r="F126" i="16"/>
  <c r="V493" i="16"/>
  <c r="V489" i="16" s="1"/>
  <c r="X483" i="16"/>
  <c r="S478" i="16"/>
  <c r="S474" i="16" s="1"/>
  <c r="N473" i="16"/>
  <c r="O464" i="16"/>
  <c r="P459" i="16"/>
  <c r="W454" i="16"/>
  <c r="H439" i="16"/>
  <c r="O434" i="16"/>
  <c r="P429" i="16"/>
  <c r="W424" i="16"/>
  <c r="M414" i="16"/>
  <c r="R409" i="16"/>
  <c r="U404" i="16"/>
  <c r="U400" i="16" s="1"/>
  <c r="V399" i="16"/>
  <c r="D399" i="16"/>
  <c r="D395" i="16" s="1"/>
  <c r="Y394" i="16"/>
  <c r="S394" i="16"/>
  <c r="M394" i="16"/>
  <c r="G394" i="16"/>
  <c r="Z389" i="16"/>
  <c r="T389" i="16"/>
  <c r="N389" i="16"/>
  <c r="H389" i="16"/>
  <c r="AA384" i="16"/>
  <c r="U384" i="16"/>
  <c r="O384" i="16"/>
  <c r="I384" i="16"/>
  <c r="V379" i="16"/>
  <c r="P379" i="16"/>
  <c r="J379" i="16"/>
  <c r="D379" i="16"/>
  <c r="W374" i="16"/>
  <c r="Q374" i="16"/>
  <c r="K374" i="16"/>
  <c r="E374" i="16"/>
  <c r="X369" i="16"/>
  <c r="R369" i="16"/>
  <c r="L369" i="16"/>
  <c r="F369" i="16"/>
  <c r="Y364" i="16"/>
  <c r="S364" i="16"/>
  <c r="M364" i="16"/>
  <c r="G364" i="16"/>
  <c r="Z359" i="16"/>
  <c r="T359" i="16"/>
  <c r="N359" i="16"/>
  <c r="H359" i="16"/>
  <c r="AA354" i="16"/>
  <c r="U354" i="16"/>
  <c r="O354" i="16"/>
  <c r="I354" i="16"/>
  <c r="V349" i="16"/>
  <c r="P349" i="16"/>
  <c r="J349" i="16"/>
  <c r="D349" i="16"/>
  <c r="W344" i="16"/>
  <c r="Q344" i="16"/>
  <c r="K344" i="16"/>
  <c r="E344" i="16"/>
  <c r="X339" i="16"/>
  <c r="R339" i="16"/>
  <c r="L339" i="16"/>
  <c r="F339" i="16"/>
  <c r="Y334" i="16"/>
  <c r="S334" i="16"/>
  <c r="M334" i="16"/>
  <c r="G334" i="16"/>
  <c r="Z329" i="16"/>
  <c r="T329" i="16"/>
  <c r="N329" i="16"/>
  <c r="H329" i="16"/>
  <c r="AA324" i="16"/>
  <c r="U324" i="16"/>
  <c r="O324" i="16"/>
  <c r="I324" i="16"/>
  <c r="V319" i="16"/>
  <c r="P319" i="16"/>
  <c r="J319" i="16"/>
  <c r="D319" i="16"/>
  <c r="D315" i="16" s="1"/>
  <c r="W310" i="16"/>
  <c r="Q310" i="16"/>
  <c r="K310" i="16"/>
  <c r="E310" i="16"/>
  <c r="X305" i="16"/>
  <c r="R305" i="16"/>
  <c r="L305" i="16"/>
  <c r="F305" i="16"/>
  <c r="Y300" i="16"/>
  <c r="S300" i="16"/>
  <c r="M300" i="16"/>
  <c r="G300" i="16"/>
  <c r="Z295" i="16"/>
  <c r="T295" i="16"/>
  <c r="N295" i="16"/>
  <c r="H295" i="16"/>
  <c r="AA290" i="16"/>
  <c r="U290" i="16"/>
  <c r="O290" i="16"/>
  <c r="I290" i="16"/>
  <c r="V285" i="16"/>
  <c r="P285" i="16"/>
  <c r="J285" i="16"/>
  <c r="D285" i="16"/>
  <c r="W280" i="16"/>
  <c r="Q280" i="16"/>
  <c r="K280" i="16"/>
  <c r="E280" i="16"/>
  <c r="X275" i="16"/>
  <c r="R275" i="16"/>
  <c r="L275" i="16"/>
  <c r="F275" i="16"/>
  <c r="Y270" i="16"/>
  <c r="S270" i="16"/>
  <c r="M270" i="16"/>
  <c r="G270" i="16"/>
  <c r="Z265" i="16"/>
  <c r="T265" i="16"/>
  <c r="N265" i="16"/>
  <c r="H265" i="16"/>
  <c r="AA260" i="16"/>
  <c r="U260" i="16"/>
  <c r="O260" i="16"/>
  <c r="I260" i="16"/>
  <c r="V255" i="16"/>
  <c r="P255" i="16"/>
  <c r="J255" i="16"/>
  <c r="D255" i="16"/>
  <c r="W250" i="16"/>
  <c r="Q250" i="16"/>
  <c r="K250" i="16"/>
  <c r="E250" i="16"/>
  <c r="X245" i="16"/>
  <c r="R245" i="16"/>
  <c r="L245" i="16"/>
  <c r="F245" i="16"/>
  <c r="Y240" i="16"/>
  <c r="S240" i="16"/>
  <c r="M240" i="16"/>
  <c r="G240" i="16"/>
  <c r="Z235" i="16"/>
  <c r="T235" i="16"/>
  <c r="N235" i="16"/>
  <c r="H235" i="16"/>
  <c r="AA230" i="16"/>
  <c r="U230" i="16"/>
  <c r="O230" i="16"/>
  <c r="I230" i="16"/>
  <c r="V225" i="16"/>
  <c r="P225" i="16"/>
  <c r="J225" i="16"/>
  <c r="D225" i="16"/>
  <c r="W220" i="16"/>
  <c r="Q220" i="16"/>
  <c r="K220" i="16"/>
  <c r="E220" i="16"/>
  <c r="X215" i="16"/>
  <c r="R215" i="16"/>
  <c r="L215" i="16"/>
  <c r="F215" i="16"/>
  <c r="Y210" i="16"/>
  <c r="S210" i="16"/>
  <c r="M210" i="16"/>
  <c r="G210" i="16"/>
  <c r="Z205" i="16"/>
  <c r="T205" i="16"/>
  <c r="N205" i="16"/>
  <c r="H205" i="16"/>
  <c r="AA200" i="16"/>
  <c r="U200" i="16"/>
  <c r="O200" i="16"/>
  <c r="I200" i="16"/>
  <c r="V195" i="16"/>
  <c r="P195" i="16"/>
  <c r="J195" i="16"/>
  <c r="D195" i="16"/>
  <c r="W190" i="16"/>
  <c r="Q190" i="16"/>
  <c r="K190" i="16"/>
  <c r="E190" i="16"/>
  <c r="X185" i="16"/>
  <c r="R185" i="16"/>
  <c r="L185" i="16"/>
  <c r="F185" i="16"/>
  <c r="Y180" i="16"/>
  <c r="S180" i="16"/>
  <c r="M180" i="16"/>
  <c r="G180" i="16"/>
  <c r="Z175" i="16"/>
  <c r="T175" i="16"/>
  <c r="N175" i="16"/>
  <c r="H175" i="16"/>
  <c r="AA170" i="16"/>
  <c r="U170" i="16"/>
  <c r="O170" i="16"/>
  <c r="I170" i="16"/>
  <c r="V165" i="16"/>
  <c r="P165" i="16"/>
  <c r="J165" i="16"/>
  <c r="D165" i="16"/>
  <c r="D161" i="16" s="1"/>
  <c r="W156" i="16"/>
  <c r="Q156" i="16"/>
  <c r="K156" i="16"/>
  <c r="E156" i="16"/>
  <c r="X151" i="16"/>
  <c r="R151" i="16"/>
  <c r="L151" i="16"/>
  <c r="F151" i="16"/>
  <c r="Y146" i="16"/>
  <c r="S146" i="16"/>
  <c r="M146" i="16"/>
  <c r="G146" i="16"/>
  <c r="Z141" i="16"/>
  <c r="T141" i="16"/>
  <c r="N141" i="16"/>
  <c r="H141" i="16"/>
  <c r="AA136" i="16"/>
  <c r="U136" i="16"/>
  <c r="O136" i="16"/>
  <c r="I136" i="16"/>
  <c r="V131" i="16"/>
  <c r="P131" i="16"/>
  <c r="J131" i="16"/>
  <c r="D131" i="16"/>
  <c r="W126" i="16"/>
  <c r="Q126" i="16"/>
  <c r="K126" i="16"/>
  <c r="E126" i="16"/>
  <c r="X121" i="16"/>
  <c r="R121" i="16"/>
  <c r="L121" i="16"/>
  <c r="F121" i="16"/>
  <c r="P493" i="16"/>
  <c r="P489" i="16" s="1"/>
  <c r="W488" i="16"/>
  <c r="W484" i="16" s="1"/>
  <c r="R483" i="16"/>
  <c r="M478" i="16"/>
  <c r="M474" i="16" s="1"/>
  <c r="H473" i="16"/>
  <c r="H469" i="16" s="1"/>
  <c r="I464" i="16"/>
  <c r="J459" i="16"/>
  <c r="Q454" i="16"/>
  <c r="X449" i="16"/>
  <c r="I434" i="16"/>
  <c r="J429" i="16"/>
  <c r="Q424" i="16"/>
  <c r="X419" i="16"/>
  <c r="K414" i="16"/>
  <c r="N409" i="16"/>
  <c r="S404" i="16"/>
  <c r="T399" i="16"/>
  <c r="X394" i="16"/>
  <c r="R394" i="16"/>
  <c r="L394" i="16"/>
  <c r="F394" i="16"/>
  <c r="Y389" i="16"/>
  <c r="S389" i="16"/>
  <c r="M389" i="16"/>
  <c r="G389" i="16"/>
  <c r="Z384" i="16"/>
  <c r="T384" i="16"/>
  <c r="N384" i="16"/>
  <c r="H384" i="16"/>
  <c r="AA379" i="16"/>
  <c r="U379" i="16"/>
  <c r="O379" i="16"/>
  <c r="I379" i="16"/>
  <c r="V374" i="16"/>
  <c r="P374" i="16"/>
  <c r="J374" i="16"/>
  <c r="D374" i="16"/>
  <c r="W369" i="16"/>
  <c r="Q369" i="16"/>
  <c r="K369" i="16"/>
  <c r="E369" i="16"/>
  <c r="X364" i="16"/>
  <c r="R364" i="16"/>
  <c r="L364" i="16"/>
  <c r="F364" i="16"/>
  <c r="Y359" i="16"/>
  <c r="S359" i="16"/>
  <c r="M359" i="16"/>
  <c r="G359" i="16"/>
  <c r="Z354" i="16"/>
  <c r="T354" i="16"/>
  <c r="N354" i="16"/>
  <c r="H354" i="16"/>
  <c r="AA349" i="16"/>
  <c r="U349" i="16"/>
  <c r="O349" i="16"/>
  <c r="I349" i="16"/>
  <c r="V344" i="16"/>
  <c r="P344" i="16"/>
  <c r="J344" i="16"/>
  <c r="D344" i="16"/>
  <c r="W339" i="16"/>
  <c r="Q339" i="16"/>
  <c r="K339" i="16"/>
  <c r="E339" i="16"/>
  <c r="X334" i="16"/>
  <c r="R334" i="16"/>
  <c r="L334" i="16"/>
  <c r="F334" i="16"/>
  <c r="Y329" i="16"/>
  <c r="S329" i="16"/>
  <c r="M329" i="16"/>
  <c r="G329" i="16"/>
  <c r="Z324" i="16"/>
  <c r="T324" i="16"/>
  <c r="N324" i="16"/>
  <c r="H324" i="16"/>
  <c r="AA319" i="16"/>
  <c r="U319" i="16"/>
  <c r="O319" i="16"/>
  <c r="I319" i="16"/>
  <c r="V310" i="16"/>
  <c r="P310" i="16"/>
  <c r="J310" i="16"/>
  <c r="D310" i="16"/>
  <c r="W305" i="16"/>
  <c r="Q305" i="16"/>
  <c r="K305" i="16"/>
  <c r="E305" i="16"/>
  <c r="X300" i="16"/>
  <c r="R300" i="16"/>
  <c r="L300" i="16"/>
  <c r="F300" i="16"/>
  <c r="Y295" i="16"/>
  <c r="S295" i="16"/>
  <c r="M295" i="16"/>
  <c r="G295" i="16"/>
  <c r="Z290" i="16"/>
  <c r="T290" i="16"/>
  <c r="N290" i="16"/>
  <c r="H290" i="16"/>
  <c r="AA285" i="16"/>
  <c r="U285" i="16"/>
  <c r="O285" i="16"/>
  <c r="I285" i="16"/>
  <c r="V280" i="16"/>
  <c r="P280" i="16"/>
  <c r="J280" i="16"/>
  <c r="D280" i="16"/>
  <c r="W275" i="16"/>
  <c r="Q275" i="16"/>
  <c r="K275" i="16"/>
  <c r="E275" i="16"/>
  <c r="X270" i="16"/>
  <c r="R270" i="16"/>
  <c r="L270" i="16"/>
  <c r="F270" i="16"/>
  <c r="Y265" i="16"/>
  <c r="S265" i="16"/>
  <c r="M265" i="16"/>
  <c r="G265" i="16"/>
  <c r="Z260" i="16"/>
  <c r="T260" i="16"/>
  <c r="N260" i="16"/>
  <c r="H260" i="16"/>
  <c r="AA255" i="16"/>
  <c r="U255" i="16"/>
  <c r="O255" i="16"/>
  <c r="I255" i="16"/>
  <c r="V250" i="16"/>
  <c r="P250" i="16"/>
  <c r="J250" i="16"/>
  <c r="D250" i="16"/>
  <c r="W245" i="16"/>
  <c r="Q245" i="16"/>
  <c r="K245" i="16"/>
  <c r="E245" i="16"/>
  <c r="X240" i="16"/>
  <c r="R240" i="16"/>
  <c r="L240" i="16"/>
  <c r="F240" i="16"/>
  <c r="Y235" i="16"/>
  <c r="S235" i="16"/>
  <c r="M235" i="16"/>
  <c r="G235" i="16"/>
  <c r="Z230" i="16"/>
  <c r="T230" i="16"/>
  <c r="N230" i="16"/>
  <c r="H230" i="16"/>
  <c r="AA225" i="16"/>
  <c r="U225" i="16"/>
  <c r="O225" i="16"/>
  <c r="I225" i="16"/>
  <c r="V220" i="16"/>
  <c r="P220" i="16"/>
  <c r="J220" i="16"/>
  <c r="D220" i="16"/>
  <c r="W215" i="16"/>
  <c r="Q215" i="16"/>
  <c r="K215" i="16"/>
  <c r="E215" i="16"/>
  <c r="X210" i="16"/>
  <c r="R210" i="16"/>
  <c r="L210" i="16"/>
  <c r="F210" i="16"/>
  <c r="Y205" i="16"/>
  <c r="S205" i="16"/>
  <c r="M205" i="16"/>
  <c r="G205" i="16"/>
  <c r="Z200" i="16"/>
  <c r="T200" i="16"/>
  <c r="N200" i="16"/>
  <c r="H200" i="16"/>
  <c r="AA195" i="16"/>
  <c r="U195" i="16"/>
  <c r="O195" i="16"/>
  <c r="I195" i="16"/>
  <c r="V190" i="16"/>
  <c r="P190" i="16"/>
  <c r="J190" i="16"/>
  <c r="D190" i="16"/>
  <c r="W185" i="16"/>
  <c r="Q185" i="16"/>
  <c r="K185" i="16"/>
  <c r="E185" i="16"/>
  <c r="X180" i="16"/>
  <c r="R180" i="16"/>
  <c r="L180" i="16"/>
  <c r="F180" i="16"/>
  <c r="Y175" i="16"/>
  <c r="S175" i="16"/>
  <c r="M175" i="16"/>
  <c r="G175" i="16"/>
  <c r="Z170" i="16"/>
  <c r="T170" i="16"/>
  <c r="N170" i="16"/>
  <c r="H170" i="16"/>
  <c r="AA165" i="16"/>
  <c r="U165" i="16"/>
  <c r="O165" i="16"/>
  <c r="I165" i="16"/>
  <c r="V156" i="16"/>
  <c r="P156" i="16"/>
  <c r="J156" i="16"/>
  <c r="D156" i="16"/>
  <c r="W151" i="16"/>
  <c r="Q151" i="16"/>
  <c r="K151" i="16"/>
  <c r="E151" i="16"/>
  <c r="X146" i="16"/>
  <c r="R146" i="16"/>
  <c r="L146" i="16"/>
  <c r="F146" i="16"/>
  <c r="Y141" i="16"/>
  <c r="S141" i="16"/>
  <c r="M141" i="16"/>
  <c r="G141" i="16"/>
  <c r="Z136" i="16"/>
  <c r="T136" i="16"/>
  <c r="N136" i="16"/>
  <c r="H136" i="16"/>
  <c r="AA131" i="16"/>
  <c r="U131" i="16"/>
  <c r="O131" i="16"/>
  <c r="I131" i="16"/>
  <c r="V126" i="16"/>
  <c r="P126" i="16"/>
  <c r="J126" i="16"/>
  <c r="D126" i="16"/>
  <c r="W121" i="16"/>
  <c r="Q121" i="16"/>
  <c r="K121" i="16"/>
  <c r="E121" i="16"/>
  <c r="J11" i="16"/>
  <c r="P11" i="16"/>
  <c r="V11" i="16"/>
  <c r="I14" i="16"/>
  <c r="O14" i="16"/>
  <c r="O12" i="16" s="1"/>
  <c r="U14" i="16"/>
  <c r="U12" i="16" s="1"/>
  <c r="AA14" i="16"/>
  <c r="I16" i="16"/>
  <c r="O16" i="16"/>
  <c r="U16" i="16"/>
  <c r="AA16" i="16"/>
  <c r="H19" i="16"/>
  <c r="H17" i="16" s="1"/>
  <c r="N19" i="16"/>
  <c r="T19" i="16"/>
  <c r="Z19" i="16"/>
  <c r="Z17" i="16" s="1"/>
  <c r="H21" i="16"/>
  <c r="N21" i="16"/>
  <c r="T21" i="16"/>
  <c r="Z21" i="16"/>
  <c r="G24" i="16"/>
  <c r="M24" i="16"/>
  <c r="M22" i="16" s="1"/>
  <c r="S24" i="16"/>
  <c r="Y24" i="16"/>
  <c r="Y22" i="16" s="1"/>
  <c r="G26" i="16"/>
  <c r="M26" i="16"/>
  <c r="S26" i="16"/>
  <c r="Y26" i="16"/>
  <c r="F29" i="16"/>
  <c r="L29" i="16"/>
  <c r="L27" i="16" s="1"/>
  <c r="R29" i="16"/>
  <c r="R27" i="16" s="1"/>
  <c r="X29" i="16"/>
  <c r="F31" i="16"/>
  <c r="L31" i="16"/>
  <c r="R31" i="16"/>
  <c r="X31" i="16"/>
  <c r="E34" i="16"/>
  <c r="E32" i="16" s="1"/>
  <c r="K34" i="16"/>
  <c r="Q34" i="16"/>
  <c r="W34" i="16"/>
  <c r="W32" i="16" s="1"/>
  <c r="E36" i="16"/>
  <c r="K36" i="16"/>
  <c r="Q36" i="16"/>
  <c r="W36" i="16"/>
  <c r="D39" i="16"/>
  <c r="J39" i="16"/>
  <c r="J37" i="16" s="1"/>
  <c r="P39" i="16"/>
  <c r="V39" i="16"/>
  <c r="V37" i="16" s="1"/>
  <c r="D41" i="16"/>
  <c r="J41" i="16"/>
  <c r="P41" i="16"/>
  <c r="V41" i="16"/>
  <c r="I44" i="16"/>
  <c r="O44" i="16"/>
  <c r="O42" i="16" s="1"/>
  <c r="U44" i="16"/>
  <c r="U42" i="16" s="1"/>
  <c r="AA44" i="16"/>
  <c r="I46" i="16"/>
  <c r="O46" i="16"/>
  <c r="U46" i="16"/>
  <c r="AA46" i="16"/>
  <c r="H49" i="16"/>
  <c r="H47" i="16" s="1"/>
  <c r="N49" i="16"/>
  <c r="T49" i="16"/>
  <c r="Z49" i="16"/>
  <c r="Z47" i="16" s="1"/>
  <c r="H51" i="16"/>
  <c r="N51" i="16"/>
  <c r="T51" i="16"/>
  <c r="Z51" i="16"/>
  <c r="G54" i="16"/>
  <c r="M54" i="16"/>
  <c r="M52" i="16" s="1"/>
  <c r="S54" i="16"/>
  <c r="Y54" i="16"/>
  <c r="Y52" i="16" s="1"/>
  <c r="G56" i="16"/>
  <c r="M56" i="16"/>
  <c r="S56" i="16"/>
  <c r="Y56" i="16"/>
  <c r="F59" i="16"/>
  <c r="L59" i="16"/>
  <c r="L57" i="16" s="1"/>
  <c r="R59" i="16"/>
  <c r="R57" i="16" s="1"/>
  <c r="X59" i="16"/>
  <c r="F61" i="16"/>
  <c r="L61" i="16"/>
  <c r="R61" i="16"/>
  <c r="X61" i="16"/>
  <c r="E64" i="16"/>
  <c r="E62" i="16" s="1"/>
  <c r="K64" i="16"/>
  <c r="Q64" i="16"/>
  <c r="W64" i="16"/>
  <c r="W62" i="16" s="1"/>
  <c r="E66" i="16"/>
  <c r="K66" i="16"/>
  <c r="Q66" i="16"/>
  <c r="W66" i="16"/>
  <c r="D69" i="16"/>
  <c r="J69" i="16"/>
  <c r="J67" i="16" s="1"/>
  <c r="P69" i="16"/>
  <c r="V69" i="16"/>
  <c r="V67" i="16" s="1"/>
  <c r="D71" i="16"/>
  <c r="J71" i="16"/>
  <c r="P71" i="16"/>
  <c r="V71" i="16"/>
  <c r="I74" i="16"/>
  <c r="O74" i="16"/>
  <c r="O72" i="16" s="1"/>
  <c r="U74" i="16"/>
  <c r="U72" i="16" s="1"/>
  <c r="AA74" i="16"/>
  <c r="I76" i="16"/>
  <c r="O76" i="16"/>
  <c r="U76" i="16"/>
  <c r="AA76" i="16"/>
  <c r="H79" i="16"/>
  <c r="H77" i="16" s="1"/>
  <c r="N79" i="16"/>
  <c r="T79" i="16"/>
  <c r="Z79" i="16"/>
  <c r="Z77" i="16" s="1"/>
  <c r="H81" i="16"/>
  <c r="N81" i="16"/>
  <c r="T81" i="16"/>
  <c r="Z81" i="16"/>
  <c r="G84" i="16"/>
  <c r="M84" i="16"/>
  <c r="M82" i="16" s="1"/>
  <c r="S84" i="16"/>
  <c r="Y84" i="16"/>
  <c r="Y82" i="16" s="1"/>
  <c r="G86" i="16"/>
  <c r="M86" i="16"/>
  <c r="S86" i="16"/>
  <c r="Y86" i="16"/>
  <c r="F89" i="16"/>
  <c r="L89" i="16"/>
  <c r="L87" i="16" s="1"/>
  <c r="R89" i="16"/>
  <c r="R87" i="16" s="1"/>
  <c r="X89" i="16"/>
  <c r="F91" i="16"/>
  <c r="L91" i="16"/>
  <c r="R91" i="16"/>
  <c r="X91" i="16"/>
  <c r="E94" i="16"/>
  <c r="E92" i="16" s="1"/>
  <c r="K94" i="16"/>
  <c r="Q94" i="16"/>
  <c r="W94" i="16"/>
  <c r="W92" i="16" s="1"/>
  <c r="E96" i="16"/>
  <c r="K96" i="16"/>
  <c r="Q96" i="16"/>
  <c r="W96" i="16"/>
  <c r="D99" i="16"/>
  <c r="J99" i="16"/>
  <c r="J97" i="16" s="1"/>
  <c r="P99" i="16"/>
  <c r="V99" i="16"/>
  <c r="V97" i="16" s="1"/>
  <c r="D101" i="16"/>
  <c r="J101" i="16"/>
  <c r="P101" i="16"/>
  <c r="V101" i="16"/>
  <c r="I104" i="16"/>
  <c r="O104" i="16"/>
  <c r="O102" i="16" s="1"/>
  <c r="U104" i="16"/>
  <c r="U102" i="16" s="1"/>
  <c r="AA104" i="16"/>
  <c r="I106" i="16"/>
  <c r="O106" i="16"/>
  <c r="U106" i="16"/>
  <c r="AA106" i="16"/>
  <c r="H109" i="16"/>
  <c r="H107" i="16" s="1"/>
  <c r="N109" i="16"/>
  <c r="T109" i="16"/>
  <c r="Z109" i="16"/>
  <c r="Z107" i="16" s="1"/>
  <c r="H111" i="16"/>
  <c r="N111" i="16"/>
  <c r="T111" i="16"/>
  <c r="Z111" i="16"/>
  <c r="G114" i="16"/>
  <c r="M114" i="16"/>
  <c r="M112" i="16" s="1"/>
  <c r="S114" i="16"/>
  <c r="Y114" i="16"/>
  <c r="Y112" i="16" s="1"/>
  <c r="G116" i="16"/>
  <c r="M116" i="16"/>
  <c r="S116" i="16"/>
  <c r="Y116" i="16"/>
  <c r="F119" i="16"/>
  <c r="F117" i="16" s="1"/>
  <c r="L119" i="16"/>
  <c r="L117" i="16" s="1"/>
  <c r="R119" i="16"/>
  <c r="X119" i="16"/>
  <c r="X117" i="16" s="1"/>
  <c r="H121" i="16"/>
  <c r="P121" i="16"/>
  <c r="Z121" i="16"/>
  <c r="AA124" i="16"/>
  <c r="AA122" i="16" s="1"/>
  <c r="T129" i="16"/>
  <c r="M134" i="16"/>
  <c r="Y136" i="16"/>
  <c r="F139" i="16"/>
  <c r="F137" i="16" s="1"/>
  <c r="R141" i="16"/>
  <c r="K146" i="16"/>
  <c r="D151" i="16"/>
  <c r="AA154" i="16"/>
  <c r="Z165" i="16"/>
  <c r="Z161" i="16" s="1"/>
  <c r="S170" i="16"/>
  <c r="S166" i="16" s="1"/>
  <c r="L175" i="16"/>
  <c r="L171" i="16" s="1"/>
  <c r="E180" i="16"/>
  <c r="E176" i="16" s="1"/>
  <c r="Z195" i="16"/>
  <c r="Z191" i="16" s="1"/>
  <c r="S200" i="16"/>
  <c r="S196" i="16" s="1"/>
  <c r="L205" i="16"/>
  <c r="L201" i="16" s="1"/>
  <c r="E210" i="16"/>
  <c r="E206" i="16" s="1"/>
  <c r="Z225" i="16"/>
  <c r="Z221" i="16" s="1"/>
  <c r="S230" i="16"/>
  <c r="S226" i="16" s="1"/>
  <c r="E450" i="16"/>
  <c r="D425" i="16"/>
  <c r="E484" i="16"/>
  <c r="E9" i="16"/>
  <c r="E7" i="16" s="1"/>
  <c r="K9" i="16"/>
  <c r="K7" i="16" s="1"/>
  <c r="Q9" i="16"/>
  <c r="W9" i="16"/>
  <c r="E11" i="16"/>
  <c r="K11" i="16"/>
  <c r="Q11" i="16"/>
  <c r="W11" i="16"/>
  <c r="D14" i="16"/>
  <c r="J14" i="16"/>
  <c r="P14" i="16"/>
  <c r="P12" i="16" s="1"/>
  <c r="V14" i="16"/>
  <c r="D16" i="16"/>
  <c r="J16" i="16"/>
  <c r="P16" i="16"/>
  <c r="V16" i="16"/>
  <c r="I19" i="16"/>
  <c r="I17" i="16" s="1"/>
  <c r="O19" i="16"/>
  <c r="U19" i="16"/>
  <c r="U17" i="16" s="1"/>
  <c r="AA19" i="16"/>
  <c r="AA17" i="16" s="1"/>
  <c r="I21" i="16"/>
  <c r="O21" i="16"/>
  <c r="U21" i="16"/>
  <c r="AA21" i="16"/>
  <c r="H24" i="16"/>
  <c r="H22" i="16" s="1"/>
  <c r="N24" i="16"/>
  <c r="N22" i="16" s="1"/>
  <c r="T24" i="16"/>
  <c r="Z24" i="16"/>
  <c r="H26" i="16"/>
  <c r="N26" i="16"/>
  <c r="T26" i="16"/>
  <c r="Z26" i="16"/>
  <c r="G29" i="16"/>
  <c r="M29" i="16"/>
  <c r="S29" i="16"/>
  <c r="S27" i="16" s="1"/>
  <c r="Y29" i="16"/>
  <c r="G31" i="16"/>
  <c r="M31" i="16"/>
  <c r="S31" i="16"/>
  <c r="Y31" i="16"/>
  <c r="F34" i="16"/>
  <c r="F32" i="16" s="1"/>
  <c r="L34" i="16"/>
  <c r="R34" i="16"/>
  <c r="R32" i="16" s="1"/>
  <c r="X34" i="16"/>
  <c r="X32" i="16" s="1"/>
  <c r="F36" i="16"/>
  <c r="L36" i="16"/>
  <c r="R36" i="16"/>
  <c r="X36" i="16"/>
  <c r="E39" i="16"/>
  <c r="E37" i="16" s="1"/>
  <c r="K39" i="16"/>
  <c r="K37" i="16" s="1"/>
  <c r="Q39" i="16"/>
  <c r="W39" i="16"/>
  <c r="E41" i="16"/>
  <c r="K41" i="16"/>
  <c r="Q41" i="16"/>
  <c r="W41" i="16"/>
  <c r="D44" i="16"/>
  <c r="J44" i="16"/>
  <c r="P44" i="16"/>
  <c r="P42" i="16" s="1"/>
  <c r="V44" i="16"/>
  <c r="D46" i="16"/>
  <c r="J46" i="16"/>
  <c r="P46" i="16"/>
  <c r="V46" i="16"/>
  <c r="I49" i="16"/>
  <c r="I47" i="16" s="1"/>
  <c r="O49" i="16"/>
  <c r="U49" i="16"/>
  <c r="U47" i="16" s="1"/>
  <c r="AA49" i="16"/>
  <c r="AA47" i="16" s="1"/>
  <c r="I51" i="16"/>
  <c r="O51" i="16"/>
  <c r="U51" i="16"/>
  <c r="AA51" i="16"/>
  <c r="H54" i="16"/>
  <c r="H52" i="16" s="1"/>
  <c r="N54" i="16"/>
  <c r="N52" i="16" s="1"/>
  <c r="T54" i="16"/>
  <c r="Z54" i="16"/>
  <c r="H56" i="16"/>
  <c r="N56" i="16"/>
  <c r="T56" i="16"/>
  <c r="Z56" i="16"/>
  <c r="G59" i="16"/>
  <c r="M59" i="16"/>
  <c r="S59" i="16"/>
  <c r="S57" i="16" s="1"/>
  <c r="Y59" i="16"/>
  <c r="G61" i="16"/>
  <c r="M61" i="16"/>
  <c r="S61" i="16"/>
  <c r="Y61" i="16"/>
  <c r="F64" i="16"/>
  <c r="F62" i="16" s="1"/>
  <c r="L64" i="16"/>
  <c r="R64" i="16"/>
  <c r="R62" i="16" s="1"/>
  <c r="X64" i="16"/>
  <c r="X62" i="16" s="1"/>
  <c r="F66" i="16"/>
  <c r="L66" i="16"/>
  <c r="R66" i="16"/>
  <c r="X66" i="16"/>
  <c r="E69" i="16"/>
  <c r="E67" i="16" s="1"/>
  <c r="K69" i="16"/>
  <c r="K67" i="16" s="1"/>
  <c r="Q69" i="16"/>
  <c r="W69" i="16"/>
  <c r="E71" i="16"/>
  <c r="K71" i="16"/>
  <c r="Q71" i="16"/>
  <c r="W71" i="16"/>
  <c r="D74" i="16"/>
  <c r="J74" i="16"/>
  <c r="P74" i="16"/>
  <c r="P72" i="16" s="1"/>
  <c r="V74" i="16"/>
  <c r="D76" i="16"/>
  <c r="J76" i="16"/>
  <c r="P76" i="16"/>
  <c r="V76" i="16"/>
  <c r="I79" i="16"/>
  <c r="I77" i="16" s="1"/>
  <c r="O79" i="16"/>
  <c r="U79" i="16"/>
  <c r="U77" i="16" s="1"/>
  <c r="AA79" i="16"/>
  <c r="AA77" i="16" s="1"/>
  <c r="I81" i="16"/>
  <c r="O81" i="16"/>
  <c r="U81" i="16"/>
  <c r="AA81" i="16"/>
  <c r="H84" i="16"/>
  <c r="H82" i="16" s="1"/>
  <c r="N84" i="16"/>
  <c r="N82" i="16" s="1"/>
  <c r="T84" i="16"/>
  <c r="Z84" i="16"/>
  <c r="H86" i="16"/>
  <c r="N86" i="16"/>
  <c r="T86" i="16"/>
  <c r="Z86" i="16"/>
  <c r="G89" i="16"/>
  <c r="M89" i="16"/>
  <c r="S89" i="16"/>
  <c r="S87" i="16" s="1"/>
  <c r="Y89" i="16"/>
  <c r="G91" i="16"/>
  <c r="M91" i="16"/>
  <c r="S91" i="16"/>
  <c r="Y91" i="16"/>
  <c r="F94" i="16"/>
  <c r="F92" i="16" s="1"/>
  <c r="L94" i="16"/>
  <c r="R94" i="16"/>
  <c r="R92" i="16" s="1"/>
  <c r="X94" i="16"/>
  <c r="X92" i="16" s="1"/>
  <c r="F96" i="16"/>
  <c r="L96" i="16"/>
  <c r="R96" i="16"/>
  <c r="X96" i="16"/>
  <c r="E99" i="16"/>
  <c r="E97" i="16" s="1"/>
  <c r="K99" i="16"/>
  <c r="K97" i="16" s="1"/>
  <c r="Q99" i="16"/>
  <c r="W99" i="16"/>
  <c r="E101" i="16"/>
  <c r="K101" i="16"/>
  <c r="Q101" i="16"/>
  <c r="W101" i="16"/>
  <c r="D104" i="16"/>
  <c r="J104" i="16"/>
  <c r="P104" i="16"/>
  <c r="P102" i="16" s="1"/>
  <c r="V104" i="16"/>
  <c r="D106" i="16"/>
  <c r="J106" i="16"/>
  <c r="P106" i="16"/>
  <c r="V106" i="16"/>
  <c r="I109" i="16"/>
  <c r="I107" i="16" s="1"/>
  <c r="O109" i="16"/>
  <c r="U109" i="16"/>
  <c r="U107" i="16" s="1"/>
  <c r="AA109" i="16"/>
  <c r="AA107" i="16" s="1"/>
  <c r="I111" i="16"/>
  <c r="O111" i="16"/>
  <c r="U111" i="16"/>
  <c r="AA111" i="16"/>
  <c r="H114" i="16"/>
  <c r="H112" i="16" s="1"/>
  <c r="N114" i="16"/>
  <c r="N112" i="16" s="1"/>
  <c r="T114" i="16"/>
  <c r="Z114" i="16"/>
  <c r="H116" i="16"/>
  <c r="N116" i="16"/>
  <c r="T116" i="16"/>
  <c r="Z116" i="16"/>
  <c r="G119" i="16"/>
  <c r="M119" i="16"/>
  <c r="S119" i="16"/>
  <c r="S117" i="16" s="1"/>
  <c r="Y119" i="16"/>
  <c r="I121" i="16"/>
  <c r="S121" i="16"/>
  <c r="AA121" i="16"/>
  <c r="I126" i="16"/>
  <c r="Z129" i="16"/>
  <c r="S134" i="16"/>
  <c r="L139" i="16"/>
  <c r="L137" i="16" s="1"/>
  <c r="X141" i="16"/>
  <c r="E144" i="16"/>
  <c r="Q146" i="16"/>
  <c r="J151" i="16"/>
  <c r="I156" i="16"/>
  <c r="Y170" i="16"/>
  <c r="Y166" i="16" s="1"/>
  <c r="R175" i="16"/>
  <c r="R171" i="16" s="1"/>
  <c r="K180" i="16"/>
  <c r="K176" i="16" s="1"/>
  <c r="D185" i="16"/>
  <c r="D181" i="16" s="1"/>
  <c r="Y200" i="16"/>
  <c r="Y196" i="16" s="1"/>
  <c r="R205" i="16"/>
  <c r="R201" i="16" s="1"/>
  <c r="K210" i="16"/>
  <c r="K206" i="16" s="1"/>
  <c r="D215" i="16"/>
  <c r="D211" i="16" s="1"/>
  <c r="X395" i="16"/>
  <c r="AA430" i="16"/>
  <c r="F9" i="16"/>
  <c r="F7" i="16" s="1"/>
  <c r="L9" i="16"/>
  <c r="L7" i="16" s="1"/>
  <c r="R9" i="16"/>
  <c r="X9" i="16"/>
  <c r="F11" i="16"/>
  <c r="L11" i="16"/>
  <c r="R11" i="16"/>
  <c r="X11" i="16"/>
  <c r="E14" i="16"/>
  <c r="K14" i="16"/>
  <c r="Q14" i="16"/>
  <c r="Q12" i="16" s="1"/>
  <c r="W14" i="16"/>
  <c r="E16" i="16"/>
  <c r="K16" i="16"/>
  <c r="Q16" i="16"/>
  <c r="W16" i="16"/>
  <c r="D19" i="16"/>
  <c r="D17" i="16" s="1"/>
  <c r="J19" i="16"/>
  <c r="P19" i="16"/>
  <c r="P17" i="16" s="1"/>
  <c r="V19" i="16"/>
  <c r="V17" i="16" s="1"/>
  <c r="D21" i="16"/>
  <c r="J21" i="16"/>
  <c r="P21" i="16"/>
  <c r="V21" i="16"/>
  <c r="I24" i="16"/>
  <c r="I22" i="16" s="1"/>
  <c r="O24" i="16"/>
  <c r="O22" i="16" s="1"/>
  <c r="U24" i="16"/>
  <c r="AA24" i="16"/>
  <c r="I26" i="16"/>
  <c r="O26" i="16"/>
  <c r="U26" i="16"/>
  <c r="AA26" i="16"/>
  <c r="H29" i="16"/>
  <c r="N29" i="16"/>
  <c r="T29" i="16"/>
  <c r="T27" i="16" s="1"/>
  <c r="Z29" i="16"/>
  <c r="H31" i="16"/>
  <c r="N31" i="16"/>
  <c r="T31" i="16"/>
  <c r="Z31" i="16"/>
  <c r="G34" i="16"/>
  <c r="G32" i="16" s="1"/>
  <c r="M34" i="16"/>
  <c r="S34" i="16"/>
  <c r="S32" i="16" s="1"/>
  <c r="Y34" i="16"/>
  <c r="Y32" i="16" s="1"/>
  <c r="G36" i="16"/>
  <c r="M36" i="16"/>
  <c r="S36" i="16"/>
  <c r="Y36" i="16"/>
  <c r="F39" i="16"/>
  <c r="F37" i="16" s="1"/>
  <c r="L39" i="16"/>
  <c r="L37" i="16" s="1"/>
  <c r="R39" i="16"/>
  <c r="X39" i="16"/>
  <c r="F41" i="16"/>
  <c r="L41" i="16"/>
  <c r="R41" i="16"/>
  <c r="X41" i="16"/>
  <c r="E44" i="16"/>
  <c r="K44" i="16"/>
  <c r="Q44" i="16"/>
  <c r="Q42" i="16" s="1"/>
  <c r="W44" i="16"/>
  <c r="E46" i="16"/>
  <c r="K46" i="16"/>
  <c r="Q46" i="16"/>
  <c r="W46" i="16"/>
  <c r="D49" i="16"/>
  <c r="D47" i="16" s="1"/>
  <c r="J49" i="16"/>
  <c r="P49" i="16"/>
  <c r="P47" i="16" s="1"/>
  <c r="V49" i="16"/>
  <c r="V47" i="16" s="1"/>
  <c r="D51" i="16"/>
  <c r="J51" i="16"/>
  <c r="P51" i="16"/>
  <c r="V51" i="16"/>
  <c r="I54" i="16"/>
  <c r="I52" i="16" s="1"/>
  <c r="O54" i="16"/>
  <c r="O52" i="16" s="1"/>
  <c r="U54" i="16"/>
  <c r="AA54" i="16"/>
  <c r="I56" i="16"/>
  <c r="O56" i="16"/>
  <c r="U56" i="16"/>
  <c r="AA56" i="16"/>
  <c r="H59" i="16"/>
  <c r="N59" i="16"/>
  <c r="T59" i="16"/>
  <c r="T57" i="16" s="1"/>
  <c r="Z59" i="16"/>
  <c r="H61" i="16"/>
  <c r="N61" i="16"/>
  <c r="T61" i="16"/>
  <c r="Z61" i="16"/>
  <c r="G64" i="16"/>
  <c r="G62" i="16" s="1"/>
  <c r="M64" i="16"/>
  <c r="S64" i="16"/>
  <c r="S62" i="16" s="1"/>
  <c r="Y64" i="16"/>
  <c r="Y62" i="16" s="1"/>
  <c r="G66" i="16"/>
  <c r="M66" i="16"/>
  <c r="S66" i="16"/>
  <c r="Y66" i="16"/>
  <c r="F69" i="16"/>
  <c r="F67" i="16" s="1"/>
  <c r="L69" i="16"/>
  <c r="L67" i="16" s="1"/>
  <c r="R69" i="16"/>
  <c r="X69" i="16"/>
  <c r="F71" i="16"/>
  <c r="L71" i="16"/>
  <c r="R71" i="16"/>
  <c r="X71" i="16"/>
  <c r="E74" i="16"/>
  <c r="K74" i="16"/>
  <c r="Q74" i="16"/>
  <c r="Q72" i="16" s="1"/>
  <c r="W74" i="16"/>
  <c r="E76" i="16"/>
  <c r="K76" i="16"/>
  <c r="Q76" i="16"/>
  <c r="W76" i="16"/>
  <c r="D79" i="16"/>
  <c r="D77" i="16" s="1"/>
  <c r="J79" i="16"/>
  <c r="P79" i="16"/>
  <c r="P77" i="16" s="1"/>
  <c r="V79" i="16"/>
  <c r="V77" i="16" s="1"/>
  <c r="D81" i="16"/>
  <c r="J81" i="16"/>
  <c r="P81" i="16"/>
  <c r="V81" i="16"/>
  <c r="I84" i="16"/>
  <c r="I82" i="16" s="1"/>
  <c r="O84" i="16"/>
  <c r="O82" i="16" s="1"/>
  <c r="U84" i="16"/>
  <c r="AA84" i="16"/>
  <c r="I86" i="16"/>
  <c r="O86" i="16"/>
  <c r="U86" i="16"/>
  <c r="AA86" i="16"/>
  <c r="H89" i="16"/>
  <c r="N89" i="16"/>
  <c r="T89" i="16"/>
  <c r="T87" i="16" s="1"/>
  <c r="Z89" i="16"/>
  <c r="H91" i="16"/>
  <c r="N91" i="16"/>
  <c r="T91" i="16"/>
  <c r="Z91" i="16"/>
  <c r="G94" i="16"/>
  <c r="G92" i="16" s="1"/>
  <c r="M94" i="16"/>
  <c r="S94" i="16"/>
  <c r="S92" i="16" s="1"/>
  <c r="Y94" i="16"/>
  <c r="Y92" i="16" s="1"/>
  <c r="G96" i="16"/>
  <c r="M96" i="16"/>
  <c r="S96" i="16"/>
  <c r="Y96" i="16"/>
  <c r="F99" i="16"/>
  <c r="F97" i="16" s="1"/>
  <c r="L99" i="16"/>
  <c r="L97" i="16" s="1"/>
  <c r="R99" i="16"/>
  <c r="X99" i="16"/>
  <c r="F101" i="16"/>
  <c r="L101" i="16"/>
  <c r="R101" i="16"/>
  <c r="X101" i="16"/>
  <c r="E104" i="16"/>
  <c r="K104" i="16"/>
  <c r="Q104" i="16"/>
  <c r="Q102" i="16" s="1"/>
  <c r="W104" i="16"/>
  <c r="E106" i="16"/>
  <c r="K106" i="16"/>
  <c r="Q106" i="16"/>
  <c r="W106" i="16"/>
  <c r="D109" i="16"/>
  <c r="D107" i="16" s="1"/>
  <c r="J109" i="16"/>
  <c r="P109" i="16"/>
  <c r="P107" i="16" s="1"/>
  <c r="V109" i="16"/>
  <c r="V107" i="16" s="1"/>
  <c r="D111" i="16"/>
  <c r="J111" i="16"/>
  <c r="P111" i="16"/>
  <c r="V111" i="16"/>
  <c r="I114" i="16"/>
  <c r="I112" i="16" s="1"/>
  <c r="O114" i="16"/>
  <c r="O112" i="16" s="1"/>
  <c r="U114" i="16"/>
  <c r="AA114" i="16"/>
  <c r="I116" i="16"/>
  <c r="O116" i="16"/>
  <c r="U116" i="16"/>
  <c r="AA116" i="16"/>
  <c r="H119" i="16"/>
  <c r="H117" i="16" s="1"/>
  <c r="N119" i="16"/>
  <c r="T119" i="16"/>
  <c r="T117" i="16" s="1"/>
  <c r="Z119" i="16"/>
  <c r="Z117" i="16" s="1"/>
  <c r="J121" i="16"/>
  <c r="T121" i="16"/>
  <c r="O126" i="16"/>
  <c r="H131" i="16"/>
  <c r="Y134" i="16"/>
  <c r="Y132" i="16" s="1"/>
  <c r="R139" i="16"/>
  <c r="R137" i="16" s="1"/>
  <c r="K144" i="16"/>
  <c r="K142" i="16" s="1"/>
  <c r="W146" i="16"/>
  <c r="D149" i="16"/>
  <c r="P151" i="16"/>
  <c r="O156" i="16"/>
  <c r="X175" i="16"/>
  <c r="X171" i="16" s="1"/>
  <c r="Q180" i="16"/>
  <c r="Q176" i="16" s="1"/>
  <c r="J185" i="16"/>
  <c r="J181" i="16" s="1"/>
  <c r="I190" i="16"/>
  <c r="I186" i="16" s="1"/>
  <c r="X205" i="16"/>
  <c r="Q210" i="16"/>
  <c r="Q206" i="16" s="1"/>
  <c r="J215" i="16"/>
  <c r="J211" i="16" s="1"/>
  <c r="I220" i="16"/>
  <c r="I216" i="16" s="1"/>
  <c r="Y440" i="16"/>
  <c r="G9" i="16"/>
  <c r="M9" i="16"/>
  <c r="S9" i="16"/>
  <c r="S7" i="16" s="1"/>
  <c r="Y9" i="16"/>
  <c r="G11" i="16"/>
  <c r="M11" i="16"/>
  <c r="S11" i="16"/>
  <c r="Y11" i="16"/>
  <c r="F14" i="16"/>
  <c r="F12" i="16" s="1"/>
  <c r="L14" i="16"/>
  <c r="R14" i="16"/>
  <c r="R12" i="16" s="1"/>
  <c r="X14" i="16"/>
  <c r="X12" i="16" s="1"/>
  <c r="F16" i="16"/>
  <c r="L16" i="16"/>
  <c r="R16" i="16"/>
  <c r="X16" i="16"/>
  <c r="E19" i="16"/>
  <c r="E17" i="16" s="1"/>
  <c r="K19" i="16"/>
  <c r="K17" i="16" s="1"/>
  <c r="Q19" i="16"/>
  <c r="W19" i="16"/>
  <c r="E21" i="16"/>
  <c r="K21" i="16"/>
  <c r="Q21" i="16"/>
  <c r="W21" i="16"/>
  <c r="D24" i="16"/>
  <c r="J24" i="16"/>
  <c r="P24" i="16"/>
  <c r="P22" i="16" s="1"/>
  <c r="V24" i="16"/>
  <c r="D26" i="16"/>
  <c r="J26" i="16"/>
  <c r="P26" i="16"/>
  <c r="V26" i="16"/>
  <c r="I29" i="16"/>
  <c r="I27" i="16" s="1"/>
  <c r="O29" i="16"/>
  <c r="U29" i="16"/>
  <c r="U27" i="16" s="1"/>
  <c r="AA29" i="16"/>
  <c r="AA27" i="16" s="1"/>
  <c r="I31" i="16"/>
  <c r="O31" i="16"/>
  <c r="U31" i="16"/>
  <c r="AA31" i="16"/>
  <c r="H34" i="16"/>
  <c r="H32" i="16" s="1"/>
  <c r="N34" i="16"/>
  <c r="N32" i="16" s="1"/>
  <c r="T34" i="16"/>
  <c r="Z34" i="16"/>
  <c r="H36" i="16"/>
  <c r="N36" i="16"/>
  <c r="T36" i="16"/>
  <c r="Z36" i="16"/>
  <c r="G39" i="16"/>
  <c r="M39" i="16"/>
  <c r="S39" i="16"/>
  <c r="S37" i="16" s="1"/>
  <c r="Y39" i="16"/>
  <c r="G41" i="16"/>
  <c r="M41" i="16"/>
  <c r="S41" i="16"/>
  <c r="Y41" i="16"/>
  <c r="F44" i="16"/>
  <c r="F42" i="16" s="1"/>
  <c r="L44" i="16"/>
  <c r="R44" i="16"/>
  <c r="R42" i="16" s="1"/>
  <c r="X44" i="16"/>
  <c r="X42" i="16" s="1"/>
  <c r="F46" i="16"/>
  <c r="L46" i="16"/>
  <c r="R46" i="16"/>
  <c r="X46" i="16"/>
  <c r="E49" i="16"/>
  <c r="E47" i="16" s="1"/>
  <c r="K49" i="16"/>
  <c r="K47" i="16" s="1"/>
  <c r="Q49" i="16"/>
  <c r="W49" i="16"/>
  <c r="E51" i="16"/>
  <c r="K51" i="16"/>
  <c r="Q51" i="16"/>
  <c r="W51" i="16"/>
  <c r="D54" i="16"/>
  <c r="J54" i="16"/>
  <c r="P54" i="16"/>
  <c r="P52" i="16" s="1"/>
  <c r="V54" i="16"/>
  <c r="D56" i="16"/>
  <c r="J56" i="16"/>
  <c r="P56" i="16"/>
  <c r="V56" i="16"/>
  <c r="I59" i="16"/>
  <c r="I57" i="16" s="1"/>
  <c r="O59" i="16"/>
  <c r="U59" i="16"/>
  <c r="U57" i="16" s="1"/>
  <c r="AA59" i="16"/>
  <c r="AA57" i="16" s="1"/>
  <c r="I61" i="16"/>
  <c r="O61" i="16"/>
  <c r="U61" i="16"/>
  <c r="AA61" i="16"/>
  <c r="H64" i="16"/>
  <c r="H62" i="16" s="1"/>
  <c r="N64" i="16"/>
  <c r="N62" i="16" s="1"/>
  <c r="T64" i="16"/>
  <c r="Z64" i="16"/>
  <c r="H66" i="16"/>
  <c r="N66" i="16"/>
  <c r="T66" i="16"/>
  <c r="Z66" i="16"/>
  <c r="G69" i="16"/>
  <c r="M69" i="16"/>
  <c r="S69" i="16"/>
  <c r="S67" i="16" s="1"/>
  <c r="Y69" i="16"/>
  <c r="G71" i="16"/>
  <c r="M71" i="16"/>
  <c r="S71" i="16"/>
  <c r="Y71" i="16"/>
  <c r="F74" i="16"/>
  <c r="F72" i="16" s="1"/>
  <c r="L74" i="16"/>
  <c r="R74" i="16"/>
  <c r="R72" i="16" s="1"/>
  <c r="X74" i="16"/>
  <c r="X72" i="16" s="1"/>
  <c r="F76" i="16"/>
  <c r="L76" i="16"/>
  <c r="R76" i="16"/>
  <c r="X76" i="16"/>
  <c r="E79" i="16"/>
  <c r="E77" i="16" s="1"/>
  <c r="K79" i="16"/>
  <c r="K77" i="16" s="1"/>
  <c r="Q79" i="16"/>
  <c r="W79" i="16"/>
  <c r="E81" i="16"/>
  <c r="K81" i="16"/>
  <c r="Q81" i="16"/>
  <c r="W81" i="16"/>
  <c r="D84" i="16"/>
  <c r="J84" i="16"/>
  <c r="P84" i="16"/>
  <c r="P82" i="16" s="1"/>
  <c r="V84" i="16"/>
  <c r="D86" i="16"/>
  <c r="J86" i="16"/>
  <c r="P86" i="16"/>
  <c r="V86" i="16"/>
  <c r="I89" i="16"/>
  <c r="I87" i="16" s="1"/>
  <c r="O89" i="16"/>
  <c r="U89" i="16"/>
  <c r="U87" i="16" s="1"/>
  <c r="AA89" i="16"/>
  <c r="AA87" i="16" s="1"/>
  <c r="I91" i="16"/>
  <c r="O91" i="16"/>
  <c r="U91" i="16"/>
  <c r="AA91" i="16"/>
  <c r="H94" i="16"/>
  <c r="H92" i="16" s="1"/>
  <c r="N94" i="16"/>
  <c r="N92" i="16" s="1"/>
  <c r="T94" i="16"/>
  <c r="Z94" i="16"/>
  <c r="H96" i="16"/>
  <c r="N96" i="16"/>
  <c r="T96" i="16"/>
  <c r="Z96" i="16"/>
  <c r="G99" i="16"/>
  <c r="M99" i="16"/>
  <c r="S99" i="16"/>
  <c r="S97" i="16" s="1"/>
  <c r="Y99" i="16"/>
  <c r="G101" i="16"/>
  <c r="M101" i="16"/>
  <c r="S101" i="16"/>
  <c r="Y101" i="16"/>
  <c r="F104" i="16"/>
  <c r="F102" i="16" s="1"/>
  <c r="L104" i="16"/>
  <c r="R104" i="16"/>
  <c r="R102" i="16" s="1"/>
  <c r="X104" i="16"/>
  <c r="X102" i="16" s="1"/>
  <c r="F106" i="16"/>
  <c r="L106" i="16"/>
  <c r="R106" i="16"/>
  <c r="X106" i="16"/>
  <c r="E109" i="16"/>
  <c r="E107" i="16" s="1"/>
  <c r="K109" i="16"/>
  <c r="K107" i="16" s="1"/>
  <c r="Q109" i="16"/>
  <c r="W109" i="16"/>
  <c r="E111" i="16"/>
  <c r="K111" i="16"/>
  <c r="Q111" i="16"/>
  <c r="W111" i="16"/>
  <c r="D114" i="16"/>
  <c r="J114" i="16"/>
  <c r="P114" i="16"/>
  <c r="P112" i="16" s="1"/>
  <c r="V114" i="16"/>
  <c r="D116" i="16"/>
  <c r="J116" i="16"/>
  <c r="P116" i="16"/>
  <c r="V116" i="16"/>
  <c r="I119" i="16"/>
  <c r="O119" i="16"/>
  <c r="U119" i="16"/>
  <c r="U117" i="16" s="1"/>
  <c r="AA119" i="16"/>
  <c r="AA117" i="16" s="1"/>
  <c r="M121" i="16"/>
  <c r="U121" i="16"/>
  <c r="I124" i="16"/>
  <c r="I122" i="16" s="1"/>
  <c r="U126" i="16"/>
  <c r="N131" i="16"/>
  <c r="G136" i="16"/>
  <c r="X139" i="16"/>
  <c r="Q144" i="16"/>
  <c r="Q142" i="16" s="1"/>
  <c r="J149" i="16"/>
  <c r="J147" i="16" s="1"/>
  <c r="V151" i="16"/>
  <c r="I154" i="16"/>
  <c r="I152" i="16" s="1"/>
  <c r="U156" i="16"/>
  <c r="H165" i="16"/>
  <c r="H161" i="16" s="1"/>
  <c r="W180" i="16"/>
  <c r="W176" i="16" s="1"/>
  <c r="P185" i="16"/>
  <c r="P181" i="16" s="1"/>
  <c r="O190" i="16"/>
  <c r="H195" i="16"/>
  <c r="H191" i="16" s="1"/>
  <c r="W210" i="16"/>
  <c r="W206" i="16" s="1"/>
  <c r="P215" i="16"/>
  <c r="P211" i="16" s="1"/>
  <c r="O220" i="16"/>
  <c r="O216" i="16" s="1"/>
  <c r="H225" i="16"/>
  <c r="H221" i="16" s="1"/>
  <c r="N405" i="16"/>
  <c r="T435" i="16"/>
  <c r="H9" i="16"/>
  <c r="H7" i="16" s="1"/>
  <c r="N9" i="16"/>
  <c r="N7" i="16" s="1"/>
  <c r="T9" i="16"/>
  <c r="Z9" i="16"/>
  <c r="H11" i="16"/>
  <c r="N11" i="16"/>
  <c r="T11" i="16"/>
  <c r="Z11" i="16"/>
  <c r="G14" i="16"/>
  <c r="M14" i="16"/>
  <c r="S14" i="16"/>
  <c r="S12" i="16" s="1"/>
  <c r="Y14" i="16"/>
  <c r="G16" i="16"/>
  <c r="M16" i="16"/>
  <c r="S16" i="16"/>
  <c r="Y16" i="16"/>
  <c r="F19" i="16"/>
  <c r="F17" i="16" s="1"/>
  <c r="L19" i="16"/>
  <c r="R19" i="16"/>
  <c r="R17" i="16" s="1"/>
  <c r="X19" i="16"/>
  <c r="X17" i="16" s="1"/>
  <c r="F21" i="16"/>
  <c r="L21" i="16"/>
  <c r="R21" i="16"/>
  <c r="X21" i="16"/>
  <c r="E24" i="16"/>
  <c r="E22" i="16" s="1"/>
  <c r="K24" i="16"/>
  <c r="K22" i="16" s="1"/>
  <c r="Q24" i="16"/>
  <c r="W24" i="16"/>
  <c r="E26" i="16"/>
  <c r="K26" i="16"/>
  <c r="Q26" i="16"/>
  <c r="W26" i="16"/>
  <c r="D29" i="16"/>
  <c r="J29" i="16"/>
  <c r="P29" i="16"/>
  <c r="P27" i="16" s="1"/>
  <c r="V29" i="16"/>
  <c r="D31" i="16"/>
  <c r="J31" i="16"/>
  <c r="P31" i="16"/>
  <c r="V31" i="16"/>
  <c r="I34" i="16"/>
  <c r="I32" i="16" s="1"/>
  <c r="O34" i="16"/>
  <c r="U34" i="16"/>
  <c r="U32" i="16" s="1"/>
  <c r="AA34" i="16"/>
  <c r="AA32" i="16" s="1"/>
  <c r="I36" i="16"/>
  <c r="O36" i="16"/>
  <c r="U36" i="16"/>
  <c r="AA36" i="16"/>
  <c r="H39" i="16"/>
  <c r="H37" i="16" s="1"/>
  <c r="N39" i="16"/>
  <c r="N37" i="16" s="1"/>
  <c r="T39" i="16"/>
  <c r="Z39" i="16"/>
  <c r="H41" i="16"/>
  <c r="N41" i="16"/>
  <c r="T41" i="16"/>
  <c r="Z41" i="16"/>
  <c r="G44" i="16"/>
  <c r="M44" i="16"/>
  <c r="S44" i="16"/>
  <c r="S42" i="16" s="1"/>
  <c r="Y44" i="16"/>
  <c r="G46" i="16"/>
  <c r="M46" i="16"/>
  <c r="S46" i="16"/>
  <c r="Y46" i="16"/>
  <c r="F49" i="16"/>
  <c r="F47" i="16" s="1"/>
  <c r="L49" i="16"/>
  <c r="R49" i="16"/>
  <c r="R47" i="16" s="1"/>
  <c r="X49" i="16"/>
  <c r="X47" i="16" s="1"/>
  <c r="F51" i="16"/>
  <c r="L51" i="16"/>
  <c r="R51" i="16"/>
  <c r="X51" i="16"/>
  <c r="E54" i="16"/>
  <c r="E52" i="16" s="1"/>
  <c r="K54" i="16"/>
  <c r="K52" i="16" s="1"/>
  <c r="Q54" i="16"/>
  <c r="W54" i="16"/>
  <c r="E56" i="16"/>
  <c r="K56" i="16"/>
  <c r="Q56" i="16"/>
  <c r="W56" i="16"/>
  <c r="D59" i="16"/>
  <c r="J59" i="16"/>
  <c r="P59" i="16"/>
  <c r="P57" i="16" s="1"/>
  <c r="V59" i="16"/>
  <c r="D61" i="16"/>
  <c r="J61" i="16"/>
  <c r="P61" i="16"/>
  <c r="V61" i="16"/>
  <c r="I64" i="16"/>
  <c r="I62" i="16" s="1"/>
  <c r="O64" i="16"/>
  <c r="U64" i="16"/>
  <c r="U62" i="16" s="1"/>
  <c r="AA64" i="16"/>
  <c r="AA62" i="16" s="1"/>
  <c r="I66" i="16"/>
  <c r="O66" i="16"/>
  <c r="U66" i="16"/>
  <c r="AA66" i="16"/>
  <c r="H69" i="16"/>
  <c r="H67" i="16" s="1"/>
  <c r="N69" i="16"/>
  <c r="N67" i="16" s="1"/>
  <c r="T69" i="16"/>
  <c r="Z69" i="16"/>
  <c r="H71" i="16"/>
  <c r="N71" i="16"/>
  <c r="T71" i="16"/>
  <c r="Z71" i="16"/>
  <c r="G74" i="16"/>
  <c r="M74" i="16"/>
  <c r="S74" i="16"/>
  <c r="S72" i="16" s="1"/>
  <c r="Y74" i="16"/>
  <c r="G76" i="16"/>
  <c r="M76" i="16"/>
  <c r="S76" i="16"/>
  <c r="Y76" i="16"/>
  <c r="F79" i="16"/>
  <c r="F77" i="16" s="1"/>
  <c r="L79" i="16"/>
  <c r="R79" i="16"/>
  <c r="R77" i="16" s="1"/>
  <c r="X79" i="16"/>
  <c r="X77" i="16" s="1"/>
  <c r="F81" i="16"/>
  <c r="L81" i="16"/>
  <c r="R81" i="16"/>
  <c r="X81" i="16"/>
  <c r="E84" i="16"/>
  <c r="E82" i="16" s="1"/>
  <c r="K84" i="16"/>
  <c r="K82" i="16" s="1"/>
  <c r="Q84" i="16"/>
  <c r="W84" i="16"/>
  <c r="E86" i="16"/>
  <c r="K86" i="16"/>
  <c r="Q86" i="16"/>
  <c r="W86" i="16"/>
  <c r="D89" i="16"/>
  <c r="J89" i="16"/>
  <c r="P89" i="16"/>
  <c r="P87" i="16" s="1"/>
  <c r="V89" i="16"/>
  <c r="D91" i="16"/>
  <c r="J91" i="16"/>
  <c r="P91" i="16"/>
  <c r="V91" i="16"/>
  <c r="I94" i="16"/>
  <c r="I92" i="16" s="1"/>
  <c r="O94" i="16"/>
  <c r="U94" i="16"/>
  <c r="U92" i="16" s="1"/>
  <c r="AA94" i="16"/>
  <c r="AA92" i="16" s="1"/>
  <c r="I96" i="16"/>
  <c r="O96" i="16"/>
  <c r="U96" i="16"/>
  <c r="AA96" i="16"/>
  <c r="H99" i="16"/>
  <c r="H97" i="16" s="1"/>
  <c r="N99" i="16"/>
  <c r="N97" i="16" s="1"/>
  <c r="T99" i="16"/>
  <c r="Z99" i="16"/>
  <c r="H101" i="16"/>
  <c r="N101" i="16"/>
  <c r="T101" i="16"/>
  <c r="Z101" i="16"/>
  <c r="G104" i="16"/>
  <c r="M104" i="16"/>
  <c r="S104" i="16"/>
  <c r="S102" i="16" s="1"/>
  <c r="Y104" i="16"/>
  <c r="G106" i="16"/>
  <c r="M106" i="16"/>
  <c r="S106" i="16"/>
  <c r="Y106" i="16"/>
  <c r="F109" i="16"/>
  <c r="F107" i="16" s="1"/>
  <c r="L109" i="16"/>
  <c r="R109" i="16"/>
  <c r="R107" i="16" s="1"/>
  <c r="X109" i="16"/>
  <c r="X107" i="16" s="1"/>
  <c r="F111" i="16"/>
  <c r="L111" i="16"/>
  <c r="R111" i="16"/>
  <c r="X111" i="16"/>
  <c r="E114" i="16"/>
  <c r="E112" i="16" s="1"/>
  <c r="K114" i="16"/>
  <c r="K112" i="16" s="1"/>
  <c r="Q114" i="16"/>
  <c r="W114" i="16"/>
  <c r="E116" i="16"/>
  <c r="K116" i="16"/>
  <c r="Q116" i="16"/>
  <c r="W116" i="16"/>
  <c r="D119" i="16"/>
  <c r="J119" i="16"/>
  <c r="P119" i="16"/>
  <c r="P117" i="16" s="1"/>
  <c r="V119" i="16"/>
  <c r="V117" i="16" s="1"/>
  <c r="D121" i="16"/>
  <c r="N121" i="16"/>
  <c r="V121" i="16"/>
  <c r="O124" i="16"/>
  <c r="O122" i="16" s="1"/>
  <c r="AA126" i="16"/>
  <c r="H129" i="16"/>
  <c r="H127" i="16" s="1"/>
  <c r="T131" i="16"/>
  <c r="M136" i="16"/>
  <c r="F141" i="16"/>
  <c r="W144" i="16"/>
  <c r="P149" i="16"/>
  <c r="P147" i="16" s="1"/>
  <c r="O154" i="16"/>
  <c r="O152" i="16" s="1"/>
  <c r="AA156" i="16"/>
  <c r="AA306" i="16"/>
  <c r="N165" i="16"/>
  <c r="N161" i="16" s="1"/>
  <c r="G170" i="16"/>
  <c r="G166" i="16" s="1"/>
  <c r="V185" i="16"/>
  <c r="V181" i="16" s="1"/>
  <c r="U190" i="16"/>
  <c r="U186" i="16" s="1"/>
  <c r="N195" i="16"/>
  <c r="N191" i="16" s="1"/>
  <c r="G200" i="16"/>
  <c r="G196" i="16" s="1"/>
  <c r="V215" i="16"/>
  <c r="V211" i="16" s="1"/>
  <c r="U220" i="16"/>
  <c r="U216" i="16" s="1"/>
  <c r="N225" i="16"/>
  <c r="N221" i="16" s="1"/>
  <c r="G230" i="16"/>
  <c r="G226" i="16" s="1"/>
  <c r="M410" i="16"/>
  <c r="R479" i="16"/>
  <c r="X479" i="16"/>
  <c r="U99" i="16"/>
  <c r="U97" i="16" s="1"/>
  <c r="AA99" i="16"/>
  <c r="AA97" i="16" s="1"/>
  <c r="H104" i="16"/>
  <c r="H102" i="16" s="1"/>
  <c r="N104" i="16"/>
  <c r="N102" i="16" s="1"/>
  <c r="T104" i="16"/>
  <c r="T102" i="16" s="1"/>
  <c r="Z104" i="16"/>
  <c r="Z102" i="16" s="1"/>
  <c r="Z106" i="16"/>
  <c r="G109" i="16"/>
  <c r="M109" i="16"/>
  <c r="M107" i="16" s="1"/>
  <c r="S109" i="16"/>
  <c r="Y109" i="16"/>
  <c r="Y107" i="16" s="1"/>
  <c r="G111" i="16"/>
  <c r="M111" i="16"/>
  <c r="S111" i="16"/>
  <c r="Y111" i="16"/>
  <c r="F114" i="16"/>
  <c r="L114" i="16"/>
  <c r="L112" i="16" s="1"/>
  <c r="R114" i="16"/>
  <c r="R112" i="16" s="1"/>
  <c r="X114" i="16"/>
  <c r="F116" i="16"/>
  <c r="L116" i="16"/>
  <c r="R116" i="16"/>
  <c r="X116" i="16"/>
  <c r="E119" i="16"/>
  <c r="E117" i="16" s="1"/>
  <c r="K119" i="16"/>
  <c r="Q119" i="16"/>
  <c r="Q117" i="16" s="1"/>
  <c r="W119" i="16"/>
  <c r="W117" i="16" s="1"/>
  <c r="G121" i="16"/>
  <c r="O121" i="16"/>
  <c r="Y121" i="16"/>
  <c r="U124" i="16"/>
  <c r="U122" i="16" s="1"/>
  <c r="N129" i="16"/>
  <c r="Z131" i="16"/>
  <c r="G134" i="16"/>
  <c r="S136" i="16"/>
  <c r="L141" i="16"/>
  <c r="E146" i="16"/>
  <c r="V149" i="16"/>
  <c r="V147" i="16" s="1"/>
  <c r="U154" i="16"/>
  <c r="U152" i="16" s="1"/>
  <c r="T165" i="16"/>
  <c r="T161" i="16" s="1"/>
  <c r="M170" i="16"/>
  <c r="M166" i="16" s="1"/>
  <c r="F175" i="16"/>
  <c r="F171" i="16" s="1"/>
  <c r="AA190" i="16"/>
  <c r="AA186" i="16" s="1"/>
  <c r="T195" i="16"/>
  <c r="T191" i="16" s="1"/>
  <c r="M200" i="16"/>
  <c r="M196" i="16" s="1"/>
  <c r="F205" i="16"/>
  <c r="F201" i="16" s="1"/>
  <c r="AA220" i="16"/>
  <c r="AA216" i="16" s="1"/>
  <c r="T225" i="16"/>
  <c r="T221" i="16" s="1"/>
  <c r="M230" i="16"/>
  <c r="M226" i="16" s="1"/>
  <c r="R405" i="16"/>
  <c r="L415" i="16"/>
  <c r="M440" i="16"/>
  <c r="AA460" i="16"/>
  <c r="N469" i="16"/>
  <c r="I163" i="16"/>
  <c r="I161" i="16" s="1"/>
  <c r="O163" i="16"/>
  <c r="O161" i="16" s="1"/>
  <c r="U163" i="16"/>
  <c r="U161" i="16" s="1"/>
  <c r="AA163" i="16"/>
  <c r="AA161" i="16" s="1"/>
  <c r="H168" i="16"/>
  <c r="H166" i="16" s="1"/>
  <c r="N168" i="16"/>
  <c r="T168" i="16"/>
  <c r="T166" i="16" s="1"/>
  <c r="Z168" i="16"/>
  <c r="Z166" i="16" s="1"/>
  <c r="G173" i="16"/>
  <c r="G171" i="16" s="1"/>
  <c r="M173" i="16"/>
  <c r="M171" i="16" s="1"/>
  <c r="S173" i="16"/>
  <c r="S171" i="16" s="1"/>
  <c r="Y173" i="16"/>
  <c r="F178" i="16"/>
  <c r="F176" i="16" s="1"/>
  <c r="L178" i="16"/>
  <c r="L176" i="16" s="1"/>
  <c r="R178" i="16"/>
  <c r="R176" i="16" s="1"/>
  <c r="X178" i="16"/>
  <c r="X176" i="16" s="1"/>
  <c r="E183" i="16"/>
  <c r="E181" i="16" s="1"/>
  <c r="K183" i="16"/>
  <c r="Q183" i="16"/>
  <c r="Q181" i="16" s="1"/>
  <c r="W183" i="16"/>
  <c r="W181" i="16" s="1"/>
  <c r="D188" i="16"/>
  <c r="D186" i="16" s="1"/>
  <c r="J188" i="16"/>
  <c r="J186" i="16" s="1"/>
  <c r="P188" i="16"/>
  <c r="P186" i="16" s="1"/>
  <c r="V188" i="16"/>
  <c r="I193" i="16"/>
  <c r="I191" i="16" s="1"/>
  <c r="O193" i="16"/>
  <c r="O191" i="16" s="1"/>
  <c r="U193" i="16"/>
  <c r="U191" i="16" s="1"/>
  <c r="AA193" i="16"/>
  <c r="AA191" i="16" s="1"/>
  <c r="H198" i="16"/>
  <c r="H196" i="16" s="1"/>
  <c r="N198" i="16"/>
  <c r="T198" i="16"/>
  <c r="T196" i="16" s="1"/>
  <c r="Z198" i="16"/>
  <c r="Z196" i="16" s="1"/>
  <c r="G203" i="16"/>
  <c r="G201" i="16" s="1"/>
  <c r="M203" i="16"/>
  <c r="M201" i="16" s="1"/>
  <c r="S203" i="16"/>
  <c r="S201" i="16" s="1"/>
  <c r="Y203" i="16"/>
  <c r="F208" i="16"/>
  <c r="F206" i="16" s="1"/>
  <c r="L208" i="16"/>
  <c r="L206" i="16" s="1"/>
  <c r="R208" i="16"/>
  <c r="R206" i="16" s="1"/>
  <c r="X208" i="16"/>
  <c r="X206" i="16" s="1"/>
  <c r="E213" i="16"/>
  <c r="E211" i="16" s="1"/>
  <c r="K213" i="16"/>
  <c r="Q213" i="16"/>
  <c r="Q211" i="16" s="1"/>
  <c r="W213" i="16"/>
  <c r="W211" i="16" s="1"/>
  <c r="D218" i="16"/>
  <c r="D216" i="16" s="1"/>
  <c r="J218" i="16"/>
  <c r="J216" i="16" s="1"/>
  <c r="P218" i="16"/>
  <c r="P216" i="16" s="1"/>
  <c r="V218" i="16"/>
  <c r="I223" i="16"/>
  <c r="I221" i="16" s="1"/>
  <c r="O223" i="16"/>
  <c r="O221" i="16" s="1"/>
  <c r="U223" i="16"/>
  <c r="U221" i="16" s="1"/>
  <c r="AA223" i="16"/>
  <c r="AA221" i="16" s="1"/>
  <c r="H228" i="16"/>
  <c r="H226" i="16" s="1"/>
  <c r="N228" i="16"/>
  <c r="T228" i="16"/>
  <c r="T226" i="16" s="1"/>
  <c r="Z228" i="16"/>
  <c r="Z226" i="16" s="1"/>
  <c r="G233" i="16"/>
  <c r="G231" i="16" s="1"/>
  <c r="M233" i="16"/>
  <c r="M231" i="16" s="1"/>
  <c r="S233" i="16"/>
  <c r="S231" i="16" s="1"/>
  <c r="Y233" i="16"/>
  <c r="F238" i="16"/>
  <c r="F236" i="16" s="1"/>
  <c r="L238" i="16"/>
  <c r="L236" i="16" s="1"/>
  <c r="R238" i="16"/>
  <c r="R236" i="16" s="1"/>
  <c r="X238" i="16"/>
  <c r="X236" i="16" s="1"/>
  <c r="E243" i="16"/>
  <c r="E241" i="16" s="1"/>
  <c r="K243" i="16"/>
  <c r="Q243" i="16"/>
  <c r="Q241" i="16" s="1"/>
  <c r="W243" i="16"/>
  <c r="W241" i="16" s="1"/>
  <c r="D248" i="16"/>
  <c r="D246" i="16" s="1"/>
  <c r="J248" i="16"/>
  <c r="J246" i="16" s="1"/>
  <c r="P248" i="16"/>
  <c r="P246" i="16" s="1"/>
  <c r="V248" i="16"/>
  <c r="I253" i="16"/>
  <c r="I251" i="16" s="1"/>
  <c r="O253" i="16"/>
  <c r="O251" i="16" s="1"/>
  <c r="U253" i="16"/>
  <c r="U251" i="16" s="1"/>
  <c r="AA253" i="16"/>
  <c r="AA251" i="16" s="1"/>
  <c r="H258" i="16"/>
  <c r="H256" i="16" s="1"/>
  <c r="N258" i="16"/>
  <c r="T258" i="16"/>
  <c r="T256" i="16" s="1"/>
  <c r="Z258" i="16"/>
  <c r="Z256" i="16" s="1"/>
  <c r="G263" i="16"/>
  <c r="G261" i="16" s="1"/>
  <c r="M263" i="16"/>
  <c r="M261" i="16" s="1"/>
  <c r="S263" i="16"/>
  <c r="S261" i="16" s="1"/>
  <c r="Y263" i="16"/>
  <c r="F268" i="16"/>
  <c r="F266" i="16" s="1"/>
  <c r="L268" i="16"/>
  <c r="L266" i="16" s="1"/>
  <c r="R268" i="16"/>
  <c r="R266" i="16" s="1"/>
  <c r="X268" i="16"/>
  <c r="X266" i="16" s="1"/>
  <c r="E273" i="16"/>
  <c r="E271" i="16" s="1"/>
  <c r="K273" i="16"/>
  <c r="Q273" i="16"/>
  <c r="Q271" i="16" s="1"/>
  <c r="W273" i="16"/>
  <c r="W271" i="16" s="1"/>
  <c r="D278" i="16"/>
  <c r="D276" i="16" s="1"/>
  <c r="J278" i="16"/>
  <c r="J276" i="16" s="1"/>
  <c r="P278" i="16"/>
  <c r="P276" i="16" s="1"/>
  <c r="V278" i="16"/>
  <c r="I283" i="16"/>
  <c r="I281" i="16" s="1"/>
  <c r="O283" i="16"/>
  <c r="O281" i="16" s="1"/>
  <c r="U283" i="16"/>
  <c r="U281" i="16" s="1"/>
  <c r="AA283" i="16"/>
  <c r="AA281" i="16" s="1"/>
  <c r="H288" i="16"/>
  <c r="H286" i="16" s="1"/>
  <c r="N288" i="16"/>
  <c r="T288" i="16"/>
  <c r="T286" i="16" s="1"/>
  <c r="Z288" i="16"/>
  <c r="Z286" i="16" s="1"/>
  <c r="G293" i="16"/>
  <c r="G291" i="16" s="1"/>
  <c r="M293" i="16"/>
  <c r="M291" i="16" s="1"/>
  <c r="S293" i="16"/>
  <c r="S291" i="16" s="1"/>
  <c r="Y293" i="16"/>
  <c r="F298" i="16"/>
  <c r="F296" i="16" s="1"/>
  <c r="L298" i="16"/>
  <c r="L296" i="16" s="1"/>
  <c r="R298" i="16"/>
  <c r="R296" i="16" s="1"/>
  <c r="X298" i="16"/>
  <c r="X296" i="16" s="1"/>
  <c r="E303" i="16"/>
  <c r="E301" i="16" s="1"/>
  <c r="K303" i="16"/>
  <c r="Q303" i="16"/>
  <c r="Q301" i="16" s="1"/>
  <c r="W303" i="16"/>
  <c r="W301" i="16" s="1"/>
  <c r="D308" i="16"/>
  <c r="D306" i="16" s="1"/>
  <c r="J308" i="16"/>
  <c r="J306" i="16" s="1"/>
  <c r="P308" i="16"/>
  <c r="P306" i="16" s="1"/>
  <c r="V308" i="16"/>
  <c r="I317" i="16"/>
  <c r="I315" i="16" s="1"/>
  <c r="O317" i="16"/>
  <c r="O315" i="16" s="1"/>
  <c r="U317" i="16"/>
  <c r="U315" i="16" s="1"/>
  <c r="AA317" i="16"/>
  <c r="AA315" i="16" s="1"/>
  <c r="H322" i="16"/>
  <c r="H320" i="16" s="1"/>
  <c r="N322" i="16"/>
  <c r="T322" i="16"/>
  <c r="T320" i="16" s="1"/>
  <c r="Z322" i="16"/>
  <c r="Z320" i="16" s="1"/>
  <c r="G327" i="16"/>
  <c r="G325" i="16" s="1"/>
  <c r="M327" i="16"/>
  <c r="M325" i="16" s="1"/>
  <c r="S327" i="16"/>
  <c r="S325" i="16" s="1"/>
  <c r="Y327" i="16"/>
  <c r="F332" i="16"/>
  <c r="F330" i="16" s="1"/>
  <c r="L332" i="16"/>
  <c r="L330" i="16" s="1"/>
  <c r="R332" i="16"/>
  <c r="R330" i="16" s="1"/>
  <c r="X332" i="16"/>
  <c r="X330" i="16" s="1"/>
  <c r="E337" i="16"/>
  <c r="E335" i="16" s="1"/>
  <c r="K337" i="16"/>
  <c r="Q337" i="16"/>
  <c r="Q335" i="16" s="1"/>
  <c r="W337" i="16"/>
  <c r="W335" i="16" s="1"/>
  <c r="D342" i="16"/>
  <c r="D340" i="16" s="1"/>
  <c r="J342" i="16"/>
  <c r="J340" i="16" s="1"/>
  <c r="P342" i="16"/>
  <c r="P340" i="16" s="1"/>
  <c r="V342" i="16"/>
  <c r="I347" i="16"/>
  <c r="I345" i="16" s="1"/>
  <c r="O347" i="16"/>
  <c r="O345" i="16" s="1"/>
  <c r="U347" i="16"/>
  <c r="U345" i="16" s="1"/>
  <c r="AA347" i="16"/>
  <c r="AA345" i="16" s="1"/>
  <c r="H352" i="16"/>
  <c r="H350" i="16" s="1"/>
  <c r="N352" i="16"/>
  <c r="T352" i="16"/>
  <c r="T350" i="16" s="1"/>
  <c r="Z352" i="16"/>
  <c r="Z350" i="16" s="1"/>
  <c r="G357" i="16"/>
  <c r="G355" i="16" s="1"/>
  <c r="M357" i="16"/>
  <c r="M355" i="16" s="1"/>
  <c r="S357" i="16"/>
  <c r="S355" i="16" s="1"/>
  <c r="Y357" i="16"/>
  <c r="F362" i="16"/>
  <c r="F360" i="16" s="1"/>
  <c r="L362" i="16"/>
  <c r="L360" i="16" s="1"/>
  <c r="R362" i="16"/>
  <c r="R360" i="16" s="1"/>
  <c r="X362" i="16"/>
  <c r="X360" i="16" s="1"/>
  <c r="E367" i="16"/>
  <c r="E365" i="16" s="1"/>
  <c r="K367" i="16"/>
  <c r="Q367" i="16"/>
  <c r="Q365" i="16" s="1"/>
  <c r="W367" i="16"/>
  <c r="W365" i="16" s="1"/>
  <c r="D372" i="16"/>
  <c r="D370" i="16" s="1"/>
  <c r="J372" i="16"/>
  <c r="J370" i="16" s="1"/>
  <c r="P372" i="16"/>
  <c r="P370" i="16" s="1"/>
  <c r="V372" i="16"/>
  <c r="I377" i="16"/>
  <c r="I375" i="16" s="1"/>
  <c r="O377" i="16"/>
  <c r="O375" i="16" s="1"/>
  <c r="U377" i="16"/>
  <c r="U375" i="16" s="1"/>
  <c r="AA377" i="16"/>
  <c r="AA375" i="16" s="1"/>
  <c r="H382" i="16"/>
  <c r="H380" i="16" s="1"/>
  <c r="N382" i="16"/>
  <c r="T382" i="16"/>
  <c r="T380" i="16" s="1"/>
  <c r="Z382" i="16"/>
  <c r="Z380" i="16" s="1"/>
  <c r="G387" i="16"/>
  <c r="G385" i="16" s="1"/>
  <c r="M387" i="16"/>
  <c r="M385" i="16" s="1"/>
  <c r="S387" i="16"/>
  <c r="S385" i="16" s="1"/>
  <c r="Y387" i="16"/>
  <c r="F392" i="16"/>
  <c r="F390" i="16" s="1"/>
  <c r="L392" i="16"/>
  <c r="L390" i="16" s="1"/>
  <c r="R392" i="16"/>
  <c r="R390" i="16" s="1"/>
  <c r="X392" i="16"/>
  <c r="X390" i="16" s="1"/>
  <c r="E397" i="16"/>
  <c r="E395" i="16" s="1"/>
  <c r="K397" i="16"/>
  <c r="K395" i="16" s="1"/>
  <c r="Q397" i="16"/>
  <c r="Q395" i="16" s="1"/>
  <c r="Z397" i="16"/>
  <c r="Z395" i="16" s="1"/>
  <c r="G402" i="16"/>
  <c r="Y402" i="16"/>
  <c r="Y400" i="16" s="1"/>
  <c r="T407" i="16"/>
  <c r="T405" i="16" s="1"/>
  <c r="Q412" i="16"/>
  <c r="Q410" i="16" s="1"/>
  <c r="L417" i="16"/>
  <c r="E422" i="16"/>
  <c r="E420" i="16" s="1"/>
  <c r="Z437" i="16"/>
  <c r="S442" i="16"/>
  <c r="S440" i="16" s="1"/>
  <c r="L447" i="16"/>
  <c r="L445" i="16" s="1"/>
  <c r="K72" i="17"/>
  <c r="J163" i="16"/>
  <c r="J161" i="16" s="1"/>
  <c r="P163" i="16"/>
  <c r="V163" i="16"/>
  <c r="V161" i="16" s="1"/>
  <c r="I168" i="16"/>
  <c r="I166" i="16" s="1"/>
  <c r="O168" i="16"/>
  <c r="O166" i="16" s="1"/>
  <c r="U168" i="16"/>
  <c r="U166" i="16" s="1"/>
  <c r="AA168" i="16"/>
  <c r="AA166" i="16" s="1"/>
  <c r="H173" i="16"/>
  <c r="N173" i="16"/>
  <c r="N171" i="16" s="1"/>
  <c r="T173" i="16"/>
  <c r="T171" i="16" s="1"/>
  <c r="Z173" i="16"/>
  <c r="Z171" i="16" s="1"/>
  <c r="G178" i="16"/>
  <c r="G176" i="16" s="1"/>
  <c r="M178" i="16"/>
  <c r="M176" i="16" s="1"/>
  <c r="S178" i="16"/>
  <c r="Y178" i="16"/>
  <c r="Y176" i="16" s="1"/>
  <c r="F183" i="16"/>
  <c r="F181" i="16" s="1"/>
  <c r="L183" i="16"/>
  <c r="L181" i="16" s="1"/>
  <c r="R183" i="16"/>
  <c r="R181" i="16" s="1"/>
  <c r="X183" i="16"/>
  <c r="X181" i="16" s="1"/>
  <c r="E188" i="16"/>
  <c r="K188" i="16"/>
  <c r="K186" i="16" s="1"/>
  <c r="Q188" i="16"/>
  <c r="Q186" i="16" s="1"/>
  <c r="W188" i="16"/>
  <c r="W186" i="16" s="1"/>
  <c r="D193" i="16"/>
  <c r="D191" i="16" s="1"/>
  <c r="J193" i="16"/>
  <c r="J191" i="16" s="1"/>
  <c r="P193" i="16"/>
  <c r="V193" i="16"/>
  <c r="V191" i="16" s="1"/>
  <c r="I198" i="16"/>
  <c r="I196" i="16" s="1"/>
  <c r="O198" i="16"/>
  <c r="O196" i="16" s="1"/>
  <c r="U198" i="16"/>
  <c r="U196" i="16" s="1"/>
  <c r="AA198" i="16"/>
  <c r="AA196" i="16" s="1"/>
  <c r="H203" i="16"/>
  <c r="N203" i="16"/>
  <c r="N201" i="16" s="1"/>
  <c r="T203" i="16"/>
  <c r="T201" i="16" s="1"/>
  <c r="Z203" i="16"/>
  <c r="Z201" i="16" s="1"/>
  <c r="G208" i="16"/>
  <c r="G206" i="16" s="1"/>
  <c r="M208" i="16"/>
  <c r="M206" i="16" s="1"/>
  <c r="S208" i="16"/>
  <c r="Y208" i="16"/>
  <c r="Y206" i="16" s="1"/>
  <c r="F213" i="16"/>
  <c r="F211" i="16" s="1"/>
  <c r="L213" i="16"/>
  <c r="L211" i="16" s="1"/>
  <c r="R213" i="16"/>
  <c r="R211" i="16" s="1"/>
  <c r="X213" i="16"/>
  <c r="X211" i="16" s="1"/>
  <c r="E218" i="16"/>
  <c r="K218" i="16"/>
  <c r="K216" i="16" s="1"/>
  <c r="Q218" i="16"/>
  <c r="Q216" i="16" s="1"/>
  <c r="W218" i="16"/>
  <c r="W216" i="16" s="1"/>
  <c r="D223" i="16"/>
  <c r="D221" i="16" s="1"/>
  <c r="J223" i="16"/>
  <c r="J221" i="16" s="1"/>
  <c r="P223" i="16"/>
  <c r="V223" i="16"/>
  <c r="V221" i="16" s="1"/>
  <c r="I228" i="16"/>
  <c r="I226" i="16" s="1"/>
  <c r="O228" i="16"/>
  <c r="O226" i="16" s="1"/>
  <c r="U228" i="16"/>
  <c r="U226" i="16" s="1"/>
  <c r="AA228" i="16"/>
  <c r="AA226" i="16" s="1"/>
  <c r="H233" i="16"/>
  <c r="N233" i="16"/>
  <c r="N231" i="16" s="1"/>
  <c r="T233" i="16"/>
  <c r="T231" i="16" s="1"/>
  <c r="Z233" i="16"/>
  <c r="Z231" i="16" s="1"/>
  <c r="G238" i="16"/>
  <c r="G236" i="16" s="1"/>
  <c r="M238" i="16"/>
  <c r="M236" i="16" s="1"/>
  <c r="S238" i="16"/>
  <c r="Y238" i="16"/>
  <c r="Y236" i="16" s="1"/>
  <c r="F243" i="16"/>
  <c r="F241" i="16" s="1"/>
  <c r="L243" i="16"/>
  <c r="L241" i="16" s="1"/>
  <c r="R243" i="16"/>
  <c r="R241" i="16" s="1"/>
  <c r="X243" i="16"/>
  <c r="X241" i="16" s="1"/>
  <c r="E248" i="16"/>
  <c r="K248" i="16"/>
  <c r="K246" i="16" s="1"/>
  <c r="Q248" i="16"/>
  <c r="Q246" i="16" s="1"/>
  <c r="W248" i="16"/>
  <c r="W246" i="16" s="1"/>
  <c r="D253" i="16"/>
  <c r="D251" i="16" s="1"/>
  <c r="J253" i="16"/>
  <c r="J251" i="16" s="1"/>
  <c r="P253" i="16"/>
  <c r="V253" i="16"/>
  <c r="V251" i="16" s="1"/>
  <c r="I258" i="16"/>
  <c r="I256" i="16" s="1"/>
  <c r="O258" i="16"/>
  <c r="O256" i="16" s="1"/>
  <c r="U258" i="16"/>
  <c r="U256" i="16" s="1"/>
  <c r="AA258" i="16"/>
  <c r="AA256" i="16" s="1"/>
  <c r="H263" i="16"/>
  <c r="N263" i="16"/>
  <c r="N261" i="16" s="1"/>
  <c r="T263" i="16"/>
  <c r="T261" i="16" s="1"/>
  <c r="Z263" i="16"/>
  <c r="Z261" i="16" s="1"/>
  <c r="G268" i="16"/>
  <c r="G266" i="16" s="1"/>
  <c r="M268" i="16"/>
  <c r="M266" i="16" s="1"/>
  <c r="S268" i="16"/>
  <c r="Y268" i="16"/>
  <c r="Y266" i="16" s="1"/>
  <c r="F273" i="16"/>
  <c r="F271" i="16" s="1"/>
  <c r="L273" i="16"/>
  <c r="L271" i="16" s="1"/>
  <c r="R273" i="16"/>
  <c r="R271" i="16" s="1"/>
  <c r="X273" i="16"/>
  <c r="X271" i="16" s="1"/>
  <c r="E278" i="16"/>
  <c r="K278" i="16"/>
  <c r="K276" i="16" s="1"/>
  <c r="Q278" i="16"/>
  <c r="Q276" i="16" s="1"/>
  <c r="W278" i="16"/>
  <c r="W276" i="16" s="1"/>
  <c r="D283" i="16"/>
  <c r="D281" i="16" s="1"/>
  <c r="J283" i="16"/>
  <c r="J281" i="16" s="1"/>
  <c r="P283" i="16"/>
  <c r="V283" i="16"/>
  <c r="V281" i="16" s="1"/>
  <c r="I288" i="16"/>
  <c r="I286" i="16" s="1"/>
  <c r="O288" i="16"/>
  <c r="O286" i="16" s="1"/>
  <c r="U288" i="16"/>
  <c r="U286" i="16" s="1"/>
  <c r="AA288" i="16"/>
  <c r="AA286" i="16" s="1"/>
  <c r="H293" i="16"/>
  <c r="N293" i="16"/>
  <c r="N291" i="16" s="1"/>
  <c r="T293" i="16"/>
  <c r="T291" i="16" s="1"/>
  <c r="Z293" i="16"/>
  <c r="Z291" i="16" s="1"/>
  <c r="G298" i="16"/>
  <c r="G296" i="16" s="1"/>
  <c r="M298" i="16"/>
  <c r="M296" i="16" s="1"/>
  <c r="S298" i="16"/>
  <c r="Y298" i="16"/>
  <c r="Y296" i="16" s="1"/>
  <c r="F303" i="16"/>
  <c r="F301" i="16" s="1"/>
  <c r="L303" i="16"/>
  <c r="L301" i="16" s="1"/>
  <c r="R303" i="16"/>
  <c r="R301" i="16" s="1"/>
  <c r="X303" i="16"/>
  <c r="X301" i="16" s="1"/>
  <c r="E308" i="16"/>
  <c r="K308" i="16"/>
  <c r="K306" i="16" s="1"/>
  <c r="Q308" i="16"/>
  <c r="Q306" i="16" s="1"/>
  <c r="W308" i="16"/>
  <c r="W306" i="16" s="1"/>
  <c r="Z462" i="16"/>
  <c r="Z460" i="16" s="1"/>
  <c r="T462" i="16"/>
  <c r="N462" i="16"/>
  <c r="H462" i="16"/>
  <c r="H460" i="16" s="1"/>
  <c r="AA457" i="16"/>
  <c r="AA455" i="16" s="1"/>
  <c r="U457" i="16"/>
  <c r="U455" i="16" s="1"/>
  <c r="O457" i="16"/>
  <c r="O455" i="16" s="1"/>
  <c r="I457" i="16"/>
  <c r="V452" i="16"/>
  <c r="P452" i="16"/>
  <c r="P450" i="16" s="1"/>
  <c r="J452" i="16"/>
  <c r="J450" i="16" s="1"/>
  <c r="D452" i="16"/>
  <c r="D450" i="16" s="1"/>
  <c r="W447" i="16"/>
  <c r="W445" i="16" s="1"/>
  <c r="Q447" i="16"/>
  <c r="K447" i="16"/>
  <c r="E447" i="16"/>
  <c r="E445" i="16" s="1"/>
  <c r="X442" i="16"/>
  <c r="X440" i="16" s="1"/>
  <c r="R442" i="16"/>
  <c r="R440" i="16" s="1"/>
  <c r="L442" i="16"/>
  <c r="L440" i="16" s="1"/>
  <c r="F442" i="16"/>
  <c r="Y437" i="16"/>
  <c r="S437" i="16"/>
  <c r="S435" i="16" s="1"/>
  <c r="M437" i="16"/>
  <c r="M435" i="16" s="1"/>
  <c r="G437" i="16"/>
  <c r="G435" i="16" s="1"/>
  <c r="Z432" i="16"/>
  <c r="Z430" i="16" s="1"/>
  <c r="T432" i="16"/>
  <c r="N432" i="16"/>
  <c r="H432" i="16"/>
  <c r="H430" i="16" s="1"/>
  <c r="AA427" i="16"/>
  <c r="AA425" i="16" s="1"/>
  <c r="U427" i="16"/>
  <c r="U425" i="16" s="1"/>
  <c r="O427" i="16"/>
  <c r="O425" i="16" s="1"/>
  <c r="I427" i="16"/>
  <c r="V422" i="16"/>
  <c r="P422" i="16"/>
  <c r="P420" i="16" s="1"/>
  <c r="J422" i="16"/>
  <c r="J420" i="16" s="1"/>
  <c r="D422" i="16"/>
  <c r="D420" i="16" s="1"/>
  <c r="W417" i="16"/>
  <c r="W415" i="16" s="1"/>
  <c r="Q417" i="16"/>
  <c r="K417" i="16"/>
  <c r="E417" i="16"/>
  <c r="E415" i="16" s="1"/>
  <c r="X412" i="16"/>
  <c r="X410" i="16" s="1"/>
  <c r="R412" i="16"/>
  <c r="R410" i="16" s="1"/>
  <c r="L412" i="16"/>
  <c r="L410" i="16" s="1"/>
  <c r="F412" i="16"/>
  <c r="Y407" i="16"/>
  <c r="S407" i="16"/>
  <c r="S405" i="16" s="1"/>
  <c r="M407" i="16"/>
  <c r="M405" i="16" s="1"/>
  <c r="G407" i="16"/>
  <c r="G405" i="16" s="1"/>
  <c r="Z402" i="16"/>
  <c r="Z400" i="16" s="1"/>
  <c r="T402" i="16"/>
  <c r="N402" i="16"/>
  <c r="H402" i="16"/>
  <c r="H400" i="16" s="1"/>
  <c r="AA397" i="16"/>
  <c r="AA395" i="16" s="1"/>
  <c r="U397" i="16"/>
  <c r="U395" i="16" s="1"/>
  <c r="Y462" i="16"/>
  <c r="Y460" i="16" s="1"/>
  <c r="S462" i="16"/>
  <c r="S460" i="16" s="1"/>
  <c r="M462" i="16"/>
  <c r="M460" i="16" s="1"/>
  <c r="G462" i="16"/>
  <c r="G460" i="16" s="1"/>
  <c r="Z457" i="16"/>
  <c r="Z455" i="16" s="1"/>
  <c r="T457" i="16"/>
  <c r="T455" i="16" s="1"/>
  <c r="N457" i="16"/>
  <c r="N455" i="16" s="1"/>
  <c r="H457" i="16"/>
  <c r="H455" i="16" s="1"/>
  <c r="AA452" i="16"/>
  <c r="AA450" i="16" s="1"/>
  <c r="U452" i="16"/>
  <c r="U450" i="16" s="1"/>
  <c r="O452" i="16"/>
  <c r="O450" i="16" s="1"/>
  <c r="I452" i="16"/>
  <c r="I450" i="16" s="1"/>
  <c r="V447" i="16"/>
  <c r="V445" i="16" s="1"/>
  <c r="P447" i="16"/>
  <c r="P445" i="16" s="1"/>
  <c r="J447" i="16"/>
  <c r="J445" i="16" s="1"/>
  <c r="D447" i="16"/>
  <c r="D445" i="16" s="1"/>
  <c r="W442" i="16"/>
  <c r="W440" i="16" s="1"/>
  <c r="Q442" i="16"/>
  <c r="Q440" i="16" s="1"/>
  <c r="K442" i="16"/>
  <c r="K440" i="16" s="1"/>
  <c r="E442" i="16"/>
  <c r="E440" i="16" s="1"/>
  <c r="X437" i="16"/>
  <c r="X435" i="16" s="1"/>
  <c r="R437" i="16"/>
  <c r="R435" i="16" s="1"/>
  <c r="L437" i="16"/>
  <c r="L435" i="16" s="1"/>
  <c r="F437" i="16"/>
  <c r="F435" i="16" s="1"/>
  <c r="Y432" i="16"/>
  <c r="Y430" i="16" s="1"/>
  <c r="S432" i="16"/>
  <c r="S430" i="16" s="1"/>
  <c r="M432" i="16"/>
  <c r="M430" i="16" s="1"/>
  <c r="G432" i="16"/>
  <c r="G430" i="16" s="1"/>
  <c r="Z427" i="16"/>
  <c r="Z425" i="16" s="1"/>
  <c r="T427" i="16"/>
  <c r="T425" i="16" s="1"/>
  <c r="N427" i="16"/>
  <c r="N425" i="16" s="1"/>
  <c r="H427" i="16"/>
  <c r="H425" i="16" s="1"/>
  <c r="AA422" i="16"/>
  <c r="AA420" i="16" s="1"/>
  <c r="U422" i="16"/>
  <c r="U420" i="16" s="1"/>
  <c r="O422" i="16"/>
  <c r="O420" i="16" s="1"/>
  <c r="I422" i="16"/>
  <c r="I420" i="16" s="1"/>
  <c r="V417" i="16"/>
  <c r="V415" i="16" s="1"/>
  <c r="P417" i="16"/>
  <c r="P415" i="16" s="1"/>
  <c r="J417" i="16"/>
  <c r="J415" i="16" s="1"/>
  <c r="D417" i="16"/>
  <c r="D415" i="16" s="1"/>
  <c r="X462" i="16"/>
  <c r="X460" i="16" s="1"/>
  <c r="R462" i="16"/>
  <c r="R460" i="16" s="1"/>
  <c r="L462" i="16"/>
  <c r="L460" i="16" s="1"/>
  <c r="F462" i="16"/>
  <c r="F460" i="16" s="1"/>
  <c r="Y457" i="16"/>
  <c r="Y455" i="16" s="1"/>
  <c r="S457" i="16"/>
  <c r="S455" i="16" s="1"/>
  <c r="M457" i="16"/>
  <c r="M455" i="16" s="1"/>
  <c r="G457" i="16"/>
  <c r="G455" i="16" s="1"/>
  <c r="Z452" i="16"/>
  <c r="Z450" i="16" s="1"/>
  <c r="T452" i="16"/>
  <c r="T450" i="16" s="1"/>
  <c r="N452" i="16"/>
  <c r="N450" i="16" s="1"/>
  <c r="H452" i="16"/>
  <c r="H450" i="16" s="1"/>
  <c r="AA447" i="16"/>
  <c r="AA445" i="16" s="1"/>
  <c r="U447" i="16"/>
  <c r="U445" i="16" s="1"/>
  <c r="O447" i="16"/>
  <c r="O445" i="16" s="1"/>
  <c r="I447" i="16"/>
  <c r="I445" i="16" s="1"/>
  <c r="V442" i="16"/>
  <c r="V440" i="16" s="1"/>
  <c r="P442" i="16"/>
  <c r="P440" i="16" s="1"/>
  <c r="J442" i="16"/>
  <c r="J440" i="16" s="1"/>
  <c r="D442" i="16"/>
  <c r="D440" i="16" s="1"/>
  <c r="W437" i="16"/>
  <c r="W435" i="16" s="1"/>
  <c r="Q437" i="16"/>
  <c r="Q435" i="16" s="1"/>
  <c r="K437" i="16"/>
  <c r="K435" i="16" s="1"/>
  <c r="E437" i="16"/>
  <c r="E435" i="16" s="1"/>
  <c r="X432" i="16"/>
  <c r="X430" i="16" s="1"/>
  <c r="R432" i="16"/>
  <c r="R430" i="16" s="1"/>
  <c r="L432" i="16"/>
  <c r="L430" i="16" s="1"/>
  <c r="F432" i="16"/>
  <c r="F430" i="16" s="1"/>
  <c r="Y427" i="16"/>
  <c r="Y425" i="16" s="1"/>
  <c r="S427" i="16"/>
  <c r="S425" i="16" s="1"/>
  <c r="M427" i="16"/>
  <c r="M425" i="16" s="1"/>
  <c r="G427" i="16"/>
  <c r="G425" i="16" s="1"/>
  <c r="Z422" i="16"/>
  <c r="Z420" i="16" s="1"/>
  <c r="T422" i="16"/>
  <c r="T420" i="16" s="1"/>
  <c r="N422" i="16"/>
  <c r="N420" i="16" s="1"/>
  <c r="H422" i="16"/>
  <c r="H420" i="16" s="1"/>
  <c r="AA417" i="16"/>
  <c r="AA415" i="16" s="1"/>
  <c r="U417" i="16"/>
  <c r="U415" i="16" s="1"/>
  <c r="O417" i="16"/>
  <c r="O415" i="16" s="1"/>
  <c r="I417" i="16"/>
  <c r="I415" i="16" s="1"/>
  <c r="V412" i="16"/>
  <c r="V410" i="16" s="1"/>
  <c r="P412" i="16"/>
  <c r="P410" i="16" s="1"/>
  <c r="J412" i="16"/>
  <c r="J410" i="16" s="1"/>
  <c r="D412" i="16"/>
  <c r="D410" i="16" s="1"/>
  <c r="W407" i="16"/>
  <c r="W405" i="16" s="1"/>
  <c r="Q407" i="16"/>
  <c r="Q405" i="16" s="1"/>
  <c r="K407" i="16"/>
  <c r="K405" i="16" s="1"/>
  <c r="E407" i="16"/>
  <c r="E405" i="16" s="1"/>
  <c r="X402" i="16"/>
  <c r="X400" i="16" s="1"/>
  <c r="R402" i="16"/>
  <c r="R400" i="16" s="1"/>
  <c r="L402" i="16"/>
  <c r="L400" i="16" s="1"/>
  <c r="F402" i="16"/>
  <c r="F400" i="16" s="1"/>
  <c r="Y397" i="16"/>
  <c r="Y395" i="16" s="1"/>
  <c r="S397" i="16"/>
  <c r="S395" i="16" s="1"/>
  <c r="W462" i="16"/>
  <c r="Q462" i="16"/>
  <c r="Q460" i="16" s="1"/>
  <c r="K462" i="16"/>
  <c r="K460" i="16" s="1"/>
  <c r="E462" i="16"/>
  <c r="X457" i="16"/>
  <c r="X455" i="16" s="1"/>
  <c r="R457" i="16"/>
  <c r="R455" i="16" s="1"/>
  <c r="L457" i="16"/>
  <c r="F457" i="16"/>
  <c r="F455" i="16" s="1"/>
  <c r="Y452" i="16"/>
  <c r="Y450" i="16" s="1"/>
  <c r="S452" i="16"/>
  <c r="M452" i="16"/>
  <c r="M450" i="16" s="1"/>
  <c r="G452" i="16"/>
  <c r="G450" i="16" s="1"/>
  <c r="Z447" i="16"/>
  <c r="T447" i="16"/>
  <c r="T445" i="16" s="1"/>
  <c r="N447" i="16"/>
  <c r="N445" i="16" s="1"/>
  <c r="H447" i="16"/>
  <c r="AA442" i="16"/>
  <c r="AA440" i="16" s="1"/>
  <c r="U442" i="16"/>
  <c r="U440" i="16" s="1"/>
  <c r="O442" i="16"/>
  <c r="I442" i="16"/>
  <c r="I440" i="16" s="1"/>
  <c r="V437" i="16"/>
  <c r="V435" i="16" s="1"/>
  <c r="P437" i="16"/>
  <c r="J437" i="16"/>
  <c r="J435" i="16" s="1"/>
  <c r="D437" i="16"/>
  <c r="D435" i="16" s="1"/>
  <c r="W432" i="16"/>
  <c r="Q432" i="16"/>
  <c r="Q430" i="16" s="1"/>
  <c r="K432" i="16"/>
  <c r="K430" i="16" s="1"/>
  <c r="E432" i="16"/>
  <c r="X427" i="16"/>
  <c r="X425" i="16" s="1"/>
  <c r="R427" i="16"/>
  <c r="R425" i="16" s="1"/>
  <c r="L427" i="16"/>
  <c r="F427" i="16"/>
  <c r="F425" i="16" s="1"/>
  <c r="Y422" i="16"/>
  <c r="Y420" i="16" s="1"/>
  <c r="S422" i="16"/>
  <c r="M422" i="16"/>
  <c r="M420" i="16" s="1"/>
  <c r="G422" i="16"/>
  <c r="G420" i="16" s="1"/>
  <c r="Z417" i="16"/>
  <c r="T417" i="16"/>
  <c r="T415" i="16" s="1"/>
  <c r="N417" i="16"/>
  <c r="N415" i="16" s="1"/>
  <c r="H417" i="16"/>
  <c r="AA412" i="16"/>
  <c r="AA410" i="16" s="1"/>
  <c r="U412" i="16"/>
  <c r="U410" i="16" s="1"/>
  <c r="O412" i="16"/>
  <c r="I412" i="16"/>
  <c r="I410" i="16" s="1"/>
  <c r="V407" i="16"/>
  <c r="V405" i="16" s="1"/>
  <c r="P407" i="16"/>
  <c r="J407" i="16"/>
  <c r="J405" i="16" s="1"/>
  <c r="D407" i="16"/>
  <c r="D405" i="16" s="1"/>
  <c r="W402" i="16"/>
  <c r="Q402" i="16"/>
  <c r="Q400" i="16" s="1"/>
  <c r="K402" i="16"/>
  <c r="K400" i="16" s="1"/>
  <c r="E402" i="16"/>
  <c r="V462" i="16"/>
  <c r="V460" i="16" s="1"/>
  <c r="P462" i="16"/>
  <c r="P460" i="16" s="1"/>
  <c r="J462" i="16"/>
  <c r="J460" i="16" s="1"/>
  <c r="D462" i="16"/>
  <c r="D460" i="16" s="1"/>
  <c r="W457" i="16"/>
  <c r="W455" i="16" s="1"/>
  <c r="Q457" i="16"/>
  <c r="Q455" i="16" s="1"/>
  <c r="K457" i="16"/>
  <c r="K455" i="16" s="1"/>
  <c r="E457" i="16"/>
  <c r="E455" i="16" s="1"/>
  <c r="X452" i="16"/>
  <c r="X450" i="16" s="1"/>
  <c r="R452" i="16"/>
  <c r="R450" i="16" s="1"/>
  <c r="L452" i="16"/>
  <c r="L450" i="16" s="1"/>
  <c r="F452" i="16"/>
  <c r="F450" i="16" s="1"/>
  <c r="Y447" i="16"/>
  <c r="Y445" i="16" s="1"/>
  <c r="S447" i="16"/>
  <c r="S445" i="16" s="1"/>
  <c r="M447" i="16"/>
  <c r="M445" i="16" s="1"/>
  <c r="G447" i="16"/>
  <c r="G445" i="16" s="1"/>
  <c r="Z442" i="16"/>
  <c r="Z440" i="16" s="1"/>
  <c r="T442" i="16"/>
  <c r="T440" i="16" s="1"/>
  <c r="N442" i="16"/>
  <c r="N440" i="16" s="1"/>
  <c r="H442" i="16"/>
  <c r="H440" i="16" s="1"/>
  <c r="AA437" i="16"/>
  <c r="AA435" i="16" s="1"/>
  <c r="U437" i="16"/>
  <c r="U435" i="16" s="1"/>
  <c r="O437" i="16"/>
  <c r="O435" i="16" s="1"/>
  <c r="I437" i="16"/>
  <c r="I435" i="16" s="1"/>
  <c r="V432" i="16"/>
  <c r="V430" i="16" s="1"/>
  <c r="P432" i="16"/>
  <c r="P430" i="16" s="1"/>
  <c r="J432" i="16"/>
  <c r="J430" i="16" s="1"/>
  <c r="D432" i="16"/>
  <c r="D430" i="16" s="1"/>
  <c r="W427" i="16"/>
  <c r="W425" i="16" s="1"/>
  <c r="Q427" i="16"/>
  <c r="Q425" i="16" s="1"/>
  <c r="K427" i="16"/>
  <c r="K425" i="16" s="1"/>
  <c r="E427" i="16"/>
  <c r="E425" i="16" s="1"/>
  <c r="X422" i="16"/>
  <c r="X420" i="16" s="1"/>
  <c r="R422" i="16"/>
  <c r="R420" i="16" s="1"/>
  <c r="L422" i="16"/>
  <c r="L420" i="16" s="1"/>
  <c r="F422" i="16"/>
  <c r="F420" i="16" s="1"/>
  <c r="Y417" i="16"/>
  <c r="Y415" i="16" s="1"/>
  <c r="S417" i="16"/>
  <c r="S415" i="16" s="1"/>
  <c r="M417" i="16"/>
  <c r="M415" i="16" s="1"/>
  <c r="G417" i="16"/>
  <c r="G415" i="16" s="1"/>
  <c r="Z412" i="16"/>
  <c r="Z410" i="16" s="1"/>
  <c r="T412" i="16"/>
  <c r="T410" i="16" s="1"/>
  <c r="N412" i="16"/>
  <c r="N410" i="16" s="1"/>
  <c r="H412" i="16"/>
  <c r="H410" i="16" s="1"/>
  <c r="AA407" i="16"/>
  <c r="AA405" i="16" s="1"/>
  <c r="U407" i="16"/>
  <c r="U405" i="16" s="1"/>
  <c r="O407" i="16"/>
  <c r="O405" i="16" s="1"/>
  <c r="I407" i="16"/>
  <c r="I405" i="16" s="1"/>
  <c r="V402" i="16"/>
  <c r="V400" i="16" s="1"/>
  <c r="P402" i="16"/>
  <c r="P400" i="16" s="1"/>
  <c r="J402" i="16"/>
  <c r="J400" i="16" s="1"/>
  <c r="D402" i="16"/>
  <c r="D400" i="16" s="1"/>
  <c r="J317" i="16"/>
  <c r="J315" i="16" s="1"/>
  <c r="P317" i="16"/>
  <c r="V317" i="16"/>
  <c r="V315" i="16" s="1"/>
  <c r="I322" i="16"/>
  <c r="I320" i="16" s="1"/>
  <c r="O322" i="16"/>
  <c r="U322" i="16"/>
  <c r="U320" i="16" s="1"/>
  <c r="AA322" i="16"/>
  <c r="AA320" i="16" s="1"/>
  <c r="H327" i="16"/>
  <c r="N327" i="16"/>
  <c r="N325" i="16" s="1"/>
  <c r="T327" i="16"/>
  <c r="T325" i="16" s="1"/>
  <c r="Z327" i="16"/>
  <c r="G332" i="16"/>
  <c r="G330" i="16" s="1"/>
  <c r="M332" i="16"/>
  <c r="M330" i="16" s="1"/>
  <c r="S332" i="16"/>
  <c r="Y332" i="16"/>
  <c r="Y330" i="16" s="1"/>
  <c r="F337" i="16"/>
  <c r="F335" i="16" s="1"/>
  <c r="L337" i="16"/>
  <c r="R337" i="16"/>
  <c r="R335" i="16" s="1"/>
  <c r="X337" i="16"/>
  <c r="X335" i="16" s="1"/>
  <c r="E342" i="16"/>
  <c r="K342" i="16"/>
  <c r="K340" i="16" s="1"/>
  <c r="Q342" i="16"/>
  <c r="Q340" i="16" s="1"/>
  <c r="W342" i="16"/>
  <c r="D347" i="16"/>
  <c r="D345" i="16" s="1"/>
  <c r="J347" i="16"/>
  <c r="J345" i="16" s="1"/>
  <c r="P347" i="16"/>
  <c r="V347" i="16"/>
  <c r="V345" i="16" s="1"/>
  <c r="I352" i="16"/>
  <c r="I350" i="16" s="1"/>
  <c r="O352" i="16"/>
  <c r="U352" i="16"/>
  <c r="U350" i="16" s="1"/>
  <c r="AA352" i="16"/>
  <c r="AA350" i="16" s="1"/>
  <c r="H357" i="16"/>
  <c r="N357" i="16"/>
  <c r="N355" i="16" s="1"/>
  <c r="T357" i="16"/>
  <c r="T355" i="16" s="1"/>
  <c r="Z357" i="16"/>
  <c r="G362" i="16"/>
  <c r="G360" i="16" s="1"/>
  <c r="M362" i="16"/>
  <c r="M360" i="16" s="1"/>
  <c r="S362" i="16"/>
  <c r="Y362" i="16"/>
  <c r="Y360" i="16" s="1"/>
  <c r="F367" i="16"/>
  <c r="F365" i="16" s="1"/>
  <c r="L367" i="16"/>
  <c r="R367" i="16"/>
  <c r="R365" i="16" s="1"/>
  <c r="X367" i="16"/>
  <c r="X365" i="16" s="1"/>
  <c r="E372" i="16"/>
  <c r="K372" i="16"/>
  <c r="K370" i="16" s="1"/>
  <c r="Q372" i="16"/>
  <c r="Q370" i="16" s="1"/>
  <c r="W372" i="16"/>
  <c r="D377" i="16"/>
  <c r="D375" i="16" s="1"/>
  <c r="J377" i="16"/>
  <c r="J375" i="16" s="1"/>
  <c r="P377" i="16"/>
  <c r="V377" i="16"/>
  <c r="V375" i="16" s="1"/>
  <c r="I382" i="16"/>
  <c r="I380" i="16" s="1"/>
  <c r="O382" i="16"/>
  <c r="U382" i="16"/>
  <c r="U380" i="16" s="1"/>
  <c r="AA382" i="16"/>
  <c r="AA380" i="16" s="1"/>
  <c r="H387" i="16"/>
  <c r="N387" i="16"/>
  <c r="N385" i="16" s="1"/>
  <c r="T387" i="16"/>
  <c r="T385" i="16" s="1"/>
  <c r="Z387" i="16"/>
  <c r="G392" i="16"/>
  <c r="G390" i="16" s="1"/>
  <c r="M392" i="16"/>
  <c r="M390" i="16" s="1"/>
  <c r="S392" i="16"/>
  <c r="Y392" i="16"/>
  <c r="Y390" i="16" s="1"/>
  <c r="F397" i="16"/>
  <c r="F395" i="16" s="1"/>
  <c r="L397" i="16"/>
  <c r="R397" i="16"/>
  <c r="R395" i="16" s="1"/>
  <c r="I402" i="16"/>
  <c r="I400" i="16" s="1"/>
  <c r="AA402" i="16"/>
  <c r="AA400" i="16" s="1"/>
  <c r="F407" i="16"/>
  <c r="X407" i="16"/>
  <c r="X405" i="16" s="1"/>
  <c r="S412" i="16"/>
  <c r="S410" i="16" s="1"/>
  <c r="R417" i="16"/>
  <c r="R415" i="16" s="1"/>
  <c r="K422" i="16"/>
  <c r="K420" i="16" s="1"/>
  <c r="D427" i="16"/>
  <c r="Y442" i="16"/>
  <c r="R447" i="16"/>
  <c r="R445" i="16" s="1"/>
  <c r="K452" i="16"/>
  <c r="K450" i="16" s="1"/>
  <c r="D457" i="16"/>
  <c r="D455" i="16" s="1"/>
  <c r="E163" i="16"/>
  <c r="E161" i="16" s="1"/>
  <c r="K163" i="16"/>
  <c r="K161" i="16" s="1"/>
  <c r="Q163" i="16"/>
  <c r="W163" i="16"/>
  <c r="W161" i="16" s="1"/>
  <c r="D168" i="16"/>
  <c r="D166" i="16" s="1"/>
  <c r="J168" i="16"/>
  <c r="J166" i="16" s="1"/>
  <c r="P168" i="16"/>
  <c r="P166" i="16" s="1"/>
  <c r="V168" i="16"/>
  <c r="V166" i="16" s="1"/>
  <c r="I173" i="16"/>
  <c r="O173" i="16"/>
  <c r="O171" i="16" s="1"/>
  <c r="U173" i="16"/>
  <c r="U171" i="16" s="1"/>
  <c r="AA173" i="16"/>
  <c r="AA171" i="16" s="1"/>
  <c r="H178" i="16"/>
  <c r="H176" i="16" s="1"/>
  <c r="N178" i="16"/>
  <c r="N176" i="16" s="1"/>
  <c r="T178" i="16"/>
  <c r="Z178" i="16"/>
  <c r="Z176" i="16" s="1"/>
  <c r="G183" i="16"/>
  <c r="G181" i="16" s="1"/>
  <c r="M183" i="16"/>
  <c r="M181" i="16" s="1"/>
  <c r="S183" i="16"/>
  <c r="S181" i="16" s="1"/>
  <c r="Y183" i="16"/>
  <c r="Y181" i="16" s="1"/>
  <c r="F188" i="16"/>
  <c r="L188" i="16"/>
  <c r="L186" i="16" s="1"/>
  <c r="R188" i="16"/>
  <c r="R186" i="16" s="1"/>
  <c r="X188" i="16"/>
  <c r="X186" i="16" s="1"/>
  <c r="E193" i="16"/>
  <c r="E191" i="16" s="1"/>
  <c r="K193" i="16"/>
  <c r="K191" i="16" s="1"/>
  <c r="Q193" i="16"/>
  <c r="W193" i="16"/>
  <c r="W191" i="16" s="1"/>
  <c r="D198" i="16"/>
  <c r="D196" i="16" s="1"/>
  <c r="J198" i="16"/>
  <c r="J196" i="16" s="1"/>
  <c r="P198" i="16"/>
  <c r="P196" i="16" s="1"/>
  <c r="V198" i="16"/>
  <c r="V196" i="16" s="1"/>
  <c r="I203" i="16"/>
  <c r="O203" i="16"/>
  <c r="O201" i="16" s="1"/>
  <c r="U203" i="16"/>
  <c r="U201" i="16" s="1"/>
  <c r="AA203" i="16"/>
  <c r="AA201" i="16" s="1"/>
  <c r="H208" i="16"/>
  <c r="H206" i="16" s="1"/>
  <c r="N208" i="16"/>
  <c r="N206" i="16" s="1"/>
  <c r="T208" i="16"/>
  <c r="Z208" i="16"/>
  <c r="Z206" i="16" s="1"/>
  <c r="G213" i="16"/>
  <c r="G211" i="16" s="1"/>
  <c r="M213" i="16"/>
  <c r="M211" i="16" s="1"/>
  <c r="S213" i="16"/>
  <c r="S211" i="16" s="1"/>
  <c r="Y213" i="16"/>
  <c r="Y211" i="16" s="1"/>
  <c r="F218" i="16"/>
  <c r="L218" i="16"/>
  <c r="L216" i="16" s="1"/>
  <c r="R218" i="16"/>
  <c r="R216" i="16" s="1"/>
  <c r="X218" i="16"/>
  <c r="X216" i="16" s="1"/>
  <c r="E223" i="16"/>
  <c r="E221" i="16" s="1"/>
  <c r="K223" i="16"/>
  <c r="K221" i="16" s="1"/>
  <c r="Q223" i="16"/>
  <c r="W223" i="16"/>
  <c r="W221" i="16" s="1"/>
  <c r="D228" i="16"/>
  <c r="D226" i="16" s="1"/>
  <c r="J228" i="16"/>
  <c r="J226" i="16" s="1"/>
  <c r="P228" i="16"/>
  <c r="P226" i="16" s="1"/>
  <c r="V228" i="16"/>
  <c r="V226" i="16" s="1"/>
  <c r="I233" i="16"/>
  <c r="O233" i="16"/>
  <c r="O231" i="16" s="1"/>
  <c r="U233" i="16"/>
  <c r="U231" i="16" s="1"/>
  <c r="AA233" i="16"/>
  <c r="AA231" i="16" s="1"/>
  <c r="H238" i="16"/>
  <c r="H236" i="16" s="1"/>
  <c r="N238" i="16"/>
  <c r="N236" i="16" s="1"/>
  <c r="T238" i="16"/>
  <c r="Z238" i="16"/>
  <c r="Z236" i="16" s="1"/>
  <c r="G243" i="16"/>
  <c r="G241" i="16" s="1"/>
  <c r="M243" i="16"/>
  <c r="M241" i="16" s="1"/>
  <c r="S243" i="16"/>
  <c r="S241" i="16" s="1"/>
  <c r="Y243" i="16"/>
  <c r="Y241" i="16" s="1"/>
  <c r="F248" i="16"/>
  <c r="L248" i="16"/>
  <c r="L246" i="16" s="1"/>
  <c r="R248" i="16"/>
  <c r="R246" i="16" s="1"/>
  <c r="X248" i="16"/>
  <c r="X246" i="16" s="1"/>
  <c r="E253" i="16"/>
  <c r="E251" i="16" s="1"/>
  <c r="K253" i="16"/>
  <c r="K251" i="16" s="1"/>
  <c r="Q253" i="16"/>
  <c r="W253" i="16"/>
  <c r="W251" i="16" s="1"/>
  <c r="D258" i="16"/>
  <c r="D256" i="16" s="1"/>
  <c r="J258" i="16"/>
  <c r="J256" i="16" s="1"/>
  <c r="P258" i="16"/>
  <c r="P256" i="16" s="1"/>
  <c r="V258" i="16"/>
  <c r="V256" i="16" s="1"/>
  <c r="I263" i="16"/>
  <c r="O263" i="16"/>
  <c r="O261" i="16" s="1"/>
  <c r="U263" i="16"/>
  <c r="U261" i="16" s="1"/>
  <c r="AA263" i="16"/>
  <c r="AA261" i="16" s="1"/>
  <c r="H268" i="16"/>
  <c r="H266" i="16" s="1"/>
  <c r="N268" i="16"/>
  <c r="N266" i="16" s="1"/>
  <c r="T268" i="16"/>
  <c r="Z268" i="16"/>
  <c r="Z266" i="16" s="1"/>
  <c r="G273" i="16"/>
  <c r="G271" i="16" s="1"/>
  <c r="M273" i="16"/>
  <c r="M271" i="16" s="1"/>
  <c r="S273" i="16"/>
  <c r="S271" i="16" s="1"/>
  <c r="Y273" i="16"/>
  <c r="Y271" i="16" s="1"/>
  <c r="F278" i="16"/>
  <c r="L278" i="16"/>
  <c r="L276" i="16" s="1"/>
  <c r="R278" i="16"/>
  <c r="R276" i="16" s="1"/>
  <c r="X278" i="16"/>
  <c r="X276" i="16" s="1"/>
  <c r="E283" i="16"/>
  <c r="E281" i="16" s="1"/>
  <c r="K283" i="16"/>
  <c r="K281" i="16" s="1"/>
  <c r="Q283" i="16"/>
  <c r="W283" i="16"/>
  <c r="W281" i="16" s="1"/>
  <c r="D288" i="16"/>
  <c r="D286" i="16" s="1"/>
  <c r="J288" i="16"/>
  <c r="J286" i="16" s="1"/>
  <c r="P288" i="16"/>
  <c r="P286" i="16" s="1"/>
  <c r="V288" i="16"/>
  <c r="V286" i="16" s="1"/>
  <c r="I293" i="16"/>
  <c r="O293" i="16"/>
  <c r="O291" i="16" s="1"/>
  <c r="U293" i="16"/>
  <c r="U291" i="16" s="1"/>
  <c r="AA293" i="16"/>
  <c r="AA291" i="16" s="1"/>
  <c r="H298" i="16"/>
  <c r="H296" i="16" s="1"/>
  <c r="N298" i="16"/>
  <c r="N296" i="16" s="1"/>
  <c r="T298" i="16"/>
  <c r="Z298" i="16"/>
  <c r="Z296" i="16" s="1"/>
  <c r="G303" i="16"/>
  <c r="G301" i="16" s="1"/>
  <c r="M303" i="16"/>
  <c r="M301" i="16" s="1"/>
  <c r="S303" i="16"/>
  <c r="S301" i="16" s="1"/>
  <c r="Y303" i="16"/>
  <c r="Y301" i="16" s="1"/>
  <c r="F308" i="16"/>
  <c r="L308" i="16"/>
  <c r="L306" i="16" s="1"/>
  <c r="R308" i="16"/>
  <c r="R306" i="16" s="1"/>
  <c r="X308" i="16"/>
  <c r="X306" i="16" s="1"/>
  <c r="E317" i="16"/>
  <c r="E315" i="16" s="1"/>
  <c r="K317" i="16"/>
  <c r="K315" i="16" s="1"/>
  <c r="Q317" i="16"/>
  <c r="W317" i="16"/>
  <c r="W315" i="16" s="1"/>
  <c r="D322" i="16"/>
  <c r="D320" i="16" s="1"/>
  <c r="J322" i="16"/>
  <c r="J320" i="16" s="1"/>
  <c r="P322" i="16"/>
  <c r="P320" i="16" s="1"/>
  <c r="V322" i="16"/>
  <c r="V320" i="16" s="1"/>
  <c r="I327" i="16"/>
  <c r="O327" i="16"/>
  <c r="O325" i="16" s="1"/>
  <c r="U327" i="16"/>
  <c r="U325" i="16" s="1"/>
  <c r="AA327" i="16"/>
  <c r="AA325" i="16" s="1"/>
  <c r="H332" i="16"/>
  <c r="H330" i="16" s="1"/>
  <c r="N332" i="16"/>
  <c r="N330" i="16" s="1"/>
  <c r="T332" i="16"/>
  <c r="Z332" i="16"/>
  <c r="Z330" i="16" s="1"/>
  <c r="G337" i="16"/>
  <c r="G335" i="16" s="1"/>
  <c r="M337" i="16"/>
  <c r="M335" i="16" s="1"/>
  <c r="S337" i="16"/>
  <c r="S335" i="16" s="1"/>
  <c r="Y337" i="16"/>
  <c r="Y335" i="16" s="1"/>
  <c r="F342" i="16"/>
  <c r="L342" i="16"/>
  <c r="L340" i="16" s="1"/>
  <c r="R342" i="16"/>
  <c r="R340" i="16" s="1"/>
  <c r="X342" i="16"/>
  <c r="X340" i="16" s="1"/>
  <c r="E347" i="16"/>
  <c r="E345" i="16" s="1"/>
  <c r="K347" i="16"/>
  <c r="K345" i="16" s="1"/>
  <c r="Q347" i="16"/>
  <c r="W347" i="16"/>
  <c r="W345" i="16" s="1"/>
  <c r="D352" i="16"/>
  <c r="D350" i="16" s="1"/>
  <c r="J352" i="16"/>
  <c r="J350" i="16" s="1"/>
  <c r="P352" i="16"/>
  <c r="P350" i="16" s="1"/>
  <c r="V352" i="16"/>
  <c r="V350" i="16" s="1"/>
  <c r="I357" i="16"/>
  <c r="O357" i="16"/>
  <c r="O355" i="16" s="1"/>
  <c r="U357" i="16"/>
  <c r="U355" i="16" s="1"/>
  <c r="AA357" i="16"/>
  <c r="AA355" i="16" s="1"/>
  <c r="H362" i="16"/>
  <c r="H360" i="16" s="1"/>
  <c r="N362" i="16"/>
  <c r="N360" i="16" s="1"/>
  <c r="T362" i="16"/>
  <c r="Z362" i="16"/>
  <c r="Z360" i="16" s="1"/>
  <c r="G367" i="16"/>
  <c r="G365" i="16" s="1"/>
  <c r="M367" i="16"/>
  <c r="M365" i="16" s="1"/>
  <c r="S367" i="16"/>
  <c r="S365" i="16" s="1"/>
  <c r="Y367" i="16"/>
  <c r="Y365" i="16" s="1"/>
  <c r="F372" i="16"/>
  <c r="L372" i="16"/>
  <c r="L370" i="16" s="1"/>
  <c r="R372" i="16"/>
  <c r="R370" i="16" s="1"/>
  <c r="X372" i="16"/>
  <c r="X370" i="16" s="1"/>
  <c r="E377" i="16"/>
  <c r="E375" i="16" s="1"/>
  <c r="K377" i="16"/>
  <c r="K375" i="16" s="1"/>
  <c r="Q377" i="16"/>
  <c r="W377" i="16"/>
  <c r="W375" i="16" s="1"/>
  <c r="D382" i="16"/>
  <c r="D380" i="16" s="1"/>
  <c r="J382" i="16"/>
  <c r="J380" i="16" s="1"/>
  <c r="P382" i="16"/>
  <c r="P380" i="16" s="1"/>
  <c r="V382" i="16"/>
  <c r="V380" i="16" s="1"/>
  <c r="I387" i="16"/>
  <c r="O387" i="16"/>
  <c r="O385" i="16" s="1"/>
  <c r="U387" i="16"/>
  <c r="U385" i="16" s="1"/>
  <c r="AA387" i="16"/>
  <c r="AA385" i="16" s="1"/>
  <c r="H392" i="16"/>
  <c r="H390" i="16" s="1"/>
  <c r="N392" i="16"/>
  <c r="N390" i="16" s="1"/>
  <c r="T392" i="16"/>
  <c r="Z392" i="16"/>
  <c r="Z390" i="16" s="1"/>
  <c r="G397" i="16"/>
  <c r="M397" i="16"/>
  <c r="M395" i="16" s="1"/>
  <c r="T397" i="16"/>
  <c r="T395" i="16" s="1"/>
  <c r="M402" i="16"/>
  <c r="M400" i="16" s="1"/>
  <c r="H407" i="16"/>
  <c r="H405" i="16" s="1"/>
  <c r="Z407" i="16"/>
  <c r="Z405" i="16" s="1"/>
  <c r="E412" i="16"/>
  <c r="E410" i="16" s="1"/>
  <c r="W412" i="16"/>
  <c r="W410" i="16" s="1"/>
  <c r="X417" i="16"/>
  <c r="X415" i="16" s="1"/>
  <c r="Q422" i="16"/>
  <c r="Q420" i="16" s="1"/>
  <c r="J427" i="16"/>
  <c r="I432" i="16"/>
  <c r="I430" i="16" s="1"/>
  <c r="X447" i="16"/>
  <c r="X445" i="16" s="1"/>
  <c r="Q452" i="16"/>
  <c r="Q450" i="16" s="1"/>
  <c r="J457" i="16"/>
  <c r="J455" i="16" s="1"/>
  <c r="I462" i="16"/>
  <c r="I460" i="16" s="1"/>
  <c r="F163" i="16"/>
  <c r="F161" i="16" s="1"/>
  <c r="L163" i="16"/>
  <c r="L161" i="16" s="1"/>
  <c r="R163" i="16"/>
  <c r="X163" i="16"/>
  <c r="X161" i="16" s="1"/>
  <c r="E168" i="16"/>
  <c r="E166" i="16" s="1"/>
  <c r="K168" i="16"/>
  <c r="K166" i="16" s="1"/>
  <c r="Q168" i="16"/>
  <c r="Q166" i="16" s="1"/>
  <c r="W168" i="16"/>
  <c r="W166" i="16" s="1"/>
  <c r="D173" i="16"/>
  <c r="J173" i="16"/>
  <c r="J171" i="16" s="1"/>
  <c r="P173" i="16"/>
  <c r="P171" i="16" s="1"/>
  <c r="V173" i="16"/>
  <c r="V171" i="16" s="1"/>
  <c r="I178" i="16"/>
  <c r="I176" i="16" s="1"/>
  <c r="O178" i="16"/>
  <c r="O176" i="16" s="1"/>
  <c r="U178" i="16"/>
  <c r="AA178" i="16"/>
  <c r="AA176" i="16" s="1"/>
  <c r="H183" i="16"/>
  <c r="H181" i="16" s="1"/>
  <c r="N183" i="16"/>
  <c r="N181" i="16" s="1"/>
  <c r="T183" i="16"/>
  <c r="T181" i="16" s="1"/>
  <c r="Z183" i="16"/>
  <c r="Z181" i="16" s="1"/>
  <c r="G188" i="16"/>
  <c r="M188" i="16"/>
  <c r="M186" i="16" s="1"/>
  <c r="S188" i="16"/>
  <c r="S186" i="16" s="1"/>
  <c r="Y188" i="16"/>
  <c r="Y186" i="16" s="1"/>
  <c r="F193" i="16"/>
  <c r="F191" i="16" s="1"/>
  <c r="L193" i="16"/>
  <c r="L191" i="16" s="1"/>
  <c r="R193" i="16"/>
  <c r="X193" i="16"/>
  <c r="X191" i="16" s="1"/>
  <c r="E198" i="16"/>
  <c r="E196" i="16" s="1"/>
  <c r="K198" i="16"/>
  <c r="K196" i="16" s="1"/>
  <c r="Q198" i="16"/>
  <c r="Q196" i="16" s="1"/>
  <c r="W198" i="16"/>
  <c r="W196" i="16" s="1"/>
  <c r="D203" i="16"/>
  <c r="J203" i="16"/>
  <c r="J201" i="16" s="1"/>
  <c r="P203" i="16"/>
  <c r="P201" i="16" s="1"/>
  <c r="V203" i="16"/>
  <c r="V201" i="16" s="1"/>
  <c r="I208" i="16"/>
  <c r="I206" i="16" s="1"/>
  <c r="O208" i="16"/>
  <c r="O206" i="16" s="1"/>
  <c r="U208" i="16"/>
  <c r="AA208" i="16"/>
  <c r="AA206" i="16" s="1"/>
  <c r="H213" i="16"/>
  <c r="H211" i="16" s="1"/>
  <c r="N213" i="16"/>
  <c r="N211" i="16" s="1"/>
  <c r="T213" i="16"/>
  <c r="T211" i="16" s="1"/>
  <c r="Z213" i="16"/>
  <c r="Z211" i="16" s="1"/>
  <c r="G218" i="16"/>
  <c r="M218" i="16"/>
  <c r="M216" i="16" s="1"/>
  <c r="S218" i="16"/>
  <c r="S216" i="16" s="1"/>
  <c r="Y218" i="16"/>
  <c r="Y216" i="16" s="1"/>
  <c r="F223" i="16"/>
  <c r="F221" i="16" s="1"/>
  <c r="L223" i="16"/>
  <c r="L221" i="16" s="1"/>
  <c r="R223" i="16"/>
  <c r="X223" i="16"/>
  <c r="X221" i="16" s="1"/>
  <c r="E228" i="16"/>
  <c r="E226" i="16" s="1"/>
  <c r="K228" i="16"/>
  <c r="K226" i="16" s="1"/>
  <c r="Q228" i="16"/>
  <c r="Q226" i="16" s="1"/>
  <c r="W228" i="16"/>
  <c r="W226" i="16" s="1"/>
  <c r="D233" i="16"/>
  <c r="J233" i="16"/>
  <c r="J231" i="16" s="1"/>
  <c r="P233" i="16"/>
  <c r="P231" i="16" s="1"/>
  <c r="V233" i="16"/>
  <c r="V231" i="16" s="1"/>
  <c r="I238" i="16"/>
  <c r="I236" i="16" s="1"/>
  <c r="O238" i="16"/>
  <c r="O236" i="16" s="1"/>
  <c r="U238" i="16"/>
  <c r="AA238" i="16"/>
  <c r="AA236" i="16" s="1"/>
  <c r="H243" i="16"/>
  <c r="H241" i="16" s="1"/>
  <c r="N243" i="16"/>
  <c r="N241" i="16" s="1"/>
  <c r="T243" i="16"/>
  <c r="T241" i="16" s="1"/>
  <c r="Z243" i="16"/>
  <c r="Z241" i="16" s="1"/>
  <c r="G248" i="16"/>
  <c r="M248" i="16"/>
  <c r="M246" i="16" s="1"/>
  <c r="S248" i="16"/>
  <c r="S246" i="16" s="1"/>
  <c r="Y248" i="16"/>
  <c r="Y246" i="16" s="1"/>
  <c r="F253" i="16"/>
  <c r="F251" i="16" s="1"/>
  <c r="L253" i="16"/>
  <c r="L251" i="16" s="1"/>
  <c r="R253" i="16"/>
  <c r="X253" i="16"/>
  <c r="X251" i="16" s="1"/>
  <c r="E258" i="16"/>
  <c r="E256" i="16" s="1"/>
  <c r="K258" i="16"/>
  <c r="K256" i="16" s="1"/>
  <c r="Q258" i="16"/>
  <c r="Q256" i="16" s="1"/>
  <c r="W258" i="16"/>
  <c r="W256" i="16" s="1"/>
  <c r="D263" i="16"/>
  <c r="J263" i="16"/>
  <c r="J261" i="16" s="1"/>
  <c r="P263" i="16"/>
  <c r="P261" i="16" s="1"/>
  <c r="V263" i="16"/>
  <c r="V261" i="16" s="1"/>
  <c r="I268" i="16"/>
  <c r="I266" i="16" s="1"/>
  <c r="O268" i="16"/>
  <c r="O266" i="16" s="1"/>
  <c r="U268" i="16"/>
  <c r="AA268" i="16"/>
  <c r="AA266" i="16" s="1"/>
  <c r="H273" i="16"/>
  <c r="H271" i="16" s="1"/>
  <c r="N273" i="16"/>
  <c r="N271" i="16" s="1"/>
  <c r="T273" i="16"/>
  <c r="T271" i="16" s="1"/>
  <c r="Z273" i="16"/>
  <c r="Z271" i="16" s="1"/>
  <c r="G278" i="16"/>
  <c r="M278" i="16"/>
  <c r="M276" i="16" s="1"/>
  <c r="S278" i="16"/>
  <c r="S276" i="16" s="1"/>
  <c r="Y278" i="16"/>
  <c r="Y276" i="16" s="1"/>
  <c r="F283" i="16"/>
  <c r="F281" i="16" s="1"/>
  <c r="L283" i="16"/>
  <c r="L281" i="16" s="1"/>
  <c r="R283" i="16"/>
  <c r="X283" i="16"/>
  <c r="X281" i="16" s="1"/>
  <c r="E288" i="16"/>
  <c r="E286" i="16" s="1"/>
  <c r="K288" i="16"/>
  <c r="K286" i="16" s="1"/>
  <c r="Q288" i="16"/>
  <c r="Q286" i="16" s="1"/>
  <c r="W288" i="16"/>
  <c r="W286" i="16" s="1"/>
  <c r="D293" i="16"/>
  <c r="J293" i="16"/>
  <c r="J291" i="16" s="1"/>
  <c r="P293" i="16"/>
  <c r="P291" i="16" s="1"/>
  <c r="V293" i="16"/>
  <c r="V291" i="16" s="1"/>
  <c r="I298" i="16"/>
  <c r="I296" i="16" s="1"/>
  <c r="O298" i="16"/>
  <c r="O296" i="16" s="1"/>
  <c r="U298" i="16"/>
  <c r="AA298" i="16"/>
  <c r="AA296" i="16" s="1"/>
  <c r="H303" i="16"/>
  <c r="H301" i="16" s="1"/>
  <c r="N303" i="16"/>
  <c r="N301" i="16" s="1"/>
  <c r="T303" i="16"/>
  <c r="T301" i="16" s="1"/>
  <c r="Z303" i="16"/>
  <c r="Z301" i="16" s="1"/>
  <c r="G308" i="16"/>
  <c r="M308" i="16"/>
  <c r="M306" i="16" s="1"/>
  <c r="S308" i="16"/>
  <c r="S306" i="16" s="1"/>
  <c r="Y308" i="16"/>
  <c r="Y306" i="16" s="1"/>
  <c r="F317" i="16"/>
  <c r="F315" i="16" s="1"/>
  <c r="L317" i="16"/>
  <c r="L315" i="16" s="1"/>
  <c r="R317" i="16"/>
  <c r="X317" i="16"/>
  <c r="X315" i="16" s="1"/>
  <c r="E322" i="16"/>
  <c r="E320" i="16" s="1"/>
  <c r="K322" i="16"/>
  <c r="K320" i="16" s="1"/>
  <c r="Q322" i="16"/>
  <c r="Q320" i="16" s="1"/>
  <c r="W322" i="16"/>
  <c r="W320" i="16" s="1"/>
  <c r="D327" i="16"/>
  <c r="J327" i="16"/>
  <c r="J325" i="16" s="1"/>
  <c r="P327" i="16"/>
  <c r="P325" i="16" s="1"/>
  <c r="V327" i="16"/>
  <c r="V325" i="16" s="1"/>
  <c r="I332" i="16"/>
  <c r="I330" i="16" s="1"/>
  <c r="O332" i="16"/>
  <c r="O330" i="16" s="1"/>
  <c r="U332" i="16"/>
  <c r="AA332" i="16"/>
  <c r="AA330" i="16" s="1"/>
  <c r="H337" i="16"/>
  <c r="H335" i="16" s="1"/>
  <c r="N337" i="16"/>
  <c r="N335" i="16" s="1"/>
  <c r="T337" i="16"/>
  <c r="T335" i="16" s="1"/>
  <c r="Z337" i="16"/>
  <c r="Z335" i="16" s="1"/>
  <c r="G342" i="16"/>
  <c r="M342" i="16"/>
  <c r="M340" i="16" s="1"/>
  <c r="S342" i="16"/>
  <c r="S340" i="16" s="1"/>
  <c r="Y342" i="16"/>
  <c r="Y340" i="16" s="1"/>
  <c r="F347" i="16"/>
  <c r="F345" i="16" s="1"/>
  <c r="L347" i="16"/>
  <c r="L345" i="16" s="1"/>
  <c r="R347" i="16"/>
  <c r="X347" i="16"/>
  <c r="X345" i="16" s="1"/>
  <c r="E352" i="16"/>
  <c r="E350" i="16" s="1"/>
  <c r="K352" i="16"/>
  <c r="K350" i="16" s="1"/>
  <c r="Q352" i="16"/>
  <c r="Q350" i="16" s="1"/>
  <c r="W352" i="16"/>
  <c r="W350" i="16" s="1"/>
  <c r="D357" i="16"/>
  <c r="J357" i="16"/>
  <c r="J355" i="16" s="1"/>
  <c r="P357" i="16"/>
  <c r="P355" i="16" s="1"/>
  <c r="V357" i="16"/>
  <c r="V355" i="16" s="1"/>
  <c r="I362" i="16"/>
  <c r="I360" i="16" s="1"/>
  <c r="O362" i="16"/>
  <c r="O360" i="16" s="1"/>
  <c r="U362" i="16"/>
  <c r="AA362" i="16"/>
  <c r="AA360" i="16" s="1"/>
  <c r="H367" i="16"/>
  <c r="H365" i="16" s="1"/>
  <c r="N367" i="16"/>
  <c r="N365" i="16" s="1"/>
  <c r="T367" i="16"/>
  <c r="T365" i="16" s="1"/>
  <c r="Z367" i="16"/>
  <c r="Z365" i="16" s="1"/>
  <c r="G372" i="16"/>
  <c r="M372" i="16"/>
  <c r="M370" i="16" s="1"/>
  <c r="S372" i="16"/>
  <c r="S370" i="16" s="1"/>
  <c r="Y372" i="16"/>
  <c r="Y370" i="16" s="1"/>
  <c r="F377" i="16"/>
  <c r="F375" i="16" s="1"/>
  <c r="L377" i="16"/>
  <c r="L375" i="16" s="1"/>
  <c r="R377" i="16"/>
  <c r="X377" i="16"/>
  <c r="X375" i="16" s="1"/>
  <c r="E382" i="16"/>
  <c r="E380" i="16" s="1"/>
  <c r="K382" i="16"/>
  <c r="K380" i="16" s="1"/>
  <c r="Q382" i="16"/>
  <c r="Q380" i="16" s="1"/>
  <c r="W382" i="16"/>
  <c r="W380" i="16" s="1"/>
  <c r="D387" i="16"/>
  <c r="J387" i="16"/>
  <c r="J385" i="16" s="1"/>
  <c r="P387" i="16"/>
  <c r="P385" i="16" s="1"/>
  <c r="V387" i="16"/>
  <c r="V385" i="16" s="1"/>
  <c r="I392" i="16"/>
  <c r="I390" i="16" s="1"/>
  <c r="O392" i="16"/>
  <c r="O390" i="16" s="1"/>
  <c r="U392" i="16"/>
  <c r="AA392" i="16"/>
  <c r="AA390" i="16" s="1"/>
  <c r="H397" i="16"/>
  <c r="H395" i="16" s="1"/>
  <c r="N397" i="16"/>
  <c r="V397" i="16"/>
  <c r="O402" i="16"/>
  <c r="O400" i="16" s="1"/>
  <c r="L407" i="16"/>
  <c r="G412" i="16"/>
  <c r="G410" i="16" s="1"/>
  <c r="Y412" i="16"/>
  <c r="Y410" i="16" s="1"/>
  <c r="W422" i="16"/>
  <c r="W420" i="16" s="1"/>
  <c r="P427" i="16"/>
  <c r="P425" i="16" s="1"/>
  <c r="O432" i="16"/>
  <c r="O430" i="16" s="1"/>
  <c r="H437" i="16"/>
  <c r="W452" i="16"/>
  <c r="W450" i="16" s="1"/>
  <c r="P457" i="16"/>
  <c r="P455" i="16" s="1"/>
  <c r="O462" i="16"/>
  <c r="O460" i="16" s="1"/>
  <c r="Z614" i="16"/>
  <c r="G163" i="16"/>
  <c r="G161" i="16" s="1"/>
  <c r="M163" i="16"/>
  <c r="M161" i="16" s="1"/>
  <c r="S163" i="16"/>
  <c r="S161" i="16" s="1"/>
  <c r="Y163" i="16"/>
  <c r="Y161" i="16" s="1"/>
  <c r="F168" i="16"/>
  <c r="L168" i="16"/>
  <c r="L166" i="16" s="1"/>
  <c r="R168" i="16"/>
  <c r="R166" i="16" s="1"/>
  <c r="X168" i="16"/>
  <c r="X166" i="16" s="1"/>
  <c r="E173" i="16"/>
  <c r="E171" i="16" s="1"/>
  <c r="K173" i="16"/>
  <c r="K171" i="16" s="1"/>
  <c r="Q173" i="16"/>
  <c r="W173" i="16"/>
  <c r="W171" i="16" s="1"/>
  <c r="D178" i="16"/>
  <c r="D176" i="16" s="1"/>
  <c r="J178" i="16"/>
  <c r="J176" i="16" s="1"/>
  <c r="P178" i="16"/>
  <c r="P176" i="16" s="1"/>
  <c r="V178" i="16"/>
  <c r="V176" i="16" s="1"/>
  <c r="I183" i="16"/>
  <c r="O183" i="16"/>
  <c r="O181" i="16" s="1"/>
  <c r="U183" i="16"/>
  <c r="U181" i="16" s="1"/>
  <c r="AA183" i="16"/>
  <c r="AA181" i="16" s="1"/>
  <c r="H188" i="16"/>
  <c r="H186" i="16" s="1"/>
  <c r="N188" i="16"/>
  <c r="N186" i="16" s="1"/>
  <c r="T188" i="16"/>
  <c r="Z188" i="16"/>
  <c r="Z186" i="16" s="1"/>
  <c r="G193" i="16"/>
  <c r="G191" i="16" s="1"/>
  <c r="M193" i="16"/>
  <c r="M191" i="16" s="1"/>
  <c r="S193" i="16"/>
  <c r="S191" i="16" s="1"/>
  <c r="Y193" i="16"/>
  <c r="Y191" i="16" s="1"/>
  <c r="F198" i="16"/>
  <c r="L198" i="16"/>
  <c r="L196" i="16" s="1"/>
  <c r="R198" i="16"/>
  <c r="R196" i="16" s="1"/>
  <c r="X198" i="16"/>
  <c r="X196" i="16" s="1"/>
  <c r="E203" i="16"/>
  <c r="E201" i="16" s="1"/>
  <c r="K203" i="16"/>
  <c r="K201" i="16" s="1"/>
  <c r="Q203" i="16"/>
  <c r="W203" i="16"/>
  <c r="W201" i="16" s="1"/>
  <c r="D208" i="16"/>
  <c r="D206" i="16" s="1"/>
  <c r="J208" i="16"/>
  <c r="J206" i="16" s="1"/>
  <c r="P208" i="16"/>
  <c r="P206" i="16" s="1"/>
  <c r="V208" i="16"/>
  <c r="V206" i="16" s="1"/>
  <c r="I213" i="16"/>
  <c r="O213" i="16"/>
  <c r="O211" i="16" s="1"/>
  <c r="U213" i="16"/>
  <c r="U211" i="16" s="1"/>
  <c r="AA213" i="16"/>
  <c r="AA211" i="16" s="1"/>
  <c r="H218" i="16"/>
  <c r="H216" i="16" s="1"/>
  <c r="N218" i="16"/>
  <c r="N216" i="16" s="1"/>
  <c r="T218" i="16"/>
  <c r="Z218" i="16"/>
  <c r="Z216" i="16" s="1"/>
  <c r="G223" i="16"/>
  <c r="G221" i="16" s="1"/>
  <c r="M223" i="16"/>
  <c r="M221" i="16" s="1"/>
  <c r="S223" i="16"/>
  <c r="S221" i="16" s="1"/>
  <c r="Y223" i="16"/>
  <c r="Y221" i="16" s="1"/>
  <c r="F228" i="16"/>
  <c r="L228" i="16"/>
  <c r="L226" i="16" s="1"/>
  <c r="R228" i="16"/>
  <c r="R226" i="16" s="1"/>
  <c r="X228" i="16"/>
  <c r="X226" i="16" s="1"/>
  <c r="E233" i="16"/>
  <c r="E231" i="16" s="1"/>
  <c r="K233" i="16"/>
  <c r="K231" i="16" s="1"/>
  <c r="Q233" i="16"/>
  <c r="W233" i="16"/>
  <c r="W231" i="16" s="1"/>
  <c r="D238" i="16"/>
  <c r="D236" i="16" s="1"/>
  <c r="J238" i="16"/>
  <c r="J236" i="16" s="1"/>
  <c r="P238" i="16"/>
  <c r="P236" i="16" s="1"/>
  <c r="V238" i="16"/>
  <c r="V236" i="16" s="1"/>
  <c r="I243" i="16"/>
  <c r="O243" i="16"/>
  <c r="O241" i="16" s="1"/>
  <c r="U243" i="16"/>
  <c r="U241" i="16" s="1"/>
  <c r="AA243" i="16"/>
  <c r="AA241" i="16" s="1"/>
  <c r="H248" i="16"/>
  <c r="H246" i="16" s="1"/>
  <c r="N248" i="16"/>
  <c r="N246" i="16" s="1"/>
  <c r="T248" i="16"/>
  <c r="Z248" i="16"/>
  <c r="Z246" i="16" s="1"/>
  <c r="G253" i="16"/>
  <c r="G251" i="16" s="1"/>
  <c r="M253" i="16"/>
  <c r="M251" i="16" s="1"/>
  <c r="S253" i="16"/>
  <c r="S251" i="16" s="1"/>
  <c r="Y253" i="16"/>
  <c r="Y251" i="16" s="1"/>
  <c r="F258" i="16"/>
  <c r="L258" i="16"/>
  <c r="L256" i="16" s="1"/>
  <c r="R258" i="16"/>
  <c r="R256" i="16" s="1"/>
  <c r="X258" i="16"/>
  <c r="X256" i="16" s="1"/>
  <c r="E263" i="16"/>
  <c r="E261" i="16" s="1"/>
  <c r="K263" i="16"/>
  <c r="K261" i="16" s="1"/>
  <c r="Q263" i="16"/>
  <c r="W263" i="16"/>
  <c r="W261" i="16" s="1"/>
  <c r="D268" i="16"/>
  <c r="D266" i="16" s="1"/>
  <c r="J268" i="16"/>
  <c r="J266" i="16" s="1"/>
  <c r="P268" i="16"/>
  <c r="P266" i="16" s="1"/>
  <c r="V268" i="16"/>
  <c r="V266" i="16" s="1"/>
  <c r="I273" i="16"/>
  <c r="O273" i="16"/>
  <c r="O271" i="16" s="1"/>
  <c r="U273" i="16"/>
  <c r="U271" i="16" s="1"/>
  <c r="AA273" i="16"/>
  <c r="AA271" i="16" s="1"/>
  <c r="H278" i="16"/>
  <c r="H276" i="16" s="1"/>
  <c r="N278" i="16"/>
  <c r="N276" i="16" s="1"/>
  <c r="T278" i="16"/>
  <c r="Z278" i="16"/>
  <c r="Z276" i="16" s="1"/>
  <c r="G283" i="16"/>
  <c r="G281" i="16" s="1"/>
  <c r="M283" i="16"/>
  <c r="M281" i="16" s="1"/>
  <c r="S283" i="16"/>
  <c r="S281" i="16" s="1"/>
  <c r="Y283" i="16"/>
  <c r="Y281" i="16" s="1"/>
  <c r="F288" i="16"/>
  <c r="L288" i="16"/>
  <c r="L286" i="16" s="1"/>
  <c r="R288" i="16"/>
  <c r="R286" i="16" s="1"/>
  <c r="X288" i="16"/>
  <c r="X286" i="16" s="1"/>
  <c r="E293" i="16"/>
  <c r="E291" i="16" s="1"/>
  <c r="K293" i="16"/>
  <c r="K291" i="16" s="1"/>
  <c r="Q293" i="16"/>
  <c r="W293" i="16"/>
  <c r="W291" i="16" s="1"/>
  <c r="D298" i="16"/>
  <c r="D296" i="16" s="1"/>
  <c r="J298" i="16"/>
  <c r="J296" i="16" s="1"/>
  <c r="P298" i="16"/>
  <c r="P296" i="16" s="1"/>
  <c r="V298" i="16"/>
  <c r="V296" i="16" s="1"/>
  <c r="I303" i="16"/>
  <c r="O303" i="16"/>
  <c r="O301" i="16" s="1"/>
  <c r="U303" i="16"/>
  <c r="U301" i="16" s="1"/>
  <c r="AA303" i="16"/>
  <c r="AA301" i="16" s="1"/>
  <c r="H308" i="16"/>
  <c r="H306" i="16" s="1"/>
  <c r="N308" i="16"/>
  <c r="N306" i="16" s="1"/>
  <c r="T308" i="16"/>
  <c r="Z308" i="16"/>
  <c r="Z306" i="16" s="1"/>
  <c r="J332" i="16"/>
  <c r="J330" i="16" s="1"/>
  <c r="P332" i="16"/>
  <c r="P330" i="16" s="1"/>
  <c r="V332" i="16"/>
  <c r="V330" i="16" s="1"/>
  <c r="I337" i="16"/>
  <c r="I335" i="16" s="1"/>
  <c r="O337" i="16"/>
  <c r="O335" i="16" s="1"/>
  <c r="U337" i="16"/>
  <c r="U335" i="16" s="1"/>
  <c r="AA337" i="16"/>
  <c r="AA335" i="16" s="1"/>
  <c r="H342" i="16"/>
  <c r="H340" i="16" s="1"/>
  <c r="N342" i="16"/>
  <c r="N340" i="16" s="1"/>
  <c r="T342" i="16"/>
  <c r="T340" i="16" s="1"/>
  <c r="Z342" i="16"/>
  <c r="Z340" i="16" s="1"/>
  <c r="G347" i="16"/>
  <c r="G345" i="16" s="1"/>
  <c r="M347" i="16"/>
  <c r="M345" i="16" s="1"/>
  <c r="S347" i="16"/>
  <c r="S345" i="16" s="1"/>
  <c r="Y347" i="16"/>
  <c r="Y345" i="16" s="1"/>
  <c r="F352" i="16"/>
  <c r="F350" i="16" s="1"/>
  <c r="L352" i="16"/>
  <c r="L350" i="16" s="1"/>
  <c r="R352" i="16"/>
  <c r="R350" i="16" s="1"/>
  <c r="X352" i="16"/>
  <c r="X350" i="16" s="1"/>
  <c r="E357" i="16"/>
  <c r="E355" i="16" s="1"/>
  <c r="K357" i="16"/>
  <c r="K355" i="16" s="1"/>
  <c r="Q357" i="16"/>
  <c r="Q355" i="16" s="1"/>
  <c r="W357" i="16"/>
  <c r="W355" i="16" s="1"/>
  <c r="D362" i="16"/>
  <c r="D360" i="16" s="1"/>
  <c r="J362" i="16"/>
  <c r="J360" i="16" s="1"/>
  <c r="P362" i="16"/>
  <c r="P360" i="16" s="1"/>
  <c r="V362" i="16"/>
  <c r="V360" i="16" s="1"/>
  <c r="I367" i="16"/>
  <c r="I365" i="16" s="1"/>
  <c r="O367" i="16"/>
  <c r="O365" i="16" s="1"/>
  <c r="U367" i="16"/>
  <c r="U365" i="16" s="1"/>
  <c r="AA367" i="16"/>
  <c r="AA365" i="16" s="1"/>
  <c r="H372" i="16"/>
  <c r="H370" i="16" s="1"/>
  <c r="N372" i="16"/>
  <c r="N370" i="16" s="1"/>
  <c r="T372" i="16"/>
  <c r="T370" i="16" s="1"/>
  <c r="Z372" i="16"/>
  <c r="Z370" i="16" s="1"/>
  <c r="G377" i="16"/>
  <c r="G375" i="16" s="1"/>
  <c r="M377" i="16"/>
  <c r="M375" i="16" s="1"/>
  <c r="S377" i="16"/>
  <c r="S375" i="16" s="1"/>
  <c r="Y377" i="16"/>
  <c r="Y375" i="16" s="1"/>
  <c r="F382" i="16"/>
  <c r="F380" i="16" s="1"/>
  <c r="L382" i="16"/>
  <c r="L380" i="16" s="1"/>
  <c r="R382" i="16"/>
  <c r="R380" i="16" s="1"/>
  <c r="X382" i="16"/>
  <c r="X380" i="16" s="1"/>
  <c r="E387" i="16"/>
  <c r="E385" i="16" s="1"/>
  <c r="K387" i="16"/>
  <c r="K385" i="16" s="1"/>
  <c r="Q387" i="16"/>
  <c r="Q385" i="16" s="1"/>
  <c r="W387" i="16"/>
  <c r="W385" i="16" s="1"/>
  <c r="D392" i="16"/>
  <c r="D390" i="16" s="1"/>
  <c r="J392" i="16"/>
  <c r="J390" i="16" s="1"/>
  <c r="P392" i="16"/>
  <c r="P390" i="16" s="1"/>
  <c r="V392" i="16"/>
  <c r="V390" i="16" s="1"/>
  <c r="I397" i="16"/>
  <c r="I395" i="16" s="1"/>
  <c r="O397" i="16"/>
  <c r="O395" i="16" s="1"/>
  <c r="W397" i="16"/>
  <c r="W395" i="16" s="1"/>
  <c r="S402" i="16"/>
  <c r="S400" i="16" s="1"/>
  <c r="N407" i="16"/>
  <c r="K412" i="16"/>
  <c r="K410" i="16" s="1"/>
  <c r="V427" i="16"/>
  <c r="V425" i="16" s="1"/>
  <c r="U432" i="16"/>
  <c r="U430" i="16" s="1"/>
  <c r="N437" i="16"/>
  <c r="G442" i="16"/>
  <c r="G440" i="16" s="1"/>
  <c r="V457" i="16"/>
  <c r="V455" i="16" s="1"/>
  <c r="U462" i="16"/>
  <c r="U460" i="16" s="1"/>
  <c r="I278" i="16"/>
  <c r="I276" i="16" s="1"/>
  <c r="O278" i="16"/>
  <c r="O276" i="16" s="1"/>
  <c r="U278" i="16"/>
  <c r="AA278" i="16"/>
  <c r="AA276" i="16" s="1"/>
  <c r="H283" i="16"/>
  <c r="N283" i="16"/>
  <c r="N281" i="16" s="1"/>
  <c r="T283" i="16"/>
  <c r="T281" i="16" s="1"/>
  <c r="Z283" i="16"/>
  <c r="Z281" i="16" s="1"/>
  <c r="G288" i="16"/>
  <c r="M288" i="16"/>
  <c r="M286" i="16" s="1"/>
  <c r="S288" i="16"/>
  <c r="Y288" i="16"/>
  <c r="Y286" i="16" s="1"/>
  <c r="F293" i="16"/>
  <c r="F291" i="16" s="1"/>
  <c r="L293" i="16"/>
  <c r="L291" i="16" s="1"/>
  <c r="R293" i="16"/>
  <c r="X293" i="16"/>
  <c r="X291" i="16" s="1"/>
  <c r="E298" i="16"/>
  <c r="K298" i="16"/>
  <c r="K296" i="16" s="1"/>
  <c r="Q298" i="16"/>
  <c r="Q296" i="16" s="1"/>
  <c r="W298" i="16"/>
  <c r="W296" i="16" s="1"/>
  <c r="D303" i="16"/>
  <c r="J303" i="16"/>
  <c r="J301" i="16" s="1"/>
  <c r="P303" i="16"/>
  <c r="V303" i="16"/>
  <c r="V301" i="16" s="1"/>
  <c r="I308" i="16"/>
  <c r="I306" i="16" s="1"/>
  <c r="O308" i="16"/>
  <c r="O306" i="16" s="1"/>
  <c r="U308" i="16"/>
  <c r="F571" i="16"/>
  <c r="F569" i="16" s="1"/>
  <c r="L571" i="16"/>
  <c r="L569" i="16" s="1"/>
  <c r="R571" i="16"/>
  <c r="R569" i="16" s="1"/>
  <c r="X571" i="16"/>
  <c r="X569" i="16" s="1"/>
  <c r="E576" i="16"/>
  <c r="E574" i="16" s="1"/>
  <c r="K576" i="16"/>
  <c r="K574" i="16" s="1"/>
  <c r="Q576" i="16"/>
  <c r="Q574" i="16" s="1"/>
  <c r="W576" i="16"/>
  <c r="W574" i="16" s="1"/>
  <c r="D581" i="16"/>
  <c r="D579" i="16" s="1"/>
  <c r="J581" i="16"/>
  <c r="J579" i="16" s="1"/>
  <c r="P581" i="16"/>
  <c r="P579" i="16" s="1"/>
  <c r="V581" i="16"/>
  <c r="V579" i="16" s="1"/>
  <c r="I586" i="16"/>
  <c r="I584" i="16" s="1"/>
  <c r="O586" i="16"/>
  <c r="O584" i="16" s="1"/>
  <c r="U586" i="16"/>
  <c r="U584" i="16" s="1"/>
  <c r="AA586" i="16"/>
  <c r="AA584" i="16" s="1"/>
  <c r="H591" i="16"/>
  <c r="H589" i="16" s="1"/>
  <c r="N591" i="16"/>
  <c r="N589" i="16" s="1"/>
  <c r="T591" i="16"/>
  <c r="T589" i="16" s="1"/>
  <c r="Z591" i="16"/>
  <c r="Z589" i="16" s="1"/>
  <c r="G596" i="16"/>
  <c r="G594" i="16" s="1"/>
  <c r="M596" i="16"/>
  <c r="M594" i="16" s="1"/>
  <c r="S596" i="16"/>
  <c r="S594" i="16" s="1"/>
  <c r="Y596" i="16"/>
  <c r="Y594" i="16" s="1"/>
  <c r="F601" i="16"/>
  <c r="F599" i="16" s="1"/>
  <c r="L601" i="16"/>
  <c r="L599" i="16" s="1"/>
  <c r="R601" i="16"/>
  <c r="R599" i="16" s="1"/>
  <c r="X601" i="16"/>
  <c r="X599" i="16" s="1"/>
  <c r="E606" i="16"/>
  <c r="E604" i="16" s="1"/>
  <c r="K606" i="16"/>
  <c r="K604" i="16" s="1"/>
  <c r="Q606" i="16"/>
  <c r="Q604" i="16" s="1"/>
  <c r="W606" i="16"/>
  <c r="W604" i="16" s="1"/>
  <c r="D611" i="16"/>
  <c r="D609" i="16" s="1"/>
  <c r="J611" i="16"/>
  <c r="J609" i="16" s="1"/>
  <c r="P611" i="16"/>
  <c r="P609" i="16" s="1"/>
  <c r="V611" i="16"/>
  <c r="V609" i="16" s="1"/>
  <c r="I616" i="16"/>
  <c r="I614" i="16" s="1"/>
  <c r="O616" i="16"/>
  <c r="O614" i="16" s="1"/>
  <c r="U616" i="16"/>
  <c r="U614" i="16" s="1"/>
  <c r="AA616" i="16"/>
  <c r="AA614" i="16" s="1"/>
  <c r="G9" i="17"/>
  <c r="M9" i="17"/>
  <c r="S9" i="17"/>
  <c r="S7" i="17" s="1"/>
  <c r="Y9" i="17"/>
  <c r="G11" i="17"/>
  <c r="M11" i="17"/>
  <c r="S11" i="17"/>
  <c r="Y11" i="17"/>
  <c r="F14" i="17"/>
  <c r="F12" i="17" s="1"/>
  <c r="L14" i="17"/>
  <c r="R14" i="17"/>
  <c r="R12" i="17" s="1"/>
  <c r="X14" i="17"/>
  <c r="X12" i="17" s="1"/>
  <c r="F16" i="17"/>
  <c r="L16" i="17"/>
  <c r="R16" i="17"/>
  <c r="X16" i="17"/>
  <c r="E19" i="17"/>
  <c r="E17" i="17" s="1"/>
  <c r="K19" i="17"/>
  <c r="K17" i="17" s="1"/>
  <c r="Q19" i="17"/>
  <c r="W19" i="17"/>
  <c r="E21" i="17"/>
  <c r="K21" i="17"/>
  <c r="Q21" i="17"/>
  <c r="W21" i="17"/>
  <c r="D24" i="17"/>
  <c r="J24" i="17"/>
  <c r="P24" i="17"/>
  <c r="P22" i="17" s="1"/>
  <c r="V24" i="17"/>
  <c r="D26" i="17"/>
  <c r="J26" i="17"/>
  <c r="P26" i="17"/>
  <c r="V26" i="17"/>
  <c r="I29" i="17"/>
  <c r="I27" i="17" s="1"/>
  <c r="O29" i="17"/>
  <c r="U29" i="17"/>
  <c r="U27" i="17" s="1"/>
  <c r="AA29" i="17"/>
  <c r="AA27" i="17" s="1"/>
  <c r="I31" i="17"/>
  <c r="O31" i="17"/>
  <c r="U31" i="17"/>
  <c r="AA31" i="17"/>
  <c r="H34" i="17"/>
  <c r="H32" i="17" s="1"/>
  <c r="N34" i="17"/>
  <c r="N32" i="17" s="1"/>
  <c r="T34" i="17"/>
  <c r="Z34" i="17"/>
  <c r="H36" i="17"/>
  <c r="N36" i="17"/>
  <c r="T36" i="17"/>
  <c r="Z36" i="17"/>
  <c r="G39" i="17"/>
  <c r="M39" i="17"/>
  <c r="S39" i="17"/>
  <c r="S37" i="17" s="1"/>
  <c r="Y39" i="17"/>
  <c r="G41" i="17"/>
  <c r="M41" i="17"/>
  <c r="S41" i="17"/>
  <c r="Y41" i="17"/>
  <c r="F44" i="17"/>
  <c r="F42" i="17" s="1"/>
  <c r="L44" i="17"/>
  <c r="R44" i="17"/>
  <c r="R42" i="17" s="1"/>
  <c r="X44" i="17"/>
  <c r="X42" i="17" s="1"/>
  <c r="F46" i="17"/>
  <c r="L46" i="17"/>
  <c r="R46" i="17"/>
  <c r="X46" i="17"/>
  <c r="E49" i="17"/>
  <c r="E47" i="17" s="1"/>
  <c r="K49" i="17"/>
  <c r="K47" i="17" s="1"/>
  <c r="Q49" i="17"/>
  <c r="W49" i="17"/>
  <c r="E51" i="17"/>
  <c r="K51" i="17"/>
  <c r="Q51" i="17"/>
  <c r="W51" i="17"/>
  <c r="D54" i="17"/>
  <c r="J54" i="17"/>
  <c r="P54" i="17"/>
  <c r="P52" i="17" s="1"/>
  <c r="V54" i="17"/>
  <c r="D56" i="17"/>
  <c r="J56" i="17"/>
  <c r="P56" i="17"/>
  <c r="V56" i="17"/>
  <c r="I59" i="17"/>
  <c r="I57" i="17" s="1"/>
  <c r="O59" i="17"/>
  <c r="U59" i="17"/>
  <c r="U57" i="17" s="1"/>
  <c r="AA59" i="17"/>
  <c r="AA57" i="17" s="1"/>
  <c r="I61" i="17"/>
  <c r="O61" i="17"/>
  <c r="U61" i="17"/>
  <c r="AA61" i="17"/>
  <c r="H64" i="17"/>
  <c r="N64" i="17"/>
  <c r="N62" i="17" s="1"/>
  <c r="T64" i="17"/>
  <c r="Z64" i="17"/>
  <c r="J66" i="17"/>
  <c r="R66" i="17"/>
  <c r="F69" i="17"/>
  <c r="F67" i="17" s="1"/>
  <c r="R71" i="17"/>
  <c r="K76" i="17"/>
  <c r="D81" i="17"/>
  <c r="AA84" i="17"/>
  <c r="AA82" i="17" s="1"/>
  <c r="T89" i="17"/>
  <c r="M94" i="17"/>
  <c r="Y96" i="17"/>
  <c r="F99" i="17"/>
  <c r="I471" i="16"/>
  <c r="I469" i="16" s="1"/>
  <c r="O471" i="16"/>
  <c r="O469" i="16" s="1"/>
  <c r="U471" i="16"/>
  <c r="AA471" i="16"/>
  <c r="AA469" i="16" s="1"/>
  <c r="H476" i="16"/>
  <c r="H474" i="16" s="1"/>
  <c r="N476" i="16"/>
  <c r="N474" i="16" s="1"/>
  <c r="T476" i="16"/>
  <c r="T474" i="16" s="1"/>
  <c r="Z476" i="16"/>
  <c r="Z474" i="16" s="1"/>
  <c r="G481" i="16"/>
  <c r="M481" i="16"/>
  <c r="M479" i="16" s="1"/>
  <c r="S481" i="16"/>
  <c r="S479" i="16" s="1"/>
  <c r="Y481" i="16"/>
  <c r="Y479" i="16" s="1"/>
  <c r="F486" i="16"/>
  <c r="F484" i="16" s="1"/>
  <c r="L486" i="16"/>
  <c r="L484" i="16" s="1"/>
  <c r="R486" i="16"/>
  <c r="X486" i="16"/>
  <c r="X484" i="16" s="1"/>
  <c r="E491" i="16"/>
  <c r="E489" i="16" s="1"/>
  <c r="K491" i="16"/>
  <c r="K489" i="16" s="1"/>
  <c r="Q491" i="16"/>
  <c r="Q489" i="16" s="1"/>
  <c r="W491" i="16"/>
  <c r="W489" i="16" s="1"/>
  <c r="D496" i="16"/>
  <c r="J496" i="16"/>
  <c r="J494" i="16" s="1"/>
  <c r="P496" i="16"/>
  <c r="P494" i="16" s="1"/>
  <c r="V496" i="16"/>
  <c r="V494" i="16" s="1"/>
  <c r="I501" i="16"/>
  <c r="I499" i="16" s="1"/>
  <c r="O501" i="16"/>
  <c r="O499" i="16" s="1"/>
  <c r="U501" i="16"/>
  <c r="AA501" i="16"/>
  <c r="AA499" i="16" s="1"/>
  <c r="H506" i="16"/>
  <c r="H504" i="16" s="1"/>
  <c r="N506" i="16"/>
  <c r="N504" i="16" s="1"/>
  <c r="T506" i="16"/>
  <c r="T504" i="16" s="1"/>
  <c r="Z506" i="16"/>
  <c r="Z504" i="16" s="1"/>
  <c r="G511" i="16"/>
  <c r="M511" i="16"/>
  <c r="M509" i="16" s="1"/>
  <c r="S511" i="16"/>
  <c r="S509" i="16" s="1"/>
  <c r="Y511" i="16"/>
  <c r="Y509" i="16" s="1"/>
  <c r="F516" i="16"/>
  <c r="F514" i="16" s="1"/>
  <c r="L516" i="16"/>
  <c r="L514" i="16" s="1"/>
  <c r="R516" i="16"/>
  <c r="X516" i="16"/>
  <c r="X514" i="16" s="1"/>
  <c r="E521" i="16"/>
  <c r="E519" i="16" s="1"/>
  <c r="K521" i="16"/>
  <c r="K519" i="16" s="1"/>
  <c r="Q521" i="16"/>
  <c r="Q519" i="16" s="1"/>
  <c r="W521" i="16"/>
  <c r="W519" i="16" s="1"/>
  <c r="D526" i="16"/>
  <c r="J526" i="16"/>
  <c r="J524" i="16" s="1"/>
  <c r="P526" i="16"/>
  <c r="P524" i="16" s="1"/>
  <c r="V526" i="16"/>
  <c r="V524" i="16" s="1"/>
  <c r="I531" i="16"/>
  <c r="I529" i="16" s="1"/>
  <c r="O531" i="16"/>
  <c r="O529" i="16" s="1"/>
  <c r="U531" i="16"/>
  <c r="AA531" i="16"/>
  <c r="AA529" i="16" s="1"/>
  <c r="H536" i="16"/>
  <c r="H534" i="16" s="1"/>
  <c r="N536" i="16"/>
  <c r="N534" i="16" s="1"/>
  <c r="T536" i="16"/>
  <c r="T534" i="16" s="1"/>
  <c r="Z536" i="16"/>
  <c r="Z534" i="16" s="1"/>
  <c r="G541" i="16"/>
  <c r="M541" i="16"/>
  <c r="M539" i="16" s="1"/>
  <c r="S541" i="16"/>
  <c r="S539" i="16" s="1"/>
  <c r="Y541" i="16"/>
  <c r="Y539" i="16" s="1"/>
  <c r="F546" i="16"/>
  <c r="F544" i="16" s="1"/>
  <c r="L546" i="16"/>
  <c r="L544" i="16" s="1"/>
  <c r="R546" i="16"/>
  <c r="X546" i="16"/>
  <c r="X544" i="16" s="1"/>
  <c r="E551" i="16"/>
  <c r="E549" i="16" s="1"/>
  <c r="K551" i="16"/>
  <c r="K549" i="16" s="1"/>
  <c r="Q551" i="16"/>
  <c r="Q549" i="16" s="1"/>
  <c r="W551" i="16"/>
  <c r="W549" i="16" s="1"/>
  <c r="D556" i="16"/>
  <c r="J556" i="16"/>
  <c r="J554" i="16" s="1"/>
  <c r="P556" i="16"/>
  <c r="P554" i="16" s="1"/>
  <c r="V556" i="16"/>
  <c r="V554" i="16" s="1"/>
  <c r="I561" i="16"/>
  <c r="I559" i="16" s="1"/>
  <c r="O561" i="16"/>
  <c r="O559" i="16" s="1"/>
  <c r="U561" i="16"/>
  <c r="AA561" i="16"/>
  <c r="AA559" i="16" s="1"/>
  <c r="H566" i="16"/>
  <c r="H564" i="16" s="1"/>
  <c r="N566" i="16"/>
  <c r="N564" i="16" s="1"/>
  <c r="T566" i="16"/>
  <c r="T564" i="16" s="1"/>
  <c r="Z566" i="16"/>
  <c r="Z564" i="16" s="1"/>
  <c r="G571" i="16"/>
  <c r="M571" i="16"/>
  <c r="M569" i="16" s="1"/>
  <c r="S571" i="16"/>
  <c r="S569" i="16" s="1"/>
  <c r="Y571" i="16"/>
  <c r="Y569" i="16" s="1"/>
  <c r="F576" i="16"/>
  <c r="F574" i="16" s="1"/>
  <c r="L576" i="16"/>
  <c r="L574" i="16" s="1"/>
  <c r="R576" i="16"/>
  <c r="X576" i="16"/>
  <c r="X574" i="16" s="1"/>
  <c r="E581" i="16"/>
  <c r="E579" i="16" s="1"/>
  <c r="K581" i="16"/>
  <c r="K579" i="16" s="1"/>
  <c r="Q581" i="16"/>
  <c r="Q579" i="16" s="1"/>
  <c r="W581" i="16"/>
  <c r="W579" i="16" s="1"/>
  <c r="D586" i="16"/>
  <c r="J586" i="16"/>
  <c r="J584" i="16" s="1"/>
  <c r="P586" i="16"/>
  <c r="P584" i="16" s="1"/>
  <c r="V586" i="16"/>
  <c r="V584" i="16" s="1"/>
  <c r="I591" i="16"/>
  <c r="I589" i="16" s="1"/>
  <c r="O591" i="16"/>
  <c r="O589" i="16" s="1"/>
  <c r="U591" i="16"/>
  <c r="AA591" i="16"/>
  <c r="AA589" i="16" s="1"/>
  <c r="H596" i="16"/>
  <c r="H594" i="16" s="1"/>
  <c r="N596" i="16"/>
  <c r="N594" i="16" s="1"/>
  <c r="T596" i="16"/>
  <c r="T594" i="16" s="1"/>
  <c r="Z596" i="16"/>
  <c r="Z594" i="16" s="1"/>
  <c r="G601" i="16"/>
  <c r="M601" i="16"/>
  <c r="M599" i="16" s="1"/>
  <c r="S601" i="16"/>
  <c r="S599" i="16" s="1"/>
  <c r="Y601" i="16"/>
  <c r="Y599" i="16" s="1"/>
  <c r="F606" i="16"/>
  <c r="F604" i="16" s="1"/>
  <c r="L606" i="16"/>
  <c r="L604" i="16" s="1"/>
  <c r="R606" i="16"/>
  <c r="X606" i="16"/>
  <c r="X604" i="16" s="1"/>
  <c r="E611" i="16"/>
  <c r="E609" i="16" s="1"/>
  <c r="K611" i="16"/>
  <c r="K609" i="16" s="1"/>
  <c r="Q611" i="16"/>
  <c r="Q609" i="16" s="1"/>
  <c r="W611" i="16"/>
  <c r="W609" i="16" s="1"/>
  <c r="D616" i="16"/>
  <c r="J616" i="16"/>
  <c r="J614" i="16" s="1"/>
  <c r="P616" i="16"/>
  <c r="P614" i="16" s="1"/>
  <c r="V616" i="16"/>
  <c r="V614" i="16" s="1"/>
  <c r="H9" i="17"/>
  <c r="H7" i="17" s="1"/>
  <c r="N9" i="17"/>
  <c r="N7" i="17" s="1"/>
  <c r="T9" i="17"/>
  <c r="Z9" i="17"/>
  <c r="H11" i="17"/>
  <c r="N11" i="17"/>
  <c r="T11" i="17"/>
  <c r="Z11" i="17"/>
  <c r="G14" i="17"/>
  <c r="M14" i="17"/>
  <c r="S14" i="17"/>
  <c r="S12" i="17" s="1"/>
  <c r="Y14" i="17"/>
  <c r="G16" i="17"/>
  <c r="M16" i="17"/>
  <c r="S16" i="17"/>
  <c r="Y16" i="17"/>
  <c r="F19" i="17"/>
  <c r="F17" i="17" s="1"/>
  <c r="L19" i="17"/>
  <c r="R19" i="17"/>
  <c r="R17" i="17" s="1"/>
  <c r="X19" i="17"/>
  <c r="X17" i="17" s="1"/>
  <c r="F21" i="17"/>
  <c r="L21" i="17"/>
  <c r="R21" i="17"/>
  <c r="X21" i="17"/>
  <c r="E24" i="17"/>
  <c r="E22" i="17" s="1"/>
  <c r="K24" i="17"/>
  <c r="K22" i="17" s="1"/>
  <c r="Q24" i="17"/>
  <c r="W24" i="17"/>
  <c r="E26" i="17"/>
  <c r="K26" i="17"/>
  <c r="Q26" i="17"/>
  <c r="W26" i="17"/>
  <c r="D29" i="17"/>
  <c r="J29" i="17"/>
  <c r="P29" i="17"/>
  <c r="P27" i="17" s="1"/>
  <c r="V29" i="17"/>
  <c r="D31" i="17"/>
  <c r="J31" i="17"/>
  <c r="P31" i="17"/>
  <c r="V31" i="17"/>
  <c r="I34" i="17"/>
  <c r="I32" i="17" s="1"/>
  <c r="O34" i="17"/>
  <c r="U34" i="17"/>
  <c r="U32" i="17" s="1"/>
  <c r="AA34" i="17"/>
  <c r="AA32" i="17" s="1"/>
  <c r="I36" i="17"/>
  <c r="O36" i="17"/>
  <c r="U36" i="17"/>
  <c r="AA36" i="17"/>
  <c r="H39" i="17"/>
  <c r="H37" i="17" s="1"/>
  <c r="N39" i="17"/>
  <c r="N37" i="17" s="1"/>
  <c r="T39" i="17"/>
  <c r="Z39" i="17"/>
  <c r="H41" i="17"/>
  <c r="N41" i="17"/>
  <c r="T41" i="17"/>
  <c r="Z41" i="17"/>
  <c r="G44" i="17"/>
  <c r="M44" i="17"/>
  <c r="S44" i="17"/>
  <c r="S42" i="17" s="1"/>
  <c r="Y44" i="17"/>
  <c r="G46" i="17"/>
  <c r="M46" i="17"/>
  <c r="S46" i="17"/>
  <c r="Y46" i="17"/>
  <c r="F49" i="17"/>
  <c r="F47" i="17" s="1"/>
  <c r="L49" i="17"/>
  <c r="R49" i="17"/>
  <c r="R47" i="17" s="1"/>
  <c r="X49" i="17"/>
  <c r="X47" i="17" s="1"/>
  <c r="F51" i="17"/>
  <c r="L51" i="17"/>
  <c r="R51" i="17"/>
  <c r="X51" i="17"/>
  <c r="E54" i="17"/>
  <c r="E52" i="17" s="1"/>
  <c r="K54" i="17"/>
  <c r="K52" i="17" s="1"/>
  <c r="Q54" i="17"/>
  <c r="W54" i="17"/>
  <c r="E56" i="17"/>
  <c r="K56" i="17"/>
  <c r="Q56" i="17"/>
  <c r="W56" i="17"/>
  <c r="D59" i="17"/>
  <c r="J59" i="17"/>
  <c r="P59" i="17"/>
  <c r="P57" i="17" s="1"/>
  <c r="V59" i="17"/>
  <c r="D61" i="17"/>
  <c r="J61" i="17"/>
  <c r="P61" i="17"/>
  <c r="V61" i="17"/>
  <c r="I64" i="17"/>
  <c r="O64" i="17"/>
  <c r="U64" i="17"/>
  <c r="U62" i="17" s="1"/>
  <c r="AA64" i="17"/>
  <c r="K66" i="17"/>
  <c r="S66" i="17"/>
  <c r="L69" i="17"/>
  <c r="L67" i="17" s="1"/>
  <c r="X71" i="17"/>
  <c r="E74" i="17"/>
  <c r="E72" i="17" s="1"/>
  <c r="Q76" i="17"/>
  <c r="J81" i="17"/>
  <c r="I86" i="17"/>
  <c r="Z89" i="17"/>
  <c r="Z87" i="17" s="1"/>
  <c r="S94" i="17"/>
  <c r="S92" i="17" s="1"/>
  <c r="L99" i="17"/>
  <c r="L97" i="17" s="1"/>
  <c r="J471" i="16"/>
  <c r="J469" i="16" s="1"/>
  <c r="P471" i="16"/>
  <c r="P469" i="16" s="1"/>
  <c r="V471" i="16"/>
  <c r="V469" i="16" s="1"/>
  <c r="I476" i="16"/>
  <c r="I474" i="16" s="1"/>
  <c r="O476" i="16"/>
  <c r="O474" i="16" s="1"/>
  <c r="U476" i="16"/>
  <c r="U474" i="16" s="1"/>
  <c r="AA476" i="16"/>
  <c r="AA474" i="16" s="1"/>
  <c r="H481" i="16"/>
  <c r="H479" i="16" s="1"/>
  <c r="N481" i="16"/>
  <c r="N479" i="16" s="1"/>
  <c r="T481" i="16"/>
  <c r="T479" i="16" s="1"/>
  <c r="Z481" i="16"/>
  <c r="Z479" i="16" s="1"/>
  <c r="G486" i="16"/>
  <c r="G484" i="16" s="1"/>
  <c r="M486" i="16"/>
  <c r="M484" i="16" s="1"/>
  <c r="S486" i="16"/>
  <c r="S484" i="16" s="1"/>
  <c r="Y486" i="16"/>
  <c r="Y484" i="16" s="1"/>
  <c r="F491" i="16"/>
  <c r="F489" i="16" s="1"/>
  <c r="L491" i="16"/>
  <c r="L489" i="16" s="1"/>
  <c r="R491" i="16"/>
  <c r="R489" i="16" s="1"/>
  <c r="X491" i="16"/>
  <c r="X489" i="16" s="1"/>
  <c r="E496" i="16"/>
  <c r="E494" i="16" s="1"/>
  <c r="K496" i="16"/>
  <c r="K494" i="16" s="1"/>
  <c r="Q496" i="16"/>
  <c r="Q494" i="16" s="1"/>
  <c r="W496" i="16"/>
  <c r="W494" i="16" s="1"/>
  <c r="D501" i="16"/>
  <c r="D499" i="16" s="1"/>
  <c r="J501" i="16"/>
  <c r="J499" i="16" s="1"/>
  <c r="P501" i="16"/>
  <c r="P499" i="16" s="1"/>
  <c r="V501" i="16"/>
  <c r="V499" i="16" s="1"/>
  <c r="I506" i="16"/>
  <c r="I504" i="16" s="1"/>
  <c r="O506" i="16"/>
  <c r="O504" i="16" s="1"/>
  <c r="U506" i="16"/>
  <c r="U504" i="16" s="1"/>
  <c r="AA506" i="16"/>
  <c r="AA504" i="16" s="1"/>
  <c r="H511" i="16"/>
  <c r="H509" i="16" s="1"/>
  <c r="N511" i="16"/>
  <c r="N509" i="16" s="1"/>
  <c r="T511" i="16"/>
  <c r="T509" i="16" s="1"/>
  <c r="Z511" i="16"/>
  <c r="Z509" i="16" s="1"/>
  <c r="G516" i="16"/>
  <c r="G514" i="16" s="1"/>
  <c r="M516" i="16"/>
  <c r="M514" i="16" s="1"/>
  <c r="S516" i="16"/>
  <c r="S514" i="16" s="1"/>
  <c r="Y516" i="16"/>
  <c r="Y514" i="16" s="1"/>
  <c r="F521" i="16"/>
  <c r="F519" i="16" s="1"/>
  <c r="L521" i="16"/>
  <c r="L519" i="16" s="1"/>
  <c r="R521" i="16"/>
  <c r="R519" i="16" s="1"/>
  <c r="X521" i="16"/>
  <c r="X519" i="16" s="1"/>
  <c r="E526" i="16"/>
  <c r="E524" i="16" s="1"/>
  <c r="K526" i="16"/>
  <c r="K524" i="16" s="1"/>
  <c r="Q526" i="16"/>
  <c r="Q524" i="16" s="1"/>
  <c r="W526" i="16"/>
  <c r="W524" i="16" s="1"/>
  <c r="D531" i="16"/>
  <c r="D529" i="16" s="1"/>
  <c r="J531" i="16"/>
  <c r="J529" i="16" s="1"/>
  <c r="P531" i="16"/>
  <c r="P529" i="16" s="1"/>
  <c r="V531" i="16"/>
  <c r="V529" i="16" s="1"/>
  <c r="I536" i="16"/>
  <c r="I534" i="16" s="1"/>
  <c r="O536" i="16"/>
  <c r="O534" i="16" s="1"/>
  <c r="U536" i="16"/>
  <c r="U534" i="16" s="1"/>
  <c r="AA536" i="16"/>
  <c r="AA534" i="16" s="1"/>
  <c r="H541" i="16"/>
  <c r="H539" i="16" s="1"/>
  <c r="N541" i="16"/>
  <c r="N539" i="16" s="1"/>
  <c r="T541" i="16"/>
  <c r="T539" i="16" s="1"/>
  <c r="Z541" i="16"/>
  <c r="Z539" i="16" s="1"/>
  <c r="G546" i="16"/>
  <c r="G544" i="16" s="1"/>
  <c r="M546" i="16"/>
  <c r="M544" i="16" s="1"/>
  <c r="S546" i="16"/>
  <c r="S544" i="16" s="1"/>
  <c r="Y546" i="16"/>
  <c r="Y544" i="16" s="1"/>
  <c r="F551" i="16"/>
  <c r="F549" i="16" s="1"/>
  <c r="L551" i="16"/>
  <c r="L549" i="16" s="1"/>
  <c r="R551" i="16"/>
  <c r="R549" i="16" s="1"/>
  <c r="X551" i="16"/>
  <c r="X549" i="16" s="1"/>
  <c r="E556" i="16"/>
  <c r="E554" i="16" s="1"/>
  <c r="K556" i="16"/>
  <c r="K554" i="16" s="1"/>
  <c r="Q556" i="16"/>
  <c r="Q554" i="16" s="1"/>
  <c r="W556" i="16"/>
  <c r="W554" i="16" s="1"/>
  <c r="D561" i="16"/>
  <c r="D559" i="16" s="1"/>
  <c r="J561" i="16"/>
  <c r="J559" i="16" s="1"/>
  <c r="P561" i="16"/>
  <c r="P559" i="16" s="1"/>
  <c r="V561" i="16"/>
  <c r="V559" i="16" s="1"/>
  <c r="I566" i="16"/>
  <c r="I564" i="16" s="1"/>
  <c r="O566" i="16"/>
  <c r="O564" i="16" s="1"/>
  <c r="U566" i="16"/>
  <c r="U564" i="16" s="1"/>
  <c r="AA566" i="16"/>
  <c r="AA564" i="16" s="1"/>
  <c r="H571" i="16"/>
  <c r="H569" i="16" s="1"/>
  <c r="N571" i="16"/>
  <c r="N569" i="16" s="1"/>
  <c r="T571" i="16"/>
  <c r="T569" i="16" s="1"/>
  <c r="Z571" i="16"/>
  <c r="Z569" i="16" s="1"/>
  <c r="G576" i="16"/>
  <c r="G574" i="16" s="1"/>
  <c r="M576" i="16"/>
  <c r="M574" i="16" s="1"/>
  <c r="S576" i="16"/>
  <c r="S574" i="16" s="1"/>
  <c r="Y576" i="16"/>
  <c r="Y574" i="16" s="1"/>
  <c r="F581" i="16"/>
  <c r="F579" i="16" s="1"/>
  <c r="L581" i="16"/>
  <c r="L579" i="16" s="1"/>
  <c r="R581" i="16"/>
  <c r="R579" i="16" s="1"/>
  <c r="X581" i="16"/>
  <c r="X579" i="16" s="1"/>
  <c r="E586" i="16"/>
  <c r="E584" i="16" s="1"/>
  <c r="K586" i="16"/>
  <c r="K584" i="16" s="1"/>
  <c r="Q586" i="16"/>
  <c r="Q584" i="16" s="1"/>
  <c r="W586" i="16"/>
  <c r="W584" i="16" s="1"/>
  <c r="D591" i="16"/>
  <c r="D589" i="16" s="1"/>
  <c r="J591" i="16"/>
  <c r="J589" i="16" s="1"/>
  <c r="P591" i="16"/>
  <c r="P589" i="16" s="1"/>
  <c r="V591" i="16"/>
  <c r="V589" i="16" s="1"/>
  <c r="I596" i="16"/>
  <c r="I594" i="16" s="1"/>
  <c r="O596" i="16"/>
  <c r="O594" i="16" s="1"/>
  <c r="U596" i="16"/>
  <c r="U594" i="16" s="1"/>
  <c r="AA596" i="16"/>
  <c r="AA594" i="16" s="1"/>
  <c r="H601" i="16"/>
  <c r="H599" i="16" s="1"/>
  <c r="N601" i="16"/>
  <c r="N599" i="16" s="1"/>
  <c r="T601" i="16"/>
  <c r="T599" i="16" s="1"/>
  <c r="Z601" i="16"/>
  <c r="Z599" i="16" s="1"/>
  <c r="G606" i="16"/>
  <c r="G604" i="16" s="1"/>
  <c r="M606" i="16"/>
  <c r="M604" i="16" s="1"/>
  <c r="S606" i="16"/>
  <c r="S604" i="16" s="1"/>
  <c r="Y606" i="16"/>
  <c r="Y604" i="16" s="1"/>
  <c r="F611" i="16"/>
  <c r="F609" i="16" s="1"/>
  <c r="L611" i="16"/>
  <c r="L609" i="16" s="1"/>
  <c r="R611" i="16"/>
  <c r="R609" i="16" s="1"/>
  <c r="X611" i="16"/>
  <c r="X609" i="16" s="1"/>
  <c r="E616" i="16"/>
  <c r="E614" i="16" s="1"/>
  <c r="K616" i="16"/>
  <c r="K614" i="16" s="1"/>
  <c r="Q616" i="16"/>
  <c r="Q614" i="16" s="1"/>
  <c r="W616" i="16"/>
  <c r="W614" i="16" s="1"/>
  <c r="I9" i="17"/>
  <c r="O9" i="17"/>
  <c r="U9" i="17"/>
  <c r="U7" i="17" s="1"/>
  <c r="AA9" i="17"/>
  <c r="I11" i="17"/>
  <c r="O11" i="17"/>
  <c r="U11" i="17"/>
  <c r="AA11" i="17"/>
  <c r="H14" i="17"/>
  <c r="H12" i="17" s="1"/>
  <c r="N14" i="17"/>
  <c r="T14" i="17"/>
  <c r="T12" i="17" s="1"/>
  <c r="Z14" i="17"/>
  <c r="Z12" i="17" s="1"/>
  <c r="H16" i="17"/>
  <c r="N16" i="17"/>
  <c r="T16" i="17"/>
  <c r="Z16" i="17"/>
  <c r="G19" i="17"/>
  <c r="G17" i="17" s="1"/>
  <c r="M19" i="17"/>
  <c r="M17" i="17" s="1"/>
  <c r="S19" i="17"/>
  <c r="Y19" i="17"/>
  <c r="G21" i="17"/>
  <c r="M21" i="17"/>
  <c r="S21" i="17"/>
  <c r="Y21" i="17"/>
  <c r="F24" i="17"/>
  <c r="L24" i="17"/>
  <c r="R24" i="17"/>
  <c r="R22" i="17" s="1"/>
  <c r="X24" i="17"/>
  <c r="F26" i="17"/>
  <c r="L26" i="17"/>
  <c r="R26" i="17"/>
  <c r="X26" i="17"/>
  <c r="E29" i="17"/>
  <c r="E27" i="17" s="1"/>
  <c r="K29" i="17"/>
  <c r="Q29" i="17"/>
  <c r="Q27" i="17" s="1"/>
  <c r="W29" i="17"/>
  <c r="W27" i="17" s="1"/>
  <c r="E31" i="17"/>
  <c r="K31" i="17"/>
  <c r="Q31" i="17"/>
  <c r="W31" i="17"/>
  <c r="D34" i="17"/>
  <c r="D32" i="17" s="1"/>
  <c r="J34" i="17"/>
  <c r="J32" i="17" s="1"/>
  <c r="P34" i="17"/>
  <c r="V34" i="17"/>
  <c r="D36" i="17"/>
  <c r="J36" i="17"/>
  <c r="P36" i="17"/>
  <c r="V36" i="17"/>
  <c r="I39" i="17"/>
  <c r="O39" i="17"/>
  <c r="U39" i="17"/>
  <c r="U37" i="17" s="1"/>
  <c r="AA39" i="17"/>
  <c r="I41" i="17"/>
  <c r="O41" i="17"/>
  <c r="U41" i="17"/>
  <c r="AA41" i="17"/>
  <c r="H44" i="17"/>
  <c r="H42" i="17" s="1"/>
  <c r="N44" i="17"/>
  <c r="T44" i="17"/>
  <c r="T42" i="17" s="1"/>
  <c r="Z44" i="17"/>
  <c r="Z42" i="17" s="1"/>
  <c r="H46" i="17"/>
  <c r="N46" i="17"/>
  <c r="T46" i="17"/>
  <c r="Z46" i="17"/>
  <c r="G49" i="17"/>
  <c r="G47" i="17" s="1"/>
  <c r="M49" i="17"/>
  <c r="M47" i="17" s="1"/>
  <c r="S49" i="17"/>
  <c r="Y49" i="17"/>
  <c r="G51" i="17"/>
  <c r="M51" i="17"/>
  <c r="S51" i="17"/>
  <c r="Y51" i="17"/>
  <c r="F54" i="17"/>
  <c r="L54" i="17"/>
  <c r="R54" i="17"/>
  <c r="R52" i="17" s="1"/>
  <c r="X54" i="17"/>
  <c r="F56" i="17"/>
  <c r="L56" i="17"/>
  <c r="R56" i="17"/>
  <c r="X56" i="17"/>
  <c r="E59" i="17"/>
  <c r="E57" i="17" s="1"/>
  <c r="K59" i="17"/>
  <c r="Q59" i="17"/>
  <c r="Q57" i="17" s="1"/>
  <c r="W59" i="17"/>
  <c r="W57" i="17" s="1"/>
  <c r="E61" i="17"/>
  <c r="K61" i="17"/>
  <c r="Q61" i="17"/>
  <c r="W61" i="17"/>
  <c r="D64" i="17"/>
  <c r="D62" i="17" s="1"/>
  <c r="J64" i="17"/>
  <c r="J62" i="17" s="1"/>
  <c r="P64" i="17"/>
  <c r="V64" i="17"/>
  <c r="D66" i="17"/>
  <c r="L66" i="17"/>
  <c r="V66" i="17"/>
  <c r="R69" i="17"/>
  <c r="R67" i="17" s="1"/>
  <c r="K74" i="17"/>
  <c r="W76" i="17"/>
  <c r="D79" i="17"/>
  <c r="D77" i="17" s="1"/>
  <c r="P81" i="17"/>
  <c r="O86" i="17"/>
  <c r="Y94" i="17"/>
  <c r="Y92" i="17" s="1"/>
  <c r="Z360" i="17"/>
  <c r="E471" i="16"/>
  <c r="E469" i="16" s="1"/>
  <c r="K471" i="16"/>
  <c r="K469" i="16" s="1"/>
  <c r="Q471" i="16"/>
  <c r="Q469" i="16" s="1"/>
  <c r="W471" i="16"/>
  <c r="W469" i="16" s="1"/>
  <c r="D476" i="16"/>
  <c r="D474" i="16" s="1"/>
  <c r="J476" i="16"/>
  <c r="J474" i="16" s="1"/>
  <c r="P476" i="16"/>
  <c r="P474" i="16" s="1"/>
  <c r="V476" i="16"/>
  <c r="V474" i="16" s="1"/>
  <c r="I481" i="16"/>
  <c r="I479" i="16" s="1"/>
  <c r="O481" i="16"/>
  <c r="O479" i="16" s="1"/>
  <c r="U481" i="16"/>
  <c r="U479" i="16" s="1"/>
  <c r="AA481" i="16"/>
  <c r="AA479" i="16" s="1"/>
  <c r="H486" i="16"/>
  <c r="H484" i="16" s="1"/>
  <c r="N486" i="16"/>
  <c r="N484" i="16" s="1"/>
  <c r="T486" i="16"/>
  <c r="T484" i="16" s="1"/>
  <c r="Z486" i="16"/>
  <c r="Z484" i="16" s="1"/>
  <c r="G491" i="16"/>
  <c r="G489" i="16" s="1"/>
  <c r="M491" i="16"/>
  <c r="M489" i="16" s="1"/>
  <c r="S491" i="16"/>
  <c r="S489" i="16" s="1"/>
  <c r="Y491" i="16"/>
  <c r="Y489" i="16" s="1"/>
  <c r="F496" i="16"/>
  <c r="F494" i="16" s="1"/>
  <c r="L496" i="16"/>
  <c r="L494" i="16" s="1"/>
  <c r="R496" i="16"/>
  <c r="R494" i="16" s="1"/>
  <c r="X496" i="16"/>
  <c r="X494" i="16" s="1"/>
  <c r="E501" i="16"/>
  <c r="E499" i="16" s="1"/>
  <c r="K501" i="16"/>
  <c r="K499" i="16" s="1"/>
  <c r="Q501" i="16"/>
  <c r="Q499" i="16" s="1"/>
  <c r="W501" i="16"/>
  <c r="W499" i="16" s="1"/>
  <c r="D506" i="16"/>
  <c r="D504" i="16" s="1"/>
  <c r="J506" i="16"/>
  <c r="J504" i="16" s="1"/>
  <c r="P506" i="16"/>
  <c r="P504" i="16" s="1"/>
  <c r="V506" i="16"/>
  <c r="V504" i="16" s="1"/>
  <c r="I511" i="16"/>
  <c r="I509" i="16" s="1"/>
  <c r="O511" i="16"/>
  <c r="O509" i="16" s="1"/>
  <c r="U511" i="16"/>
  <c r="U509" i="16" s="1"/>
  <c r="AA511" i="16"/>
  <c r="AA509" i="16" s="1"/>
  <c r="H516" i="16"/>
  <c r="H514" i="16" s="1"/>
  <c r="N516" i="16"/>
  <c r="N514" i="16" s="1"/>
  <c r="T516" i="16"/>
  <c r="T514" i="16" s="1"/>
  <c r="Z516" i="16"/>
  <c r="Z514" i="16" s="1"/>
  <c r="G521" i="16"/>
  <c r="G519" i="16" s="1"/>
  <c r="M521" i="16"/>
  <c r="M519" i="16" s="1"/>
  <c r="S521" i="16"/>
  <c r="S519" i="16" s="1"/>
  <c r="Y521" i="16"/>
  <c r="Y519" i="16" s="1"/>
  <c r="F526" i="16"/>
  <c r="F524" i="16" s="1"/>
  <c r="L526" i="16"/>
  <c r="L524" i="16" s="1"/>
  <c r="R526" i="16"/>
  <c r="R524" i="16" s="1"/>
  <c r="X526" i="16"/>
  <c r="X524" i="16" s="1"/>
  <c r="E531" i="16"/>
  <c r="E529" i="16" s="1"/>
  <c r="K531" i="16"/>
  <c r="K529" i="16" s="1"/>
  <c r="Q531" i="16"/>
  <c r="Q529" i="16" s="1"/>
  <c r="W531" i="16"/>
  <c r="W529" i="16" s="1"/>
  <c r="D536" i="16"/>
  <c r="D534" i="16" s="1"/>
  <c r="J536" i="16"/>
  <c r="J534" i="16" s="1"/>
  <c r="P536" i="16"/>
  <c r="P534" i="16" s="1"/>
  <c r="V536" i="16"/>
  <c r="V534" i="16" s="1"/>
  <c r="I541" i="16"/>
  <c r="I539" i="16" s="1"/>
  <c r="O541" i="16"/>
  <c r="O539" i="16" s="1"/>
  <c r="U541" i="16"/>
  <c r="U539" i="16" s="1"/>
  <c r="AA541" i="16"/>
  <c r="AA539" i="16" s="1"/>
  <c r="H546" i="16"/>
  <c r="H544" i="16" s="1"/>
  <c r="N546" i="16"/>
  <c r="N544" i="16" s="1"/>
  <c r="T546" i="16"/>
  <c r="T544" i="16" s="1"/>
  <c r="Z546" i="16"/>
  <c r="Z544" i="16" s="1"/>
  <c r="G551" i="16"/>
  <c r="G549" i="16" s="1"/>
  <c r="M551" i="16"/>
  <c r="M549" i="16" s="1"/>
  <c r="S551" i="16"/>
  <c r="S549" i="16" s="1"/>
  <c r="Y551" i="16"/>
  <c r="Y549" i="16" s="1"/>
  <c r="F556" i="16"/>
  <c r="F554" i="16" s="1"/>
  <c r="L556" i="16"/>
  <c r="L554" i="16" s="1"/>
  <c r="R556" i="16"/>
  <c r="R554" i="16" s="1"/>
  <c r="X556" i="16"/>
  <c r="X554" i="16" s="1"/>
  <c r="E561" i="16"/>
  <c r="E559" i="16" s="1"/>
  <c r="K561" i="16"/>
  <c r="K559" i="16" s="1"/>
  <c r="Q561" i="16"/>
  <c r="Q559" i="16" s="1"/>
  <c r="W561" i="16"/>
  <c r="W559" i="16" s="1"/>
  <c r="D566" i="16"/>
  <c r="D564" i="16" s="1"/>
  <c r="J566" i="16"/>
  <c r="J564" i="16" s="1"/>
  <c r="P566" i="16"/>
  <c r="P564" i="16" s="1"/>
  <c r="V566" i="16"/>
  <c r="V564" i="16" s="1"/>
  <c r="I571" i="16"/>
  <c r="I569" i="16" s="1"/>
  <c r="O571" i="16"/>
  <c r="O569" i="16" s="1"/>
  <c r="U571" i="16"/>
  <c r="U569" i="16" s="1"/>
  <c r="AA571" i="16"/>
  <c r="AA569" i="16" s="1"/>
  <c r="H576" i="16"/>
  <c r="H574" i="16" s="1"/>
  <c r="N576" i="16"/>
  <c r="N574" i="16" s="1"/>
  <c r="T576" i="16"/>
  <c r="T574" i="16" s="1"/>
  <c r="Z576" i="16"/>
  <c r="Z574" i="16" s="1"/>
  <c r="G581" i="16"/>
  <c r="G579" i="16" s="1"/>
  <c r="M581" i="16"/>
  <c r="M579" i="16" s="1"/>
  <c r="S581" i="16"/>
  <c r="S579" i="16" s="1"/>
  <c r="Y581" i="16"/>
  <c r="Y579" i="16" s="1"/>
  <c r="F586" i="16"/>
  <c r="F584" i="16" s="1"/>
  <c r="L586" i="16"/>
  <c r="L584" i="16" s="1"/>
  <c r="R586" i="16"/>
  <c r="R584" i="16" s="1"/>
  <c r="X586" i="16"/>
  <c r="X584" i="16" s="1"/>
  <c r="E591" i="16"/>
  <c r="E589" i="16" s="1"/>
  <c r="K591" i="16"/>
  <c r="K589" i="16" s="1"/>
  <c r="Q591" i="16"/>
  <c r="Q589" i="16" s="1"/>
  <c r="W591" i="16"/>
  <c r="W589" i="16" s="1"/>
  <c r="D596" i="16"/>
  <c r="D594" i="16" s="1"/>
  <c r="J596" i="16"/>
  <c r="J594" i="16" s="1"/>
  <c r="P596" i="16"/>
  <c r="P594" i="16" s="1"/>
  <c r="V596" i="16"/>
  <c r="V594" i="16" s="1"/>
  <c r="I601" i="16"/>
  <c r="I599" i="16" s="1"/>
  <c r="O601" i="16"/>
  <c r="O599" i="16" s="1"/>
  <c r="U601" i="16"/>
  <c r="U599" i="16" s="1"/>
  <c r="AA601" i="16"/>
  <c r="AA599" i="16" s="1"/>
  <c r="H606" i="16"/>
  <c r="H604" i="16" s="1"/>
  <c r="N606" i="16"/>
  <c r="N604" i="16" s="1"/>
  <c r="T606" i="16"/>
  <c r="T604" i="16" s="1"/>
  <c r="Z606" i="16"/>
  <c r="Z604" i="16" s="1"/>
  <c r="G611" i="16"/>
  <c r="G609" i="16" s="1"/>
  <c r="M611" i="16"/>
  <c r="M609" i="16" s="1"/>
  <c r="S611" i="16"/>
  <c r="S609" i="16" s="1"/>
  <c r="Y611" i="16"/>
  <c r="Y609" i="16" s="1"/>
  <c r="F616" i="16"/>
  <c r="F614" i="16" s="1"/>
  <c r="L616" i="16"/>
  <c r="L614" i="16" s="1"/>
  <c r="R616" i="16"/>
  <c r="R614" i="16" s="1"/>
  <c r="X616" i="16"/>
  <c r="X614" i="16" s="1"/>
  <c r="X154" i="17"/>
  <c r="R154" i="17"/>
  <c r="R152" i="17" s="1"/>
  <c r="L154" i="17"/>
  <c r="L152" i="17" s="1"/>
  <c r="F154" i="17"/>
  <c r="Y149" i="17"/>
  <c r="S149" i="17"/>
  <c r="S147" i="17" s="1"/>
  <c r="M149" i="17"/>
  <c r="G149" i="17"/>
  <c r="G147" i="17" s="1"/>
  <c r="Z144" i="17"/>
  <c r="Z142" i="17" s="1"/>
  <c r="T144" i="17"/>
  <c r="N144" i="17"/>
  <c r="H144" i="17"/>
  <c r="H142" i="17" s="1"/>
  <c r="AA139" i="17"/>
  <c r="U139" i="17"/>
  <c r="U137" i="17" s="1"/>
  <c r="O139" i="17"/>
  <c r="O137" i="17" s="1"/>
  <c r="I139" i="17"/>
  <c r="V134" i="17"/>
  <c r="P134" i="17"/>
  <c r="P132" i="17" s="1"/>
  <c r="J134" i="17"/>
  <c r="D134" i="17"/>
  <c r="D132" i="17" s="1"/>
  <c r="W129" i="17"/>
  <c r="W127" i="17" s="1"/>
  <c r="Q129" i="17"/>
  <c r="K129" i="17"/>
  <c r="E129" i="17"/>
  <c r="E127" i="17" s="1"/>
  <c r="X124" i="17"/>
  <c r="R124" i="17"/>
  <c r="R122" i="17" s="1"/>
  <c r="L124" i="17"/>
  <c r="L122" i="17" s="1"/>
  <c r="F124" i="17"/>
  <c r="Y119" i="17"/>
  <c r="S119" i="17"/>
  <c r="S117" i="17" s="1"/>
  <c r="M119" i="17"/>
  <c r="G119" i="17"/>
  <c r="G117" i="17" s="1"/>
  <c r="Z114" i="17"/>
  <c r="Z112" i="17" s="1"/>
  <c r="T114" i="17"/>
  <c r="N114" i="17"/>
  <c r="H114" i="17"/>
  <c r="H112" i="17" s="1"/>
  <c r="AA109" i="17"/>
  <c r="U109" i="17"/>
  <c r="U107" i="17" s="1"/>
  <c r="O109" i="17"/>
  <c r="O107" i="17" s="1"/>
  <c r="I109" i="17"/>
  <c r="V104" i="17"/>
  <c r="P104" i="17"/>
  <c r="P102" i="17" s="1"/>
  <c r="J104" i="17"/>
  <c r="D104" i="17"/>
  <c r="D102" i="17" s="1"/>
  <c r="W99" i="17"/>
  <c r="W97" i="17" s="1"/>
  <c r="Q99" i="17"/>
  <c r="K99" i="17"/>
  <c r="E99" i="17"/>
  <c r="E97" i="17" s="1"/>
  <c r="X94" i="17"/>
  <c r="R94" i="17"/>
  <c r="R92" i="17" s="1"/>
  <c r="L94" i="17"/>
  <c r="L92" i="17" s="1"/>
  <c r="F94" i="17"/>
  <c r="Y89" i="17"/>
  <c r="S89" i="17"/>
  <c r="S87" i="17" s="1"/>
  <c r="M89" i="17"/>
  <c r="G89" i="17"/>
  <c r="G87" i="17" s="1"/>
  <c r="Z84" i="17"/>
  <c r="Z82" i="17" s="1"/>
  <c r="T84" i="17"/>
  <c r="N84" i="17"/>
  <c r="H84" i="17"/>
  <c r="H82" i="17" s="1"/>
  <c r="AA79" i="17"/>
  <c r="U79" i="17"/>
  <c r="U77" i="17" s="1"/>
  <c r="O79" i="17"/>
  <c r="O77" i="17" s="1"/>
  <c r="I79" i="17"/>
  <c r="V74" i="17"/>
  <c r="P74" i="17"/>
  <c r="P72" i="17" s="1"/>
  <c r="J74" i="17"/>
  <c r="D74" i="17"/>
  <c r="D72" i="17" s="1"/>
  <c r="W69" i="17"/>
  <c r="W67" i="17" s="1"/>
  <c r="Q69" i="17"/>
  <c r="K69" i="17"/>
  <c r="E69" i="17"/>
  <c r="E67" i="17" s="1"/>
  <c r="W154" i="17"/>
  <c r="Q154" i="17"/>
  <c r="Q152" i="17" s="1"/>
  <c r="K154" i="17"/>
  <c r="K152" i="17" s="1"/>
  <c r="E154" i="17"/>
  <c r="X149" i="17"/>
  <c r="R149" i="17"/>
  <c r="L149" i="17"/>
  <c r="F149" i="17"/>
  <c r="F147" i="17" s="1"/>
  <c r="Y144" i="17"/>
  <c r="Y142" i="17" s="1"/>
  <c r="S144" i="17"/>
  <c r="M144" i="17"/>
  <c r="G144" i="17"/>
  <c r="Z139" i="17"/>
  <c r="T139" i="17"/>
  <c r="T137" i="17" s="1"/>
  <c r="N139" i="17"/>
  <c r="N137" i="17" s="1"/>
  <c r="H139" i="17"/>
  <c r="AA134" i="17"/>
  <c r="U134" i="17"/>
  <c r="O134" i="17"/>
  <c r="I134" i="17"/>
  <c r="I132" i="17" s="1"/>
  <c r="V129" i="17"/>
  <c r="V127" i="17" s="1"/>
  <c r="P129" i="17"/>
  <c r="J129" i="17"/>
  <c r="D129" i="17"/>
  <c r="W124" i="17"/>
  <c r="Q124" i="17"/>
  <c r="Q122" i="17" s="1"/>
  <c r="K124" i="17"/>
  <c r="K122" i="17" s="1"/>
  <c r="E124" i="17"/>
  <c r="X119" i="17"/>
  <c r="R119" i="17"/>
  <c r="L119" i="17"/>
  <c r="F119" i="17"/>
  <c r="F117" i="17" s="1"/>
  <c r="Y114" i="17"/>
  <c r="Y112" i="17" s="1"/>
  <c r="S114" i="17"/>
  <c r="M114" i="17"/>
  <c r="G114" i="17"/>
  <c r="Z109" i="17"/>
  <c r="T109" i="17"/>
  <c r="T107" i="17" s="1"/>
  <c r="N109" i="17"/>
  <c r="N107" i="17" s="1"/>
  <c r="H109" i="17"/>
  <c r="AA104" i="17"/>
  <c r="U104" i="17"/>
  <c r="O104" i="17"/>
  <c r="I104" i="17"/>
  <c r="I102" i="17" s="1"/>
  <c r="V99" i="17"/>
  <c r="V97" i="17" s="1"/>
  <c r="P99" i="17"/>
  <c r="J99" i="17"/>
  <c r="D99" i="17"/>
  <c r="W94" i="17"/>
  <c r="Q94" i="17"/>
  <c r="Q92" i="17" s="1"/>
  <c r="K94" i="17"/>
  <c r="K92" i="17" s="1"/>
  <c r="E94" i="17"/>
  <c r="X89" i="17"/>
  <c r="R89" i="17"/>
  <c r="L89" i="17"/>
  <c r="F89" i="17"/>
  <c r="F87" i="17" s="1"/>
  <c r="Y84" i="17"/>
  <c r="Y82" i="17" s="1"/>
  <c r="S84" i="17"/>
  <c r="M84" i="17"/>
  <c r="G84" i="17"/>
  <c r="Z79" i="17"/>
  <c r="T79" i="17"/>
  <c r="T77" i="17" s="1"/>
  <c r="N79" i="17"/>
  <c r="N77" i="17" s="1"/>
  <c r="H79" i="17"/>
  <c r="AA74" i="17"/>
  <c r="U74" i="17"/>
  <c r="O74" i="17"/>
  <c r="I74" i="17"/>
  <c r="I72" i="17" s="1"/>
  <c r="V69" i="17"/>
  <c r="V67" i="17" s="1"/>
  <c r="P69" i="17"/>
  <c r="J69" i="17"/>
  <c r="D69" i="17"/>
  <c r="V154" i="17"/>
  <c r="P154" i="17"/>
  <c r="P152" i="17" s="1"/>
  <c r="J154" i="17"/>
  <c r="D154" i="17"/>
  <c r="W149" i="17"/>
  <c r="Q149" i="17"/>
  <c r="Q147" i="17" s="1"/>
  <c r="K149" i="17"/>
  <c r="E149" i="17"/>
  <c r="E147" i="17" s="1"/>
  <c r="X144" i="17"/>
  <c r="R144" i="17"/>
  <c r="L144" i="17"/>
  <c r="F144" i="17"/>
  <c r="F142" i="17" s="1"/>
  <c r="Y139" i="17"/>
  <c r="S139" i="17"/>
  <c r="S137" i="17" s="1"/>
  <c r="M139" i="17"/>
  <c r="G139" i="17"/>
  <c r="Z134" i="17"/>
  <c r="T134" i="17"/>
  <c r="T132" i="17" s="1"/>
  <c r="N134" i="17"/>
  <c r="H134" i="17"/>
  <c r="H132" i="17" s="1"/>
  <c r="AA129" i="17"/>
  <c r="U129" i="17"/>
  <c r="O129" i="17"/>
  <c r="I129" i="17"/>
  <c r="I127" i="17" s="1"/>
  <c r="V124" i="17"/>
  <c r="P124" i="17"/>
  <c r="P122" i="17" s="1"/>
  <c r="J124" i="17"/>
  <c r="D124" i="17"/>
  <c r="W119" i="17"/>
  <c r="Q119" i="17"/>
  <c r="Q117" i="17" s="1"/>
  <c r="K119" i="17"/>
  <c r="E119" i="17"/>
  <c r="E117" i="17" s="1"/>
  <c r="X114" i="17"/>
  <c r="R114" i="17"/>
  <c r="L114" i="17"/>
  <c r="F114" i="17"/>
  <c r="F112" i="17" s="1"/>
  <c r="Y109" i="17"/>
  <c r="S109" i="17"/>
  <c r="S107" i="17" s="1"/>
  <c r="M109" i="17"/>
  <c r="G109" i="17"/>
  <c r="Z104" i="17"/>
  <c r="T104" i="17"/>
  <c r="T102" i="17" s="1"/>
  <c r="N104" i="17"/>
  <c r="H104" i="17"/>
  <c r="H102" i="17" s="1"/>
  <c r="AA99" i="17"/>
  <c r="U99" i="17"/>
  <c r="O99" i="17"/>
  <c r="I99" i="17"/>
  <c r="I97" i="17" s="1"/>
  <c r="V94" i="17"/>
  <c r="P94" i="17"/>
  <c r="P92" i="17" s="1"/>
  <c r="J94" i="17"/>
  <c r="D94" i="17"/>
  <c r="W89" i="17"/>
  <c r="Q89" i="17"/>
  <c r="Q87" i="17" s="1"/>
  <c r="K89" i="17"/>
  <c r="E89" i="17"/>
  <c r="E87" i="17" s="1"/>
  <c r="X84" i="17"/>
  <c r="R84" i="17"/>
  <c r="L84" i="17"/>
  <c r="F84" i="17"/>
  <c r="F82" i="17" s="1"/>
  <c r="Y79" i="17"/>
  <c r="S79" i="17"/>
  <c r="S77" i="17" s="1"/>
  <c r="M79" i="17"/>
  <c r="G79" i="17"/>
  <c r="Z74" i="17"/>
  <c r="T74" i="17"/>
  <c r="T72" i="17" s="1"/>
  <c r="N74" i="17"/>
  <c r="H74" i="17"/>
  <c r="H72" i="17" s="1"/>
  <c r="AA69" i="17"/>
  <c r="U69" i="17"/>
  <c r="O69" i="17"/>
  <c r="I69" i="17"/>
  <c r="I67" i="17" s="1"/>
  <c r="AA154" i="17"/>
  <c r="U154" i="17"/>
  <c r="U152" i="17" s="1"/>
  <c r="O154" i="17"/>
  <c r="O152" i="17" s="1"/>
  <c r="I154" i="17"/>
  <c r="V149" i="17"/>
  <c r="P149" i="17"/>
  <c r="J149" i="17"/>
  <c r="D149" i="17"/>
  <c r="D147" i="17" s="1"/>
  <c r="W144" i="17"/>
  <c r="W142" i="17" s="1"/>
  <c r="Q144" i="17"/>
  <c r="K144" i="17"/>
  <c r="E144" i="17"/>
  <c r="X139" i="17"/>
  <c r="R139" i="17"/>
  <c r="R137" i="17" s="1"/>
  <c r="L139" i="17"/>
  <c r="L137" i="17" s="1"/>
  <c r="F139" i="17"/>
  <c r="Y134" i="17"/>
  <c r="S134" i="17"/>
  <c r="M134" i="17"/>
  <c r="G134" i="17"/>
  <c r="G132" i="17" s="1"/>
  <c r="Z129" i="17"/>
  <c r="Z127" i="17" s="1"/>
  <c r="T129" i="17"/>
  <c r="N129" i="17"/>
  <c r="H129" i="17"/>
  <c r="AA124" i="17"/>
  <c r="U124" i="17"/>
  <c r="U122" i="17" s="1"/>
  <c r="O124" i="17"/>
  <c r="O122" i="17" s="1"/>
  <c r="I124" i="17"/>
  <c r="V119" i="17"/>
  <c r="P119" i="17"/>
  <c r="J119" i="17"/>
  <c r="D119" i="17"/>
  <c r="D117" i="17" s="1"/>
  <c r="W114" i="17"/>
  <c r="W112" i="17" s="1"/>
  <c r="Q114" i="17"/>
  <c r="K114" i="17"/>
  <c r="E114" i="17"/>
  <c r="X109" i="17"/>
  <c r="R109" i="17"/>
  <c r="R107" i="17" s="1"/>
  <c r="L109" i="17"/>
  <c r="L107" i="17" s="1"/>
  <c r="F109" i="17"/>
  <c r="Y104" i="17"/>
  <c r="S104" i="17"/>
  <c r="M104" i="17"/>
  <c r="G104" i="17"/>
  <c r="G102" i="17" s="1"/>
  <c r="Z99" i="17"/>
  <c r="Z97" i="17" s="1"/>
  <c r="T99" i="17"/>
  <c r="N99" i="17"/>
  <c r="H99" i="17"/>
  <c r="AA94" i="17"/>
  <c r="U94" i="17"/>
  <c r="U92" i="17" s="1"/>
  <c r="O94" i="17"/>
  <c r="O92" i="17" s="1"/>
  <c r="I94" i="17"/>
  <c r="V89" i="17"/>
  <c r="P89" i="17"/>
  <c r="J89" i="17"/>
  <c r="D89" i="17"/>
  <c r="D87" i="17" s="1"/>
  <c r="W84" i="17"/>
  <c r="W82" i="17" s="1"/>
  <c r="Q84" i="17"/>
  <c r="K84" i="17"/>
  <c r="E84" i="17"/>
  <c r="X79" i="17"/>
  <c r="R79" i="17"/>
  <c r="R77" i="17" s="1"/>
  <c r="L79" i="17"/>
  <c r="L77" i="17" s="1"/>
  <c r="F79" i="17"/>
  <c r="Y74" i="17"/>
  <c r="S74" i="17"/>
  <c r="M74" i="17"/>
  <c r="G74" i="17"/>
  <c r="G72" i="17" s="1"/>
  <c r="Z69" i="17"/>
  <c r="Z67" i="17" s="1"/>
  <c r="T69" i="17"/>
  <c r="N69" i="17"/>
  <c r="H69" i="17"/>
  <c r="Z154" i="17"/>
  <c r="T154" i="17"/>
  <c r="T152" i="17" s="1"/>
  <c r="N154" i="17"/>
  <c r="N152" i="17" s="1"/>
  <c r="H154" i="17"/>
  <c r="AA149" i="17"/>
  <c r="U149" i="17"/>
  <c r="O149" i="17"/>
  <c r="I149" i="17"/>
  <c r="I147" i="17" s="1"/>
  <c r="V144" i="17"/>
  <c r="V142" i="17" s="1"/>
  <c r="P144" i="17"/>
  <c r="J144" i="17"/>
  <c r="D144" i="17"/>
  <c r="W139" i="17"/>
  <c r="Q139" i="17"/>
  <c r="Q137" i="17" s="1"/>
  <c r="K139" i="17"/>
  <c r="K137" i="17" s="1"/>
  <c r="E139" i="17"/>
  <c r="X134" i="17"/>
  <c r="R134" i="17"/>
  <c r="L134" i="17"/>
  <c r="F134" i="17"/>
  <c r="F132" i="17" s="1"/>
  <c r="Y129" i="17"/>
  <c r="Y127" i="17" s="1"/>
  <c r="S129" i="17"/>
  <c r="M129" i="17"/>
  <c r="G129" i="17"/>
  <c r="Z124" i="17"/>
  <c r="T124" i="17"/>
  <c r="T122" i="17" s="1"/>
  <c r="N124" i="17"/>
  <c r="N122" i="17" s="1"/>
  <c r="H124" i="17"/>
  <c r="AA119" i="17"/>
  <c r="U119" i="17"/>
  <c r="O119" i="17"/>
  <c r="I119" i="17"/>
  <c r="I117" i="17" s="1"/>
  <c r="V114" i="17"/>
  <c r="V112" i="17" s="1"/>
  <c r="P114" i="17"/>
  <c r="J114" i="17"/>
  <c r="D114" i="17"/>
  <c r="W109" i="17"/>
  <c r="Q109" i="17"/>
  <c r="Q107" i="17" s="1"/>
  <c r="K109" i="17"/>
  <c r="K107" i="17" s="1"/>
  <c r="E109" i="17"/>
  <c r="X104" i="17"/>
  <c r="R104" i="17"/>
  <c r="L104" i="17"/>
  <c r="F104" i="17"/>
  <c r="F102" i="17" s="1"/>
  <c r="Y99" i="17"/>
  <c r="Y97" i="17" s="1"/>
  <c r="S99" i="17"/>
  <c r="M99" i="17"/>
  <c r="G99" i="17"/>
  <c r="Z94" i="17"/>
  <c r="T94" i="17"/>
  <c r="T92" i="17" s="1"/>
  <c r="N94" i="17"/>
  <c r="N92" i="17" s="1"/>
  <c r="H94" i="17"/>
  <c r="AA89" i="17"/>
  <c r="U89" i="17"/>
  <c r="O89" i="17"/>
  <c r="I89" i="17"/>
  <c r="I87" i="17" s="1"/>
  <c r="V84" i="17"/>
  <c r="V82" i="17" s="1"/>
  <c r="P84" i="17"/>
  <c r="J84" i="17"/>
  <c r="D84" i="17"/>
  <c r="W79" i="17"/>
  <c r="Q79" i="17"/>
  <c r="Q77" i="17" s="1"/>
  <c r="K79" i="17"/>
  <c r="K77" i="17" s="1"/>
  <c r="E79" i="17"/>
  <c r="X74" i="17"/>
  <c r="R74" i="17"/>
  <c r="L74" i="17"/>
  <c r="F74" i="17"/>
  <c r="F72" i="17" s="1"/>
  <c r="Y69" i="17"/>
  <c r="Y67" i="17" s="1"/>
  <c r="S69" i="17"/>
  <c r="M69" i="17"/>
  <c r="G69" i="17"/>
  <c r="Y154" i="17"/>
  <c r="S154" i="17"/>
  <c r="S152" i="17" s="1"/>
  <c r="M154" i="17"/>
  <c r="M152" i="17" s="1"/>
  <c r="G154" i="17"/>
  <c r="Z149" i="17"/>
  <c r="T149" i="17"/>
  <c r="N149" i="17"/>
  <c r="H149" i="17"/>
  <c r="H147" i="17" s="1"/>
  <c r="AA144" i="17"/>
  <c r="AA142" i="17" s="1"/>
  <c r="U144" i="17"/>
  <c r="O144" i="17"/>
  <c r="I144" i="17"/>
  <c r="V139" i="17"/>
  <c r="P139" i="17"/>
  <c r="P137" i="17" s="1"/>
  <c r="J139" i="17"/>
  <c r="J137" i="17" s="1"/>
  <c r="D139" i="17"/>
  <c r="W134" i="17"/>
  <c r="Q134" i="17"/>
  <c r="K134" i="17"/>
  <c r="E134" i="17"/>
  <c r="E132" i="17" s="1"/>
  <c r="X129" i="17"/>
  <c r="X127" i="17" s="1"/>
  <c r="R129" i="17"/>
  <c r="L129" i="17"/>
  <c r="F129" i="17"/>
  <c r="Y124" i="17"/>
  <c r="S124" i="17"/>
  <c r="S122" i="17" s="1"/>
  <c r="M124" i="17"/>
  <c r="M122" i="17" s="1"/>
  <c r="G124" i="17"/>
  <c r="Z119" i="17"/>
  <c r="T119" i="17"/>
  <c r="N119" i="17"/>
  <c r="H119" i="17"/>
  <c r="H117" i="17" s="1"/>
  <c r="AA114" i="17"/>
  <c r="AA112" i="17" s="1"/>
  <c r="U114" i="17"/>
  <c r="O114" i="17"/>
  <c r="I114" i="17"/>
  <c r="V109" i="17"/>
  <c r="P109" i="17"/>
  <c r="P107" i="17" s="1"/>
  <c r="J109" i="17"/>
  <c r="J107" i="17" s="1"/>
  <c r="D109" i="17"/>
  <c r="W104" i="17"/>
  <c r="Q104" i="17"/>
  <c r="K104" i="17"/>
  <c r="E104" i="17"/>
  <c r="E102" i="17" s="1"/>
  <c r="J9" i="17"/>
  <c r="P9" i="17"/>
  <c r="V9" i="17"/>
  <c r="Y618" i="17"/>
  <c r="Y614" i="17" s="1"/>
  <c r="S618" i="17"/>
  <c r="S614" i="17" s="1"/>
  <c r="M618" i="17"/>
  <c r="M614" i="17" s="1"/>
  <c r="G618" i="17"/>
  <c r="X618" i="17"/>
  <c r="R618" i="17"/>
  <c r="L618" i="17"/>
  <c r="F618" i="17"/>
  <c r="Y613" i="17"/>
  <c r="S613" i="17"/>
  <c r="M613" i="17"/>
  <c r="G613" i="17"/>
  <c r="Z608" i="17"/>
  <c r="T608" i="17"/>
  <c r="N608" i="17"/>
  <c r="H608" i="17"/>
  <c r="AA603" i="17"/>
  <c r="U603" i="17"/>
  <c r="O603" i="17"/>
  <c r="I603" i="17"/>
  <c r="V598" i="17"/>
  <c r="P598" i="17"/>
  <c r="J598" i="17"/>
  <c r="D598" i="17"/>
  <c r="W593" i="17"/>
  <c r="Q593" i="17"/>
  <c r="K593" i="17"/>
  <c r="E593" i="17"/>
  <c r="X588" i="17"/>
  <c r="R588" i="17"/>
  <c r="L588" i="17"/>
  <c r="F588" i="17"/>
  <c r="Y583" i="17"/>
  <c r="S583" i="17"/>
  <c r="M583" i="17"/>
  <c r="G583" i="17"/>
  <c r="Z578" i="17"/>
  <c r="T578" i="17"/>
  <c r="N578" i="17"/>
  <c r="H578" i="17"/>
  <c r="AA573" i="17"/>
  <c r="U573" i="17"/>
  <c r="O573" i="17"/>
  <c r="I573" i="17"/>
  <c r="V568" i="17"/>
  <c r="P568" i="17"/>
  <c r="J568" i="17"/>
  <c r="D568" i="17"/>
  <c r="W563" i="17"/>
  <c r="Q563" i="17"/>
  <c r="K563" i="17"/>
  <c r="E563" i="17"/>
  <c r="X558" i="17"/>
  <c r="R558" i="17"/>
  <c r="L558" i="17"/>
  <c r="F558" i="17"/>
  <c r="Y553" i="17"/>
  <c r="S553" i="17"/>
  <c r="M553" i="17"/>
  <c r="G553" i="17"/>
  <c r="Z548" i="17"/>
  <c r="T548" i="17"/>
  <c r="N548" i="17"/>
  <c r="H548" i="17"/>
  <c r="AA543" i="17"/>
  <c r="U543" i="17"/>
  <c r="O543" i="17"/>
  <c r="I543" i="17"/>
  <c r="V538" i="17"/>
  <c r="P538" i="17"/>
  <c r="J538" i="17"/>
  <c r="D538" i="17"/>
  <c r="W533" i="17"/>
  <c r="Q533" i="17"/>
  <c r="K533" i="17"/>
  <c r="E533" i="17"/>
  <c r="X528" i="17"/>
  <c r="R528" i="17"/>
  <c r="L528" i="17"/>
  <c r="F528" i="17"/>
  <c r="Y523" i="17"/>
  <c r="S523" i="17"/>
  <c r="M523" i="17"/>
  <c r="G523" i="17"/>
  <c r="Z518" i="17"/>
  <c r="T518" i="17"/>
  <c r="N518" i="17"/>
  <c r="H518" i="17"/>
  <c r="AA513" i="17"/>
  <c r="U513" i="17"/>
  <c r="O513" i="17"/>
  <c r="I513" i="17"/>
  <c r="V508" i="17"/>
  <c r="P508" i="17"/>
  <c r="J508" i="17"/>
  <c r="D508" i="17"/>
  <c r="W503" i="17"/>
  <c r="Q503" i="17"/>
  <c r="K503" i="17"/>
  <c r="E503" i="17"/>
  <c r="X498" i="17"/>
  <c r="R498" i="17"/>
  <c r="L498" i="17"/>
  <c r="F498" i="17"/>
  <c r="Y493" i="17"/>
  <c r="S493" i="17"/>
  <c r="M493" i="17"/>
  <c r="G493" i="17"/>
  <c r="Z488" i="17"/>
  <c r="T488" i="17"/>
  <c r="N488" i="17"/>
  <c r="H488" i="17"/>
  <c r="AA483" i="17"/>
  <c r="U483" i="17"/>
  <c r="O483" i="17"/>
  <c r="I483" i="17"/>
  <c r="V478" i="17"/>
  <c r="P478" i="17"/>
  <c r="J478" i="17"/>
  <c r="D478" i="17"/>
  <c r="W473" i="17"/>
  <c r="Q473" i="17"/>
  <c r="K473" i="17"/>
  <c r="E473" i="17"/>
  <c r="X464" i="17"/>
  <c r="R464" i="17"/>
  <c r="L464" i="17"/>
  <c r="F464" i="17"/>
  <c r="Y459" i="17"/>
  <c r="S459" i="17"/>
  <c r="M459" i="17"/>
  <c r="G459" i="17"/>
  <c r="Z454" i="17"/>
  <c r="T454" i="17"/>
  <c r="N454" i="17"/>
  <c r="H454" i="17"/>
  <c r="AA449" i="17"/>
  <c r="U449" i="17"/>
  <c r="O449" i="17"/>
  <c r="I449" i="17"/>
  <c r="V444" i="17"/>
  <c r="P444" i="17"/>
  <c r="J444" i="17"/>
  <c r="D444" i="17"/>
  <c r="W618" i="17"/>
  <c r="Q618" i="17"/>
  <c r="K618" i="17"/>
  <c r="E618" i="17"/>
  <c r="X613" i="17"/>
  <c r="R613" i="17"/>
  <c r="L613" i="17"/>
  <c r="F613" i="17"/>
  <c r="Y608" i="17"/>
  <c r="S608" i="17"/>
  <c r="M608" i="17"/>
  <c r="G608" i="17"/>
  <c r="Z603" i="17"/>
  <c r="T603" i="17"/>
  <c r="N603" i="17"/>
  <c r="H603" i="17"/>
  <c r="AA598" i="17"/>
  <c r="U598" i="17"/>
  <c r="O598" i="17"/>
  <c r="I598" i="17"/>
  <c r="V593" i="17"/>
  <c r="P593" i="17"/>
  <c r="J593" i="17"/>
  <c r="D593" i="17"/>
  <c r="W588" i="17"/>
  <c r="Q588" i="17"/>
  <c r="K588" i="17"/>
  <c r="E588" i="17"/>
  <c r="X583" i="17"/>
  <c r="R583" i="17"/>
  <c r="L583" i="17"/>
  <c r="F583" i="17"/>
  <c r="Y578" i="17"/>
  <c r="S578" i="17"/>
  <c r="M578" i="17"/>
  <c r="G578" i="17"/>
  <c r="Z573" i="17"/>
  <c r="T573" i="17"/>
  <c r="N573" i="17"/>
  <c r="H573" i="17"/>
  <c r="AA568" i="17"/>
  <c r="U568" i="17"/>
  <c r="O568" i="17"/>
  <c r="I568" i="17"/>
  <c r="V563" i="17"/>
  <c r="P563" i="17"/>
  <c r="J563" i="17"/>
  <c r="D563" i="17"/>
  <c r="W558" i="17"/>
  <c r="Q558" i="17"/>
  <c r="K558" i="17"/>
  <c r="E558" i="17"/>
  <c r="X553" i="17"/>
  <c r="R553" i="17"/>
  <c r="L553" i="17"/>
  <c r="F553" i="17"/>
  <c r="Y548" i="17"/>
  <c r="S548" i="17"/>
  <c r="M548" i="17"/>
  <c r="G548" i="17"/>
  <c r="Z543" i="17"/>
  <c r="T543" i="17"/>
  <c r="N543" i="17"/>
  <c r="H543" i="17"/>
  <c r="AA538" i="17"/>
  <c r="U538" i="17"/>
  <c r="O538" i="17"/>
  <c r="I538" i="17"/>
  <c r="V533" i="17"/>
  <c r="P533" i="17"/>
  <c r="J533" i="17"/>
  <c r="D533" i="17"/>
  <c r="W528" i="17"/>
  <c r="Q528" i="17"/>
  <c r="K528" i="17"/>
  <c r="E528" i="17"/>
  <c r="X523" i="17"/>
  <c r="R523" i="17"/>
  <c r="L523" i="17"/>
  <c r="F523" i="17"/>
  <c r="Y518" i="17"/>
  <c r="S518" i="17"/>
  <c r="M518" i="17"/>
  <c r="G518" i="17"/>
  <c r="Z513" i="17"/>
  <c r="T513" i="17"/>
  <c r="N513" i="17"/>
  <c r="H513" i="17"/>
  <c r="AA508" i="17"/>
  <c r="U508" i="17"/>
  <c r="O508" i="17"/>
  <c r="I508" i="17"/>
  <c r="V503" i="17"/>
  <c r="P503" i="17"/>
  <c r="J503" i="17"/>
  <c r="D503" i="17"/>
  <c r="W498" i="17"/>
  <c r="Q498" i="17"/>
  <c r="K498" i="17"/>
  <c r="E498" i="17"/>
  <c r="X493" i="17"/>
  <c r="R493" i="17"/>
  <c r="L493" i="17"/>
  <c r="F493" i="17"/>
  <c r="Y488" i="17"/>
  <c r="S488" i="17"/>
  <c r="M488" i="17"/>
  <c r="G488" i="17"/>
  <c r="Z483" i="17"/>
  <c r="T483" i="17"/>
  <c r="N483" i="17"/>
  <c r="H483" i="17"/>
  <c r="AA478" i="17"/>
  <c r="U478" i="17"/>
  <c r="O478" i="17"/>
  <c r="I478" i="17"/>
  <c r="V473" i="17"/>
  <c r="P473" i="17"/>
  <c r="J473" i="17"/>
  <c r="D473" i="17"/>
  <c r="D469" i="17" s="1"/>
  <c r="W464" i="17"/>
  <c r="Q464" i="17"/>
  <c r="K464" i="17"/>
  <c r="E464" i="17"/>
  <c r="X459" i="17"/>
  <c r="R459" i="17"/>
  <c r="L459" i="17"/>
  <c r="F459" i="17"/>
  <c r="Y454" i="17"/>
  <c r="S454" i="17"/>
  <c r="M454" i="17"/>
  <c r="G454" i="17"/>
  <c r="Z449" i="17"/>
  <c r="T449" i="17"/>
  <c r="N449" i="17"/>
  <c r="H449" i="17"/>
  <c r="AA444" i="17"/>
  <c r="U444" i="17"/>
  <c r="O444" i="17"/>
  <c r="I444" i="17"/>
  <c r="V618" i="17"/>
  <c r="P618" i="17"/>
  <c r="J618" i="17"/>
  <c r="D618" i="17"/>
  <c r="W613" i="17"/>
  <c r="Q613" i="17"/>
  <c r="K613" i="17"/>
  <c r="E613" i="17"/>
  <c r="X608" i="17"/>
  <c r="R608" i="17"/>
  <c r="L608" i="17"/>
  <c r="F608" i="17"/>
  <c r="Y603" i="17"/>
  <c r="S603" i="17"/>
  <c r="M603" i="17"/>
  <c r="G603" i="17"/>
  <c r="Z598" i="17"/>
  <c r="T598" i="17"/>
  <c r="N598" i="17"/>
  <c r="H598" i="17"/>
  <c r="AA593" i="17"/>
  <c r="U593" i="17"/>
  <c r="O593" i="17"/>
  <c r="I593" i="17"/>
  <c r="V588" i="17"/>
  <c r="P588" i="17"/>
  <c r="J588" i="17"/>
  <c r="D588" i="17"/>
  <c r="W583" i="17"/>
  <c r="Q583" i="17"/>
  <c r="K583" i="17"/>
  <c r="E583" i="17"/>
  <c r="X578" i="17"/>
  <c r="R578" i="17"/>
  <c r="L578" i="17"/>
  <c r="F578" i="17"/>
  <c r="Y573" i="17"/>
  <c r="S573" i="17"/>
  <c r="M573" i="17"/>
  <c r="G573" i="17"/>
  <c r="Z568" i="17"/>
  <c r="T568" i="17"/>
  <c r="N568" i="17"/>
  <c r="H568" i="17"/>
  <c r="AA563" i="17"/>
  <c r="U563" i="17"/>
  <c r="O563" i="17"/>
  <c r="I563" i="17"/>
  <c r="V558" i="17"/>
  <c r="P558" i="17"/>
  <c r="J558" i="17"/>
  <c r="D558" i="17"/>
  <c r="W553" i="17"/>
  <c r="Q553" i="17"/>
  <c r="K553" i="17"/>
  <c r="E553" i="17"/>
  <c r="X548" i="17"/>
  <c r="R548" i="17"/>
  <c r="L548" i="17"/>
  <c r="F548" i="17"/>
  <c r="Y543" i="17"/>
  <c r="S543" i="17"/>
  <c r="M543" i="17"/>
  <c r="G543" i="17"/>
  <c r="Z538" i="17"/>
  <c r="T538" i="17"/>
  <c r="N538" i="17"/>
  <c r="H538" i="17"/>
  <c r="AA533" i="17"/>
  <c r="U533" i="17"/>
  <c r="O533" i="17"/>
  <c r="I533" i="17"/>
  <c r="V528" i="17"/>
  <c r="P528" i="17"/>
  <c r="J528" i="17"/>
  <c r="D528" i="17"/>
  <c r="W523" i="17"/>
  <c r="Q523" i="17"/>
  <c r="K523" i="17"/>
  <c r="E523" i="17"/>
  <c r="E519" i="17" s="1"/>
  <c r="X518" i="17"/>
  <c r="X514" i="17" s="1"/>
  <c r="R518" i="17"/>
  <c r="R514" i="17" s="1"/>
  <c r="L518" i="17"/>
  <c r="L514" i="17" s="1"/>
  <c r="F518" i="17"/>
  <c r="F514" i="17" s="1"/>
  <c r="Y513" i="17"/>
  <c r="Y509" i="17" s="1"/>
  <c r="S513" i="17"/>
  <c r="S509" i="17" s="1"/>
  <c r="M513" i="17"/>
  <c r="M509" i="17" s="1"/>
  <c r="G513" i="17"/>
  <c r="G509" i="17" s="1"/>
  <c r="Z508" i="17"/>
  <c r="Z504" i="17" s="1"/>
  <c r="T508" i="17"/>
  <c r="T504" i="17" s="1"/>
  <c r="N508" i="17"/>
  <c r="N504" i="17" s="1"/>
  <c r="H508" i="17"/>
  <c r="H504" i="17" s="1"/>
  <c r="AA503" i="17"/>
  <c r="AA499" i="17" s="1"/>
  <c r="U503" i="17"/>
  <c r="U499" i="17" s="1"/>
  <c r="O503" i="17"/>
  <c r="O499" i="17" s="1"/>
  <c r="I503" i="17"/>
  <c r="I499" i="17" s="1"/>
  <c r="V498" i="17"/>
  <c r="V494" i="17" s="1"/>
  <c r="P498" i="17"/>
  <c r="J498" i="17"/>
  <c r="J494" i="17" s="1"/>
  <c r="D498" i="17"/>
  <c r="AA618" i="17"/>
  <c r="U618" i="17"/>
  <c r="O618" i="17"/>
  <c r="I618" i="17"/>
  <c r="V613" i="17"/>
  <c r="P613" i="17"/>
  <c r="J613" i="17"/>
  <c r="D613" i="17"/>
  <c r="W608" i="17"/>
  <c r="Q608" i="17"/>
  <c r="K608" i="17"/>
  <c r="E608" i="17"/>
  <c r="X603" i="17"/>
  <c r="R603" i="17"/>
  <c r="L603" i="17"/>
  <c r="F603" i="17"/>
  <c r="Y598" i="17"/>
  <c r="S598" i="17"/>
  <c r="M598" i="17"/>
  <c r="G598" i="17"/>
  <c r="Z593" i="17"/>
  <c r="T593" i="17"/>
  <c r="N593" i="17"/>
  <c r="H593" i="17"/>
  <c r="AA588" i="17"/>
  <c r="U588" i="17"/>
  <c r="O588" i="17"/>
  <c r="I588" i="17"/>
  <c r="V583" i="17"/>
  <c r="P583" i="17"/>
  <c r="J583" i="17"/>
  <c r="D583" i="17"/>
  <c r="W578" i="17"/>
  <c r="Q578" i="17"/>
  <c r="K578" i="17"/>
  <c r="E578" i="17"/>
  <c r="X573" i="17"/>
  <c r="R573" i="17"/>
  <c r="L573" i="17"/>
  <c r="F573" i="17"/>
  <c r="Y568" i="17"/>
  <c r="S568" i="17"/>
  <c r="M568" i="17"/>
  <c r="G568" i="17"/>
  <c r="Z563" i="17"/>
  <c r="T563" i="17"/>
  <c r="N563" i="17"/>
  <c r="H563" i="17"/>
  <c r="AA558" i="17"/>
  <c r="U558" i="17"/>
  <c r="O558" i="17"/>
  <c r="I558" i="17"/>
  <c r="V553" i="17"/>
  <c r="P553" i="17"/>
  <c r="J553" i="17"/>
  <c r="D553" i="17"/>
  <c r="W548" i="17"/>
  <c r="Q548" i="17"/>
  <c r="K548" i="17"/>
  <c r="E548" i="17"/>
  <c r="X543" i="17"/>
  <c r="R543" i="17"/>
  <c r="L543" i="17"/>
  <c r="F543" i="17"/>
  <c r="Y538" i="17"/>
  <c r="S538" i="17"/>
  <c r="M538" i="17"/>
  <c r="G538" i="17"/>
  <c r="Z533" i="17"/>
  <c r="T533" i="17"/>
  <c r="N533" i="17"/>
  <c r="H533" i="17"/>
  <c r="AA528" i="17"/>
  <c r="U528" i="17"/>
  <c r="O528" i="17"/>
  <c r="I528" i="17"/>
  <c r="V523" i="17"/>
  <c r="P523" i="17"/>
  <c r="J523" i="17"/>
  <c r="D523" i="17"/>
  <c r="W518" i="17"/>
  <c r="Q518" i="17"/>
  <c r="K518" i="17"/>
  <c r="E518" i="17"/>
  <c r="X513" i="17"/>
  <c r="R513" i="17"/>
  <c r="L513" i="17"/>
  <c r="F513" i="17"/>
  <c r="Y508" i="17"/>
  <c r="S508" i="17"/>
  <c r="M508" i="17"/>
  <c r="G508" i="17"/>
  <c r="Z503" i="17"/>
  <c r="T503" i="17"/>
  <c r="N503" i="17"/>
  <c r="H503" i="17"/>
  <c r="AA498" i="17"/>
  <c r="U498" i="17"/>
  <c r="O498" i="17"/>
  <c r="I498" i="17"/>
  <c r="V493" i="17"/>
  <c r="P493" i="17"/>
  <c r="J493" i="17"/>
  <c r="D493" i="17"/>
  <c r="W488" i="17"/>
  <c r="Q488" i="17"/>
  <c r="K488" i="17"/>
  <c r="E488" i="17"/>
  <c r="X483" i="17"/>
  <c r="R483" i="17"/>
  <c r="L483" i="17"/>
  <c r="F483" i="17"/>
  <c r="Y478" i="17"/>
  <c r="S478" i="17"/>
  <c r="M478" i="17"/>
  <c r="G478" i="17"/>
  <c r="Z473" i="17"/>
  <c r="T473" i="17"/>
  <c r="N473" i="17"/>
  <c r="H473" i="17"/>
  <c r="AA464" i="17"/>
  <c r="U464" i="17"/>
  <c r="O464" i="17"/>
  <c r="I464" i="17"/>
  <c r="V459" i="17"/>
  <c r="P459" i="17"/>
  <c r="J459" i="17"/>
  <c r="D459" i="17"/>
  <c r="W454" i="17"/>
  <c r="Q454" i="17"/>
  <c r="K454" i="17"/>
  <c r="E454" i="17"/>
  <c r="X449" i="17"/>
  <c r="R449" i="17"/>
  <c r="L449" i="17"/>
  <c r="F449" i="17"/>
  <c r="Y444" i="17"/>
  <c r="S444" i="17"/>
  <c r="M444" i="17"/>
  <c r="G444" i="17"/>
  <c r="Z439" i="17"/>
  <c r="T439" i="17"/>
  <c r="N439" i="17"/>
  <c r="H439" i="17"/>
  <c r="Z618" i="17"/>
  <c r="T618" i="17"/>
  <c r="N618" i="17"/>
  <c r="H618" i="17"/>
  <c r="AA613" i="17"/>
  <c r="U613" i="17"/>
  <c r="O613" i="17"/>
  <c r="I613" i="17"/>
  <c r="V608" i="17"/>
  <c r="P608" i="17"/>
  <c r="J608" i="17"/>
  <c r="D608" i="17"/>
  <c r="W603" i="17"/>
  <c r="Q603" i="17"/>
  <c r="K603" i="17"/>
  <c r="E603" i="17"/>
  <c r="X598" i="17"/>
  <c r="R598" i="17"/>
  <c r="L598" i="17"/>
  <c r="F598" i="17"/>
  <c r="Y593" i="17"/>
  <c r="S593" i="17"/>
  <c r="M593" i="17"/>
  <c r="G593" i="17"/>
  <c r="Z588" i="17"/>
  <c r="T588" i="17"/>
  <c r="N588" i="17"/>
  <c r="H588" i="17"/>
  <c r="AA583" i="17"/>
  <c r="U583" i="17"/>
  <c r="O583" i="17"/>
  <c r="I583" i="17"/>
  <c r="V578" i="17"/>
  <c r="P578" i="17"/>
  <c r="J578" i="17"/>
  <c r="D578" i="17"/>
  <c r="W573" i="17"/>
  <c r="Q573" i="17"/>
  <c r="K573" i="17"/>
  <c r="E573" i="17"/>
  <c r="X568" i="17"/>
  <c r="R568" i="17"/>
  <c r="L568" i="17"/>
  <c r="F568" i="17"/>
  <c r="Y563" i="17"/>
  <c r="S563" i="17"/>
  <c r="M563" i="17"/>
  <c r="G563" i="17"/>
  <c r="Z558" i="17"/>
  <c r="T558" i="17"/>
  <c r="N558" i="17"/>
  <c r="H558" i="17"/>
  <c r="AA553" i="17"/>
  <c r="U553" i="17"/>
  <c r="O553" i="17"/>
  <c r="I553" i="17"/>
  <c r="V548" i="17"/>
  <c r="P548" i="17"/>
  <c r="J548" i="17"/>
  <c r="D548" i="17"/>
  <c r="W543" i="17"/>
  <c r="Q543" i="17"/>
  <c r="K543" i="17"/>
  <c r="E543" i="17"/>
  <c r="X538" i="17"/>
  <c r="R538" i="17"/>
  <c r="L538" i="17"/>
  <c r="F538" i="17"/>
  <c r="Y533" i="17"/>
  <c r="S533" i="17"/>
  <c r="M533" i="17"/>
  <c r="G533" i="17"/>
  <c r="Z528" i="17"/>
  <c r="T528" i="17"/>
  <c r="N528" i="17"/>
  <c r="H528" i="17"/>
  <c r="AA523" i="17"/>
  <c r="U523" i="17"/>
  <c r="O523" i="17"/>
  <c r="I523" i="17"/>
  <c r="V518" i="17"/>
  <c r="P518" i="17"/>
  <c r="J518" i="17"/>
  <c r="D518" i="17"/>
  <c r="W513" i="17"/>
  <c r="Q513" i="17"/>
  <c r="K513" i="17"/>
  <c r="E513" i="17"/>
  <c r="X508" i="17"/>
  <c r="R508" i="17"/>
  <c r="L508" i="17"/>
  <c r="F508" i="17"/>
  <c r="Y503" i="17"/>
  <c r="S503" i="17"/>
  <c r="M503" i="17"/>
  <c r="G503" i="17"/>
  <c r="Z498" i="17"/>
  <c r="T498" i="17"/>
  <c r="N498" i="17"/>
  <c r="H498" i="17"/>
  <c r="AA493" i="17"/>
  <c r="U493" i="17"/>
  <c r="O493" i="17"/>
  <c r="I493" i="17"/>
  <c r="V488" i="17"/>
  <c r="P488" i="17"/>
  <c r="J488" i="17"/>
  <c r="D488" i="17"/>
  <c r="W483" i="17"/>
  <c r="Q483" i="17"/>
  <c r="K483" i="17"/>
  <c r="E483" i="17"/>
  <c r="X478" i="17"/>
  <c r="R478" i="17"/>
  <c r="L478" i="17"/>
  <c r="F478" i="17"/>
  <c r="Y473" i="17"/>
  <c r="S473" i="17"/>
  <c r="M473" i="17"/>
  <c r="G473" i="17"/>
  <c r="Z464" i="17"/>
  <c r="T464" i="17"/>
  <c r="N464" i="17"/>
  <c r="H464" i="17"/>
  <c r="AA459" i="17"/>
  <c r="U459" i="17"/>
  <c r="O459" i="17"/>
  <c r="I459" i="17"/>
  <c r="V454" i="17"/>
  <c r="P454" i="17"/>
  <c r="J454" i="17"/>
  <c r="D454" i="17"/>
  <c r="W449" i="17"/>
  <c r="Q449" i="17"/>
  <c r="K449" i="17"/>
  <c r="E449" i="17"/>
  <c r="X444" i="17"/>
  <c r="R444" i="17"/>
  <c r="L444" i="17"/>
  <c r="F444" i="17"/>
  <c r="Y439" i="17"/>
  <c r="S439" i="17"/>
  <c r="M439" i="17"/>
  <c r="G439" i="17"/>
  <c r="H613" i="17"/>
  <c r="I608" i="17"/>
  <c r="J603" i="17"/>
  <c r="J599" i="17" s="1"/>
  <c r="Q598" i="17"/>
  <c r="X593" i="17"/>
  <c r="I578" i="17"/>
  <c r="J573" i="17"/>
  <c r="Q568" i="17"/>
  <c r="X563" i="17"/>
  <c r="I548" i="17"/>
  <c r="J543" i="17"/>
  <c r="Q538" i="17"/>
  <c r="X533" i="17"/>
  <c r="O518" i="17"/>
  <c r="O514" i="17" s="1"/>
  <c r="D513" i="17"/>
  <c r="D509" i="17" s="1"/>
  <c r="Y498" i="17"/>
  <c r="Q493" i="17"/>
  <c r="U488" i="17"/>
  <c r="V483" i="17"/>
  <c r="V479" i="17" s="1"/>
  <c r="D483" i="17"/>
  <c r="Z478" i="17"/>
  <c r="H478" i="17"/>
  <c r="L473" i="17"/>
  <c r="L469" i="17" s="1"/>
  <c r="P464" i="17"/>
  <c r="T459" i="17"/>
  <c r="X454" i="17"/>
  <c r="F454" i="17"/>
  <c r="Y449" i="17"/>
  <c r="G449" i="17"/>
  <c r="K444" i="17"/>
  <c r="W439" i="17"/>
  <c r="O439" i="17"/>
  <c r="E439" i="17"/>
  <c r="W434" i="17"/>
  <c r="Q434" i="17"/>
  <c r="K434" i="17"/>
  <c r="E434" i="17"/>
  <c r="X429" i="17"/>
  <c r="R429" i="17"/>
  <c r="L429" i="17"/>
  <c r="F429" i="17"/>
  <c r="Y424" i="17"/>
  <c r="S424" i="17"/>
  <c r="M424" i="17"/>
  <c r="G424" i="17"/>
  <c r="Z419" i="17"/>
  <c r="T419" i="17"/>
  <c r="N419" i="17"/>
  <c r="H419" i="17"/>
  <c r="AA414" i="17"/>
  <c r="U414" i="17"/>
  <c r="O414" i="17"/>
  <c r="I414" i="17"/>
  <c r="V409" i="17"/>
  <c r="P409" i="17"/>
  <c r="J409" i="17"/>
  <c r="D409" i="17"/>
  <c r="W404" i="17"/>
  <c r="Q404" i="17"/>
  <c r="K404" i="17"/>
  <c r="E404" i="17"/>
  <c r="X399" i="17"/>
  <c r="R399" i="17"/>
  <c r="L399" i="17"/>
  <c r="F399" i="17"/>
  <c r="Y394" i="17"/>
  <c r="S394" i="17"/>
  <c r="M394" i="17"/>
  <c r="G394" i="17"/>
  <c r="Z389" i="17"/>
  <c r="T389" i="17"/>
  <c r="N389" i="17"/>
  <c r="H389" i="17"/>
  <c r="AA384" i="17"/>
  <c r="U384" i="17"/>
  <c r="O384" i="17"/>
  <c r="I384" i="17"/>
  <c r="V379" i="17"/>
  <c r="P379" i="17"/>
  <c r="J379" i="17"/>
  <c r="D379" i="17"/>
  <c r="W374" i="17"/>
  <c r="Q374" i="17"/>
  <c r="K374" i="17"/>
  <c r="E374" i="17"/>
  <c r="X369" i="17"/>
  <c r="R369" i="17"/>
  <c r="L369" i="17"/>
  <c r="F369" i="17"/>
  <c r="Y364" i="17"/>
  <c r="S364" i="17"/>
  <c r="M364" i="17"/>
  <c r="G364" i="17"/>
  <c r="Z359" i="17"/>
  <c r="T359" i="17"/>
  <c r="N359" i="17"/>
  <c r="H359" i="17"/>
  <c r="AA354" i="17"/>
  <c r="U354" i="17"/>
  <c r="O354" i="17"/>
  <c r="I354" i="17"/>
  <c r="V349" i="17"/>
  <c r="P349" i="17"/>
  <c r="J349" i="17"/>
  <c r="D349" i="17"/>
  <c r="W344" i="17"/>
  <c r="Q344" i="17"/>
  <c r="K344" i="17"/>
  <c r="E344" i="17"/>
  <c r="X339" i="17"/>
  <c r="R339" i="17"/>
  <c r="L339" i="17"/>
  <c r="F339" i="17"/>
  <c r="D603" i="17"/>
  <c r="K598" i="17"/>
  <c r="R593" i="17"/>
  <c r="Y588" i="17"/>
  <c r="Y584" i="17" s="1"/>
  <c r="D573" i="17"/>
  <c r="D569" i="17" s="1"/>
  <c r="K568" i="17"/>
  <c r="R563" i="17"/>
  <c r="Y558" i="17"/>
  <c r="Y554" i="17" s="1"/>
  <c r="D543" i="17"/>
  <c r="K538" i="17"/>
  <c r="K534" i="17" s="1"/>
  <c r="R533" i="17"/>
  <c r="Y528" i="17"/>
  <c r="I518" i="17"/>
  <c r="I514" i="17" s="1"/>
  <c r="X503" i="17"/>
  <c r="X499" i="17" s="1"/>
  <c r="S498" i="17"/>
  <c r="S494" i="17" s="1"/>
  <c r="N493" i="17"/>
  <c r="N489" i="17" s="1"/>
  <c r="R488" i="17"/>
  <c r="R484" i="17" s="1"/>
  <c r="S483" i="17"/>
  <c r="S479" i="17" s="1"/>
  <c r="W478" i="17"/>
  <c r="W474" i="17" s="1"/>
  <c r="E478" i="17"/>
  <c r="E474" i="17" s="1"/>
  <c r="AA473" i="17"/>
  <c r="I473" i="17"/>
  <c r="I469" i="17" s="1"/>
  <c r="M464" i="17"/>
  <c r="Q459" i="17"/>
  <c r="U454" i="17"/>
  <c r="V449" i="17"/>
  <c r="D449" i="17"/>
  <c r="Z444" i="17"/>
  <c r="H444" i="17"/>
  <c r="V439" i="17"/>
  <c r="L439" i="17"/>
  <c r="D439" i="17"/>
  <c r="V434" i="17"/>
  <c r="P434" i="17"/>
  <c r="J434" i="17"/>
  <c r="D434" i="17"/>
  <c r="W429" i="17"/>
  <c r="Q429" i="17"/>
  <c r="K429" i="17"/>
  <c r="E429" i="17"/>
  <c r="X424" i="17"/>
  <c r="R424" i="17"/>
  <c r="L424" i="17"/>
  <c r="F424" i="17"/>
  <c r="Y419" i="17"/>
  <c r="S419" i="17"/>
  <c r="M419" i="17"/>
  <c r="G419" i="17"/>
  <c r="Z414" i="17"/>
  <c r="T414" i="17"/>
  <c r="N414" i="17"/>
  <c r="H414" i="17"/>
  <c r="AA409" i="17"/>
  <c r="U409" i="17"/>
  <c r="O409" i="17"/>
  <c r="I409" i="17"/>
  <c r="V404" i="17"/>
  <c r="P404" i="17"/>
  <c r="J404" i="17"/>
  <c r="D404" i="17"/>
  <c r="W399" i="17"/>
  <c r="Q399" i="17"/>
  <c r="K399" i="17"/>
  <c r="E399" i="17"/>
  <c r="X394" i="17"/>
  <c r="R394" i="17"/>
  <c r="L394" i="17"/>
  <c r="F394" i="17"/>
  <c r="Y389" i="17"/>
  <c r="S389" i="17"/>
  <c r="M389" i="17"/>
  <c r="G389" i="17"/>
  <c r="Z384" i="17"/>
  <c r="T384" i="17"/>
  <c r="N384" i="17"/>
  <c r="H384" i="17"/>
  <c r="AA379" i="17"/>
  <c r="U379" i="17"/>
  <c r="O379" i="17"/>
  <c r="I379" i="17"/>
  <c r="V374" i="17"/>
  <c r="P374" i="17"/>
  <c r="J374" i="17"/>
  <c r="D374" i="17"/>
  <c r="W369" i="17"/>
  <c r="Q369" i="17"/>
  <c r="K369" i="17"/>
  <c r="E369" i="17"/>
  <c r="X364" i="17"/>
  <c r="R364" i="17"/>
  <c r="L364" i="17"/>
  <c r="F364" i="17"/>
  <c r="Y359" i="17"/>
  <c r="S359" i="17"/>
  <c r="M359" i="17"/>
  <c r="G359" i="17"/>
  <c r="Z354" i="17"/>
  <c r="T354" i="17"/>
  <c r="N354" i="17"/>
  <c r="H354" i="17"/>
  <c r="AA349" i="17"/>
  <c r="U349" i="17"/>
  <c r="O349" i="17"/>
  <c r="I349" i="17"/>
  <c r="V344" i="17"/>
  <c r="P344" i="17"/>
  <c r="J344" i="17"/>
  <c r="D344" i="17"/>
  <c r="W339" i="17"/>
  <c r="Q339" i="17"/>
  <c r="K339" i="17"/>
  <c r="E339" i="17"/>
  <c r="E598" i="17"/>
  <c r="E594" i="17" s="1"/>
  <c r="L593" i="17"/>
  <c r="S588" i="17"/>
  <c r="Z583" i="17"/>
  <c r="E568" i="17"/>
  <c r="L563" i="17"/>
  <c r="L559" i="17" s="1"/>
  <c r="S558" i="17"/>
  <c r="Z553" i="17"/>
  <c r="E538" i="17"/>
  <c r="L533" i="17"/>
  <c r="S528" i="17"/>
  <c r="Z523" i="17"/>
  <c r="Z519" i="17" s="1"/>
  <c r="W508" i="17"/>
  <c r="W504" i="17" s="1"/>
  <c r="R503" i="17"/>
  <c r="R499" i="17" s="1"/>
  <c r="M498" i="17"/>
  <c r="K493" i="17"/>
  <c r="O488" i="17"/>
  <c r="P483" i="17"/>
  <c r="P479" i="17" s="1"/>
  <c r="T478" i="17"/>
  <c r="X473" i="17"/>
  <c r="F473" i="17"/>
  <c r="J464" i="17"/>
  <c r="N459" i="17"/>
  <c r="R454" i="17"/>
  <c r="S449" i="17"/>
  <c r="W444" i="17"/>
  <c r="E444" i="17"/>
  <c r="U439" i="17"/>
  <c r="K439" i="17"/>
  <c r="AA434" i="17"/>
  <c r="U434" i="17"/>
  <c r="O434" i="17"/>
  <c r="I434" i="17"/>
  <c r="V429" i="17"/>
  <c r="P429" i="17"/>
  <c r="J429" i="17"/>
  <c r="D429" i="17"/>
  <c r="W424" i="17"/>
  <c r="Q424" i="17"/>
  <c r="K424" i="17"/>
  <c r="E424" i="17"/>
  <c r="X419" i="17"/>
  <c r="R419" i="17"/>
  <c r="L419" i="17"/>
  <c r="F419" i="17"/>
  <c r="Y414" i="17"/>
  <c r="S414" i="17"/>
  <c r="M414" i="17"/>
  <c r="G414" i="17"/>
  <c r="Z409" i="17"/>
  <c r="T409" i="17"/>
  <c r="N409" i="17"/>
  <c r="H409" i="17"/>
  <c r="AA404" i="17"/>
  <c r="U404" i="17"/>
  <c r="O404" i="17"/>
  <c r="I404" i="17"/>
  <c r="V399" i="17"/>
  <c r="P399" i="17"/>
  <c r="J399" i="17"/>
  <c r="D399" i="17"/>
  <c r="W394" i="17"/>
  <c r="Q394" i="17"/>
  <c r="K394" i="17"/>
  <c r="E394" i="17"/>
  <c r="X389" i="17"/>
  <c r="R389" i="17"/>
  <c r="L389" i="17"/>
  <c r="F389" i="17"/>
  <c r="Y384" i="17"/>
  <c r="S384" i="17"/>
  <c r="M384" i="17"/>
  <c r="G384" i="17"/>
  <c r="Z379" i="17"/>
  <c r="T379" i="17"/>
  <c r="N379" i="17"/>
  <c r="H379" i="17"/>
  <c r="AA374" i="17"/>
  <c r="U374" i="17"/>
  <c r="O374" i="17"/>
  <c r="I374" i="17"/>
  <c r="V369" i="17"/>
  <c r="P369" i="17"/>
  <c r="J369" i="17"/>
  <c r="D369" i="17"/>
  <c r="W364" i="17"/>
  <c r="Q364" i="17"/>
  <c r="K364" i="17"/>
  <c r="E364" i="17"/>
  <c r="X359" i="17"/>
  <c r="R359" i="17"/>
  <c r="L359" i="17"/>
  <c r="F359" i="17"/>
  <c r="Y354" i="17"/>
  <c r="S354" i="17"/>
  <c r="M354" i="17"/>
  <c r="G354" i="17"/>
  <c r="Z349" i="17"/>
  <c r="T349" i="17"/>
  <c r="N349" i="17"/>
  <c r="H349" i="17"/>
  <c r="AA344" i="17"/>
  <c r="U344" i="17"/>
  <c r="O344" i="17"/>
  <c r="I344" i="17"/>
  <c r="V339" i="17"/>
  <c r="Z613" i="17"/>
  <c r="Z609" i="17" s="1"/>
  <c r="AA608" i="17"/>
  <c r="AA604" i="17" s="1"/>
  <c r="F593" i="17"/>
  <c r="F589" i="17" s="1"/>
  <c r="M588" i="17"/>
  <c r="M584" i="17" s="1"/>
  <c r="T583" i="17"/>
  <c r="T579" i="17" s="1"/>
  <c r="AA578" i="17"/>
  <c r="AA574" i="17" s="1"/>
  <c r="F563" i="17"/>
  <c r="F559" i="17" s="1"/>
  <c r="M558" i="17"/>
  <c r="M554" i="17" s="1"/>
  <c r="T553" i="17"/>
  <c r="T549" i="17" s="1"/>
  <c r="AA548" i="17"/>
  <c r="AA544" i="17" s="1"/>
  <c r="F533" i="17"/>
  <c r="F529" i="17" s="1"/>
  <c r="M528" i="17"/>
  <c r="M524" i="17" s="1"/>
  <c r="T523" i="17"/>
  <c r="V513" i="17"/>
  <c r="V509" i="17" s="1"/>
  <c r="Q508" i="17"/>
  <c r="Q504" i="17" s="1"/>
  <c r="L503" i="17"/>
  <c r="L499" i="17" s="1"/>
  <c r="G498" i="17"/>
  <c r="Z493" i="17"/>
  <c r="H493" i="17"/>
  <c r="L488" i="17"/>
  <c r="L484" i="17" s="1"/>
  <c r="M483" i="17"/>
  <c r="Q478" i="17"/>
  <c r="U473" i="17"/>
  <c r="Y464" i="17"/>
  <c r="Y460" i="17" s="1"/>
  <c r="G464" i="17"/>
  <c r="K459" i="17"/>
  <c r="O454" i="17"/>
  <c r="P449" i="17"/>
  <c r="T444" i="17"/>
  <c r="R439" i="17"/>
  <c r="J439" i="17"/>
  <c r="Z434" i="17"/>
  <c r="T434" i="17"/>
  <c r="N434" i="17"/>
  <c r="H434" i="17"/>
  <c r="AA429" i="17"/>
  <c r="U429" i="17"/>
  <c r="O429" i="17"/>
  <c r="I429" i="17"/>
  <c r="V424" i="17"/>
  <c r="P424" i="17"/>
  <c r="J424" i="17"/>
  <c r="D424" i="17"/>
  <c r="W419" i="17"/>
  <c r="Q419" i="17"/>
  <c r="K419" i="17"/>
  <c r="E419" i="17"/>
  <c r="X414" i="17"/>
  <c r="R414" i="17"/>
  <c r="L414" i="17"/>
  <c r="F414" i="17"/>
  <c r="Y409" i="17"/>
  <c r="S409" i="17"/>
  <c r="M409" i="17"/>
  <c r="G409" i="17"/>
  <c r="Z404" i="17"/>
  <c r="T404" i="17"/>
  <c r="N404" i="17"/>
  <c r="H404" i="17"/>
  <c r="AA399" i="17"/>
  <c r="U399" i="17"/>
  <c r="O399" i="17"/>
  <c r="I399" i="17"/>
  <c r="V394" i="17"/>
  <c r="P394" i="17"/>
  <c r="J394" i="17"/>
  <c r="D394" i="17"/>
  <c r="W389" i="17"/>
  <c r="Q389" i="17"/>
  <c r="K389" i="17"/>
  <c r="E389" i="17"/>
  <c r="X384" i="17"/>
  <c r="R384" i="17"/>
  <c r="L384" i="17"/>
  <c r="F384" i="17"/>
  <c r="Y379" i="17"/>
  <c r="S379" i="17"/>
  <c r="M379" i="17"/>
  <c r="G379" i="17"/>
  <c r="Z374" i="17"/>
  <c r="T374" i="17"/>
  <c r="N374" i="17"/>
  <c r="H374" i="17"/>
  <c r="AA369" i="17"/>
  <c r="U369" i="17"/>
  <c r="O369" i="17"/>
  <c r="I369" i="17"/>
  <c r="V364" i="17"/>
  <c r="P364" i="17"/>
  <c r="J364" i="17"/>
  <c r="D364" i="17"/>
  <c r="W359" i="17"/>
  <c r="Q359" i="17"/>
  <c r="K359" i="17"/>
  <c r="E359" i="17"/>
  <c r="X354" i="17"/>
  <c r="R354" i="17"/>
  <c r="L354" i="17"/>
  <c r="F354" i="17"/>
  <c r="Y349" i="17"/>
  <c r="S349" i="17"/>
  <c r="M349" i="17"/>
  <c r="G349" i="17"/>
  <c r="Z344" i="17"/>
  <c r="T344" i="17"/>
  <c r="N344" i="17"/>
  <c r="H344" i="17"/>
  <c r="AA339" i="17"/>
  <c r="U339" i="17"/>
  <c r="O339" i="17"/>
  <c r="I339" i="17"/>
  <c r="T613" i="17"/>
  <c r="T609" i="17" s="1"/>
  <c r="U608" i="17"/>
  <c r="V603" i="17"/>
  <c r="G588" i="17"/>
  <c r="N583" i="17"/>
  <c r="N579" i="17" s="1"/>
  <c r="U578" i="17"/>
  <c r="V573" i="17"/>
  <c r="G558" i="17"/>
  <c r="N553" i="17"/>
  <c r="N549" i="17" s="1"/>
  <c r="U548" i="17"/>
  <c r="V543" i="17"/>
  <c r="V539" i="17" s="1"/>
  <c r="G528" i="17"/>
  <c r="G524" i="17" s="1"/>
  <c r="N523" i="17"/>
  <c r="N519" i="17" s="1"/>
  <c r="AA518" i="17"/>
  <c r="P513" i="17"/>
  <c r="P509" i="17" s="1"/>
  <c r="K508" i="17"/>
  <c r="F503" i="17"/>
  <c r="F499" i="17" s="1"/>
  <c r="W493" i="17"/>
  <c r="E493" i="17"/>
  <c r="AA488" i="17"/>
  <c r="AA484" i="17" s="1"/>
  <c r="I488" i="17"/>
  <c r="I484" i="17" s="1"/>
  <c r="J483" i="17"/>
  <c r="J479" i="17" s="1"/>
  <c r="N478" i="17"/>
  <c r="N474" i="17" s="1"/>
  <c r="R473" i="17"/>
  <c r="R469" i="17" s="1"/>
  <c r="V464" i="17"/>
  <c r="D464" i="17"/>
  <c r="Z459" i="17"/>
  <c r="H459" i="17"/>
  <c r="L454" i="17"/>
  <c r="M449" i="17"/>
  <c r="Q444" i="17"/>
  <c r="AA439" i="17"/>
  <c r="Q439" i="17"/>
  <c r="I439" i="17"/>
  <c r="Y434" i="17"/>
  <c r="S434" i="17"/>
  <c r="M434" i="17"/>
  <c r="G434" i="17"/>
  <c r="Z429" i="17"/>
  <c r="T429" i="17"/>
  <c r="N429" i="17"/>
  <c r="H429" i="17"/>
  <c r="AA424" i="17"/>
  <c r="U424" i="17"/>
  <c r="O424" i="17"/>
  <c r="I424" i="17"/>
  <c r="V419" i="17"/>
  <c r="P419" i="17"/>
  <c r="J419" i="17"/>
  <c r="D419" i="17"/>
  <c r="W414" i="17"/>
  <c r="Q414" i="17"/>
  <c r="K414" i="17"/>
  <c r="E414" i="17"/>
  <c r="X409" i="17"/>
  <c r="R409" i="17"/>
  <c r="L409" i="17"/>
  <c r="F409" i="17"/>
  <c r="Y404" i="17"/>
  <c r="S404" i="17"/>
  <c r="M404" i="17"/>
  <c r="G404" i="17"/>
  <c r="Z399" i="17"/>
  <c r="T399" i="17"/>
  <c r="N399" i="17"/>
  <c r="H399" i="17"/>
  <c r="AA394" i="17"/>
  <c r="U394" i="17"/>
  <c r="O394" i="17"/>
  <c r="I394" i="17"/>
  <c r="V389" i="17"/>
  <c r="P389" i="17"/>
  <c r="J389" i="17"/>
  <c r="D389" i="17"/>
  <c r="W384" i="17"/>
  <c r="Q384" i="17"/>
  <c r="K384" i="17"/>
  <c r="E384" i="17"/>
  <c r="X379" i="17"/>
  <c r="R379" i="17"/>
  <c r="L379" i="17"/>
  <c r="F379" i="17"/>
  <c r="Y374" i="17"/>
  <c r="S374" i="17"/>
  <c r="M374" i="17"/>
  <c r="G374" i="17"/>
  <c r="Z369" i="17"/>
  <c r="T369" i="17"/>
  <c r="N369" i="17"/>
  <c r="H369" i="17"/>
  <c r="AA364" i="17"/>
  <c r="U364" i="17"/>
  <c r="O364" i="17"/>
  <c r="I364" i="17"/>
  <c r="V359" i="17"/>
  <c r="P359" i="17"/>
  <c r="J359" i="17"/>
  <c r="D359" i="17"/>
  <c r="W354" i="17"/>
  <c r="Q354" i="17"/>
  <c r="K354" i="17"/>
  <c r="E354" i="17"/>
  <c r="X349" i="17"/>
  <c r="R349" i="17"/>
  <c r="L349" i="17"/>
  <c r="F349" i="17"/>
  <c r="Y344" i="17"/>
  <c r="S344" i="17"/>
  <c r="M344" i="17"/>
  <c r="G344" i="17"/>
  <c r="Z339" i="17"/>
  <c r="Z335" i="17" s="1"/>
  <c r="T339" i="17"/>
  <c r="T335" i="17" s="1"/>
  <c r="N339" i="17"/>
  <c r="N335" i="17" s="1"/>
  <c r="H339" i="17"/>
  <c r="H335" i="17" s="1"/>
  <c r="N613" i="17"/>
  <c r="O608" i="17"/>
  <c r="P603" i="17"/>
  <c r="W598" i="17"/>
  <c r="H583" i="17"/>
  <c r="H579" i="17" s="1"/>
  <c r="O578" i="17"/>
  <c r="P573" i="17"/>
  <c r="W568" i="17"/>
  <c r="H553" i="17"/>
  <c r="O548" i="17"/>
  <c r="P543" i="17"/>
  <c r="P539" i="17" s="1"/>
  <c r="W538" i="17"/>
  <c r="H523" i="17"/>
  <c r="U518" i="17"/>
  <c r="U514" i="17" s="1"/>
  <c r="J513" i="17"/>
  <c r="J509" i="17" s="1"/>
  <c r="E508" i="17"/>
  <c r="E504" i="17" s="1"/>
  <c r="T493" i="17"/>
  <c r="T489" i="17" s="1"/>
  <c r="X488" i="17"/>
  <c r="X484" i="17" s="1"/>
  <c r="F488" i="17"/>
  <c r="Y483" i="17"/>
  <c r="G483" i="17"/>
  <c r="G479" i="17" s="1"/>
  <c r="K478" i="17"/>
  <c r="K474" i="17" s="1"/>
  <c r="O473" i="17"/>
  <c r="O469" i="17" s="1"/>
  <c r="S464" i="17"/>
  <c r="W459" i="17"/>
  <c r="E459" i="17"/>
  <c r="AA454" i="17"/>
  <c r="I454" i="17"/>
  <c r="J449" i="17"/>
  <c r="N444" i="17"/>
  <c r="X439" i="17"/>
  <c r="P439" i="17"/>
  <c r="F439" i="17"/>
  <c r="X434" i="17"/>
  <c r="R434" i="17"/>
  <c r="L434" i="17"/>
  <c r="F434" i="17"/>
  <c r="Y429" i="17"/>
  <c r="S429" i="17"/>
  <c r="M429" i="17"/>
  <c r="G429" i="17"/>
  <c r="Z424" i="17"/>
  <c r="T424" i="17"/>
  <c r="N424" i="17"/>
  <c r="H424" i="17"/>
  <c r="AA419" i="17"/>
  <c r="U419" i="17"/>
  <c r="O419" i="17"/>
  <c r="I419" i="17"/>
  <c r="V414" i="17"/>
  <c r="P414" i="17"/>
  <c r="J414" i="17"/>
  <c r="D414" i="17"/>
  <c r="W409" i="17"/>
  <c r="Q409" i="17"/>
  <c r="K409" i="17"/>
  <c r="E409" i="17"/>
  <c r="X404" i="17"/>
  <c r="R404" i="17"/>
  <c r="L404" i="17"/>
  <c r="F404" i="17"/>
  <c r="Y399" i="17"/>
  <c r="S399" i="17"/>
  <c r="M399" i="17"/>
  <c r="G399" i="17"/>
  <c r="Z394" i="17"/>
  <c r="T394" i="17"/>
  <c r="N394" i="17"/>
  <c r="H394" i="17"/>
  <c r="AA389" i="17"/>
  <c r="U389" i="17"/>
  <c r="O389" i="17"/>
  <c r="I389" i="17"/>
  <c r="V384" i="17"/>
  <c r="P384" i="17"/>
  <c r="J384" i="17"/>
  <c r="D384" i="17"/>
  <c r="W379" i="17"/>
  <c r="Q379" i="17"/>
  <c r="K379" i="17"/>
  <c r="E379" i="17"/>
  <c r="X374" i="17"/>
  <c r="R374" i="17"/>
  <c r="L374" i="17"/>
  <c r="F374" i="17"/>
  <c r="Y369" i="17"/>
  <c r="S369" i="17"/>
  <c r="M369" i="17"/>
  <c r="G369" i="17"/>
  <c r="N364" i="17"/>
  <c r="U359" i="17"/>
  <c r="V354" i="17"/>
  <c r="M339" i="17"/>
  <c r="Z334" i="17"/>
  <c r="T334" i="17"/>
  <c r="N334" i="17"/>
  <c r="H334" i="17"/>
  <c r="AA329" i="17"/>
  <c r="U329" i="17"/>
  <c r="O329" i="17"/>
  <c r="I329" i="17"/>
  <c r="V324" i="17"/>
  <c r="P324" i="17"/>
  <c r="J324" i="17"/>
  <c r="D324" i="17"/>
  <c r="W319" i="17"/>
  <c r="Q319" i="17"/>
  <c r="K319" i="17"/>
  <c r="E319" i="17"/>
  <c r="X310" i="17"/>
  <c r="R310" i="17"/>
  <c r="L310" i="17"/>
  <c r="F310" i="17"/>
  <c r="Y305" i="17"/>
  <c r="S305" i="17"/>
  <c r="M305" i="17"/>
  <c r="G305" i="17"/>
  <c r="Z300" i="17"/>
  <c r="T300" i="17"/>
  <c r="N300" i="17"/>
  <c r="H300" i="17"/>
  <c r="AA295" i="17"/>
  <c r="U295" i="17"/>
  <c r="O295" i="17"/>
  <c r="I295" i="17"/>
  <c r="V290" i="17"/>
  <c r="P290" i="17"/>
  <c r="J290" i="17"/>
  <c r="D290" i="17"/>
  <c r="W285" i="17"/>
  <c r="Q285" i="17"/>
  <c r="K285" i="17"/>
  <c r="E285" i="17"/>
  <c r="X280" i="17"/>
  <c r="R280" i="17"/>
  <c r="L280" i="17"/>
  <c r="F280" i="17"/>
  <c r="Y275" i="17"/>
  <c r="S275" i="17"/>
  <c r="M275" i="17"/>
  <c r="G275" i="17"/>
  <c r="Z270" i="17"/>
  <c r="T270" i="17"/>
  <c r="N270" i="17"/>
  <c r="H270" i="17"/>
  <c r="AA265" i="17"/>
  <c r="U265" i="17"/>
  <c r="O265" i="17"/>
  <c r="I265" i="17"/>
  <c r="V260" i="17"/>
  <c r="P260" i="17"/>
  <c r="J260" i="17"/>
  <c r="D260" i="17"/>
  <c r="W255" i="17"/>
  <c r="Q255" i="17"/>
  <c r="K255" i="17"/>
  <c r="E255" i="17"/>
  <c r="X250" i="17"/>
  <c r="R250" i="17"/>
  <c r="L250" i="17"/>
  <c r="F250" i="17"/>
  <c r="Y245" i="17"/>
  <c r="S245" i="17"/>
  <c r="M245" i="17"/>
  <c r="G245" i="17"/>
  <c r="Z240" i="17"/>
  <c r="T240" i="17"/>
  <c r="N240" i="17"/>
  <c r="H240" i="17"/>
  <c r="AA235" i="17"/>
  <c r="U235" i="17"/>
  <c r="O235" i="17"/>
  <c r="I235" i="17"/>
  <c r="V230" i="17"/>
  <c r="P230" i="17"/>
  <c r="J230" i="17"/>
  <c r="D230" i="17"/>
  <c r="W225" i="17"/>
  <c r="Q225" i="17"/>
  <c r="K225" i="17"/>
  <c r="E225" i="17"/>
  <c r="X220" i="17"/>
  <c r="R220" i="17"/>
  <c r="L220" i="17"/>
  <c r="F220" i="17"/>
  <c r="Y215" i="17"/>
  <c r="S215" i="17"/>
  <c r="M215" i="17"/>
  <c r="G215" i="17"/>
  <c r="Z210" i="17"/>
  <c r="T210" i="17"/>
  <c r="N210" i="17"/>
  <c r="H210" i="17"/>
  <c r="AA205" i="17"/>
  <c r="U205" i="17"/>
  <c r="O205" i="17"/>
  <c r="I205" i="17"/>
  <c r="V200" i="17"/>
  <c r="P200" i="17"/>
  <c r="J200" i="17"/>
  <c r="D200" i="17"/>
  <c r="W195" i="17"/>
  <c r="Q195" i="17"/>
  <c r="K195" i="17"/>
  <c r="E195" i="17"/>
  <c r="X190" i="17"/>
  <c r="R190" i="17"/>
  <c r="L190" i="17"/>
  <c r="F190" i="17"/>
  <c r="Y185" i="17"/>
  <c r="S185" i="17"/>
  <c r="M185" i="17"/>
  <c r="G185" i="17"/>
  <c r="Z180" i="17"/>
  <c r="T180" i="17"/>
  <c r="N180" i="17"/>
  <c r="H180" i="17"/>
  <c r="AA175" i="17"/>
  <c r="U175" i="17"/>
  <c r="O175" i="17"/>
  <c r="I175" i="17"/>
  <c r="V170" i="17"/>
  <c r="P170" i="17"/>
  <c r="J170" i="17"/>
  <c r="D170" i="17"/>
  <c r="W165" i="17"/>
  <c r="Q165" i="17"/>
  <c r="K165" i="17"/>
  <c r="E165" i="17"/>
  <c r="X156" i="17"/>
  <c r="R156" i="17"/>
  <c r="L156" i="17"/>
  <c r="F156" i="17"/>
  <c r="Y151" i="17"/>
  <c r="S151" i="17"/>
  <c r="M151" i="17"/>
  <c r="G151" i="17"/>
  <c r="Z146" i="17"/>
  <c r="T146" i="17"/>
  <c r="N146" i="17"/>
  <c r="H146" i="17"/>
  <c r="AA141" i="17"/>
  <c r="U141" i="17"/>
  <c r="O141" i="17"/>
  <c r="I141" i="17"/>
  <c r="V136" i="17"/>
  <c r="P136" i="17"/>
  <c r="J136" i="17"/>
  <c r="D136" i="17"/>
  <c r="W131" i="17"/>
  <c r="Q131" i="17"/>
  <c r="K131" i="17"/>
  <c r="E131" i="17"/>
  <c r="X126" i="17"/>
  <c r="R126" i="17"/>
  <c r="L126" i="17"/>
  <c r="F126" i="17"/>
  <c r="Y121" i="17"/>
  <c r="S121" i="17"/>
  <c r="M121" i="17"/>
  <c r="G121" i="17"/>
  <c r="Z116" i="17"/>
  <c r="T116" i="17"/>
  <c r="N116" i="17"/>
  <c r="H116" i="17"/>
  <c r="AA111" i="17"/>
  <c r="U111" i="17"/>
  <c r="O111" i="17"/>
  <c r="I111" i="17"/>
  <c r="V106" i="17"/>
  <c r="P106" i="17"/>
  <c r="J106" i="17"/>
  <c r="D106" i="17"/>
  <c r="W101" i="17"/>
  <c r="Q101" i="17"/>
  <c r="K101" i="17"/>
  <c r="E101" i="17"/>
  <c r="X96" i="17"/>
  <c r="R96" i="17"/>
  <c r="L96" i="17"/>
  <c r="F96" i="17"/>
  <c r="Y91" i="17"/>
  <c r="S91" i="17"/>
  <c r="M91" i="17"/>
  <c r="G91" i="17"/>
  <c r="Z86" i="17"/>
  <c r="T86" i="17"/>
  <c r="N86" i="17"/>
  <c r="H86" i="17"/>
  <c r="AA81" i="17"/>
  <c r="U81" i="17"/>
  <c r="O81" i="17"/>
  <c r="I81" i="17"/>
  <c r="V76" i="17"/>
  <c r="P76" i="17"/>
  <c r="J76" i="17"/>
  <c r="D76" i="17"/>
  <c r="W71" i="17"/>
  <c r="Q71" i="17"/>
  <c r="K71" i="17"/>
  <c r="E71" i="17"/>
  <c r="X66" i="17"/>
  <c r="H364" i="17"/>
  <c r="H360" i="17" s="1"/>
  <c r="O359" i="17"/>
  <c r="O355" i="17" s="1"/>
  <c r="P354" i="17"/>
  <c r="P350" i="17" s="1"/>
  <c r="W349" i="17"/>
  <c r="W345" i="17" s="1"/>
  <c r="J339" i="17"/>
  <c r="Y334" i="17"/>
  <c r="S334" i="17"/>
  <c r="M334" i="17"/>
  <c r="G334" i="17"/>
  <c r="Z329" i="17"/>
  <c r="T329" i="17"/>
  <c r="N329" i="17"/>
  <c r="H329" i="17"/>
  <c r="AA324" i="17"/>
  <c r="U324" i="17"/>
  <c r="O324" i="17"/>
  <c r="I324" i="17"/>
  <c r="V319" i="17"/>
  <c r="P319" i="17"/>
  <c r="J319" i="17"/>
  <c r="D319" i="17"/>
  <c r="D315" i="17" s="1"/>
  <c r="W310" i="17"/>
  <c r="Q310" i="17"/>
  <c r="K310" i="17"/>
  <c r="E310" i="17"/>
  <c r="X305" i="17"/>
  <c r="R305" i="17"/>
  <c r="L305" i="17"/>
  <c r="F305" i="17"/>
  <c r="Y300" i="17"/>
  <c r="S300" i="17"/>
  <c r="M300" i="17"/>
  <c r="G300" i="17"/>
  <c r="Z295" i="17"/>
  <c r="T295" i="17"/>
  <c r="N295" i="17"/>
  <c r="H295" i="17"/>
  <c r="AA290" i="17"/>
  <c r="U290" i="17"/>
  <c r="O290" i="17"/>
  <c r="I290" i="17"/>
  <c r="V285" i="17"/>
  <c r="P285" i="17"/>
  <c r="J285" i="17"/>
  <c r="D285" i="17"/>
  <c r="W280" i="17"/>
  <c r="Q280" i="17"/>
  <c r="K280" i="17"/>
  <c r="E280" i="17"/>
  <c r="X275" i="17"/>
  <c r="R275" i="17"/>
  <c r="L275" i="17"/>
  <c r="F275" i="17"/>
  <c r="Y270" i="17"/>
  <c r="S270" i="17"/>
  <c r="M270" i="17"/>
  <c r="G270" i="17"/>
  <c r="Z265" i="17"/>
  <c r="T265" i="17"/>
  <c r="N265" i="17"/>
  <c r="H265" i="17"/>
  <c r="AA260" i="17"/>
  <c r="U260" i="17"/>
  <c r="O260" i="17"/>
  <c r="I260" i="17"/>
  <c r="V255" i="17"/>
  <c r="P255" i="17"/>
  <c r="J255" i="17"/>
  <c r="D255" i="17"/>
  <c r="W250" i="17"/>
  <c r="Q250" i="17"/>
  <c r="K250" i="17"/>
  <c r="E250" i="17"/>
  <c r="X245" i="17"/>
  <c r="R245" i="17"/>
  <c r="L245" i="17"/>
  <c r="F245" i="17"/>
  <c r="Y240" i="17"/>
  <c r="S240" i="17"/>
  <c r="M240" i="17"/>
  <c r="G240" i="17"/>
  <c r="Z235" i="17"/>
  <c r="T235" i="17"/>
  <c r="N235" i="17"/>
  <c r="H235" i="17"/>
  <c r="AA230" i="17"/>
  <c r="U230" i="17"/>
  <c r="O230" i="17"/>
  <c r="I230" i="17"/>
  <c r="V225" i="17"/>
  <c r="P225" i="17"/>
  <c r="J225" i="17"/>
  <c r="D225" i="17"/>
  <c r="W220" i="17"/>
  <c r="Q220" i="17"/>
  <c r="K220" i="17"/>
  <c r="E220" i="17"/>
  <c r="X215" i="17"/>
  <c r="R215" i="17"/>
  <c r="L215" i="17"/>
  <c r="F215" i="17"/>
  <c r="Y210" i="17"/>
  <c r="S210" i="17"/>
  <c r="M210" i="17"/>
  <c r="G210" i="17"/>
  <c r="Z205" i="17"/>
  <c r="T205" i="17"/>
  <c r="N205" i="17"/>
  <c r="H205" i="17"/>
  <c r="AA200" i="17"/>
  <c r="U200" i="17"/>
  <c r="O200" i="17"/>
  <c r="I200" i="17"/>
  <c r="V195" i="17"/>
  <c r="P195" i="17"/>
  <c r="J195" i="17"/>
  <c r="D195" i="17"/>
  <c r="W190" i="17"/>
  <c r="Q190" i="17"/>
  <c r="K190" i="17"/>
  <c r="E190" i="17"/>
  <c r="X185" i="17"/>
  <c r="R185" i="17"/>
  <c r="L185" i="17"/>
  <c r="F185" i="17"/>
  <c r="Y180" i="17"/>
  <c r="S180" i="17"/>
  <c r="M180" i="17"/>
  <c r="G180" i="17"/>
  <c r="Z175" i="17"/>
  <c r="T175" i="17"/>
  <c r="N175" i="17"/>
  <c r="H175" i="17"/>
  <c r="AA170" i="17"/>
  <c r="U170" i="17"/>
  <c r="O170" i="17"/>
  <c r="I170" i="17"/>
  <c r="V165" i="17"/>
  <c r="P165" i="17"/>
  <c r="J165" i="17"/>
  <c r="D165" i="17"/>
  <c r="D161" i="17" s="1"/>
  <c r="W156" i="17"/>
  <c r="Q156" i="17"/>
  <c r="K156" i="17"/>
  <c r="E156" i="17"/>
  <c r="X151" i="17"/>
  <c r="R151" i="17"/>
  <c r="L151" i="17"/>
  <c r="F151" i="17"/>
  <c r="Y146" i="17"/>
  <c r="S146" i="17"/>
  <c r="M146" i="17"/>
  <c r="G146" i="17"/>
  <c r="Z141" i="17"/>
  <c r="T141" i="17"/>
  <c r="N141" i="17"/>
  <c r="H141" i="17"/>
  <c r="AA136" i="17"/>
  <c r="U136" i="17"/>
  <c r="O136" i="17"/>
  <c r="I136" i="17"/>
  <c r="V131" i="17"/>
  <c r="P131" i="17"/>
  <c r="J131" i="17"/>
  <c r="D131" i="17"/>
  <c r="W126" i="17"/>
  <c r="Q126" i="17"/>
  <c r="K126" i="17"/>
  <c r="E126" i="17"/>
  <c r="X121" i="17"/>
  <c r="R121" i="17"/>
  <c r="L121" i="17"/>
  <c r="F121" i="17"/>
  <c r="Y116" i="17"/>
  <c r="S116" i="17"/>
  <c r="M116" i="17"/>
  <c r="G116" i="17"/>
  <c r="Z111" i="17"/>
  <c r="T111" i="17"/>
  <c r="N111" i="17"/>
  <c r="H111" i="17"/>
  <c r="AA106" i="17"/>
  <c r="U106" i="17"/>
  <c r="O106" i="17"/>
  <c r="I106" i="17"/>
  <c r="V101" i="17"/>
  <c r="P101" i="17"/>
  <c r="J101" i="17"/>
  <c r="D101" i="17"/>
  <c r="W96" i="17"/>
  <c r="Q96" i="17"/>
  <c r="K96" i="17"/>
  <c r="E96" i="17"/>
  <c r="X91" i="17"/>
  <c r="R91" i="17"/>
  <c r="L91" i="17"/>
  <c r="F91" i="17"/>
  <c r="Y86" i="17"/>
  <c r="S86" i="17"/>
  <c r="M86" i="17"/>
  <c r="G86" i="17"/>
  <c r="Z81" i="17"/>
  <c r="T81" i="17"/>
  <c r="N81" i="17"/>
  <c r="H81" i="17"/>
  <c r="AA76" i="17"/>
  <c r="U76" i="17"/>
  <c r="O76" i="17"/>
  <c r="I76" i="17"/>
  <c r="V71" i="17"/>
  <c r="P71" i="17"/>
  <c r="J71" i="17"/>
  <c r="D71" i="17"/>
  <c r="I359" i="17"/>
  <c r="J354" i="17"/>
  <c r="Q349" i="17"/>
  <c r="X344" i="17"/>
  <c r="G339" i="17"/>
  <c r="X334" i="17"/>
  <c r="R334" i="17"/>
  <c r="L334" i="17"/>
  <c r="F334" i="17"/>
  <c r="Y329" i="17"/>
  <c r="S329" i="17"/>
  <c r="M329" i="17"/>
  <c r="G329" i="17"/>
  <c r="Z324" i="17"/>
  <c r="T324" i="17"/>
  <c r="N324" i="17"/>
  <c r="H324" i="17"/>
  <c r="AA319" i="17"/>
  <c r="U319" i="17"/>
  <c r="O319" i="17"/>
  <c r="I319" i="17"/>
  <c r="V310" i="17"/>
  <c r="P310" i="17"/>
  <c r="J310" i="17"/>
  <c r="D310" i="17"/>
  <c r="W305" i="17"/>
  <c r="Q305" i="17"/>
  <c r="K305" i="17"/>
  <c r="E305" i="17"/>
  <c r="X300" i="17"/>
  <c r="R300" i="17"/>
  <c r="L300" i="17"/>
  <c r="F300" i="17"/>
  <c r="Y295" i="17"/>
  <c r="S295" i="17"/>
  <c r="M295" i="17"/>
  <c r="G295" i="17"/>
  <c r="Z290" i="17"/>
  <c r="T290" i="17"/>
  <c r="N290" i="17"/>
  <c r="H290" i="17"/>
  <c r="AA285" i="17"/>
  <c r="U285" i="17"/>
  <c r="O285" i="17"/>
  <c r="I285" i="17"/>
  <c r="V280" i="17"/>
  <c r="P280" i="17"/>
  <c r="J280" i="17"/>
  <c r="D280" i="17"/>
  <c r="W275" i="17"/>
  <c r="Q275" i="17"/>
  <c r="K275" i="17"/>
  <c r="E275" i="17"/>
  <c r="X270" i="17"/>
  <c r="R270" i="17"/>
  <c r="L270" i="17"/>
  <c r="F270" i="17"/>
  <c r="Y265" i="17"/>
  <c r="S265" i="17"/>
  <c r="M265" i="17"/>
  <c r="G265" i="17"/>
  <c r="Z260" i="17"/>
  <c r="T260" i="17"/>
  <c r="N260" i="17"/>
  <c r="H260" i="17"/>
  <c r="AA255" i="17"/>
  <c r="U255" i="17"/>
  <c r="O255" i="17"/>
  <c r="I255" i="17"/>
  <c r="V250" i="17"/>
  <c r="P250" i="17"/>
  <c r="J250" i="17"/>
  <c r="D250" i="17"/>
  <c r="W245" i="17"/>
  <c r="Q245" i="17"/>
  <c r="K245" i="17"/>
  <c r="E245" i="17"/>
  <c r="X240" i="17"/>
  <c r="R240" i="17"/>
  <c r="L240" i="17"/>
  <c r="F240" i="17"/>
  <c r="Y235" i="17"/>
  <c r="S235" i="17"/>
  <c r="M235" i="17"/>
  <c r="G235" i="17"/>
  <c r="Z230" i="17"/>
  <c r="T230" i="17"/>
  <c r="N230" i="17"/>
  <c r="H230" i="17"/>
  <c r="AA225" i="17"/>
  <c r="U225" i="17"/>
  <c r="O225" i="17"/>
  <c r="I225" i="17"/>
  <c r="V220" i="17"/>
  <c r="P220" i="17"/>
  <c r="J220" i="17"/>
  <c r="D220" i="17"/>
  <c r="W215" i="17"/>
  <c r="Q215" i="17"/>
  <c r="K215" i="17"/>
  <c r="E215" i="17"/>
  <c r="X210" i="17"/>
  <c r="R210" i="17"/>
  <c r="L210" i="17"/>
  <c r="F210" i="17"/>
  <c r="Y205" i="17"/>
  <c r="S205" i="17"/>
  <c r="M205" i="17"/>
  <c r="G205" i="17"/>
  <c r="Z200" i="17"/>
  <c r="T200" i="17"/>
  <c r="N200" i="17"/>
  <c r="H200" i="17"/>
  <c r="AA195" i="17"/>
  <c r="U195" i="17"/>
  <c r="O195" i="17"/>
  <c r="I195" i="17"/>
  <c r="V190" i="17"/>
  <c r="P190" i="17"/>
  <c r="J190" i="17"/>
  <c r="D190" i="17"/>
  <c r="W185" i="17"/>
  <c r="Q185" i="17"/>
  <c r="K185" i="17"/>
  <c r="E185" i="17"/>
  <c r="X180" i="17"/>
  <c r="R180" i="17"/>
  <c r="L180" i="17"/>
  <c r="F180" i="17"/>
  <c r="Y175" i="17"/>
  <c r="S175" i="17"/>
  <c r="M175" i="17"/>
  <c r="G175" i="17"/>
  <c r="Z170" i="17"/>
  <c r="T170" i="17"/>
  <c r="N170" i="17"/>
  <c r="H170" i="17"/>
  <c r="AA165" i="17"/>
  <c r="U165" i="17"/>
  <c r="O165" i="17"/>
  <c r="I165" i="17"/>
  <c r="V156" i="17"/>
  <c r="P156" i="17"/>
  <c r="J156" i="17"/>
  <c r="D156" i="17"/>
  <c r="W151" i="17"/>
  <c r="Q151" i="17"/>
  <c r="K151" i="17"/>
  <c r="E151" i="17"/>
  <c r="X146" i="17"/>
  <c r="R146" i="17"/>
  <c r="L146" i="17"/>
  <c r="F146" i="17"/>
  <c r="Y141" i="17"/>
  <c r="S141" i="17"/>
  <c r="M141" i="17"/>
  <c r="G141" i="17"/>
  <c r="Z136" i="17"/>
  <c r="T136" i="17"/>
  <c r="N136" i="17"/>
  <c r="H136" i="17"/>
  <c r="AA131" i="17"/>
  <c r="U131" i="17"/>
  <c r="O131" i="17"/>
  <c r="I131" i="17"/>
  <c r="V126" i="17"/>
  <c r="P126" i="17"/>
  <c r="J126" i="17"/>
  <c r="D126" i="17"/>
  <c r="W121" i="17"/>
  <c r="Q121" i="17"/>
  <c r="K121" i="17"/>
  <c r="E121" i="17"/>
  <c r="X116" i="17"/>
  <c r="R116" i="17"/>
  <c r="L116" i="17"/>
  <c r="F116" i="17"/>
  <c r="Y111" i="17"/>
  <c r="S111" i="17"/>
  <c r="M111" i="17"/>
  <c r="G111" i="17"/>
  <c r="Z106" i="17"/>
  <c r="T106" i="17"/>
  <c r="N106" i="17"/>
  <c r="H106" i="17"/>
  <c r="AA101" i="17"/>
  <c r="U101" i="17"/>
  <c r="O101" i="17"/>
  <c r="I101" i="17"/>
  <c r="V96" i="17"/>
  <c r="P96" i="17"/>
  <c r="J96" i="17"/>
  <c r="D96" i="17"/>
  <c r="W91" i="17"/>
  <c r="Q91" i="17"/>
  <c r="K91" i="17"/>
  <c r="E91" i="17"/>
  <c r="X86" i="17"/>
  <c r="R86" i="17"/>
  <c r="L86" i="17"/>
  <c r="F86" i="17"/>
  <c r="Y81" i="17"/>
  <c r="S81" i="17"/>
  <c r="M81" i="17"/>
  <c r="G81" i="17"/>
  <c r="Z76" i="17"/>
  <c r="T76" i="17"/>
  <c r="N76" i="17"/>
  <c r="H76" i="17"/>
  <c r="AA71" i="17"/>
  <c r="U71" i="17"/>
  <c r="O71" i="17"/>
  <c r="I71" i="17"/>
  <c r="D354" i="17"/>
  <c r="K349" i="17"/>
  <c r="R344" i="17"/>
  <c r="Y339" i="17"/>
  <c r="D339" i="17"/>
  <c r="W334" i="17"/>
  <c r="W330" i="17" s="1"/>
  <c r="Q334" i="17"/>
  <c r="Q330" i="17" s="1"/>
  <c r="K334" i="17"/>
  <c r="K330" i="17" s="1"/>
  <c r="E334" i="17"/>
  <c r="E330" i="17" s="1"/>
  <c r="X329" i="17"/>
  <c r="X325" i="17" s="1"/>
  <c r="R329" i="17"/>
  <c r="R325" i="17" s="1"/>
  <c r="L329" i="17"/>
  <c r="L325" i="17" s="1"/>
  <c r="F329" i="17"/>
  <c r="F325" i="17" s="1"/>
  <c r="Y324" i="17"/>
  <c r="Y320" i="17" s="1"/>
  <c r="S324" i="17"/>
  <c r="S320" i="17" s="1"/>
  <c r="M324" i="17"/>
  <c r="M320" i="17" s="1"/>
  <c r="G324" i="17"/>
  <c r="G320" i="17" s="1"/>
  <c r="Z319" i="17"/>
  <c r="Z315" i="17" s="1"/>
  <c r="T319" i="17"/>
  <c r="T315" i="17" s="1"/>
  <c r="N319" i="17"/>
  <c r="N315" i="17" s="1"/>
  <c r="H319" i="17"/>
  <c r="H315" i="17" s="1"/>
  <c r="AA310" i="17"/>
  <c r="U310" i="17"/>
  <c r="O310" i="17"/>
  <c r="I310" i="17"/>
  <c r="V305" i="17"/>
  <c r="P305" i="17"/>
  <c r="J305" i="17"/>
  <c r="D305" i="17"/>
  <c r="W300" i="17"/>
  <c r="Q300" i="17"/>
  <c r="K300" i="17"/>
  <c r="E300" i="17"/>
  <c r="X295" i="17"/>
  <c r="R295" i="17"/>
  <c r="L295" i="17"/>
  <c r="F295" i="17"/>
  <c r="Y290" i="17"/>
  <c r="S290" i="17"/>
  <c r="M290" i="17"/>
  <c r="G290" i="17"/>
  <c r="Z285" i="17"/>
  <c r="T285" i="17"/>
  <c r="N285" i="17"/>
  <c r="H285" i="17"/>
  <c r="AA280" i="17"/>
  <c r="U280" i="17"/>
  <c r="O280" i="17"/>
  <c r="I280" i="17"/>
  <c r="V275" i="17"/>
  <c r="P275" i="17"/>
  <c r="J275" i="17"/>
  <c r="D275" i="17"/>
  <c r="W270" i="17"/>
  <c r="Q270" i="17"/>
  <c r="K270" i="17"/>
  <c r="E270" i="17"/>
  <c r="X265" i="17"/>
  <c r="R265" i="17"/>
  <c r="L265" i="17"/>
  <c r="F265" i="17"/>
  <c r="Y260" i="17"/>
  <c r="S260" i="17"/>
  <c r="M260" i="17"/>
  <c r="G260" i="17"/>
  <c r="Z255" i="17"/>
  <c r="T255" i="17"/>
  <c r="N255" i="17"/>
  <c r="H255" i="17"/>
  <c r="AA250" i="17"/>
  <c r="U250" i="17"/>
  <c r="O250" i="17"/>
  <c r="I250" i="17"/>
  <c r="V245" i="17"/>
  <c r="P245" i="17"/>
  <c r="J245" i="17"/>
  <c r="D245" i="17"/>
  <c r="W240" i="17"/>
  <c r="Q240" i="17"/>
  <c r="K240" i="17"/>
  <c r="E240" i="17"/>
  <c r="X235" i="17"/>
  <c r="R235" i="17"/>
  <c r="L235" i="17"/>
  <c r="F235" i="17"/>
  <c r="Y230" i="17"/>
  <c r="S230" i="17"/>
  <c r="M230" i="17"/>
  <c r="G230" i="17"/>
  <c r="Z225" i="17"/>
  <c r="T225" i="17"/>
  <c r="N225" i="17"/>
  <c r="H225" i="17"/>
  <c r="AA220" i="17"/>
  <c r="U220" i="17"/>
  <c r="O220" i="17"/>
  <c r="I220" i="17"/>
  <c r="V215" i="17"/>
  <c r="P215" i="17"/>
  <c r="J215" i="17"/>
  <c r="D215" i="17"/>
  <c r="W210" i="17"/>
  <c r="Q210" i="17"/>
  <c r="K210" i="17"/>
  <c r="E210" i="17"/>
  <c r="X205" i="17"/>
  <c r="R205" i="17"/>
  <c r="L205" i="17"/>
  <c r="F205" i="17"/>
  <c r="Y200" i="17"/>
  <c r="S200" i="17"/>
  <c r="M200" i="17"/>
  <c r="G200" i="17"/>
  <c r="Z195" i="17"/>
  <c r="T195" i="17"/>
  <c r="N195" i="17"/>
  <c r="H195" i="17"/>
  <c r="AA190" i="17"/>
  <c r="U190" i="17"/>
  <c r="O190" i="17"/>
  <c r="I190" i="17"/>
  <c r="V185" i="17"/>
  <c r="P185" i="17"/>
  <c r="J185" i="17"/>
  <c r="D185" i="17"/>
  <c r="W180" i="17"/>
  <c r="Q180" i="17"/>
  <c r="K180" i="17"/>
  <c r="E180" i="17"/>
  <c r="X175" i="17"/>
  <c r="R175" i="17"/>
  <c r="L175" i="17"/>
  <c r="F175" i="17"/>
  <c r="Y170" i="17"/>
  <c r="S170" i="17"/>
  <c r="M170" i="17"/>
  <c r="G170" i="17"/>
  <c r="Z165" i="17"/>
  <c r="T165" i="17"/>
  <c r="N165" i="17"/>
  <c r="H165" i="17"/>
  <c r="AA156" i="17"/>
  <c r="U156" i="17"/>
  <c r="O156" i="17"/>
  <c r="I156" i="17"/>
  <c r="V151" i="17"/>
  <c r="P151" i="17"/>
  <c r="J151" i="17"/>
  <c r="D151" i="17"/>
  <c r="W146" i="17"/>
  <c r="Q146" i="17"/>
  <c r="K146" i="17"/>
  <c r="E146" i="17"/>
  <c r="X141" i="17"/>
  <c r="R141" i="17"/>
  <c r="L141" i="17"/>
  <c r="F141" i="17"/>
  <c r="Y136" i="17"/>
  <c r="S136" i="17"/>
  <c r="M136" i="17"/>
  <c r="G136" i="17"/>
  <c r="Z131" i="17"/>
  <c r="T131" i="17"/>
  <c r="N131" i="17"/>
  <c r="H131" i="17"/>
  <c r="AA126" i="17"/>
  <c r="U126" i="17"/>
  <c r="O126" i="17"/>
  <c r="I126" i="17"/>
  <c r="V121" i="17"/>
  <c r="P121" i="17"/>
  <c r="J121" i="17"/>
  <c r="D121" i="17"/>
  <c r="W116" i="17"/>
  <c r="Q116" i="17"/>
  <c r="K116" i="17"/>
  <c r="E116" i="17"/>
  <c r="X111" i="17"/>
  <c r="R111" i="17"/>
  <c r="L111" i="17"/>
  <c r="F111" i="17"/>
  <c r="Y106" i="17"/>
  <c r="S106" i="17"/>
  <c r="M106" i="17"/>
  <c r="G106" i="17"/>
  <c r="Z101" i="17"/>
  <c r="T101" i="17"/>
  <c r="N101" i="17"/>
  <c r="H101" i="17"/>
  <c r="AA96" i="17"/>
  <c r="U96" i="17"/>
  <c r="O96" i="17"/>
  <c r="I96" i="17"/>
  <c r="V91" i="17"/>
  <c r="P91" i="17"/>
  <c r="J91" i="17"/>
  <c r="D91" i="17"/>
  <c r="W86" i="17"/>
  <c r="Q86" i="17"/>
  <c r="K86" i="17"/>
  <c r="E86" i="17"/>
  <c r="X81" i="17"/>
  <c r="R81" i="17"/>
  <c r="L81" i="17"/>
  <c r="F81" i="17"/>
  <c r="Y76" i="17"/>
  <c r="S76" i="17"/>
  <c r="M76" i="17"/>
  <c r="G76" i="17"/>
  <c r="Z71" i="17"/>
  <c r="T71" i="17"/>
  <c r="N71" i="17"/>
  <c r="H71" i="17"/>
  <c r="AA66" i="17"/>
  <c r="U66" i="17"/>
  <c r="O66" i="17"/>
  <c r="I66" i="17"/>
  <c r="Z364" i="17"/>
  <c r="E349" i="17"/>
  <c r="L344" i="17"/>
  <c r="S339" i="17"/>
  <c r="V334" i="17"/>
  <c r="P334" i="17"/>
  <c r="J334" i="17"/>
  <c r="D334" i="17"/>
  <c r="W329" i="17"/>
  <c r="Q329" i="17"/>
  <c r="K329" i="17"/>
  <c r="E329" i="17"/>
  <c r="X324" i="17"/>
  <c r="R324" i="17"/>
  <c r="L324" i="17"/>
  <c r="F324" i="17"/>
  <c r="Y319" i="17"/>
  <c r="S319" i="17"/>
  <c r="M319" i="17"/>
  <c r="G319" i="17"/>
  <c r="Z310" i="17"/>
  <c r="T310" i="17"/>
  <c r="N310" i="17"/>
  <c r="H310" i="17"/>
  <c r="AA305" i="17"/>
  <c r="U305" i="17"/>
  <c r="O305" i="17"/>
  <c r="I305" i="17"/>
  <c r="V300" i="17"/>
  <c r="P300" i="17"/>
  <c r="J300" i="17"/>
  <c r="D300" i="17"/>
  <c r="W295" i="17"/>
  <c r="Q295" i="17"/>
  <c r="K295" i="17"/>
  <c r="E295" i="17"/>
  <c r="X290" i="17"/>
  <c r="R290" i="17"/>
  <c r="L290" i="17"/>
  <c r="F290" i="17"/>
  <c r="Y285" i="17"/>
  <c r="S285" i="17"/>
  <c r="M285" i="17"/>
  <c r="G285" i="17"/>
  <c r="Z280" i="17"/>
  <c r="T280" i="17"/>
  <c r="N280" i="17"/>
  <c r="H280" i="17"/>
  <c r="AA275" i="17"/>
  <c r="U275" i="17"/>
  <c r="O275" i="17"/>
  <c r="I275" i="17"/>
  <c r="V270" i="17"/>
  <c r="P270" i="17"/>
  <c r="J270" i="17"/>
  <c r="D270" i="17"/>
  <c r="W265" i="17"/>
  <c r="Q265" i="17"/>
  <c r="K265" i="17"/>
  <c r="E265" i="17"/>
  <c r="X260" i="17"/>
  <c r="R260" i="17"/>
  <c r="L260" i="17"/>
  <c r="F260" i="17"/>
  <c r="Y255" i="17"/>
  <c r="S255" i="17"/>
  <c r="M255" i="17"/>
  <c r="G255" i="17"/>
  <c r="Z250" i="17"/>
  <c r="T250" i="17"/>
  <c r="N250" i="17"/>
  <c r="H250" i="17"/>
  <c r="AA245" i="17"/>
  <c r="U245" i="17"/>
  <c r="O245" i="17"/>
  <c r="I245" i="17"/>
  <c r="V240" i="17"/>
  <c r="P240" i="17"/>
  <c r="J240" i="17"/>
  <c r="D240" i="17"/>
  <c r="W235" i="17"/>
  <c r="Q235" i="17"/>
  <c r="K235" i="17"/>
  <c r="E235" i="17"/>
  <c r="X230" i="17"/>
  <c r="R230" i="17"/>
  <c r="L230" i="17"/>
  <c r="F230" i="17"/>
  <c r="Y225" i="17"/>
  <c r="S225" i="17"/>
  <c r="M225" i="17"/>
  <c r="G225" i="17"/>
  <c r="Z220" i="17"/>
  <c r="T220" i="17"/>
  <c r="N220" i="17"/>
  <c r="H220" i="17"/>
  <c r="AA215" i="17"/>
  <c r="U215" i="17"/>
  <c r="O215" i="17"/>
  <c r="I215" i="17"/>
  <c r="V210" i="17"/>
  <c r="P210" i="17"/>
  <c r="J210" i="17"/>
  <c r="D210" i="17"/>
  <c r="W205" i="17"/>
  <c r="Q205" i="17"/>
  <c r="K205" i="17"/>
  <c r="E205" i="17"/>
  <c r="X200" i="17"/>
  <c r="R200" i="17"/>
  <c r="L200" i="17"/>
  <c r="F200" i="17"/>
  <c r="Y195" i="17"/>
  <c r="S195" i="17"/>
  <c r="M195" i="17"/>
  <c r="G195" i="17"/>
  <c r="Z190" i="17"/>
  <c r="T190" i="17"/>
  <c r="N190" i="17"/>
  <c r="H190" i="17"/>
  <c r="AA185" i="17"/>
  <c r="U185" i="17"/>
  <c r="O185" i="17"/>
  <c r="I185" i="17"/>
  <c r="V180" i="17"/>
  <c r="P180" i="17"/>
  <c r="J180" i="17"/>
  <c r="D180" i="17"/>
  <c r="W175" i="17"/>
  <c r="Q175" i="17"/>
  <c r="K175" i="17"/>
  <c r="E175" i="17"/>
  <c r="X170" i="17"/>
  <c r="R170" i="17"/>
  <c r="L170" i="17"/>
  <c r="F170" i="17"/>
  <c r="Y165" i="17"/>
  <c r="S165" i="17"/>
  <c r="M165" i="17"/>
  <c r="G165" i="17"/>
  <c r="Z156" i="17"/>
  <c r="T156" i="17"/>
  <c r="N156" i="17"/>
  <c r="H156" i="17"/>
  <c r="AA151" i="17"/>
  <c r="U151" i="17"/>
  <c r="O151" i="17"/>
  <c r="I151" i="17"/>
  <c r="V146" i="17"/>
  <c r="P146" i="17"/>
  <c r="J146" i="17"/>
  <c r="D146" i="17"/>
  <c r="W141" i="17"/>
  <c r="Q141" i="17"/>
  <c r="K141" i="17"/>
  <c r="E141" i="17"/>
  <c r="X136" i="17"/>
  <c r="R136" i="17"/>
  <c r="L136" i="17"/>
  <c r="F136" i="17"/>
  <c r="Y131" i="17"/>
  <c r="S131" i="17"/>
  <c r="M131" i="17"/>
  <c r="G131" i="17"/>
  <c r="Z126" i="17"/>
  <c r="T126" i="17"/>
  <c r="N126" i="17"/>
  <c r="H126" i="17"/>
  <c r="AA121" i="17"/>
  <c r="U121" i="17"/>
  <c r="O121" i="17"/>
  <c r="I121" i="17"/>
  <c r="V116" i="17"/>
  <c r="P116" i="17"/>
  <c r="J116" i="17"/>
  <c r="D116" i="17"/>
  <c r="W111" i="17"/>
  <c r="Q111" i="17"/>
  <c r="K111" i="17"/>
  <c r="E111" i="17"/>
  <c r="X106" i="17"/>
  <c r="R106" i="17"/>
  <c r="L106" i="17"/>
  <c r="F106" i="17"/>
  <c r="Y101" i="17"/>
  <c r="S101" i="17"/>
  <c r="M101" i="17"/>
  <c r="G101" i="17"/>
  <c r="Z96" i="17"/>
  <c r="T96" i="17"/>
  <c r="N96" i="17"/>
  <c r="H96" i="17"/>
  <c r="AA91" i="17"/>
  <c r="U91" i="17"/>
  <c r="O91" i="17"/>
  <c r="I91" i="17"/>
  <c r="V86" i="17"/>
  <c r="P86" i="17"/>
  <c r="J86" i="17"/>
  <c r="D86" i="17"/>
  <c r="W81" i="17"/>
  <c r="Q81" i="17"/>
  <c r="K81" i="17"/>
  <c r="E81" i="17"/>
  <c r="X76" i="17"/>
  <c r="R76" i="17"/>
  <c r="L76" i="17"/>
  <c r="F76" i="17"/>
  <c r="Y71" i="17"/>
  <c r="S71" i="17"/>
  <c r="M71" i="17"/>
  <c r="G71" i="17"/>
  <c r="Z66" i="17"/>
  <c r="T66" i="17"/>
  <c r="N66" i="17"/>
  <c r="H66" i="17"/>
  <c r="T364" i="17"/>
  <c r="AA359" i="17"/>
  <c r="F344" i="17"/>
  <c r="P339" i="17"/>
  <c r="AA334" i="17"/>
  <c r="AA330" i="17" s="1"/>
  <c r="U334" i="17"/>
  <c r="U330" i="17" s="1"/>
  <c r="O334" i="17"/>
  <c r="O330" i="17" s="1"/>
  <c r="I334" i="17"/>
  <c r="I330" i="17" s="1"/>
  <c r="V329" i="17"/>
  <c r="V325" i="17" s="1"/>
  <c r="P329" i="17"/>
  <c r="P325" i="17" s="1"/>
  <c r="J329" i="17"/>
  <c r="J325" i="17" s="1"/>
  <c r="D329" i="17"/>
  <c r="D325" i="17" s="1"/>
  <c r="W324" i="17"/>
  <c r="W320" i="17" s="1"/>
  <c r="Q324" i="17"/>
  <c r="Q320" i="17" s="1"/>
  <c r="K324" i="17"/>
  <c r="K320" i="17" s="1"/>
  <c r="E324" i="17"/>
  <c r="E320" i="17" s="1"/>
  <c r="X319" i="17"/>
  <c r="X315" i="17" s="1"/>
  <c r="R319" i="17"/>
  <c r="R315" i="17" s="1"/>
  <c r="L319" i="17"/>
  <c r="L315" i="17" s="1"/>
  <c r="F319" i="17"/>
  <c r="F315" i="17" s="1"/>
  <c r="Y310" i="17"/>
  <c r="S310" i="17"/>
  <c r="M310" i="17"/>
  <c r="G310" i="17"/>
  <c r="Z305" i="17"/>
  <c r="T305" i="17"/>
  <c r="N305" i="17"/>
  <c r="H305" i="17"/>
  <c r="AA300" i="17"/>
  <c r="U300" i="17"/>
  <c r="O300" i="17"/>
  <c r="I300" i="17"/>
  <c r="V295" i="17"/>
  <c r="P295" i="17"/>
  <c r="J295" i="17"/>
  <c r="D295" i="17"/>
  <c r="W290" i="17"/>
  <c r="Q290" i="17"/>
  <c r="K290" i="17"/>
  <c r="E290" i="17"/>
  <c r="X285" i="17"/>
  <c r="R285" i="17"/>
  <c r="L285" i="17"/>
  <c r="F285" i="17"/>
  <c r="Y280" i="17"/>
  <c r="S280" i="17"/>
  <c r="M280" i="17"/>
  <c r="G280" i="17"/>
  <c r="Z275" i="17"/>
  <c r="T275" i="17"/>
  <c r="N275" i="17"/>
  <c r="H275" i="17"/>
  <c r="AA270" i="17"/>
  <c r="U270" i="17"/>
  <c r="O270" i="17"/>
  <c r="I270" i="17"/>
  <c r="V265" i="17"/>
  <c r="P265" i="17"/>
  <c r="J265" i="17"/>
  <c r="D265" i="17"/>
  <c r="W260" i="17"/>
  <c r="Q260" i="17"/>
  <c r="K260" i="17"/>
  <c r="E260" i="17"/>
  <c r="X255" i="17"/>
  <c r="R255" i="17"/>
  <c r="L255" i="17"/>
  <c r="F255" i="17"/>
  <c r="Y250" i="17"/>
  <c r="S250" i="17"/>
  <c r="M250" i="17"/>
  <c r="G250" i="17"/>
  <c r="Z245" i="17"/>
  <c r="T245" i="17"/>
  <c r="N245" i="17"/>
  <c r="H245" i="17"/>
  <c r="AA240" i="17"/>
  <c r="U240" i="17"/>
  <c r="O240" i="17"/>
  <c r="I240" i="17"/>
  <c r="V235" i="17"/>
  <c r="P235" i="17"/>
  <c r="J235" i="17"/>
  <c r="D235" i="17"/>
  <c r="W230" i="17"/>
  <c r="Q230" i="17"/>
  <c r="K230" i="17"/>
  <c r="E230" i="17"/>
  <c r="X225" i="17"/>
  <c r="R225" i="17"/>
  <c r="L225" i="17"/>
  <c r="F225" i="17"/>
  <c r="Y220" i="17"/>
  <c r="S220" i="17"/>
  <c r="M220" i="17"/>
  <c r="G220" i="17"/>
  <c r="Z215" i="17"/>
  <c r="T215" i="17"/>
  <c r="N215" i="17"/>
  <c r="H215" i="17"/>
  <c r="AA210" i="17"/>
  <c r="U210" i="17"/>
  <c r="O210" i="17"/>
  <c r="I210" i="17"/>
  <c r="V205" i="17"/>
  <c r="P205" i="17"/>
  <c r="J205" i="17"/>
  <c r="D205" i="17"/>
  <c r="W200" i="17"/>
  <c r="Q200" i="17"/>
  <c r="K200" i="17"/>
  <c r="E200" i="17"/>
  <c r="X195" i="17"/>
  <c r="X191" i="17" s="1"/>
  <c r="R195" i="17"/>
  <c r="R191" i="17" s="1"/>
  <c r="L195" i="17"/>
  <c r="L191" i="17" s="1"/>
  <c r="F195" i="17"/>
  <c r="F191" i="17" s="1"/>
  <c r="Y190" i="17"/>
  <c r="Y186" i="17" s="1"/>
  <c r="S190" i="17"/>
  <c r="S186" i="17" s="1"/>
  <c r="M190" i="17"/>
  <c r="M186" i="17" s="1"/>
  <c r="G190" i="17"/>
  <c r="G186" i="17" s="1"/>
  <c r="Z185" i="17"/>
  <c r="Z181" i="17" s="1"/>
  <c r="T185" i="17"/>
  <c r="T181" i="17" s="1"/>
  <c r="N185" i="17"/>
  <c r="N181" i="17" s="1"/>
  <c r="H185" i="17"/>
  <c r="H181" i="17" s="1"/>
  <c r="AA180" i="17"/>
  <c r="AA176" i="17" s="1"/>
  <c r="U180" i="17"/>
  <c r="U176" i="17" s="1"/>
  <c r="O180" i="17"/>
  <c r="O176" i="17" s="1"/>
  <c r="I180" i="17"/>
  <c r="I176" i="17" s="1"/>
  <c r="V175" i="17"/>
  <c r="V171" i="17" s="1"/>
  <c r="P175" i="17"/>
  <c r="P171" i="17" s="1"/>
  <c r="J175" i="17"/>
  <c r="J171" i="17" s="1"/>
  <c r="D175" i="17"/>
  <c r="D171" i="17" s="1"/>
  <c r="W170" i="17"/>
  <c r="W166" i="17" s="1"/>
  <c r="Q170" i="17"/>
  <c r="Q166" i="17" s="1"/>
  <c r="K170" i="17"/>
  <c r="K166" i="17" s="1"/>
  <c r="E170" i="17"/>
  <c r="E166" i="17" s="1"/>
  <c r="X165" i="17"/>
  <c r="X161" i="17" s="1"/>
  <c r="R165" i="17"/>
  <c r="R161" i="17" s="1"/>
  <c r="L165" i="17"/>
  <c r="L161" i="17" s="1"/>
  <c r="F165" i="17"/>
  <c r="F161" i="17" s="1"/>
  <c r="Y156" i="17"/>
  <c r="S156" i="17"/>
  <c r="M156" i="17"/>
  <c r="G156" i="17"/>
  <c r="Z151" i="17"/>
  <c r="T151" i="17"/>
  <c r="N151" i="17"/>
  <c r="H151" i="17"/>
  <c r="AA146" i="17"/>
  <c r="U146" i="17"/>
  <c r="O146" i="17"/>
  <c r="I146" i="17"/>
  <c r="V141" i="17"/>
  <c r="P141" i="17"/>
  <c r="J141" i="17"/>
  <c r="D141" i="17"/>
  <c r="W136" i="17"/>
  <c r="Q136" i="17"/>
  <c r="K136" i="17"/>
  <c r="E136" i="17"/>
  <c r="X131" i="17"/>
  <c r="R131" i="17"/>
  <c r="L131" i="17"/>
  <c r="F131" i="17"/>
  <c r="Y126" i="17"/>
  <c r="S126" i="17"/>
  <c r="M126" i="17"/>
  <c r="G126" i="17"/>
  <c r="Z121" i="17"/>
  <c r="T121" i="17"/>
  <c r="N121" i="17"/>
  <c r="H121" i="17"/>
  <c r="AA116" i="17"/>
  <c r="U116" i="17"/>
  <c r="O116" i="17"/>
  <c r="I116" i="17"/>
  <c r="V111" i="17"/>
  <c r="P111" i="17"/>
  <c r="J111" i="17"/>
  <c r="D111" i="17"/>
  <c r="W106" i="17"/>
  <c r="Q106" i="17"/>
  <c r="K106" i="17"/>
  <c r="E106" i="17"/>
  <c r="X101" i="17"/>
  <c r="R101" i="17"/>
  <c r="R97" i="17" s="1"/>
  <c r="L101" i="17"/>
  <c r="F101" i="17"/>
  <c r="J11" i="17"/>
  <c r="P11" i="17"/>
  <c r="V11" i="17"/>
  <c r="I14" i="17"/>
  <c r="I12" i="17" s="1"/>
  <c r="O14" i="17"/>
  <c r="U14" i="17"/>
  <c r="U12" i="17" s="1"/>
  <c r="AA14" i="17"/>
  <c r="AA12" i="17" s="1"/>
  <c r="I16" i="17"/>
  <c r="O16" i="17"/>
  <c r="U16" i="17"/>
  <c r="AA16" i="17"/>
  <c r="H19" i="17"/>
  <c r="H17" i="17" s="1"/>
  <c r="N19" i="17"/>
  <c r="N17" i="17" s="1"/>
  <c r="T19" i="17"/>
  <c r="Z19" i="17"/>
  <c r="H21" i="17"/>
  <c r="N21" i="17"/>
  <c r="T21" i="17"/>
  <c r="Z21" i="17"/>
  <c r="G24" i="17"/>
  <c r="M24" i="17"/>
  <c r="S24" i="17"/>
  <c r="S22" i="17" s="1"/>
  <c r="Y24" i="17"/>
  <c r="G26" i="17"/>
  <c r="M26" i="17"/>
  <c r="S26" i="17"/>
  <c r="Y26" i="17"/>
  <c r="F29" i="17"/>
  <c r="F27" i="17" s="1"/>
  <c r="L29" i="17"/>
  <c r="R29" i="17"/>
  <c r="R27" i="17" s="1"/>
  <c r="X29" i="17"/>
  <c r="X27" i="17" s="1"/>
  <c r="F31" i="17"/>
  <c r="L31" i="17"/>
  <c r="R31" i="17"/>
  <c r="X31" i="17"/>
  <c r="E34" i="17"/>
  <c r="E32" i="17" s="1"/>
  <c r="K34" i="17"/>
  <c r="K32" i="17" s="1"/>
  <c r="Q34" i="17"/>
  <c r="W34" i="17"/>
  <c r="E36" i="17"/>
  <c r="K36" i="17"/>
  <c r="Q36" i="17"/>
  <c r="W36" i="17"/>
  <c r="D39" i="17"/>
  <c r="J39" i="17"/>
  <c r="P39" i="17"/>
  <c r="P37" i="17" s="1"/>
  <c r="V39" i="17"/>
  <c r="D41" i="17"/>
  <c r="J41" i="17"/>
  <c r="P41" i="17"/>
  <c r="V41" i="17"/>
  <c r="I44" i="17"/>
  <c r="I42" i="17" s="1"/>
  <c r="O44" i="17"/>
  <c r="U44" i="17"/>
  <c r="U42" i="17" s="1"/>
  <c r="AA44" i="17"/>
  <c r="AA42" i="17" s="1"/>
  <c r="I46" i="17"/>
  <c r="O46" i="17"/>
  <c r="U46" i="17"/>
  <c r="AA46" i="17"/>
  <c r="H49" i="17"/>
  <c r="H47" i="17" s="1"/>
  <c r="N49" i="17"/>
  <c r="N47" i="17" s="1"/>
  <c r="T49" i="17"/>
  <c r="Z49" i="17"/>
  <c r="H51" i="17"/>
  <c r="N51" i="17"/>
  <c r="T51" i="17"/>
  <c r="Z51" i="17"/>
  <c r="G54" i="17"/>
  <c r="M54" i="17"/>
  <c r="S54" i="17"/>
  <c r="S52" i="17" s="1"/>
  <c r="Y54" i="17"/>
  <c r="G56" i="17"/>
  <c r="M56" i="17"/>
  <c r="S56" i="17"/>
  <c r="Y56" i="17"/>
  <c r="F59" i="17"/>
  <c r="F57" i="17" s="1"/>
  <c r="L59" i="17"/>
  <c r="R59" i="17"/>
  <c r="R57" i="17" s="1"/>
  <c r="X59" i="17"/>
  <c r="X57" i="17" s="1"/>
  <c r="F61" i="17"/>
  <c r="L61" i="17"/>
  <c r="R61" i="17"/>
  <c r="X61" i="17"/>
  <c r="E64" i="17"/>
  <c r="E62" i="17" s="1"/>
  <c r="K64" i="17"/>
  <c r="K62" i="17" s="1"/>
  <c r="Q64" i="17"/>
  <c r="W64" i="17"/>
  <c r="E66" i="17"/>
  <c r="M66" i="17"/>
  <c r="W66" i="17"/>
  <c r="X69" i="17"/>
  <c r="X67" i="17" s="1"/>
  <c r="Q74" i="17"/>
  <c r="Q72" i="17" s="1"/>
  <c r="J79" i="17"/>
  <c r="J77" i="17" s="1"/>
  <c r="V81" i="17"/>
  <c r="I84" i="17"/>
  <c r="I82" i="17" s="1"/>
  <c r="U86" i="17"/>
  <c r="N91" i="17"/>
  <c r="G96" i="17"/>
  <c r="X99" i="17"/>
  <c r="X97" i="17" s="1"/>
  <c r="H491" i="16"/>
  <c r="H489" i="16" s="1"/>
  <c r="N491" i="16"/>
  <c r="N489" i="16" s="1"/>
  <c r="T491" i="16"/>
  <c r="T489" i="16" s="1"/>
  <c r="Z491" i="16"/>
  <c r="Z489" i="16" s="1"/>
  <c r="G496" i="16"/>
  <c r="G494" i="16" s="1"/>
  <c r="M496" i="16"/>
  <c r="M494" i="16" s="1"/>
  <c r="S496" i="16"/>
  <c r="S494" i="16" s="1"/>
  <c r="Y496" i="16"/>
  <c r="Y494" i="16" s="1"/>
  <c r="F501" i="16"/>
  <c r="F499" i="16" s="1"/>
  <c r="L501" i="16"/>
  <c r="L499" i="16" s="1"/>
  <c r="R501" i="16"/>
  <c r="R499" i="16" s="1"/>
  <c r="X501" i="16"/>
  <c r="X499" i="16" s="1"/>
  <c r="E506" i="16"/>
  <c r="E504" i="16" s="1"/>
  <c r="K506" i="16"/>
  <c r="K504" i="16" s="1"/>
  <c r="Q506" i="16"/>
  <c r="Q504" i="16" s="1"/>
  <c r="W506" i="16"/>
  <c r="W504" i="16" s="1"/>
  <c r="D511" i="16"/>
  <c r="D509" i="16" s="1"/>
  <c r="J511" i="16"/>
  <c r="J509" i="16" s="1"/>
  <c r="P511" i="16"/>
  <c r="P509" i="16" s="1"/>
  <c r="V511" i="16"/>
  <c r="V509" i="16" s="1"/>
  <c r="I516" i="16"/>
  <c r="I514" i="16" s="1"/>
  <c r="O516" i="16"/>
  <c r="O514" i="16" s="1"/>
  <c r="U516" i="16"/>
  <c r="U514" i="16" s="1"/>
  <c r="AA516" i="16"/>
  <c r="AA514" i="16" s="1"/>
  <c r="H521" i="16"/>
  <c r="H519" i="16" s="1"/>
  <c r="N521" i="16"/>
  <c r="N519" i="16" s="1"/>
  <c r="T521" i="16"/>
  <c r="T519" i="16" s="1"/>
  <c r="Z521" i="16"/>
  <c r="Z519" i="16" s="1"/>
  <c r="G526" i="16"/>
  <c r="G524" i="16" s="1"/>
  <c r="M526" i="16"/>
  <c r="M524" i="16" s="1"/>
  <c r="S526" i="16"/>
  <c r="S524" i="16" s="1"/>
  <c r="Y526" i="16"/>
  <c r="Y524" i="16" s="1"/>
  <c r="F531" i="16"/>
  <c r="F529" i="16" s="1"/>
  <c r="L531" i="16"/>
  <c r="L529" i="16" s="1"/>
  <c r="R531" i="16"/>
  <c r="R529" i="16" s="1"/>
  <c r="X531" i="16"/>
  <c r="X529" i="16" s="1"/>
  <c r="E536" i="16"/>
  <c r="E534" i="16" s="1"/>
  <c r="K536" i="16"/>
  <c r="K534" i="16" s="1"/>
  <c r="Q536" i="16"/>
  <c r="Q534" i="16" s="1"/>
  <c r="W536" i="16"/>
  <c r="W534" i="16" s="1"/>
  <c r="D541" i="16"/>
  <c r="D539" i="16" s="1"/>
  <c r="J541" i="16"/>
  <c r="J539" i="16" s="1"/>
  <c r="P541" i="16"/>
  <c r="P539" i="16" s="1"/>
  <c r="V541" i="16"/>
  <c r="V539" i="16" s="1"/>
  <c r="I546" i="16"/>
  <c r="I544" i="16" s="1"/>
  <c r="O546" i="16"/>
  <c r="O544" i="16" s="1"/>
  <c r="U546" i="16"/>
  <c r="U544" i="16" s="1"/>
  <c r="AA546" i="16"/>
  <c r="AA544" i="16" s="1"/>
  <c r="H551" i="16"/>
  <c r="H549" i="16" s="1"/>
  <c r="N551" i="16"/>
  <c r="N549" i="16" s="1"/>
  <c r="T551" i="16"/>
  <c r="T549" i="16" s="1"/>
  <c r="Z551" i="16"/>
  <c r="Z549" i="16" s="1"/>
  <c r="G556" i="16"/>
  <c r="G554" i="16" s="1"/>
  <c r="M556" i="16"/>
  <c r="M554" i="16" s="1"/>
  <c r="S556" i="16"/>
  <c r="S554" i="16" s="1"/>
  <c r="Y556" i="16"/>
  <c r="Y554" i="16" s="1"/>
  <c r="F561" i="16"/>
  <c r="F559" i="16" s="1"/>
  <c r="L561" i="16"/>
  <c r="L559" i="16" s="1"/>
  <c r="R561" i="16"/>
  <c r="R559" i="16" s="1"/>
  <c r="X561" i="16"/>
  <c r="X559" i="16" s="1"/>
  <c r="E566" i="16"/>
  <c r="E564" i="16" s="1"/>
  <c r="K566" i="16"/>
  <c r="K564" i="16" s="1"/>
  <c r="Q566" i="16"/>
  <c r="Q564" i="16" s="1"/>
  <c r="W566" i="16"/>
  <c r="W564" i="16" s="1"/>
  <c r="D571" i="16"/>
  <c r="D569" i="16" s="1"/>
  <c r="J571" i="16"/>
  <c r="J569" i="16" s="1"/>
  <c r="P571" i="16"/>
  <c r="P569" i="16" s="1"/>
  <c r="V571" i="16"/>
  <c r="V569" i="16" s="1"/>
  <c r="I576" i="16"/>
  <c r="I574" i="16" s="1"/>
  <c r="O576" i="16"/>
  <c r="O574" i="16" s="1"/>
  <c r="U576" i="16"/>
  <c r="U574" i="16" s="1"/>
  <c r="AA576" i="16"/>
  <c r="AA574" i="16" s="1"/>
  <c r="H581" i="16"/>
  <c r="H579" i="16" s="1"/>
  <c r="N581" i="16"/>
  <c r="N579" i="16" s="1"/>
  <c r="T581" i="16"/>
  <c r="T579" i="16" s="1"/>
  <c r="Z581" i="16"/>
  <c r="Z579" i="16" s="1"/>
  <c r="G586" i="16"/>
  <c r="G584" i="16" s="1"/>
  <c r="M586" i="16"/>
  <c r="M584" i="16" s="1"/>
  <c r="S586" i="16"/>
  <c r="S584" i="16" s="1"/>
  <c r="Y586" i="16"/>
  <c r="Y584" i="16" s="1"/>
  <c r="F591" i="16"/>
  <c r="F589" i="16" s="1"/>
  <c r="L591" i="16"/>
  <c r="L589" i="16" s="1"/>
  <c r="R591" i="16"/>
  <c r="R589" i="16" s="1"/>
  <c r="X591" i="16"/>
  <c r="X589" i="16" s="1"/>
  <c r="E596" i="16"/>
  <c r="E594" i="16" s="1"/>
  <c r="K596" i="16"/>
  <c r="K594" i="16" s="1"/>
  <c r="Q596" i="16"/>
  <c r="Q594" i="16" s="1"/>
  <c r="W596" i="16"/>
  <c r="W594" i="16" s="1"/>
  <c r="D601" i="16"/>
  <c r="D599" i="16" s="1"/>
  <c r="J601" i="16"/>
  <c r="J599" i="16" s="1"/>
  <c r="P601" i="16"/>
  <c r="P599" i="16" s="1"/>
  <c r="V601" i="16"/>
  <c r="V599" i="16" s="1"/>
  <c r="I606" i="16"/>
  <c r="I604" i="16" s="1"/>
  <c r="O606" i="16"/>
  <c r="O604" i="16" s="1"/>
  <c r="U606" i="16"/>
  <c r="U604" i="16" s="1"/>
  <c r="AA606" i="16"/>
  <c r="AA604" i="16" s="1"/>
  <c r="H611" i="16"/>
  <c r="H609" i="16" s="1"/>
  <c r="N611" i="16"/>
  <c r="N609" i="16" s="1"/>
  <c r="T611" i="16"/>
  <c r="T609" i="16" s="1"/>
  <c r="Z611" i="16"/>
  <c r="Z609" i="16" s="1"/>
  <c r="G616" i="16"/>
  <c r="G614" i="16" s="1"/>
  <c r="M616" i="16"/>
  <c r="M614" i="16" s="1"/>
  <c r="S616" i="16"/>
  <c r="S614" i="16" s="1"/>
  <c r="Y616" i="16"/>
  <c r="Y614" i="16" s="1"/>
  <c r="E9" i="17"/>
  <c r="E7" i="17" s="1"/>
  <c r="K9" i="17"/>
  <c r="K7" i="17" s="1"/>
  <c r="Q9" i="17"/>
  <c r="W9" i="17"/>
  <c r="E11" i="17"/>
  <c r="K11" i="17"/>
  <c r="Q11" i="17"/>
  <c r="W11" i="17"/>
  <c r="D14" i="17"/>
  <c r="J14" i="17"/>
  <c r="P14" i="17"/>
  <c r="P12" i="17" s="1"/>
  <c r="V14" i="17"/>
  <c r="D16" i="17"/>
  <c r="J16" i="17"/>
  <c r="P16" i="17"/>
  <c r="V16" i="17"/>
  <c r="I19" i="17"/>
  <c r="I17" i="17" s="1"/>
  <c r="O19" i="17"/>
  <c r="U19" i="17"/>
  <c r="U17" i="17" s="1"/>
  <c r="AA19" i="17"/>
  <c r="AA17" i="17" s="1"/>
  <c r="I21" i="17"/>
  <c r="O21" i="17"/>
  <c r="U21" i="17"/>
  <c r="AA21" i="17"/>
  <c r="H24" i="17"/>
  <c r="H22" i="17" s="1"/>
  <c r="N24" i="17"/>
  <c r="N22" i="17" s="1"/>
  <c r="T24" i="17"/>
  <c r="Z24" i="17"/>
  <c r="H26" i="17"/>
  <c r="N26" i="17"/>
  <c r="T26" i="17"/>
  <c r="Z26" i="17"/>
  <c r="G29" i="17"/>
  <c r="M29" i="17"/>
  <c r="S29" i="17"/>
  <c r="S27" i="17" s="1"/>
  <c r="Y29" i="17"/>
  <c r="G31" i="17"/>
  <c r="M31" i="17"/>
  <c r="S31" i="17"/>
  <c r="Y31" i="17"/>
  <c r="F34" i="17"/>
  <c r="F32" i="17" s="1"/>
  <c r="L34" i="17"/>
  <c r="R34" i="17"/>
  <c r="R32" i="17" s="1"/>
  <c r="X34" i="17"/>
  <c r="X32" i="17" s="1"/>
  <c r="F36" i="17"/>
  <c r="L36" i="17"/>
  <c r="R36" i="17"/>
  <c r="X36" i="17"/>
  <c r="E39" i="17"/>
  <c r="E37" i="17" s="1"/>
  <c r="K39" i="17"/>
  <c r="K37" i="17" s="1"/>
  <c r="Q39" i="17"/>
  <c r="W39" i="17"/>
  <c r="E41" i="17"/>
  <c r="K41" i="17"/>
  <c r="Q41" i="17"/>
  <c r="W41" i="17"/>
  <c r="D44" i="17"/>
  <c r="J44" i="17"/>
  <c r="P44" i="17"/>
  <c r="P42" i="17" s="1"/>
  <c r="V44" i="17"/>
  <c r="D46" i="17"/>
  <c r="J46" i="17"/>
  <c r="P46" i="17"/>
  <c r="V46" i="17"/>
  <c r="I49" i="17"/>
  <c r="I47" i="17" s="1"/>
  <c r="O49" i="17"/>
  <c r="U49" i="17"/>
  <c r="U47" i="17" s="1"/>
  <c r="AA49" i="17"/>
  <c r="AA47" i="17" s="1"/>
  <c r="I51" i="17"/>
  <c r="O51" i="17"/>
  <c r="U51" i="17"/>
  <c r="AA51" i="17"/>
  <c r="H54" i="17"/>
  <c r="H52" i="17" s="1"/>
  <c r="N54" i="17"/>
  <c r="N52" i="17" s="1"/>
  <c r="T54" i="17"/>
  <c r="Z54" i="17"/>
  <c r="H56" i="17"/>
  <c r="N56" i="17"/>
  <c r="T56" i="17"/>
  <c r="Z56" i="17"/>
  <c r="G59" i="17"/>
  <c r="M59" i="17"/>
  <c r="S59" i="17"/>
  <c r="S57" i="17" s="1"/>
  <c r="Y59" i="17"/>
  <c r="G61" i="17"/>
  <c r="M61" i="17"/>
  <c r="S61" i="17"/>
  <c r="Y61" i="17"/>
  <c r="F64" i="17"/>
  <c r="F62" i="17" s="1"/>
  <c r="L64" i="17"/>
  <c r="L62" i="17" s="1"/>
  <c r="R64" i="17"/>
  <c r="R62" i="17" s="1"/>
  <c r="X64" i="17"/>
  <c r="X62" i="17" s="1"/>
  <c r="F66" i="17"/>
  <c r="P66" i="17"/>
  <c r="Y66" i="17"/>
  <c r="F71" i="17"/>
  <c r="W74" i="17"/>
  <c r="W72" i="17" s="1"/>
  <c r="P79" i="17"/>
  <c r="P77" i="17" s="1"/>
  <c r="O84" i="17"/>
  <c r="O82" i="17" s="1"/>
  <c r="AA86" i="17"/>
  <c r="H89" i="17"/>
  <c r="H87" i="17" s="1"/>
  <c r="T91" i="17"/>
  <c r="M96" i="17"/>
  <c r="X306" i="17"/>
  <c r="G471" i="16"/>
  <c r="G469" i="16" s="1"/>
  <c r="M471" i="16"/>
  <c r="M469" i="16" s="1"/>
  <c r="S471" i="16"/>
  <c r="S469" i="16" s="1"/>
  <c r="Y471" i="16"/>
  <c r="Y469" i="16" s="1"/>
  <c r="F476" i="16"/>
  <c r="F474" i="16" s="1"/>
  <c r="L476" i="16"/>
  <c r="L474" i="16" s="1"/>
  <c r="R476" i="16"/>
  <c r="R474" i="16" s="1"/>
  <c r="X476" i="16"/>
  <c r="X474" i="16" s="1"/>
  <c r="E481" i="16"/>
  <c r="E479" i="16" s="1"/>
  <c r="K481" i="16"/>
  <c r="K479" i="16" s="1"/>
  <c r="Q481" i="16"/>
  <c r="Q479" i="16" s="1"/>
  <c r="W481" i="16"/>
  <c r="W479" i="16" s="1"/>
  <c r="D486" i="16"/>
  <c r="D484" i="16" s="1"/>
  <c r="J486" i="16"/>
  <c r="J484" i="16" s="1"/>
  <c r="P486" i="16"/>
  <c r="P484" i="16" s="1"/>
  <c r="V486" i="16"/>
  <c r="V484" i="16" s="1"/>
  <c r="I491" i="16"/>
  <c r="I489" i="16" s="1"/>
  <c r="O491" i="16"/>
  <c r="O489" i="16" s="1"/>
  <c r="U491" i="16"/>
  <c r="U489" i="16" s="1"/>
  <c r="AA491" i="16"/>
  <c r="AA489" i="16" s="1"/>
  <c r="H496" i="16"/>
  <c r="H494" i="16" s="1"/>
  <c r="N496" i="16"/>
  <c r="N494" i="16" s="1"/>
  <c r="T496" i="16"/>
  <c r="T494" i="16" s="1"/>
  <c r="Z496" i="16"/>
  <c r="Z494" i="16" s="1"/>
  <c r="G501" i="16"/>
  <c r="G499" i="16" s="1"/>
  <c r="M501" i="16"/>
  <c r="M499" i="16" s="1"/>
  <c r="S501" i="16"/>
  <c r="S499" i="16" s="1"/>
  <c r="Y501" i="16"/>
  <c r="Y499" i="16" s="1"/>
  <c r="F506" i="16"/>
  <c r="F504" i="16" s="1"/>
  <c r="L506" i="16"/>
  <c r="L504" i="16" s="1"/>
  <c r="R506" i="16"/>
  <c r="R504" i="16" s="1"/>
  <c r="X506" i="16"/>
  <c r="X504" i="16" s="1"/>
  <c r="E511" i="16"/>
  <c r="E509" i="16" s="1"/>
  <c r="K511" i="16"/>
  <c r="K509" i="16" s="1"/>
  <c r="Q511" i="16"/>
  <c r="Q509" i="16" s="1"/>
  <c r="W511" i="16"/>
  <c r="W509" i="16" s="1"/>
  <c r="D516" i="16"/>
  <c r="D514" i="16" s="1"/>
  <c r="J516" i="16"/>
  <c r="J514" i="16" s="1"/>
  <c r="P516" i="16"/>
  <c r="P514" i="16" s="1"/>
  <c r="V516" i="16"/>
  <c r="V514" i="16" s="1"/>
  <c r="I521" i="16"/>
  <c r="I519" i="16" s="1"/>
  <c r="O521" i="16"/>
  <c r="O519" i="16" s="1"/>
  <c r="U521" i="16"/>
  <c r="U519" i="16" s="1"/>
  <c r="AA521" i="16"/>
  <c r="AA519" i="16" s="1"/>
  <c r="H526" i="16"/>
  <c r="H524" i="16" s="1"/>
  <c r="N526" i="16"/>
  <c r="N524" i="16" s="1"/>
  <c r="T526" i="16"/>
  <c r="T524" i="16" s="1"/>
  <c r="Z526" i="16"/>
  <c r="Z524" i="16" s="1"/>
  <c r="G531" i="16"/>
  <c r="G529" i="16" s="1"/>
  <c r="M531" i="16"/>
  <c r="M529" i="16" s="1"/>
  <c r="S531" i="16"/>
  <c r="S529" i="16" s="1"/>
  <c r="Y531" i="16"/>
  <c r="Y529" i="16" s="1"/>
  <c r="F536" i="16"/>
  <c r="F534" i="16" s="1"/>
  <c r="L536" i="16"/>
  <c r="L534" i="16" s="1"/>
  <c r="R536" i="16"/>
  <c r="R534" i="16" s="1"/>
  <c r="X536" i="16"/>
  <c r="X534" i="16" s="1"/>
  <c r="E541" i="16"/>
  <c r="E539" i="16" s="1"/>
  <c r="K541" i="16"/>
  <c r="K539" i="16" s="1"/>
  <c r="Q541" i="16"/>
  <c r="Q539" i="16" s="1"/>
  <c r="W541" i="16"/>
  <c r="W539" i="16" s="1"/>
  <c r="D546" i="16"/>
  <c r="D544" i="16" s="1"/>
  <c r="J546" i="16"/>
  <c r="J544" i="16" s="1"/>
  <c r="P546" i="16"/>
  <c r="P544" i="16" s="1"/>
  <c r="V546" i="16"/>
  <c r="V544" i="16" s="1"/>
  <c r="I551" i="16"/>
  <c r="I549" i="16" s="1"/>
  <c r="O551" i="16"/>
  <c r="O549" i="16" s="1"/>
  <c r="U551" i="16"/>
  <c r="U549" i="16" s="1"/>
  <c r="AA551" i="16"/>
  <c r="AA549" i="16" s="1"/>
  <c r="H556" i="16"/>
  <c r="H554" i="16" s="1"/>
  <c r="N556" i="16"/>
  <c r="N554" i="16" s="1"/>
  <c r="T556" i="16"/>
  <c r="T554" i="16" s="1"/>
  <c r="Z556" i="16"/>
  <c r="Z554" i="16" s="1"/>
  <c r="G561" i="16"/>
  <c r="G559" i="16" s="1"/>
  <c r="M561" i="16"/>
  <c r="M559" i="16" s="1"/>
  <c r="S561" i="16"/>
  <c r="S559" i="16" s="1"/>
  <c r="Y561" i="16"/>
  <c r="Y559" i="16" s="1"/>
  <c r="F566" i="16"/>
  <c r="F564" i="16" s="1"/>
  <c r="L566" i="16"/>
  <c r="L564" i="16" s="1"/>
  <c r="R566" i="16"/>
  <c r="R564" i="16" s="1"/>
  <c r="X566" i="16"/>
  <c r="X564" i="16" s="1"/>
  <c r="E571" i="16"/>
  <c r="E569" i="16" s="1"/>
  <c r="K571" i="16"/>
  <c r="K569" i="16" s="1"/>
  <c r="Q571" i="16"/>
  <c r="Q569" i="16" s="1"/>
  <c r="W571" i="16"/>
  <c r="W569" i="16" s="1"/>
  <c r="D576" i="16"/>
  <c r="D574" i="16" s="1"/>
  <c r="J576" i="16"/>
  <c r="J574" i="16" s="1"/>
  <c r="P576" i="16"/>
  <c r="P574" i="16" s="1"/>
  <c r="V576" i="16"/>
  <c r="V574" i="16" s="1"/>
  <c r="I581" i="16"/>
  <c r="I579" i="16" s="1"/>
  <c r="O581" i="16"/>
  <c r="O579" i="16" s="1"/>
  <c r="U581" i="16"/>
  <c r="U579" i="16" s="1"/>
  <c r="AA581" i="16"/>
  <c r="AA579" i="16" s="1"/>
  <c r="H586" i="16"/>
  <c r="H584" i="16" s="1"/>
  <c r="N586" i="16"/>
  <c r="N584" i="16" s="1"/>
  <c r="T586" i="16"/>
  <c r="T584" i="16" s="1"/>
  <c r="Z586" i="16"/>
  <c r="Z584" i="16" s="1"/>
  <c r="G591" i="16"/>
  <c r="G589" i="16" s="1"/>
  <c r="M591" i="16"/>
  <c r="M589" i="16" s="1"/>
  <c r="S591" i="16"/>
  <c r="S589" i="16" s="1"/>
  <c r="Y591" i="16"/>
  <c r="Y589" i="16" s="1"/>
  <c r="F596" i="16"/>
  <c r="F594" i="16" s="1"/>
  <c r="L596" i="16"/>
  <c r="L594" i="16" s="1"/>
  <c r="R596" i="16"/>
  <c r="R594" i="16" s="1"/>
  <c r="X596" i="16"/>
  <c r="X594" i="16" s="1"/>
  <c r="E601" i="16"/>
  <c r="E599" i="16" s="1"/>
  <c r="K601" i="16"/>
  <c r="K599" i="16" s="1"/>
  <c r="Q601" i="16"/>
  <c r="Q599" i="16" s="1"/>
  <c r="W601" i="16"/>
  <c r="W599" i="16" s="1"/>
  <c r="D606" i="16"/>
  <c r="D604" i="16" s="1"/>
  <c r="J606" i="16"/>
  <c r="J604" i="16" s="1"/>
  <c r="P606" i="16"/>
  <c r="P604" i="16" s="1"/>
  <c r="V606" i="16"/>
  <c r="V604" i="16" s="1"/>
  <c r="I611" i="16"/>
  <c r="I609" i="16" s="1"/>
  <c r="O611" i="16"/>
  <c r="O609" i="16" s="1"/>
  <c r="U611" i="16"/>
  <c r="U609" i="16" s="1"/>
  <c r="AA611" i="16"/>
  <c r="AA609" i="16" s="1"/>
  <c r="H616" i="16"/>
  <c r="H614" i="16" s="1"/>
  <c r="N616" i="16"/>
  <c r="N614" i="16" s="1"/>
  <c r="T616" i="16"/>
  <c r="T614" i="16" s="1"/>
  <c r="F9" i="17"/>
  <c r="L9" i="17"/>
  <c r="L7" i="17" s="1"/>
  <c r="R9" i="17"/>
  <c r="X9" i="17"/>
  <c r="X7" i="17" s="1"/>
  <c r="F11" i="17"/>
  <c r="L11" i="17"/>
  <c r="R11" i="17"/>
  <c r="X11" i="17"/>
  <c r="E14" i="17"/>
  <c r="K14" i="17"/>
  <c r="K12" i="17" s="1"/>
  <c r="Q14" i="17"/>
  <c r="Q12" i="17" s="1"/>
  <c r="W14" i="17"/>
  <c r="E16" i="17"/>
  <c r="K16" i="17"/>
  <c r="Q16" i="17"/>
  <c r="W16" i="17"/>
  <c r="D19" i="17"/>
  <c r="D17" i="17" s="1"/>
  <c r="J19" i="17"/>
  <c r="P19" i="17"/>
  <c r="V19" i="17"/>
  <c r="V17" i="17" s="1"/>
  <c r="D21" i="17"/>
  <c r="J21" i="17"/>
  <c r="P21" i="17"/>
  <c r="V21" i="17"/>
  <c r="I24" i="17"/>
  <c r="O24" i="17"/>
  <c r="O22" i="17" s="1"/>
  <c r="U24" i="17"/>
  <c r="AA24" i="17"/>
  <c r="AA22" i="17" s="1"/>
  <c r="I26" i="17"/>
  <c r="O26" i="17"/>
  <c r="U26" i="17"/>
  <c r="AA26" i="17"/>
  <c r="H29" i="17"/>
  <c r="N29" i="17"/>
  <c r="N27" i="17" s="1"/>
  <c r="T29" i="17"/>
  <c r="T27" i="17" s="1"/>
  <c r="Z29" i="17"/>
  <c r="H31" i="17"/>
  <c r="N31" i="17"/>
  <c r="T31" i="17"/>
  <c r="Z31" i="17"/>
  <c r="G34" i="17"/>
  <c r="G32" i="17" s="1"/>
  <c r="M34" i="17"/>
  <c r="S34" i="17"/>
  <c r="Y34" i="17"/>
  <c r="Y32" i="17" s="1"/>
  <c r="G36" i="17"/>
  <c r="M36" i="17"/>
  <c r="S36" i="17"/>
  <c r="Y36" i="17"/>
  <c r="F39" i="17"/>
  <c r="L39" i="17"/>
  <c r="L37" i="17" s="1"/>
  <c r="R39" i="17"/>
  <c r="X39" i="17"/>
  <c r="X37" i="17" s="1"/>
  <c r="F41" i="17"/>
  <c r="L41" i="17"/>
  <c r="R41" i="17"/>
  <c r="X41" i="17"/>
  <c r="E44" i="17"/>
  <c r="K44" i="17"/>
  <c r="K42" i="17" s="1"/>
  <c r="Q44" i="17"/>
  <c r="Q42" i="17" s="1"/>
  <c r="W44" i="17"/>
  <c r="E46" i="17"/>
  <c r="K46" i="17"/>
  <c r="Q46" i="17"/>
  <c r="W46" i="17"/>
  <c r="D49" i="17"/>
  <c r="D47" i="17" s="1"/>
  <c r="J49" i="17"/>
  <c r="P49" i="17"/>
  <c r="V49" i="17"/>
  <c r="V47" i="17" s="1"/>
  <c r="D51" i="17"/>
  <c r="J51" i="17"/>
  <c r="P51" i="17"/>
  <c r="V51" i="17"/>
  <c r="I54" i="17"/>
  <c r="O54" i="17"/>
  <c r="O52" i="17" s="1"/>
  <c r="U54" i="17"/>
  <c r="AA54" i="17"/>
  <c r="AA52" i="17" s="1"/>
  <c r="I56" i="17"/>
  <c r="O56" i="17"/>
  <c r="U56" i="17"/>
  <c r="AA56" i="17"/>
  <c r="H59" i="17"/>
  <c r="N59" i="17"/>
  <c r="N57" i="17" s="1"/>
  <c r="T59" i="17"/>
  <c r="T57" i="17" s="1"/>
  <c r="Z59" i="17"/>
  <c r="H61" i="17"/>
  <c r="N61" i="17"/>
  <c r="T61" i="17"/>
  <c r="Z61" i="17"/>
  <c r="G64" i="17"/>
  <c r="G62" i="17" s="1"/>
  <c r="M64" i="17"/>
  <c r="M62" i="17" s="1"/>
  <c r="S64" i="17"/>
  <c r="S62" i="17" s="1"/>
  <c r="Y64" i="17"/>
  <c r="Y62" i="17" s="1"/>
  <c r="G66" i="17"/>
  <c r="Q66" i="17"/>
  <c r="L71" i="17"/>
  <c r="E76" i="17"/>
  <c r="V79" i="17"/>
  <c r="V77" i="17" s="1"/>
  <c r="U84" i="17"/>
  <c r="U82" i="17" s="1"/>
  <c r="N89" i="17"/>
  <c r="N87" i="17" s="1"/>
  <c r="Z91" i="17"/>
  <c r="G94" i="17"/>
  <c r="G92" i="17" s="1"/>
  <c r="S96" i="17"/>
  <c r="Q345" i="17"/>
  <c r="E198" i="17"/>
  <c r="E196" i="17" s="1"/>
  <c r="K198" i="17"/>
  <c r="Q198" i="17"/>
  <c r="W198" i="17"/>
  <c r="W196" i="17" s="1"/>
  <c r="D203" i="17"/>
  <c r="J203" i="17"/>
  <c r="J201" i="17" s="1"/>
  <c r="P203" i="17"/>
  <c r="P201" i="17" s="1"/>
  <c r="V203" i="17"/>
  <c r="I208" i="17"/>
  <c r="O208" i="17"/>
  <c r="O206" i="17" s="1"/>
  <c r="U208" i="17"/>
  <c r="AA208" i="17"/>
  <c r="AA206" i="17" s="1"/>
  <c r="H213" i="17"/>
  <c r="H211" i="17" s="1"/>
  <c r="N213" i="17"/>
  <c r="T213" i="17"/>
  <c r="Z213" i="17"/>
  <c r="Z211" i="17" s="1"/>
  <c r="G218" i="17"/>
  <c r="M218" i="17"/>
  <c r="M216" i="17" s="1"/>
  <c r="S218" i="17"/>
  <c r="S216" i="17" s="1"/>
  <c r="Y218" i="17"/>
  <c r="F223" i="17"/>
  <c r="L223" i="17"/>
  <c r="L221" i="17" s="1"/>
  <c r="R223" i="17"/>
  <c r="X223" i="17"/>
  <c r="X221" i="17" s="1"/>
  <c r="E228" i="17"/>
  <c r="E226" i="17" s="1"/>
  <c r="K228" i="17"/>
  <c r="Q228" i="17"/>
  <c r="W228" i="17"/>
  <c r="W226" i="17" s="1"/>
  <c r="D233" i="17"/>
  <c r="J233" i="17"/>
  <c r="J231" i="17" s="1"/>
  <c r="P233" i="17"/>
  <c r="P231" i="17" s="1"/>
  <c r="V233" i="17"/>
  <c r="I238" i="17"/>
  <c r="O238" i="17"/>
  <c r="O236" i="17" s="1"/>
  <c r="U238" i="17"/>
  <c r="AA238" i="17"/>
  <c r="AA236" i="17" s="1"/>
  <c r="H243" i="17"/>
  <c r="H241" i="17" s="1"/>
  <c r="N243" i="17"/>
  <c r="T243" i="17"/>
  <c r="Z243" i="17"/>
  <c r="Z241" i="17" s="1"/>
  <c r="G248" i="17"/>
  <c r="M248" i="17"/>
  <c r="M246" i="17" s="1"/>
  <c r="S248" i="17"/>
  <c r="S246" i="17" s="1"/>
  <c r="Y248" i="17"/>
  <c r="F253" i="17"/>
  <c r="L253" i="17"/>
  <c r="L251" i="17" s="1"/>
  <c r="R253" i="17"/>
  <c r="X253" i="17"/>
  <c r="X251" i="17" s="1"/>
  <c r="E258" i="17"/>
  <c r="E256" i="17" s="1"/>
  <c r="K258" i="17"/>
  <c r="Q258" i="17"/>
  <c r="W258" i="17"/>
  <c r="W256" i="17" s="1"/>
  <c r="D263" i="17"/>
  <c r="J263" i="17"/>
  <c r="J261" i="17" s="1"/>
  <c r="P263" i="17"/>
  <c r="P261" i="17" s="1"/>
  <c r="V263" i="17"/>
  <c r="I268" i="17"/>
  <c r="O268" i="17"/>
  <c r="O266" i="17" s="1"/>
  <c r="U268" i="17"/>
  <c r="AA268" i="17"/>
  <c r="AA266" i="17" s="1"/>
  <c r="H273" i="17"/>
  <c r="H271" i="17" s="1"/>
  <c r="N273" i="17"/>
  <c r="T273" i="17"/>
  <c r="Z273" i="17"/>
  <c r="Z271" i="17" s="1"/>
  <c r="G278" i="17"/>
  <c r="M278" i="17"/>
  <c r="M276" i="17" s="1"/>
  <c r="S278" i="17"/>
  <c r="S276" i="17" s="1"/>
  <c r="Y278" i="17"/>
  <c r="F283" i="17"/>
  <c r="L283" i="17"/>
  <c r="L281" i="17" s="1"/>
  <c r="R283" i="17"/>
  <c r="X283" i="17"/>
  <c r="X281" i="17" s="1"/>
  <c r="E288" i="17"/>
  <c r="E286" i="17" s="1"/>
  <c r="K288" i="17"/>
  <c r="Q288" i="17"/>
  <c r="W288" i="17"/>
  <c r="W286" i="17" s="1"/>
  <c r="D293" i="17"/>
  <c r="J293" i="17"/>
  <c r="J291" i="17" s="1"/>
  <c r="P293" i="17"/>
  <c r="P291" i="17" s="1"/>
  <c r="V293" i="17"/>
  <c r="I298" i="17"/>
  <c r="O298" i="17"/>
  <c r="O296" i="17" s="1"/>
  <c r="U298" i="17"/>
  <c r="AA298" i="17"/>
  <c r="AA296" i="17" s="1"/>
  <c r="H303" i="17"/>
  <c r="H301" i="17" s="1"/>
  <c r="N303" i="17"/>
  <c r="T303" i="17"/>
  <c r="Z303" i="17"/>
  <c r="Z301" i="17" s="1"/>
  <c r="G308" i="17"/>
  <c r="M308" i="17"/>
  <c r="M306" i="17" s="1"/>
  <c r="S308" i="17"/>
  <c r="S306" i="17" s="1"/>
  <c r="Y308" i="17"/>
  <c r="M479" i="17"/>
  <c r="Y479" i="17"/>
  <c r="D494" i="17"/>
  <c r="P494" i="17"/>
  <c r="T519" i="17"/>
  <c r="S524" i="17"/>
  <c r="Y524" i="17"/>
  <c r="D539" i="17"/>
  <c r="J539" i="17"/>
  <c r="G554" i="17"/>
  <c r="S554" i="17"/>
  <c r="J569" i="17"/>
  <c r="P569" i="17"/>
  <c r="V569" i="17"/>
  <c r="G584" i="17"/>
  <c r="S584" i="17"/>
  <c r="D599" i="17"/>
  <c r="P599" i="17"/>
  <c r="V599" i="17"/>
  <c r="G163" i="17"/>
  <c r="M163" i="17"/>
  <c r="M161" i="17" s="1"/>
  <c r="S163" i="17"/>
  <c r="S161" i="17" s="1"/>
  <c r="Y163" i="17"/>
  <c r="Y161" i="17" s="1"/>
  <c r="F168" i="17"/>
  <c r="F166" i="17" s="1"/>
  <c r="L168" i="17"/>
  <c r="L166" i="17" s="1"/>
  <c r="R168" i="17"/>
  <c r="X168" i="17"/>
  <c r="X166" i="17" s="1"/>
  <c r="E173" i="17"/>
  <c r="E171" i="17" s="1"/>
  <c r="K173" i="17"/>
  <c r="K171" i="17" s="1"/>
  <c r="Q173" i="17"/>
  <c r="Q171" i="17" s="1"/>
  <c r="W173" i="17"/>
  <c r="W171" i="17" s="1"/>
  <c r="D178" i="17"/>
  <c r="J178" i="17"/>
  <c r="J176" i="17" s="1"/>
  <c r="P178" i="17"/>
  <c r="P176" i="17" s="1"/>
  <c r="V178" i="17"/>
  <c r="V176" i="17" s="1"/>
  <c r="I183" i="17"/>
  <c r="I181" i="17" s="1"/>
  <c r="O183" i="17"/>
  <c r="O181" i="17" s="1"/>
  <c r="U183" i="17"/>
  <c r="AA183" i="17"/>
  <c r="AA181" i="17" s="1"/>
  <c r="H188" i="17"/>
  <c r="H186" i="17" s="1"/>
  <c r="N188" i="17"/>
  <c r="N186" i="17" s="1"/>
  <c r="T188" i="17"/>
  <c r="T186" i="17" s="1"/>
  <c r="Z188" i="17"/>
  <c r="Z186" i="17" s="1"/>
  <c r="G193" i="17"/>
  <c r="M193" i="17"/>
  <c r="M191" i="17" s="1"/>
  <c r="S193" i="17"/>
  <c r="S191" i="17" s="1"/>
  <c r="Y193" i="17"/>
  <c r="Y191" i="17" s="1"/>
  <c r="F198" i="17"/>
  <c r="F196" i="17" s="1"/>
  <c r="L198" i="17"/>
  <c r="L196" i="17" s="1"/>
  <c r="R198" i="17"/>
  <c r="X198" i="17"/>
  <c r="X196" i="17" s="1"/>
  <c r="E203" i="17"/>
  <c r="E201" i="17" s="1"/>
  <c r="K203" i="17"/>
  <c r="K201" i="17" s="1"/>
  <c r="Q203" i="17"/>
  <c r="Q201" i="17" s="1"/>
  <c r="W203" i="17"/>
  <c r="W201" i="17" s="1"/>
  <c r="D208" i="17"/>
  <c r="J208" i="17"/>
  <c r="J206" i="17" s="1"/>
  <c r="P208" i="17"/>
  <c r="P206" i="17" s="1"/>
  <c r="V208" i="17"/>
  <c r="V206" i="17" s="1"/>
  <c r="I213" i="17"/>
  <c r="I211" i="17" s="1"/>
  <c r="O213" i="17"/>
  <c r="O211" i="17" s="1"/>
  <c r="U213" i="17"/>
  <c r="AA213" i="17"/>
  <c r="AA211" i="17" s="1"/>
  <c r="H218" i="17"/>
  <c r="H216" i="17" s="1"/>
  <c r="N218" i="17"/>
  <c r="N216" i="17" s="1"/>
  <c r="T218" i="17"/>
  <c r="T216" i="17" s="1"/>
  <c r="Z218" i="17"/>
  <c r="Z216" i="17" s="1"/>
  <c r="G223" i="17"/>
  <c r="M223" i="17"/>
  <c r="M221" i="17" s="1"/>
  <c r="S223" i="17"/>
  <c r="S221" i="17" s="1"/>
  <c r="Y223" i="17"/>
  <c r="Y221" i="17" s="1"/>
  <c r="F228" i="17"/>
  <c r="F226" i="17" s="1"/>
  <c r="L228" i="17"/>
  <c r="L226" i="17" s="1"/>
  <c r="R228" i="17"/>
  <c r="X228" i="17"/>
  <c r="X226" i="17" s="1"/>
  <c r="E233" i="17"/>
  <c r="E231" i="17" s="1"/>
  <c r="K233" i="17"/>
  <c r="K231" i="17" s="1"/>
  <c r="Q233" i="17"/>
  <c r="Q231" i="17" s="1"/>
  <c r="W233" i="17"/>
  <c r="W231" i="17" s="1"/>
  <c r="D238" i="17"/>
  <c r="J238" i="17"/>
  <c r="J236" i="17" s="1"/>
  <c r="P238" i="17"/>
  <c r="P236" i="17" s="1"/>
  <c r="V238" i="17"/>
  <c r="V236" i="17" s="1"/>
  <c r="I243" i="17"/>
  <c r="I241" i="17" s="1"/>
  <c r="O243" i="17"/>
  <c r="O241" i="17" s="1"/>
  <c r="U243" i="17"/>
  <c r="AA243" i="17"/>
  <c r="AA241" i="17" s="1"/>
  <c r="H248" i="17"/>
  <c r="H246" i="17" s="1"/>
  <c r="N248" i="17"/>
  <c r="N246" i="17" s="1"/>
  <c r="T248" i="17"/>
  <c r="T246" i="17" s="1"/>
  <c r="Z248" i="17"/>
  <c r="Z246" i="17" s="1"/>
  <c r="G253" i="17"/>
  <c r="M253" i="17"/>
  <c r="M251" i="17" s="1"/>
  <c r="S253" i="17"/>
  <c r="S251" i="17" s="1"/>
  <c r="Y253" i="17"/>
  <c r="Y251" i="17" s="1"/>
  <c r="F258" i="17"/>
  <c r="F256" i="17" s="1"/>
  <c r="L258" i="17"/>
  <c r="L256" i="17" s="1"/>
  <c r="R258" i="17"/>
  <c r="X258" i="17"/>
  <c r="X256" i="17" s="1"/>
  <c r="E263" i="17"/>
  <c r="E261" i="17" s="1"/>
  <c r="K263" i="17"/>
  <c r="K261" i="17" s="1"/>
  <c r="Q263" i="17"/>
  <c r="Q261" i="17" s="1"/>
  <c r="W263" i="17"/>
  <c r="W261" i="17" s="1"/>
  <c r="D268" i="17"/>
  <c r="J268" i="17"/>
  <c r="J266" i="17" s="1"/>
  <c r="P268" i="17"/>
  <c r="P266" i="17" s="1"/>
  <c r="V268" i="17"/>
  <c r="V266" i="17" s="1"/>
  <c r="I273" i="17"/>
  <c r="I271" i="17" s="1"/>
  <c r="O273" i="17"/>
  <c r="O271" i="17" s="1"/>
  <c r="U273" i="17"/>
  <c r="AA273" i="17"/>
  <c r="AA271" i="17" s="1"/>
  <c r="H278" i="17"/>
  <c r="H276" i="17" s="1"/>
  <c r="N278" i="17"/>
  <c r="N276" i="17" s="1"/>
  <c r="T278" i="17"/>
  <c r="T276" i="17" s="1"/>
  <c r="Z278" i="17"/>
  <c r="Z276" i="17" s="1"/>
  <c r="G283" i="17"/>
  <c r="M283" i="17"/>
  <c r="M281" i="17" s="1"/>
  <c r="S283" i="17"/>
  <c r="S281" i="17" s="1"/>
  <c r="Y283" i="17"/>
  <c r="Y281" i="17" s="1"/>
  <c r="F288" i="17"/>
  <c r="F286" i="17" s="1"/>
  <c r="L288" i="17"/>
  <c r="L286" i="17" s="1"/>
  <c r="R288" i="17"/>
  <c r="X288" i="17"/>
  <c r="X286" i="17" s="1"/>
  <c r="E293" i="17"/>
  <c r="E291" i="17" s="1"/>
  <c r="K293" i="17"/>
  <c r="K291" i="17" s="1"/>
  <c r="Q293" i="17"/>
  <c r="Q291" i="17" s="1"/>
  <c r="W293" i="17"/>
  <c r="W291" i="17" s="1"/>
  <c r="D298" i="17"/>
  <c r="J298" i="17"/>
  <c r="J296" i="17" s="1"/>
  <c r="P298" i="17"/>
  <c r="P296" i="17" s="1"/>
  <c r="V298" i="17"/>
  <c r="V296" i="17" s="1"/>
  <c r="I303" i="17"/>
  <c r="I301" i="17" s="1"/>
  <c r="O303" i="17"/>
  <c r="O301" i="17" s="1"/>
  <c r="U303" i="17"/>
  <c r="AA303" i="17"/>
  <c r="AA301" i="17" s="1"/>
  <c r="H308" i="17"/>
  <c r="H306" i="17" s="1"/>
  <c r="N308" i="17"/>
  <c r="N306" i="17" s="1"/>
  <c r="T308" i="17"/>
  <c r="T306" i="17" s="1"/>
  <c r="Z308" i="17"/>
  <c r="Z306" i="17" s="1"/>
  <c r="G317" i="17"/>
  <c r="M317" i="17"/>
  <c r="M315" i="17" s="1"/>
  <c r="S317" i="17"/>
  <c r="S315" i="17" s="1"/>
  <c r="Y317" i="17"/>
  <c r="Y315" i="17" s="1"/>
  <c r="F322" i="17"/>
  <c r="F320" i="17" s="1"/>
  <c r="L322" i="17"/>
  <c r="L320" i="17" s="1"/>
  <c r="R322" i="17"/>
  <c r="X322" i="17"/>
  <c r="X320" i="17" s="1"/>
  <c r="E327" i="17"/>
  <c r="E325" i="17" s="1"/>
  <c r="K327" i="17"/>
  <c r="K325" i="17" s="1"/>
  <c r="Q327" i="17"/>
  <c r="Q325" i="17" s="1"/>
  <c r="W327" i="17"/>
  <c r="W325" i="17" s="1"/>
  <c r="D332" i="17"/>
  <c r="J332" i="17"/>
  <c r="J330" i="17" s="1"/>
  <c r="P332" i="17"/>
  <c r="P330" i="17" s="1"/>
  <c r="V332" i="17"/>
  <c r="V330" i="17" s="1"/>
  <c r="I337" i="17"/>
  <c r="I335" i="17" s="1"/>
  <c r="O337" i="17"/>
  <c r="U337" i="17"/>
  <c r="U335" i="17" s="1"/>
  <c r="AA337" i="17"/>
  <c r="V352" i="17"/>
  <c r="V350" i="17" s="1"/>
  <c r="U357" i="17"/>
  <c r="U355" i="17" s="1"/>
  <c r="N362" i="17"/>
  <c r="N360" i="17" s="1"/>
  <c r="P460" i="17"/>
  <c r="Q474" i="17"/>
  <c r="K504" i="17"/>
  <c r="AA514" i="17"/>
  <c r="H519" i="17"/>
  <c r="H609" i="17"/>
  <c r="N609" i="17"/>
  <c r="H163" i="17"/>
  <c r="N163" i="17"/>
  <c r="N161" i="17" s="1"/>
  <c r="T163" i="17"/>
  <c r="T161" i="17" s="1"/>
  <c r="Z163" i="17"/>
  <c r="Z161" i="17" s="1"/>
  <c r="G168" i="17"/>
  <c r="G166" i="17" s="1"/>
  <c r="M168" i="17"/>
  <c r="M166" i="17" s="1"/>
  <c r="S168" i="17"/>
  <c r="Y168" i="17"/>
  <c r="Y166" i="17" s="1"/>
  <c r="F173" i="17"/>
  <c r="F171" i="17" s="1"/>
  <c r="L173" i="17"/>
  <c r="L171" i="17" s="1"/>
  <c r="R173" i="17"/>
  <c r="R171" i="17" s="1"/>
  <c r="X173" i="17"/>
  <c r="X171" i="17" s="1"/>
  <c r="E178" i="17"/>
  <c r="K178" i="17"/>
  <c r="K176" i="17" s="1"/>
  <c r="Q178" i="17"/>
  <c r="Q176" i="17" s="1"/>
  <c r="W178" i="17"/>
  <c r="W176" i="17" s="1"/>
  <c r="D183" i="17"/>
  <c r="D181" i="17" s="1"/>
  <c r="J183" i="17"/>
  <c r="J181" i="17" s="1"/>
  <c r="P183" i="17"/>
  <c r="V183" i="17"/>
  <c r="V181" i="17" s="1"/>
  <c r="I188" i="17"/>
  <c r="I186" i="17" s="1"/>
  <c r="O188" i="17"/>
  <c r="O186" i="17" s="1"/>
  <c r="U188" i="17"/>
  <c r="U186" i="17" s="1"/>
  <c r="AA188" i="17"/>
  <c r="AA186" i="17" s="1"/>
  <c r="H193" i="17"/>
  <c r="N193" i="17"/>
  <c r="N191" i="17" s="1"/>
  <c r="T193" i="17"/>
  <c r="T191" i="17" s="1"/>
  <c r="Z193" i="17"/>
  <c r="Z191" i="17" s="1"/>
  <c r="G198" i="17"/>
  <c r="G196" i="17" s="1"/>
  <c r="M198" i="17"/>
  <c r="M196" i="17" s="1"/>
  <c r="S198" i="17"/>
  <c r="Y198" i="17"/>
  <c r="Y196" i="17" s="1"/>
  <c r="F203" i="17"/>
  <c r="F201" i="17" s="1"/>
  <c r="L203" i="17"/>
  <c r="L201" i="17" s="1"/>
  <c r="R203" i="17"/>
  <c r="R201" i="17" s="1"/>
  <c r="X203" i="17"/>
  <c r="X201" i="17" s="1"/>
  <c r="E208" i="17"/>
  <c r="K208" i="17"/>
  <c r="K206" i="17" s="1"/>
  <c r="Q208" i="17"/>
  <c r="Q206" i="17" s="1"/>
  <c r="W208" i="17"/>
  <c r="W206" i="17" s="1"/>
  <c r="D213" i="17"/>
  <c r="D211" i="17" s="1"/>
  <c r="J213" i="17"/>
  <c r="J211" i="17" s="1"/>
  <c r="P213" i="17"/>
  <c r="V213" i="17"/>
  <c r="V211" i="17" s="1"/>
  <c r="I218" i="17"/>
  <c r="I216" i="17" s="1"/>
  <c r="O218" i="17"/>
  <c r="O216" i="17" s="1"/>
  <c r="U218" i="17"/>
  <c r="U216" i="17" s="1"/>
  <c r="AA218" i="17"/>
  <c r="AA216" i="17" s="1"/>
  <c r="H223" i="17"/>
  <c r="N223" i="17"/>
  <c r="N221" i="17" s="1"/>
  <c r="T223" i="17"/>
  <c r="T221" i="17" s="1"/>
  <c r="Z223" i="17"/>
  <c r="Z221" i="17" s="1"/>
  <c r="G228" i="17"/>
  <c r="G226" i="17" s="1"/>
  <c r="M228" i="17"/>
  <c r="M226" i="17" s="1"/>
  <c r="S228" i="17"/>
  <c r="Y228" i="17"/>
  <c r="Y226" i="17" s="1"/>
  <c r="F233" i="17"/>
  <c r="F231" i="17" s="1"/>
  <c r="L233" i="17"/>
  <c r="L231" i="17" s="1"/>
  <c r="R233" i="17"/>
  <c r="R231" i="17" s="1"/>
  <c r="X233" i="17"/>
  <c r="X231" i="17" s="1"/>
  <c r="E238" i="17"/>
  <c r="K238" i="17"/>
  <c r="K236" i="17" s="1"/>
  <c r="Q238" i="17"/>
  <c r="Q236" i="17" s="1"/>
  <c r="W238" i="17"/>
  <c r="W236" i="17" s="1"/>
  <c r="D243" i="17"/>
  <c r="D241" i="17" s="1"/>
  <c r="J243" i="17"/>
  <c r="J241" i="17" s="1"/>
  <c r="P243" i="17"/>
  <c r="V243" i="17"/>
  <c r="V241" i="17" s="1"/>
  <c r="I248" i="17"/>
  <c r="I246" i="17" s="1"/>
  <c r="O248" i="17"/>
  <c r="O246" i="17" s="1"/>
  <c r="U248" i="17"/>
  <c r="U246" i="17" s="1"/>
  <c r="AA248" i="17"/>
  <c r="AA246" i="17" s="1"/>
  <c r="H253" i="17"/>
  <c r="N253" i="17"/>
  <c r="N251" i="17" s="1"/>
  <c r="T253" i="17"/>
  <c r="T251" i="17" s="1"/>
  <c r="Z253" i="17"/>
  <c r="Z251" i="17" s="1"/>
  <c r="G258" i="17"/>
  <c r="G256" i="17" s="1"/>
  <c r="M258" i="17"/>
  <c r="M256" i="17" s="1"/>
  <c r="S258" i="17"/>
  <c r="Y258" i="17"/>
  <c r="Y256" i="17" s="1"/>
  <c r="F263" i="17"/>
  <c r="F261" i="17" s="1"/>
  <c r="L263" i="17"/>
  <c r="L261" i="17" s="1"/>
  <c r="R263" i="17"/>
  <c r="R261" i="17" s="1"/>
  <c r="X263" i="17"/>
  <c r="X261" i="17" s="1"/>
  <c r="E268" i="17"/>
  <c r="K268" i="17"/>
  <c r="K266" i="17" s="1"/>
  <c r="Q268" i="17"/>
  <c r="Q266" i="17" s="1"/>
  <c r="W268" i="17"/>
  <c r="W266" i="17" s="1"/>
  <c r="D273" i="17"/>
  <c r="D271" i="17" s="1"/>
  <c r="J273" i="17"/>
  <c r="J271" i="17" s="1"/>
  <c r="P273" i="17"/>
  <c r="V273" i="17"/>
  <c r="V271" i="17" s="1"/>
  <c r="I278" i="17"/>
  <c r="I276" i="17" s="1"/>
  <c r="O278" i="17"/>
  <c r="O276" i="17" s="1"/>
  <c r="U278" i="17"/>
  <c r="U276" i="17" s="1"/>
  <c r="AA278" i="17"/>
  <c r="AA276" i="17" s="1"/>
  <c r="H283" i="17"/>
  <c r="N283" i="17"/>
  <c r="N281" i="17" s="1"/>
  <c r="T283" i="17"/>
  <c r="T281" i="17" s="1"/>
  <c r="Z283" i="17"/>
  <c r="Z281" i="17" s="1"/>
  <c r="G288" i="17"/>
  <c r="G286" i="17" s="1"/>
  <c r="M288" i="17"/>
  <c r="M286" i="17" s="1"/>
  <c r="S288" i="17"/>
  <c r="Y288" i="17"/>
  <c r="Y286" i="17" s="1"/>
  <c r="F293" i="17"/>
  <c r="F291" i="17" s="1"/>
  <c r="L293" i="17"/>
  <c r="L291" i="17" s="1"/>
  <c r="R293" i="17"/>
  <c r="R291" i="17" s="1"/>
  <c r="X293" i="17"/>
  <c r="X291" i="17" s="1"/>
  <c r="E298" i="17"/>
  <c r="K298" i="17"/>
  <c r="K296" i="17" s="1"/>
  <c r="Q298" i="17"/>
  <c r="Q296" i="17" s="1"/>
  <c r="W298" i="17"/>
  <c r="W296" i="17" s="1"/>
  <c r="D303" i="17"/>
  <c r="D301" i="17" s="1"/>
  <c r="J303" i="17"/>
  <c r="J301" i="17" s="1"/>
  <c r="P303" i="17"/>
  <c r="V303" i="17"/>
  <c r="V301" i="17" s="1"/>
  <c r="I308" i="17"/>
  <c r="I306" i="17" s="1"/>
  <c r="O308" i="17"/>
  <c r="O306" i="17" s="1"/>
  <c r="U308" i="17"/>
  <c r="U306" i="17" s="1"/>
  <c r="AA308" i="17"/>
  <c r="AA306" i="17" s="1"/>
  <c r="D337" i="17"/>
  <c r="D335" i="17" s="1"/>
  <c r="J337" i="17"/>
  <c r="J335" i="17" s="1"/>
  <c r="P337" i="17"/>
  <c r="P335" i="17" s="1"/>
  <c r="V337" i="17"/>
  <c r="F342" i="17"/>
  <c r="F340" i="17" s="1"/>
  <c r="AA357" i="17"/>
  <c r="T362" i="17"/>
  <c r="T360" i="17" s="1"/>
  <c r="U469" i="17"/>
  <c r="F484" i="17"/>
  <c r="E534" i="17"/>
  <c r="Q534" i="17"/>
  <c r="W534" i="17"/>
  <c r="H549" i="17"/>
  <c r="Z549" i="17"/>
  <c r="E564" i="17"/>
  <c r="K564" i="17"/>
  <c r="Q564" i="17"/>
  <c r="W564" i="17"/>
  <c r="Z579" i="17"/>
  <c r="K594" i="17"/>
  <c r="Q594" i="17"/>
  <c r="W594" i="17"/>
  <c r="I163" i="17"/>
  <c r="I161" i="17" s="1"/>
  <c r="O163" i="17"/>
  <c r="O161" i="17" s="1"/>
  <c r="U163" i="17"/>
  <c r="AA163" i="17"/>
  <c r="AA161" i="17" s="1"/>
  <c r="H168" i="17"/>
  <c r="H166" i="17" s="1"/>
  <c r="N168" i="17"/>
  <c r="T168" i="17"/>
  <c r="T166" i="17" s="1"/>
  <c r="Z168" i="17"/>
  <c r="Z166" i="17" s="1"/>
  <c r="G173" i="17"/>
  <c r="M173" i="17"/>
  <c r="M171" i="17" s="1"/>
  <c r="S173" i="17"/>
  <c r="S171" i="17" s="1"/>
  <c r="Y173" i="17"/>
  <c r="F178" i="17"/>
  <c r="F176" i="17" s="1"/>
  <c r="L178" i="17"/>
  <c r="L176" i="17" s="1"/>
  <c r="R178" i="17"/>
  <c r="X178" i="17"/>
  <c r="X176" i="17" s="1"/>
  <c r="E183" i="17"/>
  <c r="E181" i="17" s="1"/>
  <c r="K183" i="17"/>
  <c r="Q183" i="17"/>
  <c r="Q181" i="17" s="1"/>
  <c r="W183" i="17"/>
  <c r="W181" i="17" s="1"/>
  <c r="D188" i="17"/>
  <c r="J188" i="17"/>
  <c r="J186" i="17" s="1"/>
  <c r="P188" i="17"/>
  <c r="P186" i="17" s="1"/>
  <c r="V188" i="17"/>
  <c r="I193" i="17"/>
  <c r="I191" i="17" s="1"/>
  <c r="O193" i="17"/>
  <c r="O191" i="17" s="1"/>
  <c r="U193" i="17"/>
  <c r="AA193" i="17"/>
  <c r="AA191" i="17" s="1"/>
  <c r="H198" i="17"/>
  <c r="H196" i="17" s="1"/>
  <c r="N198" i="17"/>
  <c r="T198" i="17"/>
  <c r="T196" i="17" s="1"/>
  <c r="Z198" i="17"/>
  <c r="Z196" i="17" s="1"/>
  <c r="G203" i="17"/>
  <c r="M203" i="17"/>
  <c r="M201" i="17" s="1"/>
  <c r="S203" i="17"/>
  <c r="S201" i="17" s="1"/>
  <c r="Y203" i="17"/>
  <c r="F208" i="17"/>
  <c r="F206" i="17" s="1"/>
  <c r="L208" i="17"/>
  <c r="L206" i="17" s="1"/>
  <c r="R208" i="17"/>
  <c r="X208" i="17"/>
  <c r="X206" i="17" s="1"/>
  <c r="E213" i="17"/>
  <c r="E211" i="17" s="1"/>
  <c r="K213" i="17"/>
  <c r="Q213" i="17"/>
  <c r="Q211" i="17" s="1"/>
  <c r="W213" i="17"/>
  <c r="W211" i="17" s="1"/>
  <c r="D218" i="17"/>
  <c r="J218" i="17"/>
  <c r="J216" i="17" s="1"/>
  <c r="P218" i="17"/>
  <c r="P216" i="17" s="1"/>
  <c r="V218" i="17"/>
  <c r="I223" i="17"/>
  <c r="I221" i="17" s="1"/>
  <c r="O223" i="17"/>
  <c r="O221" i="17" s="1"/>
  <c r="U223" i="17"/>
  <c r="AA223" i="17"/>
  <c r="AA221" i="17" s="1"/>
  <c r="H228" i="17"/>
  <c r="H226" i="17" s="1"/>
  <c r="N228" i="17"/>
  <c r="T228" i="17"/>
  <c r="T226" i="17" s="1"/>
  <c r="Z228" i="17"/>
  <c r="Z226" i="17" s="1"/>
  <c r="G233" i="17"/>
  <c r="M233" i="17"/>
  <c r="M231" i="17" s="1"/>
  <c r="S233" i="17"/>
  <c r="S231" i="17" s="1"/>
  <c r="Y233" i="17"/>
  <c r="F238" i="17"/>
  <c r="F236" i="17" s="1"/>
  <c r="L238" i="17"/>
  <c r="L236" i="17" s="1"/>
  <c r="R238" i="17"/>
  <c r="X238" i="17"/>
  <c r="X236" i="17" s="1"/>
  <c r="E243" i="17"/>
  <c r="E241" i="17" s="1"/>
  <c r="K243" i="17"/>
  <c r="Q243" i="17"/>
  <c r="Q241" i="17" s="1"/>
  <c r="W243" i="17"/>
  <c r="W241" i="17" s="1"/>
  <c r="D248" i="17"/>
  <c r="J248" i="17"/>
  <c r="J246" i="17" s="1"/>
  <c r="P248" i="17"/>
  <c r="P246" i="17" s="1"/>
  <c r="V248" i="17"/>
  <c r="I253" i="17"/>
  <c r="I251" i="17" s="1"/>
  <c r="O253" i="17"/>
  <c r="O251" i="17" s="1"/>
  <c r="U253" i="17"/>
  <c r="AA253" i="17"/>
  <c r="AA251" i="17" s="1"/>
  <c r="H258" i="17"/>
  <c r="H256" i="17" s="1"/>
  <c r="N258" i="17"/>
  <c r="T258" i="17"/>
  <c r="T256" i="17" s="1"/>
  <c r="Z258" i="17"/>
  <c r="Z256" i="17" s="1"/>
  <c r="G263" i="17"/>
  <c r="M263" i="17"/>
  <c r="M261" i="17" s="1"/>
  <c r="S263" i="17"/>
  <c r="S261" i="17" s="1"/>
  <c r="Y263" i="17"/>
  <c r="F268" i="17"/>
  <c r="F266" i="17" s="1"/>
  <c r="L268" i="17"/>
  <c r="L266" i="17" s="1"/>
  <c r="R268" i="17"/>
  <c r="X268" i="17"/>
  <c r="X266" i="17" s="1"/>
  <c r="E273" i="17"/>
  <c r="E271" i="17" s="1"/>
  <c r="K273" i="17"/>
  <c r="Q273" i="17"/>
  <c r="Q271" i="17" s="1"/>
  <c r="W273" i="17"/>
  <c r="W271" i="17" s="1"/>
  <c r="D278" i="17"/>
  <c r="J278" i="17"/>
  <c r="J276" i="17" s="1"/>
  <c r="P278" i="17"/>
  <c r="P276" i="17" s="1"/>
  <c r="V278" i="17"/>
  <c r="I283" i="17"/>
  <c r="I281" i="17" s="1"/>
  <c r="O283" i="17"/>
  <c r="O281" i="17" s="1"/>
  <c r="U283" i="17"/>
  <c r="AA283" i="17"/>
  <c r="AA281" i="17" s="1"/>
  <c r="H288" i="17"/>
  <c r="H286" i="17" s="1"/>
  <c r="N288" i="17"/>
  <c r="T288" i="17"/>
  <c r="T286" i="17" s="1"/>
  <c r="Z288" i="17"/>
  <c r="Z286" i="17" s="1"/>
  <c r="G293" i="17"/>
  <c r="M293" i="17"/>
  <c r="M291" i="17" s="1"/>
  <c r="S293" i="17"/>
  <c r="S291" i="17" s="1"/>
  <c r="Y293" i="17"/>
  <c r="F298" i="17"/>
  <c r="F296" i="17" s="1"/>
  <c r="L298" i="17"/>
  <c r="L296" i="17" s="1"/>
  <c r="R298" i="17"/>
  <c r="X298" i="17"/>
  <c r="X296" i="17" s="1"/>
  <c r="E303" i="17"/>
  <c r="E301" i="17" s="1"/>
  <c r="K303" i="17"/>
  <c r="Q303" i="17"/>
  <c r="Q301" i="17" s="1"/>
  <c r="W303" i="17"/>
  <c r="W301" i="17" s="1"/>
  <c r="D308" i="17"/>
  <c r="J308" i="17"/>
  <c r="J306" i="17" s="1"/>
  <c r="P308" i="17"/>
  <c r="P306" i="17" s="1"/>
  <c r="V308" i="17"/>
  <c r="I317" i="17"/>
  <c r="I315" i="17" s="1"/>
  <c r="O317" i="17"/>
  <c r="O315" i="17" s="1"/>
  <c r="U317" i="17"/>
  <c r="AA317" i="17"/>
  <c r="AA315" i="17" s="1"/>
  <c r="H322" i="17"/>
  <c r="H320" i="17" s="1"/>
  <c r="N322" i="17"/>
  <c r="T322" i="17"/>
  <c r="T320" i="17" s="1"/>
  <c r="Z322" i="17"/>
  <c r="Z320" i="17" s="1"/>
  <c r="G327" i="17"/>
  <c r="M327" i="17"/>
  <c r="M325" i="17" s="1"/>
  <c r="S327" i="17"/>
  <c r="S325" i="17" s="1"/>
  <c r="Y327" i="17"/>
  <c r="F332" i="17"/>
  <c r="F330" i="17" s="1"/>
  <c r="L332" i="17"/>
  <c r="L330" i="17" s="1"/>
  <c r="R332" i="17"/>
  <c r="X332" i="17"/>
  <c r="X330" i="17" s="1"/>
  <c r="E337" i="17"/>
  <c r="K337" i="17"/>
  <c r="K335" i="17" s="1"/>
  <c r="Q337" i="17"/>
  <c r="W337" i="17"/>
  <c r="W335" i="17" s="1"/>
  <c r="L342" i="17"/>
  <c r="L340" i="17" s="1"/>
  <c r="E347" i="17"/>
  <c r="E345" i="17" s="1"/>
  <c r="D479" i="17"/>
  <c r="G494" i="17"/>
  <c r="M494" i="17"/>
  <c r="Y494" i="17"/>
  <c r="J163" i="17"/>
  <c r="J161" i="17" s="1"/>
  <c r="P163" i="17"/>
  <c r="V163" i="17"/>
  <c r="V161" i="17" s="1"/>
  <c r="I168" i="17"/>
  <c r="I166" i="17" s="1"/>
  <c r="O168" i="17"/>
  <c r="U168" i="17"/>
  <c r="AA168" i="17"/>
  <c r="AA166" i="17" s="1"/>
  <c r="H173" i="17"/>
  <c r="N173" i="17"/>
  <c r="N171" i="17" s="1"/>
  <c r="T173" i="17"/>
  <c r="T171" i="17" s="1"/>
  <c r="Z173" i="17"/>
  <c r="G178" i="17"/>
  <c r="M178" i="17"/>
  <c r="M176" i="17" s="1"/>
  <c r="S178" i="17"/>
  <c r="Y178" i="17"/>
  <c r="Y176" i="17" s="1"/>
  <c r="F183" i="17"/>
  <c r="F181" i="17" s="1"/>
  <c r="L183" i="17"/>
  <c r="R183" i="17"/>
  <c r="X183" i="17"/>
  <c r="X181" i="17" s="1"/>
  <c r="E188" i="17"/>
  <c r="K188" i="17"/>
  <c r="K186" i="17" s="1"/>
  <c r="Q188" i="17"/>
  <c r="Q186" i="17" s="1"/>
  <c r="W188" i="17"/>
  <c r="D193" i="17"/>
  <c r="J193" i="17"/>
  <c r="J191" i="17" s="1"/>
  <c r="P193" i="17"/>
  <c r="V193" i="17"/>
  <c r="V191" i="17" s="1"/>
  <c r="I198" i="17"/>
  <c r="I196" i="17" s="1"/>
  <c r="O198" i="17"/>
  <c r="U198" i="17"/>
  <c r="AA198" i="17"/>
  <c r="AA196" i="17" s="1"/>
  <c r="H203" i="17"/>
  <c r="N203" i="17"/>
  <c r="N201" i="17" s="1"/>
  <c r="T203" i="17"/>
  <c r="T201" i="17" s="1"/>
  <c r="Z203" i="17"/>
  <c r="G208" i="17"/>
  <c r="M208" i="17"/>
  <c r="M206" i="17" s="1"/>
  <c r="S208" i="17"/>
  <c r="Y208" i="17"/>
  <c r="Y206" i="17" s="1"/>
  <c r="F213" i="17"/>
  <c r="F211" i="17" s="1"/>
  <c r="L213" i="17"/>
  <c r="R213" i="17"/>
  <c r="X213" i="17"/>
  <c r="X211" i="17" s="1"/>
  <c r="E218" i="17"/>
  <c r="K218" i="17"/>
  <c r="K216" i="17" s="1"/>
  <c r="Q218" i="17"/>
  <c r="Q216" i="17" s="1"/>
  <c r="W218" i="17"/>
  <c r="D223" i="17"/>
  <c r="J223" i="17"/>
  <c r="J221" i="17" s="1"/>
  <c r="P223" i="17"/>
  <c r="V223" i="17"/>
  <c r="V221" i="17" s="1"/>
  <c r="I228" i="17"/>
  <c r="I226" i="17" s="1"/>
  <c r="O228" i="17"/>
  <c r="U228" i="17"/>
  <c r="AA228" i="17"/>
  <c r="AA226" i="17" s="1"/>
  <c r="H233" i="17"/>
  <c r="N233" i="17"/>
  <c r="N231" i="17" s="1"/>
  <c r="T233" i="17"/>
  <c r="T231" i="17" s="1"/>
  <c r="Z233" i="17"/>
  <c r="G238" i="17"/>
  <c r="M238" i="17"/>
  <c r="M236" i="17" s="1"/>
  <c r="S238" i="17"/>
  <c r="Y238" i="17"/>
  <c r="Y236" i="17" s="1"/>
  <c r="F243" i="17"/>
  <c r="F241" i="17" s="1"/>
  <c r="L243" i="17"/>
  <c r="R243" i="17"/>
  <c r="X243" i="17"/>
  <c r="X241" i="17" s="1"/>
  <c r="E248" i="17"/>
  <c r="K248" i="17"/>
  <c r="K246" i="17" s="1"/>
  <c r="Q248" i="17"/>
  <c r="Q246" i="17" s="1"/>
  <c r="W248" i="17"/>
  <c r="D253" i="17"/>
  <c r="J253" i="17"/>
  <c r="J251" i="17" s="1"/>
  <c r="P253" i="17"/>
  <c r="V253" i="17"/>
  <c r="V251" i="17" s="1"/>
  <c r="I258" i="17"/>
  <c r="I256" i="17" s="1"/>
  <c r="O258" i="17"/>
  <c r="U258" i="17"/>
  <c r="AA258" i="17"/>
  <c r="AA256" i="17" s="1"/>
  <c r="H263" i="17"/>
  <c r="N263" i="17"/>
  <c r="N261" i="17" s="1"/>
  <c r="T263" i="17"/>
  <c r="T261" i="17" s="1"/>
  <c r="Z263" i="17"/>
  <c r="G268" i="17"/>
  <c r="M268" i="17"/>
  <c r="M266" i="17" s="1"/>
  <c r="S268" i="17"/>
  <c r="Y268" i="17"/>
  <c r="Y266" i="17" s="1"/>
  <c r="F273" i="17"/>
  <c r="F271" i="17" s="1"/>
  <c r="L273" i="17"/>
  <c r="R273" i="17"/>
  <c r="X273" i="17"/>
  <c r="X271" i="17" s="1"/>
  <c r="E278" i="17"/>
  <c r="K278" i="17"/>
  <c r="K276" i="17" s="1"/>
  <c r="Q278" i="17"/>
  <c r="Q276" i="17" s="1"/>
  <c r="W278" i="17"/>
  <c r="D283" i="17"/>
  <c r="J283" i="17"/>
  <c r="J281" i="17" s="1"/>
  <c r="P283" i="17"/>
  <c r="V283" i="17"/>
  <c r="V281" i="17" s="1"/>
  <c r="I288" i="17"/>
  <c r="I286" i="17" s="1"/>
  <c r="O288" i="17"/>
  <c r="U288" i="17"/>
  <c r="AA288" i="17"/>
  <c r="AA286" i="17" s="1"/>
  <c r="H293" i="17"/>
  <c r="N293" i="17"/>
  <c r="N291" i="17" s="1"/>
  <c r="T293" i="17"/>
  <c r="T291" i="17" s="1"/>
  <c r="Z293" i="17"/>
  <c r="G298" i="17"/>
  <c r="M298" i="17"/>
  <c r="M296" i="17" s="1"/>
  <c r="S298" i="17"/>
  <c r="Y298" i="17"/>
  <c r="Y296" i="17" s="1"/>
  <c r="F303" i="17"/>
  <c r="F301" i="17" s="1"/>
  <c r="L303" i="17"/>
  <c r="R303" i="17"/>
  <c r="X303" i="17"/>
  <c r="X301" i="17" s="1"/>
  <c r="E308" i="17"/>
  <c r="K308" i="17"/>
  <c r="K306" i="17" s="1"/>
  <c r="Q308" i="17"/>
  <c r="Q306" i="17" s="1"/>
  <c r="W308" i="17"/>
  <c r="X462" i="17"/>
  <c r="X460" i="17" s="1"/>
  <c r="R462" i="17"/>
  <c r="R460" i="17" s="1"/>
  <c r="L462" i="17"/>
  <c r="F462" i="17"/>
  <c r="F460" i="17" s="1"/>
  <c r="Y457" i="17"/>
  <c r="S457" i="17"/>
  <c r="M457" i="17"/>
  <c r="M455" i="17" s="1"/>
  <c r="G457" i="17"/>
  <c r="G455" i="17" s="1"/>
  <c r="Z452" i="17"/>
  <c r="T452" i="17"/>
  <c r="T450" i="17" s="1"/>
  <c r="N452" i="17"/>
  <c r="H452" i="17"/>
  <c r="AA447" i="17"/>
  <c r="AA445" i="17" s="1"/>
  <c r="U447" i="17"/>
  <c r="U445" i="17" s="1"/>
  <c r="O447" i="17"/>
  <c r="I447" i="17"/>
  <c r="I445" i="17" s="1"/>
  <c r="V442" i="17"/>
  <c r="P442" i="17"/>
  <c r="J442" i="17"/>
  <c r="J440" i="17" s="1"/>
  <c r="D442" i="17"/>
  <c r="D440" i="17" s="1"/>
  <c r="W462" i="17"/>
  <c r="Q462" i="17"/>
  <c r="Q460" i="17" s="1"/>
  <c r="K462" i="17"/>
  <c r="E462" i="17"/>
  <c r="X457" i="17"/>
  <c r="X455" i="17" s="1"/>
  <c r="R457" i="17"/>
  <c r="R455" i="17" s="1"/>
  <c r="L457" i="17"/>
  <c r="F457" i="17"/>
  <c r="F455" i="17" s="1"/>
  <c r="Y452" i="17"/>
  <c r="S452" i="17"/>
  <c r="M452" i="17"/>
  <c r="M450" i="17" s="1"/>
  <c r="G452" i="17"/>
  <c r="G450" i="17" s="1"/>
  <c r="Z447" i="17"/>
  <c r="T447" i="17"/>
  <c r="T445" i="17" s="1"/>
  <c r="N447" i="17"/>
  <c r="H447" i="17"/>
  <c r="AA442" i="17"/>
  <c r="AA440" i="17" s="1"/>
  <c r="U442" i="17"/>
  <c r="U440" i="17" s="1"/>
  <c r="O442" i="17"/>
  <c r="O440" i="17" s="1"/>
  <c r="I442" i="17"/>
  <c r="I440" i="17" s="1"/>
  <c r="AA462" i="17"/>
  <c r="AA460" i="17" s="1"/>
  <c r="U462" i="17"/>
  <c r="U460" i="17" s="1"/>
  <c r="O462" i="17"/>
  <c r="I462" i="17"/>
  <c r="I460" i="17" s="1"/>
  <c r="V457" i="17"/>
  <c r="V455" i="17" s="1"/>
  <c r="P457" i="17"/>
  <c r="P455" i="17" s="1"/>
  <c r="J457" i="17"/>
  <c r="J455" i="17" s="1"/>
  <c r="D457" i="17"/>
  <c r="D455" i="17" s="1"/>
  <c r="W452" i="17"/>
  <c r="Q452" i="17"/>
  <c r="Q450" i="17" s="1"/>
  <c r="K452" i="17"/>
  <c r="K450" i="17" s="1"/>
  <c r="E452" i="17"/>
  <c r="E450" i="17" s="1"/>
  <c r="X447" i="17"/>
  <c r="X445" i="17" s="1"/>
  <c r="R447" i="17"/>
  <c r="R445" i="17" s="1"/>
  <c r="L447" i="17"/>
  <c r="F447" i="17"/>
  <c r="F445" i="17" s="1"/>
  <c r="Y442" i="17"/>
  <c r="Y440" i="17" s="1"/>
  <c r="S442" i="17"/>
  <c r="S440" i="17" s="1"/>
  <c r="M442" i="17"/>
  <c r="M440" i="17" s="1"/>
  <c r="G442" i="17"/>
  <c r="G440" i="17" s="1"/>
  <c r="Z437" i="17"/>
  <c r="T437" i="17"/>
  <c r="T435" i="17" s="1"/>
  <c r="N437" i="17"/>
  <c r="N435" i="17" s="1"/>
  <c r="Z462" i="17"/>
  <c r="Z460" i="17" s="1"/>
  <c r="T462" i="17"/>
  <c r="T460" i="17" s="1"/>
  <c r="N462" i="17"/>
  <c r="H462" i="17"/>
  <c r="H460" i="17" s="1"/>
  <c r="AA457" i="17"/>
  <c r="AA455" i="17" s="1"/>
  <c r="U457" i="17"/>
  <c r="U455" i="17" s="1"/>
  <c r="O457" i="17"/>
  <c r="O455" i="17" s="1"/>
  <c r="I457" i="17"/>
  <c r="I455" i="17" s="1"/>
  <c r="V452" i="17"/>
  <c r="P452" i="17"/>
  <c r="P450" i="17" s="1"/>
  <c r="J452" i="17"/>
  <c r="J450" i="17" s="1"/>
  <c r="D452" i="17"/>
  <c r="D450" i="17" s="1"/>
  <c r="W447" i="17"/>
  <c r="W445" i="17" s="1"/>
  <c r="Q447" i="17"/>
  <c r="Q445" i="17" s="1"/>
  <c r="K447" i="17"/>
  <c r="E447" i="17"/>
  <c r="E445" i="17" s="1"/>
  <c r="X442" i="17"/>
  <c r="X440" i="17" s="1"/>
  <c r="R442" i="17"/>
  <c r="R440" i="17" s="1"/>
  <c r="L442" i="17"/>
  <c r="L440" i="17" s="1"/>
  <c r="F442" i="17"/>
  <c r="F440" i="17" s="1"/>
  <c r="Y437" i="17"/>
  <c r="S437" i="17"/>
  <c r="S435" i="17" s="1"/>
  <c r="M437" i="17"/>
  <c r="M435" i="17" s="1"/>
  <c r="G437" i="17"/>
  <c r="G435" i="17" s="1"/>
  <c r="V462" i="17"/>
  <c r="V460" i="17" s="1"/>
  <c r="D462" i="17"/>
  <c r="D460" i="17" s="1"/>
  <c r="Z457" i="17"/>
  <c r="H457" i="17"/>
  <c r="L452" i="17"/>
  <c r="M447" i="17"/>
  <c r="Q442" i="17"/>
  <c r="Q440" i="17" s="1"/>
  <c r="U437" i="17"/>
  <c r="U435" i="17" s="1"/>
  <c r="K437" i="17"/>
  <c r="K435" i="17" s="1"/>
  <c r="D437" i="17"/>
  <c r="D435" i="17" s="1"/>
  <c r="W432" i="17"/>
  <c r="W430" i="17" s="1"/>
  <c r="Q432" i="17"/>
  <c r="Q430" i="17" s="1"/>
  <c r="K432" i="17"/>
  <c r="K430" i="17" s="1"/>
  <c r="E432" i="17"/>
  <c r="E430" i="17" s="1"/>
  <c r="X427" i="17"/>
  <c r="X425" i="17" s="1"/>
  <c r="R427" i="17"/>
  <c r="L427" i="17"/>
  <c r="L425" i="17" s="1"/>
  <c r="F427" i="17"/>
  <c r="F425" i="17" s="1"/>
  <c r="Y422" i="17"/>
  <c r="Y420" i="17" s="1"/>
  <c r="S422" i="17"/>
  <c r="S420" i="17" s="1"/>
  <c r="M422" i="17"/>
  <c r="M420" i="17" s="1"/>
  <c r="G422" i="17"/>
  <c r="Z417" i="17"/>
  <c r="Z415" i="17" s="1"/>
  <c r="T417" i="17"/>
  <c r="T415" i="17" s="1"/>
  <c r="N417" i="17"/>
  <c r="N415" i="17" s="1"/>
  <c r="H417" i="17"/>
  <c r="H415" i="17" s="1"/>
  <c r="AA412" i="17"/>
  <c r="AA410" i="17" s="1"/>
  <c r="U412" i="17"/>
  <c r="O412" i="17"/>
  <c r="O410" i="17" s="1"/>
  <c r="I412" i="17"/>
  <c r="I410" i="17" s="1"/>
  <c r="V407" i="17"/>
  <c r="V405" i="17" s="1"/>
  <c r="P407" i="17"/>
  <c r="P405" i="17" s="1"/>
  <c r="J407" i="17"/>
  <c r="J405" i="17" s="1"/>
  <c r="D407" i="17"/>
  <c r="W402" i="17"/>
  <c r="W400" i="17" s="1"/>
  <c r="Q402" i="17"/>
  <c r="Q400" i="17" s="1"/>
  <c r="K402" i="17"/>
  <c r="K400" i="17" s="1"/>
  <c r="E402" i="17"/>
  <c r="E400" i="17" s="1"/>
  <c r="X397" i="17"/>
  <c r="X395" i="17" s="1"/>
  <c r="R397" i="17"/>
  <c r="L397" i="17"/>
  <c r="L395" i="17" s="1"/>
  <c r="F397" i="17"/>
  <c r="F395" i="17" s="1"/>
  <c r="Y392" i="17"/>
  <c r="Y390" i="17" s="1"/>
  <c r="S392" i="17"/>
  <c r="S390" i="17" s="1"/>
  <c r="M392" i="17"/>
  <c r="M390" i="17" s="1"/>
  <c r="G392" i="17"/>
  <c r="Z387" i="17"/>
  <c r="Z385" i="17" s="1"/>
  <c r="T387" i="17"/>
  <c r="T385" i="17" s="1"/>
  <c r="N387" i="17"/>
  <c r="N385" i="17" s="1"/>
  <c r="H387" i="17"/>
  <c r="H385" i="17" s="1"/>
  <c r="AA382" i="17"/>
  <c r="AA380" i="17" s="1"/>
  <c r="U382" i="17"/>
  <c r="O382" i="17"/>
  <c r="O380" i="17" s="1"/>
  <c r="I382" i="17"/>
  <c r="I380" i="17" s="1"/>
  <c r="V377" i="17"/>
  <c r="V375" i="17" s="1"/>
  <c r="P377" i="17"/>
  <c r="P375" i="17" s="1"/>
  <c r="J377" i="17"/>
  <c r="J375" i="17" s="1"/>
  <c r="D377" i="17"/>
  <c r="W372" i="17"/>
  <c r="W370" i="17" s="1"/>
  <c r="Q372" i="17"/>
  <c r="Q370" i="17" s="1"/>
  <c r="K372" i="17"/>
  <c r="K370" i="17" s="1"/>
  <c r="E372" i="17"/>
  <c r="E370" i="17" s="1"/>
  <c r="X367" i="17"/>
  <c r="X365" i="17" s="1"/>
  <c r="R367" i="17"/>
  <c r="L367" i="17"/>
  <c r="L365" i="17" s="1"/>
  <c r="F367" i="17"/>
  <c r="F365" i="17" s="1"/>
  <c r="Y362" i="17"/>
  <c r="Y360" i="17" s="1"/>
  <c r="S362" i="17"/>
  <c r="S360" i="17" s="1"/>
  <c r="M362" i="17"/>
  <c r="M360" i="17" s="1"/>
  <c r="G362" i="17"/>
  <c r="Z357" i="17"/>
  <c r="Z355" i="17" s="1"/>
  <c r="T357" i="17"/>
  <c r="T355" i="17" s="1"/>
  <c r="N357" i="17"/>
  <c r="N355" i="17" s="1"/>
  <c r="H357" i="17"/>
  <c r="H355" i="17" s="1"/>
  <c r="AA352" i="17"/>
  <c r="AA350" i="17" s="1"/>
  <c r="U352" i="17"/>
  <c r="O352" i="17"/>
  <c r="O350" i="17" s="1"/>
  <c r="I352" i="17"/>
  <c r="I350" i="17" s="1"/>
  <c r="V347" i="17"/>
  <c r="V345" i="17" s="1"/>
  <c r="P347" i="17"/>
  <c r="P345" i="17" s="1"/>
  <c r="J347" i="17"/>
  <c r="J345" i="17" s="1"/>
  <c r="D347" i="17"/>
  <c r="W342" i="17"/>
  <c r="W340" i="17" s="1"/>
  <c r="Q342" i="17"/>
  <c r="Q340" i="17" s="1"/>
  <c r="K342" i="17"/>
  <c r="K340" i="17" s="1"/>
  <c r="E342" i="17"/>
  <c r="E340" i="17" s="1"/>
  <c r="S462" i="17"/>
  <c r="W457" i="17"/>
  <c r="W455" i="17" s="1"/>
  <c r="E457" i="17"/>
  <c r="E455" i="17" s="1"/>
  <c r="AA452" i="17"/>
  <c r="I452" i="17"/>
  <c r="I450" i="17" s="1"/>
  <c r="J447" i="17"/>
  <c r="N442" i="17"/>
  <c r="R437" i="17"/>
  <c r="R435" i="17" s="1"/>
  <c r="J437" i="17"/>
  <c r="J435" i="17" s="1"/>
  <c r="V432" i="17"/>
  <c r="V430" i="17" s="1"/>
  <c r="P432" i="17"/>
  <c r="P430" i="17" s="1"/>
  <c r="J432" i="17"/>
  <c r="J430" i="17" s="1"/>
  <c r="D432" i="17"/>
  <c r="D430" i="17" s="1"/>
  <c r="W427" i="17"/>
  <c r="W425" i="17" s="1"/>
  <c r="Q427" i="17"/>
  <c r="Q425" i="17" s="1"/>
  <c r="K427" i="17"/>
  <c r="K425" i="17" s="1"/>
  <c r="E427" i="17"/>
  <c r="E425" i="17" s="1"/>
  <c r="X422" i="17"/>
  <c r="X420" i="17" s="1"/>
  <c r="R422" i="17"/>
  <c r="R420" i="17" s="1"/>
  <c r="L422" i="17"/>
  <c r="L420" i="17" s="1"/>
  <c r="F422" i="17"/>
  <c r="F420" i="17" s="1"/>
  <c r="Y417" i="17"/>
  <c r="Y415" i="17" s="1"/>
  <c r="S417" i="17"/>
  <c r="S415" i="17" s="1"/>
  <c r="M417" i="17"/>
  <c r="M415" i="17" s="1"/>
  <c r="G417" i="17"/>
  <c r="G415" i="17" s="1"/>
  <c r="Z412" i="17"/>
  <c r="Z410" i="17" s="1"/>
  <c r="T412" i="17"/>
  <c r="T410" i="17" s="1"/>
  <c r="N412" i="17"/>
  <c r="N410" i="17" s="1"/>
  <c r="H412" i="17"/>
  <c r="H410" i="17" s="1"/>
  <c r="AA407" i="17"/>
  <c r="AA405" i="17" s="1"/>
  <c r="U407" i="17"/>
  <c r="U405" i="17" s="1"/>
  <c r="O407" i="17"/>
  <c r="O405" i="17" s="1"/>
  <c r="I407" i="17"/>
  <c r="I405" i="17" s="1"/>
  <c r="V402" i="17"/>
  <c r="V400" i="17" s="1"/>
  <c r="P402" i="17"/>
  <c r="P400" i="17" s="1"/>
  <c r="J402" i="17"/>
  <c r="J400" i="17" s="1"/>
  <c r="D402" i="17"/>
  <c r="D400" i="17" s="1"/>
  <c r="W397" i="17"/>
  <c r="W395" i="17" s="1"/>
  <c r="Q397" i="17"/>
  <c r="Q395" i="17" s="1"/>
  <c r="K397" i="17"/>
  <c r="K395" i="17" s="1"/>
  <c r="E397" i="17"/>
  <c r="E395" i="17" s="1"/>
  <c r="X392" i="17"/>
  <c r="X390" i="17" s="1"/>
  <c r="R392" i="17"/>
  <c r="R390" i="17" s="1"/>
  <c r="L392" i="17"/>
  <c r="L390" i="17" s="1"/>
  <c r="F392" i="17"/>
  <c r="F390" i="17" s="1"/>
  <c r="Y387" i="17"/>
  <c r="Y385" i="17" s="1"/>
  <c r="S387" i="17"/>
  <c r="S385" i="17" s="1"/>
  <c r="M387" i="17"/>
  <c r="M385" i="17" s="1"/>
  <c r="G387" i="17"/>
  <c r="G385" i="17" s="1"/>
  <c r="Z382" i="17"/>
  <c r="Z380" i="17" s="1"/>
  <c r="T382" i="17"/>
  <c r="T380" i="17" s="1"/>
  <c r="N382" i="17"/>
  <c r="N380" i="17" s="1"/>
  <c r="H382" i="17"/>
  <c r="H380" i="17" s="1"/>
  <c r="AA377" i="17"/>
  <c r="AA375" i="17" s="1"/>
  <c r="U377" i="17"/>
  <c r="U375" i="17" s="1"/>
  <c r="O377" i="17"/>
  <c r="O375" i="17" s="1"/>
  <c r="I377" i="17"/>
  <c r="I375" i="17" s="1"/>
  <c r="V372" i="17"/>
  <c r="V370" i="17" s="1"/>
  <c r="P372" i="17"/>
  <c r="P370" i="17" s="1"/>
  <c r="J372" i="17"/>
  <c r="J370" i="17" s="1"/>
  <c r="D372" i="17"/>
  <c r="D370" i="17" s="1"/>
  <c r="W367" i="17"/>
  <c r="W365" i="17" s="1"/>
  <c r="Q367" i="17"/>
  <c r="Q365" i="17" s="1"/>
  <c r="K367" i="17"/>
  <c r="K365" i="17" s="1"/>
  <c r="E367" i="17"/>
  <c r="E365" i="17" s="1"/>
  <c r="X362" i="17"/>
  <c r="X360" i="17" s="1"/>
  <c r="R362" i="17"/>
  <c r="R360" i="17" s="1"/>
  <c r="L362" i="17"/>
  <c r="L360" i="17" s="1"/>
  <c r="F362" i="17"/>
  <c r="F360" i="17" s="1"/>
  <c r="Y357" i="17"/>
  <c r="Y355" i="17" s="1"/>
  <c r="S357" i="17"/>
  <c r="S355" i="17" s="1"/>
  <c r="M357" i="17"/>
  <c r="M355" i="17" s="1"/>
  <c r="G357" i="17"/>
  <c r="G355" i="17" s="1"/>
  <c r="Z352" i="17"/>
  <c r="Z350" i="17" s="1"/>
  <c r="T352" i="17"/>
  <c r="T350" i="17" s="1"/>
  <c r="N352" i="17"/>
  <c r="N350" i="17" s="1"/>
  <c r="H352" i="17"/>
  <c r="H350" i="17" s="1"/>
  <c r="AA347" i="17"/>
  <c r="AA345" i="17" s="1"/>
  <c r="U347" i="17"/>
  <c r="U345" i="17" s="1"/>
  <c r="O347" i="17"/>
  <c r="O345" i="17" s="1"/>
  <c r="I347" i="17"/>
  <c r="I345" i="17" s="1"/>
  <c r="V342" i="17"/>
  <c r="V340" i="17" s="1"/>
  <c r="P342" i="17"/>
  <c r="P340" i="17" s="1"/>
  <c r="J342" i="17"/>
  <c r="J340" i="17" s="1"/>
  <c r="D342" i="17"/>
  <c r="D340" i="17" s="1"/>
  <c r="P462" i="17"/>
  <c r="T457" i="17"/>
  <c r="T455" i="17" s="1"/>
  <c r="X452" i="17"/>
  <c r="X450" i="17" s="1"/>
  <c r="F452" i="17"/>
  <c r="F450" i="17" s="1"/>
  <c r="Y447" i="17"/>
  <c r="Y445" i="17" s="1"/>
  <c r="G447" i="17"/>
  <c r="G445" i="17" s="1"/>
  <c r="K442" i="17"/>
  <c r="K440" i="17" s="1"/>
  <c r="AA437" i="17"/>
  <c r="AA435" i="17" s="1"/>
  <c r="Q437" i="17"/>
  <c r="I437" i="17"/>
  <c r="I435" i="17" s="1"/>
  <c r="AA432" i="17"/>
  <c r="U432" i="17"/>
  <c r="O432" i="17"/>
  <c r="O430" i="17" s="1"/>
  <c r="I432" i="17"/>
  <c r="I430" i="17" s="1"/>
  <c r="V427" i="17"/>
  <c r="P427" i="17"/>
  <c r="P425" i="17" s="1"/>
  <c r="J427" i="17"/>
  <c r="D427" i="17"/>
  <c r="W422" i="17"/>
  <c r="W420" i="17" s="1"/>
  <c r="Q422" i="17"/>
  <c r="Q420" i="17" s="1"/>
  <c r="K422" i="17"/>
  <c r="E422" i="17"/>
  <c r="E420" i="17" s="1"/>
  <c r="X417" i="17"/>
  <c r="R417" i="17"/>
  <c r="L417" i="17"/>
  <c r="L415" i="17" s="1"/>
  <c r="F417" i="17"/>
  <c r="F415" i="17" s="1"/>
  <c r="Y412" i="17"/>
  <c r="S412" i="17"/>
  <c r="S410" i="17" s="1"/>
  <c r="M412" i="17"/>
  <c r="G412" i="17"/>
  <c r="Z407" i="17"/>
  <c r="Z405" i="17" s="1"/>
  <c r="T407" i="17"/>
  <c r="T405" i="17" s="1"/>
  <c r="N407" i="17"/>
  <c r="H407" i="17"/>
  <c r="H405" i="17" s="1"/>
  <c r="AA402" i="17"/>
  <c r="U402" i="17"/>
  <c r="O402" i="17"/>
  <c r="O400" i="17" s="1"/>
  <c r="I402" i="17"/>
  <c r="I400" i="17" s="1"/>
  <c r="V397" i="17"/>
  <c r="P397" i="17"/>
  <c r="P395" i="17" s="1"/>
  <c r="J397" i="17"/>
  <c r="D397" i="17"/>
  <c r="W392" i="17"/>
  <c r="W390" i="17" s="1"/>
  <c r="Q392" i="17"/>
  <c r="Q390" i="17" s="1"/>
  <c r="K392" i="17"/>
  <c r="E392" i="17"/>
  <c r="E390" i="17" s="1"/>
  <c r="X387" i="17"/>
  <c r="R387" i="17"/>
  <c r="L387" i="17"/>
  <c r="L385" i="17" s="1"/>
  <c r="F387" i="17"/>
  <c r="F385" i="17" s="1"/>
  <c r="Y382" i="17"/>
  <c r="S382" i="17"/>
  <c r="S380" i="17" s="1"/>
  <c r="M382" i="17"/>
  <c r="G382" i="17"/>
  <c r="Z377" i="17"/>
  <c r="Z375" i="17" s="1"/>
  <c r="T377" i="17"/>
  <c r="T375" i="17" s="1"/>
  <c r="N377" i="17"/>
  <c r="H377" i="17"/>
  <c r="H375" i="17" s="1"/>
  <c r="AA372" i="17"/>
  <c r="U372" i="17"/>
  <c r="O372" i="17"/>
  <c r="O370" i="17" s="1"/>
  <c r="I372" i="17"/>
  <c r="I370" i="17" s="1"/>
  <c r="V367" i="17"/>
  <c r="P367" i="17"/>
  <c r="P365" i="17" s="1"/>
  <c r="J367" i="17"/>
  <c r="D367" i="17"/>
  <c r="W362" i="17"/>
  <c r="W360" i="17" s="1"/>
  <c r="Q362" i="17"/>
  <c r="Q360" i="17" s="1"/>
  <c r="K362" i="17"/>
  <c r="E362" i="17"/>
  <c r="E360" i="17" s="1"/>
  <c r="X357" i="17"/>
  <c r="R357" i="17"/>
  <c r="L357" i="17"/>
  <c r="L355" i="17" s="1"/>
  <c r="F357" i="17"/>
  <c r="F355" i="17" s="1"/>
  <c r="Y352" i="17"/>
  <c r="S352" i="17"/>
  <c r="S350" i="17" s="1"/>
  <c r="M352" i="17"/>
  <c r="G352" i="17"/>
  <c r="Z347" i="17"/>
  <c r="Z345" i="17" s="1"/>
  <c r="T347" i="17"/>
  <c r="T345" i="17" s="1"/>
  <c r="N347" i="17"/>
  <c r="H347" i="17"/>
  <c r="H345" i="17" s="1"/>
  <c r="AA342" i="17"/>
  <c r="U342" i="17"/>
  <c r="O342" i="17"/>
  <c r="O340" i="17" s="1"/>
  <c r="I342" i="17"/>
  <c r="I340" i="17" s="1"/>
  <c r="M462" i="17"/>
  <c r="M460" i="17" s="1"/>
  <c r="Q457" i="17"/>
  <c r="Q455" i="17" s="1"/>
  <c r="U452" i="17"/>
  <c r="U450" i="17" s="1"/>
  <c r="V447" i="17"/>
  <c r="D447" i="17"/>
  <c r="D445" i="17" s="1"/>
  <c r="Z442" i="17"/>
  <c r="Z440" i="17" s="1"/>
  <c r="H442" i="17"/>
  <c r="H440" i="17" s="1"/>
  <c r="X437" i="17"/>
  <c r="X435" i="17" s="1"/>
  <c r="P437" i="17"/>
  <c r="P435" i="17" s="1"/>
  <c r="H437" i="17"/>
  <c r="H435" i="17" s="1"/>
  <c r="Z432" i="17"/>
  <c r="T432" i="17"/>
  <c r="T430" i="17" s="1"/>
  <c r="N432" i="17"/>
  <c r="N430" i="17" s="1"/>
  <c r="H432" i="17"/>
  <c r="H430" i="17" s="1"/>
  <c r="AA427" i="17"/>
  <c r="AA425" i="17" s="1"/>
  <c r="U427" i="17"/>
  <c r="U425" i="17" s="1"/>
  <c r="O427" i="17"/>
  <c r="I427" i="17"/>
  <c r="I425" i="17" s="1"/>
  <c r="V422" i="17"/>
  <c r="V420" i="17" s="1"/>
  <c r="P422" i="17"/>
  <c r="P420" i="17" s="1"/>
  <c r="J422" i="17"/>
  <c r="J420" i="17" s="1"/>
  <c r="D422" i="17"/>
  <c r="D420" i="17" s="1"/>
  <c r="W417" i="17"/>
  <c r="Q417" i="17"/>
  <c r="Q415" i="17" s="1"/>
  <c r="K417" i="17"/>
  <c r="K415" i="17" s="1"/>
  <c r="E417" i="17"/>
  <c r="E415" i="17" s="1"/>
  <c r="X412" i="17"/>
  <c r="X410" i="17" s="1"/>
  <c r="R412" i="17"/>
  <c r="R410" i="17" s="1"/>
  <c r="L412" i="17"/>
  <c r="F412" i="17"/>
  <c r="F410" i="17" s="1"/>
  <c r="Y407" i="17"/>
  <c r="Y405" i="17" s="1"/>
  <c r="S407" i="17"/>
  <c r="S405" i="17" s="1"/>
  <c r="M407" i="17"/>
  <c r="M405" i="17" s="1"/>
  <c r="G407" i="17"/>
  <c r="G405" i="17" s="1"/>
  <c r="Z402" i="17"/>
  <c r="T402" i="17"/>
  <c r="T400" i="17" s="1"/>
  <c r="N402" i="17"/>
  <c r="N400" i="17" s="1"/>
  <c r="H402" i="17"/>
  <c r="H400" i="17" s="1"/>
  <c r="AA397" i="17"/>
  <c r="AA395" i="17" s="1"/>
  <c r="U397" i="17"/>
  <c r="U395" i="17" s="1"/>
  <c r="O397" i="17"/>
  <c r="I397" i="17"/>
  <c r="I395" i="17" s="1"/>
  <c r="V392" i="17"/>
  <c r="V390" i="17" s="1"/>
  <c r="P392" i="17"/>
  <c r="P390" i="17" s="1"/>
  <c r="J392" i="17"/>
  <c r="J390" i="17" s="1"/>
  <c r="D392" i="17"/>
  <c r="D390" i="17" s="1"/>
  <c r="W387" i="17"/>
  <c r="Q387" i="17"/>
  <c r="Q385" i="17" s="1"/>
  <c r="K387" i="17"/>
  <c r="K385" i="17" s="1"/>
  <c r="E387" i="17"/>
  <c r="E385" i="17" s="1"/>
  <c r="X382" i="17"/>
  <c r="X380" i="17" s="1"/>
  <c r="R382" i="17"/>
  <c r="R380" i="17" s="1"/>
  <c r="L382" i="17"/>
  <c r="F382" i="17"/>
  <c r="F380" i="17" s="1"/>
  <c r="Y377" i="17"/>
  <c r="Y375" i="17" s="1"/>
  <c r="S377" i="17"/>
  <c r="S375" i="17" s="1"/>
  <c r="M377" i="17"/>
  <c r="M375" i="17" s="1"/>
  <c r="G377" i="17"/>
  <c r="G375" i="17" s="1"/>
  <c r="Z372" i="17"/>
  <c r="T372" i="17"/>
  <c r="T370" i="17" s="1"/>
  <c r="N372" i="17"/>
  <c r="N370" i="17" s="1"/>
  <c r="H372" i="17"/>
  <c r="H370" i="17" s="1"/>
  <c r="AA367" i="17"/>
  <c r="AA365" i="17" s="1"/>
  <c r="U367" i="17"/>
  <c r="U365" i="17" s="1"/>
  <c r="O367" i="17"/>
  <c r="I367" i="17"/>
  <c r="I365" i="17" s="1"/>
  <c r="V362" i="17"/>
  <c r="V360" i="17" s="1"/>
  <c r="P362" i="17"/>
  <c r="P360" i="17" s="1"/>
  <c r="J362" i="17"/>
  <c r="J360" i="17" s="1"/>
  <c r="D362" i="17"/>
  <c r="D360" i="17" s="1"/>
  <c r="W357" i="17"/>
  <c r="Q357" i="17"/>
  <c r="Q355" i="17" s="1"/>
  <c r="K357" i="17"/>
  <c r="K355" i="17" s="1"/>
  <c r="E357" i="17"/>
  <c r="E355" i="17" s="1"/>
  <c r="X352" i="17"/>
  <c r="X350" i="17" s="1"/>
  <c r="R352" i="17"/>
  <c r="R350" i="17" s="1"/>
  <c r="L352" i="17"/>
  <c r="F352" i="17"/>
  <c r="F350" i="17" s="1"/>
  <c r="Y347" i="17"/>
  <c r="Y345" i="17" s="1"/>
  <c r="S347" i="17"/>
  <c r="S345" i="17" s="1"/>
  <c r="M347" i="17"/>
  <c r="M345" i="17" s="1"/>
  <c r="G347" i="17"/>
  <c r="G345" i="17" s="1"/>
  <c r="Z342" i="17"/>
  <c r="T342" i="17"/>
  <c r="T340" i="17" s="1"/>
  <c r="N342" i="17"/>
  <c r="N340" i="17" s="1"/>
  <c r="H342" i="17"/>
  <c r="H340" i="17" s="1"/>
  <c r="J462" i="17"/>
  <c r="J460" i="17" s="1"/>
  <c r="N457" i="17"/>
  <c r="R452" i="17"/>
  <c r="S447" i="17"/>
  <c r="S445" i="17" s="1"/>
  <c r="W442" i="17"/>
  <c r="E442" i="17"/>
  <c r="E440" i="17" s="1"/>
  <c r="W437" i="17"/>
  <c r="W435" i="17" s="1"/>
  <c r="O437" i="17"/>
  <c r="O435" i="17" s="1"/>
  <c r="F437" i="17"/>
  <c r="F435" i="17" s="1"/>
  <c r="Y432" i="17"/>
  <c r="Y430" i="17" s="1"/>
  <c r="S432" i="17"/>
  <c r="S430" i="17" s="1"/>
  <c r="M432" i="17"/>
  <c r="M430" i="17" s="1"/>
  <c r="G432" i="17"/>
  <c r="G430" i="17" s="1"/>
  <c r="Z427" i="17"/>
  <c r="T427" i="17"/>
  <c r="T425" i="17" s="1"/>
  <c r="N427" i="17"/>
  <c r="N425" i="17" s="1"/>
  <c r="H427" i="17"/>
  <c r="H425" i="17" s="1"/>
  <c r="AA422" i="17"/>
  <c r="AA420" i="17" s="1"/>
  <c r="U422" i="17"/>
  <c r="U420" i="17" s="1"/>
  <c r="O422" i="17"/>
  <c r="I422" i="17"/>
  <c r="I420" i="17" s="1"/>
  <c r="V417" i="17"/>
  <c r="V415" i="17" s="1"/>
  <c r="P417" i="17"/>
  <c r="P415" i="17" s="1"/>
  <c r="J417" i="17"/>
  <c r="J415" i="17" s="1"/>
  <c r="D417" i="17"/>
  <c r="D415" i="17" s="1"/>
  <c r="W412" i="17"/>
  <c r="Q412" i="17"/>
  <c r="Q410" i="17" s="1"/>
  <c r="K412" i="17"/>
  <c r="K410" i="17" s="1"/>
  <c r="E412" i="17"/>
  <c r="E410" i="17" s="1"/>
  <c r="X407" i="17"/>
  <c r="X405" i="17" s="1"/>
  <c r="R407" i="17"/>
  <c r="R405" i="17" s="1"/>
  <c r="L407" i="17"/>
  <c r="F407" i="17"/>
  <c r="F405" i="17" s="1"/>
  <c r="Y402" i="17"/>
  <c r="Y400" i="17" s="1"/>
  <c r="S402" i="17"/>
  <c r="S400" i="17" s="1"/>
  <c r="M402" i="17"/>
  <c r="M400" i="17" s="1"/>
  <c r="G402" i="17"/>
  <c r="G400" i="17" s="1"/>
  <c r="Z397" i="17"/>
  <c r="T397" i="17"/>
  <c r="T395" i="17" s="1"/>
  <c r="N397" i="17"/>
  <c r="N395" i="17" s="1"/>
  <c r="H397" i="17"/>
  <c r="H395" i="17" s="1"/>
  <c r="AA392" i="17"/>
  <c r="AA390" i="17" s="1"/>
  <c r="U392" i="17"/>
  <c r="U390" i="17" s="1"/>
  <c r="O392" i="17"/>
  <c r="I392" i="17"/>
  <c r="I390" i="17" s="1"/>
  <c r="V387" i="17"/>
  <c r="V385" i="17" s="1"/>
  <c r="P387" i="17"/>
  <c r="P385" i="17" s="1"/>
  <c r="J387" i="17"/>
  <c r="J385" i="17" s="1"/>
  <c r="D387" i="17"/>
  <c r="D385" i="17" s="1"/>
  <c r="W382" i="17"/>
  <c r="Q382" i="17"/>
  <c r="Q380" i="17" s="1"/>
  <c r="K382" i="17"/>
  <c r="K380" i="17" s="1"/>
  <c r="E382" i="17"/>
  <c r="E380" i="17" s="1"/>
  <c r="X377" i="17"/>
  <c r="X375" i="17" s="1"/>
  <c r="R377" i="17"/>
  <c r="R375" i="17" s="1"/>
  <c r="L377" i="17"/>
  <c r="F377" i="17"/>
  <c r="F375" i="17" s="1"/>
  <c r="Y372" i="17"/>
  <c r="Y370" i="17" s="1"/>
  <c r="S372" i="17"/>
  <c r="S370" i="17" s="1"/>
  <c r="M372" i="17"/>
  <c r="M370" i="17" s="1"/>
  <c r="G372" i="17"/>
  <c r="G370" i="17" s="1"/>
  <c r="Z367" i="17"/>
  <c r="T367" i="17"/>
  <c r="T365" i="17" s="1"/>
  <c r="N367" i="17"/>
  <c r="N365" i="17" s="1"/>
  <c r="H367" i="17"/>
  <c r="H365" i="17" s="1"/>
  <c r="AA362" i="17"/>
  <c r="AA360" i="17" s="1"/>
  <c r="U362" i="17"/>
  <c r="U360" i="17" s="1"/>
  <c r="O362" i="17"/>
  <c r="I362" i="17"/>
  <c r="I360" i="17" s="1"/>
  <c r="V357" i="17"/>
  <c r="V355" i="17" s="1"/>
  <c r="P357" i="17"/>
  <c r="P355" i="17" s="1"/>
  <c r="J357" i="17"/>
  <c r="J355" i="17" s="1"/>
  <c r="D357" i="17"/>
  <c r="D355" i="17" s="1"/>
  <c r="W352" i="17"/>
  <c r="Q352" i="17"/>
  <c r="Q350" i="17" s="1"/>
  <c r="K352" i="17"/>
  <c r="K350" i="17" s="1"/>
  <c r="E352" i="17"/>
  <c r="E350" i="17" s="1"/>
  <c r="X347" i="17"/>
  <c r="X345" i="17" s="1"/>
  <c r="R347" i="17"/>
  <c r="R345" i="17" s="1"/>
  <c r="L347" i="17"/>
  <c r="F347" i="17"/>
  <c r="F345" i="17" s="1"/>
  <c r="Y342" i="17"/>
  <c r="Y340" i="17" s="1"/>
  <c r="S342" i="17"/>
  <c r="S340" i="17" s="1"/>
  <c r="M342" i="17"/>
  <c r="M340" i="17" s="1"/>
  <c r="G342" i="17"/>
  <c r="G340" i="17" s="1"/>
  <c r="Y462" i="17"/>
  <c r="G462" i="17"/>
  <c r="K457" i="17"/>
  <c r="K455" i="17" s="1"/>
  <c r="O452" i="17"/>
  <c r="P447" i="17"/>
  <c r="P445" i="17" s="1"/>
  <c r="T442" i="17"/>
  <c r="T440" i="17" s="1"/>
  <c r="V437" i="17"/>
  <c r="V435" i="17" s="1"/>
  <c r="L437" i="17"/>
  <c r="L435" i="17" s="1"/>
  <c r="E437" i="17"/>
  <c r="E435" i="17" s="1"/>
  <c r="X432" i="17"/>
  <c r="X430" i="17" s="1"/>
  <c r="R432" i="17"/>
  <c r="R430" i="17" s="1"/>
  <c r="L432" i="17"/>
  <c r="L430" i="17" s="1"/>
  <c r="F432" i="17"/>
  <c r="F430" i="17" s="1"/>
  <c r="Y427" i="17"/>
  <c r="Y425" i="17" s="1"/>
  <c r="S427" i="17"/>
  <c r="S425" i="17" s="1"/>
  <c r="M427" i="17"/>
  <c r="M425" i="17" s="1"/>
  <c r="G427" i="17"/>
  <c r="G425" i="17" s="1"/>
  <c r="Z422" i="17"/>
  <c r="Z420" i="17" s="1"/>
  <c r="T422" i="17"/>
  <c r="T420" i="17" s="1"/>
  <c r="N422" i="17"/>
  <c r="N420" i="17" s="1"/>
  <c r="H422" i="17"/>
  <c r="H420" i="17" s="1"/>
  <c r="AA417" i="17"/>
  <c r="AA415" i="17" s="1"/>
  <c r="U417" i="17"/>
  <c r="U415" i="17" s="1"/>
  <c r="O417" i="17"/>
  <c r="O415" i="17" s="1"/>
  <c r="I417" i="17"/>
  <c r="I415" i="17" s="1"/>
  <c r="V412" i="17"/>
  <c r="V410" i="17" s="1"/>
  <c r="P412" i="17"/>
  <c r="P410" i="17" s="1"/>
  <c r="J412" i="17"/>
  <c r="J410" i="17" s="1"/>
  <c r="D412" i="17"/>
  <c r="D410" i="17" s="1"/>
  <c r="W407" i="17"/>
  <c r="W405" i="17" s="1"/>
  <c r="Q407" i="17"/>
  <c r="Q405" i="17" s="1"/>
  <c r="K407" i="17"/>
  <c r="K405" i="17" s="1"/>
  <c r="E407" i="17"/>
  <c r="E405" i="17" s="1"/>
  <c r="X402" i="17"/>
  <c r="X400" i="17" s="1"/>
  <c r="R402" i="17"/>
  <c r="R400" i="17" s="1"/>
  <c r="L402" i="17"/>
  <c r="L400" i="17" s="1"/>
  <c r="F402" i="17"/>
  <c r="F400" i="17" s="1"/>
  <c r="Y397" i="17"/>
  <c r="Y395" i="17" s="1"/>
  <c r="S397" i="17"/>
  <c r="S395" i="17" s="1"/>
  <c r="M397" i="17"/>
  <c r="M395" i="17" s="1"/>
  <c r="G397" i="17"/>
  <c r="G395" i="17" s="1"/>
  <c r="Z392" i="17"/>
  <c r="Z390" i="17" s="1"/>
  <c r="T392" i="17"/>
  <c r="T390" i="17" s="1"/>
  <c r="N392" i="17"/>
  <c r="N390" i="17" s="1"/>
  <c r="H392" i="17"/>
  <c r="H390" i="17" s="1"/>
  <c r="AA387" i="17"/>
  <c r="AA385" i="17" s="1"/>
  <c r="U387" i="17"/>
  <c r="U385" i="17" s="1"/>
  <c r="O387" i="17"/>
  <c r="O385" i="17" s="1"/>
  <c r="I387" i="17"/>
  <c r="I385" i="17" s="1"/>
  <c r="V382" i="17"/>
  <c r="V380" i="17" s="1"/>
  <c r="P382" i="17"/>
  <c r="P380" i="17" s="1"/>
  <c r="J382" i="17"/>
  <c r="J380" i="17" s="1"/>
  <c r="D382" i="17"/>
  <c r="D380" i="17" s="1"/>
  <c r="W377" i="17"/>
  <c r="W375" i="17" s="1"/>
  <c r="Q377" i="17"/>
  <c r="Q375" i="17" s="1"/>
  <c r="K377" i="17"/>
  <c r="K375" i="17" s="1"/>
  <c r="E377" i="17"/>
  <c r="E375" i="17" s="1"/>
  <c r="X372" i="17"/>
  <c r="X370" i="17" s="1"/>
  <c r="R372" i="17"/>
  <c r="R370" i="17" s="1"/>
  <c r="L372" i="17"/>
  <c r="L370" i="17" s="1"/>
  <c r="F372" i="17"/>
  <c r="F370" i="17" s="1"/>
  <c r="Y367" i="17"/>
  <c r="Y365" i="17" s="1"/>
  <c r="S367" i="17"/>
  <c r="S365" i="17" s="1"/>
  <c r="M367" i="17"/>
  <c r="M365" i="17" s="1"/>
  <c r="G367" i="17"/>
  <c r="G365" i="17" s="1"/>
  <c r="J317" i="17"/>
  <c r="J315" i="17" s="1"/>
  <c r="P317" i="17"/>
  <c r="V317" i="17"/>
  <c r="V315" i="17" s="1"/>
  <c r="I322" i="17"/>
  <c r="I320" i="17" s="1"/>
  <c r="O322" i="17"/>
  <c r="O320" i="17" s="1"/>
  <c r="U322" i="17"/>
  <c r="U320" i="17" s="1"/>
  <c r="AA322" i="17"/>
  <c r="AA320" i="17" s="1"/>
  <c r="H327" i="17"/>
  <c r="N327" i="17"/>
  <c r="N325" i="17" s="1"/>
  <c r="T327" i="17"/>
  <c r="T325" i="17" s="1"/>
  <c r="Z327" i="17"/>
  <c r="Z325" i="17" s="1"/>
  <c r="G332" i="17"/>
  <c r="G330" i="17" s="1"/>
  <c r="M332" i="17"/>
  <c r="M330" i="17" s="1"/>
  <c r="S332" i="17"/>
  <c r="Y332" i="17"/>
  <c r="Y330" i="17" s="1"/>
  <c r="F337" i="17"/>
  <c r="F335" i="17" s="1"/>
  <c r="L337" i="17"/>
  <c r="L335" i="17" s="1"/>
  <c r="R337" i="17"/>
  <c r="R335" i="17" s="1"/>
  <c r="X337" i="17"/>
  <c r="X335" i="17" s="1"/>
  <c r="R342" i="17"/>
  <c r="K347" i="17"/>
  <c r="K345" i="17" s="1"/>
  <c r="D352" i="17"/>
  <c r="D350" i="17" s="1"/>
  <c r="W440" i="17"/>
  <c r="O450" i="17"/>
  <c r="H455" i="17"/>
  <c r="N455" i="17"/>
  <c r="Z455" i="17"/>
  <c r="G460" i="17"/>
  <c r="F469" i="17"/>
  <c r="X469" i="17"/>
  <c r="AA469" i="17"/>
  <c r="H474" i="17"/>
  <c r="T474" i="17"/>
  <c r="Z474" i="17"/>
  <c r="E489" i="17"/>
  <c r="K489" i="17"/>
  <c r="Q489" i="17"/>
  <c r="W489" i="17"/>
  <c r="H489" i="17"/>
  <c r="Z489" i="17"/>
  <c r="L529" i="17"/>
  <c r="R529" i="17"/>
  <c r="X529" i="17"/>
  <c r="I544" i="17"/>
  <c r="O544" i="17"/>
  <c r="U544" i="17"/>
  <c r="R559" i="17"/>
  <c r="X559" i="17"/>
  <c r="I574" i="17"/>
  <c r="O574" i="17"/>
  <c r="U574" i="17"/>
  <c r="L589" i="17"/>
  <c r="R589" i="17"/>
  <c r="X589" i="17"/>
  <c r="I604" i="17"/>
  <c r="O604" i="17"/>
  <c r="U604" i="17"/>
  <c r="E163" i="17"/>
  <c r="E161" i="17" s="1"/>
  <c r="K163" i="17"/>
  <c r="K161" i="17" s="1"/>
  <c r="Q163" i="17"/>
  <c r="W163" i="17"/>
  <c r="W161" i="17" s="1"/>
  <c r="D168" i="17"/>
  <c r="D166" i="17" s="1"/>
  <c r="J168" i="17"/>
  <c r="J166" i="17" s="1"/>
  <c r="P168" i="17"/>
  <c r="P166" i="17" s="1"/>
  <c r="V168" i="17"/>
  <c r="V166" i="17" s="1"/>
  <c r="I173" i="17"/>
  <c r="O173" i="17"/>
  <c r="O171" i="17" s="1"/>
  <c r="U173" i="17"/>
  <c r="U171" i="17" s="1"/>
  <c r="AA173" i="17"/>
  <c r="AA171" i="17" s="1"/>
  <c r="H178" i="17"/>
  <c r="H176" i="17" s="1"/>
  <c r="N178" i="17"/>
  <c r="N176" i="17" s="1"/>
  <c r="T178" i="17"/>
  <c r="Z178" i="17"/>
  <c r="Z176" i="17" s="1"/>
  <c r="G183" i="17"/>
  <c r="G181" i="17" s="1"/>
  <c r="M183" i="17"/>
  <c r="M181" i="17" s="1"/>
  <c r="S183" i="17"/>
  <c r="S181" i="17" s="1"/>
  <c r="Y183" i="17"/>
  <c r="Y181" i="17" s="1"/>
  <c r="F188" i="17"/>
  <c r="L188" i="17"/>
  <c r="L186" i="17" s="1"/>
  <c r="R188" i="17"/>
  <c r="R186" i="17" s="1"/>
  <c r="X188" i="17"/>
  <c r="X186" i="17" s="1"/>
  <c r="E193" i="17"/>
  <c r="E191" i="17" s="1"/>
  <c r="K193" i="17"/>
  <c r="K191" i="17" s="1"/>
  <c r="Q193" i="17"/>
  <c r="W193" i="17"/>
  <c r="W191" i="17" s="1"/>
  <c r="D198" i="17"/>
  <c r="D196" i="17" s="1"/>
  <c r="J198" i="17"/>
  <c r="J196" i="17" s="1"/>
  <c r="P198" i="17"/>
  <c r="P196" i="17" s="1"/>
  <c r="V198" i="17"/>
  <c r="V196" i="17" s="1"/>
  <c r="I203" i="17"/>
  <c r="O203" i="17"/>
  <c r="O201" i="17" s="1"/>
  <c r="U203" i="17"/>
  <c r="U201" i="17" s="1"/>
  <c r="AA203" i="17"/>
  <c r="AA201" i="17" s="1"/>
  <c r="H208" i="17"/>
  <c r="H206" i="17" s="1"/>
  <c r="N208" i="17"/>
  <c r="N206" i="17" s="1"/>
  <c r="T208" i="17"/>
  <c r="Z208" i="17"/>
  <c r="Z206" i="17" s="1"/>
  <c r="G213" i="17"/>
  <c r="G211" i="17" s="1"/>
  <c r="M213" i="17"/>
  <c r="M211" i="17" s="1"/>
  <c r="S213" i="17"/>
  <c r="S211" i="17" s="1"/>
  <c r="Y213" i="17"/>
  <c r="Y211" i="17" s="1"/>
  <c r="F218" i="17"/>
  <c r="L218" i="17"/>
  <c r="L216" i="17" s="1"/>
  <c r="R218" i="17"/>
  <c r="R216" i="17" s="1"/>
  <c r="X218" i="17"/>
  <c r="X216" i="17" s="1"/>
  <c r="E223" i="17"/>
  <c r="E221" i="17" s="1"/>
  <c r="K223" i="17"/>
  <c r="K221" i="17" s="1"/>
  <c r="Q223" i="17"/>
  <c r="W223" i="17"/>
  <c r="W221" i="17" s="1"/>
  <c r="D228" i="17"/>
  <c r="D226" i="17" s="1"/>
  <c r="J228" i="17"/>
  <c r="J226" i="17" s="1"/>
  <c r="P228" i="17"/>
  <c r="P226" i="17" s="1"/>
  <c r="V228" i="17"/>
  <c r="V226" i="17" s="1"/>
  <c r="I233" i="17"/>
  <c r="O233" i="17"/>
  <c r="O231" i="17" s="1"/>
  <c r="U233" i="17"/>
  <c r="U231" i="17" s="1"/>
  <c r="AA233" i="17"/>
  <c r="AA231" i="17" s="1"/>
  <c r="H238" i="17"/>
  <c r="H236" i="17" s="1"/>
  <c r="N238" i="17"/>
  <c r="N236" i="17" s="1"/>
  <c r="T238" i="17"/>
  <c r="Z238" i="17"/>
  <c r="Z236" i="17" s="1"/>
  <c r="G243" i="17"/>
  <c r="G241" i="17" s="1"/>
  <c r="M243" i="17"/>
  <c r="M241" i="17" s="1"/>
  <c r="S243" i="17"/>
  <c r="S241" i="17" s="1"/>
  <c r="Y243" i="17"/>
  <c r="Y241" i="17" s="1"/>
  <c r="F248" i="17"/>
  <c r="L248" i="17"/>
  <c r="L246" i="17" s="1"/>
  <c r="R248" i="17"/>
  <c r="R246" i="17" s="1"/>
  <c r="X248" i="17"/>
  <c r="X246" i="17" s="1"/>
  <c r="E253" i="17"/>
  <c r="E251" i="17" s="1"/>
  <c r="K253" i="17"/>
  <c r="K251" i="17" s="1"/>
  <c r="Q253" i="17"/>
  <c r="W253" i="17"/>
  <c r="W251" i="17" s="1"/>
  <c r="D258" i="17"/>
  <c r="D256" i="17" s="1"/>
  <c r="J258" i="17"/>
  <c r="J256" i="17" s="1"/>
  <c r="P258" i="17"/>
  <c r="P256" i="17" s="1"/>
  <c r="V258" i="17"/>
  <c r="V256" i="17" s="1"/>
  <c r="I263" i="17"/>
  <c r="O263" i="17"/>
  <c r="O261" i="17" s="1"/>
  <c r="U263" i="17"/>
  <c r="U261" i="17" s="1"/>
  <c r="AA263" i="17"/>
  <c r="AA261" i="17" s="1"/>
  <c r="H268" i="17"/>
  <c r="H266" i="17" s="1"/>
  <c r="N268" i="17"/>
  <c r="N266" i="17" s="1"/>
  <c r="T268" i="17"/>
  <c r="Z268" i="17"/>
  <c r="Z266" i="17" s="1"/>
  <c r="G273" i="17"/>
  <c r="G271" i="17" s="1"/>
  <c r="M273" i="17"/>
  <c r="M271" i="17" s="1"/>
  <c r="S273" i="17"/>
  <c r="S271" i="17" s="1"/>
  <c r="Y273" i="17"/>
  <c r="Y271" i="17" s="1"/>
  <c r="F278" i="17"/>
  <c r="L278" i="17"/>
  <c r="L276" i="17" s="1"/>
  <c r="R278" i="17"/>
  <c r="R276" i="17" s="1"/>
  <c r="X278" i="17"/>
  <c r="X276" i="17" s="1"/>
  <c r="E283" i="17"/>
  <c r="E281" i="17" s="1"/>
  <c r="K283" i="17"/>
  <c r="K281" i="17" s="1"/>
  <c r="Q283" i="17"/>
  <c r="W283" i="17"/>
  <c r="W281" i="17" s="1"/>
  <c r="D288" i="17"/>
  <c r="D286" i="17" s="1"/>
  <c r="J288" i="17"/>
  <c r="J286" i="17" s="1"/>
  <c r="P288" i="17"/>
  <c r="P286" i="17" s="1"/>
  <c r="V288" i="17"/>
  <c r="V286" i="17" s="1"/>
  <c r="I293" i="17"/>
  <c r="O293" i="17"/>
  <c r="O291" i="17" s="1"/>
  <c r="U293" i="17"/>
  <c r="U291" i="17" s="1"/>
  <c r="AA293" i="17"/>
  <c r="AA291" i="17" s="1"/>
  <c r="H298" i="17"/>
  <c r="H296" i="17" s="1"/>
  <c r="N298" i="17"/>
  <c r="N296" i="17" s="1"/>
  <c r="T298" i="17"/>
  <c r="Z298" i="17"/>
  <c r="Z296" i="17" s="1"/>
  <c r="G303" i="17"/>
  <c r="G301" i="17" s="1"/>
  <c r="M303" i="17"/>
  <c r="M301" i="17" s="1"/>
  <c r="S303" i="17"/>
  <c r="S301" i="17" s="1"/>
  <c r="Y303" i="17"/>
  <c r="Y301" i="17" s="1"/>
  <c r="F308" i="17"/>
  <c r="L308" i="17"/>
  <c r="L306" i="17" s="1"/>
  <c r="R308" i="17"/>
  <c r="R306" i="17" s="1"/>
  <c r="E317" i="17"/>
  <c r="E315" i="17" s="1"/>
  <c r="K317" i="17"/>
  <c r="K315" i="17" s="1"/>
  <c r="Q317" i="17"/>
  <c r="Q315" i="17" s="1"/>
  <c r="W317" i="17"/>
  <c r="W315" i="17" s="1"/>
  <c r="D322" i="17"/>
  <c r="D320" i="17" s="1"/>
  <c r="J322" i="17"/>
  <c r="J320" i="17" s="1"/>
  <c r="P322" i="17"/>
  <c r="P320" i="17" s="1"/>
  <c r="V322" i="17"/>
  <c r="V320" i="17" s="1"/>
  <c r="I327" i="17"/>
  <c r="I325" i="17" s="1"/>
  <c r="O327" i="17"/>
  <c r="O325" i="17" s="1"/>
  <c r="U327" i="17"/>
  <c r="U325" i="17" s="1"/>
  <c r="AA327" i="17"/>
  <c r="AA325" i="17" s="1"/>
  <c r="H332" i="17"/>
  <c r="H330" i="17" s="1"/>
  <c r="N332" i="17"/>
  <c r="N330" i="17" s="1"/>
  <c r="T332" i="17"/>
  <c r="T330" i="17" s="1"/>
  <c r="Z332" i="17"/>
  <c r="Z330" i="17" s="1"/>
  <c r="G337" i="17"/>
  <c r="G335" i="17" s="1"/>
  <c r="M337" i="17"/>
  <c r="M335" i="17" s="1"/>
  <c r="S337" i="17"/>
  <c r="S335" i="17" s="1"/>
  <c r="Y337" i="17"/>
  <c r="Y335" i="17" s="1"/>
  <c r="X342" i="17"/>
  <c r="X340" i="17" s="1"/>
  <c r="Q347" i="17"/>
  <c r="J352" i="17"/>
  <c r="J350" i="17" s="1"/>
  <c r="I357" i="17"/>
  <c r="I355" i="17" s="1"/>
  <c r="O484" i="17"/>
  <c r="U484" i="17"/>
  <c r="G614" i="17"/>
  <c r="X614" i="17"/>
  <c r="Z57" i="18"/>
  <c r="W62" i="18"/>
  <c r="Q62" i="18"/>
  <c r="I67" i="18"/>
  <c r="U72" i="18"/>
  <c r="W122" i="18"/>
  <c r="T57" i="18"/>
  <c r="K107" i="18"/>
  <c r="P127" i="18"/>
  <c r="L241" i="18"/>
  <c r="Q52" i="18"/>
  <c r="X67" i="18"/>
  <c r="W152" i="18"/>
  <c r="N201" i="18"/>
  <c r="V57" i="18"/>
  <c r="AA72" i="18"/>
  <c r="L77" i="18"/>
  <c r="G176" i="18"/>
  <c r="L211" i="18"/>
  <c r="K57" i="18"/>
  <c r="T67" i="18"/>
  <c r="O87" i="18"/>
  <c r="H137" i="18"/>
  <c r="P221" i="18"/>
  <c r="R57" i="18"/>
  <c r="F87" i="18"/>
  <c r="L102" i="18"/>
  <c r="D112" i="18"/>
  <c r="L117" i="18"/>
  <c r="I226" i="18"/>
  <c r="G471" i="17"/>
  <c r="G469" i="17" s="1"/>
  <c r="M471" i="17"/>
  <c r="M469" i="17" s="1"/>
  <c r="S471" i="17"/>
  <c r="S469" i="17" s="1"/>
  <c r="Y471" i="17"/>
  <c r="Y469" i="17" s="1"/>
  <c r="F476" i="17"/>
  <c r="F474" i="17" s="1"/>
  <c r="L476" i="17"/>
  <c r="L474" i="17" s="1"/>
  <c r="R476" i="17"/>
  <c r="R474" i="17" s="1"/>
  <c r="X476" i="17"/>
  <c r="X474" i="17" s="1"/>
  <c r="E481" i="17"/>
  <c r="E479" i="17" s="1"/>
  <c r="K481" i="17"/>
  <c r="K479" i="17" s="1"/>
  <c r="Q481" i="17"/>
  <c r="Q479" i="17" s="1"/>
  <c r="W481" i="17"/>
  <c r="W479" i="17" s="1"/>
  <c r="D486" i="17"/>
  <c r="D484" i="17" s="1"/>
  <c r="J486" i="17"/>
  <c r="J484" i="17" s="1"/>
  <c r="P486" i="17"/>
  <c r="P484" i="17" s="1"/>
  <c r="V486" i="17"/>
  <c r="V484" i="17" s="1"/>
  <c r="I491" i="17"/>
  <c r="I489" i="17" s="1"/>
  <c r="O491" i="17"/>
  <c r="O489" i="17" s="1"/>
  <c r="U491" i="17"/>
  <c r="U489" i="17" s="1"/>
  <c r="AA491" i="17"/>
  <c r="AA489" i="17" s="1"/>
  <c r="H496" i="17"/>
  <c r="H494" i="17" s="1"/>
  <c r="N496" i="17"/>
  <c r="N494" i="17" s="1"/>
  <c r="T496" i="17"/>
  <c r="T494" i="17" s="1"/>
  <c r="Z496" i="17"/>
  <c r="Z494" i="17" s="1"/>
  <c r="G501" i="17"/>
  <c r="G499" i="17" s="1"/>
  <c r="M501" i="17"/>
  <c r="M499" i="17" s="1"/>
  <c r="S501" i="17"/>
  <c r="S499" i="17" s="1"/>
  <c r="Y501" i="17"/>
  <c r="Y499" i="17" s="1"/>
  <c r="F506" i="17"/>
  <c r="F504" i="17" s="1"/>
  <c r="L506" i="17"/>
  <c r="L504" i="17" s="1"/>
  <c r="R506" i="17"/>
  <c r="R504" i="17" s="1"/>
  <c r="X506" i="17"/>
  <c r="X504" i="17" s="1"/>
  <c r="E511" i="17"/>
  <c r="E509" i="17" s="1"/>
  <c r="K511" i="17"/>
  <c r="K509" i="17" s="1"/>
  <c r="Q511" i="17"/>
  <c r="Q509" i="17" s="1"/>
  <c r="W511" i="17"/>
  <c r="W509" i="17" s="1"/>
  <c r="D516" i="17"/>
  <c r="D514" i="17" s="1"/>
  <c r="J516" i="17"/>
  <c r="J514" i="17" s="1"/>
  <c r="P516" i="17"/>
  <c r="P514" i="17" s="1"/>
  <c r="V516" i="17"/>
  <c r="V514" i="17" s="1"/>
  <c r="I521" i="17"/>
  <c r="I519" i="17" s="1"/>
  <c r="O521" i="17"/>
  <c r="O519" i="17" s="1"/>
  <c r="U521" i="17"/>
  <c r="U519" i="17" s="1"/>
  <c r="AA521" i="17"/>
  <c r="AA519" i="17" s="1"/>
  <c r="H526" i="17"/>
  <c r="H524" i="17" s="1"/>
  <c r="N526" i="17"/>
  <c r="N524" i="17" s="1"/>
  <c r="T526" i="17"/>
  <c r="T524" i="17" s="1"/>
  <c r="Z526" i="17"/>
  <c r="Z524" i="17" s="1"/>
  <c r="G531" i="17"/>
  <c r="G529" i="17" s="1"/>
  <c r="M531" i="17"/>
  <c r="M529" i="17" s="1"/>
  <c r="S531" i="17"/>
  <c r="S529" i="17" s="1"/>
  <c r="Y531" i="17"/>
  <c r="Y529" i="17" s="1"/>
  <c r="F536" i="17"/>
  <c r="F534" i="17" s="1"/>
  <c r="L536" i="17"/>
  <c r="L534" i="17" s="1"/>
  <c r="R536" i="17"/>
  <c r="R534" i="17" s="1"/>
  <c r="X536" i="17"/>
  <c r="X534" i="17" s="1"/>
  <c r="E541" i="17"/>
  <c r="E539" i="17" s="1"/>
  <c r="K541" i="17"/>
  <c r="K539" i="17" s="1"/>
  <c r="Q541" i="17"/>
  <c r="Q539" i="17" s="1"/>
  <c r="W541" i="17"/>
  <c r="W539" i="17" s="1"/>
  <c r="D546" i="17"/>
  <c r="D544" i="17" s="1"/>
  <c r="J546" i="17"/>
  <c r="J544" i="17" s="1"/>
  <c r="P546" i="17"/>
  <c r="P544" i="17" s="1"/>
  <c r="V546" i="17"/>
  <c r="V544" i="17" s="1"/>
  <c r="I551" i="17"/>
  <c r="I549" i="17" s="1"/>
  <c r="O551" i="17"/>
  <c r="O549" i="17" s="1"/>
  <c r="U551" i="17"/>
  <c r="U549" i="17" s="1"/>
  <c r="AA551" i="17"/>
  <c r="AA549" i="17" s="1"/>
  <c r="H556" i="17"/>
  <c r="H554" i="17" s="1"/>
  <c r="N556" i="17"/>
  <c r="N554" i="17" s="1"/>
  <c r="T556" i="17"/>
  <c r="T554" i="17" s="1"/>
  <c r="Z556" i="17"/>
  <c r="Z554" i="17" s="1"/>
  <c r="G561" i="17"/>
  <c r="G559" i="17" s="1"/>
  <c r="M561" i="17"/>
  <c r="M559" i="17" s="1"/>
  <c r="S561" i="17"/>
  <c r="S559" i="17" s="1"/>
  <c r="Y561" i="17"/>
  <c r="Y559" i="17" s="1"/>
  <c r="F566" i="17"/>
  <c r="F564" i="17" s="1"/>
  <c r="L566" i="17"/>
  <c r="L564" i="17" s="1"/>
  <c r="R566" i="17"/>
  <c r="R564" i="17" s="1"/>
  <c r="X566" i="17"/>
  <c r="X564" i="17" s="1"/>
  <c r="E571" i="17"/>
  <c r="E569" i="17" s="1"/>
  <c r="K571" i="17"/>
  <c r="K569" i="17" s="1"/>
  <c r="Q571" i="17"/>
  <c r="Q569" i="17" s="1"/>
  <c r="W571" i="17"/>
  <c r="W569" i="17" s="1"/>
  <c r="D576" i="17"/>
  <c r="D574" i="17" s="1"/>
  <c r="J576" i="17"/>
  <c r="J574" i="17" s="1"/>
  <c r="P576" i="17"/>
  <c r="P574" i="17" s="1"/>
  <c r="V576" i="17"/>
  <c r="V574" i="17" s="1"/>
  <c r="I581" i="17"/>
  <c r="I579" i="17" s="1"/>
  <c r="O581" i="17"/>
  <c r="O579" i="17" s="1"/>
  <c r="U581" i="17"/>
  <c r="U579" i="17" s="1"/>
  <c r="AA581" i="17"/>
  <c r="AA579" i="17" s="1"/>
  <c r="H586" i="17"/>
  <c r="H584" i="17" s="1"/>
  <c r="N586" i="17"/>
  <c r="N584" i="17" s="1"/>
  <c r="T586" i="17"/>
  <c r="T584" i="17" s="1"/>
  <c r="Z586" i="17"/>
  <c r="Z584" i="17" s="1"/>
  <c r="G591" i="17"/>
  <c r="G589" i="17" s="1"/>
  <c r="M591" i="17"/>
  <c r="M589" i="17" s="1"/>
  <c r="S591" i="17"/>
  <c r="S589" i="17" s="1"/>
  <c r="Y591" i="17"/>
  <c r="Y589" i="17" s="1"/>
  <c r="F596" i="17"/>
  <c r="F594" i="17" s="1"/>
  <c r="L596" i="17"/>
  <c r="L594" i="17" s="1"/>
  <c r="R596" i="17"/>
  <c r="R594" i="17" s="1"/>
  <c r="X596" i="17"/>
  <c r="X594" i="17" s="1"/>
  <c r="E601" i="17"/>
  <c r="E599" i="17" s="1"/>
  <c r="K601" i="17"/>
  <c r="K599" i="17" s="1"/>
  <c r="Q601" i="17"/>
  <c r="Q599" i="17" s="1"/>
  <c r="W601" i="17"/>
  <c r="W599" i="17" s="1"/>
  <c r="D606" i="17"/>
  <c r="D604" i="17" s="1"/>
  <c r="J606" i="17"/>
  <c r="J604" i="17" s="1"/>
  <c r="P606" i="17"/>
  <c r="P604" i="17" s="1"/>
  <c r="V606" i="17"/>
  <c r="V604" i="17" s="1"/>
  <c r="B609" i="17"/>
  <c r="I611" i="17"/>
  <c r="I609" i="17" s="1"/>
  <c r="O611" i="17"/>
  <c r="O609" i="17" s="1"/>
  <c r="U611" i="17"/>
  <c r="U609" i="17" s="1"/>
  <c r="AA611" i="17"/>
  <c r="AA609" i="17" s="1"/>
  <c r="H616" i="17"/>
  <c r="H614" i="17" s="1"/>
  <c r="N616" i="17"/>
  <c r="N614" i="17" s="1"/>
  <c r="T616" i="17"/>
  <c r="T614" i="17" s="1"/>
  <c r="Z616" i="17"/>
  <c r="Z614" i="17" s="1"/>
  <c r="B631" i="17"/>
  <c r="B643" i="17"/>
  <c r="B655" i="17"/>
  <c r="B667" i="17"/>
  <c r="B679" i="17"/>
  <c r="B695" i="17"/>
  <c r="B707" i="17"/>
  <c r="B719" i="17"/>
  <c r="B731" i="17"/>
  <c r="B743" i="17"/>
  <c r="H9" i="18"/>
  <c r="N9" i="18"/>
  <c r="T9" i="18"/>
  <c r="T7" i="18" s="1"/>
  <c r="Z9" i="18"/>
  <c r="H11" i="18"/>
  <c r="N11" i="18"/>
  <c r="T11" i="18"/>
  <c r="Z11" i="18"/>
  <c r="G14" i="18"/>
  <c r="G12" i="18" s="1"/>
  <c r="M14" i="18"/>
  <c r="S14" i="18"/>
  <c r="S12" i="18" s="1"/>
  <c r="Y14" i="18"/>
  <c r="Y12" i="18" s="1"/>
  <c r="G16" i="18"/>
  <c r="M16" i="18"/>
  <c r="S16" i="18"/>
  <c r="Y16" i="18"/>
  <c r="F19" i="18"/>
  <c r="F17" i="18" s="1"/>
  <c r="L19" i="18"/>
  <c r="L17" i="18" s="1"/>
  <c r="R19" i="18"/>
  <c r="X19" i="18"/>
  <c r="F21" i="18"/>
  <c r="L21" i="18"/>
  <c r="R21" i="18"/>
  <c r="X21" i="18"/>
  <c r="E24" i="18"/>
  <c r="K24" i="18"/>
  <c r="Q24" i="18"/>
  <c r="Q22" i="18" s="1"/>
  <c r="W24" i="18"/>
  <c r="E26" i="18"/>
  <c r="K26" i="18"/>
  <c r="Q26" i="18"/>
  <c r="W26" i="18"/>
  <c r="D29" i="18"/>
  <c r="D27" i="18" s="1"/>
  <c r="J29" i="18"/>
  <c r="P29" i="18"/>
  <c r="P27" i="18" s="1"/>
  <c r="V29" i="18"/>
  <c r="V27" i="18" s="1"/>
  <c r="D31" i="18"/>
  <c r="J31" i="18"/>
  <c r="P31" i="18"/>
  <c r="V31" i="18"/>
  <c r="I34" i="18"/>
  <c r="I32" i="18" s="1"/>
  <c r="O34" i="18"/>
  <c r="O32" i="18" s="1"/>
  <c r="U34" i="18"/>
  <c r="AA34" i="18"/>
  <c r="I36" i="18"/>
  <c r="O36" i="18"/>
  <c r="U36" i="18"/>
  <c r="AA36" i="18"/>
  <c r="H39" i="18"/>
  <c r="N39" i="18"/>
  <c r="T39" i="18"/>
  <c r="T37" i="18" s="1"/>
  <c r="Z39" i="18"/>
  <c r="H41" i="18"/>
  <c r="N41" i="18"/>
  <c r="T41" i="18"/>
  <c r="Z41" i="18"/>
  <c r="G44" i="18"/>
  <c r="G42" i="18" s="1"/>
  <c r="M44" i="18"/>
  <c r="S44" i="18"/>
  <c r="S42" i="18" s="1"/>
  <c r="Y44" i="18"/>
  <c r="Y42" i="18" s="1"/>
  <c r="G46" i="18"/>
  <c r="M46" i="18"/>
  <c r="S46" i="18"/>
  <c r="Y46" i="18"/>
  <c r="F49" i="18"/>
  <c r="F47" i="18" s="1"/>
  <c r="L49" i="18"/>
  <c r="L47" i="18" s="1"/>
  <c r="R49" i="18"/>
  <c r="R47" i="18" s="1"/>
  <c r="X49" i="18"/>
  <c r="F51" i="18"/>
  <c r="L51" i="18"/>
  <c r="S51" i="18"/>
  <c r="Z51" i="18"/>
  <c r="F54" i="18"/>
  <c r="M54" i="18"/>
  <c r="M52" i="18" s="1"/>
  <c r="U54" i="18"/>
  <c r="U52" i="18" s="1"/>
  <c r="D56" i="18"/>
  <c r="K56" i="18"/>
  <c r="R56" i="18"/>
  <c r="Y56" i="18"/>
  <c r="E59" i="18"/>
  <c r="L59" i="18"/>
  <c r="L57" i="18" s="1"/>
  <c r="T59" i="18"/>
  <c r="AA59" i="18"/>
  <c r="AA57" i="18" s="1"/>
  <c r="J61" i="18"/>
  <c r="Q61" i="18"/>
  <c r="X61" i="18"/>
  <c r="D64" i="18"/>
  <c r="D62" i="18" s="1"/>
  <c r="K64" i="18"/>
  <c r="K62" i="18" s="1"/>
  <c r="S64" i="18"/>
  <c r="S62" i="18" s="1"/>
  <c r="Z64" i="18"/>
  <c r="I66" i="18"/>
  <c r="P66" i="18"/>
  <c r="W66" i="18"/>
  <c r="J69" i="18"/>
  <c r="J67" i="18" s="1"/>
  <c r="R69" i="18"/>
  <c r="R67" i="18" s="1"/>
  <c r="Y69" i="18"/>
  <c r="H71" i="18"/>
  <c r="O71" i="18"/>
  <c r="V71" i="18"/>
  <c r="L74" i="18"/>
  <c r="L72" i="18" s="1"/>
  <c r="T74" i="18"/>
  <c r="T72" i="18" s="1"/>
  <c r="F76" i="18"/>
  <c r="N76" i="18"/>
  <c r="X76" i="18"/>
  <c r="H79" i="18"/>
  <c r="R79" i="18"/>
  <c r="Z79" i="18"/>
  <c r="Z77" i="18" s="1"/>
  <c r="L81" i="18"/>
  <c r="T81" i="18"/>
  <c r="D84" i="18"/>
  <c r="D82" i="18" s="1"/>
  <c r="P84" i="18"/>
  <c r="D86" i="18"/>
  <c r="V86" i="18"/>
  <c r="I89" i="18"/>
  <c r="I87" i="18" s="1"/>
  <c r="AA89" i="18"/>
  <c r="U91" i="18"/>
  <c r="E94" i="18"/>
  <c r="E92" i="18" s="1"/>
  <c r="W94" i="18"/>
  <c r="W92" i="18" s="1"/>
  <c r="Q96" i="18"/>
  <c r="S99" i="18"/>
  <c r="M101" i="18"/>
  <c r="R104" i="18"/>
  <c r="L106" i="18"/>
  <c r="N109" i="18"/>
  <c r="N107" i="18" s="1"/>
  <c r="H111" i="18"/>
  <c r="Z111" i="18"/>
  <c r="J114" i="18"/>
  <c r="D116" i="18"/>
  <c r="V116" i="18"/>
  <c r="L121" i="18"/>
  <c r="E126" i="18"/>
  <c r="V129" i="18"/>
  <c r="V127" i="18" s="1"/>
  <c r="U134" i="18"/>
  <c r="N139" i="18"/>
  <c r="Z141" i="18"/>
  <c r="G144" i="18"/>
  <c r="S146" i="18"/>
  <c r="L151" i="18"/>
  <c r="E156" i="18"/>
  <c r="V163" i="18"/>
  <c r="V161" i="18" s="1"/>
  <c r="U168" i="18"/>
  <c r="U166" i="18" s="1"/>
  <c r="N173" i="18"/>
  <c r="N171" i="18" s="1"/>
  <c r="Z175" i="18"/>
  <c r="Z171" i="18" s="1"/>
  <c r="G178" i="18"/>
  <c r="S180" i="18"/>
  <c r="L185" i="18"/>
  <c r="E190" i="18"/>
  <c r="V193" i="18"/>
  <c r="V191" i="18" s="1"/>
  <c r="U198" i="18"/>
  <c r="U196" i="18" s="1"/>
  <c r="N203" i="18"/>
  <c r="Z205" i="18"/>
  <c r="G208" i="18"/>
  <c r="G206" i="18" s="1"/>
  <c r="S210" i="18"/>
  <c r="L215" i="18"/>
  <c r="E220" i="18"/>
  <c r="E216" i="18" s="1"/>
  <c r="V223" i="18"/>
  <c r="V221" i="18" s="1"/>
  <c r="U228" i="18"/>
  <c r="U226" i="18" s="1"/>
  <c r="N233" i="18"/>
  <c r="Z235" i="18"/>
  <c r="G238" i="18"/>
  <c r="S240" i="18"/>
  <c r="L245" i="18"/>
  <c r="X325" i="18"/>
  <c r="H471" i="17"/>
  <c r="H469" i="17" s="1"/>
  <c r="N471" i="17"/>
  <c r="N469" i="17" s="1"/>
  <c r="T471" i="17"/>
  <c r="T469" i="17" s="1"/>
  <c r="Z471" i="17"/>
  <c r="G476" i="17"/>
  <c r="G474" i="17" s="1"/>
  <c r="M476" i="17"/>
  <c r="M474" i="17" s="1"/>
  <c r="S476" i="17"/>
  <c r="S474" i="17" s="1"/>
  <c r="Y476" i="17"/>
  <c r="Y474" i="17" s="1"/>
  <c r="F481" i="17"/>
  <c r="F479" i="17" s="1"/>
  <c r="L481" i="17"/>
  <c r="R481" i="17"/>
  <c r="R479" i="17" s="1"/>
  <c r="X481" i="17"/>
  <c r="X479" i="17" s="1"/>
  <c r="E486" i="17"/>
  <c r="E484" i="17" s="1"/>
  <c r="K486" i="17"/>
  <c r="K484" i="17" s="1"/>
  <c r="Q486" i="17"/>
  <c r="Q484" i="17" s="1"/>
  <c r="W486" i="17"/>
  <c r="D491" i="17"/>
  <c r="D489" i="17" s="1"/>
  <c r="J491" i="17"/>
  <c r="J489" i="17" s="1"/>
  <c r="P491" i="17"/>
  <c r="P489" i="17" s="1"/>
  <c r="V491" i="17"/>
  <c r="V489" i="17" s="1"/>
  <c r="I496" i="17"/>
  <c r="I494" i="17" s="1"/>
  <c r="O496" i="17"/>
  <c r="U496" i="17"/>
  <c r="U494" i="17" s="1"/>
  <c r="AA496" i="17"/>
  <c r="AA494" i="17" s="1"/>
  <c r="H501" i="17"/>
  <c r="H499" i="17" s="1"/>
  <c r="N501" i="17"/>
  <c r="N499" i="17" s="1"/>
  <c r="T501" i="17"/>
  <c r="T499" i="17" s="1"/>
  <c r="Z501" i="17"/>
  <c r="G506" i="17"/>
  <c r="G504" i="17" s="1"/>
  <c r="M506" i="17"/>
  <c r="M504" i="17" s="1"/>
  <c r="S506" i="17"/>
  <c r="S504" i="17" s="1"/>
  <c r="Y506" i="17"/>
  <c r="Y504" i="17" s="1"/>
  <c r="F511" i="17"/>
  <c r="F509" i="17" s="1"/>
  <c r="L511" i="17"/>
  <c r="R511" i="17"/>
  <c r="R509" i="17" s="1"/>
  <c r="X511" i="17"/>
  <c r="X509" i="17" s="1"/>
  <c r="E516" i="17"/>
  <c r="E514" i="17" s="1"/>
  <c r="K516" i="17"/>
  <c r="K514" i="17" s="1"/>
  <c r="Q516" i="17"/>
  <c r="Q514" i="17" s="1"/>
  <c r="W516" i="17"/>
  <c r="D521" i="17"/>
  <c r="D519" i="17" s="1"/>
  <c r="J521" i="17"/>
  <c r="J519" i="17" s="1"/>
  <c r="P521" i="17"/>
  <c r="P519" i="17" s="1"/>
  <c r="V521" i="17"/>
  <c r="V519" i="17" s="1"/>
  <c r="I526" i="17"/>
  <c r="I524" i="17" s="1"/>
  <c r="O526" i="17"/>
  <c r="U526" i="17"/>
  <c r="U524" i="17" s="1"/>
  <c r="AA526" i="17"/>
  <c r="AA524" i="17" s="1"/>
  <c r="H531" i="17"/>
  <c r="H529" i="17" s="1"/>
  <c r="N531" i="17"/>
  <c r="N529" i="17" s="1"/>
  <c r="T531" i="17"/>
  <c r="T529" i="17" s="1"/>
  <c r="Z531" i="17"/>
  <c r="G536" i="17"/>
  <c r="G534" i="17" s="1"/>
  <c r="M536" i="17"/>
  <c r="M534" i="17" s="1"/>
  <c r="S536" i="17"/>
  <c r="S534" i="17" s="1"/>
  <c r="Y536" i="17"/>
  <c r="Y534" i="17" s="1"/>
  <c r="F541" i="17"/>
  <c r="F539" i="17" s="1"/>
  <c r="L541" i="17"/>
  <c r="R541" i="17"/>
  <c r="R539" i="17" s="1"/>
  <c r="X541" i="17"/>
  <c r="X539" i="17" s="1"/>
  <c r="E546" i="17"/>
  <c r="E544" i="17" s="1"/>
  <c r="K546" i="17"/>
  <c r="K544" i="17" s="1"/>
  <c r="Q546" i="17"/>
  <c r="Q544" i="17" s="1"/>
  <c r="W546" i="17"/>
  <c r="D551" i="17"/>
  <c r="D549" i="17" s="1"/>
  <c r="J551" i="17"/>
  <c r="J549" i="17" s="1"/>
  <c r="P551" i="17"/>
  <c r="P549" i="17" s="1"/>
  <c r="V551" i="17"/>
  <c r="V549" i="17" s="1"/>
  <c r="I556" i="17"/>
  <c r="I554" i="17" s="1"/>
  <c r="O556" i="17"/>
  <c r="U556" i="17"/>
  <c r="U554" i="17" s="1"/>
  <c r="AA556" i="17"/>
  <c r="AA554" i="17" s="1"/>
  <c r="H561" i="17"/>
  <c r="H559" i="17" s="1"/>
  <c r="N561" i="17"/>
  <c r="N559" i="17" s="1"/>
  <c r="T561" i="17"/>
  <c r="T559" i="17" s="1"/>
  <c r="Z561" i="17"/>
  <c r="G566" i="17"/>
  <c r="G564" i="17" s="1"/>
  <c r="M566" i="17"/>
  <c r="M564" i="17" s="1"/>
  <c r="S566" i="17"/>
  <c r="S564" i="17" s="1"/>
  <c r="Y566" i="17"/>
  <c r="Y564" i="17" s="1"/>
  <c r="F571" i="17"/>
  <c r="F569" i="17" s="1"/>
  <c r="L571" i="17"/>
  <c r="R571" i="17"/>
  <c r="R569" i="17" s="1"/>
  <c r="X571" i="17"/>
  <c r="X569" i="17" s="1"/>
  <c r="E576" i="17"/>
  <c r="E574" i="17" s="1"/>
  <c r="K576" i="17"/>
  <c r="K574" i="17" s="1"/>
  <c r="Q576" i="17"/>
  <c r="Q574" i="17" s="1"/>
  <c r="W576" i="17"/>
  <c r="D581" i="17"/>
  <c r="D579" i="17" s="1"/>
  <c r="J581" i="17"/>
  <c r="J579" i="17" s="1"/>
  <c r="P581" i="17"/>
  <c r="P579" i="17" s="1"/>
  <c r="V581" i="17"/>
  <c r="V579" i="17" s="1"/>
  <c r="I586" i="17"/>
  <c r="I584" i="17" s="1"/>
  <c r="O586" i="17"/>
  <c r="U586" i="17"/>
  <c r="U584" i="17" s="1"/>
  <c r="AA586" i="17"/>
  <c r="AA584" i="17" s="1"/>
  <c r="H591" i="17"/>
  <c r="H589" i="17" s="1"/>
  <c r="N591" i="17"/>
  <c r="N589" i="17" s="1"/>
  <c r="T591" i="17"/>
  <c r="T589" i="17" s="1"/>
  <c r="Z591" i="17"/>
  <c r="G596" i="17"/>
  <c r="G594" i="17" s="1"/>
  <c r="M596" i="17"/>
  <c r="M594" i="17" s="1"/>
  <c r="S596" i="17"/>
  <c r="S594" i="17" s="1"/>
  <c r="Y596" i="17"/>
  <c r="Y594" i="17" s="1"/>
  <c r="F601" i="17"/>
  <c r="F599" i="17" s="1"/>
  <c r="L601" i="17"/>
  <c r="R601" i="17"/>
  <c r="R599" i="17" s="1"/>
  <c r="X601" i="17"/>
  <c r="X599" i="17" s="1"/>
  <c r="E606" i="17"/>
  <c r="E604" i="17" s="1"/>
  <c r="K606" i="17"/>
  <c r="K604" i="17" s="1"/>
  <c r="Q606" i="17"/>
  <c r="Q604" i="17" s="1"/>
  <c r="W606" i="17"/>
  <c r="D611" i="17"/>
  <c r="D609" i="17" s="1"/>
  <c r="J611" i="17"/>
  <c r="J609" i="17" s="1"/>
  <c r="P611" i="17"/>
  <c r="P609" i="17" s="1"/>
  <c r="V611" i="17"/>
  <c r="V609" i="17" s="1"/>
  <c r="I616" i="17"/>
  <c r="I614" i="17" s="1"/>
  <c r="O616" i="17"/>
  <c r="U616" i="17"/>
  <c r="U614" i="17" s="1"/>
  <c r="AA616" i="17"/>
  <c r="AA614" i="17" s="1"/>
  <c r="B633" i="17"/>
  <c r="B645" i="17"/>
  <c r="B657" i="17"/>
  <c r="B669" i="17"/>
  <c r="B681" i="17"/>
  <c r="B697" i="17"/>
  <c r="B709" i="17"/>
  <c r="B721" i="17"/>
  <c r="B733" i="17"/>
  <c r="B745" i="17"/>
  <c r="I9" i="18"/>
  <c r="O9" i="18"/>
  <c r="O7" i="18" s="1"/>
  <c r="U9" i="18"/>
  <c r="AA9" i="18"/>
  <c r="AA7" i="18" s="1"/>
  <c r="I11" i="18"/>
  <c r="O11" i="18"/>
  <c r="U11" i="18"/>
  <c r="AA11" i="18"/>
  <c r="H14" i="18"/>
  <c r="N14" i="18"/>
  <c r="N12" i="18" s="1"/>
  <c r="T14" i="18"/>
  <c r="T12" i="18" s="1"/>
  <c r="Z14" i="18"/>
  <c r="H16" i="18"/>
  <c r="N16" i="18"/>
  <c r="T16" i="18"/>
  <c r="Z16" i="18"/>
  <c r="G19" i="18"/>
  <c r="G17" i="18" s="1"/>
  <c r="M19" i="18"/>
  <c r="S19" i="18"/>
  <c r="Y19" i="18"/>
  <c r="Y17" i="18" s="1"/>
  <c r="G21" i="18"/>
  <c r="M21" i="18"/>
  <c r="S21" i="18"/>
  <c r="Y21" i="18"/>
  <c r="F24" i="18"/>
  <c r="L24" i="18"/>
  <c r="L22" i="18" s="1"/>
  <c r="R24" i="18"/>
  <c r="X24" i="18"/>
  <c r="X22" i="18" s="1"/>
  <c r="F26" i="18"/>
  <c r="L26" i="18"/>
  <c r="R26" i="18"/>
  <c r="X26" i="18"/>
  <c r="E29" i="18"/>
  <c r="K29" i="18"/>
  <c r="K27" i="18" s="1"/>
  <c r="Q29" i="18"/>
  <c r="Q27" i="18" s="1"/>
  <c r="W29" i="18"/>
  <c r="E31" i="18"/>
  <c r="K31" i="18"/>
  <c r="Q31" i="18"/>
  <c r="W31" i="18"/>
  <c r="D34" i="18"/>
  <c r="D32" i="18" s="1"/>
  <c r="J34" i="18"/>
  <c r="P34" i="18"/>
  <c r="V34" i="18"/>
  <c r="V32" i="18" s="1"/>
  <c r="D36" i="18"/>
  <c r="J36" i="18"/>
  <c r="P36" i="18"/>
  <c r="V36" i="18"/>
  <c r="I39" i="18"/>
  <c r="O39" i="18"/>
  <c r="O37" i="18" s="1"/>
  <c r="U39" i="18"/>
  <c r="AA39" i="18"/>
  <c r="AA37" i="18" s="1"/>
  <c r="I41" i="18"/>
  <c r="O41" i="18"/>
  <c r="U41" i="18"/>
  <c r="AA41" i="18"/>
  <c r="H44" i="18"/>
  <c r="N44" i="18"/>
  <c r="N42" i="18" s="1"/>
  <c r="T44" i="18"/>
  <c r="T42" i="18" s="1"/>
  <c r="Z44" i="18"/>
  <c r="H46" i="18"/>
  <c r="N46" i="18"/>
  <c r="T46" i="18"/>
  <c r="Z46" i="18"/>
  <c r="G49" i="18"/>
  <c r="G47" i="18" s="1"/>
  <c r="M49" i="18"/>
  <c r="S49" i="18"/>
  <c r="Y49" i="18"/>
  <c r="Y47" i="18" s="1"/>
  <c r="G51" i="18"/>
  <c r="M51" i="18"/>
  <c r="T51" i="18"/>
  <c r="G54" i="18"/>
  <c r="O54" i="18"/>
  <c r="V54" i="18"/>
  <c r="V52" i="18" s="1"/>
  <c r="E56" i="18"/>
  <c r="E52" i="18" s="1"/>
  <c r="L56" i="18"/>
  <c r="L52" i="18" s="1"/>
  <c r="S56" i="18"/>
  <c r="S52" i="18" s="1"/>
  <c r="AA56" i="18"/>
  <c r="AA52" i="18" s="1"/>
  <c r="F59" i="18"/>
  <c r="N59" i="18"/>
  <c r="N57" i="18" s="1"/>
  <c r="U59" i="18"/>
  <c r="D61" i="18"/>
  <c r="D57" i="18" s="1"/>
  <c r="K61" i="18"/>
  <c r="R61" i="18"/>
  <c r="Z61" i="18"/>
  <c r="E64" i="18"/>
  <c r="M64" i="18"/>
  <c r="T64" i="18"/>
  <c r="T62" i="18" s="1"/>
  <c r="AA64" i="18"/>
  <c r="J66" i="18"/>
  <c r="J62" i="18" s="1"/>
  <c r="Q66" i="18"/>
  <c r="Y66" i="18"/>
  <c r="Y62" i="18" s="1"/>
  <c r="D69" i="18"/>
  <c r="L69" i="18"/>
  <c r="L67" i="18" s="1"/>
  <c r="S69" i="18"/>
  <c r="Z69" i="18"/>
  <c r="I71" i="18"/>
  <c r="P71" i="18"/>
  <c r="P67" i="18" s="1"/>
  <c r="X71" i="18"/>
  <c r="M74" i="18"/>
  <c r="M72" i="18" s="1"/>
  <c r="U74" i="18"/>
  <c r="G76" i="18"/>
  <c r="O76" i="18"/>
  <c r="Y76" i="18"/>
  <c r="K79" i="18"/>
  <c r="K77" i="18" s="1"/>
  <c r="S79" i="18"/>
  <c r="S77" i="18" s="1"/>
  <c r="E81" i="18"/>
  <c r="M81" i="18"/>
  <c r="W81" i="18"/>
  <c r="E84" i="18"/>
  <c r="E82" i="18" s="1"/>
  <c r="Q84" i="18"/>
  <c r="G86" i="18"/>
  <c r="Y86" i="18"/>
  <c r="Y82" i="18" s="1"/>
  <c r="L89" i="18"/>
  <c r="F91" i="18"/>
  <c r="X91" i="18"/>
  <c r="X87" i="18" s="1"/>
  <c r="H94" i="18"/>
  <c r="Z94" i="18"/>
  <c r="Z92" i="18" s="1"/>
  <c r="T96" i="18"/>
  <c r="T92" i="18" s="1"/>
  <c r="D99" i="18"/>
  <c r="V99" i="18"/>
  <c r="P101" i="18"/>
  <c r="P97" i="18" s="1"/>
  <c r="U104" i="18"/>
  <c r="O106" i="18"/>
  <c r="O102" i="18" s="1"/>
  <c r="Q109" i="18"/>
  <c r="K111" i="18"/>
  <c r="M114" i="18"/>
  <c r="G116" i="18"/>
  <c r="G112" i="18" s="1"/>
  <c r="Y116" i="18"/>
  <c r="Y112" i="18" s="1"/>
  <c r="F119" i="18"/>
  <c r="F117" i="18" s="1"/>
  <c r="R121" i="18"/>
  <c r="K126" i="18"/>
  <c r="D131" i="18"/>
  <c r="AA134" i="18"/>
  <c r="AA132" i="18" s="1"/>
  <c r="T139" i="18"/>
  <c r="T137" i="18" s="1"/>
  <c r="M144" i="18"/>
  <c r="M142" i="18" s="1"/>
  <c r="Y146" i="18"/>
  <c r="R151" i="18"/>
  <c r="K156" i="18"/>
  <c r="D165" i="18"/>
  <c r="D161" i="18" s="1"/>
  <c r="AA168" i="18"/>
  <c r="AA166" i="18" s="1"/>
  <c r="T173" i="18"/>
  <c r="T171" i="18" s="1"/>
  <c r="M178" i="18"/>
  <c r="M176" i="18" s="1"/>
  <c r="Y180" i="18"/>
  <c r="F183" i="18"/>
  <c r="F181" i="18" s="1"/>
  <c r="R185" i="18"/>
  <c r="K190" i="18"/>
  <c r="D195" i="18"/>
  <c r="AA198" i="18"/>
  <c r="T203" i="18"/>
  <c r="M208" i="18"/>
  <c r="Y210" i="18"/>
  <c r="F213" i="18"/>
  <c r="R215" i="18"/>
  <c r="K220" i="18"/>
  <c r="D225" i="18"/>
  <c r="AA228" i="18"/>
  <c r="T233" i="18"/>
  <c r="M238" i="18"/>
  <c r="Y240" i="18"/>
  <c r="F243" i="18"/>
  <c r="K521" i="17"/>
  <c r="Q521" i="17"/>
  <c r="Q519" i="17" s="1"/>
  <c r="W521" i="17"/>
  <c r="W519" i="17" s="1"/>
  <c r="D526" i="17"/>
  <c r="D524" i="17" s="1"/>
  <c r="J526" i="17"/>
  <c r="J524" i="17" s="1"/>
  <c r="P526" i="17"/>
  <c r="P524" i="17" s="1"/>
  <c r="V526" i="17"/>
  <c r="I531" i="17"/>
  <c r="I529" i="17" s="1"/>
  <c r="O531" i="17"/>
  <c r="O529" i="17" s="1"/>
  <c r="U531" i="17"/>
  <c r="U529" i="17" s="1"/>
  <c r="AA531" i="17"/>
  <c r="AA529" i="17" s="1"/>
  <c r="H536" i="17"/>
  <c r="H534" i="17" s="1"/>
  <c r="N536" i="17"/>
  <c r="T536" i="17"/>
  <c r="T534" i="17" s="1"/>
  <c r="Z536" i="17"/>
  <c r="Z534" i="17" s="1"/>
  <c r="G541" i="17"/>
  <c r="G539" i="17" s="1"/>
  <c r="M541" i="17"/>
  <c r="M539" i="17" s="1"/>
  <c r="S541" i="17"/>
  <c r="S539" i="17" s="1"/>
  <c r="Y541" i="17"/>
  <c r="F546" i="17"/>
  <c r="F544" i="17" s="1"/>
  <c r="L546" i="17"/>
  <c r="L544" i="17" s="1"/>
  <c r="R546" i="17"/>
  <c r="R544" i="17" s="1"/>
  <c r="X546" i="17"/>
  <c r="X544" i="17" s="1"/>
  <c r="E551" i="17"/>
  <c r="E549" i="17" s="1"/>
  <c r="K551" i="17"/>
  <c r="Q551" i="17"/>
  <c r="Q549" i="17" s="1"/>
  <c r="W551" i="17"/>
  <c r="W549" i="17" s="1"/>
  <c r="D556" i="17"/>
  <c r="D554" i="17" s="1"/>
  <c r="J556" i="17"/>
  <c r="J554" i="17" s="1"/>
  <c r="P556" i="17"/>
  <c r="P554" i="17" s="1"/>
  <c r="V556" i="17"/>
  <c r="I561" i="17"/>
  <c r="I559" i="17" s="1"/>
  <c r="O561" i="17"/>
  <c r="O559" i="17" s="1"/>
  <c r="U561" i="17"/>
  <c r="U559" i="17" s="1"/>
  <c r="AA561" i="17"/>
  <c r="AA559" i="17" s="1"/>
  <c r="H566" i="17"/>
  <c r="H564" i="17" s="1"/>
  <c r="N566" i="17"/>
  <c r="T566" i="17"/>
  <c r="T564" i="17" s="1"/>
  <c r="Z566" i="17"/>
  <c r="Z564" i="17" s="1"/>
  <c r="G571" i="17"/>
  <c r="G569" i="17" s="1"/>
  <c r="M571" i="17"/>
  <c r="M569" i="17" s="1"/>
  <c r="S571" i="17"/>
  <c r="S569" i="17" s="1"/>
  <c r="Y571" i="17"/>
  <c r="F576" i="17"/>
  <c r="F574" i="17" s="1"/>
  <c r="L576" i="17"/>
  <c r="L574" i="17" s="1"/>
  <c r="R576" i="17"/>
  <c r="R574" i="17" s="1"/>
  <c r="X576" i="17"/>
  <c r="X574" i="17" s="1"/>
  <c r="E581" i="17"/>
  <c r="E579" i="17" s="1"/>
  <c r="K581" i="17"/>
  <c r="Q581" i="17"/>
  <c r="Q579" i="17" s="1"/>
  <c r="W581" i="17"/>
  <c r="W579" i="17" s="1"/>
  <c r="D586" i="17"/>
  <c r="D584" i="17" s="1"/>
  <c r="J586" i="17"/>
  <c r="J584" i="17" s="1"/>
  <c r="P586" i="17"/>
  <c r="P584" i="17" s="1"/>
  <c r="V586" i="17"/>
  <c r="I591" i="17"/>
  <c r="I589" i="17" s="1"/>
  <c r="O591" i="17"/>
  <c r="O589" i="17" s="1"/>
  <c r="U591" i="17"/>
  <c r="U589" i="17" s="1"/>
  <c r="AA591" i="17"/>
  <c r="AA589" i="17" s="1"/>
  <c r="H596" i="17"/>
  <c r="H594" i="17" s="1"/>
  <c r="N596" i="17"/>
  <c r="T596" i="17"/>
  <c r="T594" i="17" s="1"/>
  <c r="Z596" i="17"/>
  <c r="Z594" i="17" s="1"/>
  <c r="G601" i="17"/>
  <c r="G599" i="17" s="1"/>
  <c r="M601" i="17"/>
  <c r="M599" i="17" s="1"/>
  <c r="S601" i="17"/>
  <c r="S599" i="17" s="1"/>
  <c r="Y601" i="17"/>
  <c r="F606" i="17"/>
  <c r="F604" i="17" s="1"/>
  <c r="L606" i="17"/>
  <c r="L604" i="17" s="1"/>
  <c r="R606" i="17"/>
  <c r="R604" i="17" s="1"/>
  <c r="X606" i="17"/>
  <c r="X604" i="17" s="1"/>
  <c r="E611" i="17"/>
  <c r="E609" i="17" s="1"/>
  <c r="K611" i="17"/>
  <c r="Q611" i="17"/>
  <c r="Q609" i="17" s="1"/>
  <c r="W611" i="17"/>
  <c r="W609" i="17" s="1"/>
  <c r="D616" i="17"/>
  <c r="D614" i="17" s="1"/>
  <c r="J616" i="17"/>
  <c r="J614" i="17" s="1"/>
  <c r="P616" i="17"/>
  <c r="P614" i="17" s="1"/>
  <c r="V616" i="17"/>
  <c r="B671" i="17"/>
  <c r="B687" i="17"/>
  <c r="B699" i="17"/>
  <c r="B711" i="17"/>
  <c r="B723" i="17"/>
  <c r="B735" i="17"/>
  <c r="V154" i="18"/>
  <c r="P154" i="18"/>
  <c r="J154" i="18"/>
  <c r="D154" i="18"/>
  <c r="D152" i="18" s="1"/>
  <c r="W149" i="18"/>
  <c r="Q149" i="18"/>
  <c r="K149" i="18"/>
  <c r="E149" i="18"/>
  <c r="X144" i="18"/>
  <c r="R144" i="18"/>
  <c r="R142" i="18" s="1"/>
  <c r="L144" i="18"/>
  <c r="F144" i="18"/>
  <c r="Y139" i="18"/>
  <c r="S139" i="18"/>
  <c r="M139" i="18"/>
  <c r="G139" i="18"/>
  <c r="G137" i="18" s="1"/>
  <c r="Z134" i="18"/>
  <c r="T134" i="18"/>
  <c r="N134" i="18"/>
  <c r="H134" i="18"/>
  <c r="AA129" i="18"/>
  <c r="U129" i="18"/>
  <c r="U127" i="18" s="1"/>
  <c r="O129" i="18"/>
  <c r="I129" i="18"/>
  <c r="V124" i="18"/>
  <c r="P124" i="18"/>
  <c r="J124" i="18"/>
  <c r="D124" i="18"/>
  <c r="D122" i="18" s="1"/>
  <c r="W119" i="18"/>
  <c r="Q119" i="18"/>
  <c r="K119" i="18"/>
  <c r="E119" i="18"/>
  <c r="X114" i="18"/>
  <c r="R114" i="18"/>
  <c r="R112" i="18" s="1"/>
  <c r="L114" i="18"/>
  <c r="F114" i="18"/>
  <c r="Y109" i="18"/>
  <c r="S109" i="18"/>
  <c r="M109" i="18"/>
  <c r="G109" i="18"/>
  <c r="G107" i="18" s="1"/>
  <c r="Z104" i="18"/>
  <c r="T104" i="18"/>
  <c r="N104" i="18"/>
  <c r="H104" i="18"/>
  <c r="AA99" i="18"/>
  <c r="U99" i="18"/>
  <c r="U97" i="18" s="1"/>
  <c r="O99" i="18"/>
  <c r="I99" i="18"/>
  <c r="V94" i="18"/>
  <c r="P94" i="18"/>
  <c r="J94" i="18"/>
  <c r="D94" i="18"/>
  <c r="D92" i="18" s="1"/>
  <c r="W89" i="18"/>
  <c r="Q89" i="18"/>
  <c r="K89" i="18"/>
  <c r="E89" i="18"/>
  <c r="X84" i="18"/>
  <c r="R84" i="18"/>
  <c r="R82" i="18" s="1"/>
  <c r="L84" i="18"/>
  <c r="F84" i="18"/>
  <c r="AA154" i="18"/>
  <c r="U154" i="18"/>
  <c r="U152" i="18" s="1"/>
  <c r="O154" i="18"/>
  <c r="I154" i="18"/>
  <c r="I152" i="18" s="1"/>
  <c r="V149" i="18"/>
  <c r="V147" i="18" s="1"/>
  <c r="P149" i="18"/>
  <c r="J149" i="18"/>
  <c r="D149" i="18"/>
  <c r="D147" i="18" s="1"/>
  <c r="W144" i="18"/>
  <c r="Q144" i="18"/>
  <c r="Q142" i="18" s="1"/>
  <c r="K144" i="18"/>
  <c r="K142" i="18" s="1"/>
  <c r="E144" i="18"/>
  <c r="X139" i="18"/>
  <c r="R139" i="18"/>
  <c r="R137" i="18" s="1"/>
  <c r="L139" i="18"/>
  <c r="F139" i="18"/>
  <c r="F137" i="18" s="1"/>
  <c r="Y134" i="18"/>
  <c r="Y132" i="18" s="1"/>
  <c r="S134" i="18"/>
  <c r="M134" i="18"/>
  <c r="G134" i="18"/>
  <c r="G132" i="18" s="1"/>
  <c r="Z129" i="18"/>
  <c r="T129" i="18"/>
  <c r="T127" i="18" s="1"/>
  <c r="N129" i="18"/>
  <c r="N127" i="18" s="1"/>
  <c r="H129" i="18"/>
  <c r="AA124" i="18"/>
  <c r="U124" i="18"/>
  <c r="U122" i="18" s="1"/>
  <c r="O124" i="18"/>
  <c r="I124" i="18"/>
  <c r="I122" i="18" s="1"/>
  <c r="V119" i="18"/>
  <c r="V117" i="18" s="1"/>
  <c r="P119" i="18"/>
  <c r="J119" i="18"/>
  <c r="D119" i="18"/>
  <c r="D117" i="18" s="1"/>
  <c r="W114" i="18"/>
  <c r="Q114" i="18"/>
  <c r="Q112" i="18" s="1"/>
  <c r="K114" i="18"/>
  <c r="K112" i="18" s="1"/>
  <c r="E114" i="18"/>
  <c r="X109" i="18"/>
  <c r="R109" i="18"/>
  <c r="R107" i="18" s="1"/>
  <c r="L109" i="18"/>
  <c r="F109" i="18"/>
  <c r="F107" i="18" s="1"/>
  <c r="Y104" i="18"/>
  <c r="Y102" i="18" s="1"/>
  <c r="S104" i="18"/>
  <c r="M104" i="18"/>
  <c r="G104" i="18"/>
  <c r="G102" i="18" s="1"/>
  <c r="Z99" i="18"/>
  <c r="T99" i="18"/>
  <c r="T97" i="18" s="1"/>
  <c r="N99" i="18"/>
  <c r="N97" i="18" s="1"/>
  <c r="H99" i="18"/>
  <c r="AA94" i="18"/>
  <c r="U94" i="18"/>
  <c r="U92" i="18" s="1"/>
  <c r="O94" i="18"/>
  <c r="I94" i="18"/>
  <c r="I92" i="18" s="1"/>
  <c r="V89" i="18"/>
  <c r="V87" i="18" s="1"/>
  <c r="P89" i="18"/>
  <c r="J89" i="18"/>
  <c r="D89" i="18"/>
  <c r="D87" i="18" s="1"/>
  <c r="Z154" i="18"/>
  <c r="T154" i="18"/>
  <c r="T152" i="18" s="1"/>
  <c r="N154" i="18"/>
  <c r="H154" i="18"/>
  <c r="AA149" i="18"/>
  <c r="U149" i="18"/>
  <c r="O149" i="18"/>
  <c r="I149" i="18"/>
  <c r="I147" i="18" s="1"/>
  <c r="V144" i="18"/>
  <c r="P144" i="18"/>
  <c r="J144" i="18"/>
  <c r="D144" i="18"/>
  <c r="W139" i="18"/>
  <c r="Q139" i="18"/>
  <c r="Q137" i="18" s="1"/>
  <c r="K139" i="18"/>
  <c r="E139" i="18"/>
  <c r="X134" i="18"/>
  <c r="R134" i="18"/>
  <c r="L134" i="18"/>
  <c r="F134" i="18"/>
  <c r="F132" i="18" s="1"/>
  <c r="Y129" i="18"/>
  <c r="S129" i="18"/>
  <c r="M129" i="18"/>
  <c r="G129" i="18"/>
  <c r="Z124" i="18"/>
  <c r="T124" i="18"/>
  <c r="T122" i="18" s="1"/>
  <c r="N124" i="18"/>
  <c r="H124" i="18"/>
  <c r="AA119" i="18"/>
  <c r="U119" i="18"/>
  <c r="O119" i="18"/>
  <c r="I119" i="18"/>
  <c r="I117" i="18" s="1"/>
  <c r="Y154" i="18"/>
  <c r="Y152" i="18" s="1"/>
  <c r="S154" i="18"/>
  <c r="M154" i="18"/>
  <c r="G154" i="18"/>
  <c r="G152" i="18" s="1"/>
  <c r="Z149" i="18"/>
  <c r="T149" i="18"/>
  <c r="T147" i="18" s="1"/>
  <c r="N149" i="18"/>
  <c r="N147" i="18" s="1"/>
  <c r="H149" i="18"/>
  <c r="AA144" i="18"/>
  <c r="U144" i="18"/>
  <c r="U142" i="18" s="1"/>
  <c r="O144" i="18"/>
  <c r="I144" i="18"/>
  <c r="I142" i="18" s="1"/>
  <c r="V139" i="18"/>
  <c r="V137" i="18" s="1"/>
  <c r="P139" i="18"/>
  <c r="J139" i="18"/>
  <c r="D139" i="18"/>
  <c r="D137" i="18" s="1"/>
  <c r="W134" i="18"/>
  <c r="Q134" i="18"/>
  <c r="Q132" i="18" s="1"/>
  <c r="K134" i="18"/>
  <c r="K132" i="18" s="1"/>
  <c r="E134" i="18"/>
  <c r="X129" i="18"/>
  <c r="R129" i="18"/>
  <c r="R127" i="18" s="1"/>
  <c r="L129" i="18"/>
  <c r="F129" i="18"/>
  <c r="F127" i="18" s="1"/>
  <c r="Y124" i="18"/>
  <c r="Y122" i="18" s="1"/>
  <c r="S124" i="18"/>
  <c r="M124" i="18"/>
  <c r="G124" i="18"/>
  <c r="G122" i="18" s="1"/>
  <c r="Z119" i="18"/>
  <c r="T119" i="18"/>
  <c r="T117" i="18" s="1"/>
  <c r="N119" i="18"/>
  <c r="N117" i="18" s="1"/>
  <c r="H119" i="18"/>
  <c r="AA114" i="18"/>
  <c r="U114" i="18"/>
  <c r="U112" i="18" s="1"/>
  <c r="O114" i="18"/>
  <c r="I114" i="18"/>
  <c r="I112" i="18" s="1"/>
  <c r="V109" i="18"/>
  <c r="V107" i="18" s="1"/>
  <c r="P109" i="18"/>
  <c r="J109" i="18"/>
  <c r="D109" i="18"/>
  <c r="D107" i="18" s="1"/>
  <c r="W104" i="18"/>
  <c r="Q104" i="18"/>
  <c r="Q102" i="18" s="1"/>
  <c r="K104" i="18"/>
  <c r="K102" i="18" s="1"/>
  <c r="E104" i="18"/>
  <c r="X99" i="18"/>
  <c r="R99" i="18"/>
  <c r="R97" i="18" s="1"/>
  <c r="L99" i="18"/>
  <c r="F99" i="18"/>
  <c r="F97" i="18" s="1"/>
  <c r="Y94" i="18"/>
  <c r="Y92" i="18" s="1"/>
  <c r="S94" i="18"/>
  <c r="M94" i="18"/>
  <c r="G94" i="18"/>
  <c r="G92" i="18" s="1"/>
  <c r="Z89" i="18"/>
  <c r="T89" i="18"/>
  <c r="T87" i="18" s="1"/>
  <c r="N89" i="18"/>
  <c r="N87" i="18" s="1"/>
  <c r="H89" i="18"/>
  <c r="AA84" i="18"/>
  <c r="U84" i="18"/>
  <c r="U82" i="18" s="1"/>
  <c r="O84" i="18"/>
  <c r="I84" i="18"/>
  <c r="I82" i="18" s="1"/>
  <c r="V79" i="18"/>
  <c r="V77" i="18" s="1"/>
  <c r="P79" i="18"/>
  <c r="J79" i="18"/>
  <c r="D79" i="18"/>
  <c r="D77" i="18" s="1"/>
  <c r="W74" i="18"/>
  <c r="Q74" i="18"/>
  <c r="Q72" i="18" s="1"/>
  <c r="K74" i="18"/>
  <c r="K72" i="18" s="1"/>
  <c r="E74" i="18"/>
  <c r="X154" i="18"/>
  <c r="R154" i="18"/>
  <c r="R152" i="18" s="1"/>
  <c r="L154" i="18"/>
  <c r="F154" i="18"/>
  <c r="F152" i="18" s="1"/>
  <c r="Y149" i="18"/>
  <c r="S149" i="18"/>
  <c r="M149" i="18"/>
  <c r="G149" i="18"/>
  <c r="G147" i="18" s="1"/>
  <c r="Z144" i="18"/>
  <c r="T144" i="18"/>
  <c r="T142" i="18" s="1"/>
  <c r="N144" i="18"/>
  <c r="H144" i="18"/>
  <c r="AA139" i="18"/>
  <c r="U139" i="18"/>
  <c r="U137" i="18" s="1"/>
  <c r="O139" i="18"/>
  <c r="I139" i="18"/>
  <c r="I137" i="18" s="1"/>
  <c r="V134" i="18"/>
  <c r="P134" i="18"/>
  <c r="J134" i="18"/>
  <c r="D134" i="18"/>
  <c r="D132" i="18" s="1"/>
  <c r="W129" i="18"/>
  <c r="Q129" i="18"/>
  <c r="Q127" i="18" s="1"/>
  <c r="K129" i="18"/>
  <c r="E129" i="18"/>
  <c r="X124" i="18"/>
  <c r="R124" i="18"/>
  <c r="R122" i="18" s="1"/>
  <c r="L124" i="18"/>
  <c r="F124" i="18"/>
  <c r="F122" i="18" s="1"/>
  <c r="Y119" i="18"/>
  <c r="S119" i="18"/>
  <c r="M119" i="18"/>
  <c r="G119" i="18"/>
  <c r="G117" i="18" s="1"/>
  <c r="Z114" i="18"/>
  <c r="T114" i="18"/>
  <c r="T112" i="18" s="1"/>
  <c r="N114" i="18"/>
  <c r="H114" i="18"/>
  <c r="AA109" i="18"/>
  <c r="U109" i="18"/>
  <c r="U107" i="18" s="1"/>
  <c r="O109" i="18"/>
  <c r="I109" i="18"/>
  <c r="I107" i="18" s="1"/>
  <c r="V104" i="18"/>
  <c r="P104" i="18"/>
  <c r="J104" i="18"/>
  <c r="D104" i="18"/>
  <c r="D102" i="18" s="1"/>
  <c r="W99" i="18"/>
  <c r="Q99" i="18"/>
  <c r="Q97" i="18" s="1"/>
  <c r="K99" i="18"/>
  <c r="E99" i="18"/>
  <c r="X94" i="18"/>
  <c r="R94" i="18"/>
  <c r="R92" i="18" s="1"/>
  <c r="L94" i="18"/>
  <c r="F94" i="18"/>
  <c r="F92" i="18" s="1"/>
  <c r="Y89" i="18"/>
  <c r="S89" i="18"/>
  <c r="M89" i="18"/>
  <c r="G89" i="18"/>
  <c r="G87" i="18" s="1"/>
  <c r="Z84" i="18"/>
  <c r="T84" i="18"/>
  <c r="T82" i="18" s="1"/>
  <c r="N84" i="18"/>
  <c r="H84" i="18"/>
  <c r="AA79" i="18"/>
  <c r="U79" i="18"/>
  <c r="U77" i="18" s="1"/>
  <c r="O79" i="18"/>
  <c r="I79" i="18"/>
  <c r="I77" i="18" s="1"/>
  <c r="V74" i="18"/>
  <c r="P74" i="18"/>
  <c r="J74" i="18"/>
  <c r="D74" i="18"/>
  <c r="D72" i="18" s="1"/>
  <c r="W69" i="18"/>
  <c r="Q69" i="18"/>
  <c r="Q67" i="18" s="1"/>
  <c r="K69" i="18"/>
  <c r="E69" i="18"/>
  <c r="X64" i="18"/>
  <c r="R64" i="18"/>
  <c r="R62" i="18" s="1"/>
  <c r="L64" i="18"/>
  <c r="F64" i="18"/>
  <c r="F62" i="18" s="1"/>
  <c r="Y59" i="18"/>
  <c r="S59" i="18"/>
  <c r="M59" i="18"/>
  <c r="G59" i="18"/>
  <c r="G57" i="18" s="1"/>
  <c r="Z54" i="18"/>
  <c r="T54" i="18"/>
  <c r="T52" i="18" s="1"/>
  <c r="N54" i="18"/>
  <c r="H54" i="18"/>
  <c r="J9" i="18"/>
  <c r="P9" i="18"/>
  <c r="V9" i="18"/>
  <c r="Y618" i="18"/>
  <c r="S618" i="18"/>
  <c r="M618" i="18"/>
  <c r="G618" i="18"/>
  <c r="Z613" i="18"/>
  <c r="T613" i="18"/>
  <c r="N613" i="18"/>
  <c r="H613" i="18"/>
  <c r="AA608" i="18"/>
  <c r="U608" i="18"/>
  <c r="O608" i="18"/>
  <c r="I608" i="18"/>
  <c r="V603" i="18"/>
  <c r="P603" i="18"/>
  <c r="J603" i="18"/>
  <c r="D603" i="18"/>
  <c r="W598" i="18"/>
  <c r="Q598" i="18"/>
  <c r="X618" i="18"/>
  <c r="R618" i="18"/>
  <c r="L618" i="18"/>
  <c r="F618" i="18"/>
  <c r="Y613" i="18"/>
  <c r="S613" i="18"/>
  <c r="M613" i="18"/>
  <c r="G613" i="18"/>
  <c r="Z608" i="18"/>
  <c r="T608" i="18"/>
  <c r="N608" i="18"/>
  <c r="H608" i="18"/>
  <c r="AA603" i="18"/>
  <c r="U603" i="18"/>
  <c r="O603" i="18"/>
  <c r="I603" i="18"/>
  <c r="V618" i="18"/>
  <c r="P618" i="18"/>
  <c r="J618" i="18"/>
  <c r="D618" i="18"/>
  <c r="W613" i="18"/>
  <c r="Q613" i="18"/>
  <c r="K613" i="18"/>
  <c r="E613" i="18"/>
  <c r="X608" i="18"/>
  <c r="R608" i="18"/>
  <c r="L608" i="18"/>
  <c r="F608" i="18"/>
  <c r="Y603" i="18"/>
  <c r="S603" i="18"/>
  <c r="M603" i="18"/>
  <c r="G603" i="18"/>
  <c r="AA618" i="18"/>
  <c r="U618" i="18"/>
  <c r="O618" i="18"/>
  <c r="I618" i="18"/>
  <c r="V613" i="18"/>
  <c r="P613" i="18"/>
  <c r="J613" i="18"/>
  <c r="D613" i="18"/>
  <c r="W608" i="18"/>
  <c r="Q608" i="18"/>
  <c r="K608" i="18"/>
  <c r="E608" i="18"/>
  <c r="X603" i="18"/>
  <c r="R603" i="18"/>
  <c r="L603" i="18"/>
  <c r="F603" i="18"/>
  <c r="Y598" i="18"/>
  <c r="S598" i="18"/>
  <c r="M598" i="18"/>
  <c r="G598" i="18"/>
  <c r="Z593" i="18"/>
  <c r="T593" i="18"/>
  <c r="N593" i="18"/>
  <c r="H593" i="18"/>
  <c r="W618" i="18"/>
  <c r="E618" i="18"/>
  <c r="X613" i="18"/>
  <c r="F613" i="18"/>
  <c r="Y608" i="18"/>
  <c r="G608" i="18"/>
  <c r="K603" i="18"/>
  <c r="T598" i="18"/>
  <c r="K598" i="18"/>
  <c r="D598" i="18"/>
  <c r="AA593" i="18"/>
  <c r="S593" i="18"/>
  <c r="L593" i="18"/>
  <c r="E593" i="18"/>
  <c r="W588" i="18"/>
  <c r="Q588" i="18"/>
  <c r="K588" i="18"/>
  <c r="E588" i="18"/>
  <c r="X583" i="18"/>
  <c r="R583" i="18"/>
  <c r="L583" i="18"/>
  <c r="F583" i="18"/>
  <c r="Y578" i="18"/>
  <c r="S578" i="18"/>
  <c r="M578" i="18"/>
  <c r="G578" i="18"/>
  <c r="Z573" i="18"/>
  <c r="T573" i="18"/>
  <c r="N573" i="18"/>
  <c r="H573" i="18"/>
  <c r="AA568" i="18"/>
  <c r="U568" i="18"/>
  <c r="O568" i="18"/>
  <c r="I568" i="18"/>
  <c r="V563" i="18"/>
  <c r="P563" i="18"/>
  <c r="J563" i="18"/>
  <c r="D563" i="18"/>
  <c r="W558" i="18"/>
  <c r="Q558" i="18"/>
  <c r="K558" i="18"/>
  <c r="E558" i="18"/>
  <c r="X553" i="18"/>
  <c r="R553" i="18"/>
  <c r="L553" i="18"/>
  <c r="F553" i="18"/>
  <c r="Y548" i="18"/>
  <c r="S548" i="18"/>
  <c r="M548" i="18"/>
  <c r="G548" i="18"/>
  <c r="Z543" i="18"/>
  <c r="T543" i="18"/>
  <c r="N543" i="18"/>
  <c r="H543" i="18"/>
  <c r="AA538" i="18"/>
  <c r="U538" i="18"/>
  <c r="O538" i="18"/>
  <c r="I538" i="18"/>
  <c r="V533" i="18"/>
  <c r="P533" i="18"/>
  <c r="J533" i="18"/>
  <c r="D533" i="18"/>
  <c r="W528" i="18"/>
  <c r="Q528" i="18"/>
  <c r="K528" i="18"/>
  <c r="E528" i="18"/>
  <c r="X523" i="18"/>
  <c r="R523" i="18"/>
  <c r="L523" i="18"/>
  <c r="F523" i="18"/>
  <c r="Y518" i="18"/>
  <c r="S518" i="18"/>
  <c r="M518" i="18"/>
  <c r="G518" i="18"/>
  <c r="Z513" i="18"/>
  <c r="T513" i="18"/>
  <c r="N513" i="18"/>
  <c r="H513" i="18"/>
  <c r="AA508" i="18"/>
  <c r="U508" i="18"/>
  <c r="O508" i="18"/>
  <c r="I508" i="18"/>
  <c r="V503" i="18"/>
  <c r="P503" i="18"/>
  <c r="J503" i="18"/>
  <c r="D503" i="18"/>
  <c r="W498" i="18"/>
  <c r="Q498" i="18"/>
  <c r="K498" i="18"/>
  <c r="E498" i="18"/>
  <c r="T618" i="18"/>
  <c r="U613" i="18"/>
  <c r="V608" i="18"/>
  <c r="D608" i="18"/>
  <c r="Z603" i="18"/>
  <c r="H603" i="18"/>
  <c r="AA598" i="18"/>
  <c r="R598" i="18"/>
  <c r="J598" i="18"/>
  <c r="Y593" i="18"/>
  <c r="R593" i="18"/>
  <c r="K593" i="18"/>
  <c r="D593" i="18"/>
  <c r="V588" i="18"/>
  <c r="P588" i="18"/>
  <c r="J588" i="18"/>
  <c r="D588" i="18"/>
  <c r="W583" i="18"/>
  <c r="Q583" i="18"/>
  <c r="K583" i="18"/>
  <c r="E583" i="18"/>
  <c r="X578" i="18"/>
  <c r="R578" i="18"/>
  <c r="L578" i="18"/>
  <c r="F578" i="18"/>
  <c r="Y573" i="18"/>
  <c r="S573" i="18"/>
  <c r="M573" i="18"/>
  <c r="G573" i="18"/>
  <c r="Z568" i="18"/>
  <c r="T568" i="18"/>
  <c r="N568" i="18"/>
  <c r="H568" i="18"/>
  <c r="AA563" i="18"/>
  <c r="U563" i="18"/>
  <c r="O563" i="18"/>
  <c r="I563" i="18"/>
  <c r="V558" i="18"/>
  <c r="P558" i="18"/>
  <c r="J558" i="18"/>
  <c r="D558" i="18"/>
  <c r="W553" i="18"/>
  <c r="Q553" i="18"/>
  <c r="K553" i="18"/>
  <c r="E553" i="18"/>
  <c r="X548" i="18"/>
  <c r="R548" i="18"/>
  <c r="L548" i="18"/>
  <c r="F548" i="18"/>
  <c r="Y543" i="18"/>
  <c r="S543" i="18"/>
  <c r="M543" i="18"/>
  <c r="G543" i="18"/>
  <c r="Z538" i="18"/>
  <c r="T538" i="18"/>
  <c r="N538" i="18"/>
  <c r="H538" i="18"/>
  <c r="AA533" i="18"/>
  <c r="U533" i="18"/>
  <c r="O533" i="18"/>
  <c r="I533" i="18"/>
  <c r="V528" i="18"/>
  <c r="P528" i="18"/>
  <c r="J528" i="18"/>
  <c r="D528" i="18"/>
  <c r="W523" i="18"/>
  <c r="Q523" i="18"/>
  <c r="K523" i="18"/>
  <c r="E523" i="18"/>
  <c r="X518" i="18"/>
  <c r="R518" i="18"/>
  <c r="L518" i="18"/>
  <c r="F518" i="18"/>
  <c r="Y513" i="18"/>
  <c r="S513" i="18"/>
  <c r="M513" i="18"/>
  <c r="G513" i="18"/>
  <c r="Z508" i="18"/>
  <c r="T508" i="18"/>
  <c r="N508" i="18"/>
  <c r="H508" i="18"/>
  <c r="AA503" i="18"/>
  <c r="U503" i="18"/>
  <c r="O503" i="18"/>
  <c r="I503" i="18"/>
  <c r="V498" i="18"/>
  <c r="P498" i="18"/>
  <c r="J498" i="18"/>
  <c r="D498" i="18"/>
  <c r="W493" i="18"/>
  <c r="Q493" i="18"/>
  <c r="K493" i="18"/>
  <c r="E493" i="18"/>
  <c r="X488" i="18"/>
  <c r="R488" i="18"/>
  <c r="L488" i="18"/>
  <c r="F488" i="18"/>
  <c r="Y483" i="18"/>
  <c r="S483" i="18"/>
  <c r="M483" i="18"/>
  <c r="G483" i="18"/>
  <c r="Z478" i="18"/>
  <c r="T478" i="18"/>
  <c r="N478" i="18"/>
  <c r="H478" i="18"/>
  <c r="AA473" i="18"/>
  <c r="U473" i="18"/>
  <c r="O473" i="18"/>
  <c r="I473" i="18"/>
  <c r="Q618" i="18"/>
  <c r="R613" i="18"/>
  <c r="S608" i="18"/>
  <c r="W603" i="18"/>
  <c r="E603" i="18"/>
  <c r="Z598" i="18"/>
  <c r="P598" i="18"/>
  <c r="I598" i="18"/>
  <c r="X593" i="18"/>
  <c r="Q593" i="18"/>
  <c r="J593" i="18"/>
  <c r="AA588" i="18"/>
  <c r="U588" i="18"/>
  <c r="O588" i="18"/>
  <c r="I588" i="18"/>
  <c r="V583" i="18"/>
  <c r="P583" i="18"/>
  <c r="J583" i="18"/>
  <c r="D583" i="18"/>
  <c r="W578" i="18"/>
  <c r="Q578" i="18"/>
  <c r="K578" i="18"/>
  <c r="E578" i="18"/>
  <c r="X573" i="18"/>
  <c r="R573" i="18"/>
  <c r="L573" i="18"/>
  <c r="F573" i="18"/>
  <c r="Y568" i="18"/>
  <c r="S568" i="18"/>
  <c r="M568" i="18"/>
  <c r="G568" i="18"/>
  <c r="Z563" i="18"/>
  <c r="T563" i="18"/>
  <c r="N563" i="18"/>
  <c r="H563" i="18"/>
  <c r="AA558" i="18"/>
  <c r="U558" i="18"/>
  <c r="O558" i="18"/>
  <c r="I558" i="18"/>
  <c r="V553" i="18"/>
  <c r="P553" i="18"/>
  <c r="J553" i="18"/>
  <c r="D553" i="18"/>
  <c r="W548" i="18"/>
  <c r="Q548" i="18"/>
  <c r="K548" i="18"/>
  <c r="E548" i="18"/>
  <c r="X543" i="18"/>
  <c r="R543" i="18"/>
  <c r="L543" i="18"/>
  <c r="F543" i="18"/>
  <c r="Y538" i="18"/>
  <c r="S538" i="18"/>
  <c r="M538" i="18"/>
  <c r="G538" i="18"/>
  <c r="Z533" i="18"/>
  <c r="T533" i="18"/>
  <c r="N533" i="18"/>
  <c r="H533" i="18"/>
  <c r="AA528" i="18"/>
  <c r="U528" i="18"/>
  <c r="O528" i="18"/>
  <c r="I528" i="18"/>
  <c r="V523" i="18"/>
  <c r="P523" i="18"/>
  <c r="J523" i="18"/>
  <c r="D523" i="18"/>
  <c r="W518" i="18"/>
  <c r="Q518" i="18"/>
  <c r="K518" i="18"/>
  <c r="E518" i="18"/>
  <c r="X513" i="18"/>
  <c r="R513" i="18"/>
  <c r="L513" i="18"/>
  <c r="F513" i="18"/>
  <c r="Y508" i="18"/>
  <c r="S508" i="18"/>
  <c r="M508" i="18"/>
  <c r="G508" i="18"/>
  <c r="Z503" i="18"/>
  <c r="T503" i="18"/>
  <c r="N503" i="18"/>
  <c r="H503" i="18"/>
  <c r="AA498" i="18"/>
  <c r="U498" i="18"/>
  <c r="O498" i="18"/>
  <c r="I498" i="18"/>
  <c r="V493" i="18"/>
  <c r="P493" i="18"/>
  <c r="J493" i="18"/>
  <c r="D493" i="18"/>
  <c r="W488" i="18"/>
  <c r="Q488" i="18"/>
  <c r="K488" i="18"/>
  <c r="E488" i="18"/>
  <c r="X483" i="18"/>
  <c r="R483" i="18"/>
  <c r="L483" i="18"/>
  <c r="F483" i="18"/>
  <c r="Y478" i="18"/>
  <c r="S478" i="18"/>
  <c r="M478" i="18"/>
  <c r="G478" i="18"/>
  <c r="Z473" i="18"/>
  <c r="T473" i="18"/>
  <c r="N473" i="18"/>
  <c r="H473" i="18"/>
  <c r="N618" i="18"/>
  <c r="O613" i="18"/>
  <c r="P608" i="18"/>
  <c r="T603" i="18"/>
  <c r="X598" i="18"/>
  <c r="O598" i="18"/>
  <c r="H598" i="18"/>
  <c r="W593" i="18"/>
  <c r="P593" i="18"/>
  <c r="I593" i="18"/>
  <c r="Z588" i="18"/>
  <c r="T588" i="18"/>
  <c r="N588" i="18"/>
  <c r="H588" i="18"/>
  <c r="AA583" i="18"/>
  <c r="U583" i="18"/>
  <c r="O583" i="18"/>
  <c r="I583" i="18"/>
  <c r="V578" i="18"/>
  <c r="P578" i="18"/>
  <c r="J578" i="18"/>
  <c r="D578" i="18"/>
  <c r="W573" i="18"/>
  <c r="Q573" i="18"/>
  <c r="K573" i="18"/>
  <c r="E573" i="18"/>
  <c r="X568" i="18"/>
  <c r="R568" i="18"/>
  <c r="L568" i="18"/>
  <c r="F568" i="18"/>
  <c r="Y563" i="18"/>
  <c r="S563" i="18"/>
  <c r="M563" i="18"/>
  <c r="G563" i="18"/>
  <c r="Z558" i="18"/>
  <c r="T558" i="18"/>
  <c r="N558" i="18"/>
  <c r="H558" i="18"/>
  <c r="AA553" i="18"/>
  <c r="U553" i="18"/>
  <c r="O553" i="18"/>
  <c r="I553" i="18"/>
  <c r="V548" i="18"/>
  <c r="P548" i="18"/>
  <c r="J548" i="18"/>
  <c r="D548" i="18"/>
  <c r="W543" i="18"/>
  <c r="Q543" i="18"/>
  <c r="K543" i="18"/>
  <c r="E543" i="18"/>
  <c r="X538" i="18"/>
  <c r="R538" i="18"/>
  <c r="L538" i="18"/>
  <c r="F538" i="18"/>
  <c r="Y533" i="18"/>
  <c r="S533" i="18"/>
  <c r="M533" i="18"/>
  <c r="G533" i="18"/>
  <c r="Z528" i="18"/>
  <c r="T528" i="18"/>
  <c r="N528" i="18"/>
  <c r="H528" i="18"/>
  <c r="AA523" i="18"/>
  <c r="U523" i="18"/>
  <c r="O523" i="18"/>
  <c r="I523" i="18"/>
  <c r="V518" i="18"/>
  <c r="P518" i="18"/>
  <c r="J518" i="18"/>
  <c r="D518" i="18"/>
  <c r="W513" i="18"/>
  <c r="Q513" i="18"/>
  <c r="K513" i="18"/>
  <c r="E513" i="18"/>
  <c r="X508" i="18"/>
  <c r="R508" i="18"/>
  <c r="L508" i="18"/>
  <c r="F508" i="18"/>
  <c r="Y503" i="18"/>
  <c r="S503" i="18"/>
  <c r="M503" i="18"/>
  <c r="G503" i="18"/>
  <c r="Z498" i="18"/>
  <c r="T498" i="18"/>
  <c r="N498" i="18"/>
  <c r="H498" i="18"/>
  <c r="AA493" i="18"/>
  <c r="U493" i="18"/>
  <c r="O493" i="18"/>
  <c r="I493" i="18"/>
  <c r="V488" i="18"/>
  <c r="P488" i="18"/>
  <c r="J488" i="18"/>
  <c r="D488" i="18"/>
  <c r="W483" i="18"/>
  <c r="Q483" i="18"/>
  <c r="K483" i="18"/>
  <c r="E483" i="18"/>
  <c r="X478" i="18"/>
  <c r="R478" i="18"/>
  <c r="L478" i="18"/>
  <c r="F478" i="18"/>
  <c r="Y473" i="18"/>
  <c r="Y469" i="18" s="1"/>
  <c r="S473" i="18"/>
  <c r="K618" i="18"/>
  <c r="L613" i="18"/>
  <c r="M608" i="18"/>
  <c r="M604" i="18" s="1"/>
  <c r="Q603" i="18"/>
  <c r="V598" i="18"/>
  <c r="N598" i="18"/>
  <c r="F598" i="18"/>
  <c r="V593" i="18"/>
  <c r="O593" i="18"/>
  <c r="G593" i="18"/>
  <c r="Y588" i="18"/>
  <c r="S588" i="18"/>
  <c r="M588" i="18"/>
  <c r="G588" i="18"/>
  <c r="Z583" i="18"/>
  <c r="T583" i="18"/>
  <c r="N583" i="18"/>
  <c r="H583" i="18"/>
  <c r="AA578" i="18"/>
  <c r="U578" i="18"/>
  <c r="O578" i="18"/>
  <c r="I578" i="18"/>
  <c r="V573" i="18"/>
  <c r="P573" i="18"/>
  <c r="J573" i="18"/>
  <c r="D573" i="18"/>
  <c r="W568" i="18"/>
  <c r="Q568" i="18"/>
  <c r="K568" i="18"/>
  <c r="E568" i="18"/>
  <c r="X563" i="18"/>
  <c r="R563" i="18"/>
  <c r="L563" i="18"/>
  <c r="F563" i="18"/>
  <c r="Y558" i="18"/>
  <c r="S558" i="18"/>
  <c r="M558" i="18"/>
  <c r="G558" i="18"/>
  <c r="Z553" i="18"/>
  <c r="T553" i="18"/>
  <c r="N553" i="18"/>
  <c r="H553" i="18"/>
  <c r="AA548" i="18"/>
  <c r="U548" i="18"/>
  <c r="O548" i="18"/>
  <c r="I548" i="18"/>
  <c r="V543" i="18"/>
  <c r="P543" i="18"/>
  <c r="J543" i="18"/>
  <c r="D543" i="18"/>
  <c r="W538" i="18"/>
  <c r="Q538" i="18"/>
  <c r="K538" i="18"/>
  <c r="E538" i="18"/>
  <c r="X533" i="18"/>
  <c r="R533" i="18"/>
  <c r="L533" i="18"/>
  <c r="F533" i="18"/>
  <c r="Y528" i="18"/>
  <c r="S528" i="18"/>
  <c r="M528" i="18"/>
  <c r="G528" i="18"/>
  <c r="Z523" i="18"/>
  <c r="T523" i="18"/>
  <c r="N523" i="18"/>
  <c r="H523" i="18"/>
  <c r="AA518" i="18"/>
  <c r="U518" i="18"/>
  <c r="O518" i="18"/>
  <c r="I518" i="18"/>
  <c r="V513" i="18"/>
  <c r="P513" i="18"/>
  <c r="J513" i="18"/>
  <c r="D513" i="18"/>
  <c r="W508" i="18"/>
  <c r="Q508" i="18"/>
  <c r="K508" i="18"/>
  <c r="E508" i="18"/>
  <c r="X503" i="18"/>
  <c r="R503" i="18"/>
  <c r="L503" i="18"/>
  <c r="F503" i="18"/>
  <c r="Y498" i="18"/>
  <c r="S498" i="18"/>
  <c r="M498" i="18"/>
  <c r="G498" i="18"/>
  <c r="Z493" i="18"/>
  <c r="T493" i="18"/>
  <c r="N493" i="18"/>
  <c r="H493" i="18"/>
  <c r="AA488" i="18"/>
  <c r="U488" i="18"/>
  <c r="O488" i="18"/>
  <c r="I488" i="18"/>
  <c r="V483" i="18"/>
  <c r="P483" i="18"/>
  <c r="J483" i="18"/>
  <c r="D483" i="18"/>
  <c r="W478" i="18"/>
  <c r="Q478" i="18"/>
  <c r="K478" i="18"/>
  <c r="E478" i="18"/>
  <c r="X473" i="18"/>
  <c r="R473" i="18"/>
  <c r="R469" i="18" s="1"/>
  <c r="Z618" i="18"/>
  <c r="Z614" i="18" s="1"/>
  <c r="H618" i="18"/>
  <c r="AA613" i="18"/>
  <c r="I613" i="18"/>
  <c r="J608" i="18"/>
  <c r="N603" i="18"/>
  <c r="U598" i="18"/>
  <c r="L598" i="18"/>
  <c r="E598" i="18"/>
  <c r="U593" i="18"/>
  <c r="M593" i="18"/>
  <c r="F593" i="18"/>
  <c r="X588" i="18"/>
  <c r="R588" i="18"/>
  <c r="L588" i="18"/>
  <c r="F588" i="18"/>
  <c r="Y583" i="18"/>
  <c r="S583" i="18"/>
  <c r="M583" i="18"/>
  <c r="G583" i="18"/>
  <c r="Z578" i="18"/>
  <c r="T578" i="18"/>
  <c r="N578" i="18"/>
  <c r="H578" i="18"/>
  <c r="AA573" i="18"/>
  <c r="U573" i="18"/>
  <c r="O573" i="18"/>
  <c r="I573" i="18"/>
  <c r="V568" i="18"/>
  <c r="P568" i="18"/>
  <c r="J568" i="18"/>
  <c r="D568" i="18"/>
  <c r="W563" i="18"/>
  <c r="Q563" i="18"/>
  <c r="K563" i="18"/>
  <c r="E563" i="18"/>
  <c r="X558" i="18"/>
  <c r="R558" i="18"/>
  <c r="L558" i="18"/>
  <c r="F558" i="18"/>
  <c r="Y553" i="18"/>
  <c r="S553" i="18"/>
  <c r="M553" i="18"/>
  <c r="G553" i="18"/>
  <c r="Z548" i="18"/>
  <c r="T548" i="18"/>
  <c r="N548" i="18"/>
  <c r="H548" i="18"/>
  <c r="AA543" i="18"/>
  <c r="U543" i="18"/>
  <c r="O543" i="18"/>
  <c r="I543" i="18"/>
  <c r="V538" i="18"/>
  <c r="P538" i="18"/>
  <c r="J538" i="18"/>
  <c r="D538" i="18"/>
  <c r="W533" i="18"/>
  <c r="Q533" i="18"/>
  <c r="K533" i="18"/>
  <c r="E533" i="18"/>
  <c r="X528" i="18"/>
  <c r="R528" i="18"/>
  <c r="L528" i="18"/>
  <c r="F528" i="18"/>
  <c r="Y523" i="18"/>
  <c r="S523" i="18"/>
  <c r="M523" i="18"/>
  <c r="G523" i="18"/>
  <c r="Z518" i="18"/>
  <c r="T518" i="18"/>
  <c r="N518" i="18"/>
  <c r="H518" i="18"/>
  <c r="AA513" i="18"/>
  <c r="U513" i="18"/>
  <c r="O513" i="18"/>
  <c r="I513" i="18"/>
  <c r="V508" i="18"/>
  <c r="P508" i="18"/>
  <c r="J508" i="18"/>
  <c r="D508" i="18"/>
  <c r="W503" i="18"/>
  <c r="Q503" i="18"/>
  <c r="K503" i="18"/>
  <c r="E503" i="18"/>
  <c r="X498" i="18"/>
  <c r="R498" i="18"/>
  <c r="L498" i="18"/>
  <c r="F498" i="18"/>
  <c r="Y493" i="18"/>
  <c r="S493" i="18"/>
  <c r="M493" i="18"/>
  <c r="G493" i="18"/>
  <c r="Z488" i="18"/>
  <c r="T488" i="18"/>
  <c r="N488" i="18"/>
  <c r="H488" i="18"/>
  <c r="AA483" i="18"/>
  <c r="U483" i="18"/>
  <c r="O483" i="18"/>
  <c r="I483" i="18"/>
  <c r="V478" i="18"/>
  <c r="P478" i="18"/>
  <c r="J478" i="18"/>
  <c r="D478" i="18"/>
  <c r="W473" i="18"/>
  <c r="Q473" i="18"/>
  <c r="K473" i="18"/>
  <c r="E473" i="18"/>
  <c r="X464" i="18"/>
  <c r="R464" i="18"/>
  <c r="L464" i="18"/>
  <c r="F464" i="18"/>
  <c r="Y459" i="18"/>
  <c r="S459" i="18"/>
  <c r="M459" i="18"/>
  <c r="G459" i="18"/>
  <c r="Z454" i="18"/>
  <c r="T454" i="18"/>
  <c r="N454" i="18"/>
  <c r="H454" i="18"/>
  <c r="AA449" i="18"/>
  <c r="U449" i="18"/>
  <c r="O449" i="18"/>
  <c r="I449" i="18"/>
  <c r="V444" i="18"/>
  <c r="P444" i="18"/>
  <c r="J444" i="18"/>
  <c r="D444" i="18"/>
  <c r="W439" i="18"/>
  <c r="Q439" i="18"/>
  <c r="K439" i="18"/>
  <c r="E439" i="18"/>
  <c r="X434" i="18"/>
  <c r="R434" i="18"/>
  <c r="L434" i="18"/>
  <c r="F434" i="18"/>
  <c r="Y429" i="18"/>
  <c r="S429" i="18"/>
  <c r="M429" i="18"/>
  <c r="G429" i="18"/>
  <c r="Z424" i="18"/>
  <c r="T424" i="18"/>
  <c r="N424" i="18"/>
  <c r="H424" i="18"/>
  <c r="AA419" i="18"/>
  <c r="U419" i="18"/>
  <c r="O419" i="18"/>
  <c r="I419" i="18"/>
  <c r="V414" i="18"/>
  <c r="P414" i="18"/>
  <c r="J414" i="18"/>
  <c r="D414" i="18"/>
  <c r="R493" i="18"/>
  <c r="Y488" i="18"/>
  <c r="L473" i="18"/>
  <c r="L469" i="18" s="1"/>
  <c r="AA464" i="18"/>
  <c r="T464" i="18"/>
  <c r="T460" i="18" s="1"/>
  <c r="M464" i="18"/>
  <c r="E464" i="18"/>
  <c r="U459" i="18"/>
  <c r="N459" i="18"/>
  <c r="F459" i="18"/>
  <c r="V454" i="18"/>
  <c r="V450" i="18" s="1"/>
  <c r="O454" i="18"/>
  <c r="G454" i="18"/>
  <c r="W449" i="18"/>
  <c r="P449" i="18"/>
  <c r="H449" i="18"/>
  <c r="Y444" i="18"/>
  <c r="R444" i="18"/>
  <c r="K444" i="18"/>
  <c r="Z439" i="18"/>
  <c r="S439" i="18"/>
  <c r="L439" i="18"/>
  <c r="D439" i="18"/>
  <c r="D435" i="18" s="1"/>
  <c r="AA434" i="18"/>
  <c r="T434" i="18"/>
  <c r="M434" i="18"/>
  <c r="E434" i="18"/>
  <c r="U429" i="18"/>
  <c r="N429" i="18"/>
  <c r="F429" i="18"/>
  <c r="V424" i="18"/>
  <c r="O424" i="18"/>
  <c r="G424" i="18"/>
  <c r="W419" i="18"/>
  <c r="P419" i="18"/>
  <c r="H419" i="18"/>
  <c r="Y414" i="18"/>
  <c r="R414" i="18"/>
  <c r="K414" i="18"/>
  <c r="V409" i="18"/>
  <c r="P409" i="18"/>
  <c r="J409" i="18"/>
  <c r="D409" i="18"/>
  <c r="W404" i="18"/>
  <c r="Q404" i="18"/>
  <c r="K404" i="18"/>
  <c r="E404" i="18"/>
  <c r="X399" i="18"/>
  <c r="R399" i="18"/>
  <c r="L399" i="18"/>
  <c r="F399" i="18"/>
  <c r="Y394" i="18"/>
  <c r="S394" i="18"/>
  <c r="M394" i="18"/>
  <c r="G394" i="18"/>
  <c r="Z389" i="18"/>
  <c r="T389" i="18"/>
  <c r="N389" i="18"/>
  <c r="H389" i="18"/>
  <c r="AA384" i="18"/>
  <c r="U384" i="18"/>
  <c r="O384" i="18"/>
  <c r="I384" i="18"/>
  <c r="V379" i="18"/>
  <c r="P379" i="18"/>
  <c r="J379" i="18"/>
  <c r="D379" i="18"/>
  <c r="W374" i="18"/>
  <c r="Q374" i="18"/>
  <c r="K374" i="18"/>
  <c r="E374" i="18"/>
  <c r="X369" i="18"/>
  <c r="R369" i="18"/>
  <c r="L369" i="18"/>
  <c r="F369" i="18"/>
  <c r="Y364" i="18"/>
  <c r="S364" i="18"/>
  <c r="M364" i="18"/>
  <c r="G364" i="18"/>
  <c r="Z359" i="18"/>
  <c r="T359" i="18"/>
  <c r="N359" i="18"/>
  <c r="H359" i="18"/>
  <c r="AA354" i="18"/>
  <c r="U354" i="18"/>
  <c r="O354" i="18"/>
  <c r="I354" i="18"/>
  <c r="V349" i="18"/>
  <c r="P349" i="18"/>
  <c r="J349" i="18"/>
  <c r="D349" i="18"/>
  <c r="W344" i="18"/>
  <c r="Q344" i="18"/>
  <c r="K344" i="18"/>
  <c r="E344" i="18"/>
  <c r="X339" i="18"/>
  <c r="R339" i="18"/>
  <c r="L339" i="18"/>
  <c r="F339" i="18"/>
  <c r="Y334" i="18"/>
  <c r="S334" i="18"/>
  <c r="M334" i="18"/>
  <c r="G334" i="18"/>
  <c r="Z329" i="18"/>
  <c r="T329" i="18"/>
  <c r="N329" i="18"/>
  <c r="H329" i="18"/>
  <c r="L493" i="18"/>
  <c r="S488" i="18"/>
  <c r="Z483" i="18"/>
  <c r="J473" i="18"/>
  <c r="J469" i="18" s="1"/>
  <c r="Z464" i="18"/>
  <c r="S464" i="18"/>
  <c r="K464" i="18"/>
  <c r="D464" i="18"/>
  <c r="AA459" i="18"/>
  <c r="T459" i="18"/>
  <c r="L459" i="18"/>
  <c r="E459" i="18"/>
  <c r="U454" i="18"/>
  <c r="M454" i="18"/>
  <c r="F454" i="18"/>
  <c r="V449" i="18"/>
  <c r="N449" i="18"/>
  <c r="G449" i="18"/>
  <c r="X444" i="18"/>
  <c r="Q444" i="18"/>
  <c r="I444" i="18"/>
  <c r="Y439" i="18"/>
  <c r="R439" i="18"/>
  <c r="J439" i="18"/>
  <c r="Z434" i="18"/>
  <c r="S434" i="18"/>
  <c r="K434" i="18"/>
  <c r="D434" i="18"/>
  <c r="AA429" i="18"/>
  <c r="T429" i="18"/>
  <c r="L429" i="18"/>
  <c r="E429" i="18"/>
  <c r="U424" i="18"/>
  <c r="M424" i="18"/>
  <c r="F424" i="18"/>
  <c r="V419" i="18"/>
  <c r="N419" i="18"/>
  <c r="G419" i="18"/>
  <c r="X414" i="18"/>
  <c r="Q414" i="18"/>
  <c r="I414" i="18"/>
  <c r="AA409" i="18"/>
  <c r="U409" i="18"/>
  <c r="O409" i="18"/>
  <c r="I409" i="18"/>
  <c r="V404" i="18"/>
  <c r="P404" i="18"/>
  <c r="J404" i="18"/>
  <c r="D404" i="18"/>
  <c r="W399" i="18"/>
  <c r="Q399" i="18"/>
  <c r="K399" i="18"/>
  <c r="E399" i="18"/>
  <c r="X394" i="18"/>
  <c r="R394" i="18"/>
  <c r="L394" i="18"/>
  <c r="F394" i="18"/>
  <c r="Y389" i="18"/>
  <c r="S389" i="18"/>
  <c r="M389" i="18"/>
  <c r="G389" i="18"/>
  <c r="Z384" i="18"/>
  <c r="T384" i="18"/>
  <c r="N384" i="18"/>
  <c r="H384" i="18"/>
  <c r="AA379" i="18"/>
  <c r="U379" i="18"/>
  <c r="O379" i="18"/>
  <c r="I379" i="18"/>
  <c r="V374" i="18"/>
  <c r="P374" i="18"/>
  <c r="J374" i="18"/>
  <c r="D374" i="18"/>
  <c r="W369" i="18"/>
  <c r="Q369" i="18"/>
  <c r="K369" i="18"/>
  <c r="E369" i="18"/>
  <c r="X364" i="18"/>
  <c r="R364" i="18"/>
  <c r="L364" i="18"/>
  <c r="F364" i="18"/>
  <c r="Y359" i="18"/>
  <c r="S359" i="18"/>
  <c r="M359" i="18"/>
  <c r="G359" i="18"/>
  <c r="Z354" i="18"/>
  <c r="T354" i="18"/>
  <c r="N354" i="18"/>
  <c r="H354" i="18"/>
  <c r="AA349" i="18"/>
  <c r="U349" i="18"/>
  <c r="O349" i="18"/>
  <c r="I349" i="18"/>
  <c r="V344" i="18"/>
  <c r="P344" i="18"/>
  <c r="J344" i="18"/>
  <c r="D344" i="18"/>
  <c r="W339" i="18"/>
  <c r="Q339" i="18"/>
  <c r="K339" i="18"/>
  <c r="E339" i="18"/>
  <c r="X334" i="18"/>
  <c r="R334" i="18"/>
  <c r="L334" i="18"/>
  <c r="F334" i="18"/>
  <c r="Y329" i="18"/>
  <c r="S329" i="18"/>
  <c r="M329" i="18"/>
  <c r="G329" i="18"/>
  <c r="Z324" i="18"/>
  <c r="T324" i="18"/>
  <c r="N324" i="18"/>
  <c r="H324" i="18"/>
  <c r="AA319" i="18"/>
  <c r="U319" i="18"/>
  <c r="F493" i="18"/>
  <c r="M488" i="18"/>
  <c r="T483" i="18"/>
  <c r="AA478" i="18"/>
  <c r="G473" i="18"/>
  <c r="G469" i="18" s="1"/>
  <c r="Y464" i="18"/>
  <c r="Q464" i="18"/>
  <c r="J464" i="18"/>
  <c r="Z459" i="18"/>
  <c r="R459" i="18"/>
  <c r="K459" i="18"/>
  <c r="K455" i="18" s="1"/>
  <c r="D459" i="18"/>
  <c r="AA454" i="18"/>
  <c r="S454" i="18"/>
  <c r="L454" i="18"/>
  <c r="E454" i="18"/>
  <c r="T449" i="18"/>
  <c r="T445" i="18" s="1"/>
  <c r="M449" i="18"/>
  <c r="F449" i="18"/>
  <c r="W444" i="18"/>
  <c r="O444" i="18"/>
  <c r="H444" i="18"/>
  <c r="X439" i="18"/>
  <c r="P439" i="18"/>
  <c r="I439" i="18"/>
  <c r="Y434" i="18"/>
  <c r="Q434" i="18"/>
  <c r="J434" i="18"/>
  <c r="Z429" i="18"/>
  <c r="R429" i="18"/>
  <c r="K429" i="18"/>
  <c r="D429" i="18"/>
  <c r="AA424" i="18"/>
  <c r="S424" i="18"/>
  <c r="L424" i="18"/>
  <c r="E424" i="18"/>
  <c r="T419" i="18"/>
  <c r="M419" i="18"/>
  <c r="F419" i="18"/>
  <c r="W414" i="18"/>
  <c r="O414" i="18"/>
  <c r="H414" i="18"/>
  <c r="Z409" i="18"/>
  <c r="T409" i="18"/>
  <c r="N409" i="18"/>
  <c r="H409" i="18"/>
  <c r="AA404" i="18"/>
  <c r="U404" i="18"/>
  <c r="O404" i="18"/>
  <c r="I404" i="18"/>
  <c r="V399" i="18"/>
  <c r="P399" i="18"/>
  <c r="J399" i="18"/>
  <c r="D399" i="18"/>
  <c r="W394" i="18"/>
  <c r="Q394" i="18"/>
  <c r="K394" i="18"/>
  <c r="E394" i="18"/>
  <c r="X389" i="18"/>
  <c r="R389" i="18"/>
  <c r="L389" i="18"/>
  <c r="F389" i="18"/>
  <c r="Y384" i="18"/>
  <c r="S384" i="18"/>
  <c r="M384" i="18"/>
  <c r="G384" i="18"/>
  <c r="Z379" i="18"/>
  <c r="T379" i="18"/>
  <c r="N379" i="18"/>
  <c r="H379" i="18"/>
  <c r="AA374" i="18"/>
  <c r="U374" i="18"/>
  <c r="O374" i="18"/>
  <c r="I374" i="18"/>
  <c r="V369" i="18"/>
  <c r="P369" i="18"/>
  <c r="J369" i="18"/>
  <c r="D369" i="18"/>
  <c r="W364" i="18"/>
  <c r="Q364" i="18"/>
  <c r="K364" i="18"/>
  <c r="E364" i="18"/>
  <c r="X359" i="18"/>
  <c r="R359" i="18"/>
  <c r="L359" i="18"/>
  <c r="F359" i="18"/>
  <c r="Y354" i="18"/>
  <c r="S354" i="18"/>
  <c r="M354" i="18"/>
  <c r="G354" i="18"/>
  <c r="Z349" i="18"/>
  <c r="T349" i="18"/>
  <c r="N349" i="18"/>
  <c r="H349" i="18"/>
  <c r="AA344" i="18"/>
  <c r="U344" i="18"/>
  <c r="O344" i="18"/>
  <c r="I344" i="18"/>
  <c r="V339" i="18"/>
  <c r="P339" i="18"/>
  <c r="J339" i="18"/>
  <c r="D339" i="18"/>
  <c r="G488" i="18"/>
  <c r="G484" i="18" s="1"/>
  <c r="N483" i="18"/>
  <c r="N479" i="18" s="1"/>
  <c r="U478" i="18"/>
  <c r="U474" i="18" s="1"/>
  <c r="V473" i="18"/>
  <c r="V469" i="18" s="1"/>
  <c r="F473" i="18"/>
  <c r="F469" i="18" s="1"/>
  <c r="W464" i="18"/>
  <c r="P464" i="18"/>
  <c r="I464" i="18"/>
  <c r="X459" i="18"/>
  <c r="Q459" i="18"/>
  <c r="J459" i="18"/>
  <c r="Y454" i="18"/>
  <c r="R454" i="18"/>
  <c r="K454" i="18"/>
  <c r="D454" i="18"/>
  <c r="Z449" i="18"/>
  <c r="S449" i="18"/>
  <c r="L449" i="18"/>
  <c r="E449" i="18"/>
  <c r="U444" i="18"/>
  <c r="N444" i="18"/>
  <c r="G444" i="18"/>
  <c r="V439" i="18"/>
  <c r="O439" i="18"/>
  <c r="H439" i="18"/>
  <c r="W434" i="18"/>
  <c r="P434" i="18"/>
  <c r="I434" i="18"/>
  <c r="X429" i="18"/>
  <c r="Q429" i="18"/>
  <c r="J429" i="18"/>
  <c r="Y424" i="18"/>
  <c r="R424" i="18"/>
  <c r="K424" i="18"/>
  <c r="D424" i="18"/>
  <c r="Z419" i="18"/>
  <c r="S419" i="18"/>
  <c r="L419" i="18"/>
  <c r="E419" i="18"/>
  <c r="U414" i="18"/>
  <c r="N414" i="18"/>
  <c r="G414" i="18"/>
  <c r="Y409" i="18"/>
  <c r="S409" i="18"/>
  <c r="M409" i="18"/>
  <c r="G409" i="18"/>
  <c r="Z404" i="18"/>
  <c r="T404" i="18"/>
  <c r="N404" i="18"/>
  <c r="H404" i="18"/>
  <c r="AA399" i="18"/>
  <c r="U399" i="18"/>
  <c r="O399" i="18"/>
  <c r="I399" i="18"/>
  <c r="H483" i="18"/>
  <c r="O478" i="18"/>
  <c r="P473" i="18"/>
  <c r="D473" i="18"/>
  <c r="D469" i="18" s="1"/>
  <c r="V464" i="18"/>
  <c r="O464" i="18"/>
  <c r="H464" i="18"/>
  <c r="W459" i="18"/>
  <c r="P459" i="18"/>
  <c r="I459" i="18"/>
  <c r="X454" i="18"/>
  <c r="Q454" i="18"/>
  <c r="J454" i="18"/>
  <c r="Y449" i="18"/>
  <c r="R449" i="18"/>
  <c r="K449" i="18"/>
  <c r="D449" i="18"/>
  <c r="AA444" i="18"/>
  <c r="T444" i="18"/>
  <c r="M444" i="18"/>
  <c r="F444" i="18"/>
  <c r="U439" i="18"/>
  <c r="N439" i="18"/>
  <c r="G439" i="18"/>
  <c r="V434" i="18"/>
  <c r="O434" i="18"/>
  <c r="H434" i="18"/>
  <c r="W429" i="18"/>
  <c r="P429" i="18"/>
  <c r="I429" i="18"/>
  <c r="X424" i="18"/>
  <c r="Q424" i="18"/>
  <c r="J424" i="18"/>
  <c r="Y419" i="18"/>
  <c r="R419" i="18"/>
  <c r="K419" i="18"/>
  <c r="D419" i="18"/>
  <c r="AA414" i="18"/>
  <c r="T414" i="18"/>
  <c r="M414" i="18"/>
  <c r="F414" i="18"/>
  <c r="X409" i="18"/>
  <c r="R409" i="18"/>
  <c r="L409" i="18"/>
  <c r="F409" i="18"/>
  <c r="Y404" i="18"/>
  <c r="S404" i="18"/>
  <c r="M404" i="18"/>
  <c r="G404" i="18"/>
  <c r="Z399" i="18"/>
  <c r="T399" i="18"/>
  <c r="N399" i="18"/>
  <c r="H399" i="18"/>
  <c r="AA394" i="18"/>
  <c r="U394" i="18"/>
  <c r="O394" i="18"/>
  <c r="I394" i="18"/>
  <c r="V389" i="18"/>
  <c r="P389" i="18"/>
  <c r="J389" i="18"/>
  <c r="D389" i="18"/>
  <c r="W384" i="18"/>
  <c r="Q384" i="18"/>
  <c r="K384" i="18"/>
  <c r="E384" i="18"/>
  <c r="X379" i="18"/>
  <c r="R379" i="18"/>
  <c r="L379" i="18"/>
  <c r="F379" i="18"/>
  <c r="Y374" i="18"/>
  <c r="S374" i="18"/>
  <c r="M374" i="18"/>
  <c r="G374" i="18"/>
  <c r="Z369" i="18"/>
  <c r="T369" i="18"/>
  <c r="N369" i="18"/>
  <c r="H369" i="18"/>
  <c r="AA364" i="18"/>
  <c r="U364" i="18"/>
  <c r="O364" i="18"/>
  <c r="I364" i="18"/>
  <c r="V359" i="18"/>
  <c r="P359" i="18"/>
  <c r="J359" i="18"/>
  <c r="D359" i="18"/>
  <c r="W354" i="18"/>
  <c r="Q354" i="18"/>
  <c r="K354" i="18"/>
  <c r="E354" i="18"/>
  <c r="X349" i="18"/>
  <c r="R349" i="18"/>
  <c r="L349" i="18"/>
  <c r="F349" i="18"/>
  <c r="Y344" i="18"/>
  <c r="S344" i="18"/>
  <c r="M344" i="18"/>
  <c r="G344" i="18"/>
  <c r="Z339" i="18"/>
  <c r="T339" i="18"/>
  <c r="N339" i="18"/>
  <c r="H339" i="18"/>
  <c r="AA334" i="18"/>
  <c r="U334" i="18"/>
  <c r="O334" i="18"/>
  <c r="I334" i="18"/>
  <c r="V329" i="18"/>
  <c r="P329" i="18"/>
  <c r="J329" i="18"/>
  <c r="D329" i="18"/>
  <c r="W324" i="18"/>
  <c r="Q324" i="18"/>
  <c r="K324" i="18"/>
  <c r="E324" i="18"/>
  <c r="X493" i="18"/>
  <c r="I478" i="18"/>
  <c r="M473" i="18"/>
  <c r="U464" i="18"/>
  <c r="N464" i="18"/>
  <c r="G464" i="18"/>
  <c r="V459" i="18"/>
  <c r="O459" i="18"/>
  <c r="H459" i="18"/>
  <c r="W454" i="18"/>
  <c r="P454" i="18"/>
  <c r="I454" i="18"/>
  <c r="X449" i="18"/>
  <c r="Q449" i="18"/>
  <c r="J449" i="18"/>
  <c r="Z444" i="18"/>
  <c r="S444" i="18"/>
  <c r="L444" i="18"/>
  <c r="E444" i="18"/>
  <c r="AA439" i="18"/>
  <c r="T439" i="18"/>
  <c r="M439" i="18"/>
  <c r="F439" i="18"/>
  <c r="U434" i="18"/>
  <c r="N434" i="18"/>
  <c r="G434" i="18"/>
  <c r="V429" i="18"/>
  <c r="O429" i="18"/>
  <c r="H429" i="18"/>
  <c r="W424" i="18"/>
  <c r="P424" i="18"/>
  <c r="I424" i="18"/>
  <c r="X419" i="18"/>
  <c r="Q419" i="18"/>
  <c r="J419" i="18"/>
  <c r="Z414" i="18"/>
  <c r="S414" i="18"/>
  <c r="L414" i="18"/>
  <c r="E414" i="18"/>
  <c r="W409" i="18"/>
  <c r="Q409" i="18"/>
  <c r="K409" i="18"/>
  <c r="E409" i="18"/>
  <c r="X404" i="18"/>
  <c r="R404" i="18"/>
  <c r="L404" i="18"/>
  <c r="F404" i="18"/>
  <c r="Y399" i="18"/>
  <c r="S399" i="18"/>
  <c r="M399" i="18"/>
  <c r="G399" i="18"/>
  <c r="Z394" i="18"/>
  <c r="T394" i="18"/>
  <c r="N394" i="18"/>
  <c r="H394" i="18"/>
  <c r="AA389" i="18"/>
  <c r="U389" i="18"/>
  <c r="O389" i="18"/>
  <c r="I389" i="18"/>
  <c r="V384" i="18"/>
  <c r="P384" i="18"/>
  <c r="J384" i="18"/>
  <c r="D384" i="18"/>
  <c r="W379" i="18"/>
  <c r="Q379" i="18"/>
  <c r="K379" i="18"/>
  <c r="E379" i="18"/>
  <c r="X374" i="18"/>
  <c r="R374" i="18"/>
  <c r="L374" i="18"/>
  <c r="F374" i="18"/>
  <c r="Y369" i="18"/>
  <c r="S369" i="18"/>
  <c r="M369" i="18"/>
  <c r="G369" i="18"/>
  <c r="Z364" i="18"/>
  <c r="T364" i="18"/>
  <c r="N364" i="18"/>
  <c r="H364" i="18"/>
  <c r="AA359" i="18"/>
  <c r="U359" i="18"/>
  <c r="O359" i="18"/>
  <c r="I359" i="18"/>
  <c r="V354" i="18"/>
  <c r="P394" i="18"/>
  <c r="W389" i="18"/>
  <c r="H374" i="18"/>
  <c r="O369" i="18"/>
  <c r="P364" i="18"/>
  <c r="W359" i="18"/>
  <c r="F354" i="18"/>
  <c r="K349" i="18"/>
  <c r="N344" i="18"/>
  <c r="S339" i="18"/>
  <c r="Z334" i="18"/>
  <c r="N334" i="18"/>
  <c r="Q329" i="18"/>
  <c r="E329" i="18"/>
  <c r="AA324" i="18"/>
  <c r="R324" i="18"/>
  <c r="I324" i="18"/>
  <c r="W319" i="18"/>
  <c r="P319" i="18"/>
  <c r="J319" i="18"/>
  <c r="D319" i="18"/>
  <c r="D315" i="18" s="1"/>
  <c r="W310" i="18"/>
  <c r="Q310" i="18"/>
  <c r="K310" i="18"/>
  <c r="E310" i="18"/>
  <c r="X305" i="18"/>
  <c r="R305" i="18"/>
  <c r="L305" i="18"/>
  <c r="F305" i="18"/>
  <c r="Y300" i="18"/>
  <c r="S300" i="18"/>
  <c r="M300" i="18"/>
  <c r="G300" i="18"/>
  <c r="Z295" i="18"/>
  <c r="T295" i="18"/>
  <c r="N295" i="18"/>
  <c r="H295" i="18"/>
  <c r="AA290" i="18"/>
  <c r="U290" i="18"/>
  <c r="O290" i="18"/>
  <c r="I290" i="18"/>
  <c r="V285" i="18"/>
  <c r="P285" i="18"/>
  <c r="J285" i="18"/>
  <c r="D285" i="18"/>
  <c r="W280" i="18"/>
  <c r="Q280" i="18"/>
  <c r="K280" i="18"/>
  <c r="E280" i="18"/>
  <c r="X275" i="18"/>
  <c r="R275" i="18"/>
  <c r="L275" i="18"/>
  <c r="F275" i="18"/>
  <c r="Y270" i="18"/>
  <c r="S270" i="18"/>
  <c r="M270" i="18"/>
  <c r="G270" i="18"/>
  <c r="Z265" i="18"/>
  <c r="T265" i="18"/>
  <c r="N265" i="18"/>
  <c r="H265" i="18"/>
  <c r="AA260" i="18"/>
  <c r="U260" i="18"/>
  <c r="O260" i="18"/>
  <c r="I260" i="18"/>
  <c r="V255" i="18"/>
  <c r="P255" i="18"/>
  <c r="J255" i="18"/>
  <c r="D255" i="18"/>
  <c r="W250" i="18"/>
  <c r="Q250" i="18"/>
  <c r="K250" i="18"/>
  <c r="E250" i="18"/>
  <c r="J394" i="18"/>
  <c r="Q389" i="18"/>
  <c r="X384" i="18"/>
  <c r="I369" i="18"/>
  <c r="J364" i="18"/>
  <c r="Q359" i="18"/>
  <c r="X354" i="18"/>
  <c r="D354" i="18"/>
  <c r="Y349" i="18"/>
  <c r="G349" i="18"/>
  <c r="L344" i="18"/>
  <c r="O339" i="18"/>
  <c r="W334" i="18"/>
  <c r="K334" i="18"/>
  <c r="AA329" i="18"/>
  <c r="O329" i="18"/>
  <c r="Y324" i="18"/>
  <c r="P324" i="18"/>
  <c r="G324" i="18"/>
  <c r="V319" i="18"/>
  <c r="O319" i="18"/>
  <c r="I319" i="18"/>
  <c r="V310" i="18"/>
  <c r="P310" i="18"/>
  <c r="J310" i="18"/>
  <c r="D310" i="18"/>
  <c r="W305" i="18"/>
  <c r="Q305" i="18"/>
  <c r="K305" i="18"/>
  <c r="E305" i="18"/>
  <c r="X300" i="18"/>
  <c r="R300" i="18"/>
  <c r="L300" i="18"/>
  <c r="F300" i="18"/>
  <c r="Y295" i="18"/>
  <c r="S295" i="18"/>
  <c r="M295" i="18"/>
  <c r="G295" i="18"/>
  <c r="Z290" i="18"/>
  <c r="T290" i="18"/>
  <c r="N290" i="18"/>
  <c r="H290" i="18"/>
  <c r="AA285" i="18"/>
  <c r="U285" i="18"/>
  <c r="O285" i="18"/>
  <c r="I285" i="18"/>
  <c r="V280" i="18"/>
  <c r="P280" i="18"/>
  <c r="J280" i="18"/>
  <c r="D280" i="18"/>
  <c r="W275" i="18"/>
  <c r="Q275" i="18"/>
  <c r="K275" i="18"/>
  <c r="E275" i="18"/>
  <c r="X270" i="18"/>
  <c r="R270" i="18"/>
  <c r="L270" i="18"/>
  <c r="F270" i="18"/>
  <c r="Y265" i="18"/>
  <c r="S265" i="18"/>
  <c r="M265" i="18"/>
  <c r="G265" i="18"/>
  <c r="Z260" i="18"/>
  <c r="T260" i="18"/>
  <c r="N260" i="18"/>
  <c r="H260" i="18"/>
  <c r="AA255" i="18"/>
  <c r="U255" i="18"/>
  <c r="O255" i="18"/>
  <c r="I255" i="18"/>
  <c r="V250" i="18"/>
  <c r="P250" i="18"/>
  <c r="J250" i="18"/>
  <c r="D250" i="18"/>
  <c r="W245" i="18"/>
  <c r="Q245" i="18"/>
  <c r="K245" i="18"/>
  <c r="E245" i="18"/>
  <c r="X240" i="18"/>
  <c r="R240" i="18"/>
  <c r="L240" i="18"/>
  <c r="F240" i="18"/>
  <c r="Y235" i="18"/>
  <c r="S235" i="18"/>
  <c r="M235" i="18"/>
  <c r="G235" i="18"/>
  <c r="Z230" i="18"/>
  <c r="T230" i="18"/>
  <c r="N230" i="18"/>
  <c r="H230" i="18"/>
  <c r="AA225" i="18"/>
  <c r="U225" i="18"/>
  <c r="O225" i="18"/>
  <c r="I225" i="18"/>
  <c r="V220" i="18"/>
  <c r="P220" i="18"/>
  <c r="J220" i="18"/>
  <c r="D220" i="18"/>
  <c r="W215" i="18"/>
  <c r="Q215" i="18"/>
  <c r="K215" i="18"/>
  <c r="E215" i="18"/>
  <c r="X210" i="18"/>
  <c r="R210" i="18"/>
  <c r="L210" i="18"/>
  <c r="F210" i="18"/>
  <c r="Y205" i="18"/>
  <c r="S205" i="18"/>
  <c r="M205" i="18"/>
  <c r="G205" i="18"/>
  <c r="Z200" i="18"/>
  <c r="T200" i="18"/>
  <c r="N200" i="18"/>
  <c r="H200" i="18"/>
  <c r="AA195" i="18"/>
  <c r="U195" i="18"/>
  <c r="O195" i="18"/>
  <c r="I195" i="18"/>
  <c r="V190" i="18"/>
  <c r="P190" i="18"/>
  <c r="J190" i="18"/>
  <c r="D190" i="18"/>
  <c r="W185" i="18"/>
  <c r="Q185" i="18"/>
  <c r="K185" i="18"/>
  <c r="E185" i="18"/>
  <c r="X180" i="18"/>
  <c r="R180" i="18"/>
  <c r="L180" i="18"/>
  <c r="F180" i="18"/>
  <c r="Y175" i="18"/>
  <c r="S175" i="18"/>
  <c r="M175" i="18"/>
  <c r="G175" i="18"/>
  <c r="Z170" i="18"/>
  <c r="T170" i="18"/>
  <c r="N170" i="18"/>
  <c r="H170" i="18"/>
  <c r="AA165" i="18"/>
  <c r="U165" i="18"/>
  <c r="O165" i="18"/>
  <c r="I165" i="18"/>
  <c r="V156" i="18"/>
  <c r="P156" i="18"/>
  <c r="J156" i="18"/>
  <c r="D156" i="18"/>
  <c r="W151" i="18"/>
  <c r="Q151" i="18"/>
  <c r="K151" i="18"/>
  <c r="E151" i="18"/>
  <c r="X146" i="18"/>
  <c r="R146" i="18"/>
  <c r="L146" i="18"/>
  <c r="F146" i="18"/>
  <c r="Y141" i="18"/>
  <c r="S141" i="18"/>
  <c r="M141" i="18"/>
  <c r="G141" i="18"/>
  <c r="Z136" i="18"/>
  <c r="T136" i="18"/>
  <c r="N136" i="18"/>
  <c r="H136" i="18"/>
  <c r="AA131" i="18"/>
  <c r="U131" i="18"/>
  <c r="O131" i="18"/>
  <c r="I131" i="18"/>
  <c r="V126" i="18"/>
  <c r="P126" i="18"/>
  <c r="J126" i="18"/>
  <c r="D126" i="18"/>
  <c r="W121" i="18"/>
  <c r="Q121" i="18"/>
  <c r="K121" i="18"/>
  <c r="E121" i="18"/>
  <c r="X116" i="18"/>
  <c r="R116" i="18"/>
  <c r="L116" i="18"/>
  <c r="F116" i="18"/>
  <c r="Y111" i="18"/>
  <c r="S111" i="18"/>
  <c r="M111" i="18"/>
  <c r="G111" i="18"/>
  <c r="Z106" i="18"/>
  <c r="T106" i="18"/>
  <c r="N106" i="18"/>
  <c r="H106" i="18"/>
  <c r="AA101" i="18"/>
  <c r="U101" i="18"/>
  <c r="O101" i="18"/>
  <c r="I101" i="18"/>
  <c r="V96" i="18"/>
  <c r="P96" i="18"/>
  <c r="J96" i="18"/>
  <c r="D96" i="18"/>
  <c r="W91" i="18"/>
  <c r="Q91" i="18"/>
  <c r="K91" i="18"/>
  <c r="E91" i="18"/>
  <c r="X86" i="18"/>
  <c r="R86" i="18"/>
  <c r="L86" i="18"/>
  <c r="F86" i="18"/>
  <c r="D394" i="18"/>
  <c r="K389" i="18"/>
  <c r="R384" i="18"/>
  <c r="Y379" i="18"/>
  <c r="D364" i="18"/>
  <c r="K359" i="18"/>
  <c r="R354" i="18"/>
  <c r="W349" i="18"/>
  <c r="E349" i="18"/>
  <c r="Z344" i="18"/>
  <c r="H344" i="18"/>
  <c r="M339" i="18"/>
  <c r="V334" i="18"/>
  <c r="J334" i="18"/>
  <c r="X329" i="18"/>
  <c r="L329" i="18"/>
  <c r="X324" i="18"/>
  <c r="O324" i="18"/>
  <c r="F324" i="18"/>
  <c r="T319" i="18"/>
  <c r="N319" i="18"/>
  <c r="H319" i="18"/>
  <c r="AA310" i="18"/>
  <c r="U310" i="18"/>
  <c r="O310" i="18"/>
  <c r="I310" i="18"/>
  <c r="V305" i="18"/>
  <c r="P305" i="18"/>
  <c r="J305" i="18"/>
  <c r="D305" i="18"/>
  <c r="W300" i="18"/>
  <c r="Q300" i="18"/>
  <c r="K300" i="18"/>
  <c r="E300" i="18"/>
  <c r="X295" i="18"/>
  <c r="R295" i="18"/>
  <c r="L295" i="18"/>
  <c r="F295" i="18"/>
  <c r="Y290" i="18"/>
  <c r="S290" i="18"/>
  <c r="M290" i="18"/>
  <c r="G290" i="18"/>
  <c r="Z285" i="18"/>
  <c r="T285" i="18"/>
  <c r="N285" i="18"/>
  <c r="H285" i="18"/>
  <c r="AA280" i="18"/>
  <c r="U280" i="18"/>
  <c r="O280" i="18"/>
  <c r="I280" i="18"/>
  <c r="V275" i="18"/>
  <c r="P275" i="18"/>
  <c r="J275" i="18"/>
  <c r="D275" i="18"/>
  <c r="W270" i="18"/>
  <c r="Q270" i="18"/>
  <c r="K270" i="18"/>
  <c r="E270" i="18"/>
  <c r="X265" i="18"/>
  <c r="R265" i="18"/>
  <c r="L265" i="18"/>
  <c r="F265" i="18"/>
  <c r="Y260" i="18"/>
  <c r="S260" i="18"/>
  <c r="M260" i="18"/>
  <c r="G260" i="18"/>
  <c r="Z255" i="18"/>
  <c r="T255" i="18"/>
  <c r="N255" i="18"/>
  <c r="H255" i="18"/>
  <c r="AA250" i="18"/>
  <c r="U250" i="18"/>
  <c r="O250" i="18"/>
  <c r="I250" i="18"/>
  <c r="V245" i="18"/>
  <c r="P245" i="18"/>
  <c r="J245" i="18"/>
  <c r="D245" i="18"/>
  <c r="W240" i="18"/>
  <c r="Q240" i="18"/>
  <c r="K240" i="18"/>
  <c r="E240" i="18"/>
  <c r="X235" i="18"/>
  <c r="R235" i="18"/>
  <c r="L235" i="18"/>
  <c r="F235" i="18"/>
  <c r="Y230" i="18"/>
  <c r="S230" i="18"/>
  <c r="M230" i="18"/>
  <c r="G230" i="18"/>
  <c r="Z225" i="18"/>
  <c r="T225" i="18"/>
  <c r="N225" i="18"/>
  <c r="H225" i="18"/>
  <c r="AA220" i="18"/>
  <c r="U220" i="18"/>
  <c r="O220" i="18"/>
  <c r="I220" i="18"/>
  <c r="V215" i="18"/>
  <c r="P215" i="18"/>
  <c r="J215" i="18"/>
  <c r="D215" i="18"/>
  <c r="W210" i="18"/>
  <c r="Q210" i="18"/>
  <c r="K210" i="18"/>
  <c r="E210" i="18"/>
  <c r="X205" i="18"/>
  <c r="R205" i="18"/>
  <c r="L205" i="18"/>
  <c r="F205" i="18"/>
  <c r="Y200" i="18"/>
  <c r="S200" i="18"/>
  <c r="M200" i="18"/>
  <c r="G200" i="18"/>
  <c r="Z195" i="18"/>
  <c r="T195" i="18"/>
  <c r="N195" i="18"/>
  <c r="H195" i="18"/>
  <c r="AA190" i="18"/>
  <c r="U190" i="18"/>
  <c r="O190" i="18"/>
  <c r="I190" i="18"/>
  <c r="V185" i="18"/>
  <c r="P185" i="18"/>
  <c r="J185" i="18"/>
  <c r="D185" i="18"/>
  <c r="W180" i="18"/>
  <c r="Q180" i="18"/>
  <c r="K180" i="18"/>
  <c r="E180" i="18"/>
  <c r="X175" i="18"/>
  <c r="R175" i="18"/>
  <c r="L175" i="18"/>
  <c r="F175" i="18"/>
  <c r="Y170" i="18"/>
  <c r="S170" i="18"/>
  <c r="M170" i="18"/>
  <c r="G170" i="18"/>
  <c r="Z165" i="18"/>
  <c r="T165" i="18"/>
  <c r="N165" i="18"/>
  <c r="H165" i="18"/>
  <c r="AA156" i="18"/>
  <c r="U156" i="18"/>
  <c r="O156" i="18"/>
  <c r="I156" i="18"/>
  <c r="V151" i="18"/>
  <c r="P151" i="18"/>
  <c r="J151" i="18"/>
  <c r="D151" i="18"/>
  <c r="W146" i="18"/>
  <c r="Q146" i="18"/>
  <c r="K146" i="18"/>
  <c r="E146" i="18"/>
  <c r="X141" i="18"/>
  <c r="R141" i="18"/>
  <c r="L141" i="18"/>
  <c r="F141" i="18"/>
  <c r="Y136" i="18"/>
  <c r="S136" i="18"/>
  <c r="M136" i="18"/>
  <c r="G136" i="18"/>
  <c r="Z131" i="18"/>
  <c r="T131" i="18"/>
  <c r="N131" i="18"/>
  <c r="H131" i="18"/>
  <c r="AA126" i="18"/>
  <c r="U126" i="18"/>
  <c r="O126" i="18"/>
  <c r="I126" i="18"/>
  <c r="V121" i="18"/>
  <c r="P121" i="18"/>
  <c r="J121" i="18"/>
  <c r="D121" i="18"/>
  <c r="W116" i="18"/>
  <c r="Q116" i="18"/>
  <c r="K116" i="18"/>
  <c r="E116" i="18"/>
  <c r="X111" i="18"/>
  <c r="R111" i="18"/>
  <c r="L111" i="18"/>
  <c r="F111" i="18"/>
  <c r="Y106" i="18"/>
  <c r="S106" i="18"/>
  <c r="M106" i="18"/>
  <c r="G106" i="18"/>
  <c r="Z101" i="18"/>
  <c r="T101" i="18"/>
  <c r="N101" i="18"/>
  <c r="H101" i="18"/>
  <c r="AA96" i="18"/>
  <c r="U96" i="18"/>
  <c r="O96" i="18"/>
  <c r="I96" i="18"/>
  <c r="V91" i="18"/>
  <c r="P91" i="18"/>
  <c r="J91" i="18"/>
  <c r="D91" i="18"/>
  <c r="W86" i="18"/>
  <c r="Q86" i="18"/>
  <c r="K86" i="18"/>
  <c r="E86" i="18"/>
  <c r="E389" i="18"/>
  <c r="E385" i="18" s="1"/>
  <c r="L384" i="18"/>
  <c r="S379" i="18"/>
  <c r="Z374" i="18"/>
  <c r="E359" i="18"/>
  <c r="P354" i="18"/>
  <c r="S349" i="18"/>
  <c r="X344" i="18"/>
  <c r="F344" i="18"/>
  <c r="AA339" i="18"/>
  <c r="I339" i="18"/>
  <c r="T334" i="18"/>
  <c r="H334" i="18"/>
  <c r="W329" i="18"/>
  <c r="K329" i="18"/>
  <c r="V324" i="18"/>
  <c r="M324" i="18"/>
  <c r="D324" i="18"/>
  <c r="Z319" i="18"/>
  <c r="S319" i="18"/>
  <c r="M319" i="18"/>
  <c r="G319" i="18"/>
  <c r="Z310" i="18"/>
  <c r="T310" i="18"/>
  <c r="N310" i="18"/>
  <c r="H310" i="18"/>
  <c r="AA305" i="18"/>
  <c r="U305" i="18"/>
  <c r="O305" i="18"/>
  <c r="I305" i="18"/>
  <c r="V300" i="18"/>
  <c r="P300" i="18"/>
  <c r="J300" i="18"/>
  <c r="D300" i="18"/>
  <c r="W295" i="18"/>
  <c r="Q295" i="18"/>
  <c r="K295" i="18"/>
  <c r="E295" i="18"/>
  <c r="X290" i="18"/>
  <c r="R290" i="18"/>
  <c r="L290" i="18"/>
  <c r="F290" i="18"/>
  <c r="Y285" i="18"/>
  <c r="S285" i="18"/>
  <c r="M285" i="18"/>
  <c r="G285" i="18"/>
  <c r="Z280" i="18"/>
  <c r="T280" i="18"/>
  <c r="N280" i="18"/>
  <c r="H280" i="18"/>
  <c r="AA275" i="18"/>
  <c r="U275" i="18"/>
  <c r="O275" i="18"/>
  <c r="I275" i="18"/>
  <c r="V270" i="18"/>
  <c r="P270" i="18"/>
  <c r="J270" i="18"/>
  <c r="D270" i="18"/>
  <c r="W265" i="18"/>
  <c r="Q265" i="18"/>
  <c r="K265" i="18"/>
  <c r="E265" i="18"/>
  <c r="X260" i="18"/>
  <c r="R260" i="18"/>
  <c r="L260" i="18"/>
  <c r="F260" i="18"/>
  <c r="Y255" i="18"/>
  <c r="S255" i="18"/>
  <c r="M255" i="18"/>
  <c r="G255" i="18"/>
  <c r="Z250" i="18"/>
  <c r="T250" i="18"/>
  <c r="N250" i="18"/>
  <c r="H250" i="18"/>
  <c r="AA245" i="18"/>
  <c r="U245" i="18"/>
  <c r="O245" i="18"/>
  <c r="I245" i="18"/>
  <c r="V240" i="18"/>
  <c r="P240" i="18"/>
  <c r="J240" i="18"/>
  <c r="D240" i="18"/>
  <c r="W235" i="18"/>
  <c r="Q235" i="18"/>
  <c r="K235" i="18"/>
  <c r="E235" i="18"/>
  <c r="X230" i="18"/>
  <c r="R230" i="18"/>
  <c r="L230" i="18"/>
  <c r="F230" i="18"/>
  <c r="Y225" i="18"/>
  <c r="S225" i="18"/>
  <c r="M225" i="18"/>
  <c r="G225" i="18"/>
  <c r="Z220" i="18"/>
  <c r="T220" i="18"/>
  <c r="N220" i="18"/>
  <c r="H220" i="18"/>
  <c r="AA215" i="18"/>
  <c r="U215" i="18"/>
  <c r="O215" i="18"/>
  <c r="I215" i="18"/>
  <c r="V210" i="18"/>
  <c r="P210" i="18"/>
  <c r="J210" i="18"/>
  <c r="D210" i="18"/>
  <c r="W205" i="18"/>
  <c r="Q205" i="18"/>
  <c r="K205" i="18"/>
  <c r="E205" i="18"/>
  <c r="X200" i="18"/>
  <c r="R200" i="18"/>
  <c r="L200" i="18"/>
  <c r="F200" i="18"/>
  <c r="Y195" i="18"/>
  <c r="S195" i="18"/>
  <c r="M195" i="18"/>
  <c r="G195" i="18"/>
  <c r="Z190" i="18"/>
  <c r="T190" i="18"/>
  <c r="N190" i="18"/>
  <c r="H190" i="18"/>
  <c r="AA185" i="18"/>
  <c r="U185" i="18"/>
  <c r="O185" i="18"/>
  <c r="I185" i="18"/>
  <c r="V180" i="18"/>
  <c r="P180" i="18"/>
  <c r="J180" i="18"/>
  <c r="D180" i="18"/>
  <c r="W175" i="18"/>
  <c r="Q175" i="18"/>
  <c r="K175" i="18"/>
  <c r="E175" i="18"/>
  <c r="X170" i="18"/>
  <c r="R170" i="18"/>
  <c r="L170" i="18"/>
  <c r="F170" i="18"/>
  <c r="Y165" i="18"/>
  <c r="S165" i="18"/>
  <c r="M165" i="18"/>
  <c r="G165" i="18"/>
  <c r="Z156" i="18"/>
  <c r="T156" i="18"/>
  <c r="N156" i="18"/>
  <c r="H156" i="18"/>
  <c r="AA151" i="18"/>
  <c r="U151" i="18"/>
  <c r="O151" i="18"/>
  <c r="I151" i="18"/>
  <c r="V146" i="18"/>
  <c r="P146" i="18"/>
  <c r="J146" i="18"/>
  <c r="D146" i="18"/>
  <c r="W141" i="18"/>
  <c r="Q141" i="18"/>
  <c r="K141" i="18"/>
  <c r="E141" i="18"/>
  <c r="X136" i="18"/>
  <c r="R136" i="18"/>
  <c r="L136" i="18"/>
  <c r="F136" i="18"/>
  <c r="Y131" i="18"/>
  <c r="S131" i="18"/>
  <c r="M131" i="18"/>
  <c r="G131" i="18"/>
  <c r="Z126" i="18"/>
  <c r="T126" i="18"/>
  <c r="N126" i="18"/>
  <c r="H126" i="18"/>
  <c r="AA121" i="18"/>
  <c r="U121" i="18"/>
  <c r="O121" i="18"/>
  <c r="I121" i="18"/>
  <c r="F384" i="18"/>
  <c r="M379" i="18"/>
  <c r="T374" i="18"/>
  <c r="AA369" i="18"/>
  <c r="L354" i="18"/>
  <c r="Q349" i="18"/>
  <c r="T344" i="18"/>
  <c r="Y339" i="18"/>
  <c r="G339" i="18"/>
  <c r="Q334" i="18"/>
  <c r="E334" i="18"/>
  <c r="U329" i="18"/>
  <c r="I329" i="18"/>
  <c r="U324" i="18"/>
  <c r="L324" i="18"/>
  <c r="Y319" i="18"/>
  <c r="R319" i="18"/>
  <c r="L319" i="18"/>
  <c r="F319" i="18"/>
  <c r="Y310" i="18"/>
  <c r="S310" i="18"/>
  <c r="M310" i="18"/>
  <c r="G310" i="18"/>
  <c r="Z305" i="18"/>
  <c r="T305" i="18"/>
  <c r="N305" i="18"/>
  <c r="H305" i="18"/>
  <c r="AA300" i="18"/>
  <c r="U300" i="18"/>
  <c r="O300" i="18"/>
  <c r="I300" i="18"/>
  <c r="V295" i="18"/>
  <c r="P295" i="18"/>
  <c r="J295" i="18"/>
  <c r="D295" i="18"/>
  <c r="W290" i="18"/>
  <c r="Q290" i="18"/>
  <c r="K290" i="18"/>
  <c r="E290" i="18"/>
  <c r="X285" i="18"/>
  <c r="R285" i="18"/>
  <c r="L285" i="18"/>
  <c r="F285" i="18"/>
  <c r="Y280" i="18"/>
  <c r="S280" i="18"/>
  <c r="M280" i="18"/>
  <c r="G280" i="18"/>
  <c r="Z275" i="18"/>
  <c r="T275" i="18"/>
  <c r="N275" i="18"/>
  <c r="H275" i="18"/>
  <c r="AA270" i="18"/>
  <c r="U270" i="18"/>
  <c r="O270" i="18"/>
  <c r="I270" i="18"/>
  <c r="V265" i="18"/>
  <c r="P265" i="18"/>
  <c r="J265" i="18"/>
  <c r="D265" i="18"/>
  <c r="W260" i="18"/>
  <c r="Q260" i="18"/>
  <c r="K260" i="18"/>
  <c r="E260" i="18"/>
  <c r="X255" i="18"/>
  <c r="R255" i="18"/>
  <c r="L255" i="18"/>
  <c r="F255" i="18"/>
  <c r="Y250" i="18"/>
  <c r="S250" i="18"/>
  <c r="M250" i="18"/>
  <c r="G250" i="18"/>
  <c r="Z245" i="18"/>
  <c r="T245" i="18"/>
  <c r="N245" i="18"/>
  <c r="H245" i="18"/>
  <c r="AA240" i="18"/>
  <c r="U240" i="18"/>
  <c r="O240" i="18"/>
  <c r="I240" i="18"/>
  <c r="V235" i="18"/>
  <c r="P235" i="18"/>
  <c r="J235" i="18"/>
  <c r="D235" i="18"/>
  <c r="W230" i="18"/>
  <c r="Q230" i="18"/>
  <c r="K230" i="18"/>
  <c r="E230" i="18"/>
  <c r="X225" i="18"/>
  <c r="R225" i="18"/>
  <c r="L225" i="18"/>
  <c r="F225" i="18"/>
  <c r="Y220" i="18"/>
  <c r="S220" i="18"/>
  <c r="M220" i="18"/>
  <c r="G220" i="18"/>
  <c r="Z215" i="18"/>
  <c r="T215" i="18"/>
  <c r="N215" i="18"/>
  <c r="H215" i="18"/>
  <c r="AA210" i="18"/>
  <c r="U210" i="18"/>
  <c r="O210" i="18"/>
  <c r="I210" i="18"/>
  <c r="V205" i="18"/>
  <c r="P205" i="18"/>
  <c r="J205" i="18"/>
  <c r="D205" i="18"/>
  <c r="W200" i="18"/>
  <c r="Q200" i="18"/>
  <c r="K200" i="18"/>
  <c r="E200" i="18"/>
  <c r="X195" i="18"/>
  <c r="R195" i="18"/>
  <c r="L195" i="18"/>
  <c r="F195" i="18"/>
  <c r="Y190" i="18"/>
  <c r="S190" i="18"/>
  <c r="M190" i="18"/>
  <c r="G190" i="18"/>
  <c r="Z185" i="18"/>
  <c r="T185" i="18"/>
  <c r="N185" i="18"/>
  <c r="H185" i="18"/>
  <c r="AA180" i="18"/>
  <c r="U180" i="18"/>
  <c r="O180" i="18"/>
  <c r="I180" i="18"/>
  <c r="V175" i="18"/>
  <c r="P175" i="18"/>
  <c r="J175" i="18"/>
  <c r="D175" i="18"/>
  <c r="W170" i="18"/>
  <c r="Q170" i="18"/>
  <c r="K170" i="18"/>
  <c r="E170" i="18"/>
  <c r="X165" i="18"/>
  <c r="R165" i="18"/>
  <c r="L165" i="18"/>
  <c r="F165" i="18"/>
  <c r="Y156" i="18"/>
  <c r="S156" i="18"/>
  <c r="M156" i="18"/>
  <c r="G156" i="18"/>
  <c r="Z151" i="18"/>
  <c r="T151" i="18"/>
  <c r="N151" i="18"/>
  <c r="H151" i="18"/>
  <c r="AA146" i="18"/>
  <c r="U146" i="18"/>
  <c r="O146" i="18"/>
  <c r="I146" i="18"/>
  <c r="V141" i="18"/>
  <c r="P141" i="18"/>
  <c r="J141" i="18"/>
  <c r="D141" i="18"/>
  <c r="W136" i="18"/>
  <c r="Q136" i="18"/>
  <c r="K136" i="18"/>
  <c r="E136" i="18"/>
  <c r="X131" i="18"/>
  <c r="R131" i="18"/>
  <c r="L131" i="18"/>
  <c r="F131" i="18"/>
  <c r="Y126" i="18"/>
  <c r="S126" i="18"/>
  <c r="M126" i="18"/>
  <c r="G126" i="18"/>
  <c r="Z121" i="18"/>
  <c r="T121" i="18"/>
  <c r="N121" i="18"/>
  <c r="H121" i="18"/>
  <c r="AA116" i="18"/>
  <c r="U116" i="18"/>
  <c r="O116" i="18"/>
  <c r="I116" i="18"/>
  <c r="V111" i="18"/>
  <c r="P111" i="18"/>
  <c r="J111" i="18"/>
  <c r="D111" i="18"/>
  <c r="W106" i="18"/>
  <c r="Q106" i="18"/>
  <c r="K106" i="18"/>
  <c r="E106" i="18"/>
  <c r="X101" i="18"/>
  <c r="R101" i="18"/>
  <c r="L101" i="18"/>
  <c r="F101" i="18"/>
  <c r="Y96" i="18"/>
  <c r="S96" i="18"/>
  <c r="M96" i="18"/>
  <c r="G96" i="18"/>
  <c r="Z91" i="18"/>
  <c r="T91" i="18"/>
  <c r="N91" i="18"/>
  <c r="H91" i="18"/>
  <c r="AA86" i="18"/>
  <c r="U86" i="18"/>
  <c r="O86" i="18"/>
  <c r="I86" i="18"/>
  <c r="V81" i="18"/>
  <c r="P81" i="18"/>
  <c r="J81" i="18"/>
  <c r="D81" i="18"/>
  <c r="W76" i="18"/>
  <c r="Q76" i="18"/>
  <c r="K76" i="18"/>
  <c r="E76" i="18"/>
  <c r="E72" i="18" s="1"/>
  <c r="V394" i="18"/>
  <c r="G379" i="18"/>
  <c r="N374" i="18"/>
  <c r="U369" i="18"/>
  <c r="V364" i="18"/>
  <c r="J354" i="18"/>
  <c r="M349" i="18"/>
  <c r="R344" i="18"/>
  <c r="U339" i="18"/>
  <c r="P334" i="18"/>
  <c r="D334" i="18"/>
  <c r="R329" i="18"/>
  <c r="F329" i="18"/>
  <c r="S324" i="18"/>
  <c r="J324" i="18"/>
  <c r="X319" i="18"/>
  <c r="Q319" i="18"/>
  <c r="K319" i="18"/>
  <c r="E319" i="18"/>
  <c r="X310" i="18"/>
  <c r="R310" i="18"/>
  <c r="L310" i="18"/>
  <c r="F310" i="18"/>
  <c r="Y305" i="18"/>
  <c r="S305" i="18"/>
  <c r="M305" i="18"/>
  <c r="G305" i="18"/>
  <c r="Z300" i="18"/>
  <c r="T300" i="18"/>
  <c r="N300" i="18"/>
  <c r="H300" i="18"/>
  <c r="AA295" i="18"/>
  <c r="U295" i="18"/>
  <c r="O295" i="18"/>
  <c r="I295" i="18"/>
  <c r="V290" i="18"/>
  <c r="P290" i="18"/>
  <c r="J290" i="18"/>
  <c r="D290" i="18"/>
  <c r="W285" i="18"/>
  <c r="Q285" i="18"/>
  <c r="K285" i="18"/>
  <c r="E285" i="18"/>
  <c r="X280" i="18"/>
  <c r="R280" i="18"/>
  <c r="L280" i="18"/>
  <c r="F280" i="18"/>
  <c r="Y275" i="18"/>
  <c r="S275" i="18"/>
  <c r="M275" i="18"/>
  <c r="G275" i="18"/>
  <c r="Z270" i="18"/>
  <c r="T270" i="18"/>
  <c r="N270" i="18"/>
  <c r="H270" i="18"/>
  <c r="AA265" i="18"/>
  <c r="U265" i="18"/>
  <c r="O265" i="18"/>
  <c r="I265" i="18"/>
  <c r="V260" i="18"/>
  <c r="P260" i="18"/>
  <c r="J260" i="18"/>
  <c r="D260" i="18"/>
  <c r="W255" i="18"/>
  <c r="Q255" i="18"/>
  <c r="K255" i="18"/>
  <c r="E255" i="18"/>
  <c r="X250" i="18"/>
  <c r="R250" i="18"/>
  <c r="L250" i="18"/>
  <c r="F250" i="18"/>
  <c r="Y245" i="18"/>
  <c r="S245" i="18"/>
  <c r="M245" i="18"/>
  <c r="G245" i="18"/>
  <c r="Z240" i="18"/>
  <c r="T240" i="18"/>
  <c r="N240" i="18"/>
  <c r="H240" i="18"/>
  <c r="AA235" i="18"/>
  <c r="U235" i="18"/>
  <c r="O235" i="18"/>
  <c r="I235" i="18"/>
  <c r="V230" i="18"/>
  <c r="P230" i="18"/>
  <c r="J230" i="18"/>
  <c r="D230" i="18"/>
  <c r="W225" i="18"/>
  <c r="Q225" i="18"/>
  <c r="K225" i="18"/>
  <c r="E225" i="18"/>
  <c r="X220" i="18"/>
  <c r="R220" i="18"/>
  <c r="L220" i="18"/>
  <c r="F220" i="18"/>
  <c r="Y215" i="18"/>
  <c r="S215" i="18"/>
  <c r="M215" i="18"/>
  <c r="G215" i="18"/>
  <c r="Z210" i="18"/>
  <c r="T210" i="18"/>
  <c r="N210" i="18"/>
  <c r="H210" i="18"/>
  <c r="AA205" i="18"/>
  <c r="U205" i="18"/>
  <c r="O205" i="18"/>
  <c r="I205" i="18"/>
  <c r="V200" i="18"/>
  <c r="P200" i="18"/>
  <c r="J200" i="18"/>
  <c r="D200" i="18"/>
  <c r="W195" i="18"/>
  <c r="Q195" i="18"/>
  <c r="K195" i="18"/>
  <c r="E195" i="18"/>
  <c r="X190" i="18"/>
  <c r="R190" i="18"/>
  <c r="L190" i="18"/>
  <c r="F190" i="18"/>
  <c r="Y185" i="18"/>
  <c r="S185" i="18"/>
  <c r="M185" i="18"/>
  <c r="G185" i="18"/>
  <c r="Z180" i="18"/>
  <c r="T180" i="18"/>
  <c r="N180" i="18"/>
  <c r="H180" i="18"/>
  <c r="AA175" i="18"/>
  <c r="U175" i="18"/>
  <c r="O175" i="18"/>
  <c r="I175" i="18"/>
  <c r="V170" i="18"/>
  <c r="P170" i="18"/>
  <c r="J170" i="18"/>
  <c r="D170" i="18"/>
  <c r="W165" i="18"/>
  <c r="Q165" i="18"/>
  <c r="K165" i="18"/>
  <c r="E165" i="18"/>
  <c r="X156" i="18"/>
  <c r="R156" i="18"/>
  <c r="L156" i="18"/>
  <c r="F156" i="18"/>
  <c r="Y151" i="18"/>
  <c r="S151" i="18"/>
  <c r="M151" i="18"/>
  <c r="G151" i="18"/>
  <c r="Z146" i="18"/>
  <c r="T146" i="18"/>
  <c r="N146" i="18"/>
  <c r="H146" i="18"/>
  <c r="AA141" i="18"/>
  <c r="U141" i="18"/>
  <c r="O141" i="18"/>
  <c r="I141" i="18"/>
  <c r="V136" i="18"/>
  <c r="P136" i="18"/>
  <c r="J136" i="18"/>
  <c r="D136" i="18"/>
  <c r="W131" i="18"/>
  <c r="Q131" i="18"/>
  <c r="K131" i="18"/>
  <c r="E131" i="18"/>
  <c r="X126" i="18"/>
  <c r="R126" i="18"/>
  <c r="L126" i="18"/>
  <c r="F126" i="18"/>
  <c r="Y121" i="18"/>
  <c r="S121" i="18"/>
  <c r="M121" i="18"/>
  <c r="G121" i="18"/>
  <c r="Z116" i="18"/>
  <c r="T116" i="18"/>
  <c r="N116" i="18"/>
  <c r="H116" i="18"/>
  <c r="AA111" i="18"/>
  <c r="U111" i="18"/>
  <c r="O111" i="18"/>
  <c r="I111" i="18"/>
  <c r="V106" i="18"/>
  <c r="P106" i="18"/>
  <c r="J106" i="18"/>
  <c r="D106" i="18"/>
  <c r="W101" i="18"/>
  <c r="Q101" i="18"/>
  <c r="K101" i="18"/>
  <c r="E101" i="18"/>
  <c r="X96" i="18"/>
  <c r="R96" i="18"/>
  <c r="L96" i="18"/>
  <c r="F96" i="18"/>
  <c r="Y91" i="18"/>
  <c r="S91" i="18"/>
  <c r="M91" i="18"/>
  <c r="G91" i="18"/>
  <c r="Z86" i="18"/>
  <c r="T86" i="18"/>
  <c r="N86" i="18"/>
  <c r="H86" i="18"/>
  <c r="AA81" i="18"/>
  <c r="U81" i="18"/>
  <c r="O81" i="18"/>
  <c r="I81" i="18"/>
  <c r="V76" i="18"/>
  <c r="P76" i="18"/>
  <c r="J76" i="18"/>
  <c r="D76" i="18"/>
  <c r="W71" i="18"/>
  <c r="Q71" i="18"/>
  <c r="K71" i="18"/>
  <c r="E71" i="18"/>
  <c r="X66" i="18"/>
  <c r="R66" i="18"/>
  <c r="L66" i="18"/>
  <c r="F66" i="18"/>
  <c r="Y61" i="18"/>
  <c r="S61" i="18"/>
  <c r="M61" i="18"/>
  <c r="G61" i="18"/>
  <c r="Z56" i="18"/>
  <c r="T56" i="18"/>
  <c r="N56" i="18"/>
  <c r="H56" i="18"/>
  <c r="AA51" i="18"/>
  <c r="U51" i="18"/>
  <c r="O51" i="18"/>
  <c r="J11" i="18"/>
  <c r="P11" i="18"/>
  <c r="V11" i="18"/>
  <c r="I14" i="18"/>
  <c r="O14" i="18"/>
  <c r="U14" i="18"/>
  <c r="U12" i="18" s="1"/>
  <c r="AA14" i="18"/>
  <c r="I16" i="18"/>
  <c r="O16" i="18"/>
  <c r="U16" i="18"/>
  <c r="AA16" i="18"/>
  <c r="H19" i="18"/>
  <c r="H17" i="18" s="1"/>
  <c r="N19" i="18"/>
  <c r="T19" i="18"/>
  <c r="T17" i="18" s="1"/>
  <c r="Z19" i="18"/>
  <c r="Z17" i="18" s="1"/>
  <c r="H21" i="18"/>
  <c r="N21" i="18"/>
  <c r="T21" i="18"/>
  <c r="Z21" i="18"/>
  <c r="G24" i="18"/>
  <c r="G22" i="18" s="1"/>
  <c r="M24" i="18"/>
  <c r="M22" i="18" s="1"/>
  <c r="S24" i="18"/>
  <c r="Y24" i="18"/>
  <c r="G26" i="18"/>
  <c r="M26" i="18"/>
  <c r="S26" i="18"/>
  <c r="Y26" i="18"/>
  <c r="F29" i="18"/>
  <c r="L29" i="18"/>
  <c r="R29" i="18"/>
  <c r="R27" i="18" s="1"/>
  <c r="X29" i="18"/>
  <c r="F31" i="18"/>
  <c r="L31" i="18"/>
  <c r="R31" i="18"/>
  <c r="X31" i="18"/>
  <c r="E34" i="18"/>
  <c r="E32" i="18" s="1"/>
  <c r="K34" i="18"/>
  <c r="Q34" i="18"/>
  <c r="Q32" i="18" s="1"/>
  <c r="W34" i="18"/>
  <c r="W32" i="18" s="1"/>
  <c r="E36" i="18"/>
  <c r="K36" i="18"/>
  <c r="Q36" i="18"/>
  <c r="W36" i="18"/>
  <c r="D39" i="18"/>
  <c r="D37" i="18" s="1"/>
  <c r="J39" i="18"/>
  <c r="J37" i="18" s="1"/>
  <c r="P39" i="18"/>
  <c r="V39" i="18"/>
  <c r="D41" i="18"/>
  <c r="J41" i="18"/>
  <c r="P41" i="18"/>
  <c r="V41" i="18"/>
  <c r="I44" i="18"/>
  <c r="O44" i="18"/>
  <c r="U44" i="18"/>
  <c r="U42" i="18" s="1"/>
  <c r="AA44" i="18"/>
  <c r="I46" i="18"/>
  <c r="O46" i="18"/>
  <c r="U46" i="18"/>
  <c r="AA46" i="18"/>
  <c r="H49" i="18"/>
  <c r="H47" i="18" s="1"/>
  <c r="N49" i="18"/>
  <c r="T49" i="18"/>
  <c r="T47" i="18" s="1"/>
  <c r="Z49" i="18"/>
  <c r="Z47" i="18" s="1"/>
  <c r="H51" i="18"/>
  <c r="N51" i="18"/>
  <c r="V51" i="18"/>
  <c r="I54" i="18"/>
  <c r="I52" i="18" s="1"/>
  <c r="P54" i="18"/>
  <c r="P52" i="18" s="1"/>
  <c r="W54" i="18"/>
  <c r="W52" i="18" s="1"/>
  <c r="F56" i="18"/>
  <c r="M56" i="18"/>
  <c r="U56" i="18"/>
  <c r="H59" i="18"/>
  <c r="H57" i="18" s="1"/>
  <c r="O59" i="18"/>
  <c r="O57" i="18" s="1"/>
  <c r="V59" i="18"/>
  <c r="E61" i="18"/>
  <c r="L61" i="18"/>
  <c r="T61" i="18"/>
  <c r="AA61" i="18"/>
  <c r="G64" i="18"/>
  <c r="G62" i="18" s="1"/>
  <c r="N64" i="18"/>
  <c r="N62" i="18" s="1"/>
  <c r="U64" i="18"/>
  <c r="U62" i="18" s="1"/>
  <c r="D66" i="18"/>
  <c r="K66" i="18"/>
  <c r="S66" i="18"/>
  <c r="Z66" i="18"/>
  <c r="F69" i="18"/>
  <c r="F67" i="18" s="1"/>
  <c r="M69" i="18"/>
  <c r="M67" i="18" s="1"/>
  <c r="T69" i="18"/>
  <c r="AA69" i="18"/>
  <c r="AA67" i="18" s="1"/>
  <c r="J71" i="18"/>
  <c r="R71" i="18"/>
  <c r="Y71" i="18"/>
  <c r="F74" i="18"/>
  <c r="N74" i="18"/>
  <c r="N72" i="18" s="1"/>
  <c r="X74" i="18"/>
  <c r="X72" i="18" s="1"/>
  <c r="H76" i="18"/>
  <c r="R76" i="18"/>
  <c r="Z76" i="18"/>
  <c r="L79" i="18"/>
  <c r="T79" i="18"/>
  <c r="T77" i="18" s="1"/>
  <c r="F81" i="18"/>
  <c r="N81" i="18"/>
  <c r="X81" i="18"/>
  <c r="G84" i="18"/>
  <c r="G82" i="18" s="1"/>
  <c r="S84" i="18"/>
  <c r="S82" i="18" s="1"/>
  <c r="J86" i="18"/>
  <c r="O89" i="18"/>
  <c r="I91" i="18"/>
  <c r="AA91" i="18"/>
  <c r="K94" i="18"/>
  <c r="K92" i="18" s="1"/>
  <c r="E96" i="18"/>
  <c r="W96" i="18"/>
  <c r="G99" i="18"/>
  <c r="G97" i="18" s="1"/>
  <c r="Y99" i="18"/>
  <c r="Y97" i="18" s="1"/>
  <c r="S101" i="18"/>
  <c r="F104" i="18"/>
  <c r="F102" i="18" s="1"/>
  <c r="X104" i="18"/>
  <c r="X102" i="18" s="1"/>
  <c r="R106" i="18"/>
  <c r="T109" i="18"/>
  <c r="T107" i="18" s="1"/>
  <c r="N111" i="18"/>
  <c r="P114" i="18"/>
  <c r="P112" i="18" s="1"/>
  <c r="J116" i="18"/>
  <c r="L119" i="18"/>
  <c r="X121" i="18"/>
  <c r="E124" i="18"/>
  <c r="E122" i="18" s="1"/>
  <c r="Q126" i="18"/>
  <c r="J131" i="18"/>
  <c r="I136" i="18"/>
  <c r="Z139" i="18"/>
  <c r="Z137" i="18" s="1"/>
  <c r="S144" i="18"/>
  <c r="S142" i="18" s="1"/>
  <c r="L149" i="18"/>
  <c r="L147" i="18" s="1"/>
  <c r="X151" i="18"/>
  <c r="E154" i="18"/>
  <c r="E152" i="18" s="1"/>
  <c r="Q156" i="18"/>
  <c r="J165" i="18"/>
  <c r="I170" i="18"/>
  <c r="Z173" i="18"/>
  <c r="S178" i="18"/>
  <c r="S176" i="18" s="1"/>
  <c r="L183" i="18"/>
  <c r="L181" i="18" s="1"/>
  <c r="X185" i="18"/>
  <c r="E188" i="18"/>
  <c r="E186" i="18" s="1"/>
  <c r="Q190" i="18"/>
  <c r="J195" i="18"/>
  <c r="I200" i="18"/>
  <c r="Z203" i="18"/>
  <c r="Z201" i="18" s="1"/>
  <c r="S208" i="18"/>
  <c r="S206" i="18" s="1"/>
  <c r="L213" i="18"/>
  <c r="X215" i="18"/>
  <c r="E218" i="18"/>
  <c r="Q220" i="18"/>
  <c r="J225" i="18"/>
  <c r="I230" i="18"/>
  <c r="Z233" i="18"/>
  <c r="Z231" i="18" s="1"/>
  <c r="S238" i="18"/>
  <c r="S236" i="18" s="1"/>
  <c r="X245" i="18"/>
  <c r="O320" i="18"/>
  <c r="U320" i="18"/>
  <c r="J471" i="17"/>
  <c r="J469" i="17" s="1"/>
  <c r="P471" i="17"/>
  <c r="P469" i="17" s="1"/>
  <c r="V471" i="17"/>
  <c r="V469" i="17" s="1"/>
  <c r="I476" i="17"/>
  <c r="I474" i="17" s="1"/>
  <c r="O476" i="17"/>
  <c r="O474" i="17" s="1"/>
  <c r="U476" i="17"/>
  <c r="U474" i="17" s="1"/>
  <c r="AA476" i="17"/>
  <c r="AA474" i="17" s="1"/>
  <c r="H481" i="17"/>
  <c r="H479" i="17" s="1"/>
  <c r="N481" i="17"/>
  <c r="N479" i="17" s="1"/>
  <c r="T481" i="17"/>
  <c r="T479" i="17" s="1"/>
  <c r="Z481" i="17"/>
  <c r="Z479" i="17" s="1"/>
  <c r="G486" i="17"/>
  <c r="G484" i="17" s="1"/>
  <c r="M486" i="17"/>
  <c r="M484" i="17" s="1"/>
  <c r="S486" i="17"/>
  <c r="S484" i="17" s="1"/>
  <c r="Y486" i="17"/>
  <c r="Y484" i="17" s="1"/>
  <c r="F491" i="17"/>
  <c r="F489" i="17" s="1"/>
  <c r="L491" i="17"/>
  <c r="L489" i="17" s="1"/>
  <c r="R491" i="17"/>
  <c r="R489" i="17" s="1"/>
  <c r="X491" i="17"/>
  <c r="X489" i="17" s="1"/>
  <c r="E496" i="17"/>
  <c r="E494" i="17" s="1"/>
  <c r="K496" i="17"/>
  <c r="K494" i="17" s="1"/>
  <c r="Q496" i="17"/>
  <c r="Q494" i="17" s="1"/>
  <c r="W496" i="17"/>
  <c r="W494" i="17" s="1"/>
  <c r="D501" i="17"/>
  <c r="D499" i="17" s="1"/>
  <c r="J501" i="17"/>
  <c r="J499" i="17" s="1"/>
  <c r="P501" i="17"/>
  <c r="P499" i="17" s="1"/>
  <c r="V501" i="17"/>
  <c r="V499" i="17" s="1"/>
  <c r="I506" i="17"/>
  <c r="I504" i="17" s="1"/>
  <c r="O506" i="17"/>
  <c r="O504" i="17" s="1"/>
  <c r="U506" i="17"/>
  <c r="U504" i="17" s="1"/>
  <c r="AA506" i="17"/>
  <c r="AA504" i="17" s="1"/>
  <c r="H511" i="17"/>
  <c r="H509" i="17" s="1"/>
  <c r="N511" i="17"/>
  <c r="N509" i="17" s="1"/>
  <c r="T511" i="17"/>
  <c r="T509" i="17" s="1"/>
  <c r="Z511" i="17"/>
  <c r="Z509" i="17" s="1"/>
  <c r="G516" i="17"/>
  <c r="G514" i="17" s="1"/>
  <c r="M516" i="17"/>
  <c r="M514" i="17" s="1"/>
  <c r="S516" i="17"/>
  <c r="S514" i="17" s="1"/>
  <c r="Y516" i="17"/>
  <c r="Y514" i="17" s="1"/>
  <c r="F521" i="17"/>
  <c r="F519" i="17" s="1"/>
  <c r="L521" i="17"/>
  <c r="L519" i="17" s="1"/>
  <c r="R521" i="17"/>
  <c r="R519" i="17" s="1"/>
  <c r="X521" i="17"/>
  <c r="X519" i="17" s="1"/>
  <c r="E526" i="17"/>
  <c r="E524" i="17" s="1"/>
  <c r="K526" i="17"/>
  <c r="K524" i="17" s="1"/>
  <c r="Q526" i="17"/>
  <c r="Q524" i="17" s="1"/>
  <c r="W526" i="17"/>
  <c r="W524" i="17" s="1"/>
  <c r="D531" i="17"/>
  <c r="D529" i="17" s="1"/>
  <c r="J531" i="17"/>
  <c r="J529" i="17" s="1"/>
  <c r="P531" i="17"/>
  <c r="P529" i="17" s="1"/>
  <c r="V531" i="17"/>
  <c r="V529" i="17" s="1"/>
  <c r="I536" i="17"/>
  <c r="I534" i="17" s="1"/>
  <c r="O536" i="17"/>
  <c r="O534" i="17" s="1"/>
  <c r="U536" i="17"/>
  <c r="U534" i="17" s="1"/>
  <c r="AA536" i="17"/>
  <c r="AA534" i="17" s="1"/>
  <c r="H541" i="17"/>
  <c r="H539" i="17" s="1"/>
  <c r="N541" i="17"/>
  <c r="N539" i="17" s="1"/>
  <c r="T541" i="17"/>
  <c r="T539" i="17" s="1"/>
  <c r="Z541" i="17"/>
  <c r="Z539" i="17" s="1"/>
  <c r="G546" i="17"/>
  <c r="G544" i="17" s="1"/>
  <c r="M546" i="17"/>
  <c r="M544" i="17" s="1"/>
  <c r="S546" i="17"/>
  <c r="S544" i="17" s="1"/>
  <c r="Y546" i="17"/>
  <c r="Y544" i="17" s="1"/>
  <c r="F551" i="17"/>
  <c r="F549" i="17" s="1"/>
  <c r="L551" i="17"/>
  <c r="L549" i="17" s="1"/>
  <c r="R551" i="17"/>
  <c r="R549" i="17" s="1"/>
  <c r="X551" i="17"/>
  <c r="X549" i="17" s="1"/>
  <c r="E556" i="17"/>
  <c r="E554" i="17" s="1"/>
  <c r="K556" i="17"/>
  <c r="K554" i="17" s="1"/>
  <c r="Q556" i="17"/>
  <c r="Q554" i="17" s="1"/>
  <c r="W556" i="17"/>
  <c r="W554" i="17" s="1"/>
  <c r="D561" i="17"/>
  <c r="D559" i="17" s="1"/>
  <c r="J561" i="17"/>
  <c r="J559" i="17" s="1"/>
  <c r="P561" i="17"/>
  <c r="P559" i="17" s="1"/>
  <c r="V561" i="17"/>
  <c r="V559" i="17" s="1"/>
  <c r="I566" i="17"/>
  <c r="I564" i="17" s="1"/>
  <c r="O566" i="17"/>
  <c r="O564" i="17" s="1"/>
  <c r="U566" i="17"/>
  <c r="U564" i="17" s="1"/>
  <c r="AA566" i="17"/>
  <c r="AA564" i="17" s="1"/>
  <c r="H571" i="17"/>
  <c r="H569" i="17" s="1"/>
  <c r="N571" i="17"/>
  <c r="N569" i="17" s="1"/>
  <c r="T571" i="17"/>
  <c r="T569" i="17" s="1"/>
  <c r="Z571" i="17"/>
  <c r="Z569" i="17" s="1"/>
  <c r="G576" i="17"/>
  <c r="G574" i="17" s="1"/>
  <c r="M576" i="17"/>
  <c r="M574" i="17" s="1"/>
  <c r="S576" i="17"/>
  <c r="S574" i="17" s="1"/>
  <c r="Y576" i="17"/>
  <c r="Y574" i="17" s="1"/>
  <c r="F581" i="17"/>
  <c r="F579" i="17" s="1"/>
  <c r="L581" i="17"/>
  <c r="L579" i="17" s="1"/>
  <c r="R581" i="17"/>
  <c r="R579" i="17" s="1"/>
  <c r="X581" i="17"/>
  <c r="X579" i="17" s="1"/>
  <c r="E586" i="17"/>
  <c r="E584" i="17" s="1"/>
  <c r="K586" i="17"/>
  <c r="K584" i="17" s="1"/>
  <c r="Q586" i="17"/>
  <c r="Q584" i="17" s="1"/>
  <c r="W586" i="17"/>
  <c r="W584" i="17" s="1"/>
  <c r="D591" i="17"/>
  <c r="D589" i="17" s="1"/>
  <c r="J591" i="17"/>
  <c r="J589" i="17" s="1"/>
  <c r="P591" i="17"/>
  <c r="P589" i="17" s="1"/>
  <c r="V591" i="17"/>
  <c r="V589" i="17" s="1"/>
  <c r="I596" i="17"/>
  <c r="I594" i="17" s="1"/>
  <c r="O596" i="17"/>
  <c r="O594" i="17" s="1"/>
  <c r="U596" i="17"/>
  <c r="U594" i="17" s="1"/>
  <c r="AA596" i="17"/>
  <c r="AA594" i="17" s="1"/>
  <c r="H601" i="17"/>
  <c r="H599" i="17" s="1"/>
  <c r="N601" i="17"/>
  <c r="N599" i="17" s="1"/>
  <c r="T601" i="17"/>
  <c r="T599" i="17" s="1"/>
  <c r="Z601" i="17"/>
  <c r="Z599" i="17" s="1"/>
  <c r="G606" i="17"/>
  <c r="G604" i="17" s="1"/>
  <c r="M606" i="17"/>
  <c r="M604" i="17" s="1"/>
  <c r="S606" i="17"/>
  <c r="S604" i="17" s="1"/>
  <c r="Y606" i="17"/>
  <c r="Y604" i="17" s="1"/>
  <c r="F611" i="17"/>
  <c r="F609" i="17" s="1"/>
  <c r="L611" i="17"/>
  <c r="L609" i="17" s="1"/>
  <c r="R611" i="17"/>
  <c r="R609" i="17" s="1"/>
  <c r="X611" i="17"/>
  <c r="X609" i="17" s="1"/>
  <c r="E616" i="17"/>
  <c r="E614" i="17" s="1"/>
  <c r="K616" i="17"/>
  <c r="K614" i="17" s="1"/>
  <c r="Q616" i="17"/>
  <c r="Q614" i="17" s="1"/>
  <c r="W616" i="17"/>
  <c r="W614" i="17" s="1"/>
  <c r="B637" i="17"/>
  <c r="B649" i="17"/>
  <c r="B661" i="17"/>
  <c r="B673" i="17"/>
  <c r="B689" i="17"/>
  <c r="B701" i="17"/>
  <c r="B713" i="17"/>
  <c r="B725" i="17"/>
  <c r="B737" i="17"/>
  <c r="E758" i="17"/>
  <c r="E757" i="17" s="1"/>
  <c r="E9" i="18"/>
  <c r="K9" i="18"/>
  <c r="K7" i="18" s="1"/>
  <c r="Q9" i="18"/>
  <c r="Q7" i="18" s="1"/>
  <c r="W9" i="18"/>
  <c r="E11" i="18"/>
  <c r="K11" i="18"/>
  <c r="Q11" i="18"/>
  <c r="W11" i="18"/>
  <c r="D14" i="18"/>
  <c r="D12" i="18" s="1"/>
  <c r="J14" i="18"/>
  <c r="P14" i="18"/>
  <c r="V14" i="18"/>
  <c r="V12" i="18" s="1"/>
  <c r="D16" i="18"/>
  <c r="J16" i="18"/>
  <c r="P16" i="18"/>
  <c r="V16" i="18"/>
  <c r="I19" i="18"/>
  <c r="O19" i="18"/>
  <c r="O17" i="18" s="1"/>
  <c r="U19" i="18"/>
  <c r="AA19" i="18"/>
  <c r="AA17" i="18" s="1"/>
  <c r="I21" i="18"/>
  <c r="O21" i="18"/>
  <c r="U21" i="18"/>
  <c r="AA21" i="18"/>
  <c r="H24" i="18"/>
  <c r="N24" i="18"/>
  <c r="N22" i="18" s="1"/>
  <c r="T24" i="18"/>
  <c r="T22" i="18" s="1"/>
  <c r="Z24" i="18"/>
  <c r="H26" i="18"/>
  <c r="N26" i="18"/>
  <c r="T26" i="18"/>
  <c r="Z26" i="18"/>
  <c r="G29" i="18"/>
  <c r="G27" i="18" s="1"/>
  <c r="M29" i="18"/>
  <c r="S29" i="18"/>
  <c r="Y29" i="18"/>
  <c r="Y27" i="18" s="1"/>
  <c r="G31" i="18"/>
  <c r="M31" i="18"/>
  <c r="S31" i="18"/>
  <c r="Y31" i="18"/>
  <c r="F34" i="18"/>
  <c r="L34" i="18"/>
  <c r="L32" i="18" s="1"/>
  <c r="R34" i="18"/>
  <c r="X34" i="18"/>
  <c r="X32" i="18" s="1"/>
  <c r="F36" i="18"/>
  <c r="L36" i="18"/>
  <c r="R36" i="18"/>
  <c r="X36" i="18"/>
  <c r="E39" i="18"/>
  <c r="K39" i="18"/>
  <c r="K37" i="18" s="1"/>
  <c r="Q39" i="18"/>
  <c r="Q37" i="18" s="1"/>
  <c r="W39" i="18"/>
  <c r="E41" i="18"/>
  <c r="K41" i="18"/>
  <c r="Q41" i="18"/>
  <c r="W41" i="18"/>
  <c r="D44" i="18"/>
  <c r="D42" i="18" s="1"/>
  <c r="J44" i="18"/>
  <c r="P44" i="18"/>
  <c r="V44" i="18"/>
  <c r="V42" i="18" s="1"/>
  <c r="D46" i="18"/>
  <c r="J46" i="18"/>
  <c r="P46" i="18"/>
  <c r="V46" i="18"/>
  <c r="I49" i="18"/>
  <c r="O49" i="18"/>
  <c r="O47" i="18" s="1"/>
  <c r="U49" i="18"/>
  <c r="U47" i="18" s="1"/>
  <c r="AA49" i="18"/>
  <c r="AA47" i="18" s="1"/>
  <c r="I51" i="18"/>
  <c r="P51" i="18"/>
  <c r="W51" i="18"/>
  <c r="W47" i="18" s="1"/>
  <c r="J54" i="18"/>
  <c r="J52" i="18" s="1"/>
  <c r="Q54" i="18"/>
  <c r="X54" i="18"/>
  <c r="X52" i="18" s="1"/>
  <c r="G56" i="18"/>
  <c r="O56" i="18"/>
  <c r="V56" i="18"/>
  <c r="I59" i="18"/>
  <c r="I57" i="18" s="1"/>
  <c r="P59" i="18"/>
  <c r="P57" i="18" s="1"/>
  <c r="W59" i="18"/>
  <c r="W57" i="18" s="1"/>
  <c r="F61" i="18"/>
  <c r="N61" i="18"/>
  <c r="U61" i="18"/>
  <c r="H64" i="18"/>
  <c r="H62" i="18" s="1"/>
  <c r="O64" i="18"/>
  <c r="O62" i="18" s="1"/>
  <c r="V64" i="18"/>
  <c r="V62" i="18" s="1"/>
  <c r="E66" i="18"/>
  <c r="M66" i="18"/>
  <c r="T66" i="18"/>
  <c r="AA66" i="18"/>
  <c r="G69" i="18"/>
  <c r="G67" i="18" s="1"/>
  <c r="N69" i="18"/>
  <c r="N67" i="18" s="1"/>
  <c r="U69" i="18"/>
  <c r="U67" i="18" s="1"/>
  <c r="D71" i="18"/>
  <c r="L71" i="18"/>
  <c r="S71" i="18"/>
  <c r="Z71" i="18"/>
  <c r="G74" i="18"/>
  <c r="G72" i="18" s="1"/>
  <c r="O74" i="18"/>
  <c r="O72" i="18" s="1"/>
  <c r="Y74" i="18"/>
  <c r="I76" i="18"/>
  <c r="I72" i="18" s="1"/>
  <c r="S76" i="18"/>
  <c r="S72" i="18" s="1"/>
  <c r="AA76" i="18"/>
  <c r="E79" i="18"/>
  <c r="E77" i="18" s="1"/>
  <c r="M79" i="18"/>
  <c r="M77" i="18" s="1"/>
  <c r="W79" i="18"/>
  <c r="W77" i="18" s="1"/>
  <c r="G81" i="18"/>
  <c r="G77" i="18" s="1"/>
  <c r="Q81" i="18"/>
  <c r="Q77" i="18" s="1"/>
  <c r="Y81" i="18"/>
  <c r="Y77" i="18" s="1"/>
  <c r="J84" i="18"/>
  <c r="J82" i="18" s="1"/>
  <c r="V84" i="18"/>
  <c r="M86" i="18"/>
  <c r="M82" i="18" s="1"/>
  <c r="R89" i="18"/>
  <c r="R87" i="18" s="1"/>
  <c r="L91" i="18"/>
  <c r="N94" i="18"/>
  <c r="N92" i="18" s="1"/>
  <c r="H96" i="18"/>
  <c r="Z96" i="18"/>
  <c r="J99" i="18"/>
  <c r="J97" i="18" s="1"/>
  <c r="D101" i="18"/>
  <c r="V101" i="18"/>
  <c r="I104" i="18"/>
  <c r="I102" i="18" s="1"/>
  <c r="AA104" i="18"/>
  <c r="AA102" i="18" s="1"/>
  <c r="U106" i="18"/>
  <c r="E109" i="18"/>
  <c r="E107" i="18" s="1"/>
  <c r="W109" i="18"/>
  <c r="W107" i="18" s="1"/>
  <c r="Q111" i="18"/>
  <c r="S114" i="18"/>
  <c r="S112" i="18" s="1"/>
  <c r="M116" i="18"/>
  <c r="R119" i="18"/>
  <c r="R117" i="18" s="1"/>
  <c r="K124" i="18"/>
  <c r="K122" i="18" s="1"/>
  <c r="W126" i="18"/>
  <c r="D129" i="18"/>
  <c r="D127" i="18" s="1"/>
  <c r="P131" i="18"/>
  <c r="O136" i="18"/>
  <c r="O132" i="18" s="1"/>
  <c r="H141" i="18"/>
  <c r="Y144" i="18"/>
  <c r="R149" i="18"/>
  <c r="R147" i="18" s="1"/>
  <c r="K154" i="18"/>
  <c r="K152" i="18" s="1"/>
  <c r="W156" i="18"/>
  <c r="W308" i="18"/>
  <c r="W306" i="18" s="1"/>
  <c r="Q308" i="18"/>
  <c r="Q306" i="18" s="1"/>
  <c r="K308" i="18"/>
  <c r="E308" i="18"/>
  <c r="X303" i="18"/>
  <c r="X301" i="18" s="1"/>
  <c r="R303" i="18"/>
  <c r="R301" i="18" s="1"/>
  <c r="L303" i="18"/>
  <c r="L301" i="18" s="1"/>
  <c r="F303" i="18"/>
  <c r="F301" i="18" s="1"/>
  <c r="Y298" i="18"/>
  <c r="S298" i="18"/>
  <c r="M298" i="18"/>
  <c r="M296" i="18" s="1"/>
  <c r="G298" i="18"/>
  <c r="G296" i="18" s="1"/>
  <c r="Z293" i="18"/>
  <c r="Z291" i="18" s="1"/>
  <c r="T293" i="18"/>
  <c r="T291" i="18" s="1"/>
  <c r="N293" i="18"/>
  <c r="H293" i="18"/>
  <c r="AA288" i="18"/>
  <c r="AA286" i="18" s="1"/>
  <c r="U288" i="18"/>
  <c r="U286" i="18" s="1"/>
  <c r="O288" i="18"/>
  <c r="O286" i="18" s="1"/>
  <c r="I288" i="18"/>
  <c r="I286" i="18" s="1"/>
  <c r="V283" i="18"/>
  <c r="P283" i="18"/>
  <c r="J283" i="18"/>
  <c r="J281" i="18" s="1"/>
  <c r="D283" i="18"/>
  <c r="D281" i="18" s="1"/>
  <c r="W278" i="18"/>
  <c r="W276" i="18" s="1"/>
  <c r="Q278" i="18"/>
  <c r="Q276" i="18" s="1"/>
  <c r="K278" i="18"/>
  <c r="E278" i="18"/>
  <c r="X273" i="18"/>
  <c r="X271" i="18" s="1"/>
  <c r="R273" i="18"/>
  <c r="R271" i="18" s="1"/>
  <c r="L273" i="18"/>
  <c r="L271" i="18" s="1"/>
  <c r="F273" i="18"/>
  <c r="F271" i="18" s="1"/>
  <c r="Y268" i="18"/>
  <c r="S268" i="18"/>
  <c r="M268" i="18"/>
  <c r="M266" i="18" s="1"/>
  <c r="G268" i="18"/>
  <c r="G266" i="18" s="1"/>
  <c r="Z263" i="18"/>
  <c r="Z261" i="18" s="1"/>
  <c r="T263" i="18"/>
  <c r="T261" i="18" s="1"/>
  <c r="N263" i="18"/>
  <c r="H263" i="18"/>
  <c r="AA258" i="18"/>
  <c r="AA256" i="18" s="1"/>
  <c r="U258" i="18"/>
  <c r="U256" i="18" s="1"/>
  <c r="O258" i="18"/>
  <c r="O256" i="18" s="1"/>
  <c r="I258" i="18"/>
  <c r="I256" i="18" s="1"/>
  <c r="V253" i="18"/>
  <c r="P253" i="18"/>
  <c r="J253" i="18"/>
  <c r="J251" i="18" s="1"/>
  <c r="D253" i="18"/>
  <c r="D251" i="18" s="1"/>
  <c r="W248" i="18"/>
  <c r="W246" i="18" s="1"/>
  <c r="Q248" i="18"/>
  <c r="Q246" i="18" s="1"/>
  <c r="K248" i="18"/>
  <c r="E248" i="18"/>
  <c r="V308" i="18"/>
  <c r="P308" i="18"/>
  <c r="J308" i="18"/>
  <c r="J306" i="18" s="1"/>
  <c r="D308" i="18"/>
  <c r="D306" i="18" s="1"/>
  <c r="W303" i="18"/>
  <c r="Q303" i="18"/>
  <c r="Q301" i="18" s="1"/>
  <c r="K303" i="18"/>
  <c r="E303" i="18"/>
  <c r="X298" i="18"/>
  <c r="X296" i="18" s="1"/>
  <c r="R298" i="18"/>
  <c r="R296" i="18" s="1"/>
  <c r="L298" i="18"/>
  <c r="F298" i="18"/>
  <c r="F296" i="18" s="1"/>
  <c r="Y293" i="18"/>
  <c r="S293" i="18"/>
  <c r="M293" i="18"/>
  <c r="M291" i="18" s="1"/>
  <c r="G293" i="18"/>
  <c r="G291" i="18" s="1"/>
  <c r="Z288" i="18"/>
  <c r="T288" i="18"/>
  <c r="T286" i="18" s="1"/>
  <c r="N288" i="18"/>
  <c r="H288" i="18"/>
  <c r="AA283" i="18"/>
  <c r="AA281" i="18" s="1"/>
  <c r="U283" i="18"/>
  <c r="U281" i="18" s="1"/>
  <c r="O283" i="18"/>
  <c r="I283" i="18"/>
  <c r="I281" i="18" s="1"/>
  <c r="V278" i="18"/>
  <c r="P278" i="18"/>
  <c r="J278" i="18"/>
  <c r="J276" i="18" s="1"/>
  <c r="D278" i="18"/>
  <c r="D276" i="18" s="1"/>
  <c r="W273" i="18"/>
  <c r="Q273" i="18"/>
  <c r="Q271" i="18" s="1"/>
  <c r="K273" i="18"/>
  <c r="E273" i="18"/>
  <c r="X268" i="18"/>
  <c r="X266" i="18" s="1"/>
  <c r="R268" i="18"/>
  <c r="R266" i="18" s="1"/>
  <c r="L268" i="18"/>
  <c r="F268" i="18"/>
  <c r="F266" i="18" s="1"/>
  <c r="Y263" i="18"/>
  <c r="S263" i="18"/>
  <c r="M263" i="18"/>
  <c r="M261" i="18" s="1"/>
  <c r="G263" i="18"/>
  <c r="G261" i="18" s="1"/>
  <c r="Z258" i="18"/>
  <c r="T258" i="18"/>
  <c r="T256" i="18" s="1"/>
  <c r="N258" i="18"/>
  <c r="H258" i="18"/>
  <c r="AA253" i="18"/>
  <c r="AA251" i="18" s="1"/>
  <c r="U253" i="18"/>
  <c r="U251" i="18" s="1"/>
  <c r="O253" i="18"/>
  <c r="I253" i="18"/>
  <c r="I251" i="18" s="1"/>
  <c r="V248" i="18"/>
  <c r="P248" i="18"/>
  <c r="J248" i="18"/>
  <c r="J246" i="18" s="1"/>
  <c r="D248" i="18"/>
  <c r="D246" i="18" s="1"/>
  <c r="W243" i="18"/>
  <c r="Q243" i="18"/>
  <c r="Q241" i="18" s="1"/>
  <c r="K243" i="18"/>
  <c r="E243" i="18"/>
  <c r="X238" i="18"/>
  <c r="X236" i="18" s="1"/>
  <c r="R238" i="18"/>
  <c r="R236" i="18" s="1"/>
  <c r="L238" i="18"/>
  <c r="F238" i="18"/>
  <c r="F236" i="18" s="1"/>
  <c r="Y233" i="18"/>
  <c r="S233" i="18"/>
  <c r="M233" i="18"/>
  <c r="M231" i="18" s="1"/>
  <c r="G233" i="18"/>
  <c r="G231" i="18" s="1"/>
  <c r="Z228" i="18"/>
  <c r="T228" i="18"/>
  <c r="T226" i="18" s="1"/>
  <c r="N228" i="18"/>
  <c r="H228" i="18"/>
  <c r="AA223" i="18"/>
  <c r="AA221" i="18" s="1"/>
  <c r="U223" i="18"/>
  <c r="U221" i="18" s="1"/>
  <c r="O223" i="18"/>
  <c r="I223" i="18"/>
  <c r="I221" i="18" s="1"/>
  <c r="V218" i="18"/>
  <c r="P218" i="18"/>
  <c r="J218" i="18"/>
  <c r="J216" i="18" s="1"/>
  <c r="D218" i="18"/>
  <c r="D216" i="18" s="1"/>
  <c r="W213" i="18"/>
  <c r="Q213" i="18"/>
  <c r="Q211" i="18" s="1"/>
  <c r="K213" i="18"/>
  <c r="E213" i="18"/>
  <c r="X208" i="18"/>
  <c r="X206" i="18" s="1"/>
  <c r="R208" i="18"/>
  <c r="R206" i="18" s="1"/>
  <c r="L208" i="18"/>
  <c r="F208" i="18"/>
  <c r="F206" i="18" s="1"/>
  <c r="Y203" i="18"/>
  <c r="S203" i="18"/>
  <c r="M203" i="18"/>
  <c r="M201" i="18" s="1"/>
  <c r="G203" i="18"/>
  <c r="G201" i="18" s="1"/>
  <c r="Z198" i="18"/>
  <c r="T198" i="18"/>
  <c r="T196" i="18" s="1"/>
  <c r="N198" i="18"/>
  <c r="H198" i="18"/>
  <c r="AA193" i="18"/>
  <c r="AA191" i="18" s="1"/>
  <c r="U193" i="18"/>
  <c r="U191" i="18" s="1"/>
  <c r="O193" i="18"/>
  <c r="I193" i="18"/>
  <c r="I191" i="18" s="1"/>
  <c r="V188" i="18"/>
  <c r="P188" i="18"/>
  <c r="J188" i="18"/>
  <c r="J186" i="18" s="1"/>
  <c r="D188" i="18"/>
  <c r="D186" i="18" s="1"/>
  <c r="W183" i="18"/>
  <c r="Q183" i="18"/>
  <c r="Q181" i="18" s="1"/>
  <c r="K183" i="18"/>
  <c r="E183" i="18"/>
  <c r="X178" i="18"/>
  <c r="X176" i="18" s="1"/>
  <c r="R178" i="18"/>
  <c r="R176" i="18" s="1"/>
  <c r="L178" i="18"/>
  <c r="F178" i="18"/>
  <c r="F176" i="18" s="1"/>
  <c r="Y173" i="18"/>
  <c r="S173" i="18"/>
  <c r="M173" i="18"/>
  <c r="M171" i="18" s="1"/>
  <c r="G173" i="18"/>
  <c r="G171" i="18" s="1"/>
  <c r="Z168" i="18"/>
  <c r="T168" i="18"/>
  <c r="T166" i="18" s="1"/>
  <c r="N168" i="18"/>
  <c r="H168" i="18"/>
  <c r="AA163" i="18"/>
  <c r="AA161" i="18" s="1"/>
  <c r="U163" i="18"/>
  <c r="U161" i="18" s="1"/>
  <c r="O163" i="18"/>
  <c r="I163" i="18"/>
  <c r="I161" i="18" s="1"/>
  <c r="AA308" i="18"/>
  <c r="AA306" i="18" s="1"/>
  <c r="U308" i="18"/>
  <c r="U306" i="18" s="1"/>
  <c r="O308" i="18"/>
  <c r="O306" i="18" s="1"/>
  <c r="I308" i="18"/>
  <c r="I306" i="18" s="1"/>
  <c r="V303" i="18"/>
  <c r="V301" i="18" s="1"/>
  <c r="P303" i="18"/>
  <c r="P301" i="18" s="1"/>
  <c r="J303" i="18"/>
  <c r="J301" i="18" s="1"/>
  <c r="D303" i="18"/>
  <c r="D301" i="18" s="1"/>
  <c r="W298" i="18"/>
  <c r="W296" i="18" s="1"/>
  <c r="Q298" i="18"/>
  <c r="Q296" i="18" s="1"/>
  <c r="K298" i="18"/>
  <c r="K296" i="18" s="1"/>
  <c r="E298" i="18"/>
  <c r="E296" i="18" s="1"/>
  <c r="X293" i="18"/>
  <c r="X291" i="18" s="1"/>
  <c r="R293" i="18"/>
  <c r="R291" i="18" s="1"/>
  <c r="L293" i="18"/>
  <c r="L291" i="18" s="1"/>
  <c r="F293" i="18"/>
  <c r="F291" i="18" s="1"/>
  <c r="Y288" i="18"/>
  <c r="Y286" i="18" s="1"/>
  <c r="S288" i="18"/>
  <c r="S286" i="18" s="1"/>
  <c r="M288" i="18"/>
  <c r="M286" i="18" s="1"/>
  <c r="G288" i="18"/>
  <c r="G286" i="18" s="1"/>
  <c r="Z283" i="18"/>
  <c r="Z281" i="18" s="1"/>
  <c r="T283" i="18"/>
  <c r="T281" i="18" s="1"/>
  <c r="N283" i="18"/>
  <c r="N281" i="18" s="1"/>
  <c r="H283" i="18"/>
  <c r="H281" i="18" s="1"/>
  <c r="AA278" i="18"/>
  <c r="AA276" i="18" s="1"/>
  <c r="U278" i="18"/>
  <c r="U276" i="18" s="1"/>
  <c r="O278" i="18"/>
  <c r="O276" i="18" s="1"/>
  <c r="I278" i="18"/>
  <c r="I276" i="18" s="1"/>
  <c r="V273" i="18"/>
  <c r="V271" i="18" s="1"/>
  <c r="P273" i="18"/>
  <c r="P271" i="18" s="1"/>
  <c r="J273" i="18"/>
  <c r="J271" i="18" s="1"/>
  <c r="D273" i="18"/>
  <c r="D271" i="18" s="1"/>
  <c r="W268" i="18"/>
  <c r="W266" i="18" s="1"/>
  <c r="Q268" i="18"/>
  <c r="Q266" i="18" s="1"/>
  <c r="K268" i="18"/>
  <c r="K266" i="18" s="1"/>
  <c r="E268" i="18"/>
  <c r="E266" i="18" s="1"/>
  <c r="X263" i="18"/>
  <c r="X261" i="18" s="1"/>
  <c r="R263" i="18"/>
  <c r="R261" i="18" s="1"/>
  <c r="L263" i="18"/>
  <c r="L261" i="18" s="1"/>
  <c r="F263" i="18"/>
  <c r="F261" i="18" s="1"/>
  <c r="Y258" i="18"/>
  <c r="Y256" i="18" s="1"/>
  <c r="S258" i="18"/>
  <c r="S256" i="18" s="1"/>
  <c r="M258" i="18"/>
  <c r="M256" i="18" s="1"/>
  <c r="G258" i="18"/>
  <c r="G256" i="18" s="1"/>
  <c r="Z253" i="18"/>
  <c r="Z251" i="18" s="1"/>
  <c r="T253" i="18"/>
  <c r="T251" i="18" s="1"/>
  <c r="N253" i="18"/>
  <c r="N251" i="18" s="1"/>
  <c r="H253" i="18"/>
  <c r="H251" i="18" s="1"/>
  <c r="AA248" i="18"/>
  <c r="AA246" i="18" s="1"/>
  <c r="U248" i="18"/>
  <c r="U246" i="18" s="1"/>
  <c r="O248" i="18"/>
  <c r="O246" i="18" s="1"/>
  <c r="I248" i="18"/>
  <c r="I246" i="18" s="1"/>
  <c r="V243" i="18"/>
  <c r="V241" i="18" s="1"/>
  <c r="P243" i="18"/>
  <c r="P241" i="18" s="1"/>
  <c r="J243" i="18"/>
  <c r="J241" i="18" s="1"/>
  <c r="D243" i="18"/>
  <c r="D241" i="18" s="1"/>
  <c r="W238" i="18"/>
  <c r="W236" i="18" s="1"/>
  <c r="Q238" i="18"/>
  <c r="Q236" i="18" s="1"/>
  <c r="K238" i="18"/>
  <c r="K236" i="18" s="1"/>
  <c r="E238" i="18"/>
  <c r="E236" i="18" s="1"/>
  <c r="X233" i="18"/>
  <c r="X231" i="18" s="1"/>
  <c r="R233" i="18"/>
  <c r="R231" i="18" s="1"/>
  <c r="L233" i="18"/>
  <c r="L231" i="18" s="1"/>
  <c r="F233" i="18"/>
  <c r="F231" i="18" s="1"/>
  <c r="Y228" i="18"/>
  <c r="Y226" i="18" s="1"/>
  <c r="S228" i="18"/>
  <c r="S226" i="18" s="1"/>
  <c r="M228" i="18"/>
  <c r="M226" i="18" s="1"/>
  <c r="G228" i="18"/>
  <c r="G226" i="18" s="1"/>
  <c r="Z223" i="18"/>
  <c r="Z221" i="18" s="1"/>
  <c r="T223" i="18"/>
  <c r="T221" i="18" s="1"/>
  <c r="N223" i="18"/>
  <c r="N221" i="18" s="1"/>
  <c r="H223" i="18"/>
  <c r="H221" i="18" s="1"/>
  <c r="AA218" i="18"/>
  <c r="AA216" i="18" s="1"/>
  <c r="U218" i="18"/>
  <c r="U216" i="18" s="1"/>
  <c r="O218" i="18"/>
  <c r="O216" i="18" s="1"/>
  <c r="I218" i="18"/>
  <c r="I216" i="18" s="1"/>
  <c r="V213" i="18"/>
  <c r="V211" i="18" s="1"/>
  <c r="P213" i="18"/>
  <c r="P211" i="18" s="1"/>
  <c r="J213" i="18"/>
  <c r="J211" i="18" s="1"/>
  <c r="D213" i="18"/>
  <c r="D211" i="18" s="1"/>
  <c r="W208" i="18"/>
  <c r="W206" i="18" s="1"/>
  <c r="Q208" i="18"/>
  <c r="Q206" i="18" s="1"/>
  <c r="K208" i="18"/>
  <c r="K206" i="18" s="1"/>
  <c r="E208" i="18"/>
  <c r="E206" i="18" s="1"/>
  <c r="X203" i="18"/>
  <c r="X201" i="18" s="1"/>
  <c r="R203" i="18"/>
  <c r="R201" i="18" s="1"/>
  <c r="L203" i="18"/>
  <c r="L201" i="18" s="1"/>
  <c r="F203" i="18"/>
  <c r="F201" i="18" s="1"/>
  <c r="Y198" i="18"/>
  <c r="Y196" i="18" s="1"/>
  <c r="S198" i="18"/>
  <c r="S196" i="18" s="1"/>
  <c r="M198" i="18"/>
  <c r="M196" i="18" s="1"/>
  <c r="G198" i="18"/>
  <c r="G196" i="18" s="1"/>
  <c r="Z193" i="18"/>
  <c r="Z191" i="18" s="1"/>
  <c r="T193" i="18"/>
  <c r="T191" i="18" s="1"/>
  <c r="N193" i="18"/>
  <c r="N191" i="18" s="1"/>
  <c r="H193" i="18"/>
  <c r="H191" i="18" s="1"/>
  <c r="AA188" i="18"/>
  <c r="AA186" i="18" s="1"/>
  <c r="U188" i="18"/>
  <c r="U186" i="18" s="1"/>
  <c r="O188" i="18"/>
  <c r="O186" i="18" s="1"/>
  <c r="I188" i="18"/>
  <c r="I186" i="18" s="1"/>
  <c r="V183" i="18"/>
  <c r="V181" i="18" s="1"/>
  <c r="P183" i="18"/>
  <c r="P181" i="18" s="1"/>
  <c r="J183" i="18"/>
  <c r="J181" i="18" s="1"/>
  <c r="D183" i="18"/>
  <c r="D181" i="18" s="1"/>
  <c r="W178" i="18"/>
  <c r="W176" i="18" s="1"/>
  <c r="Q178" i="18"/>
  <c r="Q176" i="18" s="1"/>
  <c r="K178" i="18"/>
  <c r="K176" i="18" s="1"/>
  <c r="E178" i="18"/>
  <c r="E176" i="18" s="1"/>
  <c r="X173" i="18"/>
  <c r="X171" i="18" s="1"/>
  <c r="R173" i="18"/>
  <c r="R171" i="18" s="1"/>
  <c r="L173" i="18"/>
  <c r="L171" i="18" s="1"/>
  <c r="F173" i="18"/>
  <c r="F171" i="18" s="1"/>
  <c r="Y168" i="18"/>
  <c r="Y166" i="18" s="1"/>
  <c r="S168" i="18"/>
  <c r="S166" i="18" s="1"/>
  <c r="M168" i="18"/>
  <c r="M166" i="18" s="1"/>
  <c r="G168" i="18"/>
  <c r="G166" i="18" s="1"/>
  <c r="Z163" i="18"/>
  <c r="Z161" i="18" s="1"/>
  <c r="T163" i="18"/>
  <c r="T161" i="18" s="1"/>
  <c r="N163" i="18"/>
  <c r="N161" i="18" s="1"/>
  <c r="H163" i="18"/>
  <c r="H161" i="18" s="1"/>
  <c r="Z308" i="18"/>
  <c r="Z306" i="18" s="1"/>
  <c r="T308" i="18"/>
  <c r="T306" i="18" s="1"/>
  <c r="N308" i="18"/>
  <c r="N306" i="18" s="1"/>
  <c r="H308" i="18"/>
  <c r="H306" i="18" s="1"/>
  <c r="AA303" i="18"/>
  <c r="U303" i="18"/>
  <c r="O303" i="18"/>
  <c r="O301" i="18" s="1"/>
  <c r="I303" i="18"/>
  <c r="I301" i="18" s="1"/>
  <c r="V298" i="18"/>
  <c r="V296" i="18" s="1"/>
  <c r="P298" i="18"/>
  <c r="P296" i="18" s="1"/>
  <c r="J298" i="18"/>
  <c r="D298" i="18"/>
  <c r="W293" i="18"/>
  <c r="W291" i="18" s="1"/>
  <c r="Q293" i="18"/>
  <c r="Q291" i="18" s="1"/>
  <c r="K293" i="18"/>
  <c r="K291" i="18" s="1"/>
  <c r="E293" i="18"/>
  <c r="E291" i="18" s="1"/>
  <c r="X288" i="18"/>
  <c r="R288" i="18"/>
  <c r="L288" i="18"/>
  <c r="L286" i="18" s="1"/>
  <c r="F288" i="18"/>
  <c r="F286" i="18" s="1"/>
  <c r="Y283" i="18"/>
  <c r="Y281" i="18" s="1"/>
  <c r="S283" i="18"/>
  <c r="S281" i="18" s="1"/>
  <c r="M283" i="18"/>
  <c r="G283" i="18"/>
  <c r="Z278" i="18"/>
  <c r="Z276" i="18" s="1"/>
  <c r="T278" i="18"/>
  <c r="T276" i="18" s="1"/>
  <c r="N278" i="18"/>
  <c r="N276" i="18" s="1"/>
  <c r="H278" i="18"/>
  <c r="H276" i="18" s="1"/>
  <c r="AA273" i="18"/>
  <c r="U273" i="18"/>
  <c r="O273" i="18"/>
  <c r="O271" i="18" s="1"/>
  <c r="I273" i="18"/>
  <c r="I271" i="18" s="1"/>
  <c r="V268" i="18"/>
  <c r="V266" i="18" s="1"/>
  <c r="P268" i="18"/>
  <c r="P266" i="18" s="1"/>
  <c r="J268" i="18"/>
  <c r="D268" i="18"/>
  <c r="W263" i="18"/>
  <c r="W261" i="18" s="1"/>
  <c r="Q263" i="18"/>
  <c r="Q261" i="18" s="1"/>
  <c r="K263" i="18"/>
  <c r="K261" i="18" s="1"/>
  <c r="E263" i="18"/>
  <c r="E261" i="18" s="1"/>
  <c r="X258" i="18"/>
  <c r="R258" i="18"/>
  <c r="L258" i="18"/>
  <c r="L256" i="18" s="1"/>
  <c r="F258" i="18"/>
  <c r="F256" i="18" s="1"/>
  <c r="Y253" i="18"/>
  <c r="Y251" i="18" s="1"/>
  <c r="S253" i="18"/>
  <c r="S251" i="18" s="1"/>
  <c r="M253" i="18"/>
  <c r="G253" i="18"/>
  <c r="Z248" i="18"/>
  <c r="Z246" i="18" s="1"/>
  <c r="T248" i="18"/>
  <c r="T246" i="18" s="1"/>
  <c r="N248" i="18"/>
  <c r="N246" i="18" s="1"/>
  <c r="H248" i="18"/>
  <c r="H246" i="18" s="1"/>
  <c r="AA243" i="18"/>
  <c r="U243" i="18"/>
  <c r="O243" i="18"/>
  <c r="O241" i="18" s="1"/>
  <c r="I243" i="18"/>
  <c r="I241" i="18" s="1"/>
  <c r="V238" i="18"/>
  <c r="V236" i="18" s="1"/>
  <c r="P238" i="18"/>
  <c r="P236" i="18" s="1"/>
  <c r="J238" i="18"/>
  <c r="D238" i="18"/>
  <c r="W233" i="18"/>
  <c r="W231" i="18" s="1"/>
  <c r="Q233" i="18"/>
  <c r="Q231" i="18" s="1"/>
  <c r="K233" i="18"/>
  <c r="K231" i="18" s="1"/>
  <c r="E233" i="18"/>
  <c r="E231" i="18" s="1"/>
  <c r="X228" i="18"/>
  <c r="R228" i="18"/>
  <c r="L228" i="18"/>
  <c r="L226" i="18" s="1"/>
  <c r="F228" i="18"/>
  <c r="F226" i="18" s="1"/>
  <c r="Y223" i="18"/>
  <c r="Y221" i="18" s="1"/>
  <c r="S223" i="18"/>
  <c r="S221" i="18" s="1"/>
  <c r="M223" i="18"/>
  <c r="G223" i="18"/>
  <c r="Z218" i="18"/>
  <c r="Z216" i="18" s="1"/>
  <c r="T218" i="18"/>
  <c r="T216" i="18" s="1"/>
  <c r="N218" i="18"/>
  <c r="N216" i="18" s="1"/>
  <c r="H218" i="18"/>
  <c r="H216" i="18" s="1"/>
  <c r="AA213" i="18"/>
  <c r="U213" i="18"/>
  <c r="O213" i="18"/>
  <c r="O211" i="18" s="1"/>
  <c r="I213" i="18"/>
  <c r="I211" i="18" s="1"/>
  <c r="V208" i="18"/>
  <c r="V206" i="18" s="1"/>
  <c r="P208" i="18"/>
  <c r="P206" i="18" s="1"/>
  <c r="J208" i="18"/>
  <c r="D208" i="18"/>
  <c r="W203" i="18"/>
  <c r="W201" i="18" s="1"/>
  <c r="Q203" i="18"/>
  <c r="Q201" i="18" s="1"/>
  <c r="K203" i="18"/>
  <c r="K201" i="18" s="1"/>
  <c r="E203" i="18"/>
  <c r="E201" i="18" s="1"/>
  <c r="X198" i="18"/>
  <c r="R198" i="18"/>
  <c r="L198" i="18"/>
  <c r="L196" i="18" s="1"/>
  <c r="F198" i="18"/>
  <c r="F196" i="18" s="1"/>
  <c r="Y193" i="18"/>
  <c r="Y191" i="18" s="1"/>
  <c r="S193" i="18"/>
  <c r="S191" i="18" s="1"/>
  <c r="M193" i="18"/>
  <c r="G193" i="18"/>
  <c r="Z188" i="18"/>
  <c r="Z186" i="18" s="1"/>
  <c r="T188" i="18"/>
  <c r="T186" i="18" s="1"/>
  <c r="N188" i="18"/>
  <c r="N186" i="18" s="1"/>
  <c r="H188" i="18"/>
  <c r="H186" i="18" s="1"/>
  <c r="AA183" i="18"/>
  <c r="U183" i="18"/>
  <c r="O183" i="18"/>
  <c r="O181" i="18" s="1"/>
  <c r="I183" i="18"/>
  <c r="I181" i="18" s="1"/>
  <c r="V178" i="18"/>
  <c r="V176" i="18" s="1"/>
  <c r="P178" i="18"/>
  <c r="P176" i="18" s="1"/>
  <c r="J178" i="18"/>
  <c r="D178" i="18"/>
  <c r="W173" i="18"/>
  <c r="W171" i="18" s="1"/>
  <c r="Q173" i="18"/>
  <c r="Q171" i="18" s="1"/>
  <c r="K173" i="18"/>
  <c r="K171" i="18" s="1"/>
  <c r="E173" i="18"/>
  <c r="E171" i="18" s="1"/>
  <c r="X168" i="18"/>
  <c r="R168" i="18"/>
  <c r="L168" i="18"/>
  <c r="L166" i="18" s="1"/>
  <c r="F168" i="18"/>
  <c r="F166" i="18" s="1"/>
  <c r="Y163" i="18"/>
  <c r="Y161" i="18" s="1"/>
  <c r="S163" i="18"/>
  <c r="S161" i="18" s="1"/>
  <c r="M163" i="18"/>
  <c r="G163" i="18"/>
  <c r="Y308" i="18"/>
  <c r="Y306" i="18" s="1"/>
  <c r="S308" i="18"/>
  <c r="M308" i="18"/>
  <c r="M306" i="18" s="1"/>
  <c r="G308" i="18"/>
  <c r="G306" i="18" s="1"/>
  <c r="Z303" i="18"/>
  <c r="Z301" i="18" s="1"/>
  <c r="T303" i="18"/>
  <c r="N303" i="18"/>
  <c r="N301" i="18" s="1"/>
  <c r="H303" i="18"/>
  <c r="AA298" i="18"/>
  <c r="AA296" i="18" s="1"/>
  <c r="U298" i="18"/>
  <c r="U296" i="18" s="1"/>
  <c r="O298" i="18"/>
  <c r="O296" i="18" s="1"/>
  <c r="I298" i="18"/>
  <c r="V293" i="18"/>
  <c r="V291" i="18" s="1"/>
  <c r="P293" i="18"/>
  <c r="J293" i="18"/>
  <c r="J291" i="18" s="1"/>
  <c r="D293" i="18"/>
  <c r="D291" i="18" s="1"/>
  <c r="W288" i="18"/>
  <c r="W286" i="18" s="1"/>
  <c r="Q288" i="18"/>
  <c r="K288" i="18"/>
  <c r="K286" i="18" s="1"/>
  <c r="E288" i="18"/>
  <c r="X283" i="18"/>
  <c r="X281" i="18" s="1"/>
  <c r="R283" i="18"/>
  <c r="R281" i="18" s="1"/>
  <c r="L283" i="18"/>
  <c r="L281" i="18" s="1"/>
  <c r="F283" i="18"/>
  <c r="Y278" i="18"/>
  <c r="Y276" i="18" s="1"/>
  <c r="S278" i="18"/>
  <c r="M278" i="18"/>
  <c r="M276" i="18" s="1"/>
  <c r="G278" i="18"/>
  <c r="G276" i="18" s="1"/>
  <c r="Z273" i="18"/>
  <c r="Z271" i="18" s="1"/>
  <c r="T273" i="18"/>
  <c r="N273" i="18"/>
  <c r="N271" i="18" s="1"/>
  <c r="H273" i="18"/>
  <c r="AA268" i="18"/>
  <c r="AA266" i="18" s="1"/>
  <c r="U268" i="18"/>
  <c r="U266" i="18" s="1"/>
  <c r="O268" i="18"/>
  <c r="O266" i="18" s="1"/>
  <c r="I268" i="18"/>
  <c r="V263" i="18"/>
  <c r="V261" i="18" s="1"/>
  <c r="P263" i="18"/>
  <c r="J263" i="18"/>
  <c r="J261" i="18" s="1"/>
  <c r="D263" i="18"/>
  <c r="D261" i="18" s="1"/>
  <c r="W258" i="18"/>
  <c r="W256" i="18" s="1"/>
  <c r="Q258" i="18"/>
  <c r="K258" i="18"/>
  <c r="K256" i="18" s="1"/>
  <c r="E258" i="18"/>
  <c r="X253" i="18"/>
  <c r="X251" i="18" s="1"/>
  <c r="R253" i="18"/>
  <c r="R251" i="18" s="1"/>
  <c r="L253" i="18"/>
  <c r="L251" i="18" s="1"/>
  <c r="F253" i="18"/>
  <c r="Y248" i="18"/>
  <c r="Y246" i="18" s="1"/>
  <c r="S248" i="18"/>
  <c r="M248" i="18"/>
  <c r="M246" i="18" s="1"/>
  <c r="G248" i="18"/>
  <c r="G246" i="18" s="1"/>
  <c r="Z243" i="18"/>
  <c r="Z241" i="18" s="1"/>
  <c r="T243" i="18"/>
  <c r="N243" i="18"/>
  <c r="N241" i="18" s="1"/>
  <c r="H243" i="18"/>
  <c r="AA238" i="18"/>
  <c r="AA236" i="18" s="1"/>
  <c r="U238" i="18"/>
  <c r="U236" i="18" s="1"/>
  <c r="O238" i="18"/>
  <c r="O236" i="18" s="1"/>
  <c r="I238" i="18"/>
  <c r="V233" i="18"/>
  <c r="V231" i="18" s="1"/>
  <c r="P233" i="18"/>
  <c r="J233" i="18"/>
  <c r="J231" i="18" s="1"/>
  <c r="D233" i="18"/>
  <c r="D231" i="18" s="1"/>
  <c r="W228" i="18"/>
  <c r="W226" i="18" s="1"/>
  <c r="Q228" i="18"/>
  <c r="K228" i="18"/>
  <c r="K226" i="18" s="1"/>
  <c r="E228" i="18"/>
  <c r="X223" i="18"/>
  <c r="X221" i="18" s="1"/>
  <c r="R223" i="18"/>
  <c r="R221" i="18" s="1"/>
  <c r="L223" i="18"/>
  <c r="L221" i="18" s="1"/>
  <c r="F223" i="18"/>
  <c r="Y218" i="18"/>
  <c r="Y216" i="18" s="1"/>
  <c r="S218" i="18"/>
  <c r="M218" i="18"/>
  <c r="M216" i="18" s="1"/>
  <c r="G218" i="18"/>
  <c r="G216" i="18" s="1"/>
  <c r="Z213" i="18"/>
  <c r="Z211" i="18" s="1"/>
  <c r="T213" i="18"/>
  <c r="N213" i="18"/>
  <c r="N211" i="18" s="1"/>
  <c r="H213" i="18"/>
  <c r="AA208" i="18"/>
  <c r="AA206" i="18" s="1"/>
  <c r="U208" i="18"/>
  <c r="U206" i="18" s="1"/>
  <c r="O208" i="18"/>
  <c r="O206" i="18" s="1"/>
  <c r="I208" i="18"/>
  <c r="V203" i="18"/>
  <c r="V201" i="18" s="1"/>
  <c r="P203" i="18"/>
  <c r="J203" i="18"/>
  <c r="J201" i="18" s="1"/>
  <c r="D203" i="18"/>
  <c r="D201" i="18" s="1"/>
  <c r="W198" i="18"/>
  <c r="W196" i="18" s="1"/>
  <c r="Q198" i="18"/>
  <c r="K198" i="18"/>
  <c r="K196" i="18" s="1"/>
  <c r="E198" i="18"/>
  <c r="X193" i="18"/>
  <c r="X191" i="18" s="1"/>
  <c r="R193" i="18"/>
  <c r="R191" i="18" s="1"/>
  <c r="L193" i="18"/>
  <c r="L191" i="18" s="1"/>
  <c r="F193" i="18"/>
  <c r="Y188" i="18"/>
  <c r="Y186" i="18" s="1"/>
  <c r="S188" i="18"/>
  <c r="M188" i="18"/>
  <c r="M186" i="18" s="1"/>
  <c r="G188" i="18"/>
  <c r="G186" i="18" s="1"/>
  <c r="Z183" i="18"/>
  <c r="Z181" i="18" s="1"/>
  <c r="T183" i="18"/>
  <c r="N183" i="18"/>
  <c r="N181" i="18" s="1"/>
  <c r="H183" i="18"/>
  <c r="AA178" i="18"/>
  <c r="AA176" i="18" s="1"/>
  <c r="U178" i="18"/>
  <c r="U176" i="18" s="1"/>
  <c r="O178" i="18"/>
  <c r="O176" i="18" s="1"/>
  <c r="I178" i="18"/>
  <c r="V173" i="18"/>
  <c r="V171" i="18" s="1"/>
  <c r="P173" i="18"/>
  <c r="J173" i="18"/>
  <c r="J171" i="18" s="1"/>
  <c r="D173" i="18"/>
  <c r="D171" i="18" s="1"/>
  <c r="W168" i="18"/>
  <c r="W166" i="18" s="1"/>
  <c r="Q168" i="18"/>
  <c r="K168" i="18"/>
  <c r="K166" i="18" s="1"/>
  <c r="E168" i="18"/>
  <c r="X163" i="18"/>
  <c r="X161" i="18" s="1"/>
  <c r="R163" i="18"/>
  <c r="R161" i="18" s="1"/>
  <c r="L163" i="18"/>
  <c r="L161" i="18" s="1"/>
  <c r="F163" i="18"/>
  <c r="X308" i="18"/>
  <c r="X306" i="18" s="1"/>
  <c r="R308" i="18"/>
  <c r="R306" i="18" s="1"/>
  <c r="L308" i="18"/>
  <c r="L306" i="18" s="1"/>
  <c r="F308" i="18"/>
  <c r="F306" i="18" s="1"/>
  <c r="Y303" i="18"/>
  <c r="S303" i="18"/>
  <c r="M303" i="18"/>
  <c r="M301" i="18" s="1"/>
  <c r="G303" i="18"/>
  <c r="G301" i="18" s="1"/>
  <c r="Z298" i="18"/>
  <c r="Z296" i="18" s="1"/>
  <c r="T298" i="18"/>
  <c r="T296" i="18" s="1"/>
  <c r="N298" i="18"/>
  <c r="H298" i="18"/>
  <c r="AA293" i="18"/>
  <c r="AA291" i="18" s="1"/>
  <c r="U293" i="18"/>
  <c r="U291" i="18" s="1"/>
  <c r="O293" i="18"/>
  <c r="O291" i="18" s="1"/>
  <c r="I293" i="18"/>
  <c r="I291" i="18" s="1"/>
  <c r="V288" i="18"/>
  <c r="P288" i="18"/>
  <c r="J288" i="18"/>
  <c r="J286" i="18" s="1"/>
  <c r="D288" i="18"/>
  <c r="D286" i="18" s="1"/>
  <c r="W283" i="18"/>
  <c r="W281" i="18" s="1"/>
  <c r="Q283" i="18"/>
  <c r="Q281" i="18" s="1"/>
  <c r="K283" i="18"/>
  <c r="E283" i="18"/>
  <c r="X278" i="18"/>
  <c r="X276" i="18" s="1"/>
  <c r="R278" i="18"/>
  <c r="R276" i="18" s="1"/>
  <c r="L278" i="18"/>
  <c r="L276" i="18" s="1"/>
  <c r="F278" i="18"/>
  <c r="F276" i="18" s="1"/>
  <c r="Y273" i="18"/>
  <c r="S273" i="18"/>
  <c r="M273" i="18"/>
  <c r="M271" i="18" s="1"/>
  <c r="G273" i="18"/>
  <c r="G271" i="18" s="1"/>
  <c r="Z268" i="18"/>
  <c r="Z266" i="18" s="1"/>
  <c r="T268" i="18"/>
  <c r="T266" i="18" s="1"/>
  <c r="N268" i="18"/>
  <c r="H268" i="18"/>
  <c r="AA263" i="18"/>
  <c r="AA261" i="18" s="1"/>
  <c r="U263" i="18"/>
  <c r="U261" i="18" s="1"/>
  <c r="O263" i="18"/>
  <c r="O261" i="18" s="1"/>
  <c r="I263" i="18"/>
  <c r="I261" i="18" s="1"/>
  <c r="V258" i="18"/>
  <c r="P258" i="18"/>
  <c r="J258" i="18"/>
  <c r="J256" i="18" s="1"/>
  <c r="D258" i="18"/>
  <c r="D256" i="18" s="1"/>
  <c r="W253" i="18"/>
  <c r="W251" i="18" s="1"/>
  <c r="Q253" i="18"/>
  <c r="Q251" i="18" s="1"/>
  <c r="K253" i="18"/>
  <c r="E253" i="18"/>
  <c r="X248" i="18"/>
  <c r="X246" i="18" s="1"/>
  <c r="R248" i="18"/>
  <c r="R246" i="18" s="1"/>
  <c r="L248" i="18"/>
  <c r="L246" i="18" s="1"/>
  <c r="F248" i="18"/>
  <c r="F246" i="18" s="1"/>
  <c r="Y243" i="18"/>
  <c r="S243" i="18"/>
  <c r="M243" i="18"/>
  <c r="M241" i="18" s="1"/>
  <c r="G243" i="18"/>
  <c r="G241" i="18" s="1"/>
  <c r="Z238" i="18"/>
  <c r="Z236" i="18" s="1"/>
  <c r="T238" i="18"/>
  <c r="T236" i="18" s="1"/>
  <c r="N238" i="18"/>
  <c r="H238" i="18"/>
  <c r="AA233" i="18"/>
  <c r="AA231" i="18" s="1"/>
  <c r="U233" i="18"/>
  <c r="U231" i="18" s="1"/>
  <c r="O233" i="18"/>
  <c r="O231" i="18" s="1"/>
  <c r="I233" i="18"/>
  <c r="I231" i="18" s="1"/>
  <c r="V228" i="18"/>
  <c r="P228" i="18"/>
  <c r="J228" i="18"/>
  <c r="J226" i="18" s="1"/>
  <c r="D228" i="18"/>
  <c r="D226" i="18" s="1"/>
  <c r="W223" i="18"/>
  <c r="W221" i="18" s="1"/>
  <c r="Q223" i="18"/>
  <c r="Q221" i="18" s="1"/>
  <c r="K223" i="18"/>
  <c r="E223" i="18"/>
  <c r="X218" i="18"/>
  <c r="X216" i="18" s="1"/>
  <c r="R218" i="18"/>
  <c r="R216" i="18" s="1"/>
  <c r="L218" i="18"/>
  <c r="L216" i="18" s="1"/>
  <c r="F218" i="18"/>
  <c r="F216" i="18" s="1"/>
  <c r="Y213" i="18"/>
  <c r="S213" i="18"/>
  <c r="M213" i="18"/>
  <c r="M211" i="18" s="1"/>
  <c r="G213" i="18"/>
  <c r="G211" i="18" s="1"/>
  <c r="Z208" i="18"/>
  <c r="Z206" i="18" s="1"/>
  <c r="T208" i="18"/>
  <c r="T206" i="18" s="1"/>
  <c r="N208" i="18"/>
  <c r="H208" i="18"/>
  <c r="AA203" i="18"/>
  <c r="AA201" i="18" s="1"/>
  <c r="U203" i="18"/>
  <c r="U201" i="18" s="1"/>
  <c r="O203" i="18"/>
  <c r="O201" i="18" s="1"/>
  <c r="I203" i="18"/>
  <c r="I201" i="18" s="1"/>
  <c r="V198" i="18"/>
  <c r="P198" i="18"/>
  <c r="J198" i="18"/>
  <c r="J196" i="18" s="1"/>
  <c r="D198" i="18"/>
  <c r="D196" i="18" s="1"/>
  <c r="W193" i="18"/>
  <c r="W191" i="18" s="1"/>
  <c r="Q193" i="18"/>
  <c r="Q191" i="18" s="1"/>
  <c r="K193" i="18"/>
  <c r="E193" i="18"/>
  <c r="X188" i="18"/>
  <c r="X186" i="18" s="1"/>
  <c r="R188" i="18"/>
  <c r="R186" i="18" s="1"/>
  <c r="L188" i="18"/>
  <c r="L186" i="18" s="1"/>
  <c r="F188" i="18"/>
  <c r="F186" i="18" s="1"/>
  <c r="Y183" i="18"/>
  <c r="S183" i="18"/>
  <c r="M183" i="18"/>
  <c r="M181" i="18" s="1"/>
  <c r="G183" i="18"/>
  <c r="G181" i="18" s="1"/>
  <c r="Z178" i="18"/>
  <c r="Z176" i="18" s="1"/>
  <c r="T178" i="18"/>
  <c r="T176" i="18" s="1"/>
  <c r="N178" i="18"/>
  <c r="H178" i="18"/>
  <c r="AA173" i="18"/>
  <c r="AA171" i="18" s="1"/>
  <c r="U173" i="18"/>
  <c r="U171" i="18" s="1"/>
  <c r="O173" i="18"/>
  <c r="O171" i="18" s="1"/>
  <c r="I173" i="18"/>
  <c r="I171" i="18" s="1"/>
  <c r="V168" i="18"/>
  <c r="P168" i="18"/>
  <c r="J168" i="18"/>
  <c r="J166" i="18" s="1"/>
  <c r="D168" i="18"/>
  <c r="D166" i="18" s="1"/>
  <c r="W163" i="18"/>
  <c r="W161" i="18" s="1"/>
  <c r="Q163" i="18"/>
  <c r="Q161" i="18" s="1"/>
  <c r="K163" i="18"/>
  <c r="E163" i="18"/>
  <c r="P165" i="18"/>
  <c r="P161" i="18" s="1"/>
  <c r="O170" i="18"/>
  <c r="O166" i="18" s="1"/>
  <c r="H175" i="18"/>
  <c r="H171" i="18" s="1"/>
  <c r="Y178" i="18"/>
  <c r="Y176" i="18" s="1"/>
  <c r="R183" i="18"/>
  <c r="R181" i="18" s="1"/>
  <c r="K188" i="18"/>
  <c r="K186" i="18" s="1"/>
  <c r="W190" i="18"/>
  <c r="W186" i="18" s="1"/>
  <c r="D193" i="18"/>
  <c r="P195" i="18"/>
  <c r="P191" i="18" s="1"/>
  <c r="O200" i="18"/>
  <c r="O196" i="18" s="1"/>
  <c r="H205" i="18"/>
  <c r="H201" i="18" s="1"/>
  <c r="Y208" i="18"/>
  <c r="Y206" i="18" s="1"/>
  <c r="R213" i="18"/>
  <c r="K218" i="18"/>
  <c r="K216" i="18" s="1"/>
  <c r="W220" i="18"/>
  <c r="W216" i="18" s="1"/>
  <c r="D223" i="18"/>
  <c r="D221" i="18" s="1"/>
  <c r="P225" i="18"/>
  <c r="O230" i="18"/>
  <c r="O226" i="18" s="1"/>
  <c r="H235" i="18"/>
  <c r="H231" i="18" s="1"/>
  <c r="Y238" i="18"/>
  <c r="R243" i="18"/>
  <c r="R241" i="18" s="1"/>
  <c r="O325" i="18"/>
  <c r="T330" i="18"/>
  <c r="E471" i="17"/>
  <c r="E469" i="17" s="1"/>
  <c r="K471" i="17"/>
  <c r="K469" i="17" s="1"/>
  <c r="Q471" i="17"/>
  <c r="Q469" i="17" s="1"/>
  <c r="W471" i="17"/>
  <c r="W469" i="17" s="1"/>
  <c r="D476" i="17"/>
  <c r="D474" i="17" s="1"/>
  <c r="J476" i="17"/>
  <c r="J474" i="17" s="1"/>
  <c r="P476" i="17"/>
  <c r="P474" i="17" s="1"/>
  <c r="V476" i="17"/>
  <c r="V474" i="17" s="1"/>
  <c r="I481" i="17"/>
  <c r="I479" i="17" s="1"/>
  <c r="O481" i="17"/>
  <c r="O479" i="17" s="1"/>
  <c r="U481" i="17"/>
  <c r="U479" i="17" s="1"/>
  <c r="AA481" i="17"/>
  <c r="AA479" i="17" s="1"/>
  <c r="H486" i="17"/>
  <c r="H484" i="17" s="1"/>
  <c r="N486" i="17"/>
  <c r="N484" i="17" s="1"/>
  <c r="T486" i="17"/>
  <c r="T484" i="17" s="1"/>
  <c r="Z486" i="17"/>
  <c r="Z484" i="17" s="1"/>
  <c r="G491" i="17"/>
  <c r="G489" i="17" s="1"/>
  <c r="M491" i="17"/>
  <c r="M489" i="17" s="1"/>
  <c r="S491" i="17"/>
  <c r="S489" i="17" s="1"/>
  <c r="Y491" i="17"/>
  <c r="Y489" i="17" s="1"/>
  <c r="F496" i="17"/>
  <c r="F494" i="17" s="1"/>
  <c r="L496" i="17"/>
  <c r="L494" i="17" s="1"/>
  <c r="R496" i="17"/>
  <c r="R494" i="17" s="1"/>
  <c r="X496" i="17"/>
  <c r="X494" i="17" s="1"/>
  <c r="E501" i="17"/>
  <c r="E499" i="17" s="1"/>
  <c r="K501" i="17"/>
  <c r="K499" i="17" s="1"/>
  <c r="Q501" i="17"/>
  <c r="Q499" i="17" s="1"/>
  <c r="W501" i="17"/>
  <c r="W499" i="17" s="1"/>
  <c r="D506" i="17"/>
  <c r="D504" i="17" s="1"/>
  <c r="J506" i="17"/>
  <c r="J504" i="17" s="1"/>
  <c r="P506" i="17"/>
  <c r="P504" i="17" s="1"/>
  <c r="V506" i="17"/>
  <c r="V504" i="17" s="1"/>
  <c r="I511" i="17"/>
  <c r="I509" i="17" s="1"/>
  <c r="O511" i="17"/>
  <c r="O509" i="17" s="1"/>
  <c r="U511" i="17"/>
  <c r="U509" i="17" s="1"/>
  <c r="AA511" i="17"/>
  <c r="AA509" i="17" s="1"/>
  <c r="H516" i="17"/>
  <c r="H514" i="17" s="1"/>
  <c r="N516" i="17"/>
  <c r="N514" i="17" s="1"/>
  <c r="T516" i="17"/>
  <c r="T514" i="17" s="1"/>
  <c r="Z516" i="17"/>
  <c r="Z514" i="17" s="1"/>
  <c r="G521" i="17"/>
  <c r="G519" i="17" s="1"/>
  <c r="M521" i="17"/>
  <c r="M519" i="17" s="1"/>
  <c r="S521" i="17"/>
  <c r="S519" i="17" s="1"/>
  <c r="Y521" i="17"/>
  <c r="Y519" i="17" s="1"/>
  <c r="F526" i="17"/>
  <c r="F524" i="17" s="1"/>
  <c r="L526" i="17"/>
  <c r="L524" i="17" s="1"/>
  <c r="R526" i="17"/>
  <c r="R524" i="17" s="1"/>
  <c r="X526" i="17"/>
  <c r="X524" i="17" s="1"/>
  <c r="E531" i="17"/>
  <c r="E529" i="17" s="1"/>
  <c r="K531" i="17"/>
  <c r="K529" i="17" s="1"/>
  <c r="Q531" i="17"/>
  <c r="Q529" i="17" s="1"/>
  <c r="W531" i="17"/>
  <c r="W529" i="17" s="1"/>
  <c r="D536" i="17"/>
  <c r="D534" i="17" s="1"/>
  <c r="J536" i="17"/>
  <c r="J534" i="17" s="1"/>
  <c r="P536" i="17"/>
  <c r="P534" i="17" s="1"/>
  <c r="V536" i="17"/>
  <c r="V534" i="17" s="1"/>
  <c r="I541" i="17"/>
  <c r="I539" i="17" s="1"/>
  <c r="O541" i="17"/>
  <c r="O539" i="17" s="1"/>
  <c r="U541" i="17"/>
  <c r="U539" i="17" s="1"/>
  <c r="AA541" i="17"/>
  <c r="AA539" i="17" s="1"/>
  <c r="H546" i="17"/>
  <c r="H544" i="17" s="1"/>
  <c r="N546" i="17"/>
  <c r="N544" i="17" s="1"/>
  <c r="T546" i="17"/>
  <c r="T544" i="17" s="1"/>
  <c r="Z546" i="17"/>
  <c r="Z544" i="17" s="1"/>
  <c r="G551" i="17"/>
  <c r="G549" i="17" s="1"/>
  <c r="M551" i="17"/>
  <c r="M549" i="17" s="1"/>
  <c r="S551" i="17"/>
  <c r="S549" i="17" s="1"/>
  <c r="Y551" i="17"/>
  <c r="Y549" i="17" s="1"/>
  <c r="F556" i="17"/>
  <c r="F554" i="17" s="1"/>
  <c r="L556" i="17"/>
  <c r="L554" i="17" s="1"/>
  <c r="R556" i="17"/>
  <c r="R554" i="17" s="1"/>
  <c r="X556" i="17"/>
  <c r="X554" i="17" s="1"/>
  <c r="E561" i="17"/>
  <c r="E559" i="17" s="1"/>
  <c r="K561" i="17"/>
  <c r="K559" i="17" s="1"/>
  <c r="Q561" i="17"/>
  <c r="Q559" i="17" s="1"/>
  <c r="W561" i="17"/>
  <c r="W559" i="17" s="1"/>
  <c r="D566" i="17"/>
  <c r="D564" i="17" s="1"/>
  <c r="J566" i="17"/>
  <c r="J564" i="17" s="1"/>
  <c r="P566" i="17"/>
  <c r="P564" i="17" s="1"/>
  <c r="V566" i="17"/>
  <c r="V564" i="17" s="1"/>
  <c r="I571" i="17"/>
  <c r="I569" i="17" s="1"/>
  <c r="O571" i="17"/>
  <c r="O569" i="17" s="1"/>
  <c r="U571" i="17"/>
  <c r="U569" i="17" s="1"/>
  <c r="AA571" i="17"/>
  <c r="AA569" i="17" s="1"/>
  <c r="H576" i="17"/>
  <c r="H574" i="17" s="1"/>
  <c r="N576" i="17"/>
  <c r="N574" i="17" s="1"/>
  <c r="T576" i="17"/>
  <c r="T574" i="17" s="1"/>
  <c r="Z576" i="17"/>
  <c r="Z574" i="17" s="1"/>
  <c r="G581" i="17"/>
  <c r="G579" i="17" s="1"/>
  <c r="M581" i="17"/>
  <c r="M579" i="17" s="1"/>
  <c r="S581" i="17"/>
  <c r="S579" i="17" s="1"/>
  <c r="Y581" i="17"/>
  <c r="Y579" i="17" s="1"/>
  <c r="F586" i="17"/>
  <c r="F584" i="17" s="1"/>
  <c r="L586" i="17"/>
  <c r="L584" i="17" s="1"/>
  <c r="R586" i="17"/>
  <c r="R584" i="17" s="1"/>
  <c r="X586" i="17"/>
  <c r="X584" i="17" s="1"/>
  <c r="E591" i="17"/>
  <c r="E589" i="17" s="1"/>
  <c r="K591" i="17"/>
  <c r="K589" i="17" s="1"/>
  <c r="Q591" i="17"/>
  <c r="Q589" i="17" s="1"/>
  <c r="W591" i="17"/>
  <c r="W589" i="17" s="1"/>
  <c r="D596" i="17"/>
  <c r="D594" i="17" s="1"/>
  <c r="J596" i="17"/>
  <c r="J594" i="17" s="1"/>
  <c r="P596" i="17"/>
  <c r="P594" i="17" s="1"/>
  <c r="V596" i="17"/>
  <c r="V594" i="17" s="1"/>
  <c r="I601" i="17"/>
  <c r="I599" i="17" s="1"/>
  <c r="O601" i="17"/>
  <c r="O599" i="17" s="1"/>
  <c r="U601" i="17"/>
  <c r="U599" i="17" s="1"/>
  <c r="AA601" i="17"/>
  <c r="AA599" i="17" s="1"/>
  <c r="H606" i="17"/>
  <c r="H604" i="17" s="1"/>
  <c r="N606" i="17"/>
  <c r="N604" i="17" s="1"/>
  <c r="T606" i="17"/>
  <c r="T604" i="17" s="1"/>
  <c r="Z606" i="17"/>
  <c r="Z604" i="17" s="1"/>
  <c r="G611" i="17"/>
  <c r="G609" i="17" s="1"/>
  <c r="M611" i="17"/>
  <c r="M609" i="17" s="1"/>
  <c r="S611" i="17"/>
  <c r="S609" i="17" s="1"/>
  <c r="Y611" i="17"/>
  <c r="Y609" i="17" s="1"/>
  <c r="F616" i="17"/>
  <c r="F614" i="17" s="1"/>
  <c r="L616" i="17"/>
  <c r="L614" i="17" s="1"/>
  <c r="R616" i="17"/>
  <c r="R614" i="17" s="1"/>
  <c r="B627" i="17"/>
  <c r="B639" i="17"/>
  <c r="B651" i="17"/>
  <c r="B663" i="17"/>
  <c r="B675" i="17"/>
  <c r="B691" i="17"/>
  <c r="B703" i="17"/>
  <c r="B715" i="17"/>
  <c r="B727" i="17"/>
  <c r="D757" i="17"/>
  <c r="F9" i="18"/>
  <c r="L9" i="18"/>
  <c r="R9" i="18"/>
  <c r="R7" i="18" s="1"/>
  <c r="X9" i="18"/>
  <c r="F11" i="18"/>
  <c r="L11" i="18"/>
  <c r="R11" i="18"/>
  <c r="X11" i="18"/>
  <c r="E14" i="18"/>
  <c r="E12" i="18" s="1"/>
  <c r="K14" i="18"/>
  <c r="Q14" i="18"/>
  <c r="Q12" i="18" s="1"/>
  <c r="W14" i="18"/>
  <c r="W12" i="18" s="1"/>
  <c r="E16" i="18"/>
  <c r="K16" i="18"/>
  <c r="Q16" i="18"/>
  <c r="W16" i="18"/>
  <c r="D19" i="18"/>
  <c r="D17" i="18" s="1"/>
  <c r="J19" i="18"/>
  <c r="J17" i="18" s="1"/>
  <c r="P19" i="18"/>
  <c r="V19" i="18"/>
  <c r="D21" i="18"/>
  <c r="J21" i="18"/>
  <c r="P21" i="18"/>
  <c r="V21" i="18"/>
  <c r="I24" i="18"/>
  <c r="O24" i="18"/>
  <c r="U24" i="18"/>
  <c r="U22" i="18" s="1"/>
  <c r="AA24" i="18"/>
  <c r="I26" i="18"/>
  <c r="O26" i="18"/>
  <c r="U26" i="18"/>
  <c r="AA26" i="18"/>
  <c r="H29" i="18"/>
  <c r="H27" i="18" s="1"/>
  <c r="N29" i="18"/>
  <c r="T29" i="18"/>
  <c r="T27" i="18" s="1"/>
  <c r="Z29" i="18"/>
  <c r="Z27" i="18" s="1"/>
  <c r="H31" i="18"/>
  <c r="N31" i="18"/>
  <c r="T31" i="18"/>
  <c r="Z31" i="18"/>
  <c r="G34" i="18"/>
  <c r="G32" i="18" s="1"/>
  <c r="M34" i="18"/>
  <c r="M32" i="18" s="1"/>
  <c r="S34" i="18"/>
  <c r="Y34" i="18"/>
  <c r="G36" i="18"/>
  <c r="M36" i="18"/>
  <c r="S36" i="18"/>
  <c r="Y36" i="18"/>
  <c r="F39" i="18"/>
  <c r="L39" i="18"/>
  <c r="R39" i="18"/>
  <c r="R37" i="18" s="1"/>
  <c r="X39" i="18"/>
  <c r="F41" i="18"/>
  <c r="L41" i="18"/>
  <c r="R41" i="18"/>
  <c r="X41" i="18"/>
  <c r="E44" i="18"/>
  <c r="E42" i="18" s="1"/>
  <c r="K44" i="18"/>
  <c r="Q44" i="18"/>
  <c r="Q42" i="18" s="1"/>
  <c r="W44" i="18"/>
  <c r="W42" i="18" s="1"/>
  <c r="E46" i="18"/>
  <c r="K46" i="18"/>
  <c r="Q46" i="18"/>
  <c r="W46" i="18"/>
  <c r="D49" i="18"/>
  <c r="D47" i="18" s="1"/>
  <c r="J49" i="18"/>
  <c r="J47" i="18" s="1"/>
  <c r="P49" i="18"/>
  <c r="P47" i="18" s="1"/>
  <c r="V49" i="18"/>
  <c r="D51" i="18"/>
  <c r="J51" i="18"/>
  <c r="Q51" i="18"/>
  <c r="Q47" i="18" s="1"/>
  <c r="X51" i="18"/>
  <c r="D54" i="18"/>
  <c r="D52" i="18" s="1"/>
  <c r="K54" i="18"/>
  <c r="K52" i="18" s="1"/>
  <c r="R54" i="18"/>
  <c r="R52" i="18" s="1"/>
  <c r="Y54" i="18"/>
  <c r="Y52" i="18" s="1"/>
  <c r="I56" i="18"/>
  <c r="P56" i="18"/>
  <c r="W56" i="18"/>
  <c r="J59" i="18"/>
  <c r="J57" i="18" s="1"/>
  <c r="Q59" i="18"/>
  <c r="Q57" i="18" s="1"/>
  <c r="X59" i="18"/>
  <c r="X57" i="18" s="1"/>
  <c r="H61" i="18"/>
  <c r="O61" i="18"/>
  <c r="V61" i="18"/>
  <c r="I64" i="18"/>
  <c r="I62" i="18" s="1"/>
  <c r="P64" i="18"/>
  <c r="P62" i="18" s="1"/>
  <c r="W64" i="18"/>
  <c r="G66" i="18"/>
  <c r="N66" i="18"/>
  <c r="U66" i="18"/>
  <c r="H69" i="18"/>
  <c r="H67" i="18" s="1"/>
  <c r="O69" i="18"/>
  <c r="O67" i="18" s="1"/>
  <c r="V69" i="18"/>
  <c r="V67" i="18" s="1"/>
  <c r="F71" i="18"/>
  <c r="M71" i="18"/>
  <c r="T71" i="18"/>
  <c r="AA71" i="18"/>
  <c r="H74" i="18"/>
  <c r="H72" i="18" s="1"/>
  <c r="R74" i="18"/>
  <c r="Z74" i="18"/>
  <c r="Z72" i="18" s="1"/>
  <c r="L76" i="18"/>
  <c r="T76" i="18"/>
  <c r="F79" i="18"/>
  <c r="F77" i="18" s="1"/>
  <c r="N79" i="18"/>
  <c r="N77" i="18" s="1"/>
  <c r="X79" i="18"/>
  <c r="X77" i="18" s="1"/>
  <c r="H81" i="18"/>
  <c r="H77" i="18" s="1"/>
  <c r="R81" i="18"/>
  <c r="R77" i="18" s="1"/>
  <c r="Z81" i="18"/>
  <c r="K84" i="18"/>
  <c r="K82" i="18" s="1"/>
  <c r="W84" i="18"/>
  <c r="W82" i="18" s="1"/>
  <c r="P86" i="18"/>
  <c r="U89" i="18"/>
  <c r="U87" i="18" s="1"/>
  <c r="O91" i="18"/>
  <c r="Q94" i="18"/>
  <c r="Q92" i="18" s="1"/>
  <c r="K96" i="18"/>
  <c r="M99" i="18"/>
  <c r="M97" i="18" s="1"/>
  <c r="G101" i="18"/>
  <c r="Y101" i="18"/>
  <c r="L104" i="18"/>
  <c r="F106" i="18"/>
  <c r="X106" i="18"/>
  <c r="H109" i="18"/>
  <c r="H107" i="18" s="1"/>
  <c r="Z109" i="18"/>
  <c r="Z107" i="18" s="1"/>
  <c r="T111" i="18"/>
  <c r="D114" i="18"/>
  <c r="V114" i="18"/>
  <c r="V112" i="18" s="1"/>
  <c r="P116" i="18"/>
  <c r="X119" i="18"/>
  <c r="X117" i="18" s="1"/>
  <c r="Q124" i="18"/>
  <c r="Q122" i="18" s="1"/>
  <c r="J129" i="18"/>
  <c r="J127" i="18" s="1"/>
  <c r="V131" i="18"/>
  <c r="I134" i="18"/>
  <c r="I132" i="18" s="1"/>
  <c r="U136" i="18"/>
  <c r="U132" i="18" s="1"/>
  <c r="N141" i="18"/>
  <c r="N137" i="18" s="1"/>
  <c r="G146" i="18"/>
  <c r="G142" i="18" s="1"/>
  <c r="X149" i="18"/>
  <c r="X147" i="18" s="1"/>
  <c r="Q154" i="18"/>
  <c r="Q152" i="18" s="1"/>
  <c r="J163" i="18"/>
  <c r="J161" i="18" s="1"/>
  <c r="V165" i="18"/>
  <c r="I168" i="18"/>
  <c r="I166" i="18" s="1"/>
  <c r="U170" i="18"/>
  <c r="N175" i="18"/>
  <c r="G180" i="18"/>
  <c r="X183" i="18"/>
  <c r="X181" i="18" s="1"/>
  <c r="Q188" i="18"/>
  <c r="Q186" i="18" s="1"/>
  <c r="J193" i="18"/>
  <c r="J191" i="18" s="1"/>
  <c r="V195" i="18"/>
  <c r="I198" i="18"/>
  <c r="I196" i="18" s="1"/>
  <c r="U200" i="18"/>
  <c r="N205" i="18"/>
  <c r="G210" i="18"/>
  <c r="X213" i="18"/>
  <c r="X211" i="18" s="1"/>
  <c r="Q218" i="18"/>
  <c r="Q216" i="18" s="1"/>
  <c r="J223" i="18"/>
  <c r="J221" i="18" s="1"/>
  <c r="V225" i="18"/>
  <c r="I228" i="18"/>
  <c r="U230" i="18"/>
  <c r="N235" i="18"/>
  <c r="N231" i="18" s="1"/>
  <c r="G240" i="18"/>
  <c r="G236" i="18" s="1"/>
  <c r="X243" i="18"/>
  <c r="X241" i="18" s="1"/>
  <c r="K320" i="18"/>
  <c r="AA200" i="18"/>
  <c r="T205" i="18"/>
  <c r="M210" i="18"/>
  <c r="F215" i="18"/>
  <c r="AA230" i="18"/>
  <c r="T235" i="18"/>
  <c r="M240" i="18"/>
  <c r="F245" i="18"/>
  <c r="F320" i="18"/>
  <c r="K355" i="18"/>
  <c r="D360" i="18"/>
  <c r="V360" i="18"/>
  <c r="O365" i="18"/>
  <c r="Z370" i="18"/>
  <c r="S375" i="18"/>
  <c r="X380" i="18"/>
  <c r="Q385" i="18"/>
  <c r="J390" i="18"/>
  <c r="V390" i="18"/>
  <c r="I395" i="18"/>
  <c r="E317" i="18"/>
  <c r="E315" i="18" s="1"/>
  <c r="K317" i="18"/>
  <c r="Q317" i="18"/>
  <c r="Q315" i="18" s="1"/>
  <c r="W317" i="18"/>
  <c r="D322" i="18"/>
  <c r="D320" i="18" s="1"/>
  <c r="K322" i="18"/>
  <c r="R322" i="18"/>
  <c r="R320" i="18" s="1"/>
  <c r="Y322" i="18"/>
  <c r="F327" i="18"/>
  <c r="F325" i="18" s="1"/>
  <c r="R327" i="18"/>
  <c r="R325" i="18" s="1"/>
  <c r="D332" i="18"/>
  <c r="D330" i="18" s="1"/>
  <c r="P332" i="18"/>
  <c r="O337" i="18"/>
  <c r="O335" i="18" s="1"/>
  <c r="AA337" i="18"/>
  <c r="AA335" i="18" s="1"/>
  <c r="F342" i="18"/>
  <c r="F340" i="18" s="1"/>
  <c r="X342" i="18"/>
  <c r="X340" i="18" s="1"/>
  <c r="S347" i="18"/>
  <c r="P352" i="18"/>
  <c r="P350" i="18" s="1"/>
  <c r="Q357" i="18"/>
  <c r="Q355" i="18" s="1"/>
  <c r="J362" i="18"/>
  <c r="J360" i="18" s="1"/>
  <c r="I367" i="18"/>
  <c r="I365" i="18" s="1"/>
  <c r="X382" i="18"/>
  <c r="Q387" i="18"/>
  <c r="J392" i="18"/>
  <c r="X489" i="18"/>
  <c r="F317" i="18"/>
  <c r="L317" i="18"/>
  <c r="L315" i="18" s="1"/>
  <c r="R317" i="18"/>
  <c r="R315" i="18" s="1"/>
  <c r="X317" i="18"/>
  <c r="E322" i="18"/>
  <c r="L322" i="18"/>
  <c r="S322" i="18"/>
  <c r="S320" i="18" s="1"/>
  <c r="AA322" i="18"/>
  <c r="AA320" i="18" s="1"/>
  <c r="I327" i="18"/>
  <c r="I325" i="18" s="1"/>
  <c r="U327" i="18"/>
  <c r="U325" i="18" s="1"/>
  <c r="E332" i="18"/>
  <c r="E330" i="18" s="1"/>
  <c r="Q332" i="18"/>
  <c r="Q330" i="18" s="1"/>
  <c r="D337" i="18"/>
  <c r="D335" i="18" s="1"/>
  <c r="P337" i="18"/>
  <c r="P335" i="18" s="1"/>
  <c r="H342" i="18"/>
  <c r="H340" i="18" s="1"/>
  <c r="Z342" i="18"/>
  <c r="Z340" i="18" s="1"/>
  <c r="E347" i="18"/>
  <c r="E345" i="18" s="1"/>
  <c r="W347" i="18"/>
  <c r="W345" i="18" s="1"/>
  <c r="R352" i="18"/>
  <c r="W357" i="18"/>
  <c r="W355" i="18" s="1"/>
  <c r="P362" i="18"/>
  <c r="P360" i="18" s="1"/>
  <c r="O367" i="18"/>
  <c r="H372" i="18"/>
  <c r="H370" i="18" s="1"/>
  <c r="W387" i="18"/>
  <c r="W385" i="18" s="1"/>
  <c r="P392" i="18"/>
  <c r="P390" i="18" s="1"/>
  <c r="M415" i="18"/>
  <c r="S415" i="18"/>
  <c r="J430" i="18"/>
  <c r="H440" i="18"/>
  <c r="M445" i="18"/>
  <c r="J460" i="18"/>
  <c r="P460" i="18"/>
  <c r="M469" i="18"/>
  <c r="H479" i="18"/>
  <c r="M484" i="18"/>
  <c r="G317" i="18"/>
  <c r="G315" i="18" s="1"/>
  <c r="M317" i="18"/>
  <c r="M315" i="18" s="1"/>
  <c r="S317" i="18"/>
  <c r="S315" i="18" s="1"/>
  <c r="Y317" i="18"/>
  <c r="Y315" i="18" s="1"/>
  <c r="F322" i="18"/>
  <c r="M322" i="18"/>
  <c r="M320" i="18" s="1"/>
  <c r="U322" i="18"/>
  <c r="K327" i="18"/>
  <c r="K325" i="18" s="1"/>
  <c r="W327" i="18"/>
  <c r="W325" i="18" s="1"/>
  <c r="H332" i="18"/>
  <c r="H330" i="18" s="1"/>
  <c r="T332" i="18"/>
  <c r="G337" i="18"/>
  <c r="S337" i="18"/>
  <c r="L342" i="18"/>
  <c r="L340" i="18" s="1"/>
  <c r="G347" i="18"/>
  <c r="G345" i="18" s="1"/>
  <c r="Y347" i="18"/>
  <c r="Y345" i="18" s="1"/>
  <c r="D352" i="18"/>
  <c r="D350" i="18" s="1"/>
  <c r="V352" i="18"/>
  <c r="V350" i="18" s="1"/>
  <c r="V362" i="18"/>
  <c r="U367" i="18"/>
  <c r="U365" i="18" s="1"/>
  <c r="N372" i="18"/>
  <c r="N370" i="18" s="1"/>
  <c r="G377" i="18"/>
  <c r="G375" i="18" s="1"/>
  <c r="V392" i="18"/>
  <c r="Z415" i="18"/>
  <c r="G420" i="18"/>
  <c r="E430" i="18"/>
  <c r="G450" i="18"/>
  <c r="S450" i="18"/>
  <c r="R455" i="18"/>
  <c r="E460" i="18"/>
  <c r="I474" i="18"/>
  <c r="S484" i="18"/>
  <c r="H317" i="18"/>
  <c r="H315" i="18" s="1"/>
  <c r="N317" i="18"/>
  <c r="N315" i="18" s="1"/>
  <c r="T317" i="18"/>
  <c r="T315" i="18" s="1"/>
  <c r="Z317" i="18"/>
  <c r="G322" i="18"/>
  <c r="G320" i="18" s="1"/>
  <c r="O322" i="18"/>
  <c r="V322" i="18"/>
  <c r="V320" i="18" s="1"/>
  <c r="L327" i="18"/>
  <c r="L325" i="18" s="1"/>
  <c r="X327" i="18"/>
  <c r="J332" i="18"/>
  <c r="J330" i="18" s="1"/>
  <c r="V332" i="18"/>
  <c r="I337" i="18"/>
  <c r="I335" i="18" s="1"/>
  <c r="U337" i="18"/>
  <c r="U335" i="18" s="1"/>
  <c r="N342" i="18"/>
  <c r="N340" i="18" s="1"/>
  <c r="K347" i="18"/>
  <c r="K345" i="18" s="1"/>
  <c r="F352" i="18"/>
  <c r="F350" i="18" s="1"/>
  <c r="X352" i="18"/>
  <c r="X350" i="18" s="1"/>
  <c r="AA367" i="18"/>
  <c r="AA365" i="18" s="1"/>
  <c r="T372" i="18"/>
  <c r="M377" i="18"/>
  <c r="M375" i="18" s="1"/>
  <c r="F382" i="18"/>
  <c r="F380" i="18" s="1"/>
  <c r="O474" i="18"/>
  <c r="T479" i="18"/>
  <c r="I317" i="18"/>
  <c r="I315" i="18" s="1"/>
  <c r="O317" i="18"/>
  <c r="U317" i="18"/>
  <c r="U315" i="18" s="1"/>
  <c r="AA317" i="18"/>
  <c r="I322" i="18"/>
  <c r="I320" i="18" s="1"/>
  <c r="P322" i="18"/>
  <c r="P320" i="18" s="1"/>
  <c r="W322" i="18"/>
  <c r="W320" i="18" s="1"/>
  <c r="O327" i="18"/>
  <c r="AA327" i="18"/>
  <c r="AA325" i="18" s="1"/>
  <c r="K332" i="18"/>
  <c r="K330" i="18" s="1"/>
  <c r="W332" i="18"/>
  <c r="W330" i="18" s="1"/>
  <c r="J337" i="18"/>
  <c r="J335" i="18" s="1"/>
  <c r="V337" i="18"/>
  <c r="V335" i="18" s="1"/>
  <c r="R342" i="18"/>
  <c r="R340" i="18" s="1"/>
  <c r="M347" i="18"/>
  <c r="M345" i="18" s="1"/>
  <c r="J352" i="18"/>
  <c r="E357" i="18"/>
  <c r="E355" i="18" s="1"/>
  <c r="Z372" i="18"/>
  <c r="S377" i="18"/>
  <c r="L382" i="18"/>
  <c r="L380" i="18" s="1"/>
  <c r="P415" i="18"/>
  <c r="O420" i="18"/>
  <c r="M430" i="18"/>
  <c r="P445" i="18"/>
  <c r="X469" i="18"/>
  <c r="Z479" i="18"/>
  <c r="F489" i="18"/>
  <c r="X462" i="18"/>
  <c r="R462" i="18"/>
  <c r="R460" i="18" s="1"/>
  <c r="L462" i="18"/>
  <c r="L460" i="18" s="1"/>
  <c r="F462" i="18"/>
  <c r="F460" i="18" s="1"/>
  <c r="Y457" i="18"/>
  <c r="Y455" i="18" s="1"/>
  <c r="S457" i="18"/>
  <c r="S455" i="18" s="1"/>
  <c r="M457" i="18"/>
  <c r="G457" i="18"/>
  <c r="G455" i="18" s="1"/>
  <c r="Z452" i="18"/>
  <c r="Z450" i="18" s="1"/>
  <c r="T452" i="18"/>
  <c r="T450" i="18" s="1"/>
  <c r="N452" i="18"/>
  <c r="N450" i="18" s="1"/>
  <c r="H452" i="18"/>
  <c r="H450" i="18" s="1"/>
  <c r="AA447" i="18"/>
  <c r="U447" i="18"/>
  <c r="U445" i="18" s="1"/>
  <c r="O447" i="18"/>
  <c r="O445" i="18" s="1"/>
  <c r="I447" i="18"/>
  <c r="I445" i="18" s="1"/>
  <c r="V442" i="18"/>
  <c r="V440" i="18" s="1"/>
  <c r="P442" i="18"/>
  <c r="P440" i="18" s="1"/>
  <c r="J442" i="18"/>
  <c r="D442" i="18"/>
  <c r="D440" i="18" s="1"/>
  <c r="W437" i="18"/>
  <c r="W435" i="18" s="1"/>
  <c r="Q437" i="18"/>
  <c r="Q435" i="18" s="1"/>
  <c r="K437" i="18"/>
  <c r="K435" i="18" s="1"/>
  <c r="E437" i="18"/>
  <c r="E435" i="18" s="1"/>
  <c r="X432" i="18"/>
  <c r="R432" i="18"/>
  <c r="R430" i="18" s="1"/>
  <c r="L432" i="18"/>
  <c r="L430" i="18" s="1"/>
  <c r="F432" i="18"/>
  <c r="F430" i="18" s="1"/>
  <c r="Y427" i="18"/>
  <c r="Y425" i="18" s="1"/>
  <c r="S427" i="18"/>
  <c r="S425" i="18" s="1"/>
  <c r="M427" i="18"/>
  <c r="G427" i="18"/>
  <c r="G425" i="18" s="1"/>
  <c r="Z422" i="18"/>
  <c r="Z420" i="18" s="1"/>
  <c r="T422" i="18"/>
  <c r="T420" i="18" s="1"/>
  <c r="N422" i="18"/>
  <c r="N420" i="18" s="1"/>
  <c r="H422" i="18"/>
  <c r="H420" i="18" s="1"/>
  <c r="AA417" i="18"/>
  <c r="U417" i="18"/>
  <c r="U415" i="18" s="1"/>
  <c r="O417" i="18"/>
  <c r="O415" i="18" s="1"/>
  <c r="I417" i="18"/>
  <c r="I415" i="18" s="1"/>
  <c r="V462" i="18"/>
  <c r="O462" i="18"/>
  <c r="O460" i="18" s="1"/>
  <c r="H462" i="18"/>
  <c r="W457" i="18"/>
  <c r="W455" i="18" s="1"/>
  <c r="P457" i="18"/>
  <c r="I457" i="18"/>
  <c r="X452" i="18"/>
  <c r="Q452" i="18"/>
  <c r="Q450" i="18" s="1"/>
  <c r="J452" i="18"/>
  <c r="Y447" i="18"/>
  <c r="Y445" i="18" s="1"/>
  <c r="R447" i="18"/>
  <c r="K447" i="18"/>
  <c r="K445" i="18" s="1"/>
  <c r="D447" i="18"/>
  <c r="AA442" i="18"/>
  <c r="AA440" i="18" s="1"/>
  <c r="T442" i="18"/>
  <c r="T440" i="18" s="1"/>
  <c r="M442" i="18"/>
  <c r="M440" i="18" s="1"/>
  <c r="F442" i="18"/>
  <c r="U437" i="18"/>
  <c r="U435" i="18" s="1"/>
  <c r="N437" i="18"/>
  <c r="G437" i="18"/>
  <c r="V432" i="18"/>
  <c r="V430" i="18" s="1"/>
  <c r="O432" i="18"/>
  <c r="O430" i="18" s="1"/>
  <c r="H432" i="18"/>
  <c r="W427" i="18"/>
  <c r="W425" i="18" s="1"/>
  <c r="P427" i="18"/>
  <c r="I427" i="18"/>
  <c r="X422" i="18"/>
  <c r="X420" i="18" s="1"/>
  <c r="Q422" i="18"/>
  <c r="Q420" i="18" s="1"/>
  <c r="J422" i="18"/>
  <c r="Y417" i="18"/>
  <c r="Y415" i="18" s="1"/>
  <c r="R417" i="18"/>
  <c r="K417" i="18"/>
  <c r="D417" i="18"/>
  <c r="D415" i="18" s="1"/>
  <c r="AA412" i="18"/>
  <c r="AA410" i="18" s="1"/>
  <c r="U412" i="18"/>
  <c r="U410" i="18" s="1"/>
  <c r="O412" i="18"/>
  <c r="O410" i="18" s="1"/>
  <c r="I412" i="18"/>
  <c r="I410" i="18" s="1"/>
  <c r="V407" i="18"/>
  <c r="V405" i="18" s="1"/>
  <c r="P407" i="18"/>
  <c r="J407" i="18"/>
  <c r="J405" i="18" s="1"/>
  <c r="D407" i="18"/>
  <c r="D405" i="18" s="1"/>
  <c r="W402" i="18"/>
  <c r="W400" i="18" s="1"/>
  <c r="Q402" i="18"/>
  <c r="Q400" i="18" s="1"/>
  <c r="K402" i="18"/>
  <c r="K400" i="18" s="1"/>
  <c r="E402" i="18"/>
  <c r="X397" i="18"/>
  <c r="X395" i="18" s="1"/>
  <c r="R397" i="18"/>
  <c r="R395" i="18" s="1"/>
  <c r="L397" i="18"/>
  <c r="L395" i="18" s="1"/>
  <c r="F397" i="18"/>
  <c r="F395" i="18" s="1"/>
  <c r="Y392" i="18"/>
  <c r="Y390" i="18" s="1"/>
  <c r="S392" i="18"/>
  <c r="M392" i="18"/>
  <c r="M390" i="18" s="1"/>
  <c r="G392" i="18"/>
  <c r="G390" i="18" s="1"/>
  <c r="Z387" i="18"/>
  <c r="Z385" i="18" s="1"/>
  <c r="T387" i="18"/>
  <c r="T385" i="18" s="1"/>
  <c r="N387" i="18"/>
  <c r="N385" i="18" s="1"/>
  <c r="H387" i="18"/>
  <c r="AA382" i="18"/>
  <c r="AA380" i="18" s="1"/>
  <c r="U382" i="18"/>
  <c r="U380" i="18" s="1"/>
  <c r="O382" i="18"/>
  <c r="O380" i="18" s="1"/>
  <c r="I382" i="18"/>
  <c r="I380" i="18" s="1"/>
  <c r="V377" i="18"/>
  <c r="V375" i="18" s="1"/>
  <c r="P377" i="18"/>
  <c r="J377" i="18"/>
  <c r="J375" i="18" s="1"/>
  <c r="D377" i="18"/>
  <c r="D375" i="18" s="1"/>
  <c r="W372" i="18"/>
  <c r="W370" i="18" s="1"/>
  <c r="Q372" i="18"/>
  <c r="Q370" i="18" s="1"/>
  <c r="K372" i="18"/>
  <c r="K370" i="18" s="1"/>
  <c r="E372" i="18"/>
  <c r="X367" i="18"/>
  <c r="X365" i="18" s="1"/>
  <c r="R367" i="18"/>
  <c r="R365" i="18" s="1"/>
  <c r="L367" i="18"/>
  <c r="L365" i="18" s="1"/>
  <c r="F367" i="18"/>
  <c r="F365" i="18" s="1"/>
  <c r="Y362" i="18"/>
  <c r="Y360" i="18" s="1"/>
  <c r="S362" i="18"/>
  <c r="M362" i="18"/>
  <c r="M360" i="18" s="1"/>
  <c r="G362" i="18"/>
  <c r="G360" i="18" s="1"/>
  <c r="Z357" i="18"/>
  <c r="Z355" i="18" s="1"/>
  <c r="T357" i="18"/>
  <c r="T355" i="18" s="1"/>
  <c r="N357" i="18"/>
  <c r="N355" i="18" s="1"/>
  <c r="H357" i="18"/>
  <c r="AA352" i="18"/>
  <c r="AA350" i="18" s="1"/>
  <c r="U352" i="18"/>
  <c r="U350" i="18" s="1"/>
  <c r="O352" i="18"/>
  <c r="O350" i="18" s="1"/>
  <c r="I352" i="18"/>
  <c r="I350" i="18" s="1"/>
  <c r="V347" i="18"/>
  <c r="V345" i="18" s="1"/>
  <c r="P347" i="18"/>
  <c r="J347" i="18"/>
  <c r="J345" i="18" s="1"/>
  <c r="D347" i="18"/>
  <c r="D345" i="18" s="1"/>
  <c r="W342" i="18"/>
  <c r="W340" i="18" s="1"/>
  <c r="Q342" i="18"/>
  <c r="Q340" i="18" s="1"/>
  <c r="K342" i="18"/>
  <c r="K340" i="18" s="1"/>
  <c r="E342" i="18"/>
  <c r="X337" i="18"/>
  <c r="X335" i="18" s="1"/>
  <c r="R337" i="18"/>
  <c r="R335" i="18" s="1"/>
  <c r="L337" i="18"/>
  <c r="L335" i="18" s="1"/>
  <c r="F337" i="18"/>
  <c r="F335" i="18" s="1"/>
  <c r="Y332" i="18"/>
  <c r="Y330" i="18" s="1"/>
  <c r="S332" i="18"/>
  <c r="M332" i="18"/>
  <c r="M330" i="18" s="1"/>
  <c r="G332" i="18"/>
  <c r="G330" i="18" s="1"/>
  <c r="Z327" i="18"/>
  <c r="Z325" i="18" s="1"/>
  <c r="T327" i="18"/>
  <c r="T325" i="18" s="1"/>
  <c r="N327" i="18"/>
  <c r="N325" i="18" s="1"/>
  <c r="H327" i="18"/>
  <c r="U462" i="18"/>
  <c r="U460" i="18" s="1"/>
  <c r="N462" i="18"/>
  <c r="G462" i="18"/>
  <c r="G460" i="18" s="1"/>
  <c r="V457" i="18"/>
  <c r="V455" i="18" s="1"/>
  <c r="O457" i="18"/>
  <c r="H457" i="18"/>
  <c r="H455" i="18" s="1"/>
  <c r="W452" i="18"/>
  <c r="W450" i="18" s="1"/>
  <c r="P452" i="18"/>
  <c r="I452" i="18"/>
  <c r="I450" i="18" s="1"/>
  <c r="X447" i="18"/>
  <c r="X445" i="18" s="1"/>
  <c r="Q447" i="18"/>
  <c r="J447" i="18"/>
  <c r="J445" i="18" s="1"/>
  <c r="Z442" i="18"/>
  <c r="Z440" i="18" s="1"/>
  <c r="S442" i="18"/>
  <c r="S440" i="18" s="1"/>
  <c r="L442" i="18"/>
  <c r="L440" i="18" s="1"/>
  <c r="E442" i="18"/>
  <c r="E440" i="18" s="1"/>
  <c r="AA437" i="18"/>
  <c r="AA435" i="18" s="1"/>
  <c r="T437" i="18"/>
  <c r="T435" i="18" s="1"/>
  <c r="M437" i="18"/>
  <c r="M435" i="18" s="1"/>
  <c r="F437" i="18"/>
  <c r="F435" i="18" s="1"/>
  <c r="U432" i="18"/>
  <c r="U430" i="18" s="1"/>
  <c r="N432" i="18"/>
  <c r="N430" i="18" s="1"/>
  <c r="G432" i="18"/>
  <c r="G430" i="18" s="1"/>
  <c r="V427" i="18"/>
  <c r="V425" i="18" s="1"/>
  <c r="O427" i="18"/>
  <c r="O425" i="18" s="1"/>
  <c r="H427" i="18"/>
  <c r="H425" i="18" s="1"/>
  <c r="W422" i="18"/>
  <c r="W420" i="18" s="1"/>
  <c r="P422" i="18"/>
  <c r="P420" i="18" s="1"/>
  <c r="I422" i="18"/>
  <c r="I420" i="18" s="1"/>
  <c r="X417" i="18"/>
  <c r="X415" i="18" s="1"/>
  <c r="Q417" i="18"/>
  <c r="J417" i="18"/>
  <c r="J415" i="18" s="1"/>
  <c r="Z412" i="18"/>
  <c r="Z410" i="18" s="1"/>
  <c r="T412" i="18"/>
  <c r="T410" i="18" s="1"/>
  <c r="N412" i="18"/>
  <c r="H412" i="18"/>
  <c r="H410" i="18" s="1"/>
  <c r="AA407" i="18"/>
  <c r="U407" i="18"/>
  <c r="U405" i="18" s="1"/>
  <c r="O407" i="18"/>
  <c r="O405" i="18" s="1"/>
  <c r="I407" i="18"/>
  <c r="I405" i="18" s="1"/>
  <c r="V402" i="18"/>
  <c r="V400" i="18" s="1"/>
  <c r="P402" i="18"/>
  <c r="P400" i="18" s="1"/>
  <c r="J402" i="18"/>
  <c r="D402" i="18"/>
  <c r="D400" i="18" s="1"/>
  <c r="W397" i="18"/>
  <c r="W395" i="18" s="1"/>
  <c r="Q397" i="18"/>
  <c r="Q395" i="18" s="1"/>
  <c r="K397" i="18"/>
  <c r="K395" i="18" s="1"/>
  <c r="E397" i="18"/>
  <c r="E395" i="18" s="1"/>
  <c r="X392" i="18"/>
  <c r="R392" i="18"/>
  <c r="R390" i="18" s="1"/>
  <c r="L392" i="18"/>
  <c r="L390" i="18" s="1"/>
  <c r="F392" i="18"/>
  <c r="F390" i="18" s="1"/>
  <c r="Y387" i="18"/>
  <c r="Y385" i="18" s="1"/>
  <c r="S387" i="18"/>
  <c r="S385" i="18" s="1"/>
  <c r="M387" i="18"/>
  <c r="G387" i="18"/>
  <c r="G385" i="18" s="1"/>
  <c r="Z382" i="18"/>
  <c r="Z380" i="18" s="1"/>
  <c r="T382" i="18"/>
  <c r="T380" i="18" s="1"/>
  <c r="N382" i="18"/>
  <c r="N380" i="18" s="1"/>
  <c r="H382" i="18"/>
  <c r="H380" i="18" s="1"/>
  <c r="AA377" i="18"/>
  <c r="U377" i="18"/>
  <c r="U375" i="18" s="1"/>
  <c r="O377" i="18"/>
  <c r="O375" i="18" s="1"/>
  <c r="I377" i="18"/>
  <c r="I375" i="18" s="1"/>
  <c r="V372" i="18"/>
  <c r="V370" i="18" s="1"/>
  <c r="P372" i="18"/>
  <c r="P370" i="18" s="1"/>
  <c r="J372" i="18"/>
  <c r="D372" i="18"/>
  <c r="D370" i="18" s="1"/>
  <c r="W367" i="18"/>
  <c r="W365" i="18" s="1"/>
  <c r="Q367" i="18"/>
  <c r="Q365" i="18" s="1"/>
  <c r="K367" i="18"/>
  <c r="K365" i="18" s="1"/>
  <c r="E367" i="18"/>
  <c r="E365" i="18" s="1"/>
  <c r="X362" i="18"/>
  <c r="R362" i="18"/>
  <c r="R360" i="18" s="1"/>
  <c r="L362" i="18"/>
  <c r="L360" i="18" s="1"/>
  <c r="F362" i="18"/>
  <c r="F360" i="18" s="1"/>
  <c r="Y357" i="18"/>
  <c r="Y355" i="18" s="1"/>
  <c r="S357" i="18"/>
  <c r="S355" i="18" s="1"/>
  <c r="M357" i="18"/>
  <c r="G357" i="18"/>
  <c r="G355" i="18" s="1"/>
  <c r="Z352" i="18"/>
  <c r="Z350" i="18" s="1"/>
  <c r="T352" i="18"/>
  <c r="T350" i="18" s="1"/>
  <c r="N352" i="18"/>
  <c r="N350" i="18" s="1"/>
  <c r="H352" i="18"/>
  <c r="H350" i="18" s="1"/>
  <c r="AA347" i="18"/>
  <c r="U347" i="18"/>
  <c r="U345" i="18" s="1"/>
  <c r="O347" i="18"/>
  <c r="O345" i="18" s="1"/>
  <c r="I347" i="18"/>
  <c r="I345" i="18" s="1"/>
  <c r="V342" i="18"/>
  <c r="V340" i="18" s="1"/>
  <c r="P342" i="18"/>
  <c r="P340" i="18" s="1"/>
  <c r="J342" i="18"/>
  <c r="D342" i="18"/>
  <c r="D340" i="18" s="1"/>
  <c r="W337" i="18"/>
  <c r="W335" i="18" s="1"/>
  <c r="Q337" i="18"/>
  <c r="Q335" i="18" s="1"/>
  <c r="K337" i="18"/>
  <c r="K335" i="18" s="1"/>
  <c r="E337" i="18"/>
  <c r="E335" i="18" s="1"/>
  <c r="X332" i="18"/>
  <c r="R332" i="18"/>
  <c r="R330" i="18" s="1"/>
  <c r="L332" i="18"/>
  <c r="L330" i="18" s="1"/>
  <c r="F332" i="18"/>
  <c r="F330" i="18" s="1"/>
  <c r="Y327" i="18"/>
  <c r="Y325" i="18" s="1"/>
  <c r="S327" i="18"/>
  <c r="S325" i="18" s="1"/>
  <c r="M327" i="18"/>
  <c r="G327" i="18"/>
  <c r="G325" i="18" s="1"/>
  <c r="Z322" i="18"/>
  <c r="Z320" i="18" s="1"/>
  <c r="T322" i="18"/>
  <c r="T320" i="18" s="1"/>
  <c r="N322" i="18"/>
  <c r="N320" i="18" s="1"/>
  <c r="H322" i="18"/>
  <c r="H320" i="18" s="1"/>
  <c r="AA462" i="18"/>
  <c r="AA460" i="18" s="1"/>
  <c r="T462" i="18"/>
  <c r="M462" i="18"/>
  <c r="M460" i="18" s="1"/>
  <c r="E462" i="18"/>
  <c r="U457" i="18"/>
  <c r="N457" i="18"/>
  <c r="N455" i="18" s="1"/>
  <c r="F457" i="18"/>
  <c r="F455" i="18" s="1"/>
  <c r="V452" i="18"/>
  <c r="O452" i="18"/>
  <c r="O450" i="18" s="1"/>
  <c r="G452" i="18"/>
  <c r="W447" i="18"/>
  <c r="P447" i="18"/>
  <c r="H447" i="18"/>
  <c r="H445" i="18" s="1"/>
  <c r="Y442" i="18"/>
  <c r="R442" i="18"/>
  <c r="R440" i="18" s="1"/>
  <c r="K442" i="18"/>
  <c r="K440" i="18" s="1"/>
  <c r="Z437" i="18"/>
  <c r="Z435" i="18" s="1"/>
  <c r="S437" i="18"/>
  <c r="L437" i="18"/>
  <c r="L435" i="18" s="1"/>
  <c r="D437" i="18"/>
  <c r="AA432" i="18"/>
  <c r="AA430" i="18" s="1"/>
  <c r="T432" i="18"/>
  <c r="T430" i="18" s="1"/>
  <c r="M432" i="18"/>
  <c r="E432" i="18"/>
  <c r="U427" i="18"/>
  <c r="N427" i="18"/>
  <c r="N425" i="18" s="1"/>
  <c r="F427" i="18"/>
  <c r="F425" i="18" s="1"/>
  <c r="V422" i="18"/>
  <c r="V420" i="18" s="1"/>
  <c r="O422" i="18"/>
  <c r="G422" i="18"/>
  <c r="W417" i="18"/>
  <c r="W415" i="18" s="1"/>
  <c r="P417" i="18"/>
  <c r="H417" i="18"/>
  <c r="H415" i="18" s="1"/>
  <c r="Y412" i="18"/>
  <c r="Y410" i="18" s="1"/>
  <c r="S412" i="18"/>
  <c r="S410" i="18" s="1"/>
  <c r="M412" i="18"/>
  <c r="M410" i="18" s="1"/>
  <c r="G412" i="18"/>
  <c r="G410" i="18" s="1"/>
  <c r="Z407" i="18"/>
  <c r="Z405" i="18" s="1"/>
  <c r="T407" i="18"/>
  <c r="T405" i="18" s="1"/>
  <c r="N407" i="18"/>
  <c r="N405" i="18" s="1"/>
  <c r="H407" i="18"/>
  <c r="H405" i="18" s="1"/>
  <c r="AA402" i="18"/>
  <c r="U402" i="18"/>
  <c r="U400" i="18" s="1"/>
  <c r="O402" i="18"/>
  <c r="O400" i="18" s="1"/>
  <c r="I402" i="18"/>
  <c r="I400" i="18" s="1"/>
  <c r="V397" i="18"/>
  <c r="V395" i="18" s="1"/>
  <c r="P397" i="18"/>
  <c r="P395" i="18" s="1"/>
  <c r="J397" i="18"/>
  <c r="D397" i="18"/>
  <c r="D395" i="18" s="1"/>
  <c r="W392" i="18"/>
  <c r="W390" i="18" s="1"/>
  <c r="Q392" i="18"/>
  <c r="Q390" i="18" s="1"/>
  <c r="K392" i="18"/>
  <c r="K390" i="18" s="1"/>
  <c r="E392" i="18"/>
  <c r="E390" i="18" s="1"/>
  <c r="X387" i="18"/>
  <c r="R387" i="18"/>
  <c r="R385" i="18" s="1"/>
  <c r="L387" i="18"/>
  <c r="L385" i="18" s="1"/>
  <c r="F387" i="18"/>
  <c r="F385" i="18" s="1"/>
  <c r="Y382" i="18"/>
  <c r="Y380" i="18" s="1"/>
  <c r="S382" i="18"/>
  <c r="S380" i="18" s="1"/>
  <c r="M382" i="18"/>
  <c r="G382" i="18"/>
  <c r="G380" i="18" s="1"/>
  <c r="Z377" i="18"/>
  <c r="Z375" i="18" s="1"/>
  <c r="T377" i="18"/>
  <c r="T375" i="18" s="1"/>
  <c r="N377" i="18"/>
  <c r="N375" i="18" s="1"/>
  <c r="H377" i="18"/>
  <c r="H375" i="18" s="1"/>
  <c r="AA372" i="18"/>
  <c r="U372" i="18"/>
  <c r="U370" i="18" s="1"/>
  <c r="O372" i="18"/>
  <c r="O370" i="18" s="1"/>
  <c r="I372" i="18"/>
  <c r="I370" i="18" s="1"/>
  <c r="V367" i="18"/>
  <c r="V365" i="18" s="1"/>
  <c r="P367" i="18"/>
  <c r="P365" i="18" s="1"/>
  <c r="J367" i="18"/>
  <c r="D367" i="18"/>
  <c r="D365" i="18" s="1"/>
  <c r="W362" i="18"/>
  <c r="W360" i="18" s="1"/>
  <c r="Q362" i="18"/>
  <c r="Q360" i="18" s="1"/>
  <c r="K362" i="18"/>
  <c r="K360" i="18" s="1"/>
  <c r="E362" i="18"/>
  <c r="E360" i="18" s="1"/>
  <c r="X357" i="18"/>
  <c r="R357" i="18"/>
  <c r="R355" i="18" s="1"/>
  <c r="L357" i="18"/>
  <c r="L355" i="18" s="1"/>
  <c r="F357" i="18"/>
  <c r="F355" i="18" s="1"/>
  <c r="Y352" i="18"/>
  <c r="Y350" i="18" s="1"/>
  <c r="S352" i="18"/>
  <c r="S350" i="18" s="1"/>
  <c r="M352" i="18"/>
  <c r="G352" i="18"/>
  <c r="G350" i="18" s="1"/>
  <c r="Z347" i="18"/>
  <c r="Z345" i="18" s="1"/>
  <c r="T347" i="18"/>
  <c r="T345" i="18" s="1"/>
  <c r="N347" i="18"/>
  <c r="N345" i="18" s="1"/>
  <c r="H347" i="18"/>
  <c r="H345" i="18" s="1"/>
  <c r="AA342" i="18"/>
  <c r="U342" i="18"/>
  <c r="U340" i="18" s="1"/>
  <c r="O342" i="18"/>
  <c r="O340" i="18" s="1"/>
  <c r="I342" i="18"/>
  <c r="I340" i="18" s="1"/>
  <c r="Z462" i="18"/>
  <c r="Z460" i="18" s="1"/>
  <c r="S462" i="18"/>
  <c r="K462" i="18"/>
  <c r="K460" i="18" s="1"/>
  <c r="D462" i="18"/>
  <c r="D460" i="18" s="1"/>
  <c r="AA457" i="18"/>
  <c r="AA455" i="18" s="1"/>
  <c r="T457" i="18"/>
  <c r="T455" i="18" s="1"/>
  <c r="L457" i="18"/>
  <c r="L455" i="18" s="1"/>
  <c r="E457" i="18"/>
  <c r="U452" i="18"/>
  <c r="U450" i="18" s="1"/>
  <c r="M452" i="18"/>
  <c r="M450" i="18" s="1"/>
  <c r="F452" i="18"/>
  <c r="F450" i="18" s="1"/>
  <c r="V447" i="18"/>
  <c r="V445" i="18" s="1"/>
  <c r="N447" i="18"/>
  <c r="N445" i="18" s="1"/>
  <c r="G447" i="18"/>
  <c r="X442" i="18"/>
  <c r="X440" i="18" s="1"/>
  <c r="Q442" i="18"/>
  <c r="Q440" i="18" s="1"/>
  <c r="I442" i="18"/>
  <c r="I440" i="18" s="1"/>
  <c r="Y437" i="18"/>
  <c r="Y435" i="18" s="1"/>
  <c r="R437" i="18"/>
  <c r="R435" i="18" s="1"/>
  <c r="J437" i="18"/>
  <c r="Z432" i="18"/>
  <c r="Z430" i="18" s="1"/>
  <c r="S432" i="18"/>
  <c r="S430" i="18" s="1"/>
  <c r="K432" i="18"/>
  <c r="K430" i="18" s="1"/>
  <c r="D432" i="18"/>
  <c r="D430" i="18" s="1"/>
  <c r="AA427" i="18"/>
  <c r="AA425" i="18" s="1"/>
  <c r="T427" i="18"/>
  <c r="L427" i="18"/>
  <c r="L425" i="18" s="1"/>
  <c r="E427" i="18"/>
  <c r="E425" i="18" s="1"/>
  <c r="U422" i="18"/>
  <c r="U420" i="18" s="1"/>
  <c r="M422" i="18"/>
  <c r="M420" i="18" s="1"/>
  <c r="F422" i="18"/>
  <c r="F420" i="18" s="1"/>
  <c r="V417" i="18"/>
  <c r="N417" i="18"/>
  <c r="N415" i="18" s="1"/>
  <c r="G417" i="18"/>
  <c r="G415" i="18" s="1"/>
  <c r="X412" i="18"/>
  <c r="X410" i="18" s="1"/>
  <c r="R412" i="18"/>
  <c r="R410" i="18" s="1"/>
  <c r="L412" i="18"/>
  <c r="L410" i="18" s="1"/>
  <c r="F412" i="18"/>
  <c r="Y407" i="18"/>
  <c r="Y405" i="18" s="1"/>
  <c r="S407" i="18"/>
  <c r="S405" i="18" s="1"/>
  <c r="M407" i="18"/>
  <c r="M405" i="18" s="1"/>
  <c r="G407" i="18"/>
  <c r="G405" i="18" s="1"/>
  <c r="Z402" i="18"/>
  <c r="T402" i="18"/>
  <c r="T400" i="18" s="1"/>
  <c r="N402" i="18"/>
  <c r="N400" i="18" s="1"/>
  <c r="H402" i="18"/>
  <c r="H400" i="18" s="1"/>
  <c r="AA397" i="18"/>
  <c r="AA395" i="18" s="1"/>
  <c r="U397" i="18"/>
  <c r="U395" i="18" s="1"/>
  <c r="O397" i="18"/>
  <c r="O395" i="18" s="1"/>
  <c r="I397" i="18"/>
  <c r="Y462" i="18"/>
  <c r="Y460" i="18" s="1"/>
  <c r="Q462" i="18"/>
  <c r="Q460" i="18" s="1"/>
  <c r="J462" i="18"/>
  <c r="Z457" i="18"/>
  <c r="Z455" i="18" s="1"/>
  <c r="R457" i="18"/>
  <c r="K457" i="18"/>
  <c r="D457" i="18"/>
  <c r="D455" i="18" s="1"/>
  <c r="AA452" i="18"/>
  <c r="AA450" i="18" s="1"/>
  <c r="S452" i="18"/>
  <c r="L452" i="18"/>
  <c r="L450" i="18" s="1"/>
  <c r="E452" i="18"/>
  <c r="E450" i="18" s="1"/>
  <c r="T447" i="18"/>
  <c r="M447" i="18"/>
  <c r="F447" i="18"/>
  <c r="F445" i="18" s="1"/>
  <c r="W442" i="18"/>
  <c r="W440" i="18" s="1"/>
  <c r="O442" i="18"/>
  <c r="O440" i="18" s="1"/>
  <c r="H442" i="18"/>
  <c r="X437" i="18"/>
  <c r="P437" i="18"/>
  <c r="P435" i="18" s="1"/>
  <c r="I437" i="18"/>
  <c r="I435" i="18" s="1"/>
  <c r="Y432" i="18"/>
  <c r="Y430" i="18" s="1"/>
  <c r="Q432" i="18"/>
  <c r="Q430" i="18" s="1"/>
  <c r="J432" i="18"/>
  <c r="Z427" i="18"/>
  <c r="R427" i="18"/>
  <c r="R425" i="18" s="1"/>
  <c r="K427" i="18"/>
  <c r="K425" i="18" s="1"/>
  <c r="D427" i="18"/>
  <c r="D425" i="18" s="1"/>
  <c r="AA422" i="18"/>
  <c r="AA420" i="18" s="1"/>
  <c r="S422" i="18"/>
  <c r="S420" i="18" s="1"/>
  <c r="L422" i="18"/>
  <c r="L420" i="18" s="1"/>
  <c r="E422" i="18"/>
  <c r="E420" i="18" s="1"/>
  <c r="T417" i="18"/>
  <c r="T415" i="18" s="1"/>
  <c r="M417" i="18"/>
  <c r="F417" i="18"/>
  <c r="F415" i="18" s="1"/>
  <c r="W412" i="18"/>
  <c r="W410" i="18" s="1"/>
  <c r="Q412" i="18"/>
  <c r="Q410" i="18" s="1"/>
  <c r="K412" i="18"/>
  <c r="K410" i="18" s="1"/>
  <c r="E412" i="18"/>
  <c r="E410" i="18" s="1"/>
  <c r="X407" i="18"/>
  <c r="X405" i="18" s="1"/>
  <c r="R407" i="18"/>
  <c r="R405" i="18" s="1"/>
  <c r="L407" i="18"/>
  <c r="L405" i="18" s="1"/>
  <c r="F407" i="18"/>
  <c r="F405" i="18" s="1"/>
  <c r="Y402" i="18"/>
  <c r="Y400" i="18" s="1"/>
  <c r="S402" i="18"/>
  <c r="M402" i="18"/>
  <c r="M400" i="18" s="1"/>
  <c r="G402" i="18"/>
  <c r="G400" i="18" s="1"/>
  <c r="Z397" i="18"/>
  <c r="Z395" i="18" s="1"/>
  <c r="T397" i="18"/>
  <c r="T395" i="18" s="1"/>
  <c r="N397" i="18"/>
  <c r="N395" i="18" s="1"/>
  <c r="H397" i="18"/>
  <c r="AA392" i="18"/>
  <c r="AA390" i="18" s="1"/>
  <c r="U392" i="18"/>
  <c r="U390" i="18" s="1"/>
  <c r="O392" i="18"/>
  <c r="O390" i="18" s="1"/>
  <c r="I392" i="18"/>
  <c r="I390" i="18" s="1"/>
  <c r="V387" i="18"/>
  <c r="V385" i="18" s="1"/>
  <c r="P387" i="18"/>
  <c r="J387" i="18"/>
  <c r="J385" i="18" s="1"/>
  <c r="D387" i="18"/>
  <c r="D385" i="18" s="1"/>
  <c r="W382" i="18"/>
  <c r="W380" i="18" s="1"/>
  <c r="Q382" i="18"/>
  <c r="Q380" i="18" s="1"/>
  <c r="K382" i="18"/>
  <c r="K380" i="18" s="1"/>
  <c r="E382" i="18"/>
  <c r="X377" i="18"/>
  <c r="X375" i="18" s="1"/>
  <c r="R377" i="18"/>
  <c r="R375" i="18" s="1"/>
  <c r="L377" i="18"/>
  <c r="L375" i="18" s="1"/>
  <c r="F377" i="18"/>
  <c r="F375" i="18" s="1"/>
  <c r="Y372" i="18"/>
  <c r="Y370" i="18" s="1"/>
  <c r="S372" i="18"/>
  <c r="M372" i="18"/>
  <c r="M370" i="18" s="1"/>
  <c r="G372" i="18"/>
  <c r="G370" i="18" s="1"/>
  <c r="Z367" i="18"/>
  <c r="Z365" i="18" s="1"/>
  <c r="T367" i="18"/>
  <c r="T365" i="18" s="1"/>
  <c r="N367" i="18"/>
  <c r="N365" i="18" s="1"/>
  <c r="H367" i="18"/>
  <c r="AA362" i="18"/>
  <c r="AA360" i="18" s="1"/>
  <c r="U362" i="18"/>
  <c r="U360" i="18" s="1"/>
  <c r="O362" i="18"/>
  <c r="O360" i="18" s="1"/>
  <c r="I362" i="18"/>
  <c r="I360" i="18" s="1"/>
  <c r="V357" i="18"/>
  <c r="V355" i="18" s="1"/>
  <c r="P357" i="18"/>
  <c r="J357" i="18"/>
  <c r="J355" i="18" s="1"/>
  <c r="D357" i="18"/>
  <c r="D355" i="18" s="1"/>
  <c r="W352" i="18"/>
  <c r="W350" i="18" s="1"/>
  <c r="Q352" i="18"/>
  <c r="Q350" i="18" s="1"/>
  <c r="K352" i="18"/>
  <c r="K350" i="18" s="1"/>
  <c r="E352" i="18"/>
  <c r="X347" i="18"/>
  <c r="X345" i="18" s="1"/>
  <c r="R347" i="18"/>
  <c r="R345" i="18" s="1"/>
  <c r="L347" i="18"/>
  <c r="L345" i="18" s="1"/>
  <c r="F347" i="18"/>
  <c r="F345" i="18" s="1"/>
  <c r="Y342" i="18"/>
  <c r="Y340" i="18" s="1"/>
  <c r="S342" i="18"/>
  <c r="M342" i="18"/>
  <c r="M340" i="18" s="1"/>
  <c r="G342" i="18"/>
  <c r="G340" i="18" s="1"/>
  <c r="Z337" i="18"/>
  <c r="Z335" i="18" s="1"/>
  <c r="T337" i="18"/>
  <c r="T335" i="18" s="1"/>
  <c r="N337" i="18"/>
  <c r="N335" i="18" s="1"/>
  <c r="H337" i="18"/>
  <c r="AA332" i="18"/>
  <c r="AA330" i="18" s="1"/>
  <c r="U332" i="18"/>
  <c r="U330" i="18" s="1"/>
  <c r="O332" i="18"/>
  <c r="O330" i="18" s="1"/>
  <c r="I332" i="18"/>
  <c r="I330" i="18" s="1"/>
  <c r="V327" i="18"/>
  <c r="V325" i="18" s="1"/>
  <c r="P327" i="18"/>
  <c r="J327" i="18"/>
  <c r="J325" i="18" s="1"/>
  <c r="D327" i="18"/>
  <c r="D325" i="18" s="1"/>
  <c r="W462" i="18"/>
  <c r="W460" i="18" s="1"/>
  <c r="P462" i="18"/>
  <c r="I462" i="18"/>
  <c r="I460" i="18" s="1"/>
  <c r="X457" i="18"/>
  <c r="X455" i="18" s="1"/>
  <c r="Q457" i="18"/>
  <c r="Q455" i="18" s="1"/>
  <c r="J457" i="18"/>
  <c r="J455" i="18" s="1"/>
  <c r="Y452" i="18"/>
  <c r="Y450" i="18" s="1"/>
  <c r="R452" i="18"/>
  <c r="R450" i="18" s="1"/>
  <c r="K452" i="18"/>
  <c r="K450" i="18" s="1"/>
  <c r="D452" i="18"/>
  <c r="D450" i="18" s="1"/>
  <c r="Z447" i="18"/>
  <c r="Z445" i="18" s="1"/>
  <c r="S447" i="18"/>
  <c r="S445" i="18" s="1"/>
  <c r="L447" i="18"/>
  <c r="L445" i="18" s="1"/>
  <c r="E447" i="18"/>
  <c r="U442" i="18"/>
  <c r="U440" i="18" s="1"/>
  <c r="N442" i="18"/>
  <c r="N440" i="18" s="1"/>
  <c r="G442" i="18"/>
  <c r="G440" i="18" s="1"/>
  <c r="V437" i="18"/>
  <c r="V435" i="18" s="1"/>
  <c r="O437" i="18"/>
  <c r="O435" i="18" s="1"/>
  <c r="H437" i="18"/>
  <c r="H435" i="18" s="1"/>
  <c r="W432" i="18"/>
  <c r="W430" i="18" s="1"/>
  <c r="P432" i="18"/>
  <c r="P430" i="18" s="1"/>
  <c r="I432" i="18"/>
  <c r="I430" i="18" s="1"/>
  <c r="X427" i="18"/>
  <c r="X425" i="18" s="1"/>
  <c r="Q427" i="18"/>
  <c r="Q425" i="18" s="1"/>
  <c r="J427" i="18"/>
  <c r="J425" i="18" s="1"/>
  <c r="Y422" i="18"/>
  <c r="Y420" i="18" s="1"/>
  <c r="R422" i="18"/>
  <c r="R420" i="18" s="1"/>
  <c r="K422" i="18"/>
  <c r="K420" i="18" s="1"/>
  <c r="D422" i="18"/>
  <c r="Z417" i="18"/>
  <c r="S417" i="18"/>
  <c r="L417" i="18"/>
  <c r="L415" i="18" s="1"/>
  <c r="E417" i="18"/>
  <c r="E415" i="18" s="1"/>
  <c r="V412" i="18"/>
  <c r="V410" i="18" s="1"/>
  <c r="P412" i="18"/>
  <c r="P410" i="18" s="1"/>
  <c r="J412" i="18"/>
  <c r="D412" i="18"/>
  <c r="D410" i="18" s="1"/>
  <c r="W407" i="18"/>
  <c r="W405" i="18" s="1"/>
  <c r="Q407" i="18"/>
  <c r="Q405" i="18" s="1"/>
  <c r="K407" i="18"/>
  <c r="E407" i="18"/>
  <c r="E405" i="18" s="1"/>
  <c r="X402" i="18"/>
  <c r="X400" i="18" s="1"/>
  <c r="R402" i="18"/>
  <c r="R400" i="18" s="1"/>
  <c r="L402" i="18"/>
  <c r="L400" i="18" s="1"/>
  <c r="F402" i="18"/>
  <c r="F400" i="18" s="1"/>
  <c r="Y397" i="18"/>
  <c r="S397" i="18"/>
  <c r="S395" i="18" s="1"/>
  <c r="M397" i="18"/>
  <c r="M395" i="18" s="1"/>
  <c r="G397" i="18"/>
  <c r="G395" i="18" s="1"/>
  <c r="Z392" i="18"/>
  <c r="Z390" i="18" s="1"/>
  <c r="T392" i="18"/>
  <c r="T390" i="18" s="1"/>
  <c r="N392" i="18"/>
  <c r="H392" i="18"/>
  <c r="H390" i="18" s="1"/>
  <c r="AA387" i="18"/>
  <c r="AA385" i="18" s="1"/>
  <c r="U387" i="18"/>
  <c r="U385" i="18" s="1"/>
  <c r="O387" i="18"/>
  <c r="O385" i="18" s="1"/>
  <c r="I387" i="18"/>
  <c r="I385" i="18" s="1"/>
  <c r="V382" i="18"/>
  <c r="P382" i="18"/>
  <c r="P380" i="18" s="1"/>
  <c r="J382" i="18"/>
  <c r="J380" i="18" s="1"/>
  <c r="D382" i="18"/>
  <c r="D380" i="18" s="1"/>
  <c r="W377" i="18"/>
  <c r="W375" i="18" s="1"/>
  <c r="Q377" i="18"/>
  <c r="Q375" i="18" s="1"/>
  <c r="K377" i="18"/>
  <c r="E377" i="18"/>
  <c r="E375" i="18" s="1"/>
  <c r="X372" i="18"/>
  <c r="X370" i="18" s="1"/>
  <c r="R372" i="18"/>
  <c r="R370" i="18" s="1"/>
  <c r="L372" i="18"/>
  <c r="L370" i="18" s="1"/>
  <c r="F372" i="18"/>
  <c r="F370" i="18" s="1"/>
  <c r="Y367" i="18"/>
  <c r="S367" i="18"/>
  <c r="S365" i="18" s="1"/>
  <c r="M367" i="18"/>
  <c r="M365" i="18" s="1"/>
  <c r="G367" i="18"/>
  <c r="G365" i="18" s="1"/>
  <c r="Z362" i="18"/>
  <c r="Z360" i="18" s="1"/>
  <c r="T362" i="18"/>
  <c r="T360" i="18" s="1"/>
  <c r="N362" i="18"/>
  <c r="H362" i="18"/>
  <c r="H360" i="18" s="1"/>
  <c r="AA357" i="18"/>
  <c r="AA355" i="18" s="1"/>
  <c r="U357" i="18"/>
  <c r="U355" i="18" s="1"/>
  <c r="O357" i="18"/>
  <c r="O355" i="18" s="1"/>
  <c r="I357" i="18"/>
  <c r="I355" i="18" s="1"/>
  <c r="J317" i="18"/>
  <c r="J315" i="18" s="1"/>
  <c r="P317" i="18"/>
  <c r="P315" i="18" s="1"/>
  <c r="V317" i="18"/>
  <c r="V315" i="18" s="1"/>
  <c r="J322" i="18"/>
  <c r="J320" i="18" s="1"/>
  <c r="Q322" i="18"/>
  <c r="Q320" i="18" s="1"/>
  <c r="X322" i="18"/>
  <c r="X320" i="18" s="1"/>
  <c r="E327" i="18"/>
  <c r="E325" i="18" s="1"/>
  <c r="Q327" i="18"/>
  <c r="Q325" i="18" s="1"/>
  <c r="N332" i="18"/>
  <c r="Z332" i="18"/>
  <c r="Z330" i="18" s="1"/>
  <c r="M337" i="18"/>
  <c r="M335" i="18" s="1"/>
  <c r="Y337" i="18"/>
  <c r="Y335" i="18" s="1"/>
  <c r="T342" i="18"/>
  <c r="T340" i="18" s="1"/>
  <c r="Q347" i="18"/>
  <c r="Q345" i="18" s="1"/>
  <c r="L352" i="18"/>
  <c r="L350" i="18" s="1"/>
  <c r="K357" i="18"/>
  <c r="D362" i="18"/>
  <c r="Y377" i="18"/>
  <c r="Y375" i="18" s="1"/>
  <c r="R382" i="18"/>
  <c r="R380" i="18" s="1"/>
  <c r="K387" i="18"/>
  <c r="K385" i="18" s="1"/>
  <c r="D392" i="18"/>
  <c r="D390" i="18" s="1"/>
  <c r="K415" i="18"/>
  <c r="Q415" i="18"/>
  <c r="D420" i="18"/>
  <c r="J420" i="18"/>
  <c r="I425" i="18"/>
  <c r="U425" i="18"/>
  <c r="H430" i="18"/>
  <c r="G435" i="18"/>
  <c r="S435" i="18"/>
  <c r="F440" i="18"/>
  <c r="E445" i="18"/>
  <c r="Q445" i="18"/>
  <c r="W445" i="18"/>
  <c r="J450" i="18"/>
  <c r="P450" i="18"/>
  <c r="I455" i="18"/>
  <c r="O455" i="18"/>
  <c r="U455" i="18"/>
  <c r="H460" i="18"/>
  <c r="N460" i="18"/>
  <c r="S469" i="18"/>
  <c r="AA474" i="18"/>
  <c r="L489" i="18"/>
  <c r="F594" i="18"/>
  <c r="E599" i="18"/>
  <c r="K599" i="18"/>
  <c r="D604" i="18"/>
  <c r="V604" i="18"/>
  <c r="Y616" i="18"/>
  <c r="S616" i="18"/>
  <c r="S614" i="18" s="1"/>
  <c r="M616" i="18"/>
  <c r="M614" i="18" s="1"/>
  <c r="G616" i="18"/>
  <c r="G614" i="18" s="1"/>
  <c r="Z611" i="18"/>
  <c r="Z609" i="18" s="1"/>
  <c r="T611" i="18"/>
  <c r="T609" i="18" s="1"/>
  <c r="N611" i="18"/>
  <c r="H611" i="18"/>
  <c r="H609" i="18" s="1"/>
  <c r="AA606" i="18"/>
  <c r="AA604" i="18" s="1"/>
  <c r="U606" i="18"/>
  <c r="U604" i="18" s="1"/>
  <c r="O606" i="18"/>
  <c r="O604" i="18" s="1"/>
  <c r="I606" i="18"/>
  <c r="I604" i="18" s="1"/>
  <c r="V601" i="18"/>
  <c r="P601" i="18"/>
  <c r="P599" i="18" s="1"/>
  <c r="J601" i="18"/>
  <c r="J599" i="18" s="1"/>
  <c r="D601" i="18"/>
  <c r="D599" i="18" s="1"/>
  <c r="X616" i="18"/>
  <c r="R616" i="18"/>
  <c r="R614" i="18" s="1"/>
  <c r="L616" i="18"/>
  <c r="L614" i="18" s="1"/>
  <c r="F616" i="18"/>
  <c r="F614" i="18" s="1"/>
  <c r="Y611" i="18"/>
  <c r="Y609" i="18" s="1"/>
  <c r="S611" i="18"/>
  <c r="S609" i="18" s="1"/>
  <c r="M611" i="18"/>
  <c r="G611" i="18"/>
  <c r="G609" i="18" s="1"/>
  <c r="Z606" i="18"/>
  <c r="Z604" i="18" s="1"/>
  <c r="T606" i="18"/>
  <c r="T604" i="18" s="1"/>
  <c r="N606" i="18"/>
  <c r="N604" i="18" s="1"/>
  <c r="H606" i="18"/>
  <c r="H604" i="18" s="1"/>
  <c r="AA601" i="18"/>
  <c r="U601" i="18"/>
  <c r="U599" i="18" s="1"/>
  <c r="O601" i="18"/>
  <c r="O599" i="18" s="1"/>
  <c r="I601" i="18"/>
  <c r="I599" i="18" s="1"/>
  <c r="V616" i="18"/>
  <c r="V614" i="18" s="1"/>
  <c r="P616" i="18"/>
  <c r="P614" i="18" s="1"/>
  <c r="J616" i="18"/>
  <c r="D616" i="18"/>
  <c r="D614" i="18" s="1"/>
  <c r="W611" i="18"/>
  <c r="W609" i="18" s="1"/>
  <c r="Q611" i="18"/>
  <c r="Q609" i="18" s="1"/>
  <c r="K611" i="18"/>
  <c r="K609" i="18" s="1"/>
  <c r="E611" i="18"/>
  <c r="E609" i="18" s="1"/>
  <c r="X606" i="18"/>
  <c r="R606" i="18"/>
  <c r="R604" i="18" s="1"/>
  <c r="L606" i="18"/>
  <c r="L604" i="18" s="1"/>
  <c r="F606" i="18"/>
  <c r="F604" i="18" s="1"/>
  <c r="Y601" i="18"/>
  <c r="S601" i="18"/>
  <c r="S599" i="18" s="1"/>
  <c r="M601" i="18"/>
  <c r="M599" i="18" s="1"/>
  <c r="AA616" i="18"/>
  <c r="AA614" i="18" s="1"/>
  <c r="U616" i="18"/>
  <c r="U614" i="18" s="1"/>
  <c r="O616" i="18"/>
  <c r="O614" i="18" s="1"/>
  <c r="I616" i="18"/>
  <c r="I614" i="18" s="1"/>
  <c r="V611" i="18"/>
  <c r="V609" i="18" s="1"/>
  <c r="P611" i="18"/>
  <c r="P609" i="18" s="1"/>
  <c r="J611" i="18"/>
  <c r="J609" i="18" s="1"/>
  <c r="D611" i="18"/>
  <c r="D609" i="18" s="1"/>
  <c r="W606" i="18"/>
  <c r="W604" i="18" s="1"/>
  <c r="Q606" i="18"/>
  <c r="Q604" i="18" s="1"/>
  <c r="K606" i="18"/>
  <c r="K604" i="18" s="1"/>
  <c r="E606" i="18"/>
  <c r="E604" i="18" s="1"/>
  <c r="X601" i="18"/>
  <c r="X599" i="18" s="1"/>
  <c r="R601" i="18"/>
  <c r="R599" i="18" s="1"/>
  <c r="L601" i="18"/>
  <c r="L599" i="18" s="1"/>
  <c r="F601" i="18"/>
  <c r="F599" i="18" s="1"/>
  <c r="Y596" i="18"/>
  <c r="Y594" i="18" s="1"/>
  <c r="S596" i="18"/>
  <c r="S594" i="18" s="1"/>
  <c r="M596" i="18"/>
  <c r="M594" i="18" s="1"/>
  <c r="G596" i="18"/>
  <c r="G594" i="18" s="1"/>
  <c r="Z591" i="18"/>
  <c r="Z589" i="18" s="1"/>
  <c r="T591" i="18"/>
  <c r="T589" i="18" s="1"/>
  <c r="N591" i="18"/>
  <c r="N589" i="18" s="1"/>
  <c r="H591" i="18"/>
  <c r="H589" i="18" s="1"/>
  <c r="K616" i="18"/>
  <c r="K614" i="18" s="1"/>
  <c r="L611" i="18"/>
  <c r="L609" i="18" s="1"/>
  <c r="M606" i="18"/>
  <c r="Q601" i="18"/>
  <c r="Q599" i="18" s="1"/>
  <c r="U596" i="18"/>
  <c r="N596" i="18"/>
  <c r="F596" i="18"/>
  <c r="V591" i="18"/>
  <c r="V589" i="18" s="1"/>
  <c r="O591" i="18"/>
  <c r="O589" i="18" s="1"/>
  <c r="G591" i="18"/>
  <c r="G589" i="18" s="1"/>
  <c r="W586" i="18"/>
  <c r="W584" i="18" s="1"/>
  <c r="Q586" i="18"/>
  <c r="Q584" i="18" s="1"/>
  <c r="K586" i="18"/>
  <c r="E586" i="18"/>
  <c r="E584" i="18" s="1"/>
  <c r="X581" i="18"/>
  <c r="X579" i="18" s="1"/>
  <c r="R581" i="18"/>
  <c r="R579" i="18" s="1"/>
  <c r="L581" i="18"/>
  <c r="L579" i="18" s="1"/>
  <c r="F581" i="18"/>
  <c r="F579" i="18" s="1"/>
  <c r="Y576" i="18"/>
  <c r="S576" i="18"/>
  <c r="S574" i="18" s="1"/>
  <c r="M576" i="18"/>
  <c r="M574" i="18" s="1"/>
  <c r="G576" i="18"/>
  <c r="G574" i="18" s="1"/>
  <c r="Z571" i="18"/>
  <c r="Z569" i="18" s="1"/>
  <c r="T571" i="18"/>
  <c r="T569" i="18" s="1"/>
  <c r="N571" i="18"/>
  <c r="H571" i="18"/>
  <c r="H569" i="18" s="1"/>
  <c r="AA566" i="18"/>
  <c r="AA564" i="18" s="1"/>
  <c r="U566" i="18"/>
  <c r="U564" i="18" s="1"/>
  <c r="O566" i="18"/>
  <c r="O564" i="18" s="1"/>
  <c r="I566" i="18"/>
  <c r="I564" i="18" s="1"/>
  <c r="V561" i="18"/>
  <c r="P561" i="18"/>
  <c r="P559" i="18" s="1"/>
  <c r="J561" i="18"/>
  <c r="J559" i="18" s="1"/>
  <c r="D561" i="18"/>
  <c r="D559" i="18" s="1"/>
  <c r="W556" i="18"/>
  <c r="W554" i="18" s="1"/>
  <c r="Q556" i="18"/>
  <c r="Q554" i="18" s="1"/>
  <c r="K556" i="18"/>
  <c r="E556" i="18"/>
  <c r="E554" i="18" s="1"/>
  <c r="X551" i="18"/>
  <c r="X549" i="18" s="1"/>
  <c r="R551" i="18"/>
  <c r="R549" i="18" s="1"/>
  <c r="L551" i="18"/>
  <c r="L549" i="18" s="1"/>
  <c r="F551" i="18"/>
  <c r="F549" i="18" s="1"/>
  <c r="Y546" i="18"/>
  <c r="S546" i="18"/>
  <c r="S544" i="18" s="1"/>
  <c r="M546" i="18"/>
  <c r="M544" i="18" s="1"/>
  <c r="G546" i="18"/>
  <c r="G544" i="18" s="1"/>
  <c r="Z541" i="18"/>
  <c r="Z539" i="18" s="1"/>
  <c r="T541" i="18"/>
  <c r="T539" i="18" s="1"/>
  <c r="N541" i="18"/>
  <c r="H541" i="18"/>
  <c r="H539" i="18" s="1"/>
  <c r="AA536" i="18"/>
  <c r="AA534" i="18" s="1"/>
  <c r="U536" i="18"/>
  <c r="U534" i="18" s="1"/>
  <c r="O536" i="18"/>
  <c r="O534" i="18" s="1"/>
  <c r="I536" i="18"/>
  <c r="I534" i="18" s="1"/>
  <c r="V531" i="18"/>
  <c r="P531" i="18"/>
  <c r="P529" i="18" s="1"/>
  <c r="J531" i="18"/>
  <c r="J529" i="18" s="1"/>
  <c r="D531" i="18"/>
  <c r="D529" i="18" s="1"/>
  <c r="W526" i="18"/>
  <c r="W524" i="18" s="1"/>
  <c r="Q526" i="18"/>
  <c r="Q524" i="18" s="1"/>
  <c r="K526" i="18"/>
  <c r="E526" i="18"/>
  <c r="E524" i="18" s="1"/>
  <c r="X521" i="18"/>
  <c r="X519" i="18" s="1"/>
  <c r="R521" i="18"/>
  <c r="R519" i="18" s="1"/>
  <c r="L521" i="18"/>
  <c r="L519" i="18" s="1"/>
  <c r="F521" i="18"/>
  <c r="F519" i="18" s="1"/>
  <c r="Y516" i="18"/>
  <c r="S516" i="18"/>
  <c r="S514" i="18" s="1"/>
  <c r="M516" i="18"/>
  <c r="M514" i="18" s="1"/>
  <c r="G516" i="18"/>
  <c r="G514" i="18" s="1"/>
  <c r="Z511" i="18"/>
  <c r="Z509" i="18" s="1"/>
  <c r="T511" i="18"/>
  <c r="T509" i="18" s="1"/>
  <c r="N511" i="18"/>
  <c r="H511" i="18"/>
  <c r="H509" i="18" s="1"/>
  <c r="AA506" i="18"/>
  <c r="AA504" i="18" s="1"/>
  <c r="U506" i="18"/>
  <c r="U504" i="18" s="1"/>
  <c r="O506" i="18"/>
  <c r="O504" i="18" s="1"/>
  <c r="I506" i="18"/>
  <c r="I504" i="18" s="1"/>
  <c r="V501" i="18"/>
  <c r="P501" i="18"/>
  <c r="P499" i="18" s="1"/>
  <c r="J501" i="18"/>
  <c r="J499" i="18" s="1"/>
  <c r="D501" i="18"/>
  <c r="D499" i="18" s="1"/>
  <c r="W496" i="18"/>
  <c r="W494" i="18" s="1"/>
  <c r="Q496" i="18"/>
  <c r="Q494" i="18" s="1"/>
  <c r="K496" i="18"/>
  <c r="E496" i="18"/>
  <c r="E494" i="18" s="1"/>
  <c r="Z616" i="18"/>
  <c r="H616" i="18"/>
  <c r="AA611" i="18"/>
  <c r="AA609" i="18" s="1"/>
  <c r="I611" i="18"/>
  <c r="I609" i="18" s="1"/>
  <c r="J606" i="18"/>
  <c r="J604" i="18" s="1"/>
  <c r="N601" i="18"/>
  <c r="N599" i="18" s="1"/>
  <c r="AA596" i="18"/>
  <c r="AA594" i="18" s="1"/>
  <c r="T596" i="18"/>
  <c r="L596" i="18"/>
  <c r="L594" i="18" s="1"/>
  <c r="E596" i="18"/>
  <c r="E594" i="18" s="1"/>
  <c r="U591" i="18"/>
  <c r="M591" i="18"/>
  <c r="M589" i="18" s="1"/>
  <c r="F591" i="18"/>
  <c r="F589" i="18" s="1"/>
  <c r="V586" i="18"/>
  <c r="V584" i="18" s="1"/>
  <c r="P586" i="18"/>
  <c r="P584" i="18" s="1"/>
  <c r="J586" i="18"/>
  <c r="J584" i="18" s="1"/>
  <c r="D586" i="18"/>
  <c r="W581" i="18"/>
  <c r="W579" i="18" s="1"/>
  <c r="Q581" i="18"/>
  <c r="Q579" i="18" s="1"/>
  <c r="K581" i="18"/>
  <c r="K579" i="18" s="1"/>
  <c r="E581" i="18"/>
  <c r="E579" i="18" s="1"/>
  <c r="X576" i="18"/>
  <c r="X574" i="18" s="1"/>
  <c r="R576" i="18"/>
  <c r="L576" i="18"/>
  <c r="L574" i="18" s="1"/>
  <c r="F576" i="18"/>
  <c r="F574" i="18" s="1"/>
  <c r="Y571" i="18"/>
  <c r="Y569" i="18" s="1"/>
  <c r="S571" i="18"/>
  <c r="S569" i="18" s="1"/>
  <c r="M571" i="18"/>
  <c r="M569" i="18" s="1"/>
  <c r="G571" i="18"/>
  <c r="Z566" i="18"/>
  <c r="Z564" i="18" s="1"/>
  <c r="T566" i="18"/>
  <c r="T564" i="18" s="1"/>
  <c r="N566" i="18"/>
  <c r="N564" i="18" s="1"/>
  <c r="H566" i="18"/>
  <c r="H564" i="18" s="1"/>
  <c r="AA561" i="18"/>
  <c r="AA559" i="18" s="1"/>
  <c r="U561" i="18"/>
  <c r="O561" i="18"/>
  <c r="O559" i="18" s="1"/>
  <c r="I561" i="18"/>
  <c r="I559" i="18" s="1"/>
  <c r="V556" i="18"/>
  <c r="V554" i="18" s="1"/>
  <c r="P556" i="18"/>
  <c r="P554" i="18" s="1"/>
  <c r="J556" i="18"/>
  <c r="J554" i="18" s="1"/>
  <c r="D556" i="18"/>
  <c r="W551" i="18"/>
  <c r="W549" i="18" s="1"/>
  <c r="Q551" i="18"/>
  <c r="Q549" i="18" s="1"/>
  <c r="K551" i="18"/>
  <c r="K549" i="18" s="1"/>
  <c r="E551" i="18"/>
  <c r="E549" i="18" s="1"/>
  <c r="X546" i="18"/>
  <c r="X544" i="18" s="1"/>
  <c r="R546" i="18"/>
  <c r="L546" i="18"/>
  <c r="L544" i="18" s="1"/>
  <c r="F546" i="18"/>
  <c r="F544" i="18" s="1"/>
  <c r="Y541" i="18"/>
  <c r="Y539" i="18" s="1"/>
  <c r="S541" i="18"/>
  <c r="S539" i="18" s="1"/>
  <c r="M541" i="18"/>
  <c r="M539" i="18" s="1"/>
  <c r="G541" i="18"/>
  <c r="Z536" i="18"/>
  <c r="Z534" i="18" s="1"/>
  <c r="T536" i="18"/>
  <c r="T534" i="18" s="1"/>
  <c r="N536" i="18"/>
  <c r="N534" i="18" s="1"/>
  <c r="H536" i="18"/>
  <c r="H534" i="18" s="1"/>
  <c r="AA531" i="18"/>
  <c r="AA529" i="18" s="1"/>
  <c r="U531" i="18"/>
  <c r="O531" i="18"/>
  <c r="O529" i="18" s="1"/>
  <c r="I531" i="18"/>
  <c r="I529" i="18" s="1"/>
  <c r="V526" i="18"/>
  <c r="V524" i="18" s="1"/>
  <c r="P526" i="18"/>
  <c r="P524" i="18" s="1"/>
  <c r="J526" i="18"/>
  <c r="J524" i="18" s="1"/>
  <c r="D526" i="18"/>
  <c r="W521" i="18"/>
  <c r="W519" i="18" s="1"/>
  <c r="Q521" i="18"/>
  <c r="Q519" i="18" s="1"/>
  <c r="K521" i="18"/>
  <c r="K519" i="18" s="1"/>
  <c r="E521" i="18"/>
  <c r="E519" i="18" s="1"/>
  <c r="X516" i="18"/>
  <c r="X514" i="18" s="1"/>
  <c r="R516" i="18"/>
  <c r="L516" i="18"/>
  <c r="L514" i="18" s="1"/>
  <c r="F516" i="18"/>
  <c r="F514" i="18" s="1"/>
  <c r="Y511" i="18"/>
  <c r="Y509" i="18" s="1"/>
  <c r="S511" i="18"/>
  <c r="S509" i="18" s="1"/>
  <c r="M511" i="18"/>
  <c r="M509" i="18" s="1"/>
  <c r="G511" i="18"/>
  <c r="Z506" i="18"/>
  <c r="Z504" i="18" s="1"/>
  <c r="T506" i="18"/>
  <c r="T504" i="18" s="1"/>
  <c r="N506" i="18"/>
  <c r="N504" i="18" s="1"/>
  <c r="H506" i="18"/>
  <c r="H504" i="18" s="1"/>
  <c r="AA501" i="18"/>
  <c r="AA499" i="18" s="1"/>
  <c r="U501" i="18"/>
  <c r="O501" i="18"/>
  <c r="O499" i="18" s="1"/>
  <c r="I501" i="18"/>
  <c r="I499" i="18" s="1"/>
  <c r="V496" i="18"/>
  <c r="V494" i="18" s="1"/>
  <c r="P496" i="18"/>
  <c r="P494" i="18" s="1"/>
  <c r="J496" i="18"/>
  <c r="J494" i="18" s="1"/>
  <c r="D496" i="18"/>
  <c r="W491" i="18"/>
  <c r="W489" i="18" s="1"/>
  <c r="Q491" i="18"/>
  <c r="Q489" i="18" s="1"/>
  <c r="K491" i="18"/>
  <c r="K489" i="18" s="1"/>
  <c r="E491" i="18"/>
  <c r="E489" i="18" s="1"/>
  <c r="X486" i="18"/>
  <c r="X484" i="18" s="1"/>
  <c r="R486" i="18"/>
  <c r="L486" i="18"/>
  <c r="L484" i="18" s="1"/>
  <c r="F486" i="18"/>
  <c r="F484" i="18" s="1"/>
  <c r="Y481" i="18"/>
  <c r="Y479" i="18" s="1"/>
  <c r="S481" i="18"/>
  <c r="S479" i="18" s="1"/>
  <c r="M481" i="18"/>
  <c r="M479" i="18" s="1"/>
  <c r="G481" i="18"/>
  <c r="Z476" i="18"/>
  <c r="Z474" i="18" s="1"/>
  <c r="T476" i="18"/>
  <c r="T474" i="18" s="1"/>
  <c r="N476" i="18"/>
  <c r="N474" i="18" s="1"/>
  <c r="H476" i="18"/>
  <c r="H474" i="18" s="1"/>
  <c r="AA471" i="18"/>
  <c r="AA469" i="18" s="1"/>
  <c r="U471" i="18"/>
  <c r="O471" i="18"/>
  <c r="O469" i="18" s="1"/>
  <c r="I471" i="18"/>
  <c r="I469" i="18" s="1"/>
  <c r="W616" i="18"/>
  <c r="W614" i="18" s="1"/>
  <c r="E616" i="18"/>
  <c r="E614" i="18" s="1"/>
  <c r="X611" i="18"/>
  <c r="X609" i="18" s="1"/>
  <c r="F611" i="18"/>
  <c r="F609" i="18" s="1"/>
  <c r="Y606" i="18"/>
  <c r="G606" i="18"/>
  <c r="G604" i="18" s="1"/>
  <c r="K601" i="18"/>
  <c r="Z596" i="18"/>
  <c r="Z594" i="18" s="1"/>
  <c r="R596" i="18"/>
  <c r="R594" i="18" s="1"/>
  <c r="K596" i="18"/>
  <c r="K594" i="18" s="1"/>
  <c r="D596" i="18"/>
  <c r="D594" i="18" s="1"/>
  <c r="AA591" i="18"/>
  <c r="S591" i="18"/>
  <c r="S589" i="18" s="1"/>
  <c r="L591" i="18"/>
  <c r="L589" i="18" s="1"/>
  <c r="E591" i="18"/>
  <c r="E589" i="18" s="1"/>
  <c r="AA586" i="18"/>
  <c r="AA584" i="18" s="1"/>
  <c r="U586" i="18"/>
  <c r="U584" i="18" s="1"/>
  <c r="O586" i="18"/>
  <c r="O584" i="18" s="1"/>
  <c r="I586" i="18"/>
  <c r="I584" i="18" s="1"/>
  <c r="V581" i="18"/>
  <c r="V579" i="18" s="1"/>
  <c r="P581" i="18"/>
  <c r="P579" i="18" s="1"/>
  <c r="J581" i="18"/>
  <c r="J579" i="18" s="1"/>
  <c r="D581" i="18"/>
  <c r="D579" i="18" s="1"/>
  <c r="W576" i="18"/>
  <c r="W574" i="18" s="1"/>
  <c r="Q576" i="18"/>
  <c r="Q574" i="18" s="1"/>
  <c r="K576" i="18"/>
  <c r="K574" i="18" s="1"/>
  <c r="E576" i="18"/>
  <c r="E574" i="18" s="1"/>
  <c r="X571" i="18"/>
  <c r="X569" i="18" s="1"/>
  <c r="R571" i="18"/>
  <c r="R569" i="18" s="1"/>
  <c r="L571" i="18"/>
  <c r="L569" i="18" s="1"/>
  <c r="F571" i="18"/>
  <c r="F569" i="18" s="1"/>
  <c r="Y566" i="18"/>
  <c r="Y564" i="18" s="1"/>
  <c r="S566" i="18"/>
  <c r="S564" i="18" s="1"/>
  <c r="M566" i="18"/>
  <c r="M564" i="18" s="1"/>
  <c r="G566" i="18"/>
  <c r="G564" i="18" s="1"/>
  <c r="Z561" i="18"/>
  <c r="Z559" i="18" s="1"/>
  <c r="T561" i="18"/>
  <c r="T559" i="18" s="1"/>
  <c r="N561" i="18"/>
  <c r="N559" i="18" s="1"/>
  <c r="H561" i="18"/>
  <c r="H559" i="18" s="1"/>
  <c r="AA556" i="18"/>
  <c r="AA554" i="18" s="1"/>
  <c r="U556" i="18"/>
  <c r="U554" i="18" s="1"/>
  <c r="O556" i="18"/>
  <c r="O554" i="18" s="1"/>
  <c r="I556" i="18"/>
  <c r="I554" i="18" s="1"/>
  <c r="V551" i="18"/>
  <c r="V549" i="18" s="1"/>
  <c r="P551" i="18"/>
  <c r="P549" i="18" s="1"/>
  <c r="J551" i="18"/>
  <c r="J549" i="18" s="1"/>
  <c r="D551" i="18"/>
  <c r="D549" i="18" s="1"/>
  <c r="W546" i="18"/>
  <c r="W544" i="18" s="1"/>
  <c r="Q546" i="18"/>
  <c r="Q544" i="18" s="1"/>
  <c r="K546" i="18"/>
  <c r="K544" i="18" s="1"/>
  <c r="E546" i="18"/>
  <c r="E544" i="18" s="1"/>
  <c r="X541" i="18"/>
  <c r="X539" i="18" s="1"/>
  <c r="R541" i="18"/>
  <c r="R539" i="18" s="1"/>
  <c r="L541" i="18"/>
  <c r="L539" i="18" s="1"/>
  <c r="F541" i="18"/>
  <c r="F539" i="18" s="1"/>
  <c r="Y536" i="18"/>
  <c r="Y534" i="18" s="1"/>
  <c r="S536" i="18"/>
  <c r="S534" i="18" s="1"/>
  <c r="M536" i="18"/>
  <c r="M534" i="18" s="1"/>
  <c r="G536" i="18"/>
  <c r="G534" i="18" s="1"/>
  <c r="Z531" i="18"/>
  <c r="Z529" i="18" s="1"/>
  <c r="T531" i="18"/>
  <c r="T529" i="18" s="1"/>
  <c r="N531" i="18"/>
  <c r="N529" i="18" s="1"/>
  <c r="H531" i="18"/>
  <c r="H529" i="18" s="1"/>
  <c r="AA526" i="18"/>
  <c r="AA524" i="18" s="1"/>
  <c r="U526" i="18"/>
  <c r="U524" i="18" s="1"/>
  <c r="O526" i="18"/>
  <c r="O524" i="18" s="1"/>
  <c r="I526" i="18"/>
  <c r="I524" i="18" s="1"/>
  <c r="V521" i="18"/>
  <c r="V519" i="18" s="1"/>
  <c r="P521" i="18"/>
  <c r="P519" i="18" s="1"/>
  <c r="J521" i="18"/>
  <c r="J519" i="18" s="1"/>
  <c r="D521" i="18"/>
  <c r="D519" i="18" s="1"/>
  <c r="W516" i="18"/>
  <c r="W514" i="18" s="1"/>
  <c r="Q516" i="18"/>
  <c r="Q514" i="18" s="1"/>
  <c r="K516" i="18"/>
  <c r="K514" i="18" s="1"/>
  <c r="E516" i="18"/>
  <c r="E514" i="18" s="1"/>
  <c r="X511" i="18"/>
  <c r="X509" i="18" s="1"/>
  <c r="R511" i="18"/>
  <c r="R509" i="18" s="1"/>
  <c r="L511" i="18"/>
  <c r="L509" i="18" s="1"/>
  <c r="F511" i="18"/>
  <c r="F509" i="18" s="1"/>
  <c r="Y506" i="18"/>
  <c r="Y504" i="18" s="1"/>
  <c r="S506" i="18"/>
  <c r="S504" i="18" s="1"/>
  <c r="M506" i="18"/>
  <c r="M504" i="18" s="1"/>
  <c r="G506" i="18"/>
  <c r="G504" i="18" s="1"/>
  <c r="Z501" i="18"/>
  <c r="Z499" i="18" s="1"/>
  <c r="T501" i="18"/>
  <c r="T499" i="18" s="1"/>
  <c r="N501" i="18"/>
  <c r="N499" i="18" s="1"/>
  <c r="H501" i="18"/>
  <c r="H499" i="18" s="1"/>
  <c r="AA496" i="18"/>
  <c r="AA494" i="18" s="1"/>
  <c r="U496" i="18"/>
  <c r="U494" i="18" s="1"/>
  <c r="O496" i="18"/>
  <c r="O494" i="18" s="1"/>
  <c r="I496" i="18"/>
  <c r="I494" i="18" s="1"/>
  <c r="V491" i="18"/>
  <c r="V489" i="18" s="1"/>
  <c r="P491" i="18"/>
  <c r="P489" i="18" s="1"/>
  <c r="J491" i="18"/>
  <c r="J489" i="18" s="1"/>
  <c r="D491" i="18"/>
  <c r="D489" i="18" s="1"/>
  <c r="W486" i="18"/>
  <c r="W484" i="18" s="1"/>
  <c r="Q486" i="18"/>
  <c r="Q484" i="18" s="1"/>
  <c r="K486" i="18"/>
  <c r="K484" i="18" s="1"/>
  <c r="E486" i="18"/>
  <c r="E484" i="18" s="1"/>
  <c r="X481" i="18"/>
  <c r="X479" i="18" s="1"/>
  <c r="R481" i="18"/>
  <c r="R479" i="18" s="1"/>
  <c r="L481" i="18"/>
  <c r="L479" i="18" s="1"/>
  <c r="F481" i="18"/>
  <c r="F479" i="18" s="1"/>
  <c r="Y476" i="18"/>
  <c r="Y474" i="18" s="1"/>
  <c r="S476" i="18"/>
  <c r="S474" i="18" s="1"/>
  <c r="M476" i="18"/>
  <c r="M474" i="18" s="1"/>
  <c r="G476" i="18"/>
  <c r="G474" i="18" s="1"/>
  <c r="Z471" i="18"/>
  <c r="Z469" i="18" s="1"/>
  <c r="T471" i="18"/>
  <c r="T469" i="18" s="1"/>
  <c r="N471" i="18"/>
  <c r="N469" i="18" s="1"/>
  <c r="H471" i="18"/>
  <c r="H469" i="18" s="1"/>
  <c r="T616" i="18"/>
  <c r="U611" i="18"/>
  <c r="U609" i="18" s="1"/>
  <c r="V606" i="18"/>
  <c r="D606" i="18"/>
  <c r="Z601" i="18"/>
  <c r="Z599" i="18" s="1"/>
  <c r="H601" i="18"/>
  <c r="H599" i="18" s="1"/>
  <c r="X596" i="18"/>
  <c r="X594" i="18" s="1"/>
  <c r="Q596" i="18"/>
  <c r="J596" i="18"/>
  <c r="Y591" i="18"/>
  <c r="Y589" i="18" s="1"/>
  <c r="R591" i="18"/>
  <c r="R589" i="18" s="1"/>
  <c r="K591" i="18"/>
  <c r="K589" i="18" s="1"/>
  <c r="D591" i="18"/>
  <c r="D589" i="18" s="1"/>
  <c r="Z586" i="18"/>
  <c r="T586" i="18"/>
  <c r="T584" i="18" s="1"/>
  <c r="N586" i="18"/>
  <c r="N584" i="18" s="1"/>
  <c r="H586" i="18"/>
  <c r="H584" i="18" s="1"/>
  <c r="AA581" i="18"/>
  <c r="AA579" i="18" s="1"/>
  <c r="U581" i="18"/>
  <c r="U579" i="18" s="1"/>
  <c r="O581" i="18"/>
  <c r="I581" i="18"/>
  <c r="I579" i="18" s="1"/>
  <c r="V576" i="18"/>
  <c r="V574" i="18" s="1"/>
  <c r="P576" i="18"/>
  <c r="P574" i="18" s="1"/>
  <c r="J576" i="18"/>
  <c r="J574" i="18" s="1"/>
  <c r="D576" i="18"/>
  <c r="D574" i="18" s="1"/>
  <c r="W571" i="18"/>
  <c r="Q571" i="18"/>
  <c r="Q569" i="18" s="1"/>
  <c r="K571" i="18"/>
  <c r="K569" i="18" s="1"/>
  <c r="E571" i="18"/>
  <c r="E569" i="18" s="1"/>
  <c r="X566" i="18"/>
  <c r="X564" i="18" s="1"/>
  <c r="R566" i="18"/>
  <c r="R564" i="18" s="1"/>
  <c r="L566" i="18"/>
  <c r="F566" i="18"/>
  <c r="F564" i="18" s="1"/>
  <c r="Y561" i="18"/>
  <c r="Y559" i="18" s="1"/>
  <c r="S561" i="18"/>
  <c r="S559" i="18" s="1"/>
  <c r="M561" i="18"/>
  <c r="M559" i="18" s="1"/>
  <c r="G561" i="18"/>
  <c r="G559" i="18" s="1"/>
  <c r="Z556" i="18"/>
  <c r="T556" i="18"/>
  <c r="T554" i="18" s="1"/>
  <c r="N556" i="18"/>
  <c r="N554" i="18" s="1"/>
  <c r="H556" i="18"/>
  <c r="H554" i="18" s="1"/>
  <c r="AA551" i="18"/>
  <c r="AA549" i="18" s="1"/>
  <c r="U551" i="18"/>
  <c r="U549" i="18" s="1"/>
  <c r="O551" i="18"/>
  <c r="I551" i="18"/>
  <c r="I549" i="18" s="1"/>
  <c r="V546" i="18"/>
  <c r="V544" i="18" s="1"/>
  <c r="P546" i="18"/>
  <c r="P544" i="18" s="1"/>
  <c r="J546" i="18"/>
  <c r="J544" i="18" s="1"/>
  <c r="D546" i="18"/>
  <c r="D544" i="18" s="1"/>
  <c r="W541" i="18"/>
  <c r="Q541" i="18"/>
  <c r="Q539" i="18" s="1"/>
  <c r="K541" i="18"/>
  <c r="K539" i="18" s="1"/>
  <c r="E541" i="18"/>
  <c r="E539" i="18" s="1"/>
  <c r="X536" i="18"/>
  <c r="X534" i="18" s="1"/>
  <c r="R536" i="18"/>
  <c r="R534" i="18" s="1"/>
  <c r="L536" i="18"/>
  <c r="F536" i="18"/>
  <c r="F534" i="18" s="1"/>
  <c r="Y531" i="18"/>
  <c r="Y529" i="18" s="1"/>
  <c r="S531" i="18"/>
  <c r="S529" i="18" s="1"/>
  <c r="M531" i="18"/>
  <c r="M529" i="18" s="1"/>
  <c r="G531" i="18"/>
  <c r="G529" i="18" s="1"/>
  <c r="Z526" i="18"/>
  <c r="T526" i="18"/>
  <c r="T524" i="18" s="1"/>
  <c r="N526" i="18"/>
  <c r="N524" i="18" s="1"/>
  <c r="H526" i="18"/>
  <c r="H524" i="18" s="1"/>
  <c r="AA521" i="18"/>
  <c r="AA519" i="18" s="1"/>
  <c r="U521" i="18"/>
  <c r="U519" i="18" s="1"/>
  <c r="O521" i="18"/>
  <c r="I521" i="18"/>
  <c r="I519" i="18" s="1"/>
  <c r="V516" i="18"/>
  <c r="V514" i="18" s="1"/>
  <c r="P516" i="18"/>
  <c r="P514" i="18" s="1"/>
  <c r="J516" i="18"/>
  <c r="J514" i="18" s="1"/>
  <c r="D516" i="18"/>
  <c r="D514" i="18" s="1"/>
  <c r="W511" i="18"/>
  <c r="Q511" i="18"/>
  <c r="Q509" i="18" s="1"/>
  <c r="K511" i="18"/>
  <c r="K509" i="18" s="1"/>
  <c r="E511" i="18"/>
  <c r="E509" i="18" s="1"/>
  <c r="X506" i="18"/>
  <c r="X504" i="18" s="1"/>
  <c r="R506" i="18"/>
  <c r="R504" i="18" s="1"/>
  <c r="L506" i="18"/>
  <c r="F506" i="18"/>
  <c r="F504" i="18" s="1"/>
  <c r="Y501" i="18"/>
  <c r="Y499" i="18" s="1"/>
  <c r="S501" i="18"/>
  <c r="S499" i="18" s="1"/>
  <c r="M501" i="18"/>
  <c r="M499" i="18" s="1"/>
  <c r="G501" i="18"/>
  <c r="G499" i="18" s="1"/>
  <c r="Z496" i="18"/>
  <c r="T496" i="18"/>
  <c r="T494" i="18" s="1"/>
  <c r="N496" i="18"/>
  <c r="N494" i="18" s="1"/>
  <c r="H496" i="18"/>
  <c r="H494" i="18" s="1"/>
  <c r="AA491" i="18"/>
  <c r="AA489" i="18" s="1"/>
  <c r="U491" i="18"/>
  <c r="U489" i="18" s="1"/>
  <c r="O491" i="18"/>
  <c r="I491" i="18"/>
  <c r="I489" i="18" s="1"/>
  <c r="V486" i="18"/>
  <c r="V484" i="18" s="1"/>
  <c r="P486" i="18"/>
  <c r="P484" i="18" s="1"/>
  <c r="J486" i="18"/>
  <c r="J484" i="18" s="1"/>
  <c r="D486" i="18"/>
  <c r="D484" i="18" s="1"/>
  <c r="W481" i="18"/>
  <c r="Q481" i="18"/>
  <c r="Q479" i="18" s="1"/>
  <c r="K481" i="18"/>
  <c r="K479" i="18" s="1"/>
  <c r="E481" i="18"/>
  <c r="E479" i="18" s="1"/>
  <c r="X476" i="18"/>
  <c r="X474" i="18" s="1"/>
  <c r="R476" i="18"/>
  <c r="R474" i="18" s="1"/>
  <c r="L476" i="18"/>
  <c r="F476" i="18"/>
  <c r="F474" i="18" s="1"/>
  <c r="Q616" i="18"/>
  <c r="Q614" i="18" s="1"/>
  <c r="R611" i="18"/>
  <c r="R609" i="18" s="1"/>
  <c r="S606" i="18"/>
  <c r="S604" i="18" s="1"/>
  <c r="W601" i="18"/>
  <c r="W599" i="18" s="1"/>
  <c r="G601" i="18"/>
  <c r="G599" i="18" s="1"/>
  <c r="W596" i="18"/>
  <c r="W594" i="18" s="1"/>
  <c r="P596" i="18"/>
  <c r="P594" i="18" s="1"/>
  <c r="I596" i="18"/>
  <c r="I594" i="18" s="1"/>
  <c r="X591" i="18"/>
  <c r="X589" i="18" s="1"/>
  <c r="Q591" i="18"/>
  <c r="J591" i="18"/>
  <c r="J589" i="18" s="1"/>
  <c r="Y586" i="18"/>
  <c r="Y584" i="18" s="1"/>
  <c r="S586" i="18"/>
  <c r="S584" i="18" s="1"/>
  <c r="M586" i="18"/>
  <c r="M584" i="18" s="1"/>
  <c r="G586" i="18"/>
  <c r="G584" i="18" s="1"/>
  <c r="Z581" i="18"/>
  <c r="T581" i="18"/>
  <c r="T579" i="18" s="1"/>
  <c r="N581" i="18"/>
  <c r="N579" i="18" s="1"/>
  <c r="H581" i="18"/>
  <c r="H579" i="18" s="1"/>
  <c r="AA576" i="18"/>
  <c r="AA574" i="18" s="1"/>
  <c r="U576" i="18"/>
  <c r="U574" i="18" s="1"/>
  <c r="O576" i="18"/>
  <c r="I576" i="18"/>
  <c r="I574" i="18" s="1"/>
  <c r="V571" i="18"/>
  <c r="V569" i="18" s="1"/>
  <c r="P571" i="18"/>
  <c r="P569" i="18" s="1"/>
  <c r="J571" i="18"/>
  <c r="J569" i="18" s="1"/>
  <c r="D571" i="18"/>
  <c r="D569" i="18" s="1"/>
  <c r="W566" i="18"/>
  <c r="Q566" i="18"/>
  <c r="Q564" i="18" s="1"/>
  <c r="K566" i="18"/>
  <c r="K564" i="18" s="1"/>
  <c r="E566" i="18"/>
  <c r="E564" i="18" s="1"/>
  <c r="X561" i="18"/>
  <c r="X559" i="18" s="1"/>
  <c r="R561" i="18"/>
  <c r="R559" i="18" s="1"/>
  <c r="L561" i="18"/>
  <c r="F561" i="18"/>
  <c r="F559" i="18" s="1"/>
  <c r="Y556" i="18"/>
  <c r="Y554" i="18" s="1"/>
  <c r="S556" i="18"/>
  <c r="S554" i="18" s="1"/>
  <c r="M556" i="18"/>
  <c r="M554" i="18" s="1"/>
  <c r="G556" i="18"/>
  <c r="G554" i="18" s="1"/>
  <c r="Z551" i="18"/>
  <c r="T551" i="18"/>
  <c r="T549" i="18" s="1"/>
  <c r="N551" i="18"/>
  <c r="N549" i="18" s="1"/>
  <c r="H551" i="18"/>
  <c r="H549" i="18" s="1"/>
  <c r="AA546" i="18"/>
  <c r="AA544" i="18" s="1"/>
  <c r="U546" i="18"/>
  <c r="U544" i="18" s="1"/>
  <c r="O546" i="18"/>
  <c r="I546" i="18"/>
  <c r="I544" i="18" s="1"/>
  <c r="V541" i="18"/>
  <c r="V539" i="18" s="1"/>
  <c r="P541" i="18"/>
  <c r="P539" i="18" s="1"/>
  <c r="J541" i="18"/>
  <c r="J539" i="18" s="1"/>
  <c r="D541" i="18"/>
  <c r="D539" i="18" s="1"/>
  <c r="W536" i="18"/>
  <c r="Q536" i="18"/>
  <c r="Q534" i="18" s="1"/>
  <c r="K536" i="18"/>
  <c r="K534" i="18" s="1"/>
  <c r="E536" i="18"/>
  <c r="E534" i="18" s="1"/>
  <c r="X531" i="18"/>
  <c r="X529" i="18" s="1"/>
  <c r="R531" i="18"/>
  <c r="R529" i="18" s="1"/>
  <c r="L531" i="18"/>
  <c r="F531" i="18"/>
  <c r="F529" i="18" s="1"/>
  <c r="Y526" i="18"/>
  <c r="Y524" i="18" s="1"/>
  <c r="S526" i="18"/>
  <c r="S524" i="18" s="1"/>
  <c r="M526" i="18"/>
  <c r="M524" i="18" s="1"/>
  <c r="G526" i="18"/>
  <c r="G524" i="18" s="1"/>
  <c r="Z521" i="18"/>
  <c r="T521" i="18"/>
  <c r="T519" i="18" s="1"/>
  <c r="N521" i="18"/>
  <c r="N519" i="18" s="1"/>
  <c r="H521" i="18"/>
  <c r="H519" i="18" s="1"/>
  <c r="AA516" i="18"/>
  <c r="AA514" i="18" s="1"/>
  <c r="U516" i="18"/>
  <c r="U514" i="18" s="1"/>
  <c r="O516" i="18"/>
  <c r="I516" i="18"/>
  <c r="I514" i="18" s="1"/>
  <c r="V511" i="18"/>
  <c r="V509" i="18" s="1"/>
  <c r="P511" i="18"/>
  <c r="P509" i="18" s="1"/>
  <c r="J511" i="18"/>
  <c r="J509" i="18" s="1"/>
  <c r="D511" i="18"/>
  <c r="D509" i="18" s="1"/>
  <c r="W506" i="18"/>
  <c r="Q506" i="18"/>
  <c r="Q504" i="18" s="1"/>
  <c r="K506" i="18"/>
  <c r="K504" i="18" s="1"/>
  <c r="E506" i="18"/>
  <c r="E504" i="18" s="1"/>
  <c r="X501" i="18"/>
  <c r="X499" i="18" s="1"/>
  <c r="R501" i="18"/>
  <c r="R499" i="18" s="1"/>
  <c r="L501" i="18"/>
  <c r="F501" i="18"/>
  <c r="F499" i="18" s="1"/>
  <c r="Y496" i="18"/>
  <c r="Y494" i="18" s="1"/>
  <c r="S496" i="18"/>
  <c r="S494" i="18" s="1"/>
  <c r="M496" i="18"/>
  <c r="M494" i="18" s="1"/>
  <c r="G496" i="18"/>
  <c r="G494" i="18" s="1"/>
  <c r="Z491" i="18"/>
  <c r="T491" i="18"/>
  <c r="T489" i="18" s="1"/>
  <c r="N491" i="18"/>
  <c r="N489" i="18" s="1"/>
  <c r="H491" i="18"/>
  <c r="H489" i="18" s="1"/>
  <c r="AA486" i="18"/>
  <c r="AA484" i="18" s="1"/>
  <c r="U486" i="18"/>
  <c r="U484" i="18" s="1"/>
  <c r="O486" i="18"/>
  <c r="I486" i="18"/>
  <c r="I484" i="18" s="1"/>
  <c r="V481" i="18"/>
  <c r="V479" i="18" s="1"/>
  <c r="P481" i="18"/>
  <c r="P479" i="18" s="1"/>
  <c r="J481" i="18"/>
  <c r="J479" i="18" s="1"/>
  <c r="D481" i="18"/>
  <c r="D479" i="18" s="1"/>
  <c r="W476" i="18"/>
  <c r="Q476" i="18"/>
  <c r="Q474" i="18" s="1"/>
  <c r="K476" i="18"/>
  <c r="K474" i="18" s="1"/>
  <c r="E476" i="18"/>
  <c r="E474" i="18" s="1"/>
  <c r="N616" i="18"/>
  <c r="N614" i="18" s="1"/>
  <c r="O611" i="18"/>
  <c r="O609" i="18" s="1"/>
  <c r="P606" i="18"/>
  <c r="P604" i="18" s="1"/>
  <c r="T601" i="18"/>
  <c r="T599" i="18" s="1"/>
  <c r="E601" i="18"/>
  <c r="V596" i="18"/>
  <c r="V594" i="18" s="1"/>
  <c r="O596" i="18"/>
  <c r="O594" i="18" s="1"/>
  <c r="H596" i="18"/>
  <c r="H594" i="18" s="1"/>
  <c r="W591" i="18"/>
  <c r="W589" i="18" s="1"/>
  <c r="P591" i="18"/>
  <c r="I591" i="18"/>
  <c r="I589" i="18" s="1"/>
  <c r="X586" i="18"/>
  <c r="R586" i="18"/>
  <c r="R584" i="18" s="1"/>
  <c r="L586" i="18"/>
  <c r="L584" i="18" s="1"/>
  <c r="F586" i="18"/>
  <c r="F584" i="18" s="1"/>
  <c r="Y581" i="18"/>
  <c r="Y579" i="18" s="1"/>
  <c r="S581" i="18"/>
  <c r="S579" i="18" s="1"/>
  <c r="M581" i="18"/>
  <c r="G581" i="18"/>
  <c r="G579" i="18" s="1"/>
  <c r="Z576" i="18"/>
  <c r="Z574" i="18" s="1"/>
  <c r="T576" i="18"/>
  <c r="T574" i="18" s="1"/>
  <c r="N576" i="18"/>
  <c r="N574" i="18" s="1"/>
  <c r="H576" i="18"/>
  <c r="H574" i="18" s="1"/>
  <c r="AA571" i="18"/>
  <c r="U571" i="18"/>
  <c r="U569" i="18" s="1"/>
  <c r="O571" i="18"/>
  <c r="O569" i="18" s="1"/>
  <c r="I571" i="18"/>
  <c r="I569" i="18" s="1"/>
  <c r="V566" i="18"/>
  <c r="V564" i="18" s="1"/>
  <c r="P566" i="18"/>
  <c r="P564" i="18" s="1"/>
  <c r="J566" i="18"/>
  <c r="D566" i="18"/>
  <c r="D564" i="18" s="1"/>
  <c r="W561" i="18"/>
  <c r="W559" i="18" s="1"/>
  <c r="Q561" i="18"/>
  <c r="Q559" i="18" s="1"/>
  <c r="K561" i="18"/>
  <c r="K559" i="18" s="1"/>
  <c r="E561" i="18"/>
  <c r="E559" i="18" s="1"/>
  <c r="X556" i="18"/>
  <c r="R556" i="18"/>
  <c r="R554" i="18" s="1"/>
  <c r="L556" i="18"/>
  <c r="L554" i="18" s="1"/>
  <c r="F556" i="18"/>
  <c r="F554" i="18" s="1"/>
  <c r="Y551" i="18"/>
  <c r="Y549" i="18" s="1"/>
  <c r="S551" i="18"/>
  <c r="S549" i="18" s="1"/>
  <c r="M551" i="18"/>
  <c r="G551" i="18"/>
  <c r="G549" i="18" s="1"/>
  <c r="Z546" i="18"/>
  <c r="Z544" i="18" s="1"/>
  <c r="T546" i="18"/>
  <c r="T544" i="18" s="1"/>
  <c r="N546" i="18"/>
  <c r="N544" i="18" s="1"/>
  <c r="H546" i="18"/>
  <c r="H544" i="18" s="1"/>
  <c r="AA541" i="18"/>
  <c r="U541" i="18"/>
  <c r="U539" i="18" s="1"/>
  <c r="O541" i="18"/>
  <c r="O539" i="18" s="1"/>
  <c r="I541" i="18"/>
  <c r="I539" i="18" s="1"/>
  <c r="V536" i="18"/>
  <c r="V534" i="18" s="1"/>
  <c r="P536" i="18"/>
  <c r="P534" i="18" s="1"/>
  <c r="J536" i="18"/>
  <c r="D536" i="18"/>
  <c r="D534" i="18" s="1"/>
  <c r="W531" i="18"/>
  <c r="W529" i="18" s="1"/>
  <c r="Q531" i="18"/>
  <c r="Q529" i="18" s="1"/>
  <c r="K531" i="18"/>
  <c r="K529" i="18" s="1"/>
  <c r="E531" i="18"/>
  <c r="E529" i="18" s="1"/>
  <c r="X526" i="18"/>
  <c r="R526" i="18"/>
  <c r="R524" i="18" s="1"/>
  <c r="L526" i="18"/>
  <c r="L524" i="18" s="1"/>
  <c r="F526" i="18"/>
  <c r="F524" i="18" s="1"/>
  <c r="Y521" i="18"/>
  <c r="Y519" i="18" s="1"/>
  <c r="S521" i="18"/>
  <c r="S519" i="18" s="1"/>
  <c r="M521" i="18"/>
  <c r="G521" i="18"/>
  <c r="G519" i="18" s="1"/>
  <c r="Z516" i="18"/>
  <c r="Z514" i="18" s="1"/>
  <c r="T516" i="18"/>
  <c r="T514" i="18" s="1"/>
  <c r="N516" i="18"/>
  <c r="N514" i="18" s="1"/>
  <c r="H516" i="18"/>
  <c r="H514" i="18" s="1"/>
  <c r="AA511" i="18"/>
  <c r="U511" i="18"/>
  <c r="U509" i="18" s="1"/>
  <c r="O511" i="18"/>
  <c r="O509" i="18" s="1"/>
  <c r="I511" i="18"/>
  <c r="I509" i="18" s="1"/>
  <c r="V506" i="18"/>
  <c r="V504" i="18" s="1"/>
  <c r="P506" i="18"/>
  <c r="P504" i="18" s="1"/>
  <c r="J506" i="18"/>
  <c r="D506" i="18"/>
  <c r="D504" i="18" s="1"/>
  <c r="W501" i="18"/>
  <c r="W499" i="18" s="1"/>
  <c r="Q501" i="18"/>
  <c r="Q499" i="18" s="1"/>
  <c r="K501" i="18"/>
  <c r="K499" i="18" s="1"/>
  <c r="E501" i="18"/>
  <c r="E499" i="18" s="1"/>
  <c r="X496" i="18"/>
  <c r="R496" i="18"/>
  <c r="R494" i="18" s="1"/>
  <c r="L496" i="18"/>
  <c r="L494" i="18" s="1"/>
  <c r="F496" i="18"/>
  <c r="F494" i="18" s="1"/>
  <c r="Y491" i="18"/>
  <c r="Y489" i="18" s="1"/>
  <c r="S491" i="18"/>
  <c r="S489" i="18" s="1"/>
  <c r="M491" i="18"/>
  <c r="G491" i="18"/>
  <c r="G489" i="18" s="1"/>
  <c r="Z486" i="18"/>
  <c r="Z484" i="18" s="1"/>
  <c r="T486" i="18"/>
  <c r="T484" i="18" s="1"/>
  <c r="N486" i="18"/>
  <c r="N484" i="18" s="1"/>
  <c r="H486" i="18"/>
  <c r="H484" i="18" s="1"/>
  <c r="AA481" i="18"/>
  <c r="U481" i="18"/>
  <c r="U479" i="18" s="1"/>
  <c r="O481" i="18"/>
  <c r="O479" i="18" s="1"/>
  <c r="I481" i="18"/>
  <c r="I479" i="18" s="1"/>
  <c r="V476" i="18"/>
  <c r="V474" i="18" s="1"/>
  <c r="P476" i="18"/>
  <c r="P474" i="18" s="1"/>
  <c r="J476" i="18"/>
  <c r="D476" i="18"/>
  <c r="D474" i="18" s="1"/>
  <c r="W471" i="18"/>
  <c r="W469" i="18" s="1"/>
  <c r="Q471" i="18"/>
  <c r="Q469" i="18" s="1"/>
  <c r="K471" i="18"/>
  <c r="K469" i="18" s="1"/>
  <c r="E471" i="18"/>
  <c r="E469" i="18" s="1"/>
  <c r="P471" i="18"/>
  <c r="P469" i="18" s="1"/>
  <c r="Y486" i="18"/>
  <c r="Y484" i="18" s="1"/>
  <c r="R491" i="18"/>
  <c r="R489" i="18" s="1"/>
  <c r="U589" i="18"/>
  <c r="N594" i="18"/>
  <c r="T594" i="18"/>
  <c r="Y599" i="18"/>
  <c r="P589" i="18"/>
  <c r="U594" i="18"/>
  <c r="J594" i="18"/>
  <c r="Q594" i="18"/>
  <c r="H614" i="18"/>
  <c r="T614" i="18"/>
  <c r="K67" i="19"/>
  <c r="Q97" i="19"/>
  <c r="T112" i="19"/>
  <c r="Q72" i="19"/>
  <c r="H87" i="19"/>
  <c r="X97" i="19"/>
  <c r="J107" i="19"/>
  <c r="Y67" i="19"/>
  <c r="K77" i="19"/>
  <c r="B614" i="18"/>
  <c r="B633" i="18"/>
  <c r="B645" i="18"/>
  <c r="B657" i="18"/>
  <c r="B669" i="18"/>
  <c r="B681" i="18"/>
  <c r="B697" i="18"/>
  <c r="B709" i="18"/>
  <c r="B721" i="18"/>
  <c r="B733" i="18"/>
  <c r="I9" i="19"/>
  <c r="O9" i="19"/>
  <c r="O7" i="19" s="1"/>
  <c r="U9" i="19"/>
  <c r="AA9" i="19"/>
  <c r="AA7" i="19" s="1"/>
  <c r="I11" i="19"/>
  <c r="O11" i="19"/>
  <c r="U11" i="19"/>
  <c r="AA11" i="19"/>
  <c r="H14" i="19"/>
  <c r="N14" i="19"/>
  <c r="N12" i="19" s="1"/>
  <c r="T14" i="19"/>
  <c r="T12" i="19" s="1"/>
  <c r="Z14" i="19"/>
  <c r="H16" i="19"/>
  <c r="N16" i="19"/>
  <c r="T16" i="19"/>
  <c r="Z16" i="19"/>
  <c r="G19" i="19"/>
  <c r="G17" i="19" s="1"/>
  <c r="M19" i="19"/>
  <c r="S19" i="19"/>
  <c r="Y19" i="19"/>
  <c r="Y17" i="19" s="1"/>
  <c r="G21" i="19"/>
  <c r="M21" i="19"/>
  <c r="S21" i="19"/>
  <c r="Y21" i="19"/>
  <c r="F24" i="19"/>
  <c r="L24" i="19"/>
  <c r="L22" i="19" s="1"/>
  <c r="R24" i="19"/>
  <c r="X24" i="19"/>
  <c r="X22" i="19" s="1"/>
  <c r="F26" i="19"/>
  <c r="L26" i="19"/>
  <c r="R26" i="19"/>
  <c r="X26" i="19"/>
  <c r="E29" i="19"/>
  <c r="K29" i="19"/>
  <c r="K27" i="19" s="1"/>
  <c r="Q29" i="19"/>
  <c r="Q27" i="19" s="1"/>
  <c r="W29" i="19"/>
  <c r="E31" i="19"/>
  <c r="K31" i="19"/>
  <c r="Q31" i="19"/>
  <c r="W31" i="19"/>
  <c r="D34" i="19"/>
  <c r="D32" i="19" s="1"/>
  <c r="J34" i="19"/>
  <c r="P34" i="19"/>
  <c r="V34" i="19"/>
  <c r="V32" i="19" s="1"/>
  <c r="D36" i="19"/>
  <c r="J36" i="19"/>
  <c r="P36" i="19"/>
  <c r="V36" i="19"/>
  <c r="I39" i="19"/>
  <c r="O39" i="19"/>
  <c r="O37" i="19" s="1"/>
  <c r="U39" i="19"/>
  <c r="AA39" i="19"/>
  <c r="AA37" i="19" s="1"/>
  <c r="I41" i="19"/>
  <c r="O41" i="19"/>
  <c r="U41" i="19"/>
  <c r="AA41" i="19"/>
  <c r="H44" i="19"/>
  <c r="N44" i="19"/>
  <c r="N42" i="19" s="1"/>
  <c r="T44" i="19"/>
  <c r="T42" i="19" s="1"/>
  <c r="Z44" i="19"/>
  <c r="H46" i="19"/>
  <c r="N46" i="19"/>
  <c r="T46" i="19"/>
  <c r="Z46" i="19"/>
  <c r="G49" i="19"/>
  <c r="G47" i="19" s="1"/>
  <c r="M49" i="19"/>
  <c r="S49" i="19"/>
  <c r="Y49" i="19"/>
  <c r="Y47" i="19" s="1"/>
  <c r="G51" i="19"/>
  <c r="M51" i="19"/>
  <c r="S51" i="19"/>
  <c r="Y51" i="19"/>
  <c r="F54" i="19"/>
  <c r="L54" i="19"/>
  <c r="L52" i="19" s="1"/>
  <c r="R54" i="19"/>
  <c r="X54" i="19"/>
  <c r="X52" i="19" s="1"/>
  <c r="F56" i="19"/>
  <c r="L56" i="19"/>
  <c r="R56" i="19"/>
  <c r="X56" i="19"/>
  <c r="E59" i="19"/>
  <c r="K59" i="19"/>
  <c r="K57" i="19" s="1"/>
  <c r="Q59" i="19"/>
  <c r="Q57" i="19" s="1"/>
  <c r="W59" i="19"/>
  <c r="E61" i="19"/>
  <c r="K61" i="19"/>
  <c r="Q61" i="19"/>
  <c r="W61" i="19"/>
  <c r="D64" i="19"/>
  <c r="K64" i="19"/>
  <c r="R64" i="19"/>
  <c r="Y64" i="19"/>
  <c r="H66" i="19"/>
  <c r="P66" i="19"/>
  <c r="W66" i="19"/>
  <c r="J69" i="19"/>
  <c r="Q69" i="19"/>
  <c r="X69" i="19"/>
  <c r="G71" i="19"/>
  <c r="O71" i="19"/>
  <c r="V71" i="19"/>
  <c r="I74" i="19"/>
  <c r="P74" i="19"/>
  <c r="W74" i="19"/>
  <c r="F76" i="19"/>
  <c r="N76" i="19"/>
  <c r="U76" i="19"/>
  <c r="H79" i="19"/>
  <c r="O79" i="19"/>
  <c r="V79" i="19"/>
  <c r="E81" i="19"/>
  <c r="M81" i="19"/>
  <c r="T81" i="19"/>
  <c r="AA81" i="19"/>
  <c r="G84" i="19"/>
  <c r="N84" i="19"/>
  <c r="U84" i="19"/>
  <c r="D86" i="19"/>
  <c r="L86" i="19"/>
  <c r="S86" i="19"/>
  <c r="Z86" i="19"/>
  <c r="F89" i="19"/>
  <c r="M89" i="19"/>
  <c r="T89" i="19"/>
  <c r="AA89" i="19"/>
  <c r="K91" i="19"/>
  <c r="R91" i="19"/>
  <c r="Y91" i="19"/>
  <c r="D94" i="19"/>
  <c r="K94" i="19"/>
  <c r="R94" i="19"/>
  <c r="Y94" i="19"/>
  <c r="H96" i="19"/>
  <c r="P96" i="19"/>
  <c r="W96" i="19"/>
  <c r="J99" i="19"/>
  <c r="J97" i="19" s="1"/>
  <c r="Q99" i="19"/>
  <c r="X99" i="19"/>
  <c r="G101" i="19"/>
  <c r="O101" i="19"/>
  <c r="V101" i="19"/>
  <c r="I104" i="19"/>
  <c r="I102" i="19" s="1"/>
  <c r="P104" i="19"/>
  <c r="W104" i="19"/>
  <c r="F106" i="19"/>
  <c r="N106" i="19"/>
  <c r="U106" i="19"/>
  <c r="H109" i="19"/>
  <c r="H107" i="19" s="1"/>
  <c r="O109" i="19"/>
  <c r="V109" i="19"/>
  <c r="V107" i="19" s="1"/>
  <c r="E111" i="19"/>
  <c r="O111" i="19"/>
  <c r="O107" i="19" s="1"/>
  <c r="W111" i="19"/>
  <c r="H114" i="19"/>
  <c r="H112" i="19" s="1"/>
  <c r="P116" i="19"/>
  <c r="P191" i="19"/>
  <c r="B623" i="18"/>
  <c r="B635" i="18"/>
  <c r="B647" i="18"/>
  <c r="B659" i="18"/>
  <c r="B671" i="18"/>
  <c r="B687" i="18"/>
  <c r="B699" i="18"/>
  <c r="B711" i="18"/>
  <c r="B723" i="18"/>
  <c r="B735" i="18"/>
  <c r="AA154" i="19"/>
  <c r="AA152" i="19" s="1"/>
  <c r="Z154" i="19"/>
  <c r="T154" i="19"/>
  <c r="T152" i="19" s="1"/>
  <c r="N154" i="19"/>
  <c r="H154" i="19"/>
  <c r="AA149" i="19"/>
  <c r="U149" i="19"/>
  <c r="U147" i="19" s="1"/>
  <c r="O149" i="19"/>
  <c r="I149" i="19"/>
  <c r="I147" i="19" s="1"/>
  <c r="V144" i="19"/>
  <c r="P144" i="19"/>
  <c r="J144" i="19"/>
  <c r="D144" i="19"/>
  <c r="D142" i="19" s="1"/>
  <c r="W139" i="19"/>
  <c r="Q139" i="19"/>
  <c r="Q137" i="19" s="1"/>
  <c r="K139" i="19"/>
  <c r="E139" i="19"/>
  <c r="X134" i="19"/>
  <c r="R134" i="19"/>
  <c r="R132" i="19" s="1"/>
  <c r="L134" i="19"/>
  <c r="F134" i="19"/>
  <c r="F132" i="19" s="1"/>
  <c r="Y129" i="19"/>
  <c r="S129" i="19"/>
  <c r="M129" i="19"/>
  <c r="G129" i="19"/>
  <c r="G127" i="19" s="1"/>
  <c r="Z124" i="19"/>
  <c r="T124" i="19"/>
  <c r="T122" i="19" s="1"/>
  <c r="N124" i="19"/>
  <c r="H124" i="19"/>
  <c r="Y154" i="19"/>
  <c r="S154" i="19"/>
  <c r="M154" i="19"/>
  <c r="G154" i="19"/>
  <c r="G152" i="19" s="1"/>
  <c r="Z149" i="19"/>
  <c r="T149" i="19"/>
  <c r="N149" i="19"/>
  <c r="H149" i="19"/>
  <c r="AA144" i="19"/>
  <c r="U144" i="19"/>
  <c r="U142" i="19" s="1"/>
  <c r="O144" i="19"/>
  <c r="I144" i="19"/>
  <c r="V139" i="19"/>
  <c r="P139" i="19"/>
  <c r="J139" i="19"/>
  <c r="D139" i="19"/>
  <c r="D137" i="19" s="1"/>
  <c r="W134" i="19"/>
  <c r="Q134" i="19"/>
  <c r="K134" i="19"/>
  <c r="E134" i="19"/>
  <c r="X129" i="19"/>
  <c r="R129" i="19"/>
  <c r="R127" i="19" s="1"/>
  <c r="L129" i="19"/>
  <c r="F129" i="19"/>
  <c r="Y124" i="19"/>
  <c r="S124" i="19"/>
  <c r="M124" i="19"/>
  <c r="G124" i="19"/>
  <c r="G122" i="19" s="1"/>
  <c r="Z119" i="19"/>
  <c r="T119" i="19"/>
  <c r="N119" i="19"/>
  <c r="H119" i="19"/>
  <c r="AA114" i="19"/>
  <c r="U114" i="19"/>
  <c r="U112" i="19" s="1"/>
  <c r="O114" i="19"/>
  <c r="I114" i="19"/>
  <c r="X154" i="19"/>
  <c r="R154" i="19"/>
  <c r="L154" i="19"/>
  <c r="F154" i="19"/>
  <c r="Y149" i="19"/>
  <c r="S149" i="19"/>
  <c r="M149" i="19"/>
  <c r="G149" i="19"/>
  <c r="G147" i="19" s="1"/>
  <c r="Z144" i="19"/>
  <c r="T144" i="19"/>
  <c r="T142" i="19" s="1"/>
  <c r="N144" i="19"/>
  <c r="H144" i="19"/>
  <c r="AA139" i="19"/>
  <c r="U139" i="19"/>
  <c r="U137" i="19" s="1"/>
  <c r="O139" i="19"/>
  <c r="I139" i="19"/>
  <c r="I137" i="19" s="1"/>
  <c r="V134" i="19"/>
  <c r="P134" i="19"/>
  <c r="J134" i="19"/>
  <c r="D134" i="19"/>
  <c r="D132" i="19" s="1"/>
  <c r="W129" i="19"/>
  <c r="Q129" i="19"/>
  <c r="Q127" i="19" s="1"/>
  <c r="K129" i="19"/>
  <c r="E129" i="19"/>
  <c r="X124" i="19"/>
  <c r="R124" i="19"/>
  <c r="R122" i="19" s="1"/>
  <c r="L124" i="19"/>
  <c r="F124" i="19"/>
  <c r="F122" i="19" s="1"/>
  <c r="Y119" i="19"/>
  <c r="S119" i="19"/>
  <c r="M119" i="19"/>
  <c r="G119" i="19"/>
  <c r="G117" i="19" s="1"/>
  <c r="W154" i="19"/>
  <c r="Q154" i="19"/>
  <c r="K154" i="19"/>
  <c r="E154" i="19"/>
  <c r="X149" i="19"/>
  <c r="R149" i="19"/>
  <c r="R147" i="19" s="1"/>
  <c r="L149" i="19"/>
  <c r="F149" i="19"/>
  <c r="F147" i="19" s="1"/>
  <c r="Y144" i="19"/>
  <c r="S144" i="19"/>
  <c r="M144" i="19"/>
  <c r="G144" i="19"/>
  <c r="G142" i="19" s="1"/>
  <c r="Z139" i="19"/>
  <c r="T139" i="19"/>
  <c r="T137" i="19" s="1"/>
  <c r="N139" i="19"/>
  <c r="H139" i="19"/>
  <c r="AA134" i="19"/>
  <c r="U134" i="19"/>
  <c r="U132" i="19" s="1"/>
  <c r="O134" i="19"/>
  <c r="I134" i="19"/>
  <c r="I132" i="19" s="1"/>
  <c r="V129" i="19"/>
  <c r="P129" i="19"/>
  <c r="J129" i="19"/>
  <c r="D129" i="19"/>
  <c r="D127" i="19" s="1"/>
  <c r="W124" i="19"/>
  <c r="Q124" i="19"/>
  <c r="Q122" i="19" s="1"/>
  <c r="K124" i="19"/>
  <c r="E124" i="19"/>
  <c r="X119" i="19"/>
  <c r="R119" i="19"/>
  <c r="R117" i="19" s="1"/>
  <c r="L119" i="19"/>
  <c r="F119" i="19"/>
  <c r="F117" i="19" s="1"/>
  <c r="V154" i="19"/>
  <c r="P154" i="19"/>
  <c r="J154" i="19"/>
  <c r="D154" i="19"/>
  <c r="W149" i="19"/>
  <c r="Q149" i="19"/>
  <c r="Q147" i="19" s="1"/>
  <c r="K149" i="19"/>
  <c r="E149" i="19"/>
  <c r="X144" i="19"/>
  <c r="R144" i="19"/>
  <c r="L144" i="19"/>
  <c r="F144" i="19"/>
  <c r="F142" i="19" s="1"/>
  <c r="Y139" i="19"/>
  <c r="S139" i="19"/>
  <c r="M139" i="19"/>
  <c r="G139" i="19"/>
  <c r="Z134" i="19"/>
  <c r="T134" i="19"/>
  <c r="T132" i="19" s="1"/>
  <c r="N134" i="19"/>
  <c r="H134" i="19"/>
  <c r="AA129" i="19"/>
  <c r="U129" i="19"/>
  <c r="O129" i="19"/>
  <c r="I129" i="19"/>
  <c r="I127" i="19" s="1"/>
  <c r="V124" i="19"/>
  <c r="P124" i="19"/>
  <c r="J124" i="19"/>
  <c r="D124" i="19"/>
  <c r="W119" i="19"/>
  <c r="Q119" i="19"/>
  <c r="Q117" i="19" s="1"/>
  <c r="K119" i="19"/>
  <c r="E119" i="19"/>
  <c r="X114" i="19"/>
  <c r="R114" i="19"/>
  <c r="L114" i="19"/>
  <c r="F114" i="19"/>
  <c r="F112" i="19" s="1"/>
  <c r="U154" i="19"/>
  <c r="O154" i="19"/>
  <c r="I154" i="19"/>
  <c r="V149" i="19"/>
  <c r="P149" i="19"/>
  <c r="J149" i="19"/>
  <c r="J147" i="19" s="1"/>
  <c r="D149" i="19"/>
  <c r="W144" i="19"/>
  <c r="Q144" i="19"/>
  <c r="K144" i="19"/>
  <c r="E144" i="19"/>
  <c r="X139" i="19"/>
  <c r="X137" i="19" s="1"/>
  <c r="R139" i="19"/>
  <c r="L139" i="19"/>
  <c r="F139" i="19"/>
  <c r="Y134" i="19"/>
  <c r="S134" i="19"/>
  <c r="M134" i="19"/>
  <c r="M132" i="19" s="1"/>
  <c r="G134" i="19"/>
  <c r="Z129" i="19"/>
  <c r="T129" i="19"/>
  <c r="N129" i="19"/>
  <c r="H129" i="19"/>
  <c r="AA124" i="19"/>
  <c r="AA122" i="19" s="1"/>
  <c r="U124" i="19"/>
  <c r="O124" i="19"/>
  <c r="I124" i="19"/>
  <c r="V119" i="19"/>
  <c r="P119" i="19"/>
  <c r="J119" i="19"/>
  <c r="J117" i="19" s="1"/>
  <c r="D119" i="19"/>
  <c r="W114" i="19"/>
  <c r="Q114" i="19"/>
  <c r="K114" i="19"/>
  <c r="E114" i="19"/>
  <c r="X109" i="19"/>
  <c r="X107" i="19" s="1"/>
  <c r="R109" i="19"/>
  <c r="L109" i="19"/>
  <c r="F109" i="19"/>
  <c r="Y104" i="19"/>
  <c r="S104" i="19"/>
  <c r="M104" i="19"/>
  <c r="M102" i="19" s="1"/>
  <c r="G104" i="19"/>
  <c r="Z99" i="19"/>
  <c r="T99" i="19"/>
  <c r="N99" i="19"/>
  <c r="H99" i="19"/>
  <c r="AA94" i="19"/>
  <c r="AA92" i="19" s="1"/>
  <c r="U94" i="19"/>
  <c r="O94" i="19"/>
  <c r="I94" i="19"/>
  <c r="V89" i="19"/>
  <c r="P89" i="19"/>
  <c r="J89" i="19"/>
  <c r="J87" i="19" s="1"/>
  <c r="D89" i="19"/>
  <c r="W84" i="19"/>
  <c r="Q84" i="19"/>
  <c r="K84" i="19"/>
  <c r="E84" i="19"/>
  <c r="X79" i="19"/>
  <c r="X77" i="19" s="1"/>
  <c r="R79" i="19"/>
  <c r="L79" i="19"/>
  <c r="F79" i="19"/>
  <c r="Y74" i="19"/>
  <c r="S74" i="19"/>
  <c r="M74" i="19"/>
  <c r="M72" i="19" s="1"/>
  <c r="G74" i="19"/>
  <c r="Z69" i="19"/>
  <c r="T69" i="19"/>
  <c r="N69" i="19"/>
  <c r="H69" i="19"/>
  <c r="AA64" i="19"/>
  <c r="AA62" i="19" s="1"/>
  <c r="U64" i="19"/>
  <c r="O64" i="19"/>
  <c r="I64" i="19"/>
  <c r="J9" i="19"/>
  <c r="P9" i="19"/>
  <c r="V9" i="19"/>
  <c r="V7" i="19" s="1"/>
  <c r="Z618" i="19"/>
  <c r="T618" i="19"/>
  <c r="N618" i="19"/>
  <c r="H618" i="19"/>
  <c r="AA613" i="19"/>
  <c r="U613" i="19"/>
  <c r="O613" i="19"/>
  <c r="I613" i="19"/>
  <c r="V608" i="19"/>
  <c r="P608" i="19"/>
  <c r="J608" i="19"/>
  <c r="D608" i="19"/>
  <c r="W603" i="19"/>
  <c r="Q603" i="19"/>
  <c r="K603" i="19"/>
  <c r="E603" i="19"/>
  <c r="X598" i="19"/>
  <c r="R598" i="19"/>
  <c r="L598" i="19"/>
  <c r="F598" i="19"/>
  <c r="Y593" i="19"/>
  <c r="S593" i="19"/>
  <c r="M593" i="19"/>
  <c r="G593" i="19"/>
  <c r="Z588" i="19"/>
  <c r="T588" i="19"/>
  <c r="N588" i="19"/>
  <c r="H588" i="19"/>
  <c r="Y618" i="19"/>
  <c r="S618" i="19"/>
  <c r="M618" i="19"/>
  <c r="G618" i="19"/>
  <c r="Z613" i="19"/>
  <c r="T613" i="19"/>
  <c r="N613" i="19"/>
  <c r="H613" i="19"/>
  <c r="X618" i="19"/>
  <c r="R618" i="19"/>
  <c r="L618" i="19"/>
  <c r="F618" i="19"/>
  <c r="Y613" i="19"/>
  <c r="S613" i="19"/>
  <c r="M613" i="19"/>
  <c r="G613" i="19"/>
  <c r="Z608" i="19"/>
  <c r="T608" i="19"/>
  <c r="N608" i="19"/>
  <c r="W618" i="19"/>
  <c r="Q618" i="19"/>
  <c r="K618" i="19"/>
  <c r="E618" i="19"/>
  <c r="X613" i="19"/>
  <c r="R613" i="19"/>
  <c r="L613" i="19"/>
  <c r="F613" i="19"/>
  <c r="V618" i="19"/>
  <c r="P618" i="19"/>
  <c r="J618" i="19"/>
  <c r="D618" i="19"/>
  <c r="W613" i="19"/>
  <c r="Q613" i="19"/>
  <c r="K613" i="19"/>
  <c r="E613" i="19"/>
  <c r="X608" i="19"/>
  <c r="R608" i="19"/>
  <c r="L608" i="19"/>
  <c r="F608" i="19"/>
  <c r="Y603" i="19"/>
  <c r="S603" i="19"/>
  <c r="M603" i="19"/>
  <c r="G603" i="19"/>
  <c r="Z598" i="19"/>
  <c r="T598" i="19"/>
  <c r="N598" i="19"/>
  <c r="H598" i="19"/>
  <c r="AA593" i="19"/>
  <c r="U593" i="19"/>
  <c r="O593" i="19"/>
  <c r="I593" i="19"/>
  <c r="V588" i="19"/>
  <c r="P588" i="19"/>
  <c r="J588" i="19"/>
  <c r="D588" i="19"/>
  <c r="O618" i="19"/>
  <c r="P613" i="19"/>
  <c r="Y608" i="19"/>
  <c r="M608" i="19"/>
  <c r="V603" i="19"/>
  <c r="N603" i="19"/>
  <c r="D603" i="19"/>
  <c r="W598" i="19"/>
  <c r="O598" i="19"/>
  <c r="E598" i="19"/>
  <c r="X593" i="19"/>
  <c r="P593" i="19"/>
  <c r="F593" i="19"/>
  <c r="F589" i="19" s="1"/>
  <c r="AA588" i="19"/>
  <c r="R588" i="19"/>
  <c r="I588" i="19"/>
  <c r="V583" i="19"/>
  <c r="P583" i="19"/>
  <c r="J583" i="19"/>
  <c r="D583" i="19"/>
  <c r="W578" i="19"/>
  <c r="Q578" i="19"/>
  <c r="K578" i="19"/>
  <c r="E578" i="19"/>
  <c r="X573" i="19"/>
  <c r="R573" i="19"/>
  <c r="L573" i="19"/>
  <c r="F573" i="19"/>
  <c r="Y568" i="19"/>
  <c r="I618" i="19"/>
  <c r="J613" i="19"/>
  <c r="W608" i="19"/>
  <c r="K608" i="19"/>
  <c r="U603" i="19"/>
  <c r="L603" i="19"/>
  <c r="V598" i="19"/>
  <c r="M598" i="19"/>
  <c r="M594" i="19" s="1"/>
  <c r="D598" i="19"/>
  <c r="W593" i="19"/>
  <c r="N593" i="19"/>
  <c r="E593" i="19"/>
  <c r="Y588" i="19"/>
  <c r="Q588" i="19"/>
  <c r="Q584" i="19" s="1"/>
  <c r="G588" i="19"/>
  <c r="AA583" i="19"/>
  <c r="U583" i="19"/>
  <c r="O583" i="19"/>
  <c r="I583" i="19"/>
  <c r="V578" i="19"/>
  <c r="P578" i="19"/>
  <c r="J578" i="19"/>
  <c r="D578" i="19"/>
  <c r="W573" i="19"/>
  <c r="Q573" i="19"/>
  <c r="K573" i="19"/>
  <c r="E573" i="19"/>
  <c r="X568" i="19"/>
  <c r="R568" i="19"/>
  <c r="L568" i="19"/>
  <c r="D613" i="19"/>
  <c r="U608" i="19"/>
  <c r="U604" i="19" s="1"/>
  <c r="I608" i="19"/>
  <c r="T603" i="19"/>
  <c r="J603" i="19"/>
  <c r="U598" i="19"/>
  <c r="K598" i="19"/>
  <c r="V593" i="19"/>
  <c r="L593" i="19"/>
  <c r="D593" i="19"/>
  <c r="X588" i="19"/>
  <c r="O588" i="19"/>
  <c r="F588" i="19"/>
  <c r="Z583" i="19"/>
  <c r="T583" i="19"/>
  <c r="N583" i="19"/>
  <c r="H583" i="19"/>
  <c r="AA578" i="19"/>
  <c r="U578" i="19"/>
  <c r="O578" i="19"/>
  <c r="I578" i="19"/>
  <c r="V573" i="19"/>
  <c r="P573" i="19"/>
  <c r="J573" i="19"/>
  <c r="D573" i="19"/>
  <c r="S608" i="19"/>
  <c r="H608" i="19"/>
  <c r="AA603" i="19"/>
  <c r="R603" i="19"/>
  <c r="I603" i="19"/>
  <c r="S598" i="19"/>
  <c r="J598" i="19"/>
  <c r="J594" i="19" s="1"/>
  <c r="T593" i="19"/>
  <c r="K593" i="19"/>
  <c r="W588" i="19"/>
  <c r="M588" i="19"/>
  <c r="E588" i="19"/>
  <c r="Y583" i="19"/>
  <c r="S583" i="19"/>
  <c r="M583" i="19"/>
  <c r="G583" i="19"/>
  <c r="Z578" i="19"/>
  <c r="T578" i="19"/>
  <c r="N578" i="19"/>
  <c r="H578" i="19"/>
  <c r="AA573" i="19"/>
  <c r="U573" i="19"/>
  <c r="O573" i="19"/>
  <c r="I573" i="19"/>
  <c r="V568" i="19"/>
  <c r="P568" i="19"/>
  <c r="G608" i="19"/>
  <c r="E608" i="19"/>
  <c r="Z603" i="19"/>
  <c r="Y598" i="19"/>
  <c r="Q593" i="19"/>
  <c r="Q589" i="19" s="1"/>
  <c r="K588" i="19"/>
  <c r="L583" i="19"/>
  <c r="R578" i="19"/>
  <c r="T573" i="19"/>
  <c r="U568" i="19"/>
  <c r="M568" i="19"/>
  <c r="F568" i="19"/>
  <c r="Y563" i="19"/>
  <c r="S563" i="19"/>
  <c r="M563" i="19"/>
  <c r="G563" i="19"/>
  <c r="Z558" i="19"/>
  <c r="T558" i="19"/>
  <c r="N558" i="19"/>
  <c r="H558" i="19"/>
  <c r="X603" i="19"/>
  <c r="Q598" i="19"/>
  <c r="J593" i="19"/>
  <c r="K583" i="19"/>
  <c r="M578" i="19"/>
  <c r="S573" i="19"/>
  <c r="T568" i="19"/>
  <c r="K568" i="19"/>
  <c r="E568" i="19"/>
  <c r="X563" i="19"/>
  <c r="R563" i="19"/>
  <c r="L563" i="19"/>
  <c r="V613" i="19"/>
  <c r="AA608" i="19"/>
  <c r="P603" i="19"/>
  <c r="P598" i="19"/>
  <c r="H593" i="19"/>
  <c r="X583" i="19"/>
  <c r="F583" i="19"/>
  <c r="L578" i="19"/>
  <c r="N573" i="19"/>
  <c r="N569" i="19" s="1"/>
  <c r="S568" i="19"/>
  <c r="J568" i="19"/>
  <c r="D568" i="19"/>
  <c r="W563" i="19"/>
  <c r="Q563" i="19"/>
  <c r="K563" i="19"/>
  <c r="E563" i="19"/>
  <c r="X558" i="19"/>
  <c r="R558" i="19"/>
  <c r="L558" i="19"/>
  <c r="F558" i="19"/>
  <c r="Y553" i="19"/>
  <c r="S553" i="19"/>
  <c r="M553" i="19"/>
  <c r="G553" i="19"/>
  <c r="Z548" i="19"/>
  <c r="T548" i="19"/>
  <c r="N548" i="19"/>
  <c r="H548" i="19"/>
  <c r="O603" i="19"/>
  <c r="R583" i="19"/>
  <c r="Y578" i="19"/>
  <c r="W568" i="19"/>
  <c r="G568" i="19"/>
  <c r="G564" i="19" s="1"/>
  <c r="T563" i="19"/>
  <c r="H563" i="19"/>
  <c r="AA558" i="19"/>
  <c r="Q558" i="19"/>
  <c r="I558" i="19"/>
  <c r="X553" i="19"/>
  <c r="Q553" i="19"/>
  <c r="J553" i="19"/>
  <c r="Y548" i="19"/>
  <c r="R548" i="19"/>
  <c r="K548" i="19"/>
  <c r="D548" i="19"/>
  <c r="D544" i="19" s="1"/>
  <c r="X543" i="19"/>
  <c r="R543" i="19"/>
  <c r="L543" i="19"/>
  <c r="F543" i="19"/>
  <c r="Y538" i="19"/>
  <c r="S538" i="19"/>
  <c r="M538" i="19"/>
  <c r="G538" i="19"/>
  <c r="Z533" i="19"/>
  <c r="H603" i="19"/>
  <c r="U588" i="19"/>
  <c r="Q583" i="19"/>
  <c r="X578" i="19"/>
  <c r="Z573" i="19"/>
  <c r="Q568" i="19"/>
  <c r="P563" i="19"/>
  <c r="F563" i="19"/>
  <c r="Y558" i="19"/>
  <c r="Y554" i="19" s="1"/>
  <c r="P558" i="19"/>
  <c r="G558" i="19"/>
  <c r="W553" i="19"/>
  <c r="P553" i="19"/>
  <c r="I553" i="19"/>
  <c r="X548" i="19"/>
  <c r="Q548" i="19"/>
  <c r="J548" i="19"/>
  <c r="W543" i="19"/>
  <c r="Q543" i="19"/>
  <c r="K543" i="19"/>
  <c r="E543" i="19"/>
  <c r="X538" i="19"/>
  <c r="R538" i="19"/>
  <c r="L538" i="19"/>
  <c r="F538" i="19"/>
  <c r="F603" i="19"/>
  <c r="AA598" i="19"/>
  <c r="S588" i="19"/>
  <c r="E583" i="19"/>
  <c r="S578" i="19"/>
  <c r="Y573" i="19"/>
  <c r="O568" i="19"/>
  <c r="AA563" i="19"/>
  <c r="O563" i="19"/>
  <c r="D563" i="19"/>
  <c r="W558" i="19"/>
  <c r="O558" i="19"/>
  <c r="E558" i="19"/>
  <c r="V553" i="19"/>
  <c r="V549" i="19" s="1"/>
  <c r="O553" i="19"/>
  <c r="H553" i="19"/>
  <c r="W548" i="19"/>
  <c r="P548" i="19"/>
  <c r="I548" i="19"/>
  <c r="V543" i="19"/>
  <c r="P543" i="19"/>
  <c r="J543" i="19"/>
  <c r="D543" i="19"/>
  <c r="I598" i="19"/>
  <c r="L588" i="19"/>
  <c r="AA618" i="19"/>
  <c r="Q608" i="19"/>
  <c r="G598" i="19"/>
  <c r="Z593" i="19"/>
  <c r="O608" i="19"/>
  <c r="R593" i="19"/>
  <c r="G573" i="19"/>
  <c r="Z568" i="19"/>
  <c r="V563" i="19"/>
  <c r="U558" i="19"/>
  <c r="AA553" i="19"/>
  <c r="L553" i="19"/>
  <c r="U618" i="19"/>
  <c r="U614" i="19" s="1"/>
  <c r="G578" i="19"/>
  <c r="H568" i="19"/>
  <c r="J563" i="19"/>
  <c r="K558" i="19"/>
  <c r="T553" i="19"/>
  <c r="E553" i="19"/>
  <c r="U548" i="19"/>
  <c r="F548" i="19"/>
  <c r="AA543" i="19"/>
  <c r="O543" i="19"/>
  <c r="Z538" i="19"/>
  <c r="P538" i="19"/>
  <c r="H538" i="19"/>
  <c r="AA533" i="19"/>
  <c r="T533" i="19"/>
  <c r="N533" i="19"/>
  <c r="H533" i="19"/>
  <c r="AA528" i="19"/>
  <c r="U528" i="19"/>
  <c r="O528" i="19"/>
  <c r="I528" i="19"/>
  <c r="V523" i="19"/>
  <c r="P523" i="19"/>
  <c r="J523" i="19"/>
  <c r="D523" i="19"/>
  <c r="W518" i="19"/>
  <c r="Q518" i="19"/>
  <c r="W583" i="19"/>
  <c r="AA568" i="19"/>
  <c r="Z563" i="19"/>
  <c r="M558" i="19"/>
  <c r="N553" i="19"/>
  <c r="AA548" i="19"/>
  <c r="G548" i="19"/>
  <c r="T543" i="19"/>
  <c r="G543" i="19"/>
  <c r="Q538" i="19"/>
  <c r="E538" i="19"/>
  <c r="Y533" i="19"/>
  <c r="R533" i="19"/>
  <c r="K533" i="19"/>
  <c r="D533" i="19"/>
  <c r="Z528" i="19"/>
  <c r="S528" i="19"/>
  <c r="L528" i="19"/>
  <c r="E528" i="19"/>
  <c r="U523" i="19"/>
  <c r="N523" i="19"/>
  <c r="G523" i="19"/>
  <c r="V518" i="19"/>
  <c r="O518" i="19"/>
  <c r="I518" i="19"/>
  <c r="V513" i="19"/>
  <c r="P513" i="19"/>
  <c r="J513" i="19"/>
  <c r="D513" i="19"/>
  <c r="W508" i="19"/>
  <c r="Q508" i="19"/>
  <c r="K508" i="19"/>
  <c r="E508" i="19"/>
  <c r="X503" i="19"/>
  <c r="R503" i="19"/>
  <c r="L503" i="19"/>
  <c r="F503" i="19"/>
  <c r="M573" i="19"/>
  <c r="N568" i="19"/>
  <c r="U563" i="19"/>
  <c r="J558" i="19"/>
  <c r="K553" i="19"/>
  <c r="V548" i="19"/>
  <c r="E548" i="19"/>
  <c r="S543" i="19"/>
  <c r="AA538" i="19"/>
  <c r="O538" i="19"/>
  <c r="D538" i="19"/>
  <c r="X533" i="19"/>
  <c r="Q533" i="19"/>
  <c r="J533" i="19"/>
  <c r="Y528" i="19"/>
  <c r="R528" i="19"/>
  <c r="K528" i="19"/>
  <c r="D528" i="19"/>
  <c r="AA523" i="19"/>
  <c r="T523" i="19"/>
  <c r="M523" i="19"/>
  <c r="F523" i="19"/>
  <c r="U518" i="19"/>
  <c r="N518" i="19"/>
  <c r="H518" i="19"/>
  <c r="AA513" i="19"/>
  <c r="U513" i="19"/>
  <c r="O513" i="19"/>
  <c r="I513" i="19"/>
  <c r="V508" i="19"/>
  <c r="P508" i="19"/>
  <c r="J508" i="19"/>
  <c r="D508" i="19"/>
  <c r="W503" i="19"/>
  <c r="Q503" i="19"/>
  <c r="K503" i="19"/>
  <c r="E503" i="19"/>
  <c r="X498" i="19"/>
  <c r="R498" i="19"/>
  <c r="L498" i="19"/>
  <c r="F498" i="19"/>
  <c r="Y493" i="19"/>
  <c r="S493" i="19"/>
  <c r="M493" i="19"/>
  <c r="G493" i="19"/>
  <c r="Z488" i="19"/>
  <c r="T488" i="19"/>
  <c r="N488" i="19"/>
  <c r="H488" i="19"/>
  <c r="AA483" i="19"/>
  <c r="U483" i="19"/>
  <c r="O483" i="19"/>
  <c r="I483" i="19"/>
  <c r="V478" i="19"/>
  <c r="P478" i="19"/>
  <c r="J478" i="19"/>
  <c r="J474" i="19" s="1"/>
  <c r="D478" i="19"/>
  <c r="D474" i="19" s="1"/>
  <c r="F578" i="19"/>
  <c r="H573" i="19"/>
  <c r="I568" i="19"/>
  <c r="N563" i="19"/>
  <c r="D558" i="19"/>
  <c r="F553" i="19"/>
  <c r="S548" i="19"/>
  <c r="N543" i="19"/>
  <c r="W538" i="19"/>
  <c r="N538" i="19"/>
  <c r="W533" i="19"/>
  <c r="P533" i="19"/>
  <c r="I533" i="19"/>
  <c r="X528" i="19"/>
  <c r="Q528" i="19"/>
  <c r="J528" i="19"/>
  <c r="Z523" i="19"/>
  <c r="S523" i="19"/>
  <c r="L523" i="19"/>
  <c r="E523" i="19"/>
  <c r="AA518" i="19"/>
  <c r="T518" i="19"/>
  <c r="M518" i="19"/>
  <c r="G518" i="19"/>
  <c r="Z513" i="19"/>
  <c r="T513" i="19"/>
  <c r="N513" i="19"/>
  <c r="H513" i="19"/>
  <c r="AA508" i="19"/>
  <c r="U508" i="19"/>
  <c r="O508" i="19"/>
  <c r="I508" i="19"/>
  <c r="V503" i="19"/>
  <c r="P503" i="19"/>
  <c r="J503" i="19"/>
  <c r="D503" i="19"/>
  <c r="W498" i="19"/>
  <c r="Q498" i="19"/>
  <c r="K498" i="19"/>
  <c r="E498" i="19"/>
  <c r="X493" i="19"/>
  <c r="R493" i="19"/>
  <c r="L493" i="19"/>
  <c r="F493" i="19"/>
  <c r="Y488" i="19"/>
  <c r="S488" i="19"/>
  <c r="M488" i="19"/>
  <c r="G488" i="19"/>
  <c r="Z483" i="19"/>
  <c r="T483" i="19"/>
  <c r="N483" i="19"/>
  <c r="H483" i="19"/>
  <c r="AA478" i="19"/>
  <c r="U478" i="19"/>
  <c r="O478" i="19"/>
  <c r="I478" i="19"/>
  <c r="I563" i="19"/>
  <c r="Z553" i="19"/>
  <c r="D553" i="19"/>
  <c r="O548" i="19"/>
  <c r="Z543" i="19"/>
  <c r="M543" i="19"/>
  <c r="V538" i="19"/>
  <c r="K538" i="19"/>
  <c r="V533" i="19"/>
  <c r="O533" i="19"/>
  <c r="G533" i="19"/>
  <c r="W528" i="19"/>
  <c r="P528" i="19"/>
  <c r="H528" i="19"/>
  <c r="Y523" i="19"/>
  <c r="R523" i="19"/>
  <c r="K523" i="19"/>
  <c r="Z518" i="19"/>
  <c r="S518" i="19"/>
  <c r="L518" i="19"/>
  <c r="F518" i="19"/>
  <c r="Y513" i="19"/>
  <c r="S513" i="19"/>
  <c r="M513" i="19"/>
  <c r="G513" i="19"/>
  <c r="Z508" i="19"/>
  <c r="T508" i="19"/>
  <c r="N508" i="19"/>
  <c r="H508" i="19"/>
  <c r="AA503" i="19"/>
  <c r="U503" i="19"/>
  <c r="O503" i="19"/>
  <c r="I503" i="19"/>
  <c r="V498" i="19"/>
  <c r="P498" i="19"/>
  <c r="J498" i="19"/>
  <c r="D498" i="19"/>
  <c r="W493" i="19"/>
  <c r="Q493" i="19"/>
  <c r="K493" i="19"/>
  <c r="E493" i="19"/>
  <c r="X488" i="19"/>
  <c r="R488" i="19"/>
  <c r="L488" i="19"/>
  <c r="F488" i="19"/>
  <c r="Y483" i="19"/>
  <c r="S483" i="19"/>
  <c r="M483" i="19"/>
  <c r="G483" i="19"/>
  <c r="Z478" i="19"/>
  <c r="T478" i="19"/>
  <c r="N478" i="19"/>
  <c r="H478" i="19"/>
  <c r="L548" i="19"/>
  <c r="I538" i="19"/>
  <c r="S533" i="19"/>
  <c r="F528" i="19"/>
  <c r="F524" i="19" s="1"/>
  <c r="Q523" i="19"/>
  <c r="M533" i="19"/>
  <c r="V528" i="19"/>
  <c r="O523" i="19"/>
  <c r="Y518" i="19"/>
  <c r="E518" i="19"/>
  <c r="E514" i="19" s="1"/>
  <c r="V558" i="19"/>
  <c r="Y543" i="19"/>
  <c r="L533" i="19"/>
  <c r="T528" i="19"/>
  <c r="I523" i="19"/>
  <c r="X518" i="19"/>
  <c r="D518" i="19"/>
  <c r="S558" i="19"/>
  <c r="U553" i="19"/>
  <c r="U543" i="19"/>
  <c r="U538" i="19"/>
  <c r="F533" i="19"/>
  <c r="F529" i="19" s="1"/>
  <c r="N528" i="19"/>
  <c r="R553" i="19"/>
  <c r="I543" i="19"/>
  <c r="T538" i="19"/>
  <c r="M548" i="19"/>
  <c r="H543" i="19"/>
  <c r="H539" i="19" s="1"/>
  <c r="J538" i="19"/>
  <c r="U533" i="19"/>
  <c r="G528" i="19"/>
  <c r="W523" i="19"/>
  <c r="K518" i="19"/>
  <c r="Q513" i="19"/>
  <c r="Q509" i="19" s="1"/>
  <c r="S508" i="19"/>
  <c r="Y503" i="19"/>
  <c r="Y499" i="19" s="1"/>
  <c r="G503" i="19"/>
  <c r="Y498" i="19"/>
  <c r="M498" i="19"/>
  <c r="Z493" i="19"/>
  <c r="N493" i="19"/>
  <c r="AA488" i="19"/>
  <c r="O488" i="19"/>
  <c r="P483" i="19"/>
  <c r="D483" i="19"/>
  <c r="R478" i="19"/>
  <c r="R474" i="19" s="1"/>
  <c r="F478" i="19"/>
  <c r="F474" i="19" s="1"/>
  <c r="V473" i="19"/>
  <c r="P473" i="19"/>
  <c r="J473" i="19"/>
  <c r="D473" i="19"/>
  <c r="D469" i="19" s="1"/>
  <c r="R513" i="19"/>
  <c r="G508" i="19"/>
  <c r="S503" i="19"/>
  <c r="S499" i="19" s="1"/>
  <c r="U498" i="19"/>
  <c r="H498" i="19"/>
  <c r="V493" i="19"/>
  <c r="I493" i="19"/>
  <c r="I489" i="19" s="1"/>
  <c r="W488" i="19"/>
  <c r="J488" i="19"/>
  <c r="L483" i="19"/>
  <c r="Q478" i="19"/>
  <c r="Q474" i="19" s="1"/>
  <c r="Z473" i="19"/>
  <c r="S473" i="19"/>
  <c r="S469" i="19" s="1"/>
  <c r="L473" i="19"/>
  <c r="E473" i="19"/>
  <c r="V464" i="19"/>
  <c r="P464" i="19"/>
  <c r="J464" i="19"/>
  <c r="D464" i="19"/>
  <c r="W459" i="19"/>
  <c r="Q459" i="19"/>
  <c r="K459" i="19"/>
  <c r="E459" i="19"/>
  <c r="X454" i="19"/>
  <c r="R454" i="19"/>
  <c r="L454" i="19"/>
  <c r="F454" i="19"/>
  <c r="Y449" i="19"/>
  <c r="S449" i="19"/>
  <c r="M449" i="19"/>
  <c r="G449" i="19"/>
  <c r="G445" i="19" s="1"/>
  <c r="R518" i="19"/>
  <c r="L513" i="19"/>
  <c r="L509" i="19" s="1"/>
  <c r="Y508" i="19"/>
  <c r="F508" i="19"/>
  <c r="F504" i="19" s="1"/>
  <c r="N503" i="19"/>
  <c r="N499" i="19" s="1"/>
  <c r="T498" i="19"/>
  <c r="T494" i="19" s="1"/>
  <c r="G498" i="19"/>
  <c r="G494" i="19" s="1"/>
  <c r="U493" i="19"/>
  <c r="U489" i="19" s="1"/>
  <c r="H493" i="19"/>
  <c r="H489" i="19" s="1"/>
  <c r="V488" i="19"/>
  <c r="V484" i="19" s="1"/>
  <c r="I488" i="19"/>
  <c r="I484" i="19" s="1"/>
  <c r="X483" i="19"/>
  <c r="X479" i="19" s="1"/>
  <c r="K483" i="19"/>
  <c r="K479" i="19" s="1"/>
  <c r="M478" i="19"/>
  <c r="Y473" i="19"/>
  <c r="R473" i="19"/>
  <c r="K473" i="19"/>
  <c r="AA464" i="19"/>
  <c r="U464" i="19"/>
  <c r="O464" i="19"/>
  <c r="I464" i="19"/>
  <c r="V459" i="19"/>
  <c r="P459" i="19"/>
  <c r="J459" i="19"/>
  <c r="D459" i="19"/>
  <c r="W454" i="19"/>
  <c r="Q454" i="19"/>
  <c r="K454" i="19"/>
  <c r="E454" i="19"/>
  <c r="X449" i="19"/>
  <c r="R449" i="19"/>
  <c r="L449" i="19"/>
  <c r="F449" i="19"/>
  <c r="Y444" i="19"/>
  <c r="S444" i="19"/>
  <c r="M444" i="19"/>
  <c r="G444" i="19"/>
  <c r="Z439" i="19"/>
  <c r="T439" i="19"/>
  <c r="N439" i="19"/>
  <c r="H439" i="19"/>
  <c r="AA434" i="19"/>
  <c r="U434" i="19"/>
  <c r="O434" i="19"/>
  <c r="I434" i="19"/>
  <c r="M528" i="19"/>
  <c r="P518" i="19"/>
  <c r="K513" i="19"/>
  <c r="X508" i="19"/>
  <c r="X504" i="19" s="1"/>
  <c r="M503" i="19"/>
  <c r="S498" i="19"/>
  <c r="S494" i="19" s="1"/>
  <c r="T493" i="19"/>
  <c r="T489" i="19" s="1"/>
  <c r="D493" i="19"/>
  <c r="D489" i="19" s="1"/>
  <c r="U488" i="19"/>
  <c r="U484" i="19" s="1"/>
  <c r="E488" i="19"/>
  <c r="E484" i="19" s="1"/>
  <c r="W483" i="19"/>
  <c r="W479" i="19" s="1"/>
  <c r="J483" i="19"/>
  <c r="J479" i="19" s="1"/>
  <c r="Y478" i="19"/>
  <c r="L478" i="19"/>
  <c r="L474" i="19" s="1"/>
  <c r="X473" i="19"/>
  <c r="X469" i="19" s="1"/>
  <c r="Q473" i="19"/>
  <c r="I473" i="19"/>
  <c r="Z464" i="19"/>
  <c r="T464" i="19"/>
  <c r="N464" i="19"/>
  <c r="H464" i="19"/>
  <c r="AA459" i="19"/>
  <c r="U459" i="19"/>
  <c r="O459" i="19"/>
  <c r="I459" i="19"/>
  <c r="V454" i="19"/>
  <c r="P454" i="19"/>
  <c r="J454" i="19"/>
  <c r="D454" i="19"/>
  <c r="W449" i="19"/>
  <c r="Q449" i="19"/>
  <c r="K449" i="19"/>
  <c r="E449" i="19"/>
  <c r="X444" i="19"/>
  <c r="R444" i="19"/>
  <c r="L444" i="19"/>
  <c r="F444" i="19"/>
  <c r="Y439" i="19"/>
  <c r="S439" i="19"/>
  <c r="M439" i="19"/>
  <c r="G439" i="19"/>
  <c r="Z434" i="19"/>
  <c r="T434" i="19"/>
  <c r="N434" i="19"/>
  <c r="H434" i="19"/>
  <c r="E533" i="19"/>
  <c r="X523" i="19"/>
  <c r="J518" i="19"/>
  <c r="F513" i="19"/>
  <c r="F509" i="19" s="1"/>
  <c r="R508" i="19"/>
  <c r="H503" i="19"/>
  <c r="H499" i="19" s="1"/>
  <c r="O498" i="19"/>
  <c r="P493" i="19"/>
  <c r="Q488" i="19"/>
  <c r="D488" i="19"/>
  <c r="V483" i="19"/>
  <c r="F483" i="19"/>
  <c r="F479" i="19" s="1"/>
  <c r="X478" i="19"/>
  <c r="X474" i="19" s="1"/>
  <c r="K478" i="19"/>
  <c r="W473" i="19"/>
  <c r="W469" i="19" s="1"/>
  <c r="O473" i="19"/>
  <c r="H473" i="19"/>
  <c r="H469" i="19" s="1"/>
  <c r="Y464" i="19"/>
  <c r="S464" i="19"/>
  <c r="M464" i="19"/>
  <c r="G464" i="19"/>
  <c r="Z459" i="19"/>
  <c r="T459" i="19"/>
  <c r="N459" i="19"/>
  <c r="H459" i="19"/>
  <c r="AA454" i="19"/>
  <c r="U454" i="19"/>
  <c r="O454" i="19"/>
  <c r="I454" i="19"/>
  <c r="V449" i="19"/>
  <c r="P449" i="19"/>
  <c r="J449" i="19"/>
  <c r="D449" i="19"/>
  <c r="W444" i="19"/>
  <c r="Q444" i="19"/>
  <c r="K444" i="19"/>
  <c r="E444" i="19"/>
  <c r="X439" i="19"/>
  <c r="R439" i="19"/>
  <c r="L439" i="19"/>
  <c r="F439" i="19"/>
  <c r="Y434" i="19"/>
  <c r="S434" i="19"/>
  <c r="M434" i="19"/>
  <c r="G434" i="19"/>
  <c r="H523" i="19"/>
  <c r="X513" i="19"/>
  <c r="E513" i="19"/>
  <c r="M508" i="19"/>
  <c r="Z503" i="19"/>
  <c r="AA498" i="19"/>
  <c r="AA494" i="19" s="1"/>
  <c r="N498" i="19"/>
  <c r="N494" i="19" s="1"/>
  <c r="O493" i="19"/>
  <c r="O489" i="19" s="1"/>
  <c r="P488" i="19"/>
  <c r="P484" i="19" s="1"/>
  <c r="R483" i="19"/>
  <c r="R479" i="19" s="1"/>
  <c r="E483" i="19"/>
  <c r="E479" i="19" s="1"/>
  <c r="W478" i="19"/>
  <c r="G478" i="19"/>
  <c r="U473" i="19"/>
  <c r="N473" i="19"/>
  <c r="N469" i="19" s="1"/>
  <c r="G473" i="19"/>
  <c r="G469" i="19" s="1"/>
  <c r="X464" i="19"/>
  <c r="R464" i="19"/>
  <c r="L464" i="19"/>
  <c r="F464" i="19"/>
  <c r="Y459" i="19"/>
  <c r="S459" i="19"/>
  <c r="M459" i="19"/>
  <c r="G459" i="19"/>
  <c r="Z454" i="19"/>
  <c r="T454" i="19"/>
  <c r="N454" i="19"/>
  <c r="H454" i="19"/>
  <c r="AA449" i="19"/>
  <c r="U449" i="19"/>
  <c r="O449" i="19"/>
  <c r="I449" i="19"/>
  <c r="V444" i="19"/>
  <c r="P444" i="19"/>
  <c r="J444" i="19"/>
  <c r="D444" i="19"/>
  <c r="W439" i="19"/>
  <c r="Q439" i="19"/>
  <c r="K439" i="19"/>
  <c r="E439" i="19"/>
  <c r="X434" i="19"/>
  <c r="R434" i="19"/>
  <c r="L434" i="19"/>
  <c r="W513" i="19"/>
  <c r="L508" i="19"/>
  <c r="L504" i="19" s="1"/>
  <c r="T503" i="19"/>
  <c r="Z498" i="19"/>
  <c r="I498" i="19"/>
  <c r="AA493" i="19"/>
  <c r="J493" i="19"/>
  <c r="K488" i="19"/>
  <c r="K484" i="19" s="1"/>
  <c r="Q483" i="19"/>
  <c r="S478" i="19"/>
  <c r="E478" i="19"/>
  <c r="AA473" i="19"/>
  <c r="AA469" i="19" s="1"/>
  <c r="T473" i="19"/>
  <c r="T469" i="19" s="1"/>
  <c r="M473" i="19"/>
  <c r="M469" i="19" s="1"/>
  <c r="F473" i="19"/>
  <c r="F469" i="19" s="1"/>
  <c r="W464" i="19"/>
  <c r="Q464" i="19"/>
  <c r="K464" i="19"/>
  <c r="E464" i="19"/>
  <c r="X459" i="19"/>
  <c r="R459" i="19"/>
  <c r="L459" i="19"/>
  <c r="F459" i="19"/>
  <c r="Y454" i="19"/>
  <c r="S454" i="19"/>
  <c r="M454" i="19"/>
  <c r="G454" i="19"/>
  <c r="Z449" i="19"/>
  <c r="T449" i="19"/>
  <c r="N449" i="19"/>
  <c r="H449" i="19"/>
  <c r="AA444" i="19"/>
  <c r="U444" i="19"/>
  <c r="O444" i="19"/>
  <c r="I444" i="19"/>
  <c r="V439" i="19"/>
  <c r="P439" i="19"/>
  <c r="J439" i="19"/>
  <c r="D439" i="19"/>
  <c r="W434" i="19"/>
  <c r="Q434" i="19"/>
  <c r="K434" i="19"/>
  <c r="E434" i="19"/>
  <c r="X429" i="19"/>
  <c r="R429" i="19"/>
  <c r="L429" i="19"/>
  <c r="F429" i="19"/>
  <c r="Y424" i="19"/>
  <c r="S424" i="19"/>
  <c r="M424" i="19"/>
  <c r="G424" i="19"/>
  <c r="Z419" i="19"/>
  <c r="T419" i="19"/>
  <c r="N419" i="19"/>
  <c r="H419" i="19"/>
  <c r="AA414" i="19"/>
  <c r="U414" i="19"/>
  <c r="O414" i="19"/>
  <c r="I414" i="19"/>
  <c r="V409" i="19"/>
  <c r="Z444" i="19"/>
  <c r="D434" i="19"/>
  <c r="V429" i="19"/>
  <c r="O429" i="19"/>
  <c r="H429" i="19"/>
  <c r="W424" i="19"/>
  <c r="P424" i="19"/>
  <c r="I424" i="19"/>
  <c r="X419" i="19"/>
  <c r="Q419" i="19"/>
  <c r="J419" i="19"/>
  <c r="Y414" i="19"/>
  <c r="R414" i="19"/>
  <c r="K414" i="19"/>
  <c r="D414" i="19"/>
  <c r="AA409" i="19"/>
  <c r="T409" i="19"/>
  <c r="N409" i="19"/>
  <c r="H409" i="19"/>
  <c r="AA404" i="19"/>
  <c r="U404" i="19"/>
  <c r="O404" i="19"/>
  <c r="I404" i="19"/>
  <c r="T444" i="19"/>
  <c r="AA439" i="19"/>
  <c r="U429" i="19"/>
  <c r="N429" i="19"/>
  <c r="G429" i="19"/>
  <c r="V424" i="19"/>
  <c r="O424" i="19"/>
  <c r="H424" i="19"/>
  <c r="W419" i="19"/>
  <c r="P419" i="19"/>
  <c r="I419" i="19"/>
  <c r="X414" i="19"/>
  <c r="Q414" i="19"/>
  <c r="J414" i="19"/>
  <c r="Z409" i="19"/>
  <c r="S409" i="19"/>
  <c r="M409" i="19"/>
  <c r="G409" i="19"/>
  <c r="Z404" i="19"/>
  <c r="T404" i="19"/>
  <c r="N404" i="19"/>
  <c r="H404" i="19"/>
  <c r="N444" i="19"/>
  <c r="U439" i="19"/>
  <c r="V434" i="19"/>
  <c r="AA429" i="19"/>
  <c r="T429" i="19"/>
  <c r="T425" i="19" s="1"/>
  <c r="M429" i="19"/>
  <c r="E429" i="19"/>
  <c r="U424" i="19"/>
  <c r="N424" i="19"/>
  <c r="F424" i="19"/>
  <c r="V419" i="19"/>
  <c r="O419" i="19"/>
  <c r="G419" i="19"/>
  <c r="H444" i="19"/>
  <c r="O439" i="19"/>
  <c r="P434" i="19"/>
  <c r="Z429" i="19"/>
  <c r="S429" i="19"/>
  <c r="K429" i="19"/>
  <c r="D429" i="19"/>
  <c r="AA424" i="19"/>
  <c r="T424" i="19"/>
  <c r="L424" i="19"/>
  <c r="E424" i="19"/>
  <c r="I439" i="19"/>
  <c r="J434" i="19"/>
  <c r="Y429" i="19"/>
  <c r="Q429" i="19"/>
  <c r="J429" i="19"/>
  <c r="J425" i="19" s="1"/>
  <c r="Z424" i="19"/>
  <c r="R424" i="19"/>
  <c r="K424" i="19"/>
  <c r="D424" i="19"/>
  <c r="AA419" i="19"/>
  <c r="S419" i="19"/>
  <c r="L419" i="19"/>
  <c r="E419" i="19"/>
  <c r="T414" i="19"/>
  <c r="M414" i="19"/>
  <c r="F414" i="19"/>
  <c r="W409" i="19"/>
  <c r="P409" i="19"/>
  <c r="J409" i="19"/>
  <c r="D409" i="19"/>
  <c r="W404" i="19"/>
  <c r="Q404" i="19"/>
  <c r="K404" i="19"/>
  <c r="E404" i="19"/>
  <c r="X399" i="19"/>
  <c r="R399" i="19"/>
  <c r="L399" i="19"/>
  <c r="F399" i="19"/>
  <c r="Y394" i="19"/>
  <c r="S394" i="19"/>
  <c r="M394" i="19"/>
  <c r="G394" i="19"/>
  <c r="Z389" i="19"/>
  <c r="T389" i="19"/>
  <c r="N389" i="19"/>
  <c r="H389" i="19"/>
  <c r="AA384" i="19"/>
  <c r="U384" i="19"/>
  <c r="O384" i="19"/>
  <c r="I384" i="19"/>
  <c r="V379" i="19"/>
  <c r="P379" i="19"/>
  <c r="J379" i="19"/>
  <c r="D379" i="19"/>
  <c r="W374" i="19"/>
  <c r="Q374" i="19"/>
  <c r="K374" i="19"/>
  <c r="E374" i="19"/>
  <c r="X369" i="19"/>
  <c r="R369" i="19"/>
  <c r="L369" i="19"/>
  <c r="F369" i="19"/>
  <c r="Y364" i="19"/>
  <c r="S364" i="19"/>
  <c r="X424" i="19"/>
  <c r="U419" i="19"/>
  <c r="Z414" i="19"/>
  <c r="L414" i="19"/>
  <c r="O409" i="19"/>
  <c r="P404" i="19"/>
  <c r="D404" i="19"/>
  <c r="U399" i="19"/>
  <c r="N399" i="19"/>
  <c r="G399" i="19"/>
  <c r="V394" i="19"/>
  <c r="O394" i="19"/>
  <c r="H394" i="19"/>
  <c r="W389" i="19"/>
  <c r="P389" i="19"/>
  <c r="I389" i="19"/>
  <c r="X384" i="19"/>
  <c r="Q384" i="19"/>
  <c r="J384" i="19"/>
  <c r="Z379" i="19"/>
  <c r="S379" i="19"/>
  <c r="L379" i="19"/>
  <c r="E379" i="19"/>
  <c r="AA374" i="19"/>
  <c r="T374" i="19"/>
  <c r="M374" i="19"/>
  <c r="F374" i="19"/>
  <c r="U369" i="19"/>
  <c r="N369" i="19"/>
  <c r="G369" i="19"/>
  <c r="V364" i="19"/>
  <c r="O364" i="19"/>
  <c r="I364" i="19"/>
  <c r="V359" i="19"/>
  <c r="P359" i="19"/>
  <c r="J359" i="19"/>
  <c r="D359" i="19"/>
  <c r="W354" i="19"/>
  <c r="Q354" i="19"/>
  <c r="K354" i="19"/>
  <c r="E354" i="19"/>
  <c r="X349" i="19"/>
  <c r="R349" i="19"/>
  <c r="L349" i="19"/>
  <c r="F349" i="19"/>
  <c r="Y344" i="19"/>
  <c r="S344" i="19"/>
  <c r="M344" i="19"/>
  <c r="G344" i="19"/>
  <c r="W429" i="19"/>
  <c r="Q424" i="19"/>
  <c r="R419" i="19"/>
  <c r="W414" i="19"/>
  <c r="H414" i="19"/>
  <c r="Y409" i="19"/>
  <c r="L409" i="19"/>
  <c r="Y404" i="19"/>
  <c r="M404" i="19"/>
  <c r="AA399" i="19"/>
  <c r="T399" i="19"/>
  <c r="M399" i="19"/>
  <c r="E399" i="19"/>
  <c r="U394" i="19"/>
  <c r="N394" i="19"/>
  <c r="F394" i="19"/>
  <c r="V389" i="19"/>
  <c r="O389" i="19"/>
  <c r="G389" i="19"/>
  <c r="W384" i="19"/>
  <c r="P384" i="19"/>
  <c r="H384" i="19"/>
  <c r="Y379" i="19"/>
  <c r="R379" i="19"/>
  <c r="K379" i="19"/>
  <c r="Z374" i="19"/>
  <c r="S374" i="19"/>
  <c r="L374" i="19"/>
  <c r="D374" i="19"/>
  <c r="AA369" i="19"/>
  <c r="T369" i="19"/>
  <c r="M369" i="19"/>
  <c r="E369" i="19"/>
  <c r="U364" i="19"/>
  <c r="N364" i="19"/>
  <c r="H364" i="19"/>
  <c r="AA359" i="19"/>
  <c r="U359" i="19"/>
  <c r="O359" i="19"/>
  <c r="I359" i="19"/>
  <c r="V354" i="19"/>
  <c r="P354" i="19"/>
  <c r="J354" i="19"/>
  <c r="D354" i="19"/>
  <c r="W349" i="19"/>
  <c r="Q349" i="19"/>
  <c r="K349" i="19"/>
  <c r="E349" i="19"/>
  <c r="X344" i="19"/>
  <c r="R344" i="19"/>
  <c r="L344" i="19"/>
  <c r="F344" i="19"/>
  <c r="Y339" i="19"/>
  <c r="S339" i="19"/>
  <c r="M339" i="19"/>
  <c r="P429" i="19"/>
  <c r="J424" i="19"/>
  <c r="M419" i="19"/>
  <c r="V414" i="19"/>
  <c r="G414" i="19"/>
  <c r="X409" i="19"/>
  <c r="K409" i="19"/>
  <c r="X404" i="19"/>
  <c r="L404" i="19"/>
  <c r="Z399" i="19"/>
  <c r="S399" i="19"/>
  <c r="K399" i="19"/>
  <c r="D399" i="19"/>
  <c r="AA394" i="19"/>
  <c r="T394" i="19"/>
  <c r="L394" i="19"/>
  <c r="E394" i="19"/>
  <c r="U389" i="19"/>
  <c r="M389" i="19"/>
  <c r="F389" i="19"/>
  <c r="V384" i="19"/>
  <c r="N384" i="19"/>
  <c r="G384" i="19"/>
  <c r="X379" i="19"/>
  <c r="Q379" i="19"/>
  <c r="I379" i="19"/>
  <c r="Y374" i="19"/>
  <c r="R374" i="19"/>
  <c r="J374" i="19"/>
  <c r="Z369" i="19"/>
  <c r="S369" i="19"/>
  <c r="K369" i="19"/>
  <c r="D369" i="19"/>
  <c r="D365" i="19" s="1"/>
  <c r="AA364" i="19"/>
  <c r="T364" i="19"/>
  <c r="M364" i="19"/>
  <c r="G364" i="19"/>
  <c r="Z359" i="19"/>
  <c r="T359" i="19"/>
  <c r="N359" i="19"/>
  <c r="H359" i="19"/>
  <c r="AA354" i="19"/>
  <c r="U354" i="19"/>
  <c r="O354" i="19"/>
  <c r="I354" i="19"/>
  <c r="V349" i="19"/>
  <c r="P349" i="19"/>
  <c r="J349" i="19"/>
  <c r="I429" i="19"/>
  <c r="K419" i="19"/>
  <c r="S414" i="19"/>
  <c r="E414" i="19"/>
  <c r="U409" i="19"/>
  <c r="I409" i="19"/>
  <c r="V404" i="19"/>
  <c r="J404" i="19"/>
  <c r="Y399" i="19"/>
  <c r="Q399" i="19"/>
  <c r="J399" i="19"/>
  <c r="Z394" i="19"/>
  <c r="R394" i="19"/>
  <c r="K394" i="19"/>
  <c r="D394" i="19"/>
  <c r="AA389" i="19"/>
  <c r="S389" i="19"/>
  <c r="L389" i="19"/>
  <c r="E389" i="19"/>
  <c r="T384" i="19"/>
  <c r="M384" i="19"/>
  <c r="M380" i="19" s="1"/>
  <c r="F384" i="19"/>
  <c r="W379" i="19"/>
  <c r="O379" i="19"/>
  <c r="H379" i="19"/>
  <c r="X374" i="19"/>
  <c r="P374" i="19"/>
  <c r="I374" i="19"/>
  <c r="Y369" i="19"/>
  <c r="Q369" i="19"/>
  <c r="J369" i="19"/>
  <c r="Z364" i="19"/>
  <c r="R364" i="19"/>
  <c r="L364" i="19"/>
  <c r="F364" i="19"/>
  <c r="Y359" i="19"/>
  <c r="S359" i="19"/>
  <c r="M359" i="19"/>
  <c r="G359" i="19"/>
  <c r="Z354" i="19"/>
  <c r="T354" i="19"/>
  <c r="N354" i="19"/>
  <c r="H354" i="19"/>
  <c r="F419" i="19"/>
  <c r="P414" i="19"/>
  <c r="R409" i="19"/>
  <c r="F409" i="19"/>
  <c r="S404" i="19"/>
  <c r="G404" i="19"/>
  <c r="W399" i="19"/>
  <c r="P399" i="19"/>
  <c r="P395" i="19" s="1"/>
  <c r="I399" i="19"/>
  <c r="X394" i="19"/>
  <c r="Q394" i="19"/>
  <c r="J394" i="19"/>
  <c r="Y389" i="19"/>
  <c r="R389" i="19"/>
  <c r="K389" i="19"/>
  <c r="D389" i="19"/>
  <c r="Z384" i="19"/>
  <c r="S384" i="19"/>
  <c r="L384" i="19"/>
  <c r="E384" i="19"/>
  <c r="U379" i="19"/>
  <c r="N379" i="19"/>
  <c r="G379" i="19"/>
  <c r="V374" i="19"/>
  <c r="O374" i="19"/>
  <c r="H374" i="19"/>
  <c r="W369" i="19"/>
  <c r="P369" i="19"/>
  <c r="I369" i="19"/>
  <c r="X364" i="19"/>
  <c r="Q364" i="19"/>
  <c r="K364" i="19"/>
  <c r="E364" i="19"/>
  <c r="X359" i="19"/>
  <c r="R359" i="19"/>
  <c r="L359" i="19"/>
  <c r="F359" i="19"/>
  <c r="Y354" i="19"/>
  <c r="S354" i="19"/>
  <c r="M354" i="19"/>
  <c r="G354" i="19"/>
  <c r="Z349" i="19"/>
  <c r="T349" i="19"/>
  <c r="N349" i="19"/>
  <c r="H349" i="19"/>
  <c r="F434" i="19"/>
  <c r="Y419" i="19"/>
  <c r="D419" i="19"/>
  <c r="N414" i="19"/>
  <c r="Q409" i="19"/>
  <c r="E409" i="19"/>
  <c r="R404" i="19"/>
  <c r="F404" i="19"/>
  <c r="V399" i="19"/>
  <c r="O399" i="19"/>
  <c r="H399" i="19"/>
  <c r="W394" i="19"/>
  <c r="P394" i="19"/>
  <c r="I394" i="19"/>
  <c r="X389" i="19"/>
  <c r="Q389" i="19"/>
  <c r="J389" i="19"/>
  <c r="Y384" i="19"/>
  <c r="R384" i="19"/>
  <c r="K384" i="19"/>
  <c r="D384" i="19"/>
  <c r="AA379" i="19"/>
  <c r="T379" i="19"/>
  <c r="M379" i="19"/>
  <c r="F379" i="19"/>
  <c r="U374" i="19"/>
  <c r="N374" i="19"/>
  <c r="G374" i="19"/>
  <c r="V369" i="19"/>
  <c r="O369" i="19"/>
  <c r="H369" i="19"/>
  <c r="W364" i="19"/>
  <c r="P364" i="19"/>
  <c r="J364" i="19"/>
  <c r="D364" i="19"/>
  <c r="W359" i="19"/>
  <c r="Q359" i="19"/>
  <c r="K359" i="19"/>
  <c r="E359" i="19"/>
  <c r="X354" i="19"/>
  <c r="R354" i="19"/>
  <c r="L354" i="19"/>
  <c r="F354" i="19"/>
  <c r="Y349" i="19"/>
  <c r="S349" i="19"/>
  <c r="M349" i="19"/>
  <c r="G349" i="19"/>
  <c r="Z344" i="19"/>
  <c r="T344" i="19"/>
  <c r="N344" i="19"/>
  <c r="H344" i="19"/>
  <c r="AA339" i="19"/>
  <c r="U339" i="19"/>
  <c r="O339" i="19"/>
  <c r="I339" i="19"/>
  <c r="V334" i="19"/>
  <c r="P334" i="19"/>
  <c r="J334" i="19"/>
  <c r="D334" i="19"/>
  <c r="W329" i="19"/>
  <c r="Q329" i="19"/>
  <c r="K329" i="19"/>
  <c r="E329" i="19"/>
  <c r="X324" i="19"/>
  <c r="R324" i="19"/>
  <c r="L324" i="19"/>
  <c r="F324" i="19"/>
  <c r="Y319" i="19"/>
  <c r="S319" i="19"/>
  <c r="M319" i="19"/>
  <c r="G319" i="19"/>
  <c r="Z310" i="19"/>
  <c r="T310" i="19"/>
  <c r="N310" i="19"/>
  <c r="H310" i="19"/>
  <c r="D349" i="19"/>
  <c r="Q344" i="19"/>
  <c r="E344" i="19"/>
  <c r="W339" i="19"/>
  <c r="N339" i="19"/>
  <c r="F339" i="19"/>
  <c r="W334" i="19"/>
  <c r="O334" i="19"/>
  <c r="H334" i="19"/>
  <c r="X329" i="19"/>
  <c r="P329" i="19"/>
  <c r="I329" i="19"/>
  <c r="Y324" i="19"/>
  <c r="Q324" i="19"/>
  <c r="J324" i="19"/>
  <c r="Z319" i="19"/>
  <c r="R319" i="19"/>
  <c r="K319" i="19"/>
  <c r="D319" i="19"/>
  <c r="AA310" i="19"/>
  <c r="S310" i="19"/>
  <c r="L310" i="19"/>
  <c r="E310" i="19"/>
  <c r="Z305" i="19"/>
  <c r="T305" i="19"/>
  <c r="N305" i="19"/>
  <c r="H305" i="19"/>
  <c r="AA300" i="19"/>
  <c r="U300" i="19"/>
  <c r="O300" i="19"/>
  <c r="I300" i="19"/>
  <c r="V295" i="19"/>
  <c r="P295" i="19"/>
  <c r="J295" i="19"/>
  <c r="D295" i="19"/>
  <c r="W290" i="19"/>
  <c r="Q290" i="19"/>
  <c r="K290" i="19"/>
  <c r="E290" i="19"/>
  <c r="X285" i="19"/>
  <c r="R285" i="19"/>
  <c r="L285" i="19"/>
  <c r="F285" i="19"/>
  <c r="Y280" i="19"/>
  <c r="S280" i="19"/>
  <c r="M280" i="19"/>
  <c r="G280" i="19"/>
  <c r="Z275" i="19"/>
  <c r="T275" i="19"/>
  <c r="N275" i="19"/>
  <c r="N271" i="19" s="1"/>
  <c r="P344" i="19"/>
  <c r="D344" i="19"/>
  <c r="V339" i="19"/>
  <c r="L339" i="19"/>
  <c r="E339" i="19"/>
  <c r="U334" i="19"/>
  <c r="U330" i="19" s="1"/>
  <c r="N334" i="19"/>
  <c r="G334" i="19"/>
  <c r="V329" i="19"/>
  <c r="O329" i="19"/>
  <c r="H329" i="19"/>
  <c r="W324" i="19"/>
  <c r="W320" i="19" s="1"/>
  <c r="P324" i="19"/>
  <c r="I324" i="19"/>
  <c r="X319" i="19"/>
  <c r="Q319" i="19"/>
  <c r="J319" i="19"/>
  <c r="Y310" i="19"/>
  <c r="R310" i="19"/>
  <c r="K310" i="19"/>
  <c r="D310" i="19"/>
  <c r="Y305" i="19"/>
  <c r="S305" i="19"/>
  <c r="M305" i="19"/>
  <c r="G305" i="19"/>
  <c r="Z300" i="19"/>
  <c r="T300" i="19"/>
  <c r="N300" i="19"/>
  <c r="H300" i="19"/>
  <c r="AA295" i="19"/>
  <c r="U295" i="19"/>
  <c r="O295" i="19"/>
  <c r="I295" i="19"/>
  <c r="V290" i="19"/>
  <c r="P290" i="19"/>
  <c r="J290" i="19"/>
  <c r="D290" i="19"/>
  <c r="W285" i="19"/>
  <c r="Q285" i="19"/>
  <c r="K285" i="19"/>
  <c r="E285" i="19"/>
  <c r="X280" i="19"/>
  <c r="R280" i="19"/>
  <c r="L280" i="19"/>
  <c r="F280" i="19"/>
  <c r="Y275" i="19"/>
  <c r="S275" i="19"/>
  <c r="M275" i="19"/>
  <c r="G275" i="19"/>
  <c r="Z270" i="19"/>
  <c r="T270" i="19"/>
  <c r="N270" i="19"/>
  <c r="H270" i="19"/>
  <c r="AA349" i="19"/>
  <c r="AA344" i="19"/>
  <c r="O344" i="19"/>
  <c r="T339" i="19"/>
  <c r="K339" i="19"/>
  <c r="D339" i="19"/>
  <c r="AA334" i="19"/>
  <c r="T334" i="19"/>
  <c r="M334" i="19"/>
  <c r="F334" i="19"/>
  <c r="U329" i="19"/>
  <c r="N329" i="19"/>
  <c r="G329" i="19"/>
  <c r="V324" i="19"/>
  <c r="O324" i="19"/>
  <c r="H324" i="19"/>
  <c r="W319" i="19"/>
  <c r="P319" i="19"/>
  <c r="I319" i="19"/>
  <c r="X310" i="19"/>
  <c r="Q310" i="19"/>
  <c r="J310" i="19"/>
  <c r="X305" i="19"/>
  <c r="R305" i="19"/>
  <c r="L305" i="19"/>
  <c r="F305" i="19"/>
  <c r="Y300" i="19"/>
  <c r="S300" i="19"/>
  <c r="M300" i="19"/>
  <c r="G300" i="19"/>
  <c r="Z295" i="19"/>
  <c r="T295" i="19"/>
  <c r="N295" i="19"/>
  <c r="H295" i="19"/>
  <c r="AA290" i="19"/>
  <c r="U290" i="19"/>
  <c r="O290" i="19"/>
  <c r="I290" i="19"/>
  <c r="U349" i="19"/>
  <c r="W344" i="19"/>
  <c r="K344" i="19"/>
  <c r="R339" i="19"/>
  <c r="J339" i="19"/>
  <c r="Z334" i="19"/>
  <c r="S334" i="19"/>
  <c r="L334" i="19"/>
  <c r="E334" i="19"/>
  <c r="AA329" i="19"/>
  <c r="T329" i="19"/>
  <c r="M329" i="19"/>
  <c r="F329" i="19"/>
  <c r="U324" i="19"/>
  <c r="N324" i="19"/>
  <c r="G324" i="19"/>
  <c r="V319" i="19"/>
  <c r="O319" i="19"/>
  <c r="H319" i="19"/>
  <c r="W310" i="19"/>
  <c r="P310" i="19"/>
  <c r="I310" i="19"/>
  <c r="W305" i="19"/>
  <c r="Q305" i="19"/>
  <c r="K305" i="19"/>
  <c r="E305" i="19"/>
  <c r="X300" i="19"/>
  <c r="R300" i="19"/>
  <c r="L300" i="19"/>
  <c r="F300" i="19"/>
  <c r="Y295" i="19"/>
  <c r="S295" i="19"/>
  <c r="M295" i="19"/>
  <c r="G295" i="19"/>
  <c r="Z290" i="19"/>
  <c r="T290" i="19"/>
  <c r="N290" i="19"/>
  <c r="H290" i="19"/>
  <c r="AA285" i="19"/>
  <c r="U285" i="19"/>
  <c r="O285" i="19"/>
  <c r="I285" i="19"/>
  <c r="V280" i="19"/>
  <c r="P280" i="19"/>
  <c r="J280" i="19"/>
  <c r="D280" i="19"/>
  <c r="W275" i="19"/>
  <c r="Q275" i="19"/>
  <c r="K275" i="19"/>
  <c r="E275" i="19"/>
  <c r="X270" i="19"/>
  <c r="R270" i="19"/>
  <c r="L270" i="19"/>
  <c r="F270" i="19"/>
  <c r="O349" i="19"/>
  <c r="V344" i="19"/>
  <c r="J344" i="19"/>
  <c r="Z339" i="19"/>
  <c r="Q339" i="19"/>
  <c r="H339" i="19"/>
  <c r="Y334" i="19"/>
  <c r="R334" i="19"/>
  <c r="K334" i="19"/>
  <c r="Z329" i="19"/>
  <c r="S329" i="19"/>
  <c r="L329" i="19"/>
  <c r="D329" i="19"/>
  <c r="AA324" i="19"/>
  <c r="T324" i="19"/>
  <c r="M324" i="19"/>
  <c r="E324" i="19"/>
  <c r="U319" i="19"/>
  <c r="N319" i="19"/>
  <c r="F319" i="19"/>
  <c r="V310" i="19"/>
  <c r="O310" i="19"/>
  <c r="G310" i="19"/>
  <c r="V305" i="19"/>
  <c r="P305" i="19"/>
  <c r="J305" i="19"/>
  <c r="D305" i="19"/>
  <c r="W300" i="19"/>
  <c r="Q300" i="19"/>
  <c r="K300" i="19"/>
  <c r="E300" i="19"/>
  <c r="X295" i="19"/>
  <c r="R295" i="19"/>
  <c r="L295" i="19"/>
  <c r="F295" i="19"/>
  <c r="Y290" i="19"/>
  <c r="S290" i="19"/>
  <c r="M290" i="19"/>
  <c r="G290" i="19"/>
  <c r="Z285" i="19"/>
  <c r="T285" i="19"/>
  <c r="N285" i="19"/>
  <c r="H285" i="19"/>
  <c r="AA280" i="19"/>
  <c r="U280" i="19"/>
  <c r="O280" i="19"/>
  <c r="I280" i="19"/>
  <c r="V275" i="19"/>
  <c r="P275" i="19"/>
  <c r="J275" i="19"/>
  <c r="D275" i="19"/>
  <c r="I349" i="19"/>
  <c r="U344" i="19"/>
  <c r="I344" i="19"/>
  <c r="X339" i="19"/>
  <c r="P339" i="19"/>
  <c r="G339" i="19"/>
  <c r="X334" i="19"/>
  <c r="Q334" i="19"/>
  <c r="I334" i="19"/>
  <c r="Y329" i="19"/>
  <c r="R329" i="19"/>
  <c r="J329" i="19"/>
  <c r="Z324" i="19"/>
  <c r="S324" i="19"/>
  <c r="K324" i="19"/>
  <c r="D324" i="19"/>
  <c r="AA319" i="19"/>
  <c r="T319" i="19"/>
  <c r="L319" i="19"/>
  <c r="E319" i="19"/>
  <c r="U310" i="19"/>
  <c r="M310" i="19"/>
  <c r="F310" i="19"/>
  <c r="AA305" i="19"/>
  <c r="U305" i="19"/>
  <c r="O305" i="19"/>
  <c r="I305" i="19"/>
  <c r="V300" i="19"/>
  <c r="P300" i="19"/>
  <c r="J300" i="19"/>
  <c r="D300" i="19"/>
  <c r="W295" i="19"/>
  <c r="Q295" i="19"/>
  <c r="K295" i="19"/>
  <c r="E295" i="19"/>
  <c r="X290" i="19"/>
  <c r="R290" i="19"/>
  <c r="L290" i="19"/>
  <c r="F290" i="19"/>
  <c r="Y285" i="19"/>
  <c r="S285" i="19"/>
  <c r="M285" i="19"/>
  <c r="G285" i="19"/>
  <c r="Z280" i="19"/>
  <c r="T280" i="19"/>
  <c r="N280" i="19"/>
  <c r="H280" i="19"/>
  <c r="AA275" i="19"/>
  <c r="U275" i="19"/>
  <c r="O275" i="19"/>
  <c r="I275" i="19"/>
  <c r="V270" i="19"/>
  <c r="P270" i="19"/>
  <c r="J270" i="19"/>
  <c r="D270" i="19"/>
  <c r="W265" i="19"/>
  <c r="Q265" i="19"/>
  <c r="K265" i="19"/>
  <c r="E265" i="19"/>
  <c r="X260" i="19"/>
  <c r="R260" i="19"/>
  <c r="L260" i="19"/>
  <c r="F260" i="19"/>
  <c r="Y255" i="19"/>
  <c r="S255" i="19"/>
  <c r="M255" i="19"/>
  <c r="G255" i="19"/>
  <c r="P285" i="19"/>
  <c r="W280" i="19"/>
  <c r="AA270" i="19"/>
  <c r="O270" i="19"/>
  <c r="Z265" i="19"/>
  <c r="S265" i="19"/>
  <c r="L265" i="19"/>
  <c r="L261" i="19" s="1"/>
  <c r="D265" i="19"/>
  <c r="AA260" i="19"/>
  <c r="T260" i="19"/>
  <c r="M260" i="19"/>
  <c r="E260" i="19"/>
  <c r="U255" i="19"/>
  <c r="N255" i="19"/>
  <c r="F255" i="19"/>
  <c r="Y250" i="19"/>
  <c r="S250" i="19"/>
  <c r="M250" i="19"/>
  <c r="G250" i="19"/>
  <c r="Z245" i="19"/>
  <c r="T245" i="19"/>
  <c r="N245" i="19"/>
  <c r="H245" i="19"/>
  <c r="AA240" i="19"/>
  <c r="U240" i="19"/>
  <c r="O240" i="19"/>
  <c r="I240" i="19"/>
  <c r="V235" i="19"/>
  <c r="P235" i="19"/>
  <c r="J235" i="19"/>
  <c r="D235" i="19"/>
  <c r="W230" i="19"/>
  <c r="Q230" i="19"/>
  <c r="K230" i="19"/>
  <c r="E230" i="19"/>
  <c r="X225" i="19"/>
  <c r="R225" i="19"/>
  <c r="L225" i="19"/>
  <c r="F225" i="19"/>
  <c r="Y220" i="19"/>
  <c r="S220" i="19"/>
  <c r="M220" i="19"/>
  <c r="G220" i="19"/>
  <c r="Z215" i="19"/>
  <c r="T215" i="19"/>
  <c r="N215" i="19"/>
  <c r="H215" i="19"/>
  <c r="AA210" i="19"/>
  <c r="U210" i="19"/>
  <c r="O210" i="19"/>
  <c r="I210" i="19"/>
  <c r="V205" i="19"/>
  <c r="P205" i="19"/>
  <c r="J205" i="19"/>
  <c r="D205" i="19"/>
  <c r="W200" i="19"/>
  <c r="Q200" i="19"/>
  <c r="K200" i="19"/>
  <c r="E200" i="19"/>
  <c r="J285" i="19"/>
  <c r="Q280" i="19"/>
  <c r="X275" i="19"/>
  <c r="Y270" i="19"/>
  <c r="M270" i="19"/>
  <c r="Y265" i="19"/>
  <c r="R265" i="19"/>
  <c r="J265" i="19"/>
  <c r="Z260" i="19"/>
  <c r="S260" i="19"/>
  <c r="K260" i="19"/>
  <c r="D260" i="19"/>
  <c r="AA255" i="19"/>
  <c r="T255" i="19"/>
  <c r="L255" i="19"/>
  <c r="E255" i="19"/>
  <c r="X250" i="19"/>
  <c r="R250" i="19"/>
  <c r="L250" i="19"/>
  <c r="F250" i="19"/>
  <c r="Y245" i="19"/>
  <c r="S245" i="19"/>
  <c r="M245" i="19"/>
  <c r="G245" i="19"/>
  <c r="Z240" i="19"/>
  <c r="T240" i="19"/>
  <c r="N240" i="19"/>
  <c r="H240" i="19"/>
  <c r="AA235" i="19"/>
  <c r="U235" i="19"/>
  <c r="O235" i="19"/>
  <c r="I235" i="19"/>
  <c r="V230" i="19"/>
  <c r="P230" i="19"/>
  <c r="J230" i="19"/>
  <c r="D230" i="19"/>
  <c r="W225" i="19"/>
  <c r="Q225" i="19"/>
  <c r="K225" i="19"/>
  <c r="E225" i="19"/>
  <c r="X220" i="19"/>
  <c r="R220" i="19"/>
  <c r="L220" i="19"/>
  <c r="F220" i="19"/>
  <c r="Y215" i="19"/>
  <c r="S215" i="19"/>
  <c r="M215" i="19"/>
  <c r="G215" i="19"/>
  <c r="Z210" i="19"/>
  <c r="T210" i="19"/>
  <c r="N210" i="19"/>
  <c r="H210" i="19"/>
  <c r="AA205" i="19"/>
  <c r="U205" i="19"/>
  <c r="D285" i="19"/>
  <c r="K280" i="19"/>
  <c r="R275" i="19"/>
  <c r="W270" i="19"/>
  <c r="K270" i="19"/>
  <c r="X265" i="19"/>
  <c r="P265" i="19"/>
  <c r="I265" i="19"/>
  <c r="I261" i="19" s="1"/>
  <c r="Y260" i="19"/>
  <c r="Q260" i="19"/>
  <c r="J260" i="19"/>
  <c r="Z255" i="19"/>
  <c r="R255" i="19"/>
  <c r="K255" i="19"/>
  <c r="D255" i="19"/>
  <c r="W250" i="19"/>
  <c r="Q250" i="19"/>
  <c r="K250" i="19"/>
  <c r="E250" i="19"/>
  <c r="X245" i="19"/>
  <c r="R245" i="19"/>
  <c r="L245" i="19"/>
  <c r="F245" i="19"/>
  <c r="Y240" i="19"/>
  <c r="S240" i="19"/>
  <c r="M240" i="19"/>
  <c r="G240" i="19"/>
  <c r="Z235" i="19"/>
  <c r="T235" i="19"/>
  <c r="N235" i="19"/>
  <c r="H235" i="19"/>
  <c r="AA230" i="19"/>
  <c r="U230" i="19"/>
  <c r="O230" i="19"/>
  <c r="I230" i="19"/>
  <c r="V225" i="19"/>
  <c r="P225" i="19"/>
  <c r="J225" i="19"/>
  <c r="D225" i="19"/>
  <c r="W220" i="19"/>
  <c r="Q220" i="19"/>
  <c r="K220" i="19"/>
  <c r="E220" i="19"/>
  <c r="X215" i="19"/>
  <c r="R215" i="19"/>
  <c r="L215" i="19"/>
  <c r="F215" i="19"/>
  <c r="Y210" i="19"/>
  <c r="S210" i="19"/>
  <c r="M210" i="19"/>
  <c r="G210" i="19"/>
  <c r="E280" i="19"/>
  <c r="L275" i="19"/>
  <c r="U270" i="19"/>
  <c r="I270" i="19"/>
  <c r="V265" i="19"/>
  <c r="O265" i="19"/>
  <c r="H265" i="19"/>
  <c r="W260" i="19"/>
  <c r="P260" i="19"/>
  <c r="I260" i="19"/>
  <c r="X255" i="19"/>
  <c r="Q255" i="19"/>
  <c r="J255" i="19"/>
  <c r="V250" i="19"/>
  <c r="P250" i="19"/>
  <c r="J250" i="19"/>
  <c r="D250" i="19"/>
  <c r="W245" i="19"/>
  <c r="Q245" i="19"/>
  <c r="K245" i="19"/>
  <c r="E245" i="19"/>
  <c r="X240" i="19"/>
  <c r="R240" i="19"/>
  <c r="L240" i="19"/>
  <c r="F240" i="19"/>
  <c r="Y235" i="19"/>
  <c r="S235" i="19"/>
  <c r="M235" i="19"/>
  <c r="G235" i="19"/>
  <c r="Z230" i="19"/>
  <c r="T230" i="19"/>
  <c r="N230" i="19"/>
  <c r="H230" i="19"/>
  <c r="AA225" i="19"/>
  <c r="U225" i="19"/>
  <c r="O225" i="19"/>
  <c r="I225" i="19"/>
  <c r="V220" i="19"/>
  <c r="P220" i="19"/>
  <c r="J220" i="19"/>
  <c r="D220" i="19"/>
  <c r="W215" i="19"/>
  <c r="Q215" i="19"/>
  <c r="K215" i="19"/>
  <c r="E215" i="19"/>
  <c r="X210" i="19"/>
  <c r="R210" i="19"/>
  <c r="L210" i="19"/>
  <c r="F210" i="19"/>
  <c r="Y205" i="19"/>
  <c r="S205" i="19"/>
  <c r="M205" i="19"/>
  <c r="G205" i="19"/>
  <c r="Z200" i="19"/>
  <c r="T200" i="19"/>
  <c r="N200" i="19"/>
  <c r="H200" i="19"/>
  <c r="H275" i="19"/>
  <c r="S270" i="19"/>
  <c r="G270" i="19"/>
  <c r="U265" i="19"/>
  <c r="N265" i="19"/>
  <c r="G265" i="19"/>
  <c r="V260" i="19"/>
  <c r="O260" i="19"/>
  <c r="H260" i="19"/>
  <c r="W255" i="19"/>
  <c r="P255" i="19"/>
  <c r="I255" i="19"/>
  <c r="AA250" i="19"/>
  <c r="U250" i="19"/>
  <c r="O250" i="19"/>
  <c r="I250" i="19"/>
  <c r="V245" i="19"/>
  <c r="P245" i="19"/>
  <c r="J245" i="19"/>
  <c r="D245" i="19"/>
  <c r="W240" i="19"/>
  <c r="Q240" i="19"/>
  <c r="K240" i="19"/>
  <c r="E240" i="19"/>
  <c r="X235" i="19"/>
  <c r="R235" i="19"/>
  <c r="L235" i="19"/>
  <c r="F235" i="19"/>
  <c r="Y230" i="19"/>
  <c r="S230" i="19"/>
  <c r="M230" i="19"/>
  <c r="G230" i="19"/>
  <c r="Z225" i="19"/>
  <c r="T225" i="19"/>
  <c r="N225" i="19"/>
  <c r="H225" i="19"/>
  <c r="AA220" i="19"/>
  <c r="U220" i="19"/>
  <c r="O220" i="19"/>
  <c r="I220" i="19"/>
  <c r="V215" i="19"/>
  <c r="P215" i="19"/>
  <c r="J215" i="19"/>
  <c r="D215" i="19"/>
  <c r="W210" i="19"/>
  <c r="Q210" i="19"/>
  <c r="K210" i="19"/>
  <c r="E210" i="19"/>
  <c r="X205" i="19"/>
  <c r="R205" i="19"/>
  <c r="L205" i="19"/>
  <c r="F205" i="19"/>
  <c r="Y200" i="19"/>
  <c r="S200" i="19"/>
  <c r="M200" i="19"/>
  <c r="G200" i="19"/>
  <c r="Z195" i="19"/>
  <c r="T195" i="19"/>
  <c r="N195" i="19"/>
  <c r="H195" i="19"/>
  <c r="AA190" i="19"/>
  <c r="U190" i="19"/>
  <c r="O190" i="19"/>
  <c r="I190" i="19"/>
  <c r="V185" i="19"/>
  <c r="P185" i="19"/>
  <c r="J185" i="19"/>
  <c r="D185" i="19"/>
  <c r="W180" i="19"/>
  <c r="Q180" i="19"/>
  <c r="K180" i="19"/>
  <c r="E180" i="19"/>
  <c r="X175" i="19"/>
  <c r="R175" i="19"/>
  <c r="L175" i="19"/>
  <c r="F175" i="19"/>
  <c r="Y170" i="19"/>
  <c r="S170" i="19"/>
  <c r="M170" i="19"/>
  <c r="G170" i="19"/>
  <c r="Z165" i="19"/>
  <c r="T165" i="19"/>
  <c r="N165" i="19"/>
  <c r="H165" i="19"/>
  <c r="AA156" i="19"/>
  <c r="U156" i="19"/>
  <c r="O156" i="19"/>
  <c r="I156" i="19"/>
  <c r="V285" i="19"/>
  <c r="F275" i="19"/>
  <c r="T265" i="19"/>
  <c r="G260" i="19"/>
  <c r="H250" i="19"/>
  <c r="O245" i="19"/>
  <c r="P240" i="19"/>
  <c r="W235" i="19"/>
  <c r="H220" i="19"/>
  <c r="O215" i="19"/>
  <c r="P210" i="19"/>
  <c r="W205" i="19"/>
  <c r="I205" i="19"/>
  <c r="V200" i="19"/>
  <c r="J200" i="19"/>
  <c r="W195" i="19"/>
  <c r="P195" i="19"/>
  <c r="I195" i="19"/>
  <c r="X190" i="19"/>
  <c r="Q190" i="19"/>
  <c r="J190" i="19"/>
  <c r="Z185" i="19"/>
  <c r="S185" i="19"/>
  <c r="L185" i="19"/>
  <c r="E185" i="19"/>
  <c r="AA180" i="19"/>
  <c r="T180" i="19"/>
  <c r="M180" i="19"/>
  <c r="F180" i="19"/>
  <c r="U175" i="19"/>
  <c r="N175" i="19"/>
  <c r="G175" i="19"/>
  <c r="V170" i="19"/>
  <c r="O170" i="19"/>
  <c r="H170" i="19"/>
  <c r="W165" i="19"/>
  <c r="P165" i="19"/>
  <c r="I165" i="19"/>
  <c r="X156" i="19"/>
  <c r="Q156" i="19"/>
  <c r="J156" i="19"/>
  <c r="AA151" i="19"/>
  <c r="U151" i="19"/>
  <c r="O151" i="19"/>
  <c r="I151" i="19"/>
  <c r="V146" i="19"/>
  <c r="P146" i="19"/>
  <c r="J146" i="19"/>
  <c r="D146" i="19"/>
  <c r="W141" i="19"/>
  <c r="Q141" i="19"/>
  <c r="K141" i="19"/>
  <c r="E141" i="19"/>
  <c r="X136" i="19"/>
  <c r="R136" i="19"/>
  <c r="L136" i="19"/>
  <c r="F136" i="19"/>
  <c r="Y131" i="19"/>
  <c r="S131" i="19"/>
  <c r="M131" i="19"/>
  <c r="G131" i="19"/>
  <c r="Z126" i="19"/>
  <c r="T126" i="19"/>
  <c r="N126" i="19"/>
  <c r="H126" i="19"/>
  <c r="M265" i="19"/>
  <c r="I245" i="19"/>
  <c r="J240" i="19"/>
  <c r="Q235" i="19"/>
  <c r="X230" i="19"/>
  <c r="I215" i="19"/>
  <c r="J210" i="19"/>
  <c r="T205" i="19"/>
  <c r="H205" i="19"/>
  <c r="U200" i="19"/>
  <c r="I200" i="19"/>
  <c r="V195" i="19"/>
  <c r="O195" i="19"/>
  <c r="G195" i="19"/>
  <c r="W190" i="19"/>
  <c r="P190" i="19"/>
  <c r="H190" i="19"/>
  <c r="Y185" i="19"/>
  <c r="R185" i="19"/>
  <c r="K185" i="19"/>
  <c r="Z180" i="19"/>
  <c r="S180" i="19"/>
  <c r="L180" i="19"/>
  <c r="D180" i="19"/>
  <c r="AA175" i="19"/>
  <c r="T175" i="19"/>
  <c r="M175" i="19"/>
  <c r="E175" i="19"/>
  <c r="U170" i="19"/>
  <c r="N170" i="19"/>
  <c r="F170" i="19"/>
  <c r="V165" i="19"/>
  <c r="O165" i="19"/>
  <c r="G165" i="19"/>
  <c r="W156" i="19"/>
  <c r="P156" i="19"/>
  <c r="H156" i="19"/>
  <c r="Z151" i="19"/>
  <c r="T151" i="19"/>
  <c r="N151" i="19"/>
  <c r="H151" i="19"/>
  <c r="AA146" i="19"/>
  <c r="U146" i="19"/>
  <c r="O146" i="19"/>
  <c r="I146" i="19"/>
  <c r="V141" i="19"/>
  <c r="P141" i="19"/>
  <c r="J141" i="19"/>
  <c r="D141" i="19"/>
  <c r="W136" i="19"/>
  <c r="Q136" i="19"/>
  <c r="K136" i="19"/>
  <c r="E136" i="19"/>
  <c r="X131" i="19"/>
  <c r="R131" i="19"/>
  <c r="L131" i="19"/>
  <c r="F131" i="19"/>
  <c r="Y126" i="19"/>
  <c r="S126" i="19"/>
  <c r="M126" i="19"/>
  <c r="G126" i="19"/>
  <c r="Z121" i="19"/>
  <c r="T121" i="19"/>
  <c r="N121" i="19"/>
  <c r="H121" i="19"/>
  <c r="AA116" i="19"/>
  <c r="U116" i="19"/>
  <c r="O116" i="19"/>
  <c r="I116" i="19"/>
  <c r="F265" i="19"/>
  <c r="D240" i="19"/>
  <c r="K235" i="19"/>
  <c r="R230" i="19"/>
  <c r="Y225" i="19"/>
  <c r="D210" i="19"/>
  <c r="Q205" i="19"/>
  <c r="E205" i="19"/>
  <c r="R200" i="19"/>
  <c r="F200" i="19"/>
  <c r="U195" i="19"/>
  <c r="M195" i="19"/>
  <c r="F195" i="19"/>
  <c r="V190" i="19"/>
  <c r="N190" i="19"/>
  <c r="G190" i="19"/>
  <c r="X185" i="19"/>
  <c r="Q185" i="19"/>
  <c r="I185" i="19"/>
  <c r="Y180" i="19"/>
  <c r="R180" i="19"/>
  <c r="J180" i="19"/>
  <c r="Z175" i="19"/>
  <c r="S175" i="19"/>
  <c r="K175" i="19"/>
  <c r="D175" i="19"/>
  <c r="AA170" i="19"/>
  <c r="T170" i="19"/>
  <c r="L170" i="19"/>
  <c r="E170" i="19"/>
  <c r="U165" i="19"/>
  <c r="M165" i="19"/>
  <c r="F165" i="19"/>
  <c r="V156" i="19"/>
  <c r="N156" i="19"/>
  <c r="G156" i="19"/>
  <c r="Y151" i="19"/>
  <c r="S151" i="19"/>
  <c r="M151" i="19"/>
  <c r="G151" i="19"/>
  <c r="Z146" i="19"/>
  <c r="T146" i="19"/>
  <c r="N146" i="19"/>
  <c r="H146" i="19"/>
  <c r="AA141" i="19"/>
  <c r="U141" i="19"/>
  <c r="O141" i="19"/>
  <c r="I141" i="19"/>
  <c r="V136" i="19"/>
  <c r="P136" i="19"/>
  <c r="J136" i="19"/>
  <c r="D136" i="19"/>
  <c r="W131" i="19"/>
  <c r="Q131" i="19"/>
  <c r="K131" i="19"/>
  <c r="E131" i="19"/>
  <c r="X126" i="19"/>
  <c r="R126" i="19"/>
  <c r="L126" i="19"/>
  <c r="F126" i="19"/>
  <c r="Y121" i="19"/>
  <c r="S121" i="19"/>
  <c r="M121" i="19"/>
  <c r="G121" i="19"/>
  <c r="Z116" i="19"/>
  <c r="T116" i="19"/>
  <c r="N116" i="19"/>
  <c r="H116" i="19"/>
  <c r="V255" i="19"/>
  <c r="Z250" i="19"/>
  <c r="E235" i="19"/>
  <c r="L230" i="19"/>
  <c r="S225" i="19"/>
  <c r="Z220" i="19"/>
  <c r="Z216" i="19" s="1"/>
  <c r="O205" i="19"/>
  <c r="P200" i="19"/>
  <c r="D200" i="19"/>
  <c r="AA195" i="19"/>
  <c r="S195" i="19"/>
  <c r="L195" i="19"/>
  <c r="E195" i="19"/>
  <c r="T190" i="19"/>
  <c r="M190" i="19"/>
  <c r="F190" i="19"/>
  <c r="W185" i="19"/>
  <c r="O185" i="19"/>
  <c r="O181" i="19" s="1"/>
  <c r="H185" i="19"/>
  <c r="X180" i="19"/>
  <c r="P180" i="19"/>
  <c r="I180" i="19"/>
  <c r="Y175" i="19"/>
  <c r="Q175" i="19"/>
  <c r="J175" i="19"/>
  <c r="Z170" i="19"/>
  <c r="R170" i="19"/>
  <c r="K170" i="19"/>
  <c r="D170" i="19"/>
  <c r="AA165" i="19"/>
  <c r="S165" i="19"/>
  <c r="L165" i="19"/>
  <c r="E165" i="19"/>
  <c r="T156" i="19"/>
  <c r="M156" i="19"/>
  <c r="F156" i="19"/>
  <c r="X151" i="19"/>
  <c r="R151" i="19"/>
  <c r="L151" i="19"/>
  <c r="F151" i="19"/>
  <c r="Y146" i="19"/>
  <c r="S146" i="19"/>
  <c r="M146" i="19"/>
  <c r="G146" i="19"/>
  <c r="Z141" i="19"/>
  <c r="T141" i="19"/>
  <c r="N141" i="19"/>
  <c r="H141" i="19"/>
  <c r="AA136" i="19"/>
  <c r="U136" i="19"/>
  <c r="O136" i="19"/>
  <c r="I136" i="19"/>
  <c r="V131" i="19"/>
  <c r="P131" i="19"/>
  <c r="J131" i="19"/>
  <c r="D131" i="19"/>
  <c r="W126" i="19"/>
  <c r="Q126" i="19"/>
  <c r="K126" i="19"/>
  <c r="E126" i="19"/>
  <c r="X121" i="19"/>
  <c r="R121" i="19"/>
  <c r="L121" i="19"/>
  <c r="F121" i="19"/>
  <c r="Y116" i="19"/>
  <c r="S116" i="19"/>
  <c r="M116" i="19"/>
  <c r="G116" i="19"/>
  <c r="Q270" i="19"/>
  <c r="U260" i="19"/>
  <c r="O255" i="19"/>
  <c r="T250" i="19"/>
  <c r="AA245" i="19"/>
  <c r="F230" i="19"/>
  <c r="M225" i="19"/>
  <c r="T220" i="19"/>
  <c r="AA215" i="19"/>
  <c r="N205" i="19"/>
  <c r="AA200" i="19"/>
  <c r="O200" i="19"/>
  <c r="Y195" i="19"/>
  <c r="R195" i="19"/>
  <c r="K195" i="19"/>
  <c r="D195" i="19"/>
  <c r="Z190" i="19"/>
  <c r="S190" i="19"/>
  <c r="L190" i="19"/>
  <c r="E190" i="19"/>
  <c r="U185" i="19"/>
  <c r="N185" i="19"/>
  <c r="G185" i="19"/>
  <c r="V180" i="19"/>
  <c r="O180" i="19"/>
  <c r="H180" i="19"/>
  <c r="W175" i="19"/>
  <c r="P175" i="19"/>
  <c r="I175" i="19"/>
  <c r="X170" i="19"/>
  <c r="Q170" i="19"/>
  <c r="J170" i="19"/>
  <c r="Y165" i="19"/>
  <c r="R165" i="19"/>
  <c r="K165" i="19"/>
  <c r="D165" i="19"/>
  <c r="Z156" i="19"/>
  <c r="S156" i="19"/>
  <c r="L156" i="19"/>
  <c r="E156" i="19"/>
  <c r="W151" i="19"/>
  <c r="Q151" i="19"/>
  <c r="K151" i="19"/>
  <c r="E151" i="19"/>
  <c r="X146" i="19"/>
  <c r="R146" i="19"/>
  <c r="L146" i="19"/>
  <c r="F146" i="19"/>
  <c r="Y141" i="19"/>
  <c r="S141" i="19"/>
  <c r="M141" i="19"/>
  <c r="G141" i="19"/>
  <c r="Z136" i="19"/>
  <c r="T136" i="19"/>
  <c r="N136" i="19"/>
  <c r="H136" i="19"/>
  <c r="AA131" i="19"/>
  <c r="U131" i="19"/>
  <c r="O131" i="19"/>
  <c r="I131" i="19"/>
  <c r="V126" i="19"/>
  <c r="P126" i="19"/>
  <c r="J126" i="19"/>
  <c r="D126" i="19"/>
  <c r="W121" i="19"/>
  <c r="Q121" i="19"/>
  <c r="K121" i="19"/>
  <c r="E121" i="19"/>
  <c r="X116" i="19"/>
  <c r="R116" i="19"/>
  <c r="L116" i="19"/>
  <c r="F116" i="19"/>
  <c r="Y111" i="19"/>
  <c r="S111" i="19"/>
  <c r="M111" i="19"/>
  <c r="G111" i="19"/>
  <c r="E270" i="19"/>
  <c r="AA265" i="19"/>
  <c r="N260" i="19"/>
  <c r="H255" i="19"/>
  <c r="N250" i="19"/>
  <c r="U245" i="19"/>
  <c r="V240" i="19"/>
  <c r="G225" i="19"/>
  <c r="N220" i="19"/>
  <c r="U215" i="19"/>
  <c r="V210" i="19"/>
  <c r="Z205" i="19"/>
  <c r="K205" i="19"/>
  <c r="X200" i="19"/>
  <c r="L200" i="19"/>
  <c r="X195" i="19"/>
  <c r="Q195" i="19"/>
  <c r="J195" i="19"/>
  <c r="Y190" i="19"/>
  <c r="R190" i="19"/>
  <c r="K190" i="19"/>
  <c r="D190" i="19"/>
  <c r="AA185" i="19"/>
  <c r="T185" i="19"/>
  <c r="M185" i="19"/>
  <c r="F185" i="19"/>
  <c r="U180" i="19"/>
  <c r="N180" i="19"/>
  <c r="G180" i="19"/>
  <c r="V175" i="19"/>
  <c r="O175" i="19"/>
  <c r="H175" i="19"/>
  <c r="W170" i="19"/>
  <c r="P170" i="19"/>
  <c r="I170" i="19"/>
  <c r="X165" i="19"/>
  <c r="Q165" i="19"/>
  <c r="J165" i="19"/>
  <c r="Y156" i="19"/>
  <c r="R156" i="19"/>
  <c r="K156" i="19"/>
  <c r="D156" i="19"/>
  <c r="V151" i="19"/>
  <c r="P151" i="19"/>
  <c r="J151" i="19"/>
  <c r="D151" i="19"/>
  <c r="W146" i="19"/>
  <c r="Q146" i="19"/>
  <c r="K146" i="19"/>
  <c r="E146" i="19"/>
  <c r="X141" i="19"/>
  <c r="R141" i="19"/>
  <c r="L141" i="19"/>
  <c r="F141" i="19"/>
  <c r="Y136" i="19"/>
  <c r="S136" i="19"/>
  <c r="M136" i="19"/>
  <c r="G136" i="19"/>
  <c r="Z131" i="19"/>
  <c r="T131" i="19"/>
  <c r="N131" i="19"/>
  <c r="H131" i="19"/>
  <c r="AA126" i="19"/>
  <c r="U126" i="19"/>
  <c r="O126" i="19"/>
  <c r="I126" i="19"/>
  <c r="V121" i="19"/>
  <c r="P121" i="19"/>
  <c r="J121" i="19"/>
  <c r="D121" i="19"/>
  <c r="W116" i="19"/>
  <c r="Q116" i="19"/>
  <c r="K116" i="19"/>
  <c r="E116" i="19"/>
  <c r="X111" i="19"/>
  <c r="R111" i="19"/>
  <c r="L111" i="19"/>
  <c r="F111" i="19"/>
  <c r="Y106" i="19"/>
  <c r="S106" i="19"/>
  <c r="M106" i="19"/>
  <c r="G106" i="19"/>
  <c r="Z101" i="19"/>
  <c r="T101" i="19"/>
  <c r="N101" i="19"/>
  <c r="H101" i="19"/>
  <c r="AA96" i="19"/>
  <c r="U96" i="19"/>
  <c r="O96" i="19"/>
  <c r="I96" i="19"/>
  <c r="V91" i="19"/>
  <c r="P91" i="19"/>
  <c r="J91" i="19"/>
  <c r="D91" i="19"/>
  <c r="W86" i="19"/>
  <c r="Q86" i="19"/>
  <c r="K86" i="19"/>
  <c r="E86" i="19"/>
  <c r="X81" i="19"/>
  <c r="R81" i="19"/>
  <c r="L81" i="19"/>
  <c r="F81" i="19"/>
  <c r="Y76" i="19"/>
  <c r="S76" i="19"/>
  <c r="M76" i="19"/>
  <c r="G76" i="19"/>
  <c r="Z71" i="19"/>
  <c r="T71" i="19"/>
  <c r="N71" i="19"/>
  <c r="H71" i="19"/>
  <c r="AA66" i="19"/>
  <c r="U66" i="19"/>
  <c r="O66" i="19"/>
  <c r="I66" i="19"/>
  <c r="J11" i="19"/>
  <c r="P11" i="19"/>
  <c r="V11" i="19"/>
  <c r="I14" i="19"/>
  <c r="I12" i="19" s="1"/>
  <c r="O14" i="19"/>
  <c r="U14" i="19"/>
  <c r="U12" i="19" s="1"/>
  <c r="AA14" i="19"/>
  <c r="AA12" i="19" s="1"/>
  <c r="I16" i="19"/>
  <c r="O16" i="19"/>
  <c r="U16" i="19"/>
  <c r="AA16" i="19"/>
  <c r="H19" i="19"/>
  <c r="H17" i="19" s="1"/>
  <c r="N19" i="19"/>
  <c r="N17" i="19" s="1"/>
  <c r="T19" i="19"/>
  <c r="Z19" i="19"/>
  <c r="H21" i="19"/>
  <c r="N21" i="19"/>
  <c r="T21" i="19"/>
  <c r="Z21" i="19"/>
  <c r="G24" i="19"/>
  <c r="M24" i="19"/>
  <c r="S24" i="19"/>
  <c r="S22" i="19" s="1"/>
  <c r="Y24" i="19"/>
  <c r="G26" i="19"/>
  <c r="M26" i="19"/>
  <c r="S26" i="19"/>
  <c r="Y26" i="19"/>
  <c r="F29" i="19"/>
  <c r="F27" i="19" s="1"/>
  <c r="L29" i="19"/>
  <c r="R29" i="19"/>
  <c r="R27" i="19" s="1"/>
  <c r="X29" i="19"/>
  <c r="X27" i="19" s="1"/>
  <c r="F31" i="19"/>
  <c r="L31" i="19"/>
  <c r="R31" i="19"/>
  <c r="X31" i="19"/>
  <c r="E34" i="19"/>
  <c r="E32" i="19" s="1"/>
  <c r="K34" i="19"/>
  <c r="K32" i="19" s="1"/>
  <c r="Q34" i="19"/>
  <c r="W34" i="19"/>
  <c r="E36" i="19"/>
  <c r="K36" i="19"/>
  <c r="Q36" i="19"/>
  <c r="W36" i="19"/>
  <c r="D39" i="19"/>
  <c r="J39" i="19"/>
  <c r="P39" i="19"/>
  <c r="P37" i="19" s="1"/>
  <c r="V39" i="19"/>
  <c r="D41" i="19"/>
  <c r="J41" i="19"/>
  <c r="P41" i="19"/>
  <c r="V41" i="19"/>
  <c r="I44" i="19"/>
  <c r="I42" i="19" s="1"/>
  <c r="O44" i="19"/>
  <c r="O42" i="19" s="1"/>
  <c r="U44" i="19"/>
  <c r="U42" i="19" s="1"/>
  <c r="AA44" i="19"/>
  <c r="AA42" i="19" s="1"/>
  <c r="I46" i="19"/>
  <c r="O46" i="19"/>
  <c r="U46" i="19"/>
  <c r="AA46" i="19"/>
  <c r="H49" i="19"/>
  <c r="H47" i="19" s="1"/>
  <c r="N49" i="19"/>
  <c r="N47" i="19" s="1"/>
  <c r="T49" i="19"/>
  <c r="Z49" i="19"/>
  <c r="H51" i="19"/>
  <c r="N51" i="19"/>
  <c r="T51" i="19"/>
  <c r="Z51" i="19"/>
  <c r="G54" i="19"/>
  <c r="M54" i="19"/>
  <c r="S54" i="19"/>
  <c r="S52" i="19" s="1"/>
  <c r="Y54" i="19"/>
  <c r="Y52" i="19" s="1"/>
  <c r="G56" i="19"/>
  <c r="M56" i="19"/>
  <c r="S56" i="19"/>
  <c r="Y56" i="19"/>
  <c r="F59" i="19"/>
  <c r="F57" i="19" s="1"/>
  <c r="L59" i="19"/>
  <c r="L57" i="19" s="1"/>
  <c r="R59" i="19"/>
  <c r="R57" i="19" s="1"/>
  <c r="X59" i="19"/>
  <c r="X57" i="19" s="1"/>
  <c r="F61" i="19"/>
  <c r="L61" i="19"/>
  <c r="R61" i="19"/>
  <c r="X61" i="19"/>
  <c r="E64" i="19"/>
  <c r="L64" i="19"/>
  <c r="S64" i="19"/>
  <c r="Z64" i="19"/>
  <c r="J66" i="19"/>
  <c r="Q66" i="19"/>
  <c r="X66" i="19"/>
  <c r="D69" i="19"/>
  <c r="K69" i="19"/>
  <c r="R69" i="19"/>
  <c r="R67" i="19" s="1"/>
  <c r="Y69" i="19"/>
  <c r="I71" i="19"/>
  <c r="P71" i="19"/>
  <c r="W71" i="19"/>
  <c r="J74" i="19"/>
  <c r="J72" i="19" s="1"/>
  <c r="Q74" i="19"/>
  <c r="X74" i="19"/>
  <c r="X72" i="19" s="1"/>
  <c r="H76" i="19"/>
  <c r="O76" i="19"/>
  <c r="V76" i="19"/>
  <c r="I79" i="19"/>
  <c r="I77" i="19" s="1"/>
  <c r="P79" i="19"/>
  <c r="P77" i="19" s="1"/>
  <c r="W79" i="19"/>
  <c r="W77" i="19" s="1"/>
  <c r="G81" i="19"/>
  <c r="N81" i="19"/>
  <c r="U81" i="19"/>
  <c r="H84" i="19"/>
  <c r="O84" i="19"/>
  <c r="O82" i="19" s="1"/>
  <c r="V84" i="19"/>
  <c r="F86" i="19"/>
  <c r="M86" i="19"/>
  <c r="T86" i="19"/>
  <c r="AA86" i="19"/>
  <c r="G89" i="19"/>
  <c r="N89" i="19"/>
  <c r="N87" i="19" s="1"/>
  <c r="U89" i="19"/>
  <c r="U87" i="19" s="1"/>
  <c r="E91" i="19"/>
  <c r="L91" i="19"/>
  <c r="S91" i="19"/>
  <c r="Z91" i="19"/>
  <c r="E94" i="19"/>
  <c r="L94" i="19"/>
  <c r="S94" i="19"/>
  <c r="Z94" i="19"/>
  <c r="J96" i="19"/>
  <c r="Q96" i="19"/>
  <c r="X96" i="19"/>
  <c r="D99" i="19"/>
  <c r="K99" i="19"/>
  <c r="R99" i="19"/>
  <c r="Y99" i="19"/>
  <c r="I101" i="19"/>
  <c r="P101" i="19"/>
  <c r="W101" i="19"/>
  <c r="J104" i="19"/>
  <c r="J102" i="19" s="1"/>
  <c r="Q104" i="19"/>
  <c r="Q102" i="19" s="1"/>
  <c r="X104" i="19"/>
  <c r="H106" i="19"/>
  <c r="O106" i="19"/>
  <c r="V106" i="19"/>
  <c r="I109" i="19"/>
  <c r="I107" i="19" s="1"/>
  <c r="P109" i="19"/>
  <c r="P107" i="19" s="1"/>
  <c r="W109" i="19"/>
  <c r="W107" i="19" s="1"/>
  <c r="H111" i="19"/>
  <c r="P111" i="19"/>
  <c r="Z111" i="19"/>
  <c r="J114" i="19"/>
  <c r="J112" i="19" s="1"/>
  <c r="V114" i="19"/>
  <c r="V112" i="19" s="1"/>
  <c r="V116" i="19"/>
  <c r="I119" i="19"/>
  <c r="U121" i="19"/>
  <c r="B673" i="18"/>
  <c r="B689" i="18"/>
  <c r="B701" i="18"/>
  <c r="B713" i="18"/>
  <c r="B725" i="18"/>
  <c r="B737" i="18"/>
  <c r="E758" i="18"/>
  <c r="E757" i="18" s="1"/>
  <c r="E9" i="19"/>
  <c r="E7" i="19" s="1"/>
  <c r="K9" i="19"/>
  <c r="K7" i="19" s="1"/>
  <c r="Q9" i="19"/>
  <c r="W9" i="19"/>
  <c r="E11" i="19"/>
  <c r="K11" i="19"/>
  <c r="Q11" i="19"/>
  <c r="W11" i="19"/>
  <c r="D14" i="19"/>
  <c r="J14" i="19"/>
  <c r="P14" i="19"/>
  <c r="P12" i="19" s="1"/>
  <c r="V14" i="19"/>
  <c r="V12" i="19" s="1"/>
  <c r="D16" i="19"/>
  <c r="J16" i="19"/>
  <c r="P16" i="19"/>
  <c r="V16" i="19"/>
  <c r="I19" i="19"/>
  <c r="I17" i="19" s="1"/>
  <c r="O19" i="19"/>
  <c r="O17" i="19" s="1"/>
  <c r="U19" i="19"/>
  <c r="U17" i="19" s="1"/>
  <c r="AA19" i="19"/>
  <c r="AA17" i="19" s="1"/>
  <c r="I21" i="19"/>
  <c r="O21" i="19"/>
  <c r="U21" i="19"/>
  <c r="AA21" i="19"/>
  <c r="H24" i="19"/>
  <c r="H22" i="19" s="1"/>
  <c r="N24" i="19"/>
  <c r="N22" i="19" s="1"/>
  <c r="T24" i="19"/>
  <c r="Z24" i="19"/>
  <c r="H26" i="19"/>
  <c r="N26" i="19"/>
  <c r="T26" i="19"/>
  <c r="Z26" i="19"/>
  <c r="G29" i="19"/>
  <c r="M29" i="19"/>
  <c r="S29" i="19"/>
  <c r="S27" i="19" s="1"/>
  <c r="Y29" i="19"/>
  <c r="Y27" i="19" s="1"/>
  <c r="G31" i="19"/>
  <c r="M31" i="19"/>
  <c r="S31" i="19"/>
  <c r="Y31" i="19"/>
  <c r="F34" i="19"/>
  <c r="F32" i="19" s="1"/>
  <c r="L34" i="19"/>
  <c r="L32" i="19" s="1"/>
  <c r="R34" i="19"/>
  <c r="R32" i="19" s="1"/>
  <c r="X34" i="19"/>
  <c r="X32" i="19" s="1"/>
  <c r="F36" i="19"/>
  <c r="L36" i="19"/>
  <c r="R36" i="19"/>
  <c r="X36" i="19"/>
  <c r="E39" i="19"/>
  <c r="E37" i="19" s="1"/>
  <c r="K39" i="19"/>
  <c r="K37" i="19" s="1"/>
  <c r="Q39" i="19"/>
  <c r="W39" i="19"/>
  <c r="E41" i="19"/>
  <c r="K41" i="19"/>
  <c r="Q41" i="19"/>
  <c r="W41" i="19"/>
  <c r="D44" i="19"/>
  <c r="J44" i="19"/>
  <c r="P44" i="19"/>
  <c r="P42" i="19" s="1"/>
  <c r="V44" i="19"/>
  <c r="V42" i="19" s="1"/>
  <c r="D46" i="19"/>
  <c r="J46" i="19"/>
  <c r="P46" i="19"/>
  <c r="V46" i="19"/>
  <c r="I49" i="19"/>
  <c r="I47" i="19" s="1"/>
  <c r="O49" i="19"/>
  <c r="O47" i="19" s="1"/>
  <c r="U49" i="19"/>
  <c r="U47" i="19" s="1"/>
  <c r="AA49" i="19"/>
  <c r="AA47" i="19" s="1"/>
  <c r="I51" i="19"/>
  <c r="O51" i="19"/>
  <c r="U51" i="19"/>
  <c r="AA51" i="19"/>
  <c r="H54" i="19"/>
  <c r="H52" i="19" s="1"/>
  <c r="N54" i="19"/>
  <c r="N52" i="19" s="1"/>
  <c r="T54" i="19"/>
  <c r="Z54" i="19"/>
  <c r="H56" i="19"/>
  <c r="N56" i="19"/>
  <c r="T56" i="19"/>
  <c r="Z56" i="19"/>
  <c r="G59" i="19"/>
  <c r="M59" i="19"/>
  <c r="S59" i="19"/>
  <c r="S57" i="19" s="1"/>
  <c r="Y59" i="19"/>
  <c r="Y57" i="19" s="1"/>
  <c r="G61" i="19"/>
  <c r="M61" i="19"/>
  <c r="S61" i="19"/>
  <c r="Y61" i="19"/>
  <c r="F64" i="19"/>
  <c r="M64" i="19"/>
  <c r="T64" i="19"/>
  <c r="T62" i="19" s="1"/>
  <c r="D66" i="19"/>
  <c r="K66" i="19"/>
  <c r="R66" i="19"/>
  <c r="Y66" i="19"/>
  <c r="E69" i="19"/>
  <c r="E67" i="19" s="1"/>
  <c r="L69" i="19"/>
  <c r="L67" i="19" s="1"/>
  <c r="S69" i="19"/>
  <c r="S67" i="19" s="1"/>
  <c r="AA69" i="19"/>
  <c r="J71" i="19"/>
  <c r="Q71" i="19"/>
  <c r="X71" i="19"/>
  <c r="D74" i="19"/>
  <c r="D72" i="19" s="1"/>
  <c r="K74" i="19"/>
  <c r="K72" i="19" s="1"/>
  <c r="R74" i="19"/>
  <c r="R72" i="19" s="1"/>
  <c r="Z74" i="19"/>
  <c r="I76" i="19"/>
  <c r="P76" i="19"/>
  <c r="W76" i="19"/>
  <c r="J79" i="19"/>
  <c r="J77" i="19" s="1"/>
  <c r="Q79" i="19"/>
  <c r="Q77" i="19" s="1"/>
  <c r="Y79" i="19"/>
  <c r="H81" i="19"/>
  <c r="O81" i="19"/>
  <c r="V81" i="19"/>
  <c r="I84" i="19"/>
  <c r="I82" i="19" s="1"/>
  <c r="P84" i="19"/>
  <c r="P82" i="19" s="1"/>
  <c r="X84" i="19"/>
  <c r="G86" i="19"/>
  <c r="N86" i="19"/>
  <c r="U86" i="19"/>
  <c r="H89" i="19"/>
  <c r="O89" i="19"/>
  <c r="O87" i="19" s="1"/>
  <c r="W89" i="19"/>
  <c r="F91" i="19"/>
  <c r="M91" i="19"/>
  <c r="T91" i="19"/>
  <c r="AA91" i="19"/>
  <c r="F94" i="19"/>
  <c r="F92" i="19" s="1"/>
  <c r="M94" i="19"/>
  <c r="M92" i="19" s="1"/>
  <c r="T94" i="19"/>
  <c r="D96" i="19"/>
  <c r="K96" i="19"/>
  <c r="R96" i="19"/>
  <c r="Y96" i="19"/>
  <c r="E99" i="19"/>
  <c r="E97" i="19" s="1"/>
  <c r="L99" i="19"/>
  <c r="L97" i="19" s="1"/>
  <c r="S99" i="19"/>
  <c r="S97" i="19" s="1"/>
  <c r="AA99" i="19"/>
  <c r="AA97" i="19" s="1"/>
  <c r="J101" i="19"/>
  <c r="Q101" i="19"/>
  <c r="X101" i="19"/>
  <c r="D104" i="19"/>
  <c r="D102" i="19" s="1"/>
  <c r="K104" i="19"/>
  <c r="K102" i="19" s="1"/>
  <c r="R104" i="19"/>
  <c r="R102" i="19" s="1"/>
  <c r="Z104" i="19"/>
  <c r="Z102" i="19" s="1"/>
  <c r="I106" i="19"/>
  <c r="P106" i="19"/>
  <c r="W106" i="19"/>
  <c r="W102" i="19" s="1"/>
  <c r="J109" i="19"/>
  <c r="Q109" i="19"/>
  <c r="Q107" i="19" s="1"/>
  <c r="Y109" i="19"/>
  <c r="Y107" i="19" s="1"/>
  <c r="I111" i="19"/>
  <c r="Q111" i="19"/>
  <c r="AA111" i="19"/>
  <c r="M114" i="19"/>
  <c r="Y114" i="19"/>
  <c r="Y112" i="19" s="1"/>
  <c r="O119" i="19"/>
  <c r="O117" i="19" s="1"/>
  <c r="AA121" i="19"/>
  <c r="S161" i="19"/>
  <c r="I176" i="19"/>
  <c r="B627" i="18"/>
  <c r="B639" i="18"/>
  <c r="B651" i="18"/>
  <c r="B663" i="18"/>
  <c r="B675" i="18"/>
  <c r="B691" i="18"/>
  <c r="B703" i="18"/>
  <c r="B715" i="18"/>
  <c r="B727" i="18"/>
  <c r="B739" i="18"/>
  <c r="D757" i="18"/>
  <c r="F758" i="18"/>
  <c r="F757" i="18" s="1"/>
  <c r="F9" i="19"/>
  <c r="F7" i="19" s="1"/>
  <c r="L9" i="19"/>
  <c r="L7" i="19" s="1"/>
  <c r="R9" i="19"/>
  <c r="R7" i="19" s="1"/>
  <c r="X9" i="19"/>
  <c r="F11" i="19"/>
  <c r="L11" i="19"/>
  <c r="R11" i="19"/>
  <c r="X11" i="19"/>
  <c r="E14" i="19"/>
  <c r="E12" i="19" s="1"/>
  <c r="K14" i="19"/>
  <c r="Q14" i="19"/>
  <c r="W14" i="19"/>
  <c r="W12" i="19" s="1"/>
  <c r="E16" i="19"/>
  <c r="K16" i="19"/>
  <c r="Q16" i="19"/>
  <c r="W16" i="19"/>
  <c r="D19" i="19"/>
  <c r="J19" i="19"/>
  <c r="J17" i="19" s="1"/>
  <c r="P19" i="19"/>
  <c r="P17" i="19" s="1"/>
  <c r="V19" i="19"/>
  <c r="V17" i="19" s="1"/>
  <c r="D21" i="19"/>
  <c r="J21" i="19"/>
  <c r="P21" i="19"/>
  <c r="V21" i="19"/>
  <c r="I24" i="19"/>
  <c r="I22" i="19" s="1"/>
  <c r="O24" i="19"/>
  <c r="O22" i="19" s="1"/>
  <c r="U24" i="19"/>
  <c r="U22" i="19" s="1"/>
  <c r="AA24" i="19"/>
  <c r="I26" i="19"/>
  <c r="O26" i="19"/>
  <c r="U26" i="19"/>
  <c r="AA26" i="19"/>
  <c r="H29" i="19"/>
  <c r="H27" i="19" s="1"/>
  <c r="N29" i="19"/>
  <c r="T29" i="19"/>
  <c r="Z29" i="19"/>
  <c r="Z27" i="19" s="1"/>
  <c r="H31" i="19"/>
  <c r="N31" i="19"/>
  <c r="T31" i="19"/>
  <c r="Z31" i="19"/>
  <c r="G34" i="19"/>
  <c r="M34" i="19"/>
  <c r="M32" i="19" s="1"/>
  <c r="S34" i="19"/>
  <c r="S32" i="19" s="1"/>
  <c r="Y34" i="19"/>
  <c r="Y32" i="19" s="1"/>
  <c r="G36" i="19"/>
  <c r="M36" i="19"/>
  <c r="S36" i="19"/>
  <c r="Y36" i="19"/>
  <c r="F39" i="19"/>
  <c r="F37" i="19" s="1"/>
  <c r="L39" i="19"/>
  <c r="L37" i="19" s="1"/>
  <c r="R39" i="19"/>
  <c r="R37" i="19" s="1"/>
  <c r="X39" i="19"/>
  <c r="F41" i="19"/>
  <c r="L41" i="19"/>
  <c r="R41" i="19"/>
  <c r="X41" i="19"/>
  <c r="E44" i="19"/>
  <c r="E42" i="19" s="1"/>
  <c r="K44" i="19"/>
  <c r="Q44" i="19"/>
  <c r="W44" i="19"/>
  <c r="W42" i="19" s="1"/>
  <c r="E46" i="19"/>
  <c r="K46" i="19"/>
  <c r="Q46" i="19"/>
  <c r="W46" i="19"/>
  <c r="D49" i="19"/>
  <c r="J49" i="19"/>
  <c r="J47" i="19" s="1"/>
  <c r="P49" i="19"/>
  <c r="P47" i="19" s="1"/>
  <c r="V49" i="19"/>
  <c r="V47" i="19" s="1"/>
  <c r="D51" i="19"/>
  <c r="J51" i="19"/>
  <c r="P51" i="19"/>
  <c r="V51" i="19"/>
  <c r="I54" i="19"/>
  <c r="I52" i="19" s="1"/>
  <c r="O54" i="19"/>
  <c r="O52" i="19" s="1"/>
  <c r="U54" i="19"/>
  <c r="U52" i="19" s="1"/>
  <c r="AA54" i="19"/>
  <c r="I56" i="19"/>
  <c r="O56" i="19"/>
  <c r="U56" i="19"/>
  <c r="AA56" i="19"/>
  <c r="H59" i="19"/>
  <c r="H57" i="19" s="1"/>
  <c r="N59" i="19"/>
  <c r="T59" i="19"/>
  <c r="Z59" i="19"/>
  <c r="Z57" i="19" s="1"/>
  <c r="H61" i="19"/>
  <c r="N61" i="19"/>
  <c r="T61" i="19"/>
  <c r="Z61" i="19"/>
  <c r="G64" i="19"/>
  <c r="N64" i="19"/>
  <c r="V64" i="19"/>
  <c r="E66" i="19"/>
  <c r="L66" i="19"/>
  <c r="S66" i="19"/>
  <c r="Z66" i="19"/>
  <c r="F69" i="19"/>
  <c r="F67" i="19" s="1"/>
  <c r="M69" i="19"/>
  <c r="M67" i="19" s="1"/>
  <c r="U69" i="19"/>
  <c r="U67" i="19" s="1"/>
  <c r="D71" i="19"/>
  <c r="K71" i="19"/>
  <c r="R71" i="19"/>
  <c r="Y71" i="19"/>
  <c r="E74" i="19"/>
  <c r="E72" i="19" s="1"/>
  <c r="L74" i="19"/>
  <c r="L72" i="19" s="1"/>
  <c r="T74" i="19"/>
  <c r="AA74" i="19"/>
  <c r="J76" i="19"/>
  <c r="Q76" i="19"/>
  <c r="X76" i="19"/>
  <c r="D79" i="19"/>
  <c r="D77" i="19" s="1"/>
  <c r="K79" i="19"/>
  <c r="S79" i="19"/>
  <c r="Z79" i="19"/>
  <c r="I81" i="19"/>
  <c r="P81" i="19"/>
  <c r="W81" i="19"/>
  <c r="J84" i="19"/>
  <c r="J82" i="19" s="1"/>
  <c r="R84" i="19"/>
  <c r="Y84" i="19"/>
  <c r="H86" i="19"/>
  <c r="O86" i="19"/>
  <c r="V86" i="19"/>
  <c r="V82" i="19" s="1"/>
  <c r="I89" i="19"/>
  <c r="I87" i="19" s="1"/>
  <c r="Q89" i="19"/>
  <c r="X89" i="19"/>
  <c r="G91" i="19"/>
  <c r="N91" i="19"/>
  <c r="U91" i="19"/>
  <c r="G94" i="19"/>
  <c r="G92" i="19" s="1"/>
  <c r="N94" i="19"/>
  <c r="N92" i="19" s="1"/>
  <c r="V94" i="19"/>
  <c r="E96" i="19"/>
  <c r="L96" i="19"/>
  <c r="S96" i="19"/>
  <c r="Z96" i="19"/>
  <c r="F99" i="19"/>
  <c r="F97" i="19" s="1"/>
  <c r="M99" i="19"/>
  <c r="M97" i="19" s="1"/>
  <c r="U99" i="19"/>
  <c r="U97" i="19" s="1"/>
  <c r="D101" i="19"/>
  <c r="K101" i="19"/>
  <c r="R101" i="19"/>
  <c r="Y101" i="19"/>
  <c r="E104" i="19"/>
  <c r="E102" i="19" s="1"/>
  <c r="L104" i="19"/>
  <c r="T104" i="19"/>
  <c r="AA104" i="19"/>
  <c r="J106" i="19"/>
  <c r="Q106" i="19"/>
  <c r="X106" i="19"/>
  <c r="D109" i="19"/>
  <c r="D107" i="19" s="1"/>
  <c r="K109" i="19"/>
  <c r="S109" i="19"/>
  <c r="S107" i="19" s="1"/>
  <c r="Z109" i="19"/>
  <c r="Z107" i="19" s="1"/>
  <c r="J111" i="19"/>
  <c r="T111" i="19"/>
  <c r="N114" i="19"/>
  <c r="N112" i="19" s="1"/>
  <c r="Z114" i="19"/>
  <c r="Z112" i="19" s="1"/>
  <c r="U119" i="19"/>
  <c r="U117" i="19" s="1"/>
  <c r="E171" i="19"/>
  <c r="D176" i="19"/>
  <c r="N186" i="19"/>
  <c r="F196" i="19"/>
  <c r="K201" i="19"/>
  <c r="U211" i="19"/>
  <c r="N216" i="19"/>
  <c r="R226" i="19"/>
  <c r="Q231" i="19"/>
  <c r="V236" i="19"/>
  <c r="S251" i="19"/>
  <c r="B629" i="18"/>
  <c r="B641" i="18"/>
  <c r="B653" i="18"/>
  <c r="B665" i="18"/>
  <c r="B677" i="18"/>
  <c r="B693" i="18"/>
  <c r="B705" i="18"/>
  <c r="B717" i="18"/>
  <c r="B729" i="18"/>
  <c r="G9" i="19"/>
  <c r="G7" i="19" s="1"/>
  <c r="M9" i="19"/>
  <c r="M7" i="19" s="1"/>
  <c r="S9" i="19"/>
  <c r="S7" i="19" s="1"/>
  <c r="Y9" i="19"/>
  <c r="G11" i="19"/>
  <c r="M11" i="19"/>
  <c r="S11" i="19"/>
  <c r="Y11" i="19"/>
  <c r="F14" i="19"/>
  <c r="F12" i="19" s="1"/>
  <c r="L14" i="19"/>
  <c r="R14" i="19"/>
  <c r="X14" i="19"/>
  <c r="X12" i="19" s="1"/>
  <c r="F16" i="19"/>
  <c r="L16" i="19"/>
  <c r="R16" i="19"/>
  <c r="X16" i="19"/>
  <c r="E19" i="19"/>
  <c r="K19" i="19"/>
  <c r="K17" i="19" s="1"/>
  <c r="Q19" i="19"/>
  <c r="Q17" i="19" s="1"/>
  <c r="W19" i="19"/>
  <c r="W17" i="19" s="1"/>
  <c r="E21" i="19"/>
  <c r="K21" i="19"/>
  <c r="Q21" i="19"/>
  <c r="W21" i="19"/>
  <c r="D24" i="19"/>
  <c r="D22" i="19" s="1"/>
  <c r="J24" i="19"/>
  <c r="J22" i="19" s="1"/>
  <c r="P24" i="19"/>
  <c r="P22" i="19" s="1"/>
  <c r="V24" i="19"/>
  <c r="D26" i="19"/>
  <c r="J26" i="19"/>
  <c r="P26" i="19"/>
  <c r="V26" i="19"/>
  <c r="I29" i="19"/>
  <c r="I27" i="19" s="1"/>
  <c r="O29" i="19"/>
  <c r="U29" i="19"/>
  <c r="AA29" i="19"/>
  <c r="AA27" i="19" s="1"/>
  <c r="I31" i="19"/>
  <c r="O31" i="19"/>
  <c r="U31" i="19"/>
  <c r="AA31" i="19"/>
  <c r="H34" i="19"/>
  <c r="N34" i="19"/>
  <c r="N32" i="19" s="1"/>
  <c r="T34" i="19"/>
  <c r="T32" i="19" s="1"/>
  <c r="Z34" i="19"/>
  <c r="Z32" i="19" s="1"/>
  <c r="H36" i="19"/>
  <c r="N36" i="19"/>
  <c r="T36" i="19"/>
  <c r="Z36" i="19"/>
  <c r="G39" i="19"/>
  <c r="G37" i="19" s="1"/>
  <c r="M39" i="19"/>
  <c r="M37" i="19" s="1"/>
  <c r="S39" i="19"/>
  <c r="S37" i="19" s="1"/>
  <c r="Y39" i="19"/>
  <c r="G41" i="19"/>
  <c r="M41" i="19"/>
  <c r="S41" i="19"/>
  <c r="Y41" i="19"/>
  <c r="F44" i="19"/>
  <c r="F42" i="19" s="1"/>
  <c r="L44" i="19"/>
  <c r="R44" i="19"/>
  <c r="X44" i="19"/>
  <c r="X42" i="19" s="1"/>
  <c r="F46" i="19"/>
  <c r="L46" i="19"/>
  <c r="R46" i="19"/>
  <c r="X46" i="19"/>
  <c r="E49" i="19"/>
  <c r="K49" i="19"/>
  <c r="K47" i="19" s="1"/>
  <c r="Q49" i="19"/>
  <c r="Q47" i="19" s="1"/>
  <c r="W49" i="19"/>
  <c r="W47" i="19" s="1"/>
  <c r="E51" i="19"/>
  <c r="K51" i="19"/>
  <c r="Q51" i="19"/>
  <c r="W51" i="19"/>
  <c r="D54" i="19"/>
  <c r="D52" i="19" s="1"/>
  <c r="J54" i="19"/>
  <c r="J52" i="19" s="1"/>
  <c r="P54" i="19"/>
  <c r="P52" i="19" s="1"/>
  <c r="V54" i="19"/>
  <c r="D56" i="19"/>
  <c r="J56" i="19"/>
  <c r="P56" i="19"/>
  <c r="V56" i="19"/>
  <c r="I59" i="19"/>
  <c r="I57" i="19" s="1"/>
  <c r="O59" i="19"/>
  <c r="U59" i="19"/>
  <c r="AA59" i="19"/>
  <c r="AA57" i="19" s="1"/>
  <c r="I61" i="19"/>
  <c r="O61" i="19"/>
  <c r="U61" i="19"/>
  <c r="AA61" i="19"/>
  <c r="H64" i="19"/>
  <c r="H62" i="19" s="1"/>
  <c r="P64" i="19"/>
  <c r="W64" i="19"/>
  <c r="W62" i="19" s="1"/>
  <c r="F66" i="19"/>
  <c r="M66" i="19"/>
  <c r="T66" i="19"/>
  <c r="G69" i="19"/>
  <c r="G67" i="19" s="1"/>
  <c r="O69" i="19"/>
  <c r="V69" i="19"/>
  <c r="V67" i="19" s="1"/>
  <c r="E71" i="19"/>
  <c r="L71" i="19"/>
  <c r="S71" i="19"/>
  <c r="AA71" i="19"/>
  <c r="F74" i="19"/>
  <c r="F72" i="19" s="1"/>
  <c r="N74" i="19"/>
  <c r="U74" i="19"/>
  <c r="U72" i="19" s="1"/>
  <c r="D76" i="19"/>
  <c r="K76" i="19"/>
  <c r="R76" i="19"/>
  <c r="Z76" i="19"/>
  <c r="E79" i="19"/>
  <c r="E77" i="19" s="1"/>
  <c r="M79" i="19"/>
  <c r="M77" i="19" s="1"/>
  <c r="T79" i="19"/>
  <c r="T77" i="19" s="1"/>
  <c r="AA79" i="19"/>
  <c r="AA77" i="19" s="1"/>
  <c r="J81" i="19"/>
  <c r="Q81" i="19"/>
  <c r="Y81" i="19"/>
  <c r="D84" i="19"/>
  <c r="D82" i="19" s="1"/>
  <c r="L84" i="19"/>
  <c r="L82" i="19" s="1"/>
  <c r="S84" i="19"/>
  <c r="S82" i="19" s="1"/>
  <c r="Z84" i="19"/>
  <c r="Z82" i="19" s="1"/>
  <c r="I86" i="19"/>
  <c r="P86" i="19"/>
  <c r="X86" i="19"/>
  <c r="K89" i="19"/>
  <c r="K87" i="19" s="1"/>
  <c r="R89" i="19"/>
  <c r="R87" i="19" s="1"/>
  <c r="Y89" i="19"/>
  <c r="Y87" i="19" s="1"/>
  <c r="H91" i="19"/>
  <c r="O91" i="19"/>
  <c r="W91" i="19"/>
  <c r="H94" i="19"/>
  <c r="H92" i="19" s="1"/>
  <c r="P94" i="19"/>
  <c r="P92" i="19" s="1"/>
  <c r="W94" i="19"/>
  <c r="W92" i="19" s="1"/>
  <c r="F96" i="19"/>
  <c r="M96" i="19"/>
  <c r="T96" i="19"/>
  <c r="T92" i="19" s="1"/>
  <c r="G99" i="19"/>
  <c r="G97" i="19" s="1"/>
  <c r="O99" i="19"/>
  <c r="O97" i="19" s="1"/>
  <c r="V99" i="19"/>
  <c r="V97" i="19" s="1"/>
  <c r="E101" i="19"/>
  <c r="L101" i="19"/>
  <c r="S101" i="19"/>
  <c r="AA101" i="19"/>
  <c r="F104" i="19"/>
  <c r="F102" i="19" s="1"/>
  <c r="N104" i="19"/>
  <c r="N102" i="19" s="1"/>
  <c r="U104" i="19"/>
  <c r="U102" i="19" s="1"/>
  <c r="D106" i="19"/>
  <c r="K106" i="19"/>
  <c r="R106" i="19"/>
  <c r="Z106" i="19"/>
  <c r="E109" i="19"/>
  <c r="E107" i="19" s="1"/>
  <c r="M109" i="19"/>
  <c r="M107" i="19" s="1"/>
  <c r="T109" i="19"/>
  <c r="T107" i="19" s="1"/>
  <c r="AA109" i="19"/>
  <c r="AA107" i="19" s="1"/>
  <c r="K111" i="19"/>
  <c r="U111" i="19"/>
  <c r="D114" i="19"/>
  <c r="P114" i="19"/>
  <c r="P112" i="19" s="1"/>
  <c r="D116" i="19"/>
  <c r="AA119" i="19"/>
  <c r="AA117" i="19" s="1"/>
  <c r="J64" i="19"/>
  <c r="Q64" i="19"/>
  <c r="Q62" i="19" s="1"/>
  <c r="X64" i="19"/>
  <c r="G66" i="19"/>
  <c r="N66" i="19"/>
  <c r="V66" i="19"/>
  <c r="I69" i="19"/>
  <c r="I67" i="19" s="1"/>
  <c r="P69" i="19"/>
  <c r="W69" i="19"/>
  <c r="W67" i="19" s="1"/>
  <c r="F71" i="19"/>
  <c r="M71" i="19"/>
  <c r="U71" i="19"/>
  <c r="H74" i="19"/>
  <c r="H72" i="19" s="1"/>
  <c r="O74" i="19"/>
  <c r="V74" i="19"/>
  <c r="V72" i="19" s="1"/>
  <c r="E76" i="19"/>
  <c r="L76" i="19"/>
  <c r="T76" i="19"/>
  <c r="AA76" i="19"/>
  <c r="G79" i="19"/>
  <c r="G77" i="19" s="1"/>
  <c r="N79" i="19"/>
  <c r="U79" i="19"/>
  <c r="D81" i="19"/>
  <c r="K81" i="19"/>
  <c r="S81" i="19"/>
  <c r="Z81" i="19"/>
  <c r="F84" i="19"/>
  <c r="F82" i="19" s="1"/>
  <c r="M84" i="19"/>
  <c r="T84" i="19"/>
  <c r="T82" i="19" s="1"/>
  <c r="AA84" i="19"/>
  <c r="AA82" i="19" s="1"/>
  <c r="J86" i="19"/>
  <c r="R86" i="19"/>
  <c r="Y86" i="19"/>
  <c r="E89" i="19"/>
  <c r="L89" i="19"/>
  <c r="L87" i="19" s="1"/>
  <c r="S89" i="19"/>
  <c r="S87" i="19" s="1"/>
  <c r="Z89" i="19"/>
  <c r="Z87" i="19" s="1"/>
  <c r="I91" i="19"/>
  <c r="Q91" i="19"/>
  <c r="X91" i="19"/>
  <c r="J94" i="19"/>
  <c r="J92" i="19" s="1"/>
  <c r="Q94" i="19"/>
  <c r="Q92" i="19" s="1"/>
  <c r="X94" i="19"/>
  <c r="G96" i="19"/>
  <c r="N96" i="19"/>
  <c r="V96" i="19"/>
  <c r="I99" i="19"/>
  <c r="I97" i="19" s="1"/>
  <c r="P99" i="19"/>
  <c r="W99" i="19"/>
  <c r="W97" i="19" s="1"/>
  <c r="F101" i="19"/>
  <c r="M101" i="19"/>
  <c r="U101" i="19"/>
  <c r="H104" i="19"/>
  <c r="H102" i="19" s="1"/>
  <c r="O104" i="19"/>
  <c r="V104" i="19"/>
  <c r="V102" i="19" s="1"/>
  <c r="E106" i="19"/>
  <c r="L106" i="19"/>
  <c r="T106" i="19"/>
  <c r="AA106" i="19"/>
  <c r="G109" i="19"/>
  <c r="N109" i="19"/>
  <c r="U109" i="19"/>
  <c r="U107" i="19" s="1"/>
  <c r="D111" i="19"/>
  <c r="N111" i="19"/>
  <c r="V111" i="19"/>
  <c r="G114" i="19"/>
  <c r="G112" i="19" s="1"/>
  <c r="S114" i="19"/>
  <c r="J116" i="19"/>
  <c r="I121" i="19"/>
  <c r="D161" i="19"/>
  <c r="J161" i="19"/>
  <c r="P161" i="19"/>
  <c r="J281" i="19"/>
  <c r="N166" i="19"/>
  <c r="L176" i="19"/>
  <c r="K181" i="19"/>
  <c r="N196" i="19"/>
  <c r="E163" i="19"/>
  <c r="E161" i="19" s="1"/>
  <c r="L163" i="19"/>
  <c r="L161" i="19" s="1"/>
  <c r="S163" i="19"/>
  <c r="AA163" i="19"/>
  <c r="D168" i="19"/>
  <c r="D166" i="19" s="1"/>
  <c r="K168" i="19"/>
  <c r="K166" i="19" s="1"/>
  <c r="R168" i="19"/>
  <c r="R166" i="19" s="1"/>
  <c r="Z168" i="19"/>
  <c r="Z166" i="19" s="1"/>
  <c r="J173" i="19"/>
  <c r="J171" i="19" s="1"/>
  <c r="Q173" i="19"/>
  <c r="Q171" i="19" s="1"/>
  <c r="Y173" i="19"/>
  <c r="Y171" i="19" s="1"/>
  <c r="I178" i="19"/>
  <c r="P178" i="19"/>
  <c r="P176" i="19" s="1"/>
  <c r="X178" i="19"/>
  <c r="X176" i="19" s="1"/>
  <c r="H183" i="19"/>
  <c r="H181" i="19" s="1"/>
  <c r="O183" i="19"/>
  <c r="W183" i="19"/>
  <c r="W181" i="19" s="1"/>
  <c r="F188" i="19"/>
  <c r="F186" i="19" s="1"/>
  <c r="M188" i="19"/>
  <c r="M186" i="19" s="1"/>
  <c r="T188" i="19"/>
  <c r="T186" i="19" s="1"/>
  <c r="E193" i="19"/>
  <c r="E191" i="19" s="1"/>
  <c r="L193" i="19"/>
  <c r="L191" i="19" s="1"/>
  <c r="S193" i="19"/>
  <c r="S191" i="19" s="1"/>
  <c r="AA193" i="19"/>
  <c r="AA191" i="19" s="1"/>
  <c r="D198" i="19"/>
  <c r="D196" i="19" s="1"/>
  <c r="K198" i="19"/>
  <c r="K196" i="19" s="1"/>
  <c r="R198" i="19"/>
  <c r="R196" i="19" s="1"/>
  <c r="Z198" i="19"/>
  <c r="Z196" i="19" s="1"/>
  <c r="K203" i="19"/>
  <c r="W203" i="19"/>
  <c r="W201" i="19" s="1"/>
  <c r="J208" i="19"/>
  <c r="J206" i="19" s="1"/>
  <c r="I213" i="19"/>
  <c r="I211" i="19" s="1"/>
  <c r="X228" i="19"/>
  <c r="X226" i="19" s="1"/>
  <c r="Q233" i="19"/>
  <c r="J238" i="19"/>
  <c r="I243" i="19"/>
  <c r="I241" i="19" s="1"/>
  <c r="N256" i="19"/>
  <c r="H263" i="19"/>
  <c r="H261" i="19" s="1"/>
  <c r="F271" i="19"/>
  <c r="X271" i="19"/>
  <c r="F163" i="19"/>
  <c r="F161" i="19" s="1"/>
  <c r="M163" i="19"/>
  <c r="U163" i="19"/>
  <c r="U161" i="19" s="1"/>
  <c r="E168" i="19"/>
  <c r="E166" i="19" s="1"/>
  <c r="L168" i="19"/>
  <c r="L166" i="19" s="1"/>
  <c r="T168" i="19"/>
  <c r="T166" i="19" s="1"/>
  <c r="AA168" i="19"/>
  <c r="AA166" i="19" s="1"/>
  <c r="D173" i="19"/>
  <c r="K173" i="19"/>
  <c r="K171" i="19" s="1"/>
  <c r="S173" i="19"/>
  <c r="S171" i="19" s="1"/>
  <c r="Z173" i="19"/>
  <c r="Z171" i="19" s="1"/>
  <c r="J178" i="19"/>
  <c r="J176" i="19" s="1"/>
  <c r="R178" i="19"/>
  <c r="R176" i="19" s="1"/>
  <c r="Y178" i="19"/>
  <c r="I183" i="19"/>
  <c r="I181" i="19" s="1"/>
  <c r="Q183" i="19"/>
  <c r="Q181" i="19" s="1"/>
  <c r="X183" i="19"/>
  <c r="X181" i="19" s="1"/>
  <c r="G188" i="19"/>
  <c r="G186" i="19" s="1"/>
  <c r="N188" i="19"/>
  <c r="V188" i="19"/>
  <c r="F193" i="19"/>
  <c r="F191" i="19" s="1"/>
  <c r="M193" i="19"/>
  <c r="M191" i="19" s="1"/>
  <c r="U193" i="19"/>
  <c r="U191" i="19" s="1"/>
  <c r="E198" i="19"/>
  <c r="E196" i="19" s="1"/>
  <c r="L198" i="19"/>
  <c r="L196" i="19" s="1"/>
  <c r="T198" i="19"/>
  <c r="T196" i="19" s="1"/>
  <c r="AA198" i="19"/>
  <c r="AA196" i="19" s="1"/>
  <c r="N203" i="19"/>
  <c r="Z203" i="19"/>
  <c r="P208" i="19"/>
  <c r="P206" i="19" s="1"/>
  <c r="O213" i="19"/>
  <c r="H218" i="19"/>
  <c r="H216" i="19" s="1"/>
  <c r="W233" i="19"/>
  <c r="P238" i="19"/>
  <c r="P236" i="19" s="1"/>
  <c r="O243" i="19"/>
  <c r="O241" i="19" s="1"/>
  <c r="H248" i="19"/>
  <c r="H246" i="19" s="1"/>
  <c r="O263" i="19"/>
  <c r="G163" i="19"/>
  <c r="G161" i="19" s="1"/>
  <c r="O163" i="19"/>
  <c r="O161" i="19" s="1"/>
  <c r="V163" i="19"/>
  <c r="V161" i="19" s="1"/>
  <c r="F168" i="19"/>
  <c r="F166" i="19" s="1"/>
  <c r="N168" i="19"/>
  <c r="U168" i="19"/>
  <c r="U166" i="19" s="1"/>
  <c r="E173" i="19"/>
  <c r="M173" i="19"/>
  <c r="M171" i="19" s="1"/>
  <c r="T173" i="19"/>
  <c r="T171" i="19" s="1"/>
  <c r="AA173" i="19"/>
  <c r="AA171" i="19" s="1"/>
  <c r="D178" i="19"/>
  <c r="L178" i="19"/>
  <c r="S178" i="19"/>
  <c r="S176" i="19" s="1"/>
  <c r="Z178" i="19"/>
  <c r="Z176" i="19" s="1"/>
  <c r="K183" i="19"/>
  <c r="R183" i="19"/>
  <c r="R181" i="19" s="1"/>
  <c r="Y183" i="19"/>
  <c r="Y181" i="19" s="1"/>
  <c r="H188" i="19"/>
  <c r="H186" i="19" s="1"/>
  <c r="P188" i="19"/>
  <c r="P186" i="19" s="1"/>
  <c r="W188" i="19"/>
  <c r="W186" i="19" s="1"/>
  <c r="G193" i="19"/>
  <c r="G191" i="19" s="1"/>
  <c r="O193" i="19"/>
  <c r="O191" i="19" s="1"/>
  <c r="V193" i="19"/>
  <c r="V191" i="19" s="1"/>
  <c r="F198" i="19"/>
  <c r="N198" i="19"/>
  <c r="U198" i="19"/>
  <c r="U196" i="19" s="1"/>
  <c r="O203" i="19"/>
  <c r="O201" i="19" s="1"/>
  <c r="AA203" i="19"/>
  <c r="AA201" i="19" s="1"/>
  <c r="V208" i="19"/>
  <c r="V206" i="19" s="1"/>
  <c r="U213" i="19"/>
  <c r="N218" i="19"/>
  <c r="G223" i="19"/>
  <c r="G221" i="19" s="1"/>
  <c r="V238" i="19"/>
  <c r="U243" i="19"/>
  <c r="U241" i="19" s="1"/>
  <c r="N248" i="19"/>
  <c r="N246" i="19" s="1"/>
  <c r="G253" i="19"/>
  <c r="G251" i="19" s="1"/>
  <c r="P256" i="19"/>
  <c r="I258" i="19"/>
  <c r="I256" i="19" s="1"/>
  <c r="V263" i="19"/>
  <c r="Q278" i="19"/>
  <c r="I163" i="19"/>
  <c r="P163" i="19"/>
  <c r="W163" i="19"/>
  <c r="W161" i="19" s="1"/>
  <c r="H168" i="19"/>
  <c r="H166" i="19" s="1"/>
  <c r="O168" i="19"/>
  <c r="O166" i="19" s="1"/>
  <c r="V168" i="19"/>
  <c r="V166" i="19" s="1"/>
  <c r="G173" i="19"/>
  <c r="N173" i="19"/>
  <c r="N171" i="19" s="1"/>
  <c r="U173" i="19"/>
  <c r="U171" i="19" s="1"/>
  <c r="F178" i="19"/>
  <c r="F176" i="19" s="1"/>
  <c r="M178" i="19"/>
  <c r="M176" i="19" s="1"/>
  <c r="T178" i="19"/>
  <c r="T176" i="19" s="1"/>
  <c r="AA178" i="19"/>
  <c r="E183" i="19"/>
  <c r="E181" i="19" s="1"/>
  <c r="L183" i="19"/>
  <c r="L181" i="19" s="1"/>
  <c r="S183" i="19"/>
  <c r="S181" i="19" s="1"/>
  <c r="Z183" i="19"/>
  <c r="Z181" i="19" s="1"/>
  <c r="J188" i="19"/>
  <c r="J186" i="19" s="1"/>
  <c r="Q188" i="19"/>
  <c r="Q186" i="19" s="1"/>
  <c r="X188" i="19"/>
  <c r="X186" i="19" s="1"/>
  <c r="I193" i="19"/>
  <c r="I191" i="19" s="1"/>
  <c r="P193" i="19"/>
  <c r="W193" i="19"/>
  <c r="W191" i="19" s="1"/>
  <c r="H198" i="19"/>
  <c r="H196" i="19" s="1"/>
  <c r="O198" i="19"/>
  <c r="O196" i="19" s="1"/>
  <c r="V198" i="19"/>
  <c r="E203" i="19"/>
  <c r="Q203" i="19"/>
  <c r="Q201" i="19" s="1"/>
  <c r="AA213" i="19"/>
  <c r="AA211" i="19" s="1"/>
  <c r="T218" i="19"/>
  <c r="T216" i="19" s="1"/>
  <c r="M223" i="19"/>
  <c r="M221" i="19" s="1"/>
  <c r="F228" i="19"/>
  <c r="F226" i="19" s="1"/>
  <c r="AA243" i="19"/>
  <c r="AA241" i="19" s="1"/>
  <c r="T248" i="19"/>
  <c r="M253" i="19"/>
  <c r="M251" i="19" s="1"/>
  <c r="E256" i="19"/>
  <c r="P258" i="19"/>
  <c r="S261" i="19"/>
  <c r="U266" i="19"/>
  <c r="J163" i="19"/>
  <c r="Q163" i="19"/>
  <c r="Q161" i="19" s="1"/>
  <c r="X163" i="19"/>
  <c r="I168" i="19"/>
  <c r="I166" i="19" s="1"/>
  <c r="P168" i="19"/>
  <c r="P166" i="19" s="1"/>
  <c r="W168" i="19"/>
  <c r="W166" i="19" s="1"/>
  <c r="H173" i="19"/>
  <c r="H171" i="19" s="1"/>
  <c r="O173" i="19"/>
  <c r="O171" i="19" s="1"/>
  <c r="V173" i="19"/>
  <c r="G178" i="19"/>
  <c r="G176" i="19" s="1"/>
  <c r="N178" i="19"/>
  <c r="N176" i="19" s="1"/>
  <c r="U178" i="19"/>
  <c r="U176" i="19" s="1"/>
  <c r="F183" i="19"/>
  <c r="F181" i="19" s="1"/>
  <c r="M183" i="19"/>
  <c r="M181" i="19" s="1"/>
  <c r="T183" i="19"/>
  <c r="AA183" i="19"/>
  <c r="AA181" i="19" s="1"/>
  <c r="D188" i="19"/>
  <c r="D186" i="19" s="1"/>
  <c r="K188" i="19"/>
  <c r="K186" i="19" s="1"/>
  <c r="R188" i="19"/>
  <c r="R186" i="19" s="1"/>
  <c r="Y188" i="19"/>
  <c r="Y186" i="19" s="1"/>
  <c r="J193" i="19"/>
  <c r="Q193" i="19"/>
  <c r="Q191" i="19" s="1"/>
  <c r="X193" i="19"/>
  <c r="X191" i="19" s="1"/>
  <c r="I198" i="19"/>
  <c r="P198" i="19"/>
  <c r="P196" i="19" s="1"/>
  <c r="W198" i="19"/>
  <c r="W196" i="19" s="1"/>
  <c r="H203" i="19"/>
  <c r="H201" i="19" s="1"/>
  <c r="T203" i="19"/>
  <c r="T201" i="19" s="1"/>
  <c r="D208" i="19"/>
  <c r="D206" i="19" s="1"/>
  <c r="Z218" i="19"/>
  <c r="S223" i="19"/>
  <c r="S221" i="19" s="1"/>
  <c r="L228" i="19"/>
  <c r="L226" i="19" s="1"/>
  <c r="E233" i="19"/>
  <c r="E231" i="19" s="1"/>
  <c r="Z248" i="19"/>
  <c r="Z246" i="19" s="1"/>
  <c r="S253" i="19"/>
  <c r="W258" i="19"/>
  <c r="W256" i="19" s="1"/>
  <c r="E268" i="19"/>
  <c r="E266" i="19" s="1"/>
  <c r="L273" i="19"/>
  <c r="L271" i="19" s="1"/>
  <c r="Z308" i="19"/>
  <c r="Z306" i="19" s="1"/>
  <c r="T308" i="19"/>
  <c r="T306" i="19" s="1"/>
  <c r="N308" i="19"/>
  <c r="N306" i="19" s="1"/>
  <c r="H308" i="19"/>
  <c r="V308" i="19"/>
  <c r="V306" i="19" s="1"/>
  <c r="O308" i="19"/>
  <c r="O306" i="19" s="1"/>
  <c r="G308" i="19"/>
  <c r="G306" i="19" s="1"/>
  <c r="Z303" i="19"/>
  <c r="Z301" i="19" s="1"/>
  <c r="T303" i="19"/>
  <c r="T301" i="19" s="1"/>
  <c r="N303" i="19"/>
  <c r="H303" i="19"/>
  <c r="H301" i="19" s="1"/>
  <c r="AA298" i="19"/>
  <c r="AA296" i="19" s="1"/>
  <c r="U298" i="19"/>
  <c r="U296" i="19" s="1"/>
  <c r="O298" i="19"/>
  <c r="O296" i="19" s="1"/>
  <c r="I298" i="19"/>
  <c r="I296" i="19" s="1"/>
  <c r="V293" i="19"/>
  <c r="P293" i="19"/>
  <c r="P291" i="19" s="1"/>
  <c r="J293" i="19"/>
  <c r="J291" i="19" s="1"/>
  <c r="D293" i="19"/>
  <c r="D291" i="19" s="1"/>
  <c r="W288" i="19"/>
  <c r="W286" i="19" s="1"/>
  <c r="Q288" i="19"/>
  <c r="Q286" i="19" s="1"/>
  <c r="K288" i="19"/>
  <c r="E288" i="19"/>
  <c r="E286" i="19" s="1"/>
  <c r="X283" i="19"/>
  <c r="X281" i="19" s="1"/>
  <c r="R283" i="19"/>
  <c r="R281" i="19" s="1"/>
  <c r="L283" i="19"/>
  <c r="L281" i="19" s="1"/>
  <c r="F283" i="19"/>
  <c r="F281" i="19" s="1"/>
  <c r="Y278" i="19"/>
  <c r="S278" i="19"/>
  <c r="S276" i="19" s="1"/>
  <c r="M278" i="19"/>
  <c r="M276" i="19" s="1"/>
  <c r="G278" i="19"/>
  <c r="G276" i="19" s="1"/>
  <c r="U308" i="19"/>
  <c r="U306" i="19" s="1"/>
  <c r="M308" i="19"/>
  <c r="M306" i="19" s="1"/>
  <c r="F308" i="19"/>
  <c r="F306" i="19" s="1"/>
  <c r="Y303" i="19"/>
  <c r="Y301" i="19" s="1"/>
  <c r="S303" i="19"/>
  <c r="S301" i="19" s="1"/>
  <c r="M303" i="19"/>
  <c r="M301" i="19" s="1"/>
  <c r="G303" i="19"/>
  <c r="G301" i="19" s="1"/>
  <c r="Z298" i="19"/>
  <c r="Z296" i="19" s="1"/>
  <c r="T298" i="19"/>
  <c r="T296" i="19" s="1"/>
  <c r="N298" i="19"/>
  <c r="N296" i="19" s="1"/>
  <c r="H298" i="19"/>
  <c r="H296" i="19" s="1"/>
  <c r="AA293" i="19"/>
  <c r="AA291" i="19" s="1"/>
  <c r="U293" i="19"/>
  <c r="U291" i="19" s="1"/>
  <c r="O293" i="19"/>
  <c r="O291" i="19" s="1"/>
  <c r="I293" i="19"/>
  <c r="I291" i="19" s="1"/>
  <c r="V288" i="19"/>
  <c r="V286" i="19" s="1"/>
  <c r="P288" i="19"/>
  <c r="P286" i="19" s="1"/>
  <c r="J288" i="19"/>
  <c r="J286" i="19" s="1"/>
  <c r="D288" i="19"/>
  <c r="D286" i="19" s="1"/>
  <c r="W283" i="19"/>
  <c r="W281" i="19" s="1"/>
  <c r="Q283" i="19"/>
  <c r="Q281" i="19" s="1"/>
  <c r="K283" i="19"/>
  <c r="K281" i="19" s="1"/>
  <c r="E283" i="19"/>
  <c r="E281" i="19" s="1"/>
  <c r="X278" i="19"/>
  <c r="X276" i="19" s="1"/>
  <c r="R278" i="19"/>
  <c r="R276" i="19" s="1"/>
  <c r="L278" i="19"/>
  <c r="L276" i="19" s="1"/>
  <c r="F278" i="19"/>
  <c r="F276" i="19" s="1"/>
  <c r="Y273" i="19"/>
  <c r="Y271" i="19" s="1"/>
  <c r="S273" i="19"/>
  <c r="S271" i="19" s="1"/>
  <c r="M273" i="19"/>
  <c r="M271" i="19" s="1"/>
  <c r="G273" i="19"/>
  <c r="G271" i="19" s="1"/>
  <c r="Z268" i="19"/>
  <c r="Z266" i="19" s="1"/>
  <c r="T268" i="19"/>
  <c r="T266" i="19" s="1"/>
  <c r="N268" i="19"/>
  <c r="N266" i="19" s="1"/>
  <c r="H268" i="19"/>
  <c r="H266" i="19" s="1"/>
  <c r="AA308" i="19"/>
  <c r="AA306" i="19" s="1"/>
  <c r="S308" i="19"/>
  <c r="S306" i="19" s="1"/>
  <c r="L308" i="19"/>
  <c r="L306" i="19" s="1"/>
  <c r="E308" i="19"/>
  <c r="E306" i="19" s="1"/>
  <c r="X303" i="19"/>
  <c r="X301" i="19" s="1"/>
  <c r="R303" i="19"/>
  <c r="R301" i="19" s="1"/>
  <c r="L303" i="19"/>
  <c r="L301" i="19" s="1"/>
  <c r="F303" i="19"/>
  <c r="F301" i="19" s="1"/>
  <c r="Y298" i="19"/>
  <c r="Y296" i="19" s="1"/>
  <c r="S298" i="19"/>
  <c r="S296" i="19" s="1"/>
  <c r="M298" i="19"/>
  <c r="M296" i="19" s="1"/>
  <c r="G298" i="19"/>
  <c r="G296" i="19" s="1"/>
  <c r="Z293" i="19"/>
  <c r="Z291" i="19" s="1"/>
  <c r="T293" i="19"/>
  <c r="T291" i="19" s="1"/>
  <c r="N293" i="19"/>
  <c r="N291" i="19" s="1"/>
  <c r="H293" i="19"/>
  <c r="H291" i="19" s="1"/>
  <c r="AA288" i="19"/>
  <c r="AA286" i="19" s="1"/>
  <c r="U288" i="19"/>
  <c r="U286" i="19" s="1"/>
  <c r="O288" i="19"/>
  <c r="O286" i="19" s="1"/>
  <c r="I288" i="19"/>
  <c r="I286" i="19" s="1"/>
  <c r="Y308" i="19"/>
  <c r="R308" i="19"/>
  <c r="R306" i="19" s="1"/>
  <c r="K308" i="19"/>
  <c r="K306" i="19" s="1"/>
  <c r="D308" i="19"/>
  <c r="D306" i="19" s="1"/>
  <c r="W303" i="19"/>
  <c r="W301" i="19" s="1"/>
  <c r="Q303" i="19"/>
  <c r="Q301" i="19" s="1"/>
  <c r="K303" i="19"/>
  <c r="K301" i="19" s="1"/>
  <c r="E303" i="19"/>
  <c r="E301" i="19" s="1"/>
  <c r="X298" i="19"/>
  <c r="X296" i="19" s="1"/>
  <c r="R298" i="19"/>
  <c r="R296" i="19" s="1"/>
  <c r="L298" i="19"/>
  <c r="L296" i="19" s="1"/>
  <c r="F298" i="19"/>
  <c r="F296" i="19" s="1"/>
  <c r="Y293" i="19"/>
  <c r="Y291" i="19" s="1"/>
  <c r="S293" i="19"/>
  <c r="S291" i="19" s="1"/>
  <c r="M293" i="19"/>
  <c r="M291" i="19" s="1"/>
  <c r="G293" i="19"/>
  <c r="G291" i="19" s="1"/>
  <c r="Z288" i="19"/>
  <c r="Z286" i="19" s="1"/>
  <c r="T288" i="19"/>
  <c r="T286" i="19" s="1"/>
  <c r="N288" i="19"/>
  <c r="N286" i="19" s="1"/>
  <c r="H288" i="19"/>
  <c r="H286" i="19" s="1"/>
  <c r="AA283" i="19"/>
  <c r="AA281" i="19" s="1"/>
  <c r="U283" i="19"/>
  <c r="U281" i="19" s="1"/>
  <c r="O283" i="19"/>
  <c r="O281" i="19" s="1"/>
  <c r="I283" i="19"/>
  <c r="I281" i="19" s="1"/>
  <c r="V278" i="19"/>
  <c r="V276" i="19" s="1"/>
  <c r="P278" i="19"/>
  <c r="P276" i="19" s="1"/>
  <c r="J278" i="19"/>
  <c r="J276" i="19" s="1"/>
  <c r="D278" i="19"/>
  <c r="D276" i="19" s="1"/>
  <c r="W273" i="19"/>
  <c r="W271" i="19" s="1"/>
  <c r="Q273" i="19"/>
  <c r="Q271" i="19" s="1"/>
  <c r="K273" i="19"/>
  <c r="K271" i="19" s="1"/>
  <c r="E273" i="19"/>
  <c r="E271" i="19" s="1"/>
  <c r="X268" i="19"/>
  <c r="X266" i="19" s="1"/>
  <c r="R268" i="19"/>
  <c r="R266" i="19" s="1"/>
  <c r="L268" i="19"/>
  <c r="L266" i="19" s="1"/>
  <c r="F268" i="19"/>
  <c r="F266" i="19" s="1"/>
  <c r="X308" i="19"/>
  <c r="X306" i="19" s="1"/>
  <c r="Q308" i="19"/>
  <c r="Q306" i="19" s="1"/>
  <c r="J308" i="19"/>
  <c r="J306" i="19" s="1"/>
  <c r="V303" i="19"/>
  <c r="V301" i="19" s="1"/>
  <c r="P303" i="19"/>
  <c r="P301" i="19" s="1"/>
  <c r="J303" i="19"/>
  <c r="J301" i="19" s="1"/>
  <c r="D303" i="19"/>
  <c r="W298" i="19"/>
  <c r="W296" i="19" s="1"/>
  <c r="Q298" i="19"/>
  <c r="K298" i="19"/>
  <c r="K296" i="19" s="1"/>
  <c r="E298" i="19"/>
  <c r="E296" i="19" s="1"/>
  <c r="X293" i="19"/>
  <c r="X291" i="19" s="1"/>
  <c r="R293" i="19"/>
  <c r="L293" i="19"/>
  <c r="L291" i="19" s="1"/>
  <c r="F293" i="19"/>
  <c r="Y288" i="19"/>
  <c r="Y286" i="19" s="1"/>
  <c r="S288" i="19"/>
  <c r="S286" i="19" s="1"/>
  <c r="M288" i="19"/>
  <c r="M286" i="19" s="1"/>
  <c r="G288" i="19"/>
  <c r="Z283" i="19"/>
  <c r="Z281" i="19" s="1"/>
  <c r="T283" i="19"/>
  <c r="N283" i="19"/>
  <c r="N281" i="19" s="1"/>
  <c r="H283" i="19"/>
  <c r="H281" i="19" s="1"/>
  <c r="AA278" i="19"/>
  <c r="AA276" i="19" s="1"/>
  <c r="U278" i="19"/>
  <c r="O278" i="19"/>
  <c r="O276" i="19" s="1"/>
  <c r="I278" i="19"/>
  <c r="V273" i="19"/>
  <c r="V271" i="19" s="1"/>
  <c r="P273" i="19"/>
  <c r="P271" i="19" s="1"/>
  <c r="J273" i="19"/>
  <c r="J271" i="19" s="1"/>
  <c r="D273" i="19"/>
  <c r="D271" i="19" s="1"/>
  <c r="W308" i="19"/>
  <c r="W306" i="19" s="1"/>
  <c r="P308" i="19"/>
  <c r="P306" i="19" s="1"/>
  <c r="I308" i="19"/>
  <c r="I306" i="19" s="1"/>
  <c r="AA303" i="19"/>
  <c r="AA301" i="19" s="1"/>
  <c r="U303" i="19"/>
  <c r="U301" i="19" s="1"/>
  <c r="O303" i="19"/>
  <c r="I303" i="19"/>
  <c r="I301" i="19" s="1"/>
  <c r="V298" i="19"/>
  <c r="V296" i="19" s="1"/>
  <c r="P298" i="19"/>
  <c r="P296" i="19" s="1"/>
  <c r="J298" i="19"/>
  <c r="J296" i="19" s="1"/>
  <c r="D298" i="19"/>
  <c r="D296" i="19" s="1"/>
  <c r="W293" i="19"/>
  <c r="Q293" i="19"/>
  <c r="Q291" i="19" s="1"/>
  <c r="K293" i="19"/>
  <c r="K291" i="19" s="1"/>
  <c r="E293" i="19"/>
  <c r="E291" i="19" s="1"/>
  <c r="X288" i="19"/>
  <c r="X286" i="19" s="1"/>
  <c r="R288" i="19"/>
  <c r="R286" i="19" s="1"/>
  <c r="L288" i="19"/>
  <c r="F288" i="19"/>
  <c r="F286" i="19" s="1"/>
  <c r="Y283" i="19"/>
  <c r="Y281" i="19" s="1"/>
  <c r="S283" i="19"/>
  <c r="S281" i="19" s="1"/>
  <c r="M283" i="19"/>
  <c r="M281" i="19" s="1"/>
  <c r="G283" i="19"/>
  <c r="G281" i="19" s="1"/>
  <c r="Z278" i="19"/>
  <c r="T278" i="19"/>
  <c r="T276" i="19" s="1"/>
  <c r="N278" i="19"/>
  <c r="N276" i="19" s="1"/>
  <c r="H278" i="19"/>
  <c r="H276" i="19" s="1"/>
  <c r="AA273" i="19"/>
  <c r="AA271" i="19" s="1"/>
  <c r="U273" i="19"/>
  <c r="U271" i="19" s="1"/>
  <c r="O273" i="19"/>
  <c r="I273" i="19"/>
  <c r="I271" i="19" s="1"/>
  <c r="V268" i="19"/>
  <c r="V266" i="19" s="1"/>
  <c r="P268" i="19"/>
  <c r="P266" i="19" s="1"/>
  <c r="J268" i="19"/>
  <c r="J266" i="19" s="1"/>
  <c r="D268" i="19"/>
  <c r="D266" i="19" s="1"/>
  <c r="W263" i="19"/>
  <c r="Q263" i="19"/>
  <c r="Q261" i="19" s="1"/>
  <c r="K263" i="19"/>
  <c r="K261" i="19" s="1"/>
  <c r="E263" i="19"/>
  <c r="E261" i="19" s="1"/>
  <c r="X258" i="19"/>
  <c r="X256" i="19" s="1"/>
  <c r="R258" i="19"/>
  <c r="R256" i="19" s="1"/>
  <c r="L258" i="19"/>
  <c r="F258" i="19"/>
  <c r="F256" i="19" s="1"/>
  <c r="D283" i="19"/>
  <c r="D281" i="19" s="1"/>
  <c r="K278" i="19"/>
  <c r="K276" i="19" s="1"/>
  <c r="Z273" i="19"/>
  <c r="Z271" i="19" s="1"/>
  <c r="H273" i="19"/>
  <c r="H271" i="19" s="1"/>
  <c r="AA268" i="19"/>
  <c r="AA266" i="19" s="1"/>
  <c r="O268" i="19"/>
  <c r="O266" i="19" s="1"/>
  <c r="U263" i="19"/>
  <c r="U261" i="19" s="1"/>
  <c r="N263" i="19"/>
  <c r="N261" i="19" s="1"/>
  <c r="G263" i="19"/>
  <c r="G261" i="19" s="1"/>
  <c r="V258" i="19"/>
  <c r="V256" i="19" s="1"/>
  <c r="O258" i="19"/>
  <c r="H258" i="19"/>
  <c r="H256" i="19" s="1"/>
  <c r="X253" i="19"/>
  <c r="R253" i="19"/>
  <c r="R251" i="19" s="1"/>
  <c r="L253" i="19"/>
  <c r="L251" i="19" s="1"/>
  <c r="F253" i="19"/>
  <c r="F251" i="19" s="1"/>
  <c r="Y248" i="19"/>
  <c r="Y246" i="19" s="1"/>
  <c r="S248" i="19"/>
  <c r="S246" i="19" s="1"/>
  <c r="M248" i="19"/>
  <c r="M246" i="19" s="1"/>
  <c r="G248" i="19"/>
  <c r="Z243" i="19"/>
  <c r="Z241" i="19" s="1"/>
  <c r="T243" i="19"/>
  <c r="T241" i="19" s="1"/>
  <c r="N243" i="19"/>
  <c r="N241" i="19" s="1"/>
  <c r="H243" i="19"/>
  <c r="H241" i="19" s="1"/>
  <c r="AA238" i="19"/>
  <c r="AA236" i="19" s="1"/>
  <c r="U238" i="19"/>
  <c r="O238" i="19"/>
  <c r="O236" i="19" s="1"/>
  <c r="I238" i="19"/>
  <c r="I236" i="19" s="1"/>
  <c r="V233" i="19"/>
  <c r="V231" i="19" s="1"/>
  <c r="P233" i="19"/>
  <c r="P231" i="19" s="1"/>
  <c r="J233" i="19"/>
  <c r="J231" i="19" s="1"/>
  <c r="D233" i="19"/>
  <c r="W228" i="19"/>
  <c r="W226" i="19" s="1"/>
  <c r="Q228" i="19"/>
  <c r="Q226" i="19" s="1"/>
  <c r="K228" i="19"/>
  <c r="K226" i="19" s="1"/>
  <c r="E228" i="19"/>
  <c r="E226" i="19" s="1"/>
  <c r="X223" i="19"/>
  <c r="X221" i="19" s="1"/>
  <c r="R223" i="19"/>
  <c r="L223" i="19"/>
  <c r="L221" i="19" s="1"/>
  <c r="F223" i="19"/>
  <c r="F221" i="19" s="1"/>
  <c r="Y218" i="19"/>
  <c r="Y216" i="19" s="1"/>
  <c r="S218" i="19"/>
  <c r="S216" i="19" s="1"/>
  <c r="M218" i="19"/>
  <c r="M216" i="19" s="1"/>
  <c r="G218" i="19"/>
  <c r="Z213" i="19"/>
  <c r="Z211" i="19" s="1"/>
  <c r="T213" i="19"/>
  <c r="T211" i="19" s="1"/>
  <c r="N213" i="19"/>
  <c r="N211" i="19" s="1"/>
  <c r="H213" i="19"/>
  <c r="H211" i="19" s="1"/>
  <c r="AA208" i="19"/>
  <c r="AA206" i="19" s="1"/>
  <c r="U208" i="19"/>
  <c r="O208" i="19"/>
  <c r="O206" i="19" s="1"/>
  <c r="I208" i="19"/>
  <c r="I206" i="19" s="1"/>
  <c r="V203" i="19"/>
  <c r="V201" i="19" s="1"/>
  <c r="P203" i="19"/>
  <c r="P201" i="19" s="1"/>
  <c r="J203" i="19"/>
  <c r="J201" i="19" s="1"/>
  <c r="D203" i="19"/>
  <c r="E278" i="19"/>
  <c r="E276" i="19" s="1"/>
  <c r="X273" i="19"/>
  <c r="F273" i="19"/>
  <c r="Y268" i="19"/>
  <c r="Y266" i="19" s="1"/>
  <c r="M268" i="19"/>
  <c r="M266" i="19" s="1"/>
  <c r="AA263" i="19"/>
  <c r="AA261" i="19" s="1"/>
  <c r="T263" i="19"/>
  <c r="T261" i="19" s="1"/>
  <c r="M263" i="19"/>
  <c r="M261" i="19" s="1"/>
  <c r="F263" i="19"/>
  <c r="F261" i="19" s="1"/>
  <c r="U258" i="19"/>
  <c r="U256" i="19" s="1"/>
  <c r="N258" i="19"/>
  <c r="G258" i="19"/>
  <c r="W253" i="19"/>
  <c r="W251" i="19" s="1"/>
  <c r="Q253" i="19"/>
  <c r="Q251" i="19" s="1"/>
  <c r="K253" i="19"/>
  <c r="E253" i="19"/>
  <c r="E251" i="19" s="1"/>
  <c r="X248" i="19"/>
  <c r="X246" i="19" s="1"/>
  <c r="R248" i="19"/>
  <c r="R246" i="19" s="1"/>
  <c r="L248" i="19"/>
  <c r="L246" i="19" s="1"/>
  <c r="F248" i="19"/>
  <c r="Y243" i="19"/>
  <c r="Y241" i="19" s="1"/>
  <c r="S243" i="19"/>
  <c r="S241" i="19" s="1"/>
  <c r="M243" i="19"/>
  <c r="M241" i="19" s="1"/>
  <c r="G243" i="19"/>
  <c r="G241" i="19" s="1"/>
  <c r="Z238" i="19"/>
  <c r="Z236" i="19" s="1"/>
  <c r="T238" i="19"/>
  <c r="N238" i="19"/>
  <c r="N236" i="19" s="1"/>
  <c r="H238" i="19"/>
  <c r="H236" i="19" s="1"/>
  <c r="AA233" i="19"/>
  <c r="AA231" i="19" s="1"/>
  <c r="U233" i="19"/>
  <c r="U231" i="19" s="1"/>
  <c r="O233" i="19"/>
  <c r="O231" i="19" s="1"/>
  <c r="I233" i="19"/>
  <c r="V228" i="19"/>
  <c r="V226" i="19" s="1"/>
  <c r="P228" i="19"/>
  <c r="P226" i="19" s="1"/>
  <c r="J228" i="19"/>
  <c r="J226" i="19" s="1"/>
  <c r="D228" i="19"/>
  <c r="D226" i="19" s="1"/>
  <c r="W223" i="19"/>
  <c r="W221" i="19" s="1"/>
  <c r="Q223" i="19"/>
  <c r="K223" i="19"/>
  <c r="K221" i="19" s="1"/>
  <c r="E223" i="19"/>
  <c r="E221" i="19" s="1"/>
  <c r="X218" i="19"/>
  <c r="X216" i="19" s="1"/>
  <c r="R218" i="19"/>
  <c r="R216" i="19" s="1"/>
  <c r="L218" i="19"/>
  <c r="L216" i="19" s="1"/>
  <c r="F218" i="19"/>
  <c r="Y213" i="19"/>
  <c r="Y211" i="19" s="1"/>
  <c r="S213" i="19"/>
  <c r="S211" i="19" s="1"/>
  <c r="M213" i="19"/>
  <c r="M211" i="19" s="1"/>
  <c r="G213" i="19"/>
  <c r="G211" i="19" s="1"/>
  <c r="Z208" i="19"/>
  <c r="Z206" i="19" s="1"/>
  <c r="T208" i="19"/>
  <c r="N208" i="19"/>
  <c r="N206" i="19" s="1"/>
  <c r="H208" i="19"/>
  <c r="H206" i="19" s="1"/>
  <c r="T273" i="19"/>
  <c r="T271" i="19" s="1"/>
  <c r="W268" i="19"/>
  <c r="W266" i="19" s="1"/>
  <c r="K268" i="19"/>
  <c r="K266" i="19" s="1"/>
  <c r="Z263" i="19"/>
  <c r="Z261" i="19" s="1"/>
  <c r="S263" i="19"/>
  <c r="L263" i="19"/>
  <c r="D263" i="19"/>
  <c r="D261" i="19" s="1"/>
  <c r="AA258" i="19"/>
  <c r="AA256" i="19" s="1"/>
  <c r="T258" i="19"/>
  <c r="T256" i="19" s="1"/>
  <c r="M258" i="19"/>
  <c r="M256" i="19" s="1"/>
  <c r="E258" i="19"/>
  <c r="V253" i="19"/>
  <c r="V251" i="19" s="1"/>
  <c r="P253" i="19"/>
  <c r="P251" i="19" s="1"/>
  <c r="J253" i="19"/>
  <c r="J251" i="19" s="1"/>
  <c r="D253" i="19"/>
  <c r="D251" i="19" s="1"/>
  <c r="W248" i="19"/>
  <c r="W246" i="19" s="1"/>
  <c r="Q248" i="19"/>
  <c r="Q246" i="19" s="1"/>
  <c r="K248" i="19"/>
  <c r="K246" i="19" s="1"/>
  <c r="E248" i="19"/>
  <c r="E246" i="19" s="1"/>
  <c r="X243" i="19"/>
  <c r="R243" i="19"/>
  <c r="R241" i="19" s="1"/>
  <c r="L243" i="19"/>
  <c r="L241" i="19" s="1"/>
  <c r="F243" i="19"/>
  <c r="F241" i="19" s="1"/>
  <c r="Y238" i="19"/>
  <c r="Y236" i="19" s="1"/>
  <c r="S238" i="19"/>
  <c r="S236" i="19" s="1"/>
  <c r="M238" i="19"/>
  <c r="G238" i="19"/>
  <c r="G236" i="19" s="1"/>
  <c r="Z233" i="19"/>
  <c r="Z231" i="19" s="1"/>
  <c r="T233" i="19"/>
  <c r="T231" i="19" s="1"/>
  <c r="N233" i="19"/>
  <c r="N231" i="19" s="1"/>
  <c r="H233" i="19"/>
  <c r="H231" i="19" s="1"/>
  <c r="AA228" i="19"/>
  <c r="U228" i="19"/>
  <c r="U226" i="19" s="1"/>
  <c r="O228" i="19"/>
  <c r="O226" i="19" s="1"/>
  <c r="I228" i="19"/>
  <c r="I226" i="19" s="1"/>
  <c r="V223" i="19"/>
  <c r="V221" i="19" s="1"/>
  <c r="P223" i="19"/>
  <c r="P221" i="19" s="1"/>
  <c r="J223" i="19"/>
  <c r="D223" i="19"/>
  <c r="D221" i="19" s="1"/>
  <c r="W218" i="19"/>
  <c r="W216" i="19" s="1"/>
  <c r="Q218" i="19"/>
  <c r="Q216" i="19" s="1"/>
  <c r="K218" i="19"/>
  <c r="K216" i="19" s="1"/>
  <c r="E218" i="19"/>
  <c r="E216" i="19" s="1"/>
  <c r="X213" i="19"/>
  <c r="R213" i="19"/>
  <c r="R211" i="19" s="1"/>
  <c r="L213" i="19"/>
  <c r="L211" i="19" s="1"/>
  <c r="F213" i="19"/>
  <c r="F211" i="19" s="1"/>
  <c r="Y208" i="19"/>
  <c r="Y206" i="19" s="1"/>
  <c r="S208" i="19"/>
  <c r="S206" i="19" s="1"/>
  <c r="M208" i="19"/>
  <c r="V283" i="19"/>
  <c r="V281" i="19" s="1"/>
  <c r="R273" i="19"/>
  <c r="R271" i="19" s="1"/>
  <c r="U268" i="19"/>
  <c r="I268" i="19"/>
  <c r="I266" i="19" s="1"/>
  <c r="Y263" i="19"/>
  <c r="Y261" i="19" s="1"/>
  <c r="R263" i="19"/>
  <c r="R261" i="19" s="1"/>
  <c r="J263" i="19"/>
  <c r="J261" i="19" s="1"/>
  <c r="Z258" i="19"/>
  <c r="Z256" i="19" s="1"/>
  <c r="S258" i="19"/>
  <c r="S256" i="19" s="1"/>
  <c r="K258" i="19"/>
  <c r="K256" i="19" s="1"/>
  <c r="D258" i="19"/>
  <c r="D256" i="19" s="1"/>
  <c r="AA253" i="19"/>
  <c r="AA251" i="19" s="1"/>
  <c r="U253" i="19"/>
  <c r="U251" i="19" s="1"/>
  <c r="O253" i="19"/>
  <c r="O251" i="19" s="1"/>
  <c r="I253" i="19"/>
  <c r="I251" i="19" s="1"/>
  <c r="V248" i="19"/>
  <c r="V246" i="19" s="1"/>
  <c r="P248" i="19"/>
  <c r="P246" i="19" s="1"/>
  <c r="J248" i="19"/>
  <c r="J246" i="19" s="1"/>
  <c r="D248" i="19"/>
  <c r="D246" i="19" s="1"/>
  <c r="W243" i="19"/>
  <c r="W241" i="19" s="1"/>
  <c r="Q243" i="19"/>
  <c r="Q241" i="19" s="1"/>
  <c r="K243" i="19"/>
  <c r="K241" i="19" s="1"/>
  <c r="E243" i="19"/>
  <c r="E241" i="19" s="1"/>
  <c r="X238" i="19"/>
  <c r="X236" i="19" s="1"/>
  <c r="R238" i="19"/>
  <c r="R236" i="19" s="1"/>
  <c r="L238" i="19"/>
  <c r="L236" i="19" s="1"/>
  <c r="F238" i="19"/>
  <c r="F236" i="19" s="1"/>
  <c r="Y233" i="19"/>
  <c r="Y231" i="19" s="1"/>
  <c r="S233" i="19"/>
  <c r="S231" i="19" s="1"/>
  <c r="M233" i="19"/>
  <c r="M231" i="19" s="1"/>
  <c r="G233" i="19"/>
  <c r="G231" i="19" s="1"/>
  <c r="Z228" i="19"/>
  <c r="Z226" i="19" s="1"/>
  <c r="T228" i="19"/>
  <c r="T226" i="19" s="1"/>
  <c r="N228" i="19"/>
  <c r="N226" i="19" s="1"/>
  <c r="H228" i="19"/>
  <c r="H226" i="19" s="1"/>
  <c r="AA223" i="19"/>
  <c r="AA221" i="19" s="1"/>
  <c r="U223" i="19"/>
  <c r="U221" i="19" s="1"/>
  <c r="O223" i="19"/>
  <c r="O221" i="19" s="1"/>
  <c r="I223" i="19"/>
  <c r="I221" i="19" s="1"/>
  <c r="V218" i="19"/>
  <c r="V216" i="19" s="1"/>
  <c r="P218" i="19"/>
  <c r="P216" i="19" s="1"/>
  <c r="J218" i="19"/>
  <c r="J216" i="19" s="1"/>
  <c r="D218" i="19"/>
  <c r="D216" i="19" s="1"/>
  <c r="W213" i="19"/>
  <c r="W211" i="19" s="1"/>
  <c r="Q213" i="19"/>
  <c r="Q211" i="19" s="1"/>
  <c r="K213" i="19"/>
  <c r="K211" i="19" s="1"/>
  <c r="E213" i="19"/>
  <c r="E211" i="19" s="1"/>
  <c r="X208" i="19"/>
  <c r="X206" i="19" s="1"/>
  <c r="R208" i="19"/>
  <c r="R206" i="19" s="1"/>
  <c r="L208" i="19"/>
  <c r="L206" i="19" s="1"/>
  <c r="F208" i="19"/>
  <c r="F206" i="19" s="1"/>
  <c r="Y203" i="19"/>
  <c r="Y201" i="19" s="1"/>
  <c r="S203" i="19"/>
  <c r="S201" i="19" s="1"/>
  <c r="M203" i="19"/>
  <c r="M201" i="19" s="1"/>
  <c r="G203" i="19"/>
  <c r="G201" i="19" s="1"/>
  <c r="P283" i="19"/>
  <c r="W278" i="19"/>
  <c r="W276" i="19" s="1"/>
  <c r="N273" i="19"/>
  <c r="S268" i="19"/>
  <c r="G268" i="19"/>
  <c r="G266" i="19" s="1"/>
  <c r="X263" i="19"/>
  <c r="X261" i="19" s="1"/>
  <c r="P263" i="19"/>
  <c r="P261" i="19" s="1"/>
  <c r="I263" i="19"/>
  <c r="Y258" i="19"/>
  <c r="Y256" i="19" s="1"/>
  <c r="Q258" i="19"/>
  <c r="Q256" i="19" s="1"/>
  <c r="J258" i="19"/>
  <c r="J256" i="19" s="1"/>
  <c r="Z253" i="19"/>
  <c r="Z251" i="19" s="1"/>
  <c r="T253" i="19"/>
  <c r="N253" i="19"/>
  <c r="N251" i="19" s="1"/>
  <c r="H253" i="19"/>
  <c r="H251" i="19" s="1"/>
  <c r="AA248" i="19"/>
  <c r="AA246" i="19" s="1"/>
  <c r="U248" i="19"/>
  <c r="O248" i="19"/>
  <c r="O246" i="19" s="1"/>
  <c r="I248" i="19"/>
  <c r="I246" i="19" s="1"/>
  <c r="V243" i="19"/>
  <c r="V241" i="19" s="1"/>
  <c r="P243" i="19"/>
  <c r="P241" i="19" s="1"/>
  <c r="J243" i="19"/>
  <c r="J241" i="19" s="1"/>
  <c r="D243" i="19"/>
  <c r="W238" i="19"/>
  <c r="W236" i="19" s="1"/>
  <c r="Q238" i="19"/>
  <c r="Q236" i="19" s="1"/>
  <c r="K238" i="19"/>
  <c r="K236" i="19" s="1"/>
  <c r="E238" i="19"/>
  <c r="E236" i="19" s="1"/>
  <c r="X233" i="19"/>
  <c r="X231" i="19" s="1"/>
  <c r="R233" i="19"/>
  <c r="L233" i="19"/>
  <c r="L231" i="19" s="1"/>
  <c r="F233" i="19"/>
  <c r="F231" i="19" s="1"/>
  <c r="Y228" i="19"/>
  <c r="Y226" i="19" s="1"/>
  <c r="S228" i="19"/>
  <c r="S226" i="19" s="1"/>
  <c r="M228" i="19"/>
  <c r="M226" i="19" s="1"/>
  <c r="G228" i="19"/>
  <c r="Z223" i="19"/>
  <c r="Z221" i="19" s="1"/>
  <c r="T223" i="19"/>
  <c r="T221" i="19" s="1"/>
  <c r="N223" i="19"/>
  <c r="N221" i="19" s="1"/>
  <c r="H223" i="19"/>
  <c r="H221" i="19" s="1"/>
  <c r="AA218" i="19"/>
  <c r="AA216" i="19" s="1"/>
  <c r="U218" i="19"/>
  <c r="O218" i="19"/>
  <c r="O216" i="19" s="1"/>
  <c r="I218" i="19"/>
  <c r="I216" i="19" s="1"/>
  <c r="V213" i="19"/>
  <c r="V211" i="19" s="1"/>
  <c r="P213" i="19"/>
  <c r="P211" i="19" s="1"/>
  <c r="J213" i="19"/>
  <c r="J211" i="19" s="1"/>
  <c r="D213" i="19"/>
  <c r="W208" i="19"/>
  <c r="W206" i="19" s="1"/>
  <c r="Q208" i="19"/>
  <c r="Q206" i="19" s="1"/>
  <c r="K208" i="19"/>
  <c r="K206" i="19" s="1"/>
  <c r="E208" i="19"/>
  <c r="E206" i="19" s="1"/>
  <c r="X203" i="19"/>
  <c r="X201" i="19" s="1"/>
  <c r="R203" i="19"/>
  <c r="L203" i="19"/>
  <c r="L201" i="19" s="1"/>
  <c r="F203" i="19"/>
  <c r="F201" i="19" s="1"/>
  <c r="Y198" i="19"/>
  <c r="Y196" i="19" s="1"/>
  <c r="S198" i="19"/>
  <c r="S196" i="19" s="1"/>
  <c r="M198" i="19"/>
  <c r="M196" i="19" s="1"/>
  <c r="G198" i="19"/>
  <c r="Z193" i="19"/>
  <c r="Z191" i="19" s="1"/>
  <c r="T193" i="19"/>
  <c r="T191" i="19" s="1"/>
  <c r="N193" i="19"/>
  <c r="N191" i="19" s="1"/>
  <c r="H193" i="19"/>
  <c r="H191" i="19" s="1"/>
  <c r="AA188" i="19"/>
  <c r="AA186" i="19" s="1"/>
  <c r="U188" i="19"/>
  <c r="O188" i="19"/>
  <c r="O186" i="19" s="1"/>
  <c r="I188" i="19"/>
  <c r="I186" i="19" s="1"/>
  <c r="V183" i="19"/>
  <c r="V181" i="19" s="1"/>
  <c r="P183" i="19"/>
  <c r="P181" i="19" s="1"/>
  <c r="J183" i="19"/>
  <c r="J181" i="19" s="1"/>
  <c r="D183" i="19"/>
  <c r="W178" i="19"/>
  <c r="W176" i="19" s="1"/>
  <c r="Q178" i="19"/>
  <c r="Q176" i="19" s="1"/>
  <c r="K178" i="19"/>
  <c r="K176" i="19" s="1"/>
  <c r="E178" i="19"/>
  <c r="E176" i="19" s="1"/>
  <c r="X173" i="19"/>
  <c r="X171" i="19" s="1"/>
  <c r="R173" i="19"/>
  <c r="L173" i="19"/>
  <c r="L171" i="19" s="1"/>
  <c r="F173" i="19"/>
  <c r="F171" i="19" s="1"/>
  <c r="Y168" i="19"/>
  <c r="Y166" i="19" s="1"/>
  <c r="S168" i="19"/>
  <c r="S166" i="19" s="1"/>
  <c r="M168" i="19"/>
  <c r="M166" i="19" s="1"/>
  <c r="G168" i="19"/>
  <c r="Z163" i="19"/>
  <c r="Z161" i="19" s="1"/>
  <c r="T163" i="19"/>
  <c r="T161" i="19" s="1"/>
  <c r="N163" i="19"/>
  <c r="N161" i="19" s="1"/>
  <c r="H163" i="19"/>
  <c r="H161" i="19" s="1"/>
  <c r="K163" i="19"/>
  <c r="K161" i="19" s="1"/>
  <c r="R163" i="19"/>
  <c r="Y163" i="19"/>
  <c r="Y161" i="19" s="1"/>
  <c r="J168" i="19"/>
  <c r="J166" i="19" s="1"/>
  <c r="Q168" i="19"/>
  <c r="Q166" i="19" s="1"/>
  <c r="X168" i="19"/>
  <c r="X166" i="19" s="1"/>
  <c r="I173" i="19"/>
  <c r="I171" i="19" s="1"/>
  <c r="P173" i="19"/>
  <c r="W173" i="19"/>
  <c r="W171" i="19" s="1"/>
  <c r="H178" i="19"/>
  <c r="H176" i="19" s="1"/>
  <c r="O178" i="19"/>
  <c r="O176" i="19" s="1"/>
  <c r="V178" i="19"/>
  <c r="V176" i="19" s="1"/>
  <c r="G183" i="19"/>
  <c r="G181" i="19" s="1"/>
  <c r="N183" i="19"/>
  <c r="U183" i="19"/>
  <c r="U181" i="19" s="1"/>
  <c r="E188" i="19"/>
  <c r="E186" i="19" s="1"/>
  <c r="L188" i="19"/>
  <c r="L186" i="19" s="1"/>
  <c r="S188" i="19"/>
  <c r="S186" i="19" s="1"/>
  <c r="Z188" i="19"/>
  <c r="Z186" i="19" s="1"/>
  <c r="D193" i="19"/>
  <c r="K193" i="19"/>
  <c r="K191" i="19" s="1"/>
  <c r="R193" i="19"/>
  <c r="R191" i="19" s="1"/>
  <c r="Y193" i="19"/>
  <c r="Y191" i="19" s="1"/>
  <c r="J198" i="19"/>
  <c r="J196" i="19" s="1"/>
  <c r="Q198" i="19"/>
  <c r="Q196" i="19" s="1"/>
  <c r="X198" i="19"/>
  <c r="X196" i="19" s="1"/>
  <c r="I203" i="19"/>
  <c r="I201" i="19" s="1"/>
  <c r="U203" i="19"/>
  <c r="U201" i="19" s="1"/>
  <c r="G208" i="19"/>
  <c r="G206" i="19" s="1"/>
  <c r="Y223" i="19"/>
  <c r="Y221" i="19" s="1"/>
  <c r="R228" i="19"/>
  <c r="K233" i="19"/>
  <c r="K231" i="19" s="1"/>
  <c r="D238" i="19"/>
  <c r="D236" i="19" s="1"/>
  <c r="Y253" i="19"/>
  <c r="Y251" i="19" s="1"/>
  <c r="O261" i="19"/>
  <c r="Q268" i="19"/>
  <c r="Q266" i="19" s="1"/>
  <c r="D315" i="19"/>
  <c r="J340" i="19"/>
  <c r="V340" i="19"/>
  <c r="I320" i="19"/>
  <c r="U320" i="19"/>
  <c r="G330" i="19"/>
  <c r="L335" i="19"/>
  <c r="W340" i="19"/>
  <c r="V345" i="19"/>
  <c r="X315" i="19"/>
  <c r="O325" i="19"/>
  <c r="S335" i="19"/>
  <c r="Q320" i="19"/>
  <c r="V325" i="19"/>
  <c r="O330" i="19"/>
  <c r="H315" i="19"/>
  <c r="H317" i="19"/>
  <c r="O317" i="19"/>
  <c r="O315" i="19" s="1"/>
  <c r="V317" i="19"/>
  <c r="V315" i="19" s="1"/>
  <c r="G322" i="19"/>
  <c r="G320" i="19" s="1"/>
  <c r="N322" i="19"/>
  <c r="N320" i="19" s="1"/>
  <c r="U322" i="19"/>
  <c r="F327" i="19"/>
  <c r="F325" i="19" s="1"/>
  <c r="M327" i="19"/>
  <c r="M325" i="19" s="1"/>
  <c r="T327" i="19"/>
  <c r="T325" i="19" s="1"/>
  <c r="AA327" i="19"/>
  <c r="AA325" i="19" s="1"/>
  <c r="E332" i="19"/>
  <c r="E330" i="19" s="1"/>
  <c r="L332" i="19"/>
  <c r="L330" i="19" s="1"/>
  <c r="S332" i="19"/>
  <c r="S330" i="19" s="1"/>
  <c r="Z332" i="19"/>
  <c r="Z330" i="19" s="1"/>
  <c r="J337" i="19"/>
  <c r="Q337" i="19"/>
  <c r="X337" i="19"/>
  <c r="X335" i="19" s="1"/>
  <c r="I342" i="19"/>
  <c r="I340" i="19" s="1"/>
  <c r="U342" i="19"/>
  <c r="U340" i="19" s="1"/>
  <c r="H347" i="19"/>
  <c r="H345" i="19" s="1"/>
  <c r="T347" i="19"/>
  <c r="T345" i="19" s="1"/>
  <c r="K365" i="19"/>
  <c r="J370" i="19"/>
  <c r="V370" i="19"/>
  <c r="T380" i="19"/>
  <c r="L390" i="19"/>
  <c r="D400" i="19"/>
  <c r="I317" i="19"/>
  <c r="P317" i="19"/>
  <c r="P315" i="19" s="1"/>
  <c r="W317" i="19"/>
  <c r="W315" i="19" s="1"/>
  <c r="H322" i="19"/>
  <c r="H320" i="19" s="1"/>
  <c r="O322" i="19"/>
  <c r="O320" i="19" s="1"/>
  <c r="V322" i="19"/>
  <c r="V320" i="19" s="1"/>
  <c r="G327" i="19"/>
  <c r="N327" i="19"/>
  <c r="N325" i="19" s="1"/>
  <c r="U327" i="19"/>
  <c r="U325" i="19" s="1"/>
  <c r="F332" i="19"/>
  <c r="F330" i="19" s="1"/>
  <c r="M332" i="19"/>
  <c r="M330" i="19" s="1"/>
  <c r="T332" i="19"/>
  <c r="T330" i="19" s="1"/>
  <c r="AA332" i="19"/>
  <c r="D337" i="19"/>
  <c r="D335" i="19" s="1"/>
  <c r="K337" i="19"/>
  <c r="K335" i="19" s="1"/>
  <c r="R337" i="19"/>
  <c r="R335" i="19" s="1"/>
  <c r="Y337" i="19"/>
  <c r="Y335" i="19" s="1"/>
  <c r="J342" i="19"/>
  <c r="V342" i="19"/>
  <c r="I347" i="19"/>
  <c r="I345" i="19" s="1"/>
  <c r="U347" i="19"/>
  <c r="U345" i="19" s="1"/>
  <c r="J317" i="19"/>
  <c r="J315" i="19" s="1"/>
  <c r="Q317" i="19"/>
  <c r="Q315" i="19" s="1"/>
  <c r="X317" i="19"/>
  <c r="I322" i="19"/>
  <c r="P322" i="19"/>
  <c r="P320" i="19" s="1"/>
  <c r="W322" i="19"/>
  <c r="H327" i="19"/>
  <c r="H325" i="19" s="1"/>
  <c r="O327" i="19"/>
  <c r="V327" i="19"/>
  <c r="G332" i="19"/>
  <c r="N332" i="19"/>
  <c r="N330" i="19" s="1"/>
  <c r="U332" i="19"/>
  <c r="E337" i="19"/>
  <c r="E335" i="19" s="1"/>
  <c r="L337" i="19"/>
  <c r="S337" i="19"/>
  <c r="Z337" i="19"/>
  <c r="Z335" i="19" s="1"/>
  <c r="K342" i="19"/>
  <c r="K340" i="19" s="1"/>
  <c r="W342" i="19"/>
  <c r="J347" i="19"/>
  <c r="J345" i="19" s="1"/>
  <c r="K405" i="19"/>
  <c r="V462" i="19"/>
  <c r="V460" i="19" s="1"/>
  <c r="P462" i="19"/>
  <c r="P460" i="19" s="1"/>
  <c r="J462" i="19"/>
  <c r="J460" i="19" s="1"/>
  <c r="D462" i="19"/>
  <c r="D460" i="19" s="1"/>
  <c r="W457" i="19"/>
  <c r="W455" i="19" s="1"/>
  <c r="Q457" i="19"/>
  <c r="Q455" i="19" s="1"/>
  <c r="K457" i="19"/>
  <c r="K455" i="19" s="1"/>
  <c r="E457" i="19"/>
  <c r="E455" i="19" s="1"/>
  <c r="X452" i="19"/>
  <c r="X450" i="19" s="1"/>
  <c r="R452" i="19"/>
  <c r="R450" i="19" s="1"/>
  <c r="L452" i="19"/>
  <c r="L450" i="19" s="1"/>
  <c r="F452" i="19"/>
  <c r="F450" i="19" s="1"/>
  <c r="AA462" i="19"/>
  <c r="U462" i="19"/>
  <c r="U460" i="19" s="1"/>
  <c r="O462" i="19"/>
  <c r="O460" i="19" s="1"/>
  <c r="I462" i="19"/>
  <c r="I460" i="19" s="1"/>
  <c r="V457" i="19"/>
  <c r="V455" i="19" s="1"/>
  <c r="P457" i="19"/>
  <c r="P455" i="19" s="1"/>
  <c r="J457" i="19"/>
  <c r="D457" i="19"/>
  <c r="D455" i="19" s="1"/>
  <c r="W452" i="19"/>
  <c r="W450" i="19" s="1"/>
  <c r="Q452" i="19"/>
  <c r="Q450" i="19" s="1"/>
  <c r="K452" i="19"/>
  <c r="K450" i="19" s="1"/>
  <c r="E452" i="19"/>
  <c r="E450" i="19" s="1"/>
  <c r="X447" i="19"/>
  <c r="R447" i="19"/>
  <c r="R445" i="19" s="1"/>
  <c r="L447" i="19"/>
  <c r="L445" i="19" s="1"/>
  <c r="F447" i="19"/>
  <c r="F445" i="19" s="1"/>
  <c r="Y442" i="19"/>
  <c r="Y440" i="19" s="1"/>
  <c r="S442" i="19"/>
  <c r="S440" i="19" s="1"/>
  <c r="M442" i="19"/>
  <c r="G442" i="19"/>
  <c r="G440" i="19" s="1"/>
  <c r="Z437" i="19"/>
  <c r="Z435" i="19" s="1"/>
  <c r="T437" i="19"/>
  <c r="T435" i="19" s="1"/>
  <c r="N437" i="19"/>
  <c r="N435" i="19" s="1"/>
  <c r="H437" i="19"/>
  <c r="H435" i="19" s="1"/>
  <c r="Z462" i="19"/>
  <c r="Z460" i="19" s="1"/>
  <c r="T462" i="19"/>
  <c r="T460" i="19" s="1"/>
  <c r="N462" i="19"/>
  <c r="N460" i="19" s="1"/>
  <c r="H462" i="19"/>
  <c r="H460" i="19" s="1"/>
  <c r="AA457" i="19"/>
  <c r="AA455" i="19" s="1"/>
  <c r="U457" i="19"/>
  <c r="U455" i="19" s="1"/>
  <c r="O457" i="19"/>
  <c r="O455" i="19" s="1"/>
  <c r="I457" i="19"/>
  <c r="I455" i="19" s="1"/>
  <c r="V452" i="19"/>
  <c r="V450" i="19" s="1"/>
  <c r="P452" i="19"/>
  <c r="P450" i="19" s="1"/>
  <c r="J452" i="19"/>
  <c r="J450" i="19" s="1"/>
  <c r="D452" i="19"/>
  <c r="D450" i="19" s="1"/>
  <c r="W447" i="19"/>
  <c r="W445" i="19" s="1"/>
  <c r="Q447" i="19"/>
  <c r="Q445" i="19" s="1"/>
  <c r="K447" i="19"/>
  <c r="K445" i="19" s="1"/>
  <c r="E447" i="19"/>
  <c r="E445" i="19" s="1"/>
  <c r="X442" i="19"/>
  <c r="X440" i="19" s="1"/>
  <c r="R442" i="19"/>
  <c r="R440" i="19" s="1"/>
  <c r="L442" i="19"/>
  <c r="L440" i="19" s="1"/>
  <c r="F442" i="19"/>
  <c r="F440" i="19" s="1"/>
  <c r="Y437" i="19"/>
  <c r="Y435" i="19" s="1"/>
  <c r="S437" i="19"/>
  <c r="S435" i="19" s="1"/>
  <c r="M437" i="19"/>
  <c r="M435" i="19" s="1"/>
  <c r="G437" i="19"/>
  <c r="G435" i="19" s="1"/>
  <c r="Z432" i="19"/>
  <c r="Z430" i="19" s="1"/>
  <c r="T432" i="19"/>
  <c r="T430" i="19" s="1"/>
  <c r="N432" i="19"/>
  <c r="H432" i="19"/>
  <c r="H430" i="19" s="1"/>
  <c r="Y462" i="19"/>
  <c r="S462" i="19"/>
  <c r="S460" i="19" s="1"/>
  <c r="M462" i="19"/>
  <c r="M460" i="19" s="1"/>
  <c r="G462" i="19"/>
  <c r="G460" i="19" s="1"/>
  <c r="Z457" i="19"/>
  <c r="Z455" i="19" s="1"/>
  <c r="T457" i="19"/>
  <c r="T455" i="19" s="1"/>
  <c r="N457" i="19"/>
  <c r="H457" i="19"/>
  <c r="H455" i="19" s="1"/>
  <c r="AA452" i="19"/>
  <c r="AA450" i="19" s="1"/>
  <c r="U452" i="19"/>
  <c r="U450" i="19" s="1"/>
  <c r="O452" i="19"/>
  <c r="O450" i="19" s="1"/>
  <c r="I452" i="19"/>
  <c r="I450" i="19" s="1"/>
  <c r="V447" i="19"/>
  <c r="P447" i="19"/>
  <c r="P445" i="19" s="1"/>
  <c r="J447" i="19"/>
  <c r="J445" i="19" s="1"/>
  <c r="D447" i="19"/>
  <c r="D445" i="19" s="1"/>
  <c r="W442" i="19"/>
  <c r="W440" i="19" s="1"/>
  <c r="Q442" i="19"/>
  <c r="Q440" i="19" s="1"/>
  <c r="K442" i="19"/>
  <c r="E442" i="19"/>
  <c r="E440" i="19" s="1"/>
  <c r="X437" i="19"/>
  <c r="X435" i="19" s="1"/>
  <c r="R437" i="19"/>
  <c r="R435" i="19" s="1"/>
  <c r="L437" i="19"/>
  <c r="L435" i="19" s="1"/>
  <c r="F437" i="19"/>
  <c r="F435" i="19" s="1"/>
  <c r="X462" i="19"/>
  <c r="X460" i="19" s="1"/>
  <c r="R462" i="19"/>
  <c r="R460" i="19" s="1"/>
  <c r="L462" i="19"/>
  <c r="L460" i="19" s="1"/>
  <c r="F462" i="19"/>
  <c r="F460" i="19" s="1"/>
  <c r="Y457" i="19"/>
  <c r="S457" i="19"/>
  <c r="S455" i="19" s="1"/>
  <c r="M457" i="19"/>
  <c r="M455" i="19" s="1"/>
  <c r="G457" i="19"/>
  <c r="G455" i="19" s="1"/>
  <c r="Z452" i="19"/>
  <c r="Z450" i="19" s="1"/>
  <c r="T452" i="19"/>
  <c r="T450" i="19" s="1"/>
  <c r="N452" i="19"/>
  <c r="H452" i="19"/>
  <c r="H450" i="19" s="1"/>
  <c r="AA447" i="19"/>
  <c r="AA445" i="19" s="1"/>
  <c r="U447" i="19"/>
  <c r="U445" i="19" s="1"/>
  <c r="O447" i="19"/>
  <c r="O445" i="19" s="1"/>
  <c r="I447" i="19"/>
  <c r="I445" i="19" s="1"/>
  <c r="V442" i="19"/>
  <c r="P442" i="19"/>
  <c r="P440" i="19" s="1"/>
  <c r="J442" i="19"/>
  <c r="J440" i="19" s="1"/>
  <c r="D442" i="19"/>
  <c r="D440" i="19" s="1"/>
  <c r="W437" i="19"/>
  <c r="W435" i="19" s="1"/>
  <c r="Q437" i="19"/>
  <c r="Q435" i="19" s="1"/>
  <c r="K437" i="19"/>
  <c r="E437" i="19"/>
  <c r="E435" i="19" s="1"/>
  <c r="W462" i="19"/>
  <c r="W460" i="19" s="1"/>
  <c r="Q462" i="19"/>
  <c r="Q460" i="19" s="1"/>
  <c r="K462" i="19"/>
  <c r="K460" i="19" s="1"/>
  <c r="E462" i="19"/>
  <c r="E460" i="19" s="1"/>
  <c r="X457" i="19"/>
  <c r="R457" i="19"/>
  <c r="R455" i="19" s="1"/>
  <c r="L457" i="19"/>
  <c r="L455" i="19" s="1"/>
  <c r="F457" i="19"/>
  <c r="F455" i="19" s="1"/>
  <c r="Y452" i="19"/>
  <c r="Y450" i="19" s="1"/>
  <c r="S452" i="19"/>
  <c r="S450" i="19" s="1"/>
  <c r="M452" i="19"/>
  <c r="G452" i="19"/>
  <c r="G450" i="19" s="1"/>
  <c r="Z447" i="19"/>
  <c r="Z445" i="19" s="1"/>
  <c r="T447" i="19"/>
  <c r="T445" i="19" s="1"/>
  <c r="N447" i="19"/>
  <c r="N445" i="19" s="1"/>
  <c r="H447" i="19"/>
  <c r="H445" i="19" s="1"/>
  <c r="AA442" i="19"/>
  <c r="U442" i="19"/>
  <c r="U440" i="19" s="1"/>
  <c r="O442" i="19"/>
  <c r="O440" i="19" s="1"/>
  <c r="I442" i="19"/>
  <c r="I440" i="19" s="1"/>
  <c r="V437" i="19"/>
  <c r="V435" i="19" s="1"/>
  <c r="P437" i="19"/>
  <c r="P435" i="19" s="1"/>
  <c r="J437" i="19"/>
  <c r="D437" i="19"/>
  <c r="D435" i="19" s="1"/>
  <c r="W432" i="19"/>
  <c r="W430" i="19" s="1"/>
  <c r="Q432" i="19"/>
  <c r="Q430" i="19" s="1"/>
  <c r="K432" i="19"/>
  <c r="K430" i="19" s="1"/>
  <c r="E432" i="19"/>
  <c r="E430" i="19" s="1"/>
  <c r="X427" i="19"/>
  <c r="R427" i="19"/>
  <c r="R425" i="19" s="1"/>
  <c r="L427" i="19"/>
  <c r="L425" i="19" s="1"/>
  <c r="F427" i="19"/>
  <c r="F425" i="19" s="1"/>
  <c r="Y422" i="19"/>
  <c r="Y420" i="19" s="1"/>
  <c r="S422" i="19"/>
  <c r="S420" i="19" s="1"/>
  <c r="M422" i="19"/>
  <c r="G422" i="19"/>
  <c r="G420" i="19" s="1"/>
  <c r="Z417" i="19"/>
  <c r="Z415" i="19" s="1"/>
  <c r="T417" i="19"/>
  <c r="T415" i="19" s="1"/>
  <c r="N417" i="19"/>
  <c r="N415" i="19" s="1"/>
  <c r="H417" i="19"/>
  <c r="H415" i="19" s="1"/>
  <c r="AA412" i="19"/>
  <c r="U412" i="19"/>
  <c r="U410" i="19" s="1"/>
  <c r="O412" i="19"/>
  <c r="O410" i="19" s="1"/>
  <c r="I412" i="19"/>
  <c r="I410" i="19" s="1"/>
  <c r="G447" i="19"/>
  <c r="N442" i="19"/>
  <c r="U437" i="19"/>
  <c r="S432" i="19"/>
  <c r="S430" i="19" s="1"/>
  <c r="J432" i="19"/>
  <c r="J430" i="19" s="1"/>
  <c r="Y427" i="19"/>
  <c r="Y425" i="19" s="1"/>
  <c r="Q427" i="19"/>
  <c r="Q425" i="19" s="1"/>
  <c r="J427" i="19"/>
  <c r="Z422" i="19"/>
  <c r="Z420" i="19" s="1"/>
  <c r="R422" i="19"/>
  <c r="R420" i="19" s="1"/>
  <c r="K422" i="19"/>
  <c r="D422" i="19"/>
  <c r="D420" i="19" s="1"/>
  <c r="AA417" i="19"/>
  <c r="AA415" i="19" s="1"/>
  <c r="S417" i="19"/>
  <c r="L417" i="19"/>
  <c r="E417" i="19"/>
  <c r="E415" i="19" s="1"/>
  <c r="T412" i="19"/>
  <c r="T410" i="19" s="1"/>
  <c r="M412" i="19"/>
  <c r="F412" i="19"/>
  <c r="F410" i="19" s="1"/>
  <c r="Z407" i="19"/>
  <c r="T407" i="19"/>
  <c r="T405" i="19" s="1"/>
  <c r="N407" i="19"/>
  <c r="N405" i="19" s="1"/>
  <c r="H407" i="19"/>
  <c r="H405" i="19" s="1"/>
  <c r="AA402" i="19"/>
  <c r="U402" i="19"/>
  <c r="U400" i="19" s="1"/>
  <c r="O402" i="19"/>
  <c r="O400" i="19" s="1"/>
  <c r="I402" i="19"/>
  <c r="I400" i="19" s="1"/>
  <c r="H442" i="19"/>
  <c r="H440" i="19" s="1"/>
  <c r="O437" i="19"/>
  <c r="O435" i="19" s="1"/>
  <c r="AA432" i="19"/>
  <c r="R432" i="19"/>
  <c r="I432" i="19"/>
  <c r="W427" i="19"/>
  <c r="W425" i="19" s="1"/>
  <c r="P427" i="19"/>
  <c r="P425" i="19" s="1"/>
  <c r="I427" i="19"/>
  <c r="I425" i="19" s="1"/>
  <c r="X422" i="19"/>
  <c r="X420" i="19" s="1"/>
  <c r="Q422" i="19"/>
  <c r="J422" i="19"/>
  <c r="J420" i="19" s="1"/>
  <c r="Y417" i="19"/>
  <c r="Y415" i="19" s="1"/>
  <c r="R417" i="19"/>
  <c r="R415" i="19" s="1"/>
  <c r="K417" i="19"/>
  <c r="K415" i="19" s="1"/>
  <c r="D417" i="19"/>
  <c r="D415" i="19" s="1"/>
  <c r="Z412" i="19"/>
  <c r="Z410" i="19" s="1"/>
  <c r="S412" i="19"/>
  <c r="L412" i="19"/>
  <c r="L410" i="19" s="1"/>
  <c r="E412" i="19"/>
  <c r="E410" i="19" s="1"/>
  <c r="Y407" i="19"/>
  <c r="Y405" i="19" s="1"/>
  <c r="S407" i="19"/>
  <c r="S405" i="19" s="1"/>
  <c r="M407" i="19"/>
  <c r="M405" i="19" s="1"/>
  <c r="G407" i="19"/>
  <c r="G405" i="19" s="1"/>
  <c r="Z402" i="19"/>
  <c r="Z400" i="19" s="1"/>
  <c r="T402" i="19"/>
  <c r="T400" i="19" s="1"/>
  <c r="N402" i="19"/>
  <c r="H402" i="19"/>
  <c r="H400" i="19" s="1"/>
  <c r="I437" i="19"/>
  <c r="Y432" i="19"/>
  <c r="P432" i="19"/>
  <c r="P430" i="19" s="1"/>
  <c r="G432" i="19"/>
  <c r="G430" i="19" s="1"/>
  <c r="V427" i="19"/>
  <c r="O427" i="19"/>
  <c r="H427" i="19"/>
  <c r="W422" i="19"/>
  <c r="W420" i="19" s="1"/>
  <c r="P422" i="19"/>
  <c r="I422" i="19"/>
  <c r="I420" i="19" s="1"/>
  <c r="X417" i="19"/>
  <c r="Q417" i="19"/>
  <c r="J417" i="19"/>
  <c r="Y447" i="19"/>
  <c r="X432" i="19"/>
  <c r="X430" i="19" s="1"/>
  <c r="O432" i="19"/>
  <c r="O430" i="19" s="1"/>
  <c r="F432" i="19"/>
  <c r="F430" i="19" s="1"/>
  <c r="U427" i="19"/>
  <c r="N427" i="19"/>
  <c r="N425" i="19" s="1"/>
  <c r="G427" i="19"/>
  <c r="G425" i="19" s="1"/>
  <c r="V422" i="19"/>
  <c r="V420" i="19" s="1"/>
  <c r="O422" i="19"/>
  <c r="O420" i="19" s="1"/>
  <c r="H422" i="19"/>
  <c r="H420" i="19" s="1"/>
  <c r="S447" i="19"/>
  <c r="Z442" i="19"/>
  <c r="V432" i="19"/>
  <c r="V430" i="19" s="1"/>
  <c r="M432" i="19"/>
  <c r="M430" i="19" s="1"/>
  <c r="D432" i="19"/>
  <c r="D430" i="19" s="1"/>
  <c r="AA427" i="19"/>
  <c r="AA425" i="19" s="1"/>
  <c r="T427" i="19"/>
  <c r="M427" i="19"/>
  <c r="E427" i="19"/>
  <c r="E425" i="19" s="1"/>
  <c r="U422" i="19"/>
  <c r="N422" i="19"/>
  <c r="N420" i="19" s="1"/>
  <c r="F422" i="19"/>
  <c r="F420" i="19" s="1"/>
  <c r="V417" i="19"/>
  <c r="O417" i="19"/>
  <c r="G417" i="19"/>
  <c r="G415" i="19" s="1"/>
  <c r="W412" i="19"/>
  <c r="P412" i="19"/>
  <c r="P410" i="19" s="1"/>
  <c r="H412" i="19"/>
  <c r="H410" i="19" s="1"/>
  <c r="V407" i="19"/>
  <c r="V405" i="19" s="1"/>
  <c r="P407" i="19"/>
  <c r="P405" i="19" s="1"/>
  <c r="J407" i="19"/>
  <c r="J405" i="19" s="1"/>
  <c r="D407" i="19"/>
  <c r="D405" i="19" s="1"/>
  <c r="W402" i="19"/>
  <c r="W400" i="19" s="1"/>
  <c r="Q402" i="19"/>
  <c r="Q400" i="19" s="1"/>
  <c r="K402" i="19"/>
  <c r="E402" i="19"/>
  <c r="E400" i="19" s="1"/>
  <c r="X397" i="19"/>
  <c r="X395" i="19" s="1"/>
  <c r="R397" i="19"/>
  <c r="R395" i="19" s="1"/>
  <c r="L397" i="19"/>
  <c r="L395" i="19" s="1"/>
  <c r="F397" i="19"/>
  <c r="F395" i="19" s="1"/>
  <c r="Y392" i="19"/>
  <c r="S392" i="19"/>
  <c r="S390" i="19" s="1"/>
  <c r="M392" i="19"/>
  <c r="M390" i="19" s="1"/>
  <c r="G392" i="19"/>
  <c r="G390" i="19" s="1"/>
  <c r="Z387" i="19"/>
  <c r="Z385" i="19" s="1"/>
  <c r="T387" i="19"/>
  <c r="T385" i="19" s="1"/>
  <c r="N387" i="19"/>
  <c r="H387" i="19"/>
  <c r="H385" i="19" s="1"/>
  <c r="AA382" i="19"/>
  <c r="AA380" i="19" s="1"/>
  <c r="U382" i="19"/>
  <c r="U380" i="19" s="1"/>
  <c r="O382" i="19"/>
  <c r="O380" i="19" s="1"/>
  <c r="I382" i="19"/>
  <c r="I380" i="19" s="1"/>
  <c r="V377" i="19"/>
  <c r="P377" i="19"/>
  <c r="P375" i="19" s="1"/>
  <c r="J377" i="19"/>
  <c r="J375" i="19" s="1"/>
  <c r="D377" i="19"/>
  <c r="D375" i="19" s="1"/>
  <c r="W372" i="19"/>
  <c r="W370" i="19" s="1"/>
  <c r="Q372" i="19"/>
  <c r="Q370" i="19" s="1"/>
  <c r="K372" i="19"/>
  <c r="E372" i="19"/>
  <c r="E370" i="19" s="1"/>
  <c r="X367" i="19"/>
  <c r="X365" i="19" s="1"/>
  <c r="R367" i="19"/>
  <c r="R365" i="19" s="1"/>
  <c r="L367" i="19"/>
  <c r="L365" i="19" s="1"/>
  <c r="F367" i="19"/>
  <c r="F365" i="19" s="1"/>
  <c r="U432" i="19"/>
  <c r="K427" i="19"/>
  <c r="K425" i="19" s="1"/>
  <c r="E422" i="19"/>
  <c r="E420" i="19" s="1"/>
  <c r="W417" i="19"/>
  <c r="V412" i="19"/>
  <c r="V410" i="19" s="1"/>
  <c r="G412" i="19"/>
  <c r="AA407" i="19"/>
  <c r="AA405" i="19" s="1"/>
  <c r="O407" i="19"/>
  <c r="P402" i="19"/>
  <c r="P400" i="19" s="1"/>
  <c r="D402" i="19"/>
  <c r="W397" i="19"/>
  <c r="W395" i="19" s="1"/>
  <c r="P397" i="19"/>
  <c r="I397" i="19"/>
  <c r="I395" i="19" s="1"/>
  <c r="X392" i="19"/>
  <c r="X390" i="19" s="1"/>
  <c r="Q392" i="19"/>
  <c r="Q390" i="19" s="1"/>
  <c r="J392" i="19"/>
  <c r="J390" i="19" s="1"/>
  <c r="Y387" i="19"/>
  <c r="Y385" i="19" s="1"/>
  <c r="R387" i="19"/>
  <c r="K387" i="19"/>
  <c r="K385" i="19" s="1"/>
  <c r="D387" i="19"/>
  <c r="D385" i="19" s="1"/>
  <c r="Z382" i="19"/>
  <c r="Z380" i="19" s="1"/>
  <c r="S382" i="19"/>
  <c r="S380" i="19" s="1"/>
  <c r="L382" i="19"/>
  <c r="L380" i="19" s="1"/>
  <c r="E382" i="19"/>
  <c r="U377" i="19"/>
  <c r="U375" i="19" s="1"/>
  <c r="N377" i="19"/>
  <c r="N375" i="19" s="1"/>
  <c r="G377" i="19"/>
  <c r="G375" i="19" s="1"/>
  <c r="V372" i="19"/>
  <c r="O372" i="19"/>
  <c r="O370" i="19" s="1"/>
  <c r="H372" i="19"/>
  <c r="W367" i="19"/>
  <c r="W365" i="19" s="1"/>
  <c r="P367" i="19"/>
  <c r="I367" i="19"/>
  <c r="I365" i="19" s="1"/>
  <c r="AA362" i="19"/>
  <c r="AA360" i="19" s="1"/>
  <c r="U362" i="19"/>
  <c r="U360" i="19" s="1"/>
  <c r="O362" i="19"/>
  <c r="O360" i="19" s="1"/>
  <c r="I362" i="19"/>
  <c r="I360" i="19" s="1"/>
  <c r="V357" i="19"/>
  <c r="V355" i="19" s="1"/>
  <c r="P357" i="19"/>
  <c r="J357" i="19"/>
  <c r="J355" i="19" s="1"/>
  <c r="D357" i="19"/>
  <c r="D355" i="19" s="1"/>
  <c r="W352" i="19"/>
  <c r="W350" i="19" s="1"/>
  <c r="Q352" i="19"/>
  <c r="Q350" i="19" s="1"/>
  <c r="K352" i="19"/>
  <c r="K350" i="19" s="1"/>
  <c r="E352" i="19"/>
  <c r="X347" i="19"/>
  <c r="X345" i="19" s="1"/>
  <c r="R347" i="19"/>
  <c r="R345" i="19" s="1"/>
  <c r="L347" i="19"/>
  <c r="L345" i="19" s="1"/>
  <c r="F347" i="19"/>
  <c r="F345" i="19" s="1"/>
  <c r="Y342" i="19"/>
  <c r="Y340" i="19" s="1"/>
  <c r="S342" i="19"/>
  <c r="M342" i="19"/>
  <c r="M340" i="19" s="1"/>
  <c r="G342" i="19"/>
  <c r="G340" i="19" s="1"/>
  <c r="L432" i="19"/>
  <c r="L430" i="19" s="1"/>
  <c r="D427" i="19"/>
  <c r="U417" i="19"/>
  <c r="R412" i="19"/>
  <c r="R410" i="19" s="1"/>
  <c r="D412" i="19"/>
  <c r="X407" i="19"/>
  <c r="X405" i="19" s="1"/>
  <c r="L407" i="19"/>
  <c r="L405" i="19" s="1"/>
  <c r="Y402" i="19"/>
  <c r="M402" i="19"/>
  <c r="M400" i="19" s="1"/>
  <c r="V397" i="19"/>
  <c r="O397" i="19"/>
  <c r="O395" i="19" s="1"/>
  <c r="H397" i="19"/>
  <c r="H395" i="19" s="1"/>
  <c r="W392" i="19"/>
  <c r="P392" i="19"/>
  <c r="P390" i="19" s="1"/>
  <c r="I392" i="19"/>
  <c r="I390" i="19" s="1"/>
  <c r="X387" i="19"/>
  <c r="X385" i="19" s="1"/>
  <c r="Q387" i="19"/>
  <c r="Q385" i="19" s="1"/>
  <c r="J387" i="19"/>
  <c r="J385" i="19" s="1"/>
  <c r="Y382" i="19"/>
  <c r="Y380" i="19" s="1"/>
  <c r="R382" i="19"/>
  <c r="R380" i="19" s="1"/>
  <c r="K382" i="19"/>
  <c r="K380" i="19" s="1"/>
  <c r="D382" i="19"/>
  <c r="D380" i="19" s="1"/>
  <c r="AA377" i="19"/>
  <c r="AA375" i="19" s="1"/>
  <c r="T377" i="19"/>
  <c r="T375" i="19" s="1"/>
  <c r="M377" i="19"/>
  <c r="M375" i="19" s="1"/>
  <c r="F377" i="19"/>
  <c r="F375" i="19" s="1"/>
  <c r="U372" i="19"/>
  <c r="U370" i="19" s="1"/>
  <c r="N372" i="19"/>
  <c r="N370" i="19" s="1"/>
  <c r="G372" i="19"/>
  <c r="G370" i="19" s="1"/>
  <c r="V367" i="19"/>
  <c r="V365" i="19" s="1"/>
  <c r="O367" i="19"/>
  <c r="O365" i="19" s="1"/>
  <c r="H367" i="19"/>
  <c r="H365" i="19" s="1"/>
  <c r="Z362" i="19"/>
  <c r="Z360" i="19" s="1"/>
  <c r="T362" i="19"/>
  <c r="T360" i="19" s="1"/>
  <c r="N362" i="19"/>
  <c r="N360" i="19" s="1"/>
  <c r="H362" i="19"/>
  <c r="H360" i="19" s="1"/>
  <c r="AA357" i="19"/>
  <c r="AA355" i="19" s="1"/>
  <c r="U357" i="19"/>
  <c r="U355" i="19" s="1"/>
  <c r="O357" i="19"/>
  <c r="O355" i="19" s="1"/>
  <c r="I357" i="19"/>
  <c r="V352" i="19"/>
  <c r="V350" i="19" s="1"/>
  <c r="P352" i="19"/>
  <c r="P350" i="19" s="1"/>
  <c r="J352" i="19"/>
  <c r="J350" i="19" s="1"/>
  <c r="D352" i="19"/>
  <c r="D350" i="19" s="1"/>
  <c r="W347" i="19"/>
  <c r="W345" i="19" s="1"/>
  <c r="Q347" i="19"/>
  <c r="K347" i="19"/>
  <c r="K345" i="19" s="1"/>
  <c r="E347" i="19"/>
  <c r="E345" i="19" s="1"/>
  <c r="X342" i="19"/>
  <c r="X340" i="19" s="1"/>
  <c r="R342" i="19"/>
  <c r="R340" i="19" s="1"/>
  <c r="L342" i="19"/>
  <c r="L340" i="19" s="1"/>
  <c r="F342" i="19"/>
  <c r="AA437" i="19"/>
  <c r="AA435" i="19" s="1"/>
  <c r="P417" i="19"/>
  <c r="P415" i="19" s="1"/>
  <c r="Q412" i="19"/>
  <c r="Q410" i="19" s="1"/>
  <c r="W407" i="19"/>
  <c r="W405" i="19" s="1"/>
  <c r="K407" i="19"/>
  <c r="X402" i="19"/>
  <c r="X400" i="19" s="1"/>
  <c r="L402" i="19"/>
  <c r="L400" i="19" s="1"/>
  <c r="U397" i="19"/>
  <c r="U395" i="19" s="1"/>
  <c r="N397" i="19"/>
  <c r="N395" i="19" s="1"/>
  <c r="G397" i="19"/>
  <c r="G395" i="19" s="1"/>
  <c r="V392" i="19"/>
  <c r="O392" i="19"/>
  <c r="O390" i="19" s="1"/>
  <c r="H392" i="19"/>
  <c r="H390" i="19" s="1"/>
  <c r="W387" i="19"/>
  <c r="W385" i="19" s="1"/>
  <c r="P387" i="19"/>
  <c r="P385" i="19" s="1"/>
  <c r="I387" i="19"/>
  <c r="I385" i="19" s="1"/>
  <c r="X382" i="19"/>
  <c r="Q382" i="19"/>
  <c r="Q380" i="19" s="1"/>
  <c r="J382" i="19"/>
  <c r="J380" i="19" s="1"/>
  <c r="Z377" i="19"/>
  <c r="Z375" i="19" s="1"/>
  <c r="S377" i="19"/>
  <c r="S375" i="19" s="1"/>
  <c r="L377" i="19"/>
  <c r="L375" i="19" s="1"/>
  <c r="E377" i="19"/>
  <c r="AA372" i="19"/>
  <c r="AA370" i="19" s="1"/>
  <c r="T372" i="19"/>
  <c r="T370" i="19" s="1"/>
  <c r="M372" i="19"/>
  <c r="M370" i="19" s="1"/>
  <c r="F372" i="19"/>
  <c r="F370" i="19" s="1"/>
  <c r="U367" i="19"/>
  <c r="U365" i="19" s="1"/>
  <c r="N367" i="19"/>
  <c r="G367" i="19"/>
  <c r="G365" i="19" s="1"/>
  <c r="Y362" i="19"/>
  <c r="S362" i="19"/>
  <c r="S360" i="19" s="1"/>
  <c r="M362" i="19"/>
  <c r="M360" i="19" s="1"/>
  <c r="G362" i="19"/>
  <c r="G360" i="19" s="1"/>
  <c r="Z357" i="19"/>
  <c r="Z355" i="19" s="1"/>
  <c r="T357" i="19"/>
  <c r="N357" i="19"/>
  <c r="N355" i="19" s="1"/>
  <c r="H357" i="19"/>
  <c r="H355" i="19" s="1"/>
  <c r="AA352" i="19"/>
  <c r="AA350" i="19" s="1"/>
  <c r="U352" i="19"/>
  <c r="U350" i="19" s="1"/>
  <c r="O352" i="19"/>
  <c r="O350" i="19" s="1"/>
  <c r="I352" i="19"/>
  <c r="M447" i="19"/>
  <c r="M445" i="19" s="1"/>
  <c r="AA422" i="19"/>
  <c r="AA420" i="19" s="1"/>
  <c r="M417" i="19"/>
  <c r="N412" i="19"/>
  <c r="N410" i="19" s="1"/>
  <c r="U407" i="19"/>
  <c r="U405" i="19" s="1"/>
  <c r="I407" i="19"/>
  <c r="I405" i="19" s="1"/>
  <c r="V402" i="19"/>
  <c r="V400" i="19" s="1"/>
  <c r="J402" i="19"/>
  <c r="J400" i="19" s="1"/>
  <c r="AA397" i="19"/>
  <c r="T397" i="19"/>
  <c r="M397" i="19"/>
  <c r="M395" i="19" s="1"/>
  <c r="E397" i="19"/>
  <c r="E395" i="19" s="1"/>
  <c r="U392" i="19"/>
  <c r="N392" i="19"/>
  <c r="N390" i="19" s="1"/>
  <c r="F392" i="19"/>
  <c r="F390" i="19" s="1"/>
  <c r="V387" i="19"/>
  <c r="O387" i="19"/>
  <c r="O385" i="19" s="1"/>
  <c r="G387" i="19"/>
  <c r="G385" i="19" s="1"/>
  <c r="W382" i="19"/>
  <c r="P382" i="19"/>
  <c r="P380" i="19" s="1"/>
  <c r="H382" i="19"/>
  <c r="H380" i="19" s="1"/>
  <c r="Y377" i="19"/>
  <c r="Y375" i="19" s="1"/>
  <c r="R377" i="19"/>
  <c r="K377" i="19"/>
  <c r="K375" i="19" s="1"/>
  <c r="Z372" i="19"/>
  <c r="Z370" i="19" s="1"/>
  <c r="S372" i="19"/>
  <c r="S370" i="19" s="1"/>
  <c r="L372" i="19"/>
  <c r="L370" i="19" s="1"/>
  <c r="D372" i="19"/>
  <c r="D370" i="19" s="1"/>
  <c r="AA367" i="19"/>
  <c r="AA365" i="19" s="1"/>
  <c r="T367" i="19"/>
  <c r="M367" i="19"/>
  <c r="M365" i="19" s="1"/>
  <c r="E367" i="19"/>
  <c r="E365" i="19" s="1"/>
  <c r="X362" i="19"/>
  <c r="X360" i="19" s="1"/>
  <c r="R362" i="19"/>
  <c r="L362" i="19"/>
  <c r="L360" i="19" s="1"/>
  <c r="F362" i="19"/>
  <c r="F360" i="19" s="1"/>
  <c r="Y357" i="19"/>
  <c r="Y355" i="19" s="1"/>
  <c r="S357" i="19"/>
  <c r="S355" i="19" s="1"/>
  <c r="M357" i="19"/>
  <c r="M355" i="19" s="1"/>
  <c r="G357" i="19"/>
  <c r="Z352" i="19"/>
  <c r="Z350" i="19" s="1"/>
  <c r="T352" i="19"/>
  <c r="T350" i="19" s="1"/>
  <c r="N352" i="19"/>
  <c r="N350" i="19" s="1"/>
  <c r="H352" i="19"/>
  <c r="H350" i="19" s="1"/>
  <c r="Z427" i="19"/>
  <c r="T422" i="19"/>
  <c r="I417" i="19"/>
  <c r="I415" i="19" s="1"/>
  <c r="Y412" i="19"/>
  <c r="K412" i="19"/>
  <c r="R407" i="19"/>
  <c r="R405" i="19" s="1"/>
  <c r="F407" i="19"/>
  <c r="F405" i="19" s="1"/>
  <c r="S402" i="19"/>
  <c r="G402" i="19"/>
  <c r="G400" i="19" s="1"/>
  <c r="Z397" i="19"/>
  <c r="Z395" i="19" s="1"/>
  <c r="S397" i="19"/>
  <c r="S395" i="19" s="1"/>
  <c r="K397" i="19"/>
  <c r="K395" i="19" s="1"/>
  <c r="D397" i="19"/>
  <c r="AA392" i="19"/>
  <c r="AA390" i="19" s="1"/>
  <c r="T392" i="19"/>
  <c r="L392" i="19"/>
  <c r="E392" i="19"/>
  <c r="U387" i="19"/>
  <c r="U385" i="19" s="1"/>
  <c r="M387" i="19"/>
  <c r="M385" i="19" s="1"/>
  <c r="F387" i="19"/>
  <c r="V382" i="19"/>
  <c r="N382" i="19"/>
  <c r="N380" i="19" s="1"/>
  <c r="G382" i="19"/>
  <c r="X377" i="19"/>
  <c r="X375" i="19" s="1"/>
  <c r="Q377" i="19"/>
  <c r="Q375" i="19" s="1"/>
  <c r="I377" i="19"/>
  <c r="I375" i="19" s="1"/>
  <c r="Y372" i="19"/>
  <c r="R372" i="19"/>
  <c r="R370" i="19" s="1"/>
  <c r="J372" i="19"/>
  <c r="Z367" i="19"/>
  <c r="Z365" i="19" s="1"/>
  <c r="S367" i="19"/>
  <c r="S365" i="19" s="1"/>
  <c r="K367" i="19"/>
  <c r="D367" i="19"/>
  <c r="W362" i="19"/>
  <c r="W360" i="19" s="1"/>
  <c r="Q362" i="19"/>
  <c r="Q360" i="19" s="1"/>
  <c r="K362" i="19"/>
  <c r="K360" i="19" s="1"/>
  <c r="E362" i="19"/>
  <c r="E360" i="19" s="1"/>
  <c r="X357" i="19"/>
  <c r="X355" i="19" s="1"/>
  <c r="R357" i="19"/>
  <c r="R355" i="19" s="1"/>
  <c r="L357" i="19"/>
  <c r="L355" i="19" s="1"/>
  <c r="F357" i="19"/>
  <c r="F355" i="19" s="1"/>
  <c r="Y352" i="19"/>
  <c r="Y350" i="19" s="1"/>
  <c r="S352" i="19"/>
  <c r="S350" i="19" s="1"/>
  <c r="M352" i="19"/>
  <c r="M350" i="19" s="1"/>
  <c r="G352" i="19"/>
  <c r="G350" i="19" s="1"/>
  <c r="T442" i="19"/>
  <c r="T440" i="19" s="1"/>
  <c r="S427" i="19"/>
  <c r="L422" i="19"/>
  <c r="L420" i="19" s="1"/>
  <c r="F417" i="19"/>
  <c r="X412" i="19"/>
  <c r="X410" i="19" s="1"/>
  <c r="J412" i="19"/>
  <c r="J410" i="19" s="1"/>
  <c r="Q407" i="19"/>
  <c r="Q405" i="19" s="1"/>
  <c r="E407" i="19"/>
  <c r="E405" i="19" s="1"/>
  <c r="R402" i="19"/>
  <c r="R400" i="19" s="1"/>
  <c r="F402" i="19"/>
  <c r="F400" i="19" s="1"/>
  <c r="Y397" i="19"/>
  <c r="Q397" i="19"/>
  <c r="Q395" i="19" s="1"/>
  <c r="J397" i="19"/>
  <c r="J395" i="19" s="1"/>
  <c r="Z392" i="19"/>
  <c r="Z390" i="19" s="1"/>
  <c r="R392" i="19"/>
  <c r="R390" i="19" s="1"/>
  <c r="K392" i="19"/>
  <c r="D392" i="19"/>
  <c r="AA387" i="19"/>
  <c r="AA385" i="19" s="1"/>
  <c r="S387" i="19"/>
  <c r="S385" i="19" s="1"/>
  <c r="L387" i="19"/>
  <c r="E387" i="19"/>
  <c r="E385" i="19" s="1"/>
  <c r="T382" i="19"/>
  <c r="M382" i="19"/>
  <c r="F382" i="19"/>
  <c r="F380" i="19" s="1"/>
  <c r="W377" i="19"/>
  <c r="W375" i="19" s="1"/>
  <c r="O377" i="19"/>
  <c r="O375" i="19" s="1"/>
  <c r="H377" i="19"/>
  <c r="H375" i="19" s="1"/>
  <c r="X372" i="19"/>
  <c r="X370" i="19" s="1"/>
  <c r="P372" i="19"/>
  <c r="P370" i="19" s="1"/>
  <c r="I372" i="19"/>
  <c r="Y367" i="19"/>
  <c r="Y365" i="19" s="1"/>
  <c r="Q367" i="19"/>
  <c r="Q365" i="19" s="1"/>
  <c r="J367" i="19"/>
  <c r="V362" i="19"/>
  <c r="V360" i="19" s="1"/>
  <c r="P362" i="19"/>
  <c r="P360" i="19" s="1"/>
  <c r="J362" i="19"/>
  <c r="J360" i="19" s="1"/>
  <c r="D362" i="19"/>
  <c r="W357" i="19"/>
  <c r="W355" i="19" s="1"/>
  <c r="Q357" i="19"/>
  <c r="Q355" i="19" s="1"/>
  <c r="K357" i="19"/>
  <c r="K355" i="19" s="1"/>
  <c r="E357" i="19"/>
  <c r="E355" i="19" s="1"/>
  <c r="X352" i="19"/>
  <c r="X350" i="19" s="1"/>
  <c r="R352" i="19"/>
  <c r="L352" i="19"/>
  <c r="L350" i="19" s="1"/>
  <c r="F352" i="19"/>
  <c r="F350" i="19" s="1"/>
  <c r="Y347" i="19"/>
  <c r="Y345" i="19" s="1"/>
  <c r="S347" i="19"/>
  <c r="S345" i="19" s="1"/>
  <c r="M347" i="19"/>
  <c r="M345" i="19" s="1"/>
  <c r="G347" i="19"/>
  <c r="Z342" i="19"/>
  <c r="Z340" i="19" s="1"/>
  <c r="T342" i="19"/>
  <c r="T340" i="19" s="1"/>
  <c r="N342" i="19"/>
  <c r="N340" i="19" s="1"/>
  <c r="H342" i="19"/>
  <c r="H340" i="19" s="1"/>
  <c r="AA337" i="19"/>
  <c r="AA335" i="19" s="1"/>
  <c r="U337" i="19"/>
  <c r="O337" i="19"/>
  <c r="O335" i="19" s="1"/>
  <c r="I337" i="19"/>
  <c r="I335" i="19" s="1"/>
  <c r="V332" i="19"/>
  <c r="V330" i="19" s="1"/>
  <c r="P332" i="19"/>
  <c r="P330" i="19" s="1"/>
  <c r="J332" i="19"/>
  <c r="J330" i="19" s="1"/>
  <c r="D332" i="19"/>
  <c r="W327" i="19"/>
  <c r="W325" i="19" s="1"/>
  <c r="Q327" i="19"/>
  <c r="Q325" i="19" s="1"/>
  <c r="K327" i="19"/>
  <c r="K325" i="19" s="1"/>
  <c r="E327" i="19"/>
  <c r="E325" i="19" s="1"/>
  <c r="X322" i="19"/>
  <c r="X320" i="19" s="1"/>
  <c r="R322" i="19"/>
  <c r="L322" i="19"/>
  <c r="L320" i="19" s="1"/>
  <c r="F322" i="19"/>
  <c r="F320" i="19" s="1"/>
  <c r="Y317" i="19"/>
  <c r="Y315" i="19" s="1"/>
  <c r="S317" i="19"/>
  <c r="S315" i="19" s="1"/>
  <c r="M317" i="19"/>
  <c r="M315" i="19" s="1"/>
  <c r="G317" i="19"/>
  <c r="K317" i="19"/>
  <c r="K315" i="19" s="1"/>
  <c r="R317" i="19"/>
  <c r="R315" i="19" s="1"/>
  <c r="Z317" i="19"/>
  <c r="Z315" i="19" s="1"/>
  <c r="J322" i="19"/>
  <c r="J320" i="19" s="1"/>
  <c r="Q322" i="19"/>
  <c r="Y322" i="19"/>
  <c r="Y320" i="19" s="1"/>
  <c r="I327" i="19"/>
  <c r="I325" i="19" s="1"/>
  <c r="P327" i="19"/>
  <c r="P325" i="19" s="1"/>
  <c r="X327" i="19"/>
  <c r="X325" i="19" s="1"/>
  <c r="H332" i="19"/>
  <c r="H330" i="19" s="1"/>
  <c r="O332" i="19"/>
  <c r="W332" i="19"/>
  <c r="W330" i="19" s="1"/>
  <c r="F337" i="19"/>
  <c r="F335" i="19" s="1"/>
  <c r="M337" i="19"/>
  <c r="M335" i="19" s="1"/>
  <c r="T337" i="19"/>
  <c r="T335" i="19" s="1"/>
  <c r="O342" i="19"/>
  <c r="O340" i="19" s="1"/>
  <c r="AA342" i="19"/>
  <c r="AA340" i="19" s="1"/>
  <c r="N347" i="19"/>
  <c r="Z347" i="19"/>
  <c r="Z345" i="19" s="1"/>
  <c r="T365" i="19"/>
  <c r="R375" i="19"/>
  <c r="W380" i="19"/>
  <c r="V385" i="19"/>
  <c r="U390" i="19"/>
  <c r="T395" i="19"/>
  <c r="S400" i="19"/>
  <c r="Y400" i="19"/>
  <c r="E317" i="19"/>
  <c r="E315" i="19" s="1"/>
  <c r="L317" i="19"/>
  <c r="L315" i="19" s="1"/>
  <c r="T317" i="19"/>
  <c r="T315" i="19" s="1"/>
  <c r="AA317" i="19"/>
  <c r="AA315" i="19" s="1"/>
  <c r="D322" i="19"/>
  <c r="D320" i="19" s="1"/>
  <c r="K322" i="19"/>
  <c r="K320" i="19" s="1"/>
  <c r="S322" i="19"/>
  <c r="Z322" i="19"/>
  <c r="Z320" i="19" s="1"/>
  <c r="J327" i="19"/>
  <c r="J325" i="19" s="1"/>
  <c r="R327" i="19"/>
  <c r="R325" i="19" s="1"/>
  <c r="Y327" i="19"/>
  <c r="Y325" i="19" s="1"/>
  <c r="I332" i="19"/>
  <c r="I330" i="19" s="1"/>
  <c r="Q332" i="19"/>
  <c r="X332" i="19"/>
  <c r="X330" i="19" s="1"/>
  <c r="G337" i="19"/>
  <c r="G335" i="19" s="1"/>
  <c r="N337" i="19"/>
  <c r="N335" i="19" s="1"/>
  <c r="V337" i="19"/>
  <c r="V335" i="19" s="1"/>
  <c r="D342" i="19"/>
  <c r="D340" i="19" s="1"/>
  <c r="P342" i="19"/>
  <c r="P340" i="19" s="1"/>
  <c r="O347" i="19"/>
  <c r="O345" i="19" s="1"/>
  <c r="AA347" i="19"/>
  <c r="F317" i="19"/>
  <c r="F315" i="19" s="1"/>
  <c r="N317" i="19"/>
  <c r="N315" i="19" s="1"/>
  <c r="U317" i="19"/>
  <c r="U315" i="19" s="1"/>
  <c r="E322" i="19"/>
  <c r="M322" i="19"/>
  <c r="M320" i="19" s="1"/>
  <c r="T322" i="19"/>
  <c r="T320" i="19" s="1"/>
  <c r="AA322" i="19"/>
  <c r="AA320" i="19" s="1"/>
  <c r="D327" i="19"/>
  <c r="D325" i="19" s="1"/>
  <c r="L327" i="19"/>
  <c r="L325" i="19" s="1"/>
  <c r="S327" i="19"/>
  <c r="Z327" i="19"/>
  <c r="Z325" i="19" s="1"/>
  <c r="K332" i="19"/>
  <c r="K330" i="19" s="1"/>
  <c r="R332" i="19"/>
  <c r="R330" i="19" s="1"/>
  <c r="Y332" i="19"/>
  <c r="Y330" i="19" s="1"/>
  <c r="H337" i="19"/>
  <c r="H335" i="19" s="1"/>
  <c r="P337" i="19"/>
  <c r="P335" i="19" s="1"/>
  <c r="W337" i="19"/>
  <c r="W335" i="19" s="1"/>
  <c r="E342" i="19"/>
  <c r="E340" i="19" s="1"/>
  <c r="Q342" i="19"/>
  <c r="D347" i="19"/>
  <c r="D345" i="19" s="1"/>
  <c r="P347" i="19"/>
  <c r="P345" i="19" s="1"/>
  <c r="J365" i="19"/>
  <c r="P365" i="19"/>
  <c r="I370" i="19"/>
  <c r="G380" i="19"/>
  <c r="F385" i="19"/>
  <c r="L385" i="19"/>
  <c r="E390" i="19"/>
  <c r="K390" i="19"/>
  <c r="W390" i="19"/>
  <c r="D395" i="19"/>
  <c r="V395" i="19"/>
  <c r="M410" i="19"/>
  <c r="S410" i="19"/>
  <c r="L415" i="19"/>
  <c r="J415" i="19"/>
  <c r="K420" i="19"/>
  <c r="Q420" i="19"/>
  <c r="R430" i="19"/>
  <c r="I469" i="19"/>
  <c r="O469" i="19"/>
  <c r="U469" i="19"/>
  <c r="Q469" i="19"/>
  <c r="E474" i="19"/>
  <c r="W474" i="19"/>
  <c r="J489" i="19"/>
  <c r="P489" i="19"/>
  <c r="V489" i="19"/>
  <c r="H494" i="19"/>
  <c r="U494" i="19"/>
  <c r="G410" i="19"/>
  <c r="Y410" i="19"/>
  <c r="Q415" i="19"/>
  <c r="M425" i="19"/>
  <c r="S425" i="19"/>
  <c r="F415" i="19"/>
  <c r="X415" i="19"/>
  <c r="H425" i="19"/>
  <c r="N430" i="19"/>
  <c r="I435" i="19"/>
  <c r="U435" i="19"/>
  <c r="T420" i="19"/>
  <c r="O425" i="19"/>
  <c r="I430" i="19"/>
  <c r="U430" i="19"/>
  <c r="D410" i="19"/>
  <c r="U420" i="19"/>
  <c r="D425" i="19"/>
  <c r="V425" i="19"/>
  <c r="N440" i="19"/>
  <c r="Z440" i="19"/>
  <c r="K410" i="19"/>
  <c r="O415" i="19"/>
  <c r="U415" i="19"/>
  <c r="P420" i="19"/>
  <c r="S445" i="19"/>
  <c r="Y445" i="19"/>
  <c r="K469" i="19"/>
  <c r="R469" i="19"/>
  <c r="Y469" i="19"/>
  <c r="Q479" i="19"/>
  <c r="D484" i="19"/>
  <c r="Z494" i="19"/>
  <c r="E469" i="19"/>
  <c r="Z469" i="19"/>
  <c r="G474" i="19"/>
  <c r="M474" i="19"/>
  <c r="S474" i="19"/>
  <c r="Y474" i="19"/>
  <c r="Q484" i="19"/>
  <c r="W484" i="19"/>
  <c r="Z499" i="19"/>
  <c r="D514" i="19"/>
  <c r="J514" i="19"/>
  <c r="V514" i="19"/>
  <c r="L469" i="19"/>
  <c r="V474" i="19"/>
  <c r="V479" i="19"/>
  <c r="AA489" i="19"/>
  <c r="R504" i="19"/>
  <c r="R509" i="19"/>
  <c r="X509" i="19"/>
  <c r="K514" i="19"/>
  <c r="L479" i="19"/>
  <c r="J484" i="19"/>
  <c r="I494" i="19"/>
  <c r="O494" i="19"/>
  <c r="G499" i="19"/>
  <c r="S504" i="19"/>
  <c r="P474" i="19"/>
  <c r="Z519" i="19"/>
  <c r="M504" i="19"/>
  <c r="P514" i="19"/>
  <c r="P524" i="19"/>
  <c r="K509" i="19"/>
  <c r="W514" i="19"/>
  <c r="Q524" i="19"/>
  <c r="N534" i="19"/>
  <c r="E519" i="19"/>
  <c r="M524" i="19"/>
  <c r="K519" i="19"/>
  <c r="T499" i="19"/>
  <c r="S519" i="19"/>
  <c r="Z616" i="19"/>
  <c r="Z614" i="19" s="1"/>
  <c r="T616" i="19"/>
  <c r="T614" i="19" s="1"/>
  <c r="N616" i="19"/>
  <c r="N614" i="19" s="1"/>
  <c r="H616" i="19"/>
  <c r="H614" i="19" s="1"/>
  <c r="AA611" i="19"/>
  <c r="AA609" i="19" s="1"/>
  <c r="U611" i="19"/>
  <c r="O611" i="19"/>
  <c r="O609" i="19" s="1"/>
  <c r="I611" i="19"/>
  <c r="I609" i="19" s="1"/>
  <c r="V606" i="19"/>
  <c r="V604" i="19" s="1"/>
  <c r="P606" i="19"/>
  <c r="P604" i="19" s="1"/>
  <c r="J606" i="19"/>
  <c r="J604" i="19" s="1"/>
  <c r="D606" i="19"/>
  <c r="W601" i="19"/>
  <c r="W599" i="19" s="1"/>
  <c r="Q601" i="19"/>
  <c r="Q599" i="19" s="1"/>
  <c r="K601" i="19"/>
  <c r="K599" i="19" s="1"/>
  <c r="E601" i="19"/>
  <c r="E599" i="19" s="1"/>
  <c r="X596" i="19"/>
  <c r="X594" i="19" s="1"/>
  <c r="R596" i="19"/>
  <c r="L596" i="19"/>
  <c r="L594" i="19" s="1"/>
  <c r="F596" i="19"/>
  <c r="F594" i="19" s="1"/>
  <c r="Y591" i="19"/>
  <c r="Y589" i="19" s="1"/>
  <c r="S591" i="19"/>
  <c r="S589" i="19" s="1"/>
  <c r="M591" i="19"/>
  <c r="M589" i="19" s="1"/>
  <c r="G591" i="19"/>
  <c r="Z586" i="19"/>
  <c r="Z584" i="19" s="1"/>
  <c r="T586" i="19"/>
  <c r="T584" i="19" s="1"/>
  <c r="N586" i="19"/>
  <c r="N584" i="19" s="1"/>
  <c r="H586" i="19"/>
  <c r="H584" i="19" s="1"/>
  <c r="Y616" i="19"/>
  <c r="Y614" i="19" s="1"/>
  <c r="S616" i="19"/>
  <c r="M616" i="19"/>
  <c r="M614" i="19" s="1"/>
  <c r="G616" i="19"/>
  <c r="G614" i="19" s="1"/>
  <c r="Z611" i="19"/>
  <c r="Z609" i="19" s="1"/>
  <c r="T611" i="19"/>
  <c r="T609" i="19" s="1"/>
  <c r="N611" i="19"/>
  <c r="X616" i="19"/>
  <c r="X614" i="19" s="1"/>
  <c r="R616" i="19"/>
  <c r="R614" i="19" s="1"/>
  <c r="L616" i="19"/>
  <c r="L614" i="19" s="1"/>
  <c r="F616" i="19"/>
  <c r="F614" i="19" s="1"/>
  <c r="Y611" i="19"/>
  <c r="Y609" i="19" s="1"/>
  <c r="S611" i="19"/>
  <c r="M611" i="19"/>
  <c r="M609" i="19" s="1"/>
  <c r="G611" i="19"/>
  <c r="G609" i="19" s="1"/>
  <c r="W616" i="19"/>
  <c r="Q616" i="19"/>
  <c r="Q614" i="19" s="1"/>
  <c r="K616" i="19"/>
  <c r="K614" i="19" s="1"/>
  <c r="E616" i="19"/>
  <c r="E614" i="19" s="1"/>
  <c r="X611" i="19"/>
  <c r="X609" i="19" s="1"/>
  <c r="R611" i="19"/>
  <c r="R609" i="19" s="1"/>
  <c r="L611" i="19"/>
  <c r="F611" i="19"/>
  <c r="F609" i="19" s="1"/>
  <c r="V616" i="19"/>
  <c r="V614" i="19" s="1"/>
  <c r="P616" i="19"/>
  <c r="P614" i="19" s="1"/>
  <c r="J616" i="19"/>
  <c r="J614" i="19" s="1"/>
  <c r="D616" i="19"/>
  <c r="D614" i="19" s="1"/>
  <c r="W611" i="19"/>
  <c r="Q611" i="19"/>
  <c r="Q609" i="19" s="1"/>
  <c r="K611" i="19"/>
  <c r="K609" i="19" s="1"/>
  <c r="E611" i="19"/>
  <c r="E609" i="19" s="1"/>
  <c r="X606" i="19"/>
  <c r="X604" i="19" s="1"/>
  <c r="R606" i="19"/>
  <c r="R604" i="19" s="1"/>
  <c r="L606" i="19"/>
  <c r="F606" i="19"/>
  <c r="F604" i="19" s="1"/>
  <c r="Y601" i="19"/>
  <c r="Y599" i="19" s="1"/>
  <c r="S601" i="19"/>
  <c r="S599" i="19" s="1"/>
  <c r="M601" i="19"/>
  <c r="M599" i="19" s="1"/>
  <c r="G601" i="19"/>
  <c r="G599" i="19" s="1"/>
  <c r="Z596" i="19"/>
  <c r="T596" i="19"/>
  <c r="T594" i="19" s="1"/>
  <c r="N596" i="19"/>
  <c r="N594" i="19" s="1"/>
  <c r="H596" i="19"/>
  <c r="H594" i="19" s="1"/>
  <c r="AA591" i="19"/>
  <c r="AA589" i="19" s="1"/>
  <c r="U591" i="19"/>
  <c r="U589" i="19" s="1"/>
  <c r="O591" i="19"/>
  <c r="I591" i="19"/>
  <c r="I589" i="19" s="1"/>
  <c r="V586" i="19"/>
  <c r="V584" i="19" s="1"/>
  <c r="P586" i="19"/>
  <c r="P584" i="19" s="1"/>
  <c r="J586" i="19"/>
  <c r="J584" i="19" s="1"/>
  <c r="D586" i="19"/>
  <c r="D584" i="19" s="1"/>
  <c r="H611" i="19"/>
  <c r="AA606" i="19"/>
  <c r="AA604" i="19" s="1"/>
  <c r="S606" i="19"/>
  <c r="I606" i="19"/>
  <c r="T601" i="19"/>
  <c r="T599" i="19" s="1"/>
  <c r="J601" i="19"/>
  <c r="J599" i="19" s="1"/>
  <c r="U596" i="19"/>
  <c r="U594" i="19" s="1"/>
  <c r="K596" i="19"/>
  <c r="K594" i="19" s="1"/>
  <c r="V591" i="19"/>
  <c r="L591" i="19"/>
  <c r="L589" i="19" s="1"/>
  <c r="D591" i="19"/>
  <c r="D589" i="19" s="1"/>
  <c r="X586" i="19"/>
  <c r="O586" i="19"/>
  <c r="O584" i="19" s="1"/>
  <c r="F586" i="19"/>
  <c r="F584" i="19" s="1"/>
  <c r="V581" i="19"/>
  <c r="V579" i="19" s="1"/>
  <c r="P581" i="19"/>
  <c r="P579" i="19" s="1"/>
  <c r="J581" i="19"/>
  <c r="D581" i="19"/>
  <c r="D579" i="19" s="1"/>
  <c r="W576" i="19"/>
  <c r="W574" i="19" s="1"/>
  <c r="Q576" i="19"/>
  <c r="Q574" i="19" s="1"/>
  <c r="K576" i="19"/>
  <c r="K574" i="19" s="1"/>
  <c r="E576" i="19"/>
  <c r="E574" i="19" s="1"/>
  <c r="X571" i="19"/>
  <c r="R571" i="19"/>
  <c r="R569" i="19" s="1"/>
  <c r="L571" i="19"/>
  <c r="L569" i="19" s="1"/>
  <c r="F571" i="19"/>
  <c r="F569" i="19" s="1"/>
  <c r="D611" i="19"/>
  <c r="D609" i="19" s="1"/>
  <c r="Z606" i="19"/>
  <c r="Z604" i="19" s="1"/>
  <c r="Q606" i="19"/>
  <c r="Q604" i="19" s="1"/>
  <c r="H606" i="19"/>
  <c r="H604" i="19" s="1"/>
  <c r="AA601" i="19"/>
  <c r="AA599" i="19" s="1"/>
  <c r="R601" i="19"/>
  <c r="R599" i="19" s="1"/>
  <c r="I601" i="19"/>
  <c r="S596" i="19"/>
  <c r="S594" i="19" s="1"/>
  <c r="J596" i="19"/>
  <c r="T591" i="19"/>
  <c r="T589" i="19" s="1"/>
  <c r="K591" i="19"/>
  <c r="W586" i="19"/>
  <c r="W584" i="19" s="1"/>
  <c r="M586" i="19"/>
  <c r="E586" i="19"/>
  <c r="E584" i="19" s="1"/>
  <c r="AA581" i="19"/>
  <c r="AA579" i="19" s="1"/>
  <c r="U581" i="19"/>
  <c r="U579" i="19" s="1"/>
  <c r="O581" i="19"/>
  <c r="O579" i="19" s="1"/>
  <c r="I581" i="19"/>
  <c r="I579" i="19" s="1"/>
  <c r="V576" i="19"/>
  <c r="P576" i="19"/>
  <c r="P574" i="19" s="1"/>
  <c r="J576" i="19"/>
  <c r="J574" i="19" s="1"/>
  <c r="D576" i="19"/>
  <c r="D574" i="19" s="1"/>
  <c r="W571" i="19"/>
  <c r="W569" i="19" s="1"/>
  <c r="Q571" i="19"/>
  <c r="Q569" i="19" s="1"/>
  <c r="K571" i="19"/>
  <c r="E571" i="19"/>
  <c r="E569" i="19" s="1"/>
  <c r="AA616" i="19"/>
  <c r="Y606" i="19"/>
  <c r="Y604" i="19" s="1"/>
  <c r="O606" i="19"/>
  <c r="G606" i="19"/>
  <c r="G604" i="19" s="1"/>
  <c r="Z601" i="19"/>
  <c r="Z599" i="19" s="1"/>
  <c r="P601" i="19"/>
  <c r="H601" i="19"/>
  <c r="H599" i="19" s="1"/>
  <c r="AA596" i="19"/>
  <c r="Q596" i="19"/>
  <c r="I596" i="19"/>
  <c r="I594" i="19" s="1"/>
  <c r="R591" i="19"/>
  <c r="J591" i="19"/>
  <c r="U586" i="19"/>
  <c r="L586" i="19"/>
  <c r="Z581" i="19"/>
  <c r="T581" i="19"/>
  <c r="T579" i="19" s="1"/>
  <c r="N581" i="19"/>
  <c r="N579" i="19" s="1"/>
  <c r="H581" i="19"/>
  <c r="H579" i="19" s="1"/>
  <c r="AA576" i="19"/>
  <c r="AA574" i="19" s="1"/>
  <c r="U576" i="19"/>
  <c r="U574" i="19" s="1"/>
  <c r="O576" i="19"/>
  <c r="I576" i="19"/>
  <c r="I574" i="19" s="1"/>
  <c r="V571" i="19"/>
  <c r="V569" i="19" s="1"/>
  <c r="P571" i="19"/>
  <c r="P569" i="19" s="1"/>
  <c r="J571" i="19"/>
  <c r="J569" i="19" s="1"/>
  <c r="D571" i="19"/>
  <c r="D569" i="19" s="1"/>
  <c r="U616" i="19"/>
  <c r="V611" i="19"/>
  <c r="V609" i="19" s="1"/>
  <c r="W606" i="19"/>
  <c r="N606" i="19"/>
  <c r="E606" i="19"/>
  <c r="X601" i="19"/>
  <c r="O601" i="19"/>
  <c r="F601" i="19"/>
  <c r="F599" i="19" s="1"/>
  <c r="Y596" i="19"/>
  <c r="P596" i="19"/>
  <c r="G596" i="19"/>
  <c r="Z591" i="19"/>
  <c r="Z589" i="19" s="1"/>
  <c r="Q591" i="19"/>
  <c r="H591" i="19"/>
  <c r="H589" i="19" s="1"/>
  <c r="S586" i="19"/>
  <c r="K586" i="19"/>
  <c r="Y581" i="19"/>
  <c r="S581" i="19"/>
  <c r="S579" i="19" s="1"/>
  <c r="M581" i="19"/>
  <c r="M579" i="19" s="1"/>
  <c r="G581" i="19"/>
  <c r="G579" i="19" s="1"/>
  <c r="Z576" i="19"/>
  <c r="Z574" i="19" s="1"/>
  <c r="T576" i="19"/>
  <c r="T574" i="19" s="1"/>
  <c r="N576" i="19"/>
  <c r="H576" i="19"/>
  <c r="H574" i="19" s="1"/>
  <c r="AA571" i="19"/>
  <c r="AA569" i="19" s="1"/>
  <c r="U571" i="19"/>
  <c r="U569" i="19" s="1"/>
  <c r="O571" i="19"/>
  <c r="O569" i="19" s="1"/>
  <c r="I571" i="19"/>
  <c r="I569" i="19" s="1"/>
  <c r="O616" i="19"/>
  <c r="I616" i="19"/>
  <c r="I614" i="19" s="1"/>
  <c r="V601" i="19"/>
  <c r="V596" i="19"/>
  <c r="V594" i="19" s="1"/>
  <c r="N591" i="19"/>
  <c r="G586" i="19"/>
  <c r="R581" i="19"/>
  <c r="X576" i="19"/>
  <c r="F576" i="19"/>
  <c r="Z571" i="19"/>
  <c r="Z569" i="19" s="1"/>
  <c r="H571" i="19"/>
  <c r="X566" i="19"/>
  <c r="X564" i="19" s="1"/>
  <c r="R566" i="19"/>
  <c r="R564" i="19" s="1"/>
  <c r="L566" i="19"/>
  <c r="L564" i="19" s="1"/>
  <c r="F566" i="19"/>
  <c r="F564" i="19" s="1"/>
  <c r="Y561" i="19"/>
  <c r="Y559" i="19" s="1"/>
  <c r="S561" i="19"/>
  <c r="S559" i="19" s="1"/>
  <c r="M561" i="19"/>
  <c r="M559" i="19" s="1"/>
  <c r="G561" i="19"/>
  <c r="G559" i="19" s="1"/>
  <c r="Z556" i="19"/>
  <c r="T556" i="19"/>
  <c r="T554" i="19" s="1"/>
  <c r="N556" i="19"/>
  <c r="N554" i="19" s="1"/>
  <c r="H556" i="19"/>
  <c r="H554" i="19" s="1"/>
  <c r="U606" i="19"/>
  <c r="U601" i="19"/>
  <c r="O596" i="19"/>
  <c r="O594" i="19" s="1"/>
  <c r="F591" i="19"/>
  <c r="AA586" i="19"/>
  <c r="AA584" i="19" s="1"/>
  <c r="Q581" i="19"/>
  <c r="S576" i="19"/>
  <c r="Y571" i="19"/>
  <c r="Y569" i="19" s="1"/>
  <c r="G571" i="19"/>
  <c r="G569" i="19" s="1"/>
  <c r="W566" i="19"/>
  <c r="W564" i="19" s="1"/>
  <c r="Q566" i="19"/>
  <c r="Q564" i="19" s="1"/>
  <c r="K566" i="19"/>
  <c r="K564" i="19" s="1"/>
  <c r="E566" i="19"/>
  <c r="T606" i="19"/>
  <c r="N601" i="19"/>
  <c r="N599" i="19" s="1"/>
  <c r="M596" i="19"/>
  <c r="E591" i="19"/>
  <c r="E589" i="19" s="1"/>
  <c r="Y586" i="19"/>
  <c r="L581" i="19"/>
  <c r="R576" i="19"/>
  <c r="R574" i="19" s="1"/>
  <c r="T571" i="19"/>
  <c r="V566" i="19"/>
  <c r="P566" i="19"/>
  <c r="P564" i="19" s="1"/>
  <c r="J566" i="19"/>
  <c r="J564" i="19" s="1"/>
  <c r="D566" i="19"/>
  <c r="D564" i="19" s="1"/>
  <c r="W561" i="19"/>
  <c r="W559" i="19" s="1"/>
  <c r="Q561" i="19"/>
  <c r="Q559" i="19" s="1"/>
  <c r="K561" i="19"/>
  <c r="E561" i="19"/>
  <c r="E559" i="19" s="1"/>
  <c r="X556" i="19"/>
  <c r="X554" i="19" s="1"/>
  <c r="R556" i="19"/>
  <c r="R554" i="19" s="1"/>
  <c r="L556" i="19"/>
  <c r="L554" i="19" s="1"/>
  <c r="F556" i="19"/>
  <c r="F554" i="19" s="1"/>
  <c r="Y551" i="19"/>
  <c r="S551" i="19"/>
  <c r="S549" i="19" s="1"/>
  <c r="M551" i="19"/>
  <c r="M549" i="19" s="1"/>
  <c r="G551" i="19"/>
  <c r="G549" i="19" s="1"/>
  <c r="Z546" i="19"/>
  <c r="Z544" i="19" s="1"/>
  <c r="T546" i="19"/>
  <c r="T544" i="19" s="1"/>
  <c r="N546" i="19"/>
  <c r="H546" i="19"/>
  <c r="H544" i="19" s="1"/>
  <c r="M606" i="19"/>
  <c r="M604" i="19" s="1"/>
  <c r="E596" i="19"/>
  <c r="X591" i="19"/>
  <c r="I586" i="19"/>
  <c r="I584" i="19" s="1"/>
  <c r="F581" i="19"/>
  <c r="M576" i="19"/>
  <c r="M574" i="19" s="1"/>
  <c r="S571" i="19"/>
  <c r="S566" i="19"/>
  <c r="G566" i="19"/>
  <c r="V561" i="19"/>
  <c r="V559" i="19" s="1"/>
  <c r="N561" i="19"/>
  <c r="N559" i="19" s="1"/>
  <c r="D561" i="19"/>
  <c r="D559" i="19" s="1"/>
  <c r="W556" i="19"/>
  <c r="W554" i="19" s="1"/>
  <c r="O556" i="19"/>
  <c r="O554" i="19" s="1"/>
  <c r="E556" i="19"/>
  <c r="E554" i="19" s="1"/>
  <c r="AA551" i="19"/>
  <c r="AA549" i="19" s="1"/>
  <c r="T551" i="19"/>
  <c r="L551" i="19"/>
  <c r="L549" i="19" s="1"/>
  <c r="E551" i="19"/>
  <c r="U546" i="19"/>
  <c r="M546" i="19"/>
  <c r="F546" i="19"/>
  <c r="F544" i="19" s="1"/>
  <c r="X541" i="19"/>
  <c r="X539" i="19" s="1"/>
  <c r="R541" i="19"/>
  <c r="R539" i="19" s="1"/>
  <c r="L541" i="19"/>
  <c r="L539" i="19" s="1"/>
  <c r="F541" i="19"/>
  <c r="F539" i="19" s="1"/>
  <c r="Y536" i="19"/>
  <c r="Y534" i="19" s="1"/>
  <c r="S536" i="19"/>
  <c r="M536" i="19"/>
  <c r="M534" i="19" s="1"/>
  <c r="G536" i="19"/>
  <c r="G534" i="19" s="1"/>
  <c r="P611" i="19"/>
  <c r="P609" i="19" s="1"/>
  <c r="K606" i="19"/>
  <c r="D596" i="19"/>
  <c r="W591" i="19"/>
  <c r="W589" i="19" s="1"/>
  <c r="E581" i="19"/>
  <c r="L576" i="19"/>
  <c r="N571" i="19"/>
  <c r="AA566" i="19"/>
  <c r="AA564" i="19" s="1"/>
  <c r="O566" i="19"/>
  <c r="O564" i="19" s="1"/>
  <c r="U561" i="19"/>
  <c r="U559" i="19" s="1"/>
  <c r="L561" i="19"/>
  <c r="L559" i="19" s="1"/>
  <c r="V556" i="19"/>
  <c r="V554" i="19" s="1"/>
  <c r="M556" i="19"/>
  <c r="D556" i="19"/>
  <c r="Z551" i="19"/>
  <c r="Z549" i="19" s="1"/>
  <c r="R551" i="19"/>
  <c r="R549" i="19" s="1"/>
  <c r="K551" i="19"/>
  <c r="K549" i="19" s="1"/>
  <c r="D551" i="19"/>
  <c r="D549" i="19" s="1"/>
  <c r="AA546" i="19"/>
  <c r="AA544" i="19" s="1"/>
  <c r="S546" i="19"/>
  <c r="L546" i="19"/>
  <c r="L544" i="19" s="1"/>
  <c r="E546" i="19"/>
  <c r="W541" i="19"/>
  <c r="W539" i="19" s="1"/>
  <c r="Q541" i="19"/>
  <c r="Q539" i="19" s="1"/>
  <c r="K541" i="19"/>
  <c r="K539" i="19" s="1"/>
  <c r="E541" i="19"/>
  <c r="X536" i="19"/>
  <c r="X534" i="19" s="1"/>
  <c r="R536" i="19"/>
  <c r="R534" i="19" s="1"/>
  <c r="L536" i="19"/>
  <c r="L534" i="19" s="1"/>
  <c r="F536" i="19"/>
  <c r="F534" i="19" s="1"/>
  <c r="J611" i="19"/>
  <c r="P591" i="19"/>
  <c r="P589" i="19" s="1"/>
  <c r="G576" i="19"/>
  <c r="M571" i="19"/>
  <c r="Z566" i="19"/>
  <c r="Z564" i="19" s="1"/>
  <c r="N566" i="19"/>
  <c r="N564" i="19" s="1"/>
  <c r="T561" i="19"/>
  <c r="J561" i="19"/>
  <c r="J559" i="19" s="1"/>
  <c r="U556" i="19"/>
  <c r="K556" i="19"/>
  <c r="K554" i="19" s="1"/>
  <c r="X551" i="19"/>
  <c r="Q551" i="19"/>
  <c r="Q549" i="19" s="1"/>
  <c r="J551" i="19"/>
  <c r="J549" i="19" s="1"/>
  <c r="Y546" i="19"/>
  <c r="R546" i="19"/>
  <c r="R544" i="19" s="1"/>
  <c r="K546" i="19"/>
  <c r="K544" i="19" s="1"/>
  <c r="D546" i="19"/>
  <c r="V541" i="19"/>
  <c r="V539" i="19" s="1"/>
  <c r="P541" i="19"/>
  <c r="P539" i="19" s="1"/>
  <c r="J541" i="19"/>
  <c r="J539" i="19" s="1"/>
  <c r="D541" i="19"/>
  <c r="D539" i="19" s="1"/>
  <c r="L601" i="19"/>
  <c r="X581" i="19"/>
  <c r="D601" i="19"/>
  <c r="D599" i="19" s="1"/>
  <c r="R586" i="19"/>
  <c r="W581" i="19"/>
  <c r="K581" i="19"/>
  <c r="K579" i="19" s="1"/>
  <c r="T566" i="19"/>
  <c r="T564" i="19" s="1"/>
  <c r="Z561" i="19"/>
  <c r="H561" i="19"/>
  <c r="H559" i="19" s="1"/>
  <c r="AA556" i="19"/>
  <c r="AA554" i="19" s="1"/>
  <c r="I556" i="19"/>
  <c r="I554" i="19" s="1"/>
  <c r="V551" i="19"/>
  <c r="H551" i="19"/>
  <c r="H549" i="19" s="1"/>
  <c r="Q586" i="19"/>
  <c r="H566" i="19"/>
  <c r="H564" i="19" s="1"/>
  <c r="P561" i="19"/>
  <c r="P559" i="19" s="1"/>
  <c r="Q556" i="19"/>
  <c r="Q554" i="19" s="1"/>
  <c r="O551" i="19"/>
  <c r="P546" i="19"/>
  <c r="P544" i="19" s="1"/>
  <c r="AA541" i="19"/>
  <c r="AA539" i="19" s="1"/>
  <c r="O541" i="19"/>
  <c r="O539" i="19" s="1"/>
  <c r="V536" i="19"/>
  <c r="V534" i="19" s="1"/>
  <c r="N536" i="19"/>
  <c r="D536" i="19"/>
  <c r="D534" i="19" s="1"/>
  <c r="Z531" i="19"/>
  <c r="Z529" i="19" s="1"/>
  <c r="T531" i="19"/>
  <c r="T529" i="19" s="1"/>
  <c r="N531" i="19"/>
  <c r="N529" i="19" s="1"/>
  <c r="H531" i="19"/>
  <c r="H529" i="19" s="1"/>
  <c r="AA526" i="19"/>
  <c r="U526" i="19"/>
  <c r="U524" i="19" s="1"/>
  <c r="O526" i="19"/>
  <c r="O524" i="19" s="1"/>
  <c r="I526" i="19"/>
  <c r="I524" i="19" s="1"/>
  <c r="V521" i="19"/>
  <c r="V519" i="19" s="1"/>
  <c r="P521" i="19"/>
  <c r="P519" i="19" s="1"/>
  <c r="J521" i="19"/>
  <c r="D521" i="19"/>
  <c r="D519" i="19" s="1"/>
  <c r="I566" i="19"/>
  <c r="I564" i="19" s="1"/>
  <c r="R561" i="19"/>
  <c r="J556" i="19"/>
  <c r="J554" i="19" s="1"/>
  <c r="P551" i="19"/>
  <c r="P549" i="19" s="1"/>
  <c r="O546" i="19"/>
  <c r="N541" i="19"/>
  <c r="N539" i="19" s="1"/>
  <c r="T536" i="19"/>
  <c r="I536" i="19"/>
  <c r="I534" i="19" s="1"/>
  <c r="U531" i="19"/>
  <c r="U529" i="19" s="1"/>
  <c r="M531" i="19"/>
  <c r="F531" i="19"/>
  <c r="V526" i="19"/>
  <c r="V524" i="19" s="1"/>
  <c r="N526" i="19"/>
  <c r="N524" i="19" s="1"/>
  <c r="G526" i="19"/>
  <c r="G524" i="19" s="1"/>
  <c r="X521" i="19"/>
  <c r="X519" i="19" s="1"/>
  <c r="Q521" i="19"/>
  <c r="Q519" i="19" s="1"/>
  <c r="I521" i="19"/>
  <c r="AA516" i="19"/>
  <c r="AA514" i="19" s="1"/>
  <c r="U516" i="19"/>
  <c r="U514" i="19" s="1"/>
  <c r="O516" i="19"/>
  <c r="O514" i="19" s="1"/>
  <c r="I516" i="19"/>
  <c r="I514" i="19" s="1"/>
  <c r="V511" i="19"/>
  <c r="V509" i="19" s="1"/>
  <c r="P511" i="19"/>
  <c r="J511" i="19"/>
  <c r="J509" i="19" s="1"/>
  <c r="D511" i="19"/>
  <c r="D509" i="19" s="1"/>
  <c r="W506" i="19"/>
  <c r="W504" i="19" s="1"/>
  <c r="Q506" i="19"/>
  <c r="Q504" i="19" s="1"/>
  <c r="K506" i="19"/>
  <c r="K504" i="19" s="1"/>
  <c r="E506" i="19"/>
  <c r="X501" i="19"/>
  <c r="X499" i="19" s="1"/>
  <c r="R501" i="19"/>
  <c r="R499" i="19" s="1"/>
  <c r="L501" i="19"/>
  <c r="L499" i="19" s="1"/>
  <c r="F501" i="19"/>
  <c r="F499" i="19" s="1"/>
  <c r="O561" i="19"/>
  <c r="O559" i="19" s="1"/>
  <c r="G556" i="19"/>
  <c r="N551" i="19"/>
  <c r="J546" i="19"/>
  <c r="Z541" i="19"/>
  <c r="Z539" i="19" s="1"/>
  <c r="M541" i="19"/>
  <c r="M539" i="19" s="1"/>
  <c r="Q536" i="19"/>
  <c r="Q534" i="19" s="1"/>
  <c r="H536" i="19"/>
  <c r="AA531" i="19"/>
  <c r="AA529" i="19" s="1"/>
  <c r="S531" i="19"/>
  <c r="S529" i="19" s="1"/>
  <c r="L531" i="19"/>
  <c r="E531" i="19"/>
  <c r="T526" i="19"/>
  <c r="M526" i="19"/>
  <c r="F526" i="19"/>
  <c r="W521" i="19"/>
  <c r="W519" i="19" s="1"/>
  <c r="O521" i="19"/>
  <c r="H521" i="19"/>
  <c r="H519" i="19" s="1"/>
  <c r="Z516" i="19"/>
  <c r="Z514" i="19" s="1"/>
  <c r="T516" i="19"/>
  <c r="T514" i="19" s="1"/>
  <c r="N516" i="19"/>
  <c r="N514" i="19" s="1"/>
  <c r="H516" i="19"/>
  <c r="H514" i="19" s="1"/>
  <c r="AA511" i="19"/>
  <c r="U511" i="19"/>
  <c r="U509" i="19" s="1"/>
  <c r="O511" i="19"/>
  <c r="O509" i="19" s="1"/>
  <c r="I511" i="19"/>
  <c r="I509" i="19" s="1"/>
  <c r="V506" i="19"/>
  <c r="V504" i="19" s="1"/>
  <c r="P506" i="19"/>
  <c r="P504" i="19" s="1"/>
  <c r="J506" i="19"/>
  <c r="D506" i="19"/>
  <c r="D504" i="19" s="1"/>
  <c r="W501" i="19"/>
  <c r="W499" i="19" s="1"/>
  <c r="Q501" i="19"/>
  <c r="Q499" i="19" s="1"/>
  <c r="K501" i="19"/>
  <c r="K499" i="19" s="1"/>
  <c r="E501" i="19"/>
  <c r="E499" i="19" s="1"/>
  <c r="X496" i="19"/>
  <c r="R496" i="19"/>
  <c r="R494" i="19" s="1"/>
  <c r="L496" i="19"/>
  <c r="L494" i="19" s="1"/>
  <c r="F496" i="19"/>
  <c r="F494" i="19" s="1"/>
  <c r="Y491" i="19"/>
  <c r="Y489" i="19" s="1"/>
  <c r="S491" i="19"/>
  <c r="S489" i="19" s="1"/>
  <c r="M491" i="19"/>
  <c r="G491" i="19"/>
  <c r="G489" i="19" s="1"/>
  <c r="Z486" i="19"/>
  <c r="Z484" i="19" s="1"/>
  <c r="T486" i="19"/>
  <c r="T484" i="19" s="1"/>
  <c r="N486" i="19"/>
  <c r="N484" i="19" s="1"/>
  <c r="H486" i="19"/>
  <c r="H484" i="19" s="1"/>
  <c r="AA481" i="19"/>
  <c r="U481" i="19"/>
  <c r="U479" i="19" s="1"/>
  <c r="O481" i="19"/>
  <c r="O479" i="19" s="1"/>
  <c r="I481" i="19"/>
  <c r="I479" i="19" s="1"/>
  <c r="W596" i="19"/>
  <c r="I561" i="19"/>
  <c r="I559" i="19" s="1"/>
  <c r="I551" i="19"/>
  <c r="I549" i="19" s="1"/>
  <c r="X546" i="19"/>
  <c r="X544" i="19" s="1"/>
  <c r="I546" i="19"/>
  <c r="Y541" i="19"/>
  <c r="Y539" i="19" s="1"/>
  <c r="I541" i="19"/>
  <c r="I539" i="19" s="1"/>
  <c r="AA536" i="19"/>
  <c r="AA534" i="19" s="1"/>
  <c r="P536" i="19"/>
  <c r="E536" i="19"/>
  <c r="E534" i="19" s="1"/>
  <c r="Y531" i="19"/>
  <c r="Y529" i="19" s="1"/>
  <c r="R531" i="19"/>
  <c r="R529" i="19" s="1"/>
  <c r="K531" i="19"/>
  <c r="K529" i="19" s="1"/>
  <c r="D531" i="19"/>
  <c r="Z526" i="19"/>
  <c r="Z524" i="19" s="1"/>
  <c r="S526" i="19"/>
  <c r="S524" i="19" s="1"/>
  <c r="L526" i="19"/>
  <c r="L524" i="19" s="1"/>
  <c r="E526" i="19"/>
  <c r="E524" i="19" s="1"/>
  <c r="U521" i="19"/>
  <c r="U519" i="19" s="1"/>
  <c r="N521" i="19"/>
  <c r="G521" i="19"/>
  <c r="G519" i="19" s="1"/>
  <c r="Y516" i="19"/>
  <c r="Y514" i="19" s="1"/>
  <c r="S516" i="19"/>
  <c r="S514" i="19" s="1"/>
  <c r="M516" i="19"/>
  <c r="G516" i="19"/>
  <c r="G514" i="19" s="1"/>
  <c r="Z511" i="19"/>
  <c r="Z509" i="19" s="1"/>
  <c r="T511" i="19"/>
  <c r="T509" i="19" s="1"/>
  <c r="N511" i="19"/>
  <c r="N509" i="19" s="1"/>
  <c r="H511" i="19"/>
  <c r="H509" i="19" s="1"/>
  <c r="AA506" i="19"/>
  <c r="U506" i="19"/>
  <c r="U504" i="19" s="1"/>
  <c r="O506" i="19"/>
  <c r="O504" i="19" s="1"/>
  <c r="I506" i="19"/>
  <c r="I504" i="19" s="1"/>
  <c r="V501" i="19"/>
  <c r="V499" i="19" s="1"/>
  <c r="P501" i="19"/>
  <c r="P499" i="19" s="1"/>
  <c r="J501" i="19"/>
  <c r="D501" i="19"/>
  <c r="D499" i="19" s="1"/>
  <c r="W496" i="19"/>
  <c r="W494" i="19" s="1"/>
  <c r="Q496" i="19"/>
  <c r="Q494" i="19" s="1"/>
  <c r="K496" i="19"/>
  <c r="K494" i="19" s="1"/>
  <c r="E496" i="19"/>
  <c r="E494" i="19" s="1"/>
  <c r="X491" i="19"/>
  <c r="R491" i="19"/>
  <c r="R489" i="19" s="1"/>
  <c r="L491" i="19"/>
  <c r="L489" i="19" s="1"/>
  <c r="F491" i="19"/>
  <c r="F489" i="19" s="1"/>
  <c r="Y486" i="19"/>
  <c r="Y484" i="19" s="1"/>
  <c r="S486" i="19"/>
  <c r="S484" i="19" s="1"/>
  <c r="M486" i="19"/>
  <c r="G486" i="19"/>
  <c r="G484" i="19" s="1"/>
  <c r="Z481" i="19"/>
  <c r="Z479" i="19" s="1"/>
  <c r="T481" i="19"/>
  <c r="T479" i="19" s="1"/>
  <c r="N481" i="19"/>
  <c r="N479" i="19" s="1"/>
  <c r="H481" i="19"/>
  <c r="H479" i="19" s="1"/>
  <c r="AA476" i="19"/>
  <c r="U476" i="19"/>
  <c r="U474" i="19" s="1"/>
  <c r="O476" i="19"/>
  <c r="O474" i="19" s="1"/>
  <c r="I476" i="19"/>
  <c r="I474" i="19" s="1"/>
  <c r="Y576" i="19"/>
  <c r="Y566" i="19"/>
  <c r="Y564" i="19" s="1"/>
  <c r="F561" i="19"/>
  <c r="F559" i="19" s="1"/>
  <c r="Y556" i="19"/>
  <c r="F551" i="19"/>
  <c r="W546" i="19"/>
  <c r="G546" i="19"/>
  <c r="G544" i="19" s="1"/>
  <c r="U541" i="19"/>
  <c r="U539" i="19" s="1"/>
  <c r="H541" i="19"/>
  <c r="Z536" i="19"/>
  <c r="Z534" i="19" s="1"/>
  <c r="O536" i="19"/>
  <c r="O534" i="19" s="1"/>
  <c r="X531" i="19"/>
  <c r="X529" i="19" s="1"/>
  <c r="Q531" i="19"/>
  <c r="Q529" i="19" s="1"/>
  <c r="J531" i="19"/>
  <c r="Y526" i="19"/>
  <c r="Y524" i="19" s="1"/>
  <c r="R526" i="19"/>
  <c r="R524" i="19" s="1"/>
  <c r="K526" i="19"/>
  <c r="K524" i="19" s="1"/>
  <c r="D526" i="19"/>
  <c r="D524" i="19" s="1"/>
  <c r="AA521" i="19"/>
  <c r="AA519" i="19" s="1"/>
  <c r="T521" i="19"/>
  <c r="M521" i="19"/>
  <c r="M519" i="19" s="1"/>
  <c r="F521" i="19"/>
  <c r="F519" i="19" s="1"/>
  <c r="X516" i="19"/>
  <c r="R516" i="19"/>
  <c r="R514" i="19" s="1"/>
  <c r="L516" i="19"/>
  <c r="L514" i="19" s="1"/>
  <c r="F516" i="19"/>
  <c r="Y511" i="19"/>
  <c r="Y509" i="19" s="1"/>
  <c r="S511" i="19"/>
  <c r="S509" i="19" s="1"/>
  <c r="M511" i="19"/>
  <c r="M509" i="19" s="1"/>
  <c r="G511" i="19"/>
  <c r="G509" i="19" s="1"/>
  <c r="Z506" i="19"/>
  <c r="Z504" i="19" s="1"/>
  <c r="T506" i="19"/>
  <c r="N506" i="19"/>
  <c r="N504" i="19" s="1"/>
  <c r="H506" i="19"/>
  <c r="H504" i="19" s="1"/>
  <c r="AA501" i="19"/>
  <c r="AA499" i="19" s="1"/>
  <c r="U501" i="19"/>
  <c r="U499" i="19" s="1"/>
  <c r="O501" i="19"/>
  <c r="O499" i="19" s="1"/>
  <c r="I501" i="19"/>
  <c r="V496" i="19"/>
  <c r="V494" i="19" s="1"/>
  <c r="P496" i="19"/>
  <c r="P494" i="19" s="1"/>
  <c r="J496" i="19"/>
  <c r="J494" i="19" s="1"/>
  <c r="D496" i="19"/>
  <c r="D494" i="19" s="1"/>
  <c r="W491" i="19"/>
  <c r="W489" i="19" s="1"/>
  <c r="Q491" i="19"/>
  <c r="K491" i="19"/>
  <c r="K489" i="19" s="1"/>
  <c r="E491" i="19"/>
  <c r="E489" i="19" s="1"/>
  <c r="X486" i="19"/>
  <c r="X484" i="19" s="1"/>
  <c r="R486" i="19"/>
  <c r="R484" i="19" s="1"/>
  <c r="L486" i="19"/>
  <c r="L484" i="19" s="1"/>
  <c r="F486" i="19"/>
  <c r="Y481" i="19"/>
  <c r="Y479" i="19" s="1"/>
  <c r="S481" i="19"/>
  <c r="S479" i="19" s="1"/>
  <c r="M481" i="19"/>
  <c r="M479" i="19" s="1"/>
  <c r="G481" i="19"/>
  <c r="G479" i="19" s="1"/>
  <c r="Z476" i="19"/>
  <c r="Z474" i="19" s="1"/>
  <c r="T476" i="19"/>
  <c r="T474" i="19" s="1"/>
  <c r="N476" i="19"/>
  <c r="N474" i="19" s="1"/>
  <c r="H476" i="19"/>
  <c r="H474" i="19" s="1"/>
  <c r="J471" i="19"/>
  <c r="J469" i="19" s="1"/>
  <c r="P471" i="19"/>
  <c r="P469" i="19" s="1"/>
  <c r="V471" i="19"/>
  <c r="V469" i="19" s="1"/>
  <c r="K476" i="19"/>
  <c r="K474" i="19" s="1"/>
  <c r="S476" i="19"/>
  <c r="D481" i="19"/>
  <c r="D479" i="19" s="1"/>
  <c r="P481" i="19"/>
  <c r="P479" i="19" s="1"/>
  <c r="O486" i="19"/>
  <c r="O484" i="19" s="1"/>
  <c r="AA486" i="19"/>
  <c r="AA484" i="19" s="1"/>
  <c r="N491" i="19"/>
  <c r="N489" i="19" s="1"/>
  <c r="Z491" i="19"/>
  <c r="M496" i="19"/>
  <c r="M494" i="19" s="1"/>
  <c r="Y496" i="19"/>
  <c r="Y494" i="19" s="1"/>
  <c r="M501" i="19"/>
  <c r="M499" i="19" s="1"/>
  <c r="G506" i="19"/>
  <c r="G504" i="19" s="1"/>
  <c r="Y506" i="19"/>
  <c r="Y504" i="19" s="1"/>
  <c r="E511" i="19"/>
  <c r="E509" i="19" s="1"/>
  <c r="W511" i="19"/>
  <c r="W509" i="19" s="1"/>
  <c r="Q516" i="19"/>
  <c r="Q514" i="19" s="1"/>
  <c r="I519" i="19"/>
  <c r="O519" i="19"/>
  <c r="Y521" i="19"/>
  <c r="J526" i="19"/>
  <c r="J524" i="19" s="1"/>
  <c r="W531" i="19"/>
  <c r="S544" i="19"/>
  <c r="W551" i="19"/>
  <c r="W549" i="19" s="1"/>
  <c r="P556" i="19"/>
  <c r="P554" i="19" s="1"/>
  <c r="U566" i="19"/>
  <c r="U564" i="19" s="1"/>
  <c r="J536" i="19"/>
  <c r="J534" i="19" s="1"/>
  <c r="S556" i="19"/>
  <c r="S554" i="19" s="1"/>
  <c r="X561" i="19"/>
  <c r="X559" i="19" s="1"/>
  <c r="H569" i="19"/>
  <c r="T569" i="19"/>
  <c r="E529" i="19"/>
  <c r="I529" i="19"/>
  <c r="K536" i="19"/>
  <c r="K534" i="19" s="1"/>
  <c r="I544" i="19"/>
  <c r="O544" i="19"/>
  <c r="U544" i="19"/>
  <c r="AA561" i="19"/>
  <c r="L521" i="19"/>
  <c r="L519" i="19" s="1"/>
  <c r="H524" i="19"/>
  <c r="T524" i="19"/>
  <c r="W526" i="19"/>
  <c r="W524" i="19" s="1"/>
  <c r="L529" i="19"/>
  <c r="O531" i="19"/>
  <c r="O529" i="19" s="1"/>
  <c r="U536" i="19"/>
  <c r="U534" i="19" s="1"/>
  <c r="G541" i="19"/>
  <c r="G539" i="19" s="1"/>
  <c r="Q546" i="19"/>
  <c r="G554" i="19"/>
  <c r="M554" i="19"/>
  <c r="F579" i="19"/>
  <c r="L579" i="19"/>
  <c r="R579" i="19"/>
  <c r="R521" i="19"/>
  <c r="R519" i="19" s="1"/>
  <c r="X526" i="19"/>
  <c r="X524" i="19" s="1"/>
  <c r="G529" i="19"/>
  <c r="M529" i="19"/>
  <c r="P531" i="19"/>
  <c r="P529" i="19" s="1"/>
  <c r="W536" i="19"/>
  <c r="W534" i="19" s="1"/>
  <c r="S541" i="19"/>
  <c r="S539" i="19" s="1"/>
  <c r="V546" i="19"/>
  <c r="O549" i="19"/>
  <c r="V531" i="19"/>
  <c r="V529" i="19" s="1"/>
  <c r="H534" i="19"/>
  <c r="T534" i="19"/>
  <c r="T541" i="19"/>
  <c r="T539" i="19" s="1"/>
  <c r="U551" i="19"/>
  <c r="U549" i="19" s="1"/>
  <c r="M566" i="19"/>
  <c r="X579" i="19"/>
  <c r="J544" i="19"/>
  <c r="V544" i="19"/>
  <c r="K584" i="19"/>
  <c r="E544" i="19"/>
  <c r="Q544" i="19"/>
  <c r="W544" i="19"/>
  <c r="U554" i="19"/>
  <c r="F549" i="19"/>
  <c r="X549" i="19"/>
  <c r="R559" i="19"/>
  <c r="M544" i="19"/>
  <c r="Y544" i="19"/>
  <c r="G574" i="19"/>
  <c r="S574" i="19"/>
  <c r="Y574" i="19"/>
  <c r="N549" i="19"/>
  <c r="T549" i="19"/>
  <c r="T559" i="19"/>
  <c r="M569" i="19"/>
  <c r="S569" i="19"/>
  <c r="I599" i="19"/>
  <c r="O599" i="19"/>
  <c r="U599" i="19"/>
  <c r="I604" i="19"/>
  <c r="S564" i="19"/>
  <c r="M584" i="19"/>
  <c r="L584" i="19"/>
  <c r="R584" i="19"/>
  <c r="X584" i="19"/>
  <c r="N589" i="19"/>
  <c r="P599" i="19"/>
  <c r="V599" i="19"/>
  <c r="G584" i="19"/>
  <c r="S584" i="19"/>
  <c r="Y584" i="19"/>
  <c r="O604" i="19"/>
  <c r="K589" i="19"/>
  <c r="D594" i="19"/>
  <c r="P594" i="19"/>
  <c r="F574" i="19"/>
  <c r="L574" i="19"/>
  <c r="X574" i="19"/>
  <c r="E579" i="19"/>
  <c r="W579" i="19"/>
  <c r="E594" i="19"/>
  <c r="Q594" i="19"/>
  <c r="W594" i="19"/>
  <c r="E604" i="19"/>
  <c r="K604" i="19"/>
  <c r="W604" i="19"/>
  <c r="L599" i="19"/>
  <c r="X599" i="19"/>
  <c r="U584" i="19"/>
  <c r="G594" i="19"/>
  <c r="Y594" i="19"/>
  <c r="R589" i="19"/>
  <c r="X589" i="19"/>
  <c r="N604" i="19"/>
  <c r="T604" i="19"/>
  <c r="N609" i="19"/>
  <c r="E758" i="19"/>
  <c r="E757" i="19" s="1"/>
  <c r="D757" i="19"/>
  <c r="F758" i="19"/>
  <c r="F757" i="19" s="1"/>
  <c r="X68" i="21" l="1"/>
  <c r="J80" i="21"/>
  <c r="AA86" i="21"/>
  <c r="M98" i="21"/>
  <c r="X104" i="21"/>
  <c r="Y68" i="21"/>
  <c r="K80" i="21"/>
  <c r="V86" i="21"/>
  <c r="N98" i="21"/>
  <c r="Y104" i="21"/>
  <c r="M152" i="21"/>
  <c r="Z68" i="21"/>
  <c r="L80" i="21"/>
  <c r="W86" i="21"/>
  <c r="O98" i="21"/>
  <c r="Z104" i="21"/>
  <c r="O122" i="21"/>
  <c r="AA140" i="21"/>
  <c r="I74" i="21"/>
  <c r="T80" i="21"/>
  <c r="F92" i="21"/>
  <c r="Q98" i="21"/>
  <c r="I110" i="21"/>
  <c r="L170" i="21"/>
  <c r="N116" i="21"/>
  <c r="Y122" i="21"/>
  <c r="K134" i="21"/>
  <c r="V140" i="21"/>
  <c r="N152" i="21"/>
  <c r="Y158" i="21"/>
  <c r="N170" i="21"/>
  <c r="V182" i="21"/>
  <c r="AA116" i="21"/>
  <c r="M128" i="21"/>
  <c r="X134" i="21"/>
  <c r="J146" i="21"/>
  <c r="AA152" i="21"/>
  <c r="M164" i="21"/>
  <c r="H176" i="21"/>
  <c r="K146" i="21"/>
  <c r="V152" i="21"/>
  <c r="N164" i="21"/>
  <c r="I176" i="21"/>
  <c r="K116" i="21"/>
  <c r="V122" i="21"/>
  <c r="N134" i="21"/>
  <c r="Y140" i="21"/>
  <c r="K152" i="21"/>
  <c r="V158" i="21"/>
  <c r="R170" i="21"/>
  <c r="D128" i="21"/>
  <c r="U134" i="21"/>
  <c r="G146" i="21"/>
  <c r="R152" i="21"/>
  <c r="D164" i="21"/>
  <c r="T182" i="21"/>
  <c r="J176" i="21"/>
  <c r="AA182" i="21"/>
  <c r="L176" i="21"/>
  <c r="W182" i="21"/>
  <c r="D68" i="21"/>
  <c r="Z62" i="21"/>
  <c r="AA56" i="21"/>
  <c r="V50" i="21"/>
  <c r="W44" i="21"/>
  <c r="X38" i="21"/>
  <c r="Y32" i="21"/>
  <c r="Z26" i="21"/>
  <c r="AA20" i="21"/>
  <c r="V14" i="21"/>
  <c r="W8" i="21"/>
  <c r="F68" i="21"/>
  <c r="G62" i="21"/>
  <c r="H56" i="21"/>
  <c r="I50" i="21"/>
  <c r="D44" i="21"/>
  <c r="E38" i="21"/>
  <c r="F32" i="21"/>
  <c r="G26" i="21"/>
  <c r="H20" i="21"/>
  <c r="I14" i="21"/>
  <c r="E74" i="21"/>
  <c r="P80" i="21"/>
  <c r="H92" i="21"/>
  <c r="S98" i="21"/>
  <c r="E110" i="21"/>
  <c r="F74" i="21"/>
  <c r="Q80" i="21"/>
  <c r="I92" i="21"/>
  <c r="T98" i="21"/>
  <c r="F110" i="21"/>
  <c r="R158" i="21"/>
  <c r="G74" i="21"/>
  <c r="R80" i="21"/>
  <c r="D92" i="21"/>
  <c r="U98" i="21"/>
  <c r="G110" i="21"/>
  <c r="AA122" i="21"/>
  <c r="H74" i="21"/>
  <c r="S80" i="21"/>
  <c r="E92" i="21"/>
  <c r="P98" i="21"/>
  <c r="H110" i="21"/>
  <c r="T146" i="21"/>
  <c r="O74" i="21"/>
  <c r="Z80" i="21"/>
  <c r="L92" i="21"/>
  <c r="W98" i="21"/>
  <c r="Q110" i="21"/>
  <c r="T116" i="21"/>
  <c r="F128" i="21"/>
  <c r="Q134" i="21"/>
  <c r="I146" i="21"/>
  <c r="T152" i="21"/>
  <c r="F164" i="21"/>
  <c r="V170" i="21"/>
  <c r="P110" i="21"/>
  <c r="H122" i="21"/>
  <c r="S128" i="21"/>
  <c r="E140" i="21"/>
  <c r="P146" i="21"/>
  <c r="H158" i="21"/>
  <c r="S164" i="21"/>
  <c r="Q176" i="21"/>
  <c r="Q146" i="21"/>
  <c r="I158" i="21"/>
  <c r="T164" i="21"/>
  <c r="Q116" i="21"/>
  <c r="I128" i="21"/>
  <c r="T134" i="21"/>
  <c r="F146" i="21"/>
  <c r="Q152" i="21"/>
  <c r="I164" i="21"/>
  <c r="AA170" i="21"/>
  <c r="J128" i="21"/>
  <c r="AA134" i="21"/>
  <c r="M146" i="21"/>
  <c r="X152" i="21"/>
  <c r="J164" i="21"/>
  <c r="Z182" i="21"/>
  <c r="P176" i="21"/>
  <c r="G170" i="21"/>
  <c r="R176" i="21"/>
  <c r="J116" i="21"/>
  <c r="N14" i="21"/>
  <c r="T62" i="21"/>
  <c r="U56" i="21"/>
  <c r="P50" i="21"/>
  <c r="Q44" i="21"/>
  <c r="R38" i="21"/>
  <c r="S32" i="21"/>
  <c r="T26" i="21"/>
  <c r="U20" i="21"/>
  <c r="P14" i="21"/>
  <c r="Q8" i="21"/>
  <c r="V8" i="21"/>
  <c r="K74" i="21"/>
  <c r="V80" i="21"/>
  <c r="N92" i="21"/>
  <c r="Y98" i="21"/>
  <c r="K110" i="21"/>
  <c r="Q128" i="21"/>
  <c r="L74" i="21"/>
  <c r="W80" i="21"/>
  <c r="O92" i="21"/>
  <c r="Z98" i="21"/>
  <c r="L110" i="21"/>
  <c r="T128" i="21"/>
  <c r="M74" i="21"/>
  <c r="X80" i="21"/>
  <c r="J92" i="21"/>
  <c r="AA98" i="21"/>
  <c r="M110" i="21"/>
  <c r="S152" i="21"/>
  <c r="N74" i="21"/>
  <c r="Y80" i="21"/>
  <c r="K92" i="21"/>
  <c r="V98" i="21"/>
  <c r="N110" i="21"/>
  <c r="H128" i="21"/>
  <c r="Y152" i="21"/>
  <c r="U74" i="21"/>
  <c r="G86" i="21"/>
  <c r="R92" i="21"/>
  <c r="D104" i="21"/>
  <c r="Y110" i="21"/>
  <c r="S134" i="21"/>
  <c r="O110" i="21"/>
  <c r="Z116" i="21"/>
  <c r="L128" i="21"/>
  <c r="W134" i="21"/>
  <c r="O146" i="21"/>
  <c r="Z152" i="21"/>
  <c r="L164" i="21"/>
  <c r="G176" i="21"/>
  <c r="N122" i="21"/>
  <c r="Y128" i="21"/>
  <c r="K140" i="21"/>
  <c r="V146" i="21"/>
  <c r="N158" i="21"/>
  <c r="Y164" i="21"/>
  <c r="Z176" i="21"/>
  <c r="W146" i="21"/>
  <c r="O158" i="21"/>
  <c r="Z164" i="21"/>
  <c r="AA176" i="21"/>
  <c r="W116" i="21"/>
  <c r="O128" i="21"/>
  <c r="Z134" i="21"/>
  <c r="L146" i="21"/>
  <c r="W152" i="21"/>
  <c r="O164" i="21"/>
  <c r="K176" i="21"/>
  <c r="P128" i="21"/>
  <c r="H140" i="21"/>
  <c r="S146" i="21"/>
  <c r="E158" i="21"/>
  <c r="P164" i="21"/>
  <c r="K170" i="21"/>
  <c r="V176" i="21"/>
  <c r="M170" i="21"/>
  <c r="X176" i="21"/>
  <c r="P8" i="21"/>
  <c r="Q74" i="21"/>
  <c r="I86" i="21"/>
  <c r="T92" i="21"/>
  <c r="F104" i="21"/>
  <c r="S110" i="21"/>
  <c r="G134" i="21"/>
  <c r="G68" i="21"/>
  <c r="R74" i="21"/>
  <c r="D86" i="21"/>
  <c r="U92" i="21"/>
  <c r="G104" i="21"/>
  <c r="T110" i="21"/>
  <c r="H68" i="21"/>
  <c r="S74" i="21"/>
  <c r="E86" i="21"/>
  <c r="P92" i="21"/>
  <c r="H104" i="21"/>
  <c r="W110" i="21"/>
  <c r="X158" i="21"/>
  <c r="T74" i="21"/>
  <c r="F86" i="21"/>
  <c r="Q92" i="21"/>
  <c r="I104" i="21"/>
  <c r="X110" i="21"/>
  <c r="Z128" i="21"/>
  <c r="D170" i="21"/>
  <c r="AA74" i="21"/>
  <c r="M86" i="21"/>
  <c r="X92" i="21"/>
  <c r="J104" i="21"/>
  <c r="U110" i="21"/>
  <c r="G122" i="21"/>
  <c r="R128" i="21"/>
  <c r="D140" i="21"/>
  <c r="U146" i="21"/>
  <c r="G158" i="21"/>
  <c r="R164" i="21"/>
  <c r="O176" i="21"/>
  <c r="I116" i="21"/>
  <c r="T122" i="21"/>
  <c r="F134" i="21"/>
  <c r="Q140" i="21"/>
  <c r="I152" i="21"/>
  <c r="T158" i="21"/>
  <c r="F170" i="21"/>
  <c r="D152" i="21"/>
  <c r="U158" i="21"/>
  <c r="H170" i="21"/>
  <c r="M182" i="21"/>
  <c r="D122" i="21"/>
  <c r="U128" i="21"/>
  <c r="G140" i="21"/>
  <c r="R146" i="21"/>
  <c r="D158" i="21"/>
  <c r="U164" i="21"/>
  <c r="T176" i="21"/>
  <c r="V128" i="21"/>
  <c r="N140" i="21"/>
  <c r="Y146" i="21"/>
  <c r="K158" i="21"/>
  <c r="V164" i="21"/>
  <c r="Q170" i="21"/>
  <c r="I182" i="21"/>
  <c r="S170" i="21"/>
  <c r="E182" i="21"/>
  <c r="H62" i="21"/>
  <c r="I56" i="21"/>
  <c r="D50" i="21"/>
  <c r="E44" i="21"/>
  <c r="F38" i="21"/>
  <c r="G32" i="21"/>
  <c r="H26" i="21"/>
  <c r="I20" i="21"/>
  <c r="D14" i="21"/>
  <c r="E8" i="21"/>
  <c r="Y62" i="21"/>
  <c r="Z56" i="21"/>
  <c r="AA50" i="21"/>
  <c r="V44" i="21"/>
  <c r="W38" i="21"/>
  <c r="X32" i="21"/>
  <c r="Y26" i="21"/>
  <c r="Z20" i="21"/>
  <c r="AA14" i="21"/>
  <c r="J8" i="21"/>
  <c r="W74" i="21"/>
  <c r="O86" i="21"/>
  <c r="Z92" i="21"/>
  <c r="L104" i="21"/>
  <c r="Y134" i="21"/>
  <c r="M68" i="21"/>
  <c r="X74" i="21"/>
  <c r="J86" i="21"/>
  <c r="AA92" i="21"/>
  <c r="M104" i="21"/>
  <c r="U140" i="21"/>
  <c r="N68" i="21"/>
  <c r="Y74" i="21"/>
  <c r="K86" i="21"/>
  <c r="V92" i="21"/>
  <c r="N104" i="21"/>
  <c r="D116" i="21"/>
  <c r="M134" i="21"/>
  <c r="Z74" i="21"/>
  <c r="L86" i="21"/>
  <c r="W92" i="21"/>
  <c r="O104" i="21"/>
  <c r="H80" i="21"/>
  <c r="S86" i="21"/>
  <c r="E98" i="21"/>
  <c r="P104" i="21"/>
  <c r="AA110" i="21"/>
  <c r="M122" i="21"/>
  <c r="X128" i="21"/>
  <c r="J140" i="21"/>
  <c r="AA146" i="21"/>
  <c r="M158" i="21"/>
  <c r="X164" i="21"/>
  <c r="Y176" i="21"/>
  <c r="O116" i="21"/>
  <c r="Z122" i="21"/>
  <c r="L134" i="21"/>
  <c r="W140" i="21"/>
  <c r="O152" i="21"/>
  <c r="Z158" i="21"/>
  <c r="O170" i="21"/>
  <c r="J152" i="21"/>
  <c r="AA158" i="21"/>
  <c r="P170" i="21"/>
  <c r="J122" i="21"/>
  <c r="AA128" i="21"/>
  <c r="M140" i="21"/>
  <c r="X146" i="21"/>
  <c r="J158" i="21"/>
  <c r="AA164" i="21"/>
  <c r="D182" i="21"/>
  <c r="I134" i="21"/>
  <c r="T140" i="21"/>
  <c r="F152" i="21"/>
  <c r="Q158" i="21"/>
  <c r="J170" i="21"/>
  <c r="H182" i="21"/>
  <c r="W170" i="21"/>
  <c r="O182" i="21"/>
  <c r="Y170" i="21"/>
  <c r="K182" i="21"/>
  <c r="T86" i="21"/>
  <c r="R62" i="21"/>
  <c r="S56" i="21"/>
  <c r="T50" i="21"/>
  <c r="U44" i="21"/>
  <c r="P38" i="21"/>
  <c r="Q32" i="21"/>
  <c r="R26" i="21"/>
  <c r="S20" i="21"/>
  <c r="N86" i="21"/>
  <c r="Q62" i="21"/>
  <c r="R56" i="21"/>
  <c r="S50" i="21"/>
  <c r="T44" i="21"/>
  <c r="U38" i="21"/>
  <c r="P32" i="21"/>
  <c r="Q26" i="21"/>
  <c r="R20" i="21"/>
  <c r="S14" i="21"/>
  <c r="T8" i="21"/>
  <c r="S62" i="21"/>
  <c r="T56" i="21"/>
  <c r="U50" i="21"/>
  <c r="P44" i="21"/>
  <c r="Q38" i="21"/>
  <c r="R32" i="21"/>
  <c r="S26" i="21"/>
  <c r="T20" i="21"/>
  <c r="U14" i="21"/>
  <c r="R68" i="21"/>
  <c r="D80" i="21"/>
  <c r="U86" i="21"/>
  <c r="G98" i="21"/>
  <c r="R104" i="21"/>
  <c r="R140" i="21"/>
  <c r="S68" i="21"/>
  <c r="E80" i="21"/>
  <c r="P86" i="21"/>
  <c r="H98" i="21"/>
  <c r="S104" i="21"/>
  <c r="T68" i="21"/>
  <c r="F80" i="21"/>
  <c r="Q86" i="21"/>
  <c r="I98" i="21"/>
  <c r="T104" i="21"/>
  <c r="P116" i="21"/>
  <c r="U68" i="21"/>
  <c r="G80" i="21"/>
  <c r="R86" i="21"/>
  <c r="D98" i="21"/>
  <c r="U104" i="21"/>
  <c r="I140" i="21"/>
  <c r="S182" i="21"/>
  <c r="N80" i="21"/>
  <c r="Y86" i="21"/>
  <c r="K98" i="21"/>
  <c r="V104" i="21"/>
  <c r="H116" i="21"/>
  <c r="S122" i="21"/>
  <c r="E134" i="21"/>
  <c r="P140" i="21"/>
  <c r="H152" i="21"/>
  <c r="S158" i="21"/>
  <c r="E170" i="21"/>
  <c r="J182" i="21"/>
  <c r="U116" i="21"/>
  <c r="G128" i="21"/>
  <c r="R134" i="21"/>
  <c r="D146" i="21"/>
  <c r="U152" i="21"/>
  <c r="G164" i="21"/>
  <c r="X170" i="21"/>
  <c r="E146" i="21"/>
  <c r="P152" i="21"/>
  <c r="H164" i="21"/>
  <c r="Z170" i="21"/>
  <c r="E116" i="21"/>
  <c r="P122" i="21"/>
  <c r="H134" i="21"/>
  <c r="S140" i="21"/>
  <c r="E152" i="21"/>
  <c r="P158" i="21"/>
  <c r="I170" i="21"/>
  <c r="O134" i="21"/>
  <c r="Z140" i="21"/>
  <c r="L152" i="21"/>
  <c r="W158" i="21"/>
  <c r="T170" i="21"/>
  <c r="N182" i="21"/>
  <c r="D176" i="21"/>
  <c r="U182" i="21"/>
  <c r="F176" i="21"/>
  <c r="Q182" i="21"/>
  <c r="O68" i="21"/>
  <c r="L62" i="21"/>
  <c r="M56" i="21"/>
  <c r="N50" i="21"/>
  <c r="O44" i="21"/>
  <c r="J38" i="21"/>
  <c r="K32" i="21"/>
  <c r="L26" i="21"/>
  <c r="M20" i="21"/>
  <c r="F158" i="21"/>
  <c r="L68" i="21"/>
  <c r="K62" i="21"/>
  <c r="L56" i="21"/>
  <c r="M50" i="21"/>
  <c r="N44" i="21"/>
  <c r="O38" i="21"/>
  <c r="J32" i="21"/>
  <c r="K26" i="21"/>
  <c r="L20" i="21"/>
  <c r="M14" i="21"/>
  <c r="N8" i="21"/>
  <c r="G26" i="20"/>
  <c r="F26" i="20"/>
  <c r="E26" i="20"/>
  <c r="F23" i="20"/>
  <c r="F39" i="20" s="1"/>
  <c r="I50" i="20" s="1"/>
  <c r="E17" i="20"/>
  <c r="E38" i="20" s="1"/>
  <c r="I45" i="20" s="1"/>
  <c r="G23" i="20"/>
  <c r="G39" i="20" s="1"/>
  <c r="I51" i="20" s="1"/>
  <c r="G17" i="20"/>
  <c r="G38" i="20" s="1"/>
  <c r="I47" i="20" s="1"/>
  <c r="G20" i="20"/>
  <c r="F20" i="20"/>
  <c r="E20" i="20"/>
  <c r="E23" i="20"/>
  <c r="E39" i="20" s="1"/>
  <c r="I49" i="20" s="1"/>
  <c r="F17" i="20"/>
  <c r="F38" i="20" s="1"/>
  <c r="I46" i="20" s="1"/>
  <c r="E11" i="20"/>
  <c r="E36" i="20" s="1"/>
  <c r="I37" i="20" s="1"/>
  <c r="F12" i="20"/>
  <c r="T87" i="19"/>
  <c r="P534" i="19"/>
  <c r="AA479" i="19"/>
  <c r="M489" i="19"/>
  <c r="X494" i="19"/>
  <c r="J504" i="19"/>
  <c r="AA509" i="19"/>
  <c r="Z559" i="19"/>
  <c r="N544" i="19"/>
  <c r="Y549" i="19"/>
  <c r="K559" i="19"/>
  <c r="V564" i="19"/>
  <c r="O574" i="19"/>
  <c r="Z579" i="19"/>
  <c r="H609" i="19"/>
  <c r="O589" i="19"/>
  <c r="Z594" i="19"/>
  <c r="L604" i="19"/>
  <c r="W609" i="19"/>
  <c r="L609" i="19"/>
  <c r="W614" i="19"/>
  <c r="S325" i="19"/>
  <c r="E320" i="19"/>
  <c r="Q330" i="19"/>
  <c r="S320" i="19"/>
  <c r="Y360" i="19"/>
  <c r="W415" i="19"/>
  <c r="W410" i="19"/>
  <c r="AA410" i="19"/>
  <c r="M420" i="19"/>
  <c r="X425" i="19"/>
  <c r="J435" i="19"/>
  <c r="AA440" i="19"/>
  <c r="M450" i="19"/>
  <c r="X455" i="19"/>
  <c r="K435" i="19"/>
  <c r="V440" i="19"/>
  <c r="N450" i="19"/>
  <c r="Y455" i="19"/>
  <c r="Q335" i="19"/>
  <c r="D191" i="19"/>
  <c r="N181" i="19"/>
  <c r="P171" i="19"/>
  <c r="R161" i="19"/>
  <c r="G166" i="19"/>
  <c r="R171" i="19"/>
  <c r="D181" i="19"/>
  <c r="U186" i="19"/>
  <c r="G196" i="19"/>
  <c r="R201" i="19"/>
  <c r="D211" i="19"/>
  <c r="U216" i="19"/>
  <c r="G226" i="19"/>
  <c r="R231" i="19"/>
  <c r="D241" i="19"/>
  <c r="U246" i="19"/>
  <c r="M206" i="19"/>
  <c r="X211" i="19"/>
  <c r="J221" i="19"/>
  <c r="AA226" i="19"/>
  <c r="M236" i="19"/>
  <c r="X241" i="19"/>
  <c r="G256" i="19"/>
  <c r="D201" i="19"/>
  <c r="U206" i="19"/>
  <c r="G216" i="19"/>
  <c r="R221" i="19"/>
  <c r="D231" i="19"/>
  <c r="U236" i="19"/>
  <c r="G246" i="19"/>
  <c r="J191" i="19"/>
  <c r="T181" i="19"/>
  <c r="V171" i="19"/>
  <c r="X161" i="19"/>
  <c r="T246" i="19"/>
  <c r="Z201" i="19"/>
  <c r="E87" i="19"/>
  <c r="M82" i="19"/>
  <c r="U77" i="19"/>
  <c r="N72" i="19"/>
  <c r="K107" i="19"/>
  <c r="T102" i="19"/>
  <c r="V62" i="19"/>
  <c r="M112" i="19"/>
  <c r="M62" i="19"/>
  <c r="D97" i="19"/>
  <c r="L92" i="19"/>
  <c r="V37" i="19"/>
  <c r="L27" i="19"/>
  <c r="Y22" i="19"/>
  <c r="O12" i="19"/>
  <c r="P7" i="19"/>
  <c r="H67" i="19"/>
  <c r="S72" i="19"/>
  <c r="E82" i="19"/>
  <c r="P87" i="19"/>
  <c r="H97" i="19"/>
  <c r="S102" i="19"/>
  <c r="E112" i="19"/>
  <c r="P117" i="19"/>
  <c r="H127" i="19"/>
  <c r="S132" i="19"/>
  <c r="E142" i="19"/>
  <c r="P147" i="19"/>
  <c r="L112" i="19"/>
  <c r="W117" i="19"/>
  <c r="O127" i="19"/>
  <c r="Z132" i="19"/>
  <c r="L142" i="19"/>
  <c r="W147" i="19"/>
  <c r="L117" i="19"/>
  <c r="W122" i="19"/>
  <c r="O132" i="19"/>
  <c r="Z137" i="19"/>
  <c r="L147" i="19"/>
  <c r="W152" i="19"/>
  <c r="L122" i="19"/>
  <c r="W127" i="19"/>
  <c r="O137" i="19"/>
  <c r="Z142" i="19"/>
  <c r="L152" i="19"/>
  <c r="AA112" i="19"/>
  <c r="M122" i="19"/>
  <c r="X127" i="19"/>
  <c r="J137" i="19"/>
  <c r="AA142" i="19"/>
  <c r="M152" i="19"/>
  <c r="Z122" i="19"/>
  <c r="L132" i="19"/>
  <c r="W137" i="19"/>
  <c r="O147" i="19"/>
  <c r="Z152" i="19"/>
  <c r="D92" i="19"/>
  <c r="M87" i="19"/>
  <c r="U82" i="19"/>
  <c r="E57" i="19"/>
  <c r="R52" i="19"/>
  <c r="H42" i="19"/>
  <c r="U37" i="19"/>
  <c r="E27" i="19"/>
  <c r="R22" i="19"/>
  <c r="H12" i="19"/>
  <c r="U7" i="19"/>
  <c r="J474" i="18"/>
  <c r="AA479" i="18"/>
  <c r="M489" i="18"/>
  <c r="X494" i="18"/>
  <c r="J504" i="18"/>
  <c r="AA509" i="18"/>
  <c r="M519" i="18"/>
  <c r="X524" i="18"/>
  <c r="J534" i="18"/>
  <c r="AA539" i="18"/>
  <c r="M549" i="18"/>
  <c r="X554" i="18"/>
  <c r="J564" i="18"/>
  <c r="AA569" i="18"/>
  <c r="M579" i="18"/>
  <c r="X584" i="18"/>
  <c r="N360" i="18"/>
  <c r="Y365" i="18"/>
  <c r="K375" i="18"/>
  <c r="V380" i="18"/>
  <c r="N390" i="18"/>
  <c r="Y395" i="18"/>
  <c r="K405" i="18"/>
  <c r="Y440" i="18"/>
  <c r="R445" i="18"/>
  <c r="P455" i="18"/>
  <c r="O315" i="18"/>
  <c r="T370" i="18"/>
  <c r="S335" i="18"/>
  <c r="R350" i="18"/>
  <c r="F315" i="18"/>
  <c r="Y320" i="18"/>
  <c r="K315" i="18"/>
  <c r="R72" i="18"/>
  <c r="K42" i="18"/>
  <c r="X37" i="18"/>
  <c r="N27" i="18"/>
  <c r="AA22" i="18"/>
  <c r="K12" i="18"/>
  <c r="X7" i="18"/>
  <c r="Y236" i="18"/>
  <c r="D191" i="18"/>
  <c r="E166" i="18"/>
  <c r="P171" i="18"/>
  <c r="H181" i="18"/>
  <c r="S186" i="18"/>
  <c r="E196" i="18"/>
  <c r="P201" i="18"/>
  <c r="H211" i="18"/>
  <c r="S216" i="18"/>
  <c r="E226" i="18"/>
  <c r="P231" i="18"/>
  <c r="H241" i="18"/>
  <c r="S246" i="18"/>
  <c r="E256" i="18"/>
  <c r="P261" i="18"/>
  <c r="H271" i="18"/>
  <c r="S276" i="18"/>
  <c r="E286" i="18"/>
  <c r="P291" i="18"/>
  <c r="H301" i="18"/>
  <c r="S306" i="18"/>
  <c r="H166" i="18"/>
  <c r="S171" i="18"/>
  <c r="E181" i="18"/>
  <c r="P186" i="18"/>
  <c r="H196" i="18"/>
  <c r="S201" i="18"/>
  <c r="E211" i="18"/>
  <c r="P216" i="18"/>
  <c r="H226" i="18"/>
  <c r="S231" i="18"/>
  <c r="E241" i="18"/>
  <c r="P246" i="18"/>
  <c r="H256" i="18"/>
  <c r="S261" i="18"/>
  <c r="E271" i="18"/>
  <c r="P276" i="18"/>
  <c r="H286" i="18"/>
  <c r="S291" i="18"/>
  <c r="E301" i="18"/>
  <c r="P306" i="18"/>
  <c r="E37" i="18"/>
  <c r="R32" i="18"/>
  <c r="H22" i="18"/>
  <c r="U17" i="18"/>
  <c r="E7" i="18"/>
  <c r="N47" i="18"/>
  <c r="AA42" i="18"/>
  <c r="K32" i="18"/>
  <c r="X27" i="18"/>
  <c r="N17" i="18"/>
  <c r="AA12" i="18"/>
  <c r="V7" i="18"/>
  <c r="Z52" i="18"/>
  <c r="L62" i="18"/>
  <c r="W67" i="18"/>
  <c r="O77" i="18"/>
  <c r="Z82" i="18"/>
  <c r="L92" i="18"/>
  <c r="W97" i="18"/>
  <c r="O107" i="18"/>
  <c r="Z112" i="18"/>
  <c r="L122" i="18"/>
  <c r="W127" i="18"/>
  <c r="O137" i="18"/>
  <c r="Z142" i="18"/>
  <c r="L152" i="18"/>
  <c r="W72" i="18"/>
  <c r="O82" i="18"/>
  <c r="Z87" i="18"/>
  <c r="L97" i="18"/>
  <c r="W102" i="18"/>
  <c r="O112" i="18"/>
  <c r="Z117" i="18"/>
  <c r="L127" i="18"/>
  <c r="W132" i="18"/>
  <c r="O142" i="18"/>
  <c r="Z147" i="18"/>
  <c r="O117" i="18"/>
  <c r="Z122" i="18"/>
  <c r="L132" i="18"/>
  <c r="W137" i="18"/>
  <c r="O147" i="18"/>
  <c r="Z152" i="18"/>
  <c r="O92" i="18"/>
  <c r="Z97" i="18"/>
  <c r="L107" i="18"/>
  <c r="W112" i="18"/>
  <c r="O122" i="18"/>
  <c r="Z127" i="18"/>
  <c r="L137" i="18"/>
  <c r="W142" i="18"/>
  <c r="O152" i="18"/>
  <c r="X82" i="18"/>
  <c r="J92" i="18"/>
  <c r="AA97" i="18"/>
  <c r="M107" i="18"/>
  <c r="X112" i="18"/>
  <c r="J122" i="18"/>
  <c r="AA127" i="18"/>
  <c r="M137" i="18"/>
  <c r="X142" i="18"/>
  <c r="J152" i="18"/>
  <c r="M236" i="18"/>
  <c r="F211" i="18"/>
  <c r="U102" i="18"/>
  <c r="H92" i="18"/>
  <c r="Q82" i="18"/>
  <c r="D67" i="18"/>
  <c r="M62" i="18"/>
  <c r="U57" i="18"/>
  <c r="H42" i="18"/>
  <c r="U37" i="18"/>
  <c r="E27" i="18"/>
  <c r="R22" i="18"/>
  <c r="H12" i="18"/>
  <c r="U7" i="18"/>
  <c r="M42" i="18"/>
  <c r="Z37" i="18"/>
  <c r="J27" i="18"/>
  <c r="W22" i="18"/>
  <c r="M12" i="18"/>
  <c r="Z7" i="18"/>
  <c r="N345" i="17"/>
  <c r="Y350" i="17"/>
  <c r="K360" i="17"/>
  <c r="V365" i="17"/>
  <c r="N375" i="17"/>
  <c r="Y380" i="17"/>
  <c r="K390" i="17"/>
  <c r="V395" i="17"/>
  <c r="N405" i="17"/>
  <c r="Y410" i="17"/>
  <c r="K420" i="17"/>
  <c r="V425" i="17"/>
  <c r="Q435" i="17"/>
  <c r="AA450" i="17"/>
  <c r="M445" i="17"/>
  <c r="Z445" i="17"/>
  <c r="L455" i="17"/>
  <c r="W460" i="17"/>
  <c r="O445" i="17"/>
  <c r="Z450" i="17"/>
  <c r="L460" i="17"/>
  <c r="E306" i="17"/>
  <c r="S296" i="17"/>
  <c r="H291" i="17"/>
  <c r="P281" i="17"/>
  <c r="E276" i="17"/>
  <c r="S266" i="17"/>
  <c r="H261" i="17"/>
  <c r="P251" i="17"/>
  <c r="E246" i="17"/>
  <c r="S236" i="17"/>
  <c r="H231" i="17"/>
  <c r="P221" i="17"/>
  <c r="E216" i="17"/>
  <c r="S206" i="17"/>
  <c r="H201" i="17"/>
  <c r="P191" i="17"/>
  <c r="E186" i="17"/>
  <c r="S176" i="17"/>
  <c r="H171" i="17"/>
  <c r="P161" i="17"/>
  <c r="R330" i="17"/>
  <c r="G325" i="17"/>
  <c r="U315" i="17"/>
  <c r="D306" i="17"/>
  <c r="R296" i="17"/>
  <c r="G291" i="17"/>
  <c r="U281" i="17"/>
  <c r="D276" i="17"/>
  <c r="R266" i="17"/>
  <c r="G261" i="17"/>
  <c r="U251" i="17"/>
  <c r="D246" i="17"/>
  <c r="R236" i="17"/>
  <c r="G231" i="17"/>
  <c r="U221" i="17"/>
  <c r="D216" i="17"/>
  <c r="R206" i="17"/>
  <c r="G201" i="17"/>
  <c r="U191" i="17"/>
  <c r="D186" i="17"/>
  <c r="R176" i="17"/>
  <c r="G171" i="17"/>
  <c r="U161" i="17"/>
  <c r="V335" i="17"/>
  <c r="G306" i="17"/>
  <c r="U296" i="17"/>
  <c r="D291" i="17"/>
  <c r="R281" i="17"/>
  <c r="G276" i="17"/>
  <c r="U266" i="17"/>
  <c r="D261" i="17"/>
  <c r="R251" i="17"/>
  <c r="G246" i="17"/>
  <c r="U236" i="17"/>
  <c r="D231" i="17"/>
  <c r="R221" i="17"/>
  <c r="G216" i="17"/>
  <c r="U206" i="17"/>
  <c r="D201" i="17"/>
  <c r="H57" i="17"/>
  <c r="U52" i="17"/>
  <c r="E42" i="17"/>
  <c r="R37" i="17"/>
  <c r="H27" i="17"/>
  <c r="U22" i="17"/>
  <c r="E12" i="17"/>
  <c r="R7" i="17"/>
  <c r="Y57" i="17"/>
  <c r="O47" i="17"/>
  <c r="V42" i="17"/>
  <c r="L32" i="17"/>
  <c r="Y27" i="17"/>
  <c r="O17" i="17"/>
  <c r="V12" i="17"/>
  <c r="L57" i="17"/>
  <c r="Y52" i="17"/>
  <c r="O42" i="17"/>
  <c r="V37" i="17"/>
  <c r="L27" i="17"/>
  <c r="Y22" i="17"/>
  <c r="O12" i="17"/>
  <c r="K102" i="17"/>
  <c r="V107" i="17"/>
  <c r="N117" i="17"/>
  <c r="Y122" i="17"/>
  <c r="K132" i="17"/>
  <c r="V137" i="17"/>
  <c r="N147" i="17"/>
  <c r="Y152" i="17"/>
  <c r="L72" i="17"/>
  <c r="W77" i="17"/>
  <c r="O87" i="17"/>
  <c r="Z92" i="17"/>
  <c r="L102" i="17"/>
  <c r="W107" i="17"/>
  <c r="O117" i="17"/>
  <c r="Z122" i="17"/>
  <c r="L132" i="17"/>
  <c r="W137" i="17"/>
  <c r="O147" i="17"/>
  <c r="Z152" i="17"/>
  <c r="M72" i="17"/>
  <c r="X77" i="17"/>
  <c r="J87" i="17"/>
  <c r="AA92" i="17"/>
  <c r="M102" i="17"/>
  <c r="X107" i="17"/>
  <c r="J117" i="17"/>
  <c r="AA122" i="17"/>
  <c r="M132" i="17"/>
  <c r="X137" i="17"/>
  <c r="J147" i="17"/>
  <c r="AA152" i="17"/>
  <c r="N72" i="17"/>
  <c r="Y77" i="17"/>
  <c r="K87" i="17"/>
  <c r="V92" i="17"/>
  <c r="N102" i="17"/>
  <c r="Y107" i="17"/>
  <c r="K117" i="17"/>
  <c r="V122" i="17"/>
  <c r="N132" i="17"/>
  <c r="Y137" i="17"/>
  <c r="K147" i="17"/>
  <c r="V152" i="17"/>
  <c r="O72" i="17"/>
  <c r="Z77" i="17"/>
  <c r="L87" i="17"/>
  <c r="W92" i="17"/>
  <c r="O102" i="17"/>
  <c r="Z107" i="17"/>
  <c r="L117" i="17"/>
  <c r="W122" i="17"/>
  <c r="O132" i="17"/>
  <c r="Z137" i="17"/>
  <c r="L147" i="17"/>
  <c r="W152" i="17"/>
  <c r="J72" i="17"/>
  <c r="AA77" i="17"/>
  <c r="M87" i="17"/>
  <c r="X92" i="17"/>
  <c r="J102" i="17"/>
  <c r="AA107" i="17"/>
  <c r="M117" i="17"/>
  <c r="X122" i="17"/>
  <c r="J132" i="17"/>
  <c r="AA137" i="17"/>
  <c r="M147" i="17"/>
  <c r="X152" i="17"/>
  <c r="K57" i="17"/>
  <c r="X52" i="17"/>
  <c r="N42" i="17"/>
  <c r="AA37" i="17"/>
  <c r="K27" i="17"/>
  <c r="X22" i="17"/>
  <c r="N12" i="17"/>
  <c r="AA7" i="17"/>
  <c r="O62" i="17"/>
  <c r="V57" i="17"/>
  <c r="L47" i="17"/>
  <c r="Y42" i="17"/>
  <c r="O32" i="17"/>
  <c r="V27" i="17"/>
  <c r="L17" i="17"/>
  <c r="Y12" i="17"/>
  <c r="T87" i="17"/>
  <c r="O57" i="17"/>
  <c r="V52" i="17"/>
  <c r="L42" i="17"/>
  <c r="Y37" i="17"/>
  <c r="O27" i="17"/>
  <c r="V22" i="17"/>
  <c r="L12" i="17"/>
  <c r="Y7" i="17"/>
  <c r="P301" i="16"/>
  <c r="E296" i="16"/>
  <c r="S286" i="16"/>
  <c r="H281" i="16"/>
  <c r="H435" i="16"/>
  <c r="L405" i="16"/>
  <c r="U390" i="16"/>
  <c r="D385" i="16"/>
  <c r="R375" i="16"/>
  <c r="G370" i="16"/>
  <c r="U360" i="16"/>
  <c r="D355" i="16"/>
  <c r="R345" i="16"/>
  <c r="G340" i="16"/>
  <c r="U330" i="16"/>
  <c r="D325" i="16"/>
  <c r="R315" i="16"/>
  <c r="G306" i="16"/>
  <c r="U296" i="16"/>
  <c r="D291" i="16"/>
  <c r="R281" i="16"/>
  <c r="G276" i="16"/>
  <c r="U266" i="16"/>
  <c r="D261" i="16"/>
  <c r="R251" i="16"/>
  <c r="G246" i="16"/>
  <c r="U236" i="16"/>
  <c r="D231" i="16"/>
  <c r="R221" i="16"/>
  <c r="G216" i="16"/>
  <c r="U206" i="16"/>
  <c r="D201" i="16"/>
  <c r="R191" i="16"/>
  <c r="G186" i="16"/>
  <c r="U176" i="16"/>
  <c r="D171" i="16"/>
  <c r="R161" i="16"/>
  <c r="G395" i="16"/>
  <c r="L395" i="16"/>
  <c r="Z385" i="16"/>
  <c r="O380" i="16"/>
  <c r="W370" i="16"/>
  <c r="L365" i="16"/>
  <c r="Z355" i="16"/>
  <c r="O350" i="16"/>
  <c r="W340" i="16"/>
  <c r="L335" i="16"/>
  <c r="Z325" i="16"/>
  <c r="O320" i="16"/>
  <c r="W400" i="16"/>
  <c r="O410" i="16"/>
  <c r="Z415" i="16"/>
  <c r="L425" i="16"/>
  <c r="W430" i="16"/>
  <c r="O440" i="16"/>
  <c r="Z445" i="16"/>
  <c r="L455" i="16"/>
  <c r="W460" i="16"/>
  <c r="Z435" i="16"/>
  <c r="G400" i="16"/>
  <c r="G132" i="16"/>
  <c r="F112" i="16"/>
  <c r="S107" i="16"/>
  <c r="L107" i="16"/>
  <c r="Y102" i="16"/>
  <c r="O92" i="16"/>
  <c r="V87" i="16"/>
  <c r="L77" i="16"/>
  <c r="Y72" i="16"/>
  <c r="O62" i="16"/>
  <c r="V57" i="16"/>
  <c r="L47" i="16"/>
  <c r="Y42" i="16"/>
  <c r="O32" i="16"/>
  <c r="V27" i="16"/>
  <c r="L17" i="16"/>
  <c r="Y12" i="16"/>
  <c r="O117" i="16"/>
  <c r="V112" i="16"/>
  <c r="L102" i="16"/>
  <c r="Y97" i="16"/>
  <c r="O87" i="16"/>
  <c r="V82" i="16"/>
  <c r="L72" i="16"/>
  <c r="Y67" i="16"/>
  <c r="O57" i="16"/>
  <c r="V52" i="16"/>
  <c r="L42" i="16"/>
  <c r="Y37" i="16"/>
  <c r="O27" i="16"/>
  <c r="V22" i="16"/>
  <c r="L12" i="16"/>
  <c r="Y7" i="16"/>
  <c r="J107" i="16"/>
  <c r="W102" i="16"/>
  <c r="M92" i="16"/>
  <c r="Z87" i="16"/>
  <c r="J77" i="16"/>
  <c r="W72" i="16"/>
  <c r="M62" i="16"/>
  <c r="Z57" i="16"/>
  <c r="J47" i="16"/>
  <c r="W42" i="16"/>
  <c r="M32" i="16"/>
  <c r="Z27" i="16"/>
  <c r="J17" i="16"/>
  <c r="W12" i="16"/>
  <c r="S132" i="16"/>
  <c r="Y117" i="16"/>
  <c r="O107" i="16"/>
  <c r="V102" i="16"/>
  <c r="L92" i="16"/>
  <c r="Y87" i="16"/>
  <c r="O77" i="16"/>
  <c r="V72" i="16"/>
  <c r="L62" i="16"/>
  <c r="Y57" i="16"/>
  <c r="O47" i="16"/>
  <c r="V42" i="16"/>
  <c r="L32" i="16"/>
  <c r="Y27" i="16"/>
  <c r="O17" i="16"/>
  <c r="V12" i="16"/>
  <c r="S112" i="16"/>
  <c r="I102" i="16"/>
  <c r="P97" i="16"/>
  <c r="F87" i="16"/>
  <c r="S82" i="16"/>
  <c r="I72" i="16"/>
  <c r="P67" i="16"/>
  <c r="F57" i="16"/>
  <c r="S52" i="16"/>
  <c r="I42" i="16"/>
  <c r="P37" i="16"/>
  <c r="F27" i="16"/>
  <c r="S22" i="16"/>
  <c r="I12" i="16"/>
  <c r="P122" i="16"/>
  <c r="H132" i="16"/>
  <c r="S137" i="16"/>
  <c r="E147" i="16"/>
  <c r="P152" i="16"/>
  <c r="D127" i="16"/>
  <c r="U132" i="16"/>
  <c r="G142" i="16"/>
  <c r="R147" i="16"/>
  <c r="F122" i="16"/>
  <c r="Q127" i="16"/>
  <c r="I137" i="16"/>
  <c r="T142" i="16"/>
  <c r="F152" i="16"/>
  <c r="S122" i="16"/>
  <c r="E132" i="16"/>
  <c r="P137" i="16"/>
  <c r="H147" i="16"/>
  <c r="S152" i="16"/>
  <c r="G127" i="16"/>
  <c r="R132" i="16"/>
  <c r="D142" i="16"/>
  <c r="U147" i="16"/>
  <c r="G450" i="15"/>
  <c r="T445" i="15"/>
  <c r="D435" i="15"/>
  <c r="Q430" i="15"/>
  <c r="G420" i="15"/>
  <c r="T415" i="15"/>
  <c r="D405" i="15"/>
  <c r="Q400" i="15"/>
  <c r="G390" i="15"/>
  <c r="T385" i="15"/>
  <c r="D375" i="15"/>
  <c r="Q370" i="15"/>
  <c r="G360" i="15"/>
  <c r="T355" i="15"/>
  <c r="D345" i="15"/>
  <c r="Q340" i="15"/>
  <c r="G330" i="15"/>
  <c r="T325" i="15"/>
  <c r="T460" i="15"/>
  <c r="M296" i="15"/>
  <c r="Z291" i="15"/>
  <c r="J281" i="15"/>
  <c r="W276" i="15"/>
  <c r="M266" i="15"/>
  <c r="Z261" i="15"/>
  <c r="J251" i="15"/>
  <c r="W246" i="15"/>
  <c r="M236" i="15"/>
  <c r="Z231" i="15"/>
  <c r="J221" i="15"/>
  <c r="W216" i="15"/>
  <c r="M206" i="15"/>
  <c r="Z201" i="15"/>
  <c r="J191" i="15"/>
  <c r="W186" i="15"/>
  <c r="M176" i="15"/>
  <c r="Z171" i="15"/>
  <c r="J161" i="15"/>
  <c r="Z479" i="15"/>
  <c r="Y574" i="15"/>
  <c r="D529" i="15"/>
  <c r="Y484" i="15"/>
  <c r="P460" i="15"/>
  <c r="S604" i="15"/>
  <c r="S514" i="15"/>
  <c r="J7" i="13"/>
  <c r="N147" i="13"/>
  <c r="Y152" i="13"/>
  <c r="AA102" i="19"/>
  <c r="X514" i="19"/>
  <c r="D529" i="19"/>
  <c r="N345" i="19"/>
  <c r="G315" i="19"/>
  <c r="R320" i="19"/>
  <c r="D330" i="19"/>
  <c r="U335" i="19"/>
  <c r="G345" i="19"/>
  <c r="R350" i="19"/>
  <c r="D360" i="19"/>
  <c r="I350" i="19"/>
  <c r="T355" i="19"/>
  <c r="F340" i="19"/>
  <c r="Q345" i="19"/>
  <c r="I355" i="19"/>
  <c r="S340" i="19"/>
  <c r="E350" i="19"/>
  <c r="P355" i="19"/>
  <c r="Y430" i="19"/>
  <c r="Z405" i="19"/>
  <c r="S415" i="19"/>
  <c r="J335" i="19"/>
  <c r="S266" i="19"/>
  <c r="X251" i="19"/>
  <c r="I276" i="19"/>
  <c r="T281" i="19"/>
  <c r="F291" i="19"/>
  <c r="Q296" i="19"/>
  <c r="E201" i="19"/>
  <c r="N201" i="19"/>
  <c r="N77" i="19"/>
  <c r="X62" i="19"/>
  <c r="O67" i="19"/>
  <c r="P62" i="19"/>
  <c r="L102" i="19"/>
  <c r="N62" i="19"/>
  <c r="F62" i="19"/>
  <c r="E92" i="19"/>
  <c r="J7" i="19"/>
  <c r="N67" i="19"/>
  <c r="Y72" i="19"/>
  <c r="K82" i="19"/>
  <c r="V87" i="19"/>
  <c r="N97" i="19"/>
  <c r="Y102" i="19"/>
  <c r="K112" i="19"/>
  <c r="V117" i="19"/>
  <c r="N127" i="19"/>
  <c r="Y132" i="19"/>
  <c r="K142" i="19"/>
  <c r="V147" i="19"/>
  <c r="R112" i="19"/>
  <c r="D122" i="19"/>
  <c r="U127" i="19"/>
  <c r="G137" i="19"/>
  <c r="R142" i="19"/>
  <c r="D152" i="19"/>
  <c r="R152" i="19"/>
  <c r="H117" i="19"/>
  <c r="S122" i="19"/>
  <c r="E132" i="19"/>
  <c r="P137" i="19"/>
  <c r="H147" i="19"/>
  <c r="S152" i="19"/>
  <c r="F87" i="19"/>
  <c r="N82" i="19"/>
  <c r="V77" i="19"/>
  <c r="W72" i="19"/>
  <c r="X67" i="19"/>
  <c r="Y62" i="19"/>
  <c r="AA589" i="18"/>
  <c r="P325" i="18"/>
  <c r="H335" i="18"/>
  <c r="S340" i="18"/>
  <c r="E350" i="18"/>
  <c r="P355" i="18"/>
  <c r="H365" i="18"/>
  <c r="S370" i="18"/>
  <c r="E380" i="18"/>
  <c r="P385" i="18"/>
  <c r="H395" i="18"/>
  <c r="S400" i="18"/>
  <c r="M325" i="18"/>
  <c r="X330" i="18"/>
  <c r="J340" i="18"/>
  <c r="AA345" i="18"/>
  <c r="M355" i="18"/>
  <c r="X360" i="18"/>
  <c r="J370" i="18"/>
  <c r="AA375" i="18"/>
  <c r="M385" i="18"/>
  <c r="X390" i="18"/>
  <c r="J400" i="18"/>
  <c r="AA405" i="18"/>
  <c r="G335" i="18"/>
  <c r="L320" i="18"/>
  <c r="R211" i="18"/>
  <c r="N166" i="18"/>
  <c r="Y171" i="18"/>
  <c r="K181" i="18"/>
  <c r="V186" i="18"/>
  <c r="N196" i="18"/>
  <c r="Y201" i="18"/>
  <c r="K211" i="18"/>
  <c r="V216" i="18"/>
  <c r="N226" i="18"/>
  <c r="Y231" i="18"/>
  <c r="K241" i="18"/>
  <c r="V246" i="18"/>
  <c r="N256" i="18"/>
  <c r="Y261" i="18"/>
  <c r="K271" i="18"/>
  <c r="V276" i="18"/>
  <c r="N286" i="18"/>
  <c r="Y291" i="18"/>
  <c r="K301" i="18"/>
  <c r="V306" i="18"/>
  <c r="P7" i="18"/>
  <c r="U117" i="18"/>
  <c r="G127" i="18"/>
  <c r="R132" i="18"/>
  <c r="D142" i="18"/>
  <c r="U147" i="18"/>
  <c r="E87" i="18"/>
  <c r="P92" i="18"/>
  <c r="H102" i="18"/>
  <c r="S107" i="18"/>
  <c r="E117" i="18"/>
  <c r="P122" i="18"/>
  <c r="H132" i="18"/>
  <c r="S137" i="18"/>
  <c r="E147" i="18"/>
  <c r="P152" i="18"/>
  <c r="T231" i="18"/>
  <c r="E62" i="18"/>
  <c r="P82" i="18"/>
  <c r="L450" i="17"/>
  <c r="Q102" i="17"/>
  <c r="I112" i="17"/>
  <c r="T117" i="17"/>
  <c r="F127" i="17"/>
  <c r="Q132" i="17"/>
  <c r="I142" i="17"/>
  <c r="T147" i="17"/>
  <c r="G67" i="17"/>
  <c r="R72" i="17"/>
  <c r="D82" i="17"/>
  <c r="U87" i="17"/>
  <c r="G97" i="17"/>
  <c r="R102" i="17"/>
  <c r="D112" i="17"/>
  <c r="U117" i="17"/>
  <c r="G127" i="17"/>
  <c r="R132" i="17"/>
  <c r="D142" i="17"/>
  <c r="U147" i="17"/>
  <c r="H67" i="17"/>
  <c r="S72" i="17"/>
  <c r="E82" i="17"/>
  <c r="P87" i="17"/>
  <c r="H97" i="17"/>
  <c r="S102" i="17"/>
  <c r="E112" i="17"/>
  <c r="P117" i="17"/>
  <c r="H127" i="17"/>
  <c r="S132" i="17"/>
  <c r="E142" i="17"/>
  <c r="P147" i="17"/>
  <c r="D67" i="17"/>
  <c r="U72" i="17"/>
  <c r="G82" i="17"/>
  <c r="R87" i="17"/>
  <c r="D97" i="17"/>
  <c r="U102" i="17"/>
  <c r="G112" i="17"/>
  <c r="R117" i="17"/>
  <c r="D127" i="17"/>
  <c r="U132" i="17"/>
  <c r="G142" i="17"/>
  <c r="R147" i="17"/>
  <c r="I62" i="17"/>
  <c r="I117" i="16"/>
  <c r="Z127" i="16"/>
  <c r="V7" i="16"/>
  <c r="V122" i="16"/>
  <c r="N132" i="16"/>
  <c r="Y137" i="16"/>
  <c r="K147" i="16"/>
  <c r="V152" i="16"/>
  <c r="Q306" i="15"/>
  <c r="E152" i="15"/>
  <c r="L579" i="15"/>
  <c r="E554" i="15"/>
  <c r="L489" i="15"/>
  <c r="AA564" i="15"/>
  <c r="L469" i="15"/>
  <c r="W474" i="15"/>
  <c r="O484" i="15"/>
  <c r="Z489" i="15"/>
  <c r="L499" i="15"/>
  <c r="W504" i="15"/>
  <c r="O514" i="15"/>
  <c r="Z519" i="15"/>
  <c r="L529" i="15"/>
  <c r="W534" i="15"/>
  <c r="O544" i="15"/>
  <c r="Z549" i="15"/>
  <c r="L559" i="15"/>
  <c r="W564" i="15"/>
  <c r="O574" i="15"/>
  <c r="Z579" i="15"/>
  <c r="L589" i="15"/>
  <c r="W594" i="15"/>
  <c r="O604" i="15"/>
  <c r="Z609" i="15"/>
  <c r="M469" i="15"/>
  <c r="X474" i="15"/>
  <c r="J484" i="15"/>
  <c r="AA489" i="15"/>
  <c r="M499" i="15"/>
  <c r="X504" i="15"/>
  <c r="J514" i="15"/>
  <c r="AA519" i="15"/>
  <c r="M529" i="15"/>
  <c r="X534" i="15"/>
  <c r="J544" i="15"/>
  <c r="AA549" i="15"/>
  <c r="M559" i="15"/>
  <c r="X564" i="15"/>
  <c r="J574" i="15"/>
  <c r="AA579" i="15"/>
  <c r="M589" i="15"/>
  <c r="X594" i="15"/>
  <c r="J604" i="15"/>
  <c r="AA609" i="15"/>
  <c r="W460" i="15"/>
  <c r="H460" i="14"/>
  <c r="E62" i="19"/>
  <c r="S534" i="19"/>
  <c r="O614" i="19"/>
  <c r="N574" i="19"/>
  <c r="Y579" i="19"/>
  <c r="AA614" i="19"/>
  <c r="X569" i="19"/>
  <c r="J579" i="19"/>
  <c r="S614" i="19"/>
  <c r="G589" i="19"/>
  <c r="R594" i="19"/>
  <c r="D604" i="19"/>
  <c r="U609" i="19"/>
  <c r="Y370" i="19"/>
  <c r="V380" i="19"/>
  <c r="T390" i="19"/>
  <c r="N365" i="19"/>
  <c r="E375" i="19"/>
  <c r="X380" i="19"/>
  <c r="V390" i="19"/>
  <c r="O405" i="19"/>
  <c r="M440" i="19"/>
  <c r="X445" i="19"/>
  <c r="J455" i="19"/>
  <c r="AA460" i="19"/>
  <c r="AA330" i="19"/>
  <c r="G325" i="19"/>
  <c r="I315" i="19"/>
  <c r="Y276" i="19"/>
  <c r="K286" i="19"/>
  <c r="V291" i="19"/>
  <c r="N301" i="19"/>
  <c r="H306" i="19"/>
  <c r="V196" i="19"/>
  <c r="W231" i="19"/>
  <c r="J236" i="19"/>
  <c r="O72" i="19"/>
  <c r="P67" i="19"/>
  <c r="D112" i="19"/>
  <c r="U57" i="19"/>
  <c r="E47" i="19"/>
  <c r="R42" i="19"/>
  <c r="H32" i="19"/>
  <c r="U27" i="19"/>
  <c r="E17" i="19"/>
  <c r="R12" i="19"/>
  <c r="V92" i="19"/>
  <c r="X87" i="19"/>
  <c r="Y82" i="19"/>
  <c r="Z77" i="19"/>
  <c r="G62" i="19"/>
  <c r="T57" i="19"/>
  <c r="D47" i="19"/>
  <c r="Q42" i="19"/>
  <c r="G32" i="19"/>
  <c r="T27" i="19"/>
  <c r="D17" i="19"/>
  <c r="Q12" i="19"/>
  <c r="W87" i="19"/>
  <c r="X82" i="19"/>
  <c r="Y77" i="19"/>
  <c r="Z72" i="19"/>
  <c r="M57" i="19"/>
  <c r="Z52" i="19"/>
  <c r="J42" i="19"/>
  <c r="W37" i="19"/>
  <c r="M27" i="19"/>
  <c r="Z22" i="19"/>
  <c r="J12" i="19"/>
  <c r="W7" i="19"/>
  <c r="I117" i="19"/>
  <c r="G87" i="19"/>
  <c r="Z62" i="19"/>
  <c r="M52" i="19"/>
  <c r="Z47" i="19"/>
  <c r="J37" i="19"/>
  <c r="W32" i="19"/>
  <c r="M22" i="19"/>
  <c r="Z17" i="19"/>
  <c r="I62" i="19"/>
  <c r="T67" i="19"/>
  <c r="F77" i="19"/>
  <c r="Q82" i="19"/>
  <c r="I92" i="19"/>
  <c r="T97" i="19"/>
  <c r="F107" i="19"/>
  <c r="Q112" i="19"/>
  <c r="I122" i="19"/>
  <c r="T127" i="19"/>
  <c r="F137" i="19"/>
  <c r="Q142" i="19"/>
  <c r="I152" i="19"/>
  <c r="X112" i="19"/>
  <c r="J122" i="19"/>
  <c r="AA127" i="19"/>
  <c r="M137" i="19"/>
  <c r="X142" i="19"/>
  <c r="J152" i="19"/>
  <c r="X117" i="19"/>
  <c r="J127" i="19"/>
  <c r="AA132" i="19"/>
  <c r="M142" i="19"/>
  <c r="X147" i="19"/>
  <c r="M117" i="19"/>
  <c r="X122" i="19"/>
  <c r="J132" i="19"/>
  <c r="AA137" i="19"/>
  <c r="M147" i="19"/>
  <c r="X152" i="19"/>
  <c r="N117" i="19"/>
  <c r="Y122" i="19"/>
  <c r="K132" i="19"/>
  <c r="V137" i="19"/>
  <c r="N147" i="19"/>
  <c r="Y152" i="19"/>
  <c r="M127" i="19"/>
  <c r="X132" i="19"/>
  <c r="J142" i="19"/>
  <c r="AA147" i="19"/>
  <c r="G82" i="19"/>
  <c r="O77" i="19"/>
  <c r="P72" i="19"/>
  <c r="Q67" i="19"/>
  <c r="R62" i="19"/>
  <c r="F52" i="19"/>
  <c r="S47" i="19"/>
  <c r="I37" i="19"/>
  <c r="P32" i="19"/>
  <c r="F22" i="19"/>
  <c r="S17" i="19"/>
  <c r="I7" i="19"/>
  <c r="L474" i="18"/>
  <c r="W479" i="18"/>
  <c r="O489" i="18"/>
  <c r="Z494" i="18"/>
  <c r="L504" i="18"/>
  <c r="W509" i="18"/>
  <c r="O519" i="18"/>
  <c r="Z524" i="18"/>
  <c r="L534" i="18"/>
  <c r="W539" i="18"/>
  <c r="O549" i="18"/>
  <c r="Z554" i="18"/>
  <c r="L564" i="18"/>
  <c r="W569" i="18"/>
  <c r="O579" i="18"/>
  <c r="Z584" i="18"/>
  <c r="Y604" i="18"/>
  <c r="V599" i="18"/>
  <c r="N609" i="18"/>
  <c r="Y614" i="18"/>
  <c r="AA340" i="18"/>
  <c r="M350" i="18"/>
  <c r="X355" i="18"/>
  <c r="J365" i="18"/>
  <c r="AA370" i="18"/>
  <c r="M380" i="18"/>
  <c r="X385" i="18"/>
  <c r="J395" i="18"/>
  <c r="AA400" i="18"/>
  <c r="H325" i="18"/>
  <c r="S330" i="18"/>
  <c r="E340" i="18"/>
  <c r="P345" i="18"/>
  <c r="H355" i="18"/>
  <c r="S360" i="18"/>
  <c r="E370" i="18"/>
  <c r="P375" i="18"/>
  <c r="H385" i="18"/>
  <c r="S390" i="18"/>
  <c r="E400" i="18"/>
  <c r="P405" i="18"/>
  <c r="AA415" i="18"/>
  <c r="M425" i="18"/>
  <c r="X430" i="18"/>
  <c r="J440" i="18"/>
  <c r="AA445" i="18"/>
  <c r="M455" i="18"/>
  <c r="X460" i="18"/>
  <c r="V330" i="18"/>
  <c r="E320" i="18"/>
  <c r="P330" i="18"/>
  <c r="V47" i="18"/>
  <c r="L37" i="18"/>
  <c r="Y32" i="18"/>
  <c r="O22" i="18"/>
  <c r="V17" i="18"/>
  <c r="L7" i="18"/>
  <c r="E161" i="18"/>
  <c r="P166" i="18"/>
  <c r="H176" i="18"/>
  <c r="S181" i="18"/>
  <c r="E191" i="18"/>
  <c r="P196" i="18"/>
  <c r="H206" i="18"/>
  <c r="S211" i="18"/>
  <c r="E221" i="18"/>
  <c r="P226" i="18"/>
  <c r="H236" i="18"/>
  <c r="S241" i="18"/>
  <c r="E251" i="18"/>
  <c r="P256" i="18"/>
  <c r="H266" i="18"/>
  <c r="S271" i="18"/>
  <c r="E281" i="18"/>
  <c r="P286" i="18"/>
  <c r="H296" i="18"/>
  <c r="S301" i="18"/>
  <c r="F161" i="18"/>
  <c r="Q166" i="18"/>
  <c r="I176" i="18"/>
  <c r="T181" i="18"/>
  <c r="F191" i="18"/>
  <c r="Q196" i="18"/>
  <c r="I206" i="18"/>
  <c r="T211" i="18"/>
  <c r="F221" i="18"/>
  <c r="Q226" i="18"/>
  <c r="I236" i="18"/>
  <c r="T241" i="18"/>
  <c r="F251" i="18"/>
  <c r="Q256" i="18"/>
  <c r="I266" i="18"/>
  <c r="T271" i="18"/>
  <c r="F281" i="18"/>
  <c r="Q286" i="18"/>
  <c r="I296" i="18"/>
  <c r="T301" i="18"/>
  <c r="G161" i="18"/>
  <c r="R166" i="18"/>
  <c r="D176" i="18"/>
  <c r="U181" i="18"/>
  <c r="G191" i="18"/>
  <c r="R196" i="18"/>
  <c r="D206" i="18"/>
  <c r="U211" i="18"/>
  <c r="G221" i="18"/>
  <c r="R226" i="18"/>
  <c r="D236" i="18"/>
  <c r="U241" i="18"/>
  <c r="G251" i="18"/>
  <c r="R256" i="18"/>
  <c r="D266" i="18"/>
  <c r="U271" i="18"/>
  <c r="G281" i="18"/>
  <c r="R286" i="18"/>
  <c r="D296" i="18"/>
  <c r="U301" i="18"/>
  <c r="E246" i="18"/>
  <c r="P251" i="18"/>
  <c r="H261" i="18"/>
  <c r="S266" i="18"/>
  <c r="E276" i="18"/>
  <c r="P281" i="18"/>
  <c r="H291" i="18"/>
  <c r="S296" i="18"/>
  <c r="E306" i="18"/>
  <c r="I47" i="18"/>
  <c r="P42" i="18"/>
  <c r="F32" i="18"/>
  <c r="S27" i="18"/>
  <c r="I17" i="18"/>
  <c r="P12" i="18"/>
  <c r="O42" i="18"/>
  <c r="V37" i="18"/>
  <c r="L27" i="18"/>
  <c r="Y22" i="18"/>
  <c r="O12" i="18"/>
  <c r="J7" i="18"/>
  <c r="M57" i="18"/>
  <c r="X62" i="18"/>
  <c r="J72" i="18"/>
  <c r="AA77" i="18"/>
  <c r="M87" i="18"/>
  <c r="X92" i="18"/>
  <c r="J102" i="18"/>
  <c r="AA107" i="18"/>
  <c r="M117" i="18"/>
  <c r="X122" i="18"/>
  <c r="J132" i="18"/>
  <c r="AA137" i="18"/>
  <c r="M147" i="18"/>
  <c r="X152" i="18"/>
  <c r="J77" i="18"/>
  <c r="AA82" i="18"/>
  <c r="M92" i="18"/>
  <c r="X97" i="18"/>
  <c r="J107" i="18"/>
  <c r="AA112" i="18"/>
  <c r="M122" i="18"/>
  <c r="X127" i="18"/>
  <c r="J137" i="18"/>
  <c r="AA142" i="18"/>
  <c r="M152" i="18"/>
  <c r="AA117" i="18"/>
  <c r="M127" i="18"/>
  <c r="X132" i="18"/>
  <c r="J142" i="18"/>
  <c r="AA147" i="18"/>
  <c r="J87" i="18"/>
  <c r="AA92" i="18"/>
  <c r="M102" i="18"/>
  <c r="X107" i="18"/>
  <c r="J117" i="18"/>
  <c r="AA122" i="18"/>
  <c r="M132" i="18"/>
  <c r="X137" i="18"/>
  <c r="J147" i="18"/>
  <c r="AA152" i="18"/>
  <c r="K87" i="18"/>
  <c r="V92" i="18"/>
  <c r="N102" i="18"/>
  <c r="Y107" i="18"/>
  <c r="K117" i="18"/>
  <c r="V122" i="18"/>
  <c r="N132" i="18"/>
  <c r="Y137" i="18"/>
  <c r="K147" i="18"/>
  <c r="V152" i="18"/>
  <c r="AA226" i="18"/>
  <c r="M206" i="18"/>
  <c r="M112" i="18"/>
  <c r="V97" i="18"/>
  <c r="F57" i="18"/>
  <c r="O52" i="18"/>
  <c r="S47" i="18"/>
  <c r="I37" i="18"/>
  <c r="P32" i="18"/>
  <c r="F22" i="18"/>
  <c r="S17" i="18"/>
  <c r="I7" i="18"/>
  <c r="R102" i="18"/>
  <c r="E57" i="18"/>
  <c r="X47" i="18"/>
  <c r="N37" i="18"/>
  <c r="AA32" i="18"/>
  <c r="K22" i="18"/>
  <c r="X17" i="18"/>
  <c r="N7" i="18"/>
  <c r="R450" i="17"/>
  <c r="Z340" i="17"/>
  <c r="L350" i="17"/>
  <c r="W355" i="17"/>
  <c r="O365" i="17"/>
  <c r="Z370" i="17"/>
  <c r="L380" i="17"/>
  <c r="W385" i="17"/>
  <c r="O395" i="17"/>
  <c r="Z400" i="17"/>
  <c r="L410" i="17"/>
  <c r="W415" i="17"/>
  <c r="O425" i="17"/>
  <c r="Z430" i="17"/>
  <c r="D345" i="17"/>
  <c r="U350" i="17"/>
  <c r="G360" i="17"/>
  <c r="R365" i="17"/>
  <c r="D375" i="17"/>
  <c r="U380" i="17"/>
  <c r="G390" i="17"/>
  <c r="R395" i="17"/>
  <c r="D405" i="17"/>
  <c r="U410" i="17"/>
  <c r="G420" i="17"/>
  <c r="R425" i="17"/>
  <c r="Z435" i="17"/>
  <c r="L445" i="17"/>
  <c r="W450" i="17"/>
  <c r="O460" i="17"/>
  <c r="R301" i="17"/>
  <c r="G296" i="17"/>
  <c r="U286" i="17"/>
  <c r="D281" i="17"/>
  <c r="R271" i="17"/>
  <c r="G266" i="17"/>
  <c r="U256" i="17"/>
  <c r="D251" i="17"/>
  <c r="R241" i="17"/>
  <c r="G236" i="17"/>
  <c r="U226" i="17"/>
  <c r="D221" i="17"/>
  <c r="R211" i="17"/>
  <c r="G206" i="17"/>
  <c r="U196" i="17"/>
  <c r="D191" i="17"/>
  <c r="R181" i="17"/>
  <c r="G176" i="17"/>
  <c r="U166" i="17"/>
  <c r="Q335" i="17"/>
  <c r="AA335" i="17"/>
  <c r="T301" i="17"/>
  <c r="I296" i="17"/>
  <c r="Q286" i="17"/>
  <c r="F281" i="17"/>
  <c r="T271" i="17"/>
  <c r="I266" i="17"/>
  <c r="Q256" i="17"/>
  <c r="F251" i="17"/>
  <c r="T241" i="17"/>
  <c r="I236" i="17"/>
  <c r="Q226" i="17"/>
  <c r="F221" i="17"/>
  <c r="T211" i="17"/>
  <c r="I206" i="17"/>
  <c r="Q196" i="17"/>
  <c r="I52" i="17"/>
  <c r="P47" i="17"/>
  <c r="F37" i="17"/>
  <c r="S32" i="17"/>
  <c r="I22" i="17"/>
  <c r="P17" i="17"/>
  <c r="F7" i="17"/>
  <c r="M57" i="17"/>
  <c r="Z52" i="17"/>
  <c r="J42" i="17"/>
  <c r="W37" i="17"/>
  <c r="M27" i="17"/>
  <c r="Z22" i="17"/>
  <c r="J12" i="17"/>
  <c r="W7" i="17"/>
  <c r="W62" i="17"/>
  <c r="M52" i="17"/>
  <c r="Z47" i="17"/>
  <c r="J37" i="17"/>
  <c r="W32" i="17"/>
  <c r="M22" i="17"/>
  <c r="Z17" i="17"/>
  <c r="V7" i="17"/>
  <c r="W102" i="17"/>
  <c r="O112" i="17"/>
  <c r="Z117" i="17"/>
  <c r="L127" i="17"/>
  <c r="W132" i="17"/>
  <c r="O142" i="17"/>
  <c r="Z147" i="17"/>
  <c r="M67" i="17"/>
  <c r="X72" i="17"/>
  <c r="J82" i="17"/>
  <c r="AA87" i="17"/>
  <c r="M97" i="17"/>
  <c r="X102" i="17"/>
  <c r="J112" i="17"/>
  <c r="AA117" i="17"/>
  <c r="M127" i="17"/>
  <c r="X132" i="17"/>
  <c r="J142" i="17"/>
  <c r="AA147" i="17"/>
  <c r="N67" i="17"/>
  <c r="Y72" i="17"/>
  <c r="K82" i="17"/>
  <c r="V87" i="17"/>
  <c r="N97" i="17"/>
  <c r="Y102" i="17"/>
  <c r="K112" i="17"/>
  <c r="V117" i="17"/>
  <c r="N127" i="17"/>
  <c r="Y132" i="17"/>
  <c r="K142" i="17"/>
  <c r="V147" i="17"/>
  <c r="O67" i="17"/>
  <c r="Z72" i="17"/>
  <c r="L82" i="17"/>
  <c r="W87" i="17"/>
  <c r="O97" i="17"/>
  <c r="Z102" i="17"/>
  <c r="L112" i="17"/>
  <c r="W117" i="17"/>
  <c r="O127" i="17"/>
  <c r="Z132" i="17"/>
  <c r="L142" i="17"/>
  <c r="W147" i="17"/>
  <c r="J67" i="17"/>
  <c r="AA72" i="17"/>
  <c r="M82" i="17"/>
  <c r="X87" i="17"/>
  <c r="J97" i="17"/>
  <c r="AA102" i="17"/>
  <c r="M112" i="17"/>
  <c r="X117" i="17"/>
  <c r="J127" i="17"/>
  <c r="AA132" i="17"/>
  <c r="M142" i="17"/>
  <c r="X147" i="17"/>
  <c r="K67" i="17"/>
  <c r="V72" i="17"/>
  <c r="N82" i="17"/>
  <c r="Y87" i="17"/>
  <c r="K97" i="17"/>
  <c r="V102" i="17"/>
  <c r="N112" i="17"/>
  <c r="Y117" i="17"/>
  <c r="K127" i="17"/>
  <c r="V132" i="17"/>
  <c r="N142" i="17"/>
  <c r="Y147" i="17"/>
  <c r="V62" i="17"/>
  <c r="L52" i="17"/>
  <c r="Y47" i="17"/>
  <c r="O37" i="17"/>
  <c r="V32" i="17"/>
  <c r="L22" i="17"/>
  <c r="Y17" i="17"/>
  <c r="O7" i="17"/>
  <c r="J57" i="17"/>
  <c r="W52" i="17"/>
  <c r="M42" i="17"/>
  <c r="Z37" i="17"/>
  <c r="J27" i="17"/>
  <c r="W22" i="17"/>
  <c r="M12" i="17"/>
  <c r="Z7" i="17"/>
  <c r="Z62" i="17"/>
  <c r="J52" i="17"/>
  <c r="W47" i="17"/>
  <c r="M37" i="17"/>
  <c r="Z32" i="17"/>
  <c r="J22" i="17"/>
  <c r="W17" i="17"/>
  <c r="M7" i="17"/>
  <c r="U306" i="16"/>
  <c r="D301" i="16"/>
  <c r="R291" i="16"/>
  <c r="G286" i="16"/>
  <c r="U276" i="16"/>
  <c r="V395" i="16"/>
  <c r="J425" i="16"/>
  <c r="T390" i="16"/>
  <c r="I385" i="16"/>
  <c r="Q375" i="16"/>
  <c r="F370" i="16"/>
  <c r="T360" i="16"/>
  <c r="I355" i="16"/>
  <c r="Q345" i="16"/>
  <c r="F340" i="16"/>
  <c r="T330" i="16"/>
  <c r="I325" i="16"/>
  <c r="Q315" i="16"/>
  <c r="F306" i="16"/>
  <c r="T296" i="16"/>
  <c r="I291" i="16"/>
  <c r="Q281" i="16"/>
  <c r="F276" i="16"/>
  <c r="T266" i="16"/>
  <c r="I261" i="16"/>
  <c r="Q251" i="16"/>
  <c r="F246" i="16"/>
  <c r="T236" i="16"/>
  <c r="I231" i="16"/>
  <c r="Q221" i="16"/>
  <c r="F216" i="16"/>
  <c r="T206" i="16"/>
  <c r="I201" i="16"/>
  <c r="Q191" i="16"/>
  <c r="F186" i="16"/>
  <c r="T176" i="16"/>
  <c r="I171" i="16"/>
  <c r="Q161" i="16"/>
  <c r="F405" i="16"/>
  <c r="N400" i="16"/>
  <c r="Y405" i="16"/>
  <c r="K415" i="16"/>
  <c r="V420" i="16"/>
  <c r="N430" i="16"/>
  <c r="Y435" i="16"/>
  <c r="K445" i="16"/>
  <c r="V450" i="16"/>
  <c r="N460" i="16"/>
  <c r="E306" i="16"/>
  <c r="S296" i="16"/>
  <c r="H291" i="16"/>
  <c r="P281" i="16"/>
  <c r="E276" i="16"/>
  <c r="S266" i="16"/>
  <c r="H261" i="16"/>
  <c r="P251" i="16"/>
  <c r="E246" i="16"/>
  <c r="S236" i="16"/>
  <c r="H231" i="16"/>
  <c r="P221" i="16"/>
  <c r="E216" i="16"/>
  <c r="S206" i="16"/>
  <c r="H201" i="16"/>
  <c r="P191" i="16"/>
  <c r="E186" i="16"/>
  <c r="S176" i="16"/>
  <c r="H171" i="16"/>
  <c r="P161" i="16"/>
  <c r="N127" i="16"/>
  <c r="G107" i="16"/>
  <c r="W142" i="16"/>
  <c r="J117" i="16"/>
  <c r="W112" i="16"/>
  <c r="M102" i="16"/>
  <c r="Z97" i="16"/>
  <c r="J87" i="16"/>
  <c r="W82" i="16"/>
  <c r="M72" i="16"/>
  <c r="Z67" i="16"/>
  <c r="J57" i="16"/>
  <c r="W52" i="16"/>
  <c r="M42" i="16"/>
  <c r="Z37" i="16"/>
  <c r="J27" i="16"/>
  <c r="W22" i="16"/>
  <c r="M12" i="16"/>
  <c r="Z7" i="16"/>
  <c r="J112" i="16"/>
  <c r="W107" i="16"/>
  <c r="M97" i="16"/>
  <c r="Z92" i="16"/>
  <c r="J82" i="16"/>
  <c r="W77" i="16"/>
  <c r="M67" i="16"/>
  <c r="Z62" i="16"/>
  <c r="J52" i="16"/>
  <c r="W47" i="16"/>
  <c r="M37" i="16"/>
  <c r="Z32" i="16"/>
  <c r="J22" i="16"/>
  <c r="W17" i="16"/>
  <c r="M7" i="16"/>
  <c r="N117" i="16"/>
  <c r="AA112" i="16"/>
  <c r="K102" i="16"/>
  <c r="X97" i="16"/>
  <c r="N87" i="16"/>
  <c r="AA82" i="16"/>
  <c r="K72" i="16"/>
  <c r="X67" i="16"/>
  <c r="N57" i="16"/>
  <c r="AA52" i="16"/>
  <c r="K42" i="16"/>
  <c r="X37" i="16"/>
  <c r="N27" i="16"/>
  <c r="AA22" i="16"/>
  <c r="K12" i="16"/>
  <c r="X7" i="16"/>
  <c r="M117" i="16"/>
  <c r="Z112" i="16"/>
  <c r="J102" i="16"/>
  <c r="W97" i="16"/>
  <c r="M87" i="16"/>
  <c r="Z82" i="16"/>
  <c r="J72" i="16"/>
  <c r="W67" i="16"/>
  <c r="M57" i="16"/>
  <c r="Z52" i="16"/>
  <c r="J42" i="16"/>
  <c r="W37" i="16"/>
  <c r="M27" i="16"/>
  <c r="Z22" i="16"/>
  <c r="J12" i="16"/>
  <c r="W7" i="16"/>
  <c r="G112" i="16"/>
  <c r="T107" i="16"/>
  <c r="D97" i="16"/>
  <c r="Q92" i="16"/>
  <c r="G82" i="16"/>
  <c r="T77" i="16"/>
  <c r="D67" i="16"/>
  <c r="Q62" i="16"/>
  <c r="G52" i="16"/>
  <c r="T47" i="16"/>
  <c r="D37" i="16"/>
  <c r="Q32" i="16"/>
  <c r="G22" i="16"/>
  <c r="T17" i="16"/>
  <c r="P7" i="16"/>
  <c r="I127" i="16"/>
  <c r="T132" i="16"/>
  <c r="F142" i="16"/>
  <c r="Q147" i="16"/>
  <c r="E122" i="16"/>
  <c r="P127" i="16"/>
  <c r="H137" i="16"/>
  <c r="S142" i="16"/>
  <c r="E152" i="16"/>
  <c r="R122" i="16"/>
  <c r="D132" i="16"/>
  <c r="U137" i="16"/>
  <c r="G147" i="16"/>
  <c r="R152" i="16"/>
  <c r="F127" i="16"/>
  <c r="Q132" i="16"/>
  <c r="I142" i="16"/>
  <c r="T147" i="16"/>
  <c r="H122" i="16"/>
  <c r="S127" i="16"/>
  <c r="E137" i="16"/>
  <c r="P142" i="16"/>
  <c r="H152" i="16"/>
  <c r="R455" i="15"/>
  <c r="H445" i="15"/>
  <c r="U440" i="15"/>
  <c r="E430" i="15"/>
  <c r="R425" i="15"/>
  <c r="H415" i="15"/>
  <c r="U410" i="15"/>
  <c r="E400" i="15"/>
  <c r="R395" i="15"/>
  <c r="H385" i="15"/>
  <c r="U380" i="15"/>
  <c r="E370" i="15"/>
  <c r="R365" i="15"/>
  <c r="H355" i="15"/>
  <c r="U350" i="15"/>
  <c r="E340" i="15"/>
  <c r="R335" i="15"/>
  <c r="H325" i="15"/>
  <c r="U320" i="15"/>
  <c r="X460" i="15"/>
  <c r="AA460" i="15"/>
  <c r="K306" i="15"/>
  <c r="X301" i="15"/>
  <c r="N291" i="15"/>
  <c r="AA286" i="15"/>
  <c r="K276" i="15"/>
  <c r="X271" i="15"/>
  <c r="N261" i="15"/>
  <c r="AA256" i="15"/>
  <c r="K246" i="15"/>
  <c r="X241" i="15"/>
  <c r="N231" i="15"/>
  <c r="AA226" i="15"/>
  <c r="K216" i="15"/>
  <c r="X211" i="15"/>
  <c r="N201" i="15"/>
  <c r="AA196" i="15"/>
  <c r="K186" i="15"/>
  <c r="X181" i="15"/>
  <c r="N171" i="15"/>
  <c r="AA166" i="15"/>
  <c r="L147" i="15"/>
  <c r="Y142" i="15"/>
  <c r="O132" i="15"/>
  <c r="V127" i="15"/>
  <c r="L117" i="15"/>
  <c r="Y112" i="15"/>
  <c r="O102" i="15"/>
  <c r="V97" i="15"/>
  <c r="L87" i="15"/>
  <c r="Y82" i="15"/>
  <c r="O72" i="15"/>
  <c r="V67" i="15"/>
  <c r="L57" i="15"/>
  <c r="Y52" i="15"/>
  <c r="O42" i="15"/>
  <c r="V37" i="15"/>
  <c r="L27" i="15"/>
  <c r="Y22" i="15"/>
  <c r="O12" i="15"/>
  <c r="K455" i="15"/>
  <c r="X450" i="15"/>
  <c r="N440" i="15"/>
  <c r="AA435" i="15"/>
  <c r="K425" i="15"/>
  <c r="X420" i="15"/>
  <c r="N410" i="15"/>
  <c r="AA405" i="15"/>
  <c r="K395" i="15"/>
  <c r="X390" i="15"/>
  <c r="N380" i="15"/>
  <c r="AA375" i="15"/>
  <c r="K365" i="15"/>
  <c r="X360" i="15"/>
  <c r="N350" i="15"/>
  <c r="AA345" i="15"/>
  <c r="K335" i="15"/>
  <c r="X330" i="15"/>
  <c r="N320" i="15"/>
  <c r="AA315" i="15"/>
  <c r="K301" i="15"/>
  <c r="X296" i="15"/>
  <c r="N286" i="15"/>
  <c r="AA281" i="15"/>
  <c r="K271" i="15"/>
  <c r="X266" i="15"/>
  <c r="N256" i="15"/>
  <c r="AA251" i="15"/>
  <c r="K241" i="15"/>
  <c r="X236" i="15"/>
  <c r="N226" i="15"/>
  <c r="AA221" i="15"/>
  <c r="K211" i="15"/>
  <c r="X206" i="15"/>
  <c r="N196" i="15"/>
  <c r="AA191" i="15"/>
  <c r="K181" i="15"/>
  <c r="X176" i="15"/>
  <c r="N166" i="15"/>
  <c r="AA161" i="15"/>
  <c r="K147" i="15"/>
  <c r="X142" i="15"/>
  <c r="N132" i="15"/>
  <c r="AA127" i="15"/>
  <c r="K117" i="15"/>
  <c r="X112" i="15"/>
  <c r="N102" i="15"/>
  <c r="AA97" i="15"/>
  <c r="K87" i="15"/>
  <c r="X82" i="15"/>
  <c r="N72" i="15"/>
  <c r="AA67" i="15"/>
  <c r="K57" i="15"/>
  <c r="X52" i="15"/>
  <c r="N42" i="15"/>
  <c r="AA37" i="15"/>
  <c r="K27" i="15"/>
  <c r="X22" i="15"/>
  <c r="N12" i="15"/>
  <c r="AA7" i="15"/>
  <c r="Q584" i="15"/>
  <c r="Q494" i="15"/>
  <c r="E450" i="15"/>
  <c r="R445" i="15"/>
  <c r="H435" i="15"/>
  <c r="U430" i="15"/>
  <c r="E420" i="15"/>
  <c r="R415" i="15"/>
  <c r="H405" i="15"/>
  <c r="U400" i="15"/>
  <c r="E390" i="15"/>
  <c r="R385" i="15"/>
  <c r="H375" i="15"/>
  <c r="U370" i="15"/>
  <c r="E360" i="15"/>
  <c r="R355" i="15"/>
  <c r="H345" i="15"/>
  <c r="U340" i="15"/>
  <c r="E330" i="15"/>
  <c r="R325" i="15"/>
  <c r="H315" i="15"/>
  <c r="U306" i="15"/>
  <c r="E296" i="15"/>
  <c r="R291" i="15"/>
  <c r="H281" i="15"/>
  <c r="U276" i="15"/>
  <c r="E266" i="15"/>
  <c r="R261" i="15"/>
  <c r="H251" i="15"/>
  <c r="U246" i="15"/>
  <c r="E236" i="15"/>
  <c r="R231" i="15"/>
  <c r="H221" i="15"/>
  <c r="U216" i="15"/>
  <c r="E206" i="15"/>
  <c r="R201" i="15"/>
  <c r="H191" i="15"/>
  <c r="U186" i="15"/>
  <c r="E176" i="15"/>
  <c r="R171" i="15"/>
  <c r="H161" i="15"/>
  <c r="U152" i="15"/>
  <c r="E142" i="15"/>
  <c r="R137" i="15"/>
  <c r="H127" i="15"/>
  <c r="U122" i="15"/>
  <c r="E112" i="15"/>
  <c r="R107" i="15"/>
  <c r="H97" i="15"/>
  <c r="U92" i="15"/>
  <c r="E82" i="15"/>
  <c r="R77" i="15"/>
  <c r="H67" i="15"/>
  <c r="U62" i="15"/>
  <c r="E52" i="15"/>
  <c r="R47" i="15"/>
  <c r="H37" i="15"/>
  <c r="U32" i="15"/>
  <c r="E22" i="15"/>
  <c r="R17" i="15"/>
  <c r="H7" i="15"/>
  <c r="S574" i="15"/>
  <c r="S484" i="15"/>
  <c r="J47" i="13"/>
  <c r="K97" i="19"/>
  <c r="F152" i="19"/>
  <c r="K92" i="19"/>
  <c r="N519" i="19"/>
  <c r="Z554" i="19"/>
  <c r="AA594" i="19"/>
  <c r="Z489" i="19"/>
  <c r="AA474" i="19"/>
  <c r="M484" i="19"/>
  <c r="X489" i="19"/>
  <c r="J499" i="19"/>
  <c r="AA504" i="19"/>
  <c r="M514" i="19"/>
  <c r="E504" i="19"/>
  <c r="P509" i="19"/>
  <c r="J519" i="19"/>
  <c r="AA524" i="19"/>
  <c r="E539" i="19"/>
  <c r="D554" i="19"/>
  <c r="E564" i="19"/>
  <c r="J589" i="19"/>
  <c r="S609" i="19"/>
  <c r="Q340" i="19"/>
  <c r="D390" i="19"/>
  <c r="Y395" i="19"/>
  <c r="G355" i="19"/>
  <c r="R360" i="19"/>
  <c r="K370" i="19"/>
  <c r="V375" i="19"/>
  <c r="N385" i="19"/>
  <c r="Y390" i="19"/>
  <c r="K400" i="19"/>
  <c r="V415" i="19"/>
  <c r="U425" i="19"/>
  <c r="AA430" i="19"/>
  <c r="AA400" i="19"/>
  <c r="K251" i="19"/>
  <c r="O256" i="19"/>
  <c r="L256" i="19"/>
  <c r="W261" i="19"/>
  <c r="O271" i="19"/>
  <c r="Z276" i="19"/>
  <c r="L286" i="19"/>
  <c r="W291" i="19"/>
  <c r="O301" i="19"/>
  <c r="U276" i="19"/>
  <c r="G286" i="19"/>
  <c r="R291" i="19"/>
  <c r="D301" i="19"/>
  <c r="Y306" i="19"/>
  <c r="I196" i="19"/>
  <c r="AA176" i="19"/>
  <c r="G171" i="19"/>
  <c r="I161" i="19"/>
  <c r="V261" i="19"/>
  <c r="V186" i="19"/>
  <c r="Y176" i="19"/>
  <c r="D171" i="19"/>
  <c r="M161" i="19"/>
  <c r="AA161" i="19"/>
  <c r="S112" i="19"/>
  <c r="N107" i="19"/>
  <c r="X92" i="19"/>
  <c r="J62" i="19"/>
  <c r="O57" i="19"/>
  <c r="V52" i="19"/>
  <c r="L42" i="19"/>
  <c r="Y37" i="19"/>
  <c r="O27" i="19"/>
  <c r="V22" i="19"/>
  <c r="L12" i="19"/>
  <c r="Y7" i="19"/>
  <c r="Q87" i="19"/>
  <c r="R82" i="19"/>
  <c r="S77" i="19"/>
  <c r="AA72" i="19"/>
  <c r="N57" i="19"/>
  <c r="AA52" i="19"/>
  <c r="K42" i="19"/>
  <c r="X37" i="19"/>
  <c r="N27" i="19"/>
  <c r="AA22" i="19"/>
  <c r="K12" i="19"/>
  <c r="X7" i="19"/>
  <c r="AA67" i="19"/>
  <c r="G57" i="19"/>
  <c r="T52" i="19"/>
  <c r="D42" i="19"/>
  <c r="Q37" i="19"/>
  <c r="G27" i="19"/>
  <c r="T22" i="19"/>
  <c r="D12" i="19"/>
  <c r="Q7" i="19"/>
  <c r="X102" i="19"/>
  <c r="Y97" i="19"/>
  <c r="H82" i="19"/>
  <c r="S62" i="19"/>
  <c r="G52" i="19"/>
  <c r="T47" i="19"/>
  <c r="D37" i="19"/>
  <c r="Q32" i="19"/>
  <c r="G22" i="19"/>
  <c r="T17" i="19"/>
  <c r="O62" i="19"/>
  <c r="Z67" i="19"/>
  <c r="L77" i="19"/>
  <c r="W82" i="19"/>
  <c r="O92" i="19"/>
  <c r="Z97" i="19"/>
  <c r="L107" i="19"/>
  <c r="W112" i="19"/>
  <c r="O122" i="19"/>
  <c r="Z127" i="19"/>
  <c r="L137" i="19"/>
  <c r="W142" i="19"/>
  <c r="O152" i="19"/>
  <c r="E117" i="19"/>
  <c r="P122" i="19"/>
  <c r="H132" i="19"/>
  <c r="S137" i="19"/>
  <c r="E147" i="19"/>
  <c r="P152" i="19"/>
  <c r="E122" i="19"/>
  <c r="P127" i="19"/>
  <c r="H137" i="19"/>
  <c r="S142" i="19"/>
  <c r="E152" i="19"/>
  <c r="S117" i="19"/>
  <c r="E127" i="19"/>
  <c r="P132" i="19"/>
  <c r="H142" i="19"/>
  <c r="S147" i="19"/>
  <c r="I112" i="19"/>
  <c r="T117" i="19"/>
  <c r="F127" i="19"/>
  <c r="Q132" i="19"/>
  <c r="I142" i="19"/>
  <c r="T147" i="19"/>
  <c r="H122" i="19"/>
  <c r="S127" i="19"/>
  <c r="E137" i="19"/>
  <c r="P142" i="19"/>
  <c r="H152" i="19"/>
  <c r="Y92" i="19"/>
  <c r="H77" i="19"/>
  <c r="I72" i="19"/>
  <c r="J67" i="19"/>
  <c r="K62" i="19"/>
  <c r="W57" i="19"/>
  <c r="M47" i="19"/>
  <c r="Z42" i="19"/>
  <c r="J32" i="19"/>
  <c r="W27" i="19"/>
  <c r="M17" i="19"/>
  <c r="Z12" i="19"/>
  <c r="W474" i="18"/>
  <c r="O484" i="18"/>
  <c r="Z489" i="18"/>
  <c r="L499" i="18"/>
  <c r="W504" i="18"/>
  <c r="O514" i="18"/>
  <c r="Z519" i="18"/>
  <c r="L529" i="18"/>
  <c r="W534" i="18"/>
  <c r="O544" i="18"/>
  <c r="Z549" i="18"/>
  <c r="L559" i="18"/>
  <c r="W564" i="18"/>
  <c r="O574" i="18"/>
  <c r="Z579" i="18"/>
  <c r="Q589" i="18"/>
  <c r="U469" i="18"/>
  <c r="G479" i="18"/>
  <c r="R484" i="18"/>
  <c r="D494" i="18"/>
  <c r="U499" i="18"/>
  <c r="G509" i="18"/>
  <c r="R514" i="18"/>
  <c r="D524" i="18"/>
  <c r="U529" i="18"/>
  <c r="G539" i="18"/>
  <c r="R544" i="18"/>
  <c r="D554" i="18"/>
  <c r="U559" i="18"/>
  <c r="G569" i="18"/>
  <c r="R574" i="18"/>
  <c r="D584" i="18"/>
  <c r="K494" i="18"/>
  <c r="V499" i="18"/>
  <c r="N509" i="18"/>
  <c r="Y514" i="18"/>
  <c r="K524" i="18"/>
  <c r="V529" i="18"/>
  <c r="N539" i="18"/>
  <c r="Y544" i="18"/>
  <c r="K554" i="18"/>
  <c r="V559" i="18"/>
  <c r="N569" i="18"/>
  <c r="Y574" i="18"/>
  <c r="K584" i="18"/>
  <c r="Z425" i="18"/>
  <c r="X435" i="18"/>
  <c r="F410" i="18"/>
  <c r="V415" i="18"/>
  <c r="T425" i="18"/>
  <c r="J435" i="18"/>
  <c r="G445" i="18"/>
  <c r="E455" i="18"/>
  <c r="S460" i="18"/>
  <c r="N410" i="18"/>
  <c r="Z315" i="18"/>
  <c r="X315" i="18"/>
  <c r="S345" i="18"/>
  <c r="F37" i="18"/>
  <c r="S32" i="18"/>
  <c r="I22" i="18"/>
  <c r="P17" i="18"/>
  <c r="F7" i="18"/>
  <c r="K161" i="18"/>
  <c r="V166" i="18"/>
  <c r="N176" i="18"/>
  <c r="Y181" i="18"/>
  <c r="K191" i="18"/>
  <c r="V196" i="18"/>
  <c r="N206" i="18"/>
  <c r="Y211" i="18"/>
  <c r="K221" i="18"/>
  <c r="V226" i="18"/>
  <c r="N236" i="18"/>
  <c r="Y241" i="18"/>
  <c r="K251" i="18"/>
  <c r="V256" i="18"/>
  <c r="N266" i="18"/>
  <c r="Y271" i="18"/>
  <c r="K281" i="18"/>
  <c r="V286" i="18"/>
  <c r="N296" i="18"/>
  <c r="Y301" i="18"/>
  <c r="M161" i="18"/>
  <c r="X166" i="18"/>
  <c r="J176" i="18"/>
  <c r="AA181" i="18"/>
  <c r="M191" i="18"/>
  <c r="X196" i="18"/>
  <c r="J206" i="18"/>
  <c r="AA211" i="18"/>
  <c r="M221" i="18"/>
  <c r="X226" i="18"/>
  <c r="J236" i="18"/>
  <c r="AA241" i="18"/>
  <c r="M251" i="18"/>
  <c r="X256" i="18"/>
  <c r="J266" i="18"/>
  <c r="AA271" i="18"/>
  <c r="M281" i="18"/>
  <c r="X286" i="18"/>
  <c r="J296" i="18"/>
  <c r="AA301" i="18"/>
  <c r="O161" i="18"/>
  <c r="Z166" i="18"/>
  <c r="L176" i="18"/>
  <c r="W181" i="18"/>
  <c r="O191" i="18"/>
  <c r="Z196" i="18"/>
  <c r="L206" i="18"/>
  <c r="W211" i="18"/>
  <c r="O221" i="18"/>
  <c r="Z226" i="18"/>
  <c r="L236" i="18"/>
  <c r="W241" i="18"/>
  <c r="O251" i="18"/>
  <c r="Z256" i="18"/>
  <c r="L266" i="18"/>
  <c r="W271" i="18"/>
  <c r="O281" i="18"/>
  <c r="Z286" i="18"/>
  <c r="L296" i="18"/>
  <c r="W301" i="18"/>
  <c r="K246" i="18"/>
  <c r="V251" i="18"/>
  <c r="N261" i="18"/>
  <c r="Y266" i="18"/>
  <c r="K276" i="18"/>
  <c r="V281" i="18"/>
  <c r="N291" i="18"/>
  <c r="Y296" i="18"/>
  <c r="K306" i="18"/>
  <c r="Y142" i="18"/>
  <c r="Y72" i="18"/>
  <c r="J42" i="18"/>
  <c r="W37" i="18"/>
  <c r="M27" i="18"/>
  <c r="Z22" i="18"/>
  <c r="J12" i="18"/>
  <c r="W7" i="18"/>
  <c r="F72" i="18"/>
  <c r="I42" i="18"/>
  <c r="P37" i="18"/>
  <c r="F27" i="18"/>
  <c r="S22" i="18"/>
  <c r="I12" i="18"/>
  <c r="H52" i="18"/>
  <c r="S57" i="18"/>
  <c r="E67" i="18"/>
  <c r="P72" i="18"/>
  <c r="H82" i="18"/>
  <c r="S87" i="18"/>
  <c r="E97" i="18"/>
  <c r="P102" i="18"/>
  <c r="H112" i="18"/>
  <c r="S117" i="18"/>
  <c r="E127" i="18"/>
  <c r="P132" i="18"/>
  <c r="H142" i="18"/>
  <c r="S147" i="18"/>
  <c r="P77" i="18"/>
  <c r="H87" i="18"/>
  <c r="S92" i="18"/>
  <c r="E102" i="18"/>
  <c r="P107" i="18"/>
  <c r="H117" i="18"/>
  <c r="S122" i="18"/>
  <c r="E132" i="18"/>
  <c r="P137" i="18"/>
  <c r="H147" i="18"/>
  <c r="S152" i="18"/>
  <c r="H122" i="18"/>
  <c r="S127" i="18"/>
  <c r="E137" i="18"/>
  <c r="P142" i="18"/>
  <c r="H152" i="18"/>
  <c r="P87" i="18"/>
  <c r="H97" i="18"/>
  <c r="S102" i="18"/>
  <c r="E112" i="18"/>
  <c r="P117" i="18"/>
  <c r="H127" i="18"/>
  <c r="S132" i="18"/>
  <c r="E142" i="18"/>
  <c r="P147" i="18"/>
  <c r="F82" i="18"/>
  <c r="Q87" i="18"/>
  <c r="I97" i="18"/>
  <c r="T102" i="18"/>
  <c r="F112" i="18"/>
  <c r="Q117" i="18"/>
  <c r="I127" i="18"/>
  <c r="T132" i="18"/>
  <c r="F142" i="18"/>
  <c r="Q147" i="18"/>
  <c r="V614" i="17"/>
  <c r="K609" i="17"/>
  <c r="Y599" i="17"/>
  <c r="N594" i="17"/>
  <c r="V584" i="17"/>
  <c r="K579" i="17"/>
  <c r="Y569" i="17"/>
  <c r="N564" i="17"/>
  <c r="V554" i="17"/>
  <c r="K549" i="17"/>
  <c r="Y539" i="17"/>
  <c r="N534" i="17"/>
  <c r="V524" i="17"/>
  <c r="K519" i="17"/>
  <c r="T201" i="18"/>
  <c r="D97" i="18"/>
  <c r="L87" i="18"/>
  <c r="Z67" i="18"/>
  <c r="G52" i="18"/>
  <c r="M47" i="18"/>
  <c r="Z42" i="18"/>
  <c r="J32" i="18"/>
  <c r="W27" i="18"/>
  <c r="M17" i="18"/>
  <c r="Z12" i="18"/>
  <c r="O614" i="17"/>
  <c r="W604" i="17"/>
  <c r="L599" i="17"/>
  <c r="Z589" i="17"/>
  <c r="O584" i="17"/>
  <c r="W574" i="17"/>
  <c r="L569" i="17"/>
  <c r="Z559" i="17"/>
  <c r="O554" i="17"/>
  <c r="W544" i="17"/>
  <c r="L539" i="17"/>
  <c r="Z529" i="17"/>
  <c r="O524" i="17"/>
  <c r="W514" i="17"/>
  <c r="L509" i="17"/>
  <c r="Z499" i="17"/>
  <c r="O494" i="17"/>
  <c r="W484" i="17"/>
  <c r="L479" i="17"/>
  <c r="Z469" i="17"/>
  <c r="J112" i="18"/>
  <c r="AA87" i="18"/>
  <c r="F52" i="18"/>
  <c r="H37" i="18"/>
  <c r="U32" i="18"/>
  <c r="E22" i="18"/>
  <c r="R17" i="18"/>
  <c r="H7" i="18"/>
  <c r="R340" i="17"/>
  <c r="S330" i="17"/>
  <c r="H325" i="17"/>
  <c r="P315" i="17"/>
  <c r="L345" i="17"/>
  <c r="W350" i="17"/>
  <c r="O360" i="17"/>
  <c r="Z365" i="17"/>
  <c r="L375" i="17"/>
  <c r="W380" i="17"/>
  <c r="O390" i="17"/>
  <c r="Z395" i="17"/>
  <c r="L405" i="17"/>
  <c r="W410" i="17"/>
  <c r="O420" i="17"/>
  <c r="Z425" i="17"/>
  <c r="V445" i="17"/>
  <c r="U340" i="17"/>
  <c r="G350" i="17"/>
  <c r="R355" i="17"/>
  <c r="D365" i="17"/>
  <c r="U370" i="17"/>
  <c r="G380" i="17"/>
  <c r="R385" i="17"/>
  <c r="D395" i="17"/>
  <c r="U400" i="17"/>
  <c r="G410" i="17"/>
  <c r="R415" i="17"/>
  <c r="D425" i="17"/>
  <c r="U430" i="17"/>
  <c r="N440" i="17"/>
  <c r="S460" i="17"/>
  <c r="Y435" i="17"/>
  <c r="K445" i="17"/>
  <c r="V450" i="17"/>
  <c r="N460" i="17"/>
  <c r="H445" i="17"/>
  <c r="S450" i="17"/>
  <c r="E460" i="17"/>
  <c r="P440" i="17"/>
  <c r="H450" i="17"/>
  <c r="S455" i="17"/>
  <c r="W306" i="17"/>
  <c r="L301" i="17"/>
  <c r="Z291" i="17"/>
  <c r="O286" i="17"/>
  <c r="W276" i="17"/>
  <c r="L271" i="17"/>
  <c r="Z261" i="17"/>
  <c r="O256" i="17"/>
  <c r="W246" i="17"/>
  <c r="L241" i="17"/>
  <c r="Z231" i="17"/>
  <c r="O226" i="17"/>
  <c r="W216" i="17"/>
  <c r="L211" i="17"/>
  <c r="Z201" i="17"/>
  <c r="O196" i="17"/>
  <c r="W186" i="17"/>
  <c r="L181" i="17"/>
  <c r="Z171" i="17"/>
  <c r="O166" i="17"/>
  <c r="Y325" i="17"/>
  <c r="N320" i="17"/>
  <c r="V306" i="17"/>
  <c r="K301" i="17"/>
  <c r="Y291" i="17"/>
  <c r="N286" i="17"/>
  <c r="V276" i="17"/>
  <c r="K271" i="17"/>
  <c r="Y261" i="17"/>
  <c r="N256" i="17"/>
  <c r="V246" i="17"/>
  <c r="K241" i="17"/>
  <c r="Y231" i="17"/>
  <c r="N226" i="17"/>
  <c r="V216" i="17"/>
  <c r="K211" i="17"/>
  <c r="Y201" i="17"/>
  <c r="N196" i="17"/>
  <c r="V186" i="17"/>
  <c r="K181" i="17"/>
  <c r="Y171" i="17"/>
  <c r="N166" i="17"/>
  <c r="P301" i="17"/>
  <c r="E296" i="17"/>
  <c r="S286" i="17"/>
  <c r="H281" i="17"/>
  <c r="P271" i="17"/>
  <c r="E266" i="17"/>
  <c r="S256" i="17"/>
  <c r="H251" i="17"/>
  <c r="P241" i="17"/>
  <c r="E236" i="17"/>
  <c r="S226" i="17"/>
  <c r="H221" i="17"/>
  <c r="P211" i="17"/>
  <c r="E206" i="17"/>
  <c r="S196" i="17"/>
  <c r="H191" i="17"/>
  <c r="P181" i="17"/>
  <c r="E176" i="17"/>
  <c r="S166" i="17"/>
  <c r="H161" i="17"/>
  <c r="D330" i="17"/>
  <c r="R320" i="17"/>
  <c r="G315" i="17"/>
  <c r="U301" i="17"/>
  <c r="D296" i="17"/>
  <c r="R286" i="17"/>
  <c r="G281" i="17"/>
  <c r="U271" i="17"/>
  <c r="D266" i="17"/>
  <c r="R256" i="17"/>
  <c r="G251" i="17"/>
  <c r="U241" i="17"/>
  <c r="D236" i="17"/>
  <c r="R226" i="17"/>
  <c r="G221" i="17"/>
  <c r="U211" i="17"/>
  <c r="D206" i="17"/>
  <c r="R196" i="17"/>
  <c r="G191" i="17"/>
  <c r="U181" i="17"/>
  <c r="D176" i="17"/>
  <c r="R166" i="17"/>
  <c r="G161" i="17"/>
  <c r="Y306" i="17"/>
  <c r="N301" i="17"/>
  <c r="V291" i="17"/>
  <c r="K286" i="17"/>
  <c r="Y276" i="17"/>
  <c r="N271" i="17"/>
  <c r="V261" i="17"/>
  <c r="K256" i="17"/>
  <c r="Y246" i="17"/>
  <c r="N241" i="17"/>
  <c r="V231" i="17"/>
  <c r="K226" i="17"/>
  <c r="Y216" i="17"/>
  <c r="N211" i="17"/>
  <c r="V201" i="17"/>
  <c r="K196" i="17"/>
  <c r="Z57" i="17"/>
  <c r="J47" i="17"/>
  <c r="W42" i="17"/>
  <c r="M32" i="17"/>
  <c r="Z27" i="17"/>
  <c r="J17" i="17"/>
  <c r="W12" i="17"/>
  <c r="G57" i="17"/>
  <c r="T52" i="17"/>
  <c r="D42" i="17"/>
  <c r="Q37" i="17"/>
  <c r="G27" i="17"/>
  <c r="T22" i="17"/>
  <c r="D12" i="17"/>
  <c r="Q7" i="17"/>
  <c r="Q62" i="17"/>
  <c r="G52" i="17"/>
  <c r="T47" i="17"/>
  <c r="D37" i="17"/>
  <c r="Q32" i="17"/>
  <c r="G22" i="17"/>
  <c r="T17" i="17"/>
  <c r="P7" i="17"/>
  <c r="D107" i="17"/>
  <c r="U112" i="17"/>
  <c r="G122" i="17"/>
  <c r="R127" i="17"/>
  <c r="D137" i="17"/>
  <c r="U142" i="17"/>
  <c r="G152" i="17"/>
  <c r="S67" i="17"/>
  <c r="E77" i="17"/>
  <c r="P82" i="17"/>
  <c r="H92" i="17"/>
  <c r="S97" i="17"/>
  <c r="E107" i="17"/>
  <c r="P112" i="17"/>
  <c r="H122" i="17"/>
  <c r="S127" i="17"/>
  <c r="E137" i="17"/>
  <c r="P142" i="17"/>
  <c r="H152" i="17"/>
  <c r="T67" i="17"/>
  <c r="F77" i="17"/>
  <c r="Q82" i="17"/>
  <c r="I92" i="17"/>
  <c r="T97" i="17"/>
  <c r="F107" i="17"/>
  <c r="Q112" i="17"/>
  <c r="I122" i="17"/>
  <c r="T127" i="17"/>
  <c r="F137" i="17"/>
  <c r="Q142" i="17"/>
  <c r="I152" i="17"/>
  <c r="U67" i="17"/>
  <c r="G77" i="17"/>
  <c r="R82" i="17"/>
  <c r="D92" i="17"/>
  <c r="U97" i="17"/>
  <c r="G107" i="17"/>
  <c r="R112" i="17"/>
  <c r="D122" i="17"/>
  <c r="U127" i="17"/>
  <c r="G137" i="17"/>
  <c r="R142" i="17"/>
  <c r="D152" i="17"/>
  <c r="P67" i="17"/>
  <c r="H77" i="17"/>
  <c r="S82" i="17"/>
  <c r="E92" i="17"/>
  <c r="P97" i="17"/>
  <c r="H107" i="17"/>
  <c r="S112" i="17"/>
  <c r="E122" i="17"/>
  <c r="P127" i="17"/>
  <c r="H137" i="17"/>
  <c r="S142" i="17"/>
  <c r="E152" i="17"/>
  <c r="Q67" i="17"/>
  <c r="I77" i="17"/>
  <c r="T82" i="17"/>
  <c r="F92" i="17"/>
  <c r="Q97" i="17"/>
  <c r="I107" i="17"/>
  <c r="T112" i="17"/>
  <c r="F122" i="17"/>
  <c r="Q127" i="17"/>
  <c r="I137" i="17"/>
  <c r="T142" i="17"/>
  <c r="F152" i="17"/>
  <c r="P62" i="17"/>
  <c r="F52" i="17"/>
  <c r="S47" i="17"/>
  <c r="I37" i="17"/>
  <c r="P32" i="17"/>
  <c r="F22" i="17"/>
  <c r="S17" i="17"/>
  <c r="I7" i="17"/>
  <c r="D57" i="17"/>
  <c r="Q52" i="17"/>
  <c r="G42" i="17"/>
  <c r="T37" i="17"/>
  <c r="D27" i="17"/>
  <c r="Q22" i="17"/>
  <c r="G12" i="17"/>
  <c r="T7" i="17"/>
  <c r="D614" i="16"/>
  <c r="R604" i="16"/>
  <c r="G599" i="16"/>
  <c r="U589" i="16"/>
  <c r="D584" i="16"/>
  <c r="R574" i="16"/>
  <c r="G569" i="16"/>
  <c r="U559" i="16"/>
  <c r="D554" i="16"/>
  <c r="R544" i="16"/>
  <c r="G539" i="16"/>
  <c r="U529" i="16"/>
  <c r="D524" i="16"/>
  <c r="R514" i="16"/>
  <c r="G509" i="16"/>
  <c r="U499" i="16"/>
  <c r="D494" i="16"/>
  <c r="R484" i="16"/>
  <c r="G479" i="16"/>
  <c r="U469" i="16"/>
  <c r="F97" i="17"/>
  <c r="T62" i="17"/>
  <c r="D52" i="17"/>
  <c r="Q47" i="17"/>
  <c r="G37" i="17"/>
  <c r="T32" i="17"/>
  <c r="D22" i="17"/>
  <c r="Q17" i="17"/>
  <c r="G7" i="17"/>
  <c r="T306" i="16"/>
  <c r="I301" i="16"/>
  <c r="Q291" i="16"/>
  <c r="F286" i="16"/>
  <c r="T276" i="16"/>
  <c r="I271" i="16"/>
  <c r="Q261" i="16"/>
  <c r="F256" i="16"/>
  <c r="T246" i="16"/>
  <c r="I241" i="16"/>
  <c r="Q231" i="16"/>
  <c r="F226" i="16"/>
  <c r="T216" i="16"/>
  <c r="I211" i="16"/>
  <c r="Q201" i="16"/>
  <c r="F196" i="16"/>
  <c r="T186" i="16"/>
  <c r="I181" i="16"/>
  <c r="Q171" i="16"/>
  <c r="F166" i="16"/>
  <c r="N395" i="16"/>
  <c r="S390" i="16"/>
  <c r="H385" i="16"/>
  <c r="P375" i="16"/>
  <c r="E370" i="16"/>
  <c r="S360" i="16"/>
  <c r="H355" i="16"/>
  <c r="P345" i="16"/>
  <c r="E340" i="16"/>
  <c r="S330" i="16"/>
  <c r="H325" i="16"/>
  <c r="P315" i="16"/>
  <c r="E400" i="16"/>
  <c r="P405" i="16"/>
  <c r="H415" i="16"/>
  <c r="S420" i="16"/>
  <c r="E430" i="16"/>
  <c r="P435" i="16"/>
  <c r="H445" i="16"/>
  <c r="S450" i="16"/>
  <c r="E460" i="16"/>
  <c r="T400" i="16"/>
  <c r="F410" i="16"/>
  <c r="Q415" i="16"/>
  <c r="I425" i="16"/>
  <c r="T430" i="16"/>
  <c r="F440" i="16"/>
  <c r="Q445" i="16"/>
  <c r="I455" i="16"/>
  <c r="T460" i="16"/>
  <c r="Y385" i="16"/>
  <c r="N380" i="16"/>
  <c r="V370" i="16"/>
  <c r="K365" i="16"/>
  <c r="Y355" i="16"/>
  <c r="N350" i="16"/>
  <c r="V340" i="16"/>
  <c r="K335" i="16"/>
  <c r="Y325" i="16"/>
  <c r="N320" i="16"/>
  <c r="V306" i="16"/>
  <c r="K301" i="16"/>
  <c r="Y291" i="16"/>
  <c r="N286" i="16"/>
  <c r="V276" i="16"/>
  <c r="K271" i="16"/>
  <c r="Y261" i="16"/>
  <c r="N256" i="16"/>
  <c r="V246" i="16"/>
  <c r="K241" i="16"/>
  <c r="Y231" i="16"/>
  <c r="N226" i="16"/>
  <c r="V216" i="16"/>
  <c r="K211" i="16"/>
  <c r="Y201" i="16"/>
  <c r="N196" i="16"/>
  <c r="V186" i="16"/>
  <c r="K181" i="16"/>
  <c r="Y171" i="16"/>
  <c r="N166" i="16"/>
  <c r="K117" i="16"/>
  <c r="X112" i="16"/>
  <c r="D117" i="16"/>
  <c r="Q112" i="16"/>
  <c r="G102" i="16"/>
  <c r="T97" i="16"/>
  <c r="D87" i="16"/>
  <c r="Q82" i="16"/>
  <c r="G72" i="16"/>
  <c r="T67" i="16"/>
  <c r="D57" i="16"/>
  <c r="Q52" i="16"/>
  <c r="G42" i="16"/>
  <c r="T37" i="16"/>
  <c r="D27" i="16"/>
  <c r="Q22" i="16"/>
  <c r="G12" i="16"/>
  <c r="T7" i="16"/>
  <c r="X137" i="16"/>
  <c r="D112" i="16"/>
  <c r="Q107" i="16"/>
  <c r="G97" i="16"/>
  <c r="T92" i="16"/>
  <c r="D82" i="16"/>
  <c r="Q77" i="16"/>
  <c r="G67" i="16"/>
  <c r="T62" i="16"/>
  <c r="D52" i="16"/>
  <c r="Q47" i="16"/>
  <c r="G37" i="16"/>
  <c r="T32" i="16"/>
  <c r="D22" i="16"/>
  <c r="Q17" i="16"/>
  <c r="G7" i="16"/>
  <c r="D147" i="16"/>
  <c r="U112" i="16"/>
  <c r="E102" i="16"/>
  <c r="R97" i="16"/>
  <c r="H87" i="16"/>
  <c r="U82" i="16"/>
  <c r="E72" i="16"/>
  <c r="R67" i="16"/>
  <c r="H57" i="16"/>
  <c r="U52" i="16"/>
  <c r="E42" i="16"/>
  <c r="R37" i="16"/>
  <c r="H27" i="16"/>
  <c r="U22" i="16"/>
  <c r="E12" i="16"/>
  <c r="R7" i="16"/>
  <c r="E142" i="16"/>
  <c r="G117" i="16"/>
  <c r="T112" i="16"/>
  <c r="D102" i="16"/>
  <c r="Q97" i="16"/>
  <c r="G87" i="16"/>
  <c r="T82" i="16"/>
  <c r="D72" i="16"/>
  <c r="Q67" i="16"/>
  <c r="G57" i="16"/>
  <c r="T52" i="16"/>
  <c r="D42" i="16"/>
  <c r="Q37" i="16"/>
  <c r="G27" i="16"/>
  <c r="T22" i="16"/>
  <c r="D12" i="16"/>
  <c r="Q7" i="16"/>
  <c r="AA152" i="16"/>
  <c r="M132" i="16"/>
  <c r="N107" i="16"/>
  <c r="AA102" i="16"/>
  <c r="K92" i="16"/>
  <c r="X87" i="16"/>
  <c r="N77" i="16"/>
  <c r="AA72" i="16"/>
  <c r="K62" i="16"/>
  <c r="X57" i="16"/>
  <c r="N47" i="16"/>
  <c r="AA42" i="16"/>
  <c r="K32" i="16"/>
  <c r="X27" i="16"/>
  <c r="N17" i="16"/>
  <c r="AA12" i="16"/>
  <c r="J7" i="16"/>
  <c r="O127" i="16"/>
  <c r="Z132" i="16"/>
  <c r="L142" i="16"/>
  <c r="W147" i="16"/>
  <c r="K122" i="16"/>
  <c r="V127" i="16"/>
  <c r="N137" i="16"/>
  <c r="Y142" i="16"/>
  <c r="K152" i="16"/>
  <c r="X122" i="16"/>
  <c r="J132" i="16"/>
  <c r="AA137" i="16"/>
  <c r="M147" i="16"/>
  <c r="X152" i="16"/>
  <c r="L127" i="16"/>
  <c r="W132" i="16"/>
  <c r="O142" i="16"/>
  <c r="Z147" i="16"/>
  <c r="N122" i="16"/>
  <c r="Y127" i="16"/>
  <c r="K137" i="16"/>
  <c r="V142" i="16"/>
  <c r="N152" i="16"/>
  <c r="L455" i="15"/>
  <c r="Y450" i="15"/>
  <c r="O440" i="15"/>
  <c r="V435" i="15"/>
  <c r="L425" i="15"/>
  <c r="Y420" i="15"/>
  <c r="O410" i="15"/>
  <c r="V405" i="15"/>
  <c r="L395" i="15"/>
  <c r="Y390" i="15"/>
  <c r="O380" i="15"/>
  <c r="V375" i="15"/>
  <c r="L365" i="15"/>
  <c r="Y360" i="15"/>
  <c r="O350" i="15"/>
  <c r="V345" i="15"/>
  <c r="L335" i="15"/>
  <c r="Y330" i="15"/>
  <c r="O320" i="15"/>
  <c r="V315" i="15"/>
  <c r="E306" i="15"/>
  <c r="R301" i="15"/>
  <c r="H291" i="15"/>
  <c r="U286" i="15"/>
  <c r="E276" i="15"/>
  <c r="R271" i="15"/>
  <c r="H261" i="15"/>
  <c r="U256" i="15"/>
  <c r="E246" i="15"/>
  <c r="R241" i="15"/>
  <c r="H231" i="15"/>
  <c r="U226" i="15"/>
  <c r="E216" i="15"/>
  <c r="R211" i="15"/>
  <c r="H201" i="15"/>
  <c r="U196" i="15"/>
  <c r="E186" i="15"/>
  <c r="R181" i="15"/>
  <c r="H171" i="15"/>
  <c r="U166" i="15"/>
  <c r="F147" i="15"/>
  <c r="S142" i="15"/>
  <c r="G479" i="15"/>
  <c r="Z569" i="15"/>
  <c r="H539" i="14"/>
  <c r="L549" i="14"/>
  <c r="E62" i="5"/>
  <c r="S92" i="19"/>
  <c r="Q152" i="19"/>
  <c r="W529" i="19"/>
  <c r="M564" i="19"/>
  <c r="AA559" i="19"/>
  <c r="Y519" i="19"/>
  <c r="F484" i="19"/>
  <c r="Q489" i="19"/>
  <c r="I499" i="19"/>
  <c r="T504" i="19"/>
  <c r="F514" i="19"/>
  <c r="T519" i="19"/>
  <c r="J529" i="19"/>
  <c r="J609" i="19"/>
  <c r="E549" i="19"/>
  <c r="Q579" i="19"/>
  <c r="K569" i="19"/>
  <c r="V574" i="19"/>
  <c r="V589" i="19"/>
  <c r="S604" i="19"/>
  <c r="AA345" i="19"/>
  <c r="Z425" i="19"/>
  <c r="AA395" i="19"/>
  <c r="M415" i="19"/>
  <c r="H370" i="19"/>
  <c r="E380" i="19"/>
  <c r="R385" i="19"/>
  <c r="N400" i="19"/>
  <c r="K440" i="19"/>
  <c r="V445" i="19"/>
  <c r="N455" i="19"/>
  <c r="Y460" i="19"/>
  <c r="T251" i="19"/>
  <c r="P281" i="19"/>
  <c r="T206" i="19"/>
  <c r="F216" i="19"/>
  <c r="Q221" i="19"/>
  <c r="I231" i="19"/>
  <c r="T236" i="19"/>
  <c r="F246" i="19"/>
  <c r="Q276" i="19"/>
  <c r="O211" i="19"/>
  <c r="G107" i="19"/>
  <c r="O102" i="19"/>
  <c r="P97" i="19"/>
  <c r="T72" i="19"/>
  <c r="R97" i="19"/>
  <c r="Z92" i="19"/>
  <c r="D67" i="19"/>
  <c r="L62" i="19"/>
  <c r="U62" i="19"/>
  <c r="G72" i="19"/>
  <c r="R77" i="19"/>
  <c r="D87" i="19"/>
  <c r="U92" i="19"/>
  <c r="G102" i="19"/>
  <c r="R107" i="19"/>
  <c r="D117" i="19"/>
  <c r="U122" i="19"/>
  <c r="G132" i="19"/>
  <c r="R137" i="19"/>
  <c r="D147" i="19"/>
  <c r="U152" i="19"/>
  <c r="K117" i="19"/>
  <c r="V122" i="19"/>
  <c r="N132" i="19"/>
  <c r="Y137" i="19"/>
  <c r="K147" i="19"/>
  <c r="V152" i="19"/>
  <c r="K122" i="19"/>
  <c r="V127" i="19"/>
  <c r="N137" i="19"/>
  <c r="Y142" i="19"/>
  <c r="K152" i="19"/>
  <c r="Y117" i="19"/>
  <c r="K127" i="19"/>
  <c r="V132" i="19"/>
  <c r="N142" i="19"/>
  <c r="Y147" i="19"/>
  <c r="O112" i="19"/>
  <c r="Z117" i="19"/>
  <c r="L127" i="19"/>
  <c r="W132" i="19"/>
  <c r="O142" i="19"/>
  <c r="Z147" i="19"/>
  <c r="N122" i="19"/>
  <c r="Y127" i="19"/>
  <c r="K137" i="19"/>
  <c r="V142" i="19"/>
  <c r="N152" i="19"/>
  <c r="P102" i="19"/>
  <c r="R92" i="19"/>
  <c r="AA87" i="19"/>
  <c r="D62" i="19"/>
  <c r="X604" i="18"/>
  <c r="J614" i="18"/>
  <c r="AA599" i="18"/>
  <c r="M609" i="18"/>
  <c r="X614" i="18"/>
  <c r="N330" i="18"/>
  <c r="J410" i="18"/>
  <c r="Z400" i="18"/>
  <c r="R415" i="18"/>
  <c r="P425" i="18"/>
  <c r="N435" i="18"/>
  <c r="D445" i="18"/>
  <c r="X450" i="18"/>
  <c r="V460" i="18"/>
  <c r="J350" i="18"/>
  <c r="AA315" i="18"/>
  <c r="W315" i="18"/>
  <c r="V82" i="18"/>
  <c r="N52" i="18"/>
  <c r="Y57" i="18"/>
  <c r="K67" i="18"/>
  <c r="V72" i="18"/>
  <c r="N82" i="18"/>
  <c r="Y87" i="18"/>
  <c r="K97" i="18"/>
  <c r="V102" i="18"/>
  <c r="N112" i="18"/>
  <c r="Y117" i="18"/>
  <c r="K127" i="18"/>
  <c r="V132" i="18"/>
  <c r="N142" i="18"/>
  <c r="Y147" i="18"/>
  <c r="N122" i="18"/>
  <c r="Y127" i="18"/>
  <c r="K137" i="18"/>
  <c r="V142" i="18"/>
  <c r="N152" i="18"/>
  <c r="L82" i="18"/>
  <c r="W87" i="18"/>
  <c r="O97" i="18"/>
  <c r="Z102" i="18"/>
  <c r="L112" i="18"/>
  <c r="W117" i="18"/>
  <c r="O127" i="18"/>
  <c r="Z132" i="18"/>
  <c r="L142" i="18"/>
  <c r="W147" i="18"/>
  <c r="F241" i="18"/>
  <c r="AA196" i="18"/>
  <c r="Q107" i="18"/>
  <c r="S67" i="18"/>
  <c r="AA62" i="18"/>
  <c r="S97" i="18"/>
  <c r="Y67" i="18"/>
  <c r="Z62" i="18"/>
  <c r="F306" i="17"/>
  <c r="T296" i="17"/>
  <c r="I291" i="17"/>
  <c r="Q281" i="17"/>
  <c r="F276" i="17"/>
  <c r="T266" i="17"/>
  <c r="I261" i="17"/>
  <c r="Q251" i="17"/>
  <c r="F246" i="17"/>
  <c r="T236" i="17"/>
  <c r="I231" i="17"/>
  <c r="Q221" i="17"/>
  <c r="F216" i="17"/>
  <c r="T206" i="17"/>
  <c r="I201" i="17"/>
  <c r="Q191" i="17"/>
  <c r="F186" i="17"/>
  <c r="T176" i="17"/>
  <c r="I171" i="17"/>
  <c r="Q161" i="17"/>
  <c r="AA340" i="17"/>
  <c r="M350" i="17"/>
  <c r="X355" i="17"/>
  <c r="J365" i="17"/>
  <c r="AA370" i="17"/>
  <c r="M380" i="17"/>
  <c r="X385" i="17"/>
  <c r="J395" i="17"/>
  <c r="AA400" i="17"/>
  <c r="M410" i="17"/>
  <c r="X415" i="17"/>
  <c r="J425" i="17"/>
  <c r="AA430" i="17"/>
  <c r="J445" i="17"/>
  <c r="N445" i="17"/>
  <c r="Y450" i="17"/>
  <c r="K460" i="17"/>
  <c r="V440" i="17"/>
  <c r="N450" i="17"/>
  <c r="Y455" i="17"/>
  <c r="E335" i="17"/>
  <c r="AA355" i="17"/>
  <c r="O335" i="17"/>
  <c r="J7" i="17"/>
  <c r="AA67" i="17"/>
  <c r="M77" i="17"/>
  <c r="X82" i="17"/>
  <c r="J92" i="17"/>
  <c r="AA97" i="17"/>
  <c r="M107" i="17"/>
  <c r="X112" i="17"/>
  <c r="J122" i="17"/>
  <c r="AA127" i="17"/>
  <c r="M137" i="17"/>
  <c r="X142" i="17"/>
  <c r="J152" i="17"/>
  <c r="AA62" i="17"/>
  <c r="T127" i="16"/>
  <c r="R117" i="16"/>
  <c r="E127" i="16"/>
  <c r="P132" i="16"/>
  <c r="H142" i="16"/>
  <c r="S147" i="16"/>
  <c r="G122" i="16"/>
  <c r="R127" i="16"/>
  <c r="D137" i="16"/>
  <c r="U142" i="16"/>
  <c r="G152" i="16"/>
  <c r="T122" i="16"/>
  <c r="F132" i="16"/>
  <c r="Q137" i="16"/>
  <c r="I147" i="16"/>
  <c r="T152" i="16"/>
  <c r="I460" i="15"/>
  <c r="S544" i="15"/>
  <c r="T479" i="15"/>
  <c r="T599" i="15"/>
  <c r="T509" i="15"/>
  <c r="E474" i="15"/>
  <c r="P479" i="15"/>
  <c r="H489" i="15"/>
  <c r="S494" i="15"/>
  <c r="E504" i="15"/>
  <c r="P509" i="15"/>
  <c r="H519" i="15"/>
  <c r="S524" i="15"/>
  <c r="E534" i="15"/>
  <c r="P539" i="15"/>
  <c r="H549" i="15"/>
  <c r="S554" i="15"/>
  <c r="E564" i="15"/>
  <c r="P569" i="15"/>
  <c r="H579" i="15"/>
  <c r="S584" i="15"/>
  <c r="E594" i="15"/>
  <c r="P599" i="15"/>
  <c r="H609" i="15"/>
  <c r="S614" i="15"/>
  <c r="F474" i="15"/>
  <c r="Q479" i="15"/>
  <c r="I489" i="15"/>
  <c r="T494" i="15"/>
  <c r="F504" i="15"/>
  <c r="Q509" i="15"/>
  <c r="I519" i="15"/>
  <c r="T524" i="15"/>
  <c r="F534" i="15"/>
  <c r="Q539" i="15"/>
  <c r="I549" i="15"/>
  <c r="T554" i="15"/>
  <c r="F564" i="15"/>
  <c r="Q569" i="15"/>
  <c r="I579" i="15"/>
  <c r="T584" i="15"/>
  <c r="F594" i="15"/>
  <c r="Q599" i="15"/>
  <c r="I609" i="15"/>
  <c r="T614" i="15"/>
  <c r="E559" i="14"/>
  <c r="E29" i="5"/>
  <c r="M92" i="17"/>
  <c r="H62" i="17"/>
  <c r="W122" i="16"/>
  <c r="O132" i="16"/>
  <c r="Z137" i="16"/>
  <c r="L147" i="16"/>
  <c r="W152" i="16"/>
  <c r="L609" i="15"/>
  <c r="E584" i="15"/>
  <c r="Z539" i="15"/>
  <c r="L519" i="15"/>
  <c r="E494" i="15"/>
  <c r="S579" i="14"/>
  <c r="D12" i="3"/>
  <c r="D8" i="2"/>
  <c r="X147" i="15"/>
  <c r="N137" i="15"/>
  <c r="AA132" i="15"/>
  <c r="K122" i="15"/>
  <c r="X117" i="15"/>
  <c r="N107" i="15"/>
  <c r="AA102" i="15"/>
  <c r="K92" i="15"/>
  <c r="X87" i="15"/>
  <c r="N77" i="15"/>
  <c r="AA72" i="15"/>
  <c r="K62" i="15"/>
  <c r="X57" i="15"/>
  <c r="N47" i="15"/>
  <c r="AA42" i="15"/>
  <c r="K32" i="15"/>
  <c r="X27" i="15"/>
  <c r="N17" i="15"/>
  <c r="AA12" i="15"/>
  <c r="P7" i="15"/>
  <c r="E455" i="15"/>
  <c r="R450" i="15"/>
  <c r="H440" i="15"/>
  <c r="U435" i="15"/>
  <c r="E425" i="15"/>
  <c r="R420" i="15"/>
  <c r="H410" i="15"/>
  <c r="U405" i="15"/>
  <c r="E395" i="15"/>
  <c r="R390" i="15"/>
  <c r="H380" i="15"/>
  <c r="U375" i="15"/>
  <c r="E365" i="15"/>
  <c r="R360" i="15"/>
  <c r="H350" i="15"/>
  <c r="U345" i="15"/>
  <c r="E335" i="15"/>
  <c r="R330" i="15"/>
  <c r="H320" i="15"/>
  <c r="U315" i="15"/>
  <c r="E301" i="15"/>
  <c r="R296" i="15"/>
  <c r="H286" i="15"/>
  <c r="U281" i="15"/>
  <c r="E271" i="15"/>
  <c r="R266" i="15"/>
  <c r="H256" i="15"/>
  <c r="U251" i="15"/>
  <c r="E241" i="15"/>
  <c r="R236" i="15"/>
  <c r="H226" i="15"/>
  <c r="U221" i="15"/>
  <c r="E211" i="15"/>
  <c r="R206" i="15"/>
  <c r="H196" i="15"/>
  <c r="U191" i="15"/>
  <c r="E181" i="15"/>
  <c r="R176" i="15"/>
  <c r="H166" i="15"/>
  <c r="U161" i="15"/>
  <c r="E147" i="15"/>
  <c r="R142" i="15"/>
  <c r="H132" i="15"/>
  <c r="U127" i="15"/>
  <c r="E117" i="15"/>
  <c r="R112" i="15"/>
  <c r="H102" i="15"/>
  <c r="U97" i="15"/>
  <c r="E87" i="15"/>
  <c r="R82" i="15"/>
  <c r="H72" i="15"/>
  <c r="U67" i="15"/>
  <c r="E57" i="15"/>
  <c r="R52" i="15"/>
  <c r="H42" i="15"/>
  <c r="U37" i="15"/>
  <c r="E27" i="15"/>
  <c r="R22" i="15"/>
  <c r="H12" i="15"/>
  <c r="U7" i="15"/>
  <c r="V455" i="15"/>
  <c r="L445" i="15"/>
  <c r="Y440" i="15"/>
  <c r="O430" i="15"/>
  <c r="V425" i="15"/>
  <c r="L415" i="15"/>
  <c r="Y410" i="15"/>
  <c r="O400" i="15"/>
  <c r="V395" i="15"/>
  <c r="L385" i="15"/>
  <c r="Y380" i="15"/>
  <c r="O370" i="15"/>
  <c r="V365" i="15"/>
  <c r="L355" i="15"/>
  <c r="Y350" i="15"/>
  <c r="O340" i="15"/>
  <c r="V335" i="15"/>
  <c r="L325" i="15"/>
  <c r="Y320" i="15"/>
  <c r="O306" i="15"/>
  <c r="V301" i="15"/>
  <c r="L291" i="15"/>
  <c r="Y286" i="15"/>
  <c r="O276" i="15"/>
  <c r="V271" i="15"/>
  <c r="L261" i="15"/>
  <c r="Y256" i="15"/>
  <c r="O246" i="15"/>
  <c r="V241" i="15"/>
  <c r="L231" i="15"/>
  <c r="Y226" i="15"/>
  <c r="O216" i="15"/>
  <c r="V211" i="15"/>
  <c r="L201" i="15"/>
  <c r="Y196" i="15"/>
  <c r="O186" i="15"/>
  <c r="V181" i="15"/>
  <c r="L171" i="15"/>
  <c r="Y166" i="15"/>
  <c r="O152" i="15"/>
  <c r="V147" i="15"/>
  <c r="L137" i="15"/>
  <c r="Y132" i="15"/>
  <c r="O122" i="15"/>
  <c r="V117" i="15"/>
  <c r="L107" i="15"/>
  <c r="Y102" i="15"/>
  <c r="O92" i="15"/>
  <c r="V87" i="15"/>
  <c r="L77" i="15"/>
  <c r="Y72" i="15"/>
  <c r="O62" i="15"/>
  <c r="V57" i="15"/>
  <c r="L47" i="15"/>
  <c r="Y42" i="15"/>
  <c r="O32" i="15"/>
  <c r="V27" i="15"/>
  <c r="L17" i="15"/>
  <c r="Y12" i="15"/>
  <c r="AA474" i="15"/>
  <c r="D450" i="15"/>
  <c r="Q445" i="15"/>
  <c r="G435" i="15"/>
  <c r="T430" i="15"/>
  <c r="D420" i="15"/>
  <c r="Q415" i="15"/>
  <c r="G405" i="15"/>
  <c r="T400" i="15"/>
  <c r="D390" i="15"/>
  <c r="Q385" i="15"/>
  <c r="G375" i="15"/>
  <c r="T370" i="15"/>
  <c r="D360" i="15"/>
  <c r="Q355" i="15"/>
  <c r="G345" i="15"/>
  <c r="T340" i="15"/>
  <c r="D330" i="15"/>
  <c r="Q325" i="15"/>
  <c r="G315" i="15"/>
  <c r="T306" i="15"/>
  <c r="D296" i="15"/>
  <c r="Q291" i="15"/>
  <c r="G281" i="15"/>
  <c r="T276" i="15"/>
  <c r="D266" i="15"/>
  <c r="Q261" i="15"/>
  <c r="G251" i="15"/>
  <c r="T246" i="15"/>
  <c r="D236" i="15"/>
  <c r="Q231" i="15"/>
  <c r="G221" i="15"/>
  <c r="T216" i="15"/>
  <c r="D206" i="15"/>
  <c r="Q201" i="15"/>
  <c r="G191" i="15"/>
  <c r="T186" i="15"/>
  <c r="D176" i="15"/>
  <c r="Q171" i="15"/>
  <c r="G161" i="15"/>
  <c r="T152" i="15"/>
  <c r="D142" i="15"/>
  <c r="Q137" i="15"/>
  <c r="G127" i="15"/>
  <c r="T122" i="15"/>
  <c r="D112" i="15"/>
  <c r="Q107" i="15"/>
  <c r="G97" i="15"/>
  <c r="T92" i="15"/>
  <c r="D82" i="15"/>
  <c r="Q77" i="15"/>
  <c r="G67" i="15"/>
  <c r="T62" i="15"/>
  <c r="D52" i="15"/>
  <c r="Q47" i="15"/>
  <c r="G37" i="15"/>
  <c r="T32" i="15"/>
  <c r="D22" i="15"/>
  <c r="Q17" i="15"/>
  <c r="G7" i="15"/>
  <c r="G460" i="15"/>
  <c r="T455" i="15"/>
  <c r="D445" i="15"/>
  <c r="Q440" i="15"/>
  <c r="G430" i="15"/>
  <c r="T425" i="15"/>
  <c r="D415" i="15"/>
  <c r="Q410" i="15"/>
  <c r="G400" i="15"/>
  <c r="T395" i="15"/>
  <c r="D385" i="15"/>
  <c r="Q380" i="15"/>
  <c r="G370" i="15"/>
  <c r="T365" i="15"/>
  <c r="D355" i="15"/>
  <c r="Q350" i="15"/>
  <c r="G340" i="15"/>
  <c r="T335" i="15"/>
  <c r="D325" i="15"/>
  <c r="Q320" i="15"/>
  <c r="G306" i="15"/>
  <c r="T301" i="15"/>
  <c r="D291" i="15"/>
  <c r="Q286" i="15"/>
  <c r="G276" i="15"/>
  <c r="T271" i="15"/>
  <c r="D261" i="15"/>
  <c r="Q256" i="15"/>
  <c r="G246" i="15"/>
  <c r="T241" i="15"/>
  <c r="D231" i="15"/>
  <c r="Q226" i="15"/>
  <c r="G216" i="15"/>
  <c r="T211" i="15"/>
  <c r="D201" i="15"/>
  <c r="Q196" i="15"/>
  <c r="G186" i="15"/>
  <c r="T181" i="15"/>
  <c r="D171" i="15"/>
  <c r="Q166" i="15"/>
  <c r="G152" i="15"/>
  <c r="T147" i="15"/>
  <c r="D137" i="15"/>
  <c r="Q132" i="15"/>
  <c r="G122" i="15"/>
  <c r="T117" i="15"/>
  <c r="D107" i="15"/>
  <c r="Q102" i="15"/>
  <c r="G92" i="15"/>
  <c r="T87" i="15"/>
  <c r="D77" i="15"/>
  <c r="Q72" i="15"/>
  <c r="G62" i="15"/>
  <c r="T57" i="15"/>
  <c r="D47" i="15"/>
  <c r="Q42" i="15"/>
  <c r="G32" i="15"/>
  <c r="T27" i="15"/>
  <c r="D17" i="15"/>
  <c r="Q12" i="15"/>
  <c r="T539" i="15"/>
  <c r="Q469" i="15"/>
  <c r="I479" i="15"/>
  <c r="T484" i="15"/>
  <c r="F494" i="15"/>
  <c r="Q499" i="15"/>
  <c r="I509" i="15"/>
  <c r="T514" i="15"/>
  <c r="F524" i="15"/>
  <c r="Q529" i="15"/>
  <c r="I539" i="15"/>
  <c r="T544" i="15"/>
  <c r="F554" i="15"/>
  <c r="Q559" i="15"/>
  <c r="I569" i="15"/>
  <c r="T574" i="15"/>
  <c r="F584" i="15"/>
  <c r="Q589" i="15"/>
  <c r="I599" i="15"/>
  <c r="T604" i="15"/>
  <c r="F614" i="15"/>
  <c r="R469" i="15"/>
  <c r="D479" i="15"/>
  <c r="U484" i="15"/>
  <c r="G494" i="15"/>
  <c r="R499" i="15"/>
  <c r="D509" i="15"/>
  <c r="U514" i="15"/>
  <c r="G524" i="15"/>
  <c r="R529" i="15"/>
  <c r="D539" i="15"/>
  <c r="U544" i="15"/>
  <c r="G554" i="15"/>
  <c r="R559" i="15"/>
  <c r="D569" i="15"/>
  <c r="U574" i="15"/>
  <c r="G584" i="15"/>
  <c r="R589" i="15"/>
  <c r="D599" i="15"/>
  <c r="U604" i="15"/>
  <c r="G614" i="15"/>
  <c r="S469" i="15"/>
  <c r="E479" i="15"/>
  <c r="P484" i="15"/>
  <c r="H494" i="15"/>
  <c r="S499" i="15"/>
  <c r="E509" i="15"/>
  <c r="P514" i="15"/>
  <c r="H524" i="15"/>
  <c r="S529" i="15"/>
  <c r="E539" i="15"/>
  <c r="P544" i="15"/>
  <c r="H554" i="15"/>
  <c r="S559" i="15"/>
  <c r="E569" i="15"/>
  <c r="P574" i="15"/>
  <c r="H584" i="15"/>
  <c r="S589" i="15"/>
  <c r="E599" i="15"/>
  <c r="P604" i="15"/>
  <c r="H614" i="15"/>
  <c r="T469" i="15"/>
  <c r="F479" i="15"/>
  <c r="Q484" i="15"/>
  <c r="I494" i="15"/>
  <c r="T499" i="15"/>
  <c r="F509" i="15"/>
  <c r="Q514" i="15"/>
  <c r="I524" i="15"/>
  <c r="T529" i="15"/>
  <c r="F539" i="15"/>
  <c r="Q544" i="15"/>
  <c r="I554" i="15"/>
  <c r="T559" i="15"/>
  <c r="F569" i="15"/>
  <c r="Q574" i="15"/>
  <c r="I584" i="15"/>
  <c r="T589" i="15"/>
  <c r="F599" i="15"/>
  <c r="Q604" i="15"/>
  <c r="I614" i="15"/>
  <c r="R484" i="15"/>
  <c r="D494" i="15"/>
  <c r="U499" i="15"/>
  <c r="G509" i="15"/>
  <c r="R514" i="15"/>
  <c r="D524" i="15"/>
  <c r="U529" i="15"/>
  <c r="G539" i="15"/>
  <c r="R544" i="15"/>
  <c r="D554" i="15"/>
  <c r="U559" i="15"/>
  <c r="G569" i="15"/>
  <c r="R574" i="15"/>
  <c r="D584" i="15"/>
  <c r="U589" i="15"/>
  <c r="G599" i="15"/>
  <c r="R604" i="15"/>
  <c r="D614" i="15"/>
  <c r="N460" i="15"/>
  <c r="Y455" i="15"/>
  <c r="O445" i="15"/>
  <c r="V440" i="15"/>
  <c r="L430" i="15"/>
  <c r="Y425" i="15"/>
  <c r="O415" i="15"/>
  <c r="V410" i="15"/>
  <c r="L400" i="15"/>
  <c r="Y395" i="15"/>
  <c r="O385" i="15"/>
  <c r="V380" i="15"/>
  <c r="L370" i="15"/>
  <c r="Y365" i="15"/>
  <c r="O355" i="15"/>
  <c r="V350" i="15"/>
  <c r="L340" i="15"/>
  <c r="Y335" i="15"/>
  <c r="O325" i="15"/>
  <c r="V320" i="15"/>
  <c r="L306" i="15"/>
  <c r="Y301" i="15"/>
  <c r="O291" i="15"/>
  <c r="V286" i="15"/>
  <c r="L276" i="15"/>
  <c r="Y271" i="15"/>
  <c r="O261" i="15"/>
  <c r="V256" i="15"/>
  <c r="L246" i="15"/>
  <c r="Y241" i="15"/>
  <c r="O231" i="15"/>
  <c r="V226" i="15"/>
  <c r="L216" i="15"/>
  <c r="Y211" i="15"/>
  <c r="O201" i="15"/>
  <c r="V196" i="15"/>
  <c r="L186" i="15"/>
  <c r="Y181" i="15"/>
  <c r="O171" i="15"/>
  <c r="V166" i="15"/>
  <c r="L152" i="15"/>
  <c r="Y147" i="15"/>
  <c r="O137" i="15"/>
  <c r="V132" i="15"/>
  <c r="L122" i="15"/>
  <c r="Y117" i="15"/>
  <c r="O107" i="15"/>
  <c r="V102" i="15"/>
  <c r="L92" i="15"/>
  <c r="Y87" i="15"/>
  <c r="O77" i="15"/>
  <c r="V72" i="15"/>
  <c r="L62" i="15"/>
  <c r="Y57" i="15"/>
  <c r="O47" i="15"/>
  <c r="V42" i="15"/>
  <c r="L32" i="15"/>
  <c r="Y27" i="15"/>
  <c r="O17" i="15"/>
  <c r="V12" i="15"/>
  <c r="N539" i="14"/>
  <c r="Z524" i="14"/>
  <c r="J514" i="14"/>
  <c r="W509" i="14"/>
  <c r="M499" i="14"/>
  <c r="Z494" i="14"/>
  <c r="J484" i="14"/>
  <c r="W479" i="14"/>
  <c r="M469" i="14"/>
  <c r="T460" i="14"/>
  <c r="D450" i="14"/>
  <c r="Q445" i="14"/>
  <c r="G435" i="14"/>
  <c r="T430" i="14"/>
  <c r="D420" i="14"/>
  <c r="Q415" i="14"/>
  <c r="G405" i="14"/>
  <c r="T400" i="14"/>
  <c r="D390" i="14"/>
  <c r="Q385" i="14"/>
  <c r="G375" i="14"/>
  <c r="T370" i="14"/>
  <c r="D360" i="14"/>
  <c r="Q355" i="14"/>
  <c r="G345" i="14"/>
  <c r="T340" i="14"/>
  <c r="D330" i="14"/>
  <c r="Q325" i="14"/>
  <c r="G315" i="14"/>
  <c r="N306" i="14"/>
  <c r="AA301" i="14"/>
  <c r="K291" i="14"/>
  <c r="X286" i="14"/>
  <c r="N276" i="14"/>
  <c r="AA271" i="14"/>
  <c r="K261" i="14"/>
  <c r="X256" i="14"/>
  <c r="N246" i="14"/>
  <c r="AA241" i="14"/>
  <c r="K231" i="14"/>
  <c r="X226" i="14"/>
  <c r="N216" i="14"/>
  <c r="AA211" i="14"/>
  <c r="K201" i="14"/>
  <c r="X196" i="14"/>
  <c r="N186" i="14"/>
  <c r="AA181" i="14"/>
  <c r="K171" i="14"/>
  <c r="X166" i="14"/>
  <c r="H152" i="14"/>
  <c r="U147" i="14"/>
  <c r="E137" i="14"/>
  <c r="R132" i="14"/>
  <c r="H122" i="14"/>
  <c r="U117" i="14"/>
  <c r="E107" i="14"/>
  <c r="R102" i="14"/>
  <c r="H92" i="14"/>
  <c r="U87" i="14"/>
  <c r="E77" i="14"/>
  <c r="R72" i="14"/>
  <c r="H62" i="14"/>
  <c r="U57" i="14"/>
  <c r="E47" i="14"/>
  <c r="R42" i="14"/>
  <c r="H32" i="14"/>
  <c r="U27" i="14"/>
  <c r="E17" i="14"/>
  <c r="R12" i="14"/>
  <c r="S524" i="14"/>
  <c r="I514" i="14"/>
  <c r="P509" i="14"/>
  <c r="F499" i="14"/>
  <c r="S494" i="14"/>
  <c r="I484" i="14"/>
  <c r="P479" i="14"/>
  <c r="F469" i="14"/>
  <c r="S460" i="14"/>
  <c r="I450" i="14"/>
  <c r="P445" i="14"/>
  <c r="F435" i="14"/>
  <c r="S430" i="14"/>
  <c r="I420" i="14"/>
  <c r="P415" i="14"/>
  <c r="F405" i="14"/>
  <c r="S400" i="14"/>
  <c r="I390" i="14"/>
  <c r="P385" i="14"/>
  <c r="F375" i="14"/>
  <c r="S370" i="14"/>
  <c r="I360" i="14"/>
  <c r="P355" i="14"/>
  <c r="F345" i="14"/>
  <c r="S340" i="14"/>
  <c r="I330" i="14"/>
  <c r="P325" i="14"/>
  <c r="H301" i="14"/>
  <c r="U296" i="14"/>
  <c r="E286" i="14"/>
  <c r="R281" i="14"/>
  <c r="H271" i="14"/>
  <c r="U266" i="14"/>
  <c r="E256" i="14"/>
  <c r="R251" i="14"/>
  <c r="H241" i="14"/>
  <c r="U236" i="14"/>
  <c r="E226" i="14"/>
  <c r="R221" i="14"/>
  <c r="H211" i="14"/>
  <c r="U206" i="14"/>
  <c r="E196" i="14"/>
  <c r="R191" i="14"/>
  <c r="H181" i="14"/>
  <c r="U176" i="14"/>
  <c r="E166" i="14"/>
  <c r="R161" i="14"/>
  <c r="H147" i="14"/>
  <c r="U142" i="14"/>
  <c r="E132" i="14"/>
  <c r="R127" i="14"/>
  <c r="H117" i="14"/>
  <c r="U112" i="14"/>
  <c r="E102" i="14"/>
  <c r="R97" i="14"/>
  <c r="H87" i="14"/>
  <c r="U82" i="14"/>
  <c r="E72" i="14"/>
  <c r="R67" i="14"/>
  <c r="H57" i="14"/>
  <c r="U52" i="14"/>
  <c r="E42" i="14"/>
  <c r="R37" i="14"/>
  <c r="H27" i="14"/>
  <c r="U22" i="14"/>
  <c r="E12" i="14"/>
  <c r="R7" i="14"/>
  <c r="R549" i="14"/>
  <c r="J529" i="14"/>
  <c r="R524" i="14"/>
  <c r="H514" i="14"/>
  <c r="U509" i="14"/>
  <c r="E499" i="14"/>
  <c r="R494" i="14"/>
  <c r="H484" i="14"/>
  <c r="U479" i="14"/>
  <c r="E469" i="14"/>
  <c r="R460" i="14"/>
  <c r="H450" i="14"/>
  <c r="U445" i="14"/>
  <c r="E435" i="14"/>
  <c r="R430" i="14"/>
  <c r="H420" i="14"/>
  <c r="U415" i="14"/>
  <c r="E405" i="14"/>
  <c r="R400" i="14"/>
  <c r="H390" i="14"/>
  <c r="U385" i="14"/>
  <c r="E375" i="14"/>
  <c r="R370" i="14"/>
  <c r="H360" i="14"/>
  <c r="U355" i="14"/>
  <c r="E345" i="14"/>
  <c r="R340" i="14"/>
  <c r="H330" i="14"/>
  <c r="U325" i="14"/>
  <c r="E315" i="14"/>
  <c r="R306" i="14"/>
  <c r="H296" i="14"/>
  <c r="U291" i="14"/>
  <c r="E281" i="14"/>
  <c r="R276" i="14"/>
  <c r="H266" i="14"/>
  <c r="U261" i="14"/>
  <c r="E251" i="14"/>
  <c r="R246" i="14"/>
  <c r="H236" i="14"/>
  <c r="U231" i="14"/>
  <c r="E221" i="14"/>
  <c r="R216" i="14"/>
  <c r="H206" i="14"/>
  <c r="U201" i="14"/>
  <c r="E191" i="14"/>
  <c r="R186" i="14"/>
  <c r="H176" i="14"/>
  <c r="U171" i="14"/>
  <c r="E161" i="14"/>
  <c r="R152" i="14"/>
  <c r="H142" i="14"/>
  <c r="U137" i="14"/>
  <c r="E127" i="14"/>
  <c r="R122" i="14"/>
  <c r="H112" i="14"/>
  <c r="U107" i="14"/>
  <c r="E97" i="14"/>
  <c r="R92" i="14"/>
  <c r="H82" i="14"/>
  <c r="U77" i="14"/>
  <c r="E67" i="14"/>
  <c r="R62" i="14"/>
  <c r="H52" i="14"/>
  <c r="U47" i="14"/>
  <c r="E37" i="14"/>
  <c r="R32" i="14"/>
  <c r="H22" i="14"/>
  <c r="U17" i="14"/>
  <c r="E7" i="14"/>
  <c r="U539" i="14"/>
  <c r="W524" i="14"/>
  <c r="M514" i="14"/>
  <c r="Z509" i="14"/>
  <c r="J499" i="14"/>
  <c r="W494" i="14"/>
  <c r="M484" i="14"/>
  <c r="Z479" i="14"/>
  <c r="J469" i="14"/>
  <c r="J539" i="14"/>
  <c r="AA544" i="14"/>
  <c r="M554" i="14"/>
  <c r="X559" i="14"/>
  <c r="J569" i="14"/>
  <c r="AA574" i="14"/>
  <c r="M584" i="14"/>
  <c r="X589" i="14"/>
  <c r="J599" i="14"/>
  <c r="AA604" i="14"/>
  <c r="M614" i="14"/>
  <c r="Z604" i="14"/>
  <c r="L614" i="14"/>
  <c r="F455" i="14"/>
  <c r="S450" i="14"/>
  <c r="I440" i="14"/>
  <c r="P435" i="14"/>
  <c r="F425" i="14"/>
  <c r="S420" i="14"/>
  <c r="I410" i="14"/>
  <c r="P405" i="14"/>
  <c r="F395" i="14"/>
  <c r="S390" i="14"/>
  <c r="I380" i="14"/>
  <c r="P375" i="14"/>
  <c r="F365" i="14"/>
  <c r="S360" i="14"/>
  <c r="I350" i="14"/>
  <c r="P345" i="14"/>
  <c r="F335" i="14"/>
  <c r="S330" i="14"/>
  <c r="I320" i="14"/>
  <c r="P315" i="14"/>
  <c r="W306" i="14"/>
  <c r="M296" i="14"/>
  <c r="Z291" i="14"/>
  <c r="J281" i="14"/>
  <c r="W276" i="14"/>
  <c r="M266" i="14"/>
  <c r="Z261" i="14"/>
  <c r="J251" i="14"/>
  <c r="W246" i="14"/>
  <c r="M236" i="14"/>
  <c r="Z231" i="14"/>
  <c r="J221" i="14"/>
  <c r="W216" i="14"/>
  <c r="M206" i="14"/>
  <c r="Z201" i="14"/>
  <c r="J191" i="14"/>
  <c r="W186" i="14"/>
  <c r="M176" i="14"/>
  <c r="Z171" i="14"/>
  <c r="J161" i="14"/>
  <c r="Q152" i="14"/>
  <c r="G142" i="14"/>
  <c r="T137" i="14"/>
  <c r="D127" i="14"/>
  <c r="Q122" i="14"/>
  <c r="G112" i="14"/>
  <c r="T107" i="14"/>
  <c r="D97" i="14"/>
  <c r="Q92" i="14"/>
  <c r="G82" i="14"/>
  <c r="T77" i="14"/>
  <c r="D67" i="14"/>
  <c r="Q62" i="14"/>
  <c r="G52" i="14"/>
  <c r="T47" i="14"/>
  <c r="D37" i="14"/>
  <c r="Q32" i="14"/>
  <c r="G22" i="14"/>
  <c r="T17" i="14"/>
  <c r="K519" i="14"/>
  <c r="X514" i="14"/>
  <c r="N504" i="14"/>
  <c r="AA499" i="14"/>
  <c r="K489" i="14"/>
  <c r="X484" i="14"/>
  <c r="N474" i="14"/>
  <c r="AA469" i="14"/>
  <c r="K455" i="14"/>
  <c r="X450" i="14"/>
  <c r="N440" i="14"/>
  <c r="AA435" i="14"/>
  <c r="K425" i="14"/>
  <c r="X420" i="14"/>
  <c r="N410" i="14"/>
  <c r="AA405" i="14"/>
  <c r="K395" i="14"/>
  <c r="X390" i="14"/>
  <c r="N380" i="14"/>
  <c r="AA375" i="14"/>
  <c r="K365" i="14"/>
  <c r="X360" i="14"/>
  <c r="N350" i="14"/>
  <c r="AA345" i="14"/>
  <c r="K335" i="14"/>
  <c r="X330" i="14"/>
  <c r="N320" i="14"/>
  <c r="AA315" i="14"/>
  <c r="K301" i="14"/>
  <c r="X296" i="14"/>
  <c r="N286" i="14"/>
  <c r="AA281" i="14"/>
  <c r="K271" i="14"/>
  <c r="X266" i="14"/>
  <c r="N256" i="14"/>
  <c r="AA251" i="14"/>
  <c r="K241" i="14"/>
  <c r="X236" i="14"/>
  <c r="N226" i="14"/>
  <c r="AA221" i="14"/>
  <c r="K211" i="14"/>
  <c r="X206" i="14"/>
  <c r="N196" i="14"/>
  <c r="AA191" i="14"/>
  <c r="K181" i="14"/>
  <c r="X176" i="14"/>
  <c r="N166" i="14"/>
  <c r="AA161" i="14"/>
  <c r="K147" i="14"/>
  <c r="X142" i="14"/>
  <c r="N132" i="14"/>
  <c r="AA127" i="14"/>
  <c r="K117" i="14"/>
  <c r="X112" i="14"/>
  <c r="N102" i="14"/>
  <c r="AA97" i="14"/>
  <c r="K87" i="14"/>
  <c r="X82" i="14"/>
  <c r="N72" i="14"/>
  <c r="AA67" i="14"/>
  <c r="K57" i="14"/>
  <c r="X52" i="14"/>
  <c r="N42" i="14"/>
  <c r="AA37" i="14"/>
  <c r="K27" i="14"/>
  <c r="X22" i="14"/>
  <c r="N12" i="14"/>
  <c r="AA7" i="14"/>
  <c r="AA591" i="13"/>
  <c r="L576" i="13"/>
  <c r="Z566" i="13"/>
  <c r="O561" i="13"/>
  <c r="W551" i="13"/>
  <c r="L546" i="13"/>
  <c r="Z536" i="13"/>
  <c r="O531" i="13"/>
  <c r="W521" i="13"/>
  <c r="L516" i="13"/>
  <c r="Z506" i="13"/>
  <c r="O501" i="13"/>
  <c r="W491" i="13"/>
  <c r="L486" i="13"/>
  <c r="Z476" i="13"/>
  <c r="O471" i="13"/>
  <c r="M581" i="13"/>
  <c r="X586" i="13"/>
  <c r="J596" i="13"/>
  <c r="AA601" i="13"/>
  <c r="M611" i="13"/>
  <c r="Z581" i="13"/>
  <c r="L591" i="13"/>
  <c r="W596" i="13"/>
  <c r="O606" i="13"/>
  <c r="Z611" i="13"/>
  <c r="N586" i="13"/>
  <c r="Y591" i="13"/>
  <c r="K601" i="13"/>
  <c r="V606" i="13"/>
  <c r="J581" i="13"/>
  <c r="AA586" i="13"/>
  <c r="M596" i="13"/>
  <c r="X601" i="13"/>
  <c r="J611" i="13"/>
  <c r="S601" i="13"/>
  <c r="E611" i="13"/>
  <c r="E458" i="13"/>
  <c r="S448" i="13"/>
  <c r="H443" i="13"/>
  <c r="P433" i="13"/>
  <c r="E428" i="13"/>
  <c r="S418" i="13"/>
  <c r="H413" i="13"/>
  <c r="P403" i="13"/>
  <c r="E398" i="13"/>
  <c r="S388" i="13"/>
  <c r="H383" i="13"/>
  <c r="P373" i="13"/>
  <c r="E368" i="13"/>
  <c r="S358" i="13"/>
  <c r="H353" i="13"/>
  <c r="P343" i="13"/>
  <c r="E338" i="13"/>
  <c r="S328" i="13"/>
  <c r="H323" i="13"/>
  <c r="P313" i="13"/>
  <c r="D576" i="13"/>
  <c r="R566" i="13"/>
  <c r="G561" i="13"/>
  <c r="U551" i="13"/>
  <c r="D546" i="13"/>
  <c r="R536" i="13"/>
  <c r="G531" i="13"/>
  <c r="U521" i="13"/>
  <c r="D516" i="13"/>
  <c r="R506" i="13"/>
  <c r="G501" i="13"/>
  <c r="U491" i="13"/>
  <c r="D486" i="13"/>
  <c r="R476" i="13"/>
  <c r="G471" i="13"/>
  <c r="U458" i="13"/>
  <c r="D453" i="13"/>
  <c r="R443" i="13"/>
  <c r="G438" i="13"/>
  <c r="U428" i="13"/>
  <c r="D423" i="13"/>
  <c r="R413" i="13"/>
  <c r="G408" i="13"/>
  <c r="U398" i="13"/>
  <c r="D393" i="13"/>
  <c r="R383" i="13"/>
  <c r="G378" i="13"/>
  <c r="U368" i="13"/>
  <c r="D363" i="13"/>
  <c r="R353" i="13"/>
  <c r="G348" i="13"/>
  <c r="U338" i="13"/>
  <c r="D333" i="13"/>
  <c r="R323" i="13"/>
  <c r="G318" i="13"/>
  <c r="U305" i="13"/>
  <c r="D300" i="13"/>
  <c r="R290" i="13"/>
  <c r="G285" i="13"/>
  <c r="U275" i="13"/>
  <c r="D270" i="13"/>
  <c r="R260" i="13"/>
  <c r="G255" i="13"/>
  <c r="U245" i="13"/>
  <c r="D240" i="13"/>
  <c r="R230" i="13"/>
  <c r="G225" i="13"/>
  <c r="U215" i="13"/>
  <c r="D210" i="13"/>
  <c r="R200" i="13"/>
  <c r="G195" i="13"/>
  <c r="U185" i="13"/>
  <c r="D180" i="13"/>
  <c r="R170" i="13"/>
  <c r="G165" i="13"/>
  <c r="V571" i="13"/>
  <c r="K566" i="13"/>
  <c r="Y556" i="13"/>
  <c r="N551" i="13"/>
  <c r="V541" i="13"/>
  <c r="K536" i="13"/>
  <c r="Y526" i="13"/>
  <c r="N521" i="13"/>
  <c r="V511" i="13"/>
  <c r="K506" i="13"/>
  <c r="Y496" i="13"/>
  <c r="N491" i="13"/>
  <c r="V481" i="13"/>
  <c r="K476" i="13"/>
  <c r="Y466" i="13"/>
  <c r="N458" i="13"/>
  <c r="V448" i="13"/>
  <c r="K443" i="13"/>
  <c r="Y433" i="13"/>
  <c r="N428" i="13"/>
  <c r="V418" i="13"/>
  <c r="K413" i="13"/>
  <c r="Y403" i="13"/>
  <c r="N398" i="13"/>
  <c r="V388" i="13"/>
  <c r="K383" i="13"/>
  <c r="Y373" i="13"/>
  <c r="N368" i="13"/>
  <c r="V358" i="13"/>
  <c r="K353" i="13"/>
  <c r="Y343" i="13"/>
  <c r="N338" i="13"/>
  <c r="V328" i="13"/>
  <c r="K323" i="13"/>
  <c r="Y313" i="13"/>
  <c r="N305" i="13"/>
  <c r="V295" i="13"/>
  <c r="K290" i="13"/>
  <c r="Y280" i="13"/>
  <c r="N275" i="13"/>
  <c r="V265" i="13"/>
  <c r="K260" i="13"/>
  <c r="Y250" i="13"/>
  <c r="N245" i="13"/>
  <c r="V235" i="13"/>
  <c r="K230" i="13"/>
  <c r="Y220" i="13"/>
  <c r="N215" i="13"/>
  <c r="V205" i="13"/>
  <c r="K200" i="13"/>
  <c r="Y190" i="13"/>
  <c r="N185" i="13"/>
  <c r="V175" i="13"/>
  <c r="K170" i="13"/>
  <c r="Y160" i="13"/>
  <c r="K127" i="13"/>
  <c r="D42" i="13"/>
  <c r="Q37" i="13"/>
  <c r="G27" i="13"/>
  <c r="T22" i="13"/>
  <c r="D12" i="13"/>
  <c r="Q7" i="13"/>
  <c r="U107" i="13"/>
  <c r="U42" i="13"/>
  <c r="E32" i="13"/>
  <c r="R27" i="13"/>
  <c r="H17" i="13"/>
  <c r="U12" i="13"/>
  <c r="I142" i="13"/>
  <c r="T147" i="13"/>
  <c r="E47" i="13"/>
  <c r="P52" i="13"/>
  <c r="H62" i="13"/>
  <c r="S67" i="13"/>
  <c r="E77" i="13"/>
  <c r="P82" i="13"/>
  <c r="H92" i="13"/>
  <c r="S97" i="13"/>
  <c r="E107" i="13"/>
  <c r="P112" i="13"/>
  <c r="H122" i="13"/>
  <c r="S127" i="13"/>
  <c r="E137" i="13"/>
  <c r="P142" i="13"/>
  <c r="H152" i="13"/>
  <c r="U62" i="13"/>
  <c r="G72" i="13"/>
  <c r="R77" i="13"/>
  <c r="D87" i="13"/>
  <c r="U92" i="13"/>
  <c r="G102" i="13"/>
  <c r="R107" i="13"/>
  <c r="D117" i="13"/>
  <c r="U122" i="13"/>
  <c r="G132" i="13"/>
  <c r="R137" i="13"/>
  <c r="D147" i="13"/>
  <c r="U152" i="13"/>
  <c r="F52" i="13"/>
  <c r="Q57" i="13"/>
  <c r="I67" i="13"/>
  <c r="T72" i="13"/>
  <c r="F82" i="13"/>
  <c r="Q87" i="13"/>
  <c r="I97" i="13"/>
  <c r="T102" i="13"/>
  <c r="F112" i="13"/>
  <c r="Q117" i="13"/>
  <c r="I127" i="13"/>
  <c r="T132" i="13"/>
  <c r="F142" i="13"/>
  <c r="Q147" i="13"/>
  <c r="H47" i="13"/>
  <c r="S52" i="13"/>
  <c r="E62" i="13"/>
  <c r="P67" i="13"/>
  <c r="H77" i="13"/>
  <c r="S82" i="13"/>
  <c r="E92" i="13"/>
  <c r="P97" i="13"/>
  <c r="H107" i="13"/>
  <c r="S112" i="13"/>
  <c r="E122" i="13"/>
  <c r="P127" i="13"/>
  <c r="H137" i="13"/>
  <c r="S142" i="13"/>
  <c r="E152" i="13"/>
  <c r="N611" i="12"/>
  <c r="P137" i="13"/>
  <c r="Q102" i="13"/>
  <c r="H42" i="13"/>
  <c r="U37" i="13"/>
  <c r="E27" i="13"/>
  <c r="R22" i="13"/>
  <c r="H12" i="13"/>
  <c r="U7" i="13"/>
  <c r="P566" i="12"/>
  <c r="E561" i="12"/>
  <c r="S551" i="12"/>
  <c r="H546" i="12"/>
  <c r="F458" i="12"/>
  <c r="T448" i="12"/>
  <c r="I443" i="12"/>
  <c r="Q433" i="12"/>
  <c r="F428" i="12"/>
  <c r="G87" i="13"/>
  <c r="J77" i="13"/>
  <c r="R42" i="13"/>
  <c r="H32" i="13"/>
  <c r="U27" i="13"/>
  <c r="E17" i="13"/>
  <c r="R12" i="13"/>
  <c r="D586" i="12"/>
  <c r="R576" i="12"/>
  <c r="G571" i="12"/>
  <c r="U561" i="12"/>
  <c r="V496" i="12"/>
  <c r="K491" i="12"/>
  <c r="Y481" i="12"/>
  <c r="N476" i="12"/>
  <c r="V466" i="12"/>
  <c r="O47" i="13"/>
  <c r="Q42" i="13"/>
  <c r="G32" i="13"/>
  <c r="T27" i="13"/>
  <c r="D17" i="13"/>
  <c r="Q12" i="13"/>
  <c r="Q546" i="12"/>
  <c r="F541" i="12"/>
  <c r="T531" i="12"/>
  <c r="I526" i="12"/>
  <c r="D185" i="12"/>
  <c r="R175" i="12"/>
  <c r="G170" i="12"/>
  <c r="U160" i="12"/>
  <c r="R152" i="12"/>
  <c r="H142" i="12"/>
  <c r="U137" i="12"/>
  <c r="E127" i="12"/>
  <c r="R122" i="12"/>
  <c r="H112" i="12"/>
  <c r="U107" i="12"/>
  <c r="E97" i="12"/>
  <c r="R92" i="12"/>
  <c r="H82" i="12"/>
  <c r="U77" i="12"/>
  <c r="E67" i="12"/>
  <c r="R62" i="12"/>
  <c r="H52" i="12"/>
  <c r="U47" i="12"/>
  <c r="E152" i="12"/>
  <c r="R147" i="12"/>
  <c r="H137" i="12"/>
  <c r="U132" i="12"/>
  <c r="E122" i="12"/>
  <c r="R117" i="12"/>
  <c r="H107" i="12"/>
  <c r="U102" i="12"/>
  <c r="E92" i="12"/>
  <c r="R87" i="12"/>
  <c r="H77" i="12"/>
  <c r="U72" i="12"/>
  <c r="E62" i="12"/>
  <c r="R57" i="12"/>
  <c r="H47" i="12"/>
  <c r="U42" i="12"/>
  <c r="E32" i="12"/>
  <c r="R27" i="12"/>
  <c r="H17" i="12"/>
  <c r="U12" i="12"/>
  <c r="P7" i="12"/>
  <c r="AA606" i="11"/>
  <c r="J601" i="11"/>
  <c r="X591" i="11"/>
  <c r="M586" i="11"/>
  <c r="AA576" i="11"/>
  <c r="J571" i="11"/>
  <c r="X561" i="11"/>
  <c r="M556" i="11"/>
  <c r="AA546" i="11"/>
  <c r="J541" i="11"/>
  <c r="X531" i="11"/>
  <c r="M526" i="11"/>
  <c r="AA516" i="11"/>
  <c r="J511" i="11"/>
  <c r="X501" i="11"/>
  <c r="M496" i="11"/>
  <c r="AA486" i="11"/>
  <c r="J481" i="11"/>
  <c r="X471" i="11"/>
  <c r="M466" i="11"/>
  <c r="AA453" i="11"/>
  <c r="J448" i="11"/>
  <c r="X438" i="11"/>
  <c r="M433" i="11"/>
  <c r="AA423" i="11"/>
  <c r="J418" i="11"/>
  <c r="X408" i="11"/>
  <c r="M403" i="11"/>
  <c r="AA393" i="11"/>
  <c r="J388" i="11"/>
  <c r="X378" i="11"/>
  <c r="M373" i="11"/>
  <c r="AA363" i="11"/>
  <c r="J358" i="11"/>
  <c r="X348" i="11"/>
  <c r="M343" i="11"/>
  <c r="AA333" i="11"/>
  <c r="J328" i="11"/>
  <c r="X318" i="11"/>
  <c r="M313" i="11"/>
  <c r="D152" i="12"/>
  <c r="Q147" i="12"/>
  <c r="G137" i="12"/>
  <c r="T132" i="12"/>
  <c r="D122" i="12"/>
  <c r="Q117" i="12"/>
  <c r="G107" i="12"/>
  <c r="T102" i="12"/>
  <c r="D92" i="12"/>
  <c r="Q87" i="12"/>
  <c r="G77" i="12"/>
  <c r="T72" i="12"/>
  <c r="D62" i="12"/>
  <c r="Q57" i="12"/>
  <c r="G47" i="12"/>
  <c r="T42" i="12"/>
  <c r="D32" i="12"/>
  <c r="Q27" i="12"/>
  <c r="G17" i="12"/>
  <c r="T12" i="12"/>
  <c r="U152" i="12"/>
  <c r="E142" i="12"/>
  <c r="R137" i="12"/>
  <c r="H127" i="12"/>
  <c r="U122" i="12"/>
  <c r="E112" i="12"/>
  <c r="R107" i="12"/>
  <c r="H97" i="12"/>
  <c r="U92" i="12"/>
  <c r="E82" i="12"/>
  <c r="R77" i="12"/>
  <c r="H67" i="12"/>
  <c r="U62" i="12"/>
  <c r="E52" i="12"/>
  <c r="R47" i="12"/>
  <c r="H37" i="12"/>
  <c r="U32" i="12"/>
  <c r="E22" i="12"/>
  <c r="R17" i="12"/>
  <c r="H7" i="12"/>
  <c r="H152" i="12"/>
  <c r="U147" i="12"/>
  <c r="E137" i="12"/>
  <c r="R132" i="12"/>
  <c r="H122" i="12"/>
  <c r="U117" i="12"/>
  <c r="E107" i="12"/>
  <c r="R102" i="12"/>
  <c r="H92" i="12"/>
  <c r="U87" i="12"/>
  <c r="E77" i="12"/>
  <c r="R72" i="12"/>
  <c r="H62" i="12"/>
  <c r="U57" i="12"/>
  <c r="E47" i="12"/>
  <c r="R42" i="12"/>
  <c r="H32" i="12"/>
  <c r="U27" i="12"/>
  <c r="E17" i="12"/>
  <c r="R12" i="12"/>
  <c r="K458" i="11"/>
  <c r="Y448" i="11"/>
  <c r="N443" i="11"/>
  <c r="V433" i="11"/>
  <c r="K428" i="11"/>
  <c r="Y418" i="11"/>
  <c r="N413" i="11"/>
  <c r="V403" i="11"/>
  <c r="K398" i="11"/>
  <c r="Y388" i="11"/>
  <c r="N383" i="11"/>
  <c r="V373" i="11"/>
  <c r="K368" i="11"/>
  <c r="Y358" i="11"/>
  <c r="N353" i="11"/>
  <c r="V343" i="11"/>
  <c r="K338" i="11"/>
  <c r="Y328" i="11"/>
  <c r="N323" i="11"/>
  <c r="V313" i="11"/>
  <c r="S152" i="12"/>
  <c r="I142" i="12"/>
  <c r="P137" i="12"/>
  <c r="F127" i="12"/>
  <c r="S122" i="12"/>
  <c r="I112" i="12"/>
  <c r="P107" i="12"/>
  <c r="F97" i="12"/>
  <c r="S92" i="12"/>
  <c r="I82" i="12"/>
  <c r="P77" i="12"/>
  <c r="F67" i="12"/>
  <c r="S62" i="12"/>
  <c r="I52" i="12"/>
  <c r="P47" i="12"/>
  <c r="F37" i="12"/>
  <c r="S32" i="12"/>
  <c r="I22" i="12"/>
  <c r="P17" i="12"/>
  <c r="F7" i="12"/>
  <c r="J215" i="11"/>
  <c r="W210" i="11"/>
  <c r="D152" i="11"/>
  <c r="Q147" i="11"/>
  <c r="G137" i="11"/>
  <c r="T132" i="11"/>
  <c r="D122" i="11"/>
  <c r="Q117" i="11"/>
  <c r="G107" i="11"/>
  <c r="T102" i="11"/>
  <c r="D92" i="11"/>
  <c r="Q87" i="11"/>
  <c r="G77" i="11"/>
  <c r="T72" i="11"/>
  <c r="D62" i="11"/>
  <c r="Q57" i="11"/>
  <c r="G47" i="11"/>
  <c r="T42" i="11"/>
  <c r="D32" i="11"/>
  <c r="T220" i="11"/>
  <c r="D210" i="11"/>
  <c r="Q205" i="11"/>
  <c r="G195" i="11"/>
  <c r="T190" i="11"/>
  <c r="D180" i="11"/>
  <c r="Q175" i="11"/>
  <c r="G165" i="11"/>
  <c r="T160" i="11"/>
  <c r="D147" i="11"/>
  <c r="Q142" i="11"/>
  <c r="G132" i="11"/>
  <c r="T127" i="11"/>
  <c r="D117" i="11"/>
  <c r="Q112" i="11"/>
  <c r="G102" i="11"/>
  <c r="T97" i="11"/>
  <c r="D87" i="11"/>
  <c r="Q82" i="11"/>
  <c r="G72" i="11"/>
  <c r="T67" i="11"/>
  <c r="D57" i="11"/>
  <c r="Q52" i="11"/>
  <c r="G42" i="11"/>
  <c r="T37" i="11"/>
  <c r="D27" i="11"/>
  <c r="Q22" i="11"/>
  <c r="G12" i="11"/>
  <c r="T7" i="11"/>
  <c r="I210" i="11"/>
  <c r="P205" i="11"/>
  <c r="F195" i="11"/>
  <c r="S190" i="11"/>
  <c r="I180" i="11"/>
  <c r="P175" i="11"/>
  <c r="I147" i="11"/>
  <c r="P142" i="11"/>
  <c r="F132" i="11"/>
  <c r="S127" i="11"/>
  <c r="I117" i="11"/>
  <c r="P112" i="11"/>
  <c r="F102" i="11"/>
  <c r="S97" i="11"/>
  <c r="I87" i="11"/>
  <c r="P82" i="11"/>
  <c r="F72" i="11"/>
  <c r="S67" i="11"/>
  <c r="I57" i="11"/>
  <c r="P52" i="11"/>
  <c r="F42" i="11"/>
  <c r="S37" i="11"/>
  <c r="I27" i="11"/>
  <c r="P22" i="11"/>
  <c r="F12" i="11"/>
  <c r="L220" i="11"/>
  <c r="Y215" i="11"/>
  <c r="O205" i="11"/>
  <c r="V200" i="11"/>
  <c r="L190" i="11"/>
  <c r="Y185" i="11"/>
  <c r="O175" i="11"/>
  <c r="V170" i="11"/>
  <c r="L160" i="11"/>
  <c r="Y152" i="11"/>
  <c r="O142" i="11"/>
  <c r="V137" i="11"/>
  <c r="L127" i="11"/>
  <c r="Y122" i="11"/>
  <c r="O112" i="11"/>
  <c r="V107" i="11"/>
  <c r="L97" i="11"/>
  <c r="Y92" i="11"/>
  <c r="O82" i="11"/>
  <c r="V77" i="11"/>
  <c r="L67" i="11"/>
  <c r="Y62" i="11"/>
  <c r="O52" i="11"/>
  <c r="V47" i="11"/>
  <c r="L37" i="11"/>
  <c r="Y32" i="11"/>
  <c r="O22" i="11"/>
  <c r="V17" i="11"/>
  <c r="L7" i="11"/>
  <c r="W220" i="11"/>
  <c r="M210" i="11"/>
  <c r="Z205" i="11"/>
  <c r="J195" i="11"/>
  <c r="W190" i="11"/>
  <c r="M180" i="11"/>
  <c r="Z175" i="11"/>
  <c r="J165" i="11"/>
  <c r="W160" i="11"/>
  <c r="M147" i="11"/>
  <c r="Z142" i="11"/>
  <c r="J132" i="11"/>
  <c r="W127" i="11"/>
  <c r="M117" i="11"/>
  <c r="Z112" i="11"/>
  <c r="J102" i="11"/>
  <c r="W97" i="11"/>
  <c r="M87" i="11"/>
  <c r="Z82" i="11"/>
  <c r="J72" i="11"/>
  <c r="W67" i="11"/>
  <c r="M57" i="11"/>
  <c r="Z52" i="11"/>
  <c r="J42" i="11"/>
  <c r="W37" i="11"/>
  <c r="M27" i="11"/>
  <c r="Z22" i="11"/>
  <c r="J12" i="11"/>
  <c r="W7" i="11"/>
  <c r="V220" i="11"/>
  <c r="L210" i="11"/>
  <c r="Y205" i="11"/>
  <c r="O195" i="11"/>
  <c r="V190" i="11"/>
  <c r="L180" i="11"/>
  <c r="Y175" i="11"/>
  <c r="O165" i="11"/>
  <c r="V160" i="11"/>
  <c r="Z225" i="11"/>
  <c r="L235" i="11"/>
  <c r="W240" i="11"/>
  <c r="O250" i="11"/>
  <c r="Z255" i="11"/>
  <c r="L265" i="11"/>
  <c r="W270" i="11"/>
  <c r="O280" i="11"/>
  <c r="Z285" i="11"/>
  <c r="L295" i="11"/>
  <c r="W300" i="11"/>
  <c r="O225" i="11"/>
  <c r="Z230" i="11"/>
  <c r="L240" i="11"/>
  <c r="W245" i="11"/>
  <c r="O255" i="11"/>
  <c r="Z260" i="11"/>
  <c r="L270" i="11"/>
  <c r="W275" i="11"/>
  <c r="O285" i="11"/>
  <c r="Z290" i="11"/>
  <c r="L300" i="11"/>
  <c r="W305" i="11"/>
  <c r="O230" i="11"/>
  <c r="Z235" i="11"/>
  <c r="L245" i="11"/>
  <c r="W250" i="11"/>
  <c r="O260" i="11"/>
  <c r="Z265" i="11"/>
  <c r="L275" i="11"/>
  <c r="W280" i="11"/>
  <c r="O290" i="11"/>
  <c r="Z295" i="11"/>
  <c r="L305" i="11"/>
  <c r="W225" i="11"/>
  <c r="O235" i="11"/>
  <c r="Z240" i="11"/>
  <c r="L250" i="11"/>
  <c r="W255" i="11"/>
  <c r="O265" i="11"/>
  <c r="Z270" i="11"/>
  <c r="L280" i="11"/>
  <c r="W285" i="11"/>
  <c r="O295" i="11"/>
  <c r="Z300" i="11"/>
  <c r="P240" i="11"/>
  <c r="H250" i="11"/>
  <c r="S255" i="11"/>
  <c r="E265" i="11"/>
  <c r="P270" i="11"/>
  <c r="H280" i="11"/>
  <c r="S285" i="11"/>
  <c r="E295" i="11"/>
  <c r="P300" i="11"/>
  <c r="K152" i="11"/>
  <c r="X147" i="11"/>
  <c r="N137" i="11"/>
  <c r="AA132" i="11"/>
  <c r="K122" i="11"/>
  <c r="X117" i="11"/>
  <c r="N107" i="11"/>
  <c r="AA102" i="11"/>
  <c r="K92" i="11"/>
  <c r="X87" i="11"/>
  <c r="N77" i="11"/>
  <c r="AA72" i="11"/>
  <c r="K62" i="11"/>
  <c r="X57" i="11"/>
  <c r="N47" i="11"/>
  <c r="AA42" i="11"/>
  <c r="K32" i="11"/>
  <c r="X27" i="11"/>
  <c r="N17" i="11"/>
  <c r="AA12" i="11"/>
  <c r="J7" i="11"/>
  <c r="G260" i="10"/>
  <c r="T255" i="10"/>
  <c r="D245" i="10"/>
  <c r="Q240" i="10"/>
  <c r="G230" i="10"/>
  <c r="T225" i="10"/>
  <c r="D215" i="10"/>
  <c r="Q210" i="10"/>
  <c r="G200" i="10"/>
  <c r="T195" i="10"/>
  <c r="D185" i="10"/>
  <c r="Q180" i="10"/>
  <c r="J152" i="10"/>
  <c r="W147" i="10"/>
  <c r="M137" i="10"/>
  <c r="Z132" i="10"/>
  <c r="J122" i="10"/>
  <c r="W117" i="10"/>
  <c r="M107" i="10"/>
  <c r="Z102" i="10"/>
  <c r="J92" i="10"/>
  <c r="W87" i="10"/>
  <c r="M77" i="10"/>
  <c r="Z72" i="10"/>
  <c r="J62" i="10"/>
  <c r="W57" i="10"/>
  <c r="M47" i="10"/>
  <c r="Z42" i="10"/>
  <c r="J32" i="10"/>
  <c r="W27" i="10"/>
  <c r="K265" i="10"/>
  <c r="X260" i="10"/>
  <c r="N250" i="10"/>
  <c r="AA245" i="10"/>
  <c r="K235" i="10"/>
  <c r="X230" i="10"/>
  <c r="N220" i="10"/>
  <c r="AA215" i="10"/>
  <c r="K205" i="10"/>
  <c r="X200" i="10"/>
  <c r="N190" i="10"/>
  <c r="AA185" i="10"/>
  <c r="K175" i="10"/>
  <c r="X170" i="10"/>
  <c r="N160" i="10"/>
  <c r="AA152" i="10"/>
  <c r="K142" i="10"/>
  <c r="X137" i="10"/>
  <c r="N127" i="10"/>
  <c r="AA122" i="10"/>
  <c r="K112" i="10"/>
  <c r="X107" i="10"/>
  <c r="N97" i="10"/>
  <c r="AA92" i="10"/>
  <c r="K82" i="10"/>
  <c r="X77" i="10"/>
  <c r="N67" i="10"/>
  <c r="AA62" i="10"/>
  <c r="K52" i="10"/>
  <c r="X47" i="10"/>
  <c r="N37" i="10"/>
  <c r="AA32" i="10"/>
  <c r="K22" i="10"/>
  <c r="X17" i="10"/>
  <c r="N7" i="10"/>
  <c r="J265" i="10"/>
  <c r="W260" i="10"/>
  <c r="M250" i="10"/>
  <c r="Z245" i="10"/>
  <c r="J235" i="10"/>
  <c r="W230" i="10"/>
  <c r="M220" i="10"/>
  <c r="Z215" i="10"/>
  <c r="J205" i="10"/>
  <c r="W200" i="10"/>
  <c r="M190" i="10"/>
  <c r="Z185" i="10"/>
  <c r="J175" i="10"/>
  <c r="W170" i="10"/>
  <c r="N152" i="10"/>
  <c r="AA147" i="10"/>
  <c r="K137" i="10"/>
  <c r="X132" i="10"/>
  <c r="N122" i="10"/>
  <c r="AA117" i="10"/>
  <c r="K107" i="10"/>
  <c r="X102" i="10"/>
  <c r="N92" i="10"/>
  <c r="AA87" i="10"/>
  <c r="K77" i="10"/>
  <c r="X72" i="10"/>
  <c r="N62" i="10"/>
  <c r="AA57" i="10"/>
  <c r="K47" i="10"/>
  <c r="X42" i="10"/>
  <c r="N32" i="10"/>
  <c r="AA27" i="10"/>
  <c r="K17" i="10"/>
  <c r="X12" i="10"/>
  <c r="F280" i="10"/>
  <c r="J270" i="10"/>
  <c r="O265" i="10"/>
  <c r="V260" i="10"/>
  <c r="L250" i="10"/>
  <c r="Y245" i="10"/>
  <c r="O235" i="10"/>
  <c r="V230" i="10"/>
  <c r="L220" i="10"/>
  <c r="Y215" i="10"/>
  <c r="O205" i="10"/>
  <c r="V200" i="10"/>
  <c r="L190" i="10"/>
  <c r="Y185" i="10"/>
  <c r="O175" i="10"/>
  <c r="V170" i="10"/>
  <c r="L160" i="10"/>
  <c r="Y152" i="10"/>
  <c r="O142" i="10"/>
  <c r="V137" i="10"/>
  <c r="L127" i="10"/>
  <c r="Y122" i="10"/>
  <c r="O112" i="10"/>
  <c r="V107" i="10"/>
  <c r="L97" i="10"/>
  <c r="Y92" i="10"/>
  <c r="O82" i="10"/>
  <c r="V77" i="10"/>
  <c r="L67" i="10"/>
  <c r="Y62" i="10"/>
  <c r="O52" i="10"/>
  <c r="V47" i="10"/>
  <c r="L37" i="10"/>
  <c r="Y32" i="10"/>
  <c r="O22" i="10"/>
  <c r="V17" i="10"/>
  <c r="L7" i="10"/>
  <c r="H265" i="10"/>
  <c r="U260" i="10"/>
  <c r="E250" i="10"/>
  <c r="R245" i="10"/>
  <c r="H235" i="10"/>
  <c r="U230" i="10"/>
  <c r="E220" i="10"/>
  <c r="R215" i="10"/>
  <c r="H205" i="10"/>
  <c r="U200" i="10"/>
  <c r="E190" i="10"/>
  <c r="R185" i="10"/>
  <c r="H175" i="10"/>
  <c r="U170" i="10"/>
  <c r="E160" i="10"/>
  <c r="R152" i="10"/>
  <c r="H142" i="10"/>
  <c r="U137" i="10"/>
  <c r="E127" i="10"/>
  <c r="R122" i="10"/>
  <c r="H112" i="10"/>
  <c r="U107" i="10"/>
  <c r="E97" i="10"/>
  <c r="R92" i="10"/>
  <c r="H82" i="10"/>
  <c r="U77" i="10"/>
  <c r="E67" i="10"/>
  <c r="R62" i="10"/>
  <c r="H52" i="10"/>
  <c r="U47" i="10"/>
  <c r="E37" i="10"/>
  <c r="R32" i="10"/>
  <c r="H22" i="10"/>
  <c r="U17" i="10"/>
  <c r="E7" i="10"/>
  <c r="D606" i="7"/>
  <c r="R596" i="7"/>
  <c r="G591" i="7"/>
  <c r="U581" i="7"/>
  <c r="D576" i="7"/>
  <c r="R566" i="7"/>
  <c r="G561" i="7"/>
  <c r="U551" i="7"/>
  <c r="D546" i="7"/>
  <c r="R536" i="7"/>
  <c r="G531" i="7"/>
  <c r="U521" i="7"/>
  <c r="D516" i="7"/>
  <c r="R506" i="7"/>
  <c r="G501" i="7"/>
  <c r="U491" i="7"/>
  <c r="D486" i="7"/>
  <c r="R476" i="7"/>
  <c r="G471" i="7"/>
  <c r="U458" i="7"/>
  <c r="D453" i="7"/>
  <c r="R443" i="7"/>
  <c r="G438" i="7"/>
  <c r="U428" i="7"/>
  <c r="D423" i="7"/>
  <c r="R413" i="7"/>
  <c r="G408" i="7"/>
  <c r="U398" i="7"/>
  <c r="D393" i="7"/>
  <c r="R383" i="7"/>
  <c r="G378" i="7"/>
  <c r="U368" i="7"/>
  <c r="D363" i="7"/>
  <c r="R353" i="7"/>
  <c r="G348" i="7"/>
  <c r="U338" i="7"/>
  <c r="D333" i="7"/>
  <c r="R323" i="7"/>
  <c r="G318" i="7"/>
  <c r="O255" i="10"/>
  <c r="V250" i="10"/>
  <c r="L240" i="10"/>
  <c r="Y235" i="10"/>
  <c r="O225" i="10"/>
  <c r="V220" i="10"/>
  <c r="L210" i="10"/>
  <c r="Y205" i="10"/>
  <c r="O195" i="10"/>
  <c r="V190" i="10"/>
  <c r="L180" i="10"/>
  <c r="Y175" i="10"/>
  <c r="O165" i="10"/>
  <c r="V160" i="10"/>
  <c r="W270" i="10"/>
  <c r="O280" i="10"/>
  <c r="Z285" i="10"/>
  <c r="L295" i="10"/>
  <c r="W300" i="10"/>
  <c r="L270" i="10"/>
  <c r="W275" i="10"/>
  <c r="O285" i="10"/>
  <c r="Z290" i="10"/>
  <c r="L300" i="10"/>
  <c r="W305" i="10"/>
  <c r="L275" i="10"/>
  <c r="W280" i="10"/>
  <c r="O290" i="10"/>
  <c r="Z295" i="10"/>
  <c r="L305" i="10"/>
  <c r="W285" i="10"/>
  <c r="O295" i="10"/>
  <c r="Z300" i="10"/>
  <c r="O270" i="10"/>
  <c r="Z275" i="10"/>
  <c r="L285" i="10"/>
  <c r="W290" i="10"/>
  <c r="O300" i="10"/>
  <c r="Z305" i="10"/>
  <c r="Q152" i="10"/>
  <c r="G142" i="10"/>
  <c r="T137" i="10"/>
  <c r="D127" i="10"/>
  <c r="Q122" i="10"/>
  <c r="G112" i="10"/>
  <c r="T107" i="10"/>
  <c r="D97" i="10"/>
  <c r="Q92" i="10"/>
  <c r="G82" i="10"/>
  <c r="T77" i="10"/>
  <c r="D67" i="10"/>
  <c r="Q62" i="10"/>
  <c r="G52" i="10"/>
  <c r="T47" i="10"/>
  <c r="D37" i="10"/>
  <c r="Q32" i="10"/>
  <c r="G22" i="10"/>
  <c r="T17" i="10"/>
  <c r="J7" i="10"/>
  <c r="J601" i="7"/>
  <c r="X591" i="7"/>
  <c r="M586" i="7"/>
  <c r="AA576" i="7"/>
  <c r="J571" i="7"/>
  <c r="X561" i="7"/>
  <c r="M556" i="7"/>
  <c r="AA546" i="7"/>
  <c r="J541" i="7"/>
  <c r="X531" i="7"/>
  <c r="M526" i="7"/>
  <c r="AA516" i="7"/>
  <c r="J511" i="7"/>
  <c r="X501" i="7"/>
  <c r="M496" i="7"/>
  <c r="AA486" i="7"/>
  <c r="J481" i="7"/>
  <c r="X471" i="7"/>
  <c r="M466" i="7"/>
  <c r="AA453" i="7"/>
  <c r="J448" i="7"/>
  <c r="X438" i="7"/>
  <c r="M433" i="7"/>
  <c r="AA423" i="7"/>
  <c r="J418" i="7"/>
  <c r="X408" i="7"/>
  <c r="M403" i="7"/>
  <c r="AA393" i="7"/>
  <c r="J388" i="7"/>
  <c r="X378" i="7"/>
  <c r="M373" i="7"/>
  <c r="AA363" i="7"/>
  <c r="J358" i="7"/>
  <c r="X348" i="7"/>
  <c r="M343" i="7"/>
  <c r="AA333" i="7"/>
  <c r="J328" i="7"/>
  <c r="X318" i="7"/>
  <c r="M313" i="7"/>
  <c r="O132" i="7"/>
  <c r="V127" i="7"/>
  <c r="L117" i="7"/>
  <c r="Y112" i="7"/>
  <c r="O102" i="7"/>
  <c r="V97" i="7"/>
  <c r="L87" i="7"/>
  <c r="Y82" i="7"/>
  <c r="O72" i="7"/>
  <c r="V67" i="7"/>
  <c r="L57" i="7"/>
  <c r="Y52" i="7"/>
  <c r="O42" i="7"/>
  <c r="V37" i="7"/>
  <c r="L27" i="7"/>
  <c r="Y22" i="7"/>
  <c r="O12" i="7"/>
  <c r="E137" i="7"/>
  <c r="P142" i="7"/>
  <c r="H152" i="7"/>
  <c r="R137" i="7"/>
  <c r="D147" i="7"/>
  <c r="U152" i="7"/>
  <c r="F142" i="7"/>
  <c r="Q147" i="7"/>
  <c r="I137" i="7"/>
  <c r="T142" i="7"/>
  <c r="F152" i="7"/>
  <c r="L601" i="6"/>
  <c r="Y596" i="6"/>
  <c r="O586" i="6"/>
  <c r="V581" i="6"/>
  <c r="L571" i="6"/>
  <c r="Y566" i="6"/>
  <c r="O556" i="6"/>
  <c r="V551" i="6"/>
  <c r="D458" i="6"/>
  <c r="Q453" i="6"/>
  <c r="G443" i="6"/>
  <c r="T438" i="6"/>
  <c r="D428" i="6"/>
  <c r="Q423" i="6"/>
  <c r="G413" i="6"/>
  <c r="T408" i="6"/>
  <c r="D398" i="6"/>
  <c r="Q393" i="6"/>
  <c r="G383" i="6"/>
  <c r="T378" i="6"/>
  <c r="D368" i="6"/>
  <c r="Q363" i="6"/>
  <c r="G353" i="6"/>
  <c r="T348" i="6"/>
  <c r="P305" i="6"/>
  <c r="F295" i="6"/>
  <c r="S290" i="6"/>
  <c r="I280" i="6"/>
  <c r="P275" i="6"/>
  <c r="F265" i="6"/>
  <c r="S260" i="6"/>
  <c r="I250" i="6"/>
  <c r="P245" i="6"/>
  <c r="F235" i="6"/>
  <c r="S230" i="6"/>
  <c r="I220" i="6"/>
  <c r="P215" i="6"/>
  <c r="F205" i="6"/>
  <c r="S200" i="6"/>
  <c r="I190" i="6"/>
  <c r="P185" i="6"/>
  <c r="F175" i="6"/>
  <c r="S170" i="6"/>
  <c r="I160" i="6"/>
  <c r="J152" i="6"/>
  <c r="W147" i="6"/>
  <c r="M137" i="6"/>
  <c r="Z132" i="6"/>
  <c r="F165" i="7"/>
  <c r="Q170" i="7"/>
  <c r="I180" i="7"/>
  <c r="T185" i="7"/>
  <c r="F195" i="7"/>
  <c r="Q200" i="7"/>
  <c r="I210" i="7"/>
  <c r="T215" i="7"/>
  <c r="F225" i="7"/>
  <c r="Q230" i="7"/>
  <c r="I240" i="7"/>
  <c r="T245" i="7"/>
  <c r="F255" i="7"/>
  <c r="Q260" i="7"/>
  <c r="I270" i="7"/>
  <c r="T275" i="7"/>
  <c r="F285" i="7"/>
  <c r="Q290" i="7"/>
  <c r="I300" i="7"/>
  <c r="T305" i="7"/>
  <c r="G165" i="7"/>
  <c r="R170" i="7"/>
  <c r="D180" i="7"/>
  <c r="U185" i="7"/>
  <c r="G195" i="7"/>
  <c r="R200" i="7"/>
  <c r="D210" i="7"/>
  <c r="U215" i="7"/>
  <c r="G225" i="7"/>
  <c r="R230" i="7"/>
  <c r="D240" i="7"/>
  <c r="U245" i="7"/>
  <c r="G255" i="7"/>
  <c r="R260" i="7"/>
  <c r="D270" i="7"/>
  <c r="U275" i="7"/>
  <c r="G285" i="7"/>
  <c r="R290" i="7"/>
  <c r="D300" i="7"/>
  <c r="U305" i="7"/>
  <c r="H165" i="7"/>
  <c r="S170" i="7"/>
  <c r="E180" i="7"/>
  <c r="P185" i="7"/>
  <c r="H195" i="7"/>
  <c r="S200" i="7"/>
  <c r="E210" i="7"/>
  <c r="P215" i="7"/>
  <c r="H225" i="7"/>
  <c r="S230" i="7"/>
  <c r="E240" i="7"/>
  <c r="P245" i="7"/>
  <c r="H255" i="7"/>
  <c r="S260" i="7"/>
  <c r="E270" i="7"/>
  <c r="P275" i="7"/>
  <c r="H285" i="7"/>
  <c r="S290" i="7"/>
  <c r="E300" i="7"/>
  <c r="P305" i="7"/>
  <c r="E185" i="7"/>
  <c r="P190" i="7"/>
  <c r="H200" i="7"/>
  <c r="S205" i="7"/>
  <c r="E215" i="7"/>
  <c r="P220" i="7"/>
  <c r="H230" i="7"/>
  <c r="S235" i="7"/>
  <c r="E245" i="7"/>
  <c r="P250" i="7"/>
  <c r="H260" i="7"/>
  <c r="S265" i="7"/>
  <c r="E275" i="7"/>
  <c r="P280" i="7"/>
  <c r="H290" i="7"/>
  <c r="S295" i="7"/>
  <c r="E305" i="7"/>
  <c r="Q160" i="7"/>
  <c r="I170" i="7"/>
  <c r="T175" i="7"/>
  <c r="F185" i="7"/>
  <c r="Q190" i="7"/>
  <c r="I200" i="7"/>
  <c r="T205" i="7"/>
  <c r="F215" i="7"/>
  <c r="Q220" i="7"/>
  <c r="I230" i="7"/>
  <c r="T235" i="7"/>
  <c r="F245" i="7"/>
  <c r="Q250" i="7"/>
  <c r="I260" i="7"/>
  <c r="T265" i="7"/>
  <c r="F275" i="7"/>
  <c r="Q280" i="7"/>
  <c r="I290" i="7"/>
  <c r="T295" i="7"/>
  <c r="F305" i="7"/>
  <c r="U205" i="7"/>
  <c r="G215" i="7"/>
  <c r="R220" i="7"/>
  <c r="D230" i="7"/>
  <c r="U235" i="7"/>
  <c r="G245" i="7"/>
  <c r="R250" i="7"/>
  <c r="D260" i="7"/>
  <c r="U265" i="7"/>
  <c r="G275" i="7"/>
  <c r="R280" i="7"/>
  <c r="D290" i="7"/>
  <c r="U295" i="7"/>
  <c r="G305" i="7"/>
  <c r="Z132" i="7"/>
  <c r="J122" i="7"/>
  <c r="W117" i="7"/>
  <c r="M107" i="7"/>
  <c r="Z102" i="7"/>
  <c r="J92" i="7"/>
  <c r="W87" i="7"/>
  <c r="M77" i="7"/>
  <c r="Z72" i="7"/>
  <c r="J62" i="7"/>
  <c r="W57" i="7"/>
  <c r="M47" i="7"/>
  <c r="Z42" i="7"/>
  <c r="J32" i="7"/>
  <c r="W27" i="7"/>
  <c r="M17" i="7"/>
  <c r="Z12" i="7"/>
  <c r="O611" i="6"/>
  <c r="V606" i="6"/>
  <c r="L596" i="6"/>
  <c r="Y591" i="6"/>
  <c r="O581" i="6"/>
  <c r="V576" i="6"/>
  <c r="L566" i="6"/>
  <c r="Y561" i="6"/>
  <c r="O551" i="6"/>
  <c r="V546" i="6"/>
  <c r="L536" i="6"/>
  <c r="Y531" i="6"/>
  <c r="O521" i="6"/>
  <c r="V516" i="6"/>
  <c r="L506" i="6"/>
  <c r="Y501" i="6"/>
  <c r="O491" i="6"/>
  <c r="V486" i="6"/>
  <c r="L476" i="6"/>
  <c r="Y471" i="6"/>
  <c r="O458" i="6"/>
  <c r="V453" i="6"/>
  <c r="L443" i="6"/>
  <c r="Y438" i="6"/>
  <c r="O428" i="6"/>
  <c r="V423" i="6"/>
  <c r="L413" i="6"/>
  <c r="Y408" i="6"/>
  <c r="O398" i="6"/>
  <c r="V393" i="6"/>
  <c r="L383" i="6"/>
  <c r="Y378" i="6"/>
  <c r="O368" i="6"/>
  <c r="V363" i="6"/>
  <c r="L353" i="6"/>
  <c r="Y348" i="6"/>
  <c r="O338" i="6"/>
  <c r="V333" i="6"/>
  <c r="L323" i="6"/>
  <c r="Y318" i="6"/>
  <c r="O305" i="6"/>
  <c r="V300" i="6"/>
  <c r="L290" i="6"/>
  <c r="Y285" i="6"/>
  <c r="O275" i="6"/>
  <c r="V270" i="6"/>
  <c r="L260" i="6"/>
  <c r="Y255" i="6"/>
  <c r="O245" i="6"/>
  <c r="V240" i="6"/>
  <c r="L230" i="6"/>
  <c r="Y225" i="6"/>
  <c r="O215" i="6"/>
  <c r="V210" i="6"/>
  <c r="L200" i="6"/>
  <c r="Y195" i="6"/>
  <c r="O185" i="6"/>
  <c r="V180" i="6"/>
  <c r="L170" i="6"/>
  <c r="Y165" i="6"/>
  <c r="O152" i="6"/>
  <c r="V147" i="6"/>
  <c r="L137" i="6"/>
  <c r="Y132" i="6"/>
  <c r="O122" i="6"/>
  <c r="V117" i="6"/>
  <c r="L107" i="6"/>
  <c r="Y102" i="6"/>
  <c r="O92" i="6"/>
  <c r="V87" i="6"/>
  <c r="L77" i="6"/>
  <c r="Y72" i="6"/>
  <c r="O62" i="6"/>
  <c r="V57" i="6"/>
  <c r="L47" i="6"/>
  <c r="Y42" i="6"/>
  <c r="O32" i="6"/>
  <c r="V27" i="6"/>
  <c r="L17" i="6"/>
  <c r="Y12" i="6"/>
  <c r="F58" i="5"/>
  <c r="F86" i="5"/>
  <c r="H127" i="7"/>
  <c r="U122" i="7"/>
  <c r="E112" i="7"/>
  <c r="R107" i="7"/>
  <c r="H97" i="7"/>
  <c r="U92" i="7"/>
  <c r="E82" i="7"/>
  <c r="R77" i="7"/>
  <c r="H67" i="7"/>
  <c r="U62" i="7"/>
  <c r="E52" i="7"/>
  <c r="R47" i="7"/>
  <c r="H37" i="7"/>
  <c r="U32" i="7"/>
  <c r="E22" i="7"/>
  <c r="R17" i="7"/>
  <c r="H7" i="7"/>
  <c r="T611" i="6"/>
  <c r="D601" i="6"/>
  <c r="Q596" i="6"/>
  <c r="G586" i="6"/>
  <c r="T581" i="6"/>
  <c r="D571" i="6"/>
  <c r="Q566" i="6"/>
  <c r="G556" i="6"/>
  <c r="T551" i="6"/>
  <c r="J170" i="7"/>
  <c r="AA142" i="7"/>
  <c r="F132" i="7"/>
  <c r="S127" i="7"/>
  <c r="I117" i="7"/>
  <c r="P112" i="7"/>
  <c r="F102" i="7"/>
  <c r="S97" i="7"/>
  <c r="I87" i="7"/>
  <c r="P82" i="7"/>
  <c r="F72" i="7"/>
  <c r="S67" i="7"/>
  <c r="I57" i="7"/>
  <c r="P52" i="7"/>
  <c r="F42" i="7"/>
  <c r="S37" i="7"/>
  <c r="I27" i="7"/>
  <c r="P22" i="7"/>
  <c r="F12" i="7"/>
  <c r="S7" i="7"/>
  <c r="H606" i="6"/>
  <c r="U601" i="6"/>
  <c r="E591" i="6"/>
  <c r="R586" i="6"/>
  <c r="H576" i="6"/>
  <c r="U571" i="6"/>
  <c r="E561" i="6"/>
  <c r="R556" i="6"/>
  <c r="H546" i="6"/>
  <c r="U541" i="6"/>
  <c r="E531" i="6"/>
  <c r="R526" i="6"/>
  <c r="H516" i="6"/>
  <c r="U511" i="6"/>
  <c r="H453" i="6"/>
  <c r="U448" i="6"/>
  <c r="E438" i="6"/>
  <c r="R433" i="6"/>
  <c r="H423" i="6"/>
  <c r="U418" i="6"/>
  <c r="E408" i="6"/>
  <c r="R403" i="6"/>
  <c r="H393" i="6"/>
  <c r="U388" i="6"/>
  <c r="E378" i="6"/>
  <c r="R373" i="6"/>
  <c r="H363" i="6"/>
  <c r="U358" i="6"/>
  <c r="E348" i="6"/>
  <c r="R343" i="6"/>
  <c r="H333" i="6"/>
  <c r="U328" i="6"/>
  <c r="E318" i="6"/>
  <c r="R313" i="6"/>
  <c r="H300" i="6"/>
  <c r="U295" i="6"/>
  <c r="E285" i="6"/>
  <c r="R280" i="6"/>
  <c r="H270" i="6"/>
  <c r="U265" i="6"/>
  <c r="E255" i="6"/>
  <c r="R250" i="6"/>
  <c r="H240" i="6"/>
  <c r="U235" i="6"/>
  <c r="E225" i="6"/>
  <c r="R220" i="6"/>
  <c r="H210" i="6"/>
  <c r="U205" i="6"/>
  <c r="E195" i="6"/>
  <c r="R190" i="6"/>
  <c r="H180" i="6"/>
  <c r="U175" i="6"/>
  <c r="E165" i="6"/>
  <c r="R160" i="6"/>
  <c r="H147" i="6"/>
  <c r="U142" i="6"/>
  <c r="E132" i="6"/>
  <c r="R127" i="6"/>
  <c r="H117" i="6"/>
  <c r="U112" i="6"/>
  <c r="E102" i="6"/>
  <c r="R97" i="6"/>
  <c r="H87" i="6"/>
  <c r="U82" i="6"/>
  <c r="E72" i="6"/>
  <c r="R67" i="6"/>
  <c r="H57" i="6"/>
  <c r="U52" i="6"/>
  <c r="E42" i="6"/>
  <c r="R37" i="6"/>
  <c r="H27" i="6"/>
  <c r="U22" i="6"/>
  <c r="E12" i="6"/>
  <c r="R7" i="6"/>
  <c r="E132" i="7"/>
  <c r="R127" i="7"/>
  <c r="H117" i="7"/>
  <c r="U112" i="7"/>
  <c r="E102" i="7"/>
  <c r="R97" i="7"/>
  <c r="H87" i="7"/>
  <c r="U82" i="7"/>
  <c r="E72" i="7"/>
  <c r="R67" i="7"/>
  <c r="H57" i="7"/>
  <c r="U52" i="7"/>
  <c r="E42" i="7"/>
  <c r="R37" i="7"/>
  <c r="H27" i="7"/>
  <c r="U22" i="7"/>
  <c r="E12" i="7"/>
  <c r="R7" i="7"/>
  <c r="G606" i="6"/>
  <c r="T601" i="6"/>
  <c r="D591" i="6"/>
  <c r="Q586" i="6"/>
  <c r="G576" i="6"/>
  <c r="T571" i="6"/>
  <c r="D561" i="6"/>
  <c r="Q556" i="6"/>
  <c r="G546" i="6"/>
  <c r="T541" i="6"/>
  <c r="D531" i="6"/>
  <c r="Q526" i="6"/>
  <c r="G516" i="6"/>
  <c r="T511" i="6"/>
  <c r="D501" i="6"/>
  <c r="Q496" i="6"/>
  <c r="G486" i="6"/>
  <c r="T481" i="6"/>
  <c r="D471" i="6"/>
  <c r="Q466" i="6"/>
  <c r="G453" i="6"/>
  <c r="T448" i="6"/>
  <c r="D438" i="6"/>
  <c r="Q433" i="6"/>
  <c r="G423" i="6"/>
  <c r="T418" i="6"/>
  <c r="D408" i="6"/>
  <c r="Q403" i="6"/>
  <c r="G393" i="6"/>
  <c r="T388" i="6"/>
  <c r="D378" i="6"/>
  <c r="Q373" i="6"/>
  <c r="G363" i="6"/>
  <c r="T358" i="6"/>
  <c r="D348" i="6"/>
  <c r="Q343" i="6"/>
  <c r="G333" i="6"/>
  <c r="T328" i="6"/>
  <c r="D318" i="6"/>
  <c r="Q313" i="6"/>
  <c r="G300" i="6"/>
  <c r="T295" i="6"/>
  <c r="D285" i="6"/>
  <c r="Q280" i="6"/>
  <c r="G270" i="6"/>
  <c r="T265" i="6"/>
  <c r="D255" i="6"/>
  <c r="Q250" i="6"/>
  <c r="G240" i="6"/>
  <c r="T235" i="6"/>
  <c r="D225" i="6"/>
  <c r="Q220" i="6"/>
  <c r="G210" i="6"/>
  <c r="T205" i="6"/>
  <c r="D195" i="6"/>
  <c r="Q190" i="6"/>
  <c r="G180" i="6"/>
  <c r="T175" i="6"/>
  <c r="D165" i="6"/>
  <c r="Q160" i="6"/>
  <c r="G147" i="6"/>
  <c r="T142" i="6"/>
  <c r="D132" i="6"/>
  <c r="Q127" i="6"/>
  <c r="G117" i="6"/>
  <c r="T112" i="6"/>
  <c r="D102" i="6"/>
  <c r="Q97" i="6"/>
  <c r="G87" i="6"/>
  <c r="T82" i="6"/>
  <c r="D72" i="6"/>
  <c r="Q67" i="6"/>
  <c r="G57" i="6"/>
  <c r="T52" i="6"/>
  <c r="D42" i="6"/>
  <c r="Q37" i="6"/>
  <c r="G27" i="6"/>
  <c r="T22" i="6"/>
  <c r="D12" i="6"/>
  <c r="Q7" i="6"/>
  <c r="G63" i="5"/>
  <c r="G91" i="5"/>
  <c r="G75" i="5"/>
  <c r="G74" i="5" s="1"/>
  <c r="G47" i="5"/>
  <c r="AA165" i="7"/>
  <c r="E127" i="7"/>
  <c r="R122" i="7"/>
  <c r="H112" i="7"/>
  <c r="U107" i="7"/>
  <c r="E97" i="7"/>
  <c r="R92" i="7"/>
  <c r="H82" i="7"/>
  <c r="U77" i="7"/>
  <c r="E67" i="7"/>
  <c r="R62" i="7"/>
  <c r="H52" i="7"/>
  <c r="U47" i="7"/>
  <c r="E37" i="7"/>
  <c r="R32" i="7"/>
  <c r="H22" i="7"/>
  <c r="U17" i="7"/>
  <c r="E7" i="7"/>
  <c r="W611" i="6"/>
  <c r="M601" i="6"/>
  <c r="Z596" i="6"/>
  <c r="J586" i="6"/>
  <c r="W581" i="6"/>
  <c r="M571" i="6"/>
  <c r="Z566" i="6"/>
  <c r="J556" i="6"/>
  <c r="W551" i="6"/>
  <c r="M541" i="6"/>
  <c r="Z536" i="6"/>
  <c r="J526" i="6"/>
  <c r="W521" i="6"/>
  <c r="M511" i="6"/>
  <c r="Z506" i="6"/>
  <c r="J496" i="6"/>
  <c r="W491" i="6"/>
  <c r="M481" i="6"/>
  <c r="Z476" i="6"/>
  <c r="J466" i="6"/>
  <c r="Q458" i="6"/>
  <c r="G448" i="6"/>
  <c r="T443" i="6"/>
  <c r="D433" i="6"/>
  <c r="Q428" i="6"/>
  <c r="G418" i="6"/>
  <c r="T413" i="6"/>
  <c r="D403" i="6"/>
  <c r="Q398" i="6"/>
  <c r="G388" i="6"/>
  <c r="T383" i="6"/>
  <c r="D373" i="6"/>
  <c r="Q368" i="6"/>
  <c r="G358" i="6"/>
  <c r="T353" i="6"/>
  <c r="D343" i="6"/>
  <c r="Q338" i="6"/>
  <c r="G328" i="6"/>
  <c r="T323" i="6"/>
  <c r="K305" i="6"/>
  <c r="X300" i="6"/>
  <c r="N290" i="6"/>
  <c r="AA285" i="6"/>
  <c r="K275" i="6"/>
  <c r="X270" i="6"/>
  <c r="N260" i="6"/>
  <c r="AA255" i="6"/>
  <c r="K245" i="6"/>
  <c r="X240" i="6"/>
  <c r="N230" i="6"/>
  <c r="AA225" i="6"/>
  <c r="K215" i="6"/>
  <c r="X210" i="6"/>
  <c r="N200" i="6"/>
  <c r="AA195" i="6"/>
  <c r="K185" i="6"/>
  <c r="X180" i="6"/>
  <c r="N170" i="6"/>
  <c r="AA165" i="6"/>
  <c r="E152" i="6"/>
  <c r="R147" i="6"/>
  <c r="H137" i="6"/>
  <c r="U132" i="6"/>
  <c r="E122" i="6"/>
  <c r="R117" i="6"/>
  <c r="H107" i="6"/>
  <c r="U102" i="6"/>
  <c r="E92" i="6"/>
  <c r="R87" i="6"/>
  <c r="H77" i="6"/>
  <c r="U72" i="6"/>
  <c r="E62" i="6"/>
  <c r="R57" i="6"/>
  <c r="H47" i="6"/>
  <c r="U42" i="6"/>
  <c r="E32" i="6"/>
  <c r="R27" i="6"/>
  <c r="H17" i="6"/>
  <c r="U12" i="6"/>
  <c r="V7" i="6"/>
  <c r="F63" i="5"/>
  <c r="F91" i="5"/>
  <c r="F90" i="5" s="1"/>
  <c r="AA469" i="15"/>
  <c r="M604" i="15"/>
  <c r="F579" i="15"/>
  <c r="AA534" i="15"/>
  <c r="M514" i="15"/>
  <c r="F489" i="15"/>
  <c r="U474" i="15"/>
  <c r="W469" i="15"/>
  <c r="O479" i="15"/>
  <c r="Z484" i="15"/>
  <c r="L494" i="15"/>
  <c r="W499" i="15"/>
  <c r="O509" i="15"/>
  <c r="Z514" i="15"/>
  <c r="L524" i="15"/>
  <c r="W529" i="15"/>
  <c r="O539" i="15"/>
  <c r="Z544" i="15"/>
  <c r="L554" i="15"/>
  <c r="W559" i="15"/>
  <c r="O569" i="15"/>
  <c r="Z574" i="15"/>
  <c r="L584" i="15"/>
  <c r="W589" i="15"/>
  <c r="O599" i="15"/>
  <c r="Z604" i="15"/>
  <c r="L614" i="15"/>
  <c r="X469" i="15"/>
  <c r="J479" i="15"/>
  <c r="AA484" i="15"/>
  <c r="M494" i="15"/>
  <c r="X499" i="15"/>
  <c r="J509" i="15"/>
  <c r="AA514" i="15"/>
  <c r="M524" i="15"/>
  <c r="X529" i="15"/>
  <c r="J539" i="15"/>
  <c r="AA544" i="15"/>
  <c r="M554" i="15"/>
  <c r="X559" i="15"/>
  <c r="J569" i="15"/>
  <c r="AA574" i="15"/>
  <c r="M584" i="15"/>
  <c r="X589" i="15"/>
  <c r="J599" i="15"/>
  <c r="AA604" i="15"/>
  <c r="M614" i="15"/>
  <c r="Y469" i="15"/>
  <c r="K479" i="15"/>
  <c r="V484" i="15"/>
  <c r="N494" i="15"/>
  <c r="Y499" i="15"/>
  <c r="K509" i="15"/>
  <c r="V514" i="15"/>
  <c r="N524" i="15"/>
  <c r="Y529" i="15"/>
  <c r="K539" i="15"/>
  <c r="V544" i="15"/>
  <c r="N554" i="15"/>
  <c r="Y559" i="15"/>
  <c r="K569" i="15"/>
  <c r="V574" i="15"/>
  <c r="N584" i="15"/>
  <c r="Y589" i="15"/>
  <c r="K599" i="15"/>
  <c r="V604" i="15"/>
  <c r="N614" i="15"/>
  <c r="Z469" i="15"/>
  <c r="L479" i="15"/>
  <c r="W484" i="15"/>
  <c r="O494" i="15"/>
  <c r="Z499" i="15"/>
  <c r="L509" i="15"/>
  <c r="W514" i="15"/>
  <c r="O524" i="15"/>
  <c r="Z529" i="15"/>
  <c r="L539" i="15"/>
  <c r="W544" i="15"/>
  <c r="O554" i="15"/>
  <c r="Z559" i="15"/>
  <c r="L569" i="15"/>
  <c r="W574" i="15"/>
  <c r="O584" i="15"/>
  <c r="Z589" i="15"/>
  <c r="L599" i="15"/>
  <c r="W604" i="15"/>
  <c r="O614" i="15"/>
  <c r="X484" i="15"/>
  <c r="J494" i="15"/>
  <c r="AA499" i="15"/>
  <c r="M509" i="15"/>
  <c r="X514" i="15"/>
  <c r="J524" i="15"/>
  <c r="AA529" i="15"/>
  <c r="M539" i="15"/>
  <c r="X544" i="15"/>
  <c r="J554" i="15"/>
  <c r="AA559" i="15"/>
  <c r="M569" i="15"/>
  <c r="X574" i="15"/>
  <c r="J584" i="15"/>
  <c r="AA589" i="15"/>
  <c r="M599" i="15"/>
  <c r="X604" i="15"/>
  <c r="J614" i="15"/>
  <c r="F460" i="15"/>
  <c r="AA534" i="14"/>
  <c r="X529" i="14"/>
  <c r="L300" i="13"/>
  <c r="Z290" i="13"/>
  <c r="O285" i="13"/>
  <c r="W275" i="13"/>
  <c r="L270" i="13"/>
  <c r="Z260" i="13"/>
  <c r="O255" i="13"/>
  <c r="W245" i="13"/>
  <c r="L240" i="13"/>
  <c r="Z230" i="13"/>
  <c r="O225" i="13"/>
  <c r="W215" i="13"/>
  <c r="L210" i="13"/>
  <c r="Z200" i="13"/>
  <c r="O195" i="13"/>
  <c r="W185" i="13"/>
  <c r="L180" i="13"/>
  <c r="Z170" i="13"/>
  <c r="O165" i="13"/>
  <c r="M606" i="13"/>
  <c r="U571" i="13"/>
  <c r="D566" i="13"/>
  <c r="R556" i="13"/>
  <c r="G458" i="13"/>
  <c r="U448" i="13"/>
  <c r="D443" i="13"/>
  <c r="R433" i="13"/>
  <c r="G428" i="13"/>
  <c r="U418" i="13"/>
  <c r="D413" i="13"/>
  <c r="R403" i="13"/>
  <c r="G398" i="13"/>
  <c r="U388" i="13"/>
  <c r="D383" i="13"/>
  <c r="R373" i="13"/>
  <c r="G368" i="13"/>
  <c r="P606" i="12"/>
  <c r="E601" i="12"/>
  <c r="S591" i="12"/>
  <c r="H586" i="12"/>
  <c r="O142" i="13"/>
  <c r="Z147" i="13"/>
  <c r="K47" i="13"/>
  <c r="V52" i="13"/>
  <c r="N62" i="13"/>
  <c r="Y67" i="13"/>
  <c r="K77" i="13"/>
  <c r="V82" i="13"/>
  <c r="N92" i="13"/>
  <c r="Y97" i="13"/>
  <c r="K107" i="13"/>
  <c r="V112" i="13"/>
  <c r="N122" i="13"/>
  <c r="Y127" i="13"/>
  <c r="K137" i="13"/>
  <c r="V142" i="13"/>
  <c r="N152" i="13"/>
  <c r="AA62" i="13"/>
  <c r="M72" i="13"/>
  <c r="X77" i="13"/>
  <c r="J87" i="13"/>
  <c r="AA92" i="13"/>
  <c r="M102" i="13"/>
  <c r="X107" i="13"/>
  <c r="J117" i="13"/>
  <c r="AA122" i="13"/>
  <c r="M132" i="13"/>
  <c r="X137" i="13"/>
  <c r="J147" i="13"/>
  <c r="AA152" i="13"/>
  <c r="L52" i="13"/>
  <c r="W57" i="13"/>
  <c r="O67" i="13"/>
  <c r="Z72" i="13"/>
  <c r="L82" i="13"/>
  <c r="W87" i="13"/>
  <c r="O97" i="13"/>
  <c r="Z102" i="13"/>
  <c r="L112" i="13"/>
  <c r="W117" i="13"/>
  <c r="O127" i="13"/>
  <c r="Z132" i="13"/>
  <c r="L142" i="13"/>
  <c r="W147" i="13"/>
  <c r="N47" i="13"/>
  <c r="Y52" i="13"/>
  <c r="K62" i="13"/>
  <c r="V67" i="13"/>
  <c r="N77" i="13"/>
  <c r="Y82" i="13"/>
  <c r="K92" i="13"/>
  <c r="V97" i="13"/>
  <c r="N107" i="13"/>
  <c r="Y112" i="13"/>
  <c r="K122" i="13"/>
  <c r="V127" i="13"/>
  <c r="N137" i="13"/>
  <c r="Y142" i="13"/>
  <c r="K152" i="13"/>
  <c r="V601" i="12"/>
  <c r="K596" i="12"/>
  <c r="Y586" i="12"/>
  <c r="N581" i="12"/>
  <c r="Y122" i="13"/>
  <c r="P57" i="13"/>
  <c r="Z606" i="12"/>
  <c r="O601" i="12"/>
  <c r="K132" i="13"/>
  <c r="Y117" i="13"/>
  <c r="Q97" i="13"/>
  <c r="S62" i="13"/>
  <c r="AA52" i="13"/>
  <c r="D556" i="12"/>
  <c r="R546" i="12"/>
  <c r="G541" i="12"/>
  <c r="U531" i="12"/>
  <c r="R300" i="12"/>
  <c r="G295" i="12"/>
  <c r="U285" i="12"/>
  <c r="D280" i="12"/>
  <c r="R270" i="12"/>
  <c r="G265" i="12"/>
  <c r="U255" i="12"/>
  <c r="D250" i="12"/>
  <c r="R240" i="12"/>
  <c r="G235" i="12"/>
  <c r="U225" i="12"/>
  <c r="D220" i="12"/>
  <c r="R210" i="12"/>
  <c r="G205" i="12"/>
  <c r="U195" i="12"/>
  <c r="D190" i="12"/>
  <c r="R180" i="12"/>
  <c r="G175" i="12"/>
  <c r="U165" i="12"/>
  <c r="Z52" i="13"/>
  <c r="J611" i="12"/>
  <c r="X601" i="12"/>
  <c r="M596" i="12"/>
  <c r="AA586" i="12"/>
  <c r="Q516" i="12"/>
  <c r="F511" i="12"/>
  <c r="T501" i="12"/>
  <c r="I496" i="12"/>
  <c r="J7" i="12"/>
  <c r="O152" i="12"/>
  <c r="K611" i="11"/>
  <c r="Y601" i="11"/>
  <c r="N596" i="11"/>
  <c r="V586" i="11"/>
  <c r="K581" i="11"/>
  <c r="Y571" i="11"/>
  <c r="N566" i="11"/>
  <c r="V556" i="11"/>
  <c r="K551" i="11"/>
  <c r="Y541" i="11"/>
  <c r="N536" i="11"/>
  <c r="V526" i="11"/>
  <c r="K521" i="11"/>
  <c r="Y511" i="11"/>
  <c r="N506" i="11"/>
  <c r="V496" i="11"/>
  <c r="K491" i="11"/>
  <c r="Y481" i="11"/>
  <c r="N476" i="11"/>
  <c r="V466" i="11"/>
  <c r="M152" i="12"/>
  <c r="G225" i="11"/>
  <c r="P220" i="11"/>
  <c r="G230" i="11"/>
  <c r="R235" i="11"/>
  <c r="D245" i="11"/>
  <c r="U250" i="11"/>
  <c r="G260" i="11"/>
  <c r="R265" i="11"/>
  <c r="D275" i="11"/>
  <c r="U280" i="11"/>
  <c r="G290" i="11"/>
  <c r="R295" i="11"/>
  <c r="D305" i="11"/>
  <c r="U225" i="11"/>
  <c r="G235" i="11"/>
  <c r="R240" i="11"/>
  <c r="D250" i="11"/>
  <c r="U255" i="11"/>
  <c r="G265" i="11"/>
  <c r="R270" i="11"/>
  <c r="D280" i="11"/>
  <c r="U285" i="11"/>
  <c r="G295" i="11"/>
  <c r="R300" i="11"/>
  <c r="D225" i="11"/>
  <c r="U230" i="11"/>
  <c r="G240" i="11"/>
  <c r="R245" i="11"/>
  <c r="D255" i="11"/>
  <c r="U260" i="11"/>
  <c r="G270" i="11"/>
  <c r="R275" i="11"/>
  <c r="D285" i="11"/>
  <c r="U290" i="11"/>
  <c r="G300" i="11"/>
  <c r="R305" i="11"/>
  <c r="D230" i="11"/>
  <c r="U235" i="11"/>
  <c r="G245" i="11"/>
  <c r="R250" i="11"/>
  <c r="D260" i="11"/>
  <c r="U265" i="11"/>
  <c r="G275" i="11"/>
  <c r="R280" i="11"/>
  <c r="D290" i="11"/>
  <c r="U295" i="11"/>
  <c r="G305" i="11"/>
  <c r="V240" i="11"/>
  <c r="N250" i="11"/>
  <c r="Y255" i="11"/>
  <c r="K265" i="11"/>
  <c r="V270" i="11"/>
  <c r="N280" i="11"/>
  <c r="Y285" i="11"/>
  <c r="K295" i="11"/>
  <c r="V300" i="11"/>
  <c r="M285" i="10"/>
  <c r="V270" i="10"/>
  <c r="S265" i="10"/>
  <c r="D275" i="10"/>
  <c r="U280" i="10"/>
  <c r="G290" i="10"/>
  <c r="R295" i="10"/>
  <c r="D305" i="10"/>
  <c r="Z611" i="7"/>
  <c r="O606" i="7"/>
  <c r="O137" i="7"/>
  <c r="Z142" i="7"/>
  <c r="L152" i="7"/>
  <c r="L165" i="7"/>
  <c r="W170" i="7"/>
  <c r="O180" i="7"/>
  <c r="Z185" i="7"/>
  <c r="L195" i="7"/>
  <c r="W200" i="7"/>
  <c r="O210" i="7"/>
  <c r="Z215" i="7"/>
  <c r="L225" i="7"/>
  <c r="W230" i="7"/>
  <c r="O240" i="7"/>
  <c r="Z245" i="7"/>
  <c r="L255" i="7"/>
  <c r="W260" i="7"/>
  <c r="O270" i="7"/>
  <c r="Z275" i="7"/>
  <c r="L285" i="7"/>
  <c r="W290" i="7"/>
  <c r="O300" i="7"/>
  <c r="Z305" i="7"/>
  <c r="N165" i="7"/>
  <c r="Y170" i="7"/>
  <c r="K180" i="7"/>
  <c r="V185" i="7"/>
  <c r="N195" i="7"/>
  <c r="Y200" i="7"/>
  <c r="K210" i="7"/>
  <c r="V215" i="7"/>
  <c r="N225" i="7"/>
  <c r="Y230" i="7"/>
  <c r="K240" i="7"/>
  <c r="V245" i="7"/>
  <c r="N255" i="7"/>
  <c r="Y260" i="7"/>
  <c r="K270" i="7"/>
  <c r="V275" i="7"/>
  <c r="N285" i="7"/>
  <c r="Y290" i="7"/>
  <c r="K300" i="7"/>
  <c r="V305" i="7"/>
  <c r="K185" i="7"/>
  <c r="V190" i="7"/>
  <c r="N200" i="7"/>
  <c r="Y205" i="7"/>
  <c r="K215" i="7"/>
  <c r="V220" i="7"/>
  <c r="N230" i="7"/>
  <c r="Y235" i="7"/>
  <c r="K245" i="7"/>
  <c r="V250" i="7"/>
  <c r="N260" i="7"/>
  <c r="Y265" i="7"/>
  <c r="K275" i="7"/>
  <c r="V280" i="7"/>
  <c r="N290" i="7"/>
  <c r="Y295" i="7"/>
  <c r="K305" i="7"/>
  <c r="W160" i="7"/>
  <c r="O170" i="7"/>
  <c r="Z175" i="7"/>
  <c r="L185" i="7"/>
  <c r="W190" i="7"/>
  <c r="O200" i="7"/>
  <c r="Z205" i="7"/>
  <c r="L215" i="7"/>
  <c r="W220" i="7"/>
  <c r="O230" i="7"/>
  <c r="Z235" i="7"/>
  <c r="L245" i="7"/>
  <c r="W250" i="7"/>
  <c r="O260" i="7"/>
  <c r="Z265" i="7"/>
  <c r="L275" i="7"/>
  <c r="W280" i="7"/>
  <c r="O290" i="7"/>
  <c r="Z295" i="7"/>
  <c r="L305" i="7"/>
  <c r="S152" i="7"/>
  <c r="I142" i="7"/>
  <c r="U175" i="7"/>
  <c r="I165" i="7"/>
  <c r="M152" i="7"/>
  <c r="D74" i="5"/>
  <c r="G24" i="3"/>
  <c r="F24" i="3"/>
  <c r="E24" i="3"/>
  <c r="I534" i="14"/>
  <c r="K539" i="14"/>
  <c r="V544" i="14"/>
  <c r="N554" i="14"/>
  <c r="Y559" i="14"/>
  <c r="K569" i="14"/>
  <c r="V574" i="14"/>
  <c r="N584" i="14"/>
  <c r="Y589" i="14"/>
  <c r="K599" i="14"/>
  <c r="V604" i="14"/>
  <c r="N614" i="14"/>
  <c r="Z529" i="14"/>
  <c r="L539" i="14"/>
  <c r="W544" i="14"/>
  <c r="O554" i="14"/>
  <c r="Z559" i="14"/>
  <c r="L569" i="14"/>
  <c r="W574" i="14"/>
  <c r="O584" i="14"/>
  <c r="Z589" i="14"/>
  <c r="L599" i="14"/>
  <c r="W604" i="14"/>
  <c r="O614" i="14"/>
  <c r="AA529" i="14"/>
  <c r="M539" i="14"/>
  <c r="X544" i="14"/>
  <c r="J554" i="14"/>
  <c r="AA559" i="14"/>
  <c r="M569" i="14"/>
  <c r="X574" i="14"/>
  <c r="J584" i="14"/>
  <c r="AA589" i="14"/>
  <c r="M599" i="14"/>
  <c r="X604" i="14"/>
  <c r="J614" i="14"/>
  <c r="W554" i="14"/>
  <c r="O564" i="14"/>
  <c r="Z569" i="14"/>
  <c r="L579" i="14"/>
  <c r="W584" i="14"/>
  <c r="O594" i="14"/>
  <c r="Z599" i="14"/>
  <c r="L609" i="14"/>
  <c r="W614" i="14"/>
  <c r="V7" i="14"/>
  <c r="X571" i="13"/>
  <c r="M566" i="13"/>
  <c r="AA556" i="13"/>
  <c r="J551" i="13"/>
  <c r="X541" i="13"/>
  <c r="M536" i="13"/>
  <c r="AA526" i="13"/>
  <c r="J521" i="13"/>
  <c r="X511" i="13"/>
  <c r="M506" i="13"/>
  <c r="AA496" i="13"/>
  <c r="J491" i="13"/>
  <c r="X481" i="13"/>
  <c r="M476" i="13"/>
  <c r="AA466" i="13"/>
  <c r="J458" i="13"/>
  <c r="X448" i="13"/>
  <c r="M443" i="13"/>
  <c r="AA433" i="13"/>
  <c r="J428" i="13"/>
  <c r="X418" i="13"/>
  <c r="M413" i="13"/>
  <c r="AA403" i="13"/>
  <c r="J398" i="13"/>
  <c r="X388" i="13"/>
  <c r="M383" i="13"/>
  <c r="AA373" i="13"/>
  <c r="J368" i="13"/>
  <c r="X358" i="13"/>
  <c r="M353" i="13"/>
  <c r="AA343" i="13"/>
  <c r="J338" i="13"/>
  <c r="X328" i="13"/>
  <c r="M323" i="13"/>
  <c r="AA313" i="13"/>
  <c r="J305" i="13"/>
  <c r="X295" i="13"/>
  <c r="M290" i="13"/>
  <c r="AA280" i="13"/>
  <c r="J275" i="13"/>
  <c r="X265" i="13"/>
  <c r="M260" i="13"/>
  <c r="AA250" i="13"/>
  <c r="J245" i="13"/>
  <c r="X235" i="13"/>
  <c r="M230" i="13"/>
  <c r="AA220" i="13"/>
  <c r="J215" i="13"/>
  <c r="X205" i="13"/>
  <c r="M200" i="13"/>
  <c r="AA190" i="13"/>
  <c r="J185" i="13"/>
  <c r="X175" i="13"/>
  <c r="M170" i="13"/>
  <c r="AA160" i="13"/>
  <c r="Y305" i="13"/>
  <c r="N300" i="13"/>
  <c r="V290" i="13"/>
  <c r="K285" i="13"/>
  <c r="Y275" i="13"/>
  <c r="N270" i="13"/>
  <c r="V260" i="13"/>
  <c r="K255" i="13"/>
  <c r="Y245" i="13"/>
  <c r="N240" i="13"/>
  <c r="V230" i="13"/>
  <c r="K225" i="13"/>
  <c r="Y215" i="13"/>
  <c r="N210" i="13"/>
  <c r="V200" i="13"/>
  <c r="K195" i="13"/>
  <c r="Y185" i="13"/>
  <c r="W132" i="13"/>
  <c r="U142" i="13"/>
  <c r="G152" i="13"/>
  <c r="V571" i="12"/>
  <c r="K566" i="12"/>
  <c r="Y556" i="12"/>
  <c r="N551" i="12"/>
  <c r="G122" i="13"/>
  <c r="W97" i="13"/>
  <c r="D57" i="13"/>
  <c r="W591" i="12"/>
  <c r="L586" i="12"/>
  <c r="Z576" i="12"/>
  <c r="O571" i="12"/>
  <c r="K611" i="12"/>
  <c r="Y601" i="12"/>
  <c r="N596" i="12"/>
  <c r="J581" i="12"/>
  <c r="X571" i="12"/>
  <c r="M566" i="12"/>
  <c r="AA556" i="12"/>
  <c r="F152" i="12"/>
  <c r="X225" i="11"/>
  <c r="J235" i="11"/>
  <c r="AA240" i="11"/>
  <c r="M250" i="11"/>
  <c r="X255" i="11"/>
  <c r="J265" i="11"/>
  <c r="AA270" i="11"/>
  <c r="M280" i="11"/>
  <c r="X285" i="11"/>
  <c r="J295" i="11"/>
  <c r="AA300" i="11"/>
  <c r="AA275" i="10"/>
  <c r="D270" i="10"/>
  <c r="K295" i="10"/>
  <c r="V300" i="10"/>
  <c r="J611" i="6"/>
  <c r="D305" i="6"/>
  <c r="H160" i="7"/>
  <c r="S165" i="7"/>
  <c r="E175" i="7"/>
  <c r="P180" i="7"/>
  <c r="H190" i="7"/>
  <c r="S195" i="7"/>
  <c r="E205" i="7"/>
  <c r="P210" i="7"/>
  <c r="H220" i="7"/>
  <c r="S225" i="7"/>
  <c r="E235" i="7"/>
  <c r="P240" i="7"/>
  <c r="H250" i="7"/>
  <c r="S255" i="7"/>
  <c r="E265" i="7"/>
  <c r="P270" i="7"/>
  <c r="H280" i="7"/>
  <c r="S285" i="7"/>
  <c r="E295" i="7"/>
  <c r="P300" i="7"/>
  <c r="I160" i="7"/>
  <c r="T165" i="7"/>
  <c r="F175" i="7"/>
  <c r="Q180" i="7"/>
  <c r="I190" i="7"/>
  <c r="T195" i="7"/>
  <c r="F205" i="7"/>
  <c r="Q210" i="7"/>
  <c r="I220" i="7"/>
  <c r="T225" i="7"/>
  <c r="F235" i="7"/>
  <c r="Q240" i="7"/>
  <c r="I250" i="7"/>
  <c r="T255" i="7"/>
  <c r="F265" i="7"/>
  <c r="Q270" i="7"/>
  <c r="I280" i="7"/>
  <c r="T285" i="7"/>
  <c r="F295" i="7"/>
  <c r="Q300" i="7"/>
  <c r="F180" i="7"/>
  <c r="Q185" i="7"/>
  <c r="I195" i="7"/>
  <c r="T200" i="7"/>
  <c r="F210" i="7"/>
  <c r="Q215" i="7"/>
  <c r="I225" i="7"/>
  <c r="T230" i="7"/>
  <c r="F240" i="7"/>
  <c r="Q245" i="7"/>
  <c r="I255" i="7"/>
  <c r="T260" i="7"/>
  <c r="F270" i="7"/>
  <c r="Q275" i="7"/>
  <c r="I285" i="7"/>
  <c r="T290" i="7"/>
  <c r="F300" i="7"/>
  <c r="Q305" i="7"/>
  <c r="H210" i="7"/>
  <c r="S215" i="7"/>
  <c r="E225" i="7"/>
  <c r="P230" i="7"/>
  <c r="H240" i="7"/>
  <c r="S245" i="7"/>
  <c r="E255" i="7"/>
  <c r="P260" i="7"/>
  <c r="H270" i="7"/>
  <c r="S275" i="7"/>
  <c r="E285" i="7"/>
  <c r="P290" i="7"/>
  <c r="H300" i="7"/>
  <c r="S305" i="7"/>
  <c r="AA175" i="7"/>
  <c r="Y175" i="7"/>
  <c r="J7" i="6"/>
  <c r="I132" i="15"/>
  <c r="P127" i="15"/>
  <c r="F117" i="15"/>
  <c r="S112" i="15"/>
  <c r="I102" i="15"/>
  <c r="P97" i="15"/>
  <c r="F87" i="15"/>
  <c r="S82" i="15"/>
  <c r="I72" i="15"/>
  <c r="P67" i="15"/>
  <c r="F57" i="15"/>
  <c r="S52" i="15"/>
  <c r="I42" i="15"/>
  <c r="P37" i="15"/>
  <c r="F27" i="15"/>
  <c r="S22" i="15"/>
  <c r="I12" i="15"/>
  <c r="J460" i="15"/>
  <c r="W455" i="15"/>
  <c r="M445" i="15"/>
  <c r="Z440" i="15"/>
  <c r="J430" i="15"/>
  <c r="W425" i="15"/>
  <c r="M415" i="15"/>
  <c r="Z410" i="15"/>
  <c r="J400" i="15"/>
  <c r="W395" i="15"/>
  <c r="M385" i="15"/>
  <c r="Z380" i="15"/>
  <c r="J370" i="15"/>
  <c r="W365" i="15"/>
  <c r="M355" i="15"/>
  <c r="Z350" i="15"/>
  <c r="J340" i="15"/>
  <c r="W335" i="15"/>
  <c r="M325" i="15"/>
  <c r="Z320" i="15"/>
  <c r="J306" i="15"/>
  <c r="W301" i="15"/>
  <c r="M291" i="15"/>
  <c r="Z286" i="15"/>
  <c r="J276" i="15"/>
  <c r="W271" i="15"/>
  <c r="M261" i="15"/>
  <c r="Z256" i="15"/>
  <c r="J246" i="15"/>
  <c r="W241" i="15"/>
  <c r="M231" i="15"/>
  <c r="Z226" i="15"/>
  <c r="J216" i="15"/>
  <c r="W211" i="15"/>
  <c r="M201" i="15"/>
  <c r="Z196" i="15"/>
  <c r="J186" i="15"/>
  <c r="W181" i="15"/>
  <c r="M171" i="15"/>
  <c r="Z166" i="15"/>
  <c r="J152" i="15"/>
  <c r="W147" i="15"/>
  <c r="M137" i="15"/>
  <c r="Z132" i="15"/>
  <c r="J122" i="15"/>
  <c r="W117" i="15"/>
  <c r="M107" i="15"/>
  <c r="Z102" i="15"/>
  <c r="J92" i="15"/>
  <c r="W87" i="15"/>
  <c r="M77" i="15"/>
  <c r="Z72" i="15"/>
  <c r="J62" i="15"/>
  <c r="W57" i="15"/>
  <c r="M47" i="15"/>
  <c r="Z42" i="15"/>
  <c r="J32" i="15"/>
  <c r="W27" i="15"/>
  <c r="M17" i="15"/>
  <c r="Z12" i="15"/>
  <c r="D455" i="15"/>
  <c r="Q450" i="15"/>
  <c r="G440" i="15"/>
  <c r="T435" i="15"/>
  <c r="D425" i="15"/>
  <c r="Q420" i="15"/>
  <c r="G410" i="15"/>
  <c r="T405" i="15"/>
  <c r="D395" i="15"/>
  <c r="Q390" i="15"/>
  <c r="G380" i="15"/>
  <c r="T375" i="15"/>
  <c r="D365" i="15"/>
  <c r="Q360" i="15"/>
  <c r="G350" i="15"/>
  <c r="T345" i="15"/>
  <c r="D335" i="15"/>
  <c r="Q330" i="15"/>
  <c r="G320" i="15"/>
  <c r="T315" i="15"/>
  <c r="D301" i="15"/>
  <c r="Q296" i="15"/>
  <c r="G286" i="15"/>
  <c r="T281" i="15"/>
  <c r="D271" i="15"/>
  <c r="Q266" i="15"/>
  <c r="G256" i="15"/>
  <c r="T251" i="15"/>
  <c r="D241" i="15"/>
  <c r="Q236" i="15"/>
  <c r="G226" i="15"/>
  <c r="T221" i="15"/>
  <c r="D211" i="15"/>
  <c r="Q206" i="15"/>
  <c r="G196" i="15"/>
  <c r="T191" i="15"/>
  <c r="D181" i="15"/>
  <c r="Q176" i="15"/>
  <c r="G166" i="15"/>
  <c r="T161" i="15"/>
  <c r="D147" i="15"/>
  <c r="Q142" i="15"/>
  <c r="G132" i="15"/>
  <c r="T127" i="15"/>
  <c r="D117" i="15"/>
  <c r="Q112" i="15"/>
  <c r="G102" i="15"/>
  <c r="T97" i="15"/>
  <c r="D87" i="15"/>
  <c r="Q82" i="15"/>
  <c r="G72" i="15"/>
  <c r="T67" i="15"/>
  <c r="D57" i="15"/>
  <c r="Q52" i="15"/>
  <c r="G42" i="15"/>
  <c r="T37" i="15"/>
  <c r="D27" i="15"/>
  <c r="Q22" i="15"/>
  <c r="G12" i="15"/>
  <c r="T7" i="15"/>
  <c r="O455" i="15"/>
  <c r="V450" i="15"/>
  <c r="L440" i="15"/>
  <c r="Y435" i="15"/>
  <c r="O425" i="15"/>
  <c r="V420" i="15"/>
  <c r="L410" i="15"/>
  <c r="Y405" i="15"/>
  <c r="O395" i="15"/>
  <c r="V390" i="15"/>
  <c r="L380" i="15"/>
  <c r="Y375" i="15"/>
  <c r="O365" i="15"/>
  <c r="V360" i="15"/>
  <c r="L350" i="15"/>
  <c r="Y345" i="15"/>
  <c r="O335" i="15"/>
  <c r="V330" i="15"/>
  <c r="L320" i="15"/>
  <c r="Y315" i="15"/>
  <c r="O301" i="15"/>
  <c r="V296" i="15"/>
  <c r="L286" i="15"/>
  <c r="Y281" i="15"/>
  <c r="O271" i="15"/>
  <c r="V266" i="15"/>
  <c r="L256" i="15"/>
  <c r="Y251" i="15"/>
  <c r="O241" i="15"/>
  <c r="V236" i="15"/>
  <c r="L226" i="15"/>
  <c r="Y221" i="15"/>
  <c r="O211" i="15"/>
  <c r="V206" i="15"/>
  <c r="L196" i="15"/>
  <c r="Y191" i="15"/>
  <c r="O181" i="15"/>
  <c r="V176" i="15"/>
  <c r="L166" i="15"/>
  <c r="Y161" i="15"/>
  <c r="O147" i="15"/>
  <c r="V142" i="15"/>
  <c r="L132" i="15"/>
  <c r="Y127" i="15"/>
  <c r="O117" i="15"/>
  <c r="V112" i="15"/>
  <c r="L102" i="15"/>
  <c r="Y97" i="15"/>
  <c r="O87" i="15"/>
  <c r="V82" i="15"/>
  <c r="L72" i="15"/>
  <c r="Y67" i="15"/>
  <c r="O57" i="15"/>
  <c r="V52" i="15"/>
  <c r="L42" i="15"/>
  <c r="Y37" i="15"/>
  <c r="O27" i="15"/>
  <c r="V22" i="15"/>
  <c r="L12" i="15"/>
  <c r="Y7" i="15"/>
  <c r="O450" i="15"/>
  <c r="V445" i="15"/>
  <c r="L435" i="15"/>
  <c r="Y430" i="15"/>
  <c r="O420" i="15"/>
  <c r="V415" i="15"/>
  <c r="L405" i="15"/>
  <c r="Y400" i="15"/>
  <c r="O390" i="15"/>
  <c r="V385" i="15"/>
  <c r="L375" i="15"/>
  <c r="Y370" i="15"/>
  <c r="O360" i="15"/>
  <c r="V355" i="15"/>
  <c r="L345" i="15"/>
  <c r="Y340" i="15"/>
  <c r="O330" i="15"/>
  <c r="V325" i="15"/>
  <c r="L315" i="15"/>
  <c r="Y306" i="15"/>
  <c r="O296" i="15"/>
  <c r="V291" i="15"/>
  <c r="L281" i="15"/>
  <c r="Y276" i="15"/>
  <c r="O266" i="15"/>
  <c r="V261" i="15"/>
  <c r="L251" i="15"/>
  <c r="Y246" i="15"/>
  <c r="O236" i="15"/>
  <c r="V231" i="15"/>
  <c r="L221" i="15"/>
  <c r="Y216" i="15"/>
  <c r="O206" i="15"/>
  <c r="V201" i="15"/>
  <c r="L191" i="15"/>
  <c r="Y186" i="15"/>
  <c r="O176" i="15"/>
  <c r="V171" i="15"/>
  <c r="L161" i="15"/>
  <c r="Y152" i="15"/>
  <c r="O142" i="15"/>
  <c r="V137" i="15"/>
  <c r="L127" i="15"/>
  <c r="Y122" i="15"/>
  <c r="O112" i="15"/>
  <c r="V107" i="15"/>
  <c r="L97" i="15"/>
  <c r="Y92" i="15"/>
  <c r="O82" i="15"/>
  <c r="V77" i="15"/>
  <c r="L67" i="15"/>
  <c r="Y62" i="15"/>
  <c r="O52" i="15"/>
  <c r="V47" i="15"/>
  <c r="L37" i="15"/>
  <c r="Y32" i="15"/>
  <c r="O22" i="15"/>
  <c r="V17" i="15"/>
  <c r="L7" i="15"/>
  <c r="AA594" i="15"/>
  <c r="M574" i="15"/>
  <c r="F549" i="15"/>
  <c r="AA504" i="15"/>
  <c r="M484" i="15"/>
  <c r="V469" i="15"/>
  <c r="J474" i="15"/>
  <c r="AA479" i="15"/>
  <c r="M489" i="15"/>
  <c r="X494" i="15"/>
  <c r="J504" i="15"/>
  <c r="AA509" i="15"/>
  <c r="M519" i="15"/>
  <c r="X524" i="15"/>
  <c r="J534" i="15"/>
  <c r="AA539" i="15"/>
  <c r="M549" i="15"/>
  <c r="X554" i="15"/>
  <c r="J564" i="15"/>
  <c r="AA569" i="15"/>
  <c r="M579" i="15"/>
  <c r="X584" i="15"/>
  <c r="J594" i="15"/>
  <c r="AA599" i="15"/>
  <c r="M609" i="15"/>
  <c r="X614" i="15"/>
  <c r="K474" i="15"/>
  <c r="V479" i="15"/>
  <c r="N489" i="15"/>
  <c r="Y494" i="15"/>
  <c r="K504" i="15"/>
  <c r="V509" i="15"/>
  <c r="N519" i="15"/>
  <c r="Y524" i="15"/>
  <c r="K534" i="15"/>
  <c r="V539" i="15"/>
  <c r="N549" i="15"/>
  <c r="Y554" i="15"/>
  <c r="K564" i="15"/>
  <c r="V569" i="15"/>
  <c r="N579" i="15"/>
  <c r="Y584" i="15"/>
  <c r="K594" i="15"/>
  <c r="V599" i="15"/>
  <c r="N609" i="15"/>
  <c r="Y614" i="15"/>
  <c r="L474" i="15"/>
  <c r="W479" i="15"/>
  <c r="O489" i="15"/>
  <c r="Z494" i="15"/>
  <c r="L504" i="15"/>
  <c r="W509" i="15"/>
  <c r="O519" i="15"/>
  <c r="Z524" i="15"/>
  <c r="L534" i="15"/>
  <c r="W539" i="15"/>
  <c r="O549" i="15"/>
  <c r="Z554" i="15"/>
  <c r="L564" i="15"/>
  <c r="W569" i="15"/>
  <c r="O579" i="15"/>
  <c r="Z584" i="15"/>
  <c r="L594" i="15"/>
  <c r="W599" i="15"/>
  <c r="O609" i="15"/>
  <c r="Z614" i="15"/>
  <c r="M474" i="15"/>
  <c r="X479" i="15"/>
  <c r="J489" i="15"/>
  <c r="AA494" i="15"/>
  <c r="M504" i="15"/>
  <c r="X509" i="15"/>
  <c r="J519" i="15"/>
  <c r="AA524" i="15"/>
  <c r="M534" i="15"/>
  <c r="X539" i="15"/>
  <c r="J549" i="15"/>
  <c r="AA554" i="15"/>
  <c r="M564" i="15"/>
  <c r="X569" i="15"/>
  <c r="J579" i="15"/>
  <c r="AA584" i="15"/>
  <c r="M594" i="15"/>
  <c r="X599" i="15"/>
  <c r="J609" i="15"/>
  <c r="AA614" i="15"/>
  <c r="K489" i="15"/>
  <c r="V494" i="15"/>
  <c r="N504" i="15"/>
  <c r="Y509" i="15"/>
  <c r="K519" i="15"/>
  <c r="V524" i="15"/>
  <c r="N534" i="15"/>
  <c r="Y539" i="15"/>
  <c r="K549" i="15"/>
  <c r="V554" i="15"/>
  <c r="N564" i="15"/>
  <c r="Y569" i="15"/>
  <c r="K579" i="15"/>
  <c r="V584" i="15"/>
  <c r="N594" i="15"/>
  <c r="Y599" i="15"/>
  <c r="K609" i="15"/>
  <c r="V614" i="15"/>
  <c r="G455" i="15"/>
  <c r="T450" i="15"/>
  <c r="D440" i="15"/>
  <c r="Q435" i="15"/>
  <c r="G425" i="15"/>
  <c r="T420" i="15"/>
  <c r="D410" i="15"/>
  <c r="Q405" i="15"/>
  <c r="G395" i="15"/>
  <c r="T390" i="15"/>
  <c r="D380" i="15"/>
  <c r="Q375" i="15"/>
  <c r="G365" i="15"/>
  <c r="T360" i="15"/>
  <c r="D350" i="15"/>
  <c r="Q345" i="15"/>
  <c r="G335" i="15"/>
  <c r="T330" i="15"/>
  <c r="D320" i="15"/>
  <c r="Q315" i="15"/>
  <c r="G301" i="15"/>
  <c r="T296" i="15"/>
  <c r="D286" i="15"/>
  <c r="Q281" i="15"/>
  <c r="G271" i="15"/>
  <c r="T266" i="15"/>
  <c r="D256" i="15"/>
  <c r="Q251" i="15"/>
  <c r="G241" i="15"/>
  <c r="T236" i="15"/>
  <c r="D226" i="15"/>
  <c r="Q221" i="15"/>
  <c r="G211" i="15"/>
  <c r="T206" i="15"/>
  <c r="D196" i="15"/>
  <c r="Q191" i="15"/>
  <c r="G181" i="15"/>
  <c r="T176" i="15"/>
  <c r="D166" i="15"/>
  <c r="Q161" i="15"/>
  <c r="G147" i="15"/>
  <c r="T142" i="15"/>
  <c r="D132" i="15"/>
  <c r="Q127" i="15"/>
  <c r="G117" i="15"/>
  <c r="T112" i="15"/>
  <c r="D102" i="15"/>
  <c r="Q97" i="15"/>
  <c r="G87" i="15"/>
  <c r="T82" i="15"/>
  <c r="D72" i="15"/>
  <c r="Q67" i="15"/>
  <c r="G57" i="15"/>
  <c r="T52" i="15"/>
  <c r="D42" i="15"/>
  <c r="Q37" i="15"/>
  <c r="G27" i="15"/>
  <c r="T22" i="15"/>
  <c r="D12" i="15"/>
  <c r="Q7" i="15"/>
  <c r="H524" i="14"/>
  <c r="U519" i="14"/>
  <c r="E509" i="14"/>
  <c r="R504" i="14"/>
  <c r="H494" i="14"/>
  <c r="U489" i="14"/>
  <c r="E479" i="14"/>
  <c r="R474" i="14"/>
  <c r="O455" i="14"/>
  <c r="V450" i="14"/>
  <c r="L440" i="14"/>
  <c r="Y435" i="14"/>
  <c r="O425" i="14"/>
  <c r="V420" i="14"/>
  <c r="L410" i="14"/>
  <c r="Y405" i="14"/>
  <c r="O395" i="14"/>
  <c r="V390" i="14"/>
  <c r="L380" i="14"/>
  <c r="Y375" i="14"/>
  <c r="O365" i="14"/>
  <c r="V360" i="14"/>
  <c r="L350" i="14"/>
  <c r="Y345" i="14"/>
  <c r="O335" i="14"/>
  <c r="V330" i="14"/>
  <c r="L320" i="14"/>
  <c r="Y315" i="14"/>
  <c r="I301" i="14"/>
  <c r="P296" i="14"/>
  <c r="F286" i="14"/>
  <c r="S281" i="14"/>
  <c r="I271" i="14"/>
  <c r="P266" i="14"/>
  <c r="F256" i="14"/>
  <c r="S251" i="14"/>
  <c r="I241" i="14"/>
  <c r="P236" i="14"/>
  <c r="F226" i="14"/>
  <c r="S221" i="14"/>
  <c r="I211" i="14"/>
  <c r="P206" i="14"/>
  <c r="F196" i="14"/>
  <c r="S191" i="14"/>
  <c r="I181" i="14"/>
  <c r="P176" i="14"/>
  <c r="F166" i="14"/>
  <c r="S161" i="14"/>
  <c r="J142" i="14"/>
  <c r="W137" i="14"/>
  <c r="M127" i="14"/>
  <c r="Z122" i="14"/>
  <c r="J112" i="14"/>
  <c r="W107" i="14"/>
  <c r="M97" i="14"/>
  <c r="Z92" i="14"/>
  <c r="J82" i="14"/>
  <c r="W77" i="14"/>
  <c r="M67" i="14"/>
  <c r="Z62" i="14"/>
  <c r="J52" i="14"/>
  <c r="W47" i="14"/>
  <c r="M37" i="14"/>
  <c r="Z32" i="14"/>
  <c r="J22" i="14"/>
  <c r="W17" i="14"/>
  <c r="M7" i="14"/>
  <c r="N519" i="14"/>
  <c r="AA514" i="14"/>
  <c r="K504" i="14"/>
  <c r="X499" i="14"/>
  <c r="N489" i="14"/>
  <c r="AA484" i="14"/>
  <c r="K474" i="14"/>
  <c r="X469" i="14"/>
  <c r="N455" i="14"/>
  <c r="AA450" i="14"/>
  <c r="K440" i="14"/>
  <c r="X435" i="14"/>
  <c r="N425" i="14"/>
  <c r="AA420" i="14"/>
  <c r="K410" i="14"/>
  <c r="X405" i="14"/>
  <c r="N395" i="14"/>
  <c r="AA390" i="14"/>
  <c r="K380" i="14"/>
  <c r="X375" i="14"/>
  <c r="N365" i="14"/>
  <c r="AA360" i="14"/>
  <c r="K350" i="14"/>
  <c r="X345" i="14"/>
  <c r="N335" i="14"/>
  <c r="AA330" i="14"/>
  <c r="K320" i="14"/>
  <c r="M306" i="14"/>
  <c r="Z301" i="14"/>
  <c r="J291" i="14"/>
  <c r="W286" i="14"/>
  <c r="M276" i="14"/>
  <c r="Z271" i="14"/>
  <c r="J261" i="14"/>
  <c r="W256" i="14"/>
  <c r="M246" i="14"/>
  <c r="Z241" i="14"/>
  <c r="J231" i="14"/>
  <c r="W226" i="14"/>
  <c r="M216" i="14"/>
  <c r="Z211" i="14"/>
  <c r="J201" i="14"/>
  <c r="W196" i="14"/>
  <c r="M186" i="14"/>
  <c r="Z181" i="14"/>
  <c r="J171" i="14"/>
  <c r="W166" i="14"/>
  <c r="M152" i="14"/>
  <c r="Z147" i="14"/>
  <c r="J137" i="14"/>
  <c r="W132" i="14"/>
  <c r="M122" i="14"/>
  <c r="Z117" i="14"/>
  <c r="J107" i="14"/>
  <c r="W102" i="14"/>
  <c r="M92" i="14"/>
  <c r="Z87" i="14"/>
  <c r="J77" i="14"/>
  <c r="W72" i="14"/>
  <c r="M62" i="14"/>
  <c r="Z57" i="14"/>
  <c r="J47" i="14"/>
  <c r="W42" i="14"/>
  <c r="M32" i="14"/>
  <c r="Z27" i="14"/>
  <c r="J17" i="14"/>
  <c r="W12" i="14"/>
  <c r="M519" i="14"/>
  <c r="Z514" i="14"/>
  <c r="J504" i="14"/>
  <c r="W499" i="14"/>
  <c r="M489" i="14"/>
  <c r="Z484" i="14"/>
  <c r="J474" i="14"/>
  <c r="W469" i="14"/>
  <c r="M455" i="14"/>
  <c r="Z450" i="14"/>
  <c r="J440" i="14"/>
  <c r="W435" i="14"/>
  <c r="M425" i="14"/>
  <c r="Z420" i="14"/>
  <c r="J410" i="14"/>
  <c r="W405" i="14"/>
  <c r="M395" i="14"/>
  <c r="Z390" i="14"/>
  <c r="J380" i="14"/>
  <c r="W375" i="14"/>
  <c r="M365" i="14"/>
  <c r="Z360" i="14"/>
  <c r="J350" i="14"/>
  <c r="W345" i="14"/>
  <c r="M335" i="14"/>
  <c r="Z330" i="14"/>
  <c r="J320" i="14"/>
  <c r="W315" i="14"/>
  <c r="M301" i="14"/>
  <c r="Z296" i="14"/>
  <c r="J286" i="14"/>
  <c r="W281" i="14"/>
  <c r="M271" i="14"/>
  <c r="Z266" i="14"/>
  <c r="J256" i="14"/>
  <c r="W251" i="14"/>
  <c r="M241" i="14"/>
  <c r="Z236" i="14"/>
  <c r="J226" i="14"/>
  <c r="W221" i="14"/>
  <c r="M211" i="14"/>
  <c r="Z206" i="14"/>
  <c r="J196" i="14"/>
  <c r="W191" i="14"/>
  <c r="M181" i="14"/>
  <c r="Z176" i="14"/>
  <c r="J166" i="14"/>
  <c r="W161" i="14"/>
  <c r="M147" i="14"/>
  <c r="Z142" i="14"/>
  <c r="J132" i="14"/>
  <c r="W127" i="14"/>
  <c r="M117" i="14"/>
  <c r="Z112" i="14"/>
  <c r="J102" i="14"/>
  <c r="W97" i="14"/>
  <c r="M87" i="14"/>
  <c r="Z82" i="14"/>
  <c r="J72" i="14"/>
  <c r="W67" i="14"/>
  <c r="M57" i="14"/>
  <c r="Z52" i="14"/>
  <c r="J42" i="14"/>
  <c r="W37" i="14"/>
  <c r="M27" i="14"/>
  <c r="Z22" i="14"/>
  <c r="J12" i="14"/>
  <c r="W7" i="14"/>
  <c r="D534" i="14"/>
  <c r="E524" i="14"/>
  <c r="R519" i="14"/>
  <c r="H509" i="14"/>
  <c r="U504" i="14"/>
  <c r="E494" i="14"/>
  <c r="R489" i="14"/>
  <c r="H479" i="14"/>
  <c r="U474" i="14"/>
  <c r="Q534" i="14"/>
  <c r="I544" i="14"/>
  <c r="T549" i="14"/>
  <c r="F559" i="14"/>
  <c r="Q564" i="14"/>
  <c r="I574" i="14"/>
  <c r="T579" i="14"/>
  <c r="F589" i="14"/>
  <c r="Q594" i="14"/>
  <c r="I604" i="14"/>
  <c r="T609" i="14"/>
  <c r="H604" i="14"/>
  <c r="S609" i="14"/>
  <c r="K460" i="14"/>
  <c r="X455" i="14"/>
  <c r="N445" i="14"/>
  <c r="AA440" i="14"/>
  <c r="K430" i="14"/>
  <c r="X425" i="14"/>
  <c r="N415" i="14"/>
  <c r="AA410" i="14"/>
  <c r="K400" i="14"/>
  <c r="X395" i="14"/>
  <c r="N385" i="14"/>
  <c r="AA380" i="14"/>
  <c r="K370" i="14"/>
  <c r="X365" i="14"/>
  <c r="N355" i="14"/>
  <c r="AA350" i="14"/>
  <c r="K340" i="14"/>
  <c r="X335" i="14"/>
  <c r="N325" i="14"/>
  <c r="AA320" i="14"/>
  <c r="E306" i="14"/>
  <c r="R301" i="14"/>
  <c r="H291" i="14"/>
  <c r="U286" i="14"/>
  <c r="E276" i="14"/>
  <c r="R271" i="14"/>
  <c r="H261" i="14"/>
  <c r="U256" i="14"/>
  <c r="E246" i="14"/>
  <c r="R241" i="14"/>
  <c r="H231" i="14"/>
  <c r="U226" i="14"/>
  <c r="E216" i="14"/>
  <c r="R211" i="14"/>
  <c r="H201" i="14"/>
  <c r="U196" i="14"/>
  <c r="E186" i="14"/>
  <c r="R181" i="14"/>
  <c r="H171" i="14"/>
  <c r="U166" i="14"/>
  <c r="L147" i="14"/>
  <c r="Y142" i="14"/>
  <c r="O132" i="14"/>
  <c r="V127" i="14"/>
  <c r="L117" i="14"/>
  <c r="Y112" i="14"/>
  <c r="O102" i="14"/>
  <c r="V97" i="14"/>
  <c r="L87" i="14"/>
  <c r="Y82" i="14"/>
  <c r="O72" i="14"/>
  <c r="V67" i="14"/>
  <c r="L57" i="14"/>
  <c r="Y52" i="14"/>
  <c r="O42" i="14"/>
  <c r="V37" i="14"/>
  <c r="L27" i="14"/>
  <c r="Y22" i="14"/>
  <c r="O12" i="14"/>
  <c r="P7" i="14"/>
  <c r="F529" i="14"/>
  <c r="P524" i="14"/>
  <c r="F514" i="14"/>
  <c r="S509" i="14"/>
  <c r="I499" i="14"/>
  <c r="P494" i="14"/>
  <c r="F484" i="14"/>
  <c r="S479" i="14"/>
  <c r="I469" i="14"/>
  <c r="P460" i="14"/>
  <c r="F450" i="14"/>
  <c r="S445" i="14"/>
  <c r="I435" i="14"/>
  <c r="P430" i="14"/>
  <c r="F420" i="14"/>
  <c r="S415" i="14"/>
  <c r="I405" i="14"/>
  <c r="P400" i="14"/>
  <c r="F390" i="14"/>
  <c r="S385" i="14"/>
  <c r="I375" i="14"/>
  <c r="P370" i="14"/>
  <c r="F360" i="14"/>
  <c r="S355" i="14"/>
  <c r="I345" i="14"/>
  <c r="P340" i="14"/>
  <c r="F330" i="14"/>
  <c r="S325" i="14"/>
  <c r="I315" i="14"/>
  <c r="P306" i="14"/>
  <c r="F296" i="14"/>
  <c r="S291" i="14"/>
  <c r="I281" i="14"/>
  <c r="P276" i="14"/>
  <c r="F266" i="14"/>
  <c r="S261" i="14"/>
  <c r="I251" i="14"/>
  <c r="P246" i="14"/>
  <c r="F236" i="14"/>
  <c r="S231" i="14"/>
  <c r="I221" i="14"/>
  <c r="P216" i="14"/>
  <c r="F206" i="14"/>
  <c r="S201" i="14"/>
  <c r="I191" i="14"/>
  <c r="P186" i="14"/>
  <c r="F176" i="14"/>
  <c r="S171" i="14"/>
  <c r="I161" i="14"/>
  <c r="P152" i="14"/>
  <c r="F142" i="14"/>
  <c r="S137" i="14"/>
  <c r="I127" i="14"/>
  <c r="P122" i="14"/>
  <c r="F112" i="14"/>
  <c r="S107" i="14"/>
  <c r="I97" i="14"/>
  <c r="P92" i="14"/>
  <c r="F82" i="14"/>
  <c r="S77" i="14"/>
  <c r="I67" i="14"/>
  <c r="P62" i="14"/>
  <c r="F52" i="14"/>
  <c r="S47" i="14"/>
  <c r="I37" i="14"/>
  <c r="P32" i="14"/>
  <c r="F22" i="14"/>
  <c r="S17" i="14"/>
  <c r="I7" i="14"/>
  <c r="K581" i="13"/>
  <c r="S571" i="13"/>
  <c r="H566" i="13"/>
  <c r="P556" i="13"/>
  <c r="E551" i="13"/>
  <c r="S541" i="13"/>
  <c r="H536" i="13"/>
  <c r="P526" i="13"/>
  <c r="E521" i="13"/>
  <c r="S511" i="13"/>
  <c r="H506" i="13"/>
  <c r="P496" i="13"/>
  <c r="E491" i="13"/>
  <c r="S481" i="13"/>
  <c r="H476" i="13"/>
  <c r="P466" i="13"/>
  <c r="F586" i="13"/>
  <c r="Q591" i="13"/>
  <c r="I601" i="13"/>
  <c r="T606" i="13"/>
  <c r="H581" i="13"/>
  <c r="S586" i="13"/>
  <c r="E596" i="13"/>
  <c r="P601" i="13"/>
  <c r="H611" i="13"/>
  <c r="U581" i="13"/>
  <c r="G591" i="13"/>
  <c r="R596" i="13"/>
  <c r="D606" i="13"/>
  <c r="U611" i="13"/>
  <c r="I586" i="13"/>
  <c r="T591" i="13"/>
  <c r="F601" i="13"/>
  <c r="Q606" i="13"/>
  <c r="Z596" i="13"/>
  <c r="L606" i="13"/>
  <c r="W611" i="13"/>
  <c r="L453" i="13"/>
  <c r="Z443" i="13"/>
  <c r="O438" i="13"/>
  <c r="W428" i="13"/>
  <c r="L423" i="13"/>
  <c r="Z413" i="13"/>
  <c r="O408" i="13"/>
  <c r="W398" i="13"/>
  <c r="L393" i="13"/>
  <c r="Z383" i="13"/>
  <c r="O378" i="13"/>
  <c r="W368" i="13"/>
  <c r="L363" i="13"/>
  <c r="Z353" i="13"/>
  <c r="O348" i="13"/>
  <c r="W338" i="13"/>
  <c r="L333" i="13"/>
  <c r="Z323" i="13"/>
  <c r="O318" i="13"/>
  <c r="V576" i="13"/>
  <c r="K571" i="13"/>
  <c r="Y561" i="13"/>
  <c r="N556" i="13"/>
  <c r="V546" i="13"/>
  <c r="K541" i="13"/>
  <c r="Y531" i="13"/>
  <c r="N526" i="13"/>
  <c r="V516" i="13"/>
  <c r="K511" i="13"/>
  <c r="Y501" i="13"/>
  <c r="N496" i="13"/>
  <c r="V486" i="13"/>
  <c r="K481" i="13"/>
  <c r="Y471" i="13"/>
  <c r="N466" i="13"/>
  <c r="V453" i="13"/>
  <c r="K448" i="13"/>
  <c r="Y438" i="13"/>
  <c r="N433" i="13"/>
  <c r="V423" i="13"/>
  <c r="K418" i="13"/>
  <c r="Y408" i="13"/>
  <c r="N403" i="13"/>
  <c r="V393" i="13"/>
  <c r="K388" i="13"/>
  <c r="Y378" i="13"/>
  <c r="N373" i="13"/>
  <c r="V363" i="13"/>
  <c r="K358" i="13"/>
  <c r="Y348" i="13"/>
  <c r="N343" i="13"/>
  <c r="V333" i="13"/>
  <c r="K328" i="13"/>
  <c r="Y318" i="13"/>
  <c r="N313" i="13"/>
  <c r="V300" i="13"/>
  <c r="K295" i="13"/>
  <c r="Y285" i="13"/>
  <c r="N280" i="13"/>
  <c r="V270" i="13"/>
  <c r="K265" i="13"/>
  <c r="Y255" i="13"/>
  <c r="N250" i="13"/>
  <c r="V240" i="13"/>
  <c r="K235" i="13"/>
  <c r="Y225" i="13"/>
  <c r="N220" i="13"/>
  <c r="V210" i="13"/>
  <c r="K205" i="13"/>
  <c r="Y195" i="13"/>
  <c r="N190" i="13"/>
  <c r="V180" i="13"/>
  <c r="K175" i="13"/>
  <c r="Y165" i="13"/>
  <c r="N160" i="13"/>
  <c r="D571" i="13"/>
  <c r="R561" i="13"/>
  <c r="G556" i="13"/>
  <c r="U546" i="13"/>
  <c r="D541" i="13"/>
  <c r="R531" i="13"/>
  <c r="G526" i="13"/>
  <c r="U516" i="13"/>
  <c r="D511" i="13"/>
  <c r="R501" i="13"/>
  <c r="G496" i="13"/>
  <c r="U486" i="13"/>
  <c r="D481" i="13"/>
  <c r="R471" i="13"/>
  <c r="G466" i="13"/>
  <c r="U453" i="13"/>
  <c r="D448" i="13"/>
  <c r="R438" i="13"/>
  <c r="G433" i="13"/>
  <c r="U423" i="13"/>
  <c r="D418" i="13"/>
  <c r="R408" i="13"/>
  <c r="G403" i="13"/>
  <c r="U393" i="13"/>
  <c r="D388" i="13"/>
  <c r="R378" i="13"/>
  <c r="G373" i="13"/>
  <c r="U363" i="13"/>
  <c r="D358" i="13"/>
  <c r="R348" i="13"/>
  <c r="G343" i="13"/>
  <c r="U333" i="13"/>
  <c r="D328" i="13"/>
  <c r="R318" i="13"/>
  <c r="G313" i="13"/>
  <c r="U300" i="13"/>
  <c r="D295" i="13"/>
  <c r="R285" i="13"/>
  <c r="G280" i="13"/>
  <c r="U270" i="13"/>
  <c r="D265" i="13"/>
  <c r="R255" i="13"/>
  <c r="G250" i="13"/>
  <c r="U240" i="13"/>
  <c r="D235" i="13"/>
  <c r="R225" i="13"/>
  <c r="G220" i="13"/>
  <c r="U210" i="13"/>
  <c r="D205" i="13"/>
  <c r="R195" i="13"/>
  <c r="G190" i="13"/>
  <c r="U180" i="13"/>
  <c r="D175" i="13"/>
  <c r="R165" i="13"/>
  <c r="G160" i="13"/>
  <c r="X47" i="13"/>
  <c r="V42" i="13"/>
  <c r="L32" i="13"/>
  <c r="Y27" i="13"/>
  <c r="O17" i="13"/>
  <c r="V12" i="13"/>
  <c r="P546" i="12"/>
  <c r="E541" i="12"/>
  <c r="S531" i="12"/>
  <c r="H526" i="12"/>
  <c r="P300" i="12"/>
  <c r="E295" i="12"/>
  <c r="S285" i="12"/>
  <c r="H280" i="12"/>
  <c r="P270" i="12"/>
  <c r="E265" i="12"/>
  <c r="S255" i="12"/>
  <c r="H250" i="12"/>
  <c r="P240" i="12"/>
  <c r="E235" i="12"/>
  <c r="S225" i="12"/>
  <c r="H220" i="12"/>
  <c r="P210" i="12"/>
  <c r="E205" i="12"/>
  <c r="S195" i="12"/>
  <c r="H190" i="12"/>
  <c r="P180" i="12"/>
  <c r="E175" i="12"/>
  <c r="S165" i="12"/>
  <c r="H160" i="12"/>
  <c r="L92" i="13"/>
  <c r="I52" i="13"/>
  <c r="J37" i="13"/>
  <c r="W32" i="13"/>
  <c r="M22" i="13"/>
  <c r="Z17" i="13"/>
  <c r="V7" i="13"/>
  <c r="AA142" i="13"/>
  <c r="M152" i="13"/>
  <c r="W47" i="13"/>
  <c r="O57" i="13"/>
  <c r="Z62" i="13"/>
  <c r="L72" i="13"/>
  <c r="W77" i="13"/>
  <c r="O87" i="13"/>
  <c r="Z92" i="13"/>
  <c r="L102" i="13"/>
  <c r="W107" i="13"/>
  <c r="O117" i="13"/>
  <c r="Z122" i="13"/>
  <c r="L132" i="13"/>
  <c r="W137" i="13"/>
  <c r="O147" i="13"/>
  <c r="Z152" i="13"/>
  <c r="N67" i="13"/>
  <c r="Y72" i="13"/>
  <c r="K82" i="13"/>
  <c r="V87" i="13"/>
  <c r="N97" i="13"/>
  <c r="Y102" i="13"/>
  <c r="K112" i="13"/>
  <c r="V117" i="13"/>
  <c r="N127" i="13"/>
  <c r="Y132" i="13"/>
  <c r="K142" i="13"/>
  <c r="V147" i="13"/>
  <c r="M47" i="13"/>
  <c r="X52" i="13"/>
  <c r="J62" i="13"/>
  <c r="AA67" i="13"/>
  <c r="M77" i="13"/>
  <c r="X82" i="13"/>
  <c r="J92" i="13"/>
  <c r="AA97" i="13"/>
  <c r="M107" i="13"/>
  <c r="X112" i="13"/>
  <c r="J122" i="13"/>
  <c r="AA127" i="13"/>
  <c r="M137" i="13"/>
  <c r="X142" i="13"/>
  <c r="J152" i="13"/>
  <c r="Z47" i="13"/>
  <c r="L57" i="13"/>
  <c r="W62" i="13"/>
  <c r="O72" i="13"/>
  <c r="Z77" i="13"/>
  <c r="L87" i="13"/>
  <c r="W92" i="13"/>
  <c r="O102" i="13"/>
  <c r="Z107" i="13"/>
  <c r="L117" i="13"/>
  <c r="W122" i="13"/>
  <c r="O132" i="13"/>
  <c r="Z137" i="13"/>
  <c r="L147" i="13"/>
  <c r="W152" i="13"/>
  <c r="V541" i="12"/>
  <c r="K536" i="12"/>
  <c r="Y526" i="12"/>
  <c r="N521" i="12"/>
  <c r="M87" i="13"/>
  <c r="Z42" i="13"/>
  <c r="J32" i="13"/>
  <c r="W27" i="13"/>
  <c r="M17" i="13"/>
  <c r="Z12" i="13"/>
  <c r="W561" i="12"/>
  <c r="L556" i="12"/>
  <c r="Z546" i="12"/>
  <c r="O541" i="12"/>
  <c r="X458" i="12"/>
  <c r="M453" i="12"/>
  <c r="AA443" i="12"/>
  <c r="J438" i="12"/>
  <c r="X428" i="12"/>
  <c r="M423" i="12"/>
  <c r="Q127" i="13"/>
  <c r="S92" i="13"/>
  <c r="I82" i="13"/>
  <c r="K72" i="13"/>
  <c r="M37" i="13"/>
  <c r="Z32" i="13"/>
  <c r="J22" i="13"/>
  <c r="W17" i="13"/>
  <c r="M7" i="13"/>
  <c r="V586" i="12"/>
  <c r="K581" i="12"/>
  <c r="Y571" i="12"/>
  <c r="N566" i="12"/>
  <c r="D496" i="12"/>
  <c r="R486" i="12"/>
  <c r="G481" i="12"/>
  <c r="U471" i="12"/>
  <c r="V57" i="13"/>
  <c r="L37" i="13"/>
  <c r="Y32" i="13"/>
  <c r="O22" i="13"/>
  <c r="V17" i="13"/>
  <c r="L7" i="13"/>
  <c r="J551" i="12"/>
  <c r="X541" i="12"/>
  <c r="M536" i="12"/>
  <c r="AA526" i="12"/>
  <c r="V368" i="12"/>
  <c r="K363" i="12"/>
  <c r="Y353" i="12"/>
  <c r="N348" i="12"/>
  <c r="V338" i="12"/>
  <c r="K333" i="12"/>
  <c r="Y323" i="12"/>
  <c r="N318" i="12"/>
  <c r="V305" i="12"/>
  <c r="K300" i="12"/>
  <c r="Y290" i="12"/>
  <c r="N285" i="12"/>
  <c r="V275" i="12"/>
  <c r="K270" i="12"/>
  <c r="Y260" i="12"/>
  <c r="N255" i="12"/>
  <c r="V245" i="12"/>
  <c r="K240" i="12"/>
  <c r="Y230" i="12"/>
  <c r="N225" i="12"/>
  <c r="V215" i="12"/>
  <c r="K210" i="12"/>
  <c r="Y200" i="12"/>
  <c r="N195" i="12"/>
  <c r="V185" i="12"/>
  <c r="K180" i="12"/>
  <c r="Y170" i="12"/>
  <c r="N165" i="12"/>
  <c r="M147" i="12"/>
  <c r="Z142" i="12"/>
  <c r="J132" i="12"/>
  <c r="W127" i="12"/>
  <c r="M117" i="12"/>
  <c r="Z112" i="12"/>
  <c r="J102" i="12"/>
  <c r="W97" i="12"/>
  <c r="M87" i="12"/>
  <c r="Z82" i="12"/>
  <c r="J72" i="12"/>
  <c r="W67" i="12"/>
  <c r="M57" i="12"/>
  <c r="Z52" i="12"/>
  <c r="J42" i="12"/>
  <c r="M142" i="12"/>
  <c r="Z137" i="12"/>
  <c r="J127" i="12"/>
  <c r="W122" i="12"/>
  <c r="M112" i="12"/>
  <c r="Z107" i="12"/>
  <c r="J97" i="12"/>
  <c r="W92" i="12"/>
  <c r="M82" i="12"/>
  <c r="Z77" i="12"/>
  <c r="J67" i="12"/>
  <c r="W62" i="12"/>
  <c r="M52" i="12"/>
  <c r="Z47" i="12"/>
  <c r="J37" i="12"/>
  <c r="W32" i="12"/>
  <c r="M22" i="12"/>
  <c r="Z17" i="12"/>
  <c r="V152" i="12"/>
  <c r="L142" i="12"/>
  <c r="Y137" i="12"/>
  <c r="O127" i="12"/>
  <c r="V122" i="12"/>
  <c r="L112" i="12"/>
  <c r="Y107" i="12"/>
  <c r="O97" i="12"/>
  <c r="V92" i="12"/>
  <c r="L82" i="12"/>
  <c r="Y77" i="12"/>
  <c r="O67" i="12"/>
  <c r="V62" i="12"/>
  <c r="L52" i="12"/>
  <c r="Y47" i="12"/>
  <c r="O37" i="12"/>
  <c r="V32" i="12"/>
  <c r="L22" i="12"/>
  <c r="Y17" i="12"/>
  <c r="O7" i="12"/>
  <c r="J147" i="12"/>
  <c r="W142" i="12"/>
  <c r="M132" i="12"/>
  <c r="Z127" i="12"/>
  <c r="J117" i="12"/>
  <c r="W112" i="12"/>
  <c r="M102" i="12"/>
  <c r="Z97" i="12"/>
  <c r="J87" i="12"/>
  <c r="W82" i="12"/>
  <c r="M72" i="12"/>
  <c r="Z67" i="12"/>
  <c r="J57" i="12"/>
  <c r="W52" i="12"/>
  <c r="M42" i="12"/>
  <c r="Z37" i="12"/>
  <c r="J27" i="12"/>
  <c r="W22" i="12"/>
  <c r="M12" i="12"/>
  <c r="Z7" i="12"/>
  <c r="Z152" i="12"/>
  <c r="J142" i="12"/>
  <c r="W137" i="12"/>
  <c r="M127" i="12"/>
  <c r="Z122" i="12"/>
  <c r="J112" i="12"/>
  <c r="W107" i="12"/>
  <c r="M97" i="12"/>
  <c r="Z92" i="12"/>
  <c r="J82" i="12"/>
  <c r="W77" i="12"/>
  <c r="M67" i="12"/>
  <c r="Z62" i="12"/>
  <c r="J52" i="12"/>
  <c r="W47" i="12"/>
  <c r="M37" i="12"/>
  <c r="Z32" i="12"/>
  <c r="J22" i="12"/>
  <c r="W17" i="12"/>
  <c r="M7" i="12"/>
  <c r="N147" i="12"/>
  <c r="AA142" i="12"/>
  <c r="K132" i="12"/>
  <c r="X127" i="12"/>
  <c r="N117" i="12"/>
  <c r="AA112" i="12"/>
  <c r="K102" i="12"/>
  <c r="X97" i="12"/>
  <c r="N87" i="12"/>
  <c r="AA82" i="12"/>
  <c r="K72" i="12"/>
  <c r="X67" i="12"/>
  <c r="N57" i="12"/>
  <c r="AA52" i="12"/>
  <c r="K42" i="12"/>
  <c r="X37" i="12"/>
  <c r="N27" i="12"/>
  <c r="AA22" i="12"/>
  <c r="K12" i="12"/>
  <c r="X7" i="12"/>
  <c r="V611" i="11"/>
  <c r="K606" i="11"/>
  <c r="Y596" i="11"/>
  <c r="N591" i="11"/>
  <c r="V581" i="11"/>
  <c r="K576" i="11"/>
  <c r="Y566" i="11"/>
  <c r="N561" i="11"/>
  <c r="V551" i="11"/>
  <c r="K546" i="11"/>
  <c r="Y536" i="11"/>
  <c r="N531" i="11"/>
  <c r="V521" i="11"/>
  <c r="K516" i="11"/>
  <c r="Y506" i="11"/>
  <c r="N501" i="11"/>
  <c r="V491" i="11"/>
  <c r="K486" i="11"/>
  <c r="Y476" i="11"/>
  <c r="N471" i="11"/>
  <c r="V458" i="11"/>
  <c r="K453" i="11"/>
  <c r="Y443" i="11"/>
  <c r="N438" i="11"/>
  <c r="V428" i="11"/>
  <c r="K423" i="11"/>
  <c r="Y413" i="11"/>
  <c r="N408" i="11"/>
  <c r="V398" i="11"/>
  <c r="K393" i="11"/>
  <c r="Y383" i="11"/>
  <c r="N378" i="11"/>
  <c r="V368" i="11"/>
  <c r="K363" i="11"/>
  <c r="Y353" i="11"/>
  <c r="N348" i="11"/>
  <c r="V338" i="11"/>
  <c r="K333" i="11"/>
  <c r="Y323" i="11"/>
  <c r="N318" i="11"/>
  <c r="E210" i="11"/>
  <c r="R205" i="11"/>
  <c r="L142" i="11"/>
  <c r="Y137" i="11"/>
  <c r="O127" i="11"/>
  <c r="V122" i="11"/>
  <c r="L112" i="11"/>
  <c r="Y107" i="11"/>
  <c r="O97" i="11"/>
  <c r="V92" i="11"/>
  <c r="L82" i="11"/>
  <c r="Y77" i="11"/>
  <c r="O67" i="11"/>
  <c r="V62" i="11"/>
  <c r="L52" i="11"/>
  <c r="Y47" i="11"/>
  <c r="O37" i="11"/>
  <c r="V32" i="11"/>
  <c r="O215" i="11"/>
  <c r="V210" i="11"/>
  <c r="L200" i="11"/>
  <c r="Y195" i="11"/>
  <c r="O185" i="11"/>
  <c r="V180" i="11"/>
  <c r="L170" i="11"/>
  <c r="Y165" i="11"/>
  <c r="O152" i="11"/>
  <c r="V147" i="11"/>
  <c r="L137" i="11"/>
  <c r="Y132" i="11"/>
  <c r="O122" i="11"/>
  <c r="V117" i="11"/>
  <c r="L107" i="11"/>
  <c r="Y102" i="11"/>
  <c r="O92" i="11"/>
  <c r="V87" i="11"/>
  <c r="L77" i="11"/>
  <c r="Y72" i="11"/>
  <c r="O62" i="11"/>
  <c r="V57" i="11"/>
  <c r="L47" i="11"/>
  <c r="Y42" i="11"/>
  <c r="O32" i="11"/>
  <c r="V27" i="11"/>
  <c r="L17" i="11"/>
  <c r="Y12" i="11"/>
  <c r="N215" i="11"/>
  <c r="AA210" i="11"/>
  <c r="K200" i="11"/>
  <c r="X195" i="11"/>
  <c r="N185" i="11"/>
  <c r="AA180" i="11"/>
  <c r="N152" i="11"/>
  <c r="AA147" i="11"/>
  <c r="K137" i="11"/>
  <c r="X132" i="11"/>
  <c r="N122" i="11"/>
  <c r="AA117" i="11"/>
  <c r="K107" i="11"/>
  <c r="X102" i="11"/>
  <c r="N92" i="11"/>
  <c r="AA87" i="11"/>
  <c r="K77" i="11"/>
  <c r="X72" i="11"/>
  <c r="N62" i="11"/>
  <c r="AA57" i="11"/>
  <c r="K47" i="11"/>
  <c r="X42" i="11"/>
  <c r="N32" i="11"/>
  <c r="AA27" i="11"/>
  <c r="K17" i="11"/>
  <c r="X12" i="11"/>
  <c r="G215" i="11"/>
  <c r="T210" i="11"/>
  <c r="D200" i="11"/>
  <c r="Q195" i="11"/>
  <c r="G185" i="11"/>
  <c r="T180" i="11"/>
  <c r="D170" i="11"/>
  <c r="Q165" i="11"/>
  <c r="G152" i="11"/>
  <c r="T147" i="11"/>
  <c r="D137" i="11"/>
  <c r="Q132" i="11"/>
  <c r="G122" i="11"/>
  <c r="T117" i="11"/>
  <c r="D107" i="11"/>
  <c r="Q102" i="11"/>
  <c r="G92" i="11"/>
  <c r="T87" i="11"/>
  <c r="D77" i="11"/>
  <c r="Q72" i="11"/>
  <c r="G62" i="11"/>
  <c r="T57" i="11"/>
  <c r="D47" i="11"/>
  <c r="Q42" i="11"/>
  <c r="G32" i="11"/>
  <c r="T27" i="11"/>
  <c r="D17" i="11"/>
  <c r="Q12" i="11"/>
  <c r="E220" i="11"/>
  <c r="R215" i="11"/>
  <c r="H205" i="11"/>
  <c r="U200" i="11"/>
  <c r="E190" i="11"/>
  <c r="R185" i="11"/>
  <c r="H175" i="11"/>
  <c r="U170" i="11"/>
  <c r="E160" i="11"/>
  <c r="R152" i="11"/>
  <c r="H142" i="11"/>
  <c r="U137" i="11"/>
  <c r="E127" i="11"/>
  <c r="R122" i="11"/>
  <c r="H112" i="11"/>
  <c r="U107" i="11"/>
  <c r="E97" i="11"/>
  <c r="R92" i="11"/>
  <c r="H82" i="11"/>
  <c r="U77" i="11"/>
  <c r="E67" i="11"/>
  <c r="R62" i="11"/>
  <c r="H52" i="11"/>
  <c r="U47" i="11"/>
  <c r="E37" i="11"/>
  <c r="R32" i="11"/>
  <c r="H22" i="11"/>
  <c r="U17" i="11"/>
  <c r="E7" i="11"/>
  <c r="D220" i="11"/>
  <c r="Q215" i="11"/>
  <c r="G205" i="11"/>
  <c r="T200" i="11"/>
  <c r="D190" i="11"/>
  <c r="Q185" i="11"/>
  <c r="G175" i="11"/>
  <c r="T170" i="11"/>
  <c r="H225" i="11"/>
  <c r="S230" i="11"/>
  <c r="E240" i="11"/>
  <c r="P245" i="11"/>
  <c r="H255" i="11"/>
  <c r="S260" i="11"/>
  <c r="E270" i="11"/>
  <c r="P275" i="11"/>
  <c r="H285" i="11"/>
  <c r="S290" i="11"/>
  <c r="E300" i="11"/>
  <c r="P305" i="11"/>
  <c r="H230" i="11"/>
  <c r="S235" i="11"/>
  <c r="E245" i="11"/>
  <c r="P250" i="11"/>
  <c r="H260" i="11"/>
  <c r="S265" i="11"/>
  <c r="E275" i="11"/>
  <c r="P280" i="11"/>
  <c r="H290" i="11"/>
  <c r="S295" i="11"/>
  <c r="E305" i="11"/>
  <c r="P225" i="11"/>
  <c r="H235" i="11"/>
  <c r="S240" i="11"/>
  <c r="E250" i="11"/>
  <c r="P255" i="11"/>
  <c r="H265" i="11"/>
  <c r="S270" i="11"/>
  <c r="E280" i="11"/>
  <c r="P285" i="11"/>
  <c r="H295" i="11"/>
  <c r="S300" i="11"/>
  <c r="E225" i="11"/>
  <c r="P230" i="11"/>
  <c r="H240" i="11"/>
  <c r="S245" i="11"/>
  <c r="E255" i="11"/>
  <c r="P260" i="11"/>
  <c r="H270" i="11"/>
  <c r="S275" i="11"/>
  <c r="E285" i="11"/>
  <c r="P290" i="11"/>
  <c r="H300" i="11"/>
  <c r="S305" i="11"/>
  <c r="O245" i="11"/>
  <c r="Z250" i="11"/>
  <c r="L260" i="11"/>
  <c r="W265" i="11"/>
  <c r="O275" i="11"/>
  <c r="Z280" i="11"/>
  <c r="L290" i="11"/>
  <c r="W295" i="11"/>
  <c r="O305" i="11"/>
  <c r="F147" i="11"/>
  <c r="S142" i="11"/>
  <c r="I132" i="11"/>
  <c r="P127" i="11"/>
  <c r="F117" i="11"/>
  <c r="S112" i="11"/>
  <c r="I102" i="11"/>
  <c r="P97" i="11"/>
  <c r="F87" i="11"/>
  <c r="S82" i="11"/>
  <c r="I72" i="11"/>
  <c r="P67" i="11"/>
  <c r="F57" i="11"/>
  <c r="S52" i="11"/>
  <c r="I42" i="11"/>
  <c r="P37" i="11"/>
  <c r="F27" i="11"/>
  <c r="S22" i="11"/>
  <c r="I12" i="11"/>
  <c r="L265" i="10"/>
  <c r="Y260" i="10"/>
  <c r="O250" i="10"/>
  <c r="V245" i="10"/>
  <c r="L235" i="10"/>
  <c r="Y230" i="10"/>
  <c r="O220" i="10"/>
  <c r="V215" i="10"/>
  <c r="L205" i="10"/>
  <c r="Y200" i="10"/>
  <c r="O190" i="10"/>
  <c r="V185" i="10"/>
  <c r="E147" i="10"/>
  <c r="R142" i="10"/>
  <c r="H132" i="10"/>
  <c r="U127" i="10"/>
  <c r="E117" i="10"/>
  <c r="R112" i="10"/>
  <c r="H102" i="10"/>
  <c r="U97" i="10"/>
  <c r="E87" i="10"/>
  <c r="R82" i="10"/>
  <c r="H72" i="10"/>
  <c r="U67" i="10"/>
  <c r="E57" i="10"/>
  <c r="R52" i="10"/>
  <c r="H42" i="10"/>
  <c r="U37" i="10"/>
  <c r="E27" i="10"/>
  <c r="F260" i="10"/>
  <c r="S255" i="10"/>
  <c r="I245" i="10"/>
  <c r="P240" i="10"/>
  <c r="F230" i="10"/>
  <c r="S225" i="10"/>
  <c r="I215" i="10"/>
  <c r="P210" i="10"/>
  <c r="F200" i="10"/>
  <c r="S195" i="10"/>
  <c r="I185" i="10"/>
  <c r="P180" i="10"/>
  <c r="F170" i="10"/>
  <c r="S165" i="10"/>
  <c r="I152" i="10"/>
  <c r="P147" i="10"/>
  <c r="F137" i="10"/>
  <c r="S132" i="10"/>
  <c r="I122" i="10"/>
  <c r="P117" i="10"/>
  <c r="F107" i="10"/>
  <c r="S102" i="10"/>
  <c r="I92" i="10"/>
  <c r="P87" i="10"/>
  <c r="F77" i="10"/>
  <c r="S72" i="10"/>
  <c r="I62" i="10"/>
  <c r="P57" i="10"/>
  <c r="F47" i="10"/>
  <c r="S42" i="10"/>
  <c r="I32" i="10"/>
  <c r="P27" i="10"/>
  <c r="F17" i="10"/>
  <c r="S12" i="10"/>
  <c r="E260" i="10"/>
  <c r="R255" i="10"/>
  <c r="H245" i="10"/>
  <c r="U240" i="10"/>
  <c r="E230" i="10"/>
  <c r="R225" i="10"/>
  <c r="H215" i="10"/>
  <c r="U210" i="10"/>
  <c r="E200" i="10"/>
  <c r="R195" i="10"/>
  <c r="H185" i="10"/>
  <c r="U180" i="10"/>
  <c r="E170" i="10"/>
  <c r="I147" i="10"/>
  <c r="P142" i="10"/>
  <c r="F132" i="10"/>
  <c r="S127" i="10"/>
  <c r="I117" i="10"/>
  <c r="P112" i="10"/>
  <c r="F102" i="10"/>
  <c r="S97" i="10"/>
  <c r="I87" i="10"/>
  <c r="P82" i="10"/>
  <c r="F72" i="10"/>
  <c r="S67" i="10"/>
  <c r="I57" i="10"/>
  <c r="P52" i="10"/>
  <c r="F42" i="10"/>
  <c r="S37" i="10"/>
  <c r="I27" i="10"/>
  <c r="P22" i="10"/>
  <c r="F12" i="10"/>
  <c r="S7" i="10"/>
  <c r="I275" i="10"/>
  <c r="D260" i="10"/>
  <c r="Q255" i="10"/>
  <c r="G245" i="10"/>
  <c r="T240" i="10"/>
  <c r="D230" i="10"/>
  <c r="Q225" i="10"/>
  <c r="G215" i="10"/>
  <c r="T210" i="10"/>
  <c r="D200" i="10"/>
  <c r="Q195" i="10"/>
  <c r="G185" i="10"/>
  <c r="T180" i="10"/>
  <c r="D170" i="10"/>
  <c r="Q165" i="10"/>
  <c r="G152" i="10"/>
  <c r="T147" i="10"/>
  <c r="D137" i="10"/>
  <c r="Q132" i="10"/>
  <c r="G122" i="10"/>
  <c r="T117" i="10"/>
  <c r="D107" i="10"/>
  <c r="Q102" i="10"/>
  <c r="G92" i="10"/>
  <c r="T87" i="10"/>
  <c r="D77" i="10"/>
  <c r="Q72" i="10"/>
  <c r="G62" i="10"/>
  <c r="T57" i="10"/>
  <c r="D47" i="10"/>
  <c r="Q42" i="10"/>
  <c r="G32" i="10"/>
  <c r="T27" i="10"/>
  <c r="D17" i="10"/>
  <c r="Q12" i="10"/>
  <c r="Z265" i="10"/>
  <c r="J255" i="10"/>
  <c r="W250" i="10"/>
  <c r="M240" i="10"/>
  <c r="Z235" i="10"/>
  <c r="J225" i="10"/>
  <c r="W220" i="10"/>
  <c r="M210" i="10"/>
  <c r="Z205" i="10"/>
  <c r="J195" i="10"/>
  <c r="W190" i="10"/>
  <c r="M180" i="10"/>
  <c r="Z175" i="10"/>
  <c r="J165" i="10"/>
  <c r="W160" i="10"/>
  <c r="M147" i="10"/>
  <c r="Z142" i="10"/>
  <c r="J132" i="10"/>
  <c r="W127" i="10"/>
  <c r="M117" i="10"/>
  <c r="Z112" i="10"/>
  <c r="J102" i="10"/>
  <c r="W97" i="10"/>
  <c r="M87" i="10"/>
  <c r="Z82" i="10"/>
  <c r="J72" i="10"/>
  <c r="W67" i="10"/>
  <c r="M57" i="10"/>
  <c r="Z52" i="10"/>
  <c r="J42" i="10"/>
  <c r="W37" i="10"/>
  <c r="M27" i="10"/>
  <c r="Z22" i="10"/>
  <c r="J12" i="10"/>
  <c r="W7" i="10"/>
  <c r="R280" i="10"/>
  <c r="G265" i="10"/>
  <c r="T260" i="10"/>
  <c r="D250" i="10"/>
  <c r="Q245" i="10"/>
  <c r="G235" i="10"/>
  <c r="T230" i="10"/>
  <c r="D220" i="10"/>
  <c r="Q215" i="10"/>
  <c r="G205" i="10"/>
  <c r="T200" i="10"/>
  <c r="D190" i="10"/>
  <c r="Q185" i="10"/>
  <c r="G175" i="10"/>
  <c r="T170" i="10"/>
  <c r="E270" i="10"/>
  <c r="P275" i="10"/>
  <c r="H285" i="10"/>
  <c r="S290" i="10"/>
  <c r="E300" i="10"/>
  <c r="P305" i="10"/>
  <c r="E275" i="10"/>
  <c r="P280" i="10"/>
  <c r="H290" i="10"/>
  <c r="S295" i="10"/>
  <c r="E305" i="10"/>
  <c r="S270" i="10"/>
  <c r="E280" i="10"/>
  <c r="P285" i="10"/>
  <c r="H295" i="10"/>
  <c r="S300" i="10"/>
  <c r="E285" i="10"/>
  <c r="P290" i="10"/>
  <c r="H300" i="10"/>
  <c r="S305" i="10"/>
  <c r="H275" i="10"/>
  <c r="S280" i="10"/>
  <c r="E290" i="10"/>
  <c r="P295" i="10"/>
  <c r="H305" i="10"/>
  <c r="L147" i="10"/>
  <c r="Y142" i="10"/>
  <c r="O132" i="10"/>
  <c r="V127" i="10"/>
  <c r="L117" i="10"/>
  <c r="Y112" i="10"/>
  <c r="O102" i="10"/>
  <c r="V97" i="10"/>
  <c r="L87" i="10"/>
  <c r="Y82" i="10"/>
  <c r="O72" i="10"/>
  <c r="V67" i="10"/>
  <c r="L57" i="10"/>
  <c r="Y52" i="10"/>
  <c r="O42" i="10"/>
  <c r="V37" i="10"/>
  <c r="L27" i="10"/>
  <c r="Y22" i="10"/>
  <c r="O12" i="10"/>
  <c r="Q596" i="7"/>
  <c r="F591" i="7"/>
  <c r="T581" i="7"/>
  <c r="I576" i="7"/>
  <c r="Q566" i="7"/>
  <c r="F561" i="7"/>
  <c r="T551" i="7"/>
  <c r="I546" i="7"/>
  <c r="Q536" i="7"/>
  <c r="F531" i="7"/>
  <c r="T521" i="7"/>
  <c r="I516" i="7"/>
  <c r="Q506" i="7"/>
  <c r="F501" i="7"/>
  <c r="T491" i="7"/>
  <c r="I486" i="7"/>
  <c r="Q476" i="7"/>
  <c r="F471" i="7"/>
  <c r="T458" i="7"/>
  <c r="I453" i="7"/>
  <c r="Q443" i="7"/>
  <c r="F438" i="7"/>
  <c r="T428" i="7"/>
  <c r="I423" i="7"/>
  <c r="Q413" i="7"/>
  <c r="F408" i="7"/>
  <c r="T398" i="7"/>
  <c r="I393" i="7"/>
  <c r="Q383" i="7"/>
  <c r="F378" i="7"/>
  <c r="T368" i="7"/>
  <c r="I363" i="7"/>
  <c r="Q353" i="7"/>
  <c r="F348" i="7"/>
  <c r="T338" i="7"/>
  <c r="I333" i="7"/>
  <c r="Q323" i="7"/>
  <c r="F318" i="7"/>
  <c r="D127" i="7"/>
  <c r="Q122" i="7"/>
  <c r="G112" i="7"/>
  <c r="T107" i="7"/>
  <c r="D97" i="7"/>
  <c r="Q92" i="7"/>
  <c r="G82" i="7"/>
  <c r="T77" i="7"/>
  <c r="D67" i="7"/>
  <c r="Q62" i="7"/>
  <c r="G52" i="7"/>
  <c r="T47" i="7"/>
  <c r="D37" i="7"/>
  <c r="Q32" i="7"/>
  <c r="G22" i="7"/>
  <c r="T17" i="7"/>
  <c r="V7" i="7"/>
  <c r="W137" i="7"/>
  <c r="O147" i="7"/>
  <c r="Z152" i="7"/>
  <c r="K142" i="7"/>
  <c r="V147" i="7"/>
  <c r="M137" i="7"/>
  <c r="X142" i="7"/>
  <c r="J152" i="7"/>
  <c r="AA137" i="7"/>
  <c r="M147" i="7"/>
  <c r="X152" i="7"/>
  <c r="Q606" i="6"/>
  <c r="G596" i="6"/>
  <c r="T591" i="6"/>
  <c r="D581" i="6"/>
  <c r="Q576" i="6"/>
  <c r="G566" i="6"/>
  <c r="T561" i="6"/>
  <c r="D551" i="6"/>
  <c r="L448" i="6"/>
  <c r="Y443" i="6"/>
  <c r="O433" i="6"/>
  <c r="V428" i="6"/>
  <c r="L418" i="6"/>
  <c r="Y413" i="6"/>
  <c r="O403" i="6"/>
  <c r="V398" i="6"/>
  <c r="L388" i="6"/>
  <c r="Y383" i="6"/>
  <c r="O373" i="6"/>
  <c r="V368" i="6"/>
  <c r="L358" i="6"/>
  <c r="Y353" i="6"/>
  <c r="O343" i="6"/>
  <c r="V338" i="6"/>
  <c r="K300" i="6"/>
  <c r="X295" i="6"/>
  <c r="N285" i="6"/>
  <c r="AA280" i="6"/>
  <c r="K270" i="6"/>
  <c r="X265" i="6"/>
  <c r="N255" i="6"/>
  <c r="AA250" i="6"/>
  <c r="K240" i="6"/>
  <c r="X235" i="6"/>
  <c r="N225" i="6"/>
  <c r="AA220" i="6"/>
  <c r="K210" i="6"/>
  <c r="X205" i="6"/>
  <c r="N195" i="6"/>
  <c r="AA190" i="6"/>
  <c r="K180" i="6"/>
  <c r="X175" i="6"/>
  <c r="N165" i="6"/>
  <c r="AA160" i="6"/>
  <c r="E147" i="6"/>
  <c r="R142" i="6"/>
  <c r="H132" i="6"/>
  <c r="M160" i="7"/>
  <c r="X165" i="7"/>
  <c r="J175" i="7"/>
  <c r="AA180" i="7"/>
  <c r="M190" i="7"/>
  <c r="X195" i="7"/>
  <c r="J205" i="7"/>
  <c r="AA210" i="7"/>
  <c r="M220" i="7"/>
  <c r="X225" i="7"/>
  <c r="J235" i="7"/>
  <c r="AA240" i="7"/>
  <c r="M250" i="7"/>
  <c r="X255" i="7"/>
  <c r="J265" i="7"/>
  <c r="AA270" i="7"/>
  <c r="M280" i="7"/>
  <c r="X285" i="7"/>
  <c r="J295" i="7"/>
  <c r="AA300" i="7"/>
  <c r="N160" i="7"/>
  <c r="Y165" i="7"/>
  <c r="K175" i="7"/>
  <c r="V180" i="7"/>
  <c r="N190" i="7"/>
  <c r="Y195" i="7"/>
  <c r="K205" i="7"/>
  <c r="V210" i="7"/>
  <c r="N220" i="7"/>
  <c r="Y225" i="7"/>
  <c r="K235" i="7"/>
  <c r="V240" i="7"/>
  <c r="N250" i="7"/>
  <c r="Y255" i="7"/>
  <c r="K265" i="7"/>
  <c r="V270" i="7"/>
  <c r="N280" i="7"/>
  <c r="Y285" i="7"/>
  <c r="K295" i="7"/>
  <c r="V300" i="7"/>
  <c r="O160" i="7"/>
  <c r="Z165" i="7"/>
  <c r="L175" i="7"/>
  <c r="W180" i="7"/>
  <c r="O190" i="7"/>
  <c r="Z195" i="7"/>
  <c r="L205" i="7"/>
  <c r="W210" i="7"/>
  <c r="O220" i="7"/>
  <c r="Z225" i="7"/>
  <c r="L235" i="7"/>
  <c r="W240" i="7"/>
  <c r="O250" i="7"/>
  <c r="Z255" i="7"/>
  <c r="L265" i="7"/>
  <c r="W270" i="7"/>
  <c r="O280" i="7"/>
  <c r="Z285" i="7"/>
  <c r="L295" i="7"/>
  <c r="W300" i="7"/>
  <c r="L180" i="7"/>
  <c r="W185" i="7"/>
  <c r="O195" i="7"/>
  <c r="Z200" i="7"/>
  <c r="L210" i="7"/>
  <c r="W215" i="7"/>
  <c r="O225" i="7"/>
  <c r="Z230" i="7"/>
  <c r="L240" i="7"/>
  <c r="W245" i="7"/>
  <c r="O255" i="7"/>
  <c r="Z260" i="7"/>
  <c r="L270" i="7"/>
  <c r="W275" i="7"/>
  <c r="O285" i="7"/>
  <c r="Z290" i="7"/>
  <c r="L300" i="7"/>
  <c r="W305" i="7"/>
  <c r="J165" i="7"/>
  <c r="AA170" i="7"/>
  <c r="M180" i="7"/>
  <c r="X185" i="7"/>
  <c r="J195" i="7"/>
  <c r="AA200" i="7"/>
  <c r="M210" i="7"/>
  <c r="X215" i="7"/>
  <c r="J225" i="7"/>
  <c r="AA230" i="7"/>
  <c r="M240" i="7"/>
  <c r="X245" i="7"/>
  <c r="J255" i="7"/>
  <c r="AA260" i="7"/>
  <c r="M270" i="7"/>
  <c r="X275" i="7"/>
  <c r="J285" i="7"/>
  <c r="AA290" i="7"/>
  <c r="M300" i="7"/>
  <c r="X305" i="7"/>
  <c r="N210" i="7"/>
  <c r="Y215" i="7"/>
  <c r="K225" i="7"/>
  <c r="V230" i="7"/>
  <c r="N240" i="7"/>
  <c r="Y245" i="7"/>
  <c r="K255" i="7"/>
  <c r="V260" i="7"/>
  <c r="N270" i="7"/>
  <c r="Y275" i="7"/>
  <c r="K285" i="7"/>
  <c r="V290" i="7"/>
  <c r="N300" i="7"/>
  <c r="Y305" i="7"/>
  <c r="H132" i="7"/>
  <c r="U127" i="7"/>
  <c r="E117" i="7"/>
  <c r="R112" i="7"/>
  <c r="H102" i="7"/>
  <c r="U97" i="7"/>
  <c r="E87" i="7"/>
  <c r="R82" i="7"/>
  <c r="H72" i="7"/>
  <c r="U67" i="7"/>
  <c r="E57" i="7"/>
  <c r="R52" i="7"/>
  <c r="H42" i="7"/>
  <c r="U37" i="7"/>
  <c r="E27" i="7"/>
  <c r="R22" i="7"/>
  <c r="H12" i="7"/>
  <c r="U7" i="7"/>
  <c r="D606" i="6"/>
  <c r="Q601" i="6"/>
  <c r="G591" i="6"/>
  <c r="T586" i="6"/>
  <c r="D576" i="6"/>
  <c r="Q571" i="6"/>
  <c r="G561" i="6"/>
  <c r="T556" i="6"/>
  <c r="D546" i="6"/>
  <c r="Q541" i="6"/>
  <c r="G531" i="6"/>
  <c r="T526" i="6"/>
  <c r="D516" i="6"/>
  <c r="Q511" i="6"/>
  <c r="G501" i="6"/>
  <c r="T496" i="6"/>
  <c r="D486" i="6"/>
  <c r="Q481" i="6"/>
  <c r="G471" i="6"/>
  <c r="T466" i="6"/>
  <c r="D453" i="6"/>
  <c r="Q448" i="6"/>
  <c r="G438" i="6"/>
  <c r="T433" i="6"/>
  <c r="D423" i="6"/>
  <c r="Q418" i="6"/>
  <c r="G408" i="6"/>
  <c r="T403" i="6"/>
  <c r="D393" i="6"/>
  <c r="Q388" i="6"/>
  <c r="G378" i="6"/>
  <c r="T373" i="6"/>
  <c r="D363" i="6"/>
  <c r="Q358" i="6"/>
  <c r="G348" i="6"/>
  <c r="T343" i="6"/>
  <c r="D333" i="6"/>
  <c r="Q328" i="6"/>
  <c r="G318" i="6"/>
  <c r="T313" i="6"/>
  <c r="D300" i="6"/>
  <c r="Q295" i="6"/>
  <c r="G285" i="6"/>
  <c r="T280" i="6"/>
  <c r="D270" i="6"/>
  <c r="Q265" i="6"/>
  <c r="G255" i="6"/>
  <c r="T250" i="6"/>
  <c r="D240" i="6"/>
  <c r="Q235" i="6"/>
  <c r="G225" i="6"/>
  <c r="T220" i="6"/>
  <c r="D210" i="6"/>
  <c r="Q205" i="6"/>
  <c r="G195" i="6"/>
  <c r="T190" i="6"/>
  <c r="D180" i="6"/>
  <c r="Q175" i="6"/>
  <c r="G165" i="6"/>
  <c r="T160" i="6"/>
  <c r="D147" i="6"/>
  <c r="Q142" i="6"/>
  <c r="G132" i="6"/>
  <c r="T127" i="6"/>
  <c r="D117" i="6"/>
  <c r="Q112" i="6"/>
  <c r="G102" i="6"/>
  <c r="T97" i="6"/>
  <c r="D87" i="6"/>
  <c r="Q82" i="6"/>
  <c r="G72" i="6"/>
  <c r="T67" i="6"/>
  <c r="D57" i="6"/>
  <c r="Q52" i="6"/>
  <c r="G42" i="6"/>
  <c r="T37" i="6"/>
  <c r="D27" i="6"/>
  <c r="Q22" i="6"/>
  <c r="G12" i="6"/>
  <c r="T7" i="6"/>
  <c r="M132" i="7"/>
  <c r="Z127" i="7"/>
  <c r="J117" i="7"/>
  <c r="W112" i="7"/>
  <c r="M102" i="7"/>
  <c r="Z97" i="7"/>
  <c r="J87" i="7"/>
  <c r="W82" i="7"/>
  <c r="M72" i="7"/>
  <c r="Z67" i="7"/>
  <c r="J57" i="7"/>
  <c r="W52" i="7"/>
  <c r="M42" i="7"/>
  <c r="Z37" i="7"/>
  <c r="J27" i="7"/>
  <c r="W22" i="7"/>
  <c r="M12" i="7"/>
  <c r="Z7" i="7"/>
  <c r="O606" i="6"/>
  <c r="V601" i="6"/>
  <c r="L591" i="6"/>
  <c r="Y586" i="6"/>
  <c r="O576" i="6"/>
  <c r="V571" i="6"/>
  <c r="L561" i="6"/>
  <c r="Y556" i="6"/>
  <c r="I175" i="7"/>
  <c r="X132" i="7"/>
  <c r="N122" i="7"/>
  <c r="AA117" i="7"/>
  <c r="K107" i="7"/>
  <c r="X102" i="7"/>
  <c r="N92" i="7"/>
  <c r="AA87" i="7"/>
  <c r="K77" i="7"/>
  <c r="X72" i="7"/>
  <c r="N62" i="7"/>
  <c r="AA57" i="7"/>
  <c r="K47" i="7"/>
  <c r="X42" i="7"/>
  <c r="N32" i="7"/>
  <c r="AA27" i="7"/>
  <c r="K17" i="7"/>
  <c r="X12" i="7"/>
  <c r="M611" i="6"/>
  <c r="Z606" i="6"/>
  <c r="J596" i="6"/>
  <c r="W591" i="6"/>
  <c r="M581" i="6"/>
  <c r="Z576" i="6"/>
  <c r="J566" i="6"/>
  <c r="W561" i="6"/>
  <c r="M551" i="6"/>
  <c r="Z546" i="6"/>
  <c r="J536" i="6"/>
  <c r="W531" i="6"/>
  <c r="M521" i="6"/>
  <c r="Z516" i="6"/>
  <c r="M458" i="6"/>
  <c r="Z453" i="6"/>
  <c r="J443" i="6"/>
  <c r="W438" i="6"/>
  <c r="M428" i="6"/>
  <c r="Z423" i="6"/>
  <c r="J413" i="6"/>
  <c r="W408" i="6"/>
  <c r="M398" i="6"/>
  <c r="Z393" i="6"/>
  <c r="J383" i="6"/>
  <c r="W378" i="6"/>
  <c r="M368" i="6"/>
  <c r="Z363" i="6"/>
  <c r="J353" i="6"/>
  <c r="W348" i="6"/>
  <c r="M338" i="6"/>
  <c r="Z333" i="6"/>
  <c r="J323" i="6"/>
  <c r="W318" i="6"/>
  <c r="M305" i="6"/>
  <c r="Z300" i="6"/>
  <c r="J290" i="6"/>
  <c r="W285" i="6"/>
  <c r="M275" i="6"/>
  <c r="Z270" i="6"/>
  <c r="J260" i="6"/>
  <c r="W255" i="6"/>
  <c r="M245" i="6"/>
  <c r="Z240" i="6"/>
  <c r="J230" i="6"/>
  <c r="W225" i="6"/>
  <c r="M215" i="6"/>
  <c r="Z210" i="6"/>
  <c r="J200" i="6"/>
  <c r="W195" i="6"/>
  <c r="M185" i="6"/>
  <c r="Z180" i="6"/>
  <c r="J170" i="6"/>
  <c r="W165" i="6"/>
  <c r="M152" i="6"/>
  <c r="Z147" i="6"/>
  <c r="J137" i="6"/>
  <c r="W132" i="6"/>
  <c r="M122" i="6"/>
  <c r="Z117" i="6"/>
  <c r="J107" i="6"/>
  <c r="W102" i="6"/>
  <c r="M92" i="6"/>
  <c r="Z87" i="6"/>
  <c r="J77" i="6"/>
  <c r="W72" i="6"/>
  <c r="M62" i="6"/>
  <c r="Z57" i="6"/>
  <c r="J47" i="6"/>
  <c r="W42" i="6"/>
  <c r="M32" i="6"/>
  <c r="Z27" i="6"/>
  <c r="J17" i="6"/>
  <c r="W12" i="6"/>
  <c r="G175" i="7"/>
  <c r="W132" i="7"/>
  <c r="M122" i="7"/>
  <c r="Z117" i="7"/>
  <c r="J107" i="7"/>
  <c r="W102" i="7"/>
  <c r="M92" i="7"/>
  <c r="Z87" i="7"/>
  <c r="J77" i="7"/>
  <c r="W72" i="7"/>
  <c r="M62" i="7"/>
  <c r="Z57" i="7"/>
  <c r="J47" i="7"/>
  <c r="W42" i="7"/>
  <c r="M32" i="7"/>
  <c r="Z27" i="7"/>
  <c r="J17" i="7"/>
  <c r="W12" i="7"/>
  <c r="L611" i="6"/>
  <c r="Y606" i="6"/>
  <c r="O596" i="6"/>
  <c r="V591" i="6"/>
  <c r="L581" i="6"/>
  <c r="Y576" i="6"/>
  <c r="O566" i="6"/>
  <c r="V561" i="6"/>
  <c r="L551" i="6"/>
  <c r="Y546" i="6"/>
  <c r="O536" i="6"/>
  <c r="V531" i="6"/>
  <c r="L521" i="6"/>
  <c r="Y516" i="6"/>
  <c r="O506" i="6"/>
  <c r="V501" i="6"/>
  <c r="L491" i="6"/>
  <c r="Y486" i="6"/>
  <c r="O476" i="6"/>
  <c r="V471" i="6"/>
  <c r="L458" i="6"/>
  <c r="Y453" i="6"/>
  <c r="O443" i="6"/>
  <c r="V438" i="6"/>
  <c r="L428" i="6"/>
  <c r="Y423" i="6"/>
  <c r="O413" i="6"/>
  <c r="V408" i="6"/>
  <c r="L398" i="6"/>
  <c r="Y393" i="6"/>
  <c r="O383" i="6"/>
  <c r="V378" i="6"/>
  <c r="L368" i="6"/>
  <c r="Y363" i="6"/>
  <c r="O353" i="6"/>
  <c r="V348" i="6"/>
  <c r="L338" i="6"/>
  <c r="Y333" i="6"/>
  <c r="O323" i="6"/>
  <c r="V318" i="6"/>
  <c r="L305" i="6"/>
  <c r="Y300" i="6"/>
  <c r="O290" i="6"/>
  <c r="V285" i="6"/>
  <c r="L275" i="6"/>
  <c r="Y270" i="6"/>
  <c r="O260" i="6"/>
  <c r="V255" i="6"/>
  <c r="L245" i="6"/>
  <c r="Y240" i="6"/>
  <c r="O230" i="6"/>
  <c r="V225" i="6"/>
  <c r="L215" i="6"/>
  <c r="Y210" i="6"/>
  <c r="O200" i="6"/>
  <c r="V195" i="6"/>
  <c r="L185" i="6"/>
  <c r="Y180" i="6"/>
  <c r="O170" i="6"/>
  <c r="V165" i="6"/>
  <c r="L152" i="6"/>
  <c r="Y147" i="6"/>
  <c r="O137" i="6"/>
  <c r="V132" i="6"/>
  <c r="L122" i="6"/>
  <c r="Y117" i="6"/>
  <c r="O107" i="6"/>
  <c r="V102" i="6"/>
  <c r="L92" i="6"/>
  <c r="Y87" i="6"/>
  <c r="O77" i="6"/>
  <c r="V72" i="6"/>
  <c r="L62" i="6"/>
  <c r="Y57" i="6"/>
  <c r="O47" i="6"/>
  <c r="V42" i="6"/>
  <c r="L32" i="6"/>
  <c r="Y27" i="6"/>
  <c r="O17" i="6"/>
  <c r="V12" i="6"/>
  <c r="V170" i="7"/>
  <c r="R147" i="7"/>
  <c r="J132" i="7"/>
  <c r="W127" i="7"/>
  <c r="M117" i="7"/>
  <c r="Z112" i="7"/>
  <c r="J102" i="7"/>
  <c r="W97" i="7"/>
  <c r="M87" i="7"/>
  <c r="Z82" i="7"/>
  <c r="J72" i="7"/>
  <c r="W67" i="7"/>
  <c r="M57" i="7"/>
  <c r="Z52" i="7"/>
  <c r="J42" i="7"/>
  <c r="W37" i="7"/>
  <c r="M27" i="7"/>
  <c r="Z22" i="7"/>
  <c r="J12" i="7"/>
  <c r="W7" i="7"/>
  <c r="E611" i="6"/>
  <c r="R606" i="6"/>
  <c r="H596" i="6"/>
  <c r="U591" i="6"/>
  <c r="E581" i="6"/>
  <c r="R576" i="6"/>
  <c r="H566" i="6"/>
  <c r="U561" i="6"/>
  <c r="E551" i="6"/>
  <c r="R546" i="6"/>
  <c r="H536" i="6"/>
  <c r="U531" i="6"/>
  <c r="E521" i="6"/>
  <c r="R516" i="6"/>
  <c r="H506" i="6"/>
  <c r="U501" i="6"/>
  <c r="E491" i="6"/>
  <c r="R486" i="6"/>
  <c r="H476" i="6"/>
  <c r="U471" i="6"/>
  <c r="L453" i="6"/>
  <c r="Y448" i="6"/>
  <c r="O438" i="6"/>
  <c r="V433" i="6"/>
  <c r="L423" i="6"/>
  <c r="Y418" i="6"/>
  <c r="O408" i="6"/>
  <c r="V403" i="6"/>
  <c r="L393" i="6"/>
  <c r="Y388" i="6"/>
  <c r="O378" i="6"/>
  <c r="V373" i="6"/>
  <c r="L363" i="6"/>
  <c r="Y358" i="6"/>
  <c r="O348" i="6"/>
  <c r="V343" i="6"/>
  <c r="L333" i="6"/>
  <c r="Y328" i="6"/>
  <c r="O318" i="6"/>
  <c r="V313" i="6"/>
  <c r="F300" i="6"/>
  <c r="S295" i="6"/>
  <c r="I285" i="6"/>
  <c r="P280" i="6"/>
  <c r="F270" i="6"/>
  <c r="S265" i="6"/>
  <c r="I255" i="6"/>
  <c r="P250" i="6"/>
  <c r="F240" i="6"/>
  <c r="S235" i="6"/>
  <c r="I225" i="6"/>
  <c r="P220" i="6"/>
  <c r="F210" i="6"/>
  <c r="S205" i="6"/>
  <c r="I195" i="6"/>
  <c r="P190" i="6"/>
  <c r="F180" i="6"/>
  <c r="S175" i="6"/>
  <c r="I165" i="6"/>
  <c r="P160" i="6"/>
  <c r="W152" i="6"/>
  <c r="M142" i="6"/>
  <c r="Z137" i="6"/>
  <c r="J127" i="6"/>
  <c r="W122" i="6"/>
  <c r="M112" i="6"/>
  <c r="Z107" i="6"/>
  <c r="J97" i="6"/>
  <c r="W92" i="6"/>
  <c r="M82" i="6"/>
  <c r="Z77" i="6"/>
  <c r="J67" i="6"/>
  <c r="W62" i="6"/>
  <c r="M52" i="6"/>
  <c r="Z47" i="6"/>
  <c r="J37" i="6"/>
  <c r="W32" i="6"/>
  <c r="M22" i="6"/>
  <c r="Z17" i="6"/>
  <c r="J469" i="15"/>
  <c r="Z474" i="15"/>
  <c r="T569" i="15"/>
  <c r="E469" i="15"/>
  <c r="P474" i="15"/>
  <c r="H484" i="15"/>
  <c r="S489" i="15"/>
  <c r="E499" i="15"/>
  <c r="P504" i="15"/>
  <c r="H514" i="15"/>
  <c r="S519" i="15"/>
  <c r="E529" i="15"/>
  <c r="P534" i="15"/>
  <c r="H544" i="15"/>
  <c r="S549" i="15"/>
  <c r="E559" i="15"/>
  <c r="P564" i="15"/>
  <c r="H574" i="15"/>
  <c r="S579" i="15"/>
  <c r="E589" i="15"/>
  <c r="P594" i="15"/>
  <c r="H604" i="15"/>
  <c r="S609" i="15"/>
  <c r="F469" i="15"/>
  <c r="Q474" i="15"/>
  <c r="I484" i="15"/>
  <c r="T489" i="15"/>
  <c r="F499" i="15"/>
  <c r="Q504" i="15"/>
  <c r="I514" i="15"/>
  <c r="T519" i="15"/>
  <c r="F529" i="15"/>
  <c r="Q534" i="15"/>
  <c r="I544" i="15"/>
  <c r="T549" i="15"/>
  <c r="F559" i="15"/>
  <c r="Q564" i="15"/>
  <c r="I574" i="15"/>
  <c r="T579" i="15"/>
  <c r="F589" i="15"/>
  <c r="Q594" i="15"/>
  <c r="I604" i="15"/>
  <c r="T609" i="15"/>
  <c r="G469" i="15"/>
  <c r="R474" i="15"/>
  <c r="D484" i="15"/>
  <c r="U489" i="15"/>
  <c r="G499" i="15"/>
  <c r="R504" i="15"/>
  <c r="D514" i="15"/>
  <c r="U519" i="15"/>
  <c r="G529" i="15"/>
  <c r="R534" i="15"/>
  <c r="D544" i="15"/>
  <c r="U549" i="15"/>
  <c r="G559" i="15"/>
  <c r="R564" i="15"/>
  <c r="D574" i="15"/>
  <c r="U579" i="15"/>
  <c r="G589" i="15"/>
  <c r="R594" i="15"/>
  <c r="D604" i="15"/>
  <c r="U609" i="15"/>
  <c r="H469" i="15"/>
  <c r="S474" i="15"/>
  <c r="E484" i="15"/>
  <c r="P489" i="15"/>
  <c r="H499" i="15"/>
  <c r="S504" i="15"/>
  <c r="E514" i="15"/>
  <c r="P519" i="15"/>
  <c r="H529" i="15"/>
  <c r="S534" i="15"/>
  <c r="E544" i="15"/>
  <c r="P549" i="15"/>
  <c r="H559" i="15"/>
  <c r="S564" i="15"/>
  <c r="E574" i="15"/>
  <c r="P579" i="15"/>
  <c r="H589" i="15"/>
  <c r="S594" i="15"/>
  <c r="E604" i="15"/>
  <c r="P609" i="15"/>
  <c r="F484" i="15"/>
  <c r="Q489" i="15"/>
  <c r="I499" i="15"/>
  <c r="T504" i="15"/>
  <c r="F514" i="15"/>
  <c r="Q519" i="15"/>
  <c r="I529" i="15"/>
  <c r="T534" i="15"/>
  <c r="F544" i="15"/>
  <c r="Q549" i="15"/>
  <c r="I559" i="15"/>
  <c r="T564" i="15"/>
  <c r="F574" i="15"/>
  <c r="Q579" i="15"/>
  <c r="I589" i="15"/>
  <c r="T594" i="15"/>
  <c r="F604" i="15"/>
  <c r="Q609" i="15"/>
  <c r="T152" i="14"/>
  <c r="H574" i="14"/>
  <c r="Z539" i="14"/>
  <c r="S544" i="14"/>
  <c r="J7" i="14"/>
  <c r="E305" i="13"/>
  <c r="S295" i="13"/>
  <c r="H290" i="13"/>
  <c r="P280" i="13"/>
  <c r="E275" i="13"/>
  <c r="S265" i="13"/>
  <c r="H260" i="13"/>
  <c r="P250" i="13"/>
  <c r="E245" i="13"/>
  <c r="S235" i="13"/>
  <c r="H230" i="13"/>
  <c r="P220" i="13"/>
  <c r="E215" i="13"/>
  <c r="S205" i="13"/>
  <c r="H200" i="13"/>
  <c r="P190" i="13"/>
  <c r="E185" i="13"/>
  <c r="S175" i="13"/>
  <c r="H170" i="13"/>
  <c r="P160" i="13"/>
  <c r="N576" i="13"/>
  <c r="V566" i="13"/>
  <c r="K561" i="13"/>
  <c r="Y458" i="13"/>
  <c r="N453" i="13"/>
  <c r="V443" i="13"/>
  <c r="K438" i="13"/>
  <c r="Y428" i="13"/>
  <c r="N423" i="13"/>
  <c r="V413" i="13"/>
  <c r="K408" i="13"/>
  <c r="Y398" i="13"/>
  <c r="N393" i="13"/>
  <c r="V383" i="13"/>
  <c r="K378" i="13"/>
  <c r="Y368" i="13"/>
  <c r="L47" i="13"/>
  <c r="P42" i="13"/>
  <c r="F32" i="13"/>
  <c r="S27" i="13"/>
  <c r="I17" i="13"/>
  <c r="P12" i="13"/>
  <c r="P516" i="12"/>
  <c r="E511" i="12"/>
  <c r="S501" i="12"/>
  <c r="H496" i="12"/>
  <c r="P453" i="12"/>
  <c r="E448" i="12"/>
  <c r="S438" i="12"/>
  <c r="H433" i="12"/>
  <c r="P423" i="12"/>
  <c r="E418" i="12"/>
  <c r="S408" i="12"/>
  <c r="H403" i="12"/>
  <c r="P393" i="12"/>
  <c r="E388" i="12"/>
  <c r="S378" i="12"/>
  <c r="H373" i="12"/>
  <c r="P363" i="12"/>
  <c r="E358" i="12"/>
  <c r="S348" i="12"/>
  <c r="H343" i="12"/>
  <c r="P333" i="12"/>
  <c r="E328" i="12"/>
  <c r="S318" i="12"/>
  <c r="H313" i="12"/>
  <c r="T112" i="13"/>
  <c r="S57" i="13"/>
  <c r="P7" i="13"/>
  <c r="H147" i="13"/>
  <c r="S152" i="13"/>
  <c r="D52" i="13"/>
  <c r="U57" i="13"/>
  <c r="G67" i="13"/>
  <c r="R72" i="13"/>
  <c r="D82" i="13"/>
  <c r="U87" i="13"/>
  <c r="G97" i="13"/>
  <c r="R102" i="13"/>
  <c r="D112" i="13"/>
  <c r="U117" i="13"/>
  <c r="G127" i="13"/>
  <c r="R132" i="13"/>
  <c r="D142" i="13"/>
  <c r="U147" i="13"/>
  <c r="I62" i="13"/>
  <c r="T67" i="13"/>
  <c r="F77" i="13"/>
  <c r="Q82" i="13"/>
  <c r="I92" i="13"/>
  <c r="T97" i="13"/>
  <c r="F107" i="13"/>
  <c r="Q112" i="13"/>
  <c r="I122" i="13"/>
  <c r="T127" i="13"/>
  <c r="F137" i="13"/>
  <c r="Q142" i="13"/>
  <c r="I152" i="13"/>
  <c r="S47" i="13"/>
  <c r="E57" i="13"/>
  <c r="P62" i="13"/>
  <c r="H72" i="13"/>
  <c r="S77" i="13"/>
  <c r="E87" i="13"/>
  <c r="P92" i="13"/>
  <c r="H102" i="13"/>
  <c r="S107" i="13"/>
  <c r="E117" i="13"/>
  <c r="P122" i="13"/>
  <c r="H132" i="13"/>
  <c r="S137" i="13"/>
  <c r="E147" i="13"/>
  <c r="P152" i="13"/>
  <c r="G52" i="13"/>
  <c r="R57" i="13"/>
  <c r="D67" i="13"/>
  <c r="U72" i="13"/>
  <c r="G82" i="13"/>
  <c r="R87" i="13"/>
  <c r="D97" i="13"/>
  <c r="U102" i="13"/>
  <c r="G112" i="13"/>
  <c r="R117" i="13"/>
  <c r="D127" i="13"/>
  <c r="U132" i="13"/>
  <c r="G142" i="13"/>
  <c r="R147" i="13"/>
  <c r="V511" i="12"/>
  <c r="K506" i="12"/>
  <c r="Y496" i="12"/>
  <c r="N491" i="12"/>
  <c r="W127" i="13"/>
  <c r="P107" i="13"/>
  <c r="I47" i="13"/>
  <c r="S611" i="12"/>
  <c r="H606" i="12"/>
  <c r="W531" i="12"/>
  <c r="L526" i="12"/>
  <c r="Z516" i="12"/>
  <c r="O511" i="12"/>
  <c r="J137" i="13"/>
  <c r="AA112" i="13"/>
  <c r="V556" i="12"/>
  <c r="K551" i="12"/>
  <c r="Y541" i="12"/>
  <c r="N536" i="12"/>
  <c r="K305" i="12"/>
  <c r="Y295" i="12"/>
  <c r="N290" i="12"/>
  <c r="V280" i="12"/>
  <c r="K275" i="12"/>
  <c r="Y265" i="12"/>
  <c r="N260" i="12"/>
  <c r="V250" i="12"/>
  <c r="K245" i="12"/>
  <c r="Y235" i="12"/>
  <c r="N230" i="12"/>
  <c r="V220" i="12"/>
  <c r="K215" i="12"/>
  <c r="Y205" i="12"/>
  <c r="N200" i="12"/>
  <c r="V190" i="12"/>
  <c r="K185" i="12"/>
  <c r="Y175" i="12"/>
  <c r="N170" i="12"/>
  <c r="V160" i="12"/>
  <c r="J57" i="13"/>
  <c r="Q606" i="12"/>
  <c r="F601" i="12"/>
  <c r="T591" i="12"/>
  <c r="I586" i="12"/>
  <c r="J521" i="12"/>
  <c r="X511" i="12"/>
  <c r="M506" i="12"/>
  <c r="AA496" i="12"/>
  <c r="Q152" i="12"/>
  <c r="P152" i="12"/>
  <c r="T152" i="12"/>
  <c r="P152" i="11"/>
  <c r="X220" i="11"/>
  <c r="N225" i="11"/>
  <c r="Y230" i="11"/>
  <c r="K240" i="11"/>
  <c r="V245" i="11"/>
  <c r="N255" i="11"/>
  <c r="Y260" i="11"/>
  <c r="K270" i="11"/>
  <c r="V275" i="11"/>
  <c r="N285" i="11"/>
  <c r="Y290" i="11"/>
  <c r="K300" i="11"/>
  <c r="V305" i="11"/>
  <c r="N230" i="11"/>
  <c r="Y235" i="11"/>
  <c r="K245" i="11"/>
  <c r="V250" i="11"/>
  <c r="N260" i="11"/>
  <c r="Y265" i="11"/>
  <c r="K275" i="11"/>
  <c r="V280" i="11"/>
  <c r="N290" i="11"/>
  <c r="Y295" i="11"/>
  <c r="K305" i="11"/>
  <c r="V225" i="11"/>
  <c r="N235" i="11"/>
  <c r="Y240" i="11"/>
  <c r="K250" i="11"/>
  <c r="V255" i="11"/>
  <c r="N265" i="11"/>
  <c r="Y270" i="11"/>
  <c r="K280" i="11"/>
  <c r="V285" i="11"/>
  <c r="N295" i="11"/>
  <c r="Y300" i="11"/>
  <c r="K225" i="11"/>
  <c r="V230" i="11"/>
  <c r="N240" i="11"/>
  <c r="Y245" i="11"/>
  <c r="K255" i="11"/>
  <c r="V260" i="11"/>
  <c r="N270" i="11"/>
  <c r="Y275" i="11"/>
  <c r="K285" i="11"/>
  <c r="V290" i="11"/>
  <c r="N300" i="11"/>
  <c r="Y305" i="11"/>
  <c r="D240" i="11"/>
  <c r="U245" i="11"/>
  <c r="G255" i="11"/>
  <c r="R260" i="11"/>
  <c r="D270" i="11"/>
  <c r="U275" i="11"/>
  <c r="G285" i="11"/>
  <c r="R290" i="11"/>
  <c r="D300" i="11"/>
  <c r="U305" i="11"/>
  <c r="V7" i="11"/>
  <c r="AA265" i="10"/>
  <c r="K270" i="10"/>
  <c r="V275" i="10"/>
  <c r="N285" i="10"/>
  <c r="Y290" i="10"/>
  <c r="K300" i="10"/>
  <c r="V305" i="10"/>
  <c r="V7" i="10"/>
  <c r="H611" i="7"/>
  <c r="H142" i="7"/>
  <c r="S147" i="7"/>
  <c r="P458" i="6"/>
  <c r="S160" i="7"/>
  <c r="E170" i="7"/>
  <c r="P175" i="7"/>
  <c r="H185" i="7"/>
  <c r="S190" i="7"/>
  <c r="E200" i="7"/>
  <c r="P205" i="7"/>
  <c r="H215" i="7"/>
  <c r="S220" i="7"/>
  <c r="E230" i="7"/>
  <c r="P235" i="7"/>
  <c r="H245" i="7"/>
  <c r="S250" i="7"/>
  <c r="E260" i="7"/>
  <c r="P265" i="7"/>
  <c r="H275" i="7"/>
  <c r="S280" i="7"/>
  <c r="E290" i="7"/>
  <c r="P295" i="7"/>
  <c r="H305" i="7"/>
  <c r="U160" i="7"/>
  <c r="G170" i="7"/>
  <c r="R175" i="7"/>
  <c r="D185" i="7"/>
  <c r="U190" i="7"/>
  <c r="G200" i="7"/>
  <c r="R205" i="7"/>
  <c r="D215" i="7"/>
  <c r="U220" i="7"/>
  <c r="G230" i="7"/>
  <c r="R235" i="7"/>
  <c r="D245" i="7"/>
  <c r="U250" i="7"/>
  <c r="G260" i="7"/>
  <c r="R265" i="7"/>
  <c r="D275" i="7"/>
  <c r="U280" i="7"/>
  <c r="G290" i="7"/>
  <c r="R295" i="7"/>
  <c r="D305" i="7"/>
  <c r="R180" i="7"/>
  <c r="D190" i="7"/>
  <c r="U195" i="7"/>
  <c r="G205" i="7"/>
  <c r="R210" i="7"/>
  <c r="D220" i="7"/>
  <c r="U225" i="7"/>
  <c r="G235" i="7"/>
  <c r="R240" i="7"/>
  <c r="D250" i="7"/>
  <c r="U255" i="7"/>
  <c r="G265" i="7"/>
  <c r="R270" i="7"/>
  <c r="D280" i="7"/>
  <c r="U285" i="7"/>
  <c r="G295" i="7"/>
  <c r="R300" i="7"/>
  <c r="E160" i="7"/>
  <c r="P165" i="7"/>
  <c r="H175" i="7"/>
  <c r="S180" i="7"/>
  <c r="E190" i="7"/>
  <c r="P195" i="7"/>
  <c r="H205" i="7"/>
  <c r="S210" i="7"/>
  <c r="E220" i="7"/>
  <c r="P225" i="7"/>
  <c r="H235" i="7"/>
  <c r="S240" i="7"/>
  <c r="E250" i="7"/>
  <c r="P255" i="7"/>
  <c r="H265" i="7"/>
  <c r="S270" i="7"/>
  <c r="E280" i="7"/>
  <c r="P285" i="7"/>
  <c r="H295" i="7"/>
  <c r="S300" i="7"/>
  <c r="H137" i="7"/>
  <c r="A1" i="5"/>
  <c r="M185" i="7"/>
  <c r="D170" i="7"/>
  <c r="J160" i="7"/>
  <c r="D41" i="5"/>
  <c r="F93" i="5"/>
  <c r="F77" i="5"/>
  <c r="F60" i="5"/>
  <c r="F44" i="5"/>
  <c r="F26" i="5"/>
  <c r="F23" i="5" s="1"/>
  <c r="F88" i="5"/>
  <c r="F72" i="5"/>
  <c r="F54" i="5"/>
  <c r="F51" i="5" s="1"/>
  <c r="F37" i="5"/>
  <c r="F34" i="5" s="1"/>
  <c r="F21" i="5"/>
  <c r="F82" i="5"/>
  <c r="F79" i="5" s="1"/>
  <c r="F65" i="5"/>
  <c r="F49" i="5"/>
  <c r="F32" i="5"/>
  <c r="F29" i="5" s="1"/>
  <c r="E93" i="5"/>
  <c r="E90" i="5" s="1"/>
  <c r="E60" i="5"/>
  <c r="E57" i="5" s="1"/>
  <c r="E44" i="5"/>
  <c r="E41" i="5" s="1"/>
  <c r="E49" i="5"/>
  <c r="E46" i="5" s="1"/>
  <c r="E26" i="5"/>
  <c r="E88" i="5"/>
  <c r="E85" i="5" s="1"/>
  <c r="E72" i="5"/>
  <c r="E69" i="5" s="1"/>
  <c r="E54" i="5"/>
  <c r="E37" i="5"/>
  <c r="E34" i="5" s="1"/>
  <c r="E21" i="5"/>
  <c r="E18" i="5" s="1"/>
  <c r="E82" i="5"/>
  <c r="E65" i="5"/>
  <c r="E32" i="5"/>
  <c r="E77" i="5"/>
  <c r="E74" i="5" s="1"/>
  <c r="E127" i="13"/>
  <c r="Y92" i="13"/>
  <c r="K102" i="13"/>
  <c r="Q67" i="13"/>
  <c r="N152" i="12"/>
  <c r="P7" i="11"/>
  <c r="X280" i="10"/>
  <c r="AA160" i="7"/>
  <c r="M170" i="7"/>
  <c r="X175" i="7"/>
  <c r="J185" i="7"/>
  <c r="AA190" i="7"/>
  <c r="M200" i="7"/>
  <c r="X205" i="7"/>
  <c r="J215" i="7"/>
  <c r="AA220" i="7"/>
  <c r="M230" i="7"/>
  <c r="X235" i="7"/>
  <c r="J245" i="7"/>
  <c r="AA250" i="7"/>
  <c r="M260" i="7"/>
  <c r="X265" i="7"/>
  <c r="J275" i="7"/>
  <c r="AA280" i="7"/>
  <c r="M290" i="7"/>
  <c r="X295" i="7"/>
  <c r="J305" i="7"/>
  <c r="X180" i="7"/>
  <c r="J190" i="7"/>
  <c r="AA195" i="7"/>
  <c r="M205" i="7"/>
  <c r="X210" i="7"/>
  <c r="J220" i="7"/>
  <c r="AA225" i="7"/>
  <c r="M235" i="7"/>
  <c r="X240" i="7"/>
  <c r="J250" i="7"/>
  <c r="AA255" i="7"/>
  <c r="M265" i="7"/>
  <c r="X270" i="7"/>
  <c r="J280" i="7"/>
  <c r="AA285" i="7"/>
  <c r="M295" i="7"/>
  <c r="X300" i="7"/>
  <c r="F42" i="5"/>
  <c r="F41" i="5" s="1"/>
  <c r="F70" i="5"/>
  <c r="F69" i="5" s="1"/>
  <c r="F13" i="5"/>
  <c r="G19" i="3"/>
  <c r="E19" i="3"/>
  <c r="F19" i="3"/>
  <c r="E80" i="5"/>
  <c r="E79" i="5" s="1"/>
  <c r="E23" i="5"/>
  <c r="E52" i="5"/>
  <c r="E51" i="5" s="1"/>
  <c r="T180" i="7"/>
  <c r="U142" i="7"/>
  <c r="D57" i="5"/>
  <c r="F47" i="5"/>
  <c r="F46" i="5" s="1"/>
  <c r="F75" i="5"/>
  <c r="F74" i="5" s="1"/>
  <c r="F18" i="5"/>
  <c r="G88" i="5"/>
  <c r="G85" i="5" s="1"/>
  <c r="G72" i="5"/>
  <c r="G69" i="5" s="1"/>
  <c r="G93" i="5"/>
  <c r="G77" i="5"/>
  <c r="G60" i="5"/>
  <c r="G57" i="5" s="1"/>
  <c r="G37" i="5"/>
  <c r="G34" i="5" s="1"/>
  <c r="G82" i="5"/>
  <c r="G79" i="5" s="1"/>
  <c r="G65" i="5"/>
  <c r="G49" i="5"/>
  <c r="G32" i="5"/>
  <c r="G29" i="5" s="1"/>
  <c r="G44" i="5"/>
  <c r="G41" i="5" s="1"/>
  <c r="G26" i="5"/>
  <c r="G23" i="5" s="1"/>
  <c r="G54" i="5"/>
  <c r="G51" i="5" s="1"/>
  <c r="G21" i="5"/>
  <c r="G18" i="5" s="1"/>
  <c r="F11" i="20" l="1"/>
  <c r="F36" i="20" s="1"/>
  <c r="I38" i="20" s="1"/>
  <c r="G12" i="20"/>
  <c r="G11" i="20" s="1"/>
  <c r="G36" i="20" s="1"/>
  <c r="I39" i="20" s="1"/>
  <c r="G18" i="3"/>
  <c r="G23" i="3"/>
  <c r="F62" i="5"/>
  <c r="D23" i="3"/>
  <c r="D18" i="3"/>
  <c r="G90" i="5"/>
  <c r="F85" i="5"/>
  <c r="F8" i="2"/>
  <c r="F7" i="2" s="1"/>
  <c r="D7" i="2"/>
  <c r="E8" i="2"/>
  <c r="E7" i="2" s="1"/>
  <c r="G8" i="2"/>
  <c r="G7" i="2" s="1"/>
  <c r="E23" i="3"/>
  <c r="E18" i="3"/>
  <c r="G62" i="5"/>
  <c r="F57" i="5"/>
  <c r="D22" i="3"/>
  <c r="D21" i="3" s="1"/>
  <c r="D36" i="3" s="1"/>
  <c r="F17" i="3"/>
  <c r="F16" i="3" s="1"/>
  <c r="F35" i="3" s="1"/>
  <c r="D17" i="3"/>
  <c r="D16" i="3" s="1"/>
  <c r="D35" i="3" s="1"/>
  <c r="F12" i="3"/>
  <c r="F11" i="3" s="1"/>
  <c r="F33" i="3" s="1"/>
  <c r="D11" i="3"/>
  <c r="D33" i="3" s="1"/>
  <c r="G12" i="3"/>
  <c r="G11" i="3" s="1"/>
  <c r="G33" i="3" s="1"/>
  <c r="G22" i="3"/>
  <c r="E12" i="3"/>
  <c r="E11" i="3" s="1"/>
  <c r="E33" i="3" s="1"/>
  <c r="E22" i="3"/>
  <c r="E21" i="3" s="1"/>
  <c r="E36" i="3" s="1"/>
  <c r="F22" i="3"/>
  <c r="G17" i="3"/>
  <c r="E17" i="3"/>
  <c r="G46" i="5"/>
  <c r="F23" i="3"/>
  <c r="F18" i="3"/>
  <c r="G21" i="3" l="1"/>
  <c r="G36" i="3" s="1"/>
  <c r="E16" i="3"/>
  <c r="E35" i="3" s="1"/>
  <c r="G16" i="3"/>
  <c r="G35" i="3" s="1"/>
  <c r="F21" i="3"/>
  <c r="F36" i="3" s="1"/>
</calcChain>
</file>

<file path=xl/sharedStrings.xml><?xml version="1.0" encoding="utf-8"?>
<sst xmlns="http://schemas.openxmlformats.org/spreadsheetml/2006/main" count="25107" uniqueCount="3076">
  <si>
    <t>Составляющие расчета средневзешенной нерегулируемой цены на электрическую энергию (мощность),
используемой для расчета предельного уровня неругулируемой цены для первой ценовой категории</t>
  </si>
  <si>
    <t>№, п/п</t>
  </si>
  <si>
    <t>Составляющие расчета</t>
  </si>
  <si>
    <t>Ед. Изм.</t>
  </si>
  <si>
    <t>Величина</t>
  </si>
  <si>
    <t>1.</t>
  </si>
  <si>
    <t>Средневзвешенная нерегулируемая цена на электрическую энергии на оптовом рынке</t>
  </si>
  <si>
    <t>руб / МВтч</t>
  </si>
  <si>
    <t>2.</t>
  </si>
  <si>
    <t>Средневзвешенная нерегулируемая цена на мощность на оптовом рынке</t>
  </si>
  <si>
    <t>руб / МВт</t>
  </si>
  <si>
    <t>3.</t>
  </si>
  <si>
    <t>Коэффициент оплаты мощности потребителями (покупателями), осуществляющими расчеты по первой ценовой категории</t>
  </si>
  <si>
    <t>-</t>
  </si>
  <si>
    <t>4.</t>
  </si>
  <si>
    <t>Объем фактического пикового потребления гарантирующего поставщика на оптовом рынке</t>
  </si>
  <si>
    <t>МВт</t>
  </si>
  <si>
    <t>5.</t>
  </si>
  <si>
    <t>Величина мощности, соответствующей покупке электрической энергии гарантирующим поставщиком у производителей розничного рынка</t>
  </si>
  <si>
    <t>6.</t>
  </si>
  <si>
    <t>Сумма величин мощности, оплачиваемой на розничном рынке потребителями (покупателями),осуществляющими расчеты по второй-шестой ценовым категориям, в т.ч.:</t>
  </si>
  <si>
    <t>6.1.</t>
  </si>
  <si>
    <t xml:space="preserve"> - по второй ценовой категории</t>
  </si>
  <si>
    <t>6.2.</t>
  </si>
  <si>
    <t xml:space="preserve"> - по третьей ценовой категории</t>
  </si>
  <si>
    <t>6.3.</t>
  </si>
  <si>
    <t xml:space="preserve"> - по четвертой ценовой категории</t>
  </si>
  <si>
    <t>6.4.</t>
  </si>
  <si>
    <t xml:space="preserve"> - по пятой ценовой категории</t>
  </si>
  <si>
    <t>6.5.</t>
  </si>
  <si>
    <t xml:space="preserve"> - по шестой ценовой категории</t>
  </si>
  <si>
    <t>7.</t>
  </si>
  <si>
    <t>Объем потребления мощности населением и приравнеными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</si>
  <si>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8.</t>
  </si>
  <si>
    <t>Объем потребления электрической энергии потребителями (покупателями), осуществляющими расчеты по второй ценовой категории, в т.ч.</t>
  </si>
  <si>
    <t>МВтч</t>
  </si>
  <si>
    <t>8.1.</t>
  </si>
  <si>
    <t>Для трех зон суток</t>
  </si>
  <si>
    <t>8.1.1.</t>
  </si>
  <si>
    <t xml:space="preserve"> - по ночной зоне суток</t>
  </si>
  <si>
    <t>8.1.2.</t>
  </si>
  <si>
    <t xml:space="preserve"> - по полупиковой зоне суток</t>
  </si>
  <si>
    <t>8.1.3.</t>
  </si>
  <si>
    <t xml:space="preserve"> - по пиковой зоне суток</t>
  </si>
  <si>
    <t>8.2.</t>
  </si>
  <si>
    <t>Для двух зон суток</t>
  </si>
  <si>
    <t>8.2.1.</t>
  </si>
  <si>
    <t>8.2.2.</t>
  </si>
  <si>
    <t>9.</t>
  </si>
  <si>
    <t>Фактический объем потребления электрической энергии гарантирующего поставщика на оптовом рынке</t>
  </si>
  <si>
    <t>10.</t>
  </si>
  <si>
    <t>Объем покупки электрической энергии гарантирующим поставщиком у производителей розничного рынка</t>
  </si>
  <si>
    <t>11.</t>
  </si>
  <si>
    <t>Сумма объемов потребления элеткрической энергии потребителями (покупателями), осуществляющими расчеты по второй-шестой ценовым категориям, в т.ч.:</t>
  </si>
  <si>
    <t>11.1.</t>
  </si>
  <si>
    <t>11.2.</t>
  </si>
  <si>
    <t>11.3.</t>
  </si>
  <si>
    <t>11.4.</t>
  </si>
  <si>
    <t>11.5.</t>
  </si>
  <si>
    <t>12.</t>
  </si>
  <si>
    <t>Объем потребления элеткрической энергии населением и приравненными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</si>
  <si>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13.</t>
  </si>
  <si>
    <t xml:space="preserve"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                                                                                                                                                                                                        </t>
  </si>
  <si>
    <t>*-порядок определения и применения гарантирующими поставщиками нерегулируемых цен на электрическую энергию (мощность) установлен постановлением Правительства Российской Федерации от 04.05.2012 №442 и постановлением Правительства Российской Федерации от 29.12.2011 №1179</t>
  </si>
  <si>
    <t>№ п/п</t>
  </si>
  <si>
    <t>Группа потребителей</t>
  </si>
  <si>
    <t>Единица измерения</t>
  </si>
  <si>
    <t>Предельный уровень нерегулируемых цен</t>
  </si>
  <si>
    <t>Диапазоны напряжения</t>
  </si>
  <si>
    <t>ВН</t>
  </si>
  <si>
    <t>СН-I</t>
  </si>
  <si>
    <t>CH-II</t>
  </si>
  <si>
    <t>HH</t>
  </si>
  <si>
    <t>Электросетевые организации, приобретающие электроэнергию на цели компенсации технологического расхода (потерь) электрической энергии</t>
  </si>
  <si>
    <t>1.1.1.</t>
  </si>
  <si>
    <t>для фактических объемов, не превышающих утвержденные объемы потерь по балансу ФАС России</t>
  </si>
  <si>
    <t>руб./кВт.ч</t>
  </si>
  <si>
    <t>1.1.1.1.</t>
  </si>
  <si>
    <t xml:space="preserve"> -средневзвешенная стоимость э/э (м)</t>
  </si>
  <si>
    <t>руб./МВт.ч</t>
  </si>
  <si>
    <t>1.1.1.2.</t>
  </si>
  <si>
    <t xml:space="preserve"> -сбытовая надбавка ГП</t>
  </si>
  <si>
    <t>1.1.1.3.</t>
  </si>
  <si>
    <t xml:space="preserve"> -инфраструктурные платежи</t>
  </si>
  <si>
    <t>Все цены указаны без учета НДС.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</si>
  <si>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оптовом рынке</t>
  </si>
  <si>
    <t>Прочие потребители</t>
  </si>
  <si>
    <t>1.1.</t>
  </si>
  <si>
    <t>Потребители, рассчитывающиеся по договорам энергоснабжения</t>
  </si>
  <si>
    <t>Предельный уровень нерегулируемых цен для подгруппы потребителей с максимальной мощностью энергопринимающих устройств до 670  кВт</t>
  </si>
  <si>
    <t xml:space="preserve"> -услуги по передаче</t>
  </si>
  <si>
    <t>1.1.1.4.</t>
  </si>
  <si>
    <t>1.1.2.</t>
  </si>
  <si>
    <t>Предельный уровень нерегулируемых цен для подгруппы потребителей с максимальной мощностью энергопринимающих устройств от 670 кВт до 10 МВт</t>
  </si>
  <si>
    <t>1.1.2.1.</t>
  </si>
  <si>
    <t>1.1.2.2.</t>
  </si>
  <si>
    <t>1.1.2.3.</t>
  </si>
  <si>
    <t>1.1.2.4.</t>
  </si>
  <si>
    <t>1.1.3.</t>
  </si>
  <si>
    <t>Предельный уровень нерегулируемых цен для подгруппы потребителей с максимальной мощностью энергопринимающих устройств не менее 10 МВт</t>
  </si>
  <si>
    <t>1.1.4.1.</t>
  </si>
  <si>
    <t>1.1.4.2.</t>
  </si>
  <si>
    <t>1.1.4.3.</t>
  </si>
  <si>
    <t>1.1.4.4.</t>
  </si>
  <si>
    <t>до 670  кВт</t>
  </si>
  <si>
    <t>от 670 кВт до 10 МВт</t>
  </si>
  <si>
    <t>не менее 10 МВт</t>
  </si>
  <si>
    <t>2. Вторая ценовая категория
(для объемов покупки электрической энергии (мощности), учет которых осуществляется
 по зонам суток расчетного периода)</t>
  </si>
  <si>
    <t>2.1.</t>
  </si>
  <si>
    <t>2.1.1.</t>
  </si>
  <si>
    <t>Предельный уровень нерегулируемых цен для подгруппы потребителей 
с максимальной мощностью энергопринимающих устройств до 670 кВт</t>
  </si>
  <si>
    <t>2.1.1.1.</t>
  </si>
  <si>
    <t>Предельный уровень нерегулируемых цен для трех зон суток</t>
  </si>
  <si>
    <t>2.1.1.1.1.</t>
  </si>
  <si>
    <t>ночная зона</t>
  </si>
  <si>
    <t>2.1.1.1.1.1.</t>
  </si>
  <si>
    <t>2.1.1.1.1.2.</t>
  </si>
  <si>
    <t>2.1.1.1.1.3.</t>
  </si>
  <si>
    <t>2.1.1.1.1.4.</t>
  </si>
  <si>
    <t>2.1.1.1.2.</t>
  </si>
  <si>
    <t>полупиковая зона</t>
  </si>
  <si>
    <t>2.1.1.1.2.1.</t>
  </si>
  <si>
    <t>2.1.1.1.2.2.</t>
  </si>
  <si>
    <t>2.1.1.1.2.3.</t>
  </si>
  <si>
    <t>2.1.1.1.2.4.</t>
  </si>
  <si>
    <t>2.1.1.1.3.</t>
  </si>
  <si>
    <t>пиковая зона</t>
  </si>
  <si>
    <t>2.1.1.1.3.1.</t>
  </si>
  <si>
    <t>2.1.1.1.3.2.</t>
  </si>
  <si>
    <t>2.1.1.1.3.3.</t>
  </si>
  <si>
    <t>2.1.1.1.3.4.</t>
  </si>
  <si>
    <t>2.1.1.2.</t>
  </si>
  <si>
    <t>Предельный уровень нерегулируемых цен для двух зон суток</t>
  </si>
  <si>
    <t>2.1.1.2.1.</t>
  </si>
  <si>
    <t>2.1.1.2.1.1.</t>
  </si>
  <si>
    <t>2.1.1.2.1.2.</t>
  </si>
  <si>
    <t>2.1.1.2.1.3.</t>
  </si>
  <si>
    <t>2.1.1.2.1.4.</t>
  </si>
  <si>
    <t>2.1.1.2.2.</t>
  </si>
  <si>
    <t>дневная зона</t>
  </si>
  <si>
    <t>2.1.1.2.2.1.</t>
  </si>
  <si>
    <t>2.1.1.2.2.2.</t>
  </si>
  <si>
    <t>2.1.1.2.2.3.</t>
  </si>
  <si>
    <t>2.1.1.2.2.4.</t>
  </si>
  <si>
    <t>2.1.2.</t>
  </si>
  <si>
    <t>Предельный уровень нерегулируемых цен для подгруппы потребителей 
с максимальной мощностью энергопринимающих устройств от 670 кВт до 10 МВт</t>
  </si>
  <si>
    <t>2.1.2.1.</t>
  </si>
  <si>
    <t>2.1.2.1.1.</t>
  </si>
  <si>
    <t>2.1.2.1.1.1.</t>
  </si>
  <si>
    <t>2.1.2.1.1.2.</t>
  </si>
  <si>
    <t>2.1.2.1.1.3.</t>
  </si>
  <si>
    <t>2.1.2.1.1.4.</t>
  </si>
  <si>
    <t>2.1.2.1.2.</t>
  </si>
  <si>
    <t>2.1.2.1.2.1.</t>
  </si>
  <si>
    <t>2.1.2.1.2.2.</t>
  </si>
  <si>
    <t>2.1.2.1.2.3.</t>
  </si>
  <si>
    <t>2.1.2.1.2.4.</t>
  </si>
  <si>
    <t>2.1.2.1.3.</t>
  </si>
  <si>
    <t>2.1.2.1.3.1.</t>
  </si>
  <si>
    <t>2.1.2.1.3.2.</t>
  </si>
  <si>
    <t>2.1.2.1.3.3.</t>
  </si>
  <si>
    <t>2.1.2.1.3.4.</t>
  </si>
  <si>
    <t>2.1.2.2.</t>
  </si>
  <si>
    <t>2.1.2.2.1.</t>
  </si>
  <si>
    <t>2.1.2.2.1.1.</t>
  </si>
  <si>
    <t>2.1.2.2.1.2.</t>
  </si>
  <si>
    <t>2.1.2.2.1.3.</t>
  </si>
  <si>
    <t>2.1.2.2.1.4.</t>
  </si>
  <si>
    <t>2.1.2.2.2.</t>
  </si>
  <si>
    <t>2.1.2.2.2.1.</t>
  </si>
  <si>
    <t>2.1.2.2.2.2.</t>
  </si>
  <si>
    <t>2.1.2.2.2.3.</t>
  </si>
  <si>
    <t>2.1.2.2.2.4.</t>
  </si>
  <si>
    <t>2.1.3.</t>
  </si>
  <si>
    <t>Предельный уровень нерегулируемых цен для подгруппы потребителей 
с максимальной мощностью энергопринимающих устройств не менее 10 МВт</t>
  </si>
  <si>
    <t>2.1.3.1.</t>
  </si>
  <si>
    <t>2.1.3.1.1.</t>
  </si>
  <si>
    <t>2.1.3.1.1.1.</t>
  </si>
  <si>
    <t>2.1.3.1.1.2.</t>
  </si>
  <si>
    <t>2.1.3.1.1.3.</t>
  </si>
  <si>
    <t>2.1.3.1.1.4.</t>
  </si>
  <si>
    <t>2.1.3.1.2.</t>
  </si>
  <si>
    <t>2.1.3.1.2.1.</t>
  </si>
  <si>
    <t>2.1.3.1.2.2.</t>
  </si>
  <si>
    <t>2.1.3.1.2.3.</t>
  </si>
  <si>
    <t>2.1.3.1.2.4.</t>
  </si>
  <si>
    <t>2.1.3.1.3.</t>
  </si>
  <si>
    <t>2.1.3.1.3.1.</t>
  </si>
  <si>
    <t>2.1.3.1.3.2.</t>
  </si>
  <si>
    <t>2.1.3.1.3.3.</t>
  </si>
  <si>
    <t>2.1.3.1.3.4.</t>
  </si>
  <si>
    <t>2.1.3.2.</t>
  </si>
  <si>
    <t>2.1.3.2.1.</t>
  </si>
  <si>
    <t>2.1.3.2.1.1.</t>
  </si>
  <si>
    <t>2.1.3.2.1.2.</t>
  </si>
  <si>
    <t>2.1.3.2.1.3.</t>
  </si>
  <si>
    <t>2.1.3.2.1.4.</t>
  </si>
  <si>
    <t>2.1.3.2.2.</t>
  </si>
  <si>
    <t>2.1.3.2.2.1.</t>
  </si>
  <si>
    <t>2.1.3.2.2.2.</t>
  </si>
  <si>
    <t>2.1.3.2.2.3.</t>
  </si>
  <si>
    <t>2.1.3.2.2.4.</t>
  </si>
  <si>
    <t>3. Третья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</si>
  <si>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Прочие потребители, подгруппа "максимальная мощность энергопринимающих устройств до 670  кВт"</t>
  </si>
  <si>
    <t>Ставка, применяемая к фактическому почасовому объему покупки электрической энергии, отпущенному на уровне напряжения ВН</t>
  </si>
  <si>
    <t>Дата</t>
  </si>
  <si>
    <t>Единица Измерения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</si>
  <si>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</si>
  <si>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</si>
  <si>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</si>
  <si>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</si>
  <si>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</si>
  <si>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</si>
  <si>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</si>
  <si>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</si>
  <si>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</si>
  <si>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</si>
  <si>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</si>
  <si>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</si>
  <si>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</si>
  <si>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</si>
  <si>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</si>
  <si>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</si>
  <si>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</si>
  <si>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</si>
  <si>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</si>
  <si>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</si>
  <si>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</si>
  <si>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</si>
  <si>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</si>
  <si>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</si>
  <si>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3.1.1.</t>
  </si>
  <si>
    <t>3.1.1.1.</t>
  </si>
  <si>
    <t xml:space="preserve"> -средневзвешенная стоимость э/э</t>
  </si>
  <si>
    <t>3.1.1.2.</t>
  </si>
  <si>
    <t>3.1.1.3.</t>
  </si>
  <si>
    <t>3.1.1.4.</t>
  </si>
  <si>
    <t>3.1.2.</t>
  </si>
  <si>
    <t>3.1.2.1.</t>
  </si>
  <si>
    <t>3.1.2.2.</t>
  </si>
  <si>
    <t>3.1.2.3.</t>
  </si>
  <si>
    <t>3.1.2.4.</t>
  </si>
  <si>
    <t>3.1.3.</t>
  </si>
  <si>
    <t>3.1.3.1.</t>
  </si>
  <si>
    <t>3.1.3.2.</t>
  </si>
  <si>
    <t>3.1.3.3.</t>
  </si>
  <si>
    <t>3.1.3.4.</t>
  </si>
  <si>
    <t>3.1.4.</t>
  </si>
  <si>
    <t>3.1.4.1.</t>
  </si>
  <si>
    <t>3.1.4.2.</t>
  </si>
  <si>
    <t>3.1.4.3.</t>
  </si>
  <si>
    <t>3.1.4.4.</t>
  </si>
  <si>
    <t>3.1.5.</t>
  </si>
  <si>
    <t>3.1.5.1.</t>
  </si>
  <si>
    <t>3.1.5.2.</t>
  </si>
  <si>
    <t>3.1.5.3.</t>
  </si>
  <si>
    <t>3.1.5.4.</t>
  </si>
  <si>
    <t>3.1.6.</t>
  </si>
  <si>
    <t>3.1.6.1.</t>
  </si>
  <si>
    <t>3.1.6.2.</t>
  </si>
  <si>
    <t>3.1.6.3.</t>
  </si>
  <si>
    <t>3.1.6.4.</t>
  </si>
  <si>
    <t>3.1.7.</t>
  </si>
  <si>
    <t>3.1.7.1.</t>
  </si>
  <si>
    <t>3.1.7.2.</t>
  </si>
  <si>
    <t>3.1.7.3.</t>
  </si>
  <si>
    <t>3.1.7.4.</t>
  </si>
  <si>
    <t>3.1.8.</t>
  </si>
  <si>
    <t>3.1.8.1.</t>
  </si>
  <si>
    <t>3.1.8.2.</t>
  </si>
  <si>
    <t>3.1.8.3.</t>
  </si>
  <si>
    <t>3.1.8.4.</t>
  </si>
  <si>
    <t>3.1.9.</t>
  </si>
  <si>
    <t>3.1.9.1.</t>
  </si>
  <si>
    <t>3.1.9.2.</t>
  </si>
  <si>
    <t>3.1.9.3.</t>
  </si>
  <si>
    <t>3.1.9.4.</t>
  </si>
  <si>
    <t>3.1.10.</t>
  </si>
  <si>
    <t>3.1.10.1.</t>
  </si>
  <si>
    <t>3.1.10.2.</t>
  </si>
  <si>
    <t>3.1.10.3.</t>
  </si>
  <si>
    <t>3.1.10.4.</t>
  </si>
  <si>
    <t>3.1.11.</t>
  </si>
  <si>
    <t>3.1.11.1.</t>
  </si>
  <si>
    <t>3.1.11.2.</t>
  </si>
  <si>
    <t>3.1.11.3.</t>
  </si>
  <si>
    <t>3.1.11.4.</t>
  </si>
  <si>
    <t>3.1.12.</t>
  </si>
  <si>
    <t>3.1.12.1.</t>
  </si>
  <si>
    <t>3.1.12.2.</t>
  </si>
  <si>
    <t>3.1.12.3.</t>
  </si>
  <si>
    <t>3.1.12.4.</t>
  </si>
  <si>
    <t>3.1.13.</t>
  </si>
  <si>
    <t>3.1.13.1.</t>
  </si>
  <si>
    <t>3.1.13.2.</t>
  </si>
  <si>
    <t>3.1.13.3.</t>
  </si>
  <si>
    <t>3.1.13.4.</t>
  </si>
  <si>
    <t>3.1.14.</t>
  </si>
  <si>
    <t>3.1.14.1.</t>
  </si>
  <si>
    <t>3.1.14.2.</t>
  </si>
  <si>
    <t>3.1.14.3.</t>
  </si>
  <si>
    <t>3.1.14.4.</t>
  </si>
  <si>
    <t>3.1.15.</t>
  </si>
  <si>
    <t>3.1.15.1.</t>
  </si>
  <si>
    <t>3.1.15.2.</t>
  </si>
  <si>
    <t>3.1.15.3.</t>
  </si>
  <si>
    <t>3.1.15.4.</t>
  </si>
  <si>
    <t>3.1.16.</t>
  </si>
  <si>
    <t>3.1.16.1.</t>
  </si>
  <si>
    <t>3.1.16.2.</t>
  </si>
  <si>
    <t>3.1.16.3.</t>
  </si>
  <si>
    <t>3.1.16.4.</t>
  </si>
  <si>
    <t>3.1.17.</t>
  </si>
  <si>
    <t>3.1.17.1.</t>
  </si>
  <si>
    <t>3.1.17.2.</t>
  </si>
  <si>
    <t>3.1.17.3.</t>
  </si>
  <si>
    <t>3.1.17.4.</t>
  </si>
  <si>
    <t>3.1.18.</t>
  </si>
  <si>
    <t>3.1.18.1.</t>
  </si>
  <si>
    <t>3.1.18.2.</t>
  </si>
  <si>
    <t>3.1.18.3.</t>
  </si>
  <si>
    <t>3.1.18.4.</t>
  </si>
  <si>
    <t>3.1.19.</t>
  </si>
  <si>
    <t>3.1.19.1.</t>
  </si>
  <si>
    <t>3.1.19.2.</t>
  </si>
  <si>
    <t>3.1.19.3.</t>
  </si>
  <si>
    <t>3.1.19.4.</t>
  </si>
  <si>
    <t>3.1.20.</t>
  </si>
  <si>
    <t>3.1.20.1.</t>
  </si>
  <si>
    <t>3.1.20.2.</t>
  </si>
  <si>
    <t>3.1.20.3.</t>
  </si>
  <si>
    <t>3.1.20.4.</t>
  </si>
  <si>
    <t>3.1.21.</t>
  </si>
  <si>
    <t>3.1.21.1.</t>
  </si>
  <si>
    <t>3.1.21.2.</t>
  </si>
  <si>
    <t>3.1.21.3.</t>
  </si>
  <si>
    <t>3.1.21.4.</t>
  </si>
  <si>
    <t>3.1.22.</t>
  </si>
  <si>
    <t>3.1.22.1.</t>
  </si>
  <si>
    <t>3.1.22.2.</t>
  </si>
  <si>
    <t>3.1.22.3.</t>
  </si>
  <si>
    <t>3.1.22.4.</t>
  </si>
  <si>
    <t>3.1.23.</t>
  </si>
  <si>
    <t>3.1.23.1.</t>
  </si>
  <si>
    <t>3.1.23.2.</t>
  </si>
  <si>
    <t>3.1.23.3.</t>
  </si>
  <si>
    <t>3.1.23.4.</t>
  </si>
  <si>
    <t>3.1.24.</t>
  </si>
  <si>
    <t>3.1.24.1.</t>
  </si>
  <si>
    <t>3.1.24.2.</t>
  </si>
  <si>
    <t>3.1.24.3.</t>
  </si>
  <si>
    <t>3.1.24.4.</t>
  </si>
  <si>
    <t>3.1.25.</t>
  </si>
  <si>
    <t>3.1.25.1.</t>
  </si>
  <si>
    <t>3.1.25.2.</t>
  </si>
  <si>
    <t>3.1.25.3.</t>
  </si>
  <si>
    <t>3.1.25.4.</t>
  </si>
  <si>
    <t>3.1.26.</t>
  </si>
  <si>
    <t>3.1.26.1.</t>
  </si>
  <si>
    <t>3.1.26.2.</t>
  </si>
  <si>
    <t>3.1.26.3.</t>
  </si>
  <si>
    <t>3.1.26.4.</t>
  </si>
  <si>
    <t>3.1.27.</t>
  </si>
  <si>
    <t>3.1.27.1.</t>
  </si>
  <si>
    <t>3.1.27.2.</t>
  </si>
  <si>
    <t>3.1.27.3.</t>
  </si>
  <si>
    <t>3.1.27.4.</t>
  </si>
  <si>
    <t>3.1.28.</t>
  </si>
  <si>
    <t>3.1.28.1.</t>
  </si>
  <si>
    <t>3.1.28.2.</t>
  </si>
  <si>
    <t>3.1.28.3.</t>
  </si>
  <si>
    <t>3.1.28.4.</t>
  </si>
  <si>
    <t>3.1.29.</t>
  </si>
  <si>
    <t>3.1.29.1.</t>
  </si>
  <si>
    <t>3.1.29.2.</t>
  </si>
  <si>
    <t>3.1.29.3.</t>
  </si>
  <si>
    <t>3.1.29.4.</t>
  </si>
  <si>
    <t>3.1.30.</t>
  </si>
  <si>
    <t>3.1.30.1.</t>
  </si>
  <si>
    <t>3.1.30.2.</t>
  </si>
  <si>
    <t>3.1.30.3.</t>
  </si>
  <si>
    <t>3.1.30.4.</t>
  </si>
  <si>
    <t xml:space="preserve"> </t>
  </si>
  <si>
    <t>Ставка, применяемая к фактическому почасовому объему покупки электрической энергии, отпущенному на уровне напряжения СН-1</t>
  </si>
  <si>
    <t>3.2.1.</t>
  </si>
  <si>
    <t>3.2.1.1.</t>
  </si>
  <si>
    <t>3.2.1.2.</t>
  </si>
  <si>
    <t>3.2.1.3.</t>
  </si>
  <si>
    <t>3.2.1.4.</t>
  </si>
  <si>
    <t>3.2.2.</t>
  </si>
  <si>
    <t>3.2.2.1.</t>
  </si>
  <si>
    <t>3.2.2.2.</t>
  </si>
  <si>
    <t>3.2.2.3.</t>
  </si>
  <si>
    <t>3.2.2.4.</t>
  </si>
  <si>
    <t>3.2.3.</t>
  </si>
  <si>
    <t>3.2.3.1.</t>
  </si>
  <si>
    <t>3.2.3.2.</t>
  </si>
  <si>
    <t>3.2.3.3.</t>
  </si>
  <si>
    <t>3.2.3.4.</t>
  </si>
  <si>
    <t>3.2.4.</t>
  </si>
  <si>
    <t>3.2.4.1.</t>
  </si>
  <si>
    <t>3.2.4.2.</t>
  </si>
  <si>
    <t>3.2.4.3.</t>
  </si>
  <si>
    <t>3.2.4.4.</t>
  </si>
  <si>
    <t>3.2.5.</t>
  </si>
  <si>
    <t>3.2.5.1.</t>
  </si>
  <si>
    <t>3.2.5.2.</t>
  </si>
  <si>
    <t>3.2.5.3.</t>
  </si>
  <si>
    <t>3.2.5.4.</t>
  </si>
  <si>
    <t>3.2.6.</t>
  </si>
  <si>
    <t>3.2.6.1.</t>
  </si>
  <si>
    <t>3.2.6.2.</t>
  </si>
  <si>
    <t>3.2.6.3.</t>
  </si>
  <si>
    <t>3.2.6.4.</t>
  </si>
  <si>
    <t>3.2.7.</t>
  </si>
  <si>
    <t>3.2.7.1.</t>
  </si>
  <si>
    <t>3.2.7.2.</t>
  </si>
  <si>
    <t>3.2.7.3.</t>
  </si>
  <si>
    <t>3.2.7.4.</t>
  </si>
  <si>
    <t>3.2.8.</t>
  </si>
  <si>
    <t>3.2.8.1.</t>
  </si>
  <si>
    <t>3.2.8.2.</t>
  </si>
  <si>
    <t>3.2.8.3.</t>
  </si>
  <si>
    <t>3.2.8.4.</t>
  </si>
  <si>
    <t>3.2.9.</t>
  </si>
  <si>
    <t>3.2.9.1.</t>
  </si>
  <si>
    <t>3.2.9.2.</t>
  </si>
  <si>
    <t>3.2.9.3.</t>
  </si>
  <si>
    <t>3.2.9.4.</t>
  </si>
  <si>
    <t>3.2.10.</t>
  </si>
  <si>
    <t>3.2.10.1.</t>
  </si>
  <si>
    <t>3.2.10.2.</t>
  </si>
  <si>
    <t>3.2.10.3.</t>
  </si>
  <si>
    <t>3.2.10.4.</t>
  </si>
  <si>
    <t>3.2.11.</t>
  </si>
  <si>
    <t>3.2.11.1.</t>
  </si>
  <si>
    <t>3.2.11.2.</t>
  </si>
  <si>
    <t>3.2.11.3.</t>
  </si>
  <si>
    <t>3.2.11.4.</t>
  </si>
  <si>
    <t>3.2.12.</t>
  </si>
  <si>
    <t>3.2.12.1.</t>
  </si>
  <si>
    <t>3.2.12.2.</t>
  </si>
  <si>
    <t>3.2.12.3.</t>
  </si>
  <si>
    <t>3.2.12.4.</t>
  </si>
  <si>
    <t>3.2.13.</t>
  </si>
  <si>
    <t>3.2.13.1.</t>
  </si>
  <si>
    <t>3.2.13.2.</t>
  </si>
  <si>
    <t>3.2.13.3.</t>
  </si>
  <si>
    <t>3.2.13.4.</t>
  </si>
  <si>
    <t>3.2.14.</t>
  </si>
  <si>
    <t>3.2.14.1.</t>
  </si>
  <si>
    <t>3.2.14.2.</t>
  </si>
  <si>
    <t>3.2.14.3.</t>
  </si>
  <si>
    <t>3.2.14.4.</t>
  </si>
  <si>
    <t>3.2.15.</t>
  </si>
  <si>
    <t>3.2.15.1.</t>
  </si>
  <si>
    <t>3.2.15.2.</t>
  </si>
  <si>
    <t>3.2.15.3.</t>
  </si>
  <si>
    <t>3.2.15.4.</t>
  </si>
  <si>
    <t>3.2.16.</t>
  </si>
  <si>
    <t>3.2.16.1.</t>
  </si>
  <si>
    <t>3.2.16.2.</t>
  </si>
  <si>
    <t>3.2.16.3.</t>
  </si>
  <si>
    <t>3.2.16.4.</t>
  </si>
  <si>
    <t>3.2.17.</t>
  </si>
  <si>
    <t>3.2.17.1.</t>
  </si>
  <si>
    <t>3.2.17.2.</t>
  </si>
  <si>
    <t>3.2.17.3.</t>
  </si>
  <si>
    <t>3.2.17.4.</t>
  </si>
  <si>
    <t>3.2.18.</t>
  </si>
  <si>
    <t>3.2.18.1.</t>
  </si>
  <si>
    <t>3.2.18.2.</t>
  </si>
  <si>
    <t>3.2.18.3.</t>
  </si>
  <si>
    <t>3.2.18.4.</t>
  </si>
  <si>
    <t>3.2.19.</t>
  </si>
  <si>
    <t>3.2.19.1.</t>
  </si>
  <si>
    <t>3.2.19.2.</t>
  </si>
  <si>
    <t>3.2.19.3.</t>
  </si>
  <si>
    <t>3.2.19.4.</t>
  </si>
  <si>
    <t>3.2.20.</t>
  </si>
  <si>
    <t>3.2.20.1.</t>
  </si>
  <si>
    <t>3.2.20.2.</t>
  </si>
  <si>
    <t>3.2.20.3.</t>
  </si>
  <si>
    <t>3.2.20.4.</t>
  </si>
  <si>
    <t>3.2.21.</t>
  </si>
  <si>
    <t>3.2.21.1.</t>
  </si>
  <si>
    <t>3.2.21.2.</t>
  </si>
  <si>
    <t>3.2.21.3.</t>
  </si>
  <si>
    <t>3.2.21.4.</t>
  </si>
  <si>
    <t>3.2.22.</t>
  </si>
  <si>
    <t>3.2.22.1.</t>
  </si>
  <si>
    <t>3.2.22.2.</t>
  </si>
  <si>
    <t>3.2.22.3.</t>
  </si>
  <si>
    <t>3.2.22.4.</t>
  </si>
  <si>
    <t>3.2.23.</t>
  </si>
  <si>
    <t>3.2.23.1.</t>
  </si>
  <si>
    <t>3.2.23.2.</t>
  </si>
  <si>
    <t>3.2.23.3.</t>
  </si>
  <si>
    <t>3.2.23.4.</t>
  </si>
  <si>
    <t>3.2.24.</t>
  </si>
  <si>
    <t>3.2.24.1.</t>
  </si>
  <si>
    <t>3.2.24.2.</t>
  </si>
  <si>
    <t>3.2.24.3.</t>
  </si>
  <si>
    <t>3.2.24.4.</t>
  </si>
  <si>
    <t>3.2.25.</t>
  </si>
  <si>
    <t>3.2.25.1.</t>
  </si>
  <si>
    <t>3.2.25.2.</t>
  </si>
  <si>
    <t>3.2.25.3.</t>
  </si>
  <si>
    <t>3.2.25.4.</t>
  </si>
  <si>
    <t>3.2.26.</t>
  </si>
  <si>
    <t>3.2.26.1.</t>
  </si>
  <si>
    <t>3.2.26.2.</t>
  </si>
  <si>
    <t>3.2.26.3.</t>
  </si>
  <si>
    <t>3.2.26.4.</t>
  </si>
  <si>
    <t>3.2.27.</t>
  </si>
  <si>
    <t>3.2.27.1.</t>
  </si>
  <si>
    <t>3.2.27.2.</t>
  </si>
  <si>
    <t>3.2.27.3.</t>
  </si>
  <si>
    <t>3.2.27.4.</t>
  </si>
  <si>
    <t>3.2.28.</t>
  </si>
  <si>
    <t>3.2.28.1.</t>
  </si>
  <si>
    <t>3.2.28.2.</t>
  </si>
  <si>
    <t>3.2.28.3.</t>
  </si>
  <si>
    <t>3.2.28.4.</t>
  </si>
  <si>
    <t>3.2.29.</t>
  </si>
  <si>
    <t>3.2.29.1.</t>
  </si>
  <si>
    <t>3.2.29.2.</t>
  </si>
  <si>
    <t>3.2.29.3.</t>
  </si>
  <si>
    <t>3.2.29.4.</t>
  </si>
  <si>
    <t>3.2.30.</t>
  </si>
  <si>
    <t>3.2.30.1.</t>
  </si>
  <si>
    <t>3.2.30.2.</t>
  </si>
  <si>
    <t>3.2.30.3.</t>
  </si>
  <si>
    <t>3.2.30.4.</t>
  </si>
  <si>
    <t>Ставка, применяемая к фактическому почасовому объему покупки электрической энергии, отпущенному на уровне напряжения СН-2</t>
  </si>
  <si>
    <t>3.3.1.</t>
  </si>
  <si>
    <t>3.3.1.1.</t>
  </si>
  <si>
    <t>3.3.1.2.</t>
  </si>
  <si>
    <t>3.3.1.3.</t>
  </si>
  <si>
    <t>3.3.1.4.</t>
  </si>
  <si>
    <t>3.3.2.</t>
  </si>
  <si>
    <t>3.3.2.1.</t>
  </si>
  <si>
    <t>3.3.2.2.</t>
  </si>
  <si>
    <t>3.3.2.3.</t>
  </si>
  <si>
    <t>3.3.2.4.</t>
  </si>
  <si>
    <t>3.3.3.</t>
  </si>
  <si>
    <t>3.3.3.1.</t>
  </si>
  <si>
    <t>3.3.3.2.</t>
  </si>
  <si>
    <t>3.3.3.3.</t>
  </si>
  <si>
    <t>3.3.3.4.</t>
  </si>
  <si>
    <t>3.3.4.</t>
  </si>
  <si>
    <t>3.3.4.1.</t>
  </si>
  <si>
    <t>3.3.4.2.</t>
  </si>
  <si>
    <t>3.3.4.3.</t>
  </si>
  <si>
    <t>3.3.4.4.</t>
  </si>
  <si>
    <t>3.3.5.</t>
  </si>
  <si>
    <t>3.3.5.1.</t>
  </si>
  <si>
    <t>3.3.5.2.</t>
  </si>
  <si>
    <t>3.3.5.3.</t>
  </si>
  <si>
    <t>3.3.5.4.</t>
  </si>
  <si>
    <t>3.3.6.</t>
  </si>
  <si>
    <t>3.3.6.1.</t>
  </si>
  <si>
    <t>3.3.6.2.</t>
  </si>
  <si>
    <t>3.3.6.3.</t>
  </si>
  <si>
    <t>3.3.6.4.</t>
  </si>
  <si>
    <t>3.3.7.</t>
  </si>
  <si>
    <t>3.3.7.1.</t>
  </si>
  <si>
    <t>3.3.7.2.</t>
  </si>
  <si>
    <t>3.3.7.3.</t>
  </si>
  <si>
    <t>3.3.7.4.</t>
  </si>
  <si>
    <t>3.3.8.</t>
  </si>
  <si>
    <t>3.3.8.1.</t>
  </si>
  <si>
    <t>3.3.8.2.</t>
  </si>
  <si>
    <t>3.3.8.3.</t>
  </si>
  <si>
    <t>3.3.8.4.</t>
  </si>
  <si>
    <t>3.3.9.</t>
  </si>
  <si>
    <t>3.3.9.1.</t>
  </si>
  <si>
    <t>3.3.9.2.</t>
  </si>
  <si>
    <t>3.3.9.3.</t>
  </si>
  <si>
    <t>3.3.9.4.</t>
  </si>
  <si>
    <t>3.3.10.</t>
  </si>
  <si>
    <t>3.3.10.1.</t>
  </si>
  <si>
    <t>3.3.10.2.</t>
  </si>
  <si>
    <t>3.3.10.3.</t>
  </si>
  <si>
    <t>3.3.10.4.</t>
  </si>
  <si>
    <t>3.3.11.</t>
  </si>
  <si>
    <t>3.3.11.1.</t>
  </si>
  <si>
    <t>3.3.11.2.</t>
  </si>
  <si>
    <t>3.3.11.3.</t>
  </si>
  <si>
    <t>3.3.11.4.</t>
  </si>
  <si>
    <t>3.3.12.</t>
  </si>
  <si>
    <t>3.3.12.1.</t>
  </si>
  <si>
    <t>3.3.12.2.</t>
  </si>
  <si>
    <t>3.3.12.3.</t>
  </si>
  <si>
    <t>3.3.12.4.</t>
  </si>
  <si>
    <t>3.3.13.</t>
  </si>
  <si>
    <t>3.3.13.1.</t>
  </si>
  <si>
    <t>3.3.13.2.</t>
  </si>
  <si>
    <t>3.3.13.3.</t>
  </si>
  <si>
    <t>3.3.13.4.</t>
  </si>
  <si>
    <t>3.3.14.</t>
  </si>
  <si>
    <t>3.3.14.1.</t>
  </si>
  <si>
    <t>3.3.14.2.</t>
  </si>
  <si>
    <t>3.3.14.3.</t>
  </si>
  <si>
    <t>3.3.14.4.</t>
  </si>
  <si>
    <t>3.3.15.</t>
  </si>
  <si>
    <t>3.3.15.1.</t>
  </si>
  <si>
    <t>3.3.15.2.</t>
  </si>
  <si>
    <t>3.3.15.3.</t>
  </si>
  <si>
    <t>3.3.15.4.</t>
  </si>
  <si>
    <t>3.3.16.</t>
  </si>
  <si>
    <t>3.3.16.1.</t>
  </si>
  <si>
    <t>3.3.16.2.</t>
  </si>
  <si>
    <t>3.3.16.3.</t>
  </si>
  <si>
    <t>3.3.16.4.</t>
  </si>
  <si>
    <t>3.3.17.</t>
  </si>
  <si>
    <t>3.3.17.1.</t>
  </si>
  <si>
    <t>3.3.17.2.</t>
  </si>
  <si>
    <t>3.3.17.3.</t>
  </si>
  <si>
    <t>3.3.17.4.</t>
  </si>
  <si>
    <t>3.3.18.</t>
  </si>
  <si>
    <t>3.3.18.1.</t>
  </si>
  <si>
    <t>3.3.18.2.</t>
  </si>
  <si>
    <t>3.3.18.3.</t>
  </si>
  <si>
    <t>3.3.18.4.</t>
  </si>
  <si>
    <t>3.3.19.</t>
  </si>
  <si>
    <t>3.3.19.1.</t>
  </si>
  <si>
    <t>3.3.19.2.</t>
  </si>
  <si>
    <t>3.3.19.3.</t>
  </si>
  <si>
    <t>3.3.19.4.</t>
  </si>
  <si>
    <t>3.3.20.</t>
  </si>
  <si>
    <t>3.3.20.1.</t>
  </si>
  <si>
    <t>3.3.20.2.</t>
  </si>
  <si>
    <t>3.3.20.3.</t>
  </si>
  <si>
    <t>3.3.20.4.</t>
  </si>
  <si>
    <t>3.3.21.</t>
  </si>
  <si>
    <t>3.3.21.1.</t>
  </si>
  <si>
    <t>3.3.21.2.</t>
  </si>
  <si>
    <t>3.3.21.3.</t>
  </si>
  <si>
    <t>3.3.21.4.</t>
  </si>
  <si>
    <t>3.3.22.</t>
  </si>
  <si>
    <t>3.3.22.1.</t>
  </si>
  <si>
    <t>3.3.22.2.</t>
  </si>
  <si>
    <t>3.3.22.3.</t>
  </si>
  <si>
    <t>3.3.22.4.</t>
  </si>
  <si>
    <t>3.3.23.</t>
  </si>
  <si>
    <t>3.3.23.1.</t>
  </si>
  <si>
    <t>3.3.23.2.</t>
  </si>
  <si>
    <t>3.3.23.3.</t>
  </si>
  <si>
    <t>3.3.23.4.</t>
  </si>
  <si>
    <t>3.3.24.</t>
  </si>
  <si>
    <t>3.3.24.1.</t>
  </si>
  <si>
    <t>3.3.24.2.</t>
  </si>
  <si>
    <t>3.3.24.3.</t>
  </si>
  <si>
    <t>3.3.24.4.</t>
  </si>
  <si>
    <t>3.3.25.</t>
  </si>
  <si>
    <t>3.3.25.1.</t>
  </si>
  <si>
    <t>3.3.25.2.</t>
  </si>
  <si>
    <t>3.3.25.3.</t>
  </si>
  <si>
    <t>3.3.25.4.</t>
  </si>
  <si>
    <t>3.3.26.</t>
  </si>
  <si>
    <t>3.3.26.1.</t>
  </si>
  <si>
    <t>3.3.26.2.</t>
  </si>
  <si>
    <t>3.3.26.3.</t>
  </si>
  <si>
    <t>3.3.26.4.</t>
  </si>
  <si>
    <t>3.3.27.</t>
  </si>
  <si>
    <t>3.3.27.1.</t>
  </si>
  <si>
    <t>3.3.27.2.</t>
  </si>
  <si>
    <t>3.3.27.3.</t>
  </si>
  <si>
    <t>3.3.27.4.</t>
  </si>
  <si>
    <t>3.3.28.</t>
  </si>
  <si>
    <t>3.3.28.1.</t>
  </si>
  <si>
    <t>3.3.28.2.</t>
  </si>
  <si>
    <t>3.3.28.3.</t>
  </si>
  <si>
    <t>3.3.28.4.</t>
  </si>
  <si>
    <t>3.3.29.</t>
  </si>
  <si>
    <t>3.3.29.1.</t>
  </si>
  <si>
    <t>3.3.29.2.</t>
  </si>
  <si>
    <t>3.3.29.3.</t>
  </si>
  <si>
    <t>3.3.29.4.</t>
  </si>
  <si>
    <t>3.3.30.</t>
  </si>
  <si>
    <t>3.3.30.1.</t>
  </si>
  <si>
    <t>3.3.30.2.</t>
  </si>
  <si>
    <t>3.3.30.3.</t>
  </si>
  <si>
    <t>3.3.30.4.</t>
  </si>
  <si>
    <t>Ставка, применяемая к фактическому почасовому объему покупки электрической энергии, отпущенному на уровне напряжения НН</t>
  </si>
  <si>
    <t>3.4.1.</t>
  </si>
  <si>
    <t>3.4.1.1.</t>
  </si>
  <si>
    <t>3.4.1.2.</t>
  </si>
  <si>
    <t>3.4.1.3.</t>
  </si>
  <si>
    <t>3.4.1.4.</t>
  </si>
  <si>
    <t>3.4.2.</t>
  </si>
  <si>
    <t>3.4.2.1.</t>
  </si>
  <si>
    <t>3.4.2.2.</t>
  </si>
  <si>
    <t>3.4.2.3.</t>
  </si>
  <si>
    <t>3.4.2.4.</t>
  </si>
  <si>
    <t>3.4.3.</t>
  </si>
  <si>
    <t>3.4.3.1.</t>
  </si>
  <si>
    <t>3.4.3.2.</t>
  </si>
  <si>
    <t>3.4.3.3.</t>
  </si>
  <si>
    <t>3.4.3.4.</t>
  </si>
  <si>
    <t>3.4.4.</t>
  </si>
  <si>
    <t>3.4.4.1.</t>
  </si>
  <si>
    <t>3.4.4.2.</t>
  </si>
  <si>
    <t>3.4.4.3.</t>
  </si>
  <si>
    <t>3.4.4.4.</t>
  </si>
  <si>
    <t>3.4.5.</t>
  </si>
  <si>
    <t>3.4.5.1.</t>
  </si>
  <si>
    <t>3.4.5.2.</t>
  </si>
  <si>
    <t>3.4.5.3.</t>
  </si>
  <si>
    <t>3.4.5.4.</t>
  </si>
  <si>
    <t>3.4.6.</t>
  </si>
  <si>
    <t>3.4.6.1.</t>
  </si>
  <si>
    <t>3.4.6.2.</t>
  </si>
  <si>
    <t>3.4.6.3.</t>
  </si>
  <si>
    <t>3.4.6.4.</t>
  </si>
  <si>
    <t>3.4.7.</t>
  </si>
  <si>
    <t>3.4.7.1.</t>
  </si>
  <si>
    <t>3.4.7.2.</t>
  </si>
  <si>
    <t>3.4.7.3.</t>
  </si>
  <si>
    <t>3.4.7.4.</t>
  </si>
  <si>
    <t>3.4.8.</t>
  </si>
  <si>
    <t>3.4.8.1.</t>
  </si>
  <si>
    <t>3.4.8.2.</t>
  </si>
  <si>
    <t>3.4.8.3.</t>
  </si>
  <si>
    <t>3.4.8.4.</t>
  </si>
  <si>
    <t>3.4.9.</t>
  </si>
  <si>
    <t>3.4.9.1.</t>
  </si>
  <si>
    <t>3.4.9.2.</t>
  </si>
  <si>
    <t>3.4.9.3.</t>
  </si>
  <si>
    <t>3.4.9.4.</t>
  </si>
  <si>
    <t>3.4.10.</t>
  </si>
  <si>
    <t>3.4.10.1.</t>
  </si>
  <si>
    <t>3.4.10.2.</t>
  </si>
  <si>
    <t>3.4.10.3.</t>
  </si>
  <si>
    <t>3.4.10.4.</t>
  </si>
  <si>
    <t>3.4.11.</t>
  </si>
  <si>
    <t>3.4.11.1.</t>
  </si>
  <si>
    <t>3.4.11.2.</t>
  </si>
  <si>
    <t>3.4.11.3.</t>
  </si>
  <si>
    <t>3.4.11.4.</t>
  </si>
  <si>
    <t>3.4.12.</t>
  </si>
  <si>
    <t>3.4.12.1.</t>
  </si>
  <si>
    <t>3.4.12.2.</t>
  </si>
  <si>
    <t>3.4.12.3.</t>
  </si>
  <si>
    <t>3.4.12.4.</t>
  </si>
  <si>
    <t>3.4.13.</t>
  </si>
  <si>
    <t>3.4.13.1.</t>
  </si>
  <si>
    <t>3.4.13.2.</t>
  </si>
  <si>
    <t>3.4.13.3.</t>
  </si>
  <si>
    <t>3.4.13.4.</t>
  </si>
  <si>
    <t>3.4.14.</t>
  </si>
  <si>
    <t>3.4.14.1.</t>
  </si>
  <si>
    <t>3.4.14.2.</t>
  </si>
  <si>
    <t>3.4.14.3.</t>
  </si>
  <si>
    <t>3.4.14.4.</t>
  </si>
  <si>
    <t>3.4.15.</t>
  </si>
  <si>
    <t>3.4.15.1.</t>
  </si>
  <si>
    <t>3.4.15.2.</t>
  </si>
  <si>
    <t>3.4.15.3.</t>
  </si>
  <si>
    <t>3.4.15.4.</t>
  </si>
  <si>
    <t>3.4.16.</t>
  </si>
  <si>
    <t>3.4.16.1.</t>
  </si>
  <si>
    <t>3.4.16.2.</t>
  </si>
  <si>
    <t>3.4.16.3.</t>
  </si>
  <si>
    <t>3.4.16.4.</t>
  </si>
  <si>
    <t>3.4.17.</t>
  </si>
  <si>
    <t>3.4.17.1.</t>
  </si>
  <si>
    <t>3.4.17.2.</t>
  </si>
  <si>
    <t>3.4.17.3.</t>
  </si>
  <si>
    <t>3.4.17.4.</t>
  </si>
  <si>
    <t>3.4.18.</t>
  </si>
  <si>
    <t>3.4.18.1.</t>
  </si>
  <si>
    <t>3.4.18.2.</t>
  </si>
  <si>
    <t>3.4.18.3.</t>
  </si>
  <si>
    <t>3.4.18.4.</t>
  </si>
  <si>
    <t>3.4.19.</t>
  </si>
  <si>
    <t>3.4.19.1.</t>
  </si>
  <si>
    <t>3.4.19.2.</t>
  </si>
  <si>
    <t>3.4.19.3.</t>
  </si>
  <si>
    <t>3.4.19.4.</t>
  </si>
  <si>
    <t>3.4.20.</t>
  </si>
  <si>
    <t>3.4.20.1.</t>
  </si>
  <si>
    <t>3.4.20.2.</t>
  </si>
  <si>
    <t>3.4.20.3.</t>
  </si>
  <si>
    <t>3.4.20.4.</t>
  </si>
  <si>
    <t>3.4.21.</t>
  </si>
  <si>
    <t>3.4.21.1.</t>
  </si>
  <si>
    <t>3.4.21.2.</t>
  </si>
  <si>
    <t>3.4.21.3.</t>
  </si>
  <si>
    <t>3.4.21.4.</t>
  </si>
  <si>
    <t>3.4.22.</t>
  </si>
  <si>
    <t>3.4.22.1.</t>
  </si>
  <si>
    <t>3.4.22.2.</t>
  </si>
  <si>
    <t>3.4.22.3.</t>
  </si>
  <si>
    <t>3.4.22.4.</t>
  </si>
  <si>
    <t>3.4.23.</t>
  </si>
  <si>
    <t>3.4.23.1.</t>
  </si>
  <si>
    <t>3.4.23.2.</t>
  </si>
  <si>
    <t>3.4.23.3.</t>
  </si>
  <si>
    <t>3.4.23.4.</t>
  </si>
  <si>
    <t>3.4.24.</t>
  </si>
  <si>
    <t>3.4.24.1.</t>
  </si>
  <si>
    <t>3.4.24.2.</t>
  </si>
  <si>
    <t>3.4.24.3.</t>
  </si>
  <si>
    <t>3.4.24.4.</t>
  </si>
  <si>
    <t>3.4.25.</t>
  </si>
  <si>
    <t>3.4.25.1.</t>
  </si>
  <si>
    <t>3.4.25.2.</t>
  </si>
  <si>
    <t>3.4.25.3.</t>
  </si>
  <si>
    <t>3.4.25.4.</t>
  </si>
  <si>
    <t>3.4.26.</t>
  </si>
  <si>
    <t>3.4.26.1.</t>
  </si>
  <si>
    <t>3.4.26.2.</t>
  </si>
  <si>
    <t>3.4.26.3.</t>
  </si>
  <si>
    <t>3.4.26.4.</t>
  </si>
  <si>
    <t>3.4.27.</t>
  </si>
  <si>
    <t>3.4.27.1.</t>
  </si>
  <si>
    <t>3.4.27.2.</t>
  </si>
  <si>
    <t>3.4.27.3.</t>
  </si>
  <si>
    <t>3.4.27.4.</t>
  </si>
  <si>
    <t>3.4.28.</t>
  </si>
  <si>
    <t>3.4.28.1.</t>
  </si>
  <si>
    <t>3.4.28.2.</t>
  </si>
  <si>
    <t>3.4.28.3.</t>
  </si>
  <si>
    <t>3.4.28.4.</t>
  </si>
  <si>
    <t>3.4.29.</t>
  </si>
  <si>
    <t>3.4.29.1.</t>
  </si>
  <si>
    <t>3.4.29.2.</t>
  </si>
  <si>
    <t>3.4.29.3.</t>
  </si>
  <si>
    <t>3.4.29.4.</t>
  </si>
  <si>
    <t>3.4.30.</t>
  </si>
  <si>
    <t>3.4.30.1.</t>
  </si>
  <si>
    <t>3.4.30.2.</t>
  </si>
  <si>
    <t>3.4.30.3.</t>
  </si>
  <si>
    <t>3.4.30.4.</t>
  </si>
  <si>
    <t>Ставка за мощность предельного уровня нерегулируемой цены</t>
  </si>
  <si>
    <t>3.5.1.</t>
  </si>
  <si>
    <t>Ставка за мощность</t>
  </si>
  <si>
    <t>руб./МВт</t>
  </si>
  <si>
    <t>СН-II</t>
  </si>
  <si>
    <t>НН</t>
  </si>
  <si>
    <t>3.5.1.1.</t>
  </si>
  <si>
    <t xml:space="preserve"> -средневзвешенная стоимость м</t>
  </si>
  <si>
    <t>Прочие потребители, подгруппа "максимальная мощность энергопринимающих устройств от 670 кВт до 10 МВт"</t>
  </si>
  <si>
    <t>Прочие потребители, подгруппа "максимальная мощность энергопринимающих устройств не менее 10 МВт"</t>
  </si>
  <si>
    <t>4. Четвертая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двухставочном исчислении)</t>
  </si>
  <si>
    <t>4.1.1.</t>
  </si>
  <si>
    <t>4.1.1.1.</t>
  </si>
  <si>
    <t>4.1.1.2.</t>
  </si>
  <si>
    <t>4.1.1.3.</t>
  </si>
  <si>
    <t>4.1.1.4.</t>
  </si>
  <si>
    <t>4.1.2.</t>
  </si>
  <si>
    <t>4.1.2.1.</t>
  </si>
  <si>
    <t>4.1.2.2.</t>
  </si>
  <si>
    <t>4.1.2.3.</t>
  </si>
  <si>
    <t>4.1.2.4.</t>
  </si>
  <si>
    <t>4.1.3.</t>
  </si>
  <si>
    <t>4.1.3.1.</t>
  </si>
  <si>
    <t>4.1.3.2.</t>
  </si>
  <si>
    <t>4.1.3.3.</t>
  </si>
  <si>
    <t>4.1.3.4.</t>
  </si>
  <si>
    <t>4.1.4.</t>
  </si>
  <si>
    <t>4.1.4.1.</t>
  </si>
  <si>
    <t>4.1.4.2.</t>
  </si>
  <si>
    <t>4.1.4.3.</t>
  </si>
  <si>
    <t>4.1.4.4.</t>
  </si>
  <si>
    <t>4.1.5.</t>
  </si>
  <si>
    <t>4.1.5.1.</t>
  </si>
  <si>
    <t>4.1.5.2.</t>
  </si>
  <si>
    <t>4.1.5.3.</t>
  </si>
  <si>
    <t>4.1.5.4.</t>
  </si>
  <si>
    <t>4.1.6.</t>
  </si>
  <si>
    <t>4.1.6.1.</t>
  </si>
  <si>
    <t>4.1.6.2.</t>
  </si>
  <si>
    <t>4.1.6.3.</t>
  </si>
  <si>
    <t>4.1.6.4.</t>
  </si>
  <si>
    <t>4.1.7.</t>
  </si>
  <si>
    <t>4.1.7.1.</t>
  </si>
  <si>
    <t>4.1.7.2.</t>
  </si>
  <si>
    <t>4.1.7.3.</t>
  </si>
  <si>
    <t>4.1.7.4.</t>
  </si>
  <si>
    <t>4.1.8.</t>
  </si>
  <si>
    <t>4.1.8.1.</t>
  </si>
  <si>
    <t>4.1.8.2.</t>
  </si>
  <si>
    <t>4.1.8.3.</t>
  </si>
  <si>
    <t>4.1.8.4.</t>
  </si>
  <si>
    <t>4.1.9.</t>
  </si>
  <si>
    <t>4.1.9.1.</t>
  </si>
  <si>
    <t>4.1.9.2.</t>
  </si>
  <si>
    <t>4.1.9.3.</t>
  </si>
  <si>
    <t>4.1.9.4.</t>
  </si>
  <si>
    <t>4.1.10.</t>
  </si>
  <si>
    <t>4.1.10.1.</t>
  </si>
  <si>
    <t>4.1.10.2.</t>
  </si>
  <si>
    <t>4.1.10.3.</t>
  </si>
  <si>
    <t>4.1.10.4.</t>
  </si>
  <si>
    <t>4.1.11.</t>
  </si>
  <si>
    <t>4.1.11.1.</t>
  </si>
  <si>
    <t>4.1.11.2.</t>
  </si>
  <si>
    <t>4.1.11.3.</t>
  </si>
  <si>
    <t>4.1.11.4.</t>
  </si>
  <si>
    <t>4.1.12.</t>
  </si>
  <si>
    <t>4.1.12.1.</t>
  </si>
  <si>
    <t>4.1.12.2.</t>
  </si>
  <si>
    <t>4.1.12.3.</t>
  </si>
  <si>
    <t>4.1.12.4.</t>
  </si>
  <si>
    <t>4.1.13.</t>
  </si>
  <si>
    <t>4.1.13.1.</t>
  </si>
  <si>
    <t>4.1.13.2.</t>
  </si>
  <si>
    <t>4.1.13.3.</t>
  </si>
  <si>
    <t>4.1.13.4.</t>
  </si>
  <si>
    <t>4.1.14.</t>
  </si>
  <si>
    <t>4.1.14.1.</t>
  </si>
  <si>
    <t>4.1.14.2.</t>
  </si>
  <si>
    <t>4.1.14.3.</t>
  </si>
  <si>
    <t>4.1.14.4.</t>
  </si>
  <si>
    <t>4.1.15.</t>
  </si>
  <si>
    <t>4.1.15.1.</t>
  </si>
  <si>
    <t>4.1.15.2.</t>
  </si>
  <si>
    <t>4.1.15.3.</t>
  </si>
  <si>
    <t>4.1.15.4.</t>
  </si>
  <si>
    <t>4.1.16.</t>
  </si>
  <si>
    <t>4.1.16.1.</t>
  </si>
  <si>
    <t>4.1.16.2.</t>
  </si>
  <si>
    <t>4.1.16.3.</t>
  </si>
  <si>
    <t>4.1.16.4.</t>
  </si>
  <si>
    <t>4.1.17.</t>
  </si>
  <si>
    <t>4.1.17.1.</t>
  </si>
  <si>
    <t>4.1.17.2.</t>
  </si>
  <si>
    <t>4.1.17.3.</t>
  </si>
  <si>
    <t>4.1.17.4.</t>
  </si>
  <si>
    <t>4.1.18.</t>
  </si>
  <si>
    <t>4.1.18.1.</t>
  </si>
  <si>
    <t>4.1.18.2.</t>
  </si>
  <si>
    <t>4.1.18.3.</t>
  </si>
  <si>
    <t>4.1.18.4.</t>
  </si>
  <si>
    <t>4.1.19.</t>
  </si>
  <si>
    <t>4.1.19.1.</t>
  </si>
  <si>
    <t>4.1.19.2.</t>
  </si>
  <si>
    <t>4.1.19.3.</t>
  </si>
  <si>
    <t>4.1.19.4.</t>
  </si>
  <si>
    <t>4.1.20.</t>
  </si>
  <si>
    <t>4.1.20.1.</t>
  </si>
  <si>
    <t>4.1.20.2.</t>
  </si>
  <si>
    <t>4.1.20.3.</t>
  </si>
  <si>
    <t>4.1.20.4.</t>
  </si>
  <si>
    <t>4.1.21.</t>
  </si>
  <si>
    <t>4.1.21.1.</t>
  </si>
  <si>
    <t>4.1.21.2.</t>
  </si>
  <si>
    <t>4.1.21.3.</t>
  </si>
  <si>
    <t>4.1.21.4.</t>
  </si>
  <si>
    <t>4.1.22.</t>
  </si>
  <si>
    <t>4.1.22.1.</t>
  </si>
  <si>
    <t>4.1.22.2.</t>
  </si>
  <si>
    <t>4.1.22.3.</t>
  </si>
  <si>
    <t>4.1.22.4.</t>
  </si>
  <si>
    <t>4.1.23.</t>
  </si>
  <si>
    <t>4.1.23.1.</t>
  </si>
  <si>
    <t>4.1.23.2.</t>
  </si>
  <si>
    <t>4.1.23.3.</t>
  </si>
  <si>
    <t>4.1.23.4.</t>
  </si>
  <si>
    <t>4.1.24.</t>
  </si>
  <si>
    <t>4.1.24.1.</t>
  </si>
  <si>
    <t>4.1.24.2.</t>
  </si>
  <si>
    <t>4.1.24.3.</t>
  </si>
  <si>
    <t>4.1.24.4.</t>
  </si>
  <si>
    <t>4.1.25.</t>
  </si>
  <si>
    <t>4.1.25.1.</t>
  </si>
  <si>
    <t>4.1.25.2.</t>
  </si>
  <si>
    <t>4.1.25.3.</t>
  </si>
  <si>
    <t>4.1.25.4.</t>
  </si>
  <si>
    <t>4.1.26.</t>
  </si>
  <si>
    <t>4.1.26.1.</t>
  </si>
  <si>
    <t>4.1.26.2.</t>
  </si>
  <si>
    <t>4.1.26.3.</t>
  </si>
  <si>
    <t>4.1.26.4.</t>
  </si>
  <si>
    <t>4.1.27.</t>
  </si>
  <si>
    <t>4.1.27.1.</t>
  </si>
  <si>
    <t>4.1.27.2.</t>
  </si>
  <si>
    <t>4.1.27.3.</t>
  </si>
  <si>
    <t>4.1.27.4.</t>
  </si>
  <si>
    <t>4.1.28.</t>
  </si>
  <si>
    <t>4.1.28.1.</t>
  </si>
  <si>
    <t>4.1.28.2.</t>
  </si>
  <si>
    <t>4.1.28.3.</t>
  </si>
  <si>
    <t>4.1.28.4.</t>
  </si>
  <si>
    <t>4.1.29.</t>
  </si>
  <si>
    <t>4.1.29.1.</t>
  </si>
  <si>
    <t>4.1.29.2.</t>
  </si>
  <si>
    <t>4.1.29.3.</t>
  </si>
  <si>
    <t>4.1.29.4.</t>
  </si>
  <si>
    <t>4.1.30.</t>
  </si>
  <si>
    <t>4.1.30.1.</t>
  </si>
  <si>
    <t>4.1.30.2.</t>
  </si>
  <si>
    <t>4.1.30.3.</t>
  </si>
  <si>
    <t>4.1.30.4.</t>
  </si>
  <si>
    <t>4.2.1.</t>
  </si>
  <si>
    <t>4.2.1.1.</t>
  </si>
  <si>
    <t>4.2.1.2.</t>
  </si>
  <si>
    <t>4.2.1.3.</t>
  </si>
  <si>
    <t>4.2.1.4.</t>
  </si>
  <si>
    <t>4.2.2.</t>
  </si>
  <si>
    <t>4.2.2.1.</t>
  </si>
  <si>
    <t>4.2.2.2.</t>
  </si>
  <si>
    <t>4.2.2.3.</t>
  </si>
  <si>
    <t>4.2.2.4.</t>
  </si>
  <si>
    <t>4.2.3.</t>
  </si>
  <si>
    <t>4.2.3.1.</t>
  </si>
  <si>
    <t>4.2.3.2.</t>
  </si>
  <si>
    <t>4.2.3.3.</t>
  </si>
  <si>
    <t>4.2.3.4.</t>
  </si>
  <si>
    <t>4.2.4.</t>
  </si>
  <si>
    <t>4.2.4.1.</t>
  </si>
  <si>
    <t>4.2.4.2.</t>
  </si>
  <si>
    <t>4.2.4.3.</t>
  </si>
  <si>
    <t>4.2.4.4.</t>
  </si>
  <si>
    <t>4.2.5.</t>
  </si>
  <si>
    <t>4.2.5.1.</t>
  </si>
  <si>
    <t>4.2.5.2.</t>
  </si>
  <si>
    <t>4.2.5.3.</t>
  </si>
  <si>
    <t>4.2.5.4.</t>
  </si>
  <si>
    <t>4.2.6.</t>
  </si>
  <si>
    <t>4.2.6.1.</t>
  </si>
  <si>
    <t>4.2.6.2.</t>
  </si>
  <si>
    <t>4.2.6.3.</t>
  </si>
  <si>
    <t>4.2.6.4.</t>
  </si>
  <si>
    <t>4.2.7.</t>
  </si>
  <si>
    <t>4.2.7.1.</t>
  </si>
  <si>
    <t>4.2.7.2.</t>
  </si>
  <si>
    <t>4.2.7.3.</t>
  </si>
  <si>
    <t>4.2.7.4.</t>
  </si>
  <si>
    <t>4.2.8.</t>
  </si>
  <si>
    <t>4.2.8.1.</t>
  </si>
  <si>
    <t>4.2.8.2.</t>
  </si>
  <si>
    <t>4.2.8.3.</t>
  </si>
  <si>
    <t>4.2.8.4.</t>
  </si>
  <si>
    <t>4.2.9.</t>
  </si>
  <si>
    <t>4.2.9.1.</t>
  </si>
  <si>
    <t>4.2.9.2.</t>
  </si>
  <si>
    <t>4.2.9.3.</t>
  </si>
  <si>
    <t>4.2.9.4.</t>
  </si>
  <si>
    <t>4.2.10.</t>
  </si>
  <si>
    <t>4.2.10.1.</t>
  </si>
  <si>
    <t>4.2.10.2.</t>
  </si>
  <si>
    <t>4.2.10.3.</t>
  </si>
  <si>
    <t>4.2.10.4.</t>
  </si>
  <si>
    <t>4.2.11.</t>
  </si>
  <si>
    <t>4.2.11.1.</t>
  </si>
  <si>
    <t>4.2.11.2.</t>
  </si>
  <si>
    <t>4.2.11.3.</t>
  </si>
  <si>
    <t>4.2.11.4.</t>
  </si>
  <si>
    <t>4.2.12.</t>
  </si>
  <si>
    <t>4.2.12.1.</t>
  </si>
  <si>
    <t>4.2.12.2.</t>
  </si>
  <si>
    <t>4.2.12.3.</t>
  </si>
  <si>
    <t>4.2.12.4.</t>
  </si>
  <si>
    <t>4.2.13.</t>
  </si>
  <si>
    <t>4.2.13.1.</t>
  </si>
  <si>
    <t>4.2.13.2.</t>
  </si>
  <si>
    <t>4.2.13.3.</t>
  </si>
  <si>
    <t>4.2.13.4.</t>
  </si>
  <si>
    <t>4.2.14.</t>
  </si>
  <si>
    <t>4.2.14.1.</t>
  </si>
  <si>
    <t>4.2.14.2.</t>
  </si>
  <si>
    <t>4.2.14.3.</t>
  </si>
  <si>
    <t>4.2.14.4.</t>
  </si>
  <si>
    <t>4.2.15.</t>
  </si>
  <si>
    <t>4.2.15.1.</t>
  </si>
  <si>
    <t>4.2.15.2.</t>
  </si>
  <si>
    <t>4.2.15.3.</t>
  </si>
  <si>
    <t>4.2.15.4.</t>
  </si>
  <si>
    <t>4.2.16.</t>
  </si>
  <si>
    <t>4.2.16.1.</t>
  </si>
  <si>
    <t>4.2.16.2.</t>
  </si>
  <si>
    <t>4.2.16.3.</t>
  </si>
  <si>
    <t>4.2.16.4.</t>
  </si>
  <si>
    <t>4.2.17.</t>
  </si>
  <si>
    <t>4.2.17.1.</t>
  </si>
  <si>
    <t>4.2.17.2.</t>
  </si>
  <si>
    <t>4.2.17.3.</t>
  </si>
  <si>
    <t>4.2.17.4.</t>
  </si>
  <si>
    <t>4.2.18.</t>
  </si>
  <si>
    <t>4.2.18.1.</t>
  </si>
  <si>
    <t>4.2.18.2.</t>
  </si>
  <si>
    <t>4.2.18.3.</t>
  </si>
  <si>
    <t>4.2.18.4.</t>
  </si>
  <si>
    <t>4.2.19.</t>
  </si>
  <si>
    <t>4.2.19.1.</t>
  </si>
  <si>
    <t>4.2.19.2.</t>
  </si>
  <si>
    <t>4.2.19.3.</t>
  </si>
  <si>
    <t>4.2.19.4.</t>
  </si>
  <si>
    <t>4.2.20.</t>
  </si>
  <si>
    <t>4.2.20.1.</t>
  </si>
  <si>
    <t>4.2.20.2.</t>
  </si>
  <si>
    <t>4.2.20.3.</t>
  </si>
  <si>
    <t>4.2.20.4.</t>
  </si>
  <si>
    <t>4.2.21.</t>
  </si>
  <si>
    <t>4.2.21.1.</t>
  </si>
  <si>
    <t>4.2.21.2.</t>
  </si>
  <si>
    <t>4.2.21.3.</t>
  </si>
  <si>
    <t>4.2.21.4.</t>
  </si>
  <si>
    <t>4.2.22.</t>
  </si>
  <si>
    <t>4.2.22.1.</t>
  </si>
  <si>
    <t>4.2.22.2.</t>
  </si>
  <si>
    <t>4.2.22.3.</t>
  </si>
  <si>
    <t>4.2.22.4.</t>
  </si>
  <si>
    <t>4.2.23.</t>
  </si>
  <si>
    <t>4.2.23.1.</t>
  </si>
  <si>
    <t>4.2.23.2.</t>
  </si>
  <si>
    <t>4.2.23.3.</t>
  </si>
  <si>
    <t>4.2.23.4.</t>
  </si>
  <si>
    <t>4.2.24.</t>
  </si>
  <si>
    <t>4.2.24.1.</t>
  </si>
  <si>
    <t>4.2.24.2.</t>
  </si>
  <si>
    <t>4.2.24.3.</t>
  </si>
  <si>
    <t>4.2.24.4.</t>
  </si>
  <si>
    <t>4.2.25.</t>
  </si>
  <si>
    <t>4.2.25.1.</t>
  </si>
  <si>
    <t>4.2.25.2.</t>
  </si>
  <si>
    <t>4.2.25.3.</t>
  </si>
  <si>
    <t>4.2.25.4.</t>
  </si>
  <si>
    <t>4.2.26.</t>
  </si>
  <si>
    <t>4.2.26.1.</t>
  </si>
  <si>
    <t>4.2.26.2.</t>
  </si>
  <si>
    <t>4.2.26.3.</t>
  </si>
  <si>
    <t>4.2.26.4.</t>
  </si>
  <si>
    <t>4.2.27.</t>
  </si>
  <si>
    <t>4.2.27.1.</t>
  </si>
  <si>
    <t>4.2.27.2.</t>
  </si>
  <si>
    <t>4.2.27.3.</t>
  </si>
  <si>
    <t>4.2.27.4.</t>
  </si>
  <si>
    <t>4.2.28.</t>
  </si>
  <si>
    <t>4.2.28.1.</t>
  </si>
  <si>
    <t>4.2.28.2.</t>
  </si>
  <si>
    <t>4.2.28.3.</t>
  </si>
  <si>
    <t>4.2.28.4.</t>
  </si>
  <si>
    <t>4.2.29.</t>
  </si>
  <si>
    <t>4.2.29.1.</t>
  </si>
  <si>
    <t>4.2.29.2.</t>
  </si>
  <si>
    <t>4.2.29.3.</t>
  </si>
  <si>
    <t>4.2.29.4.</t>
  </si>
  <si>
    <t>4.2.30.</t>
  </si>
  <si>
    <t>4.2.30.1.</t>
  </si>
  <si>
    <t>4.2.30.2.</t>
  </si>
  <si>
    <t>4.2.30.3.</t>
  </si>
  <si>
    <t>4.2.30.4.</t>
  </si>
  <si>
    <t>4.3.1.</t>
  </si>
  <si>
    <t>4.3.1.1.</t>
  </si>
  <si>
    <t>4.3.1.2.</t>
  </si>
  <si>
    <t>4.3.1.3.</t>
  </si>
  <si>
    <t>4.3.1.4.</t>
  </si>
  <si>
    <t>4.3.2.</t>
  </si>
  <si>
    <t>4.3.2.1.</t>
  </si>
  <si>
    <t>4.3.2.2.</t>
  </si>
  <si>
    <t>4.3.2.3.</t>
  </si>
  <si>
    <t>4.3.2.4.</t>
  </si>
  <si>
    <t>4.3.3.</t>
  </si>
  <si>
    <t>4.3.3.1.</t>
  </si>
  <si>
    <t>4.3.3.2.</t>
  </si>
  <si>
    <t>4.3.3.3.</t>
  </si>
  <si>
    <t>4.3.3.4.</t>
  </si>
  <si>
    <t>4.3.4.</t>
  </si>
  <si>
    <t>4.3.4.1.</t>
  </si>
  <si>
    <t>4.3.4.2.</t>
  </si>
  <si>
    <t>4.3.4.3.</t>
  </si>
  <si>
    <t>4.3.4.4.</t>
  </si>
  <si>
    <t>4.3.5.</t>
  </si>
  <si>
    <t>4.3.5.1.</t>
  </si>
  <si>
    <t>4.3.5.2.</t>
  </si>
  <si>
    <t>4.3.5.3.</t>
  </si>
  <si>
    <t>4.3.5.4.</t>
  </si>
  <si>
    <t>4.3.6.</t>
  </si>
  <si>
    <t>4.3.6.1.</t>
  </si>
  <si>
    <t>4.3.6.2.</t>
  </si>
  <si>
    <t>4.3.6.3.</t>
  </si>
  <si>
    <t>4.3.6.4.</t>
  </si>
  <si>
    <t>4.3.7.</t>
  </si>
  <si>
    <t>4.3.7.1.</t>
  </si>
  <si>
    <t>4.3.7.2.</t>
  </si>
  <si>
    <t>4.3.7.3.</t>
  </si>
  <si>
    <t>4.3.7.4.</t>
  </si>
  <si>
    <t>4.3.8.</t>
  </si>
  <si>
    <t>4.3.8.1.</t>
  </si>
  <si>
    <t>4.3.8.2.</t>
  </si>
  <si>
    <t>4.3.8.3.</t>
  </si>
  <si>
    <t>4.3.8.4.</t>
  </si>
  <si>
    <t>4.3.9.</t>
  </si>
  <si>
    <t>4.3.9.1.</t>
  </si>
  <si>
    <t>4.3.9.2.</t>
  </si>
  <si>
    <t>4.3.9.3.</t>
  </si>
  <si>
    <t>4.3.9.4.</t>
  </si>
  <si>
    <t>4.3.10.</t>
  </si>
  <si>
    <t>4.3.10.1.</t>
  </si>
  <si>
    <t>4.3.10.2.</t>
  </si>
  <si>
    <t>4.3.10.3.</t>
  </si>
  <si>
    <t>4.3.10.4.</t>
  </si>
  <si>
    <t>4.3.11.</t>
  </si>
  <si>
    <t>4.3.11.1.</t>
  </si>
  <si>
    <t>4.3.11.2.</t>
  </si>
  <si>
    <t>4.3.11.3.</t>
  </si>
  <si>
    <t>4.3.11.4.</t>
  </si>
  <si>
    <t>4.3.12.</t>
  </si>
  <si>
    <t>4.3.12.1.</t>
  </si>
  <si>
    <t>4.3.12.2.</t>
  </si>
  <si>
    <t>4.3.12.3.</t>
  </si>
  <si>
    <t>4.3.12.4.</t>
  </si>
  <si>
    <t>4.3.13.</t>
  </si>
  <si>
    <t>4.3.13.1.</t>
  </si>
  <si>
    <t>4.3.13.2.</t>
  </si>
  <si>
    <t>4.3.13.3.</t>
  </si>
  <si>
    <t>4.3.13.4.</t>
  </si>
  <si>
    <t>4.3.14.</t>
  </si>
  <si>
    <t>4.3.14.1.</t>
  </si>
  <si>
    <t>4.3.14.2.</t>
  </si>
  <si>
    <t>4.3.14.3.</t>
  </si>
  <si>
    <t>4.3.14.4.</t>
  </si>
  <si>
    <t>4.3.15.</t>
  </si>
  <si>
    <t>4.3.15.1.</t>
  </si>
  <si>
    <t>4.3.15.2.</t>
  </si>
  <si>
    <t>4.3.15.3.</t>
  </si>
  <si>
    <t>4.3.15.4.</t>
  </si>
  <si>
    <t>4.3.16.</t>
  </si>
  <si>
    <t>4.3.16.1.</t>
  </si>
  <si>
    <t>4.3.16.2.</t>
  </si>
  <si>
    <t>4.3.16.3.</t>
  </si>
  <si>
    <t>4.3.16.4.</t>
  </si>
  <si>
    <t>4.3.17.</t>
  </si>
  <si>
    <t>4.3.17.1.</t>
  </si>
  <si>
    <t>4.3.17.2.</t>
  </si>
  <si>
    <t>4.3.17.3.</t>
  </si>
  <si>
    <t>4.3.17.4.</t>
  </si>
  <si>
    <t>4.3.18.</t>
  </si>
  <si>
    <t>4.3.18.1.</t>
  </si>
  <si>
    <t>4.3.18.2.</t>
  </si>
  <si>
    <t>4.3.18.3.</t>
  </si>
  <si>
    <t>4.3.18.4.</t>
  </si>
  <si>
    <t>4.3.19.</t>
  </si>
  <si>
    <t>4.3.19.1.</t>
  </si>
  <si>
    <t>4.3.19.2.</t>
  </si>
  <si>
    <t>4.3.19.3.</t>
  </si>
  <si>
    <t>4.3.19.4.</t>
  </si>
  <si>
    <t>4.3.20.</t>
  </si>
  <si>
    <t>4.3.20.1.</t>
  </si>
  <si>
    <t>4.3.20.2.</t>
  </si>
  <si>
    <t>4.3.20.3.</t>
  </si>
  <si>
    <t>4.3.20.4.</t>
  </si>
  <si>
    <t>4.3.21.</t>
  </si>
  <si>
    <t>4.3.21.1.</t>
  </si>
  <si>
    <t>4.3.21.2.</t>
  </si>
  <si>
    <t>4.3.21.3.</t>
  </si>
  <si>
    <t>4.3.21.4.</t>
  </si>
  <si>
    <t>4.3.22.</t>
  </si>
  <si>
    <t>4.3.22.1.</t>
  </si>
  <si>
    <t>4.3.22.2.</t>
  </si>
  <si>
    <t>4.3.22.3.</t>
  </si>
  <si>
    <t>4.3.22.4.</t>
  </si>
  <si>
    <t>4.3.23.</t>
  </si>
  <si>
    <t>4.3.23.1.</t>
  </si>
  <si>
    <t>4.3.23.2.</t>
  </si>
  <si>
    <t>4.3.23.3.</t>
  </si>
  <si>
    <t>4.3.23.4.</t>
  </si>
  <si>
    <t>4.3.24.</t>
  </si>
  <si>
    <t>4.3.24.1.</t>
  </si>
  <si>
    <t>4.3.24.2.</t>
  </si>
  <si>
    <t>4.3.24.3.</t>
  </si>
  <si>
    <t>4.3.24.4.</t>
  </si>
  <si>
    <t>4.3.25.</t>
  </si>
  <si>
    <t>4.3.25.1.</t>
  </si>
  <si>
    <t>4.3.25.2.</t>
  </si>
  <si>
    <t>4.3.25.3.</t>
  </si>
  <si>
    <t>4.3.25.4.</t>
  </si>
  <si>
    <t>4.3.26.</t>
  </si>
  <si>
    <t>4.3.26.1.</t>
  </si>
  <si>
    <t>4.3.26.2.</t>
  </si>
  <si>
    <t>4.3.26.3.</t>
  </si>
  <si>
    <t>4.3.26.4.</t>
  </si>
  <si>
    <t>4.3.27.</t>
  </si>
  <si>
    <t>4.3.27.1.</t>
  </si>
  <si>
    <t>4.3.27.2.</t>
  </si>
  <si>
    <t>4.3.27.3.</t>
  </si>
  <si>
    <t>4.3.27.4.</t>
  </si>
  <si>
    <t>4.3.28.</t>
  </si>
  <si>
    <t>4.3.28.1.</t>
  </si>
  <si>
    <t>4.3.28.2.</t>
  </si>
  <si>
    <t>4.3.28.3.</t>
  </si>
  <si>
    <t>4.3.28.4.</t>
  </si>
  <si>
    <t>4.3.29.</t>
  </si>
  <si>
    <t>4.3.29.1.</t>
  </si>
  <si>
    <t>4.3.29.2.</t>
  </si>
  <si>
    <t>4.3.29.3.</t>
  </si>
  <si>
    <t>4.3.29.4.</t>
  </si>
  <si>
    <t>4.3.30.</t>
  </si>
  <si>
    <t>4.3.30.1.</t>
  </si>
  <si>
    <t>4.3.30.2.</t>
  </si>
  <si>
    <t>4.3.30.3.</t>
  </si>
  <si>
    <t>4.3.30.4.</t>
  </si>
  <si>
    <t>4.4.1.</t>
  </si>
  <si>
    <t>4.4.1.1.</t>
  </si>
  <si>
    <t>4.4.1.2.</t>
  </si>
  <si>
    <t>4.4.1.3.</t>
  </si>
  <si>
    <t>4.4.1.4.</t>
  </si>
  <si>
    <t>4.4.2.</t>
  </si>
  <si>
    <t>4.4.2.1.</t>
  </si>
  <si>
    <t>4.4.2.2.</t>
  </si>
  <si>
    <t>4.4.2.3.</t>
  </si>
  <si>
    <t>4.4.2.4.</t>
  </si>
  <si>
    <t>4.4.3.</t>
  </si>
  <si>
    <t>4.4.3.1.</t>
  </si>
  <si>
    <t>4.4.3.2.</t>
  </si>
  <si>
    <t>4.4.3.3.</t>
  </si>
  <si>
    <t>4.4.3.4.</t>
  </si>
  <si>
    <t>4.4.4.</t>
  </si>
  <si>
    <t>4.4.4.1.</t>
  </si>
  <si>
    <t>4.4.4.2.</t>
  </si>
  <si>
    <t>4.4.4.3.</t>
  </si>
  <si>
    <t>4.4.4.4.</t>
  </si>
  <si>
    <t>4.4.5.</t>
  </si>
  <si>
    <t>4.4.5.1.</t>
  </si>
  <si>
    <t>4.4.5.2.</t>
  </si>
  <si>
    <t>4.4.5.3.</t>
  </si>
  <si>
    <t>4.4.5.4.</t>
  </si>
  <si>
    <t>4.4.6.</t>
  </si>
  <si>
    <t>4.4.6.1.</t>
  </si>
  <si>
    <t>4.4.6.2.</t>
  </si>
  <si>
    <t>4.4.6.3.</t>
  </si>
  <si>
    <t>4.4.6.4.</t>
  </si>
  <si>
    <t>4.4.7.</t>
  </si>
  <si>
    <t>4.4.7.1.</t>
  </si>
  <si>
    <t>4.4.7.2.</t>
  </si>
  <si>
    <t>4.4.7.3.</t>
  </si>
  <si>
    <t>4.4.7.4.</t>
  </si>
  <si>
    <t>4.4.8.</t>
  </si>
  <si>
    <t>4.4.8.1.</t>
  </si>
  <si>
    <t>4.4.8.2.</t>
  </si>
  <si>
    <t>4.4.8.3.</t>
  </si>
  <si>
    <t>4.4.8.4.</t>
  </si>
  <si>
    <t>4.4.9.</t>
  </si>
  <si>
    <t>4.4.9.1.</t>
  </si>
  <si>
    <t>4.4.9.2.</t>
  </si>
  <si>
    <t>4.4.9.3.</t>
  </si>
  <si>
    <t>4.4.9.4.</t>
  </si>
  <si>
    <t>4.4.10.</t>
  </si>
  <si>
    <t>4.4.10.1.</t>
  </si>
  <si>
    <t>4.4.10.2.</t>
  </si>
  <si>
    <t>4.4.10.3.</t>
  </si>
  <si>
    <t>4.4.10.4.</t>
  </si>
  <si>
    <t>4.4.11.</t>
  </si>
  <si>
    <t>4.4.11.1.</t>
  </si>
  <si>
    <t>4.4.11.2.</t>
  </si>
  <si>
    <t>4.4.11.3.</t>
  </si>
  <si>
    <t>4.4.11.4.</t>
  </si>
  <si>
    <t>4.4.12.</t>
  </si>
  <si>
    <t>4.4.12.1.</t>
  </si>
  <si>
    <t>4.4.12.2.</t>
  </si>
  <si>
    <t>4.4.12.3.</t>
  </si>
  <si>
    <t>4.4.12.4.</t>
  </si>
  <si>
    <t>4.4.13.</t>
  </si>
  <si>
    <t>4.4.13.1.</t>
  </si>
  <si>
    <t>4.4.13.2.</t>
  </si>
  <si>
    <t>4.4.13.3.</t>
  </si>
  <si>
    <t>4.4.13.4.</t>
  </si>
  <si>
    <t>4.4.14.</t>
  </si>
  <si>
    <t>4.4.14.1.</t>
  </si>
  <si>
    <t>4.4.14.2.</t>
  </si>
  <si>
    <t>4.4.14.3.</t>
  </si>
  <si>
    <t>4.4.14.4.</t>
  </si>
  <si>
    <t>4.4.15.</t>
  </si>
  <si>
    <t>4.4.15.1.</t>
  </si>
  <si>
    <t>4.4.15.2.</t>
  </si>
  <si>
    <t>4.4.15.3.</t>
  </si>
  <si>
    <t>4.4.15.4.</t>
  </si>
  <si>
    <t>4.4.16.</t>
  </si>
  <si>
    <t>4.4.16.1.</t>
  </si>
  <si>
    <t>4.4.16.2.</t>
  </si>
  <si>
    <t>4.4.16.3.</t>
  </si>
  <si>
    <t>4.4.16.4.</t>
  </si>
  <si>
    <t>4.4.17.</t>
  </si>
  <si>
    <t>4.4.17.1.</t>
  </si>
  <si>
    <t>4.4.17.2.</t>
  </si>
  <si>
    <t>4.4.17.3.</t>
  </si>
  <si>
    <t>4.4.17.4.</t>
  </si>
  <si>
    <t>4.4.18.</t>
  </si>
  <si>
    <t>4.4.18.1.</t>
  </si>
  <si>
    <t>4.4.18.2.</t>
  </si>
  <si>
    <t>4.4.18.3.</t>
  </si>
  <si>
    <t>4.4.18.4.</t>
  </si>
  <si>
    <t>4.4.19.</t>
  </si>
  <si>
    <t>4.4.19.1.</t>
  </si>
  <si>
    <t>4.4.19.2.</t>
  </si>
  <si>
    <t>4.4.19.3.</t>
  </si>
  <si>
    <t>4.4.19.4.</t>
  </si>
  <si>
    <t>4.4.20.</t>
  </si>
  <si>
    <t>4.4.20.1.</t>
  </si>
  <si>
    <t>4.4.20.2.</t>
  </si>
  <si>
    <t>4.4.20.3.</t>
  </si>
  <si>
    <t>4.4.20.4.</t>
  </si>
  <si>
    <t>4.4.21.</t>
  </si>
  <si>
    <t>4.4.21.1.</t>
  </si>
  <si>
    <t>4.4.21.2.</t>
  </si>
  <si>
    <t>4.4.21.3.</t>
  </si>
  <si>
    <t>4.4.21.4.</t>
  </si>
  <si>
    <t>4.4.22.</t>
  </si>
  <si>
    <t>4.4.22.1.</t>
  </si>
  <si>
    <t>4.4.22.2.</t>
  </si>
  <si>
    <t>4.4.22.3.</t>
  </si>
  <si>
    <t>4.4.22.4.</t>
  </si>
  <si>
    <t>4.4.23.</t>
  </si>
  <si>
    <t>4.4.23.1.</t>
  </si>
  <si>
    <t>4.4.23.2.</t>
  </si>
  <si>
    <t>4.4.23.3.</t>
  </si>
  <si>
    <t>4.4.23.4.</t>
  </si>
  <si>
    <t>4.4.24.</t>
  </si>
  <si>
    <t>4.4.24.1.</t>
  </si>
  <si>
    <t>4.4.24.2.</t>
  </si>
  <si>
    <t>4.4.24.3.</t>
  </si>
  <si>
    <t>4.4.24.4.</t>
  </si>
  <si>
    <t>4.4.25.</t>
  </si>
  <si>
    <t>4.4.25.1.</t>
  </si>
  <si>
    <t>4.4.25.2.</t>
  </si>
  <si>
    <t>4.4.25.3.</t>
  </si>
  <si>
    <t>4.4.25.4.</t>
  </si>
  <si>
    <t>4.4.26.</t>
  </si>
  <si>
    <t>4.4.26.1.</t>
  </si>
  <si>
    <t>4.4.26.2.</t>
  </si>
  <si>
    <t>4.4.26.3.</t>
  </si>
  <si>
    <t>4.4.26.4.</t>
  </si>
  <si>
    <t>4.4.27.</t>
  </si>
  <si>
    <t>4.4.27.1.</t>
  </si>
  <si>
    <t>4.4.27.2.</t>
  </si>
  <si>
    <t>4.4.27.3.</t>
  </si>
  <si>
    <t>4.4.27.4.</t>
  </si>
  <si>
    <t>4.4.28.</t>
  </si>
  <si>
    <t>4.4.28.1.</t>
  </si>
  <si>
    <t>4.4.28.2.</t>
  </si>
  <si>
    <t>4.4.28.3.</t>
  </si>
  <si>
    <t>4.4.28.4.</t>
  </si>
  <si>
    <t>4.4.29.</t>
  </si>
  <si>
    <t>4.4.29.1.</t>
  </si>
  <si>
    <t>4.4.29.2.</t>
  </si>
  <si>
    <t>4.4.29.3.</t>
  </si>
  <si>
    <t>4.4.29.4.</t>
  </si>
  <si>
    <t>4.4.30.</t>
  </si>
  <si>
    <t>4.4.30.1.</t>
  </si>
  <si>
    <t>4.4.30.2.</t>
  </si>
  <si>
    <t>4.4.30.3.</t>
  </si>
  <si>
    <t>4.4.30.4.</t>
  </si>
  <si>
    <t>4.5.1.</t>
  </si>
  <si>
    <t>4.5.1.1.</t>
  </si>
  <si>
    <t>4.5.1.2.</t>
  </si>
  <si>
    <t>5. Пятая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одноставочном исчислении)</t>
  </si>
  <si>
    <t>5.1.1.</t>
  </si>
  <si>
    <t>5.1.1.1.</t>
  </si>
  <si>
    <t>5.1.1.2.</t>
  </si>
  <si>
    <t>5.1.1.3.</t>
  </si>
  <si>
    <t>5.1.1.4.</t>
  </si>
  <si>
    <t>5.1.2.</t>
  </si>
  <si>
    <t>5.1.2.1.</t>
  </si>
  <si>
    <t>5.1.2.2.</t>
  </si>
  <si>
    <t>5.1.2.3.</t>
  </si>
  <si>
    <t>5.1.2.4.</t>
  </si>
  <si>
    <t>5.1.3.</t>
  </si>
  <si>
    <t>5.1.3.1.</t>
  </si>
  <si>
    <t>5.1.3.2.</t>
  </si>
  <si>
    <t>5.1.3.3.</t>
  </si>
  <si>
    <t>5.1.3.4.</t>
  </si>
  <si>
    <t>5.1.4.</t>
  </si>
  <si>
    <t>5.1.4.1.</t>
  </si>
  <si>
    <t>5.1.4.2.</t>
  </si>
  <si>
    <t>5.1.4.3.</t>
  </si>
  <si>
    <t>5.1.4.4.</t>
  </si>
  <si>
    <t>5.1.5.</t>
  </si>
  <si>
    <t>5.1.5.1.</t>
  </si>
  <si>
    <t>5.1.5.2.</t>
  </si>
  <si>
    <t>5.1.5.3.</t>
  </si>
  <si>
    <t>5.1.5.4.</t>
  </si>
  <si>
    <t>5.1.6.</t>
  </si>
  <si>
    <t>5.1.6.1.</t>
  </si>
  <si>
    <t>5.1.6.2.</t>
  </si>
  <si>
    <t>5.1.6.3.</t>
  </si>
  <si>
    <t>5.1.6.4.</t>
  </si>
  <si>
    <t>5.1.7.</t>
  </si>
  <si>
    <t>5.1.7.1.</t>
  </si>
  <si>
    <t>5.1.7.2.</t>
  </si>
  <si>
    <t>5.1.7.3.</t>
  </si>
  <si>
    <t>5.1.7.4.</t>
  </si>
  <si>
    <t>5.1.8.</t>
  </si>
  <si>
    <t>5.1.8.1.</t>
  </si>
  <si>
    <t>5.1.8.2.</t>
  </si>
  <si>
    <t>5.1.8.3.</t>
  </si>
  <si>
    <t>5.1.8.4.</t>
  </si>
  <si>
    <t>5.1.9.</t>
  </si>
  <si>
    <t>5.1.9.1.</t>
  </si>
  <si>
    <t>5.1.9.2.</t>
  </si>
  <si>
    <t>5.1.9.3.</t>
  </si>
  <si>
    <t>5.1.9.4.</t>
  </si>
  <si>
    <t>5.1.10.</t>
  </si>
  <si>
    <t>5.1.10.1.</t>
  </si>
  <si>
    <t>5.1.10.2.</t>
  </si>
  <si>
    <t>5.1.10.3.</t>
  </si>
  <si>
    <t>5.1.10.4.</t>
  </si>
  <si>
    <t>5.1.11.</t>
  </si>
  <si>
    <t>5.1.11.1.</t>
  </si>
  <si>
    <t>5.1.11.2.</t>
  </si>
  <si>
    <t>5.1.11.3.</t>
  </si>
  <si>
    <t>5.1.11.4.</t>
  </si>
  <si>
    <t>5.1.12.</t>
  </si>
  <si>
    <t>5.1.12.1.</t>
  </si>
  <si>
    <t>5.1.12.2.</t>
  </si>
  <si>
    <t>5.1.12.3.</t>
  </si>
  <si>
    <t>5.1.12.4.</t>
  </si>
  <si>
    <t>5.1.13.</t>
  </si>
  <si>
    <t>5.1.13.1.</t>
  </si>
  <si>
    <t>5.1.13.2.</t>
  </si>
  <si>
    <t>5.1.13.3.</t>
  </si>
  <si>
    <t>5.1.13.4.</t>
  </si>
  <si>
    <t>5.1.14.</t>
  </si>
  <si>
    <t>5.1.14.1.</t>
  </si>
  <si>
    <t>5.1.14.2.</t>
  </si>
  <si>
    <t>5.1.14.3.</t>
  </si>
  <si>
    <t>5.1.14.4.</t>
  </si>
  <si>
    <t>5.1.15.</t>
  </si>
  <si>
    <t>5.1.15.1.</t>
  </si>
  <si>
    <t>5.1.15.2.</t>
  </si>
  <si>
    <t>5.1.15.3.</t>
  </si>
  <si>
    <t>5.1.15.4.</t>
  </si>
  <si>
    <t>5.1.16.</t>
  </si>
  <si>
    <t>5.1.16.1.</t>
  </si>
  <si>
    <t>5.1.16.2.</t>
  </si>
  <si>
    <t>5.1.16.3.</t>
  </si>
  <si>
    <t>5.1.16.4.</t>
  </si>
  <si>
    <t>5.1.17.</t>
  </si>
  <si>
    <t>5.1.17.1.</t>
  </si>
  <si>
    <t>5.1.17.2.</t>
  </si>
  <si>
    <t>5.1.17.3.</t>
  </si>
  <si>
    <t>5.1.17.4.</t>
  </si>
  <si>
    <t>5.1.18.</t>
  </si>
  <si>
    <t>5.1.18.1.</t>
  </si>
  <si>
    <t>5.1.18.2.</t>
  </si>
  <si>
    <t>5.1.18.3.</t>
  </si>
  <si>
    <t>5.1.18.4.</t>
  </si>
  <si>
    <t>5.1.19.</t>
  </si>
  <si>
    <t>5.1.19.1.</t>
  </si>
  <si>
    <t>5.1.19.2.</t>
  </si>
  <si>
    <t>5.1.19.3.</t>
  </si>
  <si>
    <t>5.1.19.4.</t>
  </si>
  <si>
    <t>5.1.20.</t>
  </si>
  <si>
    <t>5.1.20.1.</t>
  </si>
  <si>
    <t>5.1.20.2.</t>
  </si>
  <si>
    <t>5.1.20.3.</t>
  </si>
  <si>
    <t>5.1.20.4.</t>
  </si>
  <si>
    <t>5.1.21.</t>
  </si>
  <si>
    <t>5.1.21.1.</t>
  </si>
  <si>
    <t>5.1.21.2.</t>
  </si>
  <si>
    <t>5.1.21.3.</t>
  </si>
  <si>
    <t>5.1.21.4.</t>
  </si>
  <si>
    <t>5.1.22.</t>
  </si>
  <si>
    <t>5.1.22.1.</t>
  </si>
  <si>
    <t>5.1.22.2.</t>
  </si>
  <si>
    <t>5.1.22.3.</t>
  </si>
  <si>
    <t>5.1.22.4.</t>
  </si>
  <si>
    <t>5.1.23.</t>
  </si>
  <si>
    <t>5.1.23.1.</t>
  </si>
  <si>
    <t>5.1.23.2.</t>
  </si>
  <si>
    <t>5.1.23.3.</t>
  </si>
  <si>
    <t>5.1.23.4.</t>
  </si>
  <si>
    <t>5.1.24.</t>
  </si>
  <si>
    <t>5.1.24.1.</t>
  </si>
  <si>
    <t>5.1.24.2.</t>
  </si>
  <si>
    <t>5.1.24.3.</t>
  </si>
  <si>
    <t>5.1.24.4.</t>
  </si>
  <si>
    <t>5.1.25.</t>
  </si>
  <si>
    <t>5.1.25.1.</t>
  </si>
  <si>
    <t>5.1.25.2.</t>
  </si>
  <si>
    <t>5.1.25.3.</t>
  </si>
  <si>
    <t>5.1.25.4.</t>
  </si>
  <si>
    <t>5.1.26.</t>
  </si>
  <si>
    <t>5.1.26.1.</t>
  </si>
  <si>
    <t>5.1.26.2.</t>
  </si>
  <si>
    <t>5.1.26.3.</t>
  </si>
  <si>
    <t>5.1.26.4.</t>
  </si>
  <si>
    <t>5.1.27.</t>
  </si>
  <si>
    <t>5.1.27.1.</t>
  </si>
  <si>
    <t>5.1.27.2.</t>
  </si>
  <si>
    <t>5.1.27.3.</t>
  </si>
  <si>
    <t>5.1.27.4.</t>
  </si>
  <si>
    <t>5.1.28.</t>
  </si>
  <si>
    <t>5.1.28.1.</t>
  </si>
  <si>
    <t>5.1.28.2.</t>
  </si>
  <si>
    <t>5.1.28.3.</t>
  </si>
  <si>
    <t>5.1.28.4.</t>
  </si>
  <si>
    <t>5.1.29.</t>
  </si>
  <si>
    <t>5.1.29.1.</t>
  </si>
  <si>
    <t>5.1.29.2.</t>
  </si>
  <si>
    <t>5.1.29.3.</t>
  </si>
  <si>
    <t>5.1.29.4.</t>
  </si>
  <si>
    <t>5.1.30.</t>
  </si>
  <si>
    <t>5.1.30.1.</t>
  </si>
  <si>
    <t>5.1.30.2.</t>
  </si>
  <si>
    <t>5.1.30.3.</t>
  </si>
  <si>
    <t>5.1.30.4.</t>
  </si>
  <si>
    <t>5.2.1.</t>
  </si>
  <si>
    <t>5.2.1.1.</t>
  </si>
  <si>
    <t>5.2.1.2.</t>
  </si>
  <si>
    <t>5.2.1.3.</t>
  </si>
  <si>
    <t>5.2.1.4.</t>
  </si>
  <si>
    <t>5.2.2.</t>
  </si>
  <si>
    <t>5.2.2.1.</t>
  </si>
  <si>
    <t>5.2.2.2.</t>
  </si>
  <si>
    <t>5.2.2.3.</t>
  </si>
  <si>
    <t>5.2.2.4.</t>
  </si>
  <si>
    <t>5.2.3.</t>
  </si>
  <si>
    <t>5.2.3.1.</t>
  </si>
  <si>
    <t>5.2.3.2.</t>
  </si>
  <si>
    <t>5.2.3.3.</t>
  </si>
  <si>
    <t>5.2.3.4.</t>
  </si>
  <si>
    <t>5.2.4.</t>
  </si>
  <si>
    <t>5.2.4.1.</t>
  </si>
  <si>
    <t>5.2.4.2.</t>
  </si>
  <si>
    <t>5.2.4.3.</t>
  </si>
  <si>
    <t>5.2.4.4.</t>
  </si>
  <si>
    <t>5.2.5.</t>
  </si>
  <si>
    <t>5.2.5.1.</t>
  </si>
  <si>
    <t>5.2.5.2.</t>
  </si>
  <si>
    <t>5.2.5.3.</t>
  </si>
  <si>
    <t>5.2.5.4.</t>
  </si>
  <si>
    <t>5.2.6.</t>
  </si>
  <si>
    <t>5.2.6.1.</t>
  </si>
  <si>
    <t>5.2.6.2.</t>
  </si>
  <si>
    <t>5.2.6.3.</t>
  </si>
  <si>
    <t>5.2.6.4.</t>
  </si>
  <si>
    <t>5.2.7.</t>
  </si>
  <si>
    <t>5.2.7.1.</t>
  </si>
  <si>
    <t>5.2.7.2.</t>
  </si>
  <si>
    <t>5.2.7.3.</t>
  </si>
  <si>
    <t>5.2.7.4.</t>
  </si>
  <si>
    <t>5.2.8.</t>
  </si>
  <si>
    <t>5.2.8.1.</t>
  </si>
  <si>
    <t>5.2.8.2.</t>
  </si>
  <si>
    <t>5.2.8.3.</t>
  </si>
  <si>
    <t>5.2.8.4.</t>
  </si>
  <si>
    <t>5.2.9.</t>
  </si>
  <si>
    <t>5.2.9.1.</t>
  </si>
  <si>
    <t>5.2.9.2.</t>
  </si>
  <si>
    <t>5.2.9.3.</t>
  </si>
  <si>
    <t>5.2.9.4.</t>
  </si>
  <si>
    <t>5.2.10.</t>
  </si>
  <si>
    <t>5.2.10.1.</t>
  </si>
  <si>
    <t>5.2.10.2.</t>
  </si>
  <si>
    <t>5.2.10.3.</t>
  </si>
  <si>
    <t>5.2.10.4.</t>
  </si>
  <si>
    <t>5.2.11.</t>
  </si>
  <si>
    <t>5.2.11.1.</t>
  </si>
  <si>
    <t>5.2.11.2.</t>
  </si>
  <si>
    <t>5.2.11.3.</t>
  </si>
  <si>
    <t>5.2.11.4.</t>
  </si>
  <si>
    <t>5.2.12.</t>
  </si>
  <si>
    <t>5.2.12.1.</t>
  </si>
  <si>
    <t>5.2.12.2.</t>
  </si>
  <si>
    <t>5.2.12.3.</t>
  </si>
  <si>
    <t>5.2.12.4.</t>
  </si>
  <si>
    <t>5.2.13.</t>
  </si>
  <si>
    <t>5.2.13.1.</t>
  </si>
  <si>
    <t>5.2.13.2.</t>
  </si>
  <si>
    <t>5.2.13.3.</t>
  </si>
  <si>
    <t>5.2.13.4.</t>
  </si>
  <si>
    <t>5.2.14.</t>
  </si>
  <si>
    <t>5.2.14.1.</t>
  </si>
  <si>
    <t>5.2.14.2.</t>
  </si>
  <si>
    <t>5.2.14.3.</t>
  </si>
  <si>
    <t>5.2.14.4.</t>
  </si>
  <si>
    <t>5.2.15.</t>
  </si>
  <si>
    <t>5.2.15.1.</t>
  </si>
  <si>
    <t>5.2.15.2.</t>
  </si>
  <si>
    <t>5.2.15.3.</t>
  </si>
  <si>
    <t>5.2.15.4.</t>
  </si>
  <si>
    <t>5.2.16.</t>
  </si>
  <si>
    <t>5.2.16.1.</t>
  </si>
  <si>
    <t>5.2.16.2.</t>
  </si>
  <si>
    <t>5.2.16.3.</t>
  </si>
  <si>
    <t>5.2.16.4.</t>
  </si>
  <si>
    <t>5.2.17.</t>
  </si>
  <si>
    <t>5.2.17.1.</t>
  </si>
  <si>
    <t>5.2.17.2.</t>
  </si>
  <si>
    <t>5.2.17.3.</t>
  </si>
  <si>
    <t>5.2.17.4.</t>
  </si>
  <si>
    <t>5.2.18.</t>
  </si>
  <si>
    <t>5.2.18.1.</t>
  </si>
  <si>
    <t>5.2.18.2.</t>
  </si>
  <si>
    <t>5.2.18.3.</t>
  </si>
  <si>
    <t>5.2.18.4.</t>
  </si>
  <si>
    <t>5.2.19.</t>
  </si>
  <si>
    <t>5.2.19.1.</t>
  </si>
  <si>
    <t>5.2.19.2.</t>
  </si>
  <si>
    <t>5.2.19.3.</t>
  </si>
  <si>
    <t>5.2.19.4.</t>
  </si>
  <si>
    <t>5.2.20.</t>
  </si>
  <si>
    <t>5.2.20.1.</t>
  </si>
  <si>
    <t>5.2.20.2.</t>
  </si>
  <si>
    <t>5.2.20.3.</t>
  </si>
  <si>
    <t>5.2.20.4.</t>
  </si>
  <si>
    <t>5.2.21.</t>
  </si>
  <si>
    <t>5.2.21.1.</t>
  </si>
  <si>
    <t>5.2.21.2.</t>
  </si>
  <si>
    <t>5.2.21.3.</t>
  </si>
  <si>
    <t>5.2.21.4.</t>
  </si>
  <si>
    <t>5.2.22.</t>
  </si>
  <si>
    <t>5.2.22.1.</t>
  </si>
  <si>
    <t>5.2.22.2.</t>
  </si>
  <si>
    <t>5.2.22.3.</t>
  </si>
  <si>
    <t>5.2.22.4.</t>
  </si>
  <si>
    <t>5.2.23.</t>
  </si>
  <si>
    <t>5.2.23.1.</t>
  </si>
  <si>
    <t>5.2.23.2.</t>
  </si>
  <si>
    <t>5.2.23.3.</t>
  </si>
  <si>
    <t>5.2.23.4.</t>
  </si>
  <si>
    <t>5.2.24.</t>
  </si>
  <si>
    <t>5.2.24.1.</t>
  </si>
  <si>
    <t>5.2.24.2.</t>
  </si>
  <si>
    <t>5.2.24.3.</t>
  </si>
  <si>
    <t>5.2.24.4.</t>
  </si>
  <si>
    <t>5.2.25.</t>
  </si>
  <si>
    <t>5.2.25.1.</t>
  </si>
  <si>
    <t>5.2.25.2.</t>
  </si>
  <si>
    <t>5.2.25.3.</t>
  </si>
  <si>
    <t>5.2.25.4.</t>
  </si>
  <si>
    <t>5.2.26.</t>
  </si>
  <si>
    <t>5.2.26.1.</t>
  </si>
  <si>
    <t>5.2.26.2.</t>
  </si>
  <si>
    <t>5.2.26.3.</t>
  </si>
  <si>
    <t>5.2.26.4.</t>
  </si>
  <si>
    <t>5.2.27.</t>
  </si>
  <si>
    <t>5.2.27.1.</t>
  </si>
  <si>
    <t>5.2.27.2.</t>
  </si>
  <si>
    <t>5.2.27.3.</t>
  </si>
  <si>
    <t>5.2.27.4.</t>
  </si>
  <si>
    <t>5.2.28.</t>
  </si>
  <si>
    <t>5.2.28.1.</t>
  </si>
  <si>
    <t>5.2.28.2.</t>
  </si>
  <si>
    <t>5.2.28.3.</t>
  </si>
  <si>
    <t>5.2.28.4.</t>
  </si>
  <si>
    <t>5.2.29.</t>
  </si>
  <si>
    <t>5.2.29.1.</t>
  </si>
  <si>
    <t>5.2.29.2.</t>
  </si>
  <si>
    <t>5.2.29.3.</t>
  </si>
  <si>
    <t>5.2.29.4.</t>
  </si>
  <si>
    <t>5.2.30.</t>
  </si>
  <si>
    <t>5.2.30.1.</t>
  </si>
  <si>
    <t>5.2.30.2.</t>
  </si>
  <si>
    <t>5.2.30.3.</t>
  </si>
  <si>
    <t>5.2.30.4.</t>
  </si>
  <si>
    <t>5.3.1.</t>
  </si>
  <si>
    <t>5.3.1.1.</t>
  </si>
  <si>
    <t>5.3.1.2.</t>
  </si>
  <si>
    <t>5.3.1.3.</t>
  </si>
  <si>
    <t>5.3.1.4.</t>
  </si>
  <si>
    <t>5.3.2.</t>
  </si>
  <si>
    <t>5.3.2.1.</t>
  </si>
  <si>
    <t>5.3.2.2.</t>
  </si>
  <si>
    <t>5.3.2.3.</t>
  </si>
  <si>
    <t>5.3.2.4.</t>
  </si>
  <si>
    <t>5.3.3.</t>
  </si>
  <si>
    <t>5.3.3.1.</t>
  </si>
  <si>
    <t>5.3.3.2.</t>
  </si>
  <si>
    <t>5.3.3.3.</t>
  </si>
  <si>
    <t>5.3.3.4.</t>
  </si>
  <si>
    <t>5.3.4.</t>
  </si>
  <si>
    <t>5.3.4.1.</t>
  </si>
  <si>
    <t>5.3.4.2.</t>
  </si>
  <si>
    <t>5.3.4.3.</t>
  </si>
  <si>
    <t>5.3.4.4.</t>
  </si>
  <si>
    <t>5.3.5.</t>
  </si>
  <si>
    <t>5.3.5.1.</t>
  </si>
  <si>
    <t>5.3.5.2.</t>
  </si>
  <si>
    <t>5.3.5.3.</t>
  </si>
  <si>
    <t>5.3.5.4.</t>
  </si>
  <si>
    <t>5.3.6.</t>
  </si>
  <si>
    <t>5.3.6.1.</t>
  </si>
  <si>
    <t>5.3.6.2.</t>
  </si>
  <si>
    <t>5.3.6.3.</t>
  </si>
  <si>
    <t>5.3.6.4.</t>
  </si>
  <si>
    <t>5.3.7.</t>
  </si>
  <si>
    <t>5.3.7.1.</t>
  </si>
  <si>
    <t>5.3.7.2.</t>
  </si>
  <si>
    <t>5.3.7.3.</t>
  </si>
  <si>
    <t>5.3.7.4.</t>
  </si>
  <si>
    <t>5.3.8.</t>
  </si>
  <si>
    <t>5.3.8.1.</t>
  </si>
  <si>
    <t>5.3.8.2.</t>
  </si>
  <si>
    <t>5.3.8.3.</t>
  </si>
  <si>
    <t>5.3.8.4.</t>
  </si>
  <si>
    <t>5.3.9.</t>
  </si>
  <si>
    <t>5.3.9.1.</t>
  </si>
  <si>
    <t>5.3.9.2.</t>
  </si>
  <si>
    <t>5.3.9.3.</t>
  </si>
  <si>
    <t>5.3.9.4.</t>
  </si>
  <si>
    <t>5.3.10.</t>
  </si>
  <si>
    <t>5.3.10.1.</t>
  </si>
  <si>
    <t>5.3.10.2.</t>
  </si>
  <si>
    <t>5.3.10.3.</t>
  </si>
  <si>
    <t>5.3.10.4.</t>
  </si>
  <si>
    <t>5.3.11.</t>
  </si>
  <si>
    <t>5.3.11.1.</t>
  </si>
  <si>
    <t>5.3.11.2.</t>
  </si>
  <si>
    <t>5.3.11.3.</t>
  </si>
  <si>
    <t>5.3.11.4.</t>
  </si>
  <si>
    <t>5.3.12.</t>
  </si>
  <si>
    <t>5.3.12.1.</t>
  </si>
  <si>
    <t>5.3.12.2.</t>
  </si>
  <si>
    <t>5.3.12.3.</t>
  </si>
  <si>
    <t>5.3.12.4.</t>
  </si>
  <si>
    <t>5.3.13.</t>
  </si>
  <si>
    <t>5.3.13.1.</t>
  </si>
  <si>
    <t>5.3.13.2.</t>
  </si>
  <si>
    <t>5.3.13.3.</t>
  </si>
  <si>
    <t>5.3.13.4.</t>
  </si>
  <si>
    <t>5.3.14.</t>
  </si>
  <si>
    <t>5.3.14.1.</t>
  </si>
  <si>
    <t>5.3.14.2.</t>
  </si>
  <si>
    <t>5.3.14.3.</t>
  </si>
  <si>
    <t>5.3.14.4.</t>
  </si>
  <si>
    <t>5.3.15.</t>
  </si>
  <si>
    <t>5.3.15.1.</t>
  </si>
  <si>
    <t>5.3.15.2.</t>
  </si>
  <si>
    <t>5.3.15.3.</t>
  </si>
  <si>
    <t>5.3.15.4.</t>
  </si>
  <si>
    <t>5.3.16.</t>
  </si>
  <si>
    <t>5.3.16.1.</t>
  </si>
  <si>
    <t>5.3.16.2.</t>
  </si>
  <si>
    <t>5.3.16.3.</t>
  </si>
  <si>
    <t>5.3.16.4.</t>
  </si>
  <si>
    <t>5.3.17.</t>
  </si>
  <si>
    <t>5.3.17.1.</t>
  </si>
  <si>
    <t>5.3.17.2.</t>
  </si>
  <si>
    <t>5.3.17.3.</t>
  </si>
  <si>
    <t>5.3.17.4.</t>
  </si>
  <si>
    <t>5.3.18.</t>
  </si>
  <si>
    <t>5.3.18.1.</t>
  </si>
  <si>
    <t>5.3.18.2.</t>
  </si>
  <si>
    <t>5.3.18.3.</t>
  </si>
  <si>
    <t>5.3.18.4.</t>
  </si>
  <si>
    <t>5.3.19.</t>
  </si>
  <si>
    <t>5.3.19.1.</t>
  </si>
  <si>
    <t>5.3.19.2.</t>
  </si>
  <si>
    <t>5.3.19.3.</t>
  </si>
  <si>
    <t>5.3.19.4.</t>
  </si>
  <si>
    <t>5.3.20.</t>
  </si>
  <si>
    <t>5.3.20.1.</t>
  </si>
  <si>
    <t>5.3.20.2.</t>
  </si>
  <si>
    <t>5.3.20.3.</t>
  </si>
  <si>
    <t>5.3.20.4.</t>
  </si>
  <si>
    <t>5.3.21.</t>
  </si>
  <si>
    <t>5.3.21.1.</t>
  </si>
  <si>
    <t>5.3.21.2.</t>
  </si>
  <si>
    <t>5.3.21.3.</t>
  </si>
  <si>
    <t>5.3.21.4.</t>
  </si>
  <si>
    <t>5.3.22.</t>
  </si>
  <si>
    <t>5.3.22.1.</t>
  </si>
  <si>
    <t>5.3.22.2.</t>
  </si>
  <si>
    <t>5.3.22.3.</t>
  </si>
  <si>
    <t>5.3.22.4.</t>
  </si>
  <si>
    <t>5.3.23.</t>
  </si>
  <si>
    <t>5.3.23.1.</t>
  </si>
  <si>
    <t>5.3.23.2.</t>
  </si>
  <si>
    <t>5.3.23.3.</t>
  </si>
  <si>
    <t>5.3.23.4.</t>
  </si>
  <si>
    <t>5.3.24.</t>
  </si>
  <si>
    <t>5.3.24.1.</t>
  </si>
  <si>
    <t>5.3.24.2.</t>
  </si>
  <si>
    <t>5.3.24.3.</t>
  </si>
  <si>
    <t>5.3.24.4.</t>
  </si>
  <si>
    <t>5.3.25.</t>
  </si>
  <si>
    <t>5.3.25.1.</t>
  </si>
  <si>
    <t>5.3.25.2.</t>
  </si>
  <si>
    <t>5.3.25.3.</t>
  </si>
  <si>
    <t>5.3.25.4.</t>
  </si>
  <si>
    <t>5.3.26.</t>
  </si>
  <si>
    <t>5.3.26.1.</t>
  </si>
  <si>
    <t>5.3.26.2.</t>
  </si>
  <si>
    <t>5.3.26.3.</t>
  </si>
  <si>
    <t>5.3.26.4.</t>
  </si>
  <si>
    <t>5.3.27.</t>
  </si>
  <si>
    <t>5.3.27.1.</t>
  </si>
  <si>
    <t>5.3.27.2.</t>
  </si>
  <si>
    <t>5.3.27.3.</t>
  </si>
  <si>
    <t>5.3.27.4.</t>
  </si>
  <si>
    <t>5.3.28.</t>
  </si>
  <si>
    <t>5.3.28.1.</t>
  </si>
  <si>
    <t>5.3.28.2.</t>
  </si>
  <si>
    <t>5.3.28.3.</t>
  </si>
  <si>
    <t>5.3.28.4.</t>
  </si>
  <si>
    <t>5.3.29.</t>
  </si>
  <si>
    <t>5.3.29.1.</t>
  </si>
  <si>
    <t>5.3.29.2.</t>
  </si>
  <si>
    <t>5.3.29.3.</t>
  </si>
  <si>
    <t>5.3.29.4.</t>
  </si>
  <si>
    <t>5.3.30.</t>
  </si>
  <si>
    <t>5.3.30.1.</t>
  </si>
  <si>
    <t>5.3.30.2.</t>
  </si>
  <si>
    <t>5.3.30.3.</t>
  </si>
  <si>
    <t>5.3.30.4.</t>
  </si>
  <si>
    <t>5.4.1.</t>
  </si>
  <si>
    <t>5.4.1.1.</t>
  </si>
  <si>
    <t>5.4.1.2.</t>
  </si>
  <si>
    <t>5.4.1.3.</t>
  </si>
  <si>
    <t>5.4.1.4.</t>
  </si>
  <si>
    <t>5.4.2.</t>
  </si>
  <si>
    <t>5.4.2.1.</t>
  </si>
  <si>
    <t>5.4.2.2.</t>
  </si>
  <si>
    <t>5.4.2.3.</t>
  </si>
  <si>
    <t>5.4.2.4.</t>
  </si>
  <si>
    <t>5.4.3.</t>
  </si>
  <si>
    <t>5.4.3.1.</t>
  </si>
  <si>
    <t>5.4.3.2.</t>
  </si>
  <si>
    <t>5.4.3.3.</t>
  </si>
  <si>
    <t>5.4.3.4.</t>
  </si>
  <si>
    <t>5.4.4.</t>
  </si>
  <si>
    <t>5.4.4.1.</t>
  </si>
  <si>
    <t>5.4.4.2.</t>
  </si>
  <si>
    <t>5.4.4.3.</t>
  </si>
  <si>
    <t>5.4.4.4.</t>
  </si>
  <si>
    <t>5.4.5.</t>
  </si>
  <si>
    <t>5.4.5.1.</t>
  </si>
  <si>
    <t>5.4.5.2.</t>
  </si>
  <si>
    <t>5.4.5.3.</t>
  </si>
  <si>
    <t>5.4.5.4.</t>
  </si>
  <si>
    <t>5.4.6.</t>
  </si>
  <si>
    <t>5.4.6.1.</t>
  </si>
  <si>
    <t>5.4.6.2.</t>
  </si>
  <si>
    <t>5.4.6.3.</t>
  </si>
  <si>
    <t>5.4.6.4.</t>
  </si>
  <si>
    <t>5.4.7.</t>
  </si>
  <si>
    <t>5.4.7.1.</t>
  </si>
  <si>
    <t>5.4.7.2.</t>
  </si>
  <si>
    <t>5.4.7.3.</t>
  </si>
  <si>
    <t>5.4.7.4.</t>
  </si>
  <si>
    <t>5.4.8.</t>
  </si>
  <si>
    <t>5.4.8.1.</t>
  </si>
  <si>
    <t>5.4.8.2.</t>
  </si>
  <si>
    <t>5.4.8.3.</t>
  </si>
  <si>
    <t>5.4.8.4.</t>
  </si>
  <si>
    <t>5.4.9.</t>
  </si>
  <si>
    <t>5.4.9.1.</t>
  </si>
  <si>
    <t>5.4.9.2.</t>
  </si>
  <si>
    <t>5.4.9.3.</t>
  </si>
  <si>
    <t>5.4.9.4.</t>
  </si>
  <si>
    <t>5.4.10.</t>
  </si>
  <si>
    <t>5.4.10.1.</t>
  </si>
  <si>
    <t>5.4.10.2.</t>
  </si>
  <si>
    <t>5.4.10.3.</t>
  </si>
  <si>
    <t>5.4.10.4.</t>
  </si>
  <si>
    <t>5.4.11.</t>
  </si>
  <si>
    <t>5.4.11.1.</t>
  </si>
  <si>
    <t>5.4.11.2.</t>
  </si>
  <si>
    <t>5.4.11.3.</t>
  </si>
  <si>
    <t>5.4.11.4.</t>
  </si>
  <si>
    <t>5.4.12.</t>
  </si>
  <si>
    <t>5.4.12.1.</t>
  </si>
  <si>
    <t>5.4.12.2.</t>
  </si>
  <si>
    <t>5.4.12.3.</t>
  </si>
  <si>
    <t>5.4.12.4.</t>
  </si>
  <si>
    <t>5.4.13.</t>
  </si>
  <si>
    <t>5.4.13.1.</t>
  </si>
  <si>
    <t>5.4.13.2.</t>
  </si>
  <si>
    <t>5.4.13.3.</t>
  </si>
  <si>
    <t>5.4.13.4.</t>
  </si>
  <si>
    <t>5.4.14.</t>
  </si>
  <si>
    <t>5.4.14.1.</t>
  </si>
  <si>
    <t>5.4.14.2.</t>
  </si>
  <si>
    <t>5.4.14.3.</t>
  </si>
  <si>
    <t>5.4.14.4.</t>
  </si>
  <si>
    <t>5.4.15.</t>
  </si>
  <si>
    <t>5.4.15.1.</t>
  </si>
  <si>
    <t>5.4.15.2.</t>
  </si>
  <si>
    <t>5.4.15.3.</t>
  </si>
  <si>
    <t>5.4.15.4.</t>
  </si>
  <si>
    <t>5.4.16.</t>
  </si>
  <si>
    <t>5.4.16.1.</t>
  </si>
  <si>
    <t>5.4.16.2.</t>
  </si>
  <si>
    <t>5.4.16.3.</t>
  </si>
  <si>
    <t>5.4.16.4.</t>
  </si>
  <si>
    <t>5.4.17.</t>
  </si>
  <si>
    <t>5.4.17.1.</t>
  </si>
  <si>
    <t>5.4.17.2.</t>
  </si>
  <si>
    <t>5.4.17.3.</t>
  </si>
  <si>
    <t>5.4.17.4.</t>
  </si>
  <si>
    <t>5.4.18.</t>
  </si>
  <si>
    <t>5.4.18.1.</t>
  </si>
  <si>
    <t>5.4.18.2.</t>
  </si>
  <si>
    <t>5.4.18.3.</t>
  </si>
  <si>
    <t>5.4.18.4.</t>
  </si>
  <si>
    <t>5.4.19.</t>
  </si>
  <si>
    <t>5.4.19.1.</t>
  </si>
  <si>
    <t>5.4.19.2.</t>
  </si>
  <si>
    <t>5.4.19.3.</t>
  </si>
  <si>
    <t>5.4.19.4.</t>
  </si>
  <si>
    <t>5.4.20.</t>
  </si>
  <si>
    <t>5.4.20.1.</t>
  </si>
  <si>
    <t>5.4.20.2.</t>
  </si>
  <si>
    <t>5.4.20.3.</t>
  </si>
  <si>
    <t>5.4.20.4.</t>
  </si>
  <si>
    <t>5.4.21.</t>
  </si>
  <si>
    <t>5.4.21.1.</t>
  </si>
  <si>
    <t>5.4.21.2.</t>
  </si>
  <si>
    <t>5.4.21.3.</t>
  </si>
  <si>
    <t>5.4.21.4.</t>
  </si>
  <si>
    <t>5.4.22.</t>
  </si>
  <si>
    <t>5.4.22.1.</t>
  </si>
  <si>
    <t>5.4.22.2.</t>
  </si>
  <si>
    <t>5.4.22.3.</t>
  </si>
  <si>
    <t>5.4.22.4.</t>
  </si>
  <si>
    <t>5.4.23.</t>
  </si>
  <si>
    <t>5.4.23.1.</t>
  </si>
  <si>
    <t>5.4.23.2.</t>
  </si>
  <si>
    <t>5.4.23.3.</t>
  </si>
  <si>
    <t>5.4.23.4.</t>
  </si>
  <si>
    <t>5.4.24.</t>
  </si>
  <si>
    <t>5.4.24.1.</t>
  </si>
  <si>
    <t>5.4.24.2.</t>
  </si>
  <si>
    <t>5.4.24.3.</t>
  </si>
  <si>
    <t>5.4.24.4.</t>
  </si>
  <si>
    <t>5.4.25.</t>
  </si>
  <si>
    <t>5.4.25.1.</t>
  </si>
  <si>
    <t>5.4.25.2.</t>
  </si>
  <si>
    <t>5.4.25.3.</t>
  </si>
  <si>
    <t>5.4.25.4.</t>
  </si>
  <si>
    <t>5.4.26.</t>
  </si>
  <si>
    <t>5.4.26.1.</t>
  </si>
  <si>
    <t>5.4.26.2.</t>
  </si>
  <si>
    <t>5.4.26.3.</t>
  </si>
  <si>
    <t>5.4.26.4.</t>
  </si>
  <si>
    <t>5.4.27.</t>
  </si>
  <si>
    <t>5.4.27.1.</t>
  </si>
  <si>
    <t>5.4.27.2.</t>
  </si>
  <si>
    <t>5.4.27.3.</t>
  </si>
  <si>
    <t>5.4.27.4.</t>
  </si>
  <si>
    <t>5.4.28.</t>
  </si>
  <si>
    <t>5.4.28.1.</t>
  </si>
  <si>
    <t>5.4.28.2.</t>
  </si>
  <si>
    <t>5.4.28.3.</t>
  </si>
  <si>
    <t>5.4.28.4.</t>
  </si>
  <si>
    <t>5.4.29.</t>
  </si>
  <si>
    <t>5.4.29.1.</t>
  </si>
  <si>
    <t>5.4.29.2.</t>
  </si>
  <si>
    <t>5.4.29.3.</t>
  </si>
  <si>
    <t>5.4.29.4.</t>
  </si>
  <si>
    <t>5.4.30.</t>
  </si>
  <si>
    <t>5.4.30.1.</t>
  </si>
  <si>
    <t>5.4.30.2.</t>
  </si>
  <si>
    <t>5.4.30.3.</t>
  </si>
  <si>
    <t>5.4.30.4.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</si>
  <si>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</t>
  </si>
  <si>
    <t>5.5.1.</t>
  </si>
  <si>
    <t>5.5.1.1.</t>
  </si>
  <si>
    <t>5.5.2.</t>
  </si>
  <si>
    <t>5.5.2.1.</t>
  </si>
  <si>
    <t>5.5.3.</t>
  </si>
  <si>
    <t>5.5.3.1.</t>
  </si>
  <si>
    <t>5.5.4.</t>
  </si>
  <si>
    <t>5.5.4.1.</t>
  </si>
  <si>
    <t>5.5.5.</t>
  </si>
  <si>
    <t>5.5.5.1.</t>
  </si>
  <si>
    <t>5.5.6.</t>
  </si>
  <si>
    <t>5.5.6.1.</t>
  </si>
  <si>
    <t>5.5.7.</t>
  </si>
  <si>
    <t>5.5.7.1.</t>
  </si>
  <si>
    <t>5.5.8.</t>
  </si>
  <si>
    <t>5.5.8.1.</t>
  </si>
  <si>
    <t>5.5.9.</t>
  </si>
  <si>
    <t>5.5.9.1.</t>
  </si>
  <si>
    <t>5.5.10.</t>
  </si>
  <si>
    <t>5.5.10.1.</t>
  </si>
  <si>
    <t>5.5.11.</t>
  </si>
  <si>
    <t>5.5.11.1.</t>
  </si>
  <si>
    <t>5.5.12.</t>
  </si>
  <si>
    <t>5.5.12.1.</t>
  </si>
  <si>
    <t>5.5.13.</t>
  </si>
  <si>
    <t>5.5.13.1.</t>
  </si>
  <si>
    <t>5.5.14.</t>
  </si>
  <si>
    <t>5.5.14.1.</t>
  </si>
  <si>
    <t>5.5.15.</t>
  </si>
  <si>
    <t>5.5.15.1.</t>
  </si>
  <si>
    <t>5.5.16.</t>
  </si>
  <si>
    <t>5.5.16.1.</t>
  </si>
  <si>
    <t>5.5.17.</t>
  </si>
  <si>
    <t>5.5.17.1.</t>
  </si>
  <si>
    <t>5.5.18.</t>
  </si>
  <si>
    <t>5.5.18.1.</t>
  </si>
  <si>
    <t>5.5.19.</t>
  </si>
  <si>
    <t>5.5.19.1.</t>
  </si>
  <si>
    <t>5.5.20.</t>
  </si>
  <si>
    <t>5.5.20.1.</t>
  </si>
  <si>
    <t>5.5.21.</t>
  </si>
  <si>
    <t>5.5.21.1.</t>
  </si>
  <si>
    <t>5.5.22.</t>
  </si>
  <si>
    <t>5.5.22.1.</t>
  </si>
  <si>
    <t>5.5.23.</t>
  </si>
  <si>
    <t>5.5.23.1.</t>
  </si>
  <si>
    <t>5.5.24.</t>
  </si>
  <si>
    <t>5.5.24.1.</t>
  </si>
  <si>
    <t>5.5.25.</t>
  </si>
  <si>
    <t>5.5.25.1.</t>
  </si>
  <si>
    <t>5.5.26.</t>
  </si>
  <si>
    <t>5.5.26.1.</t>
  </si>
  <si>
    <t>5.5.27.</t>
  </si>
  <si>
    <t>5.5.27.1.</t>
  </si>
  <si>
    <t>5.5.28.</t>
  </si>
  <si>
    <t>5.5.28.1.</t>
  </si>
  <si>
    <t>5.5.29.</t>
  </si>
  <si>
    <t>5.5.29.1.</t>
  </si>
  <si>
    <t>5.5.30.</t>
  </si>
  <si>
    <t>5.5.30.1.</t>
  </si>
  <si>
    <t>Ставка, применяемая к величине превышения планового почасового объема покупки электрической энергии над соответствующим фактическим почасовым объемом</t>
  </si>
  <si>
    <t>5.6.1.</t>
  </si>
  <si>
    <t>5.6.1.1.</t>
  </si>
  <si>
    <t>5.6.2.</t>
  </si>
  <si>
    <t>5.6.2.1.</t>
  </si>
  <si>
    <t>5.6.3.</t>
  </si>
  <si>
    <t>5.6.3.1.</t>
  </si>
  <si>
    <t>5.6.4.</t>
  </si>
  <si>
    <t>5.6.4.1.</t>
  </si>
  <si>
    <t>5.6.5.</t>
  </si>
  <si>
    <t>5.6.5.1.</t>
  </si>
  <si>
    <t>5.6.6.</t>
  </si>
  <si>
    <t>5.6.6.1.</t>
  </si>
  <si>
    <t>5.6.7.</t>
  </si>
  <si>
    <t>5.6.7.1.</t>
  </si>
  <si>
    <t>5.6.8.</t>
  </si>
  <si>
    <t>5.6.8.1.</t>
  </si>
  <si>
    <t>5.6.9.</t>
  </si>
  <si>
    <t>5.6.9.1.</t>
  </si>
  <si>
    <t>5.6.10.</t>
  </si>
  <si>
    <t>5.6.10.1.</t>
  </si>
  <si>
    <t>5.6.11.</t>
  </si>
  <si>
    <t>5.6.11.1.</t>
  </si>
  <si>
    <t>5.6.12.</t>
  </si>
  <si>
    <t>5.6.12.1.</t>
  </si>
  <si>
    <t>5.6.13.</t>
  </si>
  <si>
    <t>5.6.13.1.</t>
  </si>
  <si>
    <t>5.6.14.</t>
  </si>
  <si>
    <t>5.6.14.1.</t>
  </si>
  <si>
    <t>5.6.15.</t>
  </si>
  <si>
    <t>5.6.15.1.</t>
  </si>
  <si>
    <t>5.6.16.</t>
  </si>
  <si>
    <t>5.6.16.1.</t>
  </si>
  <si>
    <t>5.6.17.</t>
  </si>
  <si>
    <t>5.6.17.1.</t>
  </si>
  <si>
    <t>5.6.18.</t>
  </si>
  <si>
    <t>5.6.18.1.</t>
  </si>
  <si>
    <t>5.6.19.</t>
  </si>
  <si>
    <t>5.6.19.1.</t>
  </si>
  <si>
    <t>5.6.20.</t>
  </si>
  <si>
    <t>5.6.20.1.</t>
  </si>
  <si>
    <t>5.6.21.</t>
  </si>
  <si>
    <t>5.6.21.1.</t>
  </si>
  <si>
    <t>5.6.22.</t>
  </si>
  <si>
    <t>5.6.22.1.</t>
  </si>
  <si>
    <t>5.6.23.</t>
  </si>
  <si>
    <t>5.6.23.1.</t>
  </si>
  <si>
    <t>5.6.24.</t>
  </si>
  <si>
    <t>5.6.24.1.</t>
  </si>
  <si>
    <t>5.6.25.</t>
  </si>
  <si>
    <t>5.6.25.1.</t>
  </si>
  <si>
    <t>5.6.26.</t>
  </si>
  <si>
    <t>5.6.26.1.</t>
  </si>
  <si>
    <t>5.6.27.</t>
  </si>
  <si>
    <t>5.6.27.1.</t>
  </si>
  <si>
    <t>5.6.28.</t>
  </si>
  <si>
    <t>5.6.28.1.</t>
  </si>
  <si>
    <t>5.6.29.</t>
  </si>
  <si>
    <t>5.6.29.1.</t>
  </si>
  <si>
    <t>5.6.30.</t>
  </si>
  <si>
    <t>5.6.30.1.</t>
  </si>
  <si>
    <t>Ставка для учета разницы предварительных требований и обязательств по результатам кокурентного отбора</t>
  </si>
  <si>
    <t>Наименование</t>
  </si>
  <si>
    <t>Ставка</t>
  </si>
  <si>
    <t>5.7.1.</t>
  </si>
  <si>
    <t>Ставка, применяемая к сумме плановых почасовых объемов покупки электрической энергии в целом за расчетный период</t>
  </si>
  <si>
    <t>руб./кВт.ч.</t>
  </si>
  <si>
    <t>5.7.2.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</si>
  <si>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</si>
  <si>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5.8.1.</t>
  </si>
  <si>
    <t>5.8.1.1.</t>
  </si>
  <si>
    <t>6. Шестая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двухставочном исчислении)</t>
  </si>
  <si>
    <t>6.1.1.</t>
  </si>
  <si>
    <t>6.1.1.1.</t>
  </si>
  <si>
    <t>6.1.1.2.</t>
  </si>
  <si>
    <t>6.1.1.3.</t>
  </si>
  <si>
    <t>6.1.1.4.</t>
  </si>
  <si>
    <t>6.1.2.</t>
  </si>
  <si>
    <t>6.1.2.1.</t>
  </si>
  <si>
    <t>6.1.2.2.</t>
  </si>
  <si>
    <t>6.1.2.3.</t>
  </si>
  <si>
    <t>6.1.2.4.</t>
  </si>
  <si>
    <t>6.1.3.</t>
  </si>
  <si>
    <t>6.1.3.1.</t>
  </si>
  <si>
    <t>6.1.3.2.</t>
  </si>
  <si>
    <t>6.1.3.3.</t>
  </si>
  <si>
    <t>6.1.3.4.</t>
  </si>
  <si>
    <t>6.1.4.</t>
  </si>
  <si>
    <t>6.1.4.1.</t>
  </si>
  <si>
    <t>6.1.4.2.</t>
  </si>
  <si>
    <t>6.1.4.3.</t>
  </si>
  <si>
    <t>6.1.4.4.</t>
  </si>
  <si>
    <t>6.1.5.</t>
  </si>
  <si>
    <t>6.1.5.1.</t>
  </si>
  <si>
    <t>6.1.5.2.</t>
  </si>
  <si>
    <t>6.1.5.3.</t>
  </si>
  <si>
    <t>6.1.5.4.</t>
  </si>
  <si>
    <t>6.1.6.</t>
  </si>
  <si>
    <t>6.1.6.1.</t>
  </si>
  <si>
    <t>6.1.6.2.</t>
  </si>
  <si>
    <t>6.1.6.3.</t>
  </si>
  <si>
    <t>6.1.6.4.</t>
  </si>
  <si>
    <t>6.1.7.</t>
  </si>
  <si>
    <t>6.1.7.1.</t>
  </si>
  <si>
    <t>6.1.7.2.</t>
  </si>
  <si>
    <t>6.1.7.3.</t>
  </si>
  <si>
    <t>6.1.7.4.</t>
  </si>
  <si>
    <t>6.1.8.</t>
  </si>
  <si>
    <t>6.1.8.1.</t>
  </si>
  <si>
    <t>6.1.8.2.</t>
  </si>
  <si>
    <t>6.1.8.3.</t>
  </si>
  <si>
    <t>6.1.8.4.</t>
  </si>
  <si>
    <t>6.1.9.</t>
  </si>
  <si>
    <t>6.1.9.1.</t>
  </si>
  <si>
    <t>6.1.9.2.</t>
  </si>
  <si>
    <t>6.1.9.3.</t>
  </si>
  <si>
    <t>6.1.9.4.</t>
  </si>
  <si>
    <t>6.1.10.</t>
  </si>
  <si>
    <t>6.1.10.1.</t>
  </si>
  <si>
    <t>6.1.10.2.</t>
  </si>
  <si>
    <t>6.1.10.3.</t>
  </si>
  <si>
    <t>6.1.10.4.</t>
  </si>
  <si>
    <t>6.1.11.</t>
  </si>
  <si>
    <t>6.1.11.1.</t>
  </si>
  <si>
    <t>6.1.11.2.</t>
  </si>
  <si>
    <t>6.1.11.3.</t>
  </si>
  <si>
    <t>6.1.11.4.</t>
  </si>
  <si>
    <t>6.1.12.</t>
  </si>
  <si>
    <t>6.1.12.1.</t>
  </si>
  <si>
    <t>6.1.12.2.</t>
  </si>
  <si>
    <t>6.1.12.3.</t>
  </si>
  <si>
    <t>6.1.12.4.</t>
  </si>
  <si>
    <t>6.1.13.</t>
  </si>
  <si>
    <t>6.1.13.1.</t>
  </si>
  <si>
    <t>6.1.13.2.</t>
  </si>
  <si>
    <t>6.1.13.3.</t>
  </si>
  <si>
    <t>6.1.13.4.</t>
  </si>
  <si>
    <t>6.1.14.</t>
  </si>
  <si>
    <t>6.1.14.1.</t>
  </si>
  <si>
    <t>6.1.14.2.</t>
  </si>
  <si>
    <t>6.1.14.3.</t>
  </si>
  <si>
    <t>6.1.14.4.</t>
  </si>
  <si>
    <t>6.1.15.</t>
  </si>
  <si>
    <t>6.1.15.1.</t>
  </si>
  <si>
    <t>6.1.15.2.</t>
  </si>
  <si>
    <t>6.1.15.3.</t>
  </si>
  <si>
    <t>6.1.15.4.</t>
  </si>
  <si>
    <t>6.1.16.</t>
  </si>
  <si>
    <t>6.1.16.1.</t>
  </si>
  <si>
    <t>6.1.16.2.</t>
  </si>
  <si>
    <t>6.1.16.3.</t>
  </si>
  <si>
    <t>6.1.16.4.</t>
  </si>
  <si>
    <t>6.1.17.</t>
  </si>
  <si>
    <t>6.1.17.1.</t>
  </si>
  <si>
    <t>6.1.17.2.</t>
  </si>
  <si>
    <t>6.1.17.3.</t>
  </si>
  <si>
    <t>6.1.17.4.</t>
  </si>
  <si>
    <t>6.1.18.</t>
  </si>
  <si>
    <t>6.1.18.1.</t>
  </si>
  <si>
    <t>6.1.18.2.</t>
  </si>
  <si>
    <t>6.1.18.3.</t>
  </si>
  <si>
    <t>6.1.18.4.</t>
  </si>
  <si>
    <t>6.1.19.</t>
  </si>
  <si>
    <t>6.1.19.1.</t>
  </si>
  <si>
    <t>6.1.19.2.</t>
  </si>
  <si>
    <t>6.1.19.3.</t>
  </si>
  <si>
    <t>6.1.19.4.</t>
  </si>
  <si>
    <t>6.1.20.</t>
  </si>
  <si>
    <t>6.1.20.1.</t>
  </si>
  <si>
    <t>6.1.20.2.</t>
  </si>
  <si>
    <t>6.1.20.3.</t>
  </si>
  <si>
    <t>6.1.20.4.</t>
  </si>
  <si>
    <t>6.1.21.</t>
  </si>
  <si>
    <t>6.1.21.1.</t>
  </si>
  <si>
    <t>6.1.21.2.</t>
  </si>
  <si>
    <t>6.1.21.3.</t>
  </si>
  <si>
    <t>6.1.21.4.</t>
  </si>
  <si>
    <t>6.1.22.</t>
  </si>
  <si>
    <t>6.1.22.1.</t>
  </si>
  <si>
    <t>6.1.22.2.</t>
  </si>
  <si>
    <t>6.1.22.3.</t>
  </si>
  <si>
    <t>6.1.22.4.</t>
  </si>
  <si>
    <t>6.1.23.</t>
  </si>
  <si>
    <t>6.1.23.1.</t>
  </si>
  <si>
    <t>6.1.23.2.</t>
  </si>
  <si>
    <t>6.1.23.3.</t>
  </si>
  <si>
    <t>6.1.23.4.</t>
  </si>
  <si>
    <t>6.1.24.</t>
  </si>
  <si>
    <t>6.1.24.1.</t>
  </si>
  <si>
    <t>6.1.24.2.</t>
  </si>
  <si>
    <t>6.1.24.3.</t>
  </si>
  <si>
    <t>6.1.24.4.</t>
  </si>
  <si>
    <t>6.1.25.</t>
  </si>
  <si>
    <t>6.1.25.1.</t>
  </si>
  <si>
    <t>6.1.25.2.</t>
  </si>
  <si>
    <t>6.1.25.3.</t>
  </si>
  <si>
    <t>6.1.25.4.</t>
  </si>
  <si>
    <t>6.1.26.</t>
  </si>
  <si>
    <t>6.1.26.1.</t>
  </si>
  <si>
    <t>6.1.26.2.</t>
  </si>
  <si>
    <t>6.1.26.3.</t>
  </si>
  <si>
    <t>6.1.26.4.</t>
  </si>
  <si>
    <t>6.1.27.</t>
  </si>
  <si>
    <t>6.1.27.1.</t>
  </si>
  <si>
    <t>6.1.27.2.</t>
  </si>
  <si>
    <t>6.1.27.3.</t>
  </si>
  <si>
    <t>6.1.27.4.</t>
  </si>
  <si>
    <t>6.1.28.</t>
  </si>
  <si>
    <t>6.1.28.1.</t>
  </si>
  <si>
    <t>6.1.28.2.</t>
  </si>
  <si>
    <t>6.1.28.3.</t>
  </si>
  <si>
    <t>6.1.28.4.</t>
  </si>
  <si>
    <t>6.1.29.</t>
  </si>
  <si>
    <t>6.1.29.1.</t>
  </si>
  <si>
    <t>6.1.29.2.</t>
  </si>
  <si>
    <t>6.1.29.3.</t>
  </si>
  <si>
    <t>6.1.29.4.</t>
  </si>
  <si>
    <t>6.1.30.</t>
  </si>
  <si>
    <t>6.1.30.1.</t>
  </si>
  <si>
    <t>6.1.30.2.</t>
  </si>
  <si>
    <t>6.1.30.3.</t>
  </si>
  <si>
    <t>6.1.30.4.</t>
  </si>
  <si>
    <t>6.2.1.</t>
  </si>
  <si>
    <t>6.2.1.1.</t>
  </si>
  <si>
    <t>6.2.1.2.</t>
  </si>
  <si>
    <t>6.2.1.3.</t>
  </si>
  <si>
    <t>6.2.1.4.</t>
  </si>
  <si>
    <t>6.2.2.</t>
  </si>
  <si>
    <t>6.2.2.1.</t>
  </si>
  <si>
    <t>6.2.2.2.</t>
  </si>
  <si>
    <t>6.2.2.3.</t>
  </si>
  <si>
    <t>6.2.2.4.</t>
  </si>
  <si>
    <t>6.2.3.</t>
  </si>
  <si>
    <t>6.2.3.1.</t>
  </si>
  <si>
    <t>6.2.3.2.</t>
  </si>
  <si>
    <t>6.2.3.3.</t>
  </si>
  <si>
    <t>6.2.3.4.</t>
  </si>
  <si>
    <t>6.2.4.</t>
  </si>
  <si>
    <t>6.2.4.1.</t>
  </si>
  <si>
    <t>6.2.4.2.</t>
  </si>
  <si>
    <t>6.2.4.3.</t>
  </si>
  <si>
    <t>6.2.4.4.</t>
  </si>
  <si>
    <t>6.2.5.</t>
  </si>
  <si>
    <t>6.2.5.1.</t>
  </si>
  <si>
    <t>6.2.5.2.</t>
  </si>
  <si>
    <t>6.2.5.3.</t>
  </si>
  <si>
    <t>6.2.5.4.</t>
  </si>
  <si>
    <t>6.2.6.</t>
  </si>
  <si>
    <t>6.2.6.1.</t>
  </si>
  <si>
    <t>6.2.6.2.</t>
  </si>
  <si>
    <t>6.2.6.3.</t>
  </si>
  <si>
    <t>6.2.6.4.</t>
  </si>
  <si>
    <t>6.2.7.</t>
  </si>
  <si>
    <t>6.2.7.1.</t>
  </si>
  <si>
    <t>6.2.7.2.</t>
  </si>
  <si>
    <t>6.2.7.3.</t>
  </si>
  <si>
    <t>6.2.7.4.</t>
  </si>
  <si>
    <t>6.2.8.</t>
  </si>
  <si>
    <t>6.2.8.1.</t>
  </si>
  <si>
    <t>6.2.8.2.</t>
  </si>
  <si>
    <t>6.2.8.3.</t>
  </si>
  <si>
    <t>6.2.8.4.</t>
  </si>
  <si>
    <t>6.2.9.</t>
  </si>
  <si>
    <t>6.2.9.1.</t>
  </si>
  <si>
    <t>6.2.9.2.</t>
  </si>
  <si>
    <t>6.2.9.3.</t>
  </si>
  <si>
    <t>6.2.9.4.</t>
  </si>
  <si>
    <t>6.2.10.</t>
  </si>
  <si>
    <t>6.2.10.1.</t>
  </si>
  <si>
    <t>6.2.10.2.</t>
  </si>
  <si>
    <t>6.2.10.3.</t>
  </si>
  <si>
    <t>6.2.10.4.</t>
  </si>
  <si>
    <t>6.2.11.</t>
  </si>
  <si>
    <t>6.2.11.1.</t>
  </si>
  <si>
    <t>6.2.11.2.</t>
  </si>
  <si>
    <t>6.2.11.3.</t>
  </si>
  <si>
    <t>6.2.11.4.</t>
  </si>
  <si>
    <t>6.2.12.</t>
  </si>
  <si>
    <t>6.2.12.1.</t>
  </si>
  <si>
    <t>6.2.12.2.</t>
  </si>
  <si>
    <t>6.2.12.3.</t>
  </si>
  <si>
    <t>6.2.12.4.</t>
  </si>
  <si>
    <t>6.2.13.</t>
  </si>
  <si>
    <t>6.2.13.1.</t>
  </si>
  <si>
    <t>6.2.13.2.</t>
  </si>
  <si>
    <t>6.2.13.3.</t>
  </si>
  <si>
    <t>6.2.13.4.</t>
  </si>
  <si>
    <t>6.2.14.</t>
  </si>
  <si>
    <t>6.2.14.1.</t>
  </si>
  <si>
    <t>6.2.14.2.</t>
  </si>
  <si>
    <t>6.2.14.3.</t>
  </si>
  <si>
    <t>6.2.14.4.</t>
  </si>
  <si>
    <t>6.2.15.</t>
  </si>
  <si>
    <t>6.2.15.1.</t>
  </si>
  <si>
    <t>6.2.15.2.</t>
  </si>
  <si>
    <t>6.2.15.3.</t>
  </si>
  <si>
    <t>6.2.15.4.</t>
  </si>
  <si>
    <t>6.2.16.</t>
  </si>
  <si>
    <t>6.2.16.1.</t>
  </si>
  <si>
    <t>6.2.16.2.</t>
  </si>
  <si>
    <t>6.2.16.3.</t>
  </si>
  <si>
    <t>6.2.16.4.</t>
  </si>
  <si>
    <t>6.2.17.</t>
  </si>
  <si>
    <t>6.2.17.1.</t>
  </si>
  <si>
    <t>6.2.17.2.</t>
  </si>
  <si>
    <t>6.2.17.3.</t>
  </si>
  <si>
    <t>6.2.17.4.</t>
  </si>
  <si>
    <t>6.2.18.</t>
  </si>
  <si>
    <t>6.2.18.1.</t>
  </si>
  <si>
    <t>6.2.18.2.</t>
  </si>
  <si>
    <t>6.2.18.3.</t>
  </si>
  <si>
    <t>6.2.18.4.</t>
  </si>
  <si>
    <t>6.2.19.</t>
  </si>
  <si>
    <t>6.2.19.1.</t>
  </si>
  <si>
    <t>6.2.19.2.</t>
  </si>
  <si>
    <t>6.2.19.3.</t>
  </si>
  <si>
    <t>6.2.19.4.</t>
  </si>
  <si>
    <t>6.2.20.</t>
  </si>
  <si>
    <t>6.2.20.1.</t>
  </si>
  <si>
    <t>6.2.20.2.</t>
  </si>
  <si>
    <t>6.2.20.3.</t>
  </si>
  <si>
    <t>6.2.20.4.</t>
  </si>
  <si>
    <t>6.2.21.</t>
  </si>
  <si>
    <t>6.2.21.1.</t>
  </si>
  <si>
    <t>6.2.21.2.</t>
  </si>
  <si>
    <t>6.2.21.3.</t>
  </si>
  <si>
    <t>6.2.21.4.</t>
  </si>
  <si>
    <t>6.2.22.</t>
  </si>
  <si>
    <t>6.2.22.1.</t>
  </si>
  <si>
    <t>6.2.22.2.</t>
  </si>
  <si>
    <t>6.2.22.3.</t>
  </si>
  <si>
    <t>6.2.22.4.</t>
  </si>
  <si>
    <t>6.2.23.</t>
  </si>
  <si>
    <t>6.2.23.1.</t>
  </si>
  <si>
    <t>6.2.23.2.</t>
  </si>
  <si>
    <t>6.2.23.3.</t>
  </si>
  <si>
    <t>6.2.23.4.</t>
  </si>
  <si>
    <t>6.2.24.</t>
  </si>
  <si>
    <t>6.2.24.1.</t>
  </si>
  <si>
    <t>6.2.24.2.</t>
  </si>
  <si>
    <t>6.2.24.3.</t>
  </si>
  <si>
    <t>6.2.24.4.</t>
  </si>
  <si>
    <t>6.2.25.</t>
  </si>
  <si>
    <t>6.2.25.1.</t>
  </si>
  <si>
    <t>6.2.25.2.</t>
  </si>
  <si>
    <t>6.2.25.3.</t>
  </si>
  <si>
    <t>6.2.25.4.</t>
  </si>
  <si>
    <t>6.2.26.</t>
  </si>
  <si>
    <t>6.2.26.1.</t>
  </si>
  <si>
    <t>6.2.26.2.</t>
  </si>
  <si>
    <t>6.2.26.3.</t>
  </si>
  <si>
    <t>6.2.26.4.</t>
  </si>
  <si>
    <t>6.2.27.</t>
  </si>
  <si>
    <t>6.2.27.1.</t>
  </si>
  <si>
    <t>6.2.27.2.</t>
  </si>
  <si>
    <t>6.2.27.3.</t>
  </si>
  <si>
    <t>6.2.27.4.</t>
  </si>
  <si>
    <t>6.2.28.</t>
  </si>
  <si>
    <t>6.2.28.1.</t>
  </si>
  <si>
    <t>6.2.28.2.</t>
  </si>
  <si>
    <t>6.2.28.3.</t>
  </si>
  <si>
    <t>6.2.28.4.</t>
  </si>
  <si>
    <t>6.2.29.</t>
  </si>
  <si>
    <t>6.2.29.1.</t>
  </si>
  <si>
    <t>6.2.29.2.</t>
  </si>
  <si>
    <t>6.2.29.3.</t>
  </si>
  <si>
    <t>6.2.29.4.</t>
  </si>
  <si>
    <t>6.2.30.</t>
  </si>
  <si>
    <t>6.2.30.1.</t>
  </si>
  <si>
    <t>6.2.30.2.</t>
  </si>
  <si>
    <t>6.2.30.3.</t>
  </si>
  <si>
    <t>6.2.30.4.</t>
  </si>
  <si>
    <t>6.3.1.</t>
  </si>
  <si>
    <t>6.3.1.1.</t>
  </si>
  <si>
    <t>6.3.1.2.</t>
  </si>
  <si>
    <t>6.3.1.3.</t>
  </si>
  <si>
    <t>6.3.1.4.</t>
  </si>
  <si>
    <t>6.3.2.</t>
  </si>
  <si>
    <t>6.3.2.1.</t>
  </si>
  <si>
    <t>6.3.2.2.</t>
  </si>
  <si>
    <t>6.3.2.3.</t>
  </si>
  <si>
    <t>6.3.2.4.</t>
  </si>
  <si>
    <t>6.3.3.</t>
  </si>
  <si>
    <t>6.3.3.1.</t>
  </si>
  <si>
    <t>6.3.3.2.</t>
  </si>
  <si>
    <t>6.3.3.3.</t>
  </si>
  <si>
    <t>6.3.3.4.</t>
  </si>
  <si>
    <t>6.3.4.</t>
  </si>
  <si>
    <t>6.3.4.1.</t>
  </si>
  <si>
    <t>6.3.4.2.</t>
  </si>
  <si>
    <t>6.3.4.3.</t>
  </si>
  <si>
    <t>6.3.4.4.</t>
  </si>
  <si>
    <t>6.3.5.</t>
  </si>
  <si>
    <t>6.3.5.1.</t>
  </si>
  <si>
    <t>6.3.5.2.</t>
  </si>
  <si>
    <t>6.3.5.3.</t>
  </si>
  <si>
    <t>6.3.5.4.</t>
  </si>
  <si>
    <t>6.3.6.</t>
  </si>
  <si>
    <t>6.3.6.1.</t>
  </si>
  <si>
    <t>6.3.6.2.</t>
  </si>
  <si>
    <t>6.3.6.3.</t>
  </si>
  <si>
    <t>6.3.6.4.</t>
  </si>
  <si>
    <t>6.3.7.</t>
  </si>
  <si>
    <t>6.3.7.1.</t>
  </si>
  <si>
    <t>6.3.7.2.</t>
  </si>
  <si>
    <t>6.3.7.3.</t>
  </si>
  <si>
    <t>6.3.7.4.</t>
  </si>
  <si>
    <t>6.3.8.</t>
  </si>
  <si>
    <t>6.3.8.1.</t>
  </si>
  <si>
    <t>6.3.8.2.</t>
  </si>
  <si>
    <t>6.3.8.3.</t>
  </si>
  <si>
    <t>6.3.8.4.</t>
  </si>
  <si>
    <t>6.3.9.</t>
  </si>
  <si>
    <t>6.3.9.1.</t>
  </si>
  <si>
    <t>6.3.9.2.</t>
  </si>
  <si>
    <t>6.3.9.3.</t>
  </si>
  <si>
    <t>6.3.9.4.</t>
  </si>
  <si>
    <t>6.3.10.</t>
  </si>
  <si>
    <t>6.3.10.1.</t>
  </si>
  <si>
    <t>6.3.10.2.</t>
  </si>
  <si>
    <t>6.3.10.3.</t>
  </si>
  <si>
    <t>6.3.10.4.</t>
  </si>
  <si>
    <t>6.3.11.</t>
  </si>
  <si>
    <t>6.3.11.1.</t>
  </si>
  <si>
    <t>6.3.11.2.</t>
  </si>
  <si>
    <t>6.3.11.3.</t>
  </si>
  <si>
    <t>6.3.11.4.</t>
  </si>
  <si>
    <t>6.3.12.</t>
  </si>
  <si>
    <t>6.3.12.1.</t>
  </si>
  <si>
    <t>6.3.12.2.</t>
  </si>
  <si>
    <t>6.3.12.3.</t>
  </si>
  <si>
    <t>6.3.12.4.</t>
  </si>
  <si>
    <t>6.3.13.</t>
  </si>
  <si>
    <t>6.3.13.1.</t>
  </si>
  <si>
    <t>6.3.13.2.</t>
  </si>
  <si>
    <t>6.3.13.3.</t>
  </si>
  <si>
    <t>6.3.13.4.</t>
  </si>
  <si>
    <t>6.3.14.</t>
  </si>
  <si>
    <t>6.3.14.1.</t>
  </si>
  <si>
    <t>6.3.14.2.</t>
  </si>
  <si>
    <t>6.3.14.3.</t>
  </si>
  <si>
    <t>6.3.14.4.</t>
  </si>
  <si>
    <t>6.3.15.</t>
  </si>
  <si>
    <t>6.3.15.1.</t>
  </si>
  <si>
    <t>6.3.15.2.</t>
  </si>
  <si>
    <t>6.3.15.3.</t>
  </si>
  <si>
    <t>6.3.15.4.</t>
  </si>
  <si>
    <t>6.3.16.</t>
  </si>
  <si>
    <t>6.3.16.1.</t>
  </si>
  <si>
    <t>6.3.16.2.</t>
  </si>
  <si>
    <t>6.3.16.3.</t>
  </si>
  <si>
    <t>6.3.16.4.</t>
  </si>
  <si>
    <t>6.3.17.</t>
  </si>
  <si>
    <t>6.3.17.1.</t>
  </si>
  <si>
    <t>6.3.17.2.</t>
  </si>
  <si>
    <t>6.3.17.3.</t>
  </si>
  <si>
    <t>6.3.17.4.</t>
  </si>
  <si>
    <t>6.3.18.</t>
  </si>
  <si>
    <t>6.3.18.1.</t>
  </si>
  <si>
    <t>6.3.18.2.</t>
  </si>
  <si>
    <t>6.3.18.3.</t>
  </si>
  <si>
    <t>6.3.18.4.</t>
  </si>
  <si>
    <t>6.3.19.</t>
  </si>
  <si>
    <t>6.3.19.1.</t>
  </si>
  <si>
    <t>6.3.19.2.</t>
  </si>
  <si>
    <t>6.3.19.3.</t>
  </si>
  <si>
    <t>6.3.19.4.</t>
  </si>
  <si>
    <t>6.3.20.</t>
  </si>
  <si>
    <t>6.3.20.1.</t>
  </si>
  <si>
    <t>6.3.20.2.</t>
  </si>
  <si>
    <t>6.3.20.3.</t>
  </si>
  <si>
    <t>6.3.20.4.</t>
  </si>
  <si>
    <t>6.3.21.</t>
  </si>
  <si>
    <t>6.3.21.1.</t>
  </si>
  <si>
    <t>6.3.21.2.</t>
  </si>
  <si>
    <t>6.3.21.3.</t>
  </si>
  <si>
    <t>6.3.21.4.</t>
  </si>
  <si>
    <t>6.3.22.</t>
  </si>
  <si>
    <t>6.3.22.1.</t>
  </si>
  <si>
    <t>6.3.22.2.</t>
  </si>
  <si>
    <t>6.3.22.3.</t>
  </si>
  <si>
    <t>6.3.22.4.</t>
  </si>
  <si>
    <t>6.3.23.</t>
  </si>
  <si>
    <t>6.3.23.1.</t>
  </si>
  <si>
    <t>6.3.23.2.</t>
  </si>
  <si>
    <t>6.3.23.3.</t>
  </si>
  <si>
    <t>6.3.23.4.</t>
  </si>
  <si>
    <t>6.3.24.</t>
  </si>
  <si>
    <t>6.3.24.1.</t>
  </si>
  <si>
    <t>6.3.24.2.</t>
  </si>
  <si>
    <t>6.3.24.3.</t>
  </si>
  <si>
    <t>6.3.24.4.</t>
  </si>
  <si>
    <t>6.3.25.</t>
  </si>
  <si>
    <t>6.3.25.1.</t>
  </si>
  <si>
    <t>6.3.25.2.</t>
  </si>
  <si>
    <t>6.3.25.3.</t>
  </si>
  <si>
    <t>6.3.25.4.</t>
  </si>
  <si>
    <t>6.3.26.</t>
  </si>
  <si>
    <t>6.3.26.1.</t>
  </si>
  <si>
    <t>6.3.26.2.</t>
  </si>
  <si>
    <t>6.3.26.3.</t>
  </si>
  <si>
    <t>6.3.26.4.</t>
  </si>
  <si>
    <t>6.3.27.</t>
  </si>
  <si>
    <t>6.3.27.1.</t>
  </si>
  <si>
    <t>6.3.27.2.</t>
  </si>
  <si>
    <t>6.3.27.3.</t>
  </si>
  <si>
    <t>6.3.27.4.</t>
  </si>
  <si>
    <t>6.3.28.</t>
  </si>
  <si>
    <t>6.3.28.1.</t>
  </si>
  <si>
    <t>6.3.28.2.</t>
  </si>
  <si>
    <t>6.3.28.3.</t>
  </si>
  <si>
    <t>6.3.28.4.</t>
  </si>
  <si>
    <t>6.3.29.</t>
  </si>
  <si>
    <t>6.3.29.1.</t>
  </si>
  <si>
    <t>6.3.29.2.</t>
  </si>
  <si>
    <t>6.3.29.3.</t>
  </si>
  <si>
    <t>6.3.29.4.</t>
  </si>
  <si>
    <t>6.3.30.</t>
  </si>
  <si>
    <t>6.3.30.1.</t>
  </si>
  <si>
    <t>6.3.30.2.</t>
  </si>
  <si>
    <t>6.3.30.3.</t>
  </si>
  <si>
    <t>6.3.30.4.</t>
  </si>
  <si>
    <t>6.4.1.</t>
  </si>
  <si>
    <t>6.4.1.1.</t>
  </si>
  <si>
    <t>6.4.1.2.</t>
  </si>
  <si>
    <t>6.4.1.3.</t>
  </si>
  <si>
    <t>6.4.1.4.</t>
  </si>
  <si>
    <t>6.4.2.</t>
  </si>
  <si>
    <t>6.4.2.1.</t>
  </si>
  <si>
    <t>6.4.2.2.</t>
  </si>
  <si>
    <t>6.4.2.3.</t>
  </si>
  <si>
    <t>6.4.2.4.</t>
  </si>
  <si>
    <t>6.4.3.</t>
  </si>
  <si>
    <t>6.4.3.1.</t>
  </si>
  <si>
    <t>6.4.3.2.</t>
  </si>
  <si>
    <t>6.4.3.3.</t>
  </si>
  <si>
    <t>6.4.3.4.</t>
  </si>
  <si>
    <t>6.4.4.</t>
  </si>
  <si>
    <t>6.4.4.1.</t>
  </si>
  <si>
    <t>6.4.4.2.</t>
  </si>
  <si>
    <t>6.4.4.3.</t>
  </si>
  <si>
    <t>6.4.4.4.</t>
  </si>
  <si>
    <t>6.4.5.</t>
  </si>
  <si>
    <t>6.4.5.1.</t>
  </si>
  <si>
    <t>6.4.5.2.</t>
  </si>
  <si>
    <t>6.4.5.3.</t>
  </si>
  <si>
    <t>6.4.5.4.</t>
  </si>
  <si>
    <t>6.4.6.</t>
  </si>
  <si>
    <t>6.4.6.1.</t>
  </si>
  <si>
    <t>6.4.6.2.</t>
  </si>
  <si>
    <t>6.4.6.3.</t>
  </si>
  <si>
    <t>6.4.6.4.</t>
  </si>
  <si>
    <t>6.4.7.</t>
  </si>
  <si>
    <t>6.4.7.1.</t>
  </si>
  <si>
    <t>6.4.7.2.</t>
  </si>
  <si>
    <t>6.4.7.3.</t>
  </si>
  <si>
    <t>6.4.7.4.</t>
  </si>
  <si>
    <t>6.4.8.</t>
  </si>
  <si>
    <t>6.4.8.1.</t>
  </si>
  <si>
    <t>6.4.8.2.</t>
  </si>
  <si>
    <t>6.4.8.3.</t>
  </si>
  <si>
    <t>6.4.8.4.</t>
  </si>
  <si>
    <t>6.4.9.</t>
  </si>
  <si>
    <t>6.4.9.1.</t>
  </si>
  <si>
    <t>6.4.9.2.</t>
  </si>
  <si>
    <t>6.4.9.3.</t>
  </si>
  <si>
    <t>6.4.9.4.</t>
  </si>
  <si>
    <t>6.4.10.</t>
  </si>
  <si>
    <t>6.4.10.1.</t>
  </si>
  <si>
    <t>6.4.10.2.</t>
  </si>
  <si>
    <t>6.4.10.3.</t>
  </si>
  <si>
    <t>6.4.10.4.</t>
  </si>
  <si>
    <t>6.4.11.</t>
  </si>
  <si>
    <t>6.4.11.1.</t>
  </si>
  <si>
    <t>6.4.11.2.</t>
  </si>
  <si>
    <t>6.4.11.3.</t>
  </si>
  <si>
    <t>6.4.11.4.</t>
  </si>
  <si>
    <t>6.4.12.</t>
  </si>
  <si>
    <t>6.4.12.1.</t>
  </si>
  <si>
    <t>6.4.12.2.</t>
  </si>
  <si>
    <t>6.4.12.3.</t>
  </si>
  <si>
    <t>6.4.12.4.</t>
  </si>
  <si>
    <t>6.4.13.</t>
  </si>
  <si>
    <t>6.4.13.1.</t>
  </si>
  <si>
    <t>6.4.13.2.</t>
  </si>
  <si>
    <t>6.4.13.3.</t>
  </si>
  <si>
    <t>6.4.13.4.</t>
  </si>
  <si>
    <t>6.4.14.</t>
  </si>
  <si>
    <t>6.4.14.1.</t>
  </si>
  <si>
    <t>6.4.14.2.</t>
  </si>
  <si>
    <t>6.4.14.3.</t>
  </si>
  <si>
    <t>6.4.14.4.</t>
  </si>
  <si>
    <t>6.4.15.</t>
  </si>
  <si>
    <t>6.4.15.1.</t>
  </si>
  <si>
    <t>6.4.15.2.</t>
  </si>
  <si>
    <t>6.4.15.3.</t>
  </si>
  <si>
    <t>6.4.15.4.</t>
  </si>
  <si>
    <t>6.4.16.</t>
  </si>
  <si>
    <t>6.4.16.1.</t>
  </si>
  <si>
    <t>6.4.16.2.</t>
  </si>
  <si>
    <t>6.4.16.3.</t>
  </si>
  <si>
    <t>6.4.16.4.</t>
  </si>
  <si>
    <t>6.4.17.</t>
  </si>
  <si>
    <t>6.4.17.1.</t>
  </si>
  <si>
    <t>6.4.17.2.</t>
  </si>
  <si>
    <t>6.4.17.3.</t>
  </si>
  <si>
    <t>6.4.17.4.</t>
  </si>
  <si>
    <t>6.4.18.</t>
  </si>
  <si>
    <t>6.4.18.1.</t>
  </si>
  <si>
    <t>6.4.18.2.</t>
  </si>
  <si>
    <t>6.4.18.3.</t>
  </si>
  <si>
    <t>6.4.18.4.</t>
  </si>
  <si>
    <t>6.4.19.</t>
  </si>
  <si>
    <t>6.4.19.1.</t>
  </si>
  <si>
    <t>6.4.19.2.</t>
  </si>
  <si>
    <t>6.4.19.3.</t>
  </si>
  <si>
    <t>6.4.19.4.</t>
  </si>
  <si>
    <t>6.4.20.</t>
  </si>
  <si>
    <t>6.4.20.1.</t>
  </si>
  <si>
    <t>6.4.20.2.</t>
  </si>
  <si>
    <t>6.4.20.3.</t>
  </si>
  <si>
    <t>6.4.20.4.</t>
  </si>
  <si>
    <t>6.4.21.</t>
  </si>
  <si>
    <t>6.4.21.1.</t>
  </si>
  <si>
    <t>6.4.21.2.</t>
  </si>
  <si>
    <t>6.4.21.3.</t>
  </si>
  <si>
    <t>6.4.21.4.</t>
  </si>
  <si>
    <t>6.4.22.</t>
  </si>
  <si>
    <t>6.4.22.1.</t>
  </si>
  <si>
    <t>6.4.22.2.</t>
  </si>
  <si>
    <t>6.4.22.3.</t>
  </si>
  <si>
    <t>6.4.22.4.</t>
  </si>
  <si>
    <t>6.4.23.</t>
  </si>
  <si>
    <t>6.4.23.1.</t>
  </si>
  <si>
    <t>6.4.23.2.</t>
  </si>
  <si>
    <t>6.4.23.3.</t>
  </si>
  <si>
    <t>6.4.23.4.</t>
  </si>
  <si>
    <t>6.4.24.</t>
  </si>
  <si>
    <t>6.4.24.1.</t>
  </si>
  <si>
    <t>6.4.24.2.</t>
  </si>
  <si>
    <t>6.4.24.3.</t>
  </si>
  <si>
    <t>6.4.24.4.</t>
  </si>
  <si>
    <t>6.4.25.</t>
  </si>
  <si>
    <t>6.4.25.1.</t>
  </si>
  <si>
    <t>6.4.25.2.</t>
  </si>
  <si>
    <t>6.4.25.3.</t>
  </si>
  <si>
    <t>6.4.25.4.</t>
  </si>
  <si>
    <t>6.4.26.</t>
  </si>
  <si>
    <t>6.4.26.1.</t>
  </si>
  <si>
    <t>6.4.26.2.</t>
  </si>
  <si>
    <t>6.4.26.3.</t>
  </si>
  <si>
    <t>6.4.26.4.</t>
  </si>
  <si>
    <t>6.4.27.</t>
  </si>
  <si>
    <t>6.4.27.1.</t>
  </si>
  <si>
    <t>6.4.27.2.</t>
  </si>
  <si>
    <t>6.4.27.3.</t>
  </si>
  <si>
    <t>6.4.27.4.</t>
  </si>
  <si>
    <t>6.4.28.</t>
  </si>
  <si>
    <t>6.4.28.1.</t>
  </si>
  <si>
    <t>6.4.28.2.</t>
  </si>
  <si>
    <t>6.4.28.3.</t>
  </si>
  <si>
    <t>6.4.28.4.</t>
  </si>
  <si>
    <t>6.4.29.</t>
  </si>
  <si>
    <t>6.4.29.1.</t>
  </si>
  <si>
    <t>6.4.29.2.</t>
  </si>
  <si>
    <t>6.4.29.3.</t>
  </si>
  <si>
    <t>6.4.29.4.</t>
  </si>
  <si>
    <t>6.4.30.</t>
  </si>
  <si>
    <t>6.4.30.1.</t>
  </si>
  <si>
    <t>6.4.30.2.</t>
  </si>
  <si>
    <t>6.4.30.3.</t>
  </si>
  <si>
    <t>6.4.30.4.</t>
  </si>
  <si>
    <t>6.5.1.</t>
  </si>
  <si>
    <t>6.5.1.1.</t>
  </si>
  <si>
    <t>6.5.2.</t>
  </si>
  <si>
    <t>6.5.2.1.</t>
  </si>
  <si>
    <t>6.5.3.</t>
  </si>
  <si>
    <t>6.5.3.1.</t>
  </si>
  <si>
    <t>6.5.4.</t>
  </si>
  <si>
    <t>6.5.4.1.</t>
  </si>
  <si>
    <t>6.5.5.</t>
  </si>
  <si>
    <t>6.5.5.1.</t>
  </si>
  <si>
    <t>6.5.6.</t>
  </si>
  <si>
    <t>6.5.6.1.</t>
  </si>
  <si>
    <t>6.5.7.</t>
  </si>
  <si>
    <t>6.5.7.1.</t>
  </si>
  <si>
    <t>6.5.8.</t>
  </si>
  <si>
    <t>6.5.8.1.</t>
  </si>
  <si>
    <t>6.5.9.</t>
  </si>
  <si>
    <t>6.5.9.1.</t>
  </si>
  <si>
    <t>6.5.10.</t>
  </si>
  <si>
    <t>6.5.10.1.</t>
  </si>
  <si>
    <t>6.5.11.</t>
  </si>
  <si>
    <t>6.5.11.1.</t>
  </si>
  <si>
    <t>6.5.12.</t>
  </si>
  <si>
    <t>6.5.12.1.</t>
  </si>
  <si>
    <t>6.5.13.</t>
  </si>
  <si>
    <t>6.5.13.1.</t>
  </si>
  <si>
    <t>6.5.14.</t>
  </si>
  <si>
    <t>6.5.14.1.</t>
  </si>
  <si>
    <t>6.5.15.</t>
  </si>
  <si>
    <t>6.5.15.1.</t>
  </si>
  <si>
    <t>6.5.16.</t>
  </si>
  <si>
    <t>6.5.16.1.</t>
  </si>
  <si>
    <t>6.5.17.</t>
  </si>
  <si>
    <t>6.5.17.1.</t>
  </si>
  <si>
    <t>6.5.18.</t>
  </si>
  <si>
    <t>6.5.18.1.</t>
  </si>
  <si>
    <t>6.5.19.</t>
  </si>
  <si>
    <t>6.5.19.1.</t>
  </si>
  <si>
    <t>6.5.20.</t>
  </si>
  <si>
    <t>6.5.20.1.</t>
  </si>
  <si>
    <t>6.5.21.</t>
  </si>
  <si>
    <t>6.5.21.1.</t>
  </si>
  <si>
    <t>6.5.22.</t>
  </si>
  <si>
    <t>6.5.22.1.</t>
  </si>
  <si>
    <t>6.5.23.</t>
  </si>
  <si>
    <t>6.5.23.1.</t>
  </si>
  <si>
    <t>6.5.24.</t>
  </si>
  <si>
    <t>6.5.24.1.</t>
  </si>
  <si>
    <t>6.5.25.</t>
  </si>
  <si>
    <t>6.5.25.1.</t>
  </si>
  <si>
    <t>6.5.26.</t>
  </si>
  <si>
    <t>6.5.26.1.</t>
  </si>
  <si>
    <t>6.5.27.</t>
  </si>
  <si>
    <t>6.5.27.1.</t>
  </si>
  <si>
    <t>6.5.28.</t>
  </si>
  <si>
    <t>6.5.28.1.</t>
  </si>
  <si>
    <t>6.5.29.</t>
  </si>
  <si>
    <t>6.5.29.1.</t>
  </si>
  <si>
    <t>6.5.30.</t>
  </si>
  <si>
    <t>6.5.30.1.</t>
  </si>
  <si>
    <t>6.6.1.</t>
  </si>
  <si>
    <t>6.6.1.1.</t>
  </si>
  <si>
    <t>6.6.2.</t>
  </si>
  <si>
    <t>6.6.2.1.</t>
  </si>
  <si>
    <t>6.6.3.</t>
  </si>
  <si>
    <t>6.6.3.1.</t>
  </si>
  <si>
    <t>6.6.4.</t>
  </si>
  <si>
    <t>6.6.4.1.</t>
  </si>
  <si>
    <t>6.6.5.</t>
  </si>
  <si>
    <t>6.6.5.1.</t>
  </si>
  <si>
    <t>6.6.6.</t>
  </si>
  <si>
    <t>6.6.6.1.</t>
  </si>
  <si>
    <t>6.6.7.</t>
  </si>
  <si>
    <t>6.6.7.1.</t>
  </si>
  <si>
    <t>6.6.8.</t>
  </si>
  <si>
    <t>6.6.8.1.</t>
  </si>
  <si>
    <t>6.6.9.</t>
  </si>
  <si>
    <t>6.6.9.1.</t>
  </si>
  <si>
    <t>6.6.10.</t>
  </si>
  <si>
    <t>6.6.10.1.</t>
  </si>
  <si>
    <t>6.6.11.</t>
  </si>
  <si>
    <t>6.6.11.1.</t>
  </si>
  <si>
    <t>6.6.12.</t>
  </si>
  <si>
    <t>6.6.12.1.</t>
  </si>
  <si>
    <t>6.6.13.</t>
  </si>
  <si>
    <t>6.6.13.1.</t>
  </si>
  <si>
    <t>6.6.14.</t>
  </si>
  <si>
    <t>6.6.14.1.</t>
  </si>
  <si>
    <t>6.6.15.</t>
  </si>
  <si>
    <t>6.6.15.1.</t>
  </si>
  <si>
    <t>6.6.16.</t>
  </si>
  <si>
    <t>6.6.16.1.</t>
  </si>
  <si>
    <t>6.6.17.</t>
  </si>
  <si>
    <t>6.6.17.1.</t>
  </si>
  <si>
    <t>6.6.18.</t>
  </si>
  <si>
    <t>6.6.18.1.</t>
  </si>
  <si>
    <t>6.6.19.</t>
  </si>
  <si>
    <t>6.6.19.1.</t>
  </si>
  <si>
    <t>6.6.20.</t>
  </si>
  <si>
    <t>6.6.20.1.</t>
  </si>
  <si>
    <t>6.6.21.</t>
  </si>
  <si>
    <t>6.6.21.1.</t>
  </si>
  <si>
    <t>6.6.22.</t>
  </si>
  <si>
    <t>6.6.22.1.</t>
  </si>
  <si>
    <t>6.6.23.</t>
  </si>
  <si>
    <t>6.6.23.1.</t>
  </si>
  <si>
    <t>6.6.24.</t>
  </si>
  <si>
    <t>6.6.24.1.</t>
  </si>
  <si>
    <t>6.6.25.</t>
  </si>
  <si>
    <t>6.6.25.1.</t>
  </si>
  <si>
    <t>6.6.26.</t>
  </si>
  <si>
    <t>6.6.26.1.</t>
  </si>
  <si>
    <t>6.6.27.</t>
  </si>
  <si>
    <t>6.6.27.1.</t>
  </si>
  <si>
    <t>6.6.28.</t>
  </si>
  <si>
    <t>6.6.28.1.</t>
  </si>
  <si>
    <t>6.6.29.</t>
  </si>
  <si>
    <t>6.6.29.1.</t>
  </si>
  <si>
    <t>6.6.30.</t>
  </si>
  <si>
    <t>6.6.30.1.</t>
  </si>
  <si>
    <t>6.7.1.</t>
  </si>
  <si>
    <t>6.7.2.</t>
  </si>
  <si>
    <t>6.8.1.</t>
  </si>
  <si>
    <t>6.8.1.1.</t>
  </si>
  <si>
    <t>6.8.1.2.</t>
  </si>
  <si>
    <t>Размер сбытовой надбавки определен с учётом требований приказа № 451-ТР от 24.11.2022 Департамента экономической политики и развития города Москвы.</t>
  </si>
  <si>
    <t>04</t>
  </si>
  <si>
    <t>2023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</si>
  <si>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розничном рынке</t>
  </si>
  <si>
    <t xml:space="preserve"> -сбытовая надбавка МЭС</t>
  </si>
  <si>
    <t>1.1.1.5.</t>
  </si>
  <si>
    <t>1.1.2.5.</t>
  </si>
  <si>
    <t>1.1.3.1.</t>
  </si>
  <si>
    <t>1.1.3.2.</t>
  </si>
  <si>
    <t>1.1.3.3.</t>
  </si>
  <si>
    <t>1.1.3.4.</t>
  </si>
  <si>
    <t>1.1.3.5.</t>
  </si>
  <si>
    <t>3. Третья ценовая категория
(для объемов покупки электрической энергии (мощности) на розничном рынке,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</si>
  <si>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1.4.</t>
  </si>
  <si>
    <t xml:space="preserve"> -сбытовая надбавка ГП МЭС </t>
  </si>
  <si>
    <t>1.5.</t>
  </si>
  <si>
    <t xml:space="preserve"> -сбытовая надбавка ГП  </t>
  </si>
  <si>
    <t>2.2.</t>
  </si>
  <si>
    <t>2.3.</t>
  </si>
  <si>
    <t>2.4.</t>
  </si>
  <si>
    <t xml:space="preserve"> -сбытовая надбавка ГП МЭС</t>
  </si>
  <si>
    <t>2.5.</t>
  </si>
  <si>
    <t>3.1.</t>
  </si>
  <si>
    <t>3.2.</t>
  </si>
  <si>
    <t>3.3.</t>
  </si>
  <si>
    <t>3.4.</t>
  </si>
  <si>
    <t>3.5.</t>
  </si>
  <si>
    <t>4.1.</t>
  </si>
  <si>
    <t>.4.2.</t>
  </si>
  <si>
    <t>4.3.</t>
  </si>
  <si>
    <t>4.4.</t>
  </si>
  <si>
    <t>4.5.</t>
  </si>
  <si>
    <t>5.1.</t>
  </si>
  <si>
    <t>5.2.</t>
  </si>
  <si>
    <t>5.3.</t>
  </si>
  <si>
    <t>5.4.</t>
  </si>
  <si>
    <t>5.5.</t>
  </si>
  <si>
    <t>7.1.</t>
  </si>
  <si>
    <t>7.2.</t>
  </si>
  <si>
    <t>7.3.</t>
  </si>
  <si>
    <t>7.4.</t>
  </si>
  <si>
    <t>7.5.</t>
  </si>
  <si>
    <t>8.3.</t>
  </si>
  <si>
    <t>8.4.</t>
  </si>
  <si>
    <t>8.5.</t>
  </si>
  <si>
    <t>9.1.</t>
  </si>
  <si>
    <t>9.2.</t>
  </si>
  <si>
    <t>9.3.</t>
  </si>
  <si>
    <t>9.4.</t>
  </si>
  <si>
    <t>9.5.</t>
  </si>
  <si>
    <t>10.1.</t>
  </si>
  <si>
    <t>10.2.</t>
  </si>
  <si>
    <t>10.3.</t>
  </si>
  <si>
    <t>10.4.</t>
  </si>
  <si>
    <t>10.5.</t>
  </si>
  <si>
    <t>12.1.</t>
  </si>
  <si>
    <t>12.2.</t>
  </si>
  <si>
    <t>12.3.</t>
  </si>
  <si>
    <t>12.4.</t>
  </si>
  <si>
    <t>12.5.</t>
  </si>
  <si>
    <t>13.1.</t>
  </si>
  <si>
    <t>13.2.</t>
  </si>
  <si>
    <t>13.3.</t>
  </si>
  <si>
    <t>13.4.</t>
  </si>
  <si>
    <t>13.5.</t>
  </si>
  <si>
    <t>14.</t>
  </si>
  <si>
    <t>14.1.</t>
  </si>
  <si>
    <t>14.2.</t>
  </si>
  <si>
    <t>14.3.</t>
  </si>
  <si>
    <t>14.4.</t>
  </si>
  <si>
    <t>14.5.</t>
  </si>
  <si>
    <t>15.</t>
  </si>
  <si>
    <t>15.1.</t>
  </si>
  <si>
    <t>15.2.</t>
  </si>
  <si>
    <t>15.3.</t>
  </si>
  <si>
    <t>15.4.</t>
  </si>
  <si>
    <t>15.5.</t>
  </si>
  <si>
    <t>16.</t>
  </si>
  <si>
    <t>16.1.</t>
  </si>
  <si>
    <t>16.2.</t>
  </si>
  <si>
    <t>16.3.</t>
  </si>
  <si>
    <t>16.4.</t>
  </si>
  <si>
    <t>16.5.</t>
  </si>
  <si>
    <t>17.</t>
  </si>
  <si>
    <t>17.1.</t>
  </si>
  <si>
    <t>17.2.</t>
  </si>
  <si>
    <t>17.3.</t>
  </si>
  <si>
    <t>17.4.</t>
  </si>
  <si>
    <t>17.5.</t>
  </si>
  <si>
    <t>18.</t>
  </si>
  <si>
    <t>18.1.</t>
  </si>
  <si>
    <t>18.2.</t>
  </si>
  <si>
    <t>18.3.</t>
  </si>
  <si>
    <t>18.4.</t>
  </si>
  <si>
    <t>18.5.</t>
  </si>
  <si>
    <t>19.</t>
  </si>
  <si>
    <t>19.1.</t>
  </si>
  <si>
    <t>19.2.</t>
  </si>
  <si>
    <t>19.3.</t>
  </si>
  <si>
    <t>19.4.</t>
  </si>
  <si>
    <t>19.5.</t>
  </si>
  <si>
    <t>20.</t>
  </si>
  <si>
    <t>20.1.</t>
  </si>
  <si>
    <t>20.2.</t>
  </si>
  <si>
    <t>20.3.</t>
  </si>
  <si>
    <t>20.4.</t>
  </si>
  <si>
    <t>20.5.</t>
  </si>
  <si>
    <t>21.</t>
  </si>
  <si>
    <t>21.1.</t>
  </si>
  <si>
    <t>21.2.</t>
  </si>
  <si>
    <t>21.3.</t>
  </si>
  <si>
    <t>21.4.</t>
  </si>
  <si>
    <t>21.5.</t>
  </si>
  <si>
    <t>22.</t>
  </si>
  <si>
    <t>22.1.</t>
  </si>
  <si>
    <t>22.2.</t>
  </si>
  <si>
    <t>22.3.</t>
  </si>
  <si>
    <t>22.4.</t>
  </si>
  <si>
    <t>22.5.</t>
  </si>
  <si>
    <t>23.</t>
  </si>
  <si>
    <t>23.1.</t>
  </si>
  <si>
    <t>23.2.</t>
  </si>
  <si>
    <t>23.3.</t>
  </si>
  <si>
    <t>23.4.</t>
  </si>
  <si>
    <t>23.5.</t>
  </si>
  <si>
    <t>24.</t>
  </si>
  <si>
    <t>24.1.</t>
  </si>
  <si>
    <t>24.2.</t>
  </si>
  <si>
    <t>24.3.</t>
  </si>
  <si>
    <t>24.4.</t>
  </si>
  <si>
    <t>24.5.</t>
  </si>
  <si>
    <t>25.</t>
  </si>
  <si>
    <t>25.1.</t>
  </si>
  <si>
    <t>25.2.</t>
  </si>
  <si>
    <t>25.3.</t>
  </si>
  <si>
    <t>25.4.</t>
  </si>
  <si>
    <t>25.5.</t>
  </si>
  <si>
    <t>26.</t>
  </si>
  <si>
    <t>26.1.</t>
  </si>
  <si>
    <t>26.2.</t>
  </si>
  <si>
    <t>26.3.</t>
  </si>
  <si>
    <t>26.4.</t>
  </si>
  <si>
    <t>26.5.</t>
  </si>
  <si>
    <t>27.</t>
  </si>
  <si>
    <t>27.1.</t>
  </si>
  <si>
    <t>27.2.</t>
  </si>
  <si>
    <t>27.3.</t>
  </si>
  <si>
    <t>27.4.</t>
  </si>
  <si>
    <t>27.5.</t>
  </si>
  <si>
    <t>28.</t>
  </si>
  <si>
    <t>28.1.</t>
  </si>
  <si>
    <t>28.2.</t>
  </si>
  <si>
    <t>28.3.</t>
  </si>
  <si>
    <t>28.4.</t>
  </si>
  <si>
    <t>28.5.</t>
  </si>
  <si>
    <t>29.</t>
  </si>
  <si>
    <t>29.1.</t>
  </si>
  <si>
    <t>29.2.</t>
  </si>
  <si>
    <t>29.3.</t>
  </si>
  <si>
    <t>29.4.</t>
  </si>
  <si>
    <t>29.5.</t>
  </si>
  <si>
    <t>30.</t>
  </si>
  <si>
    <t>30.1.</t>
  </si>
  <si>
    <t>30.2.</t>
  </si>
  <si>
    <t>30.3.</t>
  </si>
  <si>
    <t>30.4.</t>
  </si>
  <si>
    <t>30.5.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</si>
</sst>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[$-419]mmmm\ yyyy;@"/>
    <numFmt numFmtId="165" formatCode="0.0000000"/>
    <numFmt numFmtId="166" formatCode="#,##0.000"/>
    <numFmt numFmtId="167" formatCode="0.0000"/>
    <numFmt numFmtId="168" formatCode="_-* #,##0.000\ _₽_-;\-* #,##0.000\ _₽_-;_-* &quot;-&quot;???\ _₽_-;_-@_-"/>
    <numFmt numFmtId="169" formatCode="#,##0.000000"/>
    <numFmt numFmtId="170" formatCode="#,##0.00000"/>
    <numFmt numFmtId="171" formatCode="0.00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i/>
      <u/>
      <sz val="8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name val="Calibri"/>
      <family val="2"/>
      <charset val="204"/>
    </font>
    <font>
      <b/>
      <sz val="10"/>
      <name val="Arial"/>
      <family val="2"/>
      <charset val="204"/>
    </font>
    <font>
      <b/>
      <u/>
      <sz val="11"/>
      <name val="Calibri"/>
      <family val="2"/>
      <charset val="204"/>
    </font>
    <font>
      <i/>
      <sz val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8" fillId="0" borderId="0"/>
    <xf numFmtId="0" fontId="11" fillId="0" borderId="0"/>
  </cellStyleXfs>
  <cellXfs count="205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165" fontId="4" fillId="0" borderId="2" xfId="2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16" fontId="4" fillId="0" borderId="2" xfId="0" applyNumberFormat="1" applyFont="1" applyBorder="1" applyAlignment="1">
      <alignment horizontal="right" vertical="top"/>
    </xf>
    <xf numFmtId="167" fontId="4" fillId="0" borderId="2" xfId="0" applyNumberFormat="1" applyFont="1" applyBorder="1" applyAlignment="1">
      <alignment horizontal="center" vertical="center"/>
    </xf>
    <xf numFmtId="43" fontId="4" fillId="0" borderId="0" xfId="1" applyFont="1"/>
    <xf numFmtId="168" fontId="4" fillId="0" borderId="0" xfId="0" applyNumberFormat="1" applyFont="1"/>
    <xf numFmtId="166" fontId="4" fillId="0" borderId="0" xfId="0" applyNumberFormat="1" applyFont="1"/>
    <xf numFmtId="166" fontId="4" fillId="0" borderId="0" xfId="0" applyNumberFormat="1" applyFont="1" applyAlignment="1">
      <alignment vertical="center"/>
    </xf>
    <xf numFmtId="3" fontId="4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 indent="1"/>
    </xf>
    <xf numFmtId="0" fontId="11" fillId="0" borderId="0" xfId="3"/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/>
    </xf>
    <xf numFmtId="0" fontId="13" fillId="0" borderId="2" xfId="3" applyFont="1" applyBorder="1" applyAlignment="1">
      <alignment horizontal="center"/>
    </xf>
    <xf numFmtId="0" fontId="13" fillId="0" borderId="11" xfId="3" applyFont="1" applyBorder="1" applyAlignment="1">
      <alignment horizontal="center"/>
    </xf>
    <xf numFmtId="0" fontId="14" fillId="0" borderId="12" xfId="3" applyFont="1" applyBorder="1" applyAlignment="1">
      <alignment horizontal="center"/>
    </xf>
    <xf numFmtId="0" fontId="14" fillId="0" borderId="13" xfId="3" applyFont="1" applyBorder="1" applyAlignment="1">
      <alignment horizontal="center"/>
    </xf>
    <xf numFmtId="0" fontId="14" fillId="0" borderId="14" xfId="3" applyFont="1" applyBorder="1" applyAlignment="1">
      <alignment horizontal="center"/>
    </xf>
    <xf numFmtId="0" fontId="13" fillId="0" borderId="2" xfId="3" applyFont="1" applyBorder="1" applyAlignment="1">
      <alignment horizontal="right" vertical="center"/>
    </xf>
    <xf numFmtId="0" fontId="13" fillId="0" borderId="15" xfId="3" applyFont="1" applyBorder="1" applyAlignment="1">
      <alignment horizontal="right" vertical="center"/>
    </xf>
    <xf numFmtId="0" fontId="13" fillId="0" borderId="16" xfId="3" applyFont="1" applyBorder="1" applyAlignment="1">
      <alignment horizontal="center" vertical="center" wrapText="1"/>
    </xf>
    <xf numFmtId="0" fontId="15" fillId="0" borderId="16" xfId="3" applyFont="1" applyBorder="1" applyAlignment="1">
      <alignment horizontal="center" vertical="center"/>
    </xf>
    <xf numFmtId="169" fontId="13" fillId="0" borderId="16" xfId="3" applyNumberFormat="1" applyFont="1" applyBorder="1" applyAlignment="1">
      <alignment horizontal="center" vertical="center"/>
    </xf>
    <xf numFmtId="169" fontId="13" fillId="0" borderId="17" xfId="3" applyNumberFormat="1" applyFont="1" applyBorder="1" applyAlignment="1">
      <alignment horizontal="center" vertical="center"/>
    </xf>
    <xf numFmtId="169" fontId="11" fillId="0" borderId="0" xfId="3" applyNumberFormat="1"/>
    <xf numFmtId="169" fontId="0" fillId="0" borderId="0" xfId="0" applyNumberFormat="1"/>
    <xf numFmtId="0" fontId="14" fillId="0" borderId="10" xfId="3" applyFont="1" applyBorder="1" applyAlignment="1">
      <alignment horizontal="right"/>
    </xf>
    <xf numFmtId="0" fontId="14" fillId="0" borderId="2" xfId="3" applyFont="1" applyBorder="1"/>
    <xf numFmtId="0" fontId="16" fillId="0" borderId="2" xfId="3" applyFont="1" applyBorder="1" applyAlignment="1">
      <alignment horizontal="center"/>
    </xf>
    <xf numFmtId="4" fontId="14" fillId="0" borderId="2" xfId="3" applyNumberFormat="1" applyFont="1" applyBorder="1" applyAlignment="1">
      <alignment horizontal="center"/>
    </xf>
    <xf numFmtId="4" fontId="14" fillId="0" borderId="11" xfId="3" applyNumberFormat="1" applyFont="1" applyBorder="1" applyAlignment="1">
      <alignment horizontal="center"/>
    </xf>
    <xf numFmtId="4" fontId="0" fillId="0" borderId="0" xfId="0" applyNumberFormat="1"/>
    <xf numFmtId="0" fontId="14" fillId="0" borderId="18" xfId="3" applyFont="1" applyBorder="1" applyAlignment="1">
      <alignment horizontal="right"/>
    </xf>
    <xf numFmtId="0" fontId="14" fillId="0" borderId="19" xfId="3" applyFont="1" applyBorder="1"/>
    <xf numFmtId="0" fontId="16" fillId="0" borderId="19" xfId="3" applyFont="1" applyBorder="1" applyAlignment="1">
      <alignment horizontal="center"/>
    </xf>
    <xf numFmtId="4" fontId="14" fillId="0" borderId="19" xfId="3" applyNumberFormat="1" applyFont="1" applyBorder="1" applyAlignment="1">
      <alignment horizontal="center"/>
    </xf>
    <xf numFmtId="4" fontId="14" fillId="0" borderId="20" xfId="3" applyNumberFormat="1" applyFont="1" applyBorder="1" applyAlignment="1">
      <alignment horizontal="center"/>
    </xf>
    <xf numFmtId="0" fontId="12" fillId="0" borderId="0" xfId="3" applyFont="1"/>
    <xf numFmtId="0" fontId="12" fillId="0" borderId="0" xfId="3" applyFont="1" applyAlignment="1">
      <alignment horizontal="left"/>
    </xf>
    <xf numFmtId="0" fontId="17" fillId="0" borderId="0" xfId="3" applyFont="1" applyAlignment="1">
      <alignment horizontal="right"/>
    </xf>
    <xf numFmtId="0" fontId="18" fillId="0" borderId="0" xfId="3" applyFont="1" applyAlignment="1">
      <alignment horizontal="left"/>
    </xf>
    <xf numFmtId="14" fontId="18" fillId="0" borderId="0" xfId="3" applyNumberFormat="1" applyFont="1" applyAlignment="1">
      <alignment horizontal="left"/>
    </xf>
    <xf numFmtId="170" fontId="11" fillId="0" borderId="0" xfId="3" applyNumberFormat="1"/>
    <xf numFmtId="0" fontId="13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2" fontId="19" fillId="0" borderId="0" xfId="3" applyNumberFormat="1" applyFont="1" applyAlignment="1">
      <alignment horizontal="center"/>
    </xf>
    <xf numFmtId="4" fontId="19" fillId="0" borderId="0" xfId="3" applyNumberFormat="1" applyFont="1" applyAlignment="1">
      <alignment horizontal="center"/>
    </xf>
    <xf numFmtId="0" fontId="14" fillId="0" borderId="10" xfId="3" applyFont="1" applyBorder="1" applyAlignment="1">
      <alignment horizontal="center"/>
    </xf>
    <xf numFmtId="0" fontId="14" fillId="0" borderId="2" xfId="3" applyFont="1" applyBorder="1" applyAlignment="1">
      <alignment horizontal="center"/>
    </xf>
    <xf numFmtId="0" fontId="14" fillId="0" borderId="11" xfId="3" applyFont="1" applyBorder="1" applyAlignment="1">
      <alignment horizontal="center"/>
    </xf>
    <xf numFmtId="0" fontId="13" fillId="2" borderId="10" xfId="3" applyFont="1" applyFill="1" applyBorder="1" applyAlignment="1">
      <alignment horizontal="right"/>
    </xf>
    <xf numFmtId="0" fontId="13" fillId="3" borderId="12" xfId="3" applyFont="1" applyFill="1" applyBorder="1" applyAlignment="1">
      <alignment horizontal="right"/>
    </xf>
    <xf numFmtId="0" fontId="13" fillId="0" borderId="7" xfId="3" applyFont="1" applyBorder="1" applyAlignment="1">
      <alignment horizontal="right" vertical="center"/>
    </xf>
    <xf numFmtId="0" fontId="15" fillId="0" borderId="8" xfId="3" applyFont="1" applyBorder="1" applyAlignment="1">
      <alignment horizontal="center" vertical="center"/>
    </xf>
    <xf numFmtId="169" fontId="13" fillId="0" borderId="8" xfId="3" applyNumberFormat="1" applyFont="1" applyBorder="1" applyAlignment="1">
      <alignment horizontal="center" vertical="center"/>
    </xf>
    <xf numFmtId="169" fontId="13" fillId="0" borderId="9" xfId="3" applyNumberFormat="1" applyFont="1" applyBorder="1" applyAlignment="1">
      <alignment horizontal="center" vertical="center"/>
    </xf>
    <xf numFmtId="0" fontId="13" fillId="0" borderId="10" xfId="3" applyFont="1" applyBorder="1" applyAlignment="1">
      <alignment horizontal="right" vertical="center"/>
    </xf>
    <xf numFmtId="0" fontId="15" fillId="0" borderId="2" xfId="3" applyFont="1" applyBorder="1" applyAlignment="1">
      <alignment horizontal="center" vertical="center"/>
    </xf>
    <xf numFmtId="169" fontId="13" fillId="0" borderId="2" xfId="3" applyNumberFormat="1" applyFont="1" applyBorder="1" applyAlignment="1">
      <alignment horizontal="center" vertical="center"/>
    </xf>
    <xf numFmtId="169" fontId="13" fillId="0" borderId="11" xfId="3" applyNumberFormat="1" applyFont="1" applyBorder="1" applyAlignment="1">
      <alignment horizontal="center" vertical="center"/>
    </xf>
    <xf numFmtId="0" fontId="0" fillId="0" borderId="2" xfId="0" applyBorder="1"/>
    <xf numFmtId="0" fontId="11" fillId="0" borderId="2" xfId="3" applyBorder="1"/>
    <xf numFmtId="0" fontId="13" fillId="3" borderId="10" xfId="3" applyFont="1" applyFill="1" applyBorder="1" applyAlignment="1">
      <alignment horizontal="right"/>
    </xf>
    <xf numFmtId="0" fontId="13" fillId="4" borderId="10" xfId="3" applyFont="1" applyFill="1" applyBorder="1" applyAlignment="1">
      <alignment horizontal="right" vertical="center"/>
    </xf>
    <xf numFmtId="0" fontId="13" fillId="5" borderId="10" xfId="3" applyFont="1" applyFill="1" applyBorder="1" applyAlignment="1">
      <alignment horizontal="right" vertical="center" wrapText="1"/>
    </xf>
    <xf numFmtId="0" fontId="13" fillId="0" borderId="10" xfId="3" applyFont="1" applyBorder="1" applyAlignment="1">
      <alignment horizontal="right"/>
    </xf>
    <xf numFmtId="0" fontId="13" fillId="0" borderId="2" xfId="3" applyFont="1" applyBorder="1"/>
    <xf numFmtId="0" fontId="15" fillId="0" borderId="2" xfId="3" applyFont="1" applyBorder="1" applyAlignment="1">
      <alignment horizontal="center"/>
    </xf>
    <xf numFmtId="169" fontId="13" fillId="0" borderId="2" xfId="3" applyNumberFormat="1" applyFont="1" applyBorder="1" applyAlignment="1">
      <alignment horizontal="center"/>
    </xf>
    <xf numFmtId="169" fontId="13" fillId="0" borderId="11" xfId="3" applyNumberFormat="1" applyFont="1" applyBorder="1" applyAlignment="1">
      <alignment horizontal="center"/>
    </xf>
    <xf numFmtId="169" fontId="13" fillId="0" borderId="16" xfId="3" applyNumberFormat="1" applyFont="1" applyBorder="1" applyAlignment="1">
      <alignment horizontal="center"/>
    </xf>
    <xf numFmtId="169" fontId="13" fillId="0" borderId="17" xfId="3" applyNumberFormat="1" applyFont="1" applyBorder="1" applyAlignment="1">
      <alignment horizontal="center"/>
    </xf>
    <xf numFmtId="0" fontId="13" fillId="6" borderId="7" xfId="3" applyFont="1" applyFill="1" applyBorder="1" applyAlignment="1">
      <alignment horizontal="right"/>
    </xf>
    <xf numFmtId="0" fontId="13" fillId="4" borderId="27" xfId="3" applyFont="1" applyFill="1" applyBorder="1" applyAlignment="1">
      <alignment horizontal="right" vertical="center"/>
    </xf>
    <xf numFmtId="0" fontId="13" fillId="6" borderId="15" xfId="3" applyFont="1" applyFill="1" applyBorder="1" applyAlignment="1">
      <alignment horizontal="right" vertical="center" wrapText="1"/>
    </xf>
    <xf numFmtId="0" fontId="13" fillId="0" borderId="2" xfId="3" applyFont="1" applyBorder="1" applyAlignment="1">
      <alignment horizontal="right"/>
    </xf>
    <xf numFmtId="0" fontId="14" fillId="0" borderId="2" xfId="3" applyFont="1" applyBorder="1" applyAlignment="1">
      <alignment horizontal="right"/>
    </xf>
    <xf numFmtId="0" fontId="14" fillId="0" borderId="0" xfId="3" applyFont="1" applyAlignment="1">
      <alignment horizontal="right"/>
    </xf>
    <xf numFmtId="0" fontId="14" fillId="0" borderId="0" xfId="3" applyFont="1"/>
    <xf numFmtId="0" fontId="16" fillId="0" borderId="0" xfId="3" applyFont="1" applyAlignment="1">
      <alignment horizontal="center"/>
    </xf>
    <xf numFmtId="4" fontId="14" fillId="0" borderId="0" xfId="3" applyNumberFormat="1" applyFont="1" applyAlignment="1">
      <alignment horizontal="center"/>
    </xf>
    <xf numFmtId="0" fontId="13" fillId="0" borderId="0" xfId="3" applyFont="1" applyAlignment="1">
      <alignment horizontal="left"/>
    </xf>
    <xf numFmtId="4" fontId="13" fillId="0" borderId="2" xfId="3" applyNumberFormat="1" applyFont="1" applyBorder="1" applyAlignment="1">
      <alignment horizontal="center"/>
    </xf>
    <xf numFmtId="0" fontId="14" fillId="0" borderId="2" xfId="3" applyFont="1" applyBorder="1" applyAlignment="1">
      <alignment horizontal="right" vertical="center"/>
    </xf>
    <xf numFmtId="0" fontId="14" fillId="0" borderId="2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49" fontId="13" fillId="0" borderId="2" xfId="3" quotePrefix="1" applyNumberFormat="1" applyFont="1" applyBorder="1" applyAlignment="1">
      <alignment horizontal="center"/>
    </xf>
    <xf numFmtId="0" fontId="14" fillId="0" borderId="2" xfId="3" quotePrefix="1" applyFont="1" applyBorder="1" applyAlignment="1">
      <alignment horizontal="center"/>
    </xf>
    <xf numFmtId="166" fontId="14" fillId="0" borderId="2" xfId="3" applyNumberFormat="1" applyFont="1" applyBorder="1" applyAlignment="1">
      <alignment horizontal="center"/>
    </xf>
    <xf numFmtId="0" fontId="12" fillId="0" borderId="0" xfId="3" applyFont="1" applyAlignment="1">
      <alignment wrapText="1"/>
    </xf>
    <xf numFmtId="0" fontId="12" fillId="0" borderId="2" xfId="3" applyFont="1" applyBorder="1" applyAlignment="1">
      <alignment horizontal="center"/>
    </xf>
    <xf numFmtId="0" fontId="19" fillId="0" borderId="0" xfId="3" applyFont="1"/>
    <xf numFmtId="0" fontId="23" fillId="0" borderId="2" xfId="3" applyFont="1" applyBorder="1" applyAlignment="1">
      <alignment horizontal="center"/>
    </xf>
    <xf numFmtId="171" fontId="19" fillId="0" borderId="2" xfId="3" applyNumberFormat="1" applyFont="1" applyBorder="1" applyAlignment="1">
      <alignment horizontal="center"/>
    </xf>
    <xf numFmtId="0" fontId="4" fillId="0" borderId="3" xfId="0" quotePrefix="1" applyFont="1" applyBorder="1" applyAlignment="1">
      <alignment horizontal="left"/>
    </xf>
    <xf numFmtId="0" fontId="4" fillId="0" borderId="4" xfId="0" quotePrefix="1" applyFont="1" applyBorder="1" applyAlignment="1">
      <alignment horizontal="left"/>
    </xf>
    <xf numFmtId="0" fontId="4" fillId="0" borderId="5" xfId="0" quotePrefix="1" applyFont="1" applyBorder="1" applyAlignment="1">
      <alignment horizontal="left"/>
    </xf>
    <xf numFmtId="0" fontId="4" fillId="0" borderId="3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4" fontId="3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13" fillId="2" borderId="2" xfId="3" applyFont="1" applyFill="1" applyBorder="1" applyAlignment="1">
      <alignment horizontal="center" wrapText="1"/>
    </xf>
    <xf numFmtId="0" fontId="12" fillId="0" borderId="21" xfId="3" applyFont="1" applyBorder="1" applyAlignment="1">
      <alignment horizontal="left" wrapText="1"/>
    </xf>
    <xf numFmtId="0" fontId="12" fillId="0" borderId="0" xfId="3" applyFont="1" applyAlignment="1">
      <alignment horizontal="left" vertical="top" wrapText="1"/>
    </xf>
    <xf numFmtId="164" fontId="12" fillId="0" borderId="0" xfId="3" applyNumberFormat="1" applyFont="1" applyAlignment="1">
      <alignment horizontal="left"/>
    </xf>
    <xf numFmtId="0" fontId="13" fillId="0" borderId="7" xfId="3" applyFont="1" applyBorder="1" applyAlignment="1">
      <alignment horizontal="center" vertical="center"/>
    </xf>
    <xf numFmtId="0" fontId="13" fillId="0" borderId="10" xfId="3" applyFont="1" applyBorder="1" applyAlignment="1">
      <alignment horizontal="center" vertical="center"/>
    </xf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8" xfId="3" applyFont="1" applyBorder="1" applyAlignment="1">
      <alignment horizontal="center"/>
    </xf>
    <xf numFmtId="0" fontId="13" fillId="0" borderId="9" xfId="3" applyFont="1" applyBorder="1" applyAlignment="1">
      <alignment horizontal="center"/>
    </xf>
    <xf numFmtId="0" fontId="13" fillId="0" borderId="2" xfId="3" applyFont="1" applyBorder="1" applyAlignment="1">
      <alignment horizontal="center" vertical="center"/>
    </xf>
    <xf numFmtId="0" fontId="13" fillId="0" borderId="11" xfId="3" applyFont="1" applyBorder="1" applyAlignment="1">
      <alignment horizontal="center" vertical="center"/>
    </xf>
    <xf numFmtId="0" fontId="20" fillId="2" borderId="2" xfId="3" applyFont="1" applyFill="1" applyBorder="1" applyAlignment="1">
      <alignment horizontal="center"/>
    </xf>
    <xf numFmtId="0" fontId="20" fillId="2" borderId="11" xfId="3" applyFont="1" applyFill="1" applyBorder="1" applyAlignment="1">
      <alignment horizontal="center"/>
    </xf>
    <xf numFmtId="0" fontId="13" fillId="3" borderId="13" xfId="3" applyFont="1" applyFill="1" applyBorder="1" applyAlignment="1">
      <alignment horizontal="center"/>
    </xf>
    <xf numFmtId="0" fontId="13" fillId="3" borderId="14" xfId="3" applyFont="1" applyFill="1" applyBorder="1" applyAlignment="1">
      <alignment horizontal="center"/>
    </xf>
    <xf numFmtId="0" fontId="12" fillId="0" borderId="0" xfId="3" applyFont="1" applyAlignment="1">
      <alignment horizontal="center" vertical="center" wrapText="1"/>
    </xf>
    <xf numFmtId="0" fontId="12" fillId="0" borderId="22" xfId="3" applyFont="1" applyBorder="1" applyAlignment="1">
      <alignment horizontal="center" vertical="center" wrapText="1"/>
    </xf>
    <xf numFmtId="0" fontId="13" fillId="6" borderId="31" xfId="3" applyFont="1" applyFill="1" applyBorder="1" applyAlignment="1">
      <alignment horizontal="left" vertical="center" wrapText="1"/>
    </xf>
    <xf numFmtId="0" fontId="13" fillId="6" borderId="1" xfId="3" applyFont="1" applyFill="1" applyBorder="1" applyAlignment="1">
      <alignment horizontal="left" vertical="center" wrapText="1"/>
    </xf>
    <xf numFmtId="0" fontId="13" fillId="6" borderId="32" xfId="3" applyFont="1" applyFill="1" applyBorder="1" applyAlignment="1">
      <alignment horizontal="left" vertical="center" wrapText="1"/>
    </xf>
    <xf numFmtId="0" fontId="13" fillId="6" borderId="24" xfId="3" applyFont="1" applyFill="1" applyBorder="1" applyAlignment="1">
      <alignment horizontal="left"/>
    </xf>
    <xf numFmtId="0" fontId="13" fillId="6" borderId="25" xfId="3" applyFont="1" applyFill="1" applyBorder="1" applyAlignment="1">
      <alignment horizontal="left"/>
    </xf>
    <xf numFmtId="0" fontId="13" fillId="6" borderId="26" xfId="3" applyFont="1" applyFill="1" applyBorder="1" applyAlignment="1">
      <alignment horizontal="left"/>
    </xf>
    <xf numFmtId="0" fontId="13" fillId="4" borderId="28" xfId="3" applyFont="1" applyFill="1" applyBorder="1" applyAlignment="1">
      <alignment horizontal="center" vertical="center" wrapText="1"/>
    </xf>
    <xf numFmtId="0" fontId="13" fillId="4" borderId="29" xfId="3" applyFont="1" applyFill="1" applyBorder="1" applyAlignment="1">
      <alignment horizontal="center" vertical="center" wrapText="1"/>
    </xf>
    <xf numFmtId="0" fontId="13" fillId="4" borderId="30" xfId="3" applyFont="1" applyFill="1" applyBorder="1" applyAlignment="1">
      <alignment horizontal="center" vertical="center" wrapText="1"/>
    </xf>
    <xf numFmtId="0" fontId="13" fillId="3" borderId="2" xfId="3" applyFont="1" applyFill="1" applyBorder="1" applyAlignment="1">
      <alignment horizontal="center"/>
    </xf>
    <xf numFmtId="0" fontId="13" fillId="3" borderId="11" xfId="3" applyFont="1" applyFill="1" applyBorder="1" applyAlignment="1">
      <alignment horizontal="center"/>
    </xf>
    <xf numFmtId="0" fontId="13" fillId="4" borderId="3" xfId="3" applyFont="1" applyFill="1" applyBorder="1" applyAlignment="1">
      <alignment horizontal="center" vertical="center" wrapText="1"/>
    </xf>
    <xf numFmtId="0" fontId="13" fillId="4" borderId="4" xfId="3" applyFont="1" applyFill="1" applyBorder="1" applyAlignment="1">
      <alignment horizontal="center" vertical="center"/>
    </xf>
    <xf numFmtId="0" fontId="13" fillId="4" borderId="23" xfId="3" applyFont="1" applyFill="1" applyBorder="1" applyAlignment="1">
      <alignment horizontal="center" vertical="center"/>
    </xf>
    <xf numFmtId="0" fontId="13" fillId="6" borderId="3" xfId="3" applyFont="1" applyFill="1" applyBorder="1" applyAlignment="1">
      <alignment vertical="center" wrapText="1"/>
    </xf>
    <xf numFmtId="0" fontId="13" fillId="6" borderId="4" xfId="3" applyFont="1" applyFill="1" applyBorder="1" applyAlignment="1">
      <alignment vertical="center" wrapText="1"/>
    </xf>
    <xf numFmtId="0" fontId="13" fillId="6" borderId="23" xfId="3" applyFont="1" applyFill="1" applyBorder="1" applyAlignment="1">
      <alignment vertical="center" wrapText="1"/>
    </xf>
    <xf numFmtId="0" fontId="13" fillId="3" borderId="3" xfId="3" applyFont="1" applyFill="1" applyBorder="1" applyAlignment="1">
      <alignment horizontal="left"/>
    </xf>
    <xf numFmtId="0" fontId="13" fillId="3" borderId="4" xfId="3" applyFont="1" applyFill="1" applyBorder="1" applyAlignment="1">
      <alignment horizontal="left"/>
    </xf>
    <xf numFmtId="0" fontId="13" fillId="3" borderId="5" xfId="3" applyFont="1" applyFill="1" applyBorder="1" applyAlignment="1">
      <alignment horizontal="left"/>
    </xf>
    <xf numFmtId="0" fontId="13" fillId="0" borderId="13" xfId="3" applyFont="1" applyBorder="1" applyAlignment="1">
      <alignment horizontal="right" vertical="center"/>
    </xf>
    <xf numFmtId="0" fontId="13" fillId="0" borderId="16" xfId="3" applyFont="1" applyBorder="1" applyAlignment="1">
      <alignment horizontal="right" vertical="center"/>
    </xf>
    <xf numFmtId="0" fontId="13" fillId="0" borderId="13" xfId="3" applyFont="1" applyBorder="1" applyAlignment="1">
      <alignment horizontal="center" vertical="center"/>
    </xf>
    <xf numFmtId="0" fontId="13" fillId="0" borderId="16" xfId="3" applyFont="1" applyBorder="1" applyAlignment="1">
      <alignment horizontal="center" vertical="center"/>
    </xf>
    <xf numFmtId="0" fontId="15" fillId="0" borderId="13" xfId="3" applyFont="1" applyBorder="1" applyAlignment="1">
      <alignment horizontal="center" vertical="center"/>
    </xf>
    <xf numFmtId="0" fontId="15" fillId="0" borderId="16" xfId="3" applyFont="1" applyBorder="1" applyAlignment="1">
      <alignment horizontal="center" vertical="center"/>
    </xf>
    <xf numFmtId="0" fontId="12" fillId="0" borderId="0" xfId="3" applyFont="1" applyAlignment="1">
      <alignment horizontal="left" wrapText="1"/>
    </xf>
    <xf numFmtId="0" fontId="1" fillId="0" borderId="0" xfId="0" applyFont="1" applyAlignment="1">
      <alignment horizontal="left"/>
    </xf>
    <xf numFmtId="0" fontId="21" fillId="0" borderId="0" xfId="3" applyFont="1" applyAlignment="1">
      <alignment horizontal="left" vertical="top" wrapText="1"/>
    </xf>
    <xf numFmtId="0" fontId="21" fillId="0" borderId="0" xfId="3" applyFont="1" applyAlignment="1">
      <alignment horizontal="left" vertical="top"/>
    </xf>
    <xf numFmtId="0" fontId="21" fillId="0" borderId="1" xfId="3" applyFont="1" applyBorder="1" applyAlignment="1">
      <alignment horizontal="left" vertical="top"/>
    </xf>
    <xf numFmtId="0" fontId="22" fillId="2" borderId="3" xfId="3" applyFont="1" applyFill="1" applyBorder="1" applyAlignment="1">
      <alignment horizontal="left" wrapText="1"/>
    </xf>
    <xf numFmtId="0" fontId="22" fillId="2" borderId="4" xfId="3" applyFont="1" applyFill="1" applyBorder="1" applyAlignment="1">
      <alignment horizontal="left"/>
    </xf>
    <xf numFmtId="0" fontId="22" fillId="2" borderId="5" xfId="3" applyFont="1" applyFill="1" applyBorder="1" applyAlignment="1">
      <alignment horizontal="left"/>
    </xf>
    <xf numFmtId="0" fontId="21" fillId="0" borderId="1" xfId="3" applyFont="1" applyBorder="1" applyAlignment="1">
      <alignment horizontal="left" vertical="top" wrapText="1"/>
    </xf>
    <xf numFmtId="0" fontId="22" fillId="2" borderId="4" xfId="3" applyFont="1" applyFill="1" applyBorder="1" applyAlignment="1">
      <alignment horizontal="left" wrapText="1"/>
    </xf>
    <xf numFmtId="0" fontId="22" fillId="2" borderId="5" xfId="3" applyFont="1" applyFill="1" applyBorder="1" applyAlignment="1">
      <alignment horizontal="left" wrapText="1"/>
    </xf>
    <xf numFmtId="0" fontId="12" fillId="0" borderId="3" xfId="3" applyFont="1" applyBorder="1" applyAlignment="1">
      <alignment horizontal="center"/>
    </xf>
    <xf numFmtId="0" fontId="12" fillId="0" borderId="4" xfId="3" applyFont="1" applyBorder="1" applyAlignment="1">
      <alignment horizontal="center"/>
    </xf>
    <xf numFmtId="0" fontId="12" fillId="0" borderId="5" xfId="3" applyFont="1" applyBorder="1" applyAlignment="1">
      <alignment horizontal="center"/>
    </xf>
    <xf numFmtId="0" fontId="19" fillId="0" borderId="3" xfId="3" applyFont="1" applyBorder="1" applyAlignment="1">
      <alignment horizontal="center"/>
    </xf>
    <xf numFmtId="0" fontId="19" fillId="0" borderId="4" xfId="3" applyFont="1" applyBorder="1" applyAlignment="1">
      <alignment horizontal="center"/>
    </xf>
    <xf numFmtId="0" fontId="19" fillId="0" borderId="5" xfId="3" applyFont="1" applyBorder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2" xfId="3" applyFont="1" applyBorder="1" applyAlignment="1">
      <alignment horizontal="center"/>
    </xf>
    <xf numFmtId="167" fontId="11" fillId="0" borderId="0" xfId="3" applyNumberFormat="1"/>
    <xf numFmtId="0" fontId="14" fillId="0" borderId="33" xfId="3" applyFont="1" applyBorder="1" applyAlignment="1">
      <alignment horizontal="right"/>
    </xf>
    <xf numFmtId="0" fontId="14" fillId="0" borderId="34" xfId="3" applyFont="1" applyBorder="1"/>
    <xf numFmtId="0" fontId="16" fillId="0" borderId="34" xfId="3" applyFont="1" applyBorder="1" applyAlignment="1">
      <alignment horizontal="center"/>
    </xf>
    <xf numFmtId="4" fontId="14" fillId="0" borderId="34" xfId="3" applyNumberFormat="1" applyFont="1" applyBorder="1" applyAlignment="1">
      <alignment horizontal="center"/>
    </xf>
    <xf numFmtId="4" fontId="14" fillId="0" borderId="35" xfId="3" applyNumberFormat="1" applyFont="1" applyBorder="1" applyAlignment="1">
      <alignment horizontal="center"/>
    </xf>
    <xf numFmtId="49" fontId="14" fillId="0" borderId="2" xfId="3" applyNumberFormat="1" applyFont="1" applyBorder="1" applyAlignment="1">
      <alignment horizontal="right"/>
    </xf>
    <xf numFmtId="2" fontId="14" fillId="0" borderId="2" xfId="3" applyNumberFormat="1" applyFont="1" applyBorder="1" applyAlignment="1">
      <alignment horizontal="right"/>
    </xf>
    <xf numFmtId="0" fontId="13" fillId="3" borderId="36" xfId="3" applyFont="1" applyFill="1" applyBorder="1" applyAlignment="1">
      <alignment horizontal="left"/>
    </xf>
    <xf numFmtId="0" fontId="13" fillId="3" borderId="6" xfId="3" applyFont="1" applyFill="1" applyBorder="1" applyAlignment="1">
      <alignment horizontal="left"/>
    </xf>
    <xf numFmtId="0" fontId="13" fillId="3" borderId="37" xfId="3" applyFont="1" applyFill="1" applyBorder="1" applyAlignment="1">
      <alignment horizontal="left"/>
    </xf>
    <xf numFmtId="0" fontId="13" fillId="0" borderId="0" xfId="3" applyFont="1" applyAlignment="1">
      <alignment horizontal="center" vertical="center"/>
    </xf>
    <xf numFmtId="4" fontId="13" fillId="0" borderId="0" xfId="3" applyNumberFormat="1" applyFont="1" applyAlignment="1">
      <alignment horizontal="center"/>
    </xf>
  </cellXfs>
  <cellStyles count="4">
    <cellStyle name="Обычный" xfId="0" builtinId="0"/>
    <cellStyle name="Обычный 2" xfId="3" xr:uid="{45B4A57E-9CC3-4970-9A79-7D4E73EC8B7D}"/>
    <cellStyle name="Обычный 2 2" xfId="2" xr:uid="{2B1CA0FF-9016-45E2-AD34-54493EEAE3CB}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7A82B-ACF2-4019-8C4F-9EA57220EB0E}">
  <sheetPr>
    <tabColor rgb="FFFFFF00"/>
  </sheetPr>
  <dimension ref="A1:S36"/>
  <sheetViews>
    <sheetView view="pageBreakPreview" zoomScaleNormal="100" zoomScaleSheetLayoutView="100" workbookViewId="0">
      <selection activeCell="U17" sqref="U17"/>
    </sheetView>
  </sheetViews>
  <sheetFormatPr defaultRowHeight="12.75" x14ac:dyDescent="0.2"/>
  <cols>
    <col min="1" max="1" width="6.42578125" style="1" bestFit="1" customWidth="1"/>
    <col min="2" max="2" width="9.140625" style="1" customWidth="1"/>
    <col min="3" max="12" width="9.140625" style="1"/>
    <col min="13" max="13" width="11" style="1" customWidth="1"/>
    <col min="14" max="14" width="11.5703125" style="1" customWidth="1"/>
    <col min="15" max="15" width="9.140625" style="1"/>
    <col min="16" max="16" width="9" style="1" bestFit="1" customWidth="1"/>
    <col min="17" max="17" width="10" style="1" bestFit="1" customWidth="1"/>
    <col min="18" max="18" width="13.5703125" style="1" bestFit="1" customWidth="1"/>
    <col min="19" max="16384" width="9.140625" style="1"/>
  </cols>
  <sheetData>
    <row r="1" spans="1:19" ht="15.75" x14ac:dyDescent="0.25">
      <c r="A1" s="123">
        <v>45017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">
        <f>MONTH(A1)</f>
        <v>4</v>
      </c>
    </row>
    <row r="2" spans="1:19" ht="21.75" customHeight="1" x14ac:dyDescent="0.2">
      <c r="A2" s="124" t="s">
        <v>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2"/>
      <c r="P2" s="2"/>
      <c r="Q2" s="2"/>
      <c r="R2" s="2"/>
      <c r="S2" s="2"/>
    </row>
    <row r="3" spans="1:19" ht="21.75" customHeight="1" x14ac:dyDescent="0.2">
      <c r="A3" s="125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2"/>
      <c r="P3" s="2"/>
      <c r="Q3" s="2"/>
      <c r="R3" s="2"/>
      <c r="S3" s="2"/>
    </row>
    <row r="4" spans="1:19" x14ac:dyDescent="0.2">
      <c r="A4" s="3" t="s">
        <v>1</v>
      </c>
      <c r="B4" s="126" t="s">
        <v>2</v>
      </c>
      <c r="C4" s="127"/>
      <c r="D4" s="127"/>
      <c r="E4" s="127"/>
      <c r="F4" s="127"/>
      <c r="G4" s="127"/>
      <c r="H4" s="127"/>
      <c r="I4" s="127"/>
      <c r="J4" s="127"/>
      <c r="K4" s="127"/>
      <c r="L4" s="128"/>
      <c r="M4" s="4" t="s">
        <v>3</v>
      </c>
      <c r="N4" s="4" t="s">
        <v>4</v>
      </c>
      <c r="O4" s="2"/>
      <c r="P4" s="5"/>
      <c r="Q4" s="5"/>
      <c r="R4" s="5"/>
      <c r="S4" s="5"/>
    </row>
    <row r="5" spans="1:19" x14ac:dyDescent="0.2">
      <c r="A5" s="6" t="s">
        <v>5</v>
      </c>
      <c r="B5" s="120" t="s">
        <v>6</v>
      </c>
      <c r="C5" s="121"/>
      <c r="D5" s="121"/>
      <c r="E5" s="121"/>
      <c r="F5" s="121"/>
      <c r="G5" s="121"/>
      <c r="H5" s="121"/>
      <c r="I5" s="121"/>
      <c r="J5" s="121"/>
      <c r="K5" s="121"/>
      <c r="L5" s="122"/>
      <c r="M5" s="7" t="s">
        <v>7</v>
      </c>
      <c r="N5" s="8">
        <v>1591.53</v>
      </c>
      <c r="O5" s="9"/>
    </row>
    <row r="6" spans="1:19" x14ac:dyDescent="0.2">
      <c r="A6" s="6" t="s">
        <v>8</v>
      </c>
      <c r="B6" s="120" t="s">
        <v>9</v>
      </c>
      <c r="C6" s="121"/>
      <c r="D6" s="121"/>
      <c r="E6" s="121"/>
      <c r="F6" s="121"/>
      <c r="G6" s="121"/>
      <c r="H6" s="121"/>
      <c r="I6" s="121"/>
      <c r="J6" s="121"/>
      <c r="K6" s="121"/>
      <c r="L6" s="122"/>
      <c r="M6" s="7" t="s">
        <v>10</v>
      </c>
      <c r="N6" s="10">
        <v>943851.56</v>
      </c>
      <c r="O6" s="9"/>
    </row>
    <row r="7" spans="1:19" x14ac:dyDescent="0.2">
      <c r="A7" s="6" t="s">
        <v>11</v>
      </c>
      <c r="B7" s="115" t="s">
        <v>12</v>
      </c>
      <c r="C7" s="116"/>
      <c r="D7" s="116"/>
      <c r="E7" s="116"/>
      <c r="F7" s="116"/>
      <c r="G7" s="116"/>
      <c r="H7" s="116"/>
      <c r="I7" s="116"/>
      <c r="J7" s="116"/>
      <c r="K7" s="116"/>
      <c r="L7" s="117"/>
      <c r="M7" s="7" t="s">
        <v>13</v>
      </c>
      <c r="N7" s="11">
        <f>ROUND((MAX(N8+N9-(N10+N16),0))/((N25+N26-(N27+N33))),11)</f>
        <v>1.76345521E-3</v>
      </c>
      <c r="O7" s="9"/>
      <c r="P7" s="12"/>
      <c r="Q7" s="13"/>
    </row>
    <row r="8" spans="1:19" x14ac:dyDescent="0.2">
      <c r="A8" s="6" t="s">
        <v>14</v>
      </c>
      <c r="B8" s="120" t="s">
        <v>15</v>
      </c>
      <c r="C8" s="121"/>
      <c r="D8" s="121"/>
      <c r="E8" s="121"/>
      <c r="F8" s="121"/>
      <c r="G8" s="121"/>
      <c r="H8" s="121"/>
      <c r="I8" s="121"/>
      <c r="J8" s="121"/>
      <c r="K8" s="121"/>
      <c r="L8" s="122"/>
      <c r="M8" s="7" t="s">
        <v>16</v>
      </c>
      <c r="N8" s="14">
        <v>63.786000000000001</v>
      </c>
      <c r="O8" s="15"/>
      <c r="P8" s="13"/>
    </row>
    <row r="9" spans="1:19" ht="25.7" customHeight="1" x14ac:dyDescent="0.2">
      <c r="A9" s="6" t="s">
        <v>17</v>
      </c>
      <c r="B9" s="112" t="s">
        <v>18</v>
      </c>
      <c r="C9" s="113"/>
      <c r="D9" s="113"/>
      <c r="E9" s="113"/>
      <c r="F9" s="113"/>
      <c r="G9" s="113"/>
      <c r="H9" s="113"/>
      <c r="I9" s="113"/>
      <c r="J9" s="113"/>
      <c r="K9" s="113"/>
      <c r="L9" s="114"/>
      <c r="M9" s="7" t="s">
        <v>16</v>
      </c>
      <c r="N9" s="14">
        <v>0</v>
      </c>
      <c r="O9" s="9"/>
    </row>
    <row r="10" spans="1:19" ht="25.5" customHeight="1" x14ac:dyDescent="0.2">
      <c r="A10" s="6" t="s">
        <v>19</v>
      </c>
      <c r="B10" s="112" t="s">
        <v>20</v>
      </c>
      <c r="C10" s="113"/>
      <c r="D10" s="113"/>
      <c r="E10" s="113"/>
      <c r="F10" s="113"/>
      <c r="G10" s="113"/>
      <c r="H10" s="113"/>
      <c r="I10" s="113"/>
      <c r="J10" s="113"/>
      <c r="K10" s="113"/>
      <c r="L10" s="114"/>
      <c r="M10" s="7" t="s">
        <v>16</v>
      </c>
      <c r="N10" s="14">
        <f>SUM(N11:N15)</f>
        <v>60.262</v>
      </c>
      <c r="O10" s="9"/>
    </row>
    <row r="11" spans="1:19" x14ac:dyDescent="0.2">
      <c r="A11" s="16" t="s">
        <v>21</v>
      </c>
      <c r="B11" s="109" t="s">
        <v>22</v>
      </c>
      <c r="C11" s="110"/>
      <c r="D11" s="110"/>
      <c r="E11" s="110"/>
      <c r="F11" s="110"/>
      <c r="G11" s="110"/>
      <c r="H11" s="110"/>
      <c r="I11" s="110"/>
      <c r="J11" s="110"/>
      <c r="K11" s="110"/>
      <c r="L11" s="111"/>
      <c r="M11" s="7" t="s">
        <v>16</v>
      </c>
      <c r="N11" s="10">
        <v>0</v>
      </c>
      <c r="O11" s="9"/>
    </row>
    <row r="12" spans="1:19" x14ac:dyDescent="0.2">
      <c r="A12" s="6" t="s">
        <v>23</v>
      </c>
      <c r="B12" s="109" t="s">
        <v>24</v>
      </c>
      <c r="C12" s="110"/>
      <c r="D12" s="110"/>
      <c r="E12" s="110"/>
      <c r="F12" s="110"/>
      <c r="G12" s="110"/>
      <c r="H12" s="110"/>
      <c r="I12" s="110"/>
      <c r="J12" s="110"/>
      <c r="K12" s="110"/>
      <c r="L12" s="111"/>
      <c r="M12" s="7" t="s">
        <v>16</v>
      </c>
      <c r="N12" s="14">
        <v>60.261000000000003</v>
      </c>
      <c r="O12" s="9"/>
    </row>
    <row r="13" spans="1:19" x14ac:dyDescent="0.2">
      <c r="A13" s="6" t="s">
        <v>25</v>
      </c>
      <c r="B13" s="109" t="s">
        <v>26</v>
      </c>
      <c r="C13" s="110"/>
      <c r="D13" s="110"/>
      <c r="E13" s="110"/>
      <c r="F13" s="110"/>
      <c r="G13" s="110"/>
      <c r="H13" s="110"/>
      <c r="I13" s="110"/>
      <c r="J13" s="110"/>
      <c r="K13" s="110"/>
      <c r="L13" s="111"/>
      <c r="M13" s="7" t="s">
        <v>16</v>
      </c>
      <c r="N13" s="14">
        <v>1E-3</v>
      </c>
      <c r="O13" s="9"/>
    </row>
    <row r="14" spans="1:19" x14ac:dyDescent="0.2">
      <c r="A14" s="6" t="s">
        <v>27</v>
      </c>
      <c r="B14" s="109" t="s">
        <v>28</v>
      </c>
      <c r="C14" s="110"/>
      <c r="D14" s="110"/>
      <c r="E14" s="110"/>
      <c r="F14" s="110"/>
      <c r="G14" s="110"/>
      <c r="H14" s="110"/>
      <c r="I14" s="110"/>
      <c r="J14" s="110"/>
      <c r="K14" s="110"/>
      <c r="L14" s="111"/>
      <c r="M14" s="7" t="s">
        <v>16</v>
      </c>
      <c r="N14" s="10">
        <v>0</v>
      </c>
      <c r="O14" s="9"/>
    </row>
    <row r="15" spans="1:19" x14ac:dyDescent="0.2">
      <c r="A15" s="6" t="s">
        <v>29</v>
      </c>
      <c r="B15" s="109" t="s">
        <v>30</v>
      </c>
      <c r="C15" s="110"/>
      <c r="D15" s="110"/>
      <c r="E15" s="110"/>
      <c r="F15" s="110"/>
      <c r="G15" s="110"/>
      <c r="H15" s="110"/>
      <c r="I15" s="110"/>
      <c r="J15" s="110"/>
      <c r="K15" s="110"/>
      <c r="L15" s="111"/>
      <c r="M15" s="7" t="s">
        <v>16</v>
      </c>
      <c r="N15" s="10">
        <v>0</v>
      </c>
      <c r="O15" s="9"/>
    </row>
    <row r="16" spans="1:19" ht="38.25" customHeight="1" x14ac:dyDescent="0.2">
      <c r="A16" s="6" t="s">
        <v>31</v>
      </c>
      <c r="B16" s="112" t="s">
        <v>32</v>
      </c>
      <c r="C16" s="113"/>
      <c r="D16" s="113"/>
      <c r="E16" s="113"/>
      <c r="F16" s="113"/>
      <c r="G16" s="113"/>
      <c r="H16" s="113"/>
      <c r="I16" s="113"/>
      <c r="J16" s="113"/>
      <c r="K16" s="113"/>
      <c r="L16" s="114"/>
      <c r="M16" s="7" t="s">
        <v>16</v>
      </c>
      <c r="N16" s="17">
        <v>6.7000000000000004E-2</v>
      </c>
      <c r="O16" s="9"/>
    </row>
    <row r="17" spans="1:18" ht="25.5" customHeight="1" x14ac:dyDescent="0.2">
      <c r="A17" s="6" t="s">
        <v>33</v>
      </c>
      <c r="B17" s="112" t="s">
        <v>34</v>
      </c>
      <c r="C17" s="113"/>
      <c r="D17" s="113"/>
      <c r="E17" s="113"/>
      <c r="F17" s="113"/>
      <c r="G17" s="113"/>
      <c r="H17" s="113"/>
      <c r="I17" s="113"/>
      <c r="J17" s="113"/>
      <c r="K17" s="113"/>
      <c r="L17" s="114"/>
      <c r="M17" s="7" t="s">
        <v>35</v>
      </c>
      <c r="N17" s="10">
        <v>0</v>
      </c>
      <c r="O17" s="9"/>
    </row>
    <row r="18" spans="1:18" x14ac:dyDescent="0.2">
      <c r="A18" s="6" t="s">
        <v>36</v>
      </c>
      <c r="B18" s="120" t="s">
        <v>37</v>
      </c>
      <c r="C18" s="121"/>
      <c r="D18" s="121"/>
      <c r="E18" s="121"/>
      <c r="F18" s="121"/>
      <c r="G18" s="121"/>
      <c r="H18" s="121"/>
      <c r="I18" s="121"/>
      <c r="J18" s="121"/>
      <c r="K18" s="121"/>
      <c r="L18" s="122"/>
      <c r="M18" s="7" t="s">
        <v>35</v>
      </c>
      <c r="N18" s="10">
        <v>0</v>
      </c>
      <c r="O18" s="9"/>
    </row>
    <row r="19" spans="1:18" x14ac:dyDescent="0.2">
      <c r="A19" s="6" t="s">
        <v>38</v>
      </c>
      <c r="B19" s="109" t="s">
        <v>39</v>
      </c>
      <c r="C19" s="110"/>
      <c r="D19" s="110"/>
      <c r="E19" s="110"/>
      <c r="F19" s="110"/>
      <c r="G19" s="110"/>
      <c r="H19" s="110"/>
      <c r="I19" s="110"/>
      <c r="J19" s="110"/>
      <c r="K19" s="110"/>
      <c r="L19" s="111"/>
      <c r="M19" s="7" t="s">
        <v>35</v>
      </c>
      <c r="N19" s="10">
        <v>0</v>
      </c>
      <c r="O19" s="9"/>
    </row>
    <row r="20" spans="1:18" x14ac:dyDescent="0.2">
      <c r="A20" s="6" t="s">
        <v>40</v>
      </c>
      <c r="B20" s="109" t="s">
        <v>41</v>
      </c>
      <c r="C20" s="110"/>
      <c r="D20" s="110"/>
      <c r="E20" s="110"/>
      <c r="F20" s="110"/>
      <c r="G20" s="110"/>
      <c r="H20" s="110"/>
      <c r="I20" s="110"/>
      <c r="J20" s="110"/>
      <c r="K20" s="110"/>
      <c r="L20" s="111"/>
      <c r="M20" s="7" t="s">
        <v>35</v>
      </c>
      <c r="N20" s="10">
        <v>0</v>
      </c>
      <c r="O20" s="9"/>
    </row>
    <row r="21" spans="1:18" x14ac:dyDescent="0.2">
      <c r="A21" s="6" t="s">
        <v>42</v>
      </c>
      <c r="B21" s="109" t="s">
        <v>43</v>
      </c>
      <c r="C21" s="110"/>
      <c r="D21" s="110"/>
      <c r="E21" s="110"/>
      <c r="F21" s="110"/>
      <c r="G21" s="110"/>
      <c r="H21" s="110"/>
      <c r="I21" s="110"/>
      <c r="J21" s="110"/>
      <c r="K21" s="110"/>
      <c r="L21" s="111"/>
      <c r="M21" s="7" t="s">
        <v>35</v>
      </c>
      <c r="N21" s="10">
        <v>0</v>
      </c>
      <c r="O21" s="9"/>
    </row>
    <row r="22" spans="1:18" x14ac:dyDescent="0.2">
      <c r="A22" s="6" t="s">
        <v>44</v>
      </c>
      <c r="B22" s="120" t="s">
        <v>45</v>
      </c>
      <c r="C22" s="121"/>
      <c r="D22" s="121"/>
      <c r="E22" s="121"/>
      <c r="F22" s="121"/>
      <c r="G22" s="121"/>
      <c r="H22" s="121"/>
      <c r="I22" s="121"/>
      <c r="J22" s="121"/>
      <c r="K22" s="121"/>
      <c r="L22" s="122"/>
      <c r="M22" s="7" t="s">
        <v>35</v>
      </c>
      <c r="N22" s="10">
        <v>0</v>
      </c>
      <c r="O22" s="9"/>
    </row>
    <row r="23" spans="1:18" x14ac:dyDescent="0.2">
      <c r="A23" s="6" t="s">
        <v>46</v>
      </c>
      <c r="B23" s="109" t="s">
        <v>39</v>
      </c>
      <c r="C23" s="110"/>
      <c r="D23" s="110"/>
      <c r="E23" s="110"/>
      <c r="F23" s="110"/>
      <c r="G23" s="110"/>
      <c r="H23" s="110"/>
      <c r="I23" s="110"/>
      <c r="J23" s="110"/>
      <c r="K23" s="110"/>
      <c r="L23" s="111"/>
      <c r="M23" s="7" t="s">
        <v>35</v>
      </c>
      <c r="N23" s="10">
        <v>0</v>
      </c>
      <c r="O23" s="9"/>
      <c r="R23" s="18"/>
    </row>
    <row r="24" spans="1:18" x14ac:dyDescent="0.2">
      <c r="A24" s="6" t="s">
        <v>47</v>
      </c>
      <c r="B24" s="109" t="s">
        <v>43</v>
      </c>
      <c r="C24" s="110"/>
      <c r="D24" s="110"/>
      <c r="E24" s="110"/>
      <c r="F24" s="110"/>
      <c r="G24" s="110"/>
      <c r="H24" s="110"/>
      <c r="I24" s="110"/>
      <c r="J24" s="110"/>
      <c r="K24" s="110"/>
      <c r="L24" s="111"/>
      <c r="M24" s="7" t="s">
        <v>35</v>
      </c>
      <c r="N24" s="10">
        <v>0</v>
      </c>
      <c r="O24" s="9"/>
      <c r="R24" s="19"/>
    </row>
    <row r="25" spans="1:18" x14ac:dyDescent="0.2">
      <c r="A25" s="6" t="s">
        <v>48</v>
      </c>
      <c r="B25" s="120" t="s">
        <v>49</v>
      </c>
      <c r="C25" s="121"/>
      <c r="D25" s="121"/>
      <c r="E25" s="121"/>
      <c r="F25" s="121"/>
      <c r="G25" s="121"/>
      <c r="H25" s="121"/>
      <c r="I25" s="121"/>
      <c r="J25" s="121"/>
      <c r="K25" s="121"/>
      <c r="L25" s="122"/>
      <c r="M25" s="7" t="s">
        <v>35</v>
      </c>
      <c r="N25" s="14">
        <v>36176.957000000002</v>
      </c>
      <c r="O25" s="9"/>
      <c r="P25" s="20"/>
    </row>
    <row r="26" spans="1:18" x14ac:dyDescent="0.2">
      <c r="A26" s="6" t="s">
        <v>50</v>
      </c>
      <c r="B26" s="120" t="s">
        <v>51</v>
      </c>
      <c r="C26" s="121"/>
      <c r="D26" s="121"/>
      <c r="E26" s="121"/>
      <c r="F26" s="121"/>
      <c r="G26" s="121"/>
      <c r="H26" s="121"/>
      <c r="I26" s="121"/>
      <c r="J26" s="121"/>
      <c r="K26" s="121"/>
      <c r="L26" s="122"/>
      <c r="M26" s="7" t="s">
        <v>35</v>
      </c>
      <c r="N26" s="10">
        <v>0</v>
      </c>
      <c r="O26" s="9"/>
    </row>
    <row r="27" spans="1:18" ht="25.5" customHeight="1" x14ac:dyDescent="0.2">
      <c r="A27" s="6" t="s">
        <v>52</v>
      </c>
      <c r="B27" s="112" t="s">
        <v>53</v>
      </c>
      <c r="C27" s="113"/>
      <c r="D27" s="113"/>
      <c r="E27" s="113"/>
      <c r="F27" s="113"/>
      <c r="G27" s="113"/>
      <c r="H27" s="113"/>
      <c r="I27" s="113"/>
      <c r="J27" s="113"/>
      <c r="K27" s="113"/>
      <c r="L27" s="114"/>
      <c r="M27" s="7" t="s">
        <v>35</v>
      </c>
      <c r="N27" s="14">
        <f>SUM(N28:N32)</f>
        <v>34183.101000000002</v>
      </c>
      <c r="O27" s="21"/>
    </row>
    <row r="28" spans="1:18" x14ac:dyDescent="0.2">
      <c r="A28" s="6" t="s">
        <v>54</v>
      </c>
      <c r="B28" s="109" t="s">
        <v>22</v>
      </c>
      <c r="C28" s="110"/>
      <c r="D28" s="110"/>
      <c r="E28" s="110"/>
      <c r="F28" s="110"/>
      <c r="G28" s="110"/>
      <c r="H28" s="110"/>
      <c r="I28" s="110"/>
      <c r="J28" s="110"/>
      <c r="K28" s="110"/>
      <c r="L28" s="111"/>
      <c r="M28" s="7" t="s">
        <v>35</v>
      </c>
      <c r="N28" s="22">
        <v>0</v>
      </c>
      <c r="O28" s="9"/>
    </row>
    <row r="29" spans="1:18" x14ac:dyDescent="0.2">
      <c r="A29" s="6" t="s">
        <v>55</v>
      </c>
      <c r="B29" s="109" t="s">
        <v>24</v>
      </c>
      <c r="C29" s="110"/>
      <c r="D29" s="110"/>
      <c r="E29" s="110"/>
      <c r="F29" s="110"/>
      <c r="G29" s="110"/>
      <c r="H29" s="110"/>
      <c r="I29" s="110"/>
      <c r="J29" s="110"/>
      <c r="K29" s="110"/>
      <c r="L29" s="111"/>
      <c r="M29" s="7" t="s">
        <v>35</v>
      </c>
      <c r="N29" s="14">
        <v>34182.317999999999</v>
      </c>
      <c r="O29" s="9"/>
      <c r="P29" s="20"/>
    </row>
    <row r="30" spans="1:18" x14ac:dyDescent="0.2">
      <c r="A30" s="6" t="s">
        <v>56</v>
      </c>
      <c r="B30" s="109" t="s">
        <v>26</v>
      </c>
      <c r="C30" s="110"/>
      <c r="D30" s="110"/>
      <c r="E30" s="110"/>
      <c r="F30" s="110"/>
      <c r="G30" s="110"/>
      <c r="H30" s="110"/>
      <c r="I30" s="110"/>
      <c r="J30" s="110"/>
      <c r="K30" s="110"/>
      <c r="L30" s="111"/>
      <c r="M30" s="7" t="s">
        <v>35</v>
      </c>
      <c r="N30" s="14">
        <v>0.78299999999999126</v>
      </c>
      <c r="O30" s="9"/>
    </row>
    <row r="31" spans="1:18" x14ac:dyDescent="0.2">
      <c r="A31" s="6" t="s">
        <v>57</v>
      </c>
      <c r="B31" s="109" t="s">
        <v>28</v>
      </c>
      <c r="C31" s="110"/>
      <c r="D31" s="110"/>
      <c r="E31" s="110"/>
      <c r="F31" s="110"/>
      <c r="G31" s="110"/>
      <c r="H31" s="110"/>
      <c r="I31" s="110"/>
      <c r="J31" s="110"/>
      <c r="K31" s="110"/>
      <c r="L31" s="111"/>
      <c r="M31" s="7" t="s">
        <v>35</v>
      </c>
      <c r="N31" s="10">
        <v>0</v>
      </c>
      <c r="O31" s="9"/>
    </row>
    <row r="32" spans="1:18" x14ac:dyDescent="0.2">
      <c r="A32" s="6" t="s">
        <v>58</v>
      </c>
      <c r="B32" s="109" t="s">
        <v>30</v>
      </c>
      <c r="C32" s="110"/>
      <c r="D32" s="110"/>
      <c r="E32" s="110"/>
      <c r="F32" s="110"/>
      <c r="G32" s="110"/>
      <c r="H32" s="110"/>
      <c r="I32" s="110"/>
      <c r="J32" s="110"/>
      <c r="K32" s="110"/>
      <c r="L32" s="111"/>
      <c r="M32" s="7" t="s">
        <v>35</v>
      </c>
      <c r="N32" s="10">
        <v>0</v>
      </c>
      <c r="O32" s="9"/>
    </row>
    <row r="33" spans="1:15" ht="38.25" customHeight="1" x14ac:dyDescent="0.2">
      <c r="A33" s="6" t="s">
        <v>59</v>
      </c>
      <c r="B33" s="112" t="s">
        <v>60</v>
      </c>
      <c r="C33" s="113"/>
      <c r="D33" s="113"/>
      <c r="E33" s="113"/>
      <c r="F33" s="113"/>
      <c r="G33" s="113"/>
      <c r="H33" s="113"/>
      <c r="I33" s="113"/>
      <c r="J33" s="113"/>
      <c r="K33" s="113"/>
      <c r="L33" s="114"/>
      <c r="M33" s="7" t="s">
        <v>35</v>
      </c>
      <c r="N33" s="17">
        <v>33.5</v>
      </c>
      <c r="O33" s="9"/>
    </row>
    <row r="34" spans="1:15" ht="26.25" customHeight="1" x14ac:dyDescent="0.2">
      <c r="A34" s="6" t="s">
        <v>61</v>
      </c>
      <c r="B34" s="115" t="s">
        <v>62</v>
      </c>
      <c r="C34" s="116"/>
      <c r="D34" s="116"/>
      <c r="E34" s="116"/>
      <c r="F34" s="116"/>
      <c r="G34" s="116"/>
      <c r="H34" s="116"/>
      <c r="I34" s="116"/>
      <c r="J34" s="116"/>
      <c r="K34" s="116"/>
      <c r="L34" s="117"/>
      <c r="M34" s="7" t="s">
        <v>7</v>
      </c>
      <c r="N34" s="17">
        <v>0</v>
      </c>
      <c r="O34" s="23"/>
    </row>
    <row r="35" spans="1:15" ht="26.25" customHeight="1" x14ac:dyDescent="0.2">
      <c r="A35" s="118" t="s">
        <v>63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23"/>
    </row>
    <row r="36" spans="1:15" x14ac:dyDescent="0.2">
      <c r="A36" s="119"/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</row>
  </sheetData>
  <mergeCells count="34">
    <mergeCell ref="B13:L13"/>
    <mergeCell ref="A1:N1"/>
    <mergeCell ref="A2:N3"/>
    <mergeCell ref="B4:L4"/>
    <mergeCell ref="B5:L5"/>
    <mergeCell ref="B6:L6"/>
    <mergeCell ref="B7:L7"/>
    <mergeCell ref="B8:L8"/>
    <mergeCell ref="B9:L9"/>
    <mergeCell ref="B10:L10"/>
    <mergeCell ref="B11:L11"/>
    <mergeCell ref="B12:L12"/>
    <mergeCell ref="B25:L25"/>
    <mergeCell ref="B14:L14"/>
    <mergeCell ref="B15:L15"/>
    <mergeCell ref="B16:L16"/>
    <mergeCell ref="B17:L17"/>
    <mergeCell ref="B18:L18"/>
    <mergeCell ref="B19:L19"/>
    <mergeCell ref="B20:L20"/>
    <mergeCell ref="B21:L21"/>
    <mergeCell ref="B22:L22"/>
    <mergeCell ref="B23:L23"/>
    <mergeCell ref="B24:L24"/>
    <mergeCell ref="B32:L32"/>
    <mergeCell ref="B33:L33"/>
    <mergeCell ref="B34:L34"/>
    <mergeCell ref="A35:N36"/>
    <mergeCell ref="B26:L26"/>
    <mergeCell ref="B27:L27"/>
    <mergeCell ref="B28:L28"/>
    <mergeCell ref="B29:L29"/>
    <mergeCell ref="B30:L30"/>
    <mergeCell ref="B31:L31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Footer>Страница 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C5085-5722-4495-BFDE-266B8D816F9D}">
  <sheetPr>
    <tabColor theme="5" tint="0.59999389629810485"/>
    <pageSetUpPr fitToPage="1"/>
  </sheetPr>
  <dimension ref="A1:AA641"/>
  <sheetViews>
    <sheetView view="pageBreakPreview" zoomScale="76" zoomScaleNormal="100" zoomScaleSheetLayoutView="76" workbookViewId="0">
      <pane ySplit="4" topLeftCell="A102" activePane="bottomLeft" state="frozen"/>
      <selection activeCell="A34" sqref="A34:XFD34"/>
      <selection pane="bottomLeft" activeCell="A34" sqref="A34:XFD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75" t="s">
        <v>846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</row>
    <row r="2" spans="1:27" x14ac:dyDescent="0.2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78" t="s">
        <v>203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x14ac:dyDescent="0.2">
      <c r="A5" s="164" t="s">
        <v>204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6"/>
    </row>
    <row r="6" spans="1:27" ht="27" customHeight="1" x14ac:dyDescent="0.2">
      <c r="A6" s="26" t="s">
        <v>64</v>
      </c>
      <c r="B6" s="27" t="s">
        <v>205</v>
      </c>
      <c r="C6" s="26" t="s">
        <v>206</v>
      </c>
      <c r="D6" s="27" t="s">
        <v>207</v>
      </c>
      <c r="E6" s="27" t="s">
        <v>208</v>
      </c>
      <c r="F6" s="27" t="s">
        <v>209</v>
      </c>
      <c r="G6" s="27" t="s">
        <v>210</v>
      </c>
      <c r="H6" s="27" t="s">
        <v>211</v>
      </c>
      <c r="I6" s="27" t="s">
        <v>212</v>
      </c>
      <c r="J6" s="27" t="s">
        <v>213</v>
      </c>
      <c r="K6" s="27" t="s">
        <v>214</v>
      </c>
      <c r="L6" s="27" t="s">
        <v>215</v>
      </c>
      <c r="M6" s="27" t="s">
        <v>216</v>
      </c>
      <c r="N6" s="27" t="s">
        <v>217</v>
      </c>
      <c r="O6" s="27" t="s">
        <v>218</v>
      </c>
      <c r="P6" s="27" t="s">
        <v>219</v>
      </c>
      <c r="Q6" s="27" t="s">
        <v>220</v>
      </c>
      <c r="R6" s="27" t="s">
        <v>221</v>
      </c>
      <c r="S6" s="27" t="s">
        <v>222</v>
      </c>
      <c r="T6" s="27" t="s">
        <v>223</v>
      </c>
      <c r="U6" s="27" t="s">
        <v>224</v>
      </c>
      <c r="V6" s="27" t="s">
        <v>225</v>
      </c>
      <c r="W6" s="27" t="s">
        <v>226</v>
      </c>
      <c r="X6" s="27" t="s">
        <v>227</v>
      </c>
      <c r="Y6" s="27" t="s">
        <v>228</v>
      </c>
      <c r="Z6" s="27" t="s">
        <v>229</v>
      </c>
      <c r="AA6" s="27" t="s">
        <v>230</v>
      </c>
    </row>
    <row r="7" spans="1:27" x14ac:dyDescent="0.2">
      <c r="A7" s="90" t="s">
        <v>847</v>
      </c>
      <c r="B7" s="28" t="str">
        <f>"01"&amp;"."&amp;$B$640&amp;"."&amp;$B$641</f>
        <v>01.04.2023</v>
      </c>
      <c r="C7" s="82" t="s">
        <v>76</v>
      </c>
      <c r="D7" s="83">
        <f>ROUND(((D8+D9+D11+D10)/1000),5)</f>
        <v>1.59192</v>
      </c>
      <c r="E7" s="83">
        <f>ROUND(((E8+E9+E11+E10)/1000),5)</f>
        <v>1.51075</v>
      </c>
      <c r="F7" s="83">
        <f>ROUND(((F8+F9+F11+F10)/1000),5)</f>
        <v>1.4991699999999999</v>
      </c>
      <c r="G7" s="83">
        <f t="shared" ref="G7:AA7" si="0">ROUND(((G8+G9+G11+G10)/1000),5)</f>
        <v>1.4903200000000001</v>
      </c>
      <c r="H7" s="83">
        <f t="shared" si="0"/>
        <v>1.5021800000000001</v>
      </c>
      <c r="I7" s="83">
        <f t="shared" si="0"/>
        <v>1.51054</v>
      </c>
      <c r="J7" s="83">
        <f t="shared" si="0"/>
        <v>1.5129900000000001</v>
      </c>
      <c r="K7" s="83">
        <f t="shared" si="0"/>
        <v>1.73339</v>
      </c>
      <c r="L7" s="83">
        <f t="shared" si="0"/>
        <v>1.92245</v>
      </c>
      <c r="M7" s="83">
        <f t="shared" si="0"/>
        <v>1.9533199999999999</v>
      </c>
      <c r="N7" s="83">
        <f t="shared" si="0"/>
        <v>1.9891099999999999</v>
      </c>
      <c r="O7" s="83">
        <f t="shared" si="0"/>
        <v>2.0245199999999999</v>
      </c>
      <c r="P7" s="83">
        <f t="shared" si="0"/>
        <v>2.0091600000000001</v>
      </c>
      <c r="Q7" s="83">
        <f t="shared" si="0"/>
        <v>2.0039500000000001</v>
      </c>
      <c r="R7" s="83">
        <f t="shared" si="0"/>
        <v>1.99393</v>
      </c>
      <c r="S7" s="83">
        <f t="shared" si="0"/>
        <v>1.99505</v>
      </c>
      <c r="T7" s="83">
        <f t="shared" si="0"/>
        <v>1.99451</v>
      </c>
      <c r="U7" s="83">
        <f t="shared" si="0"/>
        <v>1.9840800000000001</v>
      </c>
      <c r="V7" s="83">
        <f t="shared" si="0"/>
        <v>1.98756</v>
      </c>
      <c r="W7" s="83">
        <f t="shared" si="0"/>
        <v>2.0223900000000001</v>
      </c>
      <c r="X7" s="83">
        <f t="shared" si="0"/>
        <v>2.0090300000000001</v>
      </c>
      <c r="Y7" s="83">
        <f t="shared" si="0"/>
        <v>1.9519299999999999</v>
      </c>
      <c r="Z7" s="83">
        <f t="shared" si="0"/>
        <v>1.8718999999999999</v>
      </c>
      <c r="AA7" s="83">
        <f t="shared" si="0"/>
        <v>1.7480800000000001</v>
      </c>
    </row>
    <row r="8" spans="1:27" ht="12.75" customHeight="1" outlineLevel="1" x14ac:dyDescent="0.2">
      <c r="A8" s="91" t="s">
        <v>848</v>
      </c>
      <c r="B8" s="63" t="s">
        <v>233</v>
      </c>
      <c r="C8" s="43" t="s">
        <v>79</v>
      </c>
      <c r="D8" s="44">
        <v>1188.9100000000001</v>
      </c>
      <c r="E8" s="44">
        <v>1107.74</v>
      </c>
      <c r="F8" s="44">
        <v>1096.1600000000001</v>
      </c>
      <c r="G8" s="44">
        <v>1087.31</v>
      </c>
      <c r="H8" s="44">
        <v>1099.17</v>
      </c>
      <c r="I8" s="44">
        <v>1107.53</v>
      </c>
      <c r="J8" s="44">
        <v>1109.98</v>
      </c>
      <c r="K8" s="44">
        <v>1330.38</v>
      </c>
      <c r="L8" s="44">
        <v>1519.44</v>
      </c>
      <c r="M8" s="44">
        <v>1550.31</v>
      </c>
      <c r="N8" s="44">
        <v>1586.1</v>
      </c>
      <c r="O8" s="44">
        <v>1621.51</v>
      </c>
      <c r="P8" s="44">
        <v>1606.15</v>
      </c>
      <c r="Q8" s="44">
        <v>1600.94</v>
      </c>
      <c r="R8" s="44">
        <v>1590.92</v>
      </c>
      <c r="S8" s="44">
        <v>1592.04</v>
      </c>
      <c r="T8" s="44">
        <v>1591.5</v>
      </c>
      <c r="U8" s="44">
        <v>1581.07</v>
      </c>
      <c r="V8" s="44">
        <v>1584.55</v>
      </c>
      <c r="W8" s="44">
        <v>1619.38</v>
      </c>
      <c r="X8" s="44">
        <v>1606.02</v>
      </c>
      <c r="Y8" s="44">
        <v>1548.92</v>
      </c>
      <c r="Z8" s="44">
        <v>1468.89</v>
      </c>
      <c r="AA8" s="44">
        <v>1345.07</v>
      </c>
    </row>
    <row r="9" spans="1:27" ht="12.75" customHeight="1" outlineLevel="1" x14ac:dyDescent="0.2">
      <c r="A9" s="91" t="s">
        <v>849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1" t="s">
        <v>850</v>
      </c>
      <c r="B10" s="63" t="s">
        <v>83</v>
      </c>
      <c r="C10" s="43" t="s">
        <v>79</v>
      </c>
      <c r="D10" s="44">
        <v>6.14</v>
      </c>
      <c r="E10" s="44">
        <v>6.14</v>
      </c>
      <c r="F10" s="44">
        <v>6.14</v>
      </c>
      <c r="G10" s="44">
        <v>6.14</v>
      </c>
      <c r="H10" s="44">
        <v>6.14</v>
      </c>
      <c r="I10" s="44">
        <v>6.14</v>
      </c>
      <c r="J10" s="44">
        <v>6.14</v>
      </c>
      <c r="K10" s="44">
        <v>6.14</v>
      </c>
      <c r="L10" s="44">
        <v>6.14</v>
      </c>
      <c r="M10" s="44">
        <v>6.14</v>
      </c>
      <c r="N10" s="44">
        <v>6.14</v>
      </c>
      <c r="O10" s="44">
        <v>6.14</v>
      </c>
      <c r="P10" s="44">
        <v>6.14</v>
      </c>
      <c r="Q10" s="44">
        <v>6.14</v>
      </c>
      <c r="R10" s="44">
        <v>6.14</v>
      </c>
      <c r="S10" s="44">
        <v>6.14</v>
      </c>
      <c r="T10" s="44">
        <v>6.14</v>
      </c>
      <c r="U10" s="44">
        <v>6.14</v>
      </c>
      <c r="V10" s="44">
        <v>6.14</v>
      </c>
      <c r="W10" s="44">
        <v>6.14</v>
      </c>
      <c r="X10" s="44">
        <v>6.14</v>
      </c>
      <c r="Y10" s="44">
        <v>6.14</v>
      </c>
      <c r="Z10" s="44">
        <v>6.14</v>
      </c>
      <c r="AA10" s="44">
        <v>6.14</v>
      </c>
    </row>
    <row r="11" spans="1:27" ht="12.75" customHeight="1" outlineLevel="1" x14ac:dyDescent="0.2">
      <c r="A11" s="91" t="s">
        <v>851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x14ac:dyDescent="0.2">
      <c r="A12" s="90" t="s">
        <v>852</v>
      </c>
      <c r="B12" s="28" t="str">
        <f>"02"&amp;"."&amp;$B$640&amp;"."&amp;$B$641</f>
        <v>02.04.2023</v>
      </c>
      <c r="C12" s="82" t="s">
        <v>76</v>
      </c>
      <c r="D12" s="83">
        <f>ROUND(((D13+D14+D16+D15)/1000),5)</f>
        <v>1.5207599999999999</v>
      </c>
      <c r="E12" s="83">
        <f>ROUND(((E13+E14+E16+E15)/1000),5)</f>
        <v>1.4749699999999999</v>
      </c>
      <c r="F12" s="83">
        <f>ROUND(((F13+F14+F16+F15)/1000),5)</f>
        <v>1.41693</v>
      </c>
      <c r="G12" s="83">
        <f t="shared" ref="G12:AA12" si="3">ROUND(((G13+G14+G16+G15)/1000),5)</f>
        <v>1.4081999999999999</v>
      </c>
      <c r="H12" s="83">
        <f t="shared" si="3"/>
        <v>1.4137599999999999</v>
      </c>
      <c r="I12" s="83">
        <f t="shared" si="3"/>
        <v>1.4286700000000001</v>
      </c>
      <c r="J12" s="83">
        <f t="shared" si="3"/>
        <v>1.4077900000000001</v>
      </c>
      <c r="K12" s="83">
        <f t="shared" si="3"/>
        <v>1.4614799999999999</v>
      </c>
      <c r="L12" s="83">
        <f t="shared" si="3"/>
        <v>1.68991</v>
      </c>
      <c r="M12" s="83">
        <f t="shared" si="3"/>
        <v>1.76491</v>
      </c>
      <c r="N12" s="83">
        <f t="shared" si="3"/>
        <v>1.8062400000000001</v>
      </c>
      <c r="O12" s="83">
        <f t="shared" si="3"/>
        <v>1.81538</v>
      </c>
      <c r="P12" s="83">
        <f t="shared" si="3"/>
        <v>1.8157799999999999</v>
      </c>
      <c r="Q12" s="83">
        <f t="shared" si="3"/>
        <v>1.8361400000000001</v>
      </c>
      <c r="R12" s="83">
        <f t="shared" si="3"/>
        <v>1.8295600000000001</v>
      </c>
      <c r="S12" s="83">
        <f t="shared" si="3"/>
        <v>1.80263</v>
      </c>
      <c r="T12" s="83">
        <f t="shared" si="3"/>
        <v>1.80071</v>
      </c>
      <c r="U12" s="83">
        <f t="shared" si="3"/>
        <v>1.8151299999999999</v>
      </c>
      <c r="V12" s="83">
        <f t="shared" si="3"/>
        <v>1.9878899999999999</v>
      </c>
      <c r="W12" s="83">
        <f t="shared" si="3"/>
        <v>2.0519799999999999</v>
      </c>
      <c r="X12" s="83">
        <f t="shared" si="3"/>
        <v>2.0209899999999998</v>
      </c>
      <c r="Y12" s="83">
        <f t="shared" si="3"/>
        <v>1.89296</v>
      </c>
      <c r="Z12" s="83">
        <f t="shared" si="3"/>
        <v>1.7205299999999999</v>
      </c>
      <c r="AA12" s="83">
        <f t="shared" si="3"/>
        <v>1.64934</v>
      </c>
    </row>
    <row r="13" spans="1:27" ht="12.75" customHeight="1" outlineLevel="1" x14ac:dyDescent="0.2">
      <c r="A13" s="91" t="s">
        <v>853</v>
      </c>
      <c r="B13" s="63" t="s">
        <v>233</v>
      </c>
      <c r="C13" s="43" t="s">
        <v>79</v>
      </c>
      <c r="D13" s="44">
        <v>1117.75</v>
      </c>
      <c r="E13" s="44">
        <v>1071.96</v>
      </c>
      <c r="F13" s="44">
        <v>1013.92</v>
      </c>
      <c r="G13" s="44">
        <v>1005.19</v>
      </c>
      <c r="H13" s="44">
        <v>1010.75</v>
      </c>
      <c r="I13" s="44">
        <v>1025.6600000000001</v>
      </c>
      <c r="J13" s="44">
        <v>1004.78</v>
      </c>
      <c r="K13" s="44">
        <v>1058.47</v>
      </c>
      <c r="L13" s="44">
        <v>1286.9000000000001</v>
      </c>
      <c r="M13" s="44">
        <v>1361.9</v>
      </c>
      <c r="N13" s="44">
        <v>1403.23</v>
      </c>
      <c r="O13" s="44">
        <v>1412.37</v>
      </c>
      <c r="P13" s="44">
        <v>1412.77</v>
      </c>
      <c r="Q13" s="44">
        <v>1433.13</v>
      </c>
      <c r="R13" s="44">
        <v>1426.55</v>
      </c>
      <c r="S13" s="44">
        <v>1399.62</v>
      </c>
      <c r="T13" s="44">
        <v>1397.7</v>
      </c>
      <c r="U13" s="44">
        <v>1412.12</v>
      </c>
      <c r="V13" s="44">
        <v>1584.88</v>
      </c>
      <c r="W13" s="44">
        <v>1648.97</v>
      </c>
      <c r="X13" s="44">
        <v>1617.98</v>
      </c>
      <c r="Y13" s="44">
        <v>1489.95</v>
      </c>
      <c r="Z13" s="44">
        <v>1317.52</v>
      </c>
      <c r="AA13" s="44">
        <v>1246.33</v>
      </c>
    </row>
    <row r="14" spans="1:27" ht="12.75" customHeight="1" outlineLevel="1" x14ac:dyDescent="0.2">
      <c r="A14" s="91" t="s">
        <v>854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1" t="s">
        <v>855</v>
      </c>
      <c r="B15" s="63" t="s">
        <v>83</v>
      </c>
      <c r="C15" s="43" t="s">
        <v>79</v>
      </c>
      <c r="D15" s="44">
        <v>6.14</v>
      </c>
      <c r="E15" s="44">
        <v>6.14</v>
      </c>
      <c r="F15" s="44">
        <v>6.14</v>
      </c>
      <c r="G15" s="44">
        <v>6.14</v>
      </c>
      <c r="H15" s="44">
        <v>6.14</v>
      </c>
      <c r="I15" s="44">
        <v>6.14</v>
      </c>
      <c r="J15" s="44">
        <v>6.14</v>
      </c>
      <c r="K15" s="44">
        <v>6.14</v>
      </c>
      <c r="L15" s="44">
        <v>6.14</v>
      </c>
      <c r="M15" s="44">
        <v>6.14</v>
      </c>
      <c r="N15" s="44">
        <v>6.14</v>
      </c>
      <c r="O15" s="44">
        <v>6.14</v>
      </c>
      <c r="P15" s="44">
        <v>6.14</v>
      </c>
      <c r="Q15" s="44">
        <v>6.14</v>
      </c>
      <c r="R15" s="44">
        <v>6.14</v>
      </c>
      <c r="S15" s="44">
        <v>6.14</v>
      </c>
      <c r="T15" s="44">
        <v>6.14</v>
      </c>
      <c r="U15" s="44">
        <v>6.14</v>
      </c>
      <c r="V15" s="44">
        <v>6.14</v>
      </c>
      <c r="W15" s="44">
        <v>6.14</v>
      </c>
      <c r="X15" s="44">
        <v>6.14</v>
      </c>
      <c r="Y15" s="44">
        <v>6.14</v>
      </c>
      <c r="Z15" s="44">
        <v>6.14</v>
      </c>
      <c r="AA15" s="44">
        <v>6.14</v>
      </c>
    </row>
    <row r="16" spans="1:27" ht="12.75" customHeight="1" outlineLevel="1" x14ac:dyDescent="0.2">
      <c r="A16" s="91" t="s">
        <v>856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x14ac:dyDescent="0.2">
      <c r="A17" s="90" t="s">
        <v>857</v>
      </c>
      <c r="B17" s="28" t="str">
        <f>"03"&amp;"."&amp;$B$640&amp;"."&amp;$B$641</f>
        <v>03.04.2023</v>
      </c>
      <c r="C17" s="82" t="s">
        <v>76</v>
      </c>
      <c r="D17" s="83">
        <f>ROUND(((D18+D19+D21+D20)/1000),5)</f>
        <v>1.51448</v>
      </c>
      <c r="E17" s="83">
        <f>ROUND(((E18+E19+E21+E20)/1000),5)</f>
        <v>1.4706999999999999</v>
      </c>
      <c r="F17" s="83">
        <f>ROUND(((F18+F19+F21+F20)/1000),5)</f>
        <v>1.40751</v>
      </c>
      <c r="G17" s="83">
        <f t="shared" ref="G17:AA17" si="6">ROUND(((G18+G19+G21+G20)/1000),5)</f>
        <v>1.40526</v>
      </c>
      <c r="H17" s="83">
        <f t="shared" si="6"/>
        <v>1.4620899999999999</v>
      </c>
      <c r="I17" s="83">
        <f t="shared" si="6"/>
        <v>1.5130600000000001</v>
      </c>
      <c r="J17" s="83">
        <f t="shared" si="6"/>
        <v>1.71715</v>
      </c>
      <c r="K17" s="83">
        <f t="shared" si="6"/>
        <v>1.9806600000000001</v>
      </c>
      <c r="L17" s="83">
        <f t="shared" si="6"/>
        <v>2.06501</v>
      </c>
      <c r="M17" s="83">
        <f t="shared" si="6"/>
        <v>2.1124999999999998</v>
      </c>
      <c r="N17" s="83">
        <f t="shared" si="6"/>
        <v>2.1136400000000002</v>
      </c>
      <c r="O17" s="83">
        <f t="shared" si="6"/>
        <v>2.1688200000000002</v>
      </c>
      <c r="P17" s="83">
        <f t="shared" si="6"/>
        <v>2.1468799999999999</v>
      </c>
      <c r="Q17" s="83">
        <f t="shared" si="6"/>
        <v>2.1636000000000002</v>
      </c>
      <c r="R17" s="83">
        <f t="shared" si="6"/>
        <v>2.1425100000000001</v>
      </c>
      <c r="S17" s="83">
        <f t="shared" si="6"/>
        <v>2.12459</v>
      </c>
      <c r="T17" s="83">
        <f t="shared" si="6"/>
        <v>2.1118600000000001</v>
      </c>
      <c r="U17" s="83">
        <f t="shared" si="6"/>
        <v>2.0583999999999998</v>
      </c>
      <c r="V17" s="83">
        <f t="shared" si="6"/>
        <v>2.05836</v>
      </c>
      <c r="W17" s="83">
        <f t="shared" si="6"/>
        <v>2.1035499999999998</v>
      </c>
      <c r="X17" s="83">
        <f t="shared" si="6"/>
        <v>2.1510199999999999</v>
      </c>
      <c r="Y17" s="83">
        <f t="shared" si="6"/>
        <v>2.0800900000000002</v>
      </c>
      <c r="Z17" s="83">
        <f t="shared" si="6"/>
        <v>1.9234500000000001</v>
      </c>
      <c r="AA17" s="83">
        <f t="shared" si="6"/>
        <v>1.6697200000000001</v>
      </c>
    </row>
    <row r="18" spans="1:27" ht="12.75" customHeight="1" outlineLevel="1" x14ac:dyDescent="0.2">
      <c r="A18" s="91" t="s">
        <v>858</v>
      </c>
      <c r="B18" s="63" t="s">
        <v>233</v>
      </c>
      <c r="C18" s="43" t="s">
        <v>79</v>
      </c>
      <c r="D18" s="44">
        <v>1111.47</v>
      </c>
      <c r="E18" s="44">
        <v>1067.69</v>
      </c>
      <c r="F18" s="44">
        <v>1004.5</v>
      </c>
      <c r="G18" s="44">
        <v>1002.25</v>
      </c>
      <c r="H18" s="44">
        <v>1059.08</v>
      </c>
      <c r="I18" s="44">
        <v>1110.05</v>
      </c>
      <c r="J18" s="44">
        <v>1314.14</v>
      </c>
      <c r="K18" s="44">
        <v>1577.65</v>
      </c>
      <c r="L18" s="44">
        <v>1662</v>
      </c>
      <c r="M18" s="44">
        <v>1709.49</v>
      </c>
      <c r="N18" s="44">
        <v>1710.63</v>
      </c>
      <c r="O18" s="44">
        <v>1765.81</v>
      </c>
      <c r="P18" s="44">
        <v>1743.87</v>
      </c>
      <c r="Q18" s="44">
        <v>1760.59</v>
      </c>
      <c r="R18" s="44">
        <v>1739.5</v>
      </c>
      <c r="S18" s="44">
        <v>1721.58</v>
      </c>
      <c r="T18" s="44">
        <v>1708.85</v>
      </c>
      <c r="U18" s="44">
        <v>1655.39</v>
      </c>
      <c r="V18" s="44">
        <v>1655.35</v>
      </c>
      <c r="W18" s="44">
        <v>1700.54</v>
      </c>
      <c r="X18" s="44">
        <v>1748.01</v>
      </c>
      <c r="Y18" s="44">
        <v>1677.08</v>
      </c>
      <c r="Z18" s="44">
        <v>1520.44</v>
      </c>
      <c r="AA18" s="44">
        <v>1266.71</v>
      </c>
    </row>
    <row r="19" spans="1:27" ht="12.75" customHeight="1" outlineLevel="1" x14ac:dyDescent="0.2">
      <c r="A19" s="91" t="s">
        <v>859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1" t="s">
        <v>860</v>
      </c>
      <c r="B20" s="63" t="s">
        <v>83</v>
      </c>
      <c r="C20" s="43" t="s">
        <v>79</v>
      </c>
      <c r="D20" s="44">
        <v>6.14</v>
      </c>
      <c r="E20" s="44">
        <v>6.14</v>
      </c>
      <c r="F20" s="44">
        <v>6.14</v>
      </c>
      <c r="G20" s="44">
        <v>6.14</v>
      </c>
      <c r="H20" s="44">
        <v>6.14</v>
      </c>
      <c r="I20" s="44">
        <v>6.14</v>
      </c>
      <c r="J20" s="44">
        <v>6.14</v>
      </c>
      <c r="K20" s="44">
        <v>6.14</v>
      </c>
      <c r="L20" s="44">
        <v>6.14</v>
      </c>
      <c r="M20" s="44">
        <v>6.14</v>
      </c>
      <c r="N20" s="44">
        <v>6.14</v>
      </c>
      <c r="O20" s="44">
        <v>6.14</v>
      </c>
      <c r="P20" s="44">
        <v>6.14</v>
      </c>
      <c r="Q20" s="44">
        <v>6.14</v>
      </c>
      <c r="R20" s="44">
        <v>6.14</v>
      </c>
      <c r="S20" s="44">
        <v>6.14</v>
      </c>
      <c r="T20" s="44">
        <v>6.14</v>
      </c>
      <c r="U20" s="44">
        <v>6.14</v>
      </c>
      <c r="V20" s="44">
        <v>6.14</v>
      </c>
      <c r="W20" s="44">
        <v>6.14</v>
      </c>
      <c r="X20" s="44">
        <v>6.14</v>
      </c>
      <c r="Y20" s="44">
        <v>6.14</v>
      </c>
      <c r="Z20" s="44">
        <v>6.14</v>
      </c>
      <c r="AA20" s="44">
        <v>6.14</v>
      </c>
    </row>
    <row r="21" spans="1:27" ht="12.75" customHeight="1" outlineLevel="1" x14ac:dyDescent="0.2">
      <c r="A21" s="91" t="s">
        <v>861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x14ac:dyDescent="0.2">
      <c r="A22" s="90" t="s">
        <v>862</v>
      </c>
      <c r="B22" s="28" t="str">
        <f>"04"&amp;"."&amp;$B$640&amp;"."&amp;$B$641</f>
        <v>04.04.2023</v>
      </c>
      <c r="C22" s="82" t="s">
        <v>76</v>
      </c>
      <c r="D22" s="83">
        <f>ROUND(((D23+D24+D26+D25)/1000),5)</f>
        <v>1.4994099999999999</v>
      </c>
      <c r="E22" s="83">
        <f>ROUND(((E23+E24+E26+E25)/1000),5)</f>
        <v>1.4320900000000001</v>
      </c>
      <c r="F22" s="83">
        <f>ROUND(((F23+F24+F26+F25)/1000),5)</f>
        <v>1.37117</v>
      </c>
      <c r="G22" s="83">
        <f t="shared" ref="G22:AA22" si="9">ROUND(((G23+G24+G26+G25)/1000),5)</f>
        <v>1.3785000000000001</v>
      </c>
      <c r="H22" s="83">
        <f t="shared" si="9"/>
        <v>1.45638</v>
      </c>
      <c r="I22" s="83">
        <f t="shared" si="9"/>
        <v>1.4998499999999999</v>
      </c>
      <c r="J22" s="83">
        <f t="shared" si="9"/>
        <v>1.6120099999999999</v>
      </c>
      <c r="K22" s="83">
        <f t="shared" si="9"/>
        <v>1.90004</v>
      </c>
      <c r="L22" s="83">
        <f t="shared" si="9"/>
        <v>2.02379</v>
      </c>
      <c r="M22" s="83">
        <f t="shared" si="9"/>
        <v>2.08046</v>
      </c>
      <c r="N22" s="83">
        <f t="shared" si="9"/>
        <v>2.0862400000000001</v>
      </c>
      <c r="O22" s="83">
        <f t="shared" si="9"/>
        <v>2.0926800000000001</v>
      </c>
      <c r="P22" s="83">
        <f t="shared" si="9"/>
        <v>2.05661</v>
      </c>
      <c r="Q22" s="83">
        <f t="shared" si="9"/>
        <v>2.0446300000000002</v>
      </c>
      <c r="R22" s="83">
        <f t="shared" si="9"/>
        <v>2.0409899999999999</v>
      </c>
      <c r="S22" s="83">
        <f t="shared" si="9"/>
        <v>2.0417299999999998</v>
      </c>
      <c r="T22" s="83">
        <f t="shared" si="9"/>
        <v>2.0380199999999999</v>
      </c>
      <c r="U22" s="83">
        <f t="shared" si="9"/>
        <v>1.9962500000000001</v>
      </c>
      <c r="V22" s="83">
        <f t="shared" si="9"/>
        <v>2.0031300000000001</v>
      </c>
      <c r="W22" s="83">
        <f t="shared" si="9"/>
        <v>2.0899399999999999</v>
      </c>
      <c r="X22" s="83">
        <f t="shared" si="9"/>
        <v>2.07002</v>
      </c>
      <c r="Y22" s="83">
        <f t="shared" si="9"/>
        <v>2.0029499999999998</v>
      </c>
      <c r="Z22" s="83">
        <f t="shared" si="9"/>
        <v>1.7698700000000001</v>
      </c>
      <c r="AA22" s="83">
        <f t="shared" si="9"/>
        <v>1.56281</v>
      </c>
    </row>
    <row r="23" spans="1:27" ht="12.75" customHeight="1" outlineLevel="1" x14ac:dyDescent="0.2">
      <c r="A23" s="91" t="s">
        <v>863</v>
      </c>
      <c r="B23" s="63" t="s">
        <v>233</v>
      </c>
      <c r="C23" s="43" t="s">
        <v>79</v>
      </c>
      <c r="D23" s="44">
        <v>1096.4000000000001</v>
      </c>
      <c r="E23" s="44">
        <v>1029.08</v>
      </c>
      <c r="F23" s="44">
        <v>968.16</v>
      </c>
      <c r="G23" s="44">
        <v>975.49</v>
      </c>
      <c r="H23" s="44">
        <v>1053.3699999999999</v>
      </c>
      <c r="I23" s="44">
        <v>1096.8399999999999</v>
      </c>
      <c r="J23" s="44">
        <v>1209</v>
      </c>
      <c r="K23" s="44">
        <v>1497.03</v>
      </c>
      <c r="L23" s="44">
        <v>1620.78</v>
      </c>
      <c r="M23" s="44">
        <v>1677.45</v>
      </c>
      <c r="N23" s="44">
        <v>1683.23</v>
      </c>
      <c r="O23" s="44">
        <v>1689.67</v>
      </c>
      <c r="P23" s="44">
        <v>1653.6</v>
      </c>
      <c r="Q23" s="44">
        <v>1641.62</v>
      </c>
      <c r="R23" s="44">
        <v>1637.98</v>
      </c>
      <c r="S23" s="44">
        <v>1638.72</v>
      </c>
      <c r="T23" s="44">
        <v>1635.01</v>
      </c>
      <c r="U23" s="44">
        <v>1593.24</v>
      </c>
      <c r="V23" s="44">
        <v>1600.12</v>
      </c>
      <c r="W23" s="44">
        <v>1686.93</v>
      </c>
      <c r="X23" s="44">
        <v>1667.01</v>
      </c>
      <c r="Y23" s="44">
        <v>1599.94</v>
      </c>
      <c r="Z23" s="44">
        <v>1366.86</v>
      </c>
      <c r="AA23" s="44">
        <v>1159.8</v>
      </c>
    </row>
    <row r="24" spans="1:27" ht="12.75" customHeight="1" outlineLevel="1" x14ac:dyDescent="0.2">
      <c r="A24" s="91" t="s">
        <v>864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1" t="s">
        <v>865</v>
      </c>
      <c r="B25" s="63" t="s">
        <v>83</v>
      </c>
      <c r="C25" s="43" t="s">
        <v>79</v>
      </c>
      <c r="D25" s="44">
        <v>6.14</v>
      </c>
      <c r="E25" s="44">
        <v>6.14</v>
      </c>
      <c r="F25" s="44">
        <v>6.14</v>
      </c>
      <c r="G25" s="44">
        <v>6.14</v>
      </c>
      <c r="H25" s="44">
        <v>6.14</v>
      </c>
      <c r="I25" s="44">
        <v>6.14</v>
      </c>
      <c r="J25" s="44">
        <v>6.14</v>
      </c>
      <c r="K25" s="44">
        <v>6.14</v>
      </c>
      <c r="L25" s="44">
        <v>6.14</v>
      </c>
      <c r="M25" s="44">
        <v>6.14</v>
      </c>
      <c r="N25" s="44">
        <v>6.14</v>
      </c>
      <c r="O25" s="44">
        <v>6.14</v>
      </c>
      <c r="P25" s="44">
        <v>6.14</v>
      </c>
      <c r="Q25" s="44">
        <v>6.14</v>
      </c>
      <c r="R25" s="44">
        <v>6.14</v>
      </c>
      <c r="S25" s="44">
        <v>6.14</v>
      </c>
      <c r="T25" s="44">
        <v>6.14</v>
      </c>
      <c r="U25" s="44">
        <v>6.14</v>
      </c>
      <c r="V25" s="44">
        <v>6.14</v>
      </c>
      <c r="W25" s="44">
        <v>6.14</v>
      </c>
      <c r="X25" s="44">
        <v>6.14</v>
      </c>
      <c r="Y25" s="44">
        <v>6.14</v>
      </c>
      <c r="Z25" s="44">
        <v>6.14</v>
      </c>
      <c r="AA25" s="44">
        <v>6.14</v>
      </c>
    </row>
    <row r="26" spans="1:27" ht="12.75" customHeight="1" outlineLevel="1" x14ac:dyDescent="0.2">
      <c r="A26" s="91" t="s">
        <v>866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x14ac:dyDescent="0.2">
      <c r="A27" s="90" t="s">
        <v>867</v>
      </c>
      <c r="B27" s="28" t="str">
        <f>"05"&amp;"."&amp;$B$640&amp;"."&amp;$B$641</f>
        <v>05.04.2023</v>
      </c>
      <c r="C27" s="82" t="s">
        <v>76</v>
      </c>
      <c r="D27" s="83">
        <f>ROUND(((D28+D29+D31+D30)/1000),5)</f>
        <v>1.5039</v>
      </c>
      <c r="E27" s="83">
        <f>ROUND(((E28+E29+E31+E30)/1000),5)</f>
        <v>1.4435100000000001</v>
      </c>
      <c r="F27" s="83">
        <f>ROUND(((F28+F29+F31+F30)/1000),5)</f>
        <v>1.3855599999999999</v>
      </c>
      <c r="G27" s="83">
        <f t="shared" ref="G27:AA27" si="12">ROUND(((G28+G29+G31+G30)/1000),5)</f>
        <v>1.38289</v>
      </c>
      <c r="H27" s="83">
        <f t="shared" si="12"/>
        <v>1.43997</v>
      </c>
      <c r="I27" s="83">
        <f t="shared" si="12"/>
        <v>1.50169</v>
      </c>
      <c r="J27" s="83">
        <f t="shared" si="12"/>
        <v>1.58412</v>
      </c>
      <c r="K27" s="83">
        <f t="shared" si="12"/>
        <v>1.8975299999999999</v>
      </c>
      <c r="L27" s="83">
        <f t="shared" si="12"/>
        <v>2.0258500000000002</v>
      </c>
      <c r="M27" s="83">
        <f t="shared" si="12"/>
        <v>2.0418599999999998</v>
      </c>
      <c r="N27" s="83">
        <f t="shared" si="12"/>
        <v>2.0404599999999999</v>
      </c>
      <c r="O27" s="83">
        <f t="shared" si="12"/>
        <v>2.04515</v>
      </c>
      <c r="P27" s="83">
        <f t="shared" si="12"/>
        <v>2.0467300000000002</v>
      </c>
      <c r="Q27" s="83">
        <f t="shared" si="12"/>
        <v>2.0470999999999999</v>
      </c>
      <c r="R27" s="83">
        <f t="shared" si="12"/>
        <v>2.0462799999999999</v>
      </c>
      <c r="S27" s="83">
        <f t="shared" si="12"/>
        <v>2.0434299999999999</v>
      </c>
      <c r="T27" s="83">
        <f t="shared" si="12"/>
        <v>2.0409899999999999</v>
      </c>
      <c r="U27" s="83">
        <f t="shared" si="12"/>
        <v>2.0126499999999998</v>
      </c>
      <c r="V27" s="83">
        <f t="shared" si="12"/>
        <v>2.0021599999999999</v>
      </c>
      <c r="W27" s="83">
        <f t="shared" si="12"/>
        <v>2.0470000000000002</v>
      </c>
      <c r="X27" s="83">
        <f t="shared" si="12"/>
        <v>2.0716000000000001</v>
      </c>
      <c r="Y27" s="83">
        <f t="shared" si="12"/>
        <v>2.0371800000000002</v>
      </c>
      <c r="Z27" s="83">
        <f t="shared" si="12"/>
        <v>1.6676899999999999</v>
      </c>
      <c r="AA27" s="83">
        <f t="shared" si="12"/>
        <v>1.51427</v>
      </c>
    </row>
    <row r="28" spans="1:27" ht="12.75" customHeight="1" outlineLevel="1" x14ac:dyDescent="0.2">
      <c r="A28" s="91" t="s">
        <v>868</v>
      </c>
      <c r="B28" s="63" t="s">
        <v>233</v>
      </c>
      <c r="C28" s="43" t="s">
        <v>79</v>
      </c>
      <c r="D28" s="44">
        <v>1100.8900000000001</v>
      </c>
      <c r="E28" s="44">
        <v>1040.5</v>
      </c>
      <c r="F28" s="44">
        <v>982.55</v>
      </c>
      <c r="G28" s="44">
        <v>979.88</v>
      </c>
      <c r="H28" s="44">
        <v>1036.96</v>
      </c>
      <c r="I28" s="44">
        <v>1098.68</v>
      </c>
      <c r="J28" s="44">
        <v>1181.1099999999999</v>
      </c>
      <c r="K28" s="44">
        <v>1494.52</v>
      </c>
      <c r="L28" s="44">
        <v>1622.84</v>
      </c>
      <c r="M28" s="44">
        <v>1638.85</v>
      </c>
      <c r="N28" s="44">
        <v>1637.45</v>
      </c>
      <c r="O28" s="44">
        <v>1642.14</v>
      </c>
      <c r="P28" s="44">
        <v>1643.72</v>
      </c>
      <c r="Q28" s="44">
        <v>1644.09</v>
      </c>
      <c r="R28" s="44">
        <v>1643.27</v>
      </c>
      <c r="S28" s="44">
        <v>1640.42</v>
      </c>
      <c r="T28" s="44">
        <v>1637.98</v>
      </c>
      <c r="U28" s="44">
        <v>1609.64</v>
      </c>
      <c r="V28" s="44">
        <v>1599.15</v>
      </c>
      <c r="W28" s="44">
        <v>1643.99</v>
      </c>
      <c r="X28" s="44">
        <v>1668.59</v>
      </c>
      <c r="Y28" s="44">
        <v>1634.17</v>
      </c>
      <c r="Z28" s="44">
        <v>1264.68</v>
      </c>
      <c r="AA28" s="44">
        <v>1111.26</v>
      </c>
    </row>
    <row r="29" spans="1:27" ht="12.75" customHeight="1" outlineLevel="1" x14ac:dyDescent="0.2">
      <c r="A29" s="91" t="s">
        <v>869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1" t="s">
        <v>870</v>
      </c>
      <c r="B30" s="63" t="s">
        <v>83</v>
      </c>
      <c r="C30" s="43" t="s">
        <v>79</v>
      </c>
      <c r="D30" s="44">
        <v>6.14</v>
      </c>
      <c r="E30" s="44">
        <v>6.14</v>
      </c>
      <c r="F30" s="44">
        <v>6.14</v>
      </c>
      <c r="G30" s="44">
        <v>6.14</v>
      </c>
      <c r="H30" s="44">
        <v>6.14</v>
      </c>
      <c r="I30" s="44">
        <v>6.14</v>
      </c>
      <c r="J30" s="44">
        <v>6.14</v>
      </c>
      <c r="K30" s="44">
        <v>6.14</v>
      </c>
      <c r="L30" s="44">
        <v>6.14</v>
      </c>
      <c r="M30" s="44">
        <v>6.14</v>
      </c>
      <c r="N30" s="44">
        <v>6.14</v>
      </c>
      <c r="O30" s="44">
        <v>6.14</v>
      </c>
      <c r="P30" s="44">
        <v>6.14</v>
      </c>
      <c r="Q30" s="44">
        <v>6.14</v>
      </c>
      <c r="R30" s="44">
        <v>6.14</v>
      </c>
      <c r="S30" s="44">
        <v>6.14</v>
      </c>
      <c r="T30" s="44">
        <v>6.14</v>
      </c>
      <c r="U30" s="44">
        <v>6.14</v>
      </c>
      <c r="V30" s="44">
        <v>6.14</v>
      </c>
      <c r="W30" s="44">
        <v>6.14</v>
      </c>
      <c r="X30" s="44">
        <v>6.14</v>
      </c>
      <c r="Y30" s="44">
        <v>6.14</v>
      </c>
      <c r="Z30" s="44">
        <v>6.14</v>
      </c>
      <c r="AA30" s="44">
        <v>6.14</v>
      </c>
    </row>
    <row r="31" spans="1:27" ht="12.75" customHeight="1" outlineLevel="1" x14ac:dyDescent="0.2">
      <c r="A31" s="91" t="s">
        <v>871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x14ac:dyDescent="0.2">
      <c r="A32" s="90" t="s">
        <v>872</v>
      </c>
      <c r="B32" s="28" t="str">
        <f>"06"&amp;"."&amp;$B$640&amp;"."&amp;$B$641</f>
        <v>06.04.2023</v>
      </c>
      <c r="C32" s="82" t="s">
        <v>76</v>
      </c>
      <c r="D32" s="83">
        <f>ROUND(((D33+D34+D36+D35)/1000),5)</f>
        <v>1.48505</v>
      </c>
      <c r="E32" s="83">
        <f>ROUND(((E33+E34+E36+E35)/1000),5)</f>
        <v>1.45468</v>
      </c>
      <c r="F32" s="83">
        <f>ROUND(((F33+F34+F36+F35)/1000),5)</f>
        <v>1.4306000000000001</v>
      </c>
      <c r="G32" s="83">
        <f t="shared" ref="G32:AA32" si="15">ROUND(((G33+G34+G36+G35)/1000),5)</f>
        <v>1.4318900000000001</v>
      </c>
      <c r="H32" s="83">
        <f t="shared" si="15"/>
        <v>1.4423900000000001</v>
      </c>
      <c r="I32" s="83">
        <f t="shared" si="15"/>
        <v>1.48973</v>
      </c>
      <c r="J32" s="83">
        <f t="shared" si="15"/>
        <v>1.7011000000000001</v>
      </c>
      <c r="K32" s="83">
        <f t="shared" si="15"/>
        <v>1.94181</v>
      </c>
      <c r="L32" s="83">
        <f t="shared" si="15"/>
        <v>2.1121500000000002</v>
      </c>
      <c r="M32" s="83">
        <f t="shared" si="15"/>
        <v>2.1189</v>
      </c>
      <c r="N32" s="83">
        <f t="shared" si="15"/>
        <v>2.1348400000000001</v>
      </c>
      <c r="O32" s="83">
        <f t="shared" si="15"/>
        <v>2.1357200000000001</v>
      </c>
      <c r="P32" s="83">
        <f t="shared" si="15"/>
        <v>2.1128200000000001</v>
      </c>
      <c r="Q32" s="83">
        <f t="shared" si="15"/>
        <v>2.1214</v>
      </c>
      <c r="R32" s="83">
        <f t="shared" si="15"/>
        <v>2.1080199999999998</v>
      </c>
      <c r="S32" s="83">
        <f t="shared" si="15"/>
        <v>2.0963500000000002</v>
      </c>
      <c r="T32" s="83">
        <f t="shared" si="15"/>
        <v>2.0783100000000001</v>
      </c>
      <c r="U32" s="83">
        <f t="shared" si="15"/>
        <v>2.04854</v>
      </c>
      <c r="V32" s="83">
        <f t="shared" si="15"/>
        <v>2.04765</v>
      </c>
      <c r="W32" s="83">
        <f t="shared" si="15"/>
        <v>2.06447</v>
      </c>
      <c r="X32" s="83">
        <f t="shared" si="15"/>
        <v>2.1572900000000002</v>
      </c>
      <c r="Y32" s="83">
        <f t="shared" si="15"/>
        <v>2.0695999999999999</v>
      </c>
      <c r="Z32" s="83">
        <f t="shared" si="15"/>
        <v>1.7070799999999999</v>
      </c>
      <c r="AA32" s="83">
        <f t="shared" si="15"/>
        <v>1.5205200000000001</v>
      </c>
    </row>
    <row r="33" spans="1:27" ht="12.75" customHeight="1" outlineLevel="1" x14ac:dyDescent="0.2">
      <c r="A33" s="91" t="s">
        <v>873</v>
      </c>
      <c r="B33" s="63" t="s">
        <v>233</v>
      </c>
      <c r="C33" s="43" t="s">
        <v>79</v>
      </c>
      <c r="D33" s="44">
        <v>1082.04</v>
      </c>
      <c r="E33" s="44">
        <v>1051.67</v>
      </c>
      <c r="F33" s="44">
        <v>1027.5899999999999</v>
      </c>
      <c r="G33" s="44">
        <v>1028.8800000000001</v>
      </c>
      <c r="H33" s="44">
        <v>1039.3800000000001</v>
      </c>
      <c r="I33" s="44">
        <v>1086.72</v>
      </c>
      <c r="J33" s="44">
        <v>1298.0899999999999</v>
      </c>
      <c r="K33" s="44">
        <v>1538.8</v>
      </c>
      <c r="L33" s="44">
        <v>1709.14</v>
      </c>
      <c r="M33" s="44">
        <v>1715.89</v>
      </c>
      <c r="N33" s="44">
        <v>1731.83</v>
      </c>
      <c r="O33" s="44">
        <v>1732.71</v>
      </c>
      <c r="P33" s="44">
        <v>1709.81</v>
      </c>
      <c r="Q33" s="44">
        <v>1718.39</v>
      </c>
      <c r="R33" s="44">
        <v>1705.01</v>
      </c>
      <c r="S33" s="44">
        <v>1693.34</v>
      </c>
      <c r="T33" s="44">
        <v>1675.3</v>
      </c>
      <c r="U33" s="44">
        <v>1645.53</v>
      </c>
      <c r="V33" s="44">
        <v>1644.64</v>
      </c>
      <c r="W33" s="44">
        <v>1661.46</v>
      </c>
      <c r="X33" s="44">
        <v>1754.28</v>
      </c>
      <c r="Y33" s="44">
        <v>1666.59</v>
      </c>
      <c r="Z33" s="44">
        <v>1304.07</v>
      </c>
      <c r="AA33" s="44">
        <v>1117.51</v>
      </c>
    </row>
    <row r="34" spans="1:27" ht="12.75" customHeight="1" outlineLevel="1" x14ac:dyDescent="0.2">
      <c r="A34" s="91" t="s">
        <v>874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1" t="s">
        <v>875</v>
      </c>
      <c r="B35" s="63" t="s">
        <v>83</v>
      </c>
      <c r="C35" s="43" t="s">
        <v>79</v>
      </c>
      <c r="D35" s="44">
        <v>6.14</v>
      </c>
      <c r="E35" s="44">
        <v>6.14</v>
      </c>
      <c r="F35" s="44">
        <v>6.14</v>
      </c>
      <c r="G35" s="44">
        <v>6.14</v>
      </c>
      <c r="H35" s="44">
        <v>6.14</v>
      </c>
      <c r="I35" s="44">
        <v>6.14</v>
      </c>
      <c r="J35" s="44">
        <v>6.14</v>
      </c>
      <c r="K35" s="44">
        <v>6.14</v>
      </c>
      <c r="L35" s="44">
        <v>6.14</v>
      </c>
      <c r="M35" s="44">
        <v>6.14</v>
      </c>
      <c r="N35" s="44">
        <v>6.14</v>
      </c>
      <c r="O35" s="44">
        <v>6.14</v>
      </c>
      <c r="P35" s="44">
        <v>6.14</v>
      </c>
      <c r="Q35" s="44">
        <v>6.14</v>
      </c>
      <c r="R35" s="44">
        <v>6.14</v>
      </c>
      <c r="S35" s="44">
        <v>6.14</v>
      </c>
      <c r="T35" s="44">
        <v>6.14</v>
      </c>
      <c r="U35" s="44">
        <v>6.14</v>
      </c>
      <c r="V35" s="44">
        <v>6.14</v>
      </c>
      <c r="W35" s="44">
        <v>6.14</v>
      </c>
      <c r="X35" s="44">
        <v>6.14</v>
      </c>
      <c r="Y35" s="44">
        <v>6.14</v>
      </c>
      <c r="Z35" s="44">
        <v>6.14</v>
      </c>
      <c r="AA35" s="44">
        <v>6.14</v>
      </c>
    </row>
    <row r="36" spans="1:27" ht="12.75" customHeight="1" outlineLevel="1" x14ac:dyDescent="0.2">
      <c r="A36" s="91" t="s">
        <v>876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x14ac:dyDescent="0.2">
      <c r="A37" s="90" t="s">
        <v>877</v>
      </c>
      <c r="B37" s="28" t="str">
        <f>"07"&amp;"."&amp;$B$640&amp;"."&amp;$B$641</f>
        <v>07.04.2023</v>
      </c>
      <c r="C37" s="82" t="s">
        <v>76</v>
      </c>
      <c r="D37" s="83">
        <f>ROUND(((D38+D39+D41+D40)/1000),5)</f>
        <v>1.4695400000000001</v>
      </c>
      <c r="E37" s="83">
        <f>ROUND(((E38+E39+E41+E40)/1000),5)</f>
        <v>1.3835999999999999</v>
      </c>
      <c r="F37" s="83">
        <f>ROUND(((F38+F39+F41+F40)/1000),5)</f>
        <v>1.3442799999999999</v>
      </c>
      <c r="G37" s="83">
        <f t="shared" ref="G37:AA37" si="18">ROUND(((G38+G39+G41+G40)/1000),5)</f>
        <v>1.35602</v>
      </c>
      <c r="H37" s="83">
        <f t="shared" si="18"/>
        <v>1.4436899999999999</v>
      </c>
      <c r="I37" s="83">
        <f t="shared" si="18"/>
        <v>1.5036799999999999</v>
      </c>
      <c r="J37" s="83">
        <f t="shared" si="18"/>
        <v>1.6906300000000001</v>
      </c>
      <c r="K37" s="83">
        <f t="shared" si="18"/>
        <v>1.97041</v>
      </c>
      <c r="L37" s="83">
        <f t="shared" si="18"/>
        <v>2.1073900000000001</v>
      </c>
      <c r="M37" s="83">
        <f t="shared" si="18"/>
        <v>2.2037300000000002</v>
      </c>
      <c r="N37" s="83">
        <f t="shared" si="18"/>
        <v>2.2472300000000001</v>
      </c>
      <c r="O37" s="83">
        <f t="shared" si="18"/>
        <v>2.27407</v>
      </c>
      <c r="P37" s="83">
        <f t="shared" si="18"/>
        <v>2.24349</v>
      </c>
      <c r="Q37" s="83">
        <f t="shared" si="18"/>
        <v>2.27196</v>
      </c>
      <c r="R37" s="83">
        <f t="shared" si="18"/>
        <v>2.2390500000000002</v>
      </c>
      <c r="S37" s="83">
        <f t="shared" si="18"/>
        <v>2.1536300000000002</v>
      </c>
      <c r="T37" s="83">
        <f t="shared" si="18"/>
        <v>2.1584699999999999</v>
      </c>
      <c r="U37" s="83">
        <f t="shared" si="18"/>
        <v>2.0880700000000001</v>
      </c>
      <c r="V37" s="83">
        <f t="shared" si="18"/>
        <v>2.0959599999999998</v>
      </c>
      <c r="W37" s="83">
        <f t="shared" si="18"/>
        <v>2.24194</v>
      </c>
      <c r="X37" s="83">
        <f t="shared" si="18"/>
        <v>2.2803399999999998</v>
      </c>
      <c r="Y37" s="83">
        <f t="shared" si="18"/>
        <v>2.2112400000000001</v>
      </c>
      <c r="Z37" s="83">
        <f t="shared" si="18"/>
        <v>1.9646600000000001</v>
      </c>
      <c r="AA37" s="83">
        <f t="shared" si="18"/>
        <v>1.72085</v>
      </c>
    </row>
    <row r="38" spans="1:27" ht="12.75" customHeight="1" outlineLevel="1" x14ac:dyDescent="0.2">
      <c r="A38" s="91" t="s">
        <v>878</v>
      </c>
      <c r="B38" s="63" t="s">
        <v>233</v>
      </c>
      <c r="C38" s="43" t="s">
        <v>79</v>
      </c>
      <c r="D38" s="44">
        <v>1066.53</v>
      </c>
      <c r="E38" s="44">
        <v>980.59</v>
      </c>
      <c r="F38" s="44">
        <v>941.27</v>
      </c>
      <c r="G38" s="44">
        <v>953.01</v>
      </c>
      <c r="H38" s="44">
        <v>1040.68</v>
      </c>
      <c r="I38" s="44">
        <v>1100.67</v>
      </c>
      <c r="J38" s="44">
        <v>1287.6199999999999</v>
      </c>
      <c r="K38" s="44">
        <v>1567.4</v>
      </c>
      <c r="L38" s="44">
        <v>1704.38</v>
      </c>
      <c r="M38" s="44">
        <v>1800.72</v>
      </c>
      <c r="N38" s="44">
        <v>1844.22</v>
      </c>
      <c r="O38" s="44">
        <v>1871.06</v>
      </c>
      <c r="P38" s="44">
        <v>1840.48</v>
      </c>
      <c r="Q38" s="44">
        <v>1868.95</v>
      </c>
      <c r="R38" s="44">
        <v>1836.04</v>
      </c>
      <c r="S38" s="44">
        <v>1750.62</v>
      </c>
      <c r="T38" s="44">
        <v>1755.46</v>
      </c>
      <c r="U38" s="44">
        <v>1685.06</v>
      </c>
      <c r="V38" s="44">
        <v>1692.95</v>
      </c>
      <c r="W38" s="44">
        <v>1838.93</v>
      </c>
      <c r="X38" s="44">
        <v>1877.33</v>
      </c>
      <c r="Y38" s="44">
        <v>1808.23</v>
      </c>
      <c r="Z38" s="44">
        <v>1561.65</v>
      </c>
      <c r="AA38" s="44">
        <v>1317.84</v>
      </c>
    </row>
    <row r="39" spans="1:27" ht="12.75" customHeight="1" outlineLevel="1" x14ac:dyDescent="0.2">
      <c r="A39" s="91" t="s">
        <v>879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1" t="s">
        <v>880</v>
      </c>
      <c r="B40" s="63" t="s">
        <v>83</v>
      </c>
      <c r="C40" s="43" t="s">
        <v>79</v>
      </c>
      <c r="D40" s="44">
        <v>6.14</v>
      </c>
      <c r="E40" s="44">
        <v>6.14</v>
      </c>
      <c r="F40" s="44">
        <v>6.14</v>
      </c>
      <c r="G40" s="44">
        <v>6.14</v>
      </c>
      <c r="H40" s="44">
        <v>6.14</v>
      </c>
      <c r="I40" s="44">
        <v>6.14</v>
      </c>
      <c r="J40" s="44">
        <v>6.14</v>
      </c>
      <c r="K40" s="44">
        <v>6.14</v>
      </c>
      <c r="L40" s="44">
        <v>6.14</v>
      </c>
      <c r="M40" s="44">
        <v>6.14</v>
      </c>
      <c r="N40" s="44">
        <v>6.14</v>
      </c>
      <c r="O40" s="44">
        <v>6.14</v>
      </c>
      <c r="P40" s="44">
        <v>6.14</v>
      </c>
      <c r="Q40" s="44">
        <v>6.14</v>
      </c>
      <c r="R40" s="44">
        <v>6.14</v>
      </c>
      <c r="S40" s="44">
        <v>6.14</v>
      </c>
      <c r="T40" s="44">
        <v>6.14</v>
      </c>
      <c r="U40" s="44">
        <v>6.14</v>
      </c>
      <c r="V40" s="44">
        <v>6.14</v>
      </c>
      <c r="W40" s="44">
        <v>6.14</v>
      </c>
      <c r="X40" s="44">
        <v>6.14</v>
      </c>
      <c r="Y40" s="44">
        <v>6.14</v>
      </c>
      <c r="Z40" s="44">
        <v>6.14</v>
      </c>
      <c r="AA40" s="44">
        <v>6.14</v>
      </c>
    </row>
    <row r="41" spans="1:27" ht="12.75" customHeight="1" outlineLevel="1" x14ac:dyDescent="0.2">
      <c r="A41" s="91" t="s">
        <v>881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x14ac:dyDescent="0.2">
      <c r="A42" s="90" t="s">
        <v>882</v>
      </c>
      <c r="B42" s="28" t="str">
        <f>"08"&amp;"."&amp;$B$640&amp;"."&amp;$B$641</f>
        <v>08.04.2023</v>
      </c>
      <c r="C42" s="82" t="s">
        <v>76</v>
      </c>
      <c r="D42" s="83">
        <f>ROUND(((D43+D44+D46+D45)/1000),5)</f>
        <v>1.62503</v>
      </c>
      <c r="E42" s="83">
        <f>ROUND(((E43+E44+E46+E45)/1000),5)</f>
        <v>1.5206500000000001</v>
      </c>
      <c r="F42" s="83">
        <f>ROUND(((F43+F44+F46+F45)/1000),5)</f>
        <v>1.5019199999999999</v>
      </c>
      <c r="G42" s="83">
        <f t="shared" ref="G42:AA42" si="21">ROUND(((G43+G44+G46+G45)/1000),5)</f>
        <v>1.50911</v>
      </c>
      <c r="H42" s="83">
        <f t="shared" si="21"/>
        <v>1.5147200000000001</v>
      </c>
      <c r="I42" s="83">
        <f t="shared" si="21"/>
        <v>1.5377799999999999</v>
      </c>
      <c r="J42" s="83">
        <f t="shared" si="21"/>
        <v>1.5410299999999999</v>
      </c>
      <c r="K42" s="83">
        <f t="shared" si="21"/>
        <v>1.66177</v>
      </c>
      <c r="L42" s="83">
        <f t="shared" si="21"/>
        <v>1.96695</v>
      </c>
      <c r="M42" s="83">
        <f t="shared" si="21"/>
        <v>2.0262600000000002</v>
      </c>
      <c r="N42" s="83">
        <f t="shared" si="21"/>
        <v>2.0702600000000002</v>
      </c>
      <c r="O42" s="83">
        <f t="shared" si="21"/>
        <v>2.2679999999999998</v>
      </c>
      <c r="P42" s="83">
        <f t="shared" si="21"/>
        <v>2.14331</v>
      </c>
      <c r="Q42" s="83">
        <f t="shared" si="21"/>
        <v>2.09361</v>
      </c>
      <c r="R42" s="83">
        <f t="shared" si="21"/>
        <v>2.0583499999999999</v>
      </c>
      <c r="S42" s="83">
        <f t="shared" si="21"/>
        <v>2.0476800000000002</v>
      </c>
      <c r="T42" s="83">
        <f t="shared" si="21"/>
        <v>2.0726800000000001</v>
      </c>
      <c r="U42" s="83">
        <f t="shared" si="21"/>
        <v>2.0288900000000001</v>
      </c>
      <c r="V42" s="83">
        <f t="shared" si="21"/>
        <v>2.0368300000000001</v>
      </c>
      <c r="W42" s="83">
        <f t="shared" si="21"/>
        <v>2.2401599999999999</v>
      </c>
      <c r="X42" s="83">
        <f t="shared" si="21"/>
        <v>2.25834</v>
      </c>
      <c r="Y42" s="83">
        <f t="shared" si="21"/>
        <v>2.1863199999999998</v>
      </c>
      <c r="Z42" s="83">
        <f t="shared" si="21"/>
        <v>1.8988700000000001</v>
      </c>
      <c r="AA42" s="83">
        <f t="shared" si="21"/>
        <v>1.6901600000000001</v>
      </c>
    </row>
    <row r="43" spans="1:27" ht="12.75" customHeight="1" outlineLevel="1" x14ac:dyDescent="0.2">
      <c r="A43" s="91" t="s">
        <v>883</v>
      </c>
      <c r="B43" s="63" t="s">
        <v>233</v>
      </c>
      <c r="C43" s="43" t="s">
        <v>79</v>
      </c>
      <c r="D43" s="44">
        <v>1222.02</v>
      </c>
      <c r="E43" s="44">
        <v>1117.6400000000001</v>
      </c>
      <c r="F43" s="44">
        <v>1098.9100000000001</v>
      </c>
      <c r="G43" s="44">
        <v>1106.0999999999999</v>
      </c>
      <c r="H43" s="44">
        <v>1111.71</v>
      </c>
      <c r="I43" s="44">
        <v>1134.77</v>
      </c>
      <c r="J43" s="44">
        <v>1138.02</v>
      </c>
      <c r="K43" s="44">
        <v>1258.76</v>
      </c>
      <c r="L43" s="44">
        <v>1563.94</v>
      </c>
      <c r="M43" s="44">
        <v>1623.25</v>
      </c>
      <c r="N43" s="44">
        <v>1667.25</v>
      </c>
      <c r="O43" s="44">
        <v>1864.99</v>
      </c>
      <c r="P43" s="44">
        <v>1740.3</v>
      </c>
      <c r="Q43" s="44">
        <v>1690.6</v>
      </c>
      <c r="R43" s="44">
        <v>1655.34</v>
      </c>
      <c r="S43" s="44">
        <v>1644.67</v>
      </c>
      <c r="T43" s="44">
        <v>1669.67</v>
      </c>
      <c r="U43" s="44">
        <v>1625.88</v>
      </c>
      <c r="V43" s="44">
        <v>1633.82</v>
      </c>
      <c r="W43" s="44">
        <v>1837.15</v>
      </c>
      <c r="X43" s="44">
        <v>1855.33</v>
      </c>
      <c r="Y43" s="44">
        <v>1783.31</v>
      </c>
      <c r="Z43" s="44">
        <v>1495.86</v>
      </c>
      <c r="AA43" s="44">
        <v>1287.1500000000001</v>
      </c>
    </row>
    <row r="44" spans="1:27" ht="12.75" customHeight="1" outlineLevel="1" x14ac:dyDescent="0.2">
      <c r="A44" s="91" t="s">
        <v>884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1" t="s">
        <v>885</v>
      </c>
      <c r="B45" s="63" t="s">
        <v>83</v>
      </c>
      <c r="C45" s="43" t="s">
        <v>79</v>
      </c>
      <c r="D45" s="44">
        <v>6.14</v>
      </c>
      <c r="E45" s="44">
        <v>6.14</v>
      </c>
      <c r="F45" s="44">
        <v>6.14</v>
      </c>
      <c r="G45" s="44">
        <v>6.14</v>
      </c>
      <c r="H45" s="44">
        <v>6.14</v>
      </c>
      <c r="I45" s="44">
        <v>6.14</v>
      </c>
      <c r="J45" s="44">
        <v>6.14</v>
      </c>
      <c r="K45" s="44">
        <v>6.14</v>
      </c>
      <c r="L45" s="44">
        <v>6.14</v>
      </c>
      <c r="M45" s="44">
        <v>6.14</v>
      </c>
      <c r="N45" s="44">
        <v>6.14</v>
      </c>
      <c r="O45" s="44">
        <v>6.14</v>
      </c>
      <c r="P45" s="44">
        <v>6.14</v>
      </c>
      <c r="Q45" s="44">
        <v>6.14</v>
      </c>
      <c r="R45" s="44">
        <v>6.14</v>
      </c>
      <c r="S45" s="44">
        <v>6.14</v>
      </c>
      <c r="T45" s="44">
        <v>6.14</v>
      </c>
      <c r="U45" s="44">
        <v>6.14</v>
      </c>
      <c r="V45" s="44">
        <v>6.14</v>
      </c>
      <c r="W45" s="44">
        <v>6.14</v>
      </c>
      <c r="X45" s="44">
        <v>6.14</v>
      </c>
      <c r="Y45" s="44">
        <v>6.14</v>
      </c>
      <c r="Z45" s="44">
        <v>6.14</v>
      </c>
      <c r="AA45" s="44">
        <v>6.14</v>
      </c>
    </row>
    <row r="46" spans="1:27" ht="12.75" customHeight="1" outlineLevel="1" x14ac:dyDescent="0.2">
      <c r="A46" s="91" t="s">
        <v>886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x14ac:dyDescent="0.2">
      <c r="A47" s="90" t="s">
        <v>887</v>
      </c>
      <c r="B47" s="28" t="str">
        <f>"09"&amp;"."&amp;$B$640&amp;"."&amp;$B$641</f>
        <v>09.04.2023</v>
      </c>
      <c r="C47" s="82" t="s">
        <v>76</v>
      </c>
      <c r="D47" s="83">
        <f>ROUND(((D48+D49+D51+D50)/1000),5)</f>
        <v>1.6057600000000001</v>
      </c>
      <c r="E47" s="83">
        <f>ROUND(((E48+E49+E51+E50)/1000),5)</f>
        <v>1.4775700000000001</v>
      </c>
      <c r="F47" s="83">
        <f>ROUND(((F48+F49+F51+F50)/1000),5)</f>
        <v>1.43973</v>
      </c>
      <c r="G47" s="83">
        <f t="shared" ref="G47:AA47" si="24">ROUND(((G48+G49+G51+G50)/1000),5)</f>
        <v>1.4173</v>
      </c>
      <c r="H47" s="83">
        <f t="shared" si="24"/>
        <v>1.4203300000000001</v>
      </c>
      <c r="I47" s="83">
        <f t="shared" si="24"/>
        <v>1.41265</v>
      </c>
      <c r="J47" s="83">
        <f t="shared" si="24"/>
        <v>1.3635200000000001</v>
      </c>
      <c r="K47" s="83">
        <f t="shared" si="24"/>
        <v>1.4485399999999999</v>
      </c>
      <c r="L47" s="83">
        <f t="shared" si="24"/>
        <v>1.55192</v>
      </c>
      <c r="M47" s="83">
        <f t="shared" si="24"/>
        <v>1.8082100000000001</v>
      </c>
      <c r="N47" s="83">
        <f t="shared" si="24"/>
        <v>1.9256200000000001</v>
      </c>
      <c r="O47" s="83">
        <f t="shared" si="24"/>
        <v>1.93424</v>
      </c>
      <c r="P47" s="83">
        <f t="shared" si="24"/>
        <v>1.79599</v>
      </c>
      <c r="Q47" s="83">
        <f t="shared" si="24"/>
        <v>1.7601500000000001</v>
      </c>
      <c r="R47" s="83">
        <f t="shared" si="24"/>
        <v>1.74543</v>
      </c>
      <c r="S47" s="83">
        <f t="shared" si="24"/>
        <v>1.7359100000000001</v>
      </c>
      <c r="T47" s="83">
        <f t="shared" si="24"/>
        <v>1.7347600000000001</v>
      </c>
      <c r="U47" s="83">
        <f t="shared" si="24"/>
        <v>1.7831699999999999</v>
      </c>
      <c r="V47" s="83">
        <f t="shared" si="24"/>
        <v>1.9643200000000001</v>
      </c>
      <c r="W47" s="83">
        <f t="shared" si="24"/>
        <v>2.1271499999999999</v>
      </c>
      <c r="X47" s="83">
        <f t="shared" si="24"/>
        <v>2.0971899999999999</v>
      </c>
      <c r="Y47" s="83">
        <f t="shared" si="24"/>
        <v>2.1040399999999999</v>
      </c>
      <c r="Z47" s="83">
        <f t="shared" si="24"/>
        <v>1.6528499999999999</v>
      </c>
      <c r="AA47" s="83">
        <f t="shared" si="24"/>
        <v>1.5126999999999999</v>
      </c>
    </row>
    <row r="48" spans="1:27" ht="12.75" customHeight="1" outlineLevel="1" x14ac:dyDescent="0.2">
      <c r="A48" s="91" t="s">
        <v>888</v>
      </c>
      <c r="B48" s="63" t="s">
        <v>233</v>
      </c>
      <c r="C48" s="43" t="s">
        <v>79</v>
      </c>
      <c r="D48" s="44">
        <v>1202.75</v>
      </c>
      <c r="E48" s="44">
        <v>1074.56</v>
      </c>
      <c r="F48" s="44">
        <v>1036.72</v>
      </c>
      <c r="G48" s="44">
        <v>1014.29</v>
      </c>
      <c r="H48" s="44">
        <v>1017.32</v>
      </c>
      <c r="I48" s="44">
        <v>1009.64</v>
      </c>
      <c r="J48" s="44">
        <v>960.51</v>
      </c>
      <c r="K48" s="44">
        <v>1045.53</v>
      </c>
      <c r="L48" s="44">
        <v>1148.9100000000001</v>
      </c>
      <c r="M48" s="44">
        <v>1405.2</v>
      </c>
      <c r="N48" s="44">
        <v>1522.61</v>
      </c>
      <c r="O48" s="44">
        <v>1531.23</v>
      </c>
      <c r="P48" s="44">
        <v>1392.98</v>
      </c>
      <c r="Q48" s="44">
        <v>1357.14</v>
      </c>
      <c r="R48" s="44">
        <v>1342.42</v>
      </c>
      <c r="S48" s="44">
        <v>1332.9</v>
      </c>
      <c r="T48" s="44">
        <v>1331.75</v>
      </c>
      <c r="U48" s="44">
        <v>1380.16</v>
      </c>
      <c r="V48" s="44">
        <v>1561.31</v>
      </c>
      <c r="W48" s="44">
        <v>1724.14</v>
      </c>
      <c r="X48" s="44">
        <v>1694.18</v>
      </c>
      <c r="Y48" s="44">
        <v>1701.03</v>
      </c>
      <c r="Z48" s="44">
        <v>1249.8399999999999</v>
      </c>
      <c r="AA48" s="44">
        <v>1109.69</v>
      </c>
    </row>
    <row r="49" spans="1:27" ht="12.75" customHeight="1" outlineLevel="1" x14ac:dyDescent="0.2">
      <c r="A49" s="91" t="s">
        <v>889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1" t="s">
        <v>890</v>
      </c>
      <c r="B50" s="63" t="s">
        <v>83</v>
      </c>
      <c r="C50" s="43" t="s">
        <v>79</v>
      </c>
      <c r="D50" s="44">
        <v>6.14</v>
      </c>
      <c r="E50" s="44">
        <v>6.14</v>
      </c>
      <c r="F50" s="44">
        <v>6.14</v>
      </c>
      <c r="G50" s="44">
        <v>6.14</v>
      </c>
      <c r="H50" s="44">
        <v>6.14</v>
      </c>
      <c r="I50" s="44">
        <v>6.14</v>
      </c>
      <c r="J50" s="44">
        <v>6.14</v>
      </c>
      <c r="K50" s="44">
        <v>6.14</v>
      </c>
      <c r="L50" s="44">
        <v>6.14</v>
      </c>
      <c r="M50" s="44">
        <v>6.14</v>
      </c>
      <c r="N50" s="44">
        <v>6.14</v>
      </c>
      <c r="O50" s="44">
        <v>6.14</v>
      </c>
      <c r="P50" s="44">
        <v>6.14</v>
      </c>
      <c r="Q50" s="44">
        <v>6.14</v>
      </c>
      <c r="R50" s="44">
        <v>6.14</v>
      </c>
      <c r="S50" s="44">
        <v>6.14</v>
      </c>
      <c r="T50" s="44">
        <v>6.14</v>
      </c>
      <c r="U50" s="44">
        <v>6.14</v>
      </c>
      <c r="V50" s="44">
        <v>6.14</v>
      </c>
      <c r="W50" s="44">
        <v>6.14</v>
      </c>
      <c r="X50" s="44">
        <v>6.14</v>
      </c>
      <c r="Y50" s="44">
        <v>6.14</v>
      </c>
      <c r="Z50" s="44">
        <v>6.14</v>
      </c>
      <c r="AA50" s="44">
        <v>6.14</v>
      </c>
    </row>
    <row r="51" spans="1:27" ht="12.75" customHeight="1" outlineLevel="1" x14ac:dyDescent="0.2">
      <c r="A51" s="91" t="s">
        <v>891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x14ac:dyDescent="0.2">
      <c r="A52" s="90" t="s">
        <v>892</v>
      </c>
      <c r="B52" s="28" t="str">
        <f>"10"&amp;"."&amp;$B$640&amp;"."&amp;$B$641</f>
        <v>10.04.2023</v>
      </c>
      <c r="C52" s="82" t="s">
        <v>76</v>
      </c>
      <c r="D52" s="83">
        <f>ROUND(((D53+D54+D56+D55)/1000),5)</f>
        <v>1.51295</v>
      </c>
      <c r="E52" s="83">
        <f>ROUND(((E53+E54+E56+E55)/1000),5)</f>
        <v>1.4650000000000001</v>
      </c>
      <c r="F52" s="83">
        <f>ROUND(((F53+F54+F56+F55)/1000),5)</f>
        <v>1.4558</v>
      </c>
      <c r="G52" s="83">
        <f t="shared" ref="G52:AA52" si="27">ROUND(((G53+G54+G56+G55)/1000),5)</f>
        <v>1.45563</v>
      </c>
      <c r="H52" s="83">
        <f t="shared" si="27"/>
        <v>1.4806699999999999</v>
      </c>
      <c r="I52" s="83">
        <f t="shared" si="27"/>
        <v>1.51092</v>
      </c>
      <c r="J52" s="83">
        <f t="shared" si="27"/>
        <v>1.61531</v>
      </c>
      <c r="K52" s="83">
        <f t="shared" si="27"/>
        <v>1.87452</v>
      </c>
      <c r="L52" s="83">
        <f t="shared" si="27"/>
        <v>2.21957</v>
      </c>
      <c r="M52" s="83">
        <f t="shared" si="27"/>
        <v>2.3013599999999999</v>
      </c>
      <c r="N52" s="83">
        <f t="shared" si="27"/>
        <v>2.32917</v>
      </c>
      <c r="O52" s="83">
        <f t="shared" si="27"/>
        <v>2.3858199999999998</v>
      </c>
      <c r="P52" s="83">
        <f t="shared" si="27"/>
        <v>2.37683</v>
      </c>
      <c r="Q52" s="83">
        <f t="shared" si="27"/>
        <v>2.3860399999999999</v>
      </c>
      <c r="R52" s="83">
        <f t="shared" si="27"/>
        <v>2.35907</v>
      </c>
      <c r="S52" s="83">
        <f t="shared" si="27"/>
        <v>2.3291900000000001</v>
      </c>
      <c r="T52" s="83">
        <f t="shared" si="27"/>
        <v>2.2708599999999999</v>
      </c>
      <c r="U52" s="83">
        <f t="shared" si="27"/>
        <v>2.05389</v>
      </c>
      <c r="V52" s="83">
        <f t="shared" si="27"/>
        <v>2.0261800000000001</v>
      </c>
      <c r="W52" s="83">
        <f t="shared" si="27"/>
        <v>2.20845</v>
      </c>
      <c r="X52" s="83">
        <f t="shared" si="27"/>
        <v>2.21888</v>
      </c>
      <c r="Y52" s="83">
        <f t="shared" si="27"/>
        <v>2.19468</v>
      </c>
      <c r="Z52" s="83">
        <f t="shared" si="27"/>
        <v>1.67717</v>
      </c>
      <c r="AA52" s="83">
        <f t="shared" si="27"/>
        <v>1.5152699999999999</v>
      </c>
    </row>
    <row r="53" spans="1:27" ht="12.75" customHeight="1" outlineLevel="1" x14ac:dyDescent="0.2">
      <c r="A53" s="91" t="s">
        <v>893</v>
      </c>
      <c r="B53" s="63" t="s">
        <v>233</v>
      </c>
      <c r="C53" s="43" t="s">
        <v>79</v>
      </c>
      <c r="D53" s="44">
        <v>1109.94</v>
      </c>
      <c r="E53" s="44">
        <v>1061.99</v>
      </c>
      <c r="F53" s="44">
        <v>1052.79</v>
      </c>
      <c r="G53" s="44">
        <v>1052.6199999999999</v>
      </c>
      <c r="H53" s="44">
        <v>1077.6600000000001</v>
      </c>
      <c r="I53" s="44">
        <v>1107.9100000000001</v>
      </c>
      <c r="J53" s="44">
        <v>1212.3</v>
      </c>
      <c r="K53" s="44">
        <v>1471.51</v>
      </c>
      <c r="L53" s="44">
        <v>1816.56</v>
      </c>
      <c r="M53" s="44">
        <v>1898.35</v>
      </c>
      <c r="N53" s="44">
        <v>1926.16</v>
      </c>
      <c r="O53" s="44">
        <v>1982.81</v>
      </c>
      <c r="P53" s="44">
        <v>1973.82</v>
      </c>
      <c r="Q53" s="44">
        <v>1983.03</v>
      </c>
      <c r="R53" s="44">
        <v>1956.06</v>
      </c>
      <c r="S53" s="44">
        <v>1926.18</v>
      </c>
      <c r="T53" s="44">
        <v>1867.85</v>
      </c>
      <c r="U53" s="44">
        <v>1650.88</v>
      </c>
      <c r="V53" s="44">
        <v>1623.17</v>
      </c>
      <c r="W53" s="44">
        <v>1805.44</v>
      </c>
      <c r="X53" s="44">
        <v>1815.87</v>
      </c>
      <c r="Y53" s="44">
        <v>1791.67</v>
      </c>
      <c r="Z53" s="44">
        <v>1274.1600000000001</v>
      </c>
      <c r="AA53" s="44">
        <v>1112.26</v>
      </c>
    </row>
    <row r="54" spans="1:27" ht="12.75" customHeight="1" outlineLevel="1" x14ac:dyDescent="0.2">
      <c r="A54" s="91" t="s">
        <v>894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1" t="s">
        <v>895</v>
      </c>
      <c r="B55" s="63" t="s">
        <v>83</v>
      </c>
      <c r="C55" s="43" t="s">
        <v>79</v>
      </c>
      <c r="D55" s="44">
        <v>6.14</v>
      </c>
      <c r="E55" s="44">
        <v>6.14</v>
      </c>
      <c r="F55" s="44">
        <v>6.14</v>
      </c>
      <c r="G55" s="44">
        <v>6.14</v>
      </c>
      <c r="H55" s="44">
        <v>6.14</v>
      </c>
      <c r="I55" s="44">
        <v>6.14</v>
      </c>
      <c r="J55" s="44">
        <v>6.14</v>
      </c>
      <c r="K55" s="44">
        <v>6.14</v>
      </c>
      <c r="L55" s="44">
        <v>6.14</v>
      </c>
      <c r="M55" s="44">
        <v>6.14</v>
      </c>
      <c r="N55" s="44">
        <v>6.14</v>
      </c>
      <c r="O55" s="44">
        <v>6.14</v>
      </c>
      <c r="P55" s="44">
        <v>6.14</v>
      </c>
      <c r="Q55" s="44">
        <v>6.14</v>
      </c>
      <c r="R55" s="44">
        <v>6.14</v>
      </c>
      <c r="S55" s="44">
        <v>6.14</v>
      </c>
      <c r="T55" s="44">
        <v>6.14</v>
      </c>
      <c r="U55" s="44">
        <v>6.14</v>
      </c>
      <c r="V55" s="44">
        <v>6.14</v>
      </c>
      <c r="W55" s="44">
        <v>6.14</v>
      </c>
      <c r="X55" s="44">
        <v>6.14</v>
      </c>
      <c r="Y55" s="44">
        <v>6.14</v>
      </c>
      <c r="Z55" s="44">
        <v>6.14</v>
      </c>
      <c r="AA55" s="44">
        <v>6.14</v>
      </c>
    </row>
    <row r="56" spans="1:27" ht="12.75" customHeight="1" outlineLevel="1" x14ac:dyDescent="0.2">
      <c r="A56" s="91" t="s">
        <v>896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x14ac:dyDescent="0.2">
      <c r="A57" s="90" t="s">
        <v>897</v>
      </c>
      <c r="B57" s="28" t="str">
        <f>"11"&amp;"."&amp;$B$640&amp;"."&amp;$B$641</f>
        <v>11.04.2023</v>
      </c>
      <c r="C57" s="82" t="s">
        <v>76</v>
      </c>
      <c r="D57" s="83">
        <f>ROUND(((D58+D59+D61+D60)/1000),5)</f>
        <v>1.4241999999999999</v>
      </c>
      <c r="E57" s="83">
        <f>ROUND(((E58+E59+E61+E60)/1000),5)</f>
        <v>1.2503899999999999</v>
      </c>
      <c r="F57" s="83">
        <f>ROUND(((F58+F59+F61+F60)/1000),5)</f>
        <v>0.68159000000000003</v>
      </c>
      <c r="G57" s="83">
        <f t="shared" ref="G57:AA57" si="30">ROUND(((G58+G59+G61+G60)/1000),5)</f>
        <v>0.68254999999999999</v>
      </c>
      <c r="H57" s="83">
        <f t="shared" si="30"/>
        <v>0.70737000000000005</v>
      </c>
      <c r="I57" s="83">
        <f t="shared" si="30"/>
        <v>1.3658699999999999</v>
      </c>
      <c r="J57" s="83">
        <f t="shared" si="30"/>
        <v>1.5101899999999999</v>
      </c>
      <c r="K57" s="83">
        <f t="shared" si="30"/>
        <v>1.77878</v>
      </c>
      <c r="L57" s="83">
        <f t="shared" si="30"/>
        <v>2.00068</v>
      </c>
      <c r="M57" s="83">
        <f t="shared" si="30"/>
        <v>2.07301</v>
      </c>
      <c r="N57" s="83">
        <f t="shared" si="30"/>
        <v>2.0750500000000001</v>
      </c>
      <c r="O57" s="83">
        <f t="shared" si="30"/>
        <v>2.1633300000000002</v>
      </c>
      <c r="P57" s="83">
        <f t="shared" si="30"/>
        <v>2.1651600000000002</v>
      </c>
      <c r="Q57" s="83">
        <f t="shared" si="30"/>
        <v>2.1498200000000001</v>
      </c>
      <c r="R57" s="83">
        <f t="shared" si="30"/>
        <v>2.12669</v>
      </c>
      <c r="S57" s="83">
        <f t="shared" si="30"/>
        <v>2.0640800000000001</v>
      </c>
      <c r="T57" s="83">
        <f t="shared" si="30"/>
        <v>2.0289100000000002</v>
      </c>
      <c r="U57" s="83">
        <f t="shared" si="30"/>
        <v>2.0030100000000002</v>
      </c>
      <c r="V57" s="83">
        <f t="shared" si="30"/>
        <v>1.9524900000000001</v>
      </c>
      <c r="W57" s="83">
        <f t="shared" si="30"/>
        <v>2.0293800000000002</v>
      </c>
      <c r="X57" s="83">
        <f t="shared" si="30"/>
        <v>2.0470100000000002</v>
      </c>
      <c r="Y57" s="83">
        <f t="shared" si="30"/>
        <v>2.0024199999999999</v>
      </c>
      <c r="Z57" s="83">
        <f t="shared" si="30"/>
        <v>1.57359</v>
      </c>
      <c r="AA57" s="83">
        <f t="shared" si="30"/>
        <v>1.51336</v>
      </c>
    </row>
    <row r="58" spans="1:27" ht="12.75" customHeight="1" outlineLevel="1" x14ac:dyDescent="0.2">
      <c r="A58" s="91" t="s">
        <v>898</v>
      </c>
      <c r="B58" s="63" t="s">
        <v>233</v>
      </c>
      <c r="C58" s="43" t="s">
        <v>79</v>
      </c>
      <c r="D58" s="44">
        <v>1021.19</v>
      </c>
      <c r="E58" s="44">
        <v>847.38</v>
      </c>
      <c r="F58" s="44">
        <v>278.58</v>
      </c>
      <c r="G58" s="44">
        <v>279.54000000000002</v>
      </c>
      <c r="H58" s="44">
        <v>304.36</v>
      </c>
      <c r="I58" s="44">
        <v>962.86</v>
      </c>
      <c r="J58" s="44">
        <v>1107.18</v>
      </c>
      <c r="K58" s="44">
        <v>1375.77</v>
      </c>
      <c r="L58" s="44">
        <v>1597.67</v>
      </c>
      <c r="M58" s="44">
        <v>1670</v>
      </c>
      <c r="N58" s="44">
        <v>1672.04</v>
      </c>
      <c r="O58" s="44">
        <v>1760.32</v>
      </c>
      <c r="P58" s="44">
        <v>1762.15</v>
      </c>
      <c r="Q58" s="44">
        <v>1746.81</v>
      </c>
      <c r="R58" s="44">
        <v>1723.68</v>
      </c>
      <c r="S58" s="44">
        <v>1661.07</v>
      </c>
      <c r="T58" s="44">
        <v>1625.9</v>
      </c>
      <c r="U58" s="44">
        <v>1600</v>
      </c>
      <c r="V58" s="44">
        <v>1549.48</v>
      </c>
      <c r="W58" s="44">
        <v>1626.37</v>
      </c>
      <c r="X58" s="44">
        <v>1644</v>
      </c>
      <c r="Y58" s="44">
        <v>1599.41</v>
      </c>
      <c r="Z58" s="44">
        <v>1170.58</v>
      </c>
      <c r="AA58" s="44">
        <v>1110.3499999999999</v>
      </c>
    </row>
    <row r="59" spans="1:27" ht="12.75" customHeight="1" outlineLevel="1" x14ac:dyDescent="0.2">
      <c r="A59" s="91" t="s">
        <v>899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1" t="s">
        <v>900</v>
      </c>
      <c r="B60" s="63" t="s">
        <v>83</v>
      </c>
      <c r="C60" s="43" t="s">
        <v>79</v>
      </c>
      <c r="D60" s="44">
        <v>6.14</v>
      </c>
      <c r="E60" s="44">
        <v>6.14</v>
      </c>
      <c r="F60" s="44">
        <v>6.14</v>
      </c>
      <c r="G60" s="44">
        <v>6.14</v>
      </c>
      <c r="H60" s="44">
        <v>6.14</v>
      </c>
      <c r="I60" s="44">
        <v>6.14</v>
      </c>
      <c r="J60" s="44">
        <v>6.14</v>
      </c>
      <c r="K60" s="44">
        <v>6.14</v>
      </c>
      <c r="L60" s="44">
        <v>6.14</v>
      </c>
      <c r="M60" s="44">
        <v>6.14</v>
      </c>
      <c r="N60" s="44">
        <v>6.14</v>
      </c>
      <c r="O60" s="44">
        <v>6.14</v>
      </c>
      <c r="P60" s="44">
        <v>6.14</v>
      </c>
      <c r="Q60" s="44">
        <v>6.14</v>
      </c>
      <c r="R60" s="44">
        <v>6.14</v>
      </c>
      <c r="S60" s="44">
        <v>6.14</v>
      </c>
      <c r="T60" s="44">
        <v>6.14</v>
      </c>
      <c r="U60" s="44">
        <v>6.14</v>
      </c>
      <c r="V60" s="44">
        <v>6.14</v>
      </c>
      <c r="W60" s="44">
        <v>6.14</v>
      </c>
      <c r="X60" s="44">
        <v>6.14</v>
      </c>
      <c r="Y60" s="44">
        <v>6.14</v>
      </c>
      <c r="Z60" s="44">
        <v>6.14</v>
      </c>
      <c r="AA60" s="44">
        <v>6.14</v>
      </c>
    </row>
    <row r="61" spans="1:27" ht="12.75" customHeight="1" outlineLevel="1" x14ac:dyDescent="0.2">
      <c r="A61" s="91" t="s">
        <v>901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x14ac:dyDescent="0.2">
      <c r="A62" s="90" t="s">
        <v>902</v>
      </c>
      <c r="B62" s="28" t="str">
        <f>"12"&amp;"."&amp;$B$640&amp;"."&amp;$B$641</f>
        <v>12.04.2023</v>
      </c>
      <c r="C62" s="82" t="s">
        <v>76</v>
      </c>
      <c r="D62" s="83">
        <f>ROUND(((D63+D64+D66+D65)/1000),5)</f>
        <v>1.4693000000000001</v>
      </c>
      <c r="E62" s="83">
        <f>ROUND(((E63+E64+E66+E65)/1000),5)</f>
        <v>1.26437</v>
      </c>
      <c r="F62" s="83">
        <f>ROUND(((F63+F64+F66+F65)/1000),5)</f>
        <v>0.67598999999999998</v>
      </c>
      <c r="G62" s="83">
        <f t="shared" ref="G62:AA62" si="33">ROUND(((G63+G64+G66+G65)/1000),5)</f>
        <v>0.67840999999999996</v>
      </c>
      <c r="H62" s="83">
        <f t="shared" si="33"/>
        <v>0.68330000000000002</v>
      </c>
      <c r="I62" s="83">
        <f t="shared" si="33"/>
        <v>1.1660699999999999</v>
      </c>
      <c r="J62" s="83">
        <f t="shared" si="33"/>
        <v>1.5146200000000001</v>
      </c>
      <c r="K62" s="83">
        <f t="shared" si="33"/>
        <v>1.7422899999999999</v>
      </c>
      <c r="L62" s="83">
        <f t="shared" si="33"/>
        <v>2.0398999999999998</v>
      </c>
      <c r="M62" s="83">
        <f t="shared" si="33"/>
        <v>2.2065700000000001</v>
      </c>
      <c r="N62" s="83">
        <f t="shared" si="33"/>
        <v>2.2221600000000001</v>
      </c>
      <c r="O62" s="83">
        <f t="shared" si="33"/>
        <v>2.3040099999999999</v>
      </c>
      <c r="P62" s="83">
        <f t="shared" si="33"/>
        <v>2.3163100000000001</v>
      </c>
      <c r="Q62" s="83">
        <f t="shared" si="33"/>
        <v>2.31541</v>
      </c>
      <c r="R62" s="83">
        <f t="shared" si="33"/>
        <v>2.31568</v>
      </c>
      <c r="S62" s="83">
        <f t="shared" si="33"/>
        <v>2.2922400000000001</v>
      </c>
      <c r="T62" s="83">
        <f t="shared" si="33"/>
        <v>2.2313700000000001</v>
      </c>
      <c r="U62" s="83">
        <f t="shared" si="33"/>
        <v>2.1796199999999999</v>
      </c>
      <c r="V62" s="83">
        <f t="shared" si="33"/>
        <v>2.11083</v>
      </c>
      <c r="W62" s="83">
        <f t="shared" si="33"/>
        <v>2.32321</v>
      </c>
      <c r="X62" s="83">
        <f t="shared" si="33"/>
        <v>2.2264599999999999</v>
      </c>
      <c r="Y62" s="83">
        <f t="shared" si="33"/>
        <v>1.8347599999999999</v>
      </c>
      <c r="Z62" s="83">
        <f t="shared" si="33"/>
        <v>1.6432800000000001</v>
      </c>
      <c r="AA62" s="83">
        <f t="shared" si="33"/>
        <v>1.57622</v>
      </c>
    </row>
    <row r="63" spans="1:27" ht="12.75" customHeight="1" outlineLevel="1" x14ac:dyDescent="0.2">
      <c r="A63" s="91" t="s">
        <v>903</v>
      </c>
      <c r="B63" s="63" t="s">
        <v>233</v>
      </c>
      <c r="C63" s="43" t="s">
        <v>79</v>
      </c>
      <c r="D63" s="44">
        <v>1066.29</v>
      </c>
      <c r="E63" s="44">
        <v>861.36</v>
      </c>
      <c r="F63" s="44">
        <v>272.98</v>
      </c>
      <c r="G63" s="44">
        <v>275.39999999999998</v>
      </c>
      <c r="H63" s="44">
        <v>280.29000000000002</v>
      </c>
      <c r="I63" s="44">
        <v>763.06</v>
      </c>
      <c r="J63" s="44">
        <v>1111.6099999999999</v>
      </c>
      <c r="K63" s="44">
        <v>1339.28</v>
      </c>
      <c r="L63" s="44">
        <v>1636.89</v>
      </c>
      <c r="M63" s="44">
        <v>1803.56</v>
      </c>
      <c r="N63" s="44">
        <v>1819.15</v>
      </c>
      <c r="O63" s="44">
        <v>1901</v>
      </c>
      <c r="P63" s="44">
        <v>1913.3</v>
      </c>
      <c r="Q63" s="44">
        <v>1912.4</v>
      </c>
      <c r="R63" s="44">
        <v>1912.67</v>
      </c>
      <c r="S63" s="44">
        <v>1889.23</v>
      </c>
      <c r="T63" s="44">
        <v>1828.36</v>
      </c>
      <c r="U63" s="44">
        <v>1776.61</v>
      </c>
      <c r="V63" s="44">
        <v>1707.82</v>
      </c>
      <c r="W63" s="44">
        <v>1920.2</v>
      </c>
      <c r="X63" s="44">
        <v>1823.45</v>
      </c>
      <c r="Y63" s="44">
        <v>1431.75</v>
      </c>
      <c r="Z63" s="44">
        <v>1240.27</v>
      </c>
      <c r="AA63" s="44">
        <v>1173.21</v>
      </c>
    </row>
    <row r="64" spans="1:27" ht="12.75" customHeight="1" outlineLevel="1" x14ac:dyDescent="0.2">
      <c r="A64" s="91" t="s">
        <v>904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1" t="s">
        <v>905</v>
      </c>
      <c r="B65" s="63" t="s">
        <v>83</v>
      </c>
      <c r="C65" s="43" t="s">
        <v>79</v>
      </c>
      <c r="D65" s="44">
        <v>6.14</v>
      </c>
      <c r="E65" s="44">
        <v>6.14</v>
      </c>
      <c r="F65" s="44">
        <v>6.14</v>
      </c>
      <c r="G65" s="44">
        <v>6.14</v>
      </c>
      <c r="H65" s="44">
        <v>6.14</v>
      </c>
      <c r="I65" s="44">
        <v>6.14</v>
      </c>
      <c r="J65" s="44">
        <v>6.14</v>
      </c>
      <c r="K65" s="44">
        <v>6.14</v>
      </c>
      <c r="L65" s="44">
        <v>6.14</v>
      </c>
      <c r="M65" s="44">
        <v>6.14</v>
      </c>
      <c r="N65" s="44">
        <v>6.14</v>
      </c>
      <c r="O65" s="44">
        <v>6.14</v>
      </c>
      <c r="P65" s="44">
        <v>6.14</v>
      </c>
      <c r="Q65" s="44">
        <v>6.14</v>
      </c>
      <c r="R65" s="44">
        <v>6.14</v>
      </c>
      <c r="S65" s="44">
        <v>6.14</v>
      </c>
      <c r="T65" s="44">
        <v>6.14</v>
      </c>
      <c r="U65" s="44">
        <v>6.14</v>
      </c>
      <c r="V65" s="44">
        <v>6.14</v>
      </c>
      <c r="W65" s="44">
        <v>6.14</v>
      </c>
      <c r="X65" s="44">
        <v>6.14</v>
      </c>
      <c r="Y65" s="44">
        <v>6.14</v>
      </c>
      <c r="Z65" s="44">
        <v>6.14</v>
      </c>
      <c r="AA65" s="44">
        <v>6.14</v>
      </c>
    </row>
    <row r="66" spans="1:27" ht="12.75" customHeight="1" outlineLevel="1" x14ac:dyDescent="0.2">
      <c r="A66" s="91" t="s">
        <v>906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x14ac:dyDescent="0.2">
      <c r="A67" s="90" t="s">
        <v>907</v>
      </c>
      <c r="B67" s="28" t="str">
        <f>"13"&amp;"."&amp;$B$640&amp;"."&amp;$B$641</f>
        <v>13.04.2023</v>
      </c>
      <c r="C67" s="82" t="s">
        <v>76</v>
      </c>
      <c r="D67" s="83">
        <f>ROUND(((D68+D69+D71+D70)/1000),5)</f>
        <v>1.5390299999999999</v>
      </c>
      <c r="E67" s="83">
        <f>ROUND(((E68+E69+E71+E70)/1000),5)</f>
        <v>1.4930099999999999</v>
      </c>
      <c r="F67" s="83">
        <f>ROUND(((F68+F69+F71+F70)/1000),5)</f>
        <v>1.4623699999999999</v>
      </c>
      <c r="G67" s="83">
        <f t="shared" ref="G67:AA67" si="36">ROUND(((G68+G69+G71+G70)/1000),5)</f>
        <v>1.46132</v>
      </c>
      <c r="H67" s="83">
        <f t="shared" si="36"/>
        <v>1.46279</v>
      </c>
      <c r="I67" s="83">
        <f t="shared" si="36"/>
        <v>1.47081</v>
      </c>
      <c r="J67" s="83">
        <f t="shared" si="36"/>
        <v>1.641</v>
      </c>
      <c r="K67" s="83">
        <f t="shared" si="36"/>
        <v>1.99356</v>
      </c>
      <c r="L67" s="83">
        <f t="shared" si="36"/>
        <v>2.1670400000000001</v>
      </c>
      <c r="M67" s="83">
        <f t="shared" si="36"/>
        <v>2.1621000000000001</v>
      </c>
      <c r="N67" s="83">
        <f t="shared" si="36"/>
        <v>2.30362</v>
      </c>
      <c r="O67" s="83">
        <f t="shared" si="36"/>
        <v>2.3663699999999999</v>
      </c>
      <c r="P67" s="83">
        <f t="shared" si="36"/>
        <v>2.31623</v>
      </c>
      <c r="Q67" s="83">
        <f t="shared" si="36"/>
        <v>2.3661400000000001</v>
      </c>
      <c r="R67" s="83">
        <f t="shared" si="36"/>
        <v>2.3639800000000002</v>
      </c>
      <c r="S67" s="83">
        <f t="shared" si="36"/>
        <v>2.3556699999999999</v>
      </c>
      <c r="T67" s="83">
        <f t="shared" si="36"/>
        <v>2.3118500000000002</v>
      </c>
      <c r="U67" s="83">
        <f t="shared" si="36"/>
        <v>2.1576300000000002</v>
      </c>
      <c r="V67" s="83">
        <f t="shared" si="36"/>
        <v>2.1392600000000002</v>
      </c>
      <c r="W67" s="83">
        <f t="shared" si="36"/>
        <v>2.19902</v>
      </c>
      <c r="X67" s="83">
        <f t="shared" si="36"/>
        <v>2.3039299999999998</v>
      </c>
      <c r="Y67" s="83">
        <f t="shared" si="36"/>
        <v>2.1583700000000001</v>
      </c>
      <c r="Z67" s="83">
        <f t="shared" si="36"/>
        <v>1.61331</v>
      </c>
      <c r="AA67" s="83">
        <f t="shared" si="36"/>
        <v>1.4860899999999999</v>
      </c>
    </row>
    <row r="68" spans="1:27" ht="12.75" customHeight="1" outlineLevel="1" x14ac:dyDescent="0.2">
      <c r="A68" s="91" t="s">
        <v>908</v>
      </c>
      <c r="B68" s="63" t="s">
        <v>233</v>
      </c>
      <c r="C68" s="43" t="s">
        <v>79</v>
      </c>
      <c r="D68" s="44">
        <v>1136.02</v>
      </c>
      <c r="E68" s="44">
        <v>1090</v>
      </c>
      <c r="F68" s="44">
        <v>1059.3599999999999</v>
      </c>
      <c r="G68" s="44">
        <v>1058.31</v>
      </c>
      <c r="H68" s="44">
        <v>1059.78</v>
      </c>
      <c r="I68" s="44">
        <v>1067.8</v>
      </c>
      <c r="J68" s="44">
        <v>1237.99</v>
      </c>
      <c r="K68" s="44">
        <v>1590.55</v>
      </c>
      <c r="L68" s="44">
        <v>1764.03</v>
      </c>
      <c r="M68" s="44">
        <v>1759.09</v>
      </c>
      <c r="N68" s="44">
        <v>1900.61</v>
      </c>
      <c r="O68" s="44">
        <v>1963.36</v>
      </c>
      <c r="P68" s="44">
        <v>1913.22</v>
      </c>
      <c r="Q68" s="44">
        <v>1963.13</v>
      </c>
      <c r="R68" s="44">
        <v>1960.97</v>
      </c>
      <c r="S68" s="44">
        <v>1952.66</v>
      </c>
      <c r="T68" s="44">
        <v>1908.84</v>
      </c>
      <c r="U68" s="44">
        <v>1754.62</v>
      </c>
      <c r="V68" s="44">
        <v>1736.25</v>
      </c>
      <c r="W68" s="44">
        <v>1796.01</v>
      </c>
      <c r="X68" s="44">
        <v>1900.92</v>
      </c>
      <c r="Y68" s="44">
        <v>1755.36</v>
      </c>
      <c r="Z68" s="44">
        <v>1210.3</v>
      </c>
      <c r="AA68" s="44">
        <v>1083.08</v>
      </c>
    </row>
    <row r="69" spans="1:27" ht="12.75" customHeight="1" outlineLevel="1" x14ac:dyDescent="0.2">
      <c r="A69" s="91" t="s">
        <v>909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1" t="s">
        <v>910</v>
      </c>
      <c r="B70" s="63" t="s">
        <v>83</v>
      </c>
      <c r="C70" s="43" t="s">
        <v>79</v>
      </c>
      <c r="D70" s="44">
        <v>6.14</v>
      </c>
      <c r="E70" s="44">
        <v>6.14</v>
      </c>
      <c r="F70" s="44">
        <v>6.14</v>
      </c>
      <c r="G70" s="44">
        <v>6.14</v>
      </c>
      <c r="H70" s="44">
        <v>6.14</v>
      </c>
      <c r="I70" s="44">
        <v>6.14</v>
      </c>
      <c r="J70" s="44">
        <v>6.14</v>
      </c>
      <c r="K70" s="44">
        <v>6.14</v>
      </c>
      <c r="L70" s="44">
        <v>6.14</v>
      </c>
      <c r="M70" s="44">
        <v>6.14</v>
      </c>
      <c r="N70" s="44">
        <v>6.14</v>
      </c>
      <c r="O70" s="44">
        <v>6.14</v>
      </c>
      <c r="P70" s="44">
        <v>6.14</v>
      </c>
      <c r="Q70" s="44">
        <v>6.14</v>
      </c>
      <c r="R70" s="44">
        <v>6.14</v>
      </c>
      <c r="S70" s="44">
        <v>6.14</v>
      </c>
      <c r="T70" s="44">
        <v>6.14</v>
      </c>
      <c r="U70" s="44">
        <v>6.14</v>
      </c>
      <c r="V70" s="44">
        <v>6.14</v>
      </c>
      <c r="W70" s="44">
        <v>6.14</v>
      </c>
      <c r="X70" s="44">
        <v>6.14</v>
      </c>
      <c r="Y70" s="44">
        <v>6.14</v>
      </c>
      <c r="Z70" s="44">
        <v>6.14</v>
      </c>
      <c r="AA70" s="44">
        <v>6.14</v>
      </c>
    </row>
    <row r="71" spans="1:27" ht="12.75" customHeight="1" outlineLevel="1" x14ac:dyDescent="0.2">
      <c r="A71" s="91" t="s">
        <v>911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x14ac:dyDescent="0.2">
      <c r="A72" s="90" t="s">
        <v>912</v>
      </c>
      <c r="B72" s="28" t="str">
        <f>"14"&amp;"."&amp;$B$640&amp;"."&amp;$B$641</f>
        <v>14.04.2023</v>
      </c>
      <c r="C72" s="82" t="s">
        <v>76</v>
      </c>
      <c r="D72" s="83">
        <f>ROUND(((D73+D74+D76+D75)/1000),5)</f>
        <v>1.4862500000000001</v>
      </c>
      <c r="E72" s="83">
        <f>ROUND(((E73+E74+E76+E75)/1000),5)</f>
        <v>1.33297</v>
      </c>
      <c r="F72" s="83">
        <f>ROUND(((F73+F74+F76+F75)/1000),5)</f>
        <v>1.2662500000000001</v>
      </c>
      <c r="G72" s="83">
        <f t="shared" ref="G72:AA72" si="39">ROUND(((G73+G74+G76+G75)/1000),5)</f>
        <v>1.26624</v>
      </c>
      <c r="H72" s="83">
        <f t="shared" si="39"/>
        <v>1.3351</v>
      </c>
      <c r="I72" s="83">
        <f t="shared" si="39"/>
        <v>1.4324699999999999</v>
      </c>
      <c r="J72" s="83">
        <f t="shared" si="39"/>
        <v>1.6429</v>
      </c>
      <c r="K72" s="83">
        <f t="shared" si="39"/>
        <v>1.8270599999999999</v>
      </c>
      <c r="L72" s="83">
        <f t="shared" si="39"/>
        <v>2.0567099999999998</v>
      </c>
      <c r="M72" s="83">
        <f t="shared" si="39"/>
        <v>2.1009099999999998</v>
      </c>
      <c r="N72" s="83">
        <f t="shared" si="39"/>
        <v>2.0768399999999998</v>
      </c>
      <c r="O72" s="83">
        <f t="shared" si="39"/>
        <v>2.12826</v>
      </c>
      <c r="P72" s="83">
        <f t="shared" si="39"/>
        <v>2.0858400000000001</v>
      </c>
      <c r="Q72" s="83">
        <f t="shared" si="39"/>
        <v>2.0887899999999999</v>
      </c>
      <c r="R72" s="83">
        <f t="shared" si="39"/>
        <v>2.0765799999999999</v>
      </c>
      <c r="S72" s="83">
        <f t="shared" si="39"/>
        <v>2.06813</v>
      </c>
      <c r="T72" s="83">
        <f t="shared" si="39"/>
        <v>2.0577000000000001</v>
      </c>
      <c r="U72" s="83">
        <f t="shared" si="39"/>
        <v>2.01545</v>
      </c>
      <c r="V72" s="83">
        <f t="shared" si="39"/>
        <v>2.0105300000000002</v>
      </c>
      <c r="W72" s="83">
        <f t="shared" si="39"/>
        <v>2.06453</v>
      </c>
      <c r="X72" s="83">
        <f t="shared" si="39"/>
        <v>2.07823</v>
      </c>
      <c r="Y72" s="83">
        <f t="shared" si="39"/>
        <v>2.0733199999999998</v>
      </c>
      <c r="Z72" s="83">
        <f t="shared" si="39"/>
        <v>1.7809900000000001</v>
      </c>
      <c r="AA72" s="83">
        <f t="shared" si="39"/>
        <v>1.57389</v>
      </c>
    </row>
    <row r="73" spans="1:27" ht="12.75" customHeight="1" outlineLevel="1" x14ac:dyDescent="0.2">
      <c r="A73" s="91" t="s">
        <v>913</v>
      </c>
      <c r="B73" s="63" t="s">
        <v>233</v>
      </c>
      <c r="C73" s="43" t="s">
        <v>79</v>
      </c>
      <c r="D73" s="44">
        <v>1083.24</v>
      </c>
      <c r="E73" s="44">
        <v>929.96</v>
      </c>
      <c r="F73" s="44">
        <v>863.24</v>
      </c>
      <c r="G73" s="44">
        <v>863.23</v>
      </c>
      <c r="H73" s="44">
        <v>932.09</v>
      </c>
      <c r="I73" s="44">
        <v>1029.46</v>
      </c>
      <c r="J73" s="44">
        <v>1239.8900000000001</v>
      </c>
      <c r="K73" s="44">
        <v>1424.05</v>
      </c>
      <c r="L73" s="44">
        <v>1653.7</v>
      </c>
      <c r="M73" s="44">
        <v>1697.9</v>
      </c>
      <c r="N73" s="44">
        <v>1673.83</v>
      </c>
      <c r="O73" s="44">
        <v>1725.25</v>
      </c>
      <c r="P73" s="44">
        <v>1682.83</v>
      </c>
      <c r="Q73" s="44">
        <v>1685.78</v>
      </c>
      <c r="R73" s="44">
        <v>1673.57</v>
      </c>
      <c r="S73" s="44">
        <v>1665.12</v>
      </c>
      <c r="T73" s="44">
        <v>1654.69</v>
      </c>
      <c r="U73" s="44">
        <v>1612.44</v>
      </c>
      <c r="V73" s="44">
        <v>1607.52</v>
      </c>
      <c r="W73" s="44">
        <v>1661.52</v>
      </c>
      <c r="X73" s="44">
        <v>1675.22</v>
      </c>
      <c r="Y73" s="44">
        <v>1670.31</v>
      </c>
      <c r="Z73" s="44">
        <v>1377.98</v>
      </c>
      <c r="AA73" s="44">
        <v>1170.8800000000001</v>
      </c>
    </row>
    <row r="74" spans="1:27" ht="12.75" customHeight="1" outlineLevel="1" x14ac:dyDescent="0.2">
      <c r="A74" s="91" t="s">
        <v>914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1" t="s">
        <v>915</v>
      </c>
      <c r="B75" s="63" t="s">
        <v>83</v>
      </c>
      <c r="C75" s="43" t="s">
        <v>79</v>
      </c>
      <c r="D75" s="44">
        <v>6.14</v>
      </c>
      <c r="E75" s="44">
        <v>6.14</v>
      </c>
      <c r="F75" s="44">
        <v>6.14</v>
      </c>
      <c r="G75" s="44">
        <v>6.14</v>
      </c>
      <c r="H75" s="44">
        <v>6.14</v>
      </c>
      <c r="I75" s="44">
        <v>6.14</v>
      </c>
      <c r="J75" s="44">
        <v>6.14</v>
      </c>
      <c r="K75" s="44">
        <v>6.14</v>
      </c>
      <c r="L75" s="44">
        <v>6.14</v>
      </c>
      <c r="M75" s="44">
        <v>6.14</v>
      </c>
      <c r="N75" s="44">
        <v>6.14</v>
      </c>
      <c r="O75" s="44">
        <v>6.14</v>
      </c>
      <c r="P75" s="44">
        <v>6.14</v>
      </c>
      <c r="Q75" s="44">
        <v>6.14</v>
      </c>
      <c r="R75" s="44">
        <v>6.14</v>
      </c>
      <c r="S75" s="44">
        <v>6.14</v>
      </c>
      <c r="T75" s="44">
        <v>6.14</v>
      </c>
      <c r="U75" s="44">
        <v>6.14</v>
      </c>
      <c r="V75" s="44">
        <v>6.14</v>
      </c>
      <c r="W75" s="44">
        <v>6.14</v>
      </c>
      <c r="X75" s="44">
        <v>6.14</v>
      </c>
      <c r="Y75" s="44">
        <v>6.14</v>
      </c>
      <c r="Z75" s="44">
        <v>6.14</v>
      </c>
      <c r="AA75" s="44">
        <v>6.14</v>
      </c>
    </row>
    <row r="76" spans="1:27" ht="12.75" customHeight="1" outlineLevel="1" x14ac:dyDescent="0.2">
      <c r="A76" s="91" t="s">
        <v>916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x14ac:dyDescent="0.2">
      <c r="A77" s="90" t="s">
        <v>917</v>
      </c>
      <c r="B77" s="28" t="str">
        <f>"15"&amp;"."&amp;$B$640&amp;"."&amp;$B$641</f>
        <v>15.04.2023</v>
      </c>
      <c r="C77" s="82" t="s">
        <v>76</v>
      </c>
      <c r="D77" s="83">
        <f>ROUND(((D78+D79+D81+D80)/1000),5)</f>
        <v>1.65815</v>
      </c>
      <c r="E77" s="83">
        <f>ROUND(((E78+E79+E81+E80)/1000),5)</f>
        <v>1.5159100000000001</v>
      </c>
      <c r="F77" s="83">
        <f>ROUND(((F78+F79+F81+F80)/1000),5)</f>
        <v>1.49414</v>
      </c>
      <c r="G77" s="83">
        <f t="shared" ref="G77:AA77" si="42">ROUND(((G78+G79+G81+G80)/1000),5)</f>
        <v>1.4767300000000001</v>
      </c>
      <c r="H77" s="83">
        <f t="shared" si="42"/>
        <v>1.50274</v>
      </c>
      <c r="I77" s="83">
        <f t="shared" si="42"/>
        <v>1.50769</v>
      </c>
      <c r="J77" s="83">
        <f t="shared" si="42"/>
        <v>1.58043</v>
      </c>
      <c r="K77" s="83">
        <f t="shared" si="42"/>
        <v>1.78186</v>
      </c>
      <c r="L77" s="83">
        <f t="shared" si="42"/>
        <v>2.2181899999999999</v>
      </c>
      <c r="M77" s="83">
        <f t="shared" si="42"/>
        <v>2.3024300000000002</v>
      </c>
      <c r="N77" s="83">
        <f t="shared" si="42"/>
        <v>2.31751</v>
      </c>
      <c r="O77" s="83">
        <f t="shared" si="42"/>
        <v>2.3516699999999999</v>
      </c>
      <c r="P77" s="83">
        <f t="shared" si="42"/>
        <v>2.32159</v>
      </c>
      <c r="Q77" s="83">
        <f t="shared" si="42"/>
        <v>2.3124400000000001</v>
      </c>
      <c r="R77" s="83">
        <f t="shared" si="42"/>
        <v>2.2719900000000002</v>
      </c>
      <c r="S77" s="83">
        <f t="shared" si="42"/>
        <v>2.25217</v>
      </c>
      <c r="T77" s="83">
        <f t="shared" si="42"/>
        <v>2.2481800000000001</v>
      </c>
      <c r="U77" s="83">
        <f t="shared" si="42"/>
        <v>2.2663600000000002</v>
      </c>
      <c r="V77" s="83">
        <f t="shared" si="42"/>
        <v>2.2254800000000001</v>
      </c>
      <c r="W77" s="83">
        <f t="shared" si="42"/>
        <v>2.3161</v>
      </c>
      <c r="X77" s="83">
        <f t="shared" si="42"/>
        <v>2.3172000000000001</v>
      </c>
      <c r="Y77" s="83">
        <f t="shared" si="42"/>
        <v>2.3048099999999998</v>
      </c>
      <c r="Z77" s="83">
        <f t="shared" si="42"/>
        <v>2.06115</v>
      </c>
      <c r="AA77" s="83">
        <f t="shared" si="42"/>
        <v>1.8814500000000001</v>
      </c>
    </row>
    <row r="78" spans="1:27" ht="12.75" customHeight="1" outlineLevel="1" x14ac:dyDescent="0.2">
      <c r="A78" s="91" t="s">
        <v>918</v>
      </c>
      <c r="B78" s="63" t="s">
        <v>233</v>
      </c>
      <c r="C78" s="43" t="s">
        <v>79</v>
      </c>
      <c r="D78" s="44">
        <v>1255.1400000000001</v>
      </c>
      <c r="E78" s="44">
        <v>1112.9000000000001</v>
      </c>
      <c r="F78" s="44">
        <v>1091.1300000000001</v>
      </c>
      <c r="G78" s="44">
        <v>1073.72</v>
      </c>
      <c r="H78" s="44">
        <v>1099.73</v>
      </c>
      <c r="I78" s="44">
        <v>1104.68</v>
      </c>
      <c r="J78" s="44">
        <v>1177.42</v>
      </c>
      <c r="K78" s="44">
        <v>1378.85</v>
      </c>
      <c r="L78" s="44">
        <v>1815.18</v>
      </c>
      <c r="M78" s="44">
        <v>1899.42</v>
      </c>
      <c r="N78" s="44">
        <v>1914.5</v>
      </c>
      <c r="O78" s="44">
        <v>1948.66</v>
      </c>
      <c r="P78" s="44">
        <v>1918.58</v>
      </c>
      <c r="Q78" s="44">
        <v>1909.43</v>
      </c>
      <c r="R78" s="44">
        <v>1868.98</v>
      </c>
      <c r="S78" s="44">
        <v>1849.16</v>
      </c>
      <c r="T78" s="44">
        <v>1845.17</v>
      </c>
      <c r="U78" s="44">
        <v>1863.35</v>
      </c>
      <c r="V78" s="44">
        <v>1822.47</v>
      </c>
      <c r="W78" s="44">
        <v>1913.09</v>
      </c>
      <c r="X78" s="44">
        <v>1914.19</v>
      </c>
      <c r="Y78" s="44">
        <v>1901.8</v>
      </c>
      <c r="Z78" s="44">
        <v>1658.14</v>
      </c>
      <c r="AA78" s="44">
        <v>1478.44</v>
      </c>
    </row>
    <row r="79" spans="1:27" ht="12.75" customHeight="1" outlineLevel="1" x14ac:dyDescent="0.2">
      <c r="A79" s="91" t="s">
        <v>919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1" t="s">
        <v>920</v>
      </c>
      <c r="B80" s="63" t="s">
        <v>83</v>
      </c>
      <c r="C80" s="43" t="s">
        <v>79</v>
      </c>
      <c r="D80" s="44">
        <v>6.14</v>
      </c>
      <c r="E80" s="44">
        <v>6.14</v>
      </c>
      <c r="F80" s="44">
        <v>6.14</v>
      </c>
      <c r="G80" s="44">
        <v>6.14</v>
      </c>
      <c r="H80" s="44">
        <v>6.14</v>
      </c>
      <c r="I80" s="44">
        <v>6.14</v>
      </c>
      <c r="J80" s="44">
        <v>6.14</v>
      </c>
      <c r="K80" s="44">
        <v>6.14</v>
      </c>
      <c r="L80" s="44">
        <v>6.14</v>
      </c>
      <c r="M80" s="44">
        <v>6.14</v>
      </c>
      <c r="N80" s="44">
        <v>6.14</v>
      </c>
      <c r="O80" s="44">
        <v>6.14</v>
      </c>
      <c r="P80" s="44">
        <v>6.14</v>
      </c>
      <c r="Q80" s="44">
        <v>6.14</v>
      </c>
      <c r="R80" s="44">
        <v>6.14</v>
      </c>
      <c r="S80" s="44">
        <v>6.14</v>
      </c>
      <c r="T80" s="44">
        <v>6.14</v>
      </c>
      <c r="U80" s="44">
        <v>6.14</v>
      </c>
      <c r="V80" s="44">
        <v>6.14</v>
      </c>
      <c r="W80" s="44">
        <v>6.14</v>
      </c>
      <c r="X80" s="44">
        <v>6.14</v>
      </c>
      <c r="Y80" s="44">
        <v>6.14</v>
      </c>
      <c r="Z80" s="44">
        <v>6.14</v>
      </c>
      <c r="AA80" s="44">
        <v>6.14</v>
      </c>
    </row>
    <row r="81" spans="1:27" ht="12.75" customHeight="1" outlineLevel="1" x14ac:dyDescent="0.2">
      <c r="A81" s="91" t="s">
        <v>921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x14ac:dyDescent="0.2">
      <c r="A82" s="90" t="s">
        <v>922</v>
      </c>
      <c r="B82" s="28" t="str">
        <f>"16"&amp;"."&amp;$B$640&amp;"."&amp;$B$641</f>
        <v>16.04.2023</v>
      </c>
      <c r="C82" s="82" t="s">
        <v>76</v>
      </c>
      <c r="D82" s="83">
        <f>ROUND(((D83+D84+D86+D85)/1000),5)</f>
        <v>1.6950700000000001</v>
      </c>
      <c r="E82" s="83">
        <f>ROUND(((E83+E84+E86+E85)/1000),5)</f>
        <v>1.51892</v>
      </c>
      <c r="F82" s="83">
        <f>ROUND(((F83+F84+F86+F85)/1000),5)</f>
        <v>1.4799</v>
      </c>
      <c r="G82" s="83">
        <f t="shared" ref="G82:AA82" si="45">ROUND(((G83+G84+G86+G85)/1000),5)</f>
        <v>1.4396500000000001</v>
      </c>
      <c r="H82" s="83">
        <f t="shared" si="45"/>
        <v>1.37571</v>
      </c>
      <c r="I82" s="83">
        <f t="shared" si="45"/>
        <v>1.35755</v>
      </c>
      <c r="J82" s="83">
        <f t="shared" si="45"/>
        <v>1.3291999999999999</v>
      </c>
      <c r="K82" s="83">
        <f t="shared" si="45"/>
        <v>1.37574</v>
      </c>
      <c r="L82" s="83">
        <f t="shared" si="45"/>
        <v>1.6692899999999999</v>
      </c>
      <c r="M82" s="83">
        <f t="shared" si="45"/>
        <v>1.7625999999999999</v>
      </c>
      <c r="N82" s="83">
        <f t="shared" si="45"/>
        <v>1.78478</v>
      </c>
      <c r="O82" s="83">
        <f t="shared" si="45"/>
        <v>1.7853399999999999</v>
      </c>
      <c r="P82" s="83">
        <f t="shared" si="45"/>
        <v>1.7852399999999999</v>
      </c>
      <c r="Q82" s="83">
        <f t="shared" si="45"/>
        <v>1.77939</v>
      </c>
      <c r="R82" s="83">
        <f t="shared" si="45"/>
        <v>1.77626</v>
      </c>
      <c r="S82" s="83">
        <f t="shared" si="45"/>
        <v>1.7596499999999999</v>
      </c>
      <c r="T82" s="83">
        <f t="shared" si="45"/>
        <v>1.75708</v>
      </c>
      <c r="U82" s="83">
        <f t="shared" si="45"/>
        <v>1.7801499999999999</v>
      </c>
      <c r="V82" s="83">
        <f t="shared" si="45"/>
        <v>1.81654</v>
      </c>
      <c r="W82" s="83">
        <f t="shared" si="45"/>
        <v>2.02799</v>
      </c>
      <c r="X82" s="83">
        <f t="shared" si="45"/>
        <v>2.0701800000000001</v>
      </c>
      <c r="Y82" s="83">
        <f t="shared" si="45"/>
        <v>2.0492599999999999</v>
      </c>
      <c r="Z82" s="83">
        <f t="shared" si="45"/>
        <v>1.7482800000000001</v>
      </c>
      <c r="AA82" s="83">
        <f t="shared" si="45"/>
        <v>1.5592699999999999</v>
      </c>
    </row>
    <row r="83" spans="1:27" ht="12.75" customHeight="1" outlineLevel="1" x14ac:dyDescent="0.2">
      <c r="A83" s="91" t="s">
        <v>923</v>
      </c>
      <c r="B83" s="63" t="s">
        <v>233</v>
      </c>
      <c r="C83" s="43" t="s">
        <v>79</v>
      </c>
      <c r="D83" s="44">
        <v>1292.06</v>
      </c>
      <c r="E83" s="44">
        <v>1115.9100000000001</v>
      </c>
      <c r="F83" s="44">
        <v>1076.8900000000001</v>
      </c>
      <c r="G83" s="44">
        <v>1036.6400000000001</v>
      </c>
      <c r="H83" s="44">
        <v>972.7</v>
      </c>
      <c r="I83" s="44">
        <v>954.54</v>
      </c>
      <c r="J83" s="44">
        <v>926.19</v>
      </c>
      <c r="K83" s="44">
        <v>972.73</v>
      </c>
      <c r="L83" s="44">
        <v>1266.28</v>
      </c>
      <c r="M83" s="44">
        <v>1359.59</v>
      </c>
      <c r="N83" s="44">
        <v>1381.77</v>
      </c>
      <c r="O83" s="44">
        <v>1382.33</v>
      </c>
      <c r="P83" s="44">
        <v>1382.23</v>
      </c>
      <c r="Q83" s="44">
        <v>1376.38</v>
      </c>
      <c r="R83" s="44">
        <v>1373.25</v>
      </c>
      <c r="S83" s="44">
        <v>1356.64</v>
      </c>
      <c r="T83" s="44">
        <v>1354.07</v>
      </c>
      <c r="U83" s="44">
        <v>1377.14</v>
      </c>
      <c r="V83" s="44">
        <v>1413.53</v>
      </c>
      <c r="W83" s="44">
        <v>1624.98</v>
      </c>
      <c r="X83" s="44">
        <v>1667.17</v>
      </c>
      <c r="Y83" s="44">
        <v>1646.25</v>
      </c>
      <c r="Z83" s="44">
        <v>1345.27</v>
      </c>
      <c r="AA83" s="44">
        <v>1156.26</v>
      </c>
    </row>
    <row r="84" spans="1:27" ht="12.75" customHeight="1" outlineLevel="1" x14ac:dyDescent="0.2">
      <c r="A84" s="91" t="s">
        <v>924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1" t="s">
        <v>925</v>
      </c>
      <c r="B85" s="63" t="s">
        <v>83</v>
      </c>
      <c r="C85" s="43" t="s">
        <v>79</v>
      </c>
      <c r="D85" s="44">
        <v>6.14</v>
      </c>
      <c r="E85" s="44">
        <v>6.14</v>
      </c>
      <c r="F85" s="44">
        <v>6.14</v>
      </c>
      <c r="G85" s="44">
        <v>6.14</v>
      </c>
      <c r="H85" s="44">
        <v>6.14</v>
      </c>
      <c r="I85" s="44">
        <v>6.14</v>
      </c>
      <c r="J85" s="44">
        <v>6.14</v>
      </c>
      <c r="K85" s="44">
        <v>6.14</v>
      </c>
      <c r="L85" s="44">
        <v>6.14</v>
      </c>
      <c r="M85" s="44">
        <v>6.14</v>
      </c>
      <c r="N85" s="44">
        <v>6.14</v>
      </c>
      <c r="O85" s="44">
        <v>6.14</v>
      </c>
      <c r="P85" s="44">
        <v>6.14</v>
      </c>
      <c r="Q85" s="44">
        <v>6.14</v>
      </c>
      <c r="R85" s="44">
        <v>6.14</v>
      </c>
      <c r="S85" s="44">
        <v>6.14</v>
      </c>
      <c r="T85" s="44">
        <v>6.14</v>
      </c>
      <c r="U85" s="44">
        <v>6.14</v>
      </c>
      <c r="V85" s="44">
        <v>6.14</v>
      </c>
      <c r="W85" s="44">
        <v>6.14</v>
      </c>
      <c r="X85" s="44">
        <v>6.14</v>
      </c>
      <c r="Y85" s="44">
        <v>6.14</v>
      </c>
      <c r="Z85" s="44">
        <v>6.14</v>
      </c>
      <c r="AA85" s="44">
        <v>6.14</v>
      </c>
    </row>
    <row r="86" spans="1:27" ht="12.75" customHeight="1" outlineLevel="1" x14ac:dyDescent="0.2">
      <c r="A86" s="91" t="s">
        <v>926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x14ac:dyDescent="0.2">
      <c r="A87" s="90" t="s">
        <v>927</v>
      </c>
      <c r="B87" s="28" t="str">
        <f>"17"&amp;"."&amp;$B$640&amp;"."&amp;$B$641</f>
        <v>17.04.2023</v>
      </c>
      <c r="C87" s="82" t="s">
        <v>76</v>
      </c>
      <c r="D87" s="83">
        <f>ROUND(((D88+D89+D91+D90)/1000),5)</f>
        <v>1.5125</v>
      </c>
      <c r="E87" s="83">
        <f>ROUND(((E88+E89+E91+E90)/1000),5)</f>
        <v>1.4282999999999999</v>
      </c>
      <c r="F87" s="83">
        <f>ROUND(((F88+F89+F91+F90)/1000),5)</f>
        <v>1.33107</v>
      </c>
      <c r="G87" s="83">
        <f t="shared" ref="G87:AA87" si="48">ROUND(((G88+G89+G91+G90)/1000),5)</f>
        <v>1.2882199999999999</v>
      </c>
      <c r="H87" s="83">
        <f t="shared" si="48"/>
        <v>1.33142</v>
      </c>
      <c r="I87" s="83">
        <f t="shared" si="48"/>
        <v>1.4703299999999999</v>
      </c>
      <c r="J87" s="83">
        <f t="shared" si="48"/>
        <v>1.5470299999999999</v>
      </c>
      <c r="K87" s="83">
        <f t="shared" si="48"/>
        <v>1.8302799999999999</v>
      </c>
      <c r="L87" s="83">
        <f t="shared" si="48"/>
        <v>2.07138</v>
      </c>
      <c r="M87" s="83">
        <f t="shared" si="48"/>
        <v>2.1662400000000002</v>
      </c>
      <c r="N87" s="83">
        <f t="shared" si="48"/>
        <v>2.1755599999999999</v>
      </c>
      <c r="O87" s="83">
        <f t="shared" si="48"/>
        <v>2.16343</v>
      </c>
      <c r="P87" s="83">
        <f t="shared" si="48"/>
        <v>2.0917699999999999</v>
      </c>
      <c r="Q87" s="83">
        <f t="shared" si="48"/>
        <v>2.1711800000000001</v>
      </c>
      <c r="R87" s="83">
        <f t="shared" si="48"/>
        <v>2.1586500000000002</v>
      </c>
      <c r="S87" s="83">
        <f t="shared" si="48"/>
        <v>2.0876899999999998</v>
      </c>
      <c r="T87" s="83">
        <f t="shared" si="48"/>
        <v>2.0941299999999998</v>
      </c>
      <c r="U87" s="83">
        <f t="shared" si="48"/>
        <v>2.08324</v>
      </c>
      <c r="V87" s="83">
        <f t="shared" si="48"/>
        <v>2.0276100000000001</v>
      </c>
      <c r="W87" s="83">
        <f t="shared" si="48"/>
        <v>2.1191599999999999</v>
      </c>
      <c r="X87" s="83">
        <f t="shared" si="48"/>
        <v>2.1262300000000001</v>
      </c>
      <c r="Y87" s="83">
        <f t="shared" si="48"/>
        <v>2.0891999999999999</v>
      </c>
      <c r="Z87" s="83">
        <f t="shared" si="48"/>
        <v>1.7826599999999999</v>
      </c>
      <c r="AA87" s="83">
        <f t="shared" si="48"/>
        <v>1.5548200000000001</v>
      </c>
    </row>
    <row r="88" spans="1:27" ht="12.75" customHeight="1" outlineLevel="1" x14ac:dyDescent="0.2">
      <c r="A88" s="91" t="s">
        <v>928</v>
      </c>
      <c r="B88" s="63" t="s">
        <v>233</v>
      </c>
      <c r="C88" s="43" t="s">
        <v>79</v>
      </c>
      <c r="D88" s="44">
        <v>1109.49</v>
      </c>
      <c r="E88" s="44">
        <v>1025.29</v>
      </c>
      <c r="F88" s="44">
        <v>928.06</v>
      </c>
      <c r="G88" s="44">
        <v>885.21</v>
      </c>
      <c r="H88" s="44">
        <v>928.41</v>
      </c>
      <c r="I88" s="44">
        <v>1067.32</v>
      </c>
      <c r="J88" s="44">
        <v>1144.02</v>
      </c>
      <c r="K88" s="44">
        <v>1427.27</v>
      </c>
      <c r="L88" s="44">
        <v>1668.37</v>
      </c>
      <c r="M88" s="44">
        <v>1763.23</v>
      </c>
      <c r="N88" s="44">
        <v>1772.55</v>
      </c>
      <c r="O88" s="44">
        <v>1760.42</v>
      </c>
      <c r="P88" s="44">
        <v>1688.76</v>
      </c>
      <c r="Q88" s="44">
        <v>1768.17</v>
      </c>
      <c r="R88" s="44">
        <v>1755.64</v>
      </c>
      <c r="S88" s="44">
        <v>1684.68</v>
      </c>
      <c r="T88" s="44">
        <v>1691.12</v>
      </c>
      <c r="U88" s="44">
        <v>1680.23</v>
      </c>
      <c r="V88" s="44">
        <v>1624.6</v>
      </c>
      <c r="W88" s="44">
        <v>1716.15</v>
      </c>
      <c r="X88" s="44">
        <v>1723.22</v>
      </c>
      <c r="Y88" s="44">
        <v>1686.19</v>
      </c>
      <c r="Z88" s="44">
        <v>1379.65</v>
      </c>
      <c r="AA88" s="44">
        <v>1151.81</v>
      </c>
    </row>
    <row r="89" spans="1:27" ht="12.75" customHeight="1" outlineLevel="1" x14ac:dyDescent="0.2">
      <c r="A89" s="91" t="s">
        <v>929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1" t="s">
        <v>930</v>
      </c>
      <c r="B90" s="63" t="s">
        <v>83</v>
      </c>
      <c r="C90" s="43" t="s">
        <v>79</v>
      </c>
      <c r="D90" s="44">
        <v>6.14</v>
      </c>
      <c r="E90" s="44">
        <v>6.14</v>
      </c>
      <c r="F90" s="44">
        <v>6.14</v>
      </c>
      <c r="G90" s="44">
        <v>6.14</v>
      </c>
      <c r="H90" s="44">
        <v>6.14</v>
      </c>
      <c r="I90" s="44">
        <v>6.14</v>
      </c>
      <c r="J90" s="44">
        <v>6.14</v>
      </c>
      <c r="K90" s="44">
        <v>6.14</v>
      </c>
      <c r="L90" s="44">
        <v>6.14</v>
      </c>
      <c r="M90" s="44">
        <v>6.14</v>
      </c>
      <c r="N90" s="44">
        <v>6.14</v>
      </c>
      <c r="O90" s="44">
        <v>6.14</v>
      </c>
      <c r="P90" s="44">
        <v>6.14</v>
      </c>
      <c r="Q90" s="44">
        <v>6.14</v>
      </c>
      <c r="R90" s="44">
        <v>6.14</v>
      </c>
      <c r="S90" s="44">
        <v>6.14</v>
      </c>
      <c r="T90" s="44">
        <v>6.14</v>
      </c>
      <c r="U90" s="44">
        <v>6.14</v>
      </c>
      <c r="V90" s="44">
        <v>6.14</v>
      </c>
      <c r="W90" s="44">
        <v>6.14</v>
      </c>
      <c r="X90" s="44">
        <v>6.14</v>
      </c>
      <c r="Y90" s="44">
        <v>6.14</v>
      </c>
      <c r="Z90" s="44">
        <v>6.14</v>
      </c>
      <c r="AA90" s="44">
        <v>6.14</v>
      </c>
    </row>
    <row r="91" spans="1:27" ht="12.75" customHeight="1" outlineLevel="1" x14ac:dyDescent="0.2">
      <c r="A91" s="91" t="s">
        <v>931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x14ac:dyDescent="0.2">
      <c r="A92" s="90" t="s">
        <v>932</v>
      </c>
      <c r="B92" s="28" t="str">
        <f>"18"&amp;"."&amp;$B$640&amp;"."&amp;$B$641</f>
        <v>18.04.2023</v>
      </c>
      <c r="C92" s="82" t="s">
        <v>76</v>
      </c>
      <c r="D92" s="83">
        <f>ROUND(((D93+D94+D96+D95)/1000),5)</f>
        <v>1.48813</v>
      </c>
      <c r="E92" s="83">
        <f>ROUND(((E93+E94+E96+E95)/1000),5)</f>
        <v>1.35954</v>
      </c>
      <c r="F92" s="83">
        <f>ROUND(((F93+F94+F96+F95)/1000),5)</f>
        <v>1.27939</v>
      </c>
      <c r="G92" s="83">
        <f t="shared" ref="G92:AA92" si="51">ROUND(((G93+G94+G96+G95)/1000),5)</f>
        <v>1.13876</v>
      </c>
      <c r="H92" s="83">
        <f t="shared" si="51"/>
        <v>1.35805</v>
      </c>
      <c r="I92" s="83">
        <f t="shared" si="51"/>
        <v>1.4575199999999999</v>
      </c>
      <c r="J92" s="83">
        <f t="shared" si="51"/>
        <v>1.61165</v>
      </c>
      <c r="K92" s="83">
        <f t="shared" si="51"/>
        <v>1.8301400000000001</v>
      </c>
      <c r="L92" s="83">
        <f t="shared" si="51"/>
        <v>2.06311</v>
      </c>
      <c r="M92" s="83">
        <f t="shared" si="51"/>
        <v>2.1545999999999998</v>
      </c>
      <c r="N92" s="83">
        <f t="shared" si="51"/>
        <v>2.1952199999999999</v>
      </c>
      <c r="O92" s="83">
        <f t="shared" si="51"/>
        <v>2.2299699999999998</v>
      </c>
      <c r="P92" s="83">
        <f t="shared" si="51"/>
        <v>2.1676799999999998</v>
      </c>
      <c r="Q92" s="83">
        <f t="shared" si="51"/>
        <v>2.3222100000000001</v>
      </c>
      <c r="R92" s="83">
        <f t="shared" si="51"/>
        <v>2.3069999999999999</v>
      </c>
      <c r="S92" s="83">
        <f t="shared" si="51"/>
        <v>2.18696</v>
      </c>
      <c r="T92" s="83">
        <f t="shared" si="51"/>
        <v>2.16879</v>
      </c>
      <c r="U92" s="83">
        <f t="shared" si="51"/>
        <v>2.1268500000000001</v>
      </c>
      <c r="V92" s="83">
        <f t="shared" si="51"/>
        <v>2.05667</v>
      </c>
      <c r="W92" s="83">
        <f t="shared" si="51"/>
        <v>2.1125799999999999</v>
      </c>
      <c r="X92" s="83">
        <f t="shared" si="51"/>
        <v>2.1681300000000001</v>
      </c>
      <c r="Y92" s="83">
        <f t="shared" si="51"/>
        <v>2.1398600000000001</v>
      </c>
      <c r="Z92" s="83">
        <f t="shared" si="51"/>
        <v>1.8516900000000001</v>
      </c>
      <c r="AA92" s="83">
        <f t="shared" si="51"/>
        <v>1.59005</v>
      </c>
    </row>
    <row r="93" spans="1:27" ht="12.75" customHeight="1" outlineLevel="1" x14ac:dyDescent="0.2">
      <c r="A93" s="91" t="s">
        <v>933</v>
      </c>
      <c r="B93" s="63" t="s">
        <v>233</v>
      </c>
      <c r="C93" s="43" t="s">
        <v>79</v>
      </c>
      <c r="D93" s="44">
        <v>1085.1199999999999</v>
      </c>
      <c r="E93" s="44">
        <v>956.53</v>
      </c>
      <c r="F93" s="44">
        <v>876.38</v>
      </c>
      <c r="G93" s="44">
        <v>735.75</v>
      </c>
      <c r="H93" s="44">
        <v>955.04</v>
      </c>
      <c r="I93" s="44">
        <v>1054.51</v>
      </c>
      <c r="J93" s="44">
        <v>1208.6400000000001</v>
      </c>
      <c r="K93" s="44">
        <v>1427.13</v>
      </c>
      <c r="L93" s="44">
        <v>1660.1</v>
      </c>
      <c r="M93" s="44">
        <v>1751.59</v>
      </c>
      <c r="N93" s="44">
        <v>1792.21</v>
      </c>
      <c r="O93" s="44">
        <v>1826.96</v>
      </c>
      <c r="P93" s="44">
        <v>1764.67</v>
      </c>
      <c r="Q93" s="44">
        <v>1919.2</v>
      </c>
      <c r="R93" s="44">
        <v>1903.99</v>
      </c>
      <c r="S93" s="44">
        <v>1783.95</v>
      </c>
      <c r="T93" s="44">
        <v>1765.78</v>
      </c>
      <c r="U93" s="44">
        <v>1723.84</v>
      </c>
      <c r="V93" s="44">
        <v>1653.66</v>
      </c>
      <c r="W93" s="44">
        <v>1709.57</v>
      </c>
      <c r="X93" s="44">
        <v>1765.12</v>
      </c>
      <c r="Y93" s="44">
        <v>1736.85</v>
      </c>
      <c r="Z93" s="44">
        <v>1448.68</v>
      </c>
      <c r="AA93" s="44">
        <v>1187.04</v>
      </c>
    </row>
    <row r="94" spans="1:27" ht="12.75" customHeight="1" outlineLevel="1" x14ac:dyDescent="0.2">
      <c r="A94" s="91" t="s">
        <v>934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1" t="s">
        <v>935</v>
      </c>
      <c r="B95" s="63" t="s">
        <v>83</v>
      </c>
      <c r="C95" s="43" t="s">
        <v>79</v>
      </c>
      <c r="D95" s="44">
        <v>6.14</v>
      </c>
      <c r="E95" s="44">
        <v>6.14</v>
      </c>
      <c r="F95" s="44">
        <v>6.14</v>
      </c>
      <c r="G95" s="44">
        <v>6.14</v>
      </c>
      <c r="H95" s="44">
        <v>6.14</v>
      </c>
      <c r="I95" s="44">
        <v>6.14</v>
      </c>
      <c r="J95" s="44">
        <v>6.14</v>
      </c>
      <c r="K95" s="44">
        <v>6.14</v>
      </c>
      <c r="L95" s="44">
        <v>6.14</v>
      </c>
      <c r="M95" s="44">
        <v>6.14</v>
      </c>
      <c r="N95" s="44">
        <v>6.14</v>
      </c>
      <c r="O95" s="44">
        <v>6.14</v>
      </c>
      <c r="P95" s="44">
        <v>6.14</v>
      </c>
      <c r="Q95" s="44">
        <v>6.14</v>
      </c>
      <c r="R95" s="44">
        <v>6.14</v>
      </c>
      <c r="S95" s="44">
        <v>6.14</v>
      </c>
      <c r="T95" s="44">
        <v>6.14</v>
      </c>
      <c r="U95" s="44">
        <v>6.14</v>
      </c>
      <c r="V95" s="44">
        <v>6.14</v>
      </c>
      <c r="W95" s="44">
        <v>6.14</v>
      </c>
      <c r="X95" s="44">
        <v>6.14</v>
      </c>
      <c r="Y95" s="44">
        <v>6.14</v>
      </c>
      <c r="Z95" s="44">
        <v>6.14</v>
      </c>
      <c r="AA95" s="44">
        <v>6.14</v>
      </c>
    </row>
    <row r="96" spans="1:27" ht="12.75" customHeight="1" outlineLevel="1" x14ac:dyDescent="0.2">
      <c r="A96" s="91" t="s">
        <v>936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x14ac:dyDescent="0.2">
      <c r="A97" s="90" t="s">
        <v>937</v>
      </c>
      <c r="B97" s="28" t="str">
        <f>"19"&amp;"."&amp;$B$640&amp;"."&amp;$B$641</f>
        <v>19.04.2023</v>
      </c>
      <c r="C97" s="82" t="s">
        <v>76</v>
      </c>
      <c r="D97" s="83">
        <f>ROUND(((D98+D99+D101+D100)/1000),5)</f>
        <v>1.4930699999999999</v>
      </c>
      <c r="E97" s="83">
        <f>ROUND(((E98+E99+E101+E100)/1000),5)</f>
        <v>1.3647</v>
      </c>
      <c r="F97" s="83">
        <f>ROUND(((F98+F99+F101+F100)/1000),5)</f>
        <v>1.2782899999999999</v>
      </c>
      <c r="G97" s="83">
        <f t="shared" ref="G97:AA97" si="54">ROUND(((G98+G99+G101+G100)/1000),5)</f>
        <v>1.2033799999999999</v>
      </c>
      <c r="H97" s="83">
        <f t="shared" si="54"/>
        <v>1.3628400000000001</v>
      </c>
      <c r="I97" s="83">
        <f t="shared" si="54"/>
        <v>1.48001</v>
      </c>
      <c r="J97" s="83">
        <f t="shared" si="54"/>
        <v>1.6975199999999999</v>
      </c>
      <c r="K97" s="83">
        <f t="shared" si="54"/>
        <v>1.8906400000000001</v>
      </c>
      <c r="L97" s="83">
        <f t="shared" si="54"/>
        <v>2.0622799999999999</v>
      </c>
      <c r="M97" s="83">
        <f t="shared" si="54"/>
        <v>2.0952600000000001</v>
      </c>
      <c r="N97" s="83">
        <f t="shared" si="54"/>
        <v>2.0918100000000002</v>
      </c>
      <c r="O97" s="83">
        <f t="shared" si="54"/>
        <v>2.0891600000000001</v>
      </c>
      <c r="P97" s="83">
        <f t="shared" si="54"/>
        <v>2.0838899999999998</v>
      </c>
      <c r="Q97" s="83">
        <f t="shared" si="54"/>
        <v>2.0848100000000001</v>
      </c>
      <c r="R97" s="83">
        <f t="shared" si="54"/>
        <v>2.0797400000000001</v>
      </c>
      <c r="S97" s="83">
        <f t="shared" si="54"/>
        <v>2.0623100000000001</v>
      </c>
      <c r="T97" s="83">
        <f t="shared" si="54"/>
        <v>2.0770499999999998</v>
      </c>
      <c r="U97" s="83">
        <f t="shared" si="54"/>
        <v>2.06751</v>
      </c>
      <c r="V97" s="83">
        <f t="shared" si="54"/>
        <v>2.02</v>
      </c>
      <c r="W97" s="83">
        <f t="shared" si="54"/>
        <v>2.09253</v>
      </c>
      <c r="X97" s="83">
        <f t="shared" si="54"/>
        <v>2.1105800000000001</v>
      </c>
      <c r="Y97" s="83">
        <f t="shared" si="54"/>
        <v>2.10426</v>
      </c>
      <c r="Z97" s="83">
        <f t="shared" si="54"/>
        <v>1.81995</v>
      </c>
      <c r="AA97" s="83">
        <f t="shared" si="54"/>
        <v>1.5551600000000001</v>
      </c>
    </row>
    <row r="98" spans="1:27" ht="12.75" customHeight="1" outlineLevel="1" x14ac:dyDescent="0.2">
      <c r="A98" s="91" t="s">
        <v>938</v>
      </c>
      <c r="B98" s="63" t="s">
        <v>233</v>
      </c>
      <c r="C98" s="43" t="s">
        <v>79</v>
      </c>
      <c r="D98" s="44">
        <v>1090.06</v>
      </c>
      <c r="E98" s="44">
        <v>961.69</v>
      </c>
      <c r="F98" s="44">
        <v>875.28</v>
      </c>
      <c r="G98" s="44">
        <v>800.37</v>
      </c>
      <c r="H98" s="44">
        <v>959.83</v>
      </c>
      <c r="I98" s="44">
        <v>1077</v>
      </c>
      <c r="J98" s="44">
        <v>1294.51</v>
      </c>
      <c r="K98" s="44">
        <v>1487.63</v>
      </c>
      <c r="L98" s="44">
        <v>1659.27</v>
      </c>
      <c r="M98" s="44">
        <v>1692.25</v>
      </c>
      <c r="N98" s="44">
        <v>1688.8</v>
      </c>
      <c r="O98" s="44">
        <v>1686.15</v>
      </c>
      <c r="P98" s="44">
        <v>1680.88</v>
      </c>
      <c r="Q98" s="44">
        <v>1681.8</v>
      </c>
      <c r="R98" s="44">
        <v>1676.73</v>
      </c>
      <c r="S98" s="44">
        <v>1659.3</v>
      </c>
      <c r="T98" s="44">
        <v>1674.04</v>
      </c>
      <c r="U98" s="44">
        <v>1664.5</v>
      </c>
      <c r="V98" s="44">
        <v>1616.99</v>
      </c>
      <c r="W98" s="44">
        <v>1689.52</v>
      </c>
      <c r="X98" s="44">
        <v>1707.57</v>
      </c>
      <c r="Y98" s="44">
        <v>1701.25</v>
      </c>
      <c r="Z98" s="44">
        <v>1416.94</v>
      </c>
      <c r="AA98" s="44">
        <v>1152.1500000000001</v>
      </c>
    </row>
    <row r="99" spans="1:27" ht="12.75" customHeight="1" outlineLevel="1" x14ac:dyDescent="0.2">
      <c r="A99" s="91" t="s">
        <v>939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1" t="s">
        <v>940</v>
      </c>
      <c r="B100" s="63" t="s">
        <v>83</v>
      </c>
      <c r="C100" s="43" t="s">
        <v>79</v>
      </c>
      <c r="D100" s="44">
        <v>6.14</v>
      </c>
      <c r="E100" s="44">
        <v>6.14</v>
      </c>
      <c r="F100" s="44">
        <v>6.14</v>
      </c>
      <c r="G100" s="44">
        <v>6.14</v>
      </c>
      <c r="H100" s="44">
        <v>6.14</v>
      </c>
      <c r="I100" s="44">
        <v>6.14</v>
      </c>
      <c r="J100" s="44">
        <v>6.14</v>
      </c>
      <c r="K100" s="44">
        <v>6.14</v>
      </c>
      <c r="L100" s="44">
        <v>6.14</v>
      </c>
      <c r="M100" s="44">
        <v>6.14</v>
      </c>
      <c r="N100" s="44">
        <v>6.14</v>
      </c>
      <c r="O100" s="44">
        <v>6.14</v>
      </c>
      <c r="P100" s="44">
        <v>6.14</v>
      </c>
      <c r="Q100" s="44">
        <v>6.14</v>
      </c>
      <c r="R100" s="44">
        <v>6.14</v>
      </c>
      <c r="S100" s="44">
        <v>6.14</v>
      </c>
      <c r="T100" s="44">
        <v>6.14</v>
      </c>
      <c r="U100" s="44">
        <v>6.14</v>
      </c>
      <c r="V100" s="44">
        <v>6.14</v>
      </c>
      <c r="W100" s="44">
        <v>6.14</v>
      </c>
      <c r="X100" s="44">
        <v>6.14</v>
      </c>
      <c r="Y100" s="44">
        <v>6.14</v>
      </c>
      <c r="Z100" s="44">
        <v>6.14</v>
      </c>
      <c r="AA100" s="44">
        <v>6.14</v>
      </c>
    </row>
    <row r="101" spans="1:27" ht="12.75" customHeight="1" outlineLevel="1" x14ac:dyDescent="0.2">
      <c r="A101" s="91" t="s">
        <v>941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x14ac:dyDescent="0.2">
      <c r="A102" s="90" t="s">
        <v>942</v>
      </c>
      <c r="B102" s="28" t="str">
        <f>"20"&amp;"."&amp;$B$640&amp;"."&amp;$B$641</f>
        <v>20.04.2023</v>
      </c>
      <c r="C102" s="82" t="s">
        <v>76</v>
      </c>
      <c r="D102" s="83">
        <f>ROUND(((D103+D104+D106+D105)/1000),5)</f>
        <v>1.5101899999999999</v>
      </c>
      <c r="E102" s="83">
        <f>ROUND(((E103+E104+E106+E105)/1000),5)</f>
        <v>1.4120299999999999</v>
      </c>
      <c r="F102" s="83">
        <f>ROUND(((F103+F104+F106+F105)/1000),5)</f>
        <v>1.35755</v>
      </c>
      <c r="G102" s="83">
        <f t="shared" ref="G102:AA102" si="57">ROUND(((G103+G104+G106+G105)/1000),5)</f>
        <v>1.3087299999999999</v>
      </c>
      <c r="H102" s="83">
        <f t="shared" si="57"/>
        <v>1.38659</v>
      </c>
      <c r="I102" s="83">
        <f t="shared" si="57"/>
        <v>1.50671</v>
      </c>
      <c r="J102" s="83">
        <f t="shared" si="57"/>
        <v>1.70458</v>
      </c>
      <c r="K102" s="83">
        <f t="shared" si="57"/>
        <v>1.93519</v>
      </c>
      <c r="L102" s="83">
        <f t="shared" si="57"/>
        <v>2.1753999999999998</v>
      </c>
      <c r="M102" s="83">
        <f t="shared" si="57"/>
        <v>2.3201399999999999</v>
      </c>
      <c r="N102" s="83">
        <f t="shared" si="57"/>
        <v>2.2775099999999999</v>
      </c>
      <c r="O102" s="83">
        <f t="shared" si="57"/>
        <v>2.2728199999999998</v>
      </c>
      <c r="P102" s="83">
        <f t="shared" si="57"/>
        <v>2.25542</v>
      </c>
      <c r="Q102" s="83">
        <f t="shared" si="57"/>
        <v>2.2745700000000002</v>
      </c>
      <c r="R102" s="83">
        <f t="shared" si="57"/>
        <v>2.2564099999999998</v>
      </c>
      <c r="S102" s="83">
        <f t="shared" si="57"/>
        <v>2.2505700000000002</v>
      </c>
      <c r="T102" s="83">
        <f t="shared" si="57"/>
        <v>2.2410999999999999</v>
      </c>
      <c r="U102" s="83">
        <f t="shared" si="57"/>
        <v>2.23882</v>
      </c>
      <c r="V102" s="83">
        <f t="shared" si="57"/>
        <v>2.1817000000000002</v>
      </c>
      <c r="W102" s="83">
        <f t="shared" si="57"/>
        <v>2.3104</v>
      </c>
      <c r="X102" s="83">
        <f t="shared" si="57"/>
        <v>2.3286699999999998</v>
      </c>
      <c r="Y102" s="83">
        <f t="shared" si="57"/>
        <v>2.2923399999999998</v>
      </c>
      <c r="Z102" s="83">
        <f t="shared" si="57"/>
        <v>1.95648</v>
      </c>
      <c r="AA102" s="83">
        <f t="shared" si="57"/>
        <v>1.63931</v>
      </c>
    </row>
    <row r="103" spans="1:27" ht="12.75" customHeight="1" outlineLevel="1" x14ac:dyDescent="0.2">
      <c r="A103" s="91" t="s">
        <v>943</v>
      </c>
      <c r="B103" s="63" t="s">
        <v>233</v>
      </c>
      <c r="C103" s="43" t="s">
        <v>79</v>
      </c>
      <c r="D103" s="44">
        <v>1107.18</v>
      </c>
      <c r="E103" s="44">
        <v>1009.02</v>
      </c>
      <c r="F103" s="44">
        <v>954.54</v>
      </c>
      <c r="G103" s="44">
        <v>905.72</v>
      </c>
      <c r="H103" s="44">
        <v>983.58</v>
      </c>
      <c r="I103" s="44">
        <v>1103.7</v>
      </c>
      <c r="J103" s="44">
        <v>1301.57</v>
      </c>
      <c r="K103" s="44">
        <v>1532.18</v>
      </c>
      <c r="L103" s="44">
        <v>1772.39</v>
      </c>
      <c r="M103" s="44">
        <v>1917.13</v>
      </c>
      <c r="N103" s="44">
        <v>1874.5</v>
      </c>
      <c r="O103" s="44">
        <v>1869.81</v>
      </c>
      <c r="P103" s="44">
        <v>1852.41</v>
      </c>
      <c r="Q103" s="44">
        <v>1871.56</v>
      </c>
      <c r="R103" s="44">
        <v>1853.4</v>
      </c>
      <c r="S103" s="44">
        <v>1847.56</v>
      </c>
      <c r="T103" s="44">
        <v>1838.09</v>
      </c>
      <c r="U103" s="44">
        <v>1835.81</v>
      </c>
      <c r="V103" s="44">
        <v>1778.69</v>
      </c>
      <c r="W103" s="44">
        <v>1907.39</v>
      </c>
      <c r="X103" s="44">
        <v>1925.66</v>
      </c>
      <c r="Y103" s="44">
        <v>1889.33</v>
      </c>
      <c r="Z103" s="44">
        <v>1553.47</v>
      </c>
      <c r="AA103" s="44">
        <v>1236.3</v>
      </c>
    </row>
    <row r="104" spans="1:27" ht="12.75" customHeight="1" outlineLevel="1" x14ac:dyDescent="0.2">
      <c r="A104" s="91" t="s">
        <v>944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1" t="s">
        <v>945</v>
      </c>
      <c r="B105" s="63" t="s">
        <v>83</v>
      </c>
      <c r="C105" s="43" t="s">
        <v>79</v>
      </c>
      <c r="D105" s="44">
        <v>6.14</v>
      </c>
      <c r="E105" s="44">
        <v>6.14</v>
      </c>
      <c r="F105" s="44">
        <v>6.14</v>
      </c>
      <c r="G105" s="44">
        <v>6.14</v>
      </c>
      <c r="H105" s="44">
        <v>6.14</v>
      </c>
      <c r="I105" s="44">
        <v>6.14</v>
      </c>
      <c r="J105" s="44">
        <v>6.14</v>
      </c>
      <c r="K105" s="44">
        <v>6.14</v>
      </c>
      <c r="L105" s="44">
        <v>6.14</v>
      </c>
      <c r="M105" s="44">
        <v>6.14</v>
      </c>
      <c r="N105" s="44">
        <v>6.14</v>
      </c>
      <c r="O105" s="44">
        <v>6.14</v>
      </c>
      <c r="P105" s="44">
        <v>6.14</v>
      </c>
      <c r="Q105" s="44">
        <v>6.14</v>
      </c>
      <c r="R105" s="44">
        <v>6.14</v>
      </c>
      <c r="S105" s="44">
        <v>6.14</v>
      </c>
      <c r="T105" s="44">
        <v>6.14</v>
      </c>
      <c r="U105" s="44">
        <v>6.14</v>
      </c>
      <c r="V105" s="44">
        <v>6.14</v>
      </c>
      <c r="W105" s="44">
        <v>6.14</v>
      </c>
      <c r="X105" s="44">
        <v>6.14</v>
      </c>
      <c r="Y105" s="44">
        <v>6.14</v>
      </c>
      <c r="Z105" s="44">
        <v>6.14</v>
      </c>
      <c r="AA105" s="44">
        <v>6.14</v>
      </c>
    </row>
    <row r="106" spans="1:27" ht="12.75" customHeight="1" outlineLevel="1" x14ac:dyDescent="0.2">
      <c r="A106" s="91" t="s">
        <v>946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x14ac:dyDescent="0.2">
      <c r="A107" s="90" t="s">
        <v>947</v>
      </c>
      <c r="B107" s="28" t="str">
        <f>"21"&amp;"."&amp;$B$640&amp;"."&amp;$B$641</f>
        <v>21.04.2023</v>
      </c>
      <c r="C107" s="82" t="s">
        <v>76</v>
      </c>
      <c r="D107" s="83">
        <f>ROUND(((D108+D109+D111+D110)/1000),5)</f>
        <v>1.6348499999999999</v>
      </c>
      <c r="E107" s="83">
        <f>ROUND(((E108+E109+E111+E110)/1000),5)</f>
        <v>1.5093399999999999</v>
      </c>
      <c r="F107" s="83">
        <f>ROUND(((F108+F109+F111+F110)/1000),5)</f>
        <v>1.4496800000000001</v>
      </c>
      <c r="G107" s="83">
        <f t="shared" ref="G107:AA107" si="60">ROUND(((G108+G109+G111+G110)/1000),5)</f>
        <v>1.4389000000000001</v>
      </c>
      <c r="H107" s="83">
        <f t="shared" si="60"/>
        <v>1.5075700000000001</v>
      </c>
      <c r="I107" s="83">
        <f t="shared" si="60"/>
        <v>1.5244500000000001</v>
      </c>
      <c r="J107" s="83">
        <f t="shared" si="60"/>
        <v>1.7739100000000001</v>
      </c>
      <c r="K107" s="83">
        <f t="shared" si="60"/>
        <v>2.1198199999999998</v>
      </c>
      <c r="L107" s="83">
        <f t="shared" si="60"/>
        <v>2.3202199999999999</v>
      </c>
      <c r="M107" s="83">
        <f t="shared" si="60"/>
        <v>2.41378</v>
      </c>
      <c r="N107" s="83">
        <f t="shared" si="60"/>
        <v>2.4316300000000002</v>
      </c>
      <c r="O107" s="83">
        <f t="shared" si="60"/>
        <v>2.43912</v>
      </c>
      <c r="P107" s="83">
        <f t="shared" si="60"/>
        <v>2.4227599999999998</v>
      </c>
      <c r="Q107" s="83">
        <f t="shared" si="60"/>
        <v>2.4232900000000002</v>
      </c>
      <c r="R107" s="83">
        <f t="shared" si="60"/>
        <v>2.3940299999999999</v>
      </c>
      <c r="S107" s="83">
        <f t="shared" si="60"/>
        <v>2.3779699999999999</v>
      </c>
      <c r="T107" s="83">
        <f t="shared" si="60"/>
        <v>2.3772199999999999</v>
      </c>
      <c r="U107" s="83">
        <f t="shared" si="60"/>
        <v>2.3275399999999999</v>
      </c>
      <c r="V107" s="83">
        <f t="shared" si="60"/>
        <v>2.38578</v>
      </c>
      <c r="W107" s="83">
        <f t="shared" si="60"/>
        <v>2.3300999999999998</v>
      </c>
      <c r="X107" s="83">
        <f t="shared" si="60"/>
        <v>2.3835500000000001</v>
      </c>
      <c r="Y107" s="83">
        <f t="shared" si="60"/>
        <v>2.36449</v>
      </c>
      <c r="Z107" s="83">
        <f t="shared" si="60"/>
        <v>2.09178</v>
      </c>
      <c r="AA107" s="83">
        <f t="shared" si="60"/>
        <v>1.9587399999999999</v>
      </c>
    </row>
    <row r="108" spans="1:27" ht="12.75" customHeight="1" outlineLevel="1" x14ac:dyDescent="0.2">
      <c r="A108" s="91" t="s">
        <v>948</v>
      </c>
      <c r="B108" s="63" t="s">
        <v>233</v>
      </c>
      <c r="C108" s="43" t="s">
        <v>79</v>
      </c>
      <c r="D108" s="44">
        <v>1231.8399999999999</v>
      </c>
      <c r="E108" s="44">
        <v>1106.33</v>
      </c>
      <c r="F108" s="44">
        <v>1046.67</v>
      </c>
      <c r="G108" s="44">
        <v>1035.8900000000001</v>
      </c>
      <c r="H108" s="44">
        <v>1104.56</v>
      </c>
      <c r="I108" s="44">
        <v>1121.44</v>
      </c>
      <c r="J108" s="44">
        <v>1370.9</v>
      </c>
      <c r="K108" s="44">
        <v>1716.81</v>
      </c>
      <c r="L108" s="44">
        <v>1917.21</v>
      </c>
      <c r="M108" s="44">
        <v>2010.77</v>
      </c>
      <c r="N108" s="44">
        <v>2028.62</v>
      </c>
      <c r="O108" s="44">
        <v>2036.11</v>
      </c>
      <c r="P108" s="44">
        <v>2019.75</v>
      </c>
      <c r="Q108" s="44">
        <v>2020.28</v>
      </c>
      <c r="R108" s="44">
        <v>1991.02</v>
      </c>
      <c r="S108" s="44">
        <v>1974.96</v>
      </c>
      <c r="T108" s="44">
        <v>1974.21</v>
      </c>
      <c r="U108" s="44">
        <v>1924.53</v>
      </c>
      <c r="V108" s="44">
        <v>1982.77</v>
      </c>
      <c r="W108" s="44">
        <v>1927.09</v>
      </c>
      <c r="X108" s="44">
        <v>1980.54</v>
      </c>
      <c r="Y108" s="44">
        <v>1961.48</v>
      </c>
      <c r="Z108" s="44">
        <v>1688.77</v>
      </c>
      <c r="AA108" s="44">
        <v>1555.73</v>
      </c>
    </row>
    <row r="109" spans="1:27" ht="12.75" customHeight="1" outlineLevel="1" x14ac:dyDescent="0.2">
      <c r="A109" s="91" t="s">
        <v>949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1" t="s">
        <v>950</v>
      </c>
      <c r="B110" s="63" t="s">
        <v>83</v>
      </c>
      <c r="C110" s="43" t="s">
        <v>79</v>
      </c>
      <c r="D110" s="44">
        <v>6.14</v>
      </c>
      <c r="E110" s="44">
        <v>6.14</v>
      </c>
      <c r="F110" s="44">
        <v>6.14</v>
      </c>
      <c r="G110" s="44">
        <v>6.14</v>
      </c>
      <c r="H110" s="44">
        <v>6.14</v>
      </c>
      <c r="I110" s="44">
        <v>6.14</v>
      </c>
      <c r="J110" s="44">
        <v>6.14</v>
      </c>
      <c r="K110" s="44">
        <v>6.14</v>
      </c>
      <c r="L110" s="44">
        <v>6.14</v>
      </c>
      <c r="M110" s="44">
        <v>6.14</v>
      </c>
      <c r="N110" s="44">
        <v>6.14</v>
      </c>
      <c r="O110" s="44">
        <v>6.14</v>
      </c>
      <c r="P110" s="44">
        <v>6.14</v>
      </c>
      <c r="Q110" s="44">
        <v>6.14</v>
      </c>
      <c r="R110" s="44">
        <v>6.14</v>
      </c>
      <c r="S110" s="44">
        <v>6.14</v>
      </c>
      <c r="T110" s="44">
        <v>6.14</v>
      </c>
      <c r="U110" s="44">
        <v>6.14</v>
      </c>
      <c r="V110" s="44">
        <v>6.14</v>
      </c>
      <c r="W110" s="44">
        <v>6.14</v>
      </c>
      <c r="X110" s="44">
        <v>6.14</v>
      </c>
      <c r="Y110" s="44">
        <v>6.14</v>
      </c>
      <c r="Z110" s="44">
        <v>6.14</v>
      </c>
      <c r="AA110" s="44">
        <v>6.14</v>
      </c>
    </row>
    <row r="111" spans="1:27" ht="12.75" customHeight="1" outlineLevel="1" x14ac:dyDescent="0.2">
      <c r="A111" s="91" t="s">
        <v>951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x14ac:dyDescent="0.2">
      <c r="A112" s="90" t="s">
        <v>952</v>
      </c>
      <c r="B112" s="28" t="str">
        <f>"22"&amp;"."&amp;$B$640&amp;"."&amp;$B$641</f>
        <v>22.04.2023</v>
      </c>
      <c r="C112" s="82" t="s">
        <v>76</v>
      </c>
      <c r="D112" s="83">
        <f>ROUND(((D113+D114+D116+D115)/1000),5)</f>
        <v>1.9197900000000001</v>
      </c>
      <c r="E112" s="83">
        <f>ROUND(((E113+E114+E116+E115)/1000),5)</f>
        <v>1.7155899999999999</v>
      </c>
      <c r="F112" s="83">
        <f>ROUND(((F113+F114+F116+F115)/1000),5)</f>
        <v>1.58016</v>
      </c>
      <c r="G112" s="83">
        <f t="shared" ref="G112:AA112" si="63">ROUND(((G113+G114+G116+G115)/1000),5)</f>
        <v>1.5441</v>
      </c>
      <c r="H112" s="83">
        <f t="shared" si="63"/>
        <v>1.51359</v>
      </c>
      <c r="I112" s="83">
        <f t="shared" si="63"/>
        <v>1.5564899999999999</v>
      </c>
      <c r="J112" s="83">
        <f t="shared" si="63"/>
        <v>1.70261</v>
      </c>
      <c r="K112" s="83">
        <f t="shared" si="63"/>
        <v>1.8389899999999999</v>
      </c>
      <c r="L112" s="83">
        <f t="shared" si="63"/>
        <v>2.1797</v>
      </c>
      <c r="M112" s="83">
        <f t="shared" si="63"/>
        <v>2.33616</v>
      </c>
      <c r="N112" s="83">
        <f t="shared" si="63"/>
        <v>2.3431899999999999</v>
      </c>
      <c r="O112" s="83">
        <f t="shared" si="63"/>
        <v>2.4106700000000001</v>
      </c>
      <c r="P112" s="83">
        <f t="shared" si="63"/>
        <v>2.3930699999999998</v>
      </c>
      <c r="Q112" s="83">
        <f t="shared" si="63"/>
        <v>2.38822</v>
      </c>
      <c r="R112" s="83">
        <f t="shared" si="63"/>
        <v>2.3819699999999999</v>
      </c>
      <c r="S112" s="83">
        <f t="shared" si="63"/>
        <v>2.3820399999999999</v>
      </c>
      <c r="T112" s="83">
        <f t="shared" si="63"/>
        <v>2.3425400000000001</v>
      </c>
      <c r="U112" s="83">
        <f t="shared" si="63"/>
        <v>2.3394900000000001</v>
      </c>
      <c r="V112" s="83">
        <f t="shared" si="63"/>
        <v>2.3418999999999999</v>
      </c>
      <c r="W112" s="83">
        <f t="shared" si="63"/>
        <v>2.4044099999999999</v>
      </c>
      <c r="X112" s="83">
        <f t="shared" si="63"/>
        <v>2.4099900000000001</v>
      </c>
      <c r="Y112" s="83">
        <f t="shared" si="63"/>
        <v>2.3860100000000002</v>
      </c>
      <c r="Z112" s="83">
        <f t="shared" si="63"/>
        <v>2.1008300000000002</v>
      </c>
      <c r="AA112" s="83">
        <f t="shared" si="63"/>
        <v>1.97899</v>
      </c>
    </row>
    <row r="113" spans="1:27" ht="12.75" customHeight="1" outlineLevel="1" x14ac:dyDescent="0.2">
      <c r="A113" s="91" t="s">
        <v>953</v>
      </c>
      <c r="B113" s="63" t="s">
        <v>233</v>
      </c>
      <c r="C113" s="43" t="s">
        <v>79</v>
      </c>
      <c r="D113" s="44">
        <v>1516.78</v>
      </c>
      <c r="E113" s="44">
        <v>1312.58</v>
      </c>
      <c r="F113" s="44">
        <v>1177.1500000000001</v>
      </c>
      <c r="G113" s="44">
        <v>1141.0899999999999</v>
      </c>
      <c r="H113" s="44">
        <v>1110.58</v>
      </c>
      <c r="I113" s="44">
        <v>1153.48</v>
      </c>
      <c r="J113" s="44">
        <v>1299.5999999999999</v>
      </c>
      <c r="K113" s="44">
        <v>1435.98</v>
      </c>
      <c r="L113" s="44">
        <v>1776.69</v>
      </c>
      <c r="M113" s="44">
        <v>1933.15</v>
      </c>
      <c r="N113" s="44">
        <v>1940.18</v>
      </c>
      <c r="O113" s="44">
        <v>2007.66</v>
      </c>
      <c r="P113" s="44">
        <v>1990.06</v>
      </c>
      <c r="Q113" s="44">
        <v>1985.21</v>
      </c>
      <c r="R113" s="44">
        <v>1978.96</v>
      </c>
      <c r="S113" s="44">
        <v>1979.03</v>
      </c>
      <c r="T113" s="44">
        <v>1939.53</v>
      </c>
      <c r="U113" s="44">
        <v>1936.48</v>
      </c>
      <c r="V113" s="44">
        <v>1938.89</v>
      </c>
      <c r="W113" s="44">
        <v>2001.4</v>
      </c>
      <c r="X113" s="44">
        <v>2006.98</v>
      </c>
      <c r="Y113" s="44">
        <v>1983</v>
      </c>
      <c r="Z113" s="44">
        <v>1697.82</v>
      </c>
      <c r="AA113" s="44">
        <v>1575.98</v>
      </c>
    </row>
    <row r="114" spans="1:27" ht="12.75" customHeight="1" outlineLevel="1" x14ac:dyDescent="0.2">
      <c r="A114" s="91" t="s">
        <v>954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1" t="s">
        <v>955</v>
      </c>
      <c r="B115" s="63" t="s">
        <v>83</v>
      </c>
      <c r="C115" s="43" t="s">
        <v>79</v>
      </c>
      <c r="D115" s="44">
        <v>6.14</v>
      </c>
      <c r="E115" s="44">
        <v>6.14</v>
      </c>
      <c r="F115" s="44">
        <v>6.14</v>
      </c>
      <c r="G115" s="44">
        <v>6.14</v>
      </c>
      <c r="H115" s="44">
        <v>6.14</v>
      </c>
      <c r="I115" s="44">
        <v>6.14</v>
      </c>
      <c r="J115" s="44">
        <v>6.14</v>
      </c>
      <c r="K115" s="44">
        <v>6.14</v>
      </c>
      <c r="L115" s="44">
        <v>6.14</v>
      </c>
      <c r="M115" s="44">
        <v>6.14</v>
      </c>
      <c r="N115" s="44">
        <v>6.14</v>
      </c>
      <c r="O115" s="44">
        <v>6.14</v>
      </c>
      <c r="P115" s="44">
        <v>6.14</v>
      </c>
      <c r="Q115" s="44">
        <v>6.14</v>
      </c>
      <c r="R115" s="44">
        <v>6.14</v>
      </c>
      <c r="S115" s="44">
        <v>6.14</v>
      </c>
      <c r="T115" s="44">
        <v>6.14</v>
      </c>
      <c r="U115" s="44">
        <v>6.14</v>
      </c>
      <c r="V115" s="44">
        <v>6.14</v>
      </c>
      <c r="W115" s="44">
        <v>6.14</v>
      </c>
      <c r="X115" s="44">
        <v>6.14</v>
      </c>
      <c r="Y115" s="44">
        <v>6.14</v>
      </c>
      <c r="Z115" s="44">
        <v>6.14</v>
      </c>
      <c r="AA115" s="44">
        <v>6.14</v>
      </c>
    </row>
    <row r="116" spans="1:27" ht="12.75" customHeight="1" outlineLevel="1" x14ac:dyDescent="0.2">
      <c r="A116" s="91" t="s">
        <v>956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x14ac:dyDescent="0.2">
      <c r="A117" s="90" t="s">
        <v>957</v>
      </c>
      <c r="B117" s="28" t="str">
        <f>"23"&amp;"."&amp;$B$640&amp;"."&amp;$B$641</f>
        <v>23.04.2023</v>
      </c>
      <c r="C117" s="82" t="s">
        <v>76</v>
      </c>
      <c r="D117" s="83">
        <f>ROUND(((D118+D119+D121+D120)/1000),5)</f>
        <v>1.70875</v>
      </c>
      <c r="E117" s="83">
        <f>ROUND(((E118+E119+E121+E120)/1000),5)</f>
        <v>1.54958</v>
      </c>
      <c r="F117" s="83">
        <f>ROUND(((F118+F119+F121+F120)/1000),5)</f>
        <v>1.5109699999999999</v>
      </c>
      <c r="G117" s="83">
        <f t="shared" ref="G117:AA117" si="66">ROUND(((G118+G119+G121+G120)/1000),5)</f>
        <v>1.4740500000000001</v>
      </c>
      <c r="H117" s="83">
        <f t="shared" si="66"/>
        <v>1.4657100000000001</v>
      </c>
      <c r="I117" s="83">
        <f t="shared" si="66"/>
        <v>1.4774099999999999</v>
      </c>
      <c r="J117" s="83">
        <f t="shared" si="66"/>
        <v>1.4879100000000001</v>
      </c>
      <c r="K117" s="83">
        <f t="shared" si="66"/>
        <v>1.5140499999999999</v>
      </c>
      <c r="L117" s="83">
        <f t="shared" si="66"/>
        <v>1.7871900000000001</v>
      </c>
      <c r="M117" s="83">
        <f t="shared" si="66"/>
        <v>1.97556</v>
      </c>
      <c r="N117" s="83">
        <f t="shared" si="66"/>
        <v>2.0318000000000001</v>
      </c>
      <c r="O117" s="83">
        <f t="shared" si="66"/>
        <v>2.0278900000000002</v>
      </c>
      <c r="P117" s="83">
        <f t="shared" si="66"/>
        <v>1.92527</v>
      </c>
      <c r="Q117" s="83">
        <f t="shared" si="66"/>
        <v>1.8747400000000001</v>
      </c>
      <c r="R117" s="83">
        <f t="shared" si="66"/>
        <v>1.8691899999999999</v>
      </c>
      <c r="S117" s="83">
        <f t="shared" si="66"/>
        <v>1.8439099999999999</v>
      </c>
      <c r="T117" s="83">
        <f t="shared" si="66"/>
        <v>1.82114</v>
      </c>
      <c r="U117" s="83">
        <f t="shared" si="66"/>
        <v>1.8691899999999999</v>
      </c>
      <c r="V117" s="83">
        <f t="shared" si="66"/>
        <v>2.0101200000000001</v>
      </c>
      <c r="W117" s="83">
        <f t="shared" si="66"/>
        <v>2.0950500000000001</v>
      </c>
      <c r="X117" s="83">
        <f t="shared" si="66"/>
        <v>2.12323</v>
      </c>
      <c r="Y117" s="83">
        <f t="shared" si="66"/>
        <v>2.1349499999999999</v>
      </c>
      <c r="Z117" s="83">
        <f t="shared" si="66"/>
        <v>1.8442799999999999</v>
      </c>
      <c r="AA117" s="83">
        <f t="shared" si="66"/>
        <v>1.6605700000000001</v>
      </c>
    </row>
    <row r="118" spans="1:27" ht="12.75" customHeight="1" outlineLevel="1" x14ac:dyDescent="0.2">
      <c r="A118" s="91" t="s">
        <v>958</v>
      </c>
      <c r="B118" s="63" t="s">
        <v>233</v>
      </c>
      <c r="C118" s="43" t="s">
        <v>79</v>
      </c>
      <c r="D118" s="44">
        <v>1305.74</v>
      </c>
      <c r="E118" s="44">
        <v>1146.57</v>
      </c>
      <c r="F118" s="44">
        <v>1107.96</v>
      </c>
      <c r="G118" s="44">
        <v>1071.04</v>
      </c>
      <c r="H118" s="44">
        <v>1062.7</v>
      </c>
      <c r="I118" s="44">
        <v>1074.4000000000001</v>
      </c>
      <c r="J118" s="44">
        <v>1084.9000000000001</v>
      </c>
      <c r="K118" s="44">
        <v>1111.04</v>
      </c>
      <c r="L118" s="44">
        <v>1384.18</v>
      </c>
      <c r="M118" s="44">
        <v>1572.55</v>
      </c>
      <c r="N118" s="44">
        <v>1628.79</v>
      </c>
      <c r="O118" s="44">
        <v>1624.88</v>
      </c>
      <c r="P118" s="44">
        <v>1522.26</v>
      </c>
      <c r="Q118" s="44">
        <v>1471.73</v>
      </c>
      <c r="R118" s="44">
        <v>1466.18</v>
      </c>
      <c r="S118" s="44">
        <v>1440.9</v>
      </c>
      <c r="T118" s="44">
        <v>1418.13</v>
      </c>
      <c r="U118" s="44">
        <v>1466.18</v>
      </c>
      <c r="V118" s="44">
        <v>1607.11</v>
      </c>
      <c r="W118" s="44">
        <v>1692.04</v>
      </c>
      <c r="X118" s="44">
        <v>1720.22</v>
      </c>
      <c r="Y118" s="44">
        <v>1731.94</v>
      </c>
      <c r="Z118" s="44">
        <v>1441.27</v>
      </c>
      <c r="AA118" s="44">
        <v>1257.56</v>
      </c>
    </row>
    <row r="119" spans="1:27" ht="12.75" customHeight="1" outlineLevel="1" x14ac:dyDescent="0.2">
      <c r="A119" s="91" t="s">
        <v>959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1" t="s">
        <v>960</v>
      </c>
      <c r="B120" s="63" t="s">
        <v>83</v>
      </c>
      <c r="C120" s="43" t="s">
        <v>79</v>
      </c>
      <c r="D120" s="44">
        <v>6.14</v>
      </c>
      <c r="E120" s="44">
        <v>6.14</v>
      </c>
      <c r="F120" s="44">
        <v>6.14</v>
      </c>
      <c r="G120" s="44">
        <v>6.14</v>
      </c>
      <c r="H120" s="44">
        <v>6.14</v>
      </c>
      <c r="I120" s="44">
        <v>6.14</v>
      </c>
      <c r="J120" s="44">
        <v>6.14</v>
      </c>
      <c r="K120" s="44">
        <v>6.14</v>
      </c>
      <c r="L120" s="44">
        <v>6.14</v>
      </c>
      <c r="M120" s="44">
        <v>6.14</v>
      </c>
      <c r="N120" s="44">
        <v>6.14</v>
      </c>
      <c r="O120" s="44">
        <v>6.14</v>
      </c>
      <c r="P120" s="44">
        <v>6.14</v>
      </c>
      <c r="Q120" s="44">
        <v>6.14</v>
      </c>
      <c r="R120" s="44">
        <v>6.14</v>
      </c>
      <c r="S120" s="44">
        <v>6.14</v>
      </c>
      <c r="T120" s="44">
        <v>6.14</v>
      </c>
      <c r="U120" s="44">
        <v>6.14</v>
      </c>
      <c r="V120" s="44">
        <v>6.14</v>
      </c>
      <c r="W120" s="44">
        <v>6.14</v>
      </c>
      <c r="X120" s="44">
        <v>6.14</v>
      </c>
      <c r="Y120" s="44">
        <v>6.14</v>
      </c>
      <c r="Z120" s="44">
        <v>6.14</v>
      </c>
      <c r="AA120" s="44">
        <v>6.14</v>
      </c>
    </row>
    <row r="121" spans="1:27" ht="12.75" customHeight="1" outlineLevel="1" x14ac:dyDescent="0.2">
      <c r="A121" s="91" t="s">
        <v>961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x14ac:dyDescent="0.2">
      <c r="A122" s="90" t="s">
        <v>962</v>
      </c>
      <c r="B122" s="28" t="str">
        <f>"24"&amp;"."&amp;$B$640&amp;"."&amp;$B$641</f>
        <v>24.04.2023</v>
      </c>
      <c r="C122" s="82" t="s">
        <v>76</v>
      </c>
      <c r="D122" s="83">
        <f>ROUND(((D123+D124+D126+D125)/1000),5)</f>
        <v>1.5966899999999999</v>
      </c>
      <c r="E122" s="83">
        <f>ROUND(((E123+E124+E126+E125)/1000),5)</f>
        <v>1.51037</v>
      </c>
      <c r="F122" s="83">
        <f>ROUND(((F123+F124+F126+F125)/1000),5)</f>
        <v>1.46485</v>
      </c>
      <c r="G122" s="83">
        <f t="shared" ref="G122:AA122" si="69">ROUND(((G123+G124+G126+G125)/1000),5)</f>
        <v>1.4442999999999999</v>
      </c>
      <c r="H122" s="83">
        <f t="shared" si="69"/>
        <v>1.5023899999999999</v>
      </c>
      <c r="I122" s="83">
        <f t="shared" si="69"/>
        <v>1.5162599999999999</v>
      </c>
      <c r="J122" s="83">
        <f t="shared" si="69"/>
        <v>1.77671</v>
      </c>
      <c r="K122" s="83">
        <f t="shared" si="69"/>
        <v>2.0697199999999998</v>
      </c>
      <c r="L122" s="83">
        <f t="shared" si="69"/>
        <v>2.1974999999999998</v>
      </c>
      <c r="M122" s="83">
        <f t="shared" si="69"/>
        <v>2.2543700000000002</v>
      </c>
      <c r="N122" s="83">
        <f t="shared" si="69"/>
        <v>2.2550400000000002</v>
      </c>
      <c r="O122" s="83">
        <f t="shared" si="69"/>
        <v>2.2767900000000001</v>
      </c>
      <c r="P122" s="83">
        <f t="shared" si="69"/>
        <v>2.2788599999999999</v>
      </c>
      <c r="Q122" s="83">
        <f t="shared" si="69"/>
        <v>2.3068399999999998</v>
      </c>
      <c r="R122" s="83">
        <f t="shared" si="69"/>
        <v>2.2942499999999999</v>
      </c>
      <c r="S122" s="83">
        <f t="shared" si="69"/>
        <v>2.3067099999999998</v>
      </c>
      <c r="T122" s="83">
        <f t="shared" si="69"/>
        <v>2.27677</v>
      </c>
      <c r="U122" s="83">
        <f t="shared" si="69"/>
        <v>2.2484899999999999</v>
      </c>
      <c r="V122" s="83">
        <f t="shared" si="69"/>
        <v>2.1678199999999999</v>
      </c>
      <c r="W122" s="83">
        <f t="shared" si="69"/>
        <v>2.2607699999999999</v>
      </c>
      <c r="X122" s="83">
        <f t="shared" si="69"/>
        <v>2.3321999999999998</v>
      </c>
      <c r="Y122" s="83">
        <f t="shared" si="69"/>
        <v>2.3283200000000002</v>
      </c>
      <c r="Z122" s="83">
        <f t="shared" si="69"/>
        <v>2.0543999999999998</v>
      </c>
      <c r="AA122" s="83">
        <f t="shared" si="69"/>
        <v>1.7510699999999999</v>
      </c>
    </row>
    <row r="123" spans="1:27" ht="12.75" customHeight="1" outlineLevel="1" x14ac:dyDescent="0.2">
      <c r="A123" s="91" t="s">
        <v>963</v>
      </c>
      <c r="B123" s="63" t="s">
        <v>233</v>
      </c>
      <c r="C123" s="43" t="s">
        <v>79</v>
      </c>
      <c r="D123" s="44">
        <v>1193.68</v>
      </c>
      <c r="E123" s="44">
        <v>1107.3599999999999</v>
      </c>
      <c r="F123" s="44">
        <v>1061.8399999999999</v>
      </c>
      <c r="G123" s="44">
        <v>1041.29</v>
      </c>
      <c r="H123" s="44">
        <v>1099.3800000000001</v>
      </c>
      <c r="I123" s="44">
        <v>1113.25</v>
      </c>
      <c r="J123" s="44">
        <v>1373.7</v>
      </c>
      <c r="K123" s="44">
        <v>1666.71</v>
      </c>
      <c r="L123" s="44">
        <v>1794.49</v>
      </c>
      <c r="M123" s="44">
        <v>1851.36</v>
      </c>
      <c r="N123" s="44">
        <v>1852.03</v>
      </c>
      <c r="O123" s="44">
        <v>1873.78</v>
      </c>
      <c r="P123" s="44">
        <v>1875.85</v>
      </c>
      <c r="Q123" s="44">
        <v>1903.83</v>
      </c>
      <c r="R123" s="44">
        <v>1891.24</v>
      </c>
      <c r="S123" s="44">
        <v>1903.7</v>
      </c>
      <c r="T123" s="44">
        <v>1873.76</v>
      </c>
      <c r="U123" s="44">
        <v>1845.48</v>
      </c>
      <c r="V123" s="44">
        <v>1764.81</v>
      </c>
      <c r="W123" s="44">
        <v>1857.76</v>
      </c>
      <c r="X123" s="44">
        <v>1929.19</v>
      </c>
      <c r="Y123" s="44">
        <v>1925.31</v>
      </c>
      <c r="Z123" s="44">
        <v>1651.39</v>
      </c>
      <c r="AA123" s="44">
        <v>1348.06</v>
      </c>
    </row>
    <row r="124" spans="1:27" ht="12.75" customHeight="1" outlineLevel="1" x14ac:dyDescent="0.2">
      <c r="A124" s="91" t="s">
        <v>964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1" t="s">
        <v>965</v>
      </c>
      <c r="B125" s="63" t="s">
        <v>83</v>
      </c>
      <c r="C125" s="43" t="s">
        <v>79</v>
      </c>
      <c r="D125" s="44">
        <v>6.14</v>
      </c>
      <c r="E125" s="44">
        <v>6.14</v>
      </c>
      <c r="F125" s="44">
        <v>6.14</v>
      </c>
      <c r="G125" s="44">
        <v>6.14</v>
      </c>
      <c r="H125" s="44">
        <v>6.14</v>
      </c>
      <c r="I125" s="44">
        <v>6.14</v>
      </c>
      <c r="J125" s="44">
        <v>6.14</v>
      </c>
      <c r="K125" s="44">
        <v>6.14</v>
      </c>
      <c r="L125" s="44">
        <v>6.14</v>
      </c>
      <c r="M125" s="44">
        <v>6.14</v>
      </c>
      <c r="N125" s="44">
        <v>6.14</v>
      </c>
      <c r="O125" s="44">
        <v>6.14</v>
      </c>
      <c r="P125" s="44">
        <v>6.14</v>
      </c>
      <c r="Q125" s="44">
        <v>6.14</v>
      </c>
      <c r="R125" s="44">
        <v>6.14</v>
      </c>
      <c r="S125" s="44">
        <v>6.14</v>
      </c>
      <c r="T125" s="44">
        <v>6.14</v>
      </c>
      <c r="U125" s="44">
        <v>6.14</v>
      </c>
      <c r="V125" s="44">
        <v>6.14</v>
      </c>
      <c r="W125" s="44">
        <v>6.14</v>
      </c>
      <c r="X125" s="44">
        <v>6.14</v>
      </c>
      <c r="Y125" s="44">
        <v>6.14</v>
      </c>
      <c r="Z125" s="44">
        <v>6.14</v>
      </c>
      <c r="AA125" s="44">
        <v>6.14</v>
      </c>
    </row>
    <row r="126" spans="1:27" ht="12.75" customHeight="1" outlineLevel="1" x14ac:dyDescent="0.2">
      <c r="A126" s="91" t="s">
        <v>966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x14ac:dyDescent="0.2">
      <c r="A127" s="90" t="s">
        <v>967</v>
      </c>
      <c r="B127" s="28" t="str">
        <f>"25"&amp;"."&amp;$B$640&amp;"."&amp;$B$641</f>
        <v>25.04.2023</v>
      </c>
      <c r="C127" s="82" t="s">
        <v>76</v>
      </c>
      <c r="D127" s="83">
        <f>ROUND(((D128+D129+D131+D130)/1000),5)</f>
        <v>1.63788</v>
      </c>
      <c r="E127" s="83">
        <f>ROUND(((E128+E129+E131+E130)/1000),5)</f>
        <v>1.5114000000000001</v>
      </c>
      <c r="F127" s="83">
        <f>ROUND(((F128+F129+F131+F130)/1000),5)</f>
        <v>1.48051</v>
      </c>
      <c r="G127" s="83">
        <f t="shared" ref="G127:AA127" si="72">ROUND(((G128+G129+G131+G130)/1000),5)</f>
        <v>1.4606399999999999</v>
      </c>
      <c r="H127" s="83">
        <f t="shared" si="72"/>
        <v>1.50969</v>
      </c>
      <c r="I127" s="83">
        <f t="shared" si="72"/>
        <v>1.51562</v>
      </c>
      <c r="J127" s="83">
        <f t="shared" si="72"/>
        <v>1.7544900000000001</v>
      </c>
      <c r="K127" s="83">
        <f t="shared" si="72"/>
        <v>2.0540699999999998</v>
      </c>
      <c r="L127" s="83">
        <f t="shared" si="72"/>
        <v>2.2163200000000001</v>
      </c>
      <c r="M127" s="83">
        <f t="shared" si="72"/>
        <v>2.2866499999999998</v>
      </c>
      <c r="N127" s="83">
        <f t="shared" si="72"/>
        <v>2.2916400000000001</v>
      </c>
      <c r="O127" s="83">
        <f t="shared" si="72"/>
        <v>2.3083100000000001</v>
      </c>
      <c r="P127" s="83">
        <f t="shared" si="72"/>
        <v>2.3233700000000002</v>
      </c>
      <c r="Q127" s="83">
        <f t="shared" si="72"/>
        <v>2.3373400000000002</v>
      </c>
      <c r="R127" s="83">
        <f t="shared" si="72"/>
        <v>2.3368500000000001</v>
      </c>
      <c r="S127" s="83">
        <f t="shared" si="72"/>
        <v>2.3326199999999999</v>
      </c>
      <c r="T127" s="83">
        <f t="shared" si="72"/>
        <v>2.3097300000000001</v>
      </c>
      <c r="U127" s="83">
        <f t="shared" si="72"/>
        <v>2.3094100000000002</v>
      </c>
      <c r="V127" s="83">
        <f t="shared" si="72"/>
        <v>2.2357100000000001</v>
      </c>
      <c r="W127" s="83">
        <f t="shared" si="72"/>
        <v>2.3067600000000001</v>
      </c>
      <c r="X127" s="83">
        <f t="shared" si="72"/>
        <v>2.3617900000000001</v>
      </c>
      <c r="Y127" s="83">
        <f t="shared" si="72"/>
        <v>2.3422999999999998</v>
      </c>
      <c r="Z127" s="83">
        <f t="shared" si="72"/>
        <v>2.0977100000000002</v>
      </c>
      <c r="AA127" s="83">
        <f t="shared" si="72"/>
        <v>1.79505</v>
      </c>
    </row>
    <row r="128" spans="1:27" ht="12.75" customHeight="1" outlineLevel="1" x14ac:dyDescent="0.2">
      <c r="A128" s="91" t="s">
        <v>968</v>
      </c>
      <c r="B128" s="63" t="s">
        <v>233</v>
      </c>
      <c r="C128" s="43" t="s">
        <v>79</v>
      </c>
      <c r="D128" s="44">
        <v>1234.8699999999999</v>
      </c>
      <c r="E128" s="44">
        <v>1108.3900000000001</v>
      </c>
      <c r="F128" s="44">
        <v>1077.5</v>
      </c>
      <c r="G128" s="44">
        <v>1057.6300000000001</v>
      </c>
      <c r="H128" s="44">
        <v>1106.68</v>
      </c>
      <c r="I128" s="44">
        <v>1112.6099999999999</v>
      </c>
      <c r="J128" s="44">
        <v>1351.48</v>
      </c>
      <c r="K128" s="44">
        <v>1651.06</v>
      </c>
      <c r="L128" s="44">
        <v>1813.31</v>
      </c>
      <c r="M128" s="44">
        <v>1883.64</v>
      </c>
      <c r="N128" s="44">
        <v>1888.63</v>
      </c>
      <c r="O128" s="44">
        <v>1905.3</v>
      </c>
      <c r="P128" s="44">
        <v>1920.36</v>
      </c>
      <c r="Q128" s="44">
        <v>1934.33</v>
      </c>
      <c r="R128" s="44">
        <v>1933.84</v>
      </c>
      <c r="S128" s="44">
        <v>1929.61</v>
      </c>
      <c r="T128" s="44">
        <v>1906.72</v>
      </c>
      <c r="U128" s="44">
        <v>1906.4</v>
      </c>
      <c r="V128" s="44">
        <v>1832.7</v>
      </c>
      <c r="W128" s="44">
        <v>1903.75</v>
      </c>
      <c r="X128" s="44">
        <v>1958.78</v>
      </c>
      <c r="Y128" s="44">
        <v>1939.29</v>
      </c>
      <c r="Z128" s="44">
        <v>1694.7</v>
      </c>
      <c r="AA128" s="44">
        <v>1392.04</v>
      </c>
    </row>
    <row r="129" spans="1:27" ht="12.75" customHeight="1" outlineLevel="1" x14ac:dyDescent="0.2">
      <c r="A129" s="91" t="s">
        <v>969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1" t="s">
        <v>970</v>
      </c>
      <c r="B130" s="63" t="s">
        <v>83</v>
      </c>
      <c r="C130" s="43" t="s">
        <v>79</v>
      </c>
      <c r="D130" s="44">
        <v>6.14</v>
      </c>
      <c r="E130" s="44">
        <v>6.14</v>
      </c>
      <c r="F130" s="44">
        <v>6.14</v>
      </c>
      <c r="G130" s="44">
        <v>6.14</v>
      </c>
      <c r="H130" s="44">
        <v>6.14</v>
      </c>
      <c r="I130" s="44">
        <v>6.14</v>
      </c>
      <c r="J130" s="44">
        <v>6.14</v>
      </c>
      <c r="K130" s="44">
        <v>6.14</v>
      </c>
      <c r="L130" s="44">
        <v>6.14</v>
      </c>
      <c r="M130" s="44">
        <v>6.14</v>
      </c>
      <c r="N130" s="44">
        <v>6.14</v>
      </c>
      <c r="O130" s="44">
        <v>6.14</v>
      </c>
      <c r="P130" s="44">
        <v>6.14</v>
      </c>
      <c r="Q130" s="44">
        <v>6.14</v>
      </c>
      <c r="R130" s="44">
        <v>6.14</v>
      </c>
      <c r="S130" s="44">
        <v>6.14</v>
      </c>
      <c r="T130" s="44">
        <v>6.14</v>
      </c>
      <c r="U130" s="44">
        <v>6.14</v>
      </c>
      <c r="V130" s="44">
        <v>6.14</v>
      </c>
      <c r="W130" s="44">
        <v>6.14</v>
      </c>
      <c r="X130" s="44">
        <v>6.14</v>
      </c>
      <c r="Y130" s="44">
        <v>6.14</v>
      </c>
      <c r="Z130" s="44">
        <v>6.14</v>
      </c>
      <c r="AA130" s="44">
        <v>6.14</v>
      </c>
    </row>
    <row r="131" spans="1:27" ht="12.75" customHeight="1" outlineLevel="1" x14ac:dyDescent="0.2">
      <c r="A131" s="91" t="s">
        <v>971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x14ac:dyDescent="0.2">
      <c r="A132" s="90" t="s">
        <v>972</v>
      </c>
      <c r="B132" s="28" t="str">
        <f>"26"&amp;"."&amp;$B$640&amp;"."&amp;$B$641</f>
        <v>26.04.2023</v>
      </c>
      <c r="C132" s="82" t="s">
        <v>76</v>
      </c>
      <c r="D132" s="83">
        <f>ROUND(((D133+D134+D136+D135)/1000),5)</f>
        <v>1.71523</v>
      </c>
      <c r="E132" s="83">
        <f>ROUND(((E133+E134+E136+E135)/1000),5)</f>
        <v>1.5124200000000001</v>
      </c>
      <c r="F132" s="83">
        <f>ROUND(((F133+F134+F136+F135)/1000),5)</f>
        <v>1.49892</v>
      </c>
      <c r="G132" s="83">
        <f t="shared" ref="G132:AA132" si="75">ROUND(((G133+G134+G136+G135)/1000),5)</f>
        <v>1.4901</v>
      </c>
      <c r="H132" s="83">
        <f t="shared" si="75"/>
        <v>1.5088699999999999</v>
      </c>
      <c r="I132" s="83">
        <f t="shared" si="75"/>
        <v>1.5851299999999999</v>
      </c>
      <c r="J132" s="83">
        <f t="shared" si="75"/>
        <v>1.83908</v>
      </c>
      <c r="K132" s="83">
        <f t="shared" si="75"/>
        <v>2.1503399999999999</v>
      </c>
      <c r="L132" s="83">
        <f t="shared" si="75"/>
        <v>2.3255499999999998</v>
      </c>
      <c r="M132" s="83">
        <f t="shared" si="75"/>
        <v>2.3949799999999999</v>
      </c>
      <c r="N132" s="83">
        <f t="shared" si="75"/>
        <v>2.3892699999999998</v>
      </c>
      <c r="O132" s="83">
        <f t="shared" si="75"/>
        <v>2.4043600000000001</v>
      </c>
      <c r="P132" s="83">
        <f t="shared" si="75"/>
        <v>2.3840699999999999</v>
      </c>
      <c r="Q132" s="83">
        <f t="shared" si="75"/>
        <v>2.37636</v>
      </c>
      <c r="R132" s="83">
        <f t="shared" si="75"/>
        <v>2.3716599999999999</v>
      </c>
      <c r="S132" s="83">
        <f t="shared" si="75"/>
        <v>2.3380000000000001</v>
      </c>
      <c r="T132" s="83">
        <f t="shared" si="75"/>
        <v>2.3296600000000001</v>
      </c>
      <c r="U132" s="83">
        <f t="shared" si="75"/>
        <v>2.3089599999999999</v>
      </c>
      <c r="V132" s="83">
        <f t="shared" si="75"/>
        <v>2.2735699999999999</v>
      </c>
      <c r="W132" s="83">
        <f t="shared" si="75"/>
        <v>2.3024300000000002</v>
      </c>
      <c r="X132" s="83">
        <f t="shared" si="75"/>
        <v>2.33351</v>
      </c>
      <c r="Y132" s="83">
        <f t="shared" si="75"/>
        <v>2.34029</v>
      </c>
      <c r="Z132" s="83">
        <f t="shared" si="75"/>
        <v>2.1441499999999998</v>
      </c>
      <c r="AA132" s="83">
        <f t="shared" si="75"/>
        <v>1.78599</v>
      </c>
    </row>
    <row r="133" spans="1:27" ht="12.75" customHeight="1" outlineLevel="1" x14ac:dyDescent="0.2">
      <c r="A133" s="91" t="s">
        <v>973</v>
      </c>
      <c r="B133" s="63" t="s">
        <v>233</v>
      </c>
      <c r="C133" s="43" t="s">
        <v>79</v>
      </c>
      <c r="D133" s="44">
        <v>1312.22</v>
      </c>
      <c r="E133" s="44">
        <v>1109.4100000000001</v>
      </c>
      <c r="F133" s="44">
        <v>1095.9100000000001</v>
      </c>
      <c r="G133" s="44">
        <v>1087.0899999999999</v>
      </c>
      <c r="H133" s="44">
        <v>1105.8599999999999</v>
      </c>
      <c r="I133" s="44">
        <v>1182.1199999999999</v>
      </c>
      <c r="J133" s="44">
        <v>1436.07</v>
      </c>
      <c r="K133" s="44">
        <v>1747.33</v>
      </c>
      <c r="L133" s="44">
        <v>1922.54</v>
      </c>
      <c r="M133" s="44">
        <v>1991.97</v>
      </c>
      <c r="N133" s="44">
        <v>1986.26</v>
      </c>
      <c r="O133" s="44">
        <v>2001.35</v>
      </c>
      <c r="P133" s="44">
        <v>1981.06</v>
      </c>
      <c r="Q133" s="44">
        <v>1973.35</v>
      </c>
      <c r="R133" s="44">
        <v>1968.65</v>
      </c>
      <c r="S133" s="44">
        <v>1934.99</v>
      </c>
      <c r="T133" s="44">
        <v>1926.65</v>
      </c>
      <c r="U133" s="44">
        <v>1905.95</v>
      </c>
      <c r="V133" s="44">
        <v>1870.56</v>
      </c>
      <c r="W133" s="44">
        <v>1899.42</v>
      </c>
      <c r="X133" s="44">
        <v>1930.5</v>
      </c>
      <c r="Y133" s="44">
        <v>1937.28</v>
      </c>
      <c r="Z133" s="44">
        <v>1741.14</v>
      </c>
      <c r="AA133" s="44">
        <v>1382.98</v>
      </c>
    </row>
    <row r="134" spans="1:27" ht="12.75" customHeight="1" outlineLevel="1" x14ac:dyDescent="0.2">
      <c r="A134" s="91" t="s">
        <v>974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1" t="s">
        <v>975</v>
      </c>
      <c r="B135" s="63" t="s">
        <v>83</v>
      </c>
      <c r="C135" s="43" t="s">
        <v>79</v>
      </c>
      <c r="D135" s="44">
        <v>6.14</v>
      </c>
      <c r="E135" s="44">
        <v>6.14</v>
      </c>
      <c r="F135" s="44">
        <v>6.14</v>
      </c>
      <c r="G135" s="44">
        <v>6.14</v>
      </c>
      <c r="H135" s="44">
        <v>6.14</v>
      </c>
      <c r="I135" s="44">
        <v>6.14</v>
      </c>
      <c r="J135" s="44">
        <v>6.14</v>
      </c>
      <c r="K135" s="44">
        <v>6.14</v>
      </c>
      <c r="L135" s="44">
        <v>6.14</v>
      </c>
      <c r="M135" s="44">
        <v>6.14</v>
      </c>
      <c r="N135" s="44">
        <v>6.14</v>
      </c>
      <c r="O135" s="44">
        <v>6.14</v>
      </c>
      <c r="P135" s="44">
        <v>6.14</v>
      </c>
      <c r="Q135" s="44">
        <v>6.14</v>
      </c>
      <c r="R135" s="44">
        <v>6.14</v>
      </c>
      <c r="S135" s="44">
        <v>6.14</v>
      </c>
      <c r="T135" s="44">
        <v>6.14</v>
      </c>
      <c r="U135" s="44">
        <v>6.14</v>
      </c>
      <c r="V135" s="44">
        <v>6.14</v>
      </c>
      <c r="W135" s="44">
        <v>6.14</v>
      </c>
      <c r="X135" s="44">
        <v>6.14</v>
      </c>
      <c r="Y135" s="44">
        <v>6.14</v>
      </c>
      <c r="Z135" s="44">
        <v>6.14</v>
      </c>
      <c r="AA135" s="44">
        <v>6.14</v>
      </c>
    </row>
    <row r="136" spans="1:27" ht="12.75" customHeight="1" outlineLevel="1" x14ac:dyDescent="0.2">
      <c r="A136" s="91" t="s">
        <v>976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x14ac:dyDescent="0.2">
      <c r="A137" s="90" t="s">
        <v>977</v>
      </c>
      <c r="B137" s="28" t="str">
        <f>"27"&amp;"."&amp;$B$640&amp;"."&amp;$B$641</f>
        <v>27.04.2023</v>
      </c>
      <c r="C137" s="82" t="s">
        <v>76</v>
      </c>
      <c r="D137" s="83">
        <f>ROUND(((D138+D139+D141+D140)/1000),5)</f>
        <v>1.68404</v>
      </c>
      <c r="E137" s="83">
        <f>ROUND(((E138+E139+E141+E140)/1000),5)</f>
        <v>1.51271</v>
      </c>
      <c r="F137" s="83">
        <f>ROUND(((F138+F139+F141+F140)/1000),5)</f>
        <v>1.5063599999999999</v>
      </c>
      <c r="G137" s="83">
        <f t="shared" ref="G137:AA137" si="78">ROUND(((G138+G139+G141+G140)/1000),5)</f>
        <v>1.5000899999999999</v>
      </c>
      <c r="H137" s="83">
        <f t="shared" si="78"/>
        <v>1.5061100000000001</v>
      </c>
      <c r="I137" s="83">
        <f t="shared" si="78"/>
        <v>1.5361899999999999</v>
      </c>
      <c r="J137" s="83">
        <f t="shared" si="78"/>
        <v>1.7842499999999999</v>
      </c>
      <c r="K137" s="83">
        <f t="shared" si="78"/>
        <v>2.09911</v>
      </c>
      <c r="L137" s="83">
        <f t="shared" si="78"/>
        <v>2.31366</v>
      </c>
      <c r="M137" s="83">
        <f t="shared" si="78"/>
        <v>2.4072100000000001</v>
      </c>
      <c r="N137" s="83">
        <f t="shared" si="78"/>
        <v>2.3927200000000002</v>
      </c>
      <c r="O137" s="83">
        <f t="shared" si="78"/>
        <v>2.4128500000000002</v>
      </c>
      <c r="P137" s="83">
        <f t="shared" si="78"/>
        <v>2.41648</v>
      </c>
      <c r="Q137" s="83">
        <f t="shared" si="78"/>
        <v>2.4515099999999999</v>
      </c>
      <c r="R137" s="83">
        <f t="shared" si="78"/>
        <v>2.39771</v>
      </c>
      <c r="S137" s="83">
        <f t="shared" si="78"/>
        <v>2.3818600000000001</v>
      </c>
      <c r="T137" s="83">
        <f t="shared" si="78"/>
        <v>2.3446600000000002</v>
      </c>
      <c r="U137" s="83">
        <f t="shared" si="78"/>
        <v>2.32592</v>
      </c>
      <c r="V137" s="83">
        <f t="shared" si="78"/>
        <v>2.3005200000000001</v>
      </c>
      <c r="W137" s="83">
        <f t="shared" si="78"/>
        <v>2.3237399999999999</v>
      </c>
      <c r="X137" s="83">
        <f t="shared" si="78"/>
        <v>2.3721100000000002</v>
      </c>
      <c r="Y137" s="83">
        <f t="shared" si="78"/>
        <v>2.3719100000000002</v>
      </c>
      <c r="Z137" s="83">
        <f t="shared" si="78"/>
        <v>2.1463000000000001</v>
      </c>
      <c r="AA137" s="83">
        <f t="shared" si="78"/>
        <v>1.78691</v>
      </c>
    </row>
    <row r="138" spans="1:27" ht="12.75" customHeight="1" outlineLevel="1" x14ac:dyDescent="0.2">
      <c r="A138" s="91" t="s">
        <v>978</v>
      </c>
      <c r="B138" s="63" t="s">
        <v>233</v>
      </c>
      <c r="C138" s="43" t="s">
        <v>79</v>
      </c>
      <c r="D138" s="44">
        <v>1281.03</v>
      </c>
      <c r="E138" s="44">
        <v>1109.7</v>
      </c>
      <c r="F138" s="44">
        <v>1103.3499999999999</v>
      </c>
      <c r="G138" s="44">
        <v>1097.08</v>
      </c>
      <c r="H138" s="44">
        <v>1103.0999999999999</v>
      </c>
      <c r="I138" s="44">
        <v>1133.18</v>
      </c>
      <c r="J138" s="44">
        <v>1381.24</v>
      </c>
      <c r="K138" s="44">
        <v>1696.1</v>
      </c>
      <c r="L138" s="44">
        <v>1910.65</v>
      </c>
      <c r="M138" s="44">
        <v>2004.2</v>
      </c>
      <c r="N138" s="44">
        <v>1989.71</v>
      </c>
      <c r="O138" s="44">
        <v>2009.84</v>
      </c>
      <c r="P138" s="44">
        <v>2013.47</v>
      </c>
      <c r="Q138" s="44">
        <v>2048.5</v>
      </c>
      <c r="R138" s="44">
        <v>1994.7</v>
      </c>
      <c r="S138" s="44">
        <v>1978.85</v>
      </c>
      <c r="T138" s="44">
        <v>1941.65</v>
      </c>
      <c r="U138" s="44">
        <v>1922.91</v>
      </c>
      <c r="V138" s="44">
        <v>1897.51</v>
      </c>
      <c r="W138" s="44">
        <v>1920.73</v>
      </c>
      <c r="X138" s="44">
        <v>1969.1</v>
      </c>
      <c r="Y138" s="44">
        <v>1968.9</v>
      </c>
      <c r="Z138" s="44">
        <v>1743.29</v>
      </c>
      <c r="AA138" s="44">
        <v>1383.9</v>
      </c>
    </row>
    <row r="139" spans="1:27" ht="12.75" customHeight="1" outlineLevel="1" x14ac:dyDescent="0.2">
      <c r="A139" s="91" t="s">
        <v>979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1" t="s">
        <v>980</v>
      </c>
      <c r="B140" s="63" t="s">
        <v>83</v>
      </c>
      <c r="C140" s="43" t="s">
        <v>79</v>
      </c>
      <c r="D140" s="44">
        <v>6.14</v>
      </c>
      <c r="E140" s="44">
        <v>6.14</v>
      </c>
      <c r="F140" s="44">
        <v>6.14</v>
      </c>
      <c r="G140" s="44">
        <v>6.14</v>
      </c>
      <c r="H140" s="44">
        <v>6.14</v>
      </c>
      <c r="I140" s="44">
        <v>6.14</v>
      </c>
      <c r="J140" s="44">
        <v>6.14</v>
      </c>
      <c r="K140" s="44">
        <v>6.14</v>
      </c>
      <c r="L140" s="44">
        <v>6.14</v>
      </c>
      <c r="M140" s="44">
        <v>6.14</v>
      </c>
      <c r="N140" s="44">
        <v>6.14</v>
      </c>
      <c r="O140" s="44">
        <v>6.14</v>
      </c>
      <c r="P140" s="44">
        <v>6.14</v>
      </c>
      <c r="Q140" s="44">
        <v>6.14</v>
      </c>
      <c r="R140" s="44">
        <v>6.14</v>
      </c>
      <c r="S140" s="44">
        <v>6.14</v>
      </c>
      <c r="T140" s="44">
        <v>6.14</v>
      </c>
      <c r="U140" s="44">
        <v>6.14</v>
      </c>
      <c r="V140" s="44">
        <v>6.14</v>
      </c>
      <c r="W140" s="44">
        <v>6.14</v>
      </c>
      <c r="X140" s="44">
        <v>6.14</v>
      </c>
      <c r="Y140" s="44">
        <v>6.14</v>
      </c>
      <c r="Z140" s="44">
        <v>6.14</v>
      </c>
      <c r="AA140" s="44">
        <v>6.14</v>
      </c>
    </row>
    <row r="141" spans="1:27" ht="12.75" customHeight="1" outlineLevel="1" x14ac:dyDescent="0.2">
      <c r="A141" s="91" t="s">
        <v>981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x14ac:dyDescent="0.2">
      <c r="A142" s="90" t="s">
        <v>982</v>
      </c>
      <c r="B142" s="28" t="str">
        <f>"28"&amp;"."&amp;$B$640&amp;"."&amp;$B$641</f>
        <v>28.04.2023</v>
      </c>
      <c r="C142" s="82" t="s">
        <v>76</v>
      </c>
      <c r="D142" s="83">
        <f>ROUND(((D143+D144+D146+D145)/1000),5)</f>
        <v>1.6778900000000001</v>
      </c>
      <c r="E142" s="83">
        <f>ROUND(((E143+E144+E146+E145)/1000),5)</f>
        <v>1.5124599999999999</v>
      </c>
      <c r="F142" s="83">
        <f>ROUND(((F143+F144+F146+F145)/1000),5)</f>
        <v>1.50345</v>
      </c>
      <c r="G142" s="83">
        <f t="shared" ref="G142:AA142" si="81">ROUND(((G143+G144+G146+G145)/1000),5)</f>
        <v>1.4962500000000001</v>
      </c>
      <c r="H142" s="83">
        <f t="shared" si="81"/>
        <v>1.50966</v>
      </c>
      <c r="I142" s="83">
        <f t="shared" si="81"/>
        <v>1.5493399999999999</v>
      </c>
      <c r="J142" s="83">
        <f t="shared" si="81"/>
        <v>1.8249899999999999</v>
      </c>
      <c r="K142" s="83">
        <f t="shared" si="81"/>
        <v>2.11076</v>
      </c>
      <c r="L142" s="83">
        <f t="shared" si="81"/>
        <v>2.33813</v>
      </c>
      <c r="M142" s="83">
        <f t="shared" si="81"/>
        <v>2.4531700000000001</v>
      </c>
      <c r="N142" s="83">
        <f t="shared" si="81"/>
        <v>2.4616899999999999</v>
      </c>
      <c r="O142" s="83">
        <f t="shared" si="81"/>
        <v>2.48454</v>
      </c>
      <c r="P142" s="83">
        <f t="shared" si="81"/>
        <v>2.4836200000000002</v>
      </c>
      <c r="Q142" s="83">
        <f t="shared" si="81"/>
        <v>2.4825599999999999</v>
      </c>
      <c r="R142" s="83">
        <f t="shared" si="81"/>
        <v>2.4654699999999998</v>
      </c>
      <c r="S142" s="83">
        <f t="shared" si="81"/>
        <v>2.4543300000000001</v>
      </c>
      <c r="T142" s="83">
        <f t="shared" si="81"/>
        <v>2.4473500000000001</v>
      </c>
      <c r="U142" s="83">
        <f t="shared" si="81"/>
        <v>2.3691499999999999</v>
      </c>
      <c r="V142" s="83">
        <f t="shared" si="81"/>
        <v>2.3603399999999999</v>
      </c>
      <c r="W142" s="83">
        <f t="shared" si="81"/>
        <v>2.3443999999999998</v>
      </c>
      <c r="X142" s="83">
        <f t="shared" si="81"/>
        <v>2.38415</v>
      </c>
      <c r="Y142" s="83">
        <f t="shared" si="81"/>
        <v>2.4494500000000001</v>
      </c>
      <c r="Z142" s="83">
        <f t="shared" si="81"/>
        <v>2.2408299999999999</v>
      </c>
      <c r="AA142" s="83">
        <f t="shared" si="81"/>
        <v>2.0868000000000002</v>
      </c>
    </row>
    <row r="143" spans="1:27" ht="12.75" customHeight="1" outlineLevel="1" x14ac:dyDescent="0.2">
      <c r="A143" s="91" t="s">
        <v>983</v>
      </c>
      <c r="B143" s="63" t="s">
        <v>233</v>
      </c>
      <c r="C143" s="43" t="s">
        <v>79</v>
      </c>
      <c r="D143" s="44">
        <v>1274.8800000000001</v>
      </c>
      <c r="E143" s="44">
        <v>1109.45</v>
      </c>
      <c r="F143" s="44">
        <v>1100.44</v>
      </c>
      <c r="G143" s="44">
        <v>1093.24</v>
      </c>
      <c r="H143" s="44">
        <v>1106.6500000000001</v>
      </c>
      <c r="I143" s="44">
        <v>1146.33</v>
      </c>
      <c r="J143" s="44">
        <v>1421.98</v>
      </c>
      <c r="K143" s="44">
        <v>1707.75</v>
      </c>
      <c r="L143" s="44">
        <v>1935.12</v>
      </c>
      <c r="M143" s="44">
        <v>2050.16</v>
      </c>
      <c r="N143" s="44">
        <v>2058.6799999999998</v>
      </c>
      <c r="O143" s="44">
        <v>2081.5300000000002</v>
      </c>
      <c r="P143" s="44">
        <v>2080.61</v>
      </c>
      <c r="Q143" s="44">
        <v>2079.5500000000002</v>
      </c>
      <c r="R143" s="44">
        <v>2062.46</v>
      </c>
      <c r="S143" s="44">
        <v>2051.3200000000002</v>
      </c>
      <c r="T143" s="44">
        <v>2044.34</v>
      </c>
      <c r="U143" s="44">
        <v>1966.14</v>
      </c>
      <c r="V143" s="44">
        <v>1957.33</v>
      </c>
      <c r="W143" s="44">
        <v>1941.39</v>
      </c>
      <c r="X143" s="44">
        <v>1981.14</v>
      </c>
      <c r="Y143" s="44">
        <v>2046.44</v>
      </c>
      <c r="Z143" s="44">
        <v>1837.82</v>
      </c>
      <c r="AA143" s="44">
        <v>1683.79</v>
      </c>
    </row>
    <row r="144" spans="1:27" ht="12.75" customHeight="1" outlineLevel="1" x14ac:dyDescent="0.2">
      <c r="A144" s="91" t="s">
        <v>984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1" t="s">
        <v>985</v>
      </c>
      <c r="B145" s="63" t="s">
        <v>83</v>
      </c>
      <c r="C145" s="43" t="s">
        <v>79</v>
      </c>
      <c r="D145" s="44">
        <v>6.14</v>
      </c>
      <c r="E145" s="44">
        <v>6.14</v>
      </c>
      <c r="F145" s="44">
        <v>6.14</v>
      </c>
      <c r="G145" s="44">
        <v>6.14</v>
      </c>
      <c r="H145" s="44">
        <v>6.14</v>
      </c>
      <c r="I145" s="44">
        <v>6.14</v>
      </c>
      <c r="J145" s="44">
        <v>6.14</v>
      </c>
      <c r="K145" s="44">
        <v>6.14</v>
      </c>
      <c r="L145" s="44">
        <v>6.14</v>
      </c>
      <c r="M145" s="44">
        <v>6.14</v>
      </c>
      <c r="N145" s="44">
        <v>6.14</v>
      </c>
      <c r="O145" s="44">
        <v>6.14</v>
      </c>
      <c r="P145" s="44">
        <v>6.14</v>
      </c>
      <c r="Q145" s="44">
        <v>6.14</v>
      </c>
      <c r="R145" s="44">
        <v>6.14</v>
      </c>
      <c r="S145" s="44">
        <v>6.14</v>
      </c>
      <c r="T145" s="44">
        <v>6.14</v>
      </c>
      <c r="U145" s="44">
        <v>6.14</v>
      </c>
      <c r="V145" s="44">
        <v>6.14</v>
      </c>
      <c r="W145" s="44">
        <v>6.14</v>
      </c>
      <c r="X145" s="44">
        <v>6.14</v>
      </c>
      <c r="Y145" s="44">
        <v>6.14</v>
      </c>
      <c r="Z145" s="44">
        <v>6.14</v>
      </c>
      <c r="AA145" s="44">
        <v>6.14</v>
      </c>
    </row>
    <row r="146" spans="1:27" ht="12.75" customHeight="1" outlineLevel="1" x14ac:dyDescent="0.2">
      <c r="A146" s="91" t="s">
        <v>986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x14ac:dyDescent="0.2">
      <c r="A147" s="90" t="s">
        <v>987</v>
      </c>
      <c r="B147" s="28" t="str">
        <f>"29"&amp;"."&amp;$B$640&amp;"."&amp;$B$641</f>
        <v>29.04.2023</v>
      </c>
      <c r="C147" s="82" t="s">
        <v>76</v>
      </c>
      <c r="D147" s="83">
        <f>ROUND(((D148+D149+D151+D150)/1000),5)</f>
        <v>2.0637699999999999</v>
      </c>
      <c r="E147" s="83">
        <f>ROUND(((E148+E149+E151+E150)/1000),5)</f>
        <v>1.9029400000000001</v>
      </c>
      <c r="F147" s="83">
        <f>ROUND(((F148+F149+F151+F150)/1000),5)</f>
        <v>1.7383299999999999</v>
      </c>
      <c r="G147" s="83">
        <f t="shared" ref="G147:AA147" si="84">ROUND(((G148+G149+G151+G150)/1000),5)</f>
        <v>1.6950000000000001</v>
      </c>
      <c r="H147" s="83">
        <f t="shared" si="84"/>
        <v>1.7083900000000001</v>
      </c>
      <c r="I147" s="83">
        <f t="shared" si="84"/>
        <v>1.71671</v>
      </c>
      <c r="J147" s="83">
        <f t="shared" si="84"/>
        <v>1.74844</v>
      </c>
      <c r="K147" s="83">
        <f t="shared" si="84"/>
        <v>1.94424</v>
      </c>
      <c r="L147" s="83">
        <f t="shared" si="84"/>
        <v>2.2026699999999999</v>
      </c>
      <c r="M147" s="83">
        <f t="shared" si="84"/>
        <v>2.4300000000000002</v>
      </c>
      <c r="N147" s="83">
        <f t="shared" si="84"/>
        <v>2.4790899999999998</v>
      </c>
      <c r="O147" s="83">
        <f t="shared" si="84"/>
        <v>2.4755099999999999</v>
      </c>
      <c r="P147" s="83">
        <f t="shared" si="84"/>
        <v>2.3959800000000002</v>
      </c>
      <c r="Q147" s="83">
        <f t="shared" si="84"/>
        <v>2.3897400000000002</v>
      </c>
      <c r="R147" s="83">
        <f t="shared" si="84"/>
        <v>2.3572199999999999</v>
      </c>
      <c r="S147" s="83">
        <f t="shared" si="84"/>
        <v>2.3166799999999999</v>
      </c>
      <c r="T147" s="83">
        <f t="shared" si="84"/>
        <v>2.3736999999999999</v>
      </c>
      <c r="U147" s="83">
        <f t="shared" si="84"/>
        <v>2.3756699999999999</v>
      </c>
      <c r="V147" s="83">
        <f t="shared" si="84"/>
        <v>2.3822700000000001</v>
      </c>
      <c r="W147" s="83">
        <f t="shared" si="84"/>
        <v>2.5032299999999998</v>
      </c>
      <c r="X147" s="83">
        <f t="shared" si="84"/>
        <v>2.5788899999999999</v>
      </c>
      <c r="Y147" s="83">
        <f t="shared" si="84"/>
        <v>2.42293</v>
      </c>
      <c r="Z147" s="83">
        <f t="shared" si="84"/>
        <v>2.19543</v>
      </c>
      <c r="AA147" s="83">
        <f t="shared" si="84"/>
        <v>2.0769099999999998</v>
      </c>
    </row>
    <row r="148" spans="1:27" ht="12.75" customHeight="1" outlineLevel="1" x14ac:dyDescent="0.2">
      <c r="A148" s="91" t="s">
        <v>988</v>
      </c>
      <c r="B148" s="63" t="s">
        <v>233</v>
      </c>
      <c r="C148" s="43" t="s">
        <v>79</v>
      </c>
      <c r="D148" s="44">
        <v>1660.76</v>
      </c>
      <c r="E148" s="44">
        <v>1499.93</v>
      </c>
      <c r="F148" s="44">
        <v>1335.32</v>
      </c>
      <c r="G148" s="44">
        <v>1291.99</v>
      </c>
      <c r="H148" s="44">
        <v>1305.3800000000001</v>
      </c>
      <c r="I148" s="44">
        <v>1313.7</v>
      </c>
      <c r="J148" s="44">
        <v>1345.43</v>
      </c>
      <c r="K148" s="44">
        <v>1541.23</v>
      </c>
      <c r="L148" s="44">
        <v>1799.66</v>
      </c>
      <c r="M148" s="44">
        <v>2026.99</v>
      </c>
      <c r="N148" s="44">
        <v>2076.08</v>
      </c>
      <c r="O148" s="44">
        <v>2072.5</v>
      </c>
      <c r="P148" s="44">
        <v>1992.97</v>
      </c>
      <c r="Q148" s="44">
        <v>1986.73</v>
      </c>
      <c r="R148" s="44">
        <v>1954.21</v>
      </c>
      <c r="S148" s="44">
        <v>1913.67</v>
      </c>
      <c r="T148" s="44">
        <v>1970.69</v>
      </c>
      <c r="U148" s="44">
        <v>1972.66</v>
      </c>
      <c r="V148" s="44">
        <v>1979.26</v>
      </c>
      <c r="W148" s="44">
        <v>2100.2199999999998</v>
      </c>
      <c r="X148" s="44">
        <v>2175.88</v>
      </c>
      <c r="Y148" s="44">
        <v>2019.92</v>
      </c>
      <c r="Z148" s="44">
        <v>1792.42</v>
      </c>
      <c r="AA148" s="44">
        <v>1673.9</v>
      </c>
    </row>
    <row r="149" spans="1:27" ht="12.75" customHeight="1" outlineLevel="1" x14ac:dyDescent="0.2">
      <c r="A149" s="91" t="s">
        <v>989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1" t="s">
        <v>990</v>
      </c>
      <c r="B150" s="63" t="s">
        <v>83</v>
      </c>
      <c r="C150" s="43" t="s">
        <v>79</v>
      </c>
      <c r="D150" s="44">
        <v>6.14</v>
      </c>
      <c r="E150" s="44">
        <v>6.14</v>
      </c>
      <c r="F150" s="44">
        <v>6.14</v>
      </c>
      <c r="G150" s="44">
        <v>6.14</v>
      </c>
      <c r="H150" s="44">
        <v>6.14</v>
      </c>
      <c r="I150" s="44">
        <v>6.14</v>
      </c>
      <c r="J150" s="44">
        <v>6.14</v>
      </c>
      <c r="K150" s="44">
        <v>6.14</v>
      </c>
      <c r="L150" s="44">
        <v>6.14</v>
      </c>
      <c r="M150" s="44">
        <v>6.14</v>
      </c>
      <c r="N150" s="44">
        <v>6.14</v>
      </c>
      <c r="O150" s="44">
        <v>6.14</v>
      </c>
      <c r="P150" s="44">
        <v>6.14</v>
      </c>
      <c r="Q150" s="44">
        <v>6.14</v>
      </c>
      <c r="R150" s="44">
        <v>6.14</v>
      </c>
      <c r="S150" s="44">
        <v>6.14</v>
      </c>
      <c r="T150" s="44">
        <v>6.14</v>
      </c>
      <c r="U150" s="44">
        <v>6.14</v>
      </c>
      <c r="V150" s="44">
        <v>6.14</v>
      </c>
      <c r="W150" s="44">
        <v>6.14</v>
      </c>
      <c r="X150" s="44">
        <v>6.14</v>
      </c>
      <c r="Y150" s="44">
        <v>6.14</v>
      </c>
      <c r="Z150" s="44">
        <v>6.14</v>
      </c>
      <c r="AA150" s="44">
        <v>6.14</v>
      </c>
    </row>
    <row r="151" spans="1:27" ht="12.75" customHeight="1" outlineLevel="1" x14ac:dyDescent="0.2">
      <c r="A151" s="91" t="s">
        <v>991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x14ac:dyDescent="0.2">
      <c r="A152" s="90" t="s">
        <v>992</v>
      </c>
      <c r="B152" s="28" t="str">
        <f>"30"&amp;"."&amp;$B$640&amp;"."&amp;$B$641</f>
        <v>30.04.2023</v>
      </c>
      <c r="C152" s="82" t="s">
        <v>76</v>
      </c>
      <c r="D152" s="83">
        <f>ROUND(((D153+D154+D156+D155)/1000),5)</f>
        <v>2.03857</v>
      </c>
      <c r="E152" s="83">
        <f>ROUND(((E153+E154+E156+E155)/1000),5)</f>
        <v>1.8709899999999999</v>
      </c>
      <c r="F152" s="83">
        <f>ROUND(((F153+F154+F156+F155)/1000),5)</f>
        <v>1.73278</v>
      </c>
      <c r="G152" s="83">
        <f t="shared" ref="G152:AA152" si="87">ROUND(((G153+G154+G156+G155)/1000),5)</f>
        <v>1.6819299999999999</v>
      </c>
      <c r="H152" s="83">
        <f t="shared" si="87"/>
        <v>1.6788400000000001</v>
      </c>
      <c r="I152" s="83">
        <f t="shared" si="87"/>
        <v>1.71377</v>
      </c>
      <c r="J152" s="83">
        <f t="shared" si="87"/>
        <v>1.7200200000000001</v>
      </c>
      <c r="K152" s="83">
        <f t="shared" si="87"/>
        <v>1.8438399999999999</v>
      </c>
      <c r="L152" s="83">
        <f t="shared" si="87"/>
        <v>2.08352</v>
      </c>
      <c r="M152" s="83">
        <f t="shared" si="87"/>
        <v>2.2485499999999998</v>
      </c>
      <c r="N152" s="83">
        <f t="shared" si="87"/>
        <v>2.3202099999999999</v>
      </c>
      <c r="O152" s="83">
        <f t="shared" si="87"/>
        <v>2.3193700000000002</v>
      </c>
      <c r="P152" s="83">
        <f t="shared" si="87"/>
        <v>2.3059099999999999</v>
      </c>
      <c r="Q152" s="83">
        <f t="shared" si="87"/>
        <v>2.3046700000000002</v>
      </c>
      <c r="R152" s="83">
        <f t="shared" si="87"/>
        <v>2.20784</v>
      </c>
      <c r="S152" s="83">
        <f t="shared" si="87"/>
        <v>2.19041</v>
      </c>
      <c r="T152" s="83">
        <f t="shared" si="87"/>
        <v>2.3495599999999999</v>
      </c>
      <c r="U152" s="83">
        <f t="shared" si="87"/>
        <v>2.3846599999999998</v>
      </c>
      <c r="V152" s="83">
        <f t="shared" si="87"/>
        <v>2.39316</v>
      </c>
      <c r="W152" s="83">
        <f t="shared" si="87"/>
        <v>2.5664199999999999</v>
      </c>
      <c r="X152" s="83">
        <f t="shared" si="87"/>
        <v>2.7549000000000001</v>
      </c>
      <c r="Y152" s="83">
        <f t="shared" si="87"/>
        <v>2.44922</v>
      </c>
      <c r="Z152" s="83">
        <f t="shared" si="87"/>
        <v>2.1597200000000001</v>
      </c>
      <c r="AA152" s="83">
        <f t="shared" si="87"/>
        <v>2.0195400000000001</v>
      </c>
    </row>
    <row r="153" spans="1:27" ht="12.75" customHeight="1" outlineLevel="1" x14ac:dyDescent="0.2">
      <c r="A153" s="91" t="s">
        <v>993</v>
      </c>
      <c r="B153" s="63" t="s">
        <v>233</v>
      </c>
      <c r="C153" s="43" t="s">
        <v>79</v>
      </c>
      <c r="D153" s="44">
        <v>1635.56</v>
      </c>
      <c r="E153" s="44">
        <v>1467.98</v>
      </c>
      <c r="F153" s="44">
        <v>1329.77</v>
      </c>
      <c r="G153" s="44">
        <v>1278.92</v>
      </c>
      <c r="H153" s="44">
        <v>1275.83</v>
      </c>
      <c r="I153" s="44">
        <v>1310.76</v>
      </c>
      <c r="J153" s="44">
        <v>1317.01</v>
      </c>
      <c r="K153" s="44">
        <v>1440.83</v>
      </c>
      <c r="L153" s="44">
        <v>1680.51</v>
      </c>
      <c r="M153" s="44">
        <v>1845.54</v>
      </c>
      <c r="N153" s="44">
        <v>1917.2</v>
      </c>
      <c r="O153" s="44">
        <v>1916.36</v>
      </c>
      <c r="P153" s="44">
        <v>1902.9</v>
      </c>
      <c r="Q153" s="44">
        <v>1901.66</v>
      </c>
      <c r="R153" s="44">
        <v>1804.83</v>
      </c>
      <c r="S153" s="44">
        <v>1787.4</v>
      </c>
      <c r="T153" s="44">
        <v>1946.55</v>
      </c>
      <c r="U153" s="44">
        <v>1981.65</v>
      </c>
      <c r="V153" s="44">
        <v>1990.15</v>
      </c>
      <c r="W153" s="44">
        <v>2163.41</v>
      </c>
      <c r="X153" s="44">
        <v>2351.89</v>
      </c>
      <c r="Y153" s="44">
        <v>2046.21</v>
      </c>
      <c r="Z153" s="44">
        <v>1756.71</v>
      </c>
      <c r="AA153" s="44">
        <v>1616.53</v>
      </c>
    </row>
    <row r="154" spans="1:27" ht="12.75" customHeight="1" outlineLevel="1" x14ac:dyDescent="0.2">
      <c r="A154" s="91" t="s">
        <v>994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1" t="s">
        <v>995</v>
      </c>
      <c r="B155" s="63" t="s">
        <v>83</v>
      </c>
      <c r="C155" s="43" t="s">
        <v>79</v>
      </c>
      <c r="D155" s="44">
        <v>6.14</v>
      </c>
      <c r="E155" s="44">
        <v>6.14</v>
      </c>
      <c r="F155" s="44">
        <v>6.14</v>
      </c>
      <c r="G155" s="44">
        <v>6.14</v>
      </c>
      <c r="H155" s="44">
        <v>6.14</v>
      </c>
      <c r="I155" s="44">
        <v>6.14</v>
      </c>
      <c r="J155" s="44">
        <v>6.14</v>
      </c>
      <c r="K155" s="44">
        <v>6.14</v>
      </c>
      <c r="L155" s="44">
        <v>6.14</v>
      </c>
      <c r="M155" s="44">
        <v>6.14</v>
      </c>
      <c r="N155" s="44">
        <v>6.14</v>
      </c>
      <c r="O155" s="44">
        <v>6.14</v>
      </c>
      <c r="P155" s="44">
        <v>6.14</v>
      </c>
      <c r="Q155" s="44">
        <v>6.14</v>
      </c>
      <c r="R155" s="44">
        <v>6.14</v>
      </c>
      <c r="S155" s="44">
        <v>6.14</v>
      </c>
      <c r="T155" s="44">
        <v>6.14</v>
      </c>
      <c r="U155" s="44">
        <v>6.14</v>
      </c>
      <c r="V155" s="44">
        <v>6.14</v>
      </c>
      <c r="W155" s="44">
        <v>6.14</v>
      </c>
      <c r="X155" s="44">
        <v>6.14</v>
      </c>
      <c r="Y155" s="44">
        <v>6.14</v>
      </c>
      <c r="Z155" s="44">
        <v>6.14</v>
      </c>
      <c r="AA155" s="44">
        <v>6.14</v>
      </c>
    </row>
    <row r="156" spans="1:27" ht="12.75" customHeight="1" outlineLevel="1" x14ac:dyDescent="0.2">
      <c r="A156" s="91" t="s">
        <v>996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x14ac:dyDescent="0.2">
      <c r="A157" s="92"/>
      <c r="B157" s="93" t="s">
        <v>382</v>
      </c>
      <c r="C157" s="94"/>
      <c r="D157" s="95"/>
      <c r="E157" s="95"/>
      <c r="F157" s="95"/>
      <c r="G157" s="95"/>
      <c r="I157" s="39"/>
    </row>
    <row r="158" spans="1:27" x14ac:dyDescent="0.2">
      <c r="A158" s="164" t="s">
        <v>383</v>
      </c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6"/>
    </row>
    <row r="159" spans="1:27" ht="27" customHeight="1" x14ac:dyDescent="0.2">
      <c r="A159" s="26" t="s">
        <v>64</v>
      </c>
      <c r="B159" s="27" t="s">
        <v>205</v>
      </c>
      <c r="C159" s="26" t="s">
        <v>206</v>
      </c>
      <c r="D159" s="27" t="s">
        <v>207</v>
      </c>
      <c r="E159" s="27" t="s">
        <v>208</v>
      </c>
      <c r="F159" s="27" t="s">
        <v>209</v>
      </c>
      <c r="G159" s="27" t="s">
        <v>210</v>
      </c>
      <c r="H159" s="27" t="s">
        <v>211</v>
      </c>
      <c r="I159" s="27" t="s">
        <v>212</v>
      </c>
      <c r="J159" s="27" t="s">
        <v>213</v>
      </c>
      <c r="K159" s="27" t="s">
        <v>214</v>
      </c>
      <c r="L159" s="27" t="s">
        <v>215</v>
      </c>
      <c r="M159" s="27" t="s">
        <v>216</v>
      </c>
      <c r="N159" s="27" t="s">
        <v>217</v>
      </c>
      <c r="O159" s="27" t="s">
        <v>218</v>
      </c>
      <c r="P159" s="27" t="s">
        <v>219</v>
      </c>
      <c r="Q159" s="27" t="s">
        <v>220</v>
      </c>
      <c r="R159" s="27" t="s">
        <v>221</v>
      </c>
      <c r="S159" s="27" t="s">
        <v>222</v>
      </c>
      <c r="T159" s="27" t="s">
        <v>223</v>
      </c>
      <c r="U159" s="27" t="s">
        <v>224</v>
      </c>
      <c r="V159" s="27" t="s">
        <v>225</v>
      </c>
      <c r="W159" s="27" t="s">
        <v>226</v>
      </c>
      <c r="X159" s="27" t="s">
        <v>227</v>
      </c>
      <c r="Y159" s="27" t="s">
        <v>228</v>
      </c>
      <c r="Z159" s="27" t="s">
        <v>229</v>
      </c>
      <c r="AA159" s="27" t="s">
        <v>230</v>
      </c>
    </row>
    <row r="160" spans="1:27" x14ac:dyDescent="0.2">
      <c r="A160" s="90" t="s">
        <v>997</v>
      </c>
      <c r="B160" s="28" t="str">
        <f>"01"&amp;"."&amp;$B$640&amp;"."&amp;$B$641</f>
        <v>01.04.2023</v>
      </c>
      <c r="C160" s="82" t="s">
        <v>76</v>
      </c>
      <c r="D160" s="83">
        <f>ROUND(((D161+D162+D164+D163)/1000),5)</f>
        <v>1.63886</v>
      </c>
      <c r="E160" s="83">
        <f>ROUND(((E161+E162+E164+E163)/1000),5)</f>
        <v>1.55769</v>
      </c>
      <c r="F160" s="83">
        <f>ROUND(((F161+F162+F164+F163)/1000),5)</f>
        <v>1.5461100000000001</v>
      </c>
      <c r="G160" s="83">
        <f t="shared" ref="G160:AA160" si="90">ROUND(((G161+G162+G164+G163)/1000),5)</f>
        <v>1.5372600000000001</v>
      </c>
      <c r="H160" s="83">
        <f t="shared" si="90"/>
        <v>1.5491200000000001</v>
      </c>
      <c r="I160" s="83">
        <f t="shared" si="90"/>
        <v>1.55748</v>
      </c>
      <c r="J160" s="83">
        <f t="shared" si="90"/>
        <v>1.55993</v>
      </c>
      <c r="K160" s="83">
        <f t="shared" si="90"/>
        <v>1.78033</v>
      </c>
      <c r="L160" s="83">
        <f t="shared" si="90"/>
        <v>1.96939</v>
      </c>
      <c r="M160" s="83">
        <f t="shared" si="90"/>
        <v>2.0002599999999999</v>
      </c>
      <c r="N160" s="83">
        <f t="shared" si="90"/>
        <v>2.0360499999999999</v>
      </c>
      <c r="O160" s="83">
        <f t="shared" si="90"/>
        <v>2.0714600000000001</v>
      </c>
      <c r="P160" s="83">
        <f t="shared" si="90"/>
        <v>2.0560999999999998</v>
      </c>
      <c r="Q160" s="83">
        <f t="shared" si="90"/>
        <v>2.0508899999999999</v>
      </c>
      <c r="R160" s="83">
        <f t="shared" si="90"/>
        <v>2.04087</v>
      </c>
      <c r="S160" s="83">
        <f t="shared" si="90"/>
        <v>2.0419900000000002</v>
      </c>
      <c r="T160" s="83">
        <f t="shared" si="90"/>
        <v>2.0414500000000002</v>
      </c>
      <c r="U160" s="83">
        <f t="shared" si="90"/>
        <v>2.0310199999999998</v>
      </c>
      <c r="V160" s="83">
        <f t="shared" si="90"/>
        <v>2.0345</v>
      </c>
      <c r="W160" s="83">
        <f t="shared" si="90"/>
        <v>2.0693299999999999</v>
      </c>
      <c r="X160" s="83">
        <f t="shared" si="90"/>
        <v>2.0559699999999999</v>
      </c>
      <c r="Y160" s="83">
        <f t="shared" si="90"/>
        <v>1.9988699999999999</v>
      </c>
      <c r="Z160" s="83">
        <f t="shared" si="90"/>
        <v>1.9188400000000001</v>
      </c>
      <c r="AA160" s="83">
        <f t="shared" si="90"/>
        <v>1.7950200000000001</v>
      </c>
    </row>
    <row r="161" spans="1:27" ht="12.75" customHeight="1" outlineLevel="1" x14ac:dyDescent="0.2">
      <c r="A161" s="91" t="s">
        <v>998</v>
      </c>
      <c r="B161" s="63" t="s">
        <v>233</v>
      </c>
      <c r="C161" s="43" t="s">
        <v>79</v>
      </c>
      <c r="D161" s="44">
        <v>1188.9100000000001</v>
      </c>
      <c r="E161" s="44">
        <v>1107.74</v>
      </c>
      <c r="F161" s="44">
        <v>1096.1600000000001</v>
      </c>
      <c r="G161" s="44">
        <v>1087.31</v>
      </c>
      <c r="H161" s="44">
        <v>1099.17</v>
      </c>
      <c r="I161" s="44">
        <v>1107.53</v>
      </c>
      <c r="J161" s="44">
        <v>1109.98</v>
      </c>
      <c r="K161" s="44">
        <v>1330.38</v>
      </c>
      <c r="L161" s="44">
        <v>1519.44</v>
      </c>
      <c r="M161" s="44">
        <v>1550.31</v>
      </c>
      <c r="N161" s="44">
        <v>1586.1</v>
      </c>
      <c r="O161" s="44">
        <v>1621.51</v>
      </c>
      <c r="P161" s="44">
        <v>1606.15</v>
      </c>
      <c r="Q161" s="44">
        <v>1600.94</v>
      </c>
      <c r="R161" s="44">
        <v>1590.92</v>
      </c>
      <c r="S161" s="44">
        <v>1592.04</v>
      </c>
      <c r="T161" s="44">
        <v>1591.5</v>
      </c>
      <c r="U161" s="44">
        <v>1581.07</v>
      </c>
      <c r="V161" s="44">
        <v>1584.55</v>
      </c>
      <c r="W161" s="44">
        <v>1619.38</v>
      </c>
      <c r="X161" s="44">
        <v>1606.02</v>
      </c>
      <c r="Y161" s="44">
        <v>1548.92</v>
      </c>
      <c r="Z161" s="44">
        <v>1468.89</v>
      </c>
      <c r="AA161" s="44">
        <v>1345.07</v>
      </c>
    </row>
    <row r="162" spans="1:27" ht="12.75" customHeight="1" outlineLevel="1" x14ac:dyDescent="0.2">
      <c r="A162" s="91" t="s">
        <v>999</v>
      </c>
      <c r="B162" s="63" t="s">
        <v>90</v>
      </c>
      <c r="C162" s="43" t="s">
        <v>79</v>
      </c>
      <c r="D162" s="44">
        <v>113.12</v>
      </c>
      <c r="E162" s="44">
        <f>$D$162</f>
        <v>113.12</v>
      </c>
      <c r="F162" s="44">
        <f t="shared" ref="F162:AA162" si="91">$D$162</f>
        <v>113.12</v>
      </c>
      <c r="G162" s="44">
        <f t="shared" si="91"/>
        <v>113.12</v>
      </c>
      <c r="H162" s="44">
        <f t="shared" si="91"/>
        <v>113.12</v>
      </c>
      <c r="I162" s="44">
        <f t="shared" si="91"/>
        <v>113.12</v>
      </c>
      <c r="J162" s="44">
        <f t="shared" si="91"/>
        <v>113.12</v>
      </c>
      <c r="K162" s="44">
        <f t="shared" si="91"/>
        <v>113.12</v>
      </c>
      <c r="L162" s="44">
        <f t="shared" si="91"/>
        <v>113.12</v>
      </c>
      <c r="M162" s="44">
        <f t="shared" si="91"/>
        <v>113.12</v>
      </c>
      <c r="N162" s="44">
        <f t="shared" si="91"/>
        <v>113.12</v>
      </c>
      <c r="O162" s="44">
        <f t="shared" si="91"/>
        <v>113.12</v>
      </c>
      <c r="P162" s="44">
        <f t="shared" si="91"/>
        <v>113.12</v>
      </c>
      <c r="Q162" s="44">
        <f t="shared" si="91"/>
        <v>113.12</v>
      </c>
      <c r="R162" s="44">
        <f t="shared" si="91"/>
        <v>113.12</v>
      </c>
      <c r="S162" s="44">
        <f t="shared" si="91"/>
        <v>113.12</v>
      </c>
      <c r="T162" s="44">
        <f t="shared" si="91"/>
        <v>113.12</v>
      </c>
      <c r="U162" s="44">
        <f t="shared" si="91"/>
        <v>113.12</v>
      </c>
      <c r="V162" s="44">
        <f t="shared" si="91"/>
        <v>113.12</v>
      </c>
      <c r="W162" s="44">
        <f t="shared" si="91"/>
        <v>113.12</v>
      </c>
      <c r="X162" s="44">
        <f t="shared" si="91"/>
        <v>113.12</v>
      </c>
      <c r="Y162" s="44">
        <f t="shared" si="91"/>
        <v>113.12</v>
      </c>
      <c r="Z162" s="44">
        <f t="shared" si="91"/>
        <v>113.12</v>
      </c>
      <c r="AA162" s="44">
        <f t="shared" si="91"/>
        <v>113.12</v>
      </c>
    </row>
    <row r="163" spans="1:27" ht="12.75" customHeight="1" outlineLevel="1" x14ac:dyDescent="0.2">
      <c r="A163" s="91" t="s">
        <v>1000</v>
      </c>
      <c r="B163" s="63" t="s">
        <v>83</v>
      </c>
      <c r="C163" s="43" t="s">
        <v>79</v>
      </c>
      <c r="D163" s="44">
        <v>6.14</v>
      </c>
      <c r="E163" s="44">
        <v>6.14</v>
      </c>
      <c r="F163" s="44">
        <v>6.14</v>
      </c>
      <c r="G163" s="44">
        <v>6.14</v>
      </c>
      <c r="H163" s="44">
        <v>6.14</v>
      </c>
      <c r="I163" s="44">
        <v>6.14</v>
      </c>
      <c r="J163" s="44">
        <v>6.14</v>
      </c>
      <c r="K163" s="44">
        <v>6.14</v>
      </c>
      <c r="L163" s="44">
        <v>6.14</v>
      </c>
      <c r="M163" s="44">
        <v>6.14</v>
      </c>
      <c r="N163" s="44">
        <v>6.14</v>
      </c>
      <c r="O163" s="44">
        <v>6.14</v>
      </c>
      <c r="P163" s="44">
        <v>6.14</v>
      </c>
      <c r="Q163" s="44">
        <v>6.14</v>
      </c>
      <c r="R163" s="44">
        <v>6.14</v>
      </c>
      <c r="S163" s="44">
        <v>6.14</v>
      </c>
      <c r="T163" s="44">
        <v>6.14</v>
      </c>
      <c r="U163" s="44">
        <v>6.14</v>
      </c>
      <c r="V163" s="44">
        <v>6.14</v>
      </c>
      <c r="W163" s="44">
        <v>6.14</v>
      </c>
      <c r="X163" s="44">
        <v>6.14</v>
      </c>
      <c r="Y163" s="44">
        <v>6.14</v>
      </c>
      <c r="Z163" s="44">
        <v>6.14</v>
      </c>
      <c r="AA163" s="44">
        <v>6.14</v>
      </c>
    </row>
    <row r="164" spans="1:27" ht="12.75" customHeight="1" outlineLevel="1" x14ac:dyDescent="0.2">
      <c r="A164" s="91" t="s">
        <v>1001</v>
      </c>
      <c r="B164" s="63" t="s">
        <v>81</v>
      </c>
      <c r="C164" s="43" t="s">
        <v>79</v>
      </c>
      <c r="D164" s="44">
        <f>$D$11</f>
        <v>330.69</v>
      </c>
      <c r="E164" s="44">
        <f t="shared" ref="E164:AA164" si="92">$D$11</f>
        <v>330.69</v>
      </c>
      <c r="F164" s="44">
        <f t="shared" si="92"/>
        <v>330.69</v>
      </c>
      <c r="G164" s="44">
        <f t="shared" si="92"/>
        <v>330.69</v>
      </c>
      <c r="H164" s="44">
        <f t="shared" si="92"/>
        <v>330.69</v>
      </c>
      <c r="I164" s="44">
        <f t="shared" si="92"/>
        <v>330.69</v>
      </c>
      <c r="J164" s="44">
        <f t="shared" si="92"/>
        <v>330.69</v>
      </c>
      <c r="K164" s="44">
        <f t="shared" si="92"/>
        <v>330.69</v>
      </c>
      <c r="L164" s="44">
        <f t="shared" si="92"/>
        <v>330.69</v>
      </c>
      <c r="M164" s="44">
        <f t="shared" si="92"/>
        <v>330.69</v>
      </c>
      <c r="N164" s="44">
        <f t="shared" si="92"/>
        <v>330.69</v>
      </c>
      <c r="O164" s="44">
        <f t="shared" si="92"/>
        <v>330.69</v>
      </c>
      <c r="P164" s="44">
        <f t="shared" si="92"/>
        <v>330.69</v>
      </c>
      <c r="Q164" s="44">
        <f t="shared" si="92"/>
        <v>330.69</v>
      </c>
      <c r="R164" s="44">
        <f t="shared" si="92"/>
        <v>330.69</v>
      </c>
      <c r="S164" s="44">
        <f t="shared" si="92"/>
        <v>330.69</v>
      </c>
      <c r="T164" s="44">
        <f t="shared" si="92"/>
        <v>330.69</v>
      </c>
      <c r="U164" s="44">
        <f t="shared" si="92"/>
        <v>330.69</v>
      </c>
      <c r="V164" s="44">
        <f t="shared" si="92"/>
        <v>330.69</v>
      </c>
      <c r="W164" s="44">
        <f t="shared" si="92"/>
        <v>330.69</v>
      </c>
      <c r="X164" s="44">
        <f t="shared" si="92"/>
        <v>330.69</v>
      </c>
      <c r="Y164" s="44">
        <f t="shared" si="92"/>
        <v>330.69</v>
      </c>
      <c r="Z164" s="44">
        <f t="shared" si="92"/>
        <v>330.69</v>
      </c>
      <c r="AA164" s="44">
        <f t="shared" si="92"/>
        <v>330.69</v>
      </c>
    </row>
    <row r="165" spans="1:27" x14ac:dyDescent="0.2">
      <c r="A165" s="90" t="s">
        <v>1002</v>
      </c>
      <c r="B165" s="28" t="str">
        <f>"02"&amp;"."&amp;$B$640&amp;"."&amp;$B$641</f>
        <v>02.04.2023</v>
      </c>
      <c r="C165" s="82" t="s">
        <v>76</v>
      </c>
      <c r="D165" s="83">
        <f>ROUND(((D166+D167+D169+D168)/1000),5)</f>
        <v>1.5677000000000001</v>
      </c>
      <c r="E165" s="83">
        <f>ROUND(((E166+E167+E169+E168)/1000),5)</f>
        <v>1.5219100000000001</v>
      </c>
      <c r="F165" s="83">
        <f>ROUND(((F166+F167+F169+F168)/1000),5)</f>
        <v>1.46387</v>
      </c>
      <c r="G165" s="83">
        <f t="shared" ref="G165:AA165" si="93">ROUND(((G166+G167+G169+G168)/1000),5)</f>
        <v>1.4551400000000001</v>
      </c>
      <c r="H165" s="83">
        <f t="shared" si="93"/>
        <v>1.4607000000000001</v>
      </c>
      <c r="I165" s="83">
        <f t="shared" si="93"/>
        <v>1.4756100000000001</v>
      </c>
      <c r="J165" s="83">
        <f t="shared" si="93"/>
        <v>1.4547300000000001</v>
      </c>
      <c r="K165" s="83">
        <f t="shared" si="93"/>
        <v>1.5084200000000001</v>
      </c>
      <c r="L165" s="83">
        <f t="shared" si="93"/>
        <v>1.73685</v>
      </c>
      <c r="M165" s="83">
        <f t="shared" si="93"/>
        <v>1.81185</v>
      </c>
      <c r="N165" s="83">
        <f t="shared" si="93"/>
        <v>1.85318</v>
      </c>
      <c r="O165" s="83">
        <f t="shared" si="93"/>
        <v>1.86232</v>
      </c>
      <c r="P165" s="83">
        <f t="shared" si="93"/>
        <v>1.8627199999999999</v>
      </c>
      <c r="Q165" s="83">
        <f t="shared" si="93"/>
        <v>1.8830800000000001</v>
      </c>
      <c r="R165" s="83">
        <f t="shared" si="93"/>
        <v>1.8765000000000001</v>
      </c>
      <c r="S165" s="83">
        <f t="shared" si="93"/>
        <v>1.8495699999999999</v>
      </c>
      <c r="T165" s="83">
        <f t="shared" si="93"/>
        <v>1.84765</v>
      </c>
      <c r="U165" s="83">
        <f t="shared" si="93"/>
        <v>1.8620699999999999</v>
      </c>
      <c r="V165" s="83">
        <f t="shared" si="93"/>
        <v>2.0348299999999999</v>
      </c>
      <c r="W165" s="83">
        <f t="shared" si="93"/>
        <v>2.0989200000000001</v>
      </c>
      <c r="X165" s="83">
        <f t="shared" si="93"/>
        <v>2.06793</v>
      </c>
      <c r="Y165" s="83">
        <f t="shared" si="93"/>
        <v>1.9399</v>
      </c>
      <c r="Z165" s="83">
        <f t="shared" si="93"/>
        <v>1.7674700000000001</v>
      </c>
      <c r="AA165" s="83">
        <f t="shared" si="93"/>
        <v>1.69628</v>
      </c>
    </row>
    <row r="166" spans="1:27" ht="12.75" customHeight="1" outlineLevel="1" x14ac:dyDescent="0.2">
      <c r="A166" s="91" t="s">
        <v>1003</v>
      </c>
      <c r="B166" s="63" t="s">
        <v>233</v>
      </c>
      <c r="C166" s="43" t="s">
        <v>79</v>
      </c>
      <c r="D166" s="44">
        <v>1117.75</v>
      </c>
      <c r="E166" s="44">
        <v>1071.96</v>
      </c>
      <c r="F166" s="44">
        <v>1013.92</v>
      </c>
      <c r="G166" s="44">
        <v>1005.19</v>
      </c>
      <c r="H166" s="44">
        <v>1010.75</v>
      </c>
      <c r="I166" s="44">
        <v>1025.6600000000001</v>
      </c>
      <c r="J166" s="44">
        <v>1004.78</v>
      </c>
      <c r="K166" s="44">
        <v>1058.47</v>
      </c>
      <c r="L166" s="44">
        <v>1286.9000000000001</v>
      </c>
      <c r="M166" s="44">
        <v>1361.9</v>
      </c>
      <c r="N166" s="44">
        <v>1403.23</v>
      </c>
      <c r="O166" s="44">
        <v>1412.37</v>
      </c>
      <c r="P166" s="44">
        <v>1412.77</v>
      </c>
      <c r="Q166" s="44">
        <v>1433.13</v>
      </c>
      <c r="R166" s="44">
        <v>1426.55</v>
      </c>
      <c r="S166" s="44">
        <v>1399.62</v>
      </c>
      <c r="T166" s="44">
        <v>1397.7</v>
      </c>
      <c r="U166" s="44">
        <v>1412.12</v>
      </c>
      <c r="V166" s="44">
        <v>1584.88</v>
      </c>
      <c r="W166" s="44">
        <v>1648.97</v>
      </c>
      <c r="X166" s="44">
        <v>1617.98</v>
      </c>
      <c r="Y166" s="44">
        <v>1489.95</v>
      </c>
      <c r="Z166" s="44">
        <v>1317.52</v>
      </c>
      <c r="AA166" s="44">
        <v>1246.33</v>
      </c>
    </row>
    <row r="167" spans="1:27" ht="12.75" customHeight="1" outlineLevel="1" x14ac:dyDescent="0.2">
      <c r="A167" s="91" t="s">
        <v>1004</v>
      </c>
      <c r="B167" s="63" t="s">
        <v>90</v>
      </c>
      <c r="C167" s="43" t="s">
        <v>79</v>
      </c>
      <c r="D167" s="44">
        <f>$D$162</f>
        <v>113.12</v>
      </c>
      <c r="E167" s="44">
        <f>$D$162</f>
        <v>113.12</v>
      </c>
      <c r="F167" s="44">
        <f t="shared" ref="F167:AA167" si="94">$D$162</f>
        <v>113.12</v>
      </c>
      <c r="G167" s="44">
        <f t="shared" si="94"/>
        <v>113.12</v>
      </c>
      <c r="H167" s="44">
        <f t="shared" si="94"/>
        <v>113.12</v>
      </c>
      <c r="I167" s="44">
        <f t="shared" si="94"/>
        <v>113.12</v>
      </c>
      <c r="J167" s="44">
        <f t="shared" si="94"/>
        <v>113.12</v>
      </c>
      <c r="K167" s="44">
        <f t="shared" si="94"/>
        <v>113.12</v>
      </c>
      <c r="L167" s="44">
        <f t="shared" si="94"/>
        <v>113.12</v>
      </c>
      <c r="M167" s="44">
        <f t="shared" si="94"/>
        <v>113.12</v>
      </c>
      <c r="N167" s="44">
        <f t="shared" si="94"/>
        <v>113.12</v>
      </c>
      <c r="O167" s="44">
        <f t="shared" si="94"/>
        <v>113.12</v>
      </c>
      <c r="P167" s="44">
        <f t="shared" si="94"/>
        <v>113.12</v>
      </c>
      <c r="Q167" s="44">
        <f t="shared" si="94"/>
        <v>113.12</v>
      </c>
      <c r="R167" s="44">
        <f t="shared" si="94"/>
        <v>113.12</v>
      </c>
      <c r="S167" s="44">
        <f t="shared" si="94"/>
        <v>113.12</v>
      </c>
      <c r="T167" s="44">
        <f t="shared" si="94"/>
        <v>113.12</v>
      </c>
      <c r="U167" s="44">
        <f t="shared" si="94"/>
        <v>113.12</v>
      </c>
      <c r="V167" s="44">
        <f t="shared" si="94"/>
        <v>113.12</v>
      </c>
      <c r="W167" s="44">
        <f t="shared" si="94"/>
        <v>113.12</v>
      </c>
      <c r="X167" s="44">
        <f t="shared" si="94"/>
        <v>113.12</v>
      </c>
      <c r="Y167" s="44">
        <f t="shared" si="94"/>
        <v>113.12</v>
      </c>
      <c r="Z167" s="44">
        <f t="shared" si="94"/>
        <v>113.12</v>
      </c>
      <c r="AA167" s="44">
        <f t="shared" si="94"/>
        <v>113.12</v>
      </c>
    </row>
    <row r="168" spans="1:27" ht="12.75" customHeight="1" outlineLevel="1" x14ac:dyDescent="0.2">
      <c r="A168" s="91" t="s">
        <v>1005</v>
      </c>
      <c r="B168" s="63" t="s">
        <v>83</v>
      </c>
      <c r="C168" s="43" t="s">
        <v>79</v>
      </c>
      <c r="D168" s="44">
        <v>6.14</v>
      </c>
      <c r="E168" s="44">
        <v>6.14</v>
      </c>
      <c r="F168" s="44">
        <v>6.14</v>
      </c>
      <c r="G168" s="44">
        <v>6.14</v>
      </c>
      <c r="H168" s="44">
        <v>6.14</v>
      </c>
      <c r="I168" s="44">
        <v>6.14</v>
      </c>
      <c r="J168" s="44">
        <v>6.14</v>
      </c>
      <c r="K168" s="44">
        <v>6.14</v>
      </c>
      <c r="L168" s="44">
        <v>6.14</v>
      </c>
      <c r="M168" s="44">
        <v>6.14</v>
      </c>
      <c r="N168" s="44">
        <v>6.14</v>
      </c>
      <c r="O168" s="44">
        <v>6.14</v>
      </c>
      <c r="P168" s="44">
        <v>6.14</v>
      </c>
      <c r="Q168" s="44">
        <v>6.14</v>
      </c>
      <c r="R168" s="44">
        <v>6.14</v>
      </c>
      <c r="S168" s="44">
        <v>6.14</v>
      </c>
      <c r="T168" s="44">
        <v>6.14</v>
      </c>
      <c r="U168" s="44">
        <v>6.14</v>
      </c>
      <c r="V168" s="44">
        <v>6.14</v>
      </c>
      <c r="W168" s="44">
        <v>6.14</v>
      </c>
      <c r="X168" s="44">
        <v>6.14</v>
      </c>
      <c r="Y168" s="44">
        <v>6.14</v>
      </c>
      <c r="Z168" s="44">
        <v>6.14</v>
      </c>
      <c r="AA168" s="44">
        <v>6.14</v>
      </c>
    </row>
    <row r="169" spans="1:27" ht="12.75" customHeight="1" outlineLevel="1" x14ac:dyDescent="0.2">
      <c r="A169" s="91" t="s">
        <v>1006</v>
      </c>
      <c r="B169" s="63" t="s">
        <v>81</v>
      </c>
      <c r="C169" s="43" t="s">
        <v>79</v>
      </c>
      <c r="D169" s="44">
        <f>$D$11</f>
        <v>330.69</v>
      </c>
      <c r="E169" s="44">
        <f t="shared" ref="E169:AA169" si="95">$D$11</f>
        <v>330.69</v>
      </c>
      <c r="F169" s="44">
        <f t="shared" si="95"/>
        <v>330.69</v>
      </c>
      <c r="G169" s="44">
        <f t="shared" si="95"/>
        <v>330.69</v>
      </c>
      <c r="H169" s="44">
        <f t="shared" si="95"/>
        <v>330.69</v>
      </c>
      <c r="I169" s="44">
        <f t="shared" si="95"/>
        <v>330.69</v>
      </c>
      <c r="J169" s="44">
        <f t="shared" si="95"/>
        <v>330.69</v>
      </c>
      <c r="K169" s="44">
        <f t="shared" si="95"/>
        <v>330.69</v>
      </c>
      <c r="L169" s="44">
        <f t="shared" si="95"/>
        <v>330.69</v>
      </c>
      <c r="M169" s="44">
        <f t="shared" si="95"/>
        <v>330.69</v>
      </c>
      <c r="N169" s="44">
        <f t="shared" si="95"/>
        <v>330.69</v>
      </c>
      <c r="O169" s="44">
        <f t="shared" si="95"/>
        <v>330.69</v>
      </c>
      <c r="P169" s="44">
        <f t="shared" si="95"/>
        <v>330.69</v>
      </c>
      <c r="Q169" s="44">
        <f t="shared" si="95"/>
        <v>330.69</v>
      </c>
      <c r="R169" s="44">
        <f t="shared" si="95"/>
        <v>330.69</v>
      </c>
      <c r="S169" s="44">
        <f t="shared" si="95"/>
        <v>330.69</v>
      </c>
      <c r="T169" s="44">
        <f t="shared" si="95"/>
        <v>330.69</v>
      </c>
      <c r="U169" s="44">
        <f t="shared" si="95"/>
        <v>330.69</v>
      </c>
      <c r="V169" s="44">
        <f t="shared" si="95"/>
        <v>330.69</v>
      </c>
      <c r="W169" s="44">
        <f t="shared" si="95"/>
        <v>330.69</v>
      </c>
      <c r="X169" s="44">
        <f t="shared" si="95"/>
        <v>330.69</v>
      </c>
      <c r="Y169" s="44">
        <f t="shared" si="95"/>
        <v>330.69</v>
      </c>
      <c r="Z169" s="44">
        <f t="shared" si="95"/>
        <v>330.69</v>
      </c>
      <c r="AA169" s="44">
        <f t="shared" si="95"/>
        <v>330.69</v>
      </c>
    </row>
    <row r="170" spans="1:27" ht="12.75" customHeight="1" x14ac:dyDescent="0.2">
      <c r="A170" s="90" t="s">
        <v>1007</v>
      </c>
      <c r="B170" s="28" t="str">
        <f>"03"&amp;"."&amp;$B$640&amp;"."&amp;$B$641</f>
        <v>03.04.2023</v>
      </c>
      <c r="C170" s="82" t="s">
        <v>76</v>
      </c>
      <c r="D170" s="83">
        <f>ROUND(((D171+D172+D174+D173)/1000),5)</f>
        <v>1.56142</v>
      </c>
      <c r="E170" s="83">
        <f>ROUND(((E171+E172+E174+E173)/1000),5)</f>
        <v>1.5176400000000001</v>
      </c>
      <c r="F170" s="83">
        <f>ROUND(((F171+F172+F174+F173)/1000),5)</f>
        <v>1.45445</v>
      </c>
      <c r="G170" s="83">
        <f t="shared" ref="G170:AA170" si="96">ROUND(((G171+G172+G174+G173)/1000),5)</f>
        <v>1.4521999999999999</v>
      </c>
      <c r="H170" s="83">
        <f t="shared" si="96"/>
        <v>1.5090300000000001</v>
      </c>
      <c r="I170" s="83">
        <f t="shared" si="96"/>
        <v>1.56</v>
      </c>
      <c r="J170" s="83">
        <f t="shared" si="96"/>
        <v>1.7640899999999999</v>
      </c>
      <c r="K170" s="83">
        <f t="shared" si="96"/>
        <v>2.0276000000000001</v>
      </c>
      <c r="L170" s="83">
        <f t="shared" si="96"/>
        <v>2.1119500000000002</v>
      </c>
      <c r="M170" s="83">
        <f t="shared" si="96"/>
        <v>2.15944</v>
      </c>
      <c r="N170" s="83">
        <f t="shared" si="96"/>
        <v>2.1605799999999999</v>
      </c>
      <c r="O170" s="83">
        <f t="shared" si="96"/>
        <v>2.21576</v>
      </c>
      <c r="P170" s="83">
        <f t="shared" si="96"/>
        <v>2.1938200000000001</v>
      </c>
      <c r="Q170" s="83">
        <f t="shared" si="96"/>
        <v>2.2105399999999999</v>
      </c>
      <c r="R170" s="83">
        <f t="shared" si="96"/>
        <v>2.1894499999999999</v>
      </c>
      <c r="S170" s="83">
        <f t="shared" si="96"/>
        <v>2.1715300000000002</v>
      </c>
      <c r="T170" s="83">
        <f t="shared" si="96"/>
        <v>2.1587999999999998</v>
      </c>
      <c r="U170" s="83">
        <f t="shared" si="96"/>
        <v>2.10534</v>
      </c>
      <c r="V170" s="83">
        <f t="shared" si="96"/>
        <v>2.1053000000000002</v>
      </c>
      <c r="W170" s="83">
        <f t="shared" si="96"/>
        <v>2.15049</v>
      </c>
      <c r="X170" s="83">
        <f t="shared" si="96"/>
        <v>2.1979600000000001</v>
      </c>
      <c r="Y170" s="83">
        <f t="shared" si="96"/>
        <v>2.12703</v>
      </c>
      <c r="Z170" s="83">
        <f t="shared" si="96"/>
        <v>1.9703900000000001</v>
      </c>
      <c r="AA170" s="83">
        <f t="shared" si="96"/>
        <v>1.7166600000000001</v>
      </c>
    </row>
    <row r="171" spans="1:27" ht="12.75" customHeight="1" outlineLevel="1" x14ac:dyDescent="0.2">
      <c r="A171" s="91" t="s">
        <v>1008</v>
      </c>
      <c r="B171" s="63" t="s">
        <v>233</v>
      </c>
      <c r="C171" s="43" t="s">
        <v>79</v>
      </c>
      <c r="D171" s="44">
        <v>1111.47</v>
      </c>
      <c r="E171" s="44">
        <v>1067.69</v>
      </c>
      <c r="F171" s="44">
        <v>1004.5</v>
      </c>
      <c r="G171" s="44">
        <v>1002.25</v>
      </c>
      <c r="H171" s="44">
        <v>1059.08</v>
      </c>
      <c r="I171" s="44">
        <v>1110.05</v>
      </c>
      <c r="J171" s="44">
        <v>1314.14</v>
      </c>
      <c r="K171" s="44">
        <v>1577.65</v>
      </c>
      <c r="L171" s="44">
        <v>1662</v>
      </c>
      <c r="M171" s="44">
        <v>1709.49</v>
      </c>
      <c r="N171" s="44">
        <v>1710.63</v>
      </c>
      <c r="O171" s="44">
        <v>1765.81</v>
      </c>
      <c r="P171" s="44">
        <v>1743.87</v>
      </c>
      <c r="Q171" s="44">
        <v>1760.59</v>
      </c>
      <c r="R171" s="44">
        <v>1739.5</v>
      </c>
      <c r="S171" s="44">
        <v>1721.58</v>
      </c>
      <c r="T171" s="44">
        <v>1708.85</v>
      </c>
      <c r="U171" s="44">
        <v>1655.39</v>
      </c>
      <c r="V171" s="44">
        <v>1655.35</v>
      </c>
      <c r="W171" s="44">
        <v>1700.54</v>
      </c>
      <c r="X171" s="44">
        <v>1748.01</v>
      </c>
      <c r="Y171" s="44">
        <v>1677.08</v>
      </c>
      <c r="Z171" s="44">
        <v>1520.44</v>
      </c>
      <c r="AA171" s="44">
        <v>1266.71</v>
      </c>
    </row>
    <row r="172" spans="1:27" ht="12.75" customHeight="1" outlineLevel="1" x14ac:dyDescent="0.2">
      <c r="A172" s="91" t="s">
        <v>1009</v>
      </c>
      <c r="B172" s="63" t="s">
        <v>90</v>
      </c>
      <c r="C172" s="43" t="s">
        <v>79</v>
      </c>
      <c r="D172" s="44">
        <f>$D$162</f>
        <v>113.12</v>
      </c>
      <c r="E172" s="44">
        <f>$D$162</f>
        <v>113.12</v>
      </c>
      <c r="F172" s="44">
        <f t="shared" ref="F172:AA172" si="97">$D$162</f>
        <v>113.12</v>
      </c>
      <c r="G172" s="44">
        <f t="shared" si="97"/>
        <v>113.12</v>
      </c>
      <c r="H172" s="44">
        <f t="shared" si="97"/>
        <v>113.12</v>
      </c>
      <c r="I172" s="44">
        <f t="shared" si="97"/>
        <v>113.12</v>
      </c>
      <c r="J172" s="44">
        <f t="shared" si="97"/>
        <v>113.12</v>
      </c>
      <c r="K172" s="44">
        <f t="shared" si="97"/>
        <v>113.12</v>
      </c>
      <c r="L172" s="44">
        <f t="shared" si="97"/>
        <v>113.12</v>
      </c>
      <c r="M172" s="44">
        <f t="shared" si="97"/>
        <v>113.12</v>
      </c>
      <c r="N172" s="44">
        <f t="shared" si="97"/>
        <v>113.12</v>
      </c>
      <c r="O172" s="44">
        <f t="shared" si="97"/>
        <v>113.12</v>
      </c>
      <c r="P172" s="44">
        <f t="shared" si="97"/>
        <v>113.12</v>
      </c>
      <c r="Q172" s="44">
        <f t="shared" si="97"/>
        <v>113.12</v>
      </c>
      <c r="R172" s="44">
        <f t="shared" si="97"/>
        <v>113.12</v>
      </c>
      <c r="S172" s="44">
        <f t="shared" si="97"/>
        <v>113.12</v>
      </c>
      <c r="T172" s="44">
        <f t="shared" si="97"/>
        <v>113.12</v>
      </c>
      <c r="U172" s="44">
        <f t="shared" si="97"/>
        <v>113.12</v>
      </c>
      <c r="V172" s="44">
        <f t="shared" si="97"/>
        <v>113.12</v>
      </c>
      <c r="W172" s="44">
        <f t="shared" si="97"/>
        <v>113.12</v>
      </c>
      <c r="X172" s="44">
        <f t="shared" si="97"/>
        <v>113.12</v>
      </c>
      <c r="Y172" s="44">
        <f t="shared" si="97"/>
        <v>113.12</v>
      </c>
      <c r="Z172" s="44">
        <f t="shared" si="97"/>
        <v>113.12</v>
      </c>
      <c r="AA172" s="44">
        <f t="shared" si="97"/>
        <v>113.12</v>
      </c>
    </row>
    <row r="173" spans="1:27" ht="12.75" customHeight="1" outlineLevel="1" x14ac:dyDescent="0.2">
      <c r="A173" s="91" t="s">
        <v>1010</v>
      </c>
      <c r="B173" s="63" t="s">
        <v>83</v>
      </c>
      <c r="C173" s="43" t="s">
        <v>79</v>
      </c>
      <c r="D173" s="44">
        <v>6.14</v>
      </c>
      <c r="E173" s="44">
        <v>6.14</v>
      </c>
      <c r="F173" s="44">
        <v>6.14</v>
      </c>
      <c r="G173" s="44">
        <v>6.14</v>
      </c>
      <c r="H173" s="44">
        <v>6.14</v>
      </c>
      <c r="I173" s="44">
        <v>6.14</v>
      </c>
      <c r="J173" s="44">
        <v>6.14</v>
      </c>
      <c r="K173" s="44">
        <v>6.14</v>
      </c>
      <c r="L173" s="44">
        <v>6.14</v>
      </c>
      <c r="M173" s="44">
        <v>6.14</v>
      </c>
      <c r="N173" s="44">
        <v>6.14</v>
      </c>
      <c r="O173" s="44">
        <v>6.14</v>
      </c>
      <c r="P173" s="44">
        <v>6.14</v>
      </c>
      <c r="Q173" s="44">
        <v>6.14</v>
      </c>
      <c r="R173" s="44">
        <v>6.14</v>
      </c>
      <c r="S173" s="44">
        <v>6.14</v>
      </c>
      <c r="T173" s="44">
        <v>6.14</v>
      </c>
      <c r="U173" s="44">
        <v>6.14</v>
      </c>
      <c r="V173" s="44">
        <v>6.14</v>
      </c>
      <c r="W173" s="44">
        <v>6.14</v>
      </c>
      <c r="X173" s="44">
        <v>6.14</v>
      </c>
      <c r="Y173" s="44">
        <v>6.14</v>
      </c>
      <c r="Z173" s="44">
        <v>6.14</v>
      </c>
      <c r="AA173" s="44">
        <v>6.14</v>
      </c>
    </row>
    <row r="174" spans="1:27" ht="12.75" customHeight="1" outlineLevel="1" x14ac:dyDescent="0.2">
      <c r="A174" s="91" t="s">
        <v>1011</v>
      </c>
      <c r="B174" s="63" t="s">
        <v>81</v>
      </c>
      <c r="C174" s="43" t="s">
        <v>79</v>
      </c>
      <c r="D174" s="44">
        <f>$D$11</f>
        <v>330.69</v>
      </c>
      <c r="E174" s="44">
        <f t="shared" ref="E174:AA174" si="98">$D$11</f>
        <v>330.69</v>
      </c>
      <c r="F174" s="44">
        <f t="shared" si="98"/>
        <v>330.69</v>
      </c>
      <c r="G174" s="44">
        <f t="shared" si="98"/>
        <v>330.69</v>
      </c>
      <c r="H174" s="44">
        <f t="shared" si="98"/>
        <v>330.69</v>
      </c>
      <c r="I174" s="44">
        <f t="shared" si="98"/>
        <v>330.69</v>
      </c>
      <c r="J174" s="44">
        <f t="shared" si="98"/>
        <v>330.69</v>
      </c>
      <c r="K174" s="44">
        <f t="shared" si="98"/>
        <v>330.69</v>
      </c>
      <c r="L174" s="44">
        <f t="shared" si="98"/>
        <v>330.69</v>
      </c>
      <c r="M174" s="44">
        <f t="shared" si="98"/>
        <v>330.69</v>
      </c>
      <c r="N174" s="44">
        <f t="shared" si="98"/>
        <v>330.69</v>
      </c>
      <c r="O174" s="44">
        <f t="shared" si="98"/>
        <v>330.69</v>
      </c>
      <c r="P174" s="44">
        <f t="shared" si="98"/>
        <v>330.69</v>
      </c>
      <c r="Q174" s="44">
        <f t="shared" si="98"/>
        <v>330.69</v>
      </c>
      <c r="R174" s="44">
        <f t="shared" si="98"/>
        <v>330.69</v>
      </c>
      <c r="S174" s="44">
        <f t="shared" si="98"/>
        <v>330.69</v>
      </c>
      <c r="T174" s="44">
        <f t="shared" si="98"/>
        <v>330.69</v>
      </c>
      <c r="U174" s="44">
        <f t="shared" si="98"/>
        <v>330.69</v>
      </c>
      <c r="V174" s="44">
        <f t="shared" si="98"/>
        <v>330.69</v>
      </c>
      <c r="W174" s="44">
        <f t="shared" si="98"/>
        <v>330.69</v>
      </c>
      <c r="X174" s="44">
        <f t="shared" si="98"/>
        <v>330.69</v>
      </c>
      <c r="Y174" s="44">
        <f t="shared" si="98"/>
        <v>330.69</v>
      </c>
      <c r="Z174" s="44">
        <f t="shared" si="98"/>
        <v>330.69</v>
      </c>
      <c r="AA174" s="44">
        <f t="shared" si="98"/>
        <v>330.69</v>
      </c>
    </row>
    <row r="175" spans="1:27" ht="12.75" customHeight="1" x14ac:dyDescent="0.2">
      <c r="A175" s="90" t="s">
        <v>1012</v>
      </c>
      <c r="B175" s="28" t="str">
        <f>"04"&amp;"."&amp;$B$640&amp;"."&amp;$B$641</f>
        <v>04.04.2023</v>
      </c>
      <c r="C175" s="82" t="s">
        <v>76</v>
      </c>
      <c r="D175" s="83">
        <f>ROUND(((D176+D177+D179+D178)/1000),5)</f>
        <v>1.5463499999999999</v>
      </c>
      <c r="E175" s="83">
        <f>ROUND(((E176+E177+E179+E178)/1000),5)</f>
        <v>1.4790300000000001</v>
      </c>
      <c r="F175" s="83">
        <f>ROUND(((F176+F177+F179+F178)/1000),5)</f>
        <v>1.41811</v>
      </c>
      <c r="G175" s="83">
        <f t="shared" ref="G175:AA175" si="99">ROUND(((G176+G177+G179+G178)/1000),5)</f>
        <v>1.42544</v>
      </c>
      <c r="H175" s="83">
        <f t="shared" si="99"/>
        <v>1.50332</v>
      </c>
      <c r="I175" s="83">
        <f t="shared" si="99"/>
        <v>1.5467900000000001</v>
      </c>
      <c r="J175" s="83">
        <f t="shared" si="99"/>
        <v>1.6589499999999999</v>
      </c>
      <c r="K175" s="83">
        <f t="shared" si="99"/>
        <v>1.9469799999999999</v>
      </c>
      <c r="L175" s="83">
        <f t="shared" si="99"/>
        <v>2.0707300000000002</v>
      </c>
      <c r="M175" s="83">
        <f t="shared" si="99"/>
        <v>2.1274000000000002</v>
      </c>
      <c r="N175" s="83">
        <f t="shared" si="99"/>
        <v>2.1331799999999999</v>
      </c>
      <c r="O175" s="83">
        <f t="shared" si="99"/>
        <v>2.1396199999999999</v>
      </c>
      <c r="P175" s="83">
        <f t="shared" si="99"/>
        <v>2.1035499999999998</v>
      </c>
      <c r="Q175" s="83">
        <f t="shared" si="99"/>
        <v>2.0915699999999999</v>
      </c>
      <c r="R175" s="83">
        <f t="shared" si="99"/>
        <v>2.0879300000000001</v>
      </c>
      <c r="S175" s="83">
        <f t="shared" si="99"/>
        <v>2.08867</v>
      </c>
      <c r="T175" s="83">
        <f t="shared" si="99"/>
        <v>2.0849600000000001</v>
      </c>
      <c r="U175" s="83">
        <f t="shared" si="99"/>
        <v>2.0431900000000001</v>
      </c>
      <c r="V175" s="83">
        <f t="shared" si="99"/>
        <v>2.0500699999999998</v>
      </c>
      <c r="W175" s="83">
        <f t="shared" si="99"/>
        <v>2.1368800000000001</v>
      </c>
      <c r="X175" s="83">
        <f t="shared" si="99"/>
        <v>2.1169600000000002</v>
      </c>
      <c r="Y175" s="83">
        <f t="shared" si="99"/>
        <v>2.04989</v>
      </c>
      <c r="Z175" s="83">
        <f t="shared" si="99"/>
        <v>1.81681</v>
      </c>
      <c r="AA175" s="83">
        <f t="shared" si="99"/>
        <v>1.60975</v>
      </c>
    </row>
    <row r="176" spans="1:27" ht="12.75" customHeight="1" outlineLevel="1" x14ac:dyDescent="0.2">
      <c r="A176" s="91" t="s">
        <v>1013</v>
      </c>
      <c r="B176" s="63" t="s">
        <v>233</v>
      </c>
      <c r="C176" s="43" t="s">
        <v>79</v>
      </c>
      <c r="D176" s="44">
        <v>1096.4000000000001</v>
      </c>
      <c r="E176" s="44">
        <v>1029.08</v>
      </c>
      <c r="F176" s="44">
        <v>968.16</v>
      </c>
      <c r="G176" s="44">
        <v>975.49</v>
      </c>
      <c r="H176" s="44">
        <v>1053.3699999999999</v>
      </c>
      <c r="I176" s="44">
        <v>1096.8399999999999</v>
      </c>
      <c r="J176" s="44">
        <v>1209</v>
      </c>
      <c r="K176" s="44">
        <v>1497.03</v>
      </c>
      <c r="L176" s="44">
        <v>1620.78</v>
      </c>
      <c r="M176" s="44">
        <v>1677.45</v>
      </c>
      <c r="N176" s="44">
        <v>1683.23</v>
      </c>
      <c r="O176" s="44">
        <v>1689.67</v>
      </c>
      <c r="P176" s="44">
        <v>1653.6</v>
      </c>
      <c r="Q176" s="44">
        <v>1641.62</v>
      </c>
      <c r="R176" s="44">
        <v>1637.98</v>
      </c>
      <c r="S176" s="44">
        <v>1638.72</v>
      </c>
      <c r="T176" s="44">
        <v>1635.01</v>
      </c>
      <c r="U176" s="44">
        <v>1593.24</v>
      </c>
      <c r="V176" s="44">
        <v>1600.12</v>
      </c>
      <c r="W176" s="44">
        <v>1686.93</v>
      </c>
      <c r="X176" s="44">
        <v>1667.01</v>
      </c>
      <c r="Y176" s="44">
        <v>1599.94</v>
      </c>
      <c r="Z176" s="44">
        <v>1366.86</v>
      </c>
      <c r="AA176" s="44">
        <v>1159.8</v>
      </c>
    </row>
    <row r="177" spans="1:27" ht="12.75" customHeight="1" outlineLevel="1" x14ac:dyDescent="0.2">
      <c r="A177" s="91" t="s">
        <v>1014</v>
      </c>
      <c r="B177" s="63" t="s">
        <v>90</v>
      </c>
      <c r="C177" s="43" t="s">
        <v>79</v>
      </c>
      <c r="D177" s="44">
        <f>$D$162</f>
        <v>113.12</v>
      </c>
      <c r="E177" s="44">
        <f>$D$162</f>
        <v>113.12</v>
      </c>
      <c r="F177" s="44">
        <f t="shared" ref="F177:AA177" si="100">$D$162</f>
        <v>113.12</v>
      </c>
      <c r="G177" s="44">
        <f t="shared" si="100"/>
        <v>113.12</v>
      </c>
      <c r="H177" s="44">
        <f t="shared" si="100"/>
        <v>113.12</v>
      </c>
      <c r="I177" s="44">
        <f t="shared" si="100"/>
        <v>113.12</v>
      </c>
      <c r="J177" s="44">
        <f t="shared" si="100"/>
        <v>113.12</v>
      </c>
      <c r="K177" s="44">
        <f t="shared" si="100"/>
        <v>113.12</v>
      </c>
      <c r="L177" s="44">
        <f t="shared" si="100"/>
        <v>113.12</v>
      </c>
      <c r="M177" s="44">
        <f t="shared" si="100"/>
        <v>113.12</v>
      </c>
      <c r="N177" s="44">
        <f t="shared" si="100"/>
        <v>113.12</v>
      </c>
      <c r="O177" s="44">
        <f t="shared" si="100"/>
        <v>113.12</v>
      </c>
      <c r="P177" s="44">
        <f t="shared" si="100"/>
        <v>113.12</v>
      </c>
      <c r="Q177" s="44">
        <f t="shared" si="100"/>
        <v>113.12</v>
      </c>
      <c r="R177" s="44">
        <f t="shared" si="100"/>
        <v>113.12</v>
      </c>
      <c r="S177" s="44">
        <f t="shared" si="100"/>
        <v>113.12</v>
      </c>
      <c r="T177" s="44">
        <f t="shared" si="100"/>
        <v>113.12</v>
      </c>
      <c r="U177" s="44">
        <f t="shared" si="100"/>
        <v>113.12</v>
      </c>
      <c r="V177" s="44">
        <f t="shared" si="100"/>
        <v>113.12</v>
      </c>
      <c r="W177" s="44">
        <f t="shared" si="100"/>
        <v>113.12</v>
      </c>
      <c r="X177" s="44">
        <f t="shared" si="100"/>
        <v>113.12</v>
      </c>
      <c r="Y177" s="44">
        <f t="shared" si="100"/>
        <v>113.12</v>
      </c>
      <c r="Z177" s="44">
        <f t="shared" si="100"/>
        <v>113.12</v>
      </c>
      <c r="AA177" s="44">
        <f t="shared" si="100"/>
        <v>113.12</v>
      </c>
    </row>
    <row r="178" spans="1:27" ht="12.75" customHeight="1" outlineLevel="1" x14ac:dyDescent="0.2">
      <c r="A178" s="91" t="s">
        <v>1015</v>
      </c>
      <c r="B178" s="63" t="s">
        <v>83</v>
      </c>
      <c r="C178" s="43" t="s">
        <v>79</v>
      </c>
      <c r="D178" s="44">
        <v>6.14</v>
      </c>
      <c r="E178" s="44">
        <v>6.14</v>
      </c>
      <c r="F178" s="44">
        <v>6.14</v>
      </c>
      <c r="G178" s="44">
        <v>6.14</v>
      </c>
      <c r="H178" s="44">
        <v>6.14</v>
      </c>
      <c r="I178" s="44">
        <v>6.14</v>
      </c>
      <c r="J178" s="44">
        <v>6.14</v>
      </c>
      <c r="K178" s="44">
        <v>6.14</v>
      </c>
      <c r="L178" s="44">
        <v>6.14</v>
      </c>
      <c r="M178" s="44">
        <v>6.14</v>
      </c>
      <c r="N178" s="44">
        <v>6.14</v>
      </c>
      <c r="O178" s="44">
        <v>6.14</v>
      </c>
      <c r="P178" s="44">
        <v>6.14</v>
      </c>
      <c r="Q178" s="44">
        <v>6.14</v>
      </c>
      <c r="R178" s="44">
        <v>6.14</v>
      </c>
      <c r="S178" s="44">
        <v>6.14</v>
      </c>
      <c r="T178" s="44">
        <v>6.14</v>
      </c>
      <c r="U178" s="44">
        <v>6.14</v>
      </c>
      <c r="V178" s="44">
        <v>6.14</v>
      </c>
      <c r="W178" s="44">
        <v>6.14</v>
      </c>
      <c r="X178" s="44">
        <v>6.14</v>
      </c>
      <c r="Y178" s="44">
        <v>6.14</v>
      </c>
      <c r="Z178" s="44">
        <v>6.14</v>
      </c>
      <c r="AA178" s="44">
        <v>6.14</v>
      </c>
    </row>
    <row r="179" spans="1:27" ht="12.75" customHeight="1" outlineLevel="1" x14ac:dyDescent="0.2">
      <c r="A179" s="91" t="s">
        <v>1016</v>
      </c>
      <c r="B179" s="63" t="s">
        <v>81</v>
      </c>
      <c r="C179" s="43" t="s">
        <v>79</v>
      </c>
      <c r="D179" s="44">
        <f>$D$11</f>
        <v>330.69</v>
      </c>
      <c r="E179" s="44">
        <f t="shared" ref="E179:AA179" si="101">$D$11</f>
        <v>330.69</v>
      </c>
      <c r="F179" s="44">
        <f t="shared" si="101"/>
        <v>330.69</v>
      </c>
      <c r="G179" s="44">
        <f t="shared" si="101"/>
        <v>330.69</v>
      </c>
      <c r="H179" s="44">
        <f t="shared" si="101"/>
        <v>330.69</v>
      </c>
      <c r="I179" s="44">
        <f t="shared" si="101"/>
        <v>330.69</v>
      </c>
      <c r="J179" s="44">
        <f t="shared" si="101"/>
        <v>330.69</v>
      </c>
      <c r="K179" s="44">
        <f t="shared" si="101"/>
        <v>330.69</v>
      </c>
      <c r="L179" s="44">
        <f t="shared" si="101"/>
        <v>330.69</v>
      </c>
      <c r="M179" s="44">
        <f t="shared" si="101"/>
        <v>330.69</v>
      </c>
      <c r="N179" s="44">
        <f t="shared" si="101"/>
        <v>330.69</v>
      </c>
      <c r="O179" s="44">
        <f t="shared" si="101"/>
        <v>330.69</v>
      </c>
      <c r="P179" s="44">
        <f t="shared" si="101"/>
        <v>330.69</v>
      </c>
      <c r="Q179" s="44">
        <f t="shared" si="101"/>
        <v>330.69</v>
      </c>
      <c r="R179" s="44">
        <f t="shared" si="101"/>
        <v>330.69</v>
      </c>
      <c r="S179" s="44">
        <f t="shared" si="101"/>
        <v>330.69</v>
      </c>
      <c r="T179" s="44">
        <f t="shared" si="101"/>
        <v>330.69</v>
      </c>
      <c r="U179" s="44">
        <f t="shared" si="101"/>
        <v>330.69</v>
      </c>
      <c r="V179" s="44">
        <f t="shared" si="101"/>
        <v>330.69</v>
      </c>
      <c r="W179" s="44">
        <f t="shared" si="101"/>
        <v>330.69</v>
      </c>
      <c r="X179" s="44">
        <f t="shared" si="101"/>
        <v>330.69</v>
      </c>
      <c r="Y179" s="44">
        <f t="shared" si="101"/>
        <v>330.69</v>
      </c>
      <c r="Z179" s="44">
        <f t="shared" si="101"/>
        <v>330.69</v>
      </c>
      <c r="AA179" s="44">
        <f t="shared" si="101"/>
        <v>330.69</v>
      </c>
    </row>
    <row r="180" spans="1:27" ht="12.75" customHeight="1" x14ac:dyDescent="0.2">
      <c r="A180" s="90" t="s">
        <v>1017</v>
      </c>
      <c r="B180" s="28" t="str">
        <f>"05"&amp;"."&amp;$B$640&amp;"."&amp;$B$641</f>
        <v>05.04.2023</v>
      </c>
      <c r="C180" s="82" t="s">
        <v>76</v>
      </c>
      <c r="D180" s="83">
        <f>ROUND(((D181+D182+D184+D183)/1000),5)</f>
        <v>1.55084</v>
      </c>
      <c r="E180" s="83">
        <f>ROUND(((E181+E182+E184+E183)/1000),5)</f>
        <v>1.4904500000000001</v>
      </c>
      <c r="F180" s="83">
        <f>ROUND(((F181+F182+F184+F183)/1000),5)</f>
        <v>1.4325000000000001</v>
      </c>
      <c r="G180" s="83">
        <f t="shared" ref="G180:AA180" si="102">ROUND(((G181+G182+G184+G183)/1000),5)</f>
        <v>1.4298299999999999</v>
      </c>
      <c r="H180" s="83">
        <f t="shared" si="102"/>
        <v>1.48691</v>
      </c>
      <c r="I180" s="83">
        <f t="shared" si="102"/>
        <v>1.54863</v>
      </c>
      <c r="J180" s="83">
        <f t="shared" si="102"/>
        <v>1.63106</v>
      </c>
      <c r="K180" s="83">
        <f t="shared" si="102"/>
        <v>1.9444699999999999</v>
      </c>
      <c r="L180" s="83">
        <f t="shared" si="102"/>
        <v>2.0727899999999999</v>
      </c>
      <c r="M180" s="83">
        <f t="shared" si="102"/>
        <v>2.0888</v>
      </c>
      <c r="N180" s="83">
        <f t="shared" si="102"/>
        <v>2.0874000000000001</v>
      </c>
      <c r="O180" s="83">
        <f t="shared" si="102"/>
        <v>2.0920899999999998</v>
      </c>
      <c r="P180" s="83">
        <f t="shared" si="102"/>
        <v>2.0936699999999999</v>
      </c>
      <c r="Q180" s="83">
        <f t="shared" si="102"/>
        <v>2.0940400000000001</v>
      </c>
      <c r="R180" s="83">
        <f t="shared" si="102"/>
        <v>2.0932200000000001</v>
      </c>
      <c r="S180" s="83">
        <f t="shared" si="102"/>
        <v>2.0903700000000001</v>
      </c>
      <c r="T180" s="83">
        <f t="shared" si="102"/>
        <v>2.0879300000000001</v>
      </c>
      <c r="U180" s="83">
        <f t="shared" si="102"/>
        <v>2.05959</v>
      </c>
      <c r="V180" s="83">
        <f t="shared" si="102"/>
        <v>2.0491000000000001</v>
      </c>
      <c r="W180" s="83">
        <f t="shared" si="102"/>
        <v>2.0939399999999999</v>
      </c>
      <c r="X180" s="83">
        <f t="shared" si="102"/>
        <v>2.1185399999999999</v>
      </c>
      <c r="Y180" s="83">
        <f t="shared" si="102"/>
        <v>2.08412</v>
      </c>
      <c r="Z180" s="83">
        <f t="shared" si="102"/>
        <v>1.7146300000000001</v>
      </c>
      <c r="AA180" s="83">
        <f t="shared" si="102"/>
        <v>1.56121</v>
      </c>
    </row>
    <row r="181" spans="1:27" ht="12.75" customHeight="1" outlineLevel="1" x14ac:dyDescent="0.2">
      <c r="A181" s="91" t="s">
        <v>1018</v>
      </c>
      <c r="B181" s="63" t="s">
        <v>233</v>
      </c>
      <c r="C181" s="43" t="s">
        <v>79</v>
      </c>
      <c r="D181" s="44">
        <v>1100.8900000000001</v>
      </c>
      <c r="E181" s="44">
        <v>1040.5</v>
      </c>
      <c r="F181" s="44">
        <v>982.55</v>
      </c>
      <c r="G181" s="44">
        <v>979.88</v>
      </c>
      <c r="H181" s="44">
        <v>1036.96</v>
      </c>
      <c r="I181" s="44">
        <v>1098.68</v>
      </c>
      <c r="J181" s="44">
        <v>1181.1099999999999</v>
      </c>
      <c r="K181" s="44">
        <v>1494.52</v>
      </c>
      <c r="L181" s="44">
        <v>1622.84</v>
      </c>
      <c r="M181" s="44">
        <v>1638.85</v>
      </c>
      <c r="N181" s="44">
        <v>1637.45</v>
      </c>
      <c r="O181" s="44">
        <v>1642.14</v>
      </c>
      <c r="P181" s="44">
        <v>1643.72</v>
      </c>
      <c r="Q181" s="44">
        <v>1644.09</v>
      </c>
      <c r="R181" s="44">
        <v>1643.27</v>
      </c>
      <c r="S181" s="44">
        <v>1640.42</v>
      </c>
      <c r="T181" s="44">
        <v>1637.98</v>
      </c>
      <c r="U181" s="44">
        <v>1609.64</v>
      </c>
      <c r="V181" s="44">
        <v>1599.15</v>
      </c>
      <c r="W181" s="44">
        <v>1643.99</v>
      </c>
      <c r="X181" s="44">
        <v>1668.59</v>
      </c>
      <c r="Y181" s="44">
        <v>1634.17</v>
      </c>
      <c r="Z181" s="44">
        <v>1264.68</v>
      </c>
      <c r="AA181" s="44">
        <v>1111.26</v>
      </c>
    </row>
    <row r="182" spans="1:27" ht="12.75" customHeight="1" outlineLevel="1" x14ac:dyDescent="0.2">
      <c r="A182" s="91" t="s">
        <v>1019</v>
      </c>
      <c r="B182" s="63" t="s">
        <v>90</v>
      </c>
      <c r="C182" s="43" t="s">
        <v>79</v>
      </c>
      <c r="D182" s="44">
        <f>$D$162</f>
        <v>113.12</v>
      </c>
      <c r="E182" s="44">
        <f>$D$162</f>
        <v>113.12</v>
      </c>
      <c r="F182" s="44">
        <f t="shared" ref="F182:AA182" si="103">$D$162</f>
        <v>113.12</v>
      </c>
      <c r="G182" s="44">
        <f t="shared" si="103"/>
        <v>113.12</v>
      </c>
      <c r="H182" s="44">
        <f t="shared" si="103"/>
        <v>113.12</v>
      </c>
      <c r="I182" s="44">
        <f t="shared" si="103"/>
        <v>113.12</v>
      </c>
      <c r="J182" s="44">
        <f t="shared" si="103"/>
        <v>113.12</v>
      </c>
      <c r="K182" s="44">
        <f t="shared" si="103"/>
        <v>113.12</v>
      </c>
      <c r="L182" s="44">
        <f t="shared" si="103"/>
        <v>113.12</v>
      </c>
      <c r="M182" s="44">
        <f t="shared" si="103"/>
        <v>113.12</v>
      </c>
      <c r="N182" s="44">
        <f t="shared" si="103"/>
        <v>113.12</v>
      </c>
      <c r="O182" s="44">
        <f t="shared" si="103"/>
        <v>113.12</v>
      </c>
      <c r="P182" s="44">
        <f t="shared" si="103"/>
        <v>113.12</v>
      </c>
      <c r="Q182" s="44">
        <f t="shared" si="103"/>
        <v>113.12</v>
      </c>
      <c r="R182" s="44">
        <f t="shared" si="103"/>
        <v>113.12</v>
      </c>
      <c r="S182" s="44">
        <f t="shared" si="103"/>
        <v>113.12</v>
      </c>
      <c r="T182" s="44">
        <f t="shared" si="103"/>
        <v>113.12</v>
      </c>
      <c r="U182" s="44">
        <f t="shared" si="103"/>
        <v>113.12</v>
      </c>
      <c r="V182" s="44">
        <f t="shared" si="103"/>
        <v>113.12</v>
      </c>
      <c r="W182" s="44">
        <f t="shared" si="103"/>
        <v>113.12</v>
      </c>
      <c r="X182" s="44">
        <f t="shared" si="103"/>
        <v>113.12</v>
      </c>
      <c r="Y182" s="44">
        <f t="shared" si="103"/>
        <v>113.12</v>
      </c>
      <c r="Z182" s="44">
        <f t="shared" si="103"/>
        <v>113.12</v>
      </c>
      <c r="AA182" s="44">
        <f t="shared" si="103"/>
        <v>113.12</v>
      </c>
    </row>
    <row r="183" spans="1:27" ht="12.75" customHeight="1" outlineLevel="1" x14ac:dyDescent="0.2">
      <c r="A183" s="91" t="s">
        <v>1020</v>
      </c>
      <c r="B183" s="63" t="s">
        <v>83</v>
      </c>
      <c r="C183" s="43" t="s">
        <v>79</v>
      </c>
      <c r="D183" s="44">
        <v>6.14</v>
      </c>
      <c r="E183" s="44">
        <v>6.14</v>
      </c>
      <c r="F183" s="44">
        <v>6.14</v>
      </c>
      <c r="G183" s="44">
        <v>6.14</v>
      </c>
      <c r="H183" s="44">
        <v>6.14</v>
      </c>
      <c r="I183" s="44">
        <v>6.14</v>
      </c>
      <c r="J183" s="44">
        <v>6.14</v>
      </c>
      <c r="K183" s="44">
        <v>6.14</v>
      </c>
      <c r="L183" s="44">
        <v>6.14</v>
      </c>
      <c r="M183" s="44">
        <v>6.14</v>
      </c>
      <c r="N183" s="44">
        <v>6.14</v>
      </c>
      <c r="O183" s="44">
        <v>6.14</v>
      </c>
      <c r="P183" s="44">
        <v>6.14</v>
      </c>
      <c r="Q183" s="44">
        <v>6.14</v>
      </c>
      <c r="R183" s="44">
        <v>6.14</v>
      </c>
      <c r="S183" s="44">
        <v>6.14</v>
      </c>
      <c r="T183" s="44">
        <v>6.14</v>
      </c>
      <c r="U183" s="44">
        <v>6.14</v>
      </c>
      <c r="V183" s="44">
        <v>6.14</v>
      </c>
      <c r="W183" s="44">
        <v>6.14</v>
      </c>
      <c r="X183" s="44">
        <v>6.14</v>
      </c>
      <c r="Y183" s="44">
        <v>6.14</v>
      </c>
      <c r="Z183" s="44">
        <v>6.14</v>
      </c>
      <c r="AA183" s="44">
        <v>6.14</v>
      </c>
    </row>
    <row r="184" spans="1:27" ht="12.75" customHeight="1" outlineLevel="1" x14ac:dyDescent="0.2">
      <c r="A184" s="91" t="s">
        <v>1021</v>
      </c>
      <c r="B184" s="63" t="s">
        <v>81</v>
      </c>
      <c r="C184" s="43" t="s">
        <v>79</v>
      </c>
      <c r="D184" s="44">
        <f>$D$11</f>
        <v>330.69</v>
      </c>
      <c r="E184" s="44">
        <f t="shared" ref="E184:AA184" si="104">$D$11</f>
        <v>330.69</v>
      </c>
      <c r="F184" s="44">
        <f t="shared" si="104"/>
        <v>330.69</v>
      </c>
      <c r="G184" s="44">
        <f t="shared" si="104"/>
        <v>330.69</v>
      </c>
      <c r="H184" s="44">
        <f t="shared" si="104"/>
        <v>330.69</v>
      </c>
      <c r="I184" s="44">
        <f t="shared" si="104"/>
        <v>330.69</v>
      </c>
      <c r="J184" s="44">
        <f t="shared" si="104"/>
        <v>330.69</v>
      </c>
      <c r="K184" s="44">
        <f t="shared" si="104"/>
        <v>330.69</v>
      </c>
      <c r="L184" s="44">
        <f t="shared" si="104"/>
        <v>330.69</v>
      </c>
      <c r="M184" s="44">
        <f t="shared" si="104"/>
        <v>330.69</v>
      </c>
      <c r="N184" s="44">
        <f t="shared" si="104"/>
        <v>330.69</v>
      </c>
      <c r="O184" s="44">
        <f t="shared" si="104"/>
        <v>330.69</v>
      </c>
      <c r="P184" s="44">
        <f t="shared" si="104"/>
        <v>330.69</v>
      </c>
      <c r="Q184" s="44">
        <f t="shared" si="104"/>
        <v>330.69</v>
      </c>
      <c r="R184" s="44">
        <f t="shared" si="104"/>
        <v>330.69</v>
      </c>
      <c r="S184" s="44">
        <f t="shared" si="104"/>
        <v>330.69</v>
      </c>
      <c r="T184" s="44">
        <f t="shared" si="104"/>
        <v>330.69</v>
      </c>
      <c r="U184" s="44">
        <f t="shared" si="104"/>
        <v>330.69</v>
      </c>
      <c r="V184" s="44">
        <f t="shared" si="104"/>
        <v>330.69</v>
      </c>
      <c r="W184" s="44">
        <f t="shared" si="104"/>
        <v>330.69</v>
      </c>
      <c r="X184" s="44">
        <f t="shared" si="104"/>
        <v>330.69</v>
      </c>
      <c r="Y184" s="44">
        <f t="shared" si="104"/>
        <v>330.69</v>
      </c>
      <c r="Z184" s="44">
        <f t="shared" si="104"/>
        <v>330.69</v>
      </c>
      <c r="AA184" s="44">
        <f t="shared" si="104"/>
        <v>330.69</v>
      </c>
    </row>
    <row r="185" spans="1:27" ht="12.75" customHeight="1" x14ac:dyDescent="0.2">
      <c r="A185" s="90" t="s">
        <v>1022</v>
      </c>
      <c r="B185" s="28" t="str">
        <f>"06"&amp;"."&amp;$B$640&amp;"."&amp;$B$641</f>
        <v>06.04.2023</v>
      </c>
      <c r="C185" s="82" t="s">
        <v>76</v>
      </c>
      <c r="D185" s="83">
        <f>ROUND(((D186+D187+D189+D188)/1000),5)</f>
        <v>1.53199</v>
      </c>
      <c r="E185" s="83">
        <f>ROUND(((E186+E187+E189+E188)/1000),5)</f>
        <v>1.50162</v>
      </c>
      <c r="F185" s="83">
        <f>ROUND(((F186+F187+F189+F188)/1000),5)</f>
        <v>1.4775400000000001</v>
      </c>
      <c r="G185" s="83">
        <f t="shared" ref="G185:AA185" si="105">ROUND(((G186+G187+G189+G188)/1000),5)</f>
        <v>1.4788300000000001</v>
      </c>
      <c r="H185" s="83">
        <f t="shared" si="105"/>
        <v>1.48933</v>
      </c>
      <c r="I185" s="83">
        <f t="shared" si="105"/>
        <v>1.53667</v>
      </c>
      <c r="J185" s="83">
        <f t="shared" si="105"/>
        <v>1.74804</v>
      </c>
      <c r="K185" s="83">
        <f t="shared" si="105"/>
        <v>1.98875</v>
      </c>
      <c r="L185" s="83">
        <f t="shared" si="105"/>
        <v>2.15909</v>
      </c>
      <c r="M185" s="83">
        <f t="shared" si="105"/>
        <v>2.1658400000000002</v>
      </c>
      <c r="N185" s="83">
        <f t="shared" si="105"/>
        <v>2.1817799999999998</v>
      </c>
      <c r="O185" s="83">
        <f t="shared" si="105"/>
        <v>2.1826599999999998</v>
      </c>
      <c r="P185" s="83">
        <f t="shared" si="105"/>
        <v>2.1597599999999999</v>
      </c>
      <c r="Q185" s="83">
        <f t="shared" si="105"/>
        <v>2.1683400000000002</v>
      </c>
      <c r="R185" s="83">
        <f t="shared" si="105"/>
        <v>2.15496</v>
      </c>
      <c r="S185" s="83">
        <f t="shared" si="105"/>
        <v>2.1432899999999999</v>
      </c>
      <c r="T185" s="83">
        <f t="shared" si="105"/>
        <v>2.1252499999999999</v>
      </c>
      <c r="U185" s="83">
        <f t="shared" si="105"/>
        <v>2.0954799999999998</v>
      </c>
      <c r="V185" s="83">
        <f t="shared" si="105"/>
        <v>2.0945900000000002</v>
      </c>
      <c r="W185" s="83">
        <f t="shared" si="105"/>
        <v>2.1114099999999998</v>
      </c>
      <c r="X185" s="83">
        <f t="shared" si="105"/>
        <v>2.2042299999999999</v>
      </c>
      <c r="Y185" s="83">
        <f t="shared" si="105"/>
        <v>2.1165400000000001</v>
      </c>
      <c r="Z185" s="83">
        <f t="shared" si="105"/>
        <v>1.7540199999999999</v>
      </c>
      <c r="AA185" s="83">
        <f t="shared" si="105"/>
        <v>1.5674600000000001</v>
      </c>
    </row>
    <row r="186" spans="1:27" ht="12.75" customHeight="1" outlineLevel="1" x14ac:dyDescent="0.2">
      <c r="A186" s="91" t="s">
        <v>1023</v>
      </c>
      <c r="B186" s="63" t="s">
        <v>233</v>
      </c>
      <c r="C186" s="43" t="s">
        <v>79</v>
      </c>
      <c r="D186" s="44">
        <v>1082.04</v>
      </c>
      <c r="E186" s="44">
        <v>1051.67</v>
      </c>
      <c r="F186" s="44">
        <v>1027.5899999999999</v>
      </c>
      <c r="G186" s="44">
        <v>1028.8800000000001</v>
      </c>
      <c r="H186" s="44">
        <v>1039.3800000000001</v>
      </c>
      <c r="I186" s="44">
        <v>1086.72</v>
      </c>
      <c r="J186" s="44">
        <v>1298.0899999999999</v>
      </c>
      <c r="K186" s="44">
        <v>1538.8</v>
      </c>
      <c r="L186" s="44">
        <v>1709.14</v>
      </c>
      <c r="M186" s="44">
        <v>1715.89</v>
      </c>
      <c r="N186" s="44">
        <v>1731.83</v>
      </c>
      <c r="O186" s="44">
        <v>1732.71</v>
      </c>
      <c r="P186" s="44">
        <v>1709.81</v>
      </c>
      <c r="Q186" s="44">
        <v>1718.39</v>
      </c>
      <c r="R186" s="44">
        <v>1705.01</v>
      </c>
      <c r="S186" s="44">
        <v>1693.34</v>
      </c>
      <c r="T186" s="44">
        <v>1675.3</v>
      </c>
      <c r="U186" s="44">
        <v>1645.53</v>
      </c>
      <c r="V186" s="44">
        <v>1644.64</v>
      </c>
      <c r="W186" s="44">
        <v>1661.46</v>
      </c>
      <c r="X186" s="44">
        <v>1754.28</v>
      </c>
      <c r="Y186" s="44">
        <v>1666.59</v>
      </c>
      <c r="Z186" s="44">
        <v>1304.07</v>
      </c>
      <c r="AA186" s="44">
        <v>1117.51</v>
      </c>
    </row>
    <row r="187" spans="1:27" ht="12.75" customHeight="1" outlineLevel="1" x14ac:dyDescent="0.2">
      <c r="A187" s="91" t="s">
        <v>1024</v>
      </c>
      <c r="B187" s="63" t="s">
        <v>90</v>
      </c>
      <c r="C187" s="43" t="s">
        <v>79</v>
      </c>
      <c r="D187" s="44">
        <f>$D$162</f>
        <v>113.12</v>
      </c>
      <c r="E187" s="44">
        <f>$D$162</f>
        <v>113.12</v>
      </c>
      <c r="F187" s="44">
        <f t="shared" ref="F187:AA187" si="106">$D$162</f>
        <v>113.12</v>
      </c>
      <c r="G187" s="44">
        <f t="shared" si="106"/>
        <v>113.12</v>
      </c>
      <c r="H187" s="44">
        <f t="shared" si="106"/>
        <v>113.12</v>
      </c>
      <c r="I187" s="44">
        <f t="shared" si="106"/>
        <v>113.12</v>
      </c>
      <c r="J187" s="44">
        <f t="shared" si="106"/>
        <v>113.12</v>
      </c>
      <c r="K187" s="44">
        <f t="shared" si="106"/>
        <v>113.12</v>
      </c>
      <c r="L187" s="44">
        <f t="shared" si="106"/>
        <v>113.12</v>
      </c>
      <c r="M187" s="44">
        <f t="shared" si="106"/>
        <v>113.12</v>
      </c>
      <c r="N187" s="44">
        <f t="shared" si="106"/>
        <v>113.12</v>
      </c>
      <c r="O187" s="44">
        <f t="shared" si="106"/>
        <v>113.12</v>
      </c>
      <c r="P187" s="44">
        <f t="shared" si="106"/>
        <v>113.12</v>
      </c>
      <c r="Q187" s="44">
        <f t="shared" si="106"/>
        <v>113.12</v>
      </c>
      <c r="R187" s="44">
        <f t="shared" si="106"/>
        <v>113.12</v>
      </c>
      <c r="S187" s="44">
        <f t="shared" si="106"/>
        <v>113.12</v>
      </c>
      <c r="T187" s="44">
        <f t="shared" si="106"/>
        <v>113.12</v>
      </c>
      <c r="U187" s="44">
        <f t="shared" si="106"/>
        <v>113.12</v>
      </c>
      <c r="V187" s="44">
        <f t="shared" si="106"/>
        <v>113.12</v>
      </c>
      <c r="W187" s="44">
        <f t="shared" si="106"/>
        <v>113.12</v>
      </c>
      <c r="X187" s="44">
        <f t="shared" si="106"/>
        <v>113.12</v>
      </c>
      <c r="Y187" s="44">
        <f t="shared" si="106"/>
        <v>113.12</v>
      </c>
      <c r="Z187" s="44">
        <f t="shared" si="106"/>
        <v>113.12</v>
      </c>
      <c r="AA187" s="44">
        <f t="shared" si="106"/>
        <v>113.12</v>
      </c>
    </row>
    <row r="188" spans="1:27" ht="12.75" customHeight="1" outlineLevel="1" x14ac:dyDescent="0.2">
      <c r="A188" s="91" t="s">
        <v>1025</v>
      </c>
      <c r="B188" s="63" t="s">
        <v>83</v>
      </c>
      <c r="C188" s="43" t="s">
        <v>79</v>
      </c>
      <c r="D188" s="44">
        <v>6.14</v>
      </c>
      <c r="E188" s="44">
        <v>6.14</v>
      </c>
      <c r="F188" s="44">
        <v>6.14</v>
      </c>
      <c r="G188" s="44">
        <v>6.14</v>
      </c>
      <c r="H188" s="44">
        <v>6.14</v>
      </c>
      <c r="I188" s="44">
        <v>6.14</v>
      </c>
      <c r="J188" s="44">
        <v>6.14</v>
      </c>
      <c r="K188" s="44">
        <v>6.14</v>
      </c>
      <c r="L188" s="44">
        <v>6.14</v>
      </c>
      <c r="M188" s="44">
        <v>6.14</v>
      </c>
      <c r="N188" s="44">
        <v>6.14</v>
      </c>
      <c r="O188" s="44">
        <v>6.14</v>
      </c>
      <c r="P188" s="44">
        <v>6.14</v>
      </c>
      <c r="Q188" s="44">
        <v>6.14</v>
      </c>
      <c r="R188" s="44">
        <v>6.14</v>
      </c>
      <c r="S188" s="44">
        <v>6.14</v>
      </c>
      <c r="T188" s="44">
        <v>6.14</v>
      </c>
      <c r="U188" s="44">
        <v>6.14</v>
      </c>
      <c r="V188" s="44">
        <v>6.14</v>
      </c>
      <c r="W188" s="44">
        <v>6.14</v>
      </c>
      <c r="X188" s="44">
        <v>6.14</v>
      </c>
      <c r="Y188" s="44">
        <v>6.14</v>
      </c>
      <c r="Z188" s="44">
        <v>6.14</v>
      </c>
      <c r="AA188" s="44">
        <v>6.14</v>
      </c>
    </row>
    <row r="189" spans="1:27" ht="12.75" customHeight="1" outlineLevel="1" x14ac:dyDescent="0.2">
      <c r="A189" s="91" t="s">
        <v>1026</v>
      </c>
      <c r="B189" s="63" t="s">
        <v>81</v>
      </c>
      <c r="C189" s="43" t="s">
        <v>79</v>
      </c>
      <c r="D189" s="44">
        <f>$D$11</f>
        <v>330.69</v>
      </c>
      <c r="E189" s="44">
        <f t="shared" ref="E189:AA189" si="107">$D$11</f>
        <v>330.69</v>
      </c>
      <c r="F189" s="44">
        <f t="shared" si="107"/>
        <v>330.69</v>
      </c>
      <c r="G189" s="44">
        <f t="shared" si="107"/>
        <v>330.69</v>
      </c>
      <c r="H189" s="44">
        <f t="shared" si="107"/>
        <v>330.69</v>
      </c>
      <c r="I189" s="44">
        <f t="shared" si="107"/>
        <v>330.69</v>
      </c>
      <c r="J189" s="44">
        <f t="shared" si="107"/>
        <v>330.69</v>
      </c>
      <c r="K189" s="44">
        <f t="shared" si="107"/>
        <v>330.69</v>
      </c>
      <c r="L189" s="44">
        <f t="shared" si="107"/>
        <v>330.69</v>
      </c>
      <c r="M189" s="44">
        <f t="shared" si="107"/>
        <v>330.69</v>
      </c>
      <c r="N189" s="44">
        <f t="shared" si="107"/>
        <v>330.69</v>
      </c>
      <c r="O189" s="44">
        <f t="shared" si="107"/>
        <v>330.69</v>
      </c>
      <c r="P189" s="44">
        <f t="shared" si="107"/>
        <v>330.69</v>
      </c>
      <c r="Q189" s="44">
        <f t="shared" si="107"/>
        <v>330.69</v>
      </c>
      <c r="R189" s="44">
        <f t="shared" si="107"/>
        <v>330.69</v>
      </c>
      <c r="S189" s="44">
        <f t="shared" si="107"/>
        <v>330.69</v>
      </c>
      <c r="T189" s="44">
        <f t="shared" si="107"/>
        <v>330.69</v>
      </c>
      <c r="U189" s="44">
        <f t="shared" si="107"/>
        <v>330.69</v>
      </c>
      <c r="V189" s="44">
        <f t="shared" si="107"/>
        <v>330.69</v>
      </c>
      <c r="W189" s="44">
        <f t="shared" si="107"/>
        <v>330.69</v>
      </c>
      <c r="X189" s="44">
        <f t="shared" si="107"/>
        <v>330.69</v>
      </c>
      <c r="Y189" s="44">
        <f t="shared" si="107"/>
        <v>330.69</v>
      </c>
      <c r="Z189" s="44">
        <f t="shared" si="107"/>
        <v>330.69</v>
      </c>
      <c r="AA189" s="44">
        <f t="shared" si="107"/>
        <v>330.69</v>
      </c>
    </row>
    <row r="190" spans="1:27" ht="12.75" customHeight="1" x14ac:dyDescent="0.2">
      <c r="A190" s="90" t="s">
        <v>1027</v>
      </c>
      <c r="B190" s="28" t="str">
        <f>"07"&amp;"."&amp;$B$640&amp;"."&amp;$B$641</f>
        <v>07.04.2023</v>
      </c>
      <c r="C190" s="82" t="s">
        <v>76</v>
      </c>
      <c r="D190" s="83">
        <f>ROUND(((D191+D192+D194+D193)/1000),5)</f>
        <v>1.5164800000000001</v>
      </c>
      <c r="E190" s="83">
        <f>ROUND(((E191+E192+E194+E193)/1000),5)</f>
        <v>1.4305399999999999</v>
      </c>
      <c r="F190" s="83">
        <f>ROUND(((F191+F192+F194+F193)/1000),5)</f>
        <v>1.3912199999999999</v>
      </c>
      <c r="G190" s="83">
        <f t="shared" ref="G190:AA190" si="108">ROUND(((G191+G192+G194+G193)/1000),5)</f>
        <v>1.40296</v>
      </c>
      <c r="H190" s="83">
        <f t="shared" si="108"/>
        <v>1.4906299999999999</v>
      </c>
      <c r="I190" s="83">
        <f t="shared" si="108"/>
        <v>1.5506200000000001</v>
      </c>
      <c r="J190" s="83">
        <f t="shared" si="108"/>
        <v>1.7375700000000001</v>
      </c>
      <c r="K190" s="83">
        <f t="shared" si="108"/>
        <v>2.01735</v>
      </c>
      <c r="L190" s="83">
        <f t="shared" si="108"/>
        <v>2.1543299999999999</v>
      </c>
      <c r="M190" s="83">
        <f t="shared" si="108"/>
        <v>2.2506699999999999</v>
      </c>
      <c r="N190" s="83">
        <f t="shared" si="108"/>
        <v>2.2941699999999998</v>
      </c>
      <c r="O190" s="83">
        <f t="shared" si="108"/>
        <v>2.3210099999999998</v>
      </c>
      <c r="P190" s="83">
        <f t="shared" si="108"/>
        <v>2.2904300000000002</v>
      </c>
      <c r="Q190" s="83">
        <f t="shared" si="108"/>
        <v>2.3189000000000002</v>
      </c>
      <c r="R190" s="83">
        <f t="shared" si="108"/>
        <v>2.28599</v>
      </c>
      <c r="S190" s="83">
        <f t="shared" si="108"/>
        <v>2.2005699999999999</v>
      </c>
      <c r="T190" s="83">
        <f t="shared" si="108"/>
        <v>2.2054100000000001</v>
      </c>
      <c r="U190" s="83">
        <f t="shared" si="108"/>
        <v>2.1350099999999999</v>
      </c>
      <c r="V190" s="83">
        <f t="shared" si="108"/>
        <v>2.1429</v>
      </c>
      <c r="W190" s="83">
        <f t="shared" si="108"/>
        <v>2.2888799999999998</v>
      </c>
      <c r="X190" s="83">
        <f t="shared" si="108"/>
        <v>2.32728</v>
      </c>
      <c r="Y190" s="83">
        <f t="shared" si="108"/>
        <v>2.2581799999999999</v>
      </c>
      <c r="Z190" s="83">
        <f t="shared" si="108"/>
        <v>2.0116000000000001</v>
      </c>
      <c r="AA190" s="83">
        <f t="shared" si="108"/>
        <v>1.76779</v>
      </c>
    </row>
    <row r="191" spans="1:27" ht="12.75" customHeight="1" outlineLevel="1" x14ac:dyDescent="0.2">
      <c r="A191" s="91" t="s">
        <v>1028</v>
      </c>
      <c r="B191" s="63" t="s">
        <v>233</v>
      </c>
      <c r="C191" s="43" t="s">
        <v>79</v>
      </c>
      <c r="D191" s="44">
        <v>1066.53</v>
      </c>
      <c r="E191" s="44">
        <v>980.59</v>
      </c>
      <c r="F191" s="44">
        <v>941.27</v>
      </c>
      <c r="G191" s="44">
        <v>953.01</v>
      </c>
      <c r="H191" s="44">
        <v>1040.68</v>
      </c>
      <c r="I191" s="44">
        <v>1100.67</v>
      </c>
      <c r="J191" s="44">
        <v>1287.6199999999999</v>
      </c>
      <c r="K191" s="44">
        <v>1567.4</v>
      </c>
      <c r="L191" s="44">
        <v>1704.38</v>
      </c>
      <c r="M191" s="44">
        <v>1800.72</v>
      </c>
      <c r="N191" s="44">
        <v>1844.22</v>
      </c>
      <c r="O191" s="44">
        <v>1871.06</v>
      </c>
      <c r="P191" s="44">
        <v>1840.48</v>
      </c>
      <c r="Q191" s="44">
        <v>1868.95</v>
      </c>
      <c r="R191" s="44">
        <v>1836.04</v>
      </c>
      <c r="S191" s="44">
        <v>1750.62</v>
      </c>
      <c r="T191" s="44">
        <v>1755.46</v>
      </c>
      <c r="U191" s="44">
        <v>1685.06</v>
      </c>
      <c r="V191" s="44">
        <v>1692.95</v>
      </c>
      <c r="W191" s="44">
        <v>1838.93</v>
      </c>
      <c r="X191" s="44">
        <v>1877.33</v>
      </c>
      <c r="Y191" s="44">
        <v>1808.23</v>
      </c>
      <c r="Z191" s="44">
        <v>1561.65</v>
      </c>
      <c r="AA191" s="44">
        <v>1317.84</v>
      </c>
    </row>
    <row r="192" spans="1:27" ht="12.75" customHeight="1" outlineLevel="1" x14ac:dyDescent="0.2">
      <c r="A192" s="91" t="s">
        <v>1029</v>
      </c>
      <c r="B192" s="63" t="s">
        <v>90</v>
      </c>
      <c r="C192" s="43" t="s">
        <v>79</v>
      </c>
      <c r="D192" s="44">
        <f>$D$162</f>
        <v>113.12</v>
      </c>
      <c r="E192" s="44">
        <f>$D$162</f>
        <v>113.12</v>
      </c>
      <c r="F192" s="44">
        <f t="shared" ref="F192:AA192" si="109">$D$162</f>
        <v>113.12</v>
      </c>
      <c r="G192" s="44">
        <f t="shared" si="109"/>
        <v>113.12</v>
      </c>
      <c r="H192" s="44">
        <f t="shared" si="109"/>
        <v>113.12</v>
      </c>
      <c r="I192" s="44">
        <f t="shared" si="109"/>
        <v>113.12</v>
      </c>
      <c r="J192" s="44">
        <f t="shared" si="109"/>
        <v>113.12</v>
      </c>
      <c r="K192" s="44">
        <f t="shared" si="109"/>
        <v>113.12</v>
      </c>
      <c r="L192" s="44">
        <f t="shared" si="109"/>
        <v>113.12</v>
      </c>
      <c r="M192" s="44">
        <f t="shared" si="109"/>
        <v>113.12</v>
      </c>
      <c r="N192" s="44">
        <f t="shared" si="109"/>
        <v>113.12</v>
      </c>
      <c r="O192" s="44">
        <f t="shared" si="109"/>
        <v>113.12</v>
      </c>
      <c r="P192" s="44">
        <f t="shared" si="109"/>
        <v>113.12</v>
      </c>
      <c r="Q192" s="44">
        <f t="shared" si="109"/>
        <v>113.12</v>
      </c>
      <c r="R192" s="44">
        <f t="shared" si="109"/>
        <v>113.12</v>
      </c>
      <c r="S192" s="44">
        <f t="shared" si="109"/>
        <v>113.12</v>
      </c>
      <c r="T192" s="44">
        <f t="shared" si="109"/>
        <v>113.12</v>
      </c>
      <c r="U192" s="44">
        <f t="shared" si="109"/>
        <v>113.12</v>
      </c>
      <c r="V192" s="44">
        <f t="shared" si="109"/>
        <v>113.12</v>
      </c>
      <c r="W192" s="44">
        <f t="shared" si="109"/>
        <v>113.12</v>
      </c>
      <c r="X192" s="44">
        <f t="shared" si="109"/>
        <v>113.12</v>
      </c>
      <c r="Y192" s="44">
        <f t="shared" si="109"/>
        <v>113.12</v>
      </c>
      <c r="Z192" s="44">
        <f t="shared" si="109"/>
        <v>113.12</v>
      </c>
      <c r="AA192" s="44">
        <f t="shared" si="109"/>
        <v>113.12</v>
      </c>
    </row>
    <row r="193" spans="1:27" ht="12.75" customHeight="1" outlineLevel="1" x14ac:dyDescent="0.2">
      <c r="A193" s="91" t="s">
        <v>1030</v>
      </c>
      <c r="B193" s="63" t="s">
        <v>83</v>
      </c>
      <c r="C193" s="43" t="s">
        <v>79</v>
      </c>
      <c r="D193" s="44">
        <v>6.14</v>
      </c>
      <c r="E193" s="44">
        <v>6.14</v>
      </c>
      <c r="F193" s="44">
        <v>6.14</v>
      </c>
      <c r="G193" s="44">
        <v>6.14</v>
      </c>
      <c r="H193" s="44">
        <v>6.14</v>
      </c>
      <c r="I193" s="44">
        <v>6.14</v>
      </c>
      <c r="J193" s="44">
        <v>6.14</v>
      </c>
      <c r="K193" s="44">
        <v>6.14</v>
      </c>
      <c r="L193" s="44">
        <v>6.14</v>
      </c>
      <c r="M193" s="44">
        <v>6.14</v>
      </c>
      <c r="N193" s="44">
        <v>6.14</v>
      </c>
      <c r="O193" s="44">
        <v>6.14</v>
      </c>
      <c r="P193" s="44">
        <v>6.14</v>
      </c>
      <c r="Q193" s="44">
        <v>6.14</v>
      </c>
      <c r="R193" s="44">
        <v>6.14</v>
      </c>
      <c r="S193" s="44">
        <v>6.14</v>
      </c>
      <c r="T193" s="44">
        <v>6.14</v>
      </c>
      <c r="U193" s="44">
        <v>6.14</v>
      </c>
      <c r="V193" s="44">
        <v>6.14</v>
      </c>
      <c r="W193" s="44">
        <v>6.14</v>
      </c>
      <c r="X193" s="44">
        <v>6.14</v>
      </c>
      <c r="Y193" s="44">
        <v>6.14</v>
      </c>
      <c r="Z193" s="44">
        <v>6.14</v>
      </c>
      <c r="AA193" s="44">
        <v>6.14</v>
      </c>
    </row>
    <row r="194" spans="1:27" ht="12.75" customHeight="1" outlineLevel="1" x14ac:dyDescent="0.2">
      <c r="A194" s="91" t="s">
        <v>1031</v>
      </c>
      <c r="B194" s="63" t="s">
        <v>81</v>
      </c>
      <c r="C194" s="43" t="s">
        <v>79</v>
      </c>
      <c r="D194" s="44">
        <f>$D$11</f>
        <v>330.69</v>
      </c>
      <c r="E194" s="44">
        <f t="shared" ref="E194:AA194" si="110">$D$11</f>
        <v>330.69</v>
      </c>
      <c r="F194" s="44">
        <f t="shared" si="110"/>
        <v>330.69</v>
      </c>
      <c r="G194" s="44">
        <f t="shared" si="110"/>
        <v>330.69</v>
      </c>
      <c r="H194" s="44">
        <f t="shared" si="110"/>
        <v>330.69</v>
      </c>
      <c r="I194" s="44">
        <f t="shared" si="110"/>
        <v>330.69</v>
      </c>
      <c r="J194" s="44">
        <f t="shared" si="110"/>
        <v>330.69</v>
      </c>
      <c r="K194" s="44">
        <f t="shared" si="110"/>
        <v>330.69</v>
      </c>
      <c r="L194" s="44">
        <f t="shared" si="110"/>
        <v>330.69</v>
      </c>
      <c r="M194" s="44">
        <f t="shared" si="110"/>
        <v>330.69</v>
      </c>
      <c r="N194" s="44">
        <f t="shared" si="110"/>
        <v>330.69</v>
      </c>
      <c r="O194" s="44">
        <f t="shared" si="110"/>
        <v>330.69</v>
      </c>
      <c r="P194" s="44">
        <f t="shared" si="110"/>
        <v>330.69</v>
      </c>
      <c r="Q194" s="44">
        <f t="shared" si="110"/>
        <v>330.69</v>
      </c>
      <c r="R194" s="44">
        <f t="shared" si="110"/>
        <v>330.69</v>
      </c>
      <c r="S194" s="44">
        <f t="shared" si="110"/>
        <v>330.69</v>
      </c>
      <c r="T194" s="44">
        <f t="shared" si="110"/>
        <v>330.69</v>
      </c>
      <c r="U194" s="44">
        <f t="shared" si="110"/>
        <v>330.69</v>
      </c>
      <c r="V194" s="44">
        <f t="shared" si="110"/>
        <v>330.69</v>
      </c>
      <c r="W194" s="44">
        <f t="shared" si="110"/>
        <v>330.69</v>
      </c>
      <c r="X194" s="44">
        <f t="shared" si="110"/>
        <v>330.69</v>
      </c>
      <c r="Y194" s="44">
        <f t="shared" si="110"/>
        <v>330.69</v>
      </c>
      <c r="Z194" s="44">
        <f t="shared" si="110"/>
        <v>330.69</v>
      </c>
      <c r="AA194" s="44">
        <f t="shared" si="110"/>
        <v>330.69</v>
      </c>
    </row>
    <row r="195" spans="1:27" ht="12.75" customHeight="1" x14ac:dyDescent="0.2">
      <c r="A195" s="90" t="s">
        <v>1032</v>
      </c>
      <c r="B195" s="28" t="str">
        <f>"08"&amp;"."&amp;$B$640&amp;"."&amp;$B$641</f>
        <v>08.04.2023</v>
      </c>
      <c r="C195" s="82" t="s">
        <v>76</v>
      </c>
      <c r="D195" s="83">
        <f>ROUND(((D196+D197+D199+D198)/1000),5)</f>
        <v>1.67197</v>
      </c>
      <c r="E195" s="83">
        <f>ROUND(((E196+E197+E199+E198)/1000),5)</f>
        <v>1.56759</v>
      </c>
      <c r="F195" s="83">
        <f>ROUND(((F196+F197+F199+F198)/1000),5)</f>
        <v>1.5488599999999999</v>
      </c>
      <c r="G195" s="83">
        <f t="shared" ref="G195:AA195" si="111">ROUND(((G196+G197+G199+G198)/1000),5)</f>
        <v>1.5560499999999999</v>
      </c>
      <c r="H195" s="83">
        <f t="shared" si="111"/>
        <v>1.56166</v>
      </c>
      <c r="I195" s="83">
        <f t="shared" si="111"/>
        <v>1.5847199999999999</v>
      </c>
      <c r="J195" s="83">
        <f t="shared" si="111"/>
        <v>1.5879700000000001</v>
      </c>
      <c r="K195" s="83">
        <f t="shared" si="111"/>
        <v>1.70871</v>
      </c>
      <c r="L195" s="83">
        <f t="shared" si="111"/>
        <v>2.01389</v>
      </c>
      <c r="M195" s="83">
        <f t="shared" si="111"/>
        <v>2.0731999999999999</v>
      </c>
      <c r="N195" s="83">
        <f t="shared" si="111"/>
        <v>2.1172</v>
      </c>
      <c r="O195" s="83">
        <f t="shared" si="111"/>
        <v>2.31494</v>
      </c>
      <c r="P195" s="83">
        <f t="shared" si="111"/>
        <v>2.1902499999999998</v>
      </c>
      <c r="Q195" s="83">
        <f t="shared" si="111"/>
        <v>2.1405500000000002</v>
      </c>
      <c r="R195" s="83">
        <f t="shared" si="111"/>
        <v>2.1052900000000001</v>
      </c>
      <c r="S195" s="83">
        <f t="shared" si="111"/>
        <v>2.0946199999999999</v>
      </c>
      <c r="T195" s="83">
        <f t="shared" si="111"/>
        <v>2.1196199999999998</v>
      </c>
      <c r="U195" s="83">
        <f t="shared" si="111"/>
        <v>2.0758299999999998</v>
      </c>
      <c r="V195" s="83">
        <f t="shared" si="111"/>
        <v>2.0837699999999999</v>
      </c>
      <c r="W195" s="83">
        <f t="shared" si="111"/>
        <v>2.2871000000000001</v>
      </c>
      <c r="X195" s="83">
        <f t="shared" si="111"/>
        <v>2.3052800000000002</v>
      </c>
      <c r="Y195" s="83">
        <f t="shared" si="111"/>
        <v>2.23326</v>
      </c>
      <c r="Z195" s="83">
        <f t="shared" si="111"/>
        <v>1.94581</v>
      </c>
      <c r="AA195" s="83">
        <f t="shared" si="111"/>
        <v>1.7371000000000001</v>
      </c>
    </row>
    <row r="196" spans="1:27" ht="12.75" customHeight="1" outlineLevel="1" x14ac:dyDescent="0.2">
      <c r="A196" s="91" t="s">
        <v>1033</v>
      </c>
      <c r="B196" s="63" t="s">
        <v>233</v>
      </c>
      <c r="C196" s="43" t="s">
        <v>79</v>
      </c>
      <c r="D196" s="44">
        <v>1222.02</v>
      </c>
      <c r="E196" s="44">
        <v>1117.6400000000001</v>
      </c>
      <c r="F196" s="44">
        <v>1098.9100000000001</v>
      </c>
      <c r="G196" s="44">
        <v>1106.0999999999999</v>
      </c>
      <c r="H196" s="44">
        <v>1111.71</v>
      </c>
      <c r="I196" s="44">
        <v>1134.77</v>
      </c>
      <c r="J196" s="44">
        <v>1138.02</v>
      </c>
      <c r="K196" s="44">
        <v>1258.76</v>
      </c>
      <c r="L196" s="44">
        <v>1563.94</v>
      </c>
      <c r="M196" s="44">
        <v>1623.25</v>
      </c>
      <c r="N196" s="44">
        <v>1667.25</v>
      </c>
      <c r="O196" s="44">
        <v>1864.99</v>
      </c>
      <c r="P196" s="44">
        <v>1740.3</v>
      </c>
      <c r="Q196" s="44">
        <v>1690.6</v>
      </c>
      <c r="R196" s="44">
        <v>1655.34</v>
      </c>
      <c r="S196" s="44">
        <v>1644.67</v>
      </c>
      <c r="T196" s="44">
        <v>1669.67</v>
      </c>
      <c r="U196" s="44">
        <v>1625.88</v>
      </c>
      <c r="V196" s="44">
        <v>1633.82</v>
      </c>
      <c r="W196" s="44">
        <v>1837.15</v>
      </c>
      <c r="X196" s="44">
        <v>1855.33</v>
      </c>
      <c r="Y196" s="44">
        <v>1783.31</v>
      </c>
      <c r="Z196" s="44">
        <v>1495.86</v>
      </c>
      <c r="AA196" s="44">
        <v>1287.1500000000001</v>
      </c>
    </row>
    <row r="197" spans="1:27" ht="12.75" customHeight="1" outlineLevel="1" x14ac:dyDescent="0.2">
      <c r="A197" s="91" t="s">
        <v>1034</v>
      </c>
      <c r="B197" s="63" t="s">
        <v>90</v>
      </c>
      <c r="C197" s="43" t="s">
        <v>79</v>
      </c>
      <c r="D197" s="44">
        <f>$D$162</f>
        <v>113.12</v>
      </c>
      <c r="E197" s="44">
        <f>$D$162</f>
        <v>113.12</v>
      </c>
      <c r="F197" s="44">
        <f t="shared" ref="F197:AA197" si="112">$D$162</f>
        <v>113.12</v>
      </c>
      <c r="G197" s="44">
        <f t="shared" si="112"/>
        <v>113.12</v>
      </c>
      <c r="H197" s="44">
        <f t="shared" si="112"/>
        <v>113.12</v>
      </c>
      <c r="I197" s="44">
        <f t="shared" si="112"/>
        <v>113.12</v>
      </c>
      <c r="J197" s="44">
        <f t="shared" si="112"/>
        <v>113.12</v>
      </c>
      <c r="K197" s="44">
        <f t="shared" si="112"/>
        <v>113.12</v>
      </c>
      <c r="L197" s="44">
        <f t="shared" si="112"/>
        <v>113.12</v>
      </c>
      <c r="M197" s="44">
        <f t="shared" si="112"/>
        <v>113.12</v>
      </c>
      <c r="N197" s="44">
        <f t="shared" si="112"/>
        <v>113.12</v>
      </c>
      <c r="O197" s="44">
        <f t="shared" si="112"/>
        <v>113.12</v>
      </c>
      <c r="P197" s="44">
        <f t="shared" si="112"/>
        <v>113.12</v>
      </c>
      <c r="Q197" s="44">
        <f t="shared" si="112"/>
        <v>113.12</v>
      </c>
      <c r="R197" s="44">
        <f t="shared" si="112"/>
        <v>113.12</v>
      </c>
      <c r="S197" s="44">
        <f t="shared" si="112"/>
        <v>113.12</v>
      </c>
      <c r="T197" s="44">
        <f t="shared" si="112"/>
        <v>113.12</v>
      </c>
      <c r="U197" s="44">
        <f t="shared" si="112"/>
        <v>113.12</v>
      </c>
      <c r="V197" s="44">
        <f t="shared" si="112"/>
        <v>113.12</v>
      </c>
      <c r="W197" s="44">
        <f t="shared" si="112"/>
        <v>113.12</v>
      </c>
      <c r="X197" s="44">
        <f t="shared" si="112"/>
        <v>113.12</v>
      </c>
      <c r="Y197" s="44">
        <f t="shared" si="112"/>
        <v>113.12</v>
      </c>
      <c r="Z197" s="44">
        <f t="shared" si="112"/>
        <v>113.12</v>
      </c>
      <c r="AA197" s="44">
        <f t="shared" si="112"/>
        <v>113.12</v>
      </c>
    </row>
    <row r="198" spans="1:27" ht="12.75" customHeight="1" outlineLevel="1" x14ac:dyDescent="0.2">
      <c r="A198" s="91" t="s">
        <v>1035</v>
      </c>
      <c r="B198" s="63" t="s">
        <v>83</v>
      </c>
      <c r="C198" s="43" t="s">
        <v>79</v>
      </c>
      <c r="D198" s="44">
        <v>6.14</v>
      </c>
      <c r="E198" s="44">
        <v>6.14</v>
      </c>
      <c r="F198" s="44">
        <v>6.14</v>
      </c>
      <c r="G198" s="44">
        <v>6.14</v>
      </c>
      <c r="H198" s="44">
        <v>6.14</v>
      </c>
      <c r="I198" s="44">
        <v>6.14</v>
      </c>
      <c r="J198" s="44">
        <v>6.14</v>
      </c>
      <c r="K198" s="44">
        <v>6.14</v>
      </c>
      <c r="L198" s="44">
        <v>6.14</v>
      </c>
      <c r="M198" s="44">
        <v>6.14</v>
      </c>
      <c r="N198" s="44">
        <v>6.14</v>
      </c>
      <c r="O198" s="44">
        <v>6.14</v>
      </c>
      <c r="P198" s="44">
        <v>6.14</v>
      </c>
      <c r="Q198" s="44">
        <v>6.14</v>
      </c>
      <c r="R198" s="44">
        <v>6.14</v>
      </c>
      <c r="S198" s="44">
        <v>6.14</v>
      </c>
      <c r="T198" s="44">
        <v>6.14</v>
      </c>
      <c r="U198" s="44">
        <v>6.14</v>
      </c>
      <c r="V198" s="44">
        <v>6.14</v>
      </c>
      <c r="W198" s="44">
        <v>6.14</v>
      </c>
      <c r="X198" s="44">
        <v>6.14</v>
      </c>
      <c r="Y198" s="44">
        <v>6.14</v>
      </c>
      <c r="Z198" s="44">
        <v>6.14</v>
      </c>
      <c r="AA198" s="44">
        <v>6.14</v>
      </c>
    </row>
    <row r="199" spans="1:27" ht="12.75" customHeight="1" outlineLevel="1" x14ac:dyDescent="0.2">
      <c r="A199" s="91" t="s">
        <v>1036</v>
      </c>
      <c r="B199" s="63" t="s">
        <v>81</v>
      </c>
      <c r="C199" s="43" t="s">
        <v>79</v>
      </c>
      <c r="D199" s="44">
        <f>$D$11</f>
        <v>330.69</v>
      </c>
      <c r="E199" s="44">
        <f t="shared" ref="E199:AA199" si="113">$D$11</f>
        <v>330.69</v>
      </c>
      <c r="F199" s="44">
        <f t="shared" si="113"/>
        <v>330.69</v>
      </c>
      <c r="G199" s="44">
        <f t="shared" si="113"/>
        <v>330.69</v>
      </c>
      <c r="H199" s="44">
        <f t="shared" si="113"/>
        <v>330.69</v>
      </c>
      <c r="I199" s="44">
        <f t="shared" si="113"/>
        <v>330.69</v>
      </c>
      <c r="J199" s="44">
        <f t="shared" si="113"/>
        <v>330.69</v>
      </c>
      <c r="K199" s="44">
        <f t="shared" si="113"/>
        <v>330.69</v>
      </c>
      <c r="L199" s="44">
        <f t="shared" si="113"/>
        <v>330.69</v>
      </c>
      <c r="M199" s="44">
        <f t="shared" si="113"/>
        <v>330.69</v>
      </c>
      <c r="N199" s="44">
        <f t="shared" si="113"/>
        <v>330.69</v>
      </c>
      <c r="O199" s="44">
        <f t="shared" si="113"/>
        <v>330.69</v>
      </c>
      <c r="P199" s="44">
        <f t="shared" si="113"/>
        <v>330.69</v>
      </c>
      <c r="Q199" s="44">
        <f t="shared" si="113"/>
        <v>330.69</v>
      </c>
      <c r="R199" s="44">
        <f t="shared" si="113"/>
        <v>330.69</v>
      </c>
      <c r="S199" s="44">
        <f t="shared" si="113"/>
        <v>330.69</v>
      </c>
      <c r="T199" s="44">
        <f t="shared" si="113"/>
        <v>330.69</v>
      </c>
      <c r="U199" s="44">
        <f t="shared" si="113"/>
        <v>330.69</v>
      </c>
      <c r="V199" s="44">
        <f t="shared" si="113"/>
        <v>330.69</v>
      </c>
      <c r="W199" s="44">
        <f t="shared" si="113"/>
        <v>330.69</v>
      </c>
      <c r="X199" s="44">
        <f t="shared" si="113"/>
        <v>330.69</v>
      </c>
      <c r="Y199" s="44">
        <f t="shared" si="113"/>
        <v>330.69</v>
      </c>
      <c r="Z199" s="44">
        <f t="shared" si="113"/>
        <v>330.69</v>
      </c>
      <c r="AA199" s="44">
        <f t="shared" si="113"/>
        <v>330.69</v>
      </c>
    </row>
    <row r="200" spans="1:27" ht="12.75" customHeight="1" x14ac:dyDescent="0.2">
      <c r="A200" s="90" t="s">
        <v>1037</v>
      </c>
      <c r="B200" s="28" t="str">
        <f>"09"&amp;"."&amp;$B$640&amp;"."&amp;$B$641</f>
        <v>09.04.2023</v>
      </c>
      <c r="C200" s="82" t="s">
        <v>76</v>
      </c>
      <c r="D200" s="83">
        <f>ROUND(((D201+D202+D204+D203)/1000),5)</f>
        <v>1.6527000000000001</v>
      </c>
      <c r="E200" s="83">
        <f>ROUND(((E201+E202+E204+E203)/1000),5)</f>
        <v>1.52451</v>
      </c>
      <c r="F200" s="83">
        <f>ROUND(((F201+F202+F204+F203)/1000),5)</f>
        <v>1.4866699999999999</v>
      </c>
      <c r="G200" s="83">
        <f t="shared" ref="G200:AA200" si="114">ROUND(((G201+G202+G204+G203)/1000),5)</f>
        <v>1.46424</v>
      </c>
      <c r="H200" s="83">
        <f t="shared" si="114"/>
        <v>1.4672700000000001</v>
      </c>
      <c r="I200" s="83">
        <f t="shared" si="114"/>
        <v>1.4595899999999999</v>
      </c>
      <c r="J200" s="83">
        <f t="shared" si="114"/>
        <v>1.41046</v>
      </c>
      <c r="K200" s="83">
        <f t="shared" si="114"/>
        <v>1.4954799999999999</v>
      </c>
      <c r="L200" s="83">
        <f t="shared" si="114"/>
        <v>1.5988599999999999</v>
      </c>
      <c r="M200" s="83">
        <f t="shared" si="114"/>
        <v>1.8551500000000001</v>
      </c>
      <c r="N200" s="83">
        <f t="shared" si="114"/>
        <v>1.9725600000000001</v>
      </c>
      <c r="O200" s="83">
        <f t="shared" si="114"/>
        <v>1.9811799999999999</v>
      </c>
      <c r="P200" s="83">
        <f t="shared" si="114"/>
        <v>1.84293</v>
      </c>
      <c r="Q200" s="83">
        <f t="shared" si="114"/>
        <v>1.8070900000000001</v>
      </c>
      <c r="R200" s="83">
        <f t="shared" si="114"/>
        <v>1.79237</v>
      </c>
      <c r="S200" s="83">
        <f t="shared" si="114"/>
        <v>1.78285</v>
      </c>
      <c r="T200" s="83">
        <f t="shared" si="114"/>
        <v>1.7817000000000001</v>
      </c>
      <c r="U200" s="83">
        <f t="shared" si="114"/>
        <v>1.8301099999999999</v>
      </c>
      <c r="V200" s="83">
        <f t="shared" si="114"/>
        <v>2.01126</v>
      </c>
      <c r="W200" s="83">
        <f t="shared" si="114"/>
        <v>2.1740900000000001</v>
      </c>
      <c r="X200" s="83">
        <f t="shared" si="114"/>
        <v>2.1441300000000001</v>
      </c>
      <c r="Y200" s="83">
        <f t="shared" si="114"/>
        <v>2.1509800000000001</v>
      </c>
      <c r="Z200" s="83">
        <f t="shared" si="114"/>
        <v>1.6997899999999999</v>
      </c>
      <c r="AA200" s="83">
        <f t="shared" si="114"/>
        <v>1.5596399999999999</v>
      </c>
    </row>
    <row r="201" spans="1:27" ht="12.75" customHeight="1" outlineLevel="1" x14ac:dyDescent="0.2">
      <c r="A201" s="91" t="s">
        <v>1038</v>
      </c>
      <c r="B201" s="63" t="s">
        <v>233</v>
      </c>
      <c r="C201" s="43" t="s">
        <v>79</v>
      </c>
      <c r="D201" s="44">
        <v>1202.75</v>
      </c>
      <c r="E201" s="44">
        <v>1074.56</v>
      </c>
      <c r="F201" s="44">
        <v>1036.72</v>
      </c>
      <c r="G201" s="44">
        <v>1014.29</v>
      </c>
      <c r="H201" s="44">
        <v>1017.32</v>
      </c>
      <c r="I201" s="44">
        <v>1009.64</v>
      </c>
      <c r="J201" s="44">
        <v>960.51</v>
      </c>
      <c r="K201" s="44">
        <v>1045.53</v>
      </c>
      <c r="L201" s="44">
        <v>1148.9100000000001</v>
      </c>
      <c r="M201" s="44">
        <v>1405.2</v>
      </c>
      <c r="N201" s="44">
        <v>1522.61</v>
      </c>
      <c r="O201" s="44">
        <v>1531.23</v>
      </c>
      <c r="P201" s="44">
        <v>1392.98</v>
      </c>
      <c r="Q201" s="44">
        <v>1357.14</v>
      </c>
      <c r="R201" s="44">
        <v>1342.42</v>
      </c>
      <c r="S201" s="44">
        <v>1332.9</v>
      </c>
      <c r="T201" s="44">
        <v>1331.75</v>
      </c>
      <c r="U201" s="44">
        <v>1380.16</v>
      </c>
      <c r="V201" s="44">
        <v>1561.31</v>
      </c>
      <c r="W201" s="44">
        <v>1724.14</v>
      </c>
      <c r="X201" s="44">
        <v>1694.18</v>
      </c>
      <c r="Y201" s="44">
        <v>1701.03</v>
      </c>
      <c r="Z201" s="44">
        <v>1249.8399999999999</v>
      </c>
      <c r="AA201" s="44">
        <v>1109.69</v>
      </c>
    </row>
    <row r="202" spans="1:27" ht="12.75" customHeight="1" outlineLevel="1" x14ac:dyDescent="0.2">
      <c r="A202" s="91" t="s">
        <v>1039</v>
      </c>
      <c r="B202" s="63" t="s">
        <v>90</v>
      </c>
      <c r="C202" s="43" t="s">
        <v>79</v>
      </c>
      <c r="D202" s="44">
        <f>$D$162</f>
        <v>113.12</v>
      </c>
      <c r="E202" s="44">
        <f>$D$162</f>
        <v>113.12</v>
      </c>
      <c r="F202" s="44">
        <f t="shared" ref="F202:AA202" si="115">$D$162</f>
        <v>113.12</v>
      </c>
      <c r="G202" s="44">
        <f t="shared" si="115"/>
        <v>113.12</v>
      </c>
      <c r="H202" s="44">
        <f t="shared" si="115"/>
        <v>113.12</v>
      </c>
      <c r="I202" s="44">
        <f t="shared" si="115"/>
        <v>113.12</v>
      </c>
      <c r="J202" s="44">
        <f t="shared" si="115"/>
        <v>113.12</v>
      </c>
      <c r="K202" s="44">
        <f t="shared" si="115"/>
        <v>113.12</v>
      </c>
      <c r="L202" s="44">
        <f t="shared" si="115"/>
        <v>113.12</v>
      </c>
      <c r="M202" s="44">
        <f t="shared" si="115"/>
        <v>113.12</v>
      </c>
      <c r="N202" s="44">
        <f t="shared" si="115"/>
        <v>113.12</v>
      </c>
      <c r="O202" s="44">
        <f t="shared" si="115"/>
        <v>113.12</v>
      </c>
      <c r="P202" s="44">
        <f t="shared" si="115"/>
        <v>113.12</v>
      </c>
      <c r="Q202" s="44">
        <f t="shared" si="115"/>
        <v>113.12</v>
      </c>
      <c r="R202" s="44">
        <f t="shared" si="115"/>
        <v>113.12</v>
      </c>
      <c r="S202" s="44">
        <f t="shared" si="115"/>
        <v>113.12</v>
      </c>
      <c r="T202" s="44">
        <f t="shared" si="115"/>
        <v>113.12</v>
      </c>
      <c r="U202" s="44">
        <f t="shared" si="115"/>
        <v>113.12</v>
      </c>
      <c r="V202" s="44">
        <f t="shared" si="115"/>
        <v>113.12</v>
      </c>
      <c r="W202" s="44">
        <f t="shared" si="115"/>
        <v>113.12</v>
      </c>
      <c r="X202" s="44">
        <f t="shared" si="115"/>
        <v>113.12</v>
      </c>
      <c r="Y202" s="44">
        <f t="shared" si="115"/>
        <v>113.12</v>
      </c>
      <c r="Z202" s="44">
        <f t="shared" si="115"/>
        <v>113.12</v>
      </c>
      <c r="AA202" s="44">
        <f t="shared" si="115"/>
        <v>113.12</v>
      </c>
    </row>
    <row r="203" spans="1:27" ht="12.75" customHeight="1" outlineLevel="1" x14ac:dyDescent="0.2">
      <c r="A203" s="91" t="s">
        <v>1040</v>
      </c>
      <c r="B203" s="63" t="s">
        <v>83</v>
      </c>
      <c r="C203" s="43" t="s">
        <v>79</v>
      </c>
      <c r="D203" s="44">
        <v>6.14</v>
      </c>
      <c r="E203" s="44">
        <v>6.14</v>
      </c>
      <c r="F203" s="44">
        <v>6.14</v>
      </c>
      <c r="G203" s="44">
        <v>6.14</v>
      </c>
      <c r="H203" s="44">
        <v>6.14</v>
      </c>
      <c r="I203" s="44">
        <v>6.14</v>
      </c>
      <c r="J203" s="44">
        <v>6.14</v>
      </c>
      <c r="K203" s="44">
        <v>6.14</v>
      </c>
      <c r="L203" s="44">
        <v>6.14</v>
      </c>
      <c r="M203" s="44">
        <v>6.14</v>
      </c>
      <c r="N203" s="44">
        <v>6.14</v>
      </c>
      <c r="O203" s="44">
        <v>6.14</v>
      </c>
      <c r="P203" s="44">
        <v>6.14</v>
      </c>
      <c r="Q203" s="44">
        <v>6.14</v>
      </c>
      <c r="R203" s="44">
        <v>6.14</v>
      </c>
      <c r="S203" s="44">
        <v>6.14</v>
      </c>
      <c r="T203" s="44">
        <v>6.14</v>
      </c>
      <c r="U203" s="44">
        <v>6.14</v>
      </c>
      <c r="V203" s="44">
        <v>6.14</v>
      </c>
      <c r="W203" s="44">
        <v>6.14</v>
      </c>
      <c r="X203" s="44">
        <v>6.14</v>
      </c>
      <c r="Y203" s="44">
        <v>6.14</v>
      </c>
      <c r="Z203" s="44">
        <v>6.14</v>
      </c>
      <c r="AA203" s="44">
        <v>6.14</v>
      </c>
    </row>
    <row r="204" spans="1:27" ht="12.75" customHeight="1" outlineLevel="1" x14ac:dyDescent="0.2">
      <c r="A204" s="91" t="s">
        <v>1041</v>
      </c>
      <c r="B204" s="63" t="s">
        <v>81</v>
      </c>
      <c r="C204" s="43" t="s">
        <v>79</v>
      </c>
      <c r="D204" s="44">
        <f>$D$11</f>
        <v>330.69</v>
      </c>
      <c r="E204" s="44">
        <f t="shared" ref="E204:AA204" si="116">$D$11</f>
        <v>330.69</v>
      </c>
      <c r="F204" s="44">
        <f t="shared" si="116"/>
        <v>330.69</v>
      </c>
      <c r="G204" s="44">
        <f t="shared" si="116"/>
        <v>330.69</v>
      </c>
      <c r="H204" s="44">
        <f t="shared" si="116"/>
        <v>330.69</v>
      </c>
      <c r="I204" s="44">
        <f t="shared" si="116"/>
        <v>330.69</v>
      </c>
      <c r="J204" s="44">
        <f t="shared" si="116"/>
        <v>330.69</v>
      </c>
      <c r="K204" s="44">
        <f t="shared" si="116"/>
        <v>330.69</v>
      </c>
      <c r="L204" s="44">
        <f t="shared" si="116"/>
        <v>330.69</v>
      </c>
      <c r="M204" s="44">
        <f t="shared" si="116"/>
        <v>330.69</v>
      </c>
      <c r="N204" s="44">
        <f t="shared" si="116"/>
        <v>330.69</v>
      </c>
      <c r="O204" s="44">
        <f t="shared" si="116"/>
        <v>330.69</v>
      </c>
      <c r="P204" s="44">
        <f t="shared" si="116"/>
        <v>330.69</v>
      </c>
      <c r="Q204" s="44">
        <f t="shared" si="116"/>
        <v>330.69</v>
      </c>
      <c r="R204" s="44">
        <f t="shared" si="116"/>
        <v>330.69</v>
      </c>
      <c r="S204" s="44">
        <f t="shared" si="116"/>
        <v>330.69</v>
      </c>
      <c r="T204" s="44">
        <f t="shared" si="116"/>
        <v>330.69</v>
      </c>
      <c r="U204" s="44">
        <f t="shared" si="116"/>
        <v>330.69</v>
      </c>
      <c r="V204" s="44">
        <f t="shared" si="116"/>
        <v>330.69</v>
      </c>
      <c r="W204" s="44">
        <f t="shared" si="116"/>
        <v>330.69</v>
      </c>
      <c r="X204" s="44">
        <f t="shared" si="116"/>
        <v>330.69</v>
      </c>
      <c r="Y204" s="44">
        <f t="shared" si="116"/>
        <v>330.69</v>
      </c>
      <c r="Z204" s="44">
        <f t="shared" si="116"/>
        <v>330.69</v>
      </c>
      <c r="AA204" s="44">
        <f t="shared" si="116"/>
        <v>330.69</v>
      </c>
    </row>
    <row r="205" spans="1:27" ht="12.75" customHeight="1" x14ac:dyDescent="0.2">
      <c r="A205" s="90" t="s">
        <v>1042</v>
      </c>
      <c r="B205" s="28" t="str">
        <f>"10"&amp;"."&amp;$B$640&amp;"."&amp;$B$641</f>
        <v>10.04.2023</v>
      </c>
      <c r="C205" s="82" t="s">
        <v>76</v>
      </c>
      <c r="D205" s="83">
        <f>ROUND(((D206+D207+D209+D208)/1000),5)</f>
        <v>1.55989</v>
      </c>
      <c r="E205" s="83">
        <f>ROUND(((E206+E207+E209+E208)/1000),5)</f>
        <v>1.5119400000000001</v>
      </c>
      <c r="F205" s="83">
        <f>ROUND(((F206+F207+F209+F208)/1000),5)</f>
        <v>1.50274</v>
      </c>
      <c r="G205" s="83">
        <f t="shared" ref="G205:AA205" si="117">ROUND(((G206+G207+G209+G208)/1000),5)</f>
        <v>1.50257</v>
      </c>
      <c r="H205" s="83">
        <f t="shared" si="117"/>
        <v>1.5276099999999999</v>
      </c>
      <c r="I205" s="83">
        <f t="shared" si="117"/>
        <v>1.55786</v>
      </c>
      <c r="J205" s="83">
        <f t="shared" si="117"/>
        <v>1.66225</v>
      </c>
      <c r="K205" s="83">
        <f t="shared" si="117"/>
        <v>1.9214599999999999</v>
      </c>
      <c r="L205" s="83">
        <f t="shared" si="117"/>
        <v>2.2665099999999998</v>
      </c>
      <c r="M205" s="83">
        <f t="shared" si="117"/>
        <v>2.3483000000000001</v>
      </c>
      <c r="N205" s="83">
        <f t="shared" si="117"/>
        <v>2.3761100000000002</v>
      </c>
      <c r="O205" s="83">
        <f t="shared" si="117"/>
        <v>2.43276</v>
      </c>
      <c r="P205" s="83">
        <f t="shared" si="117"/>
        <v>2.4237700000000002</v>
      </c>
      <c r="Q205" s="83">
        <f t="shared" si="117"/>
        <v>2.4329800000000001</v>
      </c>
      <c r="R205" s="83">
        <f t="shared" si="117"/>
        <v>2.4060100000000002</v>
      </c>
      <c r="S205" s="83">
        <f t="shared" si="117"/>
        <v>2.3761299999999999</v>
      </c>
      <c r="T205" s="83">
        <f t="shared" si="117"/>
        <v>2.3178000000000001</v>
      </c>
      <c r="U205" s="83">
        <f t="shared" si="117"/>
        <v>2.1008300000000002</v>
      </c>
      <c r="V205" s="83">
        <f t="shared" si="117"/>
        <v>2.0731199999999999</v>
      </c>
      <c r="W205" s="83">
        <f t="shared" si="117"/>
        <v>2.2553899999999998</v>
      </c>
      <c r="X205" s="83">
        <f t="shared" si="117"/>
        <v>2.2658200000000002</v>
      </c>
      <c r="Y205" s="83">
        <f t="shared" si="117"/>
        <v>2.2416200000000002</v>
      </c>
      <c r="Z205" s="83">
        <f t="shared" si="117"/>
        <v>1.72411</v>
      </c>
      <c r="AA205" s="83">
        <f t="shared" si="117"/>
        <v>1.5622100000000001</v>
      </c>
    </row>
    <row r="206" spans="1:27" ht="12.75" customHeight="1" outlineLevel="1" x14ac:dyDescent="0.2">
      <c r="A206" s="91" t="s">
        <v>1043</v>
      </c>
      <c r="B206" s="63" t="s">
        <v>233</v>
      </c>
      <c r="C206" s="43" t="s">
        <v>79</v>
      </c>
      <c r="D206" s="44">
        <v>1109.94</v>
      </c>
      <c r="E206" s="44">
        <v>1061.99</v>
      </c>
      <c r="F206" s="44">
        <v>1052.79</v>
      </c>
      <c r="G206" s="44">
        <v>1052.6199999999999</v>
      </c>
      <c r="H206" s="44">
        <v>1077.6600000000001</v>
      </c>
      <c r="I206" s="44">
        <v>1107.9100000000001</v>
      </c>
      <c r="J206" s="44">
        <v>1212.3</v>
      </c>
      <c r="K206" s="44">
        <v>1471.51</v>
      </c>
      <c r="L206" s="44">
        <v>1816.56</v>
      </c>
      <c r="M206" s="44">
        <v>1898.35</v>
      </c>
      <c r="N206" s="44">
        <v>1926.16</v>
      </c>
      <c r="O206" s="44">
        <v>1982.81</v>
      </c>
      <c r="P206" s="44">
        <v>1973.82</v>
      </c>
      <c r="Q206" s="44">
        <v>1983.03</v>
      </c>
      <c r="R206" s="44">
        <v>1956.06</v>
      </c>
      <c r="S206" s="44">
        <v>1926.18</v>
      </c>
      <c r="T206" s="44">
        <v>1867.85</v>
      </c>
      <c r="U206" s="44">
        <v>1650.88</v>
      </c>
      <c r="V206" s="44">
        <v>1623.17</v>
      </c>
      <c r="W206" s="44">
        <v>1805.44</v>
      </c>
      <c r="X206" s="44">
        <v>1815.87</v>
      </c>
      <c r="Y206" s="44">
        <v>1791.67</v>
      </c>
      <c r="Z206" s="44">
        <v>1274.1600000000001</v>
      </c>
      <c r="AA206" s="44">
        <v>1112.26</v>
      </c>
    </row>
    <row r="207" spans="1:27" ht="12.75" customHeight="1" outlineLevel="1" x14ac:dyDescent="0.2">
      <c r="A207" s="91" t="s">
        <v>1044</v>
      </c>
      <c r="B207" s="63" t="s">
        <v>90</v>
      </c>
      <c r="C207" s="43" t="s">
        <v>79</v>
      </c>
      <c r="D207" s="44">
        <f>$D$162</f>
        <v>113.12</v>
      </c>
      <c r="E207" s="44">
        <f>$D$162</f>
        <v>113.12</v>
      </c>
      <c r="F207" s="44">
        <f t="shared" ref="F207:AA207" si="118">$D$162</f>
        <v>113.12</v>
      </c>
      <c r="G207" s="44">
        <f t="shared" si="118"/>
        <v>113.12</v>
      </c>
      <c r="H207" s="44">
        <f t="shared" si="118"/>
        <v>113.12</v>
      </c>
      <c r="I207" s="44">
        <f t="shared" si="118"/>
        <v>113.12</v>
      </c>
      <c r="J207" s="44">
        <f t="shared" si="118"/>
        <v>113.12</v>
      </c>
      <c r="K207" s="44">
        <f t="shared" si="118"/>
        <v>113.12</v>
      </c>
      <c r="L207" s="44">
        <f t="shared" si="118"/>
        <v>113.12</v>
      </c>
      <c r="M207" s="44">
        <f t="shared" si="118"/>
        <v>113.12</v>
      </c>
      <c r="N207" s="44">
        <f t="shared" si="118"/>
        <v>113.12</v>
      </c>
      <c r="O207" s="44">
        <f t="shared" si="118"/>
        <v>113.12</v>
      </c>
      <c r="P207" s="44">
        <f t="shared" si="118"/>
        <v>113.12</v>
      </c>
      <c r="Q207" s="44">
        <f t="shared" si="118"/>
        <v>113.12</v>
      </c>
      <c r="R207" s="44">
        <f t="shared" si="118"/>
        <v>113.12</v>
      </c>
      <c r="S207" s="44">
        <f t="shared" si="118"/>
        <v>113.12</v>
      </c>
      <c r="T207" s="44">
        <f t="shared" si="118"/>
        <v>113.12</v>
      </c>
      <c r="U207" s="44">
        <f t="shared" si="118"/>
        <v>113.12</v>
      </c>
      <c r="V207" s="44">
        <f t="shared" si="118"/>
        <v>113.12</v>
      </c>
      <c r="W207" s="44">
        <f t="shared" si="118"/>
        <v>113.12</v>
      </c>
      <c r="X207" s="44">
        <f t="shared" si="118"/>
        <v>113.12</v>
      </c>
      <c r="Y207" s="44">
        <f t="shared" si="118"/>
        <v>113.12</v>
      </c>
      <c r="Z207" s="44">
        <f t="shared" si="118"/>
        <v>113.12</v>
      </c>
      <c r="AA207" s="44">
        <f t="shared" si="118"/>
        <v>113.12</v>
      </c>
    </row>
    <row r="208" spans="1:27" ht="12.75" customHeight="1" outlineLevel="1" x14ac:dyDescent="0.2">
      <c r="A208" s="91" t="s">
        <v>1045</v>
      </c>
      <c r="B208" s="63" t="s">
        <v>83</v>
      </c>
      <c r="C208" s="43" t="s">
        <v>79</v>
      </c>
      <c r="D208" s="44">
        <v>6.14</v>
      </c>
      <c r="E208" s="44">
        <v>6.14</v>
      </c>
      <c r="F208" s="44">
        <v>6.14</v>
      </c>
      <c r="G208" s="44">
        <v>6.14</v>
      </c>
      <c r="H208" s="44">
        <v>6.14</v>
      </c>
      <c r="I208" s="44">
        <v>6.14</v>
      </c>
      <c r="J208" s="44">
        <v>6.14</v>
      </c>
      <c r="K208" s="44">
        <v>6.14</v>
      </c>
      <c r="L208" s="44">
        <v>6.14</v>
      </c>
      <c r="M208" s="44">
        <v>6.14</v>
      </c>
      <c r="N208" s="44">
        <v>6.14</v>
      </c>
      <c r="O208" s="44">
        <v>6.14</v>
      </c>
      <c r="P208" s="44">
        <v>6.14</v>
      </c>
      <c r="Q208" s="44">
        <v>6.14</v>
      </c>
      <c r="R208" s="44">
        <v>6.14</v>
      </c>
      <c r="S208" s="44">
        <v>6.14</v>
      </c>
      <c r="T208" s="44">
        <v>6.14</v>
      </c>
      <c r="U208" s="44">
        <v>6.14</v>
      </c>
      <c r="V208" s="44">
        <v>6.14</v>
      </c>
      <c r="W208" s="44">
        <v>6.14</v>
      </c>
      <c r="X208" s="44">
        <v>6.14</v>
      </c>
      <c r="Y208" s="44">
        <v>6.14</v>
      </c>
      <c r="Z208" s="44">
        <v>6.14</v>
      </c>
      <c r="AA208" s="44">
        <v>6.14</v>
      </c>
    </row>
    <row r="209" spans="1:27" ht="12.75" customHeight="1" outlineLevel="1" x14ac:dyDescent="0.2">
      <c r="A209" s="91" t="s">
        <v>1046</v>
      </c>
      <c r="B209" s="63" t="s">
        <v>81</v>
      </c>
      <c r="C209" s="43" t="s">
        <v>79</v>
      </c>
      <c r="D209" s="44">
        <f>$D$11</f>
        <v>330.69</v>
      </c>
      <c r="E209" s="44">
        <f t="shared" ref="E209:AA209" si="119">$D$11</f>
        <v>330.69</v>
      </c>
      <c r="F209" s="44">
        <f t="shared" si="119"/>
        <v>330.69</v>
      </c>
      <c r="G209" s="44">
        <f t="shared" si="119"/>
        <v>330.69</v>
      </c>
      <c r="H209" s="44">
        <f t="shared" si="119"/>
        <v>330.69</v>
      </c>
      <c r="I209" s="44">
        <f t="shared" si="119"/>
        <v>330.69</v>
      </c>
      <c r="J209" s="44">
        <f t="shared" si="119"/>
        <v>330.69</v>
      </c>
      <c r="K209" s="44">
        <f t="shared" si="119"/>
        <v>330.69</v>
      </c>
      <c r="L209" s="44">
        <f t="shared" si="119"/>
        <v>330.69</v>
      </c>
      <c r="M209" s="44">
        <f t="shared" si="119"/>
        <v>330.69</v>
      </c>
      <c r="N209" s="44">
        <f t="shared" si="119"/>
        <v>330.69</v>
      </c>
      <c r="O209" s="44">
        <f t="shared" si="119"/>
        <v>330.69</v>
      </c>
      <c r="P209" s="44">
        <f t="shared" si="119"/>
        <v>330.69</v>
      </c>
      <c r="Q209" s="44">
        <f t="shared" si="119"/>
        <v>330.69</v>
      </c>
      <c r="R209" s="44">
        <f t="shared" si="119"/>
        <v>330.69</v>
      </c>
      <c r="S209" s="44">
        <f t="shared" si="119"/>
        <v>330.69</v>
      </c>
      <c r="T209" s="44">
        <f t="shared" si="119"/>
        <v>330.69</v>
      </c>
      <c r="U209" s="44">
        <f t="shared" si="119"/>
        <v>330.69</v>
      </c>
      <c r="V209" s="44">
        <f t="shared" si="119"/>
        <v>330.69</v>
      </c>
      <c r="W209" s="44">
        <f t="shared" si="119"/>
        <v>330.69</v>
      </c>
      <c r="X209" s="44">
        <f t="shared" si="119"/>
        <v>330.69</v>
      </c>
      <c r="Y209" s="44">
        <f t="shared" si="119"/>
        <v>330.69</v>
      </c>
      <c r="Z209" s="44">
        <f t="shared" si="119"/>
        <v>330.69</v>
      </c>
      <c r="AA209" s="44">
        <f t="shared" si="119"/>
        <v>330.69</v>
      </c>
    </row>
    <row r="210" spans="1:27" ht="12.75" customHeight="1" x14ac:dyDescent="0.2">
      <c r="A210" s="90" t="s">
        <v>1047</v>
      </c>
      <c r="B210" s="28" t="str">
        <f>"11"&amp;"."&amp;$B$640&amp;"."&amp;$B$641</f>
        <v>11.04.2023</v>
      </c>
      <c r="C210" s="82" t="s">
        <v>76</v>
      </c>
      <c r="D210" s="83">
        <f>ROUND(((D211+D212+D214+D213)/1000),5)</f>
        <v>1.4711399999999999</v>
      </c>
      <c r="E210" s="83">
        <f>ROUND(((E211+E212+E214+E213)/1000),5)</f>
        <v>1.2973300000000001</v>
      </c>
      <c r="F210" s="83">
        <f>ROUND(((F211+F212+F214+F213)/1000),5)</f>
        <v>0.72853000000000001</v>
      </c>
      <c r="G210" s="83">
        <f t="shared" ref="G210:AA210" si="120">ROUND(((G211+G212+G214+G213)/1000),5)</f>
        <v>0.72948999999999997</v>
      </c>
      <c r="H210" s="83">
        <f t="shared" si="120"/>
        <v>0.75431000000000004</v>
      </c>
      <c r="I210" s="83">
        <f t="shared" si="120"/>
        <v>1.4128099999999999</v>
      </c>
      <c r="J210" s="83">
        <f t="shared" si="120"/>
        <v>1.5571299999999999</v>
      </c>
      <c r="K210" s="83">
        <f t="shared" si="120"/>
        <v>1.82572</v>
      </c>
      <c r="L210" s="83">
        <f t="shared" si="120"/>
        <v>2.0476200000000002</v>
      </c>
      <c r="M210" s="83">
        <f t="shared" si="120"/>
        <v>2.1199499999999998</v>
      </c>
      <c r="N210" s="83">
        <f t="shared" si="120"/>
        <v>2.1219899999999998</v>
      </c>
      <c r="O210" s="83">
        <f t="shared" si="120"/>
        <v>2.21027</v>
      </c>
      <c r="P210" s="83">
        <f t="shared" si="120"/>
        <v>2.2121</v>
      </c>
      <c r="Q210" s="83">
        <f t="shared" si="120"/>
        <v>2.1967599999999998</v>
      </c>
      <c r="R210" s="83">
        <f t="shared" si="120"/>
        <v>2.1736300000000002</v>
      </c>
      <c r="S210" s="83">
        <f t="shared" si="120"/>
        <v>2.1110199999999999</v>
      </c>
      <c r="T210" s="83">
        <f t="shared" si="120"/>
        <v>2.07585</v>
      </c>
      <c r="U210" s="83">
        <f t="shared" si="120"/>
        <v>2.0499499999999999</v>
      </c>
      <c r="V210" s="83">
        <f t="shared" si="120"/>
        <v>1.99943</v>
      </c>
      <c r="W210" s="83">
        <f t="shared" si="120"/>
        <v>2.0763199999999999</v>
      </c>
      <c r="X210" s="83">
        <f t="shared" si="120"/>
        <v>2.09395</v>
      </c>
      <c r="Y210" s="83">
        <f t="shared" si="120"/>
        <v>2.0493600000000001</v>
      </c>
      <c r="Z210" s="83">
        <f t="shared" si="120"/>
        <v>1.62053</v>
      </c>
      <c r="AA210" s="83">
        <f t="shared" si="120"/>
        <v>1.5603</v>
      </c>
    </row>
    <row r="211" spans="1:27" ht="12.75" customHeight="1" outlineLevel="1" x14ac:dyDescent="0.2">
      <c r="A211" s="91" t="s">
        <v>1048</v>
      </c>
      <c r="B211" s="63" t="s">
        <v>233</v>
      </c>
      <c r="C211" s="43" t="s">
        <v>79</v>
      </c>
      <c r="D211" s="44">
        <v>1021.19</v>
      </c>
      <c r="E211" s="44">
        <v>847.38</v>
      </c>
      <c r="F211" s="44">
        <v>278.58</v>
      </c>
      <c r="G211" s="44">
        <v>279.54000000000002</v>
      </c>
      <c r="H211" s="44">
        <v>304.36</v>
      </c>
      <c r="I211" s="44">
        <v>962.86</v>
      </c>
      <c r="J211" s="44">
        <v>1107.18</v>
      </c>
      <c r="K211" s="44">
        <v>1375.77</v>
      </c>
      <c r="L211" s="44">
        <v>1597.67</v>
      </c>
      <c r="M211" s="44">
        <v>1670</v>
      </c>
      <c r="N211" s="44">
        <v>1672.04</v>
      </c>
      <c r="O211" s="44">
        <v>1760.32</v>
      </c>
      <c r="P211" s="44">
        <v>1762.15</v>
      </c>
      <c r="Q211" s="44">
        <v>1746.81</v>
      </c>
      <c r="R211" s="44">
        <v>1723.68</v>
      </c>
      <c r="S211" s="44">
        <v>1661.07</v>
      </c>
      <c r="T211" s="44">
        <v>1625.9</v>
      </c>
      <c r="U211" s="44">
        <v>1600</v>
      </c>
      <c r="V211" s="44">
        <v>1549.48</v>
      </c>
      <c r="W211" s="44">
        <v>1626.37</v>
      </c>
      <c r="X211" s="44">
        <v>1644</v>
      </c>
      <c r="Y211" s="44">
        <v>1599.41</v>
      </c>
      <c r="Z211" s="44">
        <v>1170.58</v>
      </c>
      <c r="AA211" s="44">
        <v>1110.3499999999999</v>
      </c>
    </row>
    <row r="212" spans="1:27" ht="12.75" customHeight="1" outlineLevel="1" x14ac:dyDescent="0.2">
      <c r="A212" s="91" t="s">
        <v>1049</v>
      </c>
      <c r="B212" s="63" t="s">
        <v>90</v>
      </c>
      <c r="C212" s="43" t="s">
        <v>79</v>
      </c>
      <c r="D212" s="44">
        <f>$D$162</f>
        <v>113.12</v>
      </c>
      <c r="E212" s="44">
        <f>$D$162</f>
        <v>113.12</v>
      </c>
      <c r="F212" s="44">
        <f t="shared" ref="F212:AA212" si="121">$D$162</f>
        <v>113.12</v>
      </c>
      <c r="G212" s="44">
        <f t="shared" si="121"/>
        <v>113.12</v>
      </c>
      <c r="H212" s="44">
        <f t="shared" si="121"/>
        <v>113.12</v>
      </c>
      <c r="I212" s="44">
        <f t="shared" si="121"/>
        <v>113.12</v>
      </c>
      <c r="J212" s="44">
        <f t="shared" si="121"/>
        <v>113.12</v>
      </c>
      <c r="K212" s="44">
        <f t="shared" si="121"/>
        <v>113.12</v>
      </c>
      <c r="L212" s="44">
        <f t="shared" si="121"/>
        <v>113.12</v>
      </c>
      <c r="M212" s="44">
        <f t="shared" si="121"/>
        <v>113.12</v>
      </c>
      <c r="N212" s="44">
        <f t="shared" si="121"/>
        <v>113.12</v>
      </c>
      <c r="O212" s="44">
        <f t="shared" si="121"/>
        <v>113.12</v>
      </c>
      <c r="P212" s="44">
        <f t="shared" si="121"/>
        <v>113.12</v>
      </c>
      <c r="Q212" s="44">
        <f t="shared" si="121"/>
        <v>113.12</v>
      </c>
      <c r="R212" s="44">
        <f t="shared" si="121"/>
        <v>113.12</v>
      </c>
      <c r="S212" s="44">
        <f t="shared" si="121"/>
        <v>113.12</v>
      </c>
      <c r="T212" s="44">
        <f t="shared" si="121"/>
        <v>113.12</v>
      </c>
      <c r="U212" s="44">
        <f t="shared" si="121"/>
        <v>113.12</v>
      </c>
      <c r="V212" s="44">
        <f t="shared" si="121"/>
        <v>113.12</v>
      </c>
      <c r="W212" s="44">
        <f t="shared" si="121"/>
        <v>113.12</v>
      </c>
      <c r="X212" s="44">
        <f t="shared" si="121"/>
        <v>113.12</v>
      </c>
      <c r="Y212" s="44">
        <f t="shared" si="121"/>
        <v>113.12</v>
      </c>
      <c r="Z212" s="44">
        <f t="shared" si="121"/>
        <v>113.12</v>
      </c>
      <c r="AA212" s="44">
        <f t="shared" si="121"/>
        <v>113.12</v>
      </c>
    </row>
    <row r="213" spans="1:27" ht="12.75" customHeight="1" outlineLevel="1" x14ac:dyDescent="0.2">
      <c r="A213" s="91" t="s">
        <v>1050</v>
      </c>
      <c r="B213" s="63" t="s">
        <v>83</v>
      </c>
      <c r="C213" s="43" t="s">
        <v>79</v>
      </c>
      <c r="D213" s="44">
        <v>6.14</v>
      </c>
      <c r="E213" s="44">
        <v>6.14</v>
      </c>
      <c r="F213" s="44">
        <v>6.14</v>
      </c>
      <c r="G213" s="44">
        <v>6.14</v>
      </c>
      <c r="H213" s="44">
        <v>6.14</v>
      </c>
      <c r="I213" s="44">
        <v>6.14</v>
      </c>
      <c r="J213" s="44">
        <v>6.14</v>
      </c>
      <c r="K213" s="44">
        <v>6.14</v>
      </c>
      <c r="L213" s="44">
        <v>6.14</v>
      </c>
      <c r="M213" s="44">
        <v>6.14</v>
      </c>
      <c r="N213" s="44">
        <v>6.14</v>
      </c>
      <c r="O213" s="44">
        <v>6.14</v>
      </c>
      <c r="P213" s="44">
        <v>6.14</v>
      </c>
      <c r="Q213" s="44">
        <v>6.14</v>
      </c>
      <c r="R213" s="44">
        <v>6.14</v>
      </c>
      <c r="S213" s="44">
        <v>6.14</v>
      </c>
      <c r="T213" s="44">
        <v>6.14</v>
      </c>
      <c r="U213" s="44">
        <v>6.14</v>
      </c>
      <c r="V213" s="44">
        <v>6.14</v>
      </c>
      <c r="W213" s="44">
        <v>6.14</v>
      </c>
      <c r="X213" s="44">
        <v>6.14</v>
      </c>
      <c r="Y213" s="44">
        <v>6.14</v>
      </c>
      <c r="Z213" s="44">
        <v>6.14</v>
      </c>
      <c r="AA213" s="44">
        <v>6.14</v>
      </c>
    </row>
    <row r="214" spans="1:27" ht="12.75" customHeight="1" outlineLevel="1" x14ac:dyDescent="0.2">
      <c r="A214" s="91" t="s">
        <v>1051</v>
      </c>
      <c r="B214" s="63" t="s">
        <v>81</v>
      </c>
      <c r="C214" s="43" t="s">
        <v>79</v>
      </c>
      <c r="D214" s="44">
        <f>$D$11</f>
        <v>330.69</v>
      </c>
      <c r="E214" s="44">
        <f t="shared" ref="E214:AA214" si="122">$D$11</f>
        <v>330.69</v>
      </c>
      <c r="F214" s="44">
        <f t="shared" si="122"/>
        <v>330.69</v>
      </c>
      <c r="G214" s="44">
        <f t="shared" si="122"/>
        <v>330.69</v>
      </c>
      <c r="H214" s="44">
        <f t="shared" si="122"/>
        <v>330.69</v>
      </c>
      <c r="I214" s="44">
        <f t="shared" si="122"/>
        <v>330.69</v>
      </c>
      <c r="J214" s="44">
        <f t="shared" si="122"/>
        <v>330.69</v>
      </c>
      <c r="K214" s="44">
        <f t="shared" si="122"/>
        <v>330.69</v>
      </c>
      <c r="L214" s="44">
        <f t="shared" si="122"/>
        <v>330.69</v>
      </c>
      <c r="M214" s="44">
        <f t="shared" si="122"/>
        <v>330.69</v>
      </c>
      <c r="N214" s="44">
        <f t="shared" si="122"/>
        <v>330.69</v>
      </c>
      <c r="O214" s="44">
        <f t="shared" si="122"/>
        <v>330.69</v>
      </c>
      <c r="P214" s="44">
        <f t="shared" si="122"/>
        <v>330.69</v>
      </c>
      <c r="Q214" s="44">
        <f t="shared" si="122"/>
        <v>330.69</v>
      </c>
      <c r="R214" s="44">
        <f t="shared" si="122"/>
        <v>330.69</v>
      </c>
      <c r="S214" s="44">
        <f t="shared" si="122"/>
        <v>330.69</v>
      </c>
      <c r="T214" s="44">
        <f t="shared" si="122"/>
        <v>330.69</v>
      </c>
      <c r="U214" s="44">
        <f t="shared" si="122"/>
        <v>330.69</v>
      </c>
      <c r="V214" s="44">
        <f t="shared" si="122"/>
        <v>330.69</v>
      </c>
      <c r="W214" s="44">
        <f t="shared" si="122"/>
        <v>330.69</v>
      </c>
      <c r="X214" s="44">
        <f t="shared" si="122"/>
        <v>330.69</v>
      </c>
      <c r="Y214" s="44">
        <f t="shared" si="122"/>
        <v>330.69</v>
      </c>
      <c r="Z214" s="44">
        <f t="shared" si="122"/>
        <v>330.69</v>
      </c>
      <c r="AA214" s="44">
        <f t="shared" si="122"/>
        <v>330.69</v>
      </c>
    </row>
    <row r="215" spans="1:27" ht="12.75" customHeight="1" x14ac:dyDescent="0.2">
      <c r="A215" s="90" t="s">
        <v>1052</v>
      </c>
      <c r="B215" s="28" t="str">
        <f>"12"&amp;"."&amp;$B$640&amp;"."&amp;$B$641</f>
        <v>12.04.2023</v>
      </c>
      <c r="C215" s="82" t="s">
        <v>76</v>
      </c>
      <c r="D215" s="83">
        <f>ROUND(((D216+D217+D219+D218)/1000),5)</f>
        <v>1.51624</v>
      </c>
      <c r="E215" s="83">
        <f>ROUND(((E216+E217+E219+E218)/1000),5)</f>
        <v>1.31131</v>
      </c>
      <c r="F215" s="83">
        <f>ROUND(((F216+F217+F219+F218)/1000),5)</f>
        <v>0.72292999999999996</v>
      </c>
      <c r="G215" s="83">
        <f t="shared" ref="G215:AA215" si="123">ROUND(((G216+G217+G219+G218)/1000),5)</f>
        <v>0.72535000000000005</v>
      </c>
      <c r="H215" s="83">
        <f t="shared" si="123"/>
        <v>0.73024</v>
      </c>
      <c r="I215" s="83">
        <f t="shared" si="123"/>
        <v>1.2130099999999999</v>
      </c>
      <c r="J215" s="83">
        <f t="shared" si="123"/>
        <v>1.5615600000000001</v>
      </c>
      <c r="K215" s="83">
        <f t="shared" si="123"/>
        <v>1.7892300000000001</v>
      </c>
      <c r="L215" s="83">
        <f t="shared" si="123"/>
        <v>2.08684</v>
      </c>
      <c r="M215" s="83">
        <f t="shared" si="123"/>
        <v>2.2535099999999999</v>
      </c>
      <c r="N215" s="83">
        <f t="shared" si="123"/>
        <v>2.2690999999999999</v>
      </c>
      <c r="O215" s="83">
        <f t="shared" si="123"/>
        <v>2.3509500000000001</v>
      </c>
      <c r="P215" s="83">
        <f t="shared" si="123"/>
        <v>2.3632499999999999</v>
      </c>
      <c r="Q215" s="83">
        <f t="shared" si="123"/>
        <v>2.3623500000000002</v>
      </c>
      <c r="R215" s="83">
        <f t="shared" si="123"/>
        <v>2.3626200000000002</v>
      </c>
      <c r="S215" s="83">
        <f t="shared" si="123"/>
        <v>2.3391799999999998</v>
      </c>
      <c r="T215" s="83">
        <f t="shared" si="123"/>
        <v>2.2783099999999998</v>
      </c>
      <c r="U215" s="83">
        <f t="shared" si="123"/>
        <v>2.2265600000000001</v>
      </c>
      <c r="V215" s="83">
        <f t="shared" si="123"/>
        <v>2.1577700000000002</v>
      </c>
      <c r="W215" s="83">
        <f t="shared" si="123"/>
        <v>2.3701500000000002</v>
      </c>
      <c r="X215" s="83">
        <f t="shared" si="123"/>
        <v>2.2734000000000001</v>
      </c>
      <c r="Y215" s="83">
        <f t="shared" si="123"/>
        <v>1.8816999999999999</v>
      </c>
      <c r="Z215" s="83">
        <f t="shared" si="123"/>
        <v>1.6902200000000001</v>
      </c>
      <c r="AA215" s="83">
        <f t="shared" si="123"/>
        <v>1.6231599999999999</v>
      </c>
    </row>
    <row r="216" spans="1:27" ht="12.75" customHeight="1" outlineLevel="1" x14ac:dyDescent="0.2">
      <c r="A216" s="91" t="s">
        <v>1053</v>
      </c>
      <c r="B216" s="63" t="s">
        <v>233</v>
      </c>
      <c r="C216" s="43" t="s">
        <v>79</v>
      </c>
      <c r="D216" s="44">
        <v>1066.29</v>
      </c>
      <c r="E216" s="44">
        <v>861.36</v>
      </c>
      <c r="F216" s="44">
        <v>272.98</v>
      </c>
      <c r="G216" s="44">
        <v>275.39999999999998</v>
      </c>
      <c r="H216" s="44">
        <v>280.29000000000002</v>
      </c>
      <c r="I216" s="44">
        <v>763.06</v>
      </c>
      <c r="J216" s="44">
        <v>1111.6099999999999</v>
      </c>
      <c r="K216" s="44">
        <v>1339.28</v>
      </c>
      <c r="L216" s="44">
        <v>1636.89</v>
      </c>
      <c r="M216" s="44">
        <v>1803.56</v>
      </c>
      <c r="N216" s="44">
        <v>1819.15</v>
      </c>
      <c r="O216" s="44">
        <v>1901</v>
      </c>
      <c r="P216" s="44">
        <v>1913.3</v>
      </c>
      <c r="Q216" s="44">
        <v>1912.4</v>
      </c>
      <c r="R216" s="44">
        <v>1912.67</v>
      </c>
      <c r="S216" s="44">
        <v>1889.23</v>
      </c>
      <c r="T216" s="44">
        <v>1828.36</v>
      </c>
      <c r="U216" s="44">
        <v>1776.61</v>
      </c>
      <c r="V216" s="44">
        <v>1707.82</v>
      </c>
      <c r="W216" s="44">
        <v>1920.2</v>
      </c>
      <c r="X216" s="44">
        <v>1823.45</v>
      </c>
      <c r="Y216" s="44">
        <v>1431.75</v>
      </c>
      <c r="Z216" s="44">
        <v>1240.27</v>
      </c>
      <c r="AA216" s="44">
        <v>1173.21</v>
      </c>
    </row>
    <row r="217" spans="1:27" ht="12.75" customHeight="1" outlineLevel="1" x14ac:dyDescent="0.2">
      <c r="A217" s="91" t="s">
        <v>1054</v>
      </c>
      <c r="B217" s="63" t="s">
        <v>90</v>
      </c>
      <c r="C217" s="43" t="s">
        <v>79</v>
      </c>
      <c r="D217" s="44">
        <f>$D$162</f>
        <v>113.12</v>
      </c>
      <c r="E217" s="44">
        <f>$D$162</f>
        <v>113.12</v>
      </c>
      <c r="F217" s="44">
        <f t="shared" ref="F217:AA217" si="124">$D$162</f>
        <v>113.12</v>
      </c>
      <c r="G217" s="44">
        <f t="shared" si="124"/>
        <v>113.12</v>
      </c>
      <c r="H217" s="44">
        <f t="shared" si="124"/>
        <v>113.12</v>
      </c>
      <c r="I217" s="44">
        <f t="shared" si="124"/>
        <v>113.12</v>
      </c>
      <c r="J217" s="44">
        <f t="shared" si="124"/>
        <v>113.12</v>
      </c>
      <c r="K217" s="44">
        <f t="shared" si="124"/>
        <v>113.12</v>
      </c>
      <c r="L217" s="44">
        <f t="shared" si="124"/>
        <v>113.12</v>
      </c>
      <c r="M217" s="44">
        <f t="shared" si="124"/>
        <v>113.12</v>
      </c>
      <c r="N217" s="44">
        <f t="shared" si="124"/>
        <v>113.12</v>
      </c>
      <c r="O217" s="44">
        <f t="shared" si="124"/>
        <v>113.12</v>
      </c>
      <c r="P217" s="44">
        <f t="shared" si="124"/>
        <v>113.12</v>
      </c>
      <c r="Q217" s="44">
        <f t="shared" si="124"/>
        <v>113.12</v>
      </c>
      <c r="R217" s="44">
        <f t="shared" si="124"/>
        <v>113.12</v>
      </c>
      <c r="S217" s="44">
        <f t="shared" si="124"/>
        <v>113.12</v>
      </c>
      <c r="T217" s="44">
        <f t="shared" si="124"/>
        <v>113.12</v>
      </c>
      <c r="U217" s="44">
        <f t="shared" si="124"/>
        <v>113.12</v>
      </c>
      <c r="V217" s="44">
        <f t="shared" si="124"/>
        <v>113.12</v>
      </c>
      <c r="W217" s="44">
        <f t="shared" si="124"/>
        <v>113.12</v>
      </c>
      <c r="X217" s="44">
        <f t="shared" si="124"/>
        <v>113.12</v>
      </c>
      <c r="Y217" s="44">
        <f t="shared" si="124"/>
        <v>113.12</v>
      </c>
      <c r="Z217" s="44">
        <f t="shared" si="124"/>
        <v>113.12</v>
      </c>
      <c r="AA217" s="44">
        <f t="shared" si="124"/>
        <v>113.12</v>
      </c>
    </row>
    <row r="218" spans="1:27" ht="12.75" customHeight="1" outlineLevel="1" x14ac:dyDescent="0.2">
      <c r="A218" s="91" t="s">
        <v>1055</v>
      </c>
      <c r="B218" s="63" t="s">
        <v>83</v>
      </c>
      <c r="C218" s="43" t="s">
        <v>79</v>
      </c>
      <c r="D218" s="44">
        <v>6.14</v>
      </c>
      <c r="E218" s="44">
        <v>6.14</v>
      </c>
      <c r="F218" s="44">
        <v>6.14</v>
      </c>
      <c r="G218" s="44">
        <v>6.14</v>
      </c>
      <c r="H218" s="44">
        <v>6.14</v>
      </c>
      <c r="I218" s="44">
        <v>6.14</v>
      </c>
      <c r="J218" s="44">
        <v>6.14</v>
      </c>
      <c r="K218" s="44">
        <v>6.14</v>
      </c>
      <c r="L218" s="44">
        <v>6.14</v>
      </c>
      <c r="M218" s="44">
        <v>6.14</v>
      </c>
      <c r="N218" s="44">
        <v>6.14</v>
      </c>
      <c r="O218" s="44">
        <v>6.14</v>
      </c>
      <c r="P218" s="44">
        <v>6.14</v>
      </c>
      <c r="Q218" s="44">
        <v>6.14</v>
      </c>
      <c r="R218" s="44">
        <v>6.14</v>
      </c>
      <c r="S218" s="44">
        <v>6.14</v>
      </c>
      <c r="T218" s="44">
        <v>6.14</v>
      </c>
      <c r="U218" s="44">
        <v>6.14</v>
      </c>
      <c r="V218" s="44">
        <v>6.14</v>
      </c>
      <c r="W218" s="44">
        <v>6.14</v>
      </c>
      <c r="X218" s="44">
        <v>6.14</v>
      </c>
      <c r="Y218" s="44">
        <v>6.14</v>
      </c>
      <c r="Z218" s="44">
        <v>6.14</v>
      </c>
      <c r="AA218" s="44">
        <v>6.14</v>
      </c>
    </row>
    <row r="219" spans="1:27" ht="12.75" customHeight="1" outlineLevel="1" x14ac:dyDescent="0.2">
      <c r="A219" s="91" t="s">
        <v>1056</v>
      </c>
      <c r="B219" s="63" t="s">
        <v>81</v>
      </c>
      <c r="C219" s="43" t="s">
        <v>79</v>
      </c>
      <c r="D219" s="44">
        <f>$D$11</f>
        <v>330.69</v>
      </c>
      <c r="E219" s="44">
        <f t="shared" ref="E219:AA219" si="125">$D$11</f>
        <v>330.69</v>
      </c>
      <c r="F219" s="44">
        <f t="shared" si="125"/>
        <v>330.69</v>
      </c>
      <c r="G219" s="44">
        <f t="shared" si="125"/>
        <v>330.69</v>
      </c>
      <c r="H219" s="44">
        <f t="shared" si="125"/>
        <v>330.69</v>
      </c>
      <c r="I219" s="44">
        <f t="shared" si="125"/>
        <v>330.69</v>
      </c>
      <c r="J219" s="44">
        <f t="shared" si="125"/>
        <v>330.69</v>
      </c>
      <c r="K219" s="44">
        <f t="shared" si="125"/>
        <v>330.69</v>
      </c>
      <c r="L219" s="44">
        <f t="shared" si="125"/>
        <v>330.69</v>
      </c>
      <c r="M219" s="44">
        <f t="shared" si="125"/>
        <v>330.69</v>
      </c>
      <c r="N219" s="44">
        <f t="shared" si="125"/>
        <v>330.69</v>
      </c>
      <c r="O219" s="44">
        <f t="shared" si="125"/>
        <v>330.69</v>
      </c>
      <c r="P219" s="44">
        <f t="shared" si="125"/>
        <v>330.69</v>
      </c>
      <c r="Q219" s="44">
        <f t="shared" si="125"/>
        <v>330.69</v>
      </c>
      <c r="R219" s="44">
        <f t="shared" si="125"/>
        <v>330.69</v>
      </c>
      <c r="S219" s="44">
        <f t="shared" si="125"/>
        <v>330.69</v>
      </c>
      <c r="T219" s="44">
        <f t="shared" si="125"/>
        <v>330.69</v>
      </c>
      <c r="U219" s="44">
        <f t="shared" si="125"/>
        <v>330.69</v>
      </c>
      <c r="V219" s="44">
        <f t="shared" si="125"/>
        <v>330.69</v>
      </c>
      <c r="W219" s="44">
        <f t="shared" si="125"/>
        <v>330.69</v>
      </c>
      <c r="X219" s="44">
        <f t="shared" si="125"/>
        <v>330.69</v>
      </c>
      <c r="Y219" s="44">
        <f t="shared" si="125"/>
        <v>330.69</v>
      </c>
      <c r="Z219" s="44">
        <f t="shared" si="125"/>
        <v>330.69</v>
      </c>
      <c r="AA219" s="44">
        <f t="shared" si="125"/>
        <v>330.69</v>
      </c>
    </row>
    <row r="220" spans="1:27" ht="12.75" customHeight="1" x14ac:dyDescent="0.2">
      <c r="A220" s="90" t="s">
        <v>1057</v>
      </c>
      <c r="B220" s="28" t="str">
        <f>"13"&amp;"."&amp;$B$640&amp;"."&amp;$B$641</f>
        <v>13.04.2023</v>
      </c>
      <c r="C220" s="82" t="s">
        <v>76</v>
      </c>
      <c r="D220" s="83">
        <f>ROUND(((D221+D222+D224+D223)/1000),5)</f>
        <v>1.5859700000000001</v>
      </c>
      <c r="E220" s="83">
        <f>ROUND(((E221+E222+E224+E223)/1000),5)</f>
        <v>1.5399499999999999</v>
      </c>
      <c r="F220" s="83">
        <f>ROUND(((F221+F222+F224+F223)/1000),5)</f>
        <v>1.5093099999999999</v>
      </c>
      <c r="G220" s="83">
        <f t="shared" ref="G220:AA220" si="126">ROUND(((G221+G222+G224+G223)/1000),5)</f>
        <v>1.5082599999999999</v>
      </c>
      <c r="H220" s="83">
        <f t="shared" si="126"/>
        <v>1.50973</v>
      </c>
      <c r="I220" s="83">
        <f t="shared" si="126"/>
        <v>1.5177499999999999</v>
      </c>
      <c r="J220" s="83">
        <f t="shared" si="126"/>
        <v>1.68794</v>
      </c>
      <c r="K220" s="83">
        <f t="shared" si="126"/>
        <v>2.0405000000000002</v>
      </c>
      <c r="L220" s="83">
        <f t="shared" si="126"/>
        <v>2.2139799999999998</v>
      </c>
      <c r="M220" s="83">
        <f t="shared" si="126"/>
        <v>2.2090399999999999</v>
      </c>
      <c r="N220" s="83">
        <f t="shared" si="126"/>
        <v>2.3505600000000002</v>
      </c>
      <c r="O220" s="83">
        <f t="shared" si="126"/>
        <v>2.4133100000000001</v>
      </c>
      <c r="P220" s="83">
        <f t="shared" si="126"/>
        <v>2.3631700000000002</v>
      </c>
      <c r="Q220" s="83">
        <f t="shared" si="126"/>
        <v>2.4130799999999999</v>
      </c>
      <c r="R220" s="83">
        <f t="shared" si="126"/>
        <v>2.41092</v>
      </c>
      <c r="S220" s="83">
        <f t="shared" si="126"/>
        <v>2.4026100000000001</v>
      </c>
      <c r="T220" s="83">
        <f t="shared" si="126"/>
        <v>2.3587899999999999</v>
      </c>
      <c r="U220" s="83">
        <f t="shared" si="126"/>
        <v>2.2045699999999999</v>
      </c>
      <c r="V220" s="83">
        <f t="shared" si="126"/>
        <v>2.1861999999999999</v>
      </c>
      <c r="W220" s="83">
        <f t="shared" si="126"/>
        <v>2.2459600000000002</v>
      </c>
      <c r="X220" s="83">
        <f t="shared" si="126"/>
        <v>2.35087</v>
      </c>
      <c r="Y220" s="83">
        <f t="shared" si="126"/>
        <v>2.2053099999999999</v>
      </c>
      <c r="Z220" s="83">
        <f t="shared" si="126"/>
        <v>1.66025</v>
      </c>
      <c r="AA220" s="83">
        <f t="shared" si="126"/>
        <v>1.5330299999999999</v>
      </c>
    </row>
    <row r="221" spans="1:27" ht="12.75" customHeight="1" outlineLevel="1" x14ac:dyDescent="0.2">
      <c r="A221" s="91" t="s">
        <v>1058</v>
      </c>
      <c r="B221" s="63" t="s">
        <v>233</v>
      </c>
      <c r="C221" s="43" t="s">
        <v>79</v>
      </c>
      <c r="D221" s="44">
        <v>1136.02</v>
      </c>
      <c r="E221" s="44">
        <v>1090</v>
      </c>
      <c r="F221" s="44">
        <v>1059.3599999999999</v>
      </c>
      <c r="G221" s="44">
        <v>1058.31</v>
      </c>
      <c r="H221" s="44">
        <v>1059.78</v>
      </c>
      <c r="I221" s="44">
        <v>1067.8</v>
      </c>
      <c r="J221" s="44">
        <v>1237.99</v>
      </c>
      <c r="K221" s="44">
        <v>1590.55</v>
      </c>
      <c r="L221" s="44">
        <v>1764.03</v>
      </c>
      <c r="M221" s="44">
        <v>1759.09</v>
      </c>
      <c r="N221" s="44">
        <v>1900.61</v>
      </c>
      <c r="O221" s="44">
        <v>1963.36</v>
      </c>
      <c r="P221" s="44">
        <v>1913.22</v>
      </c>
      <c r="Q221" s="44">
        <v>1963.13</v>
      </c>
      <c r="R221" s="44">
        <v>1960.97</v>
      </c>
      <c r="S221" s="44">
        <v>1952.66</v>
      </c>
      <c r="T221" s="44">
        <v>1908.84</v>
      </c>
      <c r="U221" s="44">
        <v>1754.62</v>
      </c>
      <c r="V221" s="44">
        <v>1736.25</v>
      </c>
      <c r="W221" s="44">
        <v>1796.01</v>
      </c>
      <c r="X221" s="44">
        <v>1900.92</v>
      </c>
      <c r="Y221" s="44">
        <v>1755.36</v>
      </c>
      <c r="Z221" s="44">
        <v>1210.3</v>
      </c>
      <c r="AA221" s="44">
        <v>1083.08</v>
      </c>
    </row>
    <row r="222" spans="1:27" ht="12.75" customHeight="1" outlineLevel="1" x14ac:dyDescent="0.2">
      <c r="A222" s="91" t="s">
        <v>1059</v>
      </c>
      <c r="B222" s="63" t="s">
        <v>90</v>
      </c>
      <c r="C222" s="43" t="s">
        <v>79</v>
      </c>
      <c r="D222" s="44">
        <f>$D$162</f>
        <v>113.12</v>
      </c>
      <c r="E222" s="44">
        <f>$D$162</f>
        <v>113.12</v>
      </c>
      <c r="F222" s="44">
        <f t="shared" ref="F222:AA222" si="127">$D$162</f>
        <v>113.12</v>
      </c>
      <c r="G222" s="44">
        <f t="shared" si="127"/>
        <v>113.12</v>
      </c>
      <c r="H222" s="44">
        <f t="shared" si="127"/>
        <v>113.12</v>
      </c>
      <c r="I222" s="44">
        <f t="shared" si="127"/>
        <v>113.12</v>
      </c>
      <c r="J222" s="44">
        <f t="shared" si="127"/>
        <v>113.12</v>
      </c>
      <c r="K222" s="44">
        <f t="shared" si="127"/>
        <v>113.12</v>
      </c>
      <c r="L222" s="44">
        <f t="shared" si="127"/>
        <v>113.12</v>
      </c>
      <c r="M222" s="44">
        <f t="shared" si="127"/>
        <v>113.12</v>
      </c>
      <c r="N222" s="44">
        <f t="shared" si="127"/>
        <v>113.12</v>
      </c>
      <c r="O222" s="44">
        <f t="shared" si="127"/>
        <v>113.12</v>
      </c>
      <c r="P222" s="44">
        <f t="shared" si="127"/>
        <v>113.12</v>
      </c>
      <c r="Q222" s="44">
        <f t="shared" si="127"/>
        <v>113.12</v>
      </c>
      <c r="R222" s="44">
        <f t="shared" si="127"/>
        <v>113.12</v>
      </c>
      <c r="S222" s="44">
        <f t="shared" si="127"/>
        <v>113.12</v>
      </c>
      <c r="T222" s="44">
        <f t="shared" si="127"/>
        <v>113.12</v>
      </c>
      <c r="U222" s="44">
        <f t="shared" si="127"/>
        <v>113.12</v>
      </c>
      <c r="V222" s="44">
        <f t="shared" si="127"/>
        <v>113.12</v>
      </c>
      <c r="W222" s="44">
        <f t="shared" si="127"/>
        <v>113.12</v>
      </c>
      <c r="X222" s="44">
        <f t="shared" si="127"/>
        <v>113.12</v>
      </c>
      <c r="Y222" s="44">
        <f t="shared" si="127"/>
        <v>113.12</v>
      </c>
      <c r="Z222" s="44">
        <f t="shared" si="127"/>
        <v>113.12</v>
      </c>
      <c r="AA222" s="44">
        <f t="shared" si="127"/>
        <v>113.12</v>
      </c>
    </row>
    <row r="223" spans="1:27" ht="12.75" customHeight="1" outlineLevel="1" x14ac:dyDescent="0.2">
      <c r="A223" s="91" t="s">
        <v>1060</v>
      </c>
      <c r="B223" s="63" t="s">
        <v>83</v>
      </c>
      <c r="C223" s="43" t="s">
        <v>79</v>
      </c>
      <c r="D223" s="44">
        <v>6.14</v>
      </c>
      <c r="E223" s="44">
        <v>6.14</v>
      </c>
      <c r="F223" s="44">
        <v>6.14</v>
      </c>
      <c r="G223" s="44">
        <v>6.14</v>
      </c>
      <c r="H223" s="44">
        <v>6.14</v>
      </c>
      <c r="I223" s="44">
        <v>6.14</v>
      </c>
      <c r="J223" s="44">
        <v>6.14</v>
      </c>
      <c r="K223" s="44">
        <v>6.14</v>
      </c>
      <c r="L223" s="44">
        <v>6.14</v>
      </c>
      <c r="M223" s="44">
        <v>6.14</v>
      </c>
      <c r="N223" s="44">
        <v>6.14</v>
      </c>
      <c r="O223" s="44">
        <v>6.14</v>
      </c>
      <c r="P223" s="44">
        <v>6.14</v>
      </c>
      <c r="Q223" s="44">
        <v>6.14</v>
      </c>
      <c r="R223" s="44">
        <v>6.14</v>
      </c>
      <c r="S223" s="44">
        <v>6.14</v>
      </c>
      <c r="T223" s="44">
        <v>6.14</v>
      </c>
      <c r="U223" s="44">
        <v>6.14</v>
      </c>
      <c r="V223" s="44">
        <v>6.14</v>
      </c>
      <c r="W223" s="44">
        <v>6.14</v>
      </c>
      <c r="X223" s="44">
        <v>6.14</v>
      </c>
      <c r="Y223" s="44">
        <v>6.14</v>
      </c>
      <c r="Z223" s="44">
        <v>6.14</v>
      </c>
      <c r="AA223" s="44">
        <v>6.14</v>
      </c>
    </row>
    <row r="224" spans="1:27" ht="12.75" customHeight="1" outlineLevel="1" x14ac:dyDescent="0.2">
      <c r="A224" s="91" t="s">
        <v>1061</v>
      </c>
      <c r="B224" s="63" t="s">
        <v>81</v>
      </c>
      <c r="C224" s="43" t="s">
        <v>79</v>
      </c>
      <c r="D224" s="44">
        <f>$D$11</f>
        <v>330.69</v>
      </c>
      <c r="E224" s="44">
        <f t="shared" ref="E224:AA224" si="128">$D$11</f>
        <v>330.69</v>
      </c>
      <c r="F224" s="44">
        <f t="shared" si="128"/>
        <v>330.69</v>
      </c>
      <c r="G224" s="44">
        <f t="shared" si="128"/>
        <v>330.69</v>
      </c>
      <c r="H224" s="44">
        <f t="shared" si="128"/>
        <v>330.69</v>
      </c>
      <c r="I224" s="44">
        <f t="shared" si="128"/>
        <v>330.69</v>
      </c>
      <c r="J224" s="44">
        <f t="shared" si="128"/>
        <v>330.69</v>
      </c>
      <c r="K224" s="44">
        <f t="shared" si="128"/>
        <v>330.69</v>
      </c>
      <c r="L224" s="44">
        <f t="shared" si="128"/>
        <v>330.69</v>
      </c>
      <c r="M224" s="44">
        <f t="shared" si="128"/>
        <v>330.69</v>
      </c>
      <c r="N224" s="44">
        <f t="shared" si="128"/>
        <v>330.69</v>
      </c>
      <c r="O224" s="44">
        <f t="shared" si="128"/>
        <v>330.69</v>
      </c>
      <c r="P224" s="44">
        <f t="shared" si="128"/>
        <v>330.69</v>
      </c>
      <c r="Q224" s="44">
        <f t="shared" si="128"/>
        <v>330.69</v>
      </c>
      <c r="R224" s="44">
        <f t="shared" si="128"/>
        <v>330.69</v>
      </c>
      <c r="S224" s="44">
        <f t="shared" si="128"/>
        <v>330.69</v>
      </c>
      <c r="T224" s="44">
        <f t="shared" si="128"/>
        <v>330.69</v>
      </c>
      <c r="U224" s="44">
        <f t="shared" si="128"/>
        <v>330.69</v>
      </c>
      <c r="V224" s="44">
        <f t="shared" si="128"/>
        <v>330.69</v>
      </c>
      <c r="W224" s="44">
        <f t="shared" si="128"/>
        <v>330.69</v>
      </c>
      <c r="X224" s="44">
        <f t="shared" si="128"/>
        <v>330.69</v>
      </c>
      <c r="Y224" s="44">
        <f t="shared" si="128"/>
        <v>330.69</v>
      </c>
      <c r="Z224" s="44">
        <f t="shared" si="128"/>
        <v>330.69</v>
      </c>
      <c r="AA224" s="44">
        <f t="shared" si="128"/>
        <v>330.69</v>
      </c>
    </row>
    <row r="225" spans="1:27" ht="12.75" customHeight="1" x14ac:dyDescent="0.2">
      <c r="A225" s="90" t="s">
        <v>1062</v>
      </c>
      <c r="B225" s="28" t="str">
        <f>"14"&amp;"."&amp;$B$640&amp;"."&amp;$B$641</f>
        <v>14.04.2023</v>
      </c>
      <c r="C225" s="82" t="s">
        <v>76</v>
      </c>
      <c r="D225" s="83">
        <f>ROUND(((D226+D227+D229+D228)/1000),5)</f>
        <v>1.5331900000000001</v>
      </c>
      <c r="E225" s="83">
        <f>ROUND(((E226+E227+E229+E228)/1000),5)</f>
        <v>1.37991</v>
      </c>
      <c r="F225" s="83">
        <f>ROUND(((F226+F227+F229+F228)/1000),5)</f>
        <v>1.3131900000000001</v>
      </c>
      <c r="G225" s="83">
        <f t="shared" ref="G225:AA225" si="129">ROUND(((G226+G227+G229+G228)/1000),5)</f>
        <v>1.31318</v>
      </c>
      <c r="H225" s="83">
        <f t="shared" si="129"/>
        <v>1.3820399999999999</v>
      </c>
      <c r="I225" s="83">
        <f t="shared" si="129"/>
        <v>1.4794099999999999</v>
      </c>
      <c r="J225" s="83">
        <f t="shared" si="129"/>
        <v>1.68984</v>
      </c>
      <c r="K225" s="83">
        <f t="shared" si="129"/>
        <v>1.8740000000000001</v>
      </c>
      <c r="L225" s="83">
        <f t="shared" si="129"/>
        <v>2.10365</v>
      </c>
      <c r="M225" s="83">
        <f t="shared" si="129"/>
        <v>2.14785</v>
      </c>
      <c r="N225" s="83">
        <f t="shared" si="129"/>
        <v>2.12378</v>
      </c>
      <c r="O225" s="83">
        <f t="shared" si="129"/>
        <v>2.1751999999999998</v>
      </c>
      <c r="P225" s="83">
        <f t="shared" si="129"/>
        <v>2.1327799999999999</v>
      </c>
      <c r="Q225" s="83">
        <f t="shared" si="129"/>
        <v>2.1357300000000001</v>
      </c>
      <c r="R225" s="83">
        <f t="shared" si="129"/>
        <v>2.1235200000000001</v>
      </c>
      <c r="S225" s="83">
        <f t="shared" si="129"/>
        <v>2.1150699999999998</v>
      </c>
      <c r="T225" s="83">
        <f t="shared" si="129"/>
        <v>2.1046399999999998</v>
      </c>
      <c r="U225" s="83">
        <f t="shared" si="129"/>
        <v>2.0623900000000002</v>
      </c>
      <c r="V225" s="83">
        <f t="shared" si="129"/>
        <v>2.0574699999999999</v>
      </c>
      <c r="W225" s="83">
        <f t="shared" si="129"/>
        <v>2.1114700000000002</v>
      </c>
      <c r="X225" s="83">
        <f t="shared" si="129"/>
        <v>2.1251699999999998</v>
      </c>
      <c r="Y225" s="83">
        <f t="shared" si="129"/>
        <v>2.12026</v>
      </c>
      <c r="Z225" s="83">
        <f t="shared" si="129"/>
        <v>1.8279300000000001</v>
      </c>
      <c r="AA225" s="83">
        <f t="shared" si="129"/>
        <v>1.62083</v>
      </c>
    </row>
    <row r="226" spans="1:27" ht="12.75" customHeight="1" outlineLevel="1" x14ac:dyDescent="0.2">
      <c r="A226" s="91" t="s">
        <v>1063</v>
      </c>
      <c r="B226" s="63" t="s">
        <v>233</v>
      </c>
      <c r="C226" s="43" t="s">
        <v>79</v>
      </c>
      <c r="D226" s="44">
        <v>1083.24</v>
      </c>
      <c r="E226" s="44">
        <v>929.96</v>
      </c>
      <c r="F226" s="44">
        <v>863.24</v>
      </c>
      <c r="G226" s="44">
        <v>863.23</v>
      </c>
      <c r="H226" s="44">
        <v>932.09</v>
      </c>
      <c r="I226" s="44">
        <v>1029.46</v>
      </c>
      <c r="J226" s="44">
        <v>1239.8900000000001</v>
      </c>
      <c r="K226" s="44">
        <v>1424.05</v>
      </c>
      <c r="L226" s="44">
        <v>1653.7</v>
      </c>
      <c r="M226" s="44">
        <v>1697.9</v>
      </c>
      <c r="N226" s="44">
        <v>1673.83</v>
      </c>
      <c r="O226" s="44">
        <v>1725.25</v>
      </c>
      <c r="P226" s="44">
        <v>1682.83</v>
      </c>
      <c r="Q226" s="44">
        <v>1685.78</v>
      </c>
      <c r="R226" s="44">
        <v>1673.57</v>
      </c>
      <c r="S226" s="44">
        <v>1665.12</v>
      </c>
      <c r="T226" s="44">
        <v>1654.69</v>
      </c>
      <c r="U226" s="44">
        <v>1612.44</v>
      </c>
      <c r="V226" s="44">
        <v>1607.52</v>
      </c>
      <c r="W226" s="44">
        <v>1661.52</v>
      </c>
      <c r="X226" s="44">
        <v>1675.22</v>
      </c>
      <c r="Y226" s="44">
        <v>1670.31</v>
      </c>
      <c r="Z226" s="44">
        <v>1377.98</v>
      </c>
      <c r="AA226" s="44">
        <v>1170.8800000000001</v>
      </c>
    </row>
    <row r="227" spans="1:27" ht="12.75" customHeight="1" outlineLevel="1" x14ac:dyDescent="0.2">
      <c r="A227" s="91" t="s">
        <v>1064</v>
      </c>
      <c r="B227" s="63" t="s">
        <v>90</v>
      </c>
      <c r="C227" s="43" t="s">
        <v>79</v>
      </c>
      <c r="D227" s="44">
        <f>$D$162</f>
        <v>113.12</v>
      </c>
      <c r="E227" s="44">
        <f>$D$162</f>
        <v>113.12</v>
      </c>
      <c r="F227" s="44">
        <f t="shared" ref="F227:AA227" si="130">$D$162</f>
        <v>113.12</v>
      </c>
      <c r="G227" s="44">
        <f t="shared" si="130"/>
        <v>113.12</v>
      </c>
      <c r="H227" s="44">
        <f t="shared" si="130"/>
        <v>113.12</v>
      </c>
      <c r="I227" s="44">
        <f t="shared" si="130"/>
        <v>113.12</v>
      </c>
      <c r="J227" s="44">
        <f t="shared" si="130"/>
        <v>113.12</v>
      </c>
      <c r="K227" s="44">
        <f t="shared" si="130"/>
        <v>113.12</v>
      </c>
      <c r="L227" s="44">
        <f t="shared" si="130"/>
        <v>113.12</v>
      </c>
      <c r="M227" s="44">
        <f t="shared" si="130"/>
        <v>113.12</v>
      </c>
      <c r="N227" s="44">
        <f t="shared" si="130"/>
        <v>113.12</v>
      </c>
      <c r="O227" s="44">
        <f t="shared" si="130"/>
        <v>113.12</v>
      </c>
      <c r="P227" s="44">
        <f t="shared" si="130"/>
        <v>113.12</v>
      </c>
      <c r="Q227" s="44">
        <f t="shared" si="130"/>
        <v>113.12</v>
      </c>
      <c r="R227" s="44">
        <f t="shared" si="130"/>
        <v>113.12</v>
      </c>
      <c r="S227" s="44">
        <f t="shared" si="130"/>
        <v>113.12</v>
      </c>
      <c r="T227" s="44">
        <f t="shared" si="130"/>
        <v>113.12</v>
      </c>
      <c r="U227" s="44">
        <f t="shared" si="130"/>
        <v>113.12</v>
      </c>
      <c r="V227" s="44">
        <f t="shared" si="130"/>
        <v>113.12</v>
      </c>
      <c r="W227" s="44">
        <f t="shared" si="130"/>
        <v>113.12</v>
      </c>
      <c r="X227" s="44">
        <f t="shared" si="130"/>
        <v>113.12</v>
      </c>
      <c r="Y227" s="44">
        <f t="shared" si="130"/>
        <v>113.12</v>
      </c>
      <c r="Z227" s="44">
        <f t="shared" si="130"/>
        <v>113.12</v>
      </c>
      <c r="AA227" s="44">
        <f t="shared" si="130"/>
        <v>113.12</v>
      </c>
    </row>
    <row r="228" spans="1:27" ht="12.75" customHeight="1" outlineLevel="1" x14ac:dyDescent="0.2">
      <c r="A228" s="91" t="s">
        <v>1065</v>
      </c>
      <c r="B228" s="63" t="s">
        <v>83</v>
      </c>
      <c r="C228" s="43" t="s">
        <v>79</v>
      </c>
      <c r="D228" s="44">
        <v>6.14</v>
      </c>
      <c r="E228" s="44">
        <v>6.14</v>
      </c>
      <c r="F228" s="44">
        <v>6.14</v>
      </c>
      <c r="G228" s="44">
        <v>6.14</v>
      </c>
      <c r="H228" s="44">
        <v>6.14</v>
      </c>
      <c r="I228" s="44">
        <v>6.14</v>
      </c>
      <c r="J228" s="44">
        <v>6.14</v>
      </c>
      <c r="K228" s="44">
        <v>6.14</v>
      </c>
      <c r="L228" s="44">
        <v>6.14</v>
      </c>
      <c r="M228" s="44">
        <v>6.14</v>
      </c>
      <c r="N228" s="44">
        <v>6.14</v>
      </c>
      <c r="O228" s="44">
        <v>6.14</v>
      </c>
      <c r="P228" s="44">
        <v>6.14</v>
      </c>
      <c r="Q228" s="44">
        <v>6.14</v>
      </c>
      <c r="R228" s="44">
        <v>6.14</v>
      </c>
      <c r="S228" s="44">
        <v>6.14</v>
      </c>
      <c r="T228" s="44">
        <v>6.14</v>
      </c>
      <c r="U228" s="44">
        <v>6.14</v>
      </c>
      <c r="V228" s="44">
        <v>6.14</v>
      </c>
      <c r="W228" s="44">
        <v>6.14</v>
      </c>
      <c r="X228" s="44">
        <v>6.14</v>
      </c>
      <c r="Y228" s="44">
        <v>6.14</v>
      </c>
      <c r="Z228" s="44">
        <v>6.14</v>
      </c>
      <c r="AA228" s="44">
        <v>6.14</v>
      </c>
    </row>
    <row r="229" spans="1:27" ht="12.75" customHeight="1" outlineLevel="1" x14ac:dyDescent="0.2">
      <c r="A229" s="91" t="s">
        <v>1066</v>
      </c>
      <c r="B229" s="63" t="s">
        <v>81</v>
      </c>
      <c r="C229" s="43" t="s">
        <v>79</v>
      </c>
      <c r="D229" s="44">
        <f>$D$11</f>
        <v>330.69</v>
      </c>
      <c r="E229" s="44">
        <f t="shared" ref="E229:AA229" si="131">$D$11</f>
        <v>330.69</v>
      </c>
      <c r="F229" s="44">
        <f t="shared" si="131"/>
        <v>330.69</v>
      </c>
      <c r="G229" s="44">
        <f t="shared" si="131"/>
        <v>330.69</v>
      </c>
      <c r="H229" s="44">
        <f t="shared" si="131"/>
        <v>330.69</v>
      </c>
      <c r="I229" s="44">
        <f t="shared" si="131"/>
        <v>330.69</v>
      </c>
      <c r="J229" s="44">
        <f t="shared" si="131"/>
        <v>330.69</v>
      </c>
      <c r="K229" s="44">
        <f t="shared" si="131"/>
        <v>330.69</v>
      </c>
      <c r="L229" s="44">
        <f t="shared" si="131"/>
        <v>330.69</v>
      </c>
      <c r="M229" s="44">
        <f t="shared" si="131"/>
        <v>330.69</v>
      </c>
      <c r="N229" s="44">
        <f t="shared" si="131"/>
        <v>330.69</v>
      </c>
      <c r="O229" s="44">
        <f t="shared" si="131"/>
        <v>330.69</v>
      </c>
      <c r="P229" s="44">
        <f t="shared" si="131"/>
        <v>330.69</v>
      </c>
      <c r="Q229" s="44">
        <f t="shared" si="131"/>
        <v>330.69</v>
      </c>
      <c r="R229" s="44">
        <f t="shared" si="131"/>
        <v>330.69</v>
      </c>
      <c r="S229" s="44">
        <f t="shared" si="131"/>
        <v>330.69</v>
      </c>
      <c r="T229" s="44">
        <f t="shared" si="131"/>
        <v>330.69</v>
      </c>
      <c r="U229" s="44">
        <f t="shared" si="131"/>
        <v>330.69</v>
      </c>
      <c r="V229" s="44">
        <f t="shared" si="131"/>
        <v>330.69</v>
      </c>
      <c r="W229" s="44">
        <f t="shared" si="131"/>
        <v>330.69</v>
      </c>
      <c r="X229" s="44">
        <f t="shared" si="131"/>
        <v>330.69</v>
      </c>
      <c r="Y229" s="44">
        <f t="shared" si="131"/>
        <v>330.69</v>
      </c>
      <c r="Z229" s="44">
        <f t="shared" si="131"/>
        <v>330.69</v>
      </c>
      <c r="AA229" s="44">
        <f t="shared" si="131"/>
        <v>330.69</v>
      </c>
    </row>
    <row r="230" spans="1:27" ht="12.75" customHeight="1" x14ac:dyDescent="0.2">
      <c r="A230" s="90" t="s">
        <v>1067</v>
      </c>
      <c r="B230" s="28" t="str">
        <f>"15"&amp;"."&amp;$B$640&amp;"."&amp;$B$641</f>
        <v>15.04.2023</v>
      </c>
      <c r="C230" s="82" t="s">
        <v>76</v>
      </c>
      <c r="D230" s="83">
        <f>ROUND(((D231+D232+D234+D233)/1000),5)</f>
        <v>1.70509</v>
      </c>
      <c r="E230" s="83">
        <f>ROUND(((E231+E232+E234+E233)/1000),5)</f>
        <v>1.5628500000000001</v>
      </c>
      <c r="F230" s="83">
        <f>ROUND(((F231+F232+F234+F233)/1000),5)</f>
        <v>1.54108</v>
      </c>
      <c r="G230" s="83">
        <f t="shared" ref="G230:AA230" si="132">ROUND(((G231+G232+G234+G233)/1000),5)</f>
        <v>1.5236700000000001</v>
      </c>
      <c r="H230" s="83">
        <f t="shared" si="132"/>
        <v>1.5496799999999999</v>
      </c>
      <c r="I230" s="83">
        <f t="shared" si="132"/>
        <v>1.55463</v>
      </c>
      <c r="J230" s="83">
        <f t="shared" si="132"/>
        <v>1.62737</v>
      </c>
      <c r="K230" s="83">
        <f t="shared" si="132"/>
        <v>1.8288</v>
      </c>
      <c r="L230" s="83">
        <f t="shared" si="132"/>
        <v>2.2651300000000001</v>
      </c>
      <c r="M230" s="83">
        <f t="shared" si="132"/>
        <v>2.34937</v>
      </c>
      <c r="N230" s="83">
        <f t="shared" si="132"/>
        <v>2.3644500000000002</v>
      </c>
      <c r="O230" s="83">
        <f t="shared" si="132"/>
        <v>2.3986100000000001</v>
      </c>
      <c r="P230" s="83">
        <f t="shared" si="132"/>
        <v>2.3685299999999998</v>
      </c>
      <c r="Q230" s="83">
        <f t="shared" si="132"/>
        <v>2.3593799999999998</v>
      </c>
      <c r="R230" s="83">
        <f t="shared" si="132"/>
        <v>2.3189299999999999</v>
      </c>
      <c r="S230" s="83">
        <f t="shared" si="132"/>
        <v>2.2991100000000002</v>
      </c>
      <c r="T230" s="83">
        <f t="shared" si="132"/>
        <v>2.2951199999999998</v>
      </c>
      <c r="U230" s="83">
        <f t="shared" si="132"/>
        <v>2.3132999999999999</v>
      </c>
      <c r="V230" s="83">
        <f t="shared" si="132"/>
        <v>2.2724199999999999</v>
      </c>
      <c r="W230" s="83">
        <f t="shared" si="132"/>
        <v>2.3630399999999998</v>
      </c>
      <c r="X230" s="83">
        <f t="shared" si="132"/>
        <v>2.3641399999999999</v>
      </c>
      <c r="Y230" s="83">
        <f t="shared" si="132"/>
        <v>2.35175</v>
      </c>
      <c r="Z230" s="83">
        <f t="shared" si="132"/>
        <v>2.1080899999999998</v>
      </c>
      <c r="AA230" s="83">
        <f t="shared" si="132"/>
        <v>1.92839</v>
      </c>
    </row>
    <row r="231" spans="1:27" ht="12.75" customHeight="1" outlineLevel="1" x14ac:dyDescent="0.2">
      <c r="A231" s="91" t="s">
        <v>1068</v>
      </c>
      <c r="B231" s="63" t="s">
        <v>233</v>
      </c>
      <c r="C231" s="43" t="s">
        <v>79</v>
      </c>
      <c r="D231" s="44">
        <v>1255.1400000000001</v>
      </c>
      <c r="E231" s="44">
        <v>1112.9000000000001</v>
      </c>
      <c r="F231" s="44">
        <v>1091.1300000000001</v>
      </c>
      <c r="G231" s="44">
        <v>1073.72</v>
      </c>
      <c r="H231" s="44">
        <v>1099.73</v>
      </c>
      <c r="I231" s="44">
        <v>1104.68</v>
      </c>
      <c r="J231" s="44">
        <v>1177.42</v>
      </c>
      <c r="K231" s="44">
        <v>1378.85</v>
      </c>
      <c r="L231" s="44">
        <v>1815.18</v>
      </c>
      <c r="M231" s="44">
        <v>1899.42</v>
      </c>
      <c r="N231" s="44">
        <v>1914.5</v>
      </c>
      <c r="O231" s="44">
        <v>1948.66</v>
      </c>
      <c r="P231" s="44">
        <v>1918.58</v>
      </c>
      <c r="Q231" s="44">
        <v>1909.43</v>
      </c>
      <c r="R231" s="44">
        <v>1868.98</v>
      </c>
      <c r="S231" s="44">
        <v>1849.16</v>
      </c>
      <c r="T231" s="44">
        <v>1845.17</v>
      </c>
      <c r="U231" s="44">
        <v>1863.35</v>
      </c>
      <c r="V231" s="44">
        <v>1822.47</v>
      </c>
      <c r="W231" s="44">
        <v>1913.09</v>
      </c>
      <c r="X231" s="44">
        <v>1914.19</v>
      </c>
      <c r="Y231" s="44">
        <v>1901.8</v>
      </c>
      <c r="Z231" s="44">
        <v>1658.14</v>
      </c>
      <c r="AA231" s="44">
        <v>1478.44</v>
      </c>
    </row>
    <row r="232" spans="1:27" ht="12.75" customHeight="1" outlineLevel="1" x14ac:dyDescent="0.2">
      <c r="A232" s="91" t="s">
        <v>1069</v>
      </c>
      <c r="B232" s="63" t="s">
        <v>90</v>
      </c>
      <c r="C232" s="43" t="s">
        <v>79</v>
      </c>
      <c r="D232" s="44">
        <f>$D$162</f>
        <v>113.12</v>
      </c>
      <c r="E232" s="44">
        <f>$D$162</f>
        <v>113.12</v>
      </c>
      <c r="F232" s="44">
        <f t="shared" ref="F232:AA232" si="133">$D$162</f>
        <v>113.12</v>
      </c>
      <c r="G232" s="44">
        <f t="shared" si="133"/>
        <v>113.12</v>
      </c>
      <c r="H232" s="44">
        <f t="shared" si="133"/>
        <v>113.12</v>
      </c>
      <c r="I232" s="44">
        <f t="shared" si="133"/>
        <v>113.12</v>
      </c>
      <c r="J232" s="44">
        <f t="shared" si="133"/>
        <v>113.12</v>
      </c>
      <c r="K232" s="44">
        <f t="shared" si="133"/>
        <v>113.12</v>
      </c>
      <c r="L232" s="44">
        <f t="shared" si="133"/>
        <v>113.12</v>
      </c>
      <c r="M232" s="44">
        <f t="shared" si="133"/>
        <v>113.12</v>
      </c>
      <c r="N232" s="44">
        <f t="shared" si="133"/>
        <v>113.12</v>
      </c>
      <c r="O232" s="44">
        <f t="shared" si="133"/>
        <v>113.12</v>
      </c>
      <c r="P232" s="44">
        <f t="shared" si="133"/>
        <v>113.12</v>
      </c>
      <c r="Q232" s="44">
        <f t="shared" si="133"/>
        <v>113.12</v>
      </c>
      <c r="R232" s="44">
        <f t="shared" si="133"/>
        <v>113.12</v>
      </c>
      <c r="S232" s="44">
        <f t="shared" si="133"/>
        <v>113.12</v>
      </c>
      <c r="T232" s="44">
        <f t="shared" si="133"/>
        <v>113.12</v>
      </c>
      <c r="U232" s="44">
        <f t="shared" si="133"/>
        <v>113.12</v>
      </c>
      <c r="V232" s="44">
        <f t="shared" si="133"/>
        <v>113.12</v>
      </c>
      <c r="W232" s="44">
        <f t="shared" si="133"/>
        <v>113.12</v>
      </c>
      <c r="X232" s="44">
        <f t="shared" si="133"/>
        <v>113.12</v>
      </c>
      <c r="Y232" s="44">
        <f t="shared" si="133"/>
        <v>113.12</v>
      </c>
      <c r="Z232" s="44">
        <f t="shared" si="133"/>
        <v>113.12</v>
      </c>
      <c r="AA232" s="44">
        <f t="shared" si="133"/>
        <v>113.12</v>
      </c>
    </row>
    <row r="233" spans="1:27" ht="12.75" customHeight="1" outlineLevel="1" x14ac:dyDescent="0.2">
      <c r="A233" s="91" t="s">
        <v>1070</v>
      </c>
      <c r="B233" s="63" t="s">
        <v>83</v>
      </c>
      <c r="C233" s="43" t="s">
        <v>79</v>
      </c>
      <c r="D233" s="44">
        <v>6.14</v>
      </c>
      <c r="E233" s="44">
        <v>6.14</v>
      </c>
      <c r="F233" s="44">
        <v>6.14</v>
      </c>
      <c r="G233" s="44">
        <v>6.14</v>
      </c>
      <c r="H233" s="44">
        <v>6.14</v>
      </c>
      <c r="I233" s="44">
        <v>6.14</v>
      </c>
      <c r="J233" s="44">
        <v>6.14</v>
      </c>
      <c r="K233" s="44">
        <v>6.14</v>
      </c>
      <c r="L233" s="44">
        <v>6.14</v>
      </c>
      <c r="M233" s="44">
        <v>6.14</v>
      </c>
      <c r="N233" s="44">
        <v>6.14</v>
      </c>
      <c r="O233" s="44">
        <v>6.14</v>
      </c>
      <c r="P233" s="44">
        <v>6.14</v>
      </c>
      <c r="Q233" s="44">
        <v>6.14</v>
      </c>
      <c r="R233" s="44">
        <v>6.14</v>
      </c>
      <c r="S233" s="44">
        <v>6.14</v>
      </c>
      <c r="T233" s="44">
        <v>6.14</v>
      </c>
      <c r="U233" s="44">
        <v>6.14</v>
      </c>
      <c r="V233" s="44">
        <v>6.14</v>
      </c>
      <c r="W233" s="44">
        <v>6.14</v>
      </c>
      <c r="X233" s="44">
        <v>6.14</v>
      </c>
      <c r="Y233" s="44">
        <v>6.14</v>
      </c>
      <c r="Z233" s="44">
        <v>6.14</v>
      </c>
      <c r="AA233" s="44">
        <v>6.14</v>
      </c>
    </row>
    <row r="234" spans="1:27" ht="12.75" customHeight="1" outlineLevel="1" x14ac:dyDescent="0.2">
      <c r="A234" s="91" t="s">
        <v>1071</v>
      </c>
      <c r="B234" s="63" t="s">
        <v>81</v>
      </c>
      <c r="C234" s="43" t="s">
        <v>79</v>
      </c>
      <c r="D234" s="44">
        <f>$D$11</f>
        <v>330.69</v>
      </c>
      <c r="E234" s="44">
        <f t="shared" ref="E234:AA234" si="134">$D$11</f>
        <v>330.69</v>
      </c>
      <c r="F234" s="44">
        <f t="shared" si="134"/>
        <v>330.69</v>
      </c>
      <c r="G234" s="44">
        <f t="shared" si="134"/>
        <v>330.69</v>
      </c>
      <c r="H234" s="44">
        <f t="shared" si="134"/>
        <v>330.69</v>
      </c>
      <c r="I234" s="44">
        <f t="shared" si="134"/>
        <v>330.69</v>
      </c>
      <c r="J234" s="44">
        <f t="shared" si="134"/>
        <v>330.69</v>
      </c>
      <c r="K234" s="44">
        <f t="shared" si="134"/>
        <v>330.69</v>
      </c>
      <c r="L234" s="44">
        <f t="shared" si="134"/>
        <v>330.69</v>
      </c>
      <c r="M234" s="44">
        <f t="shared" si="134"/>
        <v>330.69</v>
      </c>
      <c r="N234" s="44">
        <f t="shared" si="134"/>
        <v>330.69</v>
      </c>
      <c r="O234" s="44">
        <f t="shared" si="134"/>
        <v>330.69</v>
      </c>
      <c r="P234" s="44">
        <f t="shared" si="134"/>
        <v>330.69</v>
      </c>
      <c r="Q234" s="44">
        <f t="shared" si="134"/>
        <v>330.69</v>
      </c>
      <c r="R234" s="44">
        <f t="shared" si="134"/>
        <v>330.69</v>
      </c>
      <c r="S234" s="44">
        <f t="shared" si="134"/>
        <v>330.69</v>
      </c>
      <c r="T234" s="44">
        <f t="shared" si="134"/>
        <v>330.69</v>
      </c>
      <c r="U234" s="44">
        <f t="shared" si="134"/>
        <v>330.69</v>
      </c>
      <c r="V234" s="44">
        <f t="shared" si="134"/>
        <v>330.69</v>
      </c>
      <c r="W234" s="44">
        <f t="shared" si="134"/>
        <v>330.69</v>
      </c>
      <c r="X234" s="44">
        <f t="shared" si="134"/>
        <v>330.69</v>
      </c>
      <c r="Y234" s="44">
        <f t="shared" si="134"/>
        <v>330.69</v>
      </c>
      <c r="Z234" s="44">
        <f t="shared" si="134"/>
        <v>330.69</v>
      </c>
      <c r="AA234" s="44">
        <f t="shared" si="134"/>
        <v>330.69</v>
      </c>
    </row>
    <row r="235" spans="1:27" ht="12.75" customHeight="1" x14ac:dyDescent="0.2">
      <c r="A235" s="90" t="s">
        <v>1072</v>
      </c>
      <c r="B235" s="28" t="str">
        <f>"16"&amp;"."&amp;$B$640&amp;"."&amp;$B$641</f>
        <v>16.04.2023</v>
      </c>
      <c r="C235" s="82" t="s">
        <v>76</v>
      </c>
      <c r="D235" s="83">
        <f>ROUND(((D236+D237+D239+D238)/1000),5)</f>
        <v>1.7420100000000001</v>
      </c>
      <c r="E235" s="83">
        <f>ROUND(((E236+E237+E239+E238)/1000),5)</f>
        <v>1.56586</v>
      </c>
      <c r="F235" s="83">
        <f>ROUND(((F236+F237+F239+F238)/1000),5)</f>
        <v>1.52684</v>
      </c>
      <c r="G235" s="83">
        <f t="shared" ref="G235:AA235" si="135">ROUND(((G236+G237+G239+G238)/1000),5)</f>
        <v>1.4865900000000001</v>
      </c>
      <c r="H235" s="83">
        <f t="shared" si="135"/>
        <v>1.42265</v>
      </c>
      <c r="I235" s="83">
        <f t="shared" si="135"/>
        <v>1.40449</v>
      </c>
      <c r="J235" s="83">
        <f t="shared" si="135"/>
        <v>1.3761399999999999</v>
      </c>
      <c r="K235" s="83">
        <f t="shared" si="135"/>
        <v>1.4226799999999999</v>
      </c>
      <c r="L235" s="83">
        <f t="shared" si="135"/>
        <v>1.7162299999999999</v>
      </c>
      <c r="M235" s="83">
        <f t="shared" si="135"/>
        <v>1.8095399999999999</v>
      </c>
      <c r="N235" s="83">
        <f t="shared" si="135"/>
        <v>1.83172</v>
      </c>
      <c r="O235" s="83">
        <f t="shared" si="135"/>
        <v>1.8322799999999999</v>
      </c>
      <c r="P235" s="83">
        <f t="shared" si="135"/>
        <v>1.8321799999999999</v>
      </c>
      <c r="Q235" s="83">
        <f t="shared" si="135"/>
        <v>1.82633</v>
      </c>
      <c r="R235" s="83">
        <f t="shared" si="135"/>
        <v>1.8231999999999999</v>
      </c>
      <c r="S235" s="83">
        <f t="shared" si="135"/>
        <v>1.8065899999999999</v>
      </c>
      <c r="T235" s="83">
        <f t="shared" si="135"/>
        <v>1.80402</v>
      </c>
      <c r="U235" s="83">
        <f t="shared" si="135"/>
        <v>1.8270900000000001</v>
      </c>
      <c r="V235" s="83">
        <f t="shared" si="135"/>
        <v>1.86348</v>
      </c>
      <c r="W235" s="83">
        <f t="shared" si="135"/>
        <v>2.0749300000000002</v>
      </c>
      <c r="X235" s="83">
        <f t="shared" si="135"/>
        <v>2.1171199999999999</v>
      </c>
      <c r="Y235" s="83">
        <f t="shared" si="135"/>
        <v>2.0962000000000001</v>
      </c>
      <c r="Z235" s="83">
        <f t="shared" si="135"/>
        <v>1.79522</v>
      </c>
      <c r="AA235" s="83">
        <f t="shared" si="135"/>
        <v>1.6062099999999999</v>
      </c>
    </row>
    <row r="236" spans="1:27" ht="12.75" customHeight="1" outlineLevel="1" x14ac:dyDescent="0.2">
      <c r="A236" s="91" t="s">
        <v>1073</v>
      </c>
      <c r="B236" s="63" t="s">
        <v>233</v>
      </c>
      <c r="C236" s="43" t="s">
        <v>79</v>
      </c>
      <c r="D236" s="44">
        <v>1292.06</v>
      </c>
      <c r="E236" s="44">
        <v>1115.9100000000001</v>
      </c>
      <c r="F236" s="44">
        <v>1076.8900000000001</v>
      </c>
      <c r="G236" s="44">
        <v>1036.6400000000001</v>
      </c>
      <c r="H236" s="44">
        <v>972.7</v>
      </c>
      <c r="I236" s="44">
        <v>954.54</v>
      </c>
      <c r="J236" s="44">
        <v>926.19</v>
      </c>
      <c r="K236" s="44">
        <v>972.73</v>
      </c>
      <c r="L236" s="44">
        <v>1266.28</v>
      </c>
      <c r="M236" s="44">
        <v>1359.59</v>
      </c>
      <c r="N236" s="44">
        <v>1381.77</v>
      </c>
      <c r="O236" s="44">
        <v>1382.33</v>
      </c>
      <c r="P236" s="44">
        <v>1382.23</v>
      </c>
      <c r="Q236" s="44">
        <v>1376.38</v>
      </c>
      <c r="R236" s="44">
        <v>1373.25</v>
      </c>
      <c r="S236" s="44">
        <v>1356.64</v>
      </c>
      <c r="T236" s="44">
        <v>1354.07</v>
      </c>
      <c r="U236" s="44">
        <v>1377.14</v>
      </c>
      <c r="V236" s="44">
        <v>1413.53</v>
      </c>
      <c r="W236" s="44">
        <v>1624.98</v>
      </c>
      <c r="X236" s="44">
        <v>1667.17</v>
      </c>
      <c r="Y236" s="44">
        <v>1646.25</v>
      </c>
      <c r="Z236" s="44">
        <v>1345.27</v>
      </c>
      <c r="AA236" s="44">
        <v>1156.26</v>
      </c>
    </row>
    <row r="237" spans="1:27" ht="12.75" customHeight="1" outlineLevel="1" x14ac:dyDescent="0.2">
      <c r="A237" s="91" t="s">
        <v>1074</v>
      </c>
      <c r="B237" s="63" t="s">
        <v>90</v>
      </c>
      <c r="C237" s="43" t="s">
        <v>79</v>
      </c>
      <c r="D237" s="44">
        <f>$D$162</f>
        <v>113.12</v>
      </c>
      <c r="E237" s="44">
        <f>$D$162</f>
        <v>113.12</v>
      </c>
      <c r="F237" s="44">
        <f t="shared" ref="F237:AA237" si="136">$D$162</f>
        <v>113.12</v>
      </c>
      <c r="G237" s="44">
        <f t="shared" si="136"/>
        <v>113.12</v>
      </c>
      <c r="H237" s="44">
        <f t="shared" si="136"/>
        <v>113.12</v>
      </c>
      <c r="I237" s="44">
        <f t="shared" si="136"/>
        <v>113.12</v>
      </c>
      <c r="J237" s="44">
        <f t="shared" si="136"/>
        <v>113.12</v>
      </c>
      <c r="K237" s="44">
        <f t="shared" si="136"/>
        <v>113.12</v>
      </c>
      <c r="L237" s="44">
        <f t="shared" si="136"/>
        <v>113.12</v>
      </c>
      <c r="M237" s="44">
        <f t="shared" si="136"/>
        <v>113.12</v>
      </c>
      <c r="N237" s="44">
        <f t="shared" si="136"/>
        <v>113.12</v>
      </c>
      <c r="O237" s="44">
        <f t="shared" si="136"/>
        <v>113.12</v>
      </c>
      <c r="P237" s="44">
        <f t="shared" si="136"/>
        <v>113.12</v>
      </c>
      <c r="Q237" s="44">
        <f t="shared" si="136"/>
        <v>113.12</v>
      </c>
      <c r="R237" s="44">
        <f t="shared" si="136"/>
        <v>113.12</v>
      </c>
      <c r="S237" s="44">
        <f t="shared" si="136"/>
        <v>113.12</v>
      </c>
      <c r="T237" s="44">
        <f t="shared" si="136"/>
        <v>113.12</v>
      </c>
      <c r="U237" s="44">
        <f t="shared" si="136"/>
        <v>113.12</v>
      </c>
      <c r="V237" s="44">
        <f t="shared" si="136"/>
        <v>113.12</v>
      </c>
      <c r="W237" s="44">
        <f t="shared" si="136"/>
        <v>113.12</v>
      </c>
      <c r="X237" s="44">
        <f t="shared" si="136"/>
        <v>113.12</v>
      </c>
      <c r="Y237" s="44">
        <f t="shared" si="136"/>
        <v>113.12</v>
      </c>
      <c r="Z237" s="44">
        <f t="shared" si="136"/>
        <v>113.12</v>
      </c>
      <c r="AA237" s="44">
        <f t="shared" si="136"/>
        <v>113.12</v>
      </c>
    </row>
    <row r="238" spans="1:27" ht="12.75" customHeight="1" outlineLevel="1" x14ac:dyDescent="0.2">
      <c r="A238" s="91" t="s">
        <v>1075</v>
      </c>
      <c r="B238" s="63" t="s">
        <v>83</v>
      </c>
      <c r="C238" s="43" t="s">
        <v>79</v>
      </c>
      <c r="D238" s="44">
        <v>6.14</v>
      </c>
      <c r="E238" s="44">
        <v>6.14</v>
      </c>
      <c r="F238" s="44">
        <v>6.14</v>
      </c>
      <c r="G238" s="44">
        <v>6.14</v>
      </c>
      <c r="H238" s="44">
        <v>6.14</v>
      </c>
      <c r="I238" s="44">
        <v>6.14</v>
      </c>
      <c r="J238" s="44">
        <v>6.14</v>
      </c>
      <c r="K238" s="44">
        <v>6.14</v>
      </c>
      <c r="L238" s="44">
        <v>6.14</v>
      </c>
      <c r="M238" s="44">
        <v>6.14</v>
      </c>
      <c r="N238" s="44">
        <v>6.14</v>
      </c>
      <c r="O238" s="44">
        <v>6.14</v>
      </c>
      <c r="P238" s="44">
        <v>6.14</v>
      </c>
      <c r="Q238" s="44">
        <v>6.14</v>
      </c>
      <c r="R238" s="44">
        <v>6.14</v>
      </c>
      <c r="S238" s="44">
        <v>6.14</v>
      </c>
      <c r="T238" s="44">
        <v>6.14</v>
      </c>
      <c r="U238" s="44">
        <v>6.14</v>
      </c>
      <c r="V238" s="44">
        <v>6.14</v>
      </c>
      <c r="W238" s="44">
        <v>6.14</v>
      </c>
      <c r="X238" s="44">
        <v>6.14</v>
      </c>
      <c r="Y238" s="44">
        <v>6.14</v>
      </c>
      <c r="Z238" s="44">
        <v>6.14</v>
      </c>
      <c r="AA238" s="44">
        <v>6.14</v>
      </c>
    </row>
    <row r="239" spans="1:27" ht="12.75" customHeight="1" outlineLevel="1" x14ac:dyDescent="0.2">
      <c r="A239" s="91" t="s">
        <v>1076</v>
      </c>
      <c r="B239" s="63" t="s">
        <v>81</v>
      </c>
      <c r="C239" s="43" t="s">
        <v>79</v>
      </c>
      <c r="D239" s="44">
        <f>$D$11</f>
        <v>330.69</v>
      </c>
      <c r="E239" s="44">
        <f t="shared" ref="E239:AA239" si="137">$D$11</f>
        <v>330.69</v>
      </c>
      <c r="F239" s="44">
        <f t="shared" si="137"/>
        <v>330.69</v>
      </c>
      <c r="G239" s="44">
        <f t="shared" si="137"/>
        <v>330.69</v>
      </c>
      <c r="H239" s="44">
        <f t="shared" si="137"/>
        <v>330.69</v>
      </c>
      <c r="I239" s="44">
        <f t="shared" si="137"/>
        <v>330.69</v>
      </c>
      <c r="J239" s="44">
        <f t="shared" si="137"/>
        <v>330.69</v>
      </c>
      <c r="K239" s="44">
        <f t="shared" si="137"/>
        <v>330.69</v>
      </c>
      <c r="L239" s="44">
        <f t="shared" si="137"/>
        <v>330.69</v>
      </c>
      <c r="M239" s="44">
        <f t="shared" si="137"/>
        <v>330.69</v>
      </c>
      <c r="N239" s="44">
        <f t="shared" si="137"/>
        <v>330.69</v>
      </c>
      <c r="O239" s="44">
        <f t="shared" si="137"/>
        <v>330.69</v>
      </c>
      <c r="P239" s="44">
        <f t="shared" si="137"/>
        <v>330.69</v>
      </c>
      <c r="Q239" s="44">
        <f t="shared" si="137"/>
        <v>330.69</v>
      </c>
      <c r="R239" s="44">
        <f t="shared" si="137"/>
        <v>330.69</v>
      </c>
      <c r="S239" s="44">
        <f t="shared" si="137"/>
        <v>330.69</v>
      </c>
      <c r="T239" s="44">
        <f t="shared" si="137"/>
        <v>330.69</v>
      </c>
      <c r="U239" s="44">
        <f t="shared" si="137"/>
        <v>330.69</v>
      </c>
      <c r="V239" s="44">
        <f t="shared" si="137"/>
        <v>330.69</v>
      </c>
      <c r="W239" s="44">
        <f t="shared" si="137"/>
        <v>330.69</v>
      </c>
      <c r="X239" s="44">
        <f t="shared" si="137"/>
        <v>330.69</v>
      </c>
      <c r="Y239" s="44">
        <f t="shared" si="137"/>
        <v>330.69</v>
      </c>
      <c r="Z239" s="44">
        <f t="shared" si="137"/>
        <v>330.69</v>
      </c>
      <c r="AA239" s="44">
        <f t="shared" si="137"/>
        <v>330.69</v>
      </c>
    </row>
    <row r="240" spans="1:27" ht="12.75" customHeight="1" x14ac:dyDescent="0.2">
      <c r="A240" s="90" t="s">
        <v>1077</v>
      </c>
      <c r="B240" s="28" t="str">
        <f>"17"&amp;"."&amp;$B$640&amp;"."&amp;$B$641</f>
        <v>17.04.2023</v>
      </c>
      <c r="C240" s="82" t="s">
        <v>76</v>
      </c>
      <c r="D240" s="83">
        <f>ROUND(((D241+D242+D244+D243)/1000),5)</f>
        <v>1.5594399999999999</v>
      </c>
      <c r="E240" s="83">
        <f>ROUND(((E241+E242+E244+E243)/1000),5)</f>
        <v>1.4752400000000001</v>
      </c>
      <c r="F240" s="83">
        <f>ROUND(((F241+F242+F244+F243)/1000),5)</f>
        <v>1.37801</v>
      </c>
      <c r="G240" s="83">
        <f t="shared" ref="G240:AA240" si="138">ROUND(((G241+G242+G244+G243)/1000),5)</f>
        <v>1.3351599999999999</v>
      </c>
      <c r="H240" s="83">
        <f t="shared" si="138"/>
        <v>1.37836</v>
      </c>
      <c r="I240" s="83">
        <f t="shared" si="138"/>
        <v>1.5172699999999999</v>
      </c>
      <c r="J240" s="83">
        <f t="shared" si="138"/>
        <v>1.5939700000000001</v>
      </c>
      <c r="K240" s="83">
        <f t="shared" si="138"/>
        <v>1.8772200000000001</v>
      </c>
      <c r="L240" s="83">
        <f t="shared" si="138"/>
        <v>2.1183200000000002</v>
      </c>
      <c r="M240" s="83">
        <f t="shared" si="138"/>
        <v>2.2131799999999999</v>
      </c>
      <c r="N240" s="83">
        <f t="shared" si="138"/>
        <v>2.2225000000000001</v>
      </c>
      <c r="O240" s="83">
        <f t="shared" si="138"/>
        <v>2.2103700000000002</v>
      </c>
      <c r="P240" s="83">
        <f t="shared" si="138"/>
        <v>2.1387100000000001</v>
      </c>
      <c r="Q240" s="83">
        <f t="shared" si="138"/>
        <v>2.2181199999999999</v>
      </c>
      <c r="R240" s="83">
        <f t="shared" si="138"/>
        <v>2.2055899999999999</v>
      </c>
      <c r="S240" s="83">
        <f t="shared" si="138"/>
        <v>2.13463</v>
      </c>
      <c r="T240" s="83">
        <f t="shared" si="138"/>
        <v>2.14107</v>
      </c>
      <c r="U240" s="83">
        <f t="shared" si="138"/>
        <v>2.1301800000000002</v>
      </c>
      <c r="V240" s="83">
        <f t="shared" si="138"/>
        <v>2.0745499999999999</v>
      </c>
      <c r="W240" s="83">
        <f t="shared" si="138"/>
        <v>2.1661000000000001</v>
      </c>
      <c r="X240" s="83">
        <f t="shared" si="138"/>
        <v>2.1731699999999998</v>
      </c>
      <c r="Y240" s="83">
        <f t="shared" si="138"/>
        <v>2.1361400000000001</v>
      </c>
      <c r="Z240" s="83">
        <f t="shared" si="138"/>
        <v>1.8295999999999999</v>
      </c>
      <c r="AA240" s="83">
        <f t="shared" si="138"/>
        <v>1.6017600000000001</v>
      </c>
    </row>
    <row r="241" spans="1:27" ht="12.75" customHeight="1" outlineLevel="1" x14ac:dyDescent="0.2">
      <c r="A241" s="91" t="s">
        <v>1078</v>
      </c>
      <c r="B241" s="63" t="s">
        <v>233</v>
      </c>
      <c r="C241" s="43" t="s">
        <v>79</v>
      </c>
      <c r="D241" s="44">
        <v>1109.49</v>
      </c>
      <c r="E241" s="44">
        <v>1025.29</v>
      </c>
      <c r="F241" s="44">
        <v>928.06</v>
      </c>
      <c r="G241" s="44">
        <v>885.21</v>
      </c>
      <c r="H241" s="44">
        <v>928.41</v>
      </c>
      <c r="I241" s="44">
        <v>1067.32</v>
      </c>
      <c r="J241" s="44">
        <v>1144.02</v>
      </c>
      <c r="K241" s="44">
        <v>1427.27</v>
      </c>
      <c r="L241" s="44">
        <v>1668.37</v>
      </c>
      <c r="M241" s="44">
        <v>1763.23</v>
      </c>
      <c r="N241" s="44">
        <v>1772.55</v>
      </c>
      <c r="O241" s="44">
        <v>1760.42</v>
      </c>
      <c r="P241" s="44">
        <v>1688.76</v>
      </c>
      <c r="Q241" s="44">
        <v>1768.17</v>
      </c>
      <c r="R241" s="44">
        <v>1755.64</v>
      </c>
      <c r="S241" s="44">
        <v>1684.68</v>
      </c>
      <c r="T241" s="44">
        <v>1691.12</v>
      </c>
      <c r="U241" s="44">
        <v>1680.23</v>
      </c>
      <c r="V241" s="44">
        <v>1624.6</v>
      </c>
      <c r="W241" s="44">
        <v>1716.15</v>
      </c>
      <c r="X241" s="44">
        <v>1723.22</v>
      </c>
      <c r="Y241" s="44">
        <v>1686.19</v>
      </c>
      <c r="Z241" s="44">
        <v>1379.65</v>
      </c>
      <c r="AA241" s="44">
        <v>1151.81</v>
      </c>
    </row>
    <row r="242" spans="1:27" ht="12.75" customHeight="1" outlineLevel="1" x14ac:dyDescent="0.2">
      <c r="A242" s="91" t="s">
        <v>1079</v>
      </c>
      <c r="B242" s="63" t="s">
        <v>90</v>
      </c>
      <c r="C242" s="43" t="s">
        <v>79</v>
      </c>
      <c r="D242" s="44">
        <f>$D$162</f>
        <v>113.12</v>
      </c>
      <c r="E242" s="44">
        <f>$D$162</f>
        <v>113.12</v>
      </c>
      <c r="F242" s="44">
        <f t="shared" ref="F242:AA242" si="139">$D$162</f>
        <v>113.12</v>
      </c>
      <c r="G242" s="44">
        <f t="shared" si="139"/>
        <v>113.12</v>
      </c>
      <c r="H242" s="44">
        <f t="shared" si="139"/>
        <v>113.12</v>
      </c>
      <c r="I242" s="44">
        <f t="shared" si="139"/>
        <v>113.12</v>
      </c>
      <c r="J242" s="44">
        <f t="shared" si="139"/>
        <v>113.12</v>
      </c>
      <c r="K242" s="44">
        <f t="shared" si="139"/>
        <v>113.12</v>
      </c>
      <c r="L242" s="44">
        <f t="shared" si="139"/>
        <v>113.12</v>
      </c>
      <c r="M242" s="44">
        <f t="shared" si="139"/>
        <v>113.12</v>
      </c>
      <c r="N242" s="44">
        <f t="shared" si="139"/>
        <v>113.12</v>
      </c>
      <c r="O242" s="44">
        <f t="shared" si="139"/>
        <v>113.12</v>
      </c>
      <c r="P242" s="44">
        <f t="shared" si="139"/>
        <v>113.12</v>
      </c>
      <c r="Q242" s="44">
        <f t="shared" si="139"/>
        <v>113.12</v>
      </c>
      <c r="R242" s="44">
        <f t="shared" si="139"/>
        <v>113.12</v>
      </c>
      <c r="S242" s="44">
        <f t="shared" si="139"/>
        <v>113.12</v>
      </c>
      <c r="T242" s="44">
        <f t="shared" si="139"/>
        <v>113.12</v>
      </c>
      <c r="U242" s="44">
        <f t="shared" si="139"/>
        <v>113.12</v>
      </c>
      <c r="V242" s="44">
        <f t="shared" si="139"/>
        <v>113.12</v>
      </c>
      <c r="W242" s="44">
        <f t="shared" si="139"/>
        <v>113.12</v>
      </c>
      <c r="X242" s="44">
        <f t="shared" si="139"/>
        <v>113.12</v>
      </c>
      <c r="Y242" s="44">
        <f t="shared" si="139"/>
        <v>113.12</v>
      </c>
      <c r="Z242" s="44">
        <f t="shared" si="139"/>
        <v>113.12</v>
      </c>
      <c r="AA242" s="44">
        <f t="shared" si="139"/>
        <v>113.12</v>
      </c>
    </row>
    <row r="243" spans="1:27" ht="12.75" customHeight="1" outlineLevel="1" x14ac:dyDescent="0.2">
      <c r="A243" s="91" t="s">
        <v>1080</v>
      </c>
      <c r="B243" s="63" t="s">
        <v>83</v>
      </c>
      <c r="C243" s="43" t="s">
        <v>79</v>
      </c>
      <c r="D243" s="44">
        <v>6.14</v>
      </c>
      <c r="E243" s="44">
        <v>6.14</v>
      </c>
      <c r="F243" s="44">
        <v>6.14</v>
      </c>
      <c r="G243" s="44">
        <v>6.14</v>
      </c>
      <c r="H243" s="44">
        <v>6.14</v>
      </c>
      <c r="I243" s="44">
        <v>6.14</v>
      </c>
      <c r="J243" s="44">
        <v>6.14</v>
      </c>
      <c r="K243" s="44">
        <v>6.14</v>
      </c>
      <c r="L243" s="44">
        <v>6.14</v>
      </c>
      <c r="M243" s="44">
        <v>6.14</v>
      </c>
      <c r="N243" s="44">
        <v>6.14</v>
      </c>
      <c r="O243" s="44">
        <v>6.14</v>
      </c>
      <c r="P243" s="44">
        <v>6.14</v>
      </c>
      <c r="Q243" s="44">
        <v>6.14</v>
      </c>
      <c r="R243" s="44">
        <v>6.14</v>
      </c>
      <c r="S243" s="44">
        <v>6.14</v>
      </c>
      <c r="T243" s="44">
        <v>6.14</v>
      </c>
      <c r="U243" s="44">
        <v>6.14</v>
      </c>
      <c r="V243" s="44">
        <v>6.14</v>
      </c>
      <c r="W243" s="44">
        <v>6.14</v>
      </c>
      <c r="X243" s="44">
        <v>6.14</v>
      </c>
      <c r="Y243" s="44">
        <v>6.14</v>
      </c>
      <c r="Z243" s="44">
        <v>6.14</v>
      </c>
      <c r="AA243" s="44">
        <v>6.14</v>
      </c>
    </row>
    <row r="244" spans="1:27" ht="12.75" customHeight="1" outlineLevel="1" x14ac:dyDescent="0.2">
      <c r="A244" s="91" t="s">
        <v>1081</v>
      </c>
      <c r="B244" s="63" t="s">
        <v>81</v>
      </c>
      <c r="C244" s="43" t="s">
        <v>79</v>
      </c>
      <c r="D244" s="44">
        <f>$D$11</f>
        <v>330.69</v>
      </c>
      <c r="E244" s="44">
        <f t="shared" ref="E244:AA244" si="140">$D$11</f>
        <v>330.69</v>
      </c>
      <c r="F244" s="44">
        <f t="shared" si="140"/>
        <v>330.69</v>
      </c>
      <c r="G244" s="44">
        <f t="shared" si="140"/>
        <v>330.69</v>
      </c>
      <c r="H244" s="44">
        <f t="shared" si="140"/>
        <v>330.69</v>
      </c>
      <c r="I244" s="44">
        <f t="shared" si="140"/>
        <v>330.69</v>
      </c>
      <c r="J244" s="44">
        <f t="shared" si="140"/>
        <v>330.69</v>
      </c>
      <c r="K244" s="44">
        <f t="shared" si="140"/>
        <v>330.69</v>
      </c>
      <c r="L244" s="44">
        <f t="shared" si="140"/>
        <v>330.69</v>
      </c>
      <c r="M244" s="44">
        <f t="shared" si="140"/>
        <v>330.69</v>
      </c>
      <c r="N244" s="44">
        <f t="shared" si="140"/>
        <v>330.69</v>
      </c>
      <c r="O244" s="44">
        <f t="shared" si="140"/>
        <v>330.69</v>
      </c>
      <c r="P244" s="44">
        <f t="shared" si="140"/>
        <v>330.69</v>
      </c>
      <c r="Q244" s="44">
        <f t="shared" si="140"/>
        <v>330.69</v>
      </c>
      <c r="R244" s="44">
        <f t="shared" si="140"/>
        <v>330.69</v>
      </c>
      <c r="S244" s="44">
        <f t="shared" si="140"/>
        <v>330.69</v>
      </c>
      <c r="T244" s="44">
        <f t="shared" si="140"/>
        <v>330.69</v>
      </c>
      <c r="U244" s="44">
        <f t="shared" si="140"/>
        <v>330.69</v>
      </c>
      <c r="V244" s="44">
        <f t="shared" si="140"/>
        <v>330.69</v>
      </c>
      <c r="W244" s="44">
        <f t="shared" si="140"/>
        <v>330.69</v>
      </c>
      <c r="X244" s="44">
        <f t="shared" si="140"/>
        <v>330.69</v>
      </c>
      <c r="Y244" s="44">
        <f t="shared" si="140"/>
        <v>330.69</v>
      </c>
      <c r="Z244" s="44">
        <f t="shared" si="140"/>
        <v>330.69</v>
      </c>
      <c r="AA244" s="44">
        <f t="shared" si="140"/>
        <v>330.69</v>
      </c>
    </row>
    <row r="245" spans="1:27" ht="12.75" customHeight="1" x14ac:dyDescent="0.2">
      <c r="A245" s="90" t="s">
        <v>1082</v>
      </c>
      <c r="B245" s="28" t="str">
        <f>"18"&amp;"."&amp;$B$640&amp;"."&amp;$B$641</f>
        <v>18.04.2023</v>
      </c>
      <c r="C245" s="82" t="s">
        <v>76</v>
      </c>
      <c r="D245" s="83">
        <f>ROUND(((D246+D247+D249+D248)/1000),5)</f>
        <v>1.5350699999999999</v>
      </c>
      <c r="E245" s="83">
        <f>ROUND(((E246+E247+E249+E248)/1000),5)</f>
        <v>1.40648</v>
      </c>
      <c r="F245" s="83">
        <f>ROUND(((F246+F247+F249+F248)/1000),5)</f>
        <v>1.32633</v>
      </c>
      <c r="G245" s="83">
        <f t="shared" ref="G245:AA245" si="141">ROUND(((G246+G247+G249+G248)/1000),5)</f>
        <v>1.1857</v>
      </c>
      <c r="H245" s="83">
        <f t="shared" si="141"/>
        <v>1.40499</v>
      </c>
      <c r="I245" s="83">
        <f t="shared" si="141"/>
        <v>1.5044599999999999</v>
      </c>
      <c r="J245" s="83">
        <f t="shared" si="141"/>
        <v>1.65859</v>
      </c>
      <c r="K245" s="83">
        <f t="shared" si="141"/>
        <v>1.8770800000000001</v>
      </c>
      <c r="L245" s="83">
        <f t="shared" si="141"/>
        <v>2.1100500000000002</v>
      </c>
      <c r="M245" s="83">
        <f t="shared" si="141"/>
        <v>2.2015400000000001</v>
      </c>
      <c r="N245" s="83">
        <f t="shared" si="141"/>
        <v>2.2421600000000002</v>
      </c>
      <c r="O245" s="83">
        <f t="shared" si="141"/>
        <v>2.27691</v>
      </c>
      <c r="P245" s="83">
        <f t="shared" si="141"/>
        <v>2.21462</v>
      </c>
      <c r="Q245" s="83">
        <f t="shared" si="141"/>
        <v>2.3691499999999999</v>
      </c>
      <c r="R245" s="83">
        <f t="shared" si="141"/>
        <v>2.3539400000000001</v>
      </c>
      <c r="S245" s="83">
        <f t="shared" si="141"/>
        <v>2.2339000000000002</v>
      </c>
      <c r="T245" s="83">
        <f t="shared" si="141"/>
        <v>2.2157300000000002</v>
      </c>
      <c r="U245" s="83">
        <f t="shared" si="141"/>
        <v>2.1737899999999999</v>
      </c>
      <c r="V245" s="83">
        <f t="shared" si="141"/>
        <v>2.1036100000000002</v>
      </c>
      <c r="W245" s="83">
        <f t="shared" si="141"/>
        <v>2.1595200000000001</v>
      </c>
      <c r="X245" s="83">
        <f t="shared" si="141"/>
        <v>2.2150699999999999</v>
      </c>
      <c r="Y245" s="83">
        <f t="shared" si="141"/>
        <v>2.1867999999999999</v>
      </c>
      <c r="Z245" s="83">
        <f t="shared" si="141"/>
        <v>1.89863</v>
      </c>
      <c r="AA245" s="83">
        <f t="shared" si="141"/>
        <v>1.6369899999999999</v>
      </c>
    </row>
    <row r="246" spans="1:27" ht="12.75" customHeight="1" outlineLevel="1" x14ac:dyDescent="0.2">
      <c r="A246" s="91" t="s">
        <v>1083</v>
      </c>
      <c r="B246" s="63" t="s">
        <v>233</v>
      </c>
      <c r="C246" s="43" t="s">
        <v>79</v>
      </c>
      <c r="D246" s="44">
        <v>1085.1199999999999</v>
      </c>
      <c r="E246" s="44">
        <v>956.53</v>
      </c>
      <c r="F246" s="44">
        <v>876.38</v>
      </c>
      <c r="G246" s="44">
        <v>735.75</v>
      </c>
      <c r="H246" s="44">
        <v>955.04</v>
      </c>
      <c r="I246" s="44">
        <v>1054.51</v>
      </c>
      <c r="J246" s="44">
        <v>1208.6400000000001</v>
      </c>
      <c r="K246" s="44">
        <v>1427.13</v>
      </c>
      <c r="L246" s="44">
        <v>1660.1</v>
      </c>
      <c r="M246" s="44">
        <v>1751.59</v>
      </c>
      <c r="N246" s="44">
        <v>1792.21</v>
      </c>
      <c r="O246" s="44">
        <v>1826.96</v>
      </c>
      <c r="P246" s="44">
        <v>1764.67</v>
      </c>
      <c r="Q246" s="44">
        <v>1919.2</v>
      </c>
      <c r="R246" s="44">
        <v>1903.99</v>
      </c>
      <c r="S246" s="44">
        <v>1783.95</v>
      </c>
      <c r="T246" s="44">
        <v>1765.78</v>
      </c>
      <c r="U246" s="44">
        <v>1723.84</v>
      </c>
      <c r="V246" s="44">
        <v>1653.66</v>
      </c>
      <c r="W246" s="44">
        <v>1709.57</v>
      </c>
      <c r="X246" s="44">
        <v>1765.12</v>
      </c>
      <c r="Y246" s="44">
        <v>1736.85</v>
      </c>
      <c r="Z246" s="44">
        <v>1448.68</v>
      </c>
      <c r="AA246" s="44">
        <v>1187.04</v>
      </c>
    </row>
    <row r="247" spans="1:27" ht="12.75" customHeight="1" outlineLevel="1" x14ac:dyDescent="0.2">
      <c r="A247" s="91" t="s">
        <v>1084</v>
      </c>
      <c r="B247" s="63" t="s">
        <v>90</v>
      </c>
      <c r="C247" s="43" t="s">
        <v>79</v>
      </c>
      <c r="D247" s="44">
        <f>$D$162</f>
        <v>113.12</v>
      </c>
      <c r="E247" s="44">
        <f>$D$162</f>
        <v>113.12</v>
      </c>
      <c r="F247" s="44">
        <f t="shared" ref="F247:AA247" si="142">$D$162</f>
        <v>113.12</v>
      </c>
      <c r="G247" s="44">
        <f t="shared" si="142"/>
        <v>113.12</v>
      </c>
      <c r="H247" s="44">
        <f t="shared" si="142"/>
        <v>113.12</v>
      </c>
      <c r="I247" s="44">
        <f t="shared" si="142"/>
        <v>113.12</v>
      </c>
      <c r="J247" s="44">
        <f t="shared" si="142"/>
        <v>113.12</v>
      </c>
      <c r="K247" s="44">
        <f t="shared" si="142"/>
        <v>113.12</v>
      </c>
      <c r="L247" s="44">
        <f t="shared" si="142"/>
        <v>113.12</v>
      </c>
      <c r="M247" s="44">
        <f t="shared" si="142"/>
        <v>113.12</v>
      </c>
      <c r="N247" s="44">
        <f t="shared" si="142"/>
        <v>113.12</v>
      </c>
      <c r="O247" s="44">
        <f t="shared" si="142"/>
        <v>113.12</v>
      </c>
      <c r="P247" s="44">
        <f t="shared" si="142"/>
        <v>113.12</v>
      </c>
      <c r="Q247" s="44">
        <f t="shared" si="142"/>
        <v>113.12</v>
      </c>
      <c r="R247" s="44">
        <f t="shared" si="142"/>
        <v>113.12</v>
      </c>
      <c r="S247" s="44">
        <f t="shared" si="142"/>
        <v>113.12</v>
      </c>
      <c r="T247" s="44">
        <f t="shared" si="142"/>
        <v>113.12</v>
      </c>
      <c r="U247" s="44">
        <f t="shared" si="142"/>
        <v>113.12</v>
      </c>
      <c r="V247" s="44">
        <f t="shared" si="142"/>
        <v>113.12</v>
      </c>
      <c r="W247" s="44">
        <f t="shared" si="142"/>
        <v>113.12</v>
      </c>
      <c r="X247" s="44">
        <f t="shared" si="142"/>
        <v>113.12</v>
      </c>
      <c r="Y247" s="44">
        <f t="shared" si="142"/>
        <v>113.12</v>
      </c>
      <c r="Z247" s="44">
        <f t="shared" si="142"/>
        <v>113.12</v>
      </c>
      <c r="AA247" s="44">
        <f t="shared" si="142"/>
        <v>113.12</v>
      </c>
    </row>
    <row r="248" spans="1:27" ht="12.75" customHeight="1" outlineLevel="1" x14ac:dyDescent="0.2">
      <c r="A248" s="91" t="s">
        <v>1085</v>
      </c>
      <c r="B248" s="63" t="s">
        <v>83</v>
      </c>
      <c r="C248" s="43" t="s">
        <v>79</v>
      </c>
      <c r="D248" s="44">
        <v>6.14</v>
      </c>
      <c r="E248" s="44">
        <v>6.14</v>
      </c>
      <c r="F248" s="44">
        <v>6.14</v>
      </c>
      <c r="G248" s="44">
        <v>6.14</v>
      </c>
      <c r="H248" s="44">
        <v>6.14</v>
      </c>
      <c r="I248" s="44">
        <v>6.14</v>
      </c>
      <c r="J248" s="44">
        <v>6.14</v>
      </c>
      <c r="K248" s="44">
        <v>6.14</v>
      </c>
      <c r="L248" s="44">
        <v>6.14</v>
      </c>
      <c r="M248" s="44">
        <v>6.14</v>
      </c>
      <c r="N248" s="44">
        <v>6.14</v>
      </c>
      <c r="O248" s="44">
        <v>6.14</v>
      </c>
      <c r="P248" s="44">
        <v>6.14</v>
      </c>
      <c r="Q248" s="44">
        <v>6.14</v>
      </c>
      <c r="R248" s="44">
        <v>6.14</v>
      </c>
      <c r="S248" s="44">
        <v>6.14</v>
      </c>
      <c r="T248" s="44">
        <v>6.14</v>
      </c>
      <c r="U248" s="44">
        <v>6.14</v>
      </c>
      <c r="V248" s="44">
        <v>6.14</v>
      </c>
      <c r="W248" s="44">
        <v>6.14</v>
      </c>
      <c r="X248" s="44">
        <v>6.14</v>
      </c>
      <c r="Y248" s="44">
        <v>6.14</v>
      </c>
      <c r="Z248" s="44">
        <v>6.14</v>
      </c>
      <c r="AA248" s="44">
        <v>6.14</v>
      </c>
    </row>
    <row r="249" spans="1:27" ht="12.75" customHeight="1" outlineLevel="1" x14ac:dyDescent="0.2">
      <c r="A249" s="91" t="s">
        <v>1086</v>
      </c>
      <c r="B249" s="63" t="s">
        <v>81</v>
      </c>
      <c r="C249" s="43" t="s">
        <v>79</v>
      </c>
      <c r="D249" s="44">
        <f>$D$11</f>
        <v>330.69</v>
      </c>
      <c r="E249" s="44">
        <f t="shared" ref="E249:AA249" si="143">$D$11</f>
        <v>330.69</v>
      </c>
      <c r="F249" s="44">
        <f t="shared" si="143"/>
        <v>330.69</v>
      </c>
      <c r="G249" s="44">
        <f t="shared" si="143"/>
        <v>330.69</v>
      </c>
      <c r="H249" s="44">
        <f t="shared" si="143"/>
        <v>330.69</v>
      </c>
      <c r="I249" s="44">
        <f t="shared" si="143"/>
        <v>330.69</v>
      </c>
      <c r="J249" s="44">
        <f t="shared" si="143"/>
        <v>330.69</v>
      </c>
      <c r="K249" s="44">
        <f t="shared" si="143"/>
        <v>330.69</v>
      </c>
      <c r="L249" s="44">
        <f t="shared" si="143"/>
        <v>330.69</v>
      </c>
      <c r="M249" s="44">
        <f t="shared" si="143"/>
        <v>330.69</v>
      </c>
      <c r="N249" s="44">
        <f t="shared" si="143"/>
        <v>330.69</v>
      </c>
      <c r="O249" s="44">
        <f t="shared" si="143"/>
        <v>330.69</v>
      </c>
      <c r="P249" s="44">
        <f t="shared" si="143"/>
        <v>330.69</v>
      </c>
      <c r="Q249" s="44">
        <f t="shared" si="143"/>
        <v>330.69</v>
      </c>
      <c r="R249" s="44">
        <f t="shared" si="143"/>
        <v>330.69</v>
      </c>
      <c r="S249" s="44">
        <f t="shared" si="143"/>
        <v>330.69</v>
      </c>
      <c r="T249" s="44">
        <f t="shared" si="143"/>
        <v>330.69</v>
      </c>
      <c r="U249" s="44">
        <f t="shared" si="143"/>
        <v>330.69</v>
      </c>
      <c r="V249" s="44">
        <f t="shared" si="143"/>
        <v>330.69</v>
      </c>
      <c r="W249" s="44">
        <f t="shared" si="143"/>
        <v>330.69</v>
      </c>
      <c r="X249" s="44">
        <f t="shared" si="143"/>
        <v>330.69</v>
      </c>
      <c r="Y249" s="44">
        <f t="shared" si="143"/>
        <v>330.69</v>
      </c>
      <c r="Z249" s="44">
        <f t="shared" si="143"/>
        <v>330.69</v>
      </c>
      <c r="AA249" s="44">
        <f t="shared" si="143"/>
        <v>330.69</v>
      </c>
    </row>
    <row r="250" spans="1:27" ht="12.75" customHeight="1" x14ac:dyDescent="0.2">
      <c r="A250" s="90" t="s">
        <v>1087</v>
      </c>
      <c r="B250" s="28" t="str">
        <f>"19"&amp;"."&amp;$B$640&amp;"."&amp;$B$641</f>
        <v>19.04.2023</v>
      </c>
      <c r="C250" s="82" t="s">
        <v>76</v>
      </c>
      <c r="D250" s="83">
        <f>ROUND(((D251+D252+D254+D253)/1000),5)</f>
        <v>1.5400100000000001</v>
      </c>
      <c r="E250" s="83">
        <f>ROUND(((E251+E252+E254+E253)/1000),5)</f>
        <v>1.41164</v>
      </c>
      <c r="F250" s="83">
        <f>ROUND(((F251+F252+F254+F253)/1000),5)</f>
        <v>1.3252299999999999</v>
      </c>
      <c r="G250" s="83">
        <f t="shared" ref="G250:AA250" si="144">ROUND(((G251+G252+G254+G253)/1000),5)</f>
        <v>1.2503200000000001</v>
      </c>
      <c r="H250" s="83">
        <f t="shared" si="144"/>
        <v>1.40978</v>
      </c>
      <c r="I250" s="83">
        <f t="shared" si="144"/>
        <v>1.52695</v>
      </c>
      <c r="J250" s="83">
        <f t="shared" si="144"/>
        <v>1.7444599999999999</v>
      </c>
      <c r="K250" s="83">
        <f t="shared" si="144"/>
        <v>1.9375800000000001</v>
      </c>
      <c r="L250" s="83">
        <f t="shared" si="144"/>
        <v>2.1092200000000001</v>
      </c>
      <c r="M250" s="83">
        <f t="shared" si="144"/>
        <v>2.1421999999999999</v>
      </c>
      <c r="N250" s="83">
        <f t="shared" si="144"/>
        <v>2.1387499999999999</v>
      </c>
      <c r="O250" s="83">
        <f t="shared" si="144"/>
        <v>2.1360999999999999</v>
      </c>
      <c r="P250" s="83">
        <f t="shared" si="144"/>
        <v>2.13083</v>
      </c>
      <c r="Q250" s="83">
        <f t="shared" si="144"/>
        <v>2.1317499999999998</v>
      </c>
      <c r="R250" s="83">
        <f t="shared" si="144"/>
        <v>2.1266799999999999</v>
      </c>
      <c r="S250" s="83">
        <f t="shared" si="144"/>
        <v>2.1092499999999998</v>
      </c>
      <c r="T250" s="83">
        <f t="shared" si="144"/>
        <v>2.12399</v>
      </c>
      <c r="U250" s="83">
        <f t="shared" si="144"/>
        <v>2.1144500000000002</v>
      </c>
      <c r="V250" s="83">
        <f t="shared" si="144"/>
        <v>2.0669400000000002</v>
      </c>
      <c r="W250" s="83">
        <f t="shared" si="144"/>
        <v>2.1394700000000002</v>
      </c>
      <c r="X250" s="83">
        <f t="shared" si="144"/>
        <v>2.1575199999999999</v>
      </c>
      <c r="Y250" s="83">
        <f t="shared" si="144"/>
        <v>2.1511999999999998</v>
      </c>
      <c r="Z250" s="83">
        <f t="shared" si="144"/>
        <v>1.8668899999999999</v>
      </c>
      <c r="AA250" s="83">
        <f t="shared" si="144"/>
        <v>1.6021000000000001</v>
      </c>
    </row>
    <row r="251" spans="1:27" ht="12.75" customHeight="1" outlineLevel="1" x14ac:dyDescent="0.2">
      <c r="A251" s="91" t="s">
        <v>1088</v>
      </c>
      <c r="B251" s="63" t="s">
        <v>233</v>
      </c>
      <c r="C251" s="43" t="s">
        <v>79</v>
      </c>
      <c r="D251" s="44">
        <v>1090.06</v>
      </c>
      <c r="E251" s="44">
        <v>961.69</v>
      </c>
      <c r="F251" s="44">
        <v>875.28</v>
      </c>
      <c r="G251" s="44">
        <v>800.37</v>
      </c>
      <c r="H251" s="44">
        <v>959.83</v>
      </c>
      <c r="I251" s="44">
        <v>1077</v>
      </c>
      <c r="J251" s="44">
        <v>1294.51</v>
      </c>
      <c r="K251" s="44">
        <v>1487.63</v>
      </c>
      <c r="L251" s="44">
        <v>1659.27</v>
      </c>
      <c r="M251" s="44">
        <v>1692.25</v>
      </c>
      <c r="N251" s="44">
        <v>1688.8</v>
      </c>
      <c r="O251" s="44">
        <v>1686.15</v>
      </c>
      <c r="P251" s="44">
        <v>1680.88</v>
      </c>
      <c r="Q251" s="44">
        <v>1681.8</v>
      </c>
      <c r="R251" s="44">
        <v>1676.73</v>
      </c>
      <c r="S251" s="44">
        <v>1659.3</v>
      </c>
      <c r="T251" s="44">
        <v>1674.04</v>
      </c>
      <c r="U251" s="44">
        <v>1664.5</v>
      </c>
      <c r="V251" s="44">
        <v>1616.99</v>
      </c>
      <c r="W251" s="44">
        <v>1689.52</v>
      </c>
      <c r="X251" s="44">
        <v>1707.57</v>
      </c>
      <c r="Y251" s="44">
        <v>1701.25</v>
      </c>
      <c r="Z251" s="44">
        <v>1416.94</v>
      </c>
      <c r="AA251" s="44">
        <v>1152.1500000000001</v>
      </c>
    </row>
    <row r="252" spans="1:27" ht="12.75" customHeight="1" outlineLevel="1" x14ac:dyDescent="0.2">
      <c r="A252" s="91" t="s">
        <v>1089</v>
      </c>
      <c r="B252" s="63" t="s">
        <v>90</v>
      </c>
      <c r="C252" s="43" t="s">
        <v>79</v>
      </c>
      <c r="D252" s="44">
        <f>$D$162</f>
        <v>113.12</v>
      </c>
      <c r="E252" s="44">
        <f>$D$162</f>
        <v>113.12</v>
      </c>
      <c r="F252" s="44">
        <f t="shared" ref="F252:AA252" si="145">$D$162</f>
        <v>113.12</v>
      </c>
      <c r="G252" s="44">
        <f t="shared" si="145"/>
        <v>113.12</v>
      </c>
      <c r="H252" s="44">
        <f t="shared" si="145"/>
        <v>113.12</v>
      </c>
      <c r="I252" s="44">
        <f t="shared" si="145"/>
        <v>113.12</v>
      </c>
      <c r="J252" s="44">
        <f t="shared" si="145"/>
        <v>113.12</v>
      </c>
      <c r="K252" s="44">
        <f t="shared" si="145"/>
        <v>113.12</v>
      </c>
      <c r="L252" s="44">
        <f t="shared" si="145"/>
        <v>113.12</v>
      </c>
      <c r="M252" s="44">
        <f t="shared" si="145"/>
        <v>113.12</v>
      </c>
      <c r="N252" s="44">
        <f t="shared" si="145"/>
        <v>113.12</v>
      </c>
      <c r="O252" s="44">
        <f t="shared" si="145"/>
        <v>113.12</v>
      </c>
      <c r="P252" s="44">
        <f t="shared" si="145"/>
        <v>113.12</v>
      </c>
      <c r="Q252" s="44">
        <f t="shared" si="145"/>
        <v>113.12</v>
      </c>
      <c r="R252" s="44">
        <f t="shared" si="145"/>
        <v>113.12</v>
      </c>
      <c r="S252" s="44">
        <f t="shared" si="145"/>
        <v>113.12</v>
      </c>
      <c r="T252" s="44">
        <f t="shared" si="145"/>
        <v>113.12</v>
      </c>
      <c r="U252" s="44">
        <f t="shared" si="145"/>
        <v>113.12</v>
      </c>
      <c r="V252" s="44">
        <f t="shared" si="145"/>
        <v>113.12</v>
      </c>
      <c r="W252" s="44">
        <f t="shared" si="145"/>
        <v>113.12</v>
      </c>
      <c r="X252" s="44">
        <f t="shared" si="145"/>
        <v>113.12</v>
      </c>
      <c r="Y252" s="44">
        <f t="shared" si="145"/>
        <v>113.12</v>
      </c>
      <c r="Z252" s="44">
        <f t="shared" si="145"/>
        <v>113.12</v>
      </c>
      <c r="AA252" s="44">
        <f t="shared" si="145"/>
        <v>113.12</v>
      </c>
    </row>
    <row r="253" spans="1:27" ht="12.75" customHeight="1" outlineLevel="1" x14ac:dyDescent="0.2">
      <c r="A253" s="91" t="s">
        <v>1090</v>
      </c>
      <c r="B253" s="63" t="s">
        <v>83</v>
      </c>
      <c r="C253" s="43" t="s">
        <v>79</v>
      </c>
      <c r="D253" s="44">
        <v>6.14</v>
      </c>
      <c r="E253" s="44">
        <v>6.14</v>
      </c>
      <c r="F253" s="44">
        <v>6.14</v>
      </c>
      <c r="G253" s="44">
        <v>6.14</v>
      </c>
      <c r="H253" s="44">
        <v>6.14</v>
      </c>
      <c r="I253" s="44">
        <v>6.14</v>
      </c>
      <c r="J253" s="44">
        <v>6.14</v>
      </c>
      <c r="K253" s="44">
        <v>6.14</v>
      </c>
      <c r="L253" s="44">
        <v>6.14</v>
      </c>
      <c r="M253" s="44">
        <v>6.14</v>
      </c>
      <c r="N253" s="44">
        <v>6.14</v>
      </c>
      <c r="O253" s="44">
        <v>6.14</v>
      </c>
      <c r="P253" s="44">
        <v>6.14</v>
      </c>
      <c r="Q253" s="44">
        <v>6.14</v>
      </c>
      <c r="R253" s="44">
        <v>6.14</v>
      </c>
      <c r="S253" s="44">
        <v>6.14</v>
      </c>
      <c r="T253" s="44">
        <v>6.14</v>
      </c>
      <c r="U253" s="44">
        <v>6.14</v>
      </c>
      <c r="V253" s="44">
        <v>6.14</v>
      </c>
      <c r="W253" s="44">
        <v>6.14</v>
      </c>
      <c r="X253" s="44">
        <v>6.14</v>
      </c>
      <c r="Y253" s="44">
        <v>6.14</v>
      </c>
      <c r="Z253" s="44">
        <v>6.14</v>
      </c>
      <c r="AA253" s="44">
        <v>6.14</v>
      </c>
    </row>
    <row r="254" spans="1:27" ht="12.75" customHeight="1" outlineLevel="1" x14ac:dyDescent="0.2">
      <c r="A254" s="91" t="s">
        <v>1091</v>
      </c>
      <c r="B254" s="63" t="s">
        <v>81</v>
      </c>
      <c r="C254" s="43" t="s">
        <v>79</v>
      </c>
      <c r="D254" s="44">
        <f>$D$11</f>
        <v>330.69</v>
      </c>
      <c r="E254" s="44">
        <f t="shared" ref="E254:AA254" si="146">$D$11</f>
        <v>330.69</v>
      </c>
      <c r="F254" s="44">
        <f t="shared" si="146"/>
        <v>330.69</v>
      </c>
      <c r="G254" s="44">
        <f t="shared" si="146"/>
        <v>330.69</v>
      </c>
      <c r="H254" s="44">
        <f t="shared" si="146"/>
        <v>330.69</v>
      </c>
      <c r="I254" s="44">
        <f t="shared" si="146"/>
        <v>330.69</v>
      </c>
      <c r="J254" s="44">
        <f t="shared" si="146"/>
        <v>330.69</v>
      </c>
      <c r="K254" s="44">
        <f t="shared" si="146"/>
        <v>330.69</v>
      </c>
      <c r="L254" s="44">
        <f t="shared" si="146"/>
        <v>330.69</v>
      </c>
      <c r="M254" s="44">
        <f t="shared" si="146"/>
        <v>330.69</v>
      </c>
      <c r="N254" s="44">
        <f t="shared" si="146"/>
        <v>330.69</v>
      </c>
      <c r="O254" s="44">
        <f t="shared" si="146"/>
        <v>330.69</v>
      </c>
      <c r="P254" s="44">
        <f t="shared" si="146"/>
        <v>330.69</v>
      </c>
      <c r="Q254" s="44">
        <f t="shared" si="146"/>
        <v>330.69</v>
      </c>
      <c r="R254" s="44">
        <f t="shared" si="146"/>
        <v>330.69</v>
      </c>
      <c r="S254" s="44">
        <f t="shared" si="146"/>
        <v>330.69</v>
      </c>
      <c r="T254" s="44">
        <f t="shared" si="146"/>
        <v>330.69</v>
      </c>
      <c r="U254" s="44">
        <f t="shared" si="146"/>
        <v>330.69</v>
      </c>
      <c r="V254" s="44">
        <f t="shared" si="146"/>
        <v>330.69</v>
      </c>
      <c r="W254" s="44">
        <f t="shared" si="146"/>
        <v>330.69</v>
      </c>
      <c r="X254" s="44">
        <f t="shared" si="146"/>
        <v>330.69</v>
      </c>
      <c r="Y254" s="44">
        <f t="shared" si="146"/>
        <v>330.69</v>
      </c>
      <c r="Z254" s="44">
        <f t="shared" si="146"/>
        <v>330.69</v>
      </c>
      <c r="AA254" s="44">
        <f t="shared" si="146"/>
        <v>330.69</v>
      </c>
    </row>
    <row r="255" spans="1:27" ht="12.75" customHeight="1" x14ac:dyDescent="0.2">
      <c r="A255" s="90" t="s">
        <v>1092</v>
      </c>
      <c r="B255" s="28" t="str">
        <f>"20"&amp;"."&amp;$B$640&amp;"."&amp;$B$641</f>
        <v>20.04.2023</v>
      </c>
      <c r="C255" s="82" t="s">
        <v>76</v>
      </c>
      <c r="D255" s="83">
        <f>ROUND(((D256+D257+D259+D258)/1000),5)</f>
        <v>1.5571299999999999</v>
      </c>
      <c r="E255" s="83">
        <f>ROUND(((E256+E257+E259+E258)/1000),5)</f>
        <v>1.4589700000000001</v>
      </c>
      <c r="F255" s="83">
        <f>ROUND(((F256+F257+F259+F258)/1000),5)</f>
        <v>1.40449</v>
      </c>
      <c r="G255" s="83">
        <f t="shared" ref="G255:AA255" si="147">ROUND(((G256+G257+G259+G258)/1000),5)</f>
        <v>1.3556699999999999</v>
      </c>
      <c r="H255" s="83">
        <f t="shared" si="147"/>
        <v>1.43353</v>
      </c>
      <c r="I255" s="83">
        <f t="shared" si="147"/>
        <v>1.55365</v>
      </c>
      <c r="J255" s="83">
        <f t="shared" si="147"/>
        <v>1.75152</v>
      </c>
      <c r="K255" s="83">
        <f t="shared" si="147"/>
        <v>1.9821299999999999</v>
      </c>
      <c r="L255" s="83">
        <f t="shared" si="147"/>
        <v>2.22234</v>
      </c>
      <c r="M255" s="83">
        <f t="shared" si="147"/>
        <v>2.3670800000000001</v>
      </c>
      <c r="N255" s="83">
        <f t="shared" si="147"/>
        <v>2.3244500000000001</v>
      </c>
      <c r="O255" s="83">
        <f t="shared" si="147"/>
        <v>2.31976</v>
      </c>
      <c r="P255" s="83">
        <f t="shared" si="147"/>
        <v>2.3023600000000002</v>
      </c>
      <c r="Q255" s="83">
        <f t="shared" si="147"/>
        <v>2.32151</v>
      </c>
      <c r="R255" s="83">
        <f t="shared" si="147"/>
        <v>2.30335</v>
      </c>
      <c r="S255" s="83">
        <f t="shared" si="147"/>
        <v>2.2975099999999999</v>
      </c>
      <c r="T255" s="83">
        <f t="shared" si="147"/>
        <v>2.2880400000000001</v>
      </c>
      <c r="U255" s="83">
        <f t="shared" si="147"/>
        <v>2.2857599999999998</v>
      </c>
      <c r="V255" s="83">
        <f t="shared" si="147"/>
        <v>2.22864</v>
      </c>
      <c r="W255" s="83">
        <f t="shared" si="147"/>
        <v>2.3573400000000002</v>
      </c>
      <c r="X255" s="83">
        <f t="shared" si="147"/>
        <v>2.37561</v>
      </c>
      <c r="Y255" s="83">
        <f t="shared" si="147"/>
        <v>2.33928</v>
      </c>
      <c r="Z255" s="83">
        <f t="shared" si="147"/>
        <v>2.0034200000000002</v>
      </c>
      <c r="AA255" s="83">
        <f t="shared" si="147"/>
        <v>1.68625</v>
      </c>
    </row>
    <row r="256" spans="1:27" ht="12.75" customHeight="1" outlineLevel="1" x14ac:dyDescent="0.2">
      <c r="A256" s="91" t="s">
        <v>1093</v>
      </c>
      <c r="B256" s="63" t="s">
        <v>233</v>
      </c>
      <c r="C256" s="43" t="s">
        <v>79</v>
      </c>
      <c r="D256" s="44">
        <v>1107.18</v>
      </c>
      <c r="E256" s="44">
        <v>1009.02</v>
      </c>
      <c r="F256" s="44">
        <v>954.54</v>
      </c>
      <c r="G256" s="44">
        <v>905.72</v>
      </c>
      <c r="H256" s="44">
        <v>983.58</v>
      </c>
      <c r="I256" s="44">
        <v>1103.7</v>
      </c>
      <c r="J256" s="44">
        <v>1301.57</v>
      </c>
      <c r="K256" s="44">
        <v>1532.18</v>
      </c>
      <c r="L256" s="44">
        <v>1772.39</v>
      </c>
      <c r="M256" s="44">
        <v>1917.13</v>
      </c>
      <c r="N256" s="44">
        <v>1874.5</v>
      </c>
      <c r="O256" s="44">
        <v>1869.81</v>
      </c>
      <c r="P256" s="44">
        <v>1852.41</v>
      </c>
      <c r="Q256" s="44">
        <v>1871.56</v>
      </c>
      <c r="R256" s="44">
        <v>1853.4</v>
      </c>
      <c r="S256" s="44">
        <v>1847.56</v>
      </c>
      <c r="T256" s="44">
        <v>1838.09</v>
      </c>
      <c r="U256" s="44">
        <v>1835.81</v>
      </c>
      <c r="V256" s="44">
        <v>1778.69</v>
      </c>
      <c r="W256" s="44">
        <v>1907.39</v>
      </c>
      <c r="X256" s="44">
        <v>1925.66</v>
      </c>
      <c r="Y256" s="44">
        <v>1889.33</v>
      </c>
      <c r="Z256" s="44">
        <v>1553.47</v>
      </c>
      <c r="AA256" s="44">
        <v>1236.3</v>
      </c>
    </row>
    <row r="257" spans="1:27" ht="12.75" customHeight="1" outlineLevel="1" x14ac:dyDescent="0.2">
      <c r="A257" s="91" t="s">
        <v>1094</v>
      </c>
      <c r="B257" s="63" t="s">
        <v>90</v>
      </c>
      <c r="C257" s="43" t="s">
        <v>79</v>
      </c>
      <c r="D257" s="44">
        <f>$D$162</f>
        <v>113.12</v>
      </c>
      <c r="E257" s="44">
        <f>$D$162</f>
        <v>113.12</v>
      </c>
      <c r="F257" s="44">
        <f t="shared" ref="F257:AA257" si="148">$D$162</f>
        <v>113.12</v>
      </c>
      <c r="G257" s="44">
        <f t="shared" si="148"/>
        <v>113.12</v>
      </c>
      <c r="H257" s="44">
        <f t="shared" si="148"/>
        <v>113.12</v>
      </c>
      <c r="I257" s="44">
        <f t="shared" si="148"/>
        <v>113.12</v>
      </c>
      <c r="J257" s="44">
        <f t="shared" si="148"/>
        <v>113.12</v>
      </c>
      <c r="K257" s="44">
        <f t="shared" si="148"/>
        <v>113.12</v>
      </c>
      <c r="L257" s="44">
        <f t="shared" si="148"/>
        <v>113.12</v>
      </c>
      <c r="M257" s="44">
        <f t="shared" si="148"/>
        <v>113.12</v>
      </c>
      <c r="N257" s="44">
        <f t="shared" si="148"/>
        <v>113.12</v>
      </c>
      <c r="O257" s="44">
        <f t="shared" si="148"/>
        <v>113.12</v>
      </c>
      <c r="P257" s="44">
        <f t="shared" si="148"/>
        <v>113.12</v>
      </c>
      <c r="Q257" s="44">
        <f t="shared" si="148"/>
        <v>113.12</v>
      </c>
      <c r="R257" s="44">
        <f t="shared" si="148"/>
        <v>113.12</v>
      </c>
      <c r="S257" s="44">
        <f t="shared" si="148"/>
        <v>113.12</v>
      </c>
      <c r="T257" s="44">
        <f t="shared" si="148"/>
        <v>113.12</v>
      </c>
      <c r="U257" s="44">
        <f t="shared" si="148"/>
        <v>113.12</v>
      </c>
      <c r="V257" s="44">
        <f t="shared" si="148"/>
        <v>113.12</v>
      </c>
      <c r="W257" s="44">
        <f t="shared" si="148"/>
        <v>113.12</v>
      </c>
      <c r="X257" s="44">
        <f t="shared" si="148"/>
        <v>113.12</v>
      </c>
      <c r="Y257" s="44">
        <f t="shared" si="148"/>
        <v>113.12</v>
      </c>
      <c r="Z257" s="44">
        <f t="shared" si="148"/>
        <v>113.12</v>
      </c>
      <c r="AA257" s="44">
        <f t="shared" si="148"/>
        <v>113.12</v>
      </c>
    </row>
    <row r="258" spans="1:27" ht="12.75" customHeight="1" outlineLevel="1" x14ac:dyDescent="0.2">
      <c r="A258" s="91" t="s">
        <v>1095</v>
      </c>
      <c r="B258" s="63" t="s">
        <v>83</v>
      </c>
      <c r="C258" s="43" t="s">
        <v>79</v>
      </c>
      <c r="D258" s="44">
        <v>6.14</v>
      </c>
      <c r="E258" s="44">
        <v>6.14</v>
      </c>
      <c r="F258" s="44">
        <v>6.14</v>
      </c>
      <c r="G258" s="44">
        <v>6.14</v>
      </c>
      <c r="H258" s="44">
        <v>6.14</v>
      </c>
      <c r="I258" s="44">
        <v>6.14</v>
      </c>
      <c r="J258" s="44">
        <v>6.14</v>
      </c>
      <c r="K258" s="44">
        <v>6.14</v>
      </c>
      <c r="L258" s="44">
        <v>6.14</v>
      </c>
      <c r="M258" s="44">
        <v>6.14</v>
      </c>
      <c r="N258" s="44">
        <v>6.14</v>
      </c>
      <c r="O258" s="44">
        <v>6.14</v>
      </c>
      <c r="P258" s="44">
        <v>6.14</v>
      </c>
      <c r="Q258" s="44">
        <v>6.14</v>
      </c>
      <c r="R258" s="44">
        <v>6.14</v>
      </c>
      <c r="S258" s="44">
        <v>6.14</v>
      </c>
      <c r="T258" s="44">
        <v>6.14</v>
      </c>
      <c r="U258" s="44">
        <v>6.14</v>
      </c>
      <c r="V258" s="44">
        <v>6.14</v>
      </c>
      <c r="W258" s="44">
        <v>6.14</v>
      </c>
      <c r="X258" s="44">
        <v>6.14</v>
      </c>
      <c r="Y258" s="44">
        <v>6.14</v>
      </c>
      <c r="Z258" s="44">
        <v>6.14</v>
      </c>
      <c r="AA258" s="44">
        <v>6.14</v>
      </c>
    </row>
    <row r="259" spans="1:27" ht="12.75" customHeight="1" outlineLevel="1" x14ac:dyDescent="0.2">
      <c r="A259" s="91" t="s">
        <v>1096</v>
      </c>
      <c r="B259" s="63" t="s">
        <v>81</v>
      </c>
      <c r="C259" s="43" t="s">
        <v>79</v>
      </c>
      <c r="D259" s="44">
        <f>$D$11</f>
        <v>330.69</v>
      </c>
      <c r="E259" s="44">
        <f t="shared" ref="E259:AA259" si="149">$D$11</f>
        <v>330.69</v>
      </c>
      <c r="F259" s="44">
        <f t="shared" si="149"/>
        <v>330.69</v>
      </c>
      <c r="G259" s="44">
        <f t="shared" si="149"/>
        <v>330.69</v>
      </c>
      <c r="H259" s="44">
        <f t="shared" si="149"/>
        <v>330.69</v>
      </c>
      <c r="I259" s="44">
        <f t="shared" si="149"/>
        <v>330.69</v>
      </c>
      <c r="J259" s="44">
        <f t="shared" si="149"/>
        <v>330.69</v>
      </c>
      <c r="K259" s="44">
        <f t="shared" si="149"/>
        <v>330.69</v>
      </c>
      <c r="L259" s="44">
        <f t="shared" si="149"/>
        <v>330.69</v>
      </c>
      <c r="M259" s="44">
        <f t="shared" si="149"/>
        <v>330.69</v>
      </c>
      <c r="N259" s="44">
        <f t="shared" si="149"/>
        <v>330.69</v>
      </c>
      <c r="O259" s="44">
        <f t="shared" si="149"/>
        <v>330.69</v>
      </c>
      <c r="P259" s="44">
        <f t="shared" si="149"/>
        <v>330.69</v>
      </c>
      <c r="Q259" s="44">
        <f t="shared" si="149"/>
        <v>330.69</v>
      </c>
      <c r="R259" s="44">
        <f t="shared" si="149"/>
        <v>330.69</v>
      </c>
      <c r="S259" s="44">
        <f t="shared" si="149"/>
        <v>330.69</v>
      </c>
      <c r="T259" s="44">
        <f t="shared" si="149"/>
        <v>330.69</v>
      </c>
      <c r="U259" s="44">
        <f t="shared" si="149"/>
        <v>330.69</v>
      </c>
      <c r="V259" s="44">
        <f t="shared" si="149"/>
        <v>330.69</v>
      </c>
      <c r="W259" s="44">
        <f t="shared" si="149"/>
        <v>330.69</v>
      </c>
      <c r="X259" s="44">
        <f t="shared" si="149"/>
        <v>330.69</v>
      </c>
      <c r="Y259" s="44">
        <f t="shared" si="149"/>
        <v>330.69</v>
      </c>
      <c r="Z259" s="44">
        <f t="shared" si="149"/>
        <v>330.69</v>
      </c>
      <c r="AA259" s="44">
        <f t="shared" si="149"/>
        <v>330.69</v>
      </c>
    </row>
    <row r="260" spans="1:27" ht="12.75" customHeight="1" x14ac:dyDescent="0.2">
      <c r="A260" s="90" t="s">
        <v>1097</v>
      </c>
      <c r="B260" s="28" t="str">
        <f>"21"&amp;"."&amp;$B$640&amp;"."&amp;$B$641</f>
        <v>21.04.2023</v>
      </c>
      <c r="C260" s="82" t="s">
        <v>76</v>
      </c>
      <c r="D260" s="83">
        <f>ROUND(((D261+D262+D264+D263)/1000),5)</f>
        <v>1.6817899999999999</v>
      </c>
      <c r="E260" s="83">
        <f>ROUND(((E261+E262+E264+E263)/1000),5)</f>
        <v>1.5562800000000001</v>
      </c>
      <c r="F260" s="83">
        <f>ROUND(((F261+F262+F264+F263)/1000),5)</f>
        <v>1.4966200000000001</v>
      </c>
      <c r="G260" s="83">
        <f t="shared" ref="G260:AA260" si="150">ROUND(((G261+G262+G264+G263)/1000),5)</f>
        <v>1.48584</v>
      </c>
      <c r="H260" s="83">
        <f t="shared" si="150"/>
        <v>1.5545100000000001</v>
      </c>
      <c r="I260" s="83">
        <f t="shared" si="150"/>
        <v>1.5713900000000001</v>
      </c>
      <c r="J260" s="83">
        <f t="shared" si="150"/>
        <v>1.8208500000000001</v>
      </c>
      <c r="K260" s="83">
        <f t="shared" si="150"/>
        <v>2.16676</v>
      </c>
      <c r="L260" s="83">
        <f t="shared" si="150"/>
        <v>2.3671600000000002</v>
      </c>
      <c r="M260" s="83">
        <f t="shared" si="150"/>
        <v>2.4607199999999998</v>
      </c>
      <c r="N260" s="83">
        <f t="shared" si="150"/>
        <v>2.4785699999999999</v>
      </c>
      <c r="O260" s="83">
        <f t="shared" si="150"/>
        <v>2.4860600000000002</v>
      </c>
      <c r="P260" s="83">
        <f t="shared" si="150"/>
        <v>2.4697</v>
      </c>
      <c r="Q260" s="83">
        <f t="shared" si="150"/>
        <v>2.4702299999999999</v>
      </c>
      <c r="R260" s="83">
        <f t="shared" si="150"/>
        <v>2.4409700000000001</v>
      </c>
      <c r="S260" s="83">
        <f t="shared" si="150"/>
        <v>2.4249100000000001</v>
      </c>
      <c r="T260" s="83">
        <f t="shared" si="150"/>
        <v>2.4241600000000001</v>
      </c>
      <c r="U260" s="83">
        <f t="shared" si="150"/>
        <v>2.3744800000000001</v>
      </c>
      <c r="V260" s="83">
        <f t="shared" si="150"/>
        <v>2.4327200000000002</v>
      </c>
      <c r="W260" s="83">
        <f t="shared" si="150"/>
        <v>2.37704</v>
      </c>
      <c r="X260" s="83">
        <f t="shared" si="150"/>
        <v>2.4304899999999998</v>
      </c>
      <c r="Y260" s="83">
        <f t="shared" si="150"/>
        <v>2.4114300000000002</v>
      </c>
      <c r="Z260" s="83">
        <f t="shared" si="150"/>
        <v>2.1387200000000002</v>
      </c>
      <c r="AA260" s="83">
        <f t="shared" si="150"/>
        <v>2.0056799999999999</v>
      </c>
    </row>
    <row r="261" spans="1:27" ht="12.75" customHeight="1" outlineLevel="1" x14ac:dyDescent="0.2">
      <c r="A261" s="91" t="s">
        <v>1098</v>
      </c>
      <c r="B261" s="63" t="s">
        <v>233</v>
      </c>
      <c r="C261" s="43" t="s">
        <v>79</v>
      </c>
      <c r="D261" s="44">
        <v>1231.8399999999999</v>
      </c>
      <c r="E261" s="44">
        <v>1106.33</v>
      </c>
      <c r="F261" s="44">
        <v>1046.67</v>
      </c>
      <c r="G261" s="44">
        <v>1035.8900000000001</v>
      </c>
      <c r="H261" s="44">
        <v>1104.56</v>
      </c>
      <c r="I261" s="44">
        <v>1121.44</v>
      </c>
      <c r="J261" s="44">
        <v>1370.9</v>
      </c>
      <c r="K261" s="44">
        <v>1716.81</v>
      </c>
      <c r="L261" s="44">
        <v>1917.21</v>
      </c>
      <c r="M261" s="44">
        <v>2010.77</v>
      </c>
      <c r="N261" s="44">
        <v>2028.62</v>
      </c>
      <c r="O261" s="44">
        <v>2036.11</v>
      </c>
      <c r="P261" s="44">
        <v>2019.75</v>
      </c>
      <c r="Q261" s="44">
        <v>2020.28</v>
      </c>
      <c r="R261" s="44">
        <v>1991.02</v>
      </c>
      <c r="S261" s="44">
        <v>1974.96</v>
      </c>
      <c r="T261" s="44">
        <v>1974.21</v>
      </c>
      <c r="U261" s="44">
        <v>1924.53</v>
      </c>
      <c r="V261" s="44">
        <v>1982.77</v>
      </c>
      <c r="W261" s="44">
        <v>1927.09</v>
      </c>
      <c r="X261" s="44">
        <v>1980.54</v>
      </c>
      <c r="Y261" s="44">
        <v>1961.48</v>
      </c>
      <c r="Z261" s="44">
        <v>1688.77</v>
      </c>
      <c r="AA261" s="44">
        <v>1555.73</v>
      </c>
    </row>
    <row r="262" spans="1:27" ht="12.75" customHeight="1" outlineLevel="1" x14ac:dyDescent="0.2">
      <c r="A262" s="91" t="s">
        <v>1099</v>
      </c>
      <c r="B262" s="63" t="s">
        <v>90</v>
      </c>
      <c r="C262" s="43" t="s">
        <v>79</v>
      </c>
      <c r="D262" s="44">
        <f>$D$162</f>
        <v>113.12</v>
      </c>
      <c r="E262" s="44">
        <f>$D$162</f>
        <v>113.12</v>
      </c>
      <c r="F262" s="44">
        <f t="shared" ref="F262:AA262" si="151">$D$162</f>
        <v>113.12</v>
      </c>
      <c r="G262" s="44">
        <f t="shared" si="151"/>
        <v>113.12</v>
      </c>
      <c r="H262" s="44">
        <f t="shared" si="151"/>
        <v>113.12</v>
      </c>
      <c r="I262" s="44">
        <f t="shared" si="151"/>
        <v>113.12</v>
      </c>
      <c r="J262" s="44">
        <f t="shared" si="151"/>
        <v>113.12</v>
      </c>
      <c r="K262" s="44">
        <f t="shared" si="151"/>
        <v>113.12</v>
      </c>
      <c r="L262" s="44">
        <f t="shared" si="151"/>
        <v>113.12</v>
      </c>
      <c r="M262" s="44">
        <f t="shared" si="151"/>
        <v>113.12</v>
      </c>
      <c r="N262" s="44">
        <f t="shared" si="151"/>
        <v>113.12</v>
      </c>
      <c r="O262" s="44">
        <f t="shared" si="151"/>
        <v>113.12</v>
      </c>
      <c r="P262" s="44">
        <f t="shared" si="151"/>
        <v>113.12</v>
      </c>
      <c r="Q262" s="44">
        <f t="shared" si="151"/>
        <v>113.12</v>
      </c>
      <c r="R262" s="44">
        <f t="shared" si="151"/>
        <v>113.12</v>
      </c>
      <c r="S262" s="44">
        <f t="shared" si="151"/>
        <v>113.12</v>
      </c>
      <c r="T262" s="44">
        <f t="shared" si="151"/>
        <v>113.12</v>
      </c>
      <c r="U262" s="44">
        <f t="shared" si="151"/>
        <v>113.12</v>
      </c>
      <c r="V262" s="44">
        <f t="shared" si="151"/>
        <v>113.12</v>
      </c>
      <c r="W262" s="44">
        <f t="shared" si="151"/>
        <v>113.12</v>
      </c>
      <c r="X262" s="44">
        <f t="shared" si="151"/>
        <v>113.12</v>
      </c>
      <c r="Y262" s="44">
        <f t="shared" si="151"/>
        <v>113.12</v>
      </c>
      <c r="Z262" s="44">
        <f t="shared" si="151"/>
        <v>113.12</v>
      </c>
      <c r="AA262" s="44">
        <f t="shared" si="151"/>
        <v>113.12</v>
      </c>
    </row>
    <row r="263" spans="1:27" ht="12.75" customHeight="1" outlineLevel="1" x14ac:dyDescent="0.2">
      <c r="A263" s="91" t="s">
        <v>1100</v>
      </c>
      <c r="B263" s="63" t="s">
        <v>83</v>
      </c>
      <c r="C263" s="43" t="s">
        <v>79</v>
      </c>
      <c r="D263" s="44">
        <v>6.14</v>
      </c>
      <c r="E263" s="44">
        <v>6.14</v>
      </c>
      <c r="F263" s="44">
        <v>6.14</v>
      </c>
      <c r="G263" s="44">
        <v>6.14</v>
      </c>
      <c r="H263" s="44">
        <v>6.14</v>
      </c>
      <c r="I263" s="44">
        <v>6.14</v>
      </c>
      <c r="J263" s="44">
        <v>6.14</v>
      </c>
      <c r="K263" s="44">
        <v>6.14</v>
      </c>
      <c r="L263" s="44">
        <v>6.14</v>
      </c>
      <c r="M263" s="44">
        <v>6.14</v>
      </c>
      <c r="N263" s="44">
        <v>6.14</v>
      </c>
      <c r="O263" s="44">
        <v>6.14</v>
      </c>
      <c r="P263" s="44">
        <v>6.14</v>
      </c>
      <c r="Q263" s="44">
        <v>6.14</v>
      </c>
      <c r="R263" s="44">
        <v>6.14</v>
      </c>
      <c r="S263" s="44">
        <v>6.14</v>
      </c>
      <c r="T263" s="44">
        <v>6.14</v>
      </c>
      <c r="U263" s="44">
        <v>6.14</v>
      </c>
      <c r="V263" s="44">
        <v>6.14</v>
      </c>
      <c r="W263" s="44">
        <v>6.14</v>
      </c>
      <c r="X263" s="44">
        <v>6.14</v>
      </c>
      <c r="Y263" s="44">
        <v>6.14</v>
      </c>
      <c r="Z263" s="44">
        <v>6.14</v>
      </c>
      <c r="AA263" s="44">
        <v>6.14</v>
      </c>
    </row>
    <row r="264" spans="1:27" ht="12.75" customHeight="1" outlineLevel="1" x14ac:dyDescent="0.2">
      <c r="A264" s="91" t="s">
        <v>1101</v>
      </c>
      <c r="B264" s="63" t="s">
        <v>81</v>
      </c>
      <c r="C264" s="43" t="s">
        <v>79</v>
      </c>
      <c r="D264" s="44">
        <f>$D$11</f>
        <v>330.69</v>
      </c>
      <c r="E264" s="44">
        <f t="shared" ref="E264:AA264" si="152">$D$11</f>
        <v>330.69</v>
      </c>
      <c r="F264" s="44">
        <f t="shared" si="152"/>
        <v>330.69</v>
      </c>
      <c r="G264" s="44">
        <f t="shared" si="152"/>
        <v>330.69</v>
      </c>
      <c r="H264" s="44">
        <f t="shared" si="152"/>
        <v>330.69</v>
      </c>
      <c r="I264" s="44">
        <f t="shared" si="152"/>
        <v>330.69</v>
      </c>
      <c r="J264" s="44">
        <f t="shared" si="152"/>
        <v>330.69</v>
      </c>
      <c r="K264" s="44">
        <f t="shared" si="152"/>
        <v>330.69</v>
      </c>
      <c r="L264" s="44">
        <f t="shared" si="152"/>
        <v>330.69</v>
      </c>
      <c r="M264" s="44">
        <f t="shared" si="152"/>
        <v>330.69</v>
      </c>
      <c r="N264" s="44">
        <f t="shared" si="152"/>
        <v>330.69</v>
      </c>
      <c r="O264" s="44">
        <f t="shared" si="152"/>
        <v>330.69</v>
      </c>
      <c r="P264" s="44">
        <f t="shared" si="152"/>
        <v>330.69</v>
      </c>
      <c r="Q264" s="44">
        <f t="shared" si="152"/>
        <v>330.69</v>
      </c>
      <c r="R264" s="44">
        <f t="shared" si="152"/>
        <v>330.69</v>
      </c>
      <c r="S264" s="44">
        <f t="shared" si="152"/>
        <v>330.69</v>
      </c>
      <c r="T264" s="44">
        <f t="shared" si="152"/>
        <v>330.69</v>
      </c>
      <c r="U264" s="44">
        <f t="shared" si="152"/>
        <v>330.69</v>
      </c>
      <c r="V264" s="44">
        <f t="shared" si="152"/>
        <v>330.69</v>
      </c>
      <c r="W264" s="44">
        <f t="shared" si="152"/>
        <v>330.69</v>
      </c>
      <c r="X264" s="44">
        <f t="shared" si="152"/>
        <v>330.69</v>
      </c>
      <c r="Y264" s="44">
        <f t="shared" si="152"/>
        <v>330.69</v>
      </c>
      <c r="Z264" s="44">
        <f t="shared" si="152"/>
        <v>330.69</v>
      </c>
      <c r="AA264" s="44">
        <f t="shared" si="152"/>
        <v>330.69</v>
      </c>
    </row>
    <row r="265" spans="1:27" ht="12.75" customHeight="1" x14ac:dyDescent="0.2">
      <c r="A265" s="90" t="s">
        <v>1102</v>
      </c>
      <c r="B265" s="28" t="str">
        <f>"22"&amp;"."&amp;$B$640&amp;"."&amp;$B$641</f>
        <v>22.04.2023</v>
      </c>
      <c r="C265" s="82" t="s">
        <v>76</v>
      </c>
      <c r="D265" s="83">
        <f>ROUND(((D266+D267+D269+D268)/1000),5)</f>
        <v>1.9667300000000001</v>
      </c>
      <c r="E265" s="83">
        <f>ROUND(((E266+E267+E269+E268)/1000),5)</f>
        <v>1.7625299999999999</v>
      </c>
      <c r="F265" s="83">
        <f>ROUND(((F266+F267+F269+F268)/1000),5)</f>
        <v>1.6271</v>
      </c>
      <c r="G265" s="83">
        <f t="shared" ref="G265:AA265" si="153">ROUND(((G266+G267+G269+G268)/1000),5)</f>
        <v>1.59104</v>
      </c>
      <c r="H265" s="83">
        <f t="shared" si="153"/>
        <v>1.56053</v>
      </c>
      <c r="I265" s="83">
        <f t="shared" si="153"/>
        <v>1.6034299999999999</v>
      </c>
      <c r="J265" s="83">
        <f t="shared" si="153"/>
        <v>1.7495499999999999</v>
      </c>
      <c r="K265" s="83">
        <f t="shared" si="153"/>
        <v>1.8859300000000001</v>
      </c>
      <c r="L265" s="83">
        <f t="shared" si="153"/>
        <v>2.2266400000000002</v>
      </c>
      <c r="M265" s="83">
        <f t="shared" si="153"/>
        <v>2.3831000000000002</v>
      </c>
      <c r="N265" s="83">
        <f t="shared" si="153"/>
        <v>2.3901300000000001</v>
      </c>
      <c r="O265" s="83">
        <f t="shared" si="153"/>
        <v>2.4576099999999999</v>
      </c>
      <c r="P265" s="83">
        <f t="shared" si="153"/>
        <v>2.44001</v>
      </c>
      <c r="Q265" s="83">
        <f t="shared" si="153"/>
        <v>2.4351600000000002</v>
      </c>
      <c r="R265" s="83">
        <f t="shared" si="153"/>
        <v>2.4289100000000001</v>
      </c>
      <c r="S265" s="83">
        <f t="shared" si="153"/>
        <v>2.4289800000000001</v>
      </c>
      <c r="T265" s="83">
        <f t="shared" si="153"/>
        <v>2.3894799999999998</v>
      </c>
      <c r="U265" s="83">
        <f t="shared" si="153"/>
        <v>2.3864299999999998</v>
      </c>
      <c r="V265" s="83">
        <f t="shared" si="153"/>
        <v>2.3888400000000001</v>
      </c>
      <c r="W265" s="83">
        <f t="shared" si="153"/>
        <v>2.4513500000000001</v>
      </c>
      <c r="X265" s="83">
        <f t="shared" si="153"/>
        <v>2.4569299999999998</v>
      </c>
      <c r="Y265" s="83">
        <f t="shared" si="153"/>
        <v>2.4329499999999999</v>
      </c>
      <c r="Z265" s="83">
        <f t="shared" si="153"/>
        <v>2.14777</v>
      </c>
      <c r="AA265" s="83">
        <f t="shared" si="153"/>
        <v>2.0259299999999998</v>
      </c>
    </row>
    <row r="266" spans="1:27" ht="12.75" customHeight="1" outlineLevel="1" x14ac:dyDescent="0.2">
      <c r="A266" s="91" t="s">
        <v>1103</v>
      </c>
      <c r="B266" s="63" t="s">
        <v>233</v>
      </c>
      <c r="C266" s="43" t="s">
        <v>79</v>
      </c>
      <c r="D266" s="44">
        <v>1516.78</v>
      </c>
      <c r="E266" s="44">
        <v>1312.58</v>
      </c>
      <c r="F266" s="44">
        <v>1177.1500000000001</v>
      </c>
      <c r="G266" s="44">
        <v>1141.0899999999999</v>
      </c>
      <c r="H266" s="44">
        <v>1110.58</v>
      </c>
      <c r="I266" s="44">
        <v>1153.48</v>
      </c>
      <c r="J266" s="44">
        <v>1299.5999999999999</v>
      </c>
      <c r="K266" s="44">
        <v>1435.98</v>
      </c>
      <c r="L266" s="44">
        <v>1776.69</v>
      </c>
      <c r="M266" s="44">
        <v>1933.15</v>
      </c>
      <c r="N266" s="44">
        <v>1940.18</v>
      </c>
      <c r="O266" s="44">
        <v>2007.66</v>
      </c>
      <c r="P266" s="44">
        <v>1990.06</v>
      </c>
      <c r="Q266" s="44">
        <v>1985.21</v>
      </c>
      <c r="R266" s="44">
        <v>1978.96</v>
      </c>
      <c r="S266" s="44">
        <v>1979.03</v>
      </c>
      <c r="T266" s="44">
        <v>1939.53</v>
      </c>
      <c r="U266" s="44">
        <v>1936.48</v>
      </c>
      <c r="V266" s="44">
        <v>1938.89</v>
      </c>
      <c r="W266" s="44">
        <v>2001.4</v>
      </c>
      <c r="X266" s="44">
        <v>2006.98</v>
      </c>
      <c r="Y266" s="44">
        <v>1983</v>
      </c>
      <c r="Z266" s="44">
        <v>1697.82</v>
      </c>
      <c r="AA266" s="44">
        <v>1575.98</v>
      </c>
    </row>
    <row r="267" spans="1:27" ht="12.75" customHeight="1" outlineLevel="1" x14ac:dyDescent="0.2">
      <c r="A267" s="91" t="s">
        <v>1104</v>
      </c>
      <c r="B267" s="63" t="s">
        <v>90</v>
      </c>
      <c r="C267" s="43" t="s">
        <v>79</v>
      </c>
      <c r="D267" s="44">
        <f>$D$162</f>
        <v>113.12</v>
      </c>
      <c r="E267" s="44">
        <f>$D$162</f>
        <v>113.12</v>
      </c>
      <c r="F267" s="44">
        <f t="shared" ref="F267:AA267" si="154">$D$162</f>
        <v>113.12</v>
      </c>
      <c r="G267" s="44">
        <f t="shared" si="154"/>
        <v>113.12</v>
      </c>
      <c r="H267" s="44">
        <f t="shared" si="154"/>
        <v>113.12</v>
      </c>
      <c r="I267" s="44">
        <f t="shared" si="154"/>
        <v>113.12</v>
      </c>
      <c r="J267" s="44">
        <f t="shared" si="154"/>
        <v>113.12</v>
      </c>
      <c r="K267" s="44">
        <f t="shared" si="154"/>
        <v>113.12</v>
      </c>
      <c r="L267" s="44">
        <f t="shared" si="154"/>
        <v>113.12</v>
      </c>
      <c r="M267" s="44">
        <f t="shared" si="154"/>
        <v>113.12</v>
      </c>
      <c r="N267" s="44">
        <f t="shared" si="154"/>
        <v>113.12</v>
      </c>
      <c r="O267" s="44">
        <f t="shared" si="154"/>
        <v>113.12</v>
      </c>
      <c r="P267" s="44">
        <f t="shared" si="154"/>
        <v>113.12</v>
      </c>
      <c r="Q267" s="44">
        <f t="shared" si="154"/>
        <v>113.12</v>
      </c>
      <c r="R267" s="44">
        <f t="shared" si="154"/>
        <v>113.12</v>
      </c>
      <c r="S267" s="44">
        <f t="shared" si="154"/>
        <v>113.12</v>
      </c>
      <c r="T267" s="44">
        <f t="shared" si="154"/>
        <v>113.12</v>
      </c>
      <c r="U267" s="44">
        <f t="shared" si="154"/>
        <v>113.12</v>
      </c>
      <c r="V267" s="44">
        <f t="shared" si="154"/>
        <v>113.12</v>
      </c>
      <c r="W267" s="44">
        <f t="shared" si="154"/>
        <v>113.12</v>
      </c>
      <c r="X267" s="44">
        <f t="shared" si="154"/>
        <v>113.12</v>
      </c>
      <c r="Y267" s="44">
        <f t="shared" si="154"/>
        <v>113.12</v>
      </c>
      <c r="Z267" s="44">
        <f t="shared" si="154"/>
        <v>113.12</v>
      </c>
      <c r="AA267" s="44">
        <f t="shared" si="154"/>
        <v>113.12</v>
      </c>
    </row>
    <row r="268" spans="1:27" ht="12.75" customHeight="1" outlineLevel="1" x14ac:dyDescent="0.2">
      <c r="A268" s="91" t="s">
        <v>1105</v>
      </c>
      <c r="B268" s="63" t="s">
        <v>83</v>
      </c>
      <c r="C268" s="43" t="s">
        <v>79</v>
      </c>
      <c r="D268" s="44">
        <v>6.14</v>
      </c>
      <c r="E268" s="44">
        <v>6.14</v>
      </c>
      <c r="F268" s="44">
        <v>6.14</v>
      </c>
      <c r="G268" s="44">
        <v>6.14</v>
      </c>
      <c r="H268" s="44">
        <v>6.14</v>
      </c>
      <c r="I268" s="44">
        <v>6.14</v>
      </c>
      <c r="J268" s="44">
        <v>6.14</v>
      </c>
      <c r="K268" s="44">
        <v>6.14</v>
      </c>
      <c r="L268" s="44">
        <v>6.14</v>
      </c>
      <c r="M268" s="44">
        <v>6.14</v>
      </c>
      <c r="N268" s="44">
        <v>6.14</v>
      </c>
      <c r="O268" s="44">
        <v>6.14</v>
      </c>
      <c r="P268" s="44">
        <v>6.14</v>
      </c>
      <c r="Q268" s="44">
        <v>6.14</v>
      </c>
      <c r="R268" s="44">
        <v>6.14</v>
      </c>
      <c r="S268" s="44">
        <v>6.14</v>
      </c>
      <c r="T268" s="44">
        <v>6.14</v>
      </c>
      <c r="U268" s="44">
        <v>6.14</v>
      </c>
      <c r="V268" s="44">
        <v>6.14</v>
      </c>
      <c r="W268" s="44">
        <v>6.14</v>
      </c>
      <c r="X268" s="44">
        <v>6.14</v>
      </c>
      <c r="Y268" s="44">
        <v>6.14</v>
      </c>
      <c r="Z268" s="44">
        <v>6.14</v>
      </c>
      <c r="AA268" s="44">
        <v>6.14</v>
      </c>
    </row>
    <row r="269" spans="1:27" ht="12.75" customHeight="1" outlineLevel="1" x14ac:dyDescent="0.2">
      <c r="A269" s="91" t="s">
        <v>1106</v>
      </c>
      <c r="B269" s="63" t="s">
        <v>81</v>
      </c>
      <c r="C269" s="43" t="s">
        <v>79</v>
      </c>
      <c r="D269" s="44">
        <f>$D$11</f>
        <v>330.69</v>
      </c>
      <c r="E269" s="44">
        <f t="shared" ref="E269:AA269" si="155">$D$11</f>
        <v>330.69</v>
      </c>
      <c r="F269" s="44">
        <f t="shared" si="155"/>
        <v>330.69</v>
      </c>
      <c r="G269" s="44">
        <f t="shared" si="155"/>
        <v>330.69</v>
      </c>
      <c r="H269" s="44">
        <f t="shared" si="155"/>
        <v>330.69</v>
      </c>
      <c r="I269" s="44">
        <f t="shared" si="155"/>
        <v>330.69</v>
      </c>
      <c r="J269" s="44">
        <f t="shared" si="155"/>
        <v>330.69</v>
      </c>
      <c r="K269" s="44">
        <f t="shared" si="155"/>
        <v>330.69</v>
      </c>
      <c r="L269" s="44">
        <f t="shared" si="155"/>
        <v>330.69</v>
      </c>
      <c r="M269" s="44">
        <f t="shared" si="155"/>
        <v>330.69</v>
      </c>
      <c r="N269" s="44">
        <f t="shared" si="155"/>
        <v>330.69</v>
      </c>
      <c r="O269" s="44">
        <f t="shared" si="155"/>
        <v>330.69</v>
      </c>
      <c r="P269" s="44">
        <f t="shared" si="155"/>
        <v>330.69</v>
      </c>
      <c r="Q269" s="44">
        <f t="shared" si="155"/>
        <v>330.69</v>
      </c>
      <c r="R269" s="44">
        <f t="shared" si="155"/>
        <v>330.69</v>
      </c>
      <c r="S269" s="44">
        <f t="shared" si="155"/>
        <v>330.69</v>
      </c>
      <c r="T269" s="44">
        <f t="shared" si="155"/>
        <v>330.69</v>
      </c>
      <c r="U269" s="44">
        <f t="shared" si="155"/>
        <v>330.69</v>
      </c>
      <c r="V269" s="44">
        <f t="shared" si="155"/>
        <v>330.69</v>
      </c>
      <c r="W269" s="44">
        <f t="shared" si="155"/>
        <v>330.69</v>
      </c>
      <c r="X269" s="44">
        <f t="shared" si="155"/>
        <v>330.69</v>
      </c>
      <c r="Y269" s="44">
        <f t="shared" si="155"/>
        <v>330.69</v>
      </c>
      <c r="Z269" s="44">
        <f t="shared" si="155"/>
        <v>330.69</v>
      </c>
      <c r="AA269" s="44">
        <f t="shared" si="155"/>
        <v>330.69</v>
      </c>
    </row>
    <row r="270" spans="1:27" ht="12.75" customHeight="1" x14ac:dyDescent="0.2">
      <c r="A270" s="90" t="s">
        <v>1107</v>
      </c>
      <c r="B270" s="28" t="str">
        <f>"23"&amp;"."&amp;$B$640&amp;"."&amp;$B$641</f>
        <v>23.04.2023</v>
      </c>
      <c r="C270" s="82" t="s">
        <v>76</v>
      </c>
      <c r="D270" s="83">
        <f>ROUND(((D271+D272+D274+D273)/1000),5)</f>
        <v>1.75569</v>
      </c>
      <c r="E270" s="83">
        <f>ROUND(((E271+E272+E274+E273)/1000),5)</f>
        <v>1.5965199999999999</v>
      </c>
      <c r="F270" s="83">
        <f>ROUND(((F271+F272+F274+F273)/1000),5)</f>
        <v>1.5579099999999999</v>
      </c>
      <c r="G270" s="83">
        <f t="shared" ref="G270:AA270" si="156">ROUND(((G271+G272+G274+G273)/1000),5)</f>
        <v>1.5209900000000001</v>
      </c>
      <c r="H270" s="83">
        <f t="shared" si="156"/>
        <v>1.5126500000000001</v>
      </c>
      <c r="I270" s="83">
        <f t="shared" si="156"/>
        <v>1.5243500000000001</v>
      </c>
      <c r="J270" s="83">
        <f t="shared" si="156"/>
        <v>1.53485</v>
      </c>
      <c r="K270" s="83">
        <f t="shared" si="156"/>
        <v>1.5609900000000001</v>
      </c>
      <c r="L270" s="83">
        <f t="shared" si="156"/>
        <v>1.83413</v>
      </c>
      <c r="M270" s="83">
        <f t="shared" si="156"/>
        <v>2.0225</v>
      </c>
      <c r="N270" s="83">
        <f t="shared" si="156"/>
        <v>2.0787399999999998</v>
      </c>
      <c r="O270" s="83">
        <f t="shared" si="156"/>
        <v>2.07483</v>
      </c>
      <c r="P270" s="83">
        <f t="shared" si="156"/>
        <v>1.97221</v>
      </c>
      <c r="Q270" s="83">
        <f t="shared" si="156"/>
        <v>1.9216800000000001</v>
      </c>
      <c r="R270" s="83">
        <f t="shared" si="156"/>
        <v>1.9161300000000001</v>
      </c>
      <c r="S270" s="83">
        <f t="shared" si="156"/>
        <v>1.8908499999999999</v>
      </c>
      <c r="T270" s="83">
        <f t="shared" si="156"/>
        <v>1.86808</v>
      </c>
      <c r="U270" s="83">
        <f t="shared" si="156"/>
        <v>1.9161300000000001</v>
      </c>
      <c r="V270" s="83">
        <f t="shared" si="156"/>
        <v>2.0570599999999999</v>
      </c>
      <c r="W270" s="83">
        <f t="shared" si="156"/>
        <v>2.1419899999999998</v>
      </c>
      <c r="X270" s="83">
        <f t="shared" si="156"/>
        <v>2.1701700000000002</v>
      </c>
      <c r="Y270" s="83">
        <f t="shared" si="156"/>
        <v>2.1818900000000001</v>
      </c>
      <c r="Z270" s="83">
        <f t="shared" si="156"/>
        <v>1.8912199999999999</v>
      </c>
      <c r="AA270" s="83">
        <f t="shared" si="156"/>
        <v>1.7075100000000001</v>
      </c>
    </row>
    <row r="271" spans="1:27" ht="12.75" customHeight="1" outlineLevel="1" x14ac:dyDescent="0.2">
      <c r="A271" s="91" t="s">
        <v>1108</v>
      </c>
      <c r="B271" s="63" t="s">
        <v>233</v>
      </c>
      <c r="C271" s="43" t="s">
        <v>79</v>
      </c>
      <c r="D271" s="44">
        <v>1305.74</v>
      </c>
      <c r="E271" s="44">
        <v>1146.57</v>
      </c>
      <c r="F271" s="44">
        <v>1107.96</v>
      </c>
      <c r="G271" s="44">
        <v>1071.04</v>
      </c>
      <c r="H271" s="44">
        <v>1062.7</v>
      </c>
      <c r="I271" s="44">
        <v>1074.4000000000001</v>
      </c>
      <c r="J271" s="44">
        <v>1084.9000000000001</v>
      </c>
      <c r="K271" s="44">
        <v>1111.04</v>
      </c>
      <c r="L271" s="44">
        <v>1384.18</v>
      </c>
      <c r="M271" s="44">
        <v>1572.55</v>
      </c>
      <c r="N271" s="44">
        <v>1628.79</v>
      </c>
      <c r="O271" s="44">
        <v>1624.88</v>
      </c>
      <c r="P271" s="44">
        <v>1522.26</v>
      </c>
      <c r="Q271" s="44">
        <v>1471.73</v>
      </c>
      <c r="R271" s="44">
        <v>1466.18</v>
      </c>
      <c r="S271" s="44">
        <v>1440.9</v>
      </c>
      <c r="T271" s="44">
        <v>1418.13</v>
      </c>
      <c r="U271" s="44">
        <v>1466.18</v>
      </c>
      <c r="V271" s="44">
        <v>1607.11</v>
      </c>
      <c r="W271" s="44">
        <v>1692.04</v>
      </c>
      <c r="X271" s="44">
        <v>1720.22</v>
      </c>
      <c r="Y271" s="44">
        <v>1731.94</v>
      </c>
      <c r="Z271" s="44">
        <v>1441.27</v>
      </c>
      <c r="AA271" s="44">
        <v>1257.56</v>
      </c>
    </row>
    <row r="272" spans="1:27" ht="12.75" customHeight="1" outlineLevel="1" x14ac:dyDescent="0.2">
      <c r="A272" s="91" t="s">
        <v>1109</v>
      </c>
      <c r="B272" s="63" t="s">
        <v>90</v>
      </c>
      <c r="C272" s="43" t="s">
        <v>79</v>
      </c>
      <c r="D272" s="44">
        <f>$D$162</f>
        <v>113.12</v>
      </c>
      <c r="E272" s="44">
        <f>$D$162</f>
        <v>113.12</v>
      </c>
      <c r="F272" s="44">
        <f t="shared" ref="F272:AA272" si="157">$D$162</f>
        <v>113.12</v>
      </c>
      <c r="G272" s="44">
        <f t="shared" si="157"/>
        <v>113.12</v>
      </c>
      <c r="H272" s="44">
        <f t="shared" si="157"/>
        <v>113.12</v>
      </c>
      <c r="I272" s="44">
        <f t="shared" si="157"/>
        <v>113.12</v>
      </c>
      <c r="J272" s="44">
        <f t="shared" si="157"/>
        <v>113.12</v>
      </c>
      <c r="K272" s="44">
        <f t="shared" si="157"/>
        <v>113.12</v>
      </c>
      <c r="L272" s="44">
        <f t="shared" si="157"/>
        <v>113.12</v>
      </c>
      <c r="M272" s="44">
        <f t="shared" si="157"/>
        <v>113.12</v>
      </c>
      <c r="N272" s="44">
        <f t="shared" si="157"/>
        <v>113.12</v>
      </c>
      <c r="O272" s="44">
        <f t="shared" si="157"/>
        <v>113.12</v>
      </c>
      <c r="P272" s="44">
        <f t="shared" si="157"/>
        <v>113.12</v>
      </c>
      <c r="Q272" s="44">
        <f t="shared" si="157"/>
        <v>113.12</v>
      </c>
      <c r="R272" s="44">
        <f t="shared" si="157"/>
        <v>113.12</v>
      </c>
      <c r="S272" s="44">
        <f t="shared" si="157"/>
        <v>113.12</v>
      </c>
      <c r="T272" s="44">
        <f t="shared" si="157"/>
        <v>113.12</v>
      </c>
      <c r="U272" s="44">
        <f t="shared" si="157"/>
        <v>113.12</v>
      </c>
      <c r="V272" s="44">
        <f t="shared" si="157"/>
        <v>113.12</v>
      </c>
      <c r="W272" s="44">
        <f t="shared" si="157"/>
        <v>113.12</v>
      </c>
      <c r="X272" s="44">
        <f t="shared" si="157"/>
        <v>113.12</v>
      </c>
      <c r="Y272" s="44">
        <f t="shared" si="157"/>
        <v>113.12</v>
      </c>
      <c r="Z272" s="44">
        <f t="shared" si="157"/>
        <v>113.12</v>
      </c>
      <c r="AA272" s="44">
        <f t="shared" si="157"/>
        <v>113.12</v>
      </c>
    </row>
    <row r="273" spans="1:27" ht="12.75" customHeight="1" outlineLevel="1" x14ac:dyDescent="0.2">
      <c r="A273" s="91" t="s">
        <v>1110</v>
      </c>
      <c r="B273" s="63" t="s">
        <v>83</v>
      </c>
      <c r="C273" s="43" t="s">
        <v>79</v>
      </c>
      <c r="D273" s="44">
        <v>6.14</v>
      </c>
      <c r="E273" s="44">
        <v>6.14</v>
      </c>
      <c r="F273" s="44">
        <v>6.14</v>
      </c>
      <c r="G273" s="44">
        <v>6.14</v>
      </c>
      <c r="H273" s="44">
        <v>6.14</v>
      </c>
      <c r="I273" s="44">
        <v>6.14</v>
      </c>
      <c r="J273" s="44">
        <v>6.14</v>
      </c>
      <c r="K273" s="44">
        <v>6.14</v>
      </c>
      <c r="L273" s="44">
        <v>6.14</v>
      </c>
      <c r="M273" s="44">
        <v>6.14</v>
      </c>
      <c r="N273" s="44">
        <v>6.14</v>
      </c>
      <c r="O273" s="44">
        <v>6.14</v>
      </c>
      <c r="P273" s="44">
        <v>6.14</v>
      </c>
      <c r="Q273" s="44">
        <v>6.14</v>
      </c>
      <c r="R273" s="44">
        <v>6.14</v>
      </c>
      <c r="S273" s="44">
        <v>6.14</v>
      </c>
      <c r="T273" s="44">
        <v>6.14</v>
      </c>
      <c r="U273" s="44">
        <v>6.14</v>
      </c>
      <c r="V273" s="44">
        <v>6.14</v>
      </c>
      <c r="W273" s="44">
        <v>6.14</v>
      </c>
      <c r="X273" s="44">
        <v>6.14</v>
      </c>
      <c r="Y273" s="44">
        <v>6.14</v>
      </c>
      <c r="Z273" s="44">
        <v>6.14</v>
      </c>
      <c r="AA273" s="44">
        <v>6.14</v>
      </c>
    </row>
    <row r="274" spans="1:27" ht="12.75" customHeight="1" outlineLevel="1" x14ac:dyDescent="0.2">
      <c r="A274" s="91" t="s">
        <v>1111</v>
      </c>
      <c r="B274" s="63" t="s">
        <v>81</v>
      </c>
      <c r="C274" s="43" t="s">
        <v>79</v>
      </c>
      <c r="D274" s="44">
        <f>$D$11</f>
        <v>330.69</v>
      </c>
      <c r="E274" s="44">
        <f t="shared" ref="E274:AA274" si="158">$D$11</f>
        <v>330.69</v>
      </c>
      <c r="F274" s="44">
        <f t="shared" si="158"/>
        <v>330.69</v>
      </c>
      <c r="G274" s="44">
        <f t="shared" si="158"/>
        <v>330.69</v>
      </c>
      <c r="H274" s="44">
        <f t="shared" si="158"/>
        <v>330.69</v>
      </c>
      <c r="I274" s="44">
        <f t="shared" si="158"/>
        <v>330.69</v>
      </c>
      <c r="J274" s="44">
        <f t="shared" si="158"/>
        <v>330.69</v>
      </c>
      <c r="K274" s="44">
        <f t="shared" si="158"/>
        <v>330.69</v>
      </c>
      <c r="L274" s="44">
        <f t="shared" si="158"/>
        <v>330.69</v>
      </c>
      <c r="M274" s="44">
        <f t="shared" si="158"/>
        <v>330.69</v>
      </c>
      <c r="N274" s="44">
        <f t="shared" si="158"/>
        <v>330.69</v>
      </c>
      <c r="O274" s="44">
        <f t="shared" si="158"/>
        <v>330.69</v>
      </c>
      <c r="P274" s="44">
        <f t="shared" si="158"/>
        <v>330.69</v>
      </c>
      <c r="Q274" s="44">
        <f t="shared" si="158"/>
        <v>330.69</v>
      </c>
      <c r="R274" s="44">
        <f t="shared" si="158"/>
        <v>330.69</v>
      </c>
      <c r="S274" s="44">
        <f t="shared" si="158"/>
        <v>330.69</v>
      </c>
      <c r="T274" s="44">
        <f t="shared" si="158"/>
        <v>330.69</v>
      </c>
      <c r="U274" s="44">
        <f t="shared" si="158"/>
        <v>330.69</v>
      </c>
      <c r="V274" s="44">
        <f t="shared" si="158"/>
        <v>330.69</v>
      </c>
      <c r="W274" s="44">
        <f t="shared" si="158"/>
        <v>330.69</v>
      </c>
      <c r="X274" s="44">
        <f t="shared" si="158"/>
        <v>330.69</v>
      </c>
      <c r="Y274" s="44">
        <f t="shared" si="158"/>
        <v>330.69</v>
      </c>
      <c r="Z274" s="44">
        <f t="shared" si="158"/>
        <v>330.69</v>
      </c>
      <c r="AA274" s="44">
        <f t="shared" si="158"/>
        <v>330.69</v>
      </c>
    </row>
    <row r="275" spans="1:27" ht="12.75" customHeight="1" x14ac:dyDescent="0.2">
      <c r="A275" s="90" t="s">
        <v>1112</v>
      </c>
      <c r="B275" s="28" t="str">
        <f>"24"&amp;"."&amp;$B$640&amp;"."&amp;$B$641</f>
        <v>24.04.2023</v>
      </c>
      <c r="C275" s="82" t="s">
        <v>76</v>
      </c>
      <c r="D275" s="83">
        <f>ROUND(((D276+D277+D279+D278)/1000),5)</f>
        <v>1.6436299999999999</v>
      </c>
      <c r="E275" s="83">
        <f>ROUND(((E276+E277+E279+E278)/1000),5)</f>
        <v>1.55731</v>
      </c>
      <c r="F275" s="83">
        <f>ROUND(((F276+F277+F279+F278)/1000),5)</f>
        <v>1.51179</v>
      </c>
      <c r="G275" s="83">
        <f t="shared" ref="G275:AA275" si="159">ROUND(((G276+G277+G279+G278)/1000),5)</f>
        <v>1.4912399999999999</v>
      </c>
      <c r="H275" s="83">
        <f t="shared" si="159"/>
        <v>1.5493300000000001</v>
      </c>
      <c r="I275" s="83">
        <f t="shared" si="159"/>
        <v>1.5631999999999999</v>
      </c>
      <c r="J275" s="83">
        <f t="shared" si="159"/>
        <v>1.82365</v>
      </c>
      <c r="K275" s="83">
        <f t="shared" si="159"/>
        <v>2.11666</v>
      </c>
      <c r="L275" s="83">
        <f t="shared" si="159"/>
        <v>2.24444</v>
      </c>
      <c r="M275" s="83">
        <f t="shared" si="159"/>
        <v>2.30131</v>
      </c>
      <c r="N275" s="83">
        <f t="shared" si="159"/>
        <v>2.3019799999999999</v>
      </c>
      <c r="O275" s="83">
        <f t="shared" si="159"/>
        <v>2.3237299999999999</v>
      </c>
      <c r="P275" s="83">
        <f t="shared" si="159"/>
        <v>2.3258000000000001</v>
      </c>
      <c r="Q275" s="83">
        <f t="shared" si="159"/>
        <v>2.35378</v>
      </c>
      <c r="R275" s="83">
        <f t="shared" si="159"/>
        <v>2.3411900000000001</v>
      </c>
      <c r="S275" s="83">
        <f t="shared" si="159"/>
        <v>2.35365</v>
      </c>
      <c r="T275" s="83">
        <f t="shared" si="159"/>
        <v>2.3237100000000002</v>
      </c>
      <c r="U275" s="83">
        <f t="shared" si="159"/>
        <v>2.2954300000000001</v>
      </c>
      <c r="V275" s="83">
        <f t="shared" si="159"/>
        <v>2.2147600000000001</v>
      </c>
      <c r="W275" s="83">
        <f t="shared" si="159"/>
        <v>2.3077100000000002</v>
      </c>
      <c r="X275" s="83">
        <f t="shared" si="159"/>
        <v>2.37914</v>
      </c>
      <c r="Y275" s="83">
        <f t="shared" si="159"/>
        <v>2.3752599999999999</v>
      </c>
      <c r="Z275" s="83">
        <f t="shared" si="159"/>
        <v>2.10134</v>
      </c>
      <c r="AA275" s="83">
        <f t="shared" si="159"/>
        <v>1.7980100000000001</v>
      </c>
    </row>
    <row r="276" spans="1:27" ht="12.75" customHeight="1" outlineLevel="1" x14ac:dyDescent="0.2">
      <c r="A276" s="91" t="s">
        <v>1113</v>
      </c>
      <c r="B276" s="63" t="s">
        <v>233</v>
      </c>
      <c r="C276" s="43" t="s">
        <v>79</v>
      </c>
      <c r="D276" s="44">
        <v>1193.68</v>
      </c>
      <c r="E276" s="44">
        <v>1107.3599999999999</v>
      </c>
      <c r="F276" s="44">
        <v>1061.8399999999999</v>
      </c>
      <c r="G276" s="44">
        <v>1041.29</v>
      </c>
      <c r="H276" s="44">
        <v>1099.3800000000001</v>
      </c>
      <c r="I276" s="44">
        <v>1113.25</v>
      </c>
      <c r="J276" s="44">
        <v>1373.7</v>
      </c>
      <c r="K276" s="44">
        <v>1666.71</v>
      </c>
      <c r="L276" s="44">
        <v>1794.49</v>
      </c>
      <c r="M276" s="44">
        <v>1851.36</v>
      </c>
      <c r="N276" s="44">
        <v>1852.03</v>
      </c>
      <c r="O276" s="44">
        <v>1873.78</v>
      </c>
      <c r="P276" s="44">
        <v>1875.85</v>
      </c>
      <c r="Q276" s="44">
        <v>1903.83</v>
      </c>
      <c r="R276" s="44">
        <v>1891.24</v>
      </c>
      <c r="S276" s="44">
        <v>1903.7</v>
      </c>
      <c r="T276" s="44">
        <v>1873.76</v>
      </c>
      <c r="U276" s="44">
        <v>1845.48</v>
      </c>
      <c r="V276" s="44">
        <v>1764.81</v>
      </c>
      <c r="W276" s="44">
        <v>1857.76</v>
      </c>
      <c r="X276" s="44">
        <v>1929.19</v>
      </c>
      <c r="Y276" s="44">
        <v>1925.31</v>
      </c>
      <c r="Z276" s="44">
        <v>1651.39</v>
      </c>
      <c r="AA276" s="44">
        <v>1348.06</v>
      </c>
    </row>
    <row r="277" spans="1:27" ht="12.75" customHeight="1" outlineLevel="1" x14ac:dyDescent="0.2">
      <c r="A277" s="91" t="s">
        <v>1114</v>
      </c>
      <c r="B277" s="63" t="s">
        <v>90</v>
      </c>
      <c r="C277" s="43" t="s">
        <v>79</v>
      </c>
      <c r="D277" s="44">
        <f>$D$162</f>
        <v>113.12</v>
      </c>
      <c r="E277" s="44">
        <f>$D$162</f>
        <v>113.12</v>
      </c>
      <c r="F277" s="44">
        <f t="shared" ref="F277:AA277" si="160">$D$162</f>
        <v>113.12</v>
      </c>
      <c r="G277" s="44">
        <f t="shared" si="160"/>
        <v>113.12</v>
      </c>
      <c r="H277" s="44">
        <f t="shared" si="160"/>
        <v>113.12</v>
      </c>
      <c r="I277" s="44">
        <f t="shared" si="160"/>
        <v>113.12</v>
      </c>
      <c r="J277" s="44">
        <f t="shared" si="160"/>
        <v>113.12</v>
      </c>
      <c r="K277" s="44">
        <f t="shared" si="160"/>
        <v>113.12</v>
      </c>
      <c r="L277" s="44">
        <f t="shared" si="160"/>
        <v>113.12</v>
      </c>
      <c r="M277" s="44">
        <f t="shared" si="160"/>
        <v>113.12</v>
      </c>
      <c r="N277" s="44">
        <f t="shared" si="160"/>
        <v>113.12</v>
      </c>
      <c r="O277" s="44">
        <f t="shared" si="160"/>
        <v>113.12</v>
      </c>
      <c r="P277" s="44">
        <f t="shared" si="160"/>
        <v>113.12</v>
      </c>
      <c r="Q277" s="44">
        <f t="shared" si="160"/>
        <v>113.12</v>
      </c>
      <c r="R277" s="44">
        <f t="shared" si="160"/>
        <v>113.12</v>
      </c>
      <c r="S277" s="44">
        <f t="shared" si="160"/>
        <v>113.12</v>
      </c>
      <c r="T277" s="44">
        <f t="shared" si="160"/>
        <v>113.12</v>
      </c>
      <c r="U277" s="44">
        <f t="shared" si="160"/>
        <v>113.12</v>
      </c>
      <c r="V277" s="44">
        <f t="shared" si="160"/>
        <v>113.12</v>
      </c>
      <c r="W277" s="44">
        <f t="shared" si="160"/>
        <v>113.12</v>
      </c>
      <c r="X277" s="44">
        <f t="shared" si="160"/>
        <v>113.12</v>
      </c>
      <c r="Y277" s="44">
        <f t="shared" si="160"/>
        <v>113.12</v>
      </c>
      <c r="Z277" s="44">
        <f t="shared" si="160"/>
        <v>113.12</v>
      </c>
      <c r="AA277" s="44">
        <f t="shared" si="160"/>
        <v>113.12</v>
      </c>
    </row>
    <row r="278" spans="1:27" ht="12.75" customHeight="1" outlineLevel="1" x14ac:dyDescent="0.2">
      <c r="A278" s="91" t="s">
        <v>1115</v>
      </c>
      <c r="B278" s="63" t="s">
        <v>83</v>
      </c>
      <c r="C278" s="43" t="s">
        <v>79</v>
      </c>
      <c r="D278" s="44">
        <v>6.14</v>
      </c>
      <c r="E278" s="44">
        <v>6.14</v>
      </c>
      <c r="F278" s="44">
        <v>6.14</v>
      </c>
      <c r="G278" s="44">
        <v>6.14</v>
      </c>
      <c r="H278" s="44">
        <v>6.14</v>
      </c>
      <c r="I278" s="44">
        <v>6.14</v>
      </c>
      <c r="J278" s="44">
        <v>6.14</v>
      </c>
      <c r="K278" s="44">
        <v>6.14</v>
      </c>
      <c r="L278" s="44">
        <v>6.14</v>
      </c>
      <c r="M278" s="44">
        <v>6.14</v>
      </c>
      <c r="N278" s="44">
        <v>6.14</v>
      </c>
      <c r="O278" s="44">
        <v>6.14</v>
      </c>
      <c r="P278" s="44">
        <v>6.14</v>
      </c>
      <c r="Q278" s="44">
        <v>6.14</v>
      </c>
      <c r="R278" s="44">
        <v>6.14</v>
      </c>
      <c r="S278" s="44">
        <v>6.14</v>
      </c>
      <c r="T278" s="44">
        <v>6.14</v>
      </c>
      <c r="U278" s="44">
        <v>6.14</v>
      </c>
      <c r="V278" s="44">
        <v>6.14</v>
      </c>
      <c r="W278" s="44">
        <v>6.14</v>
      </c>
      <c r="X278" s="44">
        <v>6.14</v>
      </c>
      <c r="Y278" s="44">
        <v>6.14</v>
      </c>
      <c r="Z278" s="44">
        <v>6.14</v>
      </c>
      <c r="AA278" s="44">
        <v>6.14</v>
      </c>
    </row>
    <row r="279" spans="1:27" ht="12.75" customHeight="1" outlineLevel="1" x14ac:dyDescent="0.2">
      <c r="A279" s="91" t="s">
        <v>1116</v>
      </c>
      <c r="B279" s="63" t="s">
        <v>81</v>
      </c>
      <c r="C279" s="43" t="s">
        <v>79</v>
      </c>
      <c r="D279" s="44">
        <f>$D$11</f>
        <v>330.69</v>
      </c>
      <c r="E279" s="44">
        <f t="shared" ref="E279:AA279" si="161">$D$11</f>
        <v>330.69</v>
      </c>
      <c r="F279" s="44">
        <f t="shared" si="161"/>
        <v>330.69</v>
      </c>
      <c r="G279" s="44">
        <f t="shared" si="161"/>
        <v>330.69</v>
      </c>
      <c r="H279" s="44">
        <f t="shared" si="161"/>
        <v>330.69</v>
      </c>
      <c r="I279" s="44">
        <f t="shared" si="161"/>
        <v>330.69</v>
      </c>
      <c r="J279" s="44">
        <f t="shared" si="161"/>
        <v>330.69</v>
      </c>
      <c r="K279" s="44">
        <f t="shared" si="161"/>
        <v>330.69</v>
      </c>
      <c r="L279" s="44">
        <f t="shared" si="161"/>
        <v>330.69</v>
      </c>
      <c r="M279" s="44">
        <f t="shared" si="161"/>
        <v>330.69</v>
      </c>
      <c r="N279" s="44">
        <f t="shared" si="161"/>
        <v>330.69</v>
      </c>
      <c r="O279" s="44">
        <f t="shared" si="161"/>
        <v>330.69</v>
      </c>
      <c r="P279" s="44">
        <f t="shared" si="161"/>
        <v>330.69</v>
      </c>
      <c r="Q279" s="44">
        <f t="shared" si="161"/>
        <v>330.69</v>
      </c>
      <c r="R279" s="44">
        <f t="shared" si="161"/>
        <v>330.69</v>
      </c>
      <c r="S279" s="44">
        <f t="shared" si="161"/>
        <v>330.69</v>
      </c>
      <c r="T279" s="44">
        <f t="shared" si="161"/>
        <v>330.69</v>
      </c>
      <c r="U279" s="44">
        <f t="shared" si="161"/>
        <v>330.69</v>
      </c>
      <c r="V279" s="44">
        <f t="shared" si="161"/>
        <v>330.69</v>
      </c>
      <c r="W279" s="44">
        <f t="shared" si="161"/>
        <v>330.69</v>
      </c>
      <c r="X279" s="44">
        <f t="shared" si="161"/>
        <v>330.69</v>
      </c>
      <c r="Y279" s="44">
        <f t="shared" si="161"/>
        <v>330.69</v>
      </c>
      <c r="Z279" s="44">
        <f t="shared" si="161"/>
        <v>330.69</v>
      </c>
      <c r="AA279" s="44">
        <f t="shared" si="161"/>
        <v>330.69</v>
      </c>
    </row>
    <row r="280" spans="1:27" ht="12.75" customHeight="1" x14ac:dyDescent="0.2">
      <c r="A280" s="90" t="s">
        <v>1117</v>
      </c>
      <c r="B280" s="28" t="str">
        <f>"25"&amp;"."&amp;$B$640&amp;"."&amp;$B$641</f>
        <v>25.04.2023</v>
      </c>
      <c r="C280" s="82" t="s">
        <v>76</v>
      </c>
      <c r="D280" s="83">
        <f>ROUND(((D281+D282+D284+D283)/1000),5)</f>
        <v>1.68482</v>
      </c>
      <c r="E280" s="83">
        <f>ROUND(((E281+E282+E284+E283)/1000),5)</f>
        <v>1.5583400000000001</v>
      </c>
      <c r="F280" s="83">
        <f>ROUND(((F281+F282+F284+F283)/1000),5)</f>
        <v>1.52745</v>
      </c>
      <c r="G280" s="83">
        <f t="shared" ref="G280:AA280" si="162">ROUND(((G281+G282+G284+G283)/1000),5)</f>
        <v>1.5075799999999999</v>
      </c>
      <c r="H280" s="83">
        <f t="shared" si="162"/>
        <v>1.55663</v>
      </c>
      <c r="I280" s="83">
        <f t="shared" si="162"/>
        <v>1.5625599999999999</v>
      </c>
      <c r="J280" s="83">
        <f t="shared" si="162"/>
        <v>1.8014300000000001</v>
      </c>
      <c r="K280" s="83">
        <f t="shared" si="162"/>
        <v>2.10101</v>
      </c>
      <c r="L280" s="83">
        <f t="shared" si="162"/>
        <v>2.2632599999999998</v>
      </c>
      <c r="M280" s="83">
        <f t="shared" si="162"/>
        <v>2.3335900000000001</v>
      </c>
      <c r="N280" s="83">
        <f t="shared" si="162"/>
        <v>2.3385799999999999</v>
      </c>
      <c r="O280" s="83">
        <f t="shared" si="162"/>
        <v>2.3552499999999998</v>
      </c>
      <c r="P280" s="83">
        <f t="shared" si="162"/>
        <v>2.3703099999999999</v>
      </c>
      <c r="Q280" s="83">
        <f t="shared" si="162"/>
        <v>2.38428</v>
      </c>
      <c r="R280" s="83">
        <f t="shared" si="162"/>
        <v>2.3837899999999999</v>
      </c>
      <c r="S280" s="83">
        <f t="shared" si="162"/>
        <v>2.3795600000000001</v>
      </c>
      <c r="T280" s="83">
        <f t="shared" si="162"/>
        <v>2.3566699999999998</v>
      </c>
      <c r="U280" s="83">
        <f t="shared" si="162"/>
        <v>2.3563499999999999</v>
      </c>
      <c r="V280" s="83">
        <f t="shared" si="162"/>
        <v>2.2826499999999998</v>
      </c>
      <c r="W280" s="83">
        <f t="shared" si="162"/>
        <v>2.3536999999999999</v>
      </c>
      <c r="X280" s="83">
        <f t="shared" si="162"/>
        <v>2.4087299999999998</v>
      </c>
      <c r="Y280" s="83">
        <f t="shared" si="162"/>
        <v>2.38924</v>
      </c>
      <c r="Z280" s="83">
        <f t="shared" si="162"/>
        <v>2.1446499999999999</v>
      </c>
      <c r="AA280" s="83">
        <f t="shared" si="162"/>
        <v>1.84199</v>
      </c>
    </row>
    <row r="281" spans="1:27" ht="12.75" customHeight="1" outlineLevel="1" x14ac:dyDescent="0.2">
      <c r="A281" s="91" t="s">
        <v>1118</v>
      </c>
      <c r="B281" s="63" t="s">
        <v>233</v>
      </c>
      <c r="C281" s="43" t="s">
        <v>79</v>
      </c>
      <c r="D281" s="44">
        <v>1234.8699999999999</v>
      </c>
      <c r="E281" s="44">
        <v>1108.3900000000001</v>
      </c>
      <c r="F281" s="44">
        <v>1077.5</v>
      </c>
      <c r="G281" s="44">
        <v>1057.6300000000001</v>
      </c>
      <c r="H281" s="44">
        <v>1106.68</v>
      </c>
      <c r="I281" s="44">
        <v>1112.6099999999999</v>
      </c>
      <c r="J281" s="44">
        <v>1351.48</v>
      </c>
      <c r="K281" s="44">
        <v>1651.06</v>
      </c>
      <c r="L281" s="44">
        <v>1813.31</v>
      </c>
      <c r="M281" s="44">
        <v>1883.64</v>
      </c>
      <c r="N281" s="44">
        <v>1888.63</v>
      </c>
      <c r="O281" s="44">
        <v>1905.3</v>
      </c>
      <c r="P281" s="44">
        <v>1920.36</v>
      </c>
      <c r="Q281" s="44">
        <v>1934.33</v>
      </c>
      <c r="R281" s="44">
        <v>1933.84</v>
      </c>
      <c r="S281" s="44">
        <v>1929.61</v>
      </c>
      <c r="T281" s="44">
        <v>1906.72</v>
      </c>
      <c r="U281" s="44">
        <v>1906.4</v>
      </c>
      <c r="V281" s="44">
        <v>1832.7</v>
      </c>
      <c r="W281" s="44">
        <v>1903.75</v>
      </c>
      <c r="X281" s="44">
        <v>1958.78</v>
      </c>
      <c r="Y281" s="44">
        <v>1939.29</v>
      </c>
      <c r="Z281" s="44">
        <v>1694.7</v>
      </c>
      <c r="AA281" s="44">
        <v>1392.04</v>
      </c>
    </row>
    <row r="282" spans="1:27" ht="12.75" customHeight="1" outlineLevel="1" x14ac:dyDescent="0.2">
      <c r="A282" s="91" t="s">
        <v>1119</v>
      </c>
      <c r="B282" s="63" t="s">
        <v>90</v>
      </c>
      <c r="C282" s="43" t="s">
        <v>79</v>
      </c>
      <c r="D282" s="44">
        <f>$D$162</f>
        <v>113.12</v>
      </c>
      <c r="E282" s="44">
        <f>$D$162</f>
        <v>113.12</v>
      </c>
      <c r="F282" s="44">
        <f t="shared" ref="F282:AA282" si="163">$D$162</f>
        <v>113.12</v>
      </c>
      <c r="G282" s="44">
        <f t="shared" si="163"/>
        <v>113.12</v>
      </c>
      <c r="H282" s="44">
        <f t="shared" si="163"/>
        <v>113.12</v>
      </c>
      <c r="I282" s="44">
        <f t="shared" si="163"/>
        <v>113.12</v>
      </c>
      <c r="J282" s="44">
        <f t="shared" si="163"/>
        <v>113.12</v>
      </c>
      <c r="K282" s="44">
        <f t="shared" si="163"/>
        <v>113.12</v>
      </c>
      <c r="L282" s="44">
        <f t="shared" si="163"/>
        <v>113.12</v>
      </c>
      <c r="M282" s="44">
        <f t="shared" si="163"/>
        <v>113.12</v>
      </c>
      <c r="N282" s="44">
        <f t="shared" si="163"/>
        <v>113.12</v>
      </c>
      <c r="O282" s="44">
        <f t="shared" si="163"/>
        <v>113.12</v>
      </c>
      <c r="P282" s="44">
        <f t="shared" si="163"/>
        <v>113.12</v>
      </c>
      <c r="Q282" s="44">
        <f t="shared" si="163"/>
        <v>113.12</v>
      </c>
      <c r="R282" s="44">
        <f t="shared" si="163"/>
        <v>113.12</v>
      </c>
      <c r="S282" s="44">
        <f t="shared" si="163"/>
        <v>113.12</v>
      </c>
      <c r="T282" s="44">
        <f t="shared" si="163"/>
        <v>113.12</v>
      </c>
      <c r="U282" s="44">
        <f t="shared" si="163"/>
        <v>113.12</v>
      </c>
      <c r="V282" s="44">
        <f t="shared" si="163"/>
        <v>113.12</v>
      </c>
      <c r="W282" s="44">
        <f t="shared" si="163"/>
        <v>113.12</v>
      </c>
      <c r="X282" s="44">
        <f t="shared" si="163"/>
        <v>113.12</v>
      </c>
      <c r="Y282" s="44">
        <f t="shared" si="163"/>
        <v>113.12</v>
      </c>
      <c r="Z282" s="44">
        <f t="shared" si="163"/>
        <v>113.12</v>
      </c>
      <c r="AA282" s="44">
        <f t="shared" si="163"/>
        <v>113.12</v>
      </c>
    </row>
    <row r="283" spans="1:27" ht="12.75" customHeight="1" outlineLevel="1" x14ac:dyDescent="0.2">
      <c r="A283" s="91" t="s">
        <v>1120</v>
      </c>
      <c r="B283" s="63" t="s">
        <v>83</v>
      </c>
      <c r="C283" s="43" t="s">
        <v>79</v>
      </c>
      <c r="D283" s="44">
        <v>6.14</v>
      </c>
      <c r="E283" s="44">
        <v>6.14</v>
      </c>
      <c r="F283" s="44">
        <v>6.14</v>
      </c>
      <c r="G283" s="44">
        <v>6.14</v>
      </c>
      <c r="H283" s="44">
        <v>6.14</v>
      </c>
      <c r="I283" s="44">
        <v>6.14</v>
      </c>
      <c r="J283" s="44">
        <v>6.14</v>
      </c>
      <c r="K283" s="44">
        <v>6.14</v>
      </c>
      <c r="L283" s="44">
        <v>6.14</v>
      </c>
      <c r="M283" s="44">
        <v>6.14</v>
      </c>
      <c r="N283" s="44">
        <v>6.14</v>
      </c>
      <c r="O283" s="44">
        <v>6.14</v>
      </c>
      <c r="P283" s="44">
        <v>6.14</v>
      </c>
      <c r="Q283" s="44">
        <v>6.14</v>
      </c>
      <c r="R283" s="44">
        <v>6.14</v>
      </c>
      <c r="S283" s="44">
        <v>6.14</v>
      </c>
      <c r="T283" s="44">
        <v>6.14</v>
      </c>
      <c r="U283" s="44">
        <v>6.14</v>
      </c>
      <c r="V283" s="44">
        <v>6.14</v>
      </c>
      <c r="W283" s="44">
        <v>6.14</v>
      </c>
      <c r="X283" s="44">
        <v>6.14</v>
      </c>
      <c r="Y283" s="44">
        <v>6.14</v>
      </c>
      <c r="Z283" s="44">
        <v>6.14</v>
      </c>
      <c r="AA283" s="44">
        <v>6.14</v>
      </c>
    </row>
    <row r="284" spans="1:27" ht="12.75" customHeight="1" outlineLevel="1" x14ac:dyDescent="0.2">
      <c r="A284" s="91" t="s">
        <v>1121</v>
      </c>
      <c r="B284" s="63" t="s">
        <v>81</v>
      </c>
      <c r="C284" s="43" t="s">
        <v>79</v>
      </c>
      <c r="D284" s="44">
        <f>$D$11</f>
        <v>330.69</v>
      </c>
      <c r="E284" s="44">
        <f t="shared" ref="E284:AA284" si="164">$D$11</f>
        <v>330.69</v>
      </c>
      <c r="F284" s="44">
        <f t="shared" si="164"/>
        <v>330.69</v>
      </c>
      <c r="G284" s="44">
        <f t="shared" si="164"/>
        <v>330.69</v>
      </c>
      <c r="H284" s="44">
        <f t="shared" si="164"/>
        <v>330.69</v>
      </c>
      <c r="I284" s="44">
        <f t="shared" si="164"/>
        <v>330.69</v>
      </c>
      <c r="J284" s="44">
        <f t="shared" si="164"/>
        <v>330.69</v>
      </c>
      <c r="K284" s="44">
        <f t="shared" si="164"/>
        <v>330.69</v>
      </c>
      <c r="L284" s="44">
        <f t="shared" si="164"/>
        <v>330.69</v>
      </c>
      <c r="M284" s="44">
        <f t="shared" si="164"/>
        <v>330.69</v>
      </c>
      <c r="N284" s="44">
        <f t="shared" si="164"/>
        <v>330.69</v>
      </c>
      <c r="O284" s="44">
        <f t="shared" si="164"/>
        <v>330.69</v>
      </c>
      <c r="P284" s="44">
        <f t="shared" si="164"/>
        <v>330.69</v>
      </c>
      <c r="Q284" s="44">
        <f t="shared" si="164"/>
        <v>330.69</v>
      </c>
      <c r="R284" s="44">
        <f t="shared" si="164"/>
        <v>330.69</v>
      </c>
      <c r="S284" s="44">
        <f t="shared" si="164"/>
        <v>330.69</v>
      </c>
      <c r="T284" s="44">
        <f t="shared" si="164"/>
        <v>330.69</v>
      </c>
      <c r="U284" s="44">
        <f t="shared" si="164"/>
        <v>330.69</v>
      </c>
      <c r="V284" s="44">
        <f t="shared" si="164"/>
        <v>330.69</v>
      </c>
      <c r="W284" s="44">
        <f t="shared" si="164"/>
        <v>330.69</v>
      </c>
      <c r="X284" s="44">
        <f t="shared" si="164"/>
        <v>330.69</v>
      </c>
      <c r="Y284" s="44">
        <f t="shared" si="164"/>
        <v>330.69</v>
      </c>
      <c r="Z284" s="44">
        <f t="shared" si="164"/>
        <v>330.69</v>
      </c>
      <c r="AA284" s="44">
        <f t="shared" si="164"/>
        <v>330.69</v>
      </c>
    </row>
    <row r="285" spans="1:27" ht="12.75" customHeight="1" x14ac:dyDescent="0.2">
      <c r="A285" s="90" t="s">
        <v>1122</v>
      </c>
      <c r="B285" s="28" t="str">
        <f>"26"&amp;"."&amp;$B$640&amp;"."&amp;$B$641</f>
        <v>26.04.2023</v>
      </c>
      <c r="C285" s="82" t="s">
        <v>76</v>
      </c>
      <c r="D285" s="83">
        <f>ROUND(((D286+D287+D289+D288)/1000),5)</f>
        <v>1.76217</v>
      </c>
      <c r="E285" s="83">
        <f>ROUND(((E286+E287+E289+E288)/1000),5)</f>
        <v>1.5593600000000001</v>
      </c>
      <c r="F285" s="83">
        <f>ROUND(((F286+F287+F289+F288)/1000),5)</f>
        <v>1.54586</v>
      </c>
      <c r="G285" s="83">
        <f t="shared" ref="G285:AA285" si="165">ROUND(((G286+G287+G289+G288)/1000),5)</f>
        <v>1.53704</v>
      </c>
      <c r="H285" s="83">
        <f t="shared" si="165"/>
        <v>1.5558099999999999</v>
      </c>
      <c r="I285" s="83">
        <f t="shared" si="165"/>
        <v>1.6320699999999999</v>
      </c>
      <c r="J285" s="83">
        <f t="shared" si="165"/>
        <v>1.88602</v>
      </c>
      <c r="K285" s="83">
        <f t="shared" si="165"/>
        <v>2.1972800000000001</v>
      </c>
      <c r="L285" s="83">
        <f t="shared" si="165"/>
        <v>2.37249</v>
      </c>
      <c r="M285" s="83">
        <f t="shared" si="165"/>
        <v>2.4419200000000001</v>
      </c>
      <c r="N285" s="83">
        <f t="shared" si="165"/>
        <v>2.43621</v>
      </c>
      <c r="O285" s="83">
        <f t="shared" si="165"/>
        <v>2.4512999999999998</v>
      </c>
      <c r="P285" s="83">
        <f t="shared" si="165"/>
        <v>2.4310100000000001</v>
      </c>
      <c r="Q285" s="83">
        <f t="shared" si="165"/>
        <v>2.4232999999999998</v>
      </c>
      <c r="R285" s="83">
        <f t="shared" si="165"/>
        <v>2.4186000000000001</v>
      </c>
      <c r="S285" s="83">
        <f t="shared" si="165"/>
        <v>2.3849399999999998</v>
      </c>
      <c r="T285" s="83">
        <f t="shared" si="165"/>
        <v>2.3765999999999998</v>
      </c>
      <c r="U285" s="83">
        <f t="shared" si="165"/>
        <v>2.3559000000000001</v>
      </c>
      <c r="V285" s="83">
        <f t="shared" si="165"/>
        <v>2.3205100000000001</v>
      </c>
      <c r="W285" s="83">
        <f t="shared" si="165"/>
        <v>2.34937</v>
      </c>
      <c r="X285" s="83">
        <f t="shared" si="165"/>
        <v>2.3804500000000002</v>
      </c>
      <c r="Y285" s="83">
        <f t="shared" si="165"/>
        <v>2.3872300000000002</v>
      </c>
      <c r="Z285" s="83">
        <f t="shared" si="165"/>
        <v>2.19109</v>
      </c>
      <c r="AA285" s="83">
        <f t="shared" si="165"/>
        <v>1.8329299999999999</v>
      </c>
    </row>
    <row r="286" spans="1:27" ht="12.75" customHeight="1" outlineLevel="1" x14ac:dyDescent="0.2">
      <c r="A286" s="91" t="s">
        <v>1123</v>
      </c>
      <c r="B286" s="63" t="s">
        <v>233</v>
      </c>
      <c r="C286" s="43" t="s">
        <v>79</v>
      </c>
      <c r="D286" s="44">
        <v>1312.22</v>
      </c>
      <c r="E286" s="44">
        <v>1109.4100000000001</v>
      </c>
      <c r="F286" s="44">
        <v>1095.9100000000001</v>
      </c>
      <c r="G286" s="44">
        <v>1087.0899999999999</v>
      </c>
      <c r="H286" s="44">
        <v>1105.8599999999999</v>
      </c>
      <c r="I286" s="44">
        <v>1182.1199999999999</v>
      </c>
      <c r="J286" s="44">
        <v>1436.07</v>
      </c>
      <c r="K286" s="44">
        <v>1747.33</v>
      </c>
      <c r="L286" s="44">
        <v>1922.54</v>
      </c>
      <c r="M286" s="44">
        <v>1991.97</v>
      </c>
      <c r="N286" s="44">
        <v>1986.26</v>
      </c>
      <c r="O286" s="44">
        <v>2001.35</v>
      </c>
      <c r="P286" s="44">
        <v>1981.06</v>
      </c>
      <c r="Q286" s="44">
        <v>1973.35</v>
      </c>
      <c r="R286" s="44">
        <v>1968.65</v>
      </c>
      <c r="S286" s="44">
        <v>1934.99</v>
      </c>
      <c r="T286" s="44">
        <v>1926.65</v>
      </c>
      <c r="U286" s="44">
        <v>1905.95</v>
      </c>
      <c r="V286" s="44">
        <v>1870.56</v>
      </c>
      <c r="W286" s="44">
        <v>1899.42</v>
      </c>
      <c r="X286" s="44">
        <v>1930.5</v>
      </c>
      <c r="Y286" s="44">
        <v>1937.28</v>
      </c>
      <c r="Z286" s="44">
        <v>1741.14</v>
      </c>
      <c r="AA286" s="44">
        <v>1382.98</v>
      </c>
    </row>
    <row r="287" spans="1:27" ht="12.75" customHeight="1" outlineLevel="1" x14ac:dyDescent="0.2">
      <c r="A287" s="91" t="s">
        <v>1124</v>
      </c>
      <c r="B287" s="63" t="s">
        <v>90</v>
      </c>
      <c r="C287" s="43" t="s">
        <v>79</v>
      </c>
      <c r="D287" s="44">
        <f>$D$162</f>
        <v>113.12</v>
      </c>
      <c r="E287" s="44">
        <f>$D$162</f>
        <v>113.12</v>
      </c>
      <c r="F287" s="44">
        <f t="shared" ref="F287:AA287" si="166">$D$162</f>
        <v>113.12</v>
      </c>
      <c r="G287" s="44">
        <f t="shared" si="166"/>
        <v>113.12</v>
      </c>
      <c r="H287" s="44">
        <f t="shared" si="166"/>
        <v>113.12</v>
      </c>
      <c r="I287" s="44">
        <f t="shared" si="166"/>
        <v>113.12</v>
      </c>
      <c r="J287" s="44">
        <f t="shared" si="166"/>
        <v>113.12</v>
      </c>
      <c r="K287" s="44">
        <f t="shared" si="166"/>
        <v>113.12</v>
      </c>
      <c r="L287" s="44">
        <f t="shared" si="166"/>
        <v>113.12</v>
      </c>
      <c r="M287" s="44">
        <f t="shared" si="166"/>
        <v>113.12</v>
      </c>
      <c r="N287" s="44">
        <f t="shared" si="166"/>
        <v>113.12</v>
      </c>
      <c r="O287" s="44">
        <f t="shared" si="166"/>
        <v>113.12</v>
      </c>
      <c r="P287" s="44">
        <f t="shared" si="166"/>
        <v>113.12</v>
      </c>
      <c r="Q287" s="44">
        <f t="shared" si="166"/>
        <v>113.12</v>
      </c>
      <c r="R287" s="44">
        <f t="shared" si="166"/>
        <v>113.12</v>
      </c>
      <c r="S287" s="44">
        <f t="shared" si="166"/>
        <v>113.12</v>
      </c>
      <c r="T287" s="44">
        <f t="shared" si="166"/>
        <v>113.12</v>
      </c>
      <c r="U287" s="44">
        <f t="shared" si="166"/>
        <v>113.12</v>
      </c>
      <c r="V287" s="44">
        <f t="shared" si="166"/>
        <v>113.12</v>
      </c>
      <c r="W287" s="44">
        <f t="shared" si="166"/>
        <v>113.12</v>
      </c>
      <c r="X287" s="44">
        <f t="shared" si="166"/>
        <v>113.12</v>
      </c>
      <c r="Y287" s="44">
        <f t="shared" si="166"/>
        <v>113.12</v>
      </c>
      <c r="Z287" s="44">
        <f t="shared" si="166"/>
        <v>113.12</v>
      </c>
      <c r="AA287" s="44">
        <f t="shared" si="166"/>
        <v>113.12</v>
      </c>
    </row>
    <row r="288" spans="1:27" ht="12.75" customHeight="1" outlineLevel="1" x14ac:dyDescent="0.2">
      <c r="A288" s="91" t="s">
        <v>1125</v>
      </c>
      <c r="B288" s="63" t="s">
        <v>83</v>
      </c>
      <c r="C288" s="43" t="s">
        <v>79</v>
      </c>
      <c r="D288" s="44">
        <v>6.14</v>
      </c>
      <c r="E288" s="44">
        <v>6.14</v>
      </c>
      <c r="F288" s="44">
        <v>6.14</v>
      </c>
      <c r="G288" s="44">
        <v>6.14</v>
      </c>
      <c r="H288" s="44">
        <v>6.14</v>
      </c>
      <c r="I288" s="44">
        <v>6.14</v>
      </c>
      <c r="J288" s="44">
        <v>6.14</v>
      </c>
      <c r="K288" s="44">
        <v>6.14</v>
      </c>
      <c r="L288" s="44">
        <v>6.14</v>
      </c>
      <c r="M288" s="44">
        <v>6.14</v>
      </c>
      <c r="N288" s="44">
        <v>6.14</v>
      </c>
      <c r="O288" s="44">
        <v>6.14</v>
      </c>
      <c r="P288" s="44">
        <v>6.14</v>
      </c>
      <c r="Q288" s="44">
        <v>6.14</v>
      </c>
      <c r="R288" s="44">
        <v>6.14</v>
      </c>
      <c r="S288" s="44">
        <v>6.14</v>
      </c>
      <c r="T288" s="44">
        <v>6.14</v>
      </c>
      <c r="U288" s="44">
        <v>6.14</v>
      </c>
      <c r="V288" s="44">
        <v>6.14</v>
      </c>
      <c r="W288" s="44">
        <v>6.14</v>
      </c>
      <c r="X288" s="44">
        <v>6.14</v>
      </c>
      <c r="Y288" s="44">
        <v>6.14</v>
      </c>
      <c r="Z288" s="44">
        <v>6.14</v>
      </c>
      <c r="AA288" s="44">
        <v>6.14</v>
      </c>
    </row>
    <row r="289" spans="1:27" ht="12.75" customHeight="1" outlineLevel="1" x14ac:dyDescent="0.2">
      <c r="A289" s="91" t="s">
        <v>1126</v>
      </c>
      <c r="B289" s="63" t="s">
        <v>81</v>
      </c>
      <c r="C289" s="43" t="s">
        <v>79</v>
      </c>
      <c r="D289" s="44">
        <f>$D$11</f>
        <v>330.69</v>
      </c>
      <c r="E289" s="44">
        <f t="shared" ref="E289:AA289" si="167">$D$11</f>
        <v>330.69</v>
      </c>
      <c r="F289" s="44">
        <f t="shared" si="167"/>
        <v>330.69</v>
      </c>
      <c r="G289" s="44">
        <f t="shared" si="167"/>
        <v>330.69</v>
      </c>
      <c r="H289" s="44">
        <f t="shared" si="167"/>
        <v>330.69</v>
      </c>
      <c r="I289" s="44">
        <f t="shared" si="167"/>
        <v>330.69</v>
      </c>
      <c r="J289" s="44">
        <f t="shared" si="167"/>
        <v>330.69</v>
      </c>
      <c r="K289" s="44">
        <f t="shared" si="167"/>
        <v>330.69</v>
      </c>
      <c r="L289" s="44">
        <f t="shared" si="167"/>
        <v>330.69</v>
      </c>
      <c r="M289" s="44">
        <f t="shared" si="167"/>
        <v>330.69</v>
      </c>
      <c r="N289" s="44">
        <f t="shared" si="167"/>
        <v>330.69</v>
      </c>
      <c r="O289" s="44">
        <f t="shared" si="167"/>
        <v>330.69</v>
      </c>
      <c r="P289" s="44">
        <f t="shared" si="167"/>
        <v>330.69</v>
      </c>
      <c r="Q289" s="44">
        <f t="shared" si="167"/>
        <v>330.69</v>
      </c>
      <c r="R289" s="44">
        <f t="shared" si="167"/>
        <v>330.69</v>
      </c>
      <c r="S289" s="44">
        <f t="shared" si="167"/>
        <v>330.69</v>
      </c>
      <c r="T289" s="44">
        <f t="shared" si="167"/>
        <v>330.69</v>
      </c>
      <c r="U289" s="44">
        <f t="shared" si="167"/>
        <v>330.69</v>
      </c>
      <c r="V289" s="44">
        <f t="shared" si="167"/>
        <v>330.69</v>
      </c>
      <c r="W289" s="44">
        <f t="shared" si="167"/>
        <v>330.69</v>
      </c>
      <c r="X289" s="44">
        <f t="shared" si="167"/>
        <v>330.69</v>
      </c>
      <c r="Y289" s="44">
        <f t="shared" si="167"/>
        <v>330.69</v>
      </c>
      <c r="Z289" s="44">
        <f t="shared" si="167"/>
        <v>330.69</v>
      </c>
      <c r="AA289" s="44">
        <f t="shared" si="167"/>
        <v>330.69</v>
      </c>
    </row>
    <row r="290" spans="1:27" ht="12.75" customHeight="1" x14ac:dyDescent="0.2">
      <c r="A290" s="90" t="s">
        <v>1127</v>
      </c>
      <c r="B290" s="28" t="str">
        <f>"27"&amp;"."&amp;$B$640&amp;"."&amp;$B$641</f>
        <v>27.04.2023</v>
      </c>
      <c r="C290" s="82" t="s">
        <v>76</v>
      </c>
      <c r="D290" s="83">
        <f>ROUND(((D291+D292+D294+D293)/1000),5)</f>
        <v>1.73098</v>
      </c>
      <c r="E290" s="83">
        <f>ROUND(((E291+E292+E294+E293)/1000),5)</f>
        <v>1.55965</v>
      </c>
      <c r="F290" s="83">
        <f>ROUND(((F291+F292+F294+F293)/1000),5)</f>
        <v>1.5532999999999999</v>
      </c>
      <c r="G290" s="83">
        <f t="shared" ref="G290:AA290" si="168">ROUND(((G291+G292+G294+G293)/1000),5)</f>
        <v>1.5470299999999999</v>
      </c>
      <c r="H290" s="83">
        <f t="shared" si="168"/>
        <v>1.55305</v>
      </c>
      <c r="I290" s="83">
        <f t="shared" si="168"/>
        <v>1.5831299999999999</v>
      </c>
      <c r="J290" s="83">
        <f t="shared" si="168"/>
        <v>1.8311900000000001</v>
      </c>
      <c r="K290" s="83">
        <f t="shared" si="168"/>
        <v>2.1460499999999998</v>
      </c>
      <c r="L290" s="83">
        <f t="shared" si="168"/>
        <v>2.3605999999999998</v>
      </c>
      <c r="M290" s="83">
        <f t="shared" si="168"/>
        <v>2.4541499999999998</v>
      </c>
      <c r="N290" s="83">
        <f t="shared" si="168"/>
        <v>2.4396599999999999</v>
      </c>
      <c r="O290" s="83">
        <f t="shared" si="168"/>
        <v>2.4597899999999999</v>
      </c>
      <c r="P290" s="83">
        <f t="shared" si="168"/>
        <v>2.4634200000000002</v>
      </c>
      <c r="Q290" s="83">
        <f t="shared" si="168"/>
        <v>2.4984500000000001</v>
      </c>
      <c r="R290" s="83">
        <f t="shared" si="168"/>
        <v>2.4446500000000002</v>
      </c>
      <c r="S290" s="83">
        <f t="shared" si="168"/>
        <v>2.4287999999999998</v>
      </c>
      <c r="T290" s="83">
        <f t="shared" si="168"/>
        <v>2.3915999999999999</v>
      </c>
      <c r="U290" s="83">
        <f t="shared" si="168"/>
        <v>2.3728600000000002</v>
      </c>
      <c r="V290" s="83">
        <f t="shared" si="168"/>
        <v>2.3474599999999999</v>
      </c>
      <c r="W290" s="83">
        <f t="shared" si="168"/>
        <v>2.3706800000000001</v>
      </c>
      <c r="X290" s="83">
        <f t="shared" si="168"/>
        <v>2.4190499999999999</v>
      </c>
      <c r="Y290" s="83">
        <f t="shared" si="168"/>
        <v>2.4188499999999999</v>
      </c>
      <c r="Z290" s="83">
        <f t="shared" si="168"/>
        <v>2.1932399999999999</v>
      </c>
      <c r="AA290" s="83">
        <f t="shared" si="168"/>
        <v>1.83385</v>
      </c>
    </row>
    <row r="291" spans="1:27" ht="12.75" customHeight="1" outlineLevel="1" x14ac:dyDescent="0.2">
      <c r="A291" s="91" t="s">
        <v>1128</v>
      </c>
      <c r="B291" s="63" t="s">
        <v>233</v>
      </c>
      <c r="C291" s="43" t="s">
        <v>79</v>
      </c>
      <c r="D291" s="44">
        <v>1281.03</v>
      </c>
      <c r="E291" s="44">
        <v>1109.7</v>
      </c>
      <c r="F291" s="44">
        <v>1103.3499999999999</v>
      </c>
      <c r="G291" s="44">
        <v>1097.08</v>
      </c>
      <c r="H291" s="44">
        <v>1103.0999999999999</v>
      </c>
      <c r="I291" s="44">
        <v>1133.18</v>
      </c>
      <c r="J291" s="44">
        <v>1381.24</v>
      </c>
      <c r="K291" s="44">
        <v>1696.1</v>
      </c>
      <c r="L291" s="44">
        <v>1910.65</v>
      </c>
      <c r="M291" s="44">
        <v>2004.2</v>
      </c>
      <c r="N291" s="44">
        <v>1989.71</v>
      </c>
      <c r="O291" s="44">
        <v>2009.84</v>
      </c>
      <c r="P291" s="44">
        <v>2013.47</v>
      </c>
      <c r="Q291" s="44">
        <v>2048.5</v>
      </c>
      <c r="R291" s="44">
        <v>1994.7</v>
      </c>
      <c r="S291" s="44">
        <v>1978.85</v>
      </c>
      <c r="T291" s="44">
        <v>1941.65</v>
      </c>
      <c r="U291" s="44">
        <v>1922.91</v>
      </c>
      <c r="V291" s="44">
        <v>1897.51</v>
      </c>
      <c r="W291" s="44">
        <v>1920.73</v>
      </c>
      <c r="X291" s="44">
        <v>1969.1</v>
      </c>
      <c r="Y291" s="44">
        <v>1968.9</v>
      </c>
      <c r="Z291" s="44">
        <v>1743.29</v>
      </c>
      <c r="AA291" s="44">
        <v>1383.9</v>
      </c>
    </row>
    <row r="292" spans="1:27" ht="12.75" customHeight="1" outlineLevel="1" x14ac:dyDescent="0.2">
      <c r="A292" s="91" t="s">
        <v>1129</v>
      </c>
      <c r="B292" s="63" t="s">
        <v>90</v>
      </c>
      <c r="C292" s="43" t="s">
        <v>79</v>
      </c>
      <c r="D292" s="44">
        <f>$D$162</f>
        <v>113.12</v>
      </c>
      <c r="E292" s="44">
        <f>$D$162</f>
        <v>113.12</v>
      </c>
      <c r="F292" s="44">
        <f t="shared" ref="F292:AA292" si="169">$D$162</f>
        <v>113.12</v>
      </c>
      <c r="G292" s="44">
        <f t="shared" si="169"/>
        <v>113.12</v>
      </c>
      <c r="H292" s="44">
        <f t="shared" si="169"/>
        <v>113.12</v>
      </c>
      <c r="I292" s="44">
        <f t="shared" si="169"/>
        <v>113.12</v>
      </c>
      <c r="J292" s="44">
        <f t="shared" si="169"/>
        <v>113.12</v>
      </c>
      <c r="K292" s="44">
        <f t="shared" si="169"/>
        <v>113.12</v>
      </c>
      <c r="L292" s="44">
        <f t="shared" si="169"/>
        <v>113.12</v>
      </c>
      <c r="M292" s="44">
        <f t="shared" si="169"/>
        <v>113.12</v>
      </c>
      <c r="N292" s="44">
        <f t="shared" si="169"/>
        <v>113.12</v>
      </c>
      <c r="O292" s="44">
        <f t="shared" si="169"/>
        <v>113.12</v>
      </c>
      <c r="P292" s="44">
        <f t="shared" si="169"/>
        <v>113.12</v>
      </c>
      <c r="Q292" s="44">
        <f t="shared" si="169"/>
        <v>113.12</v>
      </c>
      <c r="R292" s="44">
        <f t="shared" si="169"/>
        <v>113.12</v>
      </c>
      <c r="S292" s="44">
        <f t="shared" si="169"/>
        <v>113.12</v>
      </c>
      <c r="T292" s="44">
        <f t="shared" si="169"/>
        <v>113.12</v>
      </c>
      <c r="U292" s="44">
        <f t="shared" si="169"/>
        <v>113.12</v>
      </c>
      <c r="V292" s="44">
        <f t="shared" si="169"/>
        <v>113.12</v>
      </c>
      <c r="W292" s="44">
        <f t="shared" si="169"/>
        <v>113.12</v>
      </c>
      <c r="X292" s="44">
        <f t="shared" si="169"/>
        <v>113.12</v>
      </c>
      <c r="Y292" s="44">
        <f t="shared" si="169"/>
        <v>113.12</v>
      </c>
      <c r="Z292" s="44">
        <f t="shared" si="169"/>
        <v>113.12</v>
      </c>
      <c r="AA292" s="44">
        <f t="shared" si="169"/>
        <v>113.12</v>
      </c>
    </row>
    <row r="293" spans="1:27" ht="12.75" customHeight="1" outlineLevel="1" x14ac:dyDescent="0.2">
      <c r="A293" s="91" t="s">
        <v>1130</v>
      </c>
      <c r="B293" s="63" t="s">
        <v>83</v>
      </c>
      <c r="C293" s="43" t="s">
        <v>79</v>
      </c>
      <c r="D293" s="44">
        <v>6.14</v>
      </c>
      <c r="E293" s="44">
        <v>6.14</v>
      </c>
      <c r="F293" s="44">
        <v>6.14</v>
      </c>
      <c r="G293" s="44">
        <v>6.14</v>
      </c>
      <c r="H293" s="44">
        <v>6.14</v>
      </c>
      <c r="I293" s="44">
        <v>6.14</v>
      </c>
      <c r="J293" s="44">
        <v>6.14</v>
      </c>
      <c r="K293" s="44">
        <v>6.14</v>
      </c>
      <c r="L293" s="44">
        <v>6.14</v>
      </c>
      <c r="M293" s="44">
        <v>6.14</v>
      </c>
      <c r="N293" s="44">
        <v>6.14</v>
      </c>
      <c r="O293" s="44">
        <v>6.14</v>
      </c>
      <c r="P293" s="44">
        <v>6.14</v>
      </c>
      <c r="Q293" s="44">
        <v>6.14</v>
      </c>
      <c r="R293" s="44">
        <v>6.14</v>
      </c>
      <c r="S293" s="44">
        <v>6.14</v>
      </c>
      <c r="T293" s="44">
        <v>6.14</v>
      </c>
      <c r="U293" s="44">
        <v>6.14</v>
      </c>
      <c r="V293" s="44">
        <v>6.14</v>
      </c>
      <c r="W293" s="44">
        <v>6.14</v>
      </c>
      <c r="X293" s="44">
        <v>6.14</v>
      </c>
      <c r="Y293" s="44">
        <v>6.14</v>
      </c>
      <c r="Z293" s="44">
        <v>6.14</v>
      </c>
      <c r="AA293" s="44">
        <v>6.14</v>
      </c>
    </row>
    <row r="294" spans="1:27" ht="12.75" customHeight="1" outlineLevel="1" x14ac:dyDescent="0.2">
      <c r="A294" s="91" t="s">
        <v>1131</v>
      </c>
      <c r="B294" s="63" t="s">
        <v>81</v>
      </c>
      <c r="C294" s="43" t="s">
        <v>79</v>
      </c>
      <c r="D294" s="44">
        <f>$D$11</f>
        <v>330.69</v>
      </c>
      <c r="E294" s="44">
        <f t="shared" ref="E294:AA294" si="170">$D$11</f>
        <v>330.69</v>
      </c>
      <c r="F294" s="44">
        <f t="shared" si="170"/>
        <v>330.69</v>
      </c>
      <c r="G294" s="44">
        <f t="shared" si="170"/>
        <v>330.69</v>
      </c>
      <c r="H294" s="44">
        <f t="shared" si="170"/>
        <v>330.69</v>
      </c>
      <c r="I294" s="44">
        <f t="shared" si="170"/>
        <v>330.69</v>
      </c>
      <c r="J294" s="44">
        <f t="shared" si="170"/>
        <v>330.69</v>
      </c>
      <c r="K294" s="44">
        <f t="shared" si="170"/>
        <v>330.69</v>
      </c>
      <c r="L294" s="44">
        <f t="shared" si="170"/>
        <v>330.69</v>
      </c>
      <c r="M294" s="44">
        <f t="shared" si="170"/>
        <v>330.69</v>
      </c>
      <c r="N294" s="44">
        <f t="shared" si="170"/>
        <v>330.69</v>
      </c>
      <c r="O294" s="44">
        <f t="shared" si="170"/>
        <v>330.69</v>
      </c>
      <c r="P294" s="44">
        <f t="shared" si="170"/>
        <v>330.69</v>
      </c>
      <c r="Q294" s="44">
        <f t="shared" si="170"/>
        <v>330.69</v>
      </c>
      <c r="R294" s="44">
        <f t="shared" si="170"/>
        <v>330.69</v>
      </c>
      <c r="S294" s="44">
        <f t="shared" si="170"/>
        <v>330.69</v>
      </c>
      <c r="T294" s="44">
        <f t="shared" si="170"/>
        <v>330.69</v>
      </c>
      <c r="U294" s="44">
        <f t="shared" si="170"/>
        <v>330.69</v>
      </c>
      <c r="V294" s="44">
        <f t="shared" si="170"/>
        <v>330.69</v>
      </c>
      <c r="W294" s="44">
        <f t="shared" si="170"/>
        <v>330.69</v>
      </c>
      <c r="X294" s="44">
        <f t="shared" si="170"/>
        <v>330.69</v>
      </c>
      <c r="Y294" s="44">
        <f t="shared" si="170"/>
        <v>330.69</v>
      </c>
      <c r="Z294" s="44">
        <f t="shared" si="170"/>
        <v>330.69</v>
      </c>
      <c r="AA294" s="44">
        <f t="shared" si="170"/>
        <v>330.69</v>
      </c>
    </row>
    <row r="295" spans="1:27" ht="12.75" customHeight="1" x14ac:dyDescent="0.2">
      <c r="A295" s="90" t="s">
        <v>1132</v>
      </c>
      <c r="B295" s="28" t="str">
        <f>"28"&amp;"."&amp;$B$640&amp;"."&amp;$B$641</f>
        <v>28.04.2023</v>
      </c>
      <c r="C295" s="82" t="s">
        <v>76</v>
      </c>
      <c r="D295" s="83">
        <f>ROUND(((D296+D297+D299+D298)/1000),5)</f>
        <v>1.7248300000000001</v>
      </c>
      <c r="E295" s="83">
        <f>ROUND(((E296+E297+E299+E298)/1000),5)</f>
        <v>1.5593999999999999</v>
      </c>
      <c r="F295" s="83">
        <f>ROUND(((F296+F297+F299+F298)/1000),5)</f>
        <v>1.5503899999999999</v>
      </c>
      <c r="G295" s="83">
        <f t="shared" ref="G295:AA295" si="171">ROUND(((G296+G297+G299+G298)/1000),5)</f>
        <v>1.5431900000000001</v>
      </c>
      <c r="H295" s="83">
        <f t="shared" si="171"/>
        <v>1.5566</v>
      </c>
      <c r="I295" s="83">
        <f t="shared" si="171"/>
        <v>1.5962799999999999</v>
      </c>
      <c r="J295" s="83">
        <f t="shared" si="171"/>
        <v>1.8719300000000001</v>
      </c>
      <c r="K295" s="83">
        <f t="shared" si="171"/>
        <v>2.1577000000000002</v>
      </c>
      <c r="L295" s="83">
        <f t="shared" si="171"/>
        <v>2.3850699999999998</v>
      </c>
      <c r="M295" s="83">
        <f t="shared" si="171"/>
        <v>2.5001099999999998</v>
      </c>
      <c r="N295" s="83">
        <f t="shared" si="171"/>
        <v>2.5086300000000001</v>
      </c>
      <c r="O295" s="83">
        <f t="shared" si="171"/>
        <v>2.5314800000000002</v>
      </c>
      <c r="P295" s="83">
        <f t="shared" si="171"/>
        <v>2.5305599999999999</v>
      </c>
      <c r="Q295" s="83">
        <f t="shared" si="171"/>
        <v>2.5295000000000001</v>
      </c>
      <c r="R295" s="83">
        <f t="shared" si="171"/>
        <v>2.51241</v>
      </c>
      <c r="S295" s="83">
        <f t="shared" si="171"/>
        <v>2.5012699999999999</v>
      </c>
      <c r="T295" s="83">
        <f t="shared" si="171"/>
        <v>2.4942899999999999</v>
      </c>
      <c r="U295" s="83">
        <f t="shared" si="171"/>
        <v>2.4160900000000001</v>
      </c>
      <c r="V295" s="83">
        <f t="shared" si="171"/>
        <v>2.4072800000000001</v>
      </c>
      <c r="W295" s="83">
        <f t="shared" si="171"/>
        <v>2.39134</v>
      </c>
      <c r="X295" s="83">
        <f t="shared" si="171"/>
        <v>2.4310900000000002</v>
      </c>
      <c r="Y295" s="83">
        <f t="shared" si="171"/>
        <v>2.4963899999999999</v>
      </c>
      <c r="Z295" s="83">
        <f t="shared" si="171"/>
        <v>2.2877700000000001</v>
      </c>
      <c r="AA295" s="83">
        <f t="shared" si="171"/>
        <v>2.13374</v>
      </c>
    </row>
    <row r="296" spans="1:27" ht="12.75" customHeight="1" outlineLevel="1" x14ac:dyDescent="0.2">
      <c r="A296" s="91" t="s">
        <v>1133</v>
      </c>
      <c r="B296" s="63" t="s">
        <v>233</v>
      </c>
      <c r="C296" s="43" t="s">
        <v>79</v>
      </c>
      <c r="D296" s="44">
        <v>1274.8800000000001</v>
      </c>
      <c r="E296" s="44">
        <v>1109.45</v>
      </c>
      <c r="F296" s="44">
        <v>1100.44</v>
      </c>
      <c r="G296" s="44">
        <v>1093.24</v>
      </c>
      <c r="H296" s="44">
        <v>1106.6500000000001</v>
      </c>
      <c r="I296" s="44">
        <v>1146.33</v>
      </c>
      <c r="J296" s="44">
        <v>1421.98</v>
      </c>
      <c r="K296" s="44">
        <v>1707.75</v>
      </c>
      <c r="L296" s="44">
        <v>1935.12</v>
      </c>
      <c r="M296" s="44">
        <v>2050.16</v>
      </c>
      <c r="N296" s="44">
        <v>2058.6799999999998</v>
      </c>
      <c r="O296" s="44">
        <v>2081.5300000000002</v>
      </c>
      <c r="P296" s="44">
        <v>2080.61</v>
      </c>
      <c r="Q296" s="44">
        <v>2079.5500000000002</v>
      </c>
      <c r="R296" s="44">
        <v>2062.46</v>
      </c>
      <c r="S296" s="44">
        <v>2051.3200000000002</v>
      </c>
      <c r="T296" s="44">
        <v>2044.34</v>
      </c>
      <c r="U296" s="44">
        <v>1966.14</v>
      </c>
      <c r="V296" s="44">
        <v>1957.33</v>
      </c>
      <c r="W296" s="44">
        <v>1941.39</v>
      </c>
      <c r="X296" s="44">
        <v>1981.14</v>
      </c>
      <c r="Y296" s="44">
        <v>2046.44</v>
      </c>
      <c r="Z296" s="44">
        <v>1837.82</v>
      </c>
      <c r="AA296" s="44">
        <v>1683.79</v>
      </c>
    </row>
    <row r="297" spans="1:27" ht="12.75" customHeight="1" outlineLevel="1" x14ac:dyDescent="0.2">
      <c r="A297" s="91" t="s">
        <v>1134</v>
      </c>
      <c r="B297" s="63" t="s">
        <v>90</v>
      </c>
      <c r="C297" s="43" t="s">
        <v>79</v>
      </c>
      <c r="D297" s="44">
        <f>$D$162</f>
        <v>113.12</v>
      </c>
      <c r="E297" s="44">
        <f>$D$162</f>
        <v>113.12</v>
      </c>
      <c r="F297" s="44">
        <f t="shared" ref="F297:AA297" si="172">$D$162</f>
        <v>113.12</v>
      </c>
      <c r="G297" s="44">
        <f t="shared" si="172"/>
        <v>113.12</v>
      </c>
      <c r="H297" s="44">
        <f t="shared" si="172"/>
        <v>113.12</v>
      </c>
      <c r="I297" s="44">
        <f t="shared" si="172"/>
        <v>113.12</v>
      </c>
      <c r="J297" s="44">
        <f t="shared" si="172"/>
        <v>113.12</v>
      </c>
      <c r="K297" s="44">
        <f t="shared" si="172"/>
        <v>113.12</v>
      </c>
      <c r="L297" s="44">
        <f t="shared" si="172"/>
        <v>113.12</v>
      </c>
      <c r="M297" s="44">
        <f t="shared" si="172"/>
        <v>113.12</v>
      </c>
      <c r="N297" s="44">
        <f t="shared" si="172"/>
        <v>113.12</v>
      </c>
      <c r="O297" s="44">
        <f t="shared" si="172"/>
        <v>113.12</v>
      </c>
      <c r="P297" s="44">
        <f t="shared" si="172"/>
        <v>113.12</v>
      </c>
      <c r="Q297" s="44">
        <f t="shared" si="172"/>
        <v>113.12</v>
      </c>
      <c r="R297" s="44">
        <f t="shared" si="172"/>
        <v>113.12</v>
      </c>
      <c r="S297" s="44">
        <f t="shared" si="172"/>
        <v>113.12</v>
      </c>
      <c r="T297" s="44">
        <f t="shared" si="172"/>
        <v>113.12</v>
      </c>
      <c r="U297" s="44">
        <f t="shared" si="172"/>
        <v>113.12</v>
      </c>
      <c r="V297" s="44">
        <f t="shared" si="172"/>
        <v>113.12</v>
      </c>
      <c r="W297" s="44">
        <f t="shared" si="172"/>
        <v>113.12</v>
      </c>
      <c r="X297" s="44">
        <f t="shared" si="172"/>
        <v>113.12</v>
      </c>
      <c r="Y297" s="44">
        <f t="shared" si="172"/>
        <v>113.12</v>
      </c>
      <c r="Z297" s="44">
        <f t="shared" si="172"/>
        <v>113.12</v>
      </c>
      <c r="AA297" s="44">
        <f t="shared" si="172"/>
        <v>113.12</v>
      </c>
    </row>
    <row r="298" spans="1:27" ht="12.75" customHeight="1" outlineLevel="1" x14ac:dyDescent="0.2">
      <c r="A298" s="91" t="s">
        <v>1135</v>
      </c>
      <c r="B298" s="63" t="s">
        <v>83</v>
      </c>
      <c r="C298" s="43" t="s">
        <v>79</v>
      </c>
      <c r="D298" s="44">
        <v>6.14</v>
      </c>
      <c r="E298" s="44">
        <v>6.14</v>
      </c>
      <c r="F298" s="44">
        <v>6.14</v>
      </c>
      <c r="G298" s="44">
        <v>6.14</v>
      </c>
      <c r="H298" s="44">
        <v>6.14</v>
      </c>
      <c r="I298" s="44">
        <v>6.14</v>
      </c>
      <c r="J298" s="44">
        <v>6.14</v>
      </c>
      <c r="K298" s="44">
        <v>6.14</v>
      </c>
      <c r="L298" s="44">
        <v>6.14</v>
      </c>
      <c r="M298" s="44">
        <v>6.14</v>
      </c>
      <c r="N298" s="44">
        <v>6.14</v>
      </c>
      <c r="O298" s="44">
        <v>6.14</v>
      </c>
      <c r="P298" s="44">
        <v>6.14</v>
      </c>
      <c r="Q298" s="44">
        <v>6.14</v>
      </c>
      <c r="R298" s="44">
        <v>6.14</v>
      </c>
      <c r="S298" s="44">
        <v>6.14</v>
      </c>
      <c r="T298" s="44">
        <v>6.14</v>
      </c>
      <c r="U298" s="44">
        <v>6.14</v>
      </c>
      <c r="V298" s="44">
        <v>6.14</v>
      </c>
      <c r="W298" s="44">
        <v>6.14</v>
      </c>
      <c r="X298" s="44">
        <v>6.14</v>
      </c>
      <c r="Y298" s="44">
        <v>6.14</v>
      </c>
      <c r="Z298" s="44">
        <v>6.14</v>
      </c>
      <c r="AA298" s="44">
        <v>6.14</v>
      </c>
    </row>
    <row r="299" spans="1:27" ht="12.75" customHeight="1" outlineLevel="1" x14ac:dyDescent="0.2">
      <c r="A299" s="91" t="s">
        <v>1136</v>
      </c>
      <c r="B299" s="63" t="s">
        <v>81</v>
      </c>
      <c r="C299" s="43" t="s">
        <v>79</v>
      </c>
      <c r="D299" s="44">
        <f>$D$11</f>
        <v>330.69</v>
      </c>
      <c r="E299" s="44">
        <f t="shared" ref="E299:AA299" si="173">$D$11</f>
        <v>330.69</v>
      </c>
      <c r="F299" s="44">
        <f t="shared" si="173"/>
        <v>330.69</v>
      </c>
      <c r="G299" s="44">
        <f t="shared" si="173"/>
        <v>330.69</v>
      </c>
      <c r="H299" s="44">
        <f t="shared" si="173"/>
        <v>330.69</v>
      </c>
      <c r="I299" s="44">
        <f t="shared" si="173"/>
        <v>330.69</v>
      </c>
      <c r="J299" s="44">
        <f t="shared" si="173"/>
        <v>330.69</v>
      </c>
      <c r="K299" s="44">
        <f t="shared" si="173"/>
        <v>330.69</v>
      </c>
      <c r="L299" s="44">
        <f t="shared" si="173"/>
        <v>330.69</v>
      </c>
      <c r="M299" s="44">
        <f t="shared" si="173"/>
        <v>330.69</v>
      </c>
      <c r="N299" s="44">
        <f t="shared" si="173"/>
        <v>330.69</v>
      </c>
      <c r="O299" s="44">
        <f t="shared" si="173"/>
        <v>330.69</v>
      </c>
      <c r="P299" s="44">
        <f t="shared" si="173"/>
        <v>330.69</v>
      </c>
      <c r="Q299" s="44">
        <f t="shared" si="173"/>
        <v>330.69</v>
      </c>
      <c r="R299" s="44">
        <f t="shared" si="173"/>
        <v>330.69</v>
      </c>
      <c r="S299" s="44">
        <f t="shared" si="173"/>
        <v>330.69</v>
      </c>
      <c r="T299" s="44">
        <f t="shared" si="173"/>
        <v>330.69</v>
      </c>
      <c r="U299" s="44">
        <f t="shared" si="173"/>
        <v>330.69</v>
      </c>
      <c r="V299" s="44">
        <f t="shared" si="173"/>
        <v>330.69</v>
      </c>
      <c r="W299" s="44">
        <f t="shared" si="173"/>
        <v>330.69</v>
      </c>
      <c r="X299" s="44">
        <f t="shared" si="173"/>
        <v>330.69</v>
      </c>
      <c r="Y299" s="44">
        <f t="shared" si="173"/>
        <v>330.69</v>
      </c>
      <c r="Z299" s="44">
        <f t="shared" si="173"/>
        <v>330.69</v>
      </c>
      <c r="AA299" s="44">
        <f t="shared" si="173"/>
        <v>330.69</v>
      </c>
    </row>
    <row r="300" spans="1:27" ht="12.75" customHeight="1" x14ac:dyDescent="0.2">
      <c r="A300" s="90" t="s">
        <v>1137</v>
      </c>
      <c r="B300" s="28" t="str">
        <f>"29"&amp;"."&amp;$B$640&amp;"."&amp;$B$641</f>
        <v>29.04.2023</v>
      </c>
      <c r="C300" s="82" t="s">
        <v>76</v>
      </c>
      <c r="D300" s="83">
        <f>ROUND(((D301+D302+D304+D303)/1000),5)</f>
        <v>2.1107100000000001</v>
      </c>
      <c r="E300" s="83">
        <f>ROUND(((E301+E302+E304+E303)/1000),5)</f>
        <v>1.9498800000000001</v>
      </c>
      <c r="F300" s="83">
        <f>ROUND(((F301+F302+F304+F303)/1000),5)</f>
        <v>1.7852699999999999</v>
      </c>
      <c r="G300" s="83">
        <f t="shared" ref="G300:AA300" si="174">ROUND(((G301+G302+G304+G303)/1000),5)</f>
        <v>1.74194</v>
      </c>
      <c r="H300" s="83">
        <f t="shared" si="174"/>
        <v>1.7553300000000001</v>
      </c>
      <c r="I300" s="83">
        <f t="shared" si="174"/>
        <v>1.7636499999999999</v>
      </c>
      <c r="J300" s="83">
        <f t="shared" si="174"/>
        <v>1.79538</v>
      </c>
      <c r="K300" s="83">
        <f t="shared" si="174"/>
        <v>1.9911799999999999</v>
      </c>
      <c r="L300" s="83">
        <f t="shared" si="174"/>
        <v>2.2496100000000001</v>
      </c>
      <c r="M300" s="83">
        <f t="shared" si="174"/>
        <v>2.4769399999999999</v>
      </c>
      <c r="N300" s="83">
        <f t="shared" si="174"/>
        <v>2.52603</v>
      </c>
      <c r="O300" s="83">
        <f t="shared" si="174"/>
        <v>2.5224500000000001</v>
      </c>
      <c r="P300" s="83">
        <f t="shared" si="174"/>
        <v>2.44292</v>
      </c>
      <c r="Q300" s="83">
        <f t="shared" si="174"/>
        <v>2.43668</v>
      </c>
      <c r="R300" s="83">
        <f t="shared" si="174"/>
        <v>2.4041600000000001</v>
      </c>
      <c r="S300" s="83">
        <f t="shared" si="174"/>
        <v>2.3636200000000001</v>
      </c>
      <c r="T300" s="83">
        <f t="shared" si="174"/>
        <v>2.4206400000000001</v>
      </c>
      <c r="U300" s="83">
        <f t="shared" si="174"/>
        <v>2.4226100000000002</v>
      </c>
      <c r="V300" s="83">
        <f t="shared" si="174"/>
        <v>2.4292099999999999</v>
      </c>
      <c r="W300" s="83">
        <f t="shared" si="174"/>
        <v>2.55017</v>
      </c>
      <c r="X300" s="83">
        <f t="shared" si="174"/>
        <v>2.6258300000000001</v>
      </c>
      <c r="Y300" s="83">
        <f t="shared" si="174"/>
        <v>2.4698699999999998</v>
      </c>
      <c r="Z300" s="83">
        <f t="shared" si="174"/>
        <v>2.2423700000000002</v>
      </c>
      <c r="AA300" s="83">
        <f t="shared" si="174"/>
        <v>2.12385</v>
      </c>
    </row>
    <row r="301" spans="1:27" ht="12.75" customHeight="1" outlineLevel="1" x14ac:dyDescent="0.2">
      <c r="A301" s="91" t="s">
        <v>1138</v>
      </c>
      <c r="B301" s="63" t="s">
        <v>233</v>
      </c>
      <c r="C301" s="43" t="s">
        <v>79</v>
      </c>
      <c r="D301" s="44">
        <v>1660.76</v>
      </c>
      <c r="E301" s="44">
        <v>1499.93</v>
      </c>
      <c r="F301" s="44">
        <v>1335.32</v>
      </c>
      <c r="G301" s="44">
        <v>1291.99</v>
      </c>
      <c r="H301" s="44">
        <v>1305.3800000000001</v>
      </c>
      <c r="I301" s="44">
        <v>1313.7</v>
      </c>
      <c r="J301" s="44">
        <v>1345.43</v>
      </c>
      <c r="K301" s="44">
        <v>1541.23</v>
      </c>
      <c r="L301" s="44">
        <v>1799.66</v>
      </c>
      <c r="M301" s="44">
        <v>2026.99</v>
      </c>
      <c r="N301" s="44">
        <v>2076.08</v>
      </c>
      <c r="O301" s="44">
        <v>2072.5</v>
      </c>
      <c r="P301" s="44">
        <v>1992.97</v>
      </c>
      <c r="Q301" s="44">
        <v>1986.73</v>
      </c>
      <c r="R301" s="44">
        <v>1954.21</v>
      </c>
      <c r="S301" s="44">
        <v>1913.67</v>
      </c>
      <c r="T301" s="44">
        <v>1970.69</v>
      </c>
      <c r="U301" s="44">
        <v>1972.66</v>
      </c>
      <c r="V301" s="44">
        <v>1979.26</v>
      </c>
      <c r="W301" s="44">
        <v>2100.2199999999998</v>
      </c>
      <c r="X301" s="44">
        <v>2175.88</v>
      </c>
      <c r="Y301" s="44">
        <v>2019.92</v>
      </c>
      <c r="Z301" s="44">
        <v>1792.42</v>
      </c>
      <c r="AA301" s="44">
        <v>1673.9</v>
      </c>
    </row>
    <row r="302" spans="1:27" ht="12.75" customHeight="1" outlineLevel="1" x14ac:dyDescent="0.2">
      <c r="A302" s="91" t="s">
        <v>1139</v>
      </c>
      <c r="B302" s="63" t="s">
        <v>90</v>
      </c>
      <c r="C302" s="43" t="s">
        <v>79</v>
      </c>
      <c r="D302" s="44">
        <f>$D$162</f>
        <v>113.12</v>
      </c>
      <c r="E302" s="44">
        <f>$D$162</f>
        <v>113.12</v>
      </c>
      <c r="F302" s="44">
        <f t="shared" ref="F302:AA302" si="175">$D$162</f>
        <v>113.12</v>
      </c>
      <c r="G302" s="44">
        <f t="shared" si="175"/>
        <v>113.12</v>
      </c>
      <c r="H302" s="44">
        <f t="shared" si="175"/>
        <v>113.12</v>
      </c>
      <c r="I302" s="44">
        <f t="shared" si="175"/>
        <v>113.12</v>
      </c>
      <c r="J302" s="44">
        <f t="shared" si="175"/>
        <v>113.12</v>
      </c>
      <c r="K302" s="44">
        <f t="shared" si="175"/>
        <v>113.12</v>
      </c>
      <c r="L302" s="44">
        <f t="shared" si="175"/>
        <v>113.12</v>
      </c>
      <c r="M302" s="44">
        <f t="shared" si="175"/>
        <v>113.12</v>
      </c>
      <c r="N302" s="44">
        <f t="shared" si="175"/>
        <v>113.12</v>
      </c>
      <c r="O302" s="44">
        <f t="shared" si="175"/>
        <v>113.12</v>
      </c>
      <c r="P302" s="44">
        <f t="shared" si="175"/>
        <v>113.12</v>
      </c>
      <c r="Q302" s="44">
        <f t="shared" si="175"/>
        <v>113.12</v>
      </c>
      <c r="R302" s="44">
        <f t="shared" si="175"/>
        <v>113.12</v>
      </c>
      <c r="S302" s="44">
        <f t="shared" si="175"/>
        <v>113.12</v>
      </c>
      <c r="T302" s="44">
        <f t="shared" si="175"/>
        <v>113.12</v>
      </c>
      <c r="U302" s="44">
        <f t="shared" si="175"/>
        <v>113.12</v>
      </c>
      <c r="V302" s="44">
        <f t="shared" si="175"/>
        <v>113.12</v>
      </c>
      <c r="W302" s="44">
        <f t="shared" si="175"/>
        <v>113.12</v>
      </c>
      <c r="X302" s="44">
        <f t="shared" si="175"/>
        <v>113.12</v>
      </c>
      <c r="Y302" s="44">
        <f t="shared" si="175"/>
        <v>113.12</v>
      </c>
      <c r="Z302" s="44">
        <f t="shared" si="175"/>
        <v>113.12</v>
      </c>
      <c r="AA302" s="44">
        <f t="shared" si="175"/>
        <v>113.12</v>
      </c>
    </row>
    <row r="303" spans="1:27" ht="12.75" customHeight="1" outlineLevel="1" x14ac:dyDescent="0.2">
      <c r="A303" s="91" t="s">
        <v>1140</v>
      </c>
      <c r="B303" s="63" t="s">
        <v>83</v>
      </c>
      <c r="C303" s="43" t="s">
        <v>79</v>
      </c>
      <c r="D303" s="44">
        <v>6.14</v>
      </c>
      <c r="E303" s="44">
        <v>6.14</v>
      </c>
      <c r="F303" s="44">
        <v>6.14</v>
      </c>
      <c r="G303" s="44">
        <v>6.14</v>
      </c>
      <c r="H303" s="44">
        <v>6.14</v>
      </c>
      <c r="I303" s="44">
        <v>6.14</v>
      </c>
      <c r="J303" s="44">
        <v>6.14</v>
      </c>
      <c r="K303" s="44">
        <v>6.14</v>
      </c>
      <c r="L303" s="44">
        <v>6.14</v>
      </c>
      <c r="M303" s="44">
        <v>6.14</v>
      </c>
      <c r="N303" s="44">
        <v>6.14</v>
      </c>
      <c r="O303" s="44">
        <v>6.14</v>
      </c>
      <c r="P303" s="44">
        <v>6.14</v>
      </c>
      <c r="Q303" s="44">
        <v>6.14</v>
      </c>
      <c r="R303" s="44">
        <v>6.14</v>
      </c>
      <c r="S303" s="44">
        <v>6.14</v>
      </c>
      <c r="T303" s="44">
        <v>6.14</v>
      </c>
      <c r="U303" s="44">
        <v>6.14</v>
      </c>
      <c r="V303" s="44">
        <v>6.14</v>
      </c>
      <c r="W303" s="44">
        <v>6.14</v>
      </c>
      <c r="X303" s="44">
        <v>6.14</v>
      </c>
      <c r="Y303" s="44">
        <v>6.14</v>
      </c>
      <c r="Z303" s="44">
        <v>6.14</v>
      </c>
      <c r="AA303" s="44">
        <v>6.14</v>
      </c>
    </row>
    <row r="304" spans="1:27" ht="12.75" customHeight="1" outlineLevel="1" x14ac:dyDescent="0.2">
      <c r="A304" s="91" t="s">
        <v>1141</v>
      </c>
      <c r="B304" s="63" t="s">
        <v>81</v>
      </c>
      <c r="C304" s="43" t="s">
        <v>79</v>
      </c>
      <c r="D304" s="44">
        <f>$D$11</f>
        <v>330.69</v>
      </c>
      <c r="E304" s="44">
        <f t="shared" ref="E304:AA304" si="176">$D$11</f>
        <v>330.69</v>
      </c>
      <c r="F304" s="44">
        <f t="shared" si="176"/>
        <v>330.69</v>
      </c>
      <c r="G304" s="44">
        <f t="shared" si="176"/>
        <v>330.69</v>
      </c>
      <c r="H304" s="44">
        <f t="shared" si="176"/>
        <v>330.69</v>
      </c>
      <c r="I304" s="44">
        <f t="shared" si="176"/>
        <v>330.69</v>
      </c>
      <c r="J304" s="44">
        <f t="shared" si="176"/>
        <v>330.69</v>
      </c>
      <c r="K304" s="44">
        <f t="shared" si="176"/>
        <v>330.69</v>
      </c>
      <c r="L304" s="44">
        <f t="shared" si="176"/>
        <v>330.69</v>
      </c>
      <c r="M304" s="44">
        <f t="shared" si="176"/>
        <v>330.69</v>
      </c>
      <c r="N304" s="44">
        <f t="shared" si="176"/>
        <v>330.69</v>
      </c>
      <c r="O304" s="44">
        <f t="shared" si="176"/>
        <v>330.69</v>
      </c>
      <c r="P304" s="44">
        <f t="shared" si="176"/>
        <v>330.69</v>
      </c>
      <c r="Q304" s="44">
        <f t="shared" si="176"/>
        <v>330.69</v>
      </c>
      <c r="R304" s="44">
        <f t="shared" si="176"/>
        <v>330.69</v>
      </c>
      <c r="S304" s="44">
        <f t="shared" si="176"/>
        <v>330.69</v>
      </c>
      <c r="T304" s="44">
        <f t="shared" si="176"/>
        <v>330.69</v>
      </c>
      <c r="U304" s="44">
        <f t="shared" si="176"/>
        <v>330.69</v>
      </c>
      <c r="V304" s="44">
        <f t="shared" si="176"/>
        <v>330.69</v>
      </c>
      <c r="W304" s="44">
        <f t="shared" si="176"/>
        <v>330.69</v>
      </c>
      <c r="X304" s="44">
        <f t="shared" si="176"/>
        <v>330.69</v>
      </c>
      <c r="Y304" s="44">
        <f t="shared" si="176"/>
        <v>330.69</v>
      </c>
      <c r="Z304" s="44">
        <f t="shared" si="176"/>
        <v>330.69</v>
      </c>
      <c r="AA304" s="44">
        <f t="shared" si="176"/>
        <v>330.69</v>
      </c>
    </row>
    <row r="305" spans="1:27" ht="12.75" customHeight="1" x14ac:dyDescent="0.2">
      <c r="A305" s="90" t="s">
        <v>1142</v>
      </c>
      <c r="B305" s="28" t="str">
        <f>"30"&amp;"."&amp;$B$640&amp;"."&amp;$B$641</f>
        <v>30.04.2023</v>
      </c>
      <c r="C305" s="82" t="s">
        <v>76</v>
      </c>
      <c r="D305" s="83">
        <f>ROUND(((D306+D307+D309+D308)/1000),5)</f>
        <v>2.0855100000000002</v>
      </c>
      <c r="E305" s="83">
        <f>ROUND(((E306+E307+E309+E308)/1000),5)</f>
        <v>1.9179299999999999</v>
      </c>
      <c r="F305" s="83">
        <f>ROUND(((F306+F307+F309+F308)/1000),5)</f>
        <v>1.77972</v>
      </c>
      <c r="G305" s="83">
        <f t="shared" ref="G305:AA305" si="177">ROUND(((G306+G307+G309+G308)/1000),5)</f>
        <v>1.7288699999999999</v>
      </c>
      <c r="H305" s="83">
        <f t="shared" si="177"/>
        <v>1.7257800000000001</v>
      </c>
      <c r="I305" s="83">
        <f t="shared" si="177"/>
        <v>1.76071</v>
      </c>
      <c r="J305" s="83">
        <f t="shared" si="177"/>
        <v>1.7669600000000001</v>
      </c>
      <c r="K305" s="83">
        <f t="shared" si="177"/>
        <v>1.8907799999999999</v>
      </c>
      <c r="L305" s="83">
        <f t="shared" si="177"/>
        <v>2.1304599999999998</v>
      </c>
      <c r="M305" s="83">
        <f t="shared" si="177"/>
        <v>2.29549</v>
      </c>
      <c r="N305" s="83">
        <f t="shared" si="177"/>
        <v>2.3671500000000001</v>
      </c>
      <c r="O305" s="83">
        <f t="shared" si="177"/>
        <v>2.3663099999999999</v>
      </c>
      <c r="P305" s="83">
        <f t="shared" si="177"/>
        <v>2.3528500000000001</v>
      </c>
      <c r="Q305" s="83">
        <f t="shared" si="177"/>
        <v>2.35161</v>
      </c>
      <c r="R305" s="83">
        <f t="shared" si="177"/>
        <v>2.2547799999999998</v>
      </c>
      <c r="S305" s="83">
        <f t="shared" si="177"/>
        <v>2.2373500000000002</v>
      </c>
      <c r="T305" s="83">
        <f t="shared" si="177"/>
        <v>2.3965000000000001</v>
      </c>
      <c r="U305" s="83">
        <f t="shared" si="177"/>
        <v>2.4316</v>
      </c>
      <c r="V305" s="83">
        <f t="shared" si="177"/>
        <v>2.4401000000000002</v>
      </c>
      <c r="W305" s="83">
        <f t="shared" si="177"/>
        <v>2.6133600000000001</v>
      </c>
      <c r="X305" s="83">
        <f t="shared" si="177"/>
        <v>2.8018399999999999</v>
      </c>
      <c r="Y305" s="83">
        <f t="shared" si="177"/>
        <v>2.4961600000000002</v>
      </c>
      <c r="Z305" s="83">
        <f t="shared" si="177"/>
        <v>2.2066599999999998</v>
      </c>
      <c r="AA305" s="83">
        <f t="shared" si="177"/>
        <v>2.0664799999999999</v>
      </c>
    </row>
    <row r="306" spans="1:27" ht="12.75" customHeight="1" outlineLevel="1" x14ac:dyDescent="0.2">
      <c r="A306" s="91" t="s">
        <v>1143</v>
      </c>
      <c r="B306" s="63" t="s">
        <v>233</v>
      </c>
      <c r="C306" s="43" t="s">
        <v>79</v>
      </c>
      <c r="D306" s="44">
        <v>1635.56</v>
      </c>
      <c r="E306" s="44">
        <v>1467.98</v>
      </c>
      <c r="F306" s="44">
        <v>1329.77</v>
      </c>
      <c r="G306" s="44">
        <v>1278.92</v>
      </c>
      <c r="H306" s="44">
        <v>1275.83</v>
      </c>
      <c r="I306" s="44">
        <v>1310.76</v>
      </c>
      <c r="J306" s="44">
        <v>1317.01</v>
      </c>
      <c r="K306" s="44">
        <v>1440.83</v>
      </c>
      <c r="L306" s="44">
        <v>1680.51</v>
      </c>
      <c r="M306" s="44">
        <v>1845.54</v>
      </c>
      <c r="N306" s="44">
        <v>1917.2</v>
      </c>
      <c r="O306" s="44">
        <v>1916.36</v>
      </c>
      <c r="P306" s="44">
        <v>1902.9</v>
      </c>
      <c r="Q306" s="44">
        <v>1901.66</v>
      </c>
      <c r="R306" s="44">
        <v>1804.83</v>
      </c>
      <c r="S306" s="44">
        <v>1787.4</v>
      </c>
      <c r="T306" s="44">
        <v>1946.55</v>
      </c>
      <c r="U306" s="44">
        <v>1981.65</v>
      </c>
      <c r="V306" s="44">
        <v>1990.15</v>
      </c>
      <c r="W306" s="44">
        <v>2163.41</v>
      </c>
      <c r="X306" s="44">
        <v>2351.89</v>
      </c>
      <c r="Y306" s="44">
        <v>2046.21</v>
      </c>
      <c r="Z306" s="44">
        <v>1756.71</v>
      </c>
      <c r="AA306" s="44">
        <v>1616.53</v>
      </c>
    </row>
    <row r="307" spans="1:27" ht="12.75" customHeight="1" outlineLevel="1" x14ac:dyDescent="0.2">
      <c r="A307" s="91" t="s">
        <v>1144</v>
      </c>
      <c r="B307" s="63" t="s">
        <v>90</v>
      </c>
      <c r="C307" s="43" t="s">
        <v>79</v>
      </c>
      <c r="D307" s="44">
        <f>$D$162</f>
        <v>113.12</v>
      </c>
      <c r="E307" s="44">
        <f>$D$162</f>
        <v>113.12</v>
      </c>
      <c r="F307" s="44">
        <f t="shared" ref="F307:AA307" si="178">$D$162</f>
        <v>113.12</v>
      </c>
      <c r="G307" s="44">
        <f t="shared" si="178"/>
        <v>113.12</v>
      </c>
      <c r="H307" s="44">
        <f t="shared" si="178"/>
        <v>113.12</v>
      </c>
      <c r="I307" s="44">
        <f t="shared" si="178"/>
        <v>113.12</v>
      </c>
      <c r="J307" s="44">
        <f t="shared" si="178"/>
        <v>113.12</v>
      </c>
      <c r="K307" s="44">
        <f t="shared" si="178"/>
        <v>113.12</v>
      </c>
      <c r="L307" s="44">
        <f t="shared" si="178"/>
        <v>113.12</v>
      </c>
      <c r="M307" s="44">
        <f t="shared" si="178"/>
        <v>113.12</v>
      </c>
      <c r="N307" s="44">
        <f t="shared" si="178"/>
        <v>113.12</v>
      </c>
      <c r="O307" s="44">
        <f t="shared" si="178"/>
        <v>113.12</v>
      </c>
      <c r="P307" s="44">
        <f t="shared" si="178"/>
        <v>113.12</v>
      </c>
      <c r="Q307" s="44">
        <f t="shared" si="178"/>
        <v>113.12</v>
      </c>
      <c r="R307" s="44">
        <f t="shared" si="178"/>
        <v>113.12</v>
      </c>
      <c r="S307" s="44">
        <f t="shared" si="178"/>
        <v>113.12</v>
      </c>
      <c r="T307" s="44">
        <f t="shared" si="178"/>
        <v>113.12</v>
      </c>
      <c r="U307" s="44">
        <f t="shared" si="178"/>
        <v>113.12</v>
      </c>
      <c r="V307" s="44">
        <f t="shared" si="178"/>
        <v>113.12</v>
      </c>
      <c r="W307" s="44">
        <f t="shared" si="178"/>
        <v>113.12</v>
      </c>
      <c r="X307" s="44">
        <f t="shared" si="178"/>
        <v>113.12</v>
      </c>
      <c r="Y307" s="44">
        <f t="shared" si="178"/>
        <v>113.12</v>
      </c>
      <c r="Z307" s="44">
        <f t="shared" si="178"/>
        <v>113.12</v>
      </c>
      <c r="AA307" s="44">
        <f t="shared" si="178"/>
        <v>113.12</v>
      </c>
    </row>
    <row r="308" spans="1:27" ht="12.75" customHeight="1" outlineLevel="1" x14ac:dyDescent="0.2">
      <c r="A308" s="91" t="s">
        <v>1145</v>
      </c>
      <c r="B308" s="63" t="s">
        <v>83</v>
      </c>
      <c r="C308" s="43" t="s">
        <v>79</v>
      </c>
      <c r="D308" s="44">
        <v>6.14</v>
      </c>
      <c r="E308" s="44">
        <v>6.14</v>
      </c>
      <c r="F308" s="44">
        <v>6.14</v>
      </c>
      <c r="G308" s="44">
        <v>6.14</v>
      </c>
      <c r="H308" s="44">
        <v>6.14</v>
      </c>
      <c r="I308" s="44">
        <v>6.14</v>
      </c>
      <c r="J308" s="44">
        <v>6.14</v>
      </c>
      <c r="K308" s="44">
        <v>6.14</v>
      </c>
      <c r="L308" s="44">
        <v>6.14</v>
      </c>
      <c r="M308" s="44">
        <v>6.14</v>
      </c>
      <c r="N308" s="44">
        <v>6.14</v>
      </c>
      <c r="O308" s="44">
        <v>6.14</v>
      </c>
      <c r="P308" s="44">
        <v>6.14</v>
      </c>
      <c r="Q308" s="44">
        <v>6.14</v>
      </c>
      <c r="R308" s="44">
        <v>6.14</v>
      </c>
      <c r="S308" s="44">
        <v>6.14</v>
      </c>
      <c r="T308" s="44">
        <v>6.14</v>
      </c>
      <c r="U308" s="44">
        <v>6.14</v>
      </c>
      <c r="V308" s="44">
        <v>6.14</v>
      </c>
      <c r="W308" s="44">
        <v>6.14</v>
      </c>
      <c r="X308" s="44">
        <v>6.14</v>
      </c>
      <c r="Y308" s="44">
        <v>6.14</v>
      </c>
      <c r="Z308" s="44">
        <v>6.14</v>
      </c>
      <c r="AA308" s="44">
        <v>6.14</v>
      </c>
    </row>
    <row r="309" spans="1:27" ht="12.75" customHeight="1" outlineLevel="1" x14ac:dyDescent="0.2">
      <c r="A309" s="91" t="s">
        <v>1146</v>
      </c>
      <c r="B309" s="63" t="s">
        <v>81</v>
      </c>
      <c r="C309" s="43" t="s">
        <v>79</v>
      </c>
      <c r="D309" s="44">
        <f>$D$11</f>
        <v>330.69</v>
      </c>
      <c r="E309" s="44">
        <f t="shared" ref="E309:AA309" si="179">$D$11</f>
        <v>330.69</v>
      </c>
      <c r="F309" s="44">
        <f t="shared" si="179"/>
        <v>330.69</v>
      </c>
      <c r="G309" s="44">
        <f t="shared" si="179"/>
        <v>330.69</v>
      </c>
      <c r="H309" s="44">
        <f t="shared" si="179"/>
        <v>330.69</v>
      </c>
      <c r="I309" s="44">
        <f t="shared" si="179"/>
        <v>330.69</v>
      </c>
      <c r="J309" s="44">
        <f t="shared" si="179"/>
        <v>330.69</v>
      </c>
      <c r="K309" s="44">
        <f t="shared" si="179"/>
        <v>330.69</v>
      </c>
      <c r="L309" s="44">
        <f t="shared" si="179"/>
        <v>330.69</v>
      </c>
      <c r="M309" s="44">
        <f t="shared" si="179"/>
        <v>330.69</v>
      </c>
      <c r="N309" s="44">
        <f t="shared" si="179"/>
        <v>330.69</v>
      </c>
      <c r="O309" s="44">
        <f t="shared" si="179"/>
        <v>330.69</v>
      </c>
      <c r="P309" s="44">
        <f t="shared" si="179"/>
        <v>330.69</v>
      </c>
      <c r="Q309" s="44">
        <f t="shared" si="179"/>
        <v>330.69</v>
      </c>
      <c r="R309" s="44">
        <f t="shared" si="179"/>
        <v>330.69</v>
      </c>
      <c r="S309" s="44">
        <f t="shared" si="179"/>
        <v>330.69</v>
      </c>
      <c r="T309" s="44">
        <f t="shared" si="179"/>
        <v>330.69</v>
      </c>
      <c r="U309" s="44">
        <f t="shared" si="179"/>
        <v>330.69</v>
      </c>
      <c r="V309" s="44">
        <f t="shared" si="179"/>
        <v>330.69</v>
      </c>
      <c r="W309" s="44">
        <f t="shared" si="179"/>
        <v>330.69</v>
      </c>
      <c r="X309" s="44">
        <f t="shared" si="179"/>
        <v>330.69</v>
      </c>
      <c r="Y309" s="44">
        <f t="shared" si="179"/>
        <v>330.69</v>
      </c>
      <c r="Z309" s="44">
        <f t="shared" si="179"/>
        <v>330.69</v>
      </c>
      <c r="AA309" s="44">
        <f t="shared" si="179"/>
        <v>330.69</v>
      </c>
    </row>
    <row r="310" spans="1:27" ht="12.75" customHeight="1" x14ac:dyDescent="0.2">
      <c r="A310" s="92"/>
      <c r="B310" s="93" t="s">
        <v>382</v>
      </c>
      <c r="C310" s="94"/>
      <c r="D310" s="95"/>
      <c r="E310" s="95"/>
      <c r="F310" s="95"/>
      <c r="G310" s="95"/>
      <c r="I310" s="39"/>
    </row>
    <row r="311" spans="1:27" ht="12.75" customHeight="1" x14ac:dyDescent="0.2">
      <c r="A311" s="164" t="s">
        <v>534</v>
      </c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6"/>
    </row>
    <row r="312" spans="1:27" ht="25.5" x14ac:dyDescent="0.2">
      <c r="A312" s="26" t="s">
        <v>64</v>
      </c>
      <c r="B312" s="27" t="s">
        <v>205</v>
      </c>
      <c r="C312" s="26" t="s">
        <v>206</v>
      </c>
      <c r="D312" s="27" t="s">
        <v>207</v>
      </c>
      <c r="E312" s="27" t="s">
        <v>208</v>
      </c>
      <c r="F312" s="27" t="s">
        <v>209</v>
      </c>
      <c r="G312" s="27" t="s">
        <v>210</v>
      </c>
      <c r="H312" s="27" t="s">
        <v>211</v>
      </c>
      <c r="I312" s="27" t="s">
        <v>212</v>
      </c>
      <c r="J312" s="27" t="s">
        <v>213</v>
      </c>
      <c r="K312" s="27" t="s">
        <v>214</v>
      </c>
      <c r="L312" s="27" t="s">
        <v>215</v>
      </c>
      <c r="M312" s="27" t="s">
        <v>216</v>
      </c>
      <c r="N312" s="27" t="s">
        <v>217</v>
      </c>
      <c r="O312" s="27" t="s">
        <v>218</v>
      </c>
      <c r="P312" s="27" t="s">
        <v>219</v>
      </c>
      <c r="Q312" s="27" t="s">
        <v>220</v>
      </c>
      <c r="R312" s="27" t="s">
        <v>221</v>
      </c>
      <c r="S312" s="27" t="s">
        <v>222</v>
      </c>
      <c r="T312" s="27" t="s">
        <v>223</v>
      </c>
      <c r="U312" s="27" t="s">
        <v>224</v>
      </c>
      <c r="V312" s="27" t="s">
        <v>225</v>
      </c>
      <c r="W312" s="27" t="s">
        <v>226</v>
      </c>
      <c r="X312" s="27" t="s">
        <v>227</v>
      </c>
      <c r="Y312" s="27" t="s">
        <v>228</v>
      </c>
      <c r="Z312" s="27" t="s">
        <v>229</v>
      </c>
      <c r="AA312" s="27" t="s">
        <v>230</v>
      </c>
    </row>
    <row r="313" spans="1:27" ht="12.75" customHeight="1" x14ac:dyDescent="0.2">
      <c r="A313" s="90" t="s">
        <v>1147</v>
      </c>
      <c r="B313" s="28" t="str">
        <f>"01"&amp;"."&amp;$B$640&amp;"."&amp;$B$641</f>
        <v>01.04.2023</v>
      </c>
      <c r="C313" s="82" t="s">
        <v>76</v>
      </c>
      <c r="D313" s="83">
        <f>ROUND(((D314+D315+D317+D316)/1000),5)</f>
        <v>1.7427699999999999</v>
      </c>
      <c r="E313" s="83">
        <f>ROUND(((E314+E315+E317+E316)/1000),5)</f>
        <v>1.6616</v>
      </c>
      <c r="F313" s="83">
        <f>ROUND(((F314+F315+F317+F316)/1000),5)</f>
        <v>1.65002</v>
      </c>
      <c r="G313" s="83">
        <f t="shared" ref="G313:AA313" si="180">ROUND(((G314+G315+G317+G316)/1000),5)</f>
        <v>1.64117</v>
      </c>
      <c r="H313" s="83">
        <f t="shared" si="180"/>
        <v>1.65303</v>
      </c>
      <c r="I313" s="83">
        <f t="shared" si="180"/>
        <v>1.6613899999999999</v>
      </c>
      <c r="J313" s="83">
        <f t="shared" si="180"/>
        <v>1.66384</v>
      </c>
      <c r="K313" s="83">
        <f t="shared" si="180"/>
        <v>1.8842399999999999</v>
      </c>
      <c r="L313" s="83">
        <f t="shared" si="180"/>
        <v>2.0733000000000001</v>
      </c>
      <c r="M313" s="83">
        <f t="shared" si="180"/>
        <v>2.1041699999999999</v>
      </c>
      <c r="N313" s="83">
        <f t="shared" si="180"/>
        <v>2.1399599999999999</v>
      </c>
      <c r="O313" s="83">
        <f t="shared" si="180"/>
        <v>2.17537</v>
      </c>
      <c r="P313" s="83">
        <f t="shared" si="180"/>
        <v>2.1600100000000002</v>
      </c>
      <c r="Q313" s="83">
        <f t="shared" si="180"/>
        <v>2.1547999999999998</v>
      </c>
      <c r="R313" s="83">
        <f t="shared" si="180"/>
        <v>2.1447799999999999</v>
      </c>
      <c r="S313" s="83">
        <f t="shared" si="180"/>
        <v>2.1459000000000001</v>
      </c>
      <c r="T313" s="83">
        <f t="shared" si="180"/>
        <v>2.1453600000000002</v>
      </c>
      <c r="U313" s="83">
        <f t="shared" si="180"/>
        <v>2.1349300000000002</v>
      </c>
      <c r="V313" s="83">
        <f t="shared" si="180"/>
        <v>2.1384099999999999</v>
      </c>
      <c r="W313" s="83">
        <f t="shared" si="180"/>
        <v>2.1732399999999998</v>
      </c>
      <c r="X313" s="83">
        <f t="shared" si="180"/>
        <v>2.1598799999999998</v>
      </c>
      <c r="Y313" s="83">
        <f t="shared" si="180"/>
        <v>2.1027800000000001</v>
      </c>
      <c r="Z313" s="83">
        <f t="shared" si="180"/>
        <v>2.0227499999999998</v>
      </c>
      <c r="AA313" s="83">
        <f t="shared" si="180"/>
        <v>1.89893</v>
      </c>
    </row>
    <row r="314" spans="1:27" ht="12.75" customHeight="1" outlineLevel="1" x14ac:dyDescent="0.2">
      <c r="A314" s="91" t="s">
        <v>1148</v>
      </c>
      <c r="B314" s="63" t="s">
        <v>233</v>
      </c>
      <c r="C314" s="43" t="s">
        <v>79</v>
      </c>
      <c r="D314" s="44">
        <v>1188.9100000000001</v>
      </c>
      <c r="E314" s="44">
        <v>1107.74</v>
      </c>
      <c r="F314" s="44">
        <v>1096.1600000000001</v>
      </c>
      <c r="G314" s="44">
        <v>1087.31</v>
      </c>
      <c r="H314" s="44">
        <v>1099.17</v>
      </c>
      <c r="I314" s="44">
        <v>1107.53</v>
      </c>
      <c r="J314" s="44">
        <v>1109.98</v>
      </c>
      <c r="K314" s="44">
        <v>1330.38</v>
      </c>
      <c r="L314" s="44">
        <v>1519.44</v>
      </c>
      <c r="M314" s="44">
        <v>1550.31</v>
      </c>
      <c r="N314" s="44">
        <v>1586.1</v>
      </c>
      <c r="O314" s="44">
        <v>1621.51</v>
      </c>
      <c r="P314" s="44">
        <v>1606.15</v>
      </c>
      <c r="Q314" s="44">
        <v>1600.94</v>
      </c>
      <c r="R314" s="44">
        <v>1590.92</v>
      </c>
      <c r="S314" s="44">
        <v>1592.04</v>
      </c>
      <c r="T314" s="44">
        <v>1591.5</v>
      </c>
      <c r="U314" s="44">
        <v>1581.07</v>
      </c>
      <c r="V314" s="44">
        <v>1584.55</v>
      </c>
      <c r="W314" s="44">
        <v>1619.38</v>
      </c>
      <c r="X314" s="44">
        <v>1606.02</v>
      </c>
      <c r="Y314" s="44">
        <v>1548.92</v>
      </c>
      <c r="Z314" s="44">
        <v>1468.89</v>
      </c>
      <c r="AA314" s="44">
        <v>1345.07</v>
      </c>
    </row>
    <row r="315" spans="1:27" ht="12.75" customHeight="1" outlineLevel="1" x14ac:dyDescent="0.2">
      <c r="A315" s="91" t="s">
        <v>1149</v>
      </c>
      <c r="B315" s="63" t="s">
        <v>90</v>
      </c>
      <c r="C315" s="43" t="s">
        <v>79</v>
      </c>
      <c r="D315" s="44">
        <v>217.03</v>
      </c>
      <c r="E315" s="44">
        <f>$D$315</f>
        <v>217.03</v>
      </c>
      <c r="F315" s="44">
        <f t="shared" ref="F315:AA315" si="181">$D$315</f>
        <v>217.03</v>
      </c>
      <c r="G315" s="44">
        <f t="shared" si="181"/>
        <v>217.03</v>
      </c>
      <c r="H315" s="44">
        <f t="shared" si="181"/>
        <v>217.03</v>
      </c>
      <c r="I315" s="44">
        <f t="shared" si="181"/>
        <v>217.03</v>
      </c>
      <c r="J315" s="44">
        <f t="shared" si="181"/>
        <v>217.03</v>
      </c>
      <c r="K315" s="44">
        <f t="shared" si="181"/>
        <v>217.03</v>
      </c>
      <c r="L315" s="44">
        <f t="shared" si="181"/>
        <v>217.03</v>
      </c>
      <c r="M315" s="44">
        <f t="shared" si="181"/>
        <v>217.03</v>
      </c>
      <c r="N315" s="44">
        <f t="shared" si="181"/>
        <v>217.03</v>
      </c>
      <c r="O315" s="44">
        <f t="shared" si="181"/>
        <v>217.03</v>
      </c>
      <c r="P315" s="44">
        <f t="shared" si="181"/>
        <v>217.03</v>
      </c>
      <c r="Q315" s="44">
        <f t="shared" si="181"/>
        <v>217.03</v>
      </c>
      <c r="R315" s="44">
        <f t="shared" si="181"/>
        <v>217.03</v>
      </c>
      <c r="S315" s="44">
        <f t="shared" si="181"/>
        <v>217.03</v>
      </c>
      <c r="T315" s="44">
        <f t="shared" si="181"/>
        <v>217.03</v>
      </c>
      <c r="U315" s="44">
        <f t="shared" si="181"/>
        <v>217.03</v>
      </c>
      <c r="V315" s="44">
        <f t="shared" si="181"/>
        <v>217.03</v>
      </c>
      <c r="W315" s="44">
        <f t="shared" si="181"/>
        <v>217.03</v>
      </c>
      <c r="X315" s="44">
        <f t="shared" si="181"/>
        <v>217.03</v>
      </c>
      <c r="Y315" s="44">
        <f t="shared" si="181"/>
        <v>217.03</v>
      </c>
      <c r="Z315" s="44">
        <f t="shared" si="181"/>
        <v>217.03</v>
      </c>
      <c r="AA315" s="44">
        <f t="shared" si="181"/>
        <v>217.03</v>
      </c>
    </row>
    <row r="316" spans="1:27" ht="12.75" customHeight="1" outlineLevel="1" x14ac:dyDescent="0.2">
      <c r="A316" s="91" t="s">
        <v>1150</v>
      </c>
      <c r="B316" s="63" t="s">
        <v>83</v>
      </c>
      <c r="C316" s="43" t="s">
        <v>79</v>
      </c>
      <c r="D316" s="44">
        <v>6.14</v>
      </c>
      <c r="E316" s="44">
        <v>6.14</v>
      </c>
      <c r="F316" s="44">
        <v>6.14</v>
      </c>
      <c r="G316" s="44">
        <v>6.14</v>
      </c>
      <c r="H316" s="44">
        <v>6.14</v>
      </c>
      <c r="I316" s="44">
        <v>6.14</v>
      </c>
      <c r="J316" s="44">
        <v>6.14</v>
      </c>
      <c r="K316" s="44">
        <v>6.14</v>
      </c>
      <c r="L316" s="44">
        <v>6.14</v>
      </c>
      <c r="M316" s="44">
        <v>6.14</v>
      </c>
      <c r="N316" s="44">
        <v>6.14</v>
      </c>
      <c r="O316" s="44">
        <v>6.14</v>
      </c>
      <c r="P316" s="44">
        <v>6.14</v>
      </c>
      <c r="Q316" s="44">
        <v>6.14</v>
      </c>
      <c r="R316" s="44">
        <v>6.14</v>
      </c>
      <c r="S316" s="44">
        <v>6.14</v>
      </c>
      <c r="T316" s="44">
        <v>6.14</v>
      </c>
      <c r="U316" s="44">
        <v>6.14</v>
      </c>
      <c r="V316" s="44">
        <v>6.14</v>
      </c>
      <c r="W316" s="44">
        <v>6.14</v>
      </c>
      <c r="X316" s="44">
        <v>6.14</v>
      </c>
      <c r="Y316" s="44">
        <v>6.14</v>
      </c>
      <c r="Z316" s="44">
        <v>6.14</v>
      </c>
      <c r="AA316" s="44">
        <v>6.14</v>
      </c>
    </row>
    <row r="317" spans="1:27" ht="12.75" customHeight="1" outlineLevel="1" x14ac:dyDescent="0.2">
      <c r="A317" s="91" t="s">
        <v>1151</v>
      </c>
      <c r="B317" s="63" t="s">
        <v>81</v>
      </c>
      <c r="C317" s="43" t="s">
        <v>79</v>
      </c>
      <c r="D317" s="44">
        <f>$D$11</f>
        <v>330.69</v>
      </c>
      <c r="E317" s="44">
        <f t="shared" ref="E317:AA317" si="182">$D$11</f>
        <v>330.69</v>
      </c>
      <c r="F317" s="44">
        <f t="shared" si="182"/>
        <v>330.69</v>
      </c>
      <c r="G317" s="44">
        <f t="shared" si="182"/>
        <v>330.69</v>
      </c>
      <c r="H317" s="44">
        <f t="shared" si="182"/>
        <v>330.69</v>
      </c>
      <c r="I317" s="44">
        <f t="shared" si="182"/>
        <v>330.69</v>
      </c>
      <c r="J317" s="44">
        <f t="shared" si="182"/>
        <v>330.69</v>
      </c>
      <c r="K317" s="44">
        <f t="shared" si="182"/>
        <v>330.69</v>
      </c>
      <c r="L317" s="44">
        <f t="shared" si="182"/>
        <v>330.69</v>
      </c>
      <c r="M317" s="44">
        <f t="shared" si="182"/>
        <v>330.69</v>
      </c>
      <c r="N317" s="44">
        <f t="shared" si="182"/>
        <v>330.69</v>
      </c>
      <c r="O317" s="44">
        <f t="shared" si="182"/>
        <v>330.69</v>
      </c>
      <c r="P317" s="44">
        <f t="shared" si="182"/>
        <v>330.69</v>
      </c>
      <c r="Q317" s="44">
        <f t="shared" si="182"/>
        <v>330.69</v>
      </c>
      <c r="R317" s="44">
        <f t="shared" si="182"/>
        <v>330.69</v>
      </c>
      <c r="S317" s="44">
        <f t="shared" si="182"/>
        <v>330.69</v>
      </c>
      <c r="T317" s="44">
        <f t="shared" si="182"/>
        <v>330.69</v>
      </c>
      <c r="U317" s="44">
        <f t="shared" si="182"/>
        <v>330.69</v>
      </c>
      <c r="V317" s="44">
        <f t="shared" si="182"/>
        <v>330.69</v>
      </c>
      <c r="W317" s="44">
        <f t="shared" si="182"/>
        <v>330.69</v>
      </c>
      <c r="X317" s="44">
        <f t="shared" si="182"/>
        <v>330.69</v>
      </c>
      <c r="Y317" s="44">
        <f t="shared" si="182"/>
        <v>330.69</v>
      </c>
      <c r="Z317" s="44">
        <f t="shared" si="182"/>
        <v>330.69</v>
      </c>
      <c r="AA317" s="44">
        <f t="shared" si="182"/>
        <v>330.69</v>
      </c>
    </row>
    <row r="318" spans="1:27" ht="12.75" customHeight="1" x14ac:dyDescent="0.2">
      <c r="A318" s="90" t="s">
        <v>1152</v>
      </c>
      <c r="B318" s="28" t="str">
        <f>"02"&amp;"."&amp;$B$640&amp;"."&amp;$B$641</f>
        <v>02.04.2023</v>
      </c>
      <c r="C318" s="82" t="s">
        <v>76</v>
      </c>
      <c r="D318" s="83">
        <f>ROUND(((D319+D320+D322+D321)/1000),5)</f>
        <v>1.67161</v>
      </c>
      <c r="E318" s="83">
        <f>ROUND(((E319+E320+E322+E321)/1000),5)</f>
        <v>1.62582</v>
      </c>
      <c r="F318" s="83">
        <f>ROUND(((F319+F320+F322+F321)/1000),5)</f>
        <v>1.56778</v>
      </c>
      <c r="G318" s="83">
        <f t="shared" ref="G318:AA318" si="183">ROUND(((G319+G320+G322+G321)/1000),5)</f>
        <v>1.55905</v>
      </c>
      <c r="H318" s="83">
        <f t="shared" si="183"/>
        <v>1.5646100000000001</v>
      </c>
      <c r="I318" s="83">
        <f t="shared" si="183"/>
        <v>1.57952</v>
      </c>
      <c r="J318" s="83">
        <f t="shared" si="183"/>
        <v>1.55864</v>
      </c>
      <c r="K318" s="83">
        <f t="shared" si="183"/>
        <v>1.61233</v>
      </c>
      <c r="L318" s="83">
        <f t="shared" si="183"/>
        <v>1.84076</v>
      </c>
      <c r="M318" s="83">
        <f t="shared" si="183"/>
        <v>1.9157599999999999</v>
      </c>
      <c r="N318" s="83">
        <f t="shared" si="183"/>
        <v>1.95709</v>
      </c>
      <c r="O318" s="83">
        <f t="shared" si="183"/>
        <v>1.9662299999999999</v>
      </c>
      <c r="P318" s="83">
        <f t="shared" si="183"/>
        <v>1.9666300000000001</v>
      </c>
      <c r="Q318" s="83">
        <f t="shared" si="183"/>
        <v>1.98699</v>
      </c>
      <c r="R318" s="83">
        <f t="shared" si="183"/>
        <v>1.98041</v>
      </c>
      <c r="S318" s="83">
        <f t="shared" si="183"/>
        <v>1.9534800000000001</v>
      </c>
      <c r="T318" s="83">
        <f t="shared" si="183"/>
        <v>1.95156</v>
      </c>
      <c r="U318" s="83">
        <f t="shared" si="183"/>
        <v>1.9659800000000001</v>
      </c>
      <c r="V318" s="83">
        <f t="shared" si="183"/>
        <v>2.1387399999999999</v>
      </c>
      <c r="W318" s="83">
        <f t="shared" si="183"/>
        <v>2.2028300000000001</v>
      </c>
      <c r="X318" s="83">
        <f t="shared" si="183"/>
        <v>2.17184</v>
      </c>
      <c r="Y318" s="83">
        <f t="shared" si="183"/>
        <v>2.0438100000000001</v>
      </c>
      <c r="Z318" s="83">
        <f t="shared" si="183"/>
        <v>1.87138</v>
      </c>
      <c r="AA318" s="83">
        <f t="shared" si="183"/>
        <v>1.80019</v>
      </c>
    </row>
    <row r="319" spans="1:27" ht="12.75" customHeight="1" outlineLevel="1" x14ac:dyDescent="0.2">
      <c r="A319" s="91" t="s">
        <v>1153</v>
      </c>
      <c r="B319" s="63" t="s">
        <v>233</v>
      </c>
      <c r="C319" s="43" t="s">
        <v>79</v>
      </c>
      <c r="D319" s="44">
        <v>1117.75</v>
      </c>
      <c r="E319" s="44">
        <v>1071.96</v>
      </c>
      <c r="F319" s="44">
        <v>1013.92</v>
      </c>
      <c r="G319" s="44">
        <v>1005.19</v>
      </c>
      <c r="H319" s="44">
        <v>1010.75</v>
      </c>
      <c r="I319" s="44">
        <v>1025.6600000000001</v>
      </c>
      <c r="J319" s="44">
        <v>1004.78</v>
      </c>
      <c r="K319" s="44">
        <v>1058.47</v>
      </c>
      <c r="L319" s="44">
        <v>1286.9000000000001</v>
      </c>
      <c r="M319" s="44">
        <v>1361.9</v>
      </c>
      <c r="N319" s="44">
        <v>1403.23</v>
      </c>
      <c r="O319" s="44">
        <v>1412.37</v>
      </c>
      <c r="P319" s="44">
        <v>1412.77</v>
      </c>
      <c r="Q319" s="44">
        <v>1433.13</v>
      </c>
      <c r="R319" s="44">
        <v>1426.55</v>
      </c>
      <c r="S319" s="44">
        <v>1399.62</v>
      </c>
      <c r="T319" s="44">
        <v>1397.7</v>
      </c>
      <c r="U319" s="44">
        <v>1412.12</v>
      </c>
      <c r="V319" s="44">
        <v>1584.88</v>
      </c>
      <c r="W319" s="44">
        <v>1648.97</v>
      </c>
      <c r="X319" s="44">
        <v>1617.98</v>
      </c>
      <c r="Y319" s="44">
        <v>1489.95</v>
      </c>
      <c r="Z319" s="44">
        <v>1317.52</v>
      </c>
      <c r="AA319" s="44">
        <v>1246.33</v>
      </c>
    </row>
    <row r="320" spans="1:27" ht="12.75" customHeight="1" outlineLevel="1" x14ac:dyDescent="0.2">
      <c r="A320" s="91" t="s">
        <v>1154</v>
      </c>
      <c r="B320" s="63" t="s">
        <v>90</v>
      </c>
      <c r="C320" s="43" t="s">
        <v>79</v>
      </c>
      <c r="D320" s="44">
        <f>$D$315</f>
        <v>217.03</v>
      </c>
      <c r="E320" s="44">
        <f t="shared" ref="E320:AA320" si="184">$D$315</f>
        <v>217.03</v>
      </c>
      <c r="F320" s="44">
        <f t="shared" si="184"/>
        <v>217.03</v>
      </c>
      <c r="G320" s="44">
        <f t="shared" si="184"/>
        <v>217.03</v>
      </c>
      <c r="H320" s="44">
        <f t="shared" si="184"/>
        <v>217.03</v>
      </c>
      <c r="I320" s="44">
        <f t="shared" si="184"/>
        <v>217.03</v>
      </c>
      <c r="J320" s="44">
        <f t="shared" si="184"/>
        <v>217.03</v>
      </c>
      <c r="K320" s="44">
        <f t="shared" si="184"/>
        <v>217.03</v>
      </c>
      <c r="L320" s="44">
        <f t="shared" si="184"/>
        <v>217.03</v>
      </c>
      <c r="M320" s="44">
        <f t="shared" si="184"/>
        <v>217.03</v>
      </c>
      <c r="N320" s="44">
        <f t="shared" si="184"/>
        <v>217.03</v>
      </c>
      <c r="O320" s="44">
        <f t="shared" si="184"/>
        <v>217.03</v>
      </c>
      <c r="P320" s="44">
        <f t="shared" si="184"/>
        <v>217.03</v>
      </c>
      <c r="Q320" s="44">
        <f t="shared" si="184"/>
        <v>217.03</v>
      </c>
      <c r="R320" s="44">
        <f t="shared" si="184"/>
        <v>217.03</v>
      </c>
      <c r="S320" s="44">
        <f t="shared" si="184"/>
        <v>217.03</v>
      </c>
      <c r="T320" s="44">
        <f t="shared" si="184"/>
        <v>217.03</v>
      </c>
      <c r="U320" s="44">
        <f t="shared" si="184"/>
        <v>217.03</v>
      </c>
      <c r="V320" s="44">
        <f t="shared" si="184"/>
        <v>217.03</v>
      </c>
      <c r="W320" s="44">
        <f t="shared" si="184"/>
        <v>217.03</v>
      </c>
      <c r="X320" s="44">
        <f t="shared" si="184"/>
        <v>217.03</v>
      </c>
      <c r="Y320" s="44">
        <f t="shared" si="184"/>
        <v>217.03</v>
      </c>
      <c r="Z320" s="44">
        <f t="shared" si="184"/>
        <v>217.03</v>
      </c>
      <c r="AA320" s="44">
        <f t="shared" si="184"/>
        <v>217.03</v>
      </c>
    </row>
    <row r="321" spans="1:27" ht="12.75" customHeight="1" outlineLevel="1" x14ac:dyDescent="0.2">
      <c r="A321" s="91" t="s">
        <v>1155</v>
      </c>
      <c r="B321" s="63" t="s">
        <v>83</v>
      </c>
      <c r="C321" s="43" t="s">
        <v>79</v>
      </c>
      <c r="D321" s="44">
        <v>6.14</v>
      </c>
      <c r="E321" s="44">
        <v>6.14</v>
      </c>
      <c r="F321" s="44">
        <v>6.14</v>
      </c>
      <c r="G321" s="44">
        <v>6.14</v>
      </c>
      <c r="H321" s="44">
        <v>6.14</v>
      </c>
      <c r="I321" s="44">
        <v>6.14</v>
      </c>
      <c r="J321" s="44">
        <v>6.14</v>
      </c>
      <c r="K321" s="44">
        <v>6.14</v>
      </c>
      <c r="L321" s="44">
        <v>6.14</v>
      </c>
      <c r="M321" s="44">
        <v>6.14</v>
      </c>
      <c r="N321" s="44">
        <v>6.14</v>
      </c>
      <c r="O321" s="44">
        <v>6.14</v>
      </c>
      <c r="P321" s="44">
        <v>6.14</v>
      </c>
      <c r="Q321" s="44">
        <v>6.14</v>
      </c>
      <c r="R321" s="44">
        <v>6.14</v>
      </c>
      <c r="S321" s="44">
        <v>6.14</v>
      </c>
      <c r="T321" s="44">
        <v>6.14</v>
      </c>
      <c r="U321" s="44">
        <v>6.14</v>
      </c>
      <c r="V321" s="44">
        <v>6.14</v>
      </c>
      <c r="W321" s="44">
        <v>6.14</v>
      </c>
      <c r="X321" s="44">
        <v>6.14</v>
      </c>
      <c r="Y321" s="44">
        <v>6.14</v>
      </c>
      <c r="Z321" s="44">
        <v>6.14</v>
      </c>
      <c r="AA321" s="44">
        <v>6.14</v>
      </c>
    </row>
    <row r="322" spans="1:27" ht="12.75" customHeight="1" outlineLevel="1" x14ac:dyDescent="0.2">
      <c r="A322" s="91" t="s">
        <v>1156</v>
      </c>
      <c r="B322" s="63" t="s">
        <v>81</v>
      </c>
      <c r="C322" s="43" t="s">
        <v>79</v>
      </c>
      <c r="D322" s="44">
        <f>$D$11</f>
        <v>330.69</v>
      </c>
      <c r="E322" s="44">
        <f t="shared" ref="E322:AA322" si="185">$D$11</f>
        <v>330.69</v>
      </c>
      <c r="F322" s="44">
        <f t="shared" si="185"/>
        <v>330.69</v>
      </c>
      <c r="G322" s="44">
        <f t="shared" si="185"/>
        <v>330.69</v>
      </c>
      <c r="H322" s="44">
        <f t="shared" si="185"/>
        <v>330.69</v>
      </c>
      <c r="I322" s="44">
        <f t="shared" si="185"/>
        <v>330.69</v>
      </c>
      <c r="J322" s="44">
        <f t="shared" si="185"/>
        <v>330.69</v>
      </c>
      <c r="K322" s="44">
        <f t="shared" si="185"/>
        <v>330.69</v>
      </c>
      <c r="L322" s="44">
        <f t="shared" si="185"/>
        <v>330.69</v>
      </c>
      <c r="M322" s="44">
        <f t="shared" si="185"/>
        <v>330.69</v>
      </c>
      <c r="N322" s="44">
        <f t="shared" si="185"/>
        <v>330.69</v>
      </c>
      <c r="O322" s="44">
        <f t="shared" si="185"/>
        <v>330.69</v>
      </c>
      <c r="P322" s="44">
        <f t="shared" si="185"/>
        <v>330.69</v>
      </c>
      <c r="Q322" s="44">
        <f t="shared" si="185"/>
        <v>330.69</v>
      </c>
      <c r="R322" s="44">
        <f t="shared" si="185"/>
        <v>330.69</v>
      </c>
      <c r="S322" s="44">
        <f t="shared" si="185"/>
        <v>330.69</v>
      </c>
      <c r="T322" s="44">
        <f t="shared" si="185"/>
        <v>330.69</v>
      </c>
      <c r="U322" s="44">
        <f t="shared" si="185"/>
        <v>330.69</v>
      </c>
      <c r="V322" s="44">
        <f t="shared" si="185"/>
        <v>330.69</v>
      </c>
      <c r="W322" s="44">
        <f t="shared" si="185"/>
        <v>330.69</v>
      </c>
      <c r="X322" s="44">
        <f t="shared" si="185"/>
        <v>330.69</v>
      </c>
      <c r="Y322" s="44">
        <f t="shared" si="185"/>
        <v>330.69</v>
      </c>
      <c r="Z322" s="44">
        <f t="shared" si="185"/>
        <v>330.69</v>
      </c>
      <c r="AA322" s="44">
        <f t="shared" si="185"/>
        <v>330.69</v>
      </c>
    </row>
    <row r="323" spans="1:27" ht="12.75" customHeight="1" x14ac:dyDescent="0.2">
      <c r="A323" s="90" t="s">
        <v>1157</v>
      </c>
      <c r="B323" s="28" t="str">
        <f>"03"&amp;"."&amp;$B$640&amp;"."&amp;$B$641</f>
        <v>03.04.2023</v>
      </c>
      <c r="C323" s="82" t="s">
        <v>76</v>
      </c>
      <c r="D323" s="83">
        <f>ROUND(((D324+D325+D327+D326)/1000),5)</f>
        <v>1.66533</v>
      </c>
      <c r="E323" s="83">
        <f>ROUND(((E324+E325+E327+E326)/1000),5)</f>
        <v>1.62155</v>
      </c>
      <c r="F323" s="83">
        <f>ROUND(((F324+F325+F327+F326)/1000),5)</f>
        <v>1.55836</v>
      </c>
      <c r="G323" s="83">
        <f t="shared" ref="G323:AA323" si="186">ROUND(((G324+G325+G327+G326)/1000),5)</f>
        <v>1.5561100000000001</v>
      </c>
      <c r="H323" s="83">
        <f t="shared" si="186"/>
        <v>1.61294</v>
      </c>
      <c r="I323" s="83">
        <f t="shared" si="186"/>
        <v>1.66391</v>
      </c>
      <c r="J323" s="83">
        <f t="shared" si="186"/>
        <v>1.8680000000000001</v>
      </c>
      <c r="K323" s="83">
        <f t="shared" si="186"/>
        <v>2.13151</v>
      </c>
      <c r="L323" s="83">
        <f t="shared" si="186"/>
        <v>2.2158600000000002</v>
      </c>
      <c r="M323" s="83">
        <f t="shared" si="186"/>
        <v>2.26335</v>
      </c>
      <c r="N323" s="83">
        <f t="shared" si="186"/>
        <v>2.2644899999999999</v>
      </c>
      <c r="O323" s="83">
        <f t="shared" si="186"/>
        <v>2.3196699999999999</v>
      </c>
      <c r="P323" s="83">
        <f t="shared" si="186"/>
        <v>2.2977300000000001</v>
      </c>
      <c r="Q323" s="83">
        <f t="shared" si="186"/>
        <v>2.3144499999999999</v>
      </c>
      <c r="R323" s="83">
        <f t="shared" si="186"/>
        <v>2.2933599999999998</v>
      </c>
      <c r="S323" s="83">
        <f t="shared" si="186"/>
        <v>2.2754400000000001</v>
      </c>
      <c r="T323" s="83">
        <f t="shared" si="186"/>
        <v>2.2627100000000002</v>
      </c>
      <c r="U323" s="83">
        <f t="shared" si="186"/>
        <v>2.2092499999999999</v>
      </c>
      <c r="V323" s="83">
        <f t="shared" si="186"/>
        <v>2.2092100000000001</v>
      </c>
      <c r="W323" s="83">
        <f t="shared" si="186"/>
        <v>2.2544</v>
      </c>
      <c r="X323" s="83">
        <f t="shared" si="186"/>
        <v>2.3018700000000001</v>
      </c>
      <c r="Y323" s="83">
        <f t="shared" si="186"/>
        <v>2.2309399999999999</v>
      </c>
      <c r="Z323" s="83">
        <f t="shared" si="186"/>
        <v>2.0743</v>
      </c>
      <c r="AA323" s="83">
        <f t="shared" si="186"/>
        <v>1.82057</v>
      </c>
    </row>
    <row r="324" spans="1:27" ht="12.75" customHeight="1" outlineLevel="1" x14ac:dyDescent="0.2">
      <c r="A324" s="91" t="s">
        <v>1158</v>
      </c>
      <c r="B324" s="63" t="s">
        <v>233</v>
      </c>
      <c r="C324" s="43" t="s">
        <v>79</v>
      </c>
      <c r="D324" s="44">
        <v>1111.47</v>
      </c>
      <c r="E324" s="44">
        <v>1067.69</v>
      </c>
      <c r="F324" s="44">
        <v>1004.5</v>
      </c>
      <c r="G324" s="44">
        <v>1002.25</v>
      </c>
      <c r="H324" s="44">
        <v>1059.08</v>
      </c>
      <c r="I324" s="44">
        <v>1110.05</v>
      </c>
      <c r="J324" s="44">
        <v>1314.14</v>
      </c>
      <c r="K324" s="44">
        <v>1577.65</v>
      </c>
      <c r="L324" s="44">
        <v>1662</v>
      </c>
      <c r="M324" s="44">
        <v>1709.49</v>
      </c>
      <c r="N324" s="44">
        <v>1710.63</v>
      </c>
      <c r="O324" s="44">
        <v>1765.81</v>
      </c>
      <c r="P324" s="44">
        <v>1743.87</v>
      </c>
      <c r="Q324" s="44">
        <v>1760.59</v>
      </c>
      <c r="R324" s="44">
        <v>1739.5</v>
      </c>
      <c r="S324" s="44">
        <v>1721.58</v>
      </c>
      <c r="T324" s="44">
        <v>1708.85</v>
      </c>
      <c r="U324" s="44">
        <v>1655.39</v>
      </c>
      <c r="V324" s="44">
        <v>1655.35</v>
      </c>
      <c r="W324" s="44">
        <v>1700.54</v>
      </c>
      <c r="X324" s="44">
        <v>1748.01</v>
      </c>
      <c r="Y324" s="44">
        <v>1677.08</v>
      </c>
      <c r="Z324" s="44">
        <v>1520.44</v>
      </c>
      <c r="AA324" s="44">
        <v>1266.71</v>
      </c>
    </row>
    <row r="325" spans="1:27" ht="12.75" customHeight="1" outlineLevel="1" x14ac:dyDescent="0.2">
      <c r="A325" s="91" t="s">
        <v>1159</v>
      </c>
      <c r="B325" s="63" t="s">
        <v>90</v>
      </c>
      <c r="C325" s="43" t="s">
        <v>79</v>
      </c>
      <c r="D325" s="44">
        <f>$D$315</f>
        <v>217.03</v>
      </c>
      <c r="E325" s="44">
        <f t="shared" ref="E325:AA325" si="187">$D$315</f>
        <v>217.03</v>
      </c>
      <c r="F325" s="44">
        <f t="shared" si="187"/>
        <v>217.03</v>
      </c>
      <c r="G325" s="44">
        <f t="shared" si="187"/>
        <v>217.03</v>
      </c>
      <c r="H325" s="44">
        <f t="shared" si="187"/>
        <v>217.03</v>
      </c>
      <c r="I325" s="44">
        <f t="shared" si="187"/>
        <v>217.03</v>
      </c>
      <c r="J325" s="44">
        <f t="shared" si="187"/>
        <v>217.03</v>
      </c>
      <c r="K325" s="44">
        <f t="shared" si="187"/>
        <v>217.03</v>
      </c>
      <c r="L325" s="44">
        <f t="shared" si="187"/>
        <v>217.03</v>
      </c>
      <c r="M325" s="44">
        <f t="shared" si="187"/>
        <v>217.03</v>
      </c>
      <c r="N325" s="44">
        <f t="shared" si="187"/>
        <v>217.03</v>
      </c>
      <c r="O325" s="44">
        <f t="shared" si="187"/>
        <v>217.03</v>
      </c>
      <c r="P325" s="44">
        <f t="shared" si="187"/>
        <v>217.03</v>
      </c>
      <c r="Q325" s="44">
        <f t="shared" si="187"/>
        <v>217.03</v>
      </c>
      <c r="R325" s="44">
        <f t="shared" si="187"/>
        <v>217.03</v>
      </c>
      <c r="S325" s="44">
        <f t="shared" si="187"/>
        <v>217.03</v>
      </c>
      <c r="T325" s="44">
        <f t="shared" si="187"/>
        <v>217.03</v>
      </c>
      <c r="U325" s="44">
        <f t="shared" si="187"/>
        <v>217.03</v>
      </c>
      <c r="V325" s="44">
        <f t="shared" si="187"/>
        <v>217.03</v>
      </c>
      <c r="W325" s="44">
        <f t="shared" si="187"/>
        <v>217.03</v>
      </c>
      <c r="X325" s="44">
        <f t="shared" si="187"/>
        <v>217.03</v>
      </c>
      <c r="Y325" s="44">
        <f t="shared" si="187"/>
        <v>217.03</v>
      </c>
      <c r="Z325" s="44">
        <f t="shared" si="187"/>
        <v>217.03</v>
      </c>
      <c r="AA325" s="44">
        <f t="shared" si="187"/>
        <v>217.03</v>
      </c>
    </row>
    <row r="326" spans="1:27" ht="12.75" customHeight="1" outlineLevel="1" x14ac:dyDescent="0.2">
      <c r="A326" s="91" t="s">
        <v>1160</v>
      </c>
      <c r="B326" s="63" t="s">
        <v>83</v>
      </c>
      <c r="C326" s="43" t="s">
        <v>79</v>
      </c>
      <c r="D326" s="44">
        <v>6.14</v>
      </c>
      <c r="E326" s="44">
        <v>6.14</v>
      </c>
      <c r="F326" s="44">
        <v>6.14</v>
      </c>
      <c r="G326" s="44">
        <v>6.14</v>
      </c>
      <c r="H326" s="44">
        <v>6.14</v>
      </c>
      <c r="I326" s="44">
        <v>6.14</v>
      </c>
      <c r="J326" s="44">
        <v>6.14</v>
      </c>
      <c r="K326" s="44">
        <v>6.14</v>
      </c>
      <c r="L326" s="44">
        <v>6.14</v>
      </c>
      <c r="M326" s="44">
        <v>6.14</v>
      </c>
      <c r="N326" s="44">
        <v>6.14</v>
      </c>
      <c r="O326" s="44">
        <v>6.14</v>
      </c>
      <c r="P326" s="44">
        <v>6.14</v>
      </c>
      <c r="Q326" s="44">
        <v>6.14</v>
      </c>
      <c r="R326" s="44">
        <v>6.14</v>
      </c>
      <c r="S326" s="44">
        <v>6.14</v>
      </c>
      <c r="T326" s="44">
        <v>6.14</v>
      </c>
      <c r="U326" s="44">
        <v>6.14</v>
      </c>
      <c r="V326" s="44">
        <v>6.14</v>
      </c>
      <c r="W326" s="44">
        <v>6.14</v>
      </c>
      <c r="X326" s="44">
        <v>6.14</v>
      </c>
      <c r="Y326" s="44">
        <v>6.14</v>
      </c>
      <c r="Z326" s="44">
        <v>6.14</v>
      </c>
      <c r="AA326" s="44">
        <v>6.14</v>
      </c>
    </row>
    <row r="327" spans="1:27" ht="12.75" customHeight="1" outlineLevel="1" x14ac:dyDescent="0.2">
      <c r="A327" s="91" t="s">
        <v>1161</v>
      </c>
      <c r="B327" s="63" t="s">
        <v>81</v>
      </c>
      <c r="C327" s="43" t="s">
        <v>79</v>
      </c>
      <c r="D327" s="44">
        <f>$D$11</f>
        <v>330.69</v>
      </c>
      <c r="E327" s="44">
        <f t="shared" ref="E327:AA327" si="188">$D$11</f>
        <v>330.69</v>
      </c>
      <c r="F327" s="44">
        <f t="shared" si="188"/>
        <v>330.69</v>
      </c>
      <c r="G327" s="44">
        <f t="shared" si="188"/>
        <v>330.69</v>
      </c>
      <c r="H327" s="44">
        <f t="shared" si="188"/>
        <v>330.69</v>
      </c>
      <c r="I327" s="44">
        <f t="shared" si="188"/>
        <v>330.69</v>
      </c>
      <c r="J327" s="44">
        <f t="shared" si="188"/>
        <v>330.69</v>
      </c>
      <c r="K327" s="44">
        <f t="shared" si="188"/>
        <v>330.69</v>
      </c>
      <c r="L327" s="44">
        <f t="shared" si="188"/>
        <v>330.69</v>
      </c>
      <c r="M327" s="44">
        <f t="shared" si="188"/>
        <v>330.69</v>
      </c>
      <c r="N327" s="44">
        <f t="shared" si="188"/>
        <v>330.69</v>
      </c>
      <c r="O327" s="44">
        <f t="shared" si="188"/>
        <v>330.69</v>
      </c>
      <c r="P327" s="44">
        <f t="shared" si="188"/>
        <v>330.69</v>
      </c>
      <c r="Q327" s="44">
        <f t="shared" si="188"/>
        <v>330.69</v>
      </c>
      <c r="R327" s="44">
        <f t="shared" si="188"/>
        <v>330.69</v>
      </c>
      <c r="S327" s="44">
        <f t="shared" si="188"/>
        <v>330.69</v>
      </c>
      <c r="T327" s="44">
        <f t="shared" si="188"/>
        <v>330.69</v>
      </c>
      <c r="U327" s="44">
        <f t="shared" si="188"/>
        <v>330.69</v>
      </c>
      <c r="V327" s="44">
        <f t="shared" si="188"/>
        <v>330.69</v>
      </c>
      <c r="W327" s="44">
        <f t="shared" si="188"/>
        <v>330.69</v>
      </c>
      <c r="X327" s="44">
        <f t="shared" si="188"/>
        <v>330.69</v>
      </c>
      <c r="Y327" s="44">
        <f t="shared" si="188"/>
        <v>330.69</v>
      </c>
      <c r="Z327" s="44">
        <f t="shared" si="188"/>
        <v>330.69</v>
      </c>
      <c r="AA327" s="44">
        <f t="shared" si="188"/>
        <v>330.69</v>
      </c>
    </row>
    <row r="328" spans="1:27" ht="12.75" customHeight="1" x14ac:dyDescent="0.2">
      <c r="A328" s="90" t="s">
        <v>1162</v>
      </c>
      <c r="B328" s="28" t="str">
        <f>"04"&amp;"."&amp;$B$640&amp;"."&amp;$B$641</f>
        <v>04.04.2023</v>
      </c>
      <c r="C328" s="82" t="s">
        <v>76</v>
      </c>
      <c r="D328" s="83">
        <f>ROUND(((D329+D330+D332+D331)/1000),5)</f>
        <v>1.6502600000000001</v>
      </c>
      <c r="E328" s="83">
        <f>ROUND(((E329+E330+E332+E331)/1000),5)</f>
        <v>1.58294</v>
      </c>
      <c r="F328" s="83">
        <f>ROUND(((F329+F330+F332+F331)/1000),5)</f>
        <v>1.5220199999999999</v>
      </c>
      <c r="G328" s="83">
        <f t="shared" ref="G328:AA328" si="189">ROUND(((G329+G330+G332+G331)/1000),5)</f>
        <v>1.52935</v>
      </c>
      <c r="H328" s="83">
        <f t="shared" si="189"/>
        <v>1.6072299999999999</v>
      </c>
      <c r="I328" s="83">
        <f t="shared" si="189"/>
        <v>1.6507000000000001</v>
      </c>
      <c r="J328" s="83">
        <f t="shared" si="189"/>
        <v>1.7628600000000001</v>
      </c>
      <c r="K328" s="83">
        <f t="shared" si="189"/>
        <v>2.0508899999999999</v>
      </c>
      <c r="L328" s="83">
        <f t="shared" si="189"/>
        <v>2.1746400000000001</v>
      </c>
      <c r="M328" s="83">
        <f t="shared" si="189"/>
        <v>2.2313100000000001</v>
      </c>
      <c r="N328" s="83">
        <f t="shared" si="189"/>
        <v>2.2370899999999998</v>
      </c>
      <c r="O328" s="83">
        <f t="shared" si="189"/>
        <v>2.2435299999999998</v>
      </c>
      <c r="P328" s="83">
        <f t="shared" si="189"/>
        <v>2.2074600000000002</v>
      </c>
      <c r="Q328" s="83">
        <f t="shared" si="189"/>
        <v>2.1954799999999999</v>
      </c>
      <c r="R328" s="83">
        <f t="shared" si="189"/>
        <v>2.19184</v>
      </c>
      <c r="S328" s="83">
        <f t="shared" si="189"/>
        <v>2.19258</v>
      </c>
      <c r="T328" s="83">
        <f t="shared" si="189"/>
        <v>2.1888700000000001</v>
      </c>
      <c r="U328" s="83">
        <f t="shared" si="189"/>
        <v>2.1471</v>
      </c>
      <c r="V328" s="83">
        <f t="shared" si="189"/>
        <v>2.1539799999999998</v>
      </c>
      <c r="W328" s="83">
        <f t="shared" si="189"/>
        <v>2.2407900000000001</v>
      </c>
      <c r="X328" s="83">
        <f t="shared" si="189"/>
        <v>2.2208700000000001</v>
      </c>
      <c r="Y328" s="83">
        <f t="shared" si="189"/>
        <v>2.1537999999999999</v>
      </c>
      <c r="Z328" s="83">
        <f t="shared" si="189"/>
        <v>1.92072</v>
      </c>
      <c r="AA328" s="83">
        <f t="shared" si="189"/>
        <v>1.71366</v>
      </c>
    </row>
    <row r="329" spans="1:27" ht="12.75" customHeight="1" outlineLevel="1" x14ac:dyDescent="0.2">
      <c r="A329" s="91" t="s">
        <v>1163</v>
      </c>
      <c r="B329" s="63" t="s">
        <v>233</v>
      </c>
      <c r="C329" s="43" t="s">
        <v>79</v>
      </c>
      <c r="D329" s="44">
        <v>1096.4000000000001</v>
      </c>
      <c r="E329" s="44">
        <v>1029.08</v>
      </c>
      <c r="F329" s="44">
        <v>968.16</v>
      </c>
      <c r="G329" s="44">
        <v>975.49</v>
      </c>
      <c r="H329" s="44">
        <v>1053.3699999999999</v>
      </c>
      <c r="I329" s="44">
        <v>1096.8399999999999</v>
      </c>
      <c r="J329" s="44">
        <v>1209</v>
      </c>
      <c r="K329" s="44">
        <v>1497.03</v>
      </c>
      <c r="L329" s="44">
        <v>1620.78</v>
      </c>
      <c r="M329" s="44">
        <v>1677.45</v>
      </c>
      <c r="N329" s="44">
        <v>1683.23</v>
      </c>
      <c r="O329" s="44">
        <v>1689.67</v>
      </c>
      <c r="P329" s="44">
        <v>1653.6</v>
      </c>
      <c r="Q329" s="44">
        <v>1641.62</v>
      </c>
      <c r="R329" s="44">
        <v>1637.98</v>
      </c>
      <c r="S329" s="44">
        <v>1638.72</v>
      </c>
      <c r="T329" s="44">
        <v>1635.01</v>
      </c>
      <c r="U329" s="44">
        <v>1593.24</v>
      </c>
      <c r="V329" s="44">
        <v>1600.12</v>
      </c>
      <c r="W329" s="44">
        <v>1686.93</v>
      </c>
      <c r="X329" s="44">
        <v>1667.01</v>
      </c>
      <c r="Y329" s="44">
        <v>1599.94</v>
      </c>
      <c r="Z329" s="44">
        <v>1366.86</v>
      </c>
      <c r="AA329" s="44">
        <v>1159.8</v>
      </c>
    </row>
    <row r="330" spans="1:27" ht="12.75" customHeight="1" outlineLevel="1" x14ac:dyDescent="0.2">
      <c r="A330" s="91" t="s">
        <v>1164</v>
      </c>
      <c r="B330" s="63" t="s">
        <v>90</v>
      </c>
      <c r="C330" s="43" t="s">
        <v>79</v>
      </c>
      <c r="D330" s="44">
        <f>$D$315</f>
        <v>217.03</v>
      </c>
      <c r="E330" s="44">
        <f t="shared" ref="E330:AA330" si="190">$D$315</f>
        <v>217.03</v>
      </c>
      <c r="F330" s="44">
        <f t="shared" si="190"/>
        <v>217.03</v>
      </c>
      <c r="G330" s="44">
        <f t="shared" si="190"/>
        <v>217.03</v>
      </c>
      <c r="H330" s="44">
        <f t="shared" si="190"/>
        <v>217.03</v>
      </c>
      <c r="I330" s="44">
        <f t="shared" si="190"/>
        <v>217.03</v>
      </c>
      <c r="J330" s="44">
        <f t="shared" si="190"/>
        <v>217.03</v>
      </c>
      <c r="K330" s="44">
        <f t="shared" si="190"/>
        <v>217.03</v>
      </c>
      <c r="L330" s="44">
        <f t="shared" si="190"/>
        <v>217.03</v>
      </c>
      <c r="M330" s="44">
        <f t="shared" si="190"/>
        <v>217.03</v>
      </c>
      <c r="N330" s="44">
        <f t="shared" si="190"/>
        <v>217.03</v>
      </c>
      <c r="O330" s="44">
        <f t="shared" si="190"/>
        <v>217.03</v>
      </c>
      <c r="P330" s="44">
        <f t="shared" si="190"/>
        <v>217.03</v>
      </c>
      <c r="Q330" s="44">
        <f t="shared" si="190"/>
        <v>217.03</v>
      </c>
      <c r="R330" s="44">
        <f t="shared" si="190"/>
        <v>217.03</v>
      </c>
      <c r="S330" s="44">
        <f t="shared" si="190"/>
        <v>217.03</v>
      </c>
      <c r="T330" s="44">
        <f t="shared" si="190"/>
        <v>217.03</v>
      </c>
      <c r="U330" s="44">
        <f t="shared" si="190"/>
        <v>217.03</v>
      </c>
      <c r="V330" s="44">
        <f t="shared" si="190"/>
        <v>217.03</v>
      </c>
      <c r="W330" s="44">
        <f t="shared" si="190"/>
        <v>217.03</v>
      </c>
      <c r="X330" s="44">
        <f t="shared" si="190"/>
        <v>217.03</v>
      </c>
      <c r="Y330" s="44">
        <f t="shared" si="190"/>
        <v>217.03</v>
      </c>
      <c r="Z330" s="44">
        <f t="shared" si="190"/>
        <v>217.03</v>
      </c>
      <c r="AA330" s="44">
        <f t="shared" si="190"/>
        <v>217.03</v>
      </c>
    </row>
    <row r="331" spans="1:27" ht="12.75" customHeight="1" outlineLevel="1" x14ac:dyDescent="0.2">
      <c r="A331" s="91" t="s">
        <v>1165</v>
      </c>
      <c r="B331" s="63" t="s">
        <v>83</v>
      </c>
      <c r="C331" s="43" t="s">
        <v>79</v>
      </c>
      <c r="D331" s="44">
        <v>6.14</v>
      </c>
      <c r="E331" s="44">
        <v>6.14</v>
      </c>
      <c r="F331" s="44">
        <v>6.14</v>
      </c>
      <c r="G331" s="44">
        <v>6.14</v>
      </c>
      <c r="H331" s="44">
        <v>6.14</v>
      </c>
      <c r="I331" s="44">
        <v>6.14</v>
      </c>
      <c r="J331" s="44">
        <v>6.14</v>
      </c>
      <c r="K331" s="44">
        <v>6.14</v>
      </c>
      <c r="L331" s="44">
        <v>6.14</v>
      </c>
      <c r="M331" s="44">
        <v>6.14</v>
      </c>
      <c r="N331" s="44">
        <v>6.14</v>
      </c>
      <c r="O331" s="44">
        <v>6.14</v>
      </c>
      <c r="P331" s="44">
        <v>6.14</v>
      </c>
      <c r="Q331" s="44">
        <v>6.14</v>
      </c>
      <c r="R331" s="44">
        <v>6.14</v>
      </c>
      <c r="S331" s="44">
        <v>6.14</v>
      </c>
      <c r="T331" s="44">
        <v>6.14</v>
      </c>
      <c r="U331" s="44">
        <v>6.14</v>
      </c>
      <c r="V331" s="44">
        <v>6.14</v>
      </c>
      <c r="W331" s="44">
        <v>6.14</v>
      </c>
      <c r="X331" s="44">
        <v>6.14</v>
      </c>
      <c r="Y331" s="44">
        <v>6.14</v>
      </c>
      <c r="Z331" s="44">
        <v>6.14</v>
      </c>
      <c r="AA331" s="44">
        <v>6.14</v>
      </c>
    </row>
    <row r="332" spans="1:27" ht="12.75" customHeight="1" outlineLevel="1" x14ac:dyDescent="0.2">
      <c r="A332" s="91" t="s">
        <v>1166</v>
      </c>
      <c r="B332" s="63" t="s">
        <v>81</v>
      </c>
      <c r="C332" s="43" t="s">
        <v>79</v>
      </c>
      <c r="D332" s="44">
        <f>$D$11</f>
        <v>330.69</v>
      </c>
      <c r="E332" s="44">
        <f t="shared" ref="E332:AA332" si="191">$D$11</f>
        <v>330.69</v>
      </c>
      <c r="F332" s="44">
        <f t="shared" si="191"/>
        <v>330.69</v>
      </c>
      <c r="G332" s="44">
        <f t="shared" si="191"/>
        <v>330.69</v>
      </c>
      <c r="H332" s="44">
        <f t="shared" si="191"/>
        <v>330.69</v>
      </c>
      <c r="I332" s="44">
        <f t="shared" si="191"/>
        <v>330.69</v>
      </c>
      <c r="J332" s="44">
        <f t="shared" si="191"/>
        <v>330.69</v>
      </c>
      <c r="K332" s="44">
        <f t="shared" si="191"/>
        <v>330.69</v>
      </c>
      <c r="L332" s="44">
        <f t="shared" si="191"/>
        <v>330.69</v>
      </c>
      <c r="M332" s="44">
        <f t="shared" si="191"/>
        <v>330.69</v>
      </c>
      <c r="N332" s="44">
        <f t="shared" si="191"/>
        <v>330.69</v>
      </c>
      <c r="O332" s="44">
        <f t="shared" si="191"/>
        <v>330.69</v>
      </c>
      <c r="P332" s="44">
        <f t="shared" si="191"/>
        <v>330.69</v>
      </c>
      <c r="Q332" s="44">
        <f t="shared" si="191"/>
        <v>330.69</v>
      </c>
      <c r="R332" s="44">
        <f t="shared" si="191"/>
        <v>330.69</v>
      </c>
      <c r="S332" s="44">
        <f t="shared" si="191"/>
        <v>330.69</v>
      </c>
      <c r="T332" s="44">
        <f t="shared" si="191"/>
        <v>330.69</v>
      </c>
      <c r="U332" s="44">
        <f t="shared" si="191"/>
        <v>330.69</v>
      </c>
      <c r="V332" s="44">
        <f t="shared" si="191"/>
        <v>330.69</v>
      </c>
      <c r="W332" s="44">
        <f t="shared" si="191"/>
        <v>330.69</v>
      </c>
      <c r="X332" s="44">
        <f t="shared" si="191"/>
        <v>330.69</v>
      </c>
      <c r="Y332" s="44">
        <f t="shared" si="191"/>
        <v>330.69</v>
      </c>
      <c r="Z332" s="44">
        <f t="shared" si="191"/>
        <v>330.69</v>
      </c>
      <c r="AA332" s="44">
        <f t="shared" si="191"/>
        <v>330.69</v>
      </c>
    </row>
    <row r="333" spans="1:27" ht="12.75" customHeight="1" x14ac:dyDescent="0.2">
      <c r="A333" s="90" t="s">
        <v>1167</v>
      </c>
      <c r="B333" s="28" t="str">
        <f>"05"&amp;"."&amp;$B$640&amp;"."&amp;$B$641</f>
        <v>05.04.2023</v>
      </c>
      <c r="C333" s="82" t="s">
        <v>76</v>
      </c>
      <c r="D333" s="83">
        <f>ROUND(((D334+D335+D337+D336)/1000),5)</f>
        <v>1.6547499999999999</v>
      </c>
      <c r="E333" s="83">
        <f>ROUND(((E334+E335+E337+E336)/1000),5)</f>
        <v>1.59436</v>
      </c>
      <c r="F333" s="83">
        <f>ROUND(((F334+F335+F337+F336)/1000),5)</f>
        <v>1.5364100000000001</v>
      </c>
      <c r="G333" s="83">
        <f t="shared" ref="G333:AA333" si="192">ROUND(((G334+G335+G337+G336)/1000),5)</f>
        <v>1.5337400000000001</v>
      </c>
      <c r="H333" s="83">
        <f t="shared" si="192"/>
        <v>1.5908199999999999</v>
      </c>
      <c r="I333" s="83">
        <f t="shared" si="192"/>
        <v>1.6525399999999999</v>
      </c>
      <c r="J333" s="83">
        <f t="shared" si="192"/>
        <v>1.7349699999999999</v>
      </c>
      <c r="K333" s="83">
        <f t="shared" si="192"/>
        <v>2.0483799999999999</v>
      </c>
      <c r="L333" s="83">
        <f t="shared" si="192"/>
        <v>2.1766999999999999</v>
      </c>
      <c r="M333" s="83">
        <f t="shared" si="192"/>
        <v>2.1927099999999999</v>
      </c>
      <c r="N333" s="83">
        <f t="shared" si="192"/>
        <v>2.1913100000000001</v>
      </c>
      <c r="O333" s="83">
        <f t="shared" si="192"/>
        <v>2.1960000000000002</v>
      </c>
      <c r="P333" s="83">
        <f t="shared" si="192"/>
        <v>2.1975799999999999</v>
      </c>
      <c r="Q333" s="83">
        <f t="shared" si="192"/>
        <v>2.1979500000000001</v>
      </c>
      <c r="R333" s="83">
        <f t="shared" si="192"/>
        <v>2.19713</v>
      </c>
      <c r="S333" s="83">
        <f t="shared" si="192"/>
        <v>2.19428</v>
      </c>
      <c r="T333" s="83">
        <f t="shared" si="192"/>
        <v>2.19184</v>
      </c>
      <c r="U333" s="83">
        <f t="shared" si="192"/>
        <v>2.1635</v>
      </c>
      <c r="V333" s="83">
        <f t="shared" si="192"/>
        <v>2.1530100000000001</v>
      </c>
      <c r="W333" s="83">
        <f t="shared" si="192"/>
        <v>2.1978499999999999</v>
      </c>
      <c r="X333" s="83">
        <f t="shared" si="192"/>
        <v>2.2224499999999998</v>
      </c>
      <c r="Y333" s="83">
        <f t="shared" si="192"/>
        <v>2.1880299999999999</v>
      </c>
      <c r="Z333" s="83">
        <f t="shared" si="192"/>
        <v>1.81854</v>
      </c>
      <c r="AA333" s="83">
        <f t="shared" si="192"/>
        <v>1.6651199999999999</v>
      </c>
    </row>
    <row r="334" spans="1:27" ht="12.75" customHeight="1" outlineLevel="1" x14ac:dyDescent="0.2">
      <c r="A334" s="91" t="s">
        <v>1168</v>
      </c>
      <c r="B334" s="63" t="s">
        <v>233</v>
      </c>
      <c r="C334" s="43" t="s">
        <v>79</v>
      </c>
      <c r="D334" s="44">
        <v>1100.8900000000001</v>
      </c>
      <c r="E334" s="44">
        <v>1040.5</v>
      </c>
      <c r="F334" s="44">
        <v>982.55</v>
      </c>
      <c r="G334" s="44">
        <v>979.88</v>
      </c>
      <c r="H334" s="44">
        <v>1036.96</v>
      </c>
      <c r="I334" s="44">
        <v>1098.68</v>
      </c>
      <c r="J334" s="44">
        <v>1181.1099999999999</v>
      </c>
      <c r="K334" s="44">
        <v>1494.52</v>
      </c>
      <c r="L334" s="44">
        <v>1622.84</v>
      </c>
      <c r="M334" s="44">
        <v>1638.85</v>
      </c>
      <c r="N334" s="44">
        <v>1637.45</v>
      </c>
      <c r="O334" s="44">
        <v>1642.14</v>
      </c>
      <c r="P334" s="44">
        <v>1643.72</v>
      </c>
      <c r="Q334" s="44">
        <v>1644.09</v>
      </c>
      <c r="R334" s="44">
        <v>1643.27</v>
      </c>
      <c r="S334" s="44">
        <v>1640.42</v>
      </c>
      <c r="T334" s="44">
        <v>1637.98</v>
      </c>
      <c r="U334" s="44">
        <v>1609.64</v>
      </c>
      <c r="V334" s="44">
        <v>1599.15</v>
      </c>
      <c r="W334" s="44">
        <v>1643.99</v>
      </c>
      <c r="X334" s="44">
        <v>1668.59</v>
      </c>
      <c r="Y334" s="44">
        <v>1634.17</v>
      </c>
      <c r="Z334" s="44">
        <v>1264.68</v>
      </c>
      <c r="AA334" s="44">
        <v>1111.26</v>
      </c>
    </row>
    <row r="335" spans="1:27" ht="12.75" customHeight="1" outlineLevel="1" x14ac:dyDescent="0.2">
      <c r="A335" s="91" t="s">
        <v>1169</v>
      </c>
      <c r="B335" s="63" t="s">
        <v>90</v>
      </c>
      <c r="C335" s="43" t="s">
        <v>79</v>
      </c>
      <c r="D335" s="44">
        <f>$D$315</f>
        <v>217.03</v>
      </c>
      <c r="E335" s="44">
        <f t="shared" ref="E335:AA335" si="193">$D$315</f>
        <v>217.03</v>
      </c>
      <c r="F335" s="44">
        <f t="shared" si="193"/>
        <v>217.03</v>
      </c>
      <c r="G335" s="44">
        <f t="shared" si="193"/>
        <v>217.03</v>
      </c>
      <c r="H335" s="44">
        <f t="shared" si="193"/>
        <v>217.03</v>
      </c>
      <c r="I335" s="44">
        <f t="shared" si="193"/>
        <v>217.03</v>
      </c>
      <c r="J335" s="44">
        <f t="shared" si="193"/>
        <v>217.03</v>
      </c>
      <c r="K335" s="44">
        <f t="shared" si="193"/>
        <v>217.03</v>
      </c>
      <c r="L335" s="44">
        <f t="shared" si="193"/>
        <v>217.03</v>
      </c>
      <c r="M335" s="44">
        <f t="shared" si="193"/>
        <v>217.03</v>
      </c>
      <c r="N335" s="44">
        <f t="shared" si="193"/>
        <v>217.03</v>
      </c>
      <c r="O335" s="44">
        <f t="shared" si="193"/>
        <v>217.03</v>
      </c>
      <c r="P335" s="44">
        <f t="shared" si="193"/>
        <v>217.03</v>
      </c>
      <c r="Q335" s="44">
        <f t="shared" si="193"/>
        <v>217.03</v>
      </c>
      <c r="R335" s="44">
        <f t="shared" si="193"/>
        <v>217.03</v>
      </c>
      <c r="S335" s="44">
        <f t="shared" si="193"/>
        <v>217.03</v>
      </c>
      <c r="T335" s="44">
        <f t="shared" si="193"/>
        <v>217.03</v>
      </c>
      <c r="U335" s="44">
        <f t="shared" si="193"/>
        <v>217.03</v>
      </c>
      <c r="V335" s="44">
        <f t="shared" si="193"/>
        <v>217.03</v>
      </c>
      <c r="W335" s="44">
        <f t="shared" si="193"/>
        <v>217.03</v>
      </c>
      <c r="X335" s="44">
        <f t="shared" si="193"/>
        <v>217.03</v>
      </c>
      <c r="Y335" s="44">
        <f t="shared" si="193"/>
        <v>217.03</v>
      </c>
      <c r="Z335" s="44">
        <f t="shared" si="193"/>
        <v>217.03</v>
      </c>
      <c r="AA335" s="44">
        <f t="shared" si="193"/>
        <v>217.03</v>
      </c>
    </row>
    <row r="336" spans="1:27" ht="12.75" customHeight="1" outlineLevel="1" x14ac:dyDescent="0.2">
      <c r="A336" s="91" t="s">
        <v>1170</v>
      </c>
      <c r="B336" s="63" t="s">
        <v>83</v>
      </c>
      <c r="C336" s="43" t="s">
        <v>79</v>
      </c>
      <c r="D336" s="44">
        <v>6.14</v>
      </c>
      <c r="E336" s="44">
        <v>6.14</v>
      </c>
      <c r="F336" s="44">
        <v>6.14</v>
      </c>
      <c r="G336" s="44">
        <v>6.14</v>
      </c>
      <c r="H336" s="44">
        <v>6.14</v>
      </c>
      <c r="I336" s="44">
        <v>6.14</v>
      </c>
      <c r="J336" s="44">
        <v>6.14</v>
      </c>
      <c r="K336" s="44">
        <v>6.14</v>
      </c>
      <c r="L336" s="44">
        <v>6.14</v>
      </c>
      <c r="M336" s="44">
        <v>6.14</v>
      </c>
      <c r="N336" s="44">
        <v>6.14</v>
      </c>
      <c r="O336" s="44">
        <v>6.14</v>
      </c>
      <c r="P336" s="44">
        <v>6.14</v>
      </c>
      <c r="Q336" s="44">
        <v>6.14</v>
      </c>
      <c r="R336" s="44">
        <v>6.14</v>
      </c>
      <c r="S336" s="44">
        <v>6.14</v>
      </c>
      <c r="T336" s="44">
        <v>6.14</v>
      </c>
      <c r="U336" s="44">
        <v>6.14</v>
      </c>
      <c r="V336" s="44">
        <v>6.14</v>
      </c>
      <c r="W336" s="44">
        <v>6.14</v>
      </c>
      <c r="X336" s="44">
        <v>6.14</v>
      </c>
      <c r="Y336" s="44">
        <v>6.14</v>
      </c>
      <c r="Z336" s="44">
        <v>6.14</v>
      </c>
      <c r="AA336" s="44">
        <v>6.14</v>
      </c>
    </row>
    <row r="337" spans="1:27" ht="12.75" customHeight="1" outlineLevel="1" x14ac:dyDescent="0.2">
      <c r="A337" s="91" t="s">
        <v>1171</v>
      </c>
      <c r="B337" s="63" t="s">
        <v>81</v>
      </c>
      <c r="C337" s="43" t="s">
        <v>79</v>
      </c>
      <c r="D337" s="44">
        <f>$D$11</f>
        <v>330.69</v>
      </c>
      <c r="E337" s="44">
        <f t="shared" ref="E337:AA337" si="194">$D$11</f>
        <v>330.69</v>
      </c>
      <c r="F337" s="44">
        <f t="shared" si="194"/>
        <v>330.69</v>
      </c>
      <c r="G337" s="44">
        <f t="shared" si="194"/>
        <v>330.69</v>
      </c>
      <c r="H337" s="44">
        <f t="shared" si="194"/>
        <v>330.69</v>
      </c>
      <c r="I337" s="44">
        <f t="shared" si="194"/>
        <v>330.69</v>
      </c>
      <c r="J337" s="44">
        <f t="shared" si="194"/>
        <v>330.69</v>
      </c>
      <c r="K337" s="44">
        <f t="shared" si="194"/>
        <v>330.69</v>
      </c>
      <c r="L337" s="44">
        <f t="shared" si="194"/>
        <v>330.69</v>
      </c>
      <c r="M337" s="44">
        <f t="shared" si="194"/>
        <v>330.69</v>
      </c>
      <c r="N337" s="44">
        <f t="shared" si="194"/>
        <v>330.69</v>
      </c>
      <c r="O337" s="44">
        <f t="shared" si="194"/>
        <v>330.69</v>
      </c>
      <c r="P337" s="44">
        <f t="shared" si="194"/>
        <v>330.69</v>
      </c>
      <c r="Q337" s="44">
        <f t="shared" si="194"/>
        <v>330.69</v>
      </c>
      <c r="R337" s="44">
        <f t="shared" si="194"/>
        <v>330.69</v>
      </c>
      <c r="S337" s="44">
        <f t="shared" si="194"/>
        <v>330.69</v>
      </c>
      <c r="T337" s="44">
        <f t="shared" si="194"/>
        <v>330.69</v>
      </c>
      <c r="U337" s="44">
        <f t="shared" si="194"/>
        <v>330.69</v>
      </c>
      <c r="V337" s="44">
        <f t="shared" si="194"/>
        <v>330.69</v>
      </c>
      <c r="W337" s="44">
        <f t="shared" si="194"/>
        <v>330.69</v>
      </c>
      <c r="X337" s="44">
        <f t="shared" si="194"/>
        <v>330.69</v>
      </c>
      <c r="Y337" s="44">
        <f t="shared" si="194"/>
        <v>330.69</v>
      </c>
      <c r="Z337" s="44">
        <f t="shared" si="194"/>
        <v>330.69</v>
      </c>
      <c r="AA337" s="44">
        <f t="shared" si="194"/>
        <v>330.69</v>
      </c>
    </row>
    <row r="338" spans="1:27" ht="12.75" customHeight="1" x14ac:dyDescent="0.2">
      <c r="A338" s="90" t="s">
        <v>1172</v>
      </c>
      <c r="B338" s="28" t="str">
        <f>"06"&amp;"."&amp;$B$640&amp;"."&amp;$B$641</f>
        <v>06.04.2023</v>
      </c>
      <c r="C338" s="82" t="s">
        <v>76</v>
      </c>
      <c r="D338" s="83">
        <f>ROUND(((D339+D340+D342+D341)/1000),5)</f>
        <v>1.6358999999999999</v>
      </c>
      <c r="E338" s="83">
        <f>ROUND(((E339+E340+E342+E341)/1000),5)</f>
        <v>1.6055299999999999</v>
      </c>
      <c r="F338" s="83">
        <f>ROUND(((F339+F340+F342+F341)/1000),5)</f>
        <v>1.58145</v>
      </c>
      <c r="G338" s="83">
        <f t="shared" ref="G338:AA338" si="195">ROUND(((G339+G340+G342+G341)/1000),5)</f>
        <v>1.58274</v>
      </c>
      <c r="H338" s="83">
        <f t="shared" si="195"/>
        <v>1.59324</v>
      </c>
      <c r="I338" s="83">
        <f t="shared" si="195"/>
        <v>1.6405799999999999</v>
      </c>
      <c r="J338" s="83">
        <f t="shared" si="195"/>
        <v>1.85195</v>
      </c>
      <c r="K338" s="83">
        <f t="shared" si="195"/>
        <v>2.09266</v>
      </c>
      <c r="L338" s="83">
        <f t="shared" si="195"/>
        <v>2.2629999999999999</v>
      </c>
      <c r="M338" s="83">
        <f t="shared" si="195"/>
        <v>2.2697500000000002</v>
      </c>
      <c r="N338" s="83">
        <f t="shared" si="195"/>
        <v>2.2856900000000002</v>
      </c>
      <c r="O338" s="83">
        <f t="shared" si="195"/>
        <v>2.2865700000000002</v>
      </c>
      <c r="P338" s="83">
        <f t="shared" si="195"/>
        <v>2.2636699999999998</v>
      </c>
      <c r="Q338" s="83">
        <f t="shared" si="195"/>
        <v>2.2722500000000001</v>
      </c>
      <c r="R338" s="83">
        <f t="shared" si="195"/>
        <v>2.2588699999999999</v>
      </c>
      <c r="S338" s="83">
        <f t="shared" si="195"/>
        <v>2.2471999999999999</v>
      </c>
      <c r="T338" s="83">
        <f t="shared" si="195"/>
        <v>2.2291599999999998</v>
      </c>
      <c r="U338" s="83">
        <f t="shared" si="195"/>
        <v>2.1993900000000002</v>
      </c>
      <c r="V338" s="83">
        <f t="shared" si="195"/>
        <v>2.1985000000000001</v>
      </c>
      <c r="W338" s="83">
        <f t="shared" si="195"/>
        <v>2.2153200000000002</v>
      </c>
      <c r="X338" s="83">
        <f t="shared" si="195"/>
        <v>2.3081399999999999</v>
      </c>
      <c r="Y338" s="83">
        <f t="shared" si="195"/>
        <v>2.22045</v>
      </c>
      <c r="Z338" s="83">
        <f t="shared" si="195"/>
        <v>1.8579300000000001</v>
      </c>
      <c r="AA338" s="83">
        <f t="shared" si="195"/>
        <v>1.67137</v>
      </c>
    </row>
    <row r="339" spans="1:27" ht="12.75" customHeight="1" outlineLevel="1" x14ac:dyDescent="0.2">
      <c r="A339" s="91" t="s">
        <v>1173</v>
      </c>
      <c r="B339" s="63" t="s">
        <v>233</v>
      </c>
      <c r="C339" s="43" t="s">
        <v>79</v>
      </c>
      <c r="D339" s="44">
        <v>1082.04</v>
      </c>
      <c r="E339" s="44">
        <v>1051.67</v>
      </c>
      <c r="F339" s="44">
        <v>1027.5899999999999</v>
      </c>
      <c r="G339" s="44">
        <v>1028.8800000000001</v>
      </c>
      <c r="H339" s="44">
        <v>1039.3800000000001</v>
      </c>
      <c r="I339" s="44">
        <v>1086.72</v>
      </c>
      <c r="J339" s="44">
        <v>1298.0899999999999</v>
      </c>
      <c r="K339" s="44">
        <v>1538.8</v>
      </c>
      <c r="L339" s="44">
        <v>1709.14</v>
      </c>
      <c r="M339" s="44">
        <v>1715.89</v>
      </c>
      <c r="N339" s="44">
        <v>1731.83</v>
      </c>
      <c r="O339" s="44">
        <v>1732.71</v>
      </c>
      <c r="P339" s="44">
        <v>1709.81</v>
      </c>
      <c r="Q339" s="44">
        <v>1718.39</v>
      </c>
      <c r="R339" s="44">
        <v>1705.01</v>
      </c>
      <c r="S339" s="44">
        <v>1693.34</v>
      </c>
      <c r="T339" s="44">
        <v>1675.3</v>
      </c>
      <c r="U339" s="44">
        <v>1645.53</v>
      </c>
      <c r="V339" s="44">
        <v>1644.64</v>
      </c>
      <c r="W339" s="44">
        <v>1661.46</v>
      </c>
      <c r="X339" s="44">
        <v>1754.28</v>
      </c>
      <c r="Y339" s="44">
        <v>1666.59</v>
      </c>
      <c r="Z339" s="44">
        <v>1304.07</v>
      </c>
      <c r="AA339" s="44">
        <v>1117.51</v>
      </c>
    </row>
    <row r="340" spans="1:27" ht="12.75" customHeight="1" outlineLevel="1" x14ac:dyDescent="0.2">
      <c r="A340" s="91" t="s">
        <v>1174</v>
      </c>
      <c r="B340" s="63" t="s">
        <v>90</v>
      </c>
      <c r="C340" s="43" t="s">
        <v>79</v>
      </c>
      <c r="D340" s="44">
        <f>$D$315</f>
        <v>217.03</v>
      </c>
      <c r="E340" s="44">
        <f t="shared" ref="E340:AA340" si="196">$D$315</f>
        <v>217.03</v>
      </c>
      <c r="F340" s="44">
        <f t="shared" si="196"/>
        <v>217.03</v>
      </c>
      <c r="G340" s="44">
        <f t="shared" si="196"/>
        <v>217.03</v>
      </c>
      <c r="H340" s="44">
        <f t="shared" si="196"/>
        <v>217.03</v>
      </c>
      <c r="I340" s="44">
        <f t="shared" si="196"/>
        <v>217.03</v>
      </c>
      <c r="J340" s="44">
        <f t="shared" si="196"/>
        <v>217.03</v>
      </c>
      <c r="K340" s="44">
        <f t="shared" si="196"/>
        <v>217.03</v>
      </c>
      <c r="L340" s="44">
        <f t="shared" si="196"/>
        <v>217.03</v>
      </c>
      <c r="M340" s="44">
        <f t="shared" si="196"/>
        <v>217.03</v>
      </c>
      <c r="N340" s="44">
        <f t="shared" si="196"/>
        <v>217.03</v>
      </c>
      <c r="O340" s="44">
        <f t="shared" si="196"/>
        <v>217.03</v>
      </c>
      <c r="P340" s="44">
        <f t="shared" si="196"/>
        <v>217.03</v>
      </c>
      <c r="Q340" s="44">
        <f t="shared" si="196"/>
        <v>217.03</v>
      </c>
      <c r="R340" s="44">
        <f t="shared" si="196"/>
        <v>217.03</v>
      </c>
      <c r="S340" s="44">
        <f t="shared" si="196"/>
        <v>217.03</v>
      </c>
      <c r="T340" s="44">
        <f t="shared" si="196"/>
        <v>217.03</v>
      </c>
      <c r="U340" s="44">
        <f t="shared" si="196"/>
        <v>217.03</v>
      </c>
      <c r="V340" s="44">
        <f t="shared" si="196"/>
        <v>217.03</v>
      </c>
      <c r="W340" s="44">
        <f t="shared" si="196"/>
        <v>217.03</v>
      </c>
      <c r="X340" s="44">
        <f t="shared" si="196"/>
        <v>217.03</v>
      </c>
      <c r="Y340" s="44">
        <f t="shared" si="196"/>
        <v>217.03</v>
      </c>
      <c r="Z340" s="44">
        <f t="shared" si="196"/>
        <v>217.03</v>
      </c>
      <c r="AA340" s="44">
        <f t="shared" si="196"/>
        <v>217.03</v>
      </c>
    </row>
    <row r="341" spans="1:27" ht="12.75" customHeight="1" outlineLevel="1" x14ac:dyDescent="0.2">
      <c r="A341" s="91" t="s">
        <v>1175</v>
      </c>
      <c r="B341" s="63" t="s">
        <v>83</v>
      </c>
      <c r="C341" s="43" t="s">
        <v>79</v>
      </c>
      <c r="D341" s="44">
        <v>6.14</v>
      </c>
      <c r="E341" s="44">
        <v>6.14</v>
      </c>
      <c r="F341" s="44">
        <v>6.14</v>
      </c>
      <c r="G341" s="44">
        <v>6.14</v>
      </c>
      <c r="H341" s="44">
        <v>6.14</v>
      </c>
      <c r="I341" s="44">
        <v>6.14</v>
      </c>
      <c r="J341" s="44">
        <v>6.14</v>
      </c>
      <c r="K341" s="44">
        <v>6.14</v>
      </c>
      <c r="L341" s="44">
        <v>6.14</v>
      </c>
      <c r="M341" s="44">
        <v>6.14</v>
      </c>
      <c r="N341" s="44">
        <v>6.14</v>
      </c>
      <c r="O341" s="44">
        <v>6.14</v>
      </c>
      <c r="P341" s="44">
        <v>6.14</v>
      </c>
      <c r="Q341" s="44">
        <v>6.14</v>
      </c>
      <c r="R341" s="44">
        <v>6.14</v>
      </c>
      <c r="S341" s="44">
        <v>6.14</v>
      </c>
      <c r="T341" s="44">
        <v>6.14</v>
      </c>
      <c r="U341" s="44">
        <v>6.14</v>
      </c>
      <c r="V341" s="44">
        <v>6.14</v>
      </c>
      <c r="W341" s="44">
        <v>6.14</v>
      </c>
      <c r="X341" s="44">
        <v>6.14</v>
      </c>
      <c r="Y341" s="44">
        <v>6.14</v>
      </c>
      <c r="Z341" s="44">
        <v>6.14</v>
      </c>
      <c r="AA341" s="44">
        <v>6.14</v>
      </c>
    </row>
    <row r="342" spans="1:27" ht="12.75" customHeight="1" outlineLevel="1" x14ac:dyDescent="0.2">
      <c r="A342" s="91" t="s">
        <v>1176</v>
      </c>
      <c r="B342" s="63" t="s">
        <v>81</v>
      </c>
      <c r="C342" s="43" t="s">
        <v>79</v>
      </c>
      <c r="D342" s="44">
        <f>$D$11</f>
        <v>330.69</v>
      </c>
      <c r="E342" s="44">
        <f t="shared" ref="E342:AA342" si="197">$D$11</f>
        <v>330.69</v>
      </c>
      <c r="F342" s="44">
        <f t="shared" si="197"/>
        <v>330.69</v>
      </c>
      <c r="G342" s="44">
        <f t="shared" si="197"/>
        <v>330.69</v>
      </c>
      <c r="H342" s="44">
        <f t="shared" si="197"/>
        <v>330.69</v>
      </c>
      <c r="I342" s="44">
        <f t="shared" si="197"/>
        <v>330.69</v>
      </c>
      <c r="J342" s="44">
        <f t="shared" si="197"/>
        <v>330.69</v>
      </c>
      <c r="K342" s="44">
        <f t="shared" si="197"/>
        <v>330.69</v>
      </c>
      <c r="L342" s="44">
        <f t="shared" si="197"/>
        <v>330.69</v>
      </c>
      <c r="M342" s="44">
        <f t="shared" si="197"/>
        <v>330.69</v>
      </c>
      <c r="N342" s="44">
        <f t="shared" si="197"/>
        <v>330.69</v>
      </c>
      <c r="O342" s="44">
        <f t="shared" si="197"/>
        <v>330.69</v>
      </c>
      <c r="P342" s="44">
        <f t="shared" si="197"/>
        <v>330.69</v>
      </c>
      <c r="Q342" s="44">
        <f t="shared" si="197"/>
        <v>330.69</v>
      </c>
      <c r="R342" s="44">
        <f t="shared" si="197"/>
        <v>330.69</v>
      </c>
      <c r="S342" s="44">
        <f t="shared" si="197"/>
        <v>330.69</v>
      </c>
      <c r="T342" s="44">
        <f t="shared" si="197"/>
        <v>330.69</v>
      </c>
      <c r="U342" s="44">
        <f t="shared" si="197"/>
        <v>330.69</v>
      </c>
      <c r="V342" s="44">
        <f t="shared" si="197"/>
        <v>330.69</v>
      </c>
      <c r="W342" s="44">
        <f t="shared" si="197"/>
        <v>330.69</v>
      </c>
      <c r="X342" s="44">
        <f t="shared" si="197"/>
        <v>330.69</v>
      </c>
      <c r="Y342" s="44">
        <f t="shared" si="197"/>
        <v>330.69</v>
      </c>
      <c r="Z342" s="44">
        <f t="shared" si="197"/>
        <v>330.69</v>
      </c>
      <c r="AA342" s="44">
        <f t="shared" si="197"/>
        <v>330.69</v>
      </c>
    </row>
    <row r="343" spans="1:27" ht="12.75" customHeight="1" x14ac:dyDescent="0.2">
      <c r="A343" s="90" t="s">
        <v>1177</v>
      </c>
      <c r="B343" s="28" t="str">
        <f>"07"&amp;"."&amp;$B$640&amp;"."&amp;$B$641</f>
        <v>07.04.2023</v>
      </c>
      <c r="C343" s="82" t="s">
        <v>76</v>
      </c>
      <c r="D343" s="83">
        <f>ROUND(((D344+D345+D347+D346)/1000),5)</f>
        <v>1.62039</v>
      </c>
      <c r="E343" s="83">
        <f>ROUND(((E344+E345+E347+E346)/1000),5)</f>
        <v>1.5344500000000001</v>
      </c>
      <c r="F343" s="83">
        <f>ROUND(((F344+F345+F347+F346)/1000),5)</f>
        <v>1.4951300000000001</v>
      </c>
      <c r="G343" s="83">
        <f t="shared" ref="G343:AA343" si="198">ROUND(((G344+G345+G347+G346)/1000),5)</f>
        <v>1.5068699999999999</v>
      </c>
      <c r="H343" s="83">
        <f t="shared" si="198"/>
        <v>1.5945400000000001</v>
      </c>
      <c r="I343" s="83">
        <f t="shared" si="198"/>
        <v>1.6545300000000001</v>
      </c>
      <c r="J343" s="83">
        <f t="shared" si="198"/>
        <v>1.84148</v>
      </c>
      <c r="K343" s="83">
        <f t="shared" si="198"/>
        <v>2.1212599999999999</v>
      </c>
      <c r="L343" s="83">
        <f t="shared" si="198"/>
        <v>2.2582399999999998</v>
      </c>
      <c r="M343" s="83">
        <f t="shared" si="198"/>
        <v>2.3545799999999999</v>
      </c>
      <c r="N343" s="83">
        <f t="shared" si="198"/>
        <v>2.3980800000000002</v>
      </c>
      <c r="O343" s="83">
        <f t="shared" si="198"/>
        <v>2.4249200000000002</v>
      </c>
      <c r="P343" s="83">
        <f t="shared" si="198"/>
        <v>2.3943400000000001</v>
      </c>
      <c r="Q343" s="83">
        <f t="shared" si="198"/>
        <v>2.4228100000000001</v>
      </c>
      <c r="R343" s="83">
        <f t="shared" si="198"/>
        <v>2.3898999999999999</v>
      </c>
      <c r="S343" s="83">
        <f t="shared" si="198"/>
        <v>2.3044799999999999</v>
      </c>
      <c r="T343" s="83">
        <f t="shared" si="198"/>
        <v>2.30932</v>
      </c>
      <c r="U343" s="83">
        <f t="shared" si="198"/>
        <v>2.2389199999999998</v>
      </c>
      <c r="V343" s="83">
        <f t="shared" si="198"/>
        <v>2.24681</v>
      </c>
      <c r="W343" s="83">
        <f t="shared" si="198"/>
        <v>2.3927900000000002</v>
      </c>
      <c r="X343" s="83">
        <f t="shared" si="198"/>
        <v>2.43119</v>
      </c>
      <c r="Y343" s="83">
        <f t="shared" si="198"/>
        <v>2.3620899999999998</v>
      </c>
      <c r="Z343" s="83">
        <f t="shared" si="198"/>
        <v>2.11551</v>
      </c>
      <c r="AA343" s="83">
        <f t="shared" si="198"/>
        <v>1.8716999999999999</v>
      </c>
    </row>
    <row r="344" spans="1:27" ht="12.75" customHeight="1" outlineLevel="1" x14ac:dyDescent="0.2">
      <c r="A344" s="91" t="s">
        <v>1178</v>
      </c>
      <c r="B344" s="63" t="s">
        <v>233</v>
      </c>
      <c r="C344" s="43" t="s">
        <v>79</v>
      </c>
      <c r="D344" s="44">
        <v>1066.53</v>
      </c>
      <c r="E344" s="44">
        <v>980.59</v>
      </c>
      <c r="F344" s="44">
        <v>941.27</v>
      </c>
      <c r="G344" s="44">
        <v>953.01</v>
      </c>
      <c r="H344" s="44">
        <v>1040.68</v>
      </c>
      <c r="I344" s="44">
        <v>1100.67</v>
      </c>
      <c r="J344" s="44">
        <v>1287.6199999999999</v>
      </c>
      <c r="K344" s="44">
        <v>1567.4</v>
      </c>
      <c r="L344" s="44">
        <v>1704.38</v>
      </c>
      <c r="M344" s="44">
        <v>1800.72</v>
      </c>
      <c r="N344" s="44">
        <v>1844.22</v>
      </c>
      <c r="O344" s="44">
        <v>1871.06</v>
      </c>
      <c r="P344" s="44">
        <v>1840.48</v>
      </c>
      <c r="Q344" s="44">
        <v>1868.95</v>
      </c>
      <c r="R344" s="44">
        <v>1836.04</v>
      </c>
      <c r="S344" s="44">
        <v>1750.62</v>
      </c>
      <c r="T344" s="44">
        <v>1755.46</v>
      </c>
      <c r="U344" s="44">
        <v>1685.06</v>
      </c>
      <c r="V344" s="44">
        <v>1692.95</v>
      </c>
      <c r="W344" s="44">
        <v>1838.93</v>
      </c>
      <c r="X344" s="44">
        <v>1877.33</v>
      </c>
      <c r="Y344" s="44">
        <v>1808.23</v>
      </c>
      <c r="Z344" s="44">
        <v>1561.65</v>
      </c>
      <c r="AA344" s="44">
        <v>1317.84</v>
      </c>
    </row>
    <row r="345" spans="1:27" ht="12.75" customHeight="1" outlineLevel="1" x14ac:dyDescent="0.2">
      <c r="A345" s="91" t="s">
        <v>1179</v>
      </c>
      <c r="B345" s="63" t="s">
        <v>90</v>
      </c>
      <c r="C345" s="43" t="s">
        <v>79</v>
      </c>
      <c r="D345" s="44">
        <f>$D$315</f>
        <v>217.03</v>
      </c>
      <c r="E345" s="44">
        <f t="shared" ref="E345:AA345" si="199">$D$315</f>
        <v>217.03</v>
      </c>
      <c r="F345" s="44">
        <f t="shared" si="199"/>
        <v>217.03</v>
      </c>
      <c r="G345" s="44">
        <f t="shared" si="199"/>
        <v>217.03</v>
      </c>
      <c r="H345" s="44">
        <f t="shared" si="199"/>
        <v>217.03</v>
      </c>
      <c r="I345" s="44">
        <f t="shared" si="199"/>
        <v>217.03</v>
      </c>
      <c r="J345" s="44">
        <f t="shared" si="199"/>
        <v>217.03</v>
      </c>
      <c r="K345" s="44">
        <f t="shared" si="199"/>
        <v>217.03</v>
      </c>
      <c r="L345" s="44">
        <f t="shared" si="199"/>
        <v>217.03</v>
      </c>
      <c r="M345" s="44">
        <f t="shared" si="199"/>
        <v>217.03</v>
      </c>
      <c r="N345" s="44">
        <f t="shared" si="199"/>
        <v>217.03</v>
      </c>
      <c r="O345" s="44">
        <f t="shared" si="199"/>
        <v>217.03</v>
      </c>
      <c r="P345" s="44">
        <f t="shared" si="199"/>
        <v>217.03</v>
      </c>
      <c r="Q345" s="44">
        <f t="shared" si="199"/>
        <v>217.03</v>
      </c>
      <c r="R345" s="44">
        <f t="shared" si="199"/>
        <v>217.03</v>
      </c>
      <c r="S345" s="44">
        <f t="shared" si="199"/>
        <v>217.03</v>
      </c>
      <c r="T345" s="44">
        <f t="shared" si="199"/>
        <v>217.03</v>
      </c>
      <c r="U345" s="44">
        <f t="shared" si="199"/>
        <v>217.03</v>
      </c>
      <c r="V345" s="44">
        <f t="shared" si="199"/>
        <v>217.03</v>
      </c>
      <c r="W345" s="44">
        <f t="shared" si="199"/>
        <v>217.03</v>
      </c>
      <c r="X345" s="44">
        <f t="shared" si="199"/>
        <v>217.03</v>
      </c>
      <c r="Y345" s="44">
        <f t="shared" si="199"/>
        <v>217.03</v>
      </c>
      <c r="Z345" s="44">
        <f t="shared" si="199"/>
        <v>217.03</v>
      </c>
      <c r="AA345" s="44">
        <f t="shared" si="199"/>
        <v>217.03</v>
      </c>
    </row>
    <row r="346" spans="1:27" ht="12.75" customHeight="1" outlineLevel="1" x14ac:dyDescent="0.2">
      <c r="A346" s="91" t="s">
        <v>1180</v>
      </c>
      <c r="B346" s="63" t="s">
        <v>83</v>
      </c>
      <c r="C346" s="43" t="s">
        <v>79</v>
      </c>
      <c r="D346" s="44">
        <v>6.14</v>
      </c>
      <c r="E346" s="44">
        <v>6.14</v>
      </c>
      <c r="F346" s="44">
        <v>6.14</v>
      </c>
      <c r="G346" s="44">
        <v>6.14</v>
      </c>
      <c r="H346" s="44">
        <v>6.14</v>
      </c>
      <c r="I346" s="44">
        <v>6.14</v>
      </c>
      <c r="J346" s="44">
        <v>6.14</v>
      </c>
      <c r="K346" s="44">
        <v>6.14</v>
      </c>
      <c r="L346" s="44">
        <v>6.14</v>
      </c>
      <c r="M346" s="44">
        <v>6.14</v>
      </c>
      <c r="N346" s="44">
        <v>6.14</v>
      </c>
      <c r="O346" s="44">
        <v>6.14</v>
      </c>
      <c r="P346" s="44">
        <v>6.14</v>
      </c>
      <c r="Q346" s="44">
        <v>6.14</v>
      </c>
      <c r="R346" s="44">
        <v>6.14</v>
      </c>
      <c r="S346" s="44">
        <v>6.14</v>
      </c>
      <c r="T346" s="44">
        <v>6.14</v>
      </c>
      <c r="U346" s="44">
        <v>6.14</v>
      </c>
      <c r="V346" s="44">
        <v>6.14</v>
      </c>
      <c r="W346" s="44">
        <v>6.14</v>
      </c>
      <c r="X346" s="44">
        <v>6.14</v>
      </c>
      <c r="Y346" s="44">
        <v>6.14</v>
      </c>
      <c r="Z346" s="44">
        <v>6.14</v>
      </c>
      <c r="AA346" s="44">
        <v>6.14</v>
      </c>
    </row>
    <row r="347" spans="1:27" ht="12.75" customHeight="1" outlineLevel="1" x14ac:dyDescent="0.2">
      <c r="A347" s="91" t="s">
        <v>1181</v>
      </c>
      <c r="B347" s="63" t="s">
        <v>81</v>
      </c>
      <c r="C347" s="43" t="s">
        <v>79</v>
      </c>
      <c r="D347" s="44">
        <f>$D$11</f>
        <v>330.69</v>
      </c>
      <c r="E347" s="44">
        <f t="shared" ref="E347:AA347" si="200">$D$11</f>
        <v>330.69</v>
      </c>
      <c r="F347" s="44">
        <f t="shared" si="200"/>
        <v>330.69</v>
      </c>
      <c r="G347" s="44">
        <f t="shared" si="200"/>
        <v>330.69</v>
      </c>
      <c r="H347" s="44">
        <f t="shared" si="200"/>
        <v>330.69</v>
      </c>
      <c r="I347" s="44">
        <f t="shared" si="200"/>
        <v>330.69</v>
      </c>
      <c r="J347" s="44">
        <f t="shared" si="200"/>
        <v>330.69</v>
      </c>
      <c r="K347" s="44">
        <f t="shared" si="200"/>
        <v>330.69</v>
      </c>
      <c r="L347" s="44">
        <f t="shared" si="200"/>
        <v>330.69</v>
      </c>
      <c r="M347" s="44">
        <f t="shared" si="200"/>
        <v>330.69</v>
      </c>
      <c r="N347" s="44">
        <f t="shared" si="200"/>
        <v>330.69</v>
      </c>
      <c r="O347" s="44">
        <f t="shared" si="200"/>
        <v>330.69</v>
      </c>
      <c r="P347" s="44">
        <f t="shared" si="200"/>
        <v>330.69</v>
      </c>
      <c r="Q347" s="44">
        <f t="shared" si="200"/>
        <v>330.69</v>
      </c>
      <c r="R347" s="44">
        <f t="shared" si="200"/>
        <v>330.69</v>
      </c>
      <c r="S347" s="44">
        <f t="shared" si="200"/>
        <v>330.69</v>
      </c>
      <c r="T347" s="44">
        <f t="shared" si="200"/>
        <v>330.69</v>
      </c>
      <c r="U347" s="44">
        <f t="shared" si="200"/>
        <v>330.69</v>
      </c>
      <c r="V347" s="44">
        <f t="shared" si="200"/>
        <v>330.69</v>
      </c>
      <c r="W347" s="44">
        <f t="shared" si="200"/>
        <v>330.69</v>
      </c>
      <c r="X347" s="44">
        <f t="shared" si="200"/>
        <v>330.69</v>
      </c>
      <c r="Y347" s="44">
        <f t="shared" si="200"/>
        <v>330.69</v>
      </c>
      <c r="Z347" s="44">
        <f t="shared" si="200"/>
        <v>330.69</v>
      </c>
      <c r="AA347" s="44">
        <f t="shared" si="200"/>
        <v>330.69</v>
      </c>
    </row>
    <row r="348" spans="1:27" ht="12.75" customHeight="1" x14ac:dyDescent="0.2">
      <c r="A348" s="90" t="s">
        <v>1182</v>
      </c>
      <c r="B348" s="28" t="str">
        <f>"08"&amp;"."&amp;$B$640&amp;"."&amp;$B$641</f>
        <v>08.04.2023</v>
      </c>
      <c r="C348" s="82" t="s">
        <v>76</v>
      </c>
      <c r="D348" s="83">
        <f>ROUND(((D349+D350+D352+D351)/1000),5)</f>
        <v>1.7758799999999999</v>
      </c>
      <c r="E348" s="83">
        <f>ROUND(((E349+E350+E352+E351)/1000),5)</f>
        <v>1.6715</v>
      </c>
      <c r="F348" s="83">
        <f>ROUND(((F349+F350+F352+F351)/1000),5)</f>
        <v>1.6527700000000001</v>
      </c>
      <c r="G348" s="83">
        <f t="shared" ref="G348:AA348" si="201">ROUND(((G349+G350+G352+G351)/1000),5)</f>
        <v>1.6599600000000001</v>
      </c>
      <c r="H348" s="83">
        <f t="shared" si="201"/>
        <v>1.66557</v>
      </c>
      <c r="I348" s="83">
        <f t="shared" si="201"/>
        <v>1.6886300000000001</v>
      </c>
      <c r="J348" s="83">
        <f t="shared" si="201"/>
        <v>1.6918800000000001</v>
      </c>
      <c r="K348" s="83">
        <f t="shared" si="201"/>
        <v>1.8126199999999999</v>
      </c>
      <c r="L348" s="83">
        <f t="shared" si="201"/>
        <v>2.1177999999999999</v>
      </c>
      <c r="M348" s="83">
        <f t="shared" si="201"/>
        <v>2.1771099999999999</v>
      </c>
      <c r="N348" s="83">
        <f t="shared" si="201"/>
        <v>2.2211099999999999</v>
      </c>
      <c r="O348" s="83">
        <f t="shared" si="201"/>
        <v>2.4188499999999999</v>
      </c>
      <c r="P348" s="83">
        <f t="shared" si="201"/>
        <v>2.2941600000000002</v>
      </c>
      <c r="Q348" s="83">
        <f t="shared" si="201"/>
        <v>2.2444600000000001</v>
      </c>
      <c r="R348" s="83">
        <f t="shared" si="201"/>
        <v>2.2092000000000001</v>
      </c>
      <c r="S348" s="83">
        <f t="shared" si="201"/>
        <v>2.1985299999999999</v>
      </c>
      <c r="T348" s="83">
        <f t="shared" si="201"/>
        <v>2.2235299999999998</v>
      </c>
      <c r="U348" s="83">
        <f t="shared" si="201"/>
        <v>2.1797399999999998</v>
      </c>
      <c r="V348" s="83">
        <f t="shared" si="201"/>
        <v>2.1876799999999998</v>
      </c>
      <c r="W348" s="83">
        <f t="shared" si="201"/>
        <v>2.3910100000000001</v>
      </c>
      <c r="X348" s="83">
        <f t="shared" si="201"/>
        <v>2.4091900000000002</v>
      </c>
      <c r="Y348" s="83">
        <f t="shared" si="201"/>
        <v>2.33717</v>
      </c>
      <c r="Z348" s="83">
        <f t="shared" si="201"/>
        <v>2.0497200000000002</v>
      </c>
      <c r="AA348" s="83">
        <f t="shared" si="201"/>
        <v>1.84101</v>
      </c>
    </row>
    <row r="349" spans="1:27" ht="12.75" customHeight="1" outlineLevel="1" x14ac:dyDescent="0.2">
      <c r="A349" s="91" t="s">
        <v>1183</v>
      </c>
      <c r="B349" s="63" t="s">
        <v>233</v>
      </c>
      <c r="C349" s="43" t="s">
        <v>79</v>
      </c>
      <c r="D349" s="44">
        <v>1222.02</v>
      </c>
      <c r="E349" s="44">
        <v>1117.6400000000001</v>
      </c>
      <c r="F349" s="44">
        <v>1098.9100000000001</v>
      </c>
      <c r="G349" s="44">
        <v>1106.0999999999999</v>
      </c>
      <c r="H349" s="44">
        <v>1111.71</v>
      </c>
      <c r="I349" s="44">
        <v>1134.77</v>
      </c>
      <c r="J349" s="44">
        <v>1138.02</v>
      </c>
      <c r="K349" s="44">
        <v>1258.76</v>
      </c>
      <c r="L349" s="44">
        <v>1563.94</v>
      </c>
      <c r="M349" s="44">
        <v>1623.25</v>
      </c>
      <c r="N349" s="44">
        <v>1667.25</v>
      </c>
      <c r="O349" s="44">
        <v>1864.99</v>
      </c>
      <c r="P349" s="44">
        <v>1740.3</v>
      </c>
      <c r="Q349" s="44">
        <v>1690.6</v>
      </c>
      <c r="R349" s="44">
        <v>1655.34</v>
      </c>
      <c r="S349" s="44">
        <v>1644.67</v>
      </c>
      <c r="T349" s="44">
        <v>1669.67</v>
      </c>
      <c r="U349" s="44">
        <v>1625.88</v>
      </c>
      <c r="V349" s="44">
        <v>1633.82</v>
      </c>
      <c r="W349" s="44">
        <v>1837.15</v>
      </c>
      <c r="X349" s="44">
        <v>1855.33</v>
      </c>
      <c r="Y349" s="44">
        <v>1783.31</v>
      </c>
      <c r="Z349" s="44">
        <v>1495.86</v>
      </c>
      <c r="AA349" s="44">
        <v>1287.1500000000001</v>
      </c>
    </row>
    <row r="350" spans="1:27" ht="12.75" customHeight="1" outlineLevel="1" x14ac:dyDescent="0.2">
      <c r="A350" s="91" t="s">
        <v>1184</v>
      </c>
      <c r="B350" s="63" t="s">
        <v>90</v>
      </c>
      <c r="C350" s="43" t="s">
        <v>79</v>
      </c>
      <c r="D350" s="44">
        <f>$D$315</f>
        <v>217.03</v>
      </c>
      <c r="E350" s="44">
        <f t="shared" ref="E350:AA350" si="202">$D$315</f>
        <v>217.03</v>
      </c>
      <c r="F350" s="44">
        <f t="shared" si="202"/>
        <v>217.03</v>
      </c>
      <c r="G350" s="44">
        <f t="shared" si="202"/>
        <v>217.03</v>
      </c>
      <c r="H350" s="44">
        <f t="shared" si="202"/>
        <v>217.03</v>
      </c>
      <c r="I350" s="44">
        <f t="shared" si="202"/>
        <v>217.03</v>
      </c>
      <c r="J350" s="44">
        <f t="shared" si="202"/>
        <v>217.03</v>
      </c>
      <c r="K350" s="44">
        <f t="shared" si="202"/>
        <v>217.03</v>
      </c>
      <c r="L350" s="44">
        <f t="shared" si="202"/>
        <v>217.03</v>
      </c>
      <c r="M350" s="44">
        <f t="shared" si="202"/>
        <v>217.03</v>
      </c>
      <c r="N350" s="44">
        <f t="shared" si="202"/>
        <v>217.03</v>
      </c>
      <c r="O350" s="44">
        <f t="shared" si="202"/>
        <v>217.03</v>
      </c>
      <c r="P350" s="44">
        <f t="shared" si="202"/>
        <v>217.03</v>
      </c>
      <c r="Q350" s="44">
        <f t="shared" si="202"/>
        <v>217.03</v>
      </c>
      <c r="R350" s="44">
        <f t="shared" si="202"/>
        <v>217.03</v>
      </c>
      <c r="S350" s="44">
        <f t="shared" si="202"/>
        <v>217.03</v>
      </c>
      <c r="T350" s="44">
        <f t="shared" si="202"/>
        <v>217.03</v>
      </c>
      <c r="U350" s="44">
        <f t="shared" si="202"/>
        <v>217.03</v>
      </c>
      <c r="V350" s="44">
        <f t="shared" si="202"/>
        <v>217.03</v>
      </c>
      <c r="W350" s="44">
        <f t="shared" si="202"/>
        <v>217.03</v>
      </c>
      <c r="X350" s="44">
        <f t="shared" si="202"/>
        <v>217.03</v>
      </c>
      <c r="Y350" s="44">
        <f t="shared" si="202"/>
        <v>217.03</v>
      </c>
      <c r="Z350" s="44">
        <f t="shared" si="202"/>
        <v>217.03</v>
      </c>
      <c r="AA350" s="44">
        <f t="shared" si="202"/>
        <v>217.03</v>
      </c>
    </row>
    <row r="351" spans="1:27" ht="12.75" customHeight="1" outlineLevel="1" x14ac:dyDescent="0.2">
      <c r="A351" s="91" t="s">
        <v>1185</v>
      </c>
      <c r="B351" s="63" t="s">
        <v>83</v>
      </c>
      <c r="C351" s="43" t="s">
        <v>79</v>
      </c>
      <c r="D351" s="44">
        <v>6.14</v>
      </c>
      <c r="E351" s="44">
        <v>6.14</v>
      </c>
      <c r="F351" s="44">
        <v>6.14</v>
      </c>
      <c r="G351" s="44">
        <v>6.14</v>
      </c>
      <c r="H351" s="44">
        <v>6.14</v>
      </c>
      <c r="I351" s="44">
        <v>6.14</v>
      </c>
      <c r="J351" s="44">
        <v>6.14</v>
      </c>
      <c r="K351" s="44">
        <v>6.14</v>
      </c>
      <c r="L351" s="44">
        <v>6.14</v>
      </c>
      <c r="M351" s="44">
        <v>6.14</v>
      </c>
      <c r="N351" s="44">
        <v>6.14</v>
      </c>
      <c r="O351" s="44">
        <v>6.14</v>
      </c>
      <c r="P351" s="44">
        <v>6.14</v>
      </c>
      <c r="Q351" s="44">
        <v>6.14</v>
      </c>
      <c r="R351" s="44">
        <v>6.14</v>
      </c>
      <c r="S351" s="44">
        <v>6.14</v>
      </c>
      <c r="T351" s="44">
        <v>6.14</v>
      </c>
      <c r="U351" s="44">
        <v>6.14</v>
      </c>
      <c r="V351" s="44">
        <v>6.14</v>
      </c>
      <c r="W351" s="44">
        <v>6.14</v>
      </c>
      <c r="X351" s="44">
        <v>6.14</v>
      </c>
      <c r="Y351" s="44">
        <v>6.14</v>
      </c>
      <c r="Z351" s="44">
        <v>6.14</v>
      </c>
      <c r="AA351" s="44">
        <v>6.14</v>
      </c>
    </row>
    <row r="352" spans="1:27" ht="12.75" customHeight="1" outlineLevel="1" x14ac:dyDescent="0.2">
      <c r="A352" s="91" t="s">
        <v>1186</v>
      </c>
      <c r="B352" s="63" t="s">
        <v>81</v>
      </c>
      <c r="C352" s="43" t="s">
        <v>79</v>
      </c>
      <c r="D352" s="44">
        <f>$D$11</f>
        <v>330.69</v>
      </c>
      <c r="E352" s="44">
        <f t="shared" ref="E352:AA352" si="203">$D$11</f>
        <v>330.69</v>
      </c>
      <c r="F352" s="44">
        <f t="shared" si="203"/>
        <v>330.69</v>
      </c>
      <c r="G352" s="44">
        <f t="shared" si="203"/>
        <v>330.69</v>
      </c>
      <c r="H352" s="44">
        <f t="shared" si="203"/>
        <v>330.69</v>
      </c>
      <c r="I352" s="44">
        <f t="shared" si="203"/>
        <v>330.69</v>
      </c>
      <c r="J352" s="44">
        <f t="shared" si="203"/>
        <v>330.69</v>
      </c>
      <c r="K352" s="44">
        <f t="shared" si="203"/>
        <v>330.69</v>
      </c>
      <c r="L352" s="44">
        <f t="shared" si="203"/>
        <v>330.69</v>
      </c>
      <c r="M352" s="44">
        <f t="shared" si="203"/>
        <v>330.69</v>
      </c>
      <c r="N352" s="44">
        <f t="shared" si="203"/>
        <v>330.69</v>
      </c>
      <c r="O352" s="44">
        <f t="shared" si="203"/>
        <v>330.69</v>
      </c>
      <c r="P352" s="44">
        <f t="shared" si="203"/>
        <v>330.69</v>
      </c>
      <c r="Q352" s="44">
        <f t="shared" si="203"/>
        <v>330.69</v>
      </c>
      <c r="R352" s="44">
        <f t="shared" si="203"/>
        <v>330.69</v>
      </c>
      <c r="S352" s="44">
        <f t="shared" si="203"/>
        <v>330.69</v>
      </c>
      <c r="T352" s="44">
        <f t="shared" si="203"/>
        <v>330.69</v>
      </c>
      <c r="U352" s="44">
        <f t="shared" si="203"/>
        <v>330.69</v>
      </c>
      <c r="V352" s="44">
        <f t="shared" si="203"/>
        <v>330.69</v>
      </c>
      <c r="W352" s="44">
        <f t="shared" si="203"/>
        <v>330.69</v>
      </c>
      <c r="X352" s="44">
        <f t="shared" si="203"/>
        <v>330.69</v>
      </c>
      <c r="Y352" s="44">
        <f t="shared" si="203"/>
        <v>330.69</v>
      </c>
      <c r="Z352" s="44">
        <f t="shared" si="203"/>
        <v>330.69</v>
      </c>
      <c r="AA352" s="44">
        <f t="shared" si="203"/>
        <v>330.69</v>
      </c>
    </row>
    <row r="353" spans="1:27" ht="12.75" customHeight="1" x14ac:dyDescent="0.2">
      <c r="A353" s="90" t="s">
        <v>1187</v>
      </c>
      <c r="B353" s="28" t="str">
        <f>"09"&amp;"."&amp;$B$640&amp;"."&amp;$B$641</f>
        <v>09.04.2023</v>
      </c>
      <c r="C353" s="82" t="s">
        <v>76</v>
      </c>
      <c r="D353" s="83">
        <f>ROUND(((D354+D355+D357+D356)/1000),5)</f>
        <v>1.75661</v>
      </c>
      <c r="E353" s="83">
        <f>ROUND(((E354+E355+E357+E356)/1000),5)</f>
        <v>1.62842</v>
      </c>
      <c r="F353" s="83">
        <f>ROUND(((F354+F355+F357+F356)/1000),5)</f>
        <v>1.5905800000000001</v>
      </c>
      <c r="G353" s="83">
        <f t="shared" ref="G353:AA353" si="204">ROUND(((G354+G355+G357+G356)/1000),5)</f>
        <v>1.5681499999999999</v>
      </c>
      <c r="H353" s="83">
        <f t="shared" si="204"/>
        <v>1.57118</v>
      </c>
      <c r="I353" s="83">
        <f t="shared" si="204"/>
        <v>1.5634999999999999</v>
      </c>
      <c r="J353" s="83">
        <f t="shared" si="204"/>
        <v>1.51437</v>
      </c>
      <c r="K353" s="83">
        <f t="shared" si="204"/>
        <v>1.5993900000000001</v>
      </c>
      <c r="L353" s="83">
        <f t="shared" si="204"/>
        <v>1.7027699999999999</v>
      </c>
      <c r="M353" s="83">
        <f t="shared" si="204"/>
        <v>1.95906</v>
      </c>
      <c r="N353" s="83">
        <f t="shared" si="204"/>
        <v>2.07647</v>
      </c>
      <c r="O353" s="83">
        <f t="shared" si="204"/>
        <v>2.0850900000000001</v>
      </c>
      <c r="P353" s="83">
        <f t="shared" si="204"/>
        <v>1.9468399999999999</v>
      </c>
      <c r="Q353" s="83">
        <f t="shared" si="204"/>
        <v>1.911</v>
      </c>
      <c r="R353" s="83">
        <f t="shared" si="204"/>
        <v>1.89628</v>
      </c>
      <c r="S353" s="83">
        <f t="shared" si="204"/>
        <v>1.88676</v>
      </c>
      <c r="T353" s="83">
        <f t="shared" si="204"/>
        <v>1.88561</v>
      </c>
      <c r="U353" s="83">
        <f t="shared" si="204"/>
        <v>1.9340200000000001</v>
      </c>
      <c r="V353" s="83">
        <f t="shared" si="204"/>
        <v>2.11517</v>
      </c>
      <c r="W353" s="83">
        <f t="shared" si="204"/>
        <v>2.278</v>
      </c>
      <c r="X353" s="83">
        <f t="shared" si="204"/>
        <v>2.24804</v>
      </c>
      <c r="Y353" s="83">
        <f t="shared" si="204"/>
        <v>2.2548900000000001</v>
      </c>
      <c r="Z353" s="83">
        <f t="shared" si="204"/>
        <v>1.8037000000000001</v>
      </c>
      <c r="AA353" s="83">
        <f t="shared" si="204"/>
        <v>1.6635500000000001</v>
      </c>
    </row>
    <row r="354" spans="1:27" ht="12.75" customHeight="1" outlineLevel="1" x14ac:dyDescent="0.2">
      <c r="A354" s="91" t="s">
        <v>1188</v>
      </c>
      <c r="B354" s="63" t="s">
        <v>233</v>
      </c>
      <c r="C354" s="43" t="s">
        <v>79</v>
      </c>
      <c r="D354" s="44">
        <v>1202.75</v>
      </c>
      <c r="E354" s="44">
        <v>1074.56</v>
      </c>
      <c r="F354" s="44">
        <v>1036.72</v>
      </c>
      <c r="G354" s="44">
        <v>1014.29</v>
      </c>
      <c r="H354" s="44">
        <v>1017.32</v>
      </c>
      <c r="I354" s="44">
        <v>1009.64</v>
      </c>
      <c r="J354" s="44">
        <v>960.51</v>
      </c>
      <c r="K354" s="44">
        <v>1045.53</v>
      </c>
      <c r="L354" s="44">
        <v>1148.9100000000001</v>
      </c>
      <c r="M354" s="44">
        <v>1405.2</v>
      </c>
      <c r="N354" s="44">
        <v>1522.61</v>
      </c>
      <c r="O354" s="44">
        <v>1531.23</v>
      </c>
      <c r="P354" s="44">
        <v>1392.98</v>
      </c>
      <c r="Q354" s="44">
        <v>1357.14</v>
      </c>
      <c r="R354" s="44">
        <v>1342.42</v>
      </c>
      <c r="S354" s="44">
        <v>1332.9</v>
      </c>
      <c r="T354" s="44">
        <v>1331.75</v>
      </c>
      <c r="U354" s="44">
        <v>1380.16</v>
      </c>
      <c r="V354" s="44">
        <v>1561.31</v>
      </c>
      <c r="W354" s="44">
        <v>1724.14</v>
      </c>
      <c r="X354" s="44">
        <v>1694.18</v>
      </c>
      <c r="Y354" s="44">
        <v>1701.03</v>
      </c>
      <c r="Z354" s="44">
        <v>1249.8399999999999</v>
      </c>
      <c r="AA354" s="44">
        <v>1109.69</v>
      </c>
    </row>
    <row r="355" spans="1:27" ht="12.75" customHeight="1" outlineLevel="1" x14ac:dyDescent="0.2">
      <c r="A355" s="91" t="s">
        <v>1189</v>
      </c>
      <c r="B355" s="63" t="s">
        <v>90</v>
      </c>
      <c r="C355" s="43" t="s">
        <v>79</v>
      </c>
      <c r="D355" s="44">
        <f>$D$315</f>
        <v>217.03</v>
      </c>
      <c r="E355" s="44">
        <f t="shared" ref="E355:AA355" si="205">$D$315</f>
        <v>217.03</v>
      </c>
      <c r="F355" s="44">
        <f t="shared" si="205"/>
        <v>217.03</v>
      </c>
      <c r="G355" s="44">
        <f t="shared" si="205"/>
        <v>217.03</v>
      </c>
      <c r="H355" s="44">
        <f t="shared" si="205"/>
        <v>217.03</v>
      </c>
      <c r="I355" s="44">
        <f t="shared" si="205"/>
        <v>217.03</v>
      </c>
      <c r="J355" s="44">
        <f t="shared" si="205"/>
        <v>217.03</v>
      </c>
      <c r="K355" s="44">
        <f t="shared" si="205"/>
        <v>217.03</v>
      </c>
      <c r="L355" s="44">
        <f t="shared" si="205"/>
        <v>217.03</v>
      </c>
      <c r="M355" s="44">
        <f t="shared" si="205"/>
        <v>217.03</v>
      </c>
      <c r="N355" s="44">
        <f t="shared" si="205"/>
        <v>217.03</v>
      </c>
      <c r="O355" s="44">
        <f t="shared" si="205"/>
        <v>217.03</v>
      </c>
      <c r="P355" s="44">
        <f t="shared" si="205"/>
        <v>217.03</v>
      </c>
      <c r="Q355" s="44">
        <f t="shared" si="205"/>
        <v>217.03</v>
      </c>
      <c r="R355" s="44">
        <f t="shared" si="205"/>
        <v>217.03</v>
      </c>
      <c r="S355" s="44">
        <f t="shared" si="205"/>
        <v>217.03</v>
      </c>
      <c r="T355" s="44">
        <f t="shared" si="205"/>
        <v>217.03</v>
      </c>
      <c r="U355" s="44">
        <f t="shared" si="205"/>
        <v>217.03</v>
      </c>
      <c r="V355" s="44">
        <f t="shared" si="205"/>
        <v>217.03</v>
      </c>
      <c r="W355" s="44">
        <f t="shared" si="205"/>
        <v>217.03</v>
      </c>
      <c r="X355" s="44">
        <f t="shared" si="205"/>
        <v>217.03</v>
      </c>
      <c r="Y355" s="44">
        <f t="shared" si="205"/>
        <v>217.03</v>
      </c>
      <c r="Z355" s="44">
        <f t="shared" si="205"/>
        <v>217.03</v>
      </c>
      <c r="AA355" s="44">
        <f t="shared" si="205"/>
        <v>217.03</v>
      </c>
    </row>
    <row r="356" spans="1:27" ht="12.75" customHeight="1" outlineLevel="1" x14ac:dyDescent="0.2">
      <c r="A356" s="91" t="s">
        <v>1190</v>
      </c>
      <c r="B356" s="63" t="s">
        <v>83</v>
      </c>
      <c r="C356" s="43" t="s">
        <v>79</v>
      </c>
      <c r="D356" s="44">
        <v>6.14</v>
      </c>
      <c r="E356" s="44">
        <v>6.14</v>
      </c>
      <c r="F356" s="44">
        <v>6.14</v>
      </c>
      <c r="G356" s="44">
        <v>6.14</v>
      </c>
      <c r="H356" s="44">
        <v>6.14</v>
      </c>
      <c r="I356" s="44">
        <v>6.14</v>
      </c>
      <c r="J356" s="44">
        <v>6.14</v>
      </c>
      <c r="K356" s="44">
        <v>6.14</v>
      </c>
      <c r="L356" s="44">
        <v>6.14</v>
      </c>
      <c r="M356" s="44">
        <v>6.14</v>
      </c>
      <c r="N356" s="44">
        <v>6.14</v>
      </c>
      <c r="O356" s="44">
        <v>6.14</v>
      </c>
      <c r="P356" s="44">
        <v>6.14</v>
      </c>
      <c r="Q356" s="44">
        <v>6.14</v>
      </c>
      <c r="R356" s="44">
        <v>6.14</v>
      </c>
      <c r="S356" s="44">
        <v>6.14</v>
      </c>
      <c r="T356" s="44">
        <v>6.14</v>
      </c>
      <c r="U356" s="44">
        <v>6.14</v>
      </c>
      <c r="V356" s="44">
        <v>6.14</v>
      </c>
      <c r="W356" s="44">
        <v>6.14</v>
      </c>
      <c r="X356" s="44">
        <v>6.14</v>
      </c>
      <c r="Y356" s="44">
        <v>6.14</v>
      </c>
      <c r="Z356" s="44">
        <v>6.14</v>
      </c>
      <c r="AA356" s="44">
        <v>6.14</v>
      </c>
    </row>
    <row r="357" spans="1:27" ht="12.75" customHeight="1" outlineLevel="1" x14ac:dyDescent="0.2">
      <c r="A357" s="91" t="s">
        <v>1191</v>
      </c>
      <c r="B357" s="63" t="s">
        <v>81</v>
      </c>
      <c r="C357" s="43" t="s">
        <v>79</v>
      </c>
      <c r="D357" s="44">
        <f>$D$11</f>
        <v>330.69</v>
      </c>
      <c r="E357" s="44">
        <f t="shared" ref="E357:AA357" si="206">$D$11</f>
        <v>330.69</v>
      </c>
      <c r="F357" s="44">
        <f t="shared" si="206"/>
        <v>330.69</v>
      </c>
      <c r="G357" s="44">
        <f t="shared" si="206"/>
        <v>330.69</v>
      </c>
      <c r="H357" s="44">
        <f t="shared" si="206"/>
        <v>330.69</v>
      </c>
      <c r="I357" s="44">
        <f t="shared" si="206"/>
        <v>330.69</v>
      </c>
      <c r="J357" s="44">
        <f t="shared" si="206"/>
        <v>330.69</v>
      </c>
      <c r="K357" s="44">
        <f t="shared" si="206"/>
        <v>330.69</v>
      </c>
      <c r="L357" s="44">
        <f t="shared" si="206"/>
        <v>330.69</v>
      </c>
      <c r="M357" s="44">
        <f t="shared" si="206"/>
        <v>330.69</v>
      </c>
      <c r="N357" s="44">
        <f t="shared" si="206"/>
        <v>330.69</v>
      </c>
      <c r="O357" s="44">
        <f t="shared" si="206"/>
        <v>330.69</v>
      </c>
      <c r="P357" s="44">
        <f t="shared" si="206"/>
        <v>330.69</v>
      </c>
      <c r="Q357" s="44">
        <f t="shared" si="206"/>
        <v>330.69</v>
      </c>
      <c r="R357" s="44">
        <f t="shared" si="206"/>
        <v>330.69</v>
      </c>
      <c r="S357" s="44">
        <f t="shared" si="206"/>
        <v>330.69</v>
      </c>
      <c r="T357" s="44">
        <f t="shared" si="206"/>
        <v>330.69</v>
      </c>
      <c r="U357" s="44">
        <f t="shared" si="206"/>
        <v>330.69</v>
      </c>
      <c r="V357" s="44">
        <f t="shared" si="206"/>
        <v>330.69</v>
      </c>
      <c r="W357" s="44">
        <f t="shared" si="206"/>
        <v>330.69</v>
      </c>
      <c r="X357" s="44">
        <f t="shared" si="206"/>
        <v>330.69</v>
      </c>
      <c r="Y357" s="44">
        <f t="shared" si="206"/>
        <v>330.69</v>
      </c>
      <c r="Z357" s="44">
        <f t="shared" si="206"/>
        <v>330.69</v>
      </c>
      <c r="AA357" s="44">
        <f t="shared" si="206"/>
        <v>330.69</v>
      </c>
    </row>
    <row r="358" spans="1:27" ht="12.75" customHeight="1" x14ac:dyDescent="0.2">
      <c r="A358" s="90" t="s">
        <v>1192</v>
      </c>
      <c r="B358" s="28" t="str">
        <f>"10"&amp;"."&amp;$B$640&amp;"."&amp;$B$641</f>
        <v>10.04.2023</v>
      </c>
      <c r="C358" s="82" t="s">
        <v>76</v>
      </c>
      <c r="D358" s="83">
        <f>ROUND(((D359+D360+D362+D361)/1000),5)</f>
        <v>1.6637999999999999</v>
      </c>
      <c r="E358" s="83">
        <f>ROUND(((E359+E360+E362+E361)/1000),5)</f>
        <v>1.61585</v>
      </c>
      <c r="F358" s="83">
        <f>ROUND(((F359+F360+F362+F361)/1000),5)</f>
        <v>1.6066499999999999</v>
      </c>
      <c r="G358" s="83">
        <f t="shared" ref="G358:AA358" si="207">ROUND(((G359+G360+G362+G361)/1000),5)</f>
        <v>1.6064799999999999</v>
      </c>
      <c r="H358" s="83">
        <f t="shared" si="207"/>
        <v>1.6315200000000001</v>
      </c>
      <c r="I358" s="83">
        <f t="shared" si="207"/>
        <v>1.66177</v>
      </c>
      <c r="J358" s="83">
        <f t="shared" si="207"/>
        <v>1.76616</v>
      </c>
      <c r="K358" s="83">
        <f t="shared" si="207"/>
        <v>2.0253700000000001</v>
      </c>
      <c r="L358" s="83">
        <f t="shared" si="207"/>
        <v>2.3704200000000002</v>
      </c>
      <c r="M358" s="83">
        <f t="shared" si="207"/>
        <v>2.45221</v>
      </c>
      <c r="N358" s="83">
        <f t="shared" si="207"/>
        <v>2.4800200000000001</v>
      </c>
      <c r="O358" s="83">
        <f t="shared" si="207"/>
        <v>2.53667</v>
      </c>
      <c r="P358" s="83">
        <f t="shared" si="207"/>
        <v>2.5276800000000001</v>
      </c>
      <c r="Q358" s="83">
        <f t="shared" si="207"/>
        <v>2.5368900000000001</v>
      </c>
      <c r="R358" s="83">
        <f t="shared" si="207"/>
        <v>2.5099200000000002</v>
      </c>
      <c r="S358" s="83">
        <f t="shared" si="207"/>
        <v>2.4800399999999998</v>
      </c>
      <c r="T358" s="83">
        <f t="shared" si="207"/>
        <v>2.42171</v>
      </c>
      <c r="U358" s="83">
        <f t="shared" si="207"/>
        <v>2.2047400000000001</v>
      </c>
      <c r="V358" s="83">
        <f t="shared" si="207"/>
        <v>2.1770299999999998</v>
      </c>
      <c r="W358" s="83">
        <f t="shared" si="207"/>
        <v>2.3593000000000002</v>
      </c>
      <c r="X358" s="83">
        <f t="shared" si="207"/>
        <v>2.3697300000000001</v>
      </c>
      <c r="Y358" s="83">
        <f t="shared" si="207"/>
        <v>2.3455300000000001</v>
      </c>
      <c r="Z358" s="83">
        <f t="shared" si="207"/>
        <v>1.82802</v>
      </c>
      <c r="AA358" s="83">
        <f t="shared" si="207"/>
        <v>1.66612</v>
      </c>
    </row>
    <row r="359" spans="1:27" ht="12.75" customHeight="1" outlineLevel="1" x14ac:dyDescent="0.2">
      <c r="A359" s="91" t="s">
        <v>1193</v>
      </c>
      <c r="B359" s="63" t="s">
        <v>233</v>
      </c>
      <c r="C359" s="43" t="s">
        <v>79</v>
      </c>
      <c r="D359" s="44">
        <v>1109.94</v>
      </c>
      <c r="E359" s="44">
        <v>1061.99</v>
      </c>
      <c r="F359" s="44">
        <v>1052.79</v>
      </c>
      <c r="G359" s="44">
        <v>1052.6199999999999</v>
      </c>
      <c r="H359" s="44">
        <v>1077.6600000000001</v>
      </c>
      <c r="I359" s="44">
        <v>1107.9100000000001</v>
      </c>
      <c r="J359" s="44">
        <v>1212.3</v>
      </c>
      <c r="K359" s="44">
        <v>1471.51</v>
      </c>
      <c r="L359" s="44">
        <v>1816.56</v>
      </c>
      <c r="M359" s="44">
        <v>1898.35</v>
      </c>
      <c r="N359" s="44">
        <v>1926.16</v>
      </c>
      <c r="O359" s="44">
        <v>1982.81</v>
      </c>
      <c r="P359" s="44">
        <v>1973.82</v>
      </c>
      <c r="Q359" s="44">
        <v>1983.03</v>
      </c>
      <c r="R359" s="44">
        <v>1956.06</v>
      </c>
      <c r="S359" s="44">
        <v>1926.18</v>
      </c>
      <c r="T359" s="44">
        <v>1867.85</v>
      </c>
      <c r="U359" s="44">
        <v>1650.88</v>
      </c>
      <c r="V359" s="44">
        <v>1623.17</v>
      </c>
      <c r="W359" s="44">
        <v>1805.44</v>
      </c>
      <c r="X359" s="44">
        <v>1815.87</v>
      </c>
      <c r="Y359" s="44">
        <v>1791.67</v>
      </c>
      <c r="Z359" s="44">
        <v>1274.1600000000001</v>
      </c>
      <c r="AA359" s="44">
        <v>1112.26</v>
      </c>
    </row>
    <row r="360" spans="1:27" ht="12.75" customHeight="1" outlineLevel="1" x14ac:dyDescent="0.2">
      <c r="A360" s="91" t="s">
        <v>1194</v>
      </c>
      <c r="B360" s="63" t="s">
        <v>90</v>
      </c>
      <c r="C360" s="43" t="s">
        <v>79</v>
      </c>
      <c r="D360" s="44">
        <f>$D$315</f>
        <v>217.03</v>
      </c>
      <c r="E360" s="44">
        <f t="shared" ref="E360:AA360" si="208">$D$315</f>
        <v>217.03</v>
      </c>
      <c r="F360" s="44">
        <f t="shared" si="208"/>
        <v>217.03</v>
      </c>
      <c r="G360" s="44">
        <f t="shared" si="208"/>
        <v>217.03</v>
      </c>
      <c r="H360" s="44">
        <f t="shared" si="208"/>
        <v>217.03</v>
      </c>
      <c r="I360" s="44">
        <f t="shared" si="208"/>
        <v>217.03</v>
      </c>
      <c r="J360" s="44">
        <f t="shared" si="208"/>
        <v>217.03</v>
      </c>
      <c r="K360" s="44">
        <f t="shared" si="208"/>
        <v>217.03</v>
      </c>
      <c r="L360" s="44">
        <f t="shared" si="208"/>
        <v>217.03</v>
      </c>
      <c r="M360" s="44">
        <f t="shared" si="208"/>
        <v>217.03</v>
      </c>
      <c r="N360" s="44">
        <f t="shared" si="208"/>
        <v>217.03</v>
      </c>
      <c r="O360" s="44">
        <f t="shared" si="208"/>
        <v>217.03</v>
      </c>
      <c r="P360" s="44">
        <f t="shared" si="208"/>
        <v>217.03</v>
      </c>
      <c r="Q360" s="44">
        <f t="shared" si="208"/>
        <v>217.03</v>
      </c>
      <c r="R360" s="44">
        <f t="shared" si="208"/>
        <v>217.03</v>
      </c>
      <c r="S360" s="44">
        <f t="shared" si="208"/>
        <v>217.03</v>
      </c>
      <c r="T360" s="44">
        <f t="shared" si="208"/>
        <v>217.03</v>
      </c>
      <c r="U360" s="44">
        <f t="shared" si="208"/>
        <v>217.03</v>
      </c>
      <c r="V360" s="44">
        <f t="shared" si="208"/>
        <v>217.03</v>
      </c>
      <c r="W360" s="44">
        <f t="shared" si="208"/>
        <v>217.03</v>
      </c>
      <c r="X360" s="44">
        <f t="shared" si="208"/>
        <v>217.03</v>
      </c>
      <c r="Y360" s="44">
        <f t="shared" si="208"/>
        <v>217.03</v>
      </c>
      <c r="Z360" s="44">
        <f t="shared" si="208"/>
        <v>217.03</v>
      </c>
      <c r="AA360" s="44">
        <f t="shared" si="208"/>
        <v>217.03</v>
      </c>
    </row>
    <row r="361" spans="1:27" ht="12.75" customHeight="1" outlineLevel="1" x14ac:dyDescent="0.2">
      <c r="A361" s="91" t="s">
        <v>1195</v>
      </c>
      <c r="B361" s="63" t="s">
        <v>83</v>
      </c>
      <c r="C361" s="43" t="s">
        <v>79</v>
      </c>
      <c r="D361" s="44">
        <v>6.14</v>
      </c>
      <c r="E361" s="44">
        <v>6.14</v>
      </c>
      <c r="F361" s="44">
        <v>6.14</v>
      </c>
      <c r="G361" s="44">
        <v>6.14</v>
      </c>
      <c r="H361" s="44">
        <v>6.14</v>
      </c>
      <c r="I361" s="44">
        <v>6.14</v>
      </c>
      <c r="J361" s="44">
        <v>6.14</v>
      </c>
      <c r="K361" s="44">
        <v>6.14</v>
      </c>
      <c r="L361" s="44">
        <v>6.14</v>
      </c>
      <c r="M361" s="44">
        <v>6.14</v>
      </c>
      <c r="N361" s="44">
        <v>6.14</v>
      </c>
      <c r="O361" s="44">
        <v>6.14</v>
      </c>
      <c r="P361" s="44">
        <v>6.14</v>
      </c>
      <c r="Q361" s="44">
        <v>6.14</v>
      </c>
      <c r="R361" s="44">
        <v>6.14</v>
      </c>
      <c r="S361" s="44">
        <v>6.14</v>
      </c>
      <c r="T361" s="44">
        <v>6.14</v>
      </c>
      <c r="U361" s="44">
        <v>6.14</v>
      </c>
      <c r="V361" s="44">
        <v>6.14</v>
      </c>
      <c r="W361" s="44">
        <v>6.14</v>
      </c>
      <c r="X361" s="44">
        <v>6.14</v>
      </c>
      <c r="Y361" s="44">
        <v>6.14</v>
      </c>
      <c r="Z361" s="44">
        <v>6.14</v>
      </c>
      <c r="AA361" s="44">
        <v>6.14</v>
      </c>
    </row>
    <row r="362" spans="1:27" ht="12.75" customHeight="1" outlineLevel="1" x14ac:dyDescent="0.2">
      <c r="A362" s="91" t="s">
        <v>1196</v>
      </c>
      <c r="B362" s="63" t="s">
        <v>81</v>
      </c>
      <c r="C362" s="43" t="s">
        <v>79</v>
      </c>
      <c r="D362" s="44">
        <f>$D$11</f>
        <v>330.69</v>
      </c>
      <c r="E362" s="44">
        <f t="shared" ref="E362:AA362" si="209">$D$11</f>
        <v>330.69</v>
      </c>
      <c r="F362" s="44">
        <f t="shared" si="209"/>
        <v>330.69</v>
      </c>
      <c r="G362" s="44">
        <f t="shared" si="209"/>
        <v>330.69</v>
      </c>
      <c r="H362" s="44">
        <f t="shared" si="209"/>
        <v>330.69</v>
      </c>
      <c r="I362" s="44">
        <f t="shared" si="209"/>
        <v>330.69</v>
      </c>
      <c r="J362" s="44">
        <f t="shared" si="209"/>
        <v>330.69</v>
      </c>
      <c r="K362" s="44">
        <f t="shared" si="209"/>
        <v>330.69</v>
      </c>
      <c r="L362" s="44">
        <f t="shared" si="209"/>
        <v>330.69</v>
      </c>
      <c r="M362" s="44">
        <f t="shared" si="209"/>
        <v>330.69</v>
      </c>
      <c r="N362" s="44">
        <f t="shared" si="209"/>
        <v>330.69</v>
      </c>
      <c r="O362" s="44">
        <f t="shared" si="209"/>
        <v>330.69</v>
      </c>
      <c r="P362" s="44">
        <f t="shared" si="209"/>
        <v>330.69</v>
      </c>
      <c r="Q362" s="44">
        <f t="shared" si="209"/>
        <v>330.69</v>
      </c>
      <c r="R362" s="44">
        <f t="shared" si="209"/>
        <v>330.69</v>
      </c>
      <c r="S362" s="44">
        <f t="shared" si="209"/>
        <v>330.69</v>
      </c>
      <c r="T362" s="44">
        <f t="shared" si="209"/>
        <v>330.69</v>
      </c>
      <c r="U362" s="44">
        <f t="shared" si="209"/>
        <v>330.69</v>
      </c>
      <c r="V362" s="44">
        <f t="shared" si="209"/>
        <v>330.69</v>
      </c>
      <c r="W362" s="44">
        <f t="shared" si="209"/>
        <v>330.69</v>
      </c>
      <c r="X362" s="44">
        <f t="shared" si="209"/>
        <v>330.69</v>
      </c>
      <c r="Y362" s="44">
        <f t="shared" si="209"/>
        <v>330.69</v>
      </c>
      <c r="Z362" s="44">
        <f t="shared" si="209"/>
        <v>330.69</v>
      </c>
      <c r="AA362" s="44">
        <f t="shared" si="209"/>
        <v>330.69</v>
      </c>
    </row>
    <row r="363" spans="1:27" ht="12.75" customHeight="1" x14ac:dyDescent="0.2">
      <c r="A363" s="90" t="s">
        <v>1197</v>
      </c>
      <c r="B363" s="28" t="str">
        <f>"11"&amp;"."&amp;$B$640&amp;"."&amp;$B$641</f>
        <v>11.04.2023</v>
      </c>
      <c r="C363" s="82" t="s">
        <v>76</v>
      </c>
      <c r="D363" s="83">
        <f>ROUND(((D364+D365+D367+D366)/1000),5)</f>
        <v>1.5750500000000001</v>
      </c>
      <c r="E363" s="83">
        <f>ROUND(((E364+E365+E367+E366)/1000),5)</f>
        <v>1.40124</v>
      </c>
      <c r="F363" s="83">
        <f>ROUND(((F364+F365+F367+F366)/1000),5)</f>
        <v>0.83243999999999996</v>
      </c>
      <c r="G363" s="83">
        <f t="shared" ref="G363:AA363" si="210">ROUND(((G364+G365+G367+G366)/1000),5)</f>
        <v>0.83340000000000003</v>
      </c>
      <c r="H363" s="83">
        <f t="shared" si="210"/>
        <v>0.85821999999999998</v>
      </c>
      <c r="I363" s="83">
        <f t="shared" si="210"/>
        <v>1.5167200000000001</v>
      </c>
      <c r="J363" s="83">
        <f t="shared" si="210"/>
        <v>1.6610400000000001</v>
      </c>
      <c r="K363" s="83">
        <f t="shared" si="210"/>
        <v>1.92963</v>
      </c>
      <c r="L363" s="83">
        <f t="shared" si="210"/>
        <v>2.1515300000000002</v>
      </c>
      <c r="M363" s="83">
        <f t="shared" si="210"/>
        <v>2.2238600000000002</v>
      </c>
      <c r="N363" s="83">
        <f t="shared" si="210"/>
        <v>2.2259000000000002</v>
      </c>
      <c r="O363" s="83">
        <f t="shared" si="210"/>
        <v>2.3141799999999999</v>
      </c>
      <c r="P363" s="83">
        <f t="shared" si="210"/>
        <v>2.3160099999999999</v>
      </c>
      <c r="Q363" s="83">
        <f t="shared" si="210"/>
        <v>2.3006700000000002</v>
      </c>
      <c r="R363" s="83">
        <f t="shared" si="210"/>
        <v>2.2775400000000001</v>
      </c>
      <c r="S363" s="83">
        <f t="shared" si="210"/>
        <v>2.2149299999999998</v>
      </c>
      <c r="T363" s="83">
        <f t="shared" si="210"/>
        <v>2.1797599999999999</v>
      </c>
      <c r="U363" s="83">
        <f t="shared" si="210"/>
        <v>2.1538599999999999</v>
      </c>
      <c r="V363" s="83">
        <f t="shared" si="210"/>
        <v>2.1033400000000002</v>
      </c>
      <c r="W363" s="83">
        <f t="shared" si="210"/>
        <v>2.1802299999999999</v>
      </c>
      <c r="X363" s="83">
        <f t="shared" si="210"/>
        <v>2.1978599999999999</v>
      </c>
      <c r="Y363" s="83">
        <f t="shared" si="210"/>
        <v>2.15327</v>
      </c>
      <c r="Z363" s="83">
        <f t="shared" si="210"/>
        <v>1.72444</v>
      </c>
      <c r="AA363" s="83">
        <f t="shared" si="210"/>
        <v>1.66421</v>
      </c>
    </row>
    <row r="364" spans="1:27" ht="12.75" customHeight="1" outlineLevel="1" x14ac:dyDescent="0.2">
      <c r="A364" s="91" t="s">
        <v>1198</v>
      </c>
      <c r="B364" s="63" t="s">
        <v>233</v>
      </c>
      <c r="C364" s="43" t="s">
        <v>79</v>
      </c>
      <c r="D364" s="44">
        <v>1021.19</v>
      </c>
      <c r="E364" s="44">
        <v>847.38</v>
      </c>
      <c r="F364" s="44">
        <v>278.58</v>
      </c>
      <c r="G364" s="44">
        <v>279.54000000000002</v>
      </c>
      <c r="H364" s="44">
        <v>304.36</v>
      </c>
      <c r="I364" s="44">
        <v>962.86</v>
      </c>
      <c r="J364" s="44">
        <v>1107.18</v>
      </c>
      <c r="K364" s="44">
        <v>1375.77</v>
      </c>
      <c r="L364" s="44">
        <v>1597.67</v>
      </c>
      <c r="M364" s="44">
        <v>1670</v>
      </c>
      <c r="N364" s="44">
        <v>1672.04</v>
      </c>
      <c r="O364" s="44">
        <v>1760.32</v>
      </c>
      <c r="P364" s="44">
        <v>1762.15</v>
      </c>
      <c r="Q364" s="44">
        <v>1746.81</v>
      </c>
      <c r="R364" s="44">
        <v>1723.68</v>
      </c>
      <c r="S364" s="44">
        <v>1661.07</v>
      </c>
      <c r="T364" s="44">
        <v>1625.9</v>
      </c>
      <c r="U364" s="44">
        <v>1600</v>
      </c>
      <c r="V364" s="44">
        <v>1549.48</v>
      </c>
      <c r="W364" s="44">
        <v>1626.37</v>
      </c>
      <c r="X364" s="44">
        <v>1644</v>
      </c>
      <c r="Y364" s="44">
        <v>1599.41</v>
      </c>
      <c r="Z364" s="44">
        <v>1170.58</v>
      </c>
      <c r="AA364" s="44">
        <v>1110.3499999999999</v>
      </c>
    </row>
    <row r="365" spans="1:27" ht="12.75" customHeight="1" outlineLevel="1" x14ac:dyDescent="0.2">
      <c r="A365" s="91" t="s">
        <v>1199</v>
      </c>
      <c r="B365" s="63" t="s">
        <v>90</v>
      </c>
      <c r="C365" s="43" t="s">
        <v>79</v>
      </c>
      <c r="D365" s="44">
        <f>$D$315</f>
        <v>217.03</v>
      </c>
      <c r="E365" s="44">
        <f t="shared" ref="E365:AA365" si="211">$D$315</f>
        <v>217.03</v>
      </c>
      <c r="F365" s="44">
        <f t="shared" si="211"/>
        <v>217.03</v>
      </c>
      <c r="G365" s="44">
        <f t="shared" si="211"/>
        <v>217.03</v>
      </c>
      <c r="H365" s="44">
        <f t="shared" si="211"/>
        <v>217.03</v>
      </c>
      <c r="I365" s="44">
        <f t="shared" si="211"/>
        <v>217.03</v>
      </c>
      <c r="J365" s="44">
        <f t="shared" si="211"/>
        <v>217.03</v>
      </c>
      <c r="K365" s="44">
        <f t="shared" si="211"/>
        <v>217.03</v>
      </c>
      <c r="L365" s="44">
        <f t="shared" si="211"/>
        <v>217.03</v>
      </c>
      <c r="M365" s="44">
        <f t="shared" si="211"/>
        <v>217.03</v>
      </c>
      <c r="N365" s="44">
        <f t="shared" si="211"/>
        <v>217.03</v>
      </c>
      <c r="O365" s="44">
        <f t="shared" si="211"/>
        <v>217.03</v>
      </c>
      <c r="P365" s="44">
        <f t="shared" si="211"/>
        <v>217.03</v>
      </c>
      <c r="Q365" s="44">
        <f t="shared" si="211"/>
        <v>217.03</v>
      </c>
      <c r="R365" s="44">
        <f t="shared" si="211"/>
        <v>217.03</v>
      </c>
      <c r="S365" s="44">
        <f t="shared" si="211"/>
        <v>217.03</v>
      </c>
      <c r="T365" s="44">
        <f t="shared" si="211"/>
        <v>217.03</v>
      </c>
      <c r="U365" s="44">
        <f t="shared" si="211"/>
        <v>217.03</v>
      </c>
      <c r="V365" s="44">
        <f t="shared" si="211"/>
        <v>217.03</v>
      </c>
      <c r="W365" s="44">
        <f t="shared" si="211"/>
        <v>217.03</v>
      </c>
      <c r="X365" s="44">
        <f t="shared" si="211"/>
        <v>217.03</v>
      </c>
      <c r="Y365" s="44">
        <f t="shared" si="211"/>
        <v>217.03</v>
      </c>
      <c r="Z365" s="44">
        <f t="shared" si="211"/>
        <v>217.03</v>
      </c>
      <c r="AA365" s="44">
        <f t="shared" si="211"/>
        <v>217.03</v>
      </c>
    </row>
    <row r="366" spans="1:27" ht="12.75" customHeight="1" outlineLevel="1" x14ac:dyDescent="0.2">
      <c r="A366" s="91" t="s">
        <v>1200</v>
      </c>
      <c r="B366" s="63" t="s">
        <v>83</v>
      </c>
      <c r="C366" s="43" t="s">
        <v>79</v>
      </c>
      <c r="D366" s="44">
        <v>6.14</v>
      </c>
      <c r="E366" s="44">
        <v>6.14</v>
      </c>
      <c r="F366" s="44">
        <v>6.14</v>
      </c>
      <c r="G366" s="44">
        <v>6.14</v>
      </c>
      <c r="H366" s="44">
        <v>6.14</v>
      </c>
      <c r="I366" s="44">
        <v>6.14</v>
      </c>
      <c r="J366" s="44">
        <v>6.14</v>
      </c>
      <c r="K366" s="44">
        <v>6.14</v>
      </c>
      <c r="L366" s="44">
        <v>6.14</v>
      </c>
      <c r="M366" s="44">
        <v>6.14</v>
      </c>
      <c r="N366" s="44">
        <v>6.14</v>
      </c>
      <c r="O366" s="44">
        <v>6.14</v>
      </c>
      <c r="P366" s="44">
        <v>6.14</v>
      </c>
      <c r="Q366" s="44">
        <v>6.14</v>
      </c>
      <c r="R366" s="44">
        <v>6.14</v>
      </c>
      <c r="S366" s="44">
        <v>6.14</v>
      </c>
      <c r="T366" s="44">
        <v>6.14</v>
      </c>
      <c r="U366" s="44">
        <v>6.14</v>
      </c>
      <c r="V366" s="44">
        <v>6.14</v>
      </c>
      <c r="W366" s="44">
        <v>6.14</v>
      </c>
      <c r="X366" s="44">
        <v>6.14</v>
      </c>
      <c r="Y366" s="44">
        <v>6.14</v>
      </c>
      <c r="Z366" s="44">
        <v>6.14</v>
      </c>
      <c r="AA366" s="44">
        <v>6.14</v>
      </c>
    </row>
    <row r="367" spans="1:27" ht="12.75" customHeight="1" outlineLevel="1" x14ac:dyDescent="0.2">
      <c r="A367" s="91" t="s">
        <v>1201</v>
      </c>
      <c r="B367" s="63" t="s">
        <v>81</v>
      </c>
      <c r="C367" s="43" t="s">
        <v>79</v>
      </c>
      <c r="D367" s="44">
        <f>$D$11</f>
        <v>330.69</v>
      </c>
      <c r="E367" s="44">
        <f t="shared" ref="E367:AA367" si="212">$D$11</f>
        <v>330.69</v>
      </c>
      <c r="F367" s="44">
        <f t="shared" si="212"/>
        <v>330.69</v>
      </c>
      <c r="G367" s="44">
        <f t="shared" si="212"/>
        <v>330.69</v>
      </c>
      <c r="H367" s="44">
        <f t="shared" si="212"/>
        <v>330.69</v>
      </c>
      <c r="I367" s="44">
        <f t="shared" si="212"/>
        <v>330.69</v>
      </c>
      <c r="J367" s="44">
        <f t="shared" si="212"/>
        <v>330.69</v>
      </c>
      <c r="K367" s="44">
        <f t="shared" si="212"/>
        <v>330.69</v>
      </c>
      <c r="L367" s="44">
        <f t="shared" si="212"/>
        <v>330.69</v>
      </c>
      <c r="M367" s="44">
        <f t="shared" si="212"/>
        <v>330.69</v>
      </c>
      <c r="N367" s="44">
        <f t="shared" si="212"/>
        <v>330.69</v>
      </c>
      <c r="O367" s="44">
        <f t="shared" si="212"/>
        <v>330.69</v>
      </c>
      <c r="P367" s="44">
        <f t="shared" si="212"/>
        <v>330.69</v>
      </c>
      <c r="Q367" s="44">
        <f t="shared" si="212"/>
        <v>330.69</v>
      </c>
      <c r="R367" s="44">
        <f t="shared" si="212"/>
        <v>330.69</v>
      </c>
      <c r="S367" s="44">
        <f t="shared" si="212"/>
        <v>330.69</v>
      </c>
      <c r="T367" s="44">
        <f t="shared" si="212"/>
        <v>330.69</v>
      </c>
      <c r="U367" s="44">
        <f t="shared" si="212"/>
        <v>330.69</v>
      </c>
      <c r="V367" s="44">
        <f t="shared" si="212"/>
        <v>330.69</v>
      </c>
      <c r="W367" s="44">
        <f t="shared" si="212"/>
        <v>330.69</v>
      </c>
      <c r="X367" s="44">
        <f t="shared" si="212"/>
        <v>330.69</v>
      </c>
      <c r="Y367" s="44">
        <f t="shared" si="212"/>
        <v>330.69</v>
      </c>
      <c r="Z367" s="44">
        <f t="shared" si="212"/>
        <v>330.69</v>
      </c>
      <c r="AA367" s="44">
        <f t="shared" si="212"/>
        <v>330.69</v>
      </c>
    </row>
    <row r="368" spans="1:27" ht="12.75" customHeight="1" x14ac:dyDescent="0.2">
      <c r="A368" s="90" t="s">
        <v>1202</v>
      </c>
      <c r="B368" s="28" t="str">
        <f>"12"&amp;"."&amp;$B$640&amp;"."&amp;$B$641</f>
        <v>12.04.2023</v>
      </c>
      <c r="C368" s="82" t="s">
        <v>76</v>
      </c>
      <c r="D368" s="83">
        <f>ROUND(((D369+D370+D372+D371)/1000),5)</f>
        <v>1.62015</v>
      </c>
      <c r="E368" s="83">
        <f>ROUND(((E369+E370+E372+E371)/1000),5)</f>
        <v>1.4152199999999999</v>
      </c>
      <c r="F368" s="83">
        <f>ROUND(((F369+F370+F372+F371)/1000),5)</f>
        <v>0.82684000000000002</v>
      </c>
      <c r="G368" s="83">
        <f t="shared" ref="G368:AA368" si="213">ROUND(((G369+G370+G372+G371)/1000),5)</f>
        <v>0.82926</v>
      </c>
      <c r="H368" s="83">
        <f t="shared" si="213"/>
        <v>0.83414999999999995</v>
      </c>
      <c r="I368" s="83">
        <f t="shared" si="213"/>
        <v>1.3169200000000001</v>
      </c>
      <c r="J368" s="83">
        <f t="shared" si="213"/>
        <v>1.66547</v>
      </c>
      <c r="K368" s="83">
        <f t="shared" si="213"/>
        <v>1.89314</v>
      </c>
      <c r="L368" s="83">
        <f t="shared" si="213"/>
        <v>2.19075</v>
      </c>
      <c r="M368" s="83">
        <f t="shared" si="213"/>
        <v>2.3574199999999998</v>
      </c>
      <c r="N368" s="83">
        <f t="shared" si="213"/>
        <v>2.3730099999999998</v>
      </c>
      <c r="O368" s="83">
        <f t="shared" si="213"/>
        <v>2.45486</v>
      </c>
      <c r="P368" s="83">
        <f t="shared" si="213"/>
        <v>2.4671599999999998</v>
      </c>
      <c r="Q368" s="83">
        <f t="shared" si="213"/>
        <v>2.4662600000000001</v>
      </c>
      <c r="R368" s="83">
        <f t="shared" si="213"/>
        <v>2.4665300000000001</v>
      </c>
      <c r="S368" s="83">
        <f t="shared" si="213"/>
        <v>2.4430900000000002</v>
      </c>
      <c r="T368" s="83">
        <f t="shared" si="213"/>
        <v>2.3822199999999998</v>
      </c>
      <c r="U368" s="83">
        <f t="shared" si="213"/>
        <v>2.33047</v>
      </c>
      <c r="V368" s="83">
        <f t="shared" si="213"/>
        <v>2.2616800000000001</v>
      </c>
      <c r="W368" s="83">
        <f t="shared" si="213"/>
        <v>2.4740600000000001</v>
      </c>
      <c r="X368" s="83">
        <f t="shared" si="213"/>
        <v>2.37731</v>
      </c>
      <c r="Y368" s="83">
        <f t="shared" si="213"/>
        <v>1.9856100000000001</v>
      </c>
      <c r="Z368" s="83">
        <f t="shared" si="213"/>
        <v>1.79413</v>
      </c>
      <c r="AA368" s="83">
        <f t="shared" si="213"/>
        <v>1.7270700000000001</v>
      </c>
    </row>
    <row r="369" spans="1:27" ht="12.75" customHeight="1" outlineLevel="1" x14ac:dyDescent="0.2">
      <c r="A369" s="91" t="s">
        <v>1203</v>
      </c>
      <c r="B369" s="63" t="s">
        <v>233</v>
      </c>
      <c r="C369" s="43" t="s">
        <v>79</v>
      </c>
      <c r="D369" s="44">
        <v>1066.29</v>
      </c>
      <c r="E369" s="44">
        <v>861.36</v>
      </c>
      <c r="F369" s="44">
        <v>272.98</v>
      </c>
      <c r="G369" s="44">
        <v>275.39999999999998</v>
      </c>
      <c r="H369" s="44">
        <v>280.29000000000002</v>
      </c>
      <c r="I369" s="44">
        <v>763.06</v>
      </c>
      <c r="J369" s="44">
        <v>1111.6099999999999</v>
      </c>
      <c r="K369" s="44">
        <v>1339.28</v>
      </c>
      <c r="L369" s="44">
        <v>1636.89</v>
      </c>
      <c r="M369" s="44">
        <v>1803.56</v>
      </c>
      <c r="N369" s="44">
        <v>1819.15</v>
      </c>
      <c r="O369" s="44">
        <v>1901</v>
      </c>
      <c r="P369" s="44">
        <v>1913.3</v>
      </c>
      <c r="Q369" s="44">
        <v>1912.4</v>
      </c>
      <c r="R369" s="44">
        <v>1912.67</v>
      </c>
      <c r="S369" s="44">
        <v>1889.23</v>
      </c>
      <c r="T369" s="44">
        <v>1828.36</v>
      </c>
      <c r="U369" s="44">
        <v>1776.61</v>
      </c>
      <c r="V369" s="44">
        <v>1707.82</v>
      </c>
      <c r="W369" s="44">
        <v>1920.2</v>
      </c>
      <c r="X369" s="44">
        <v>1823.45</v>
      </c>
      <c r="Y369" s="44">
        <v>1431.75</v>
      </c>
      <c r="Z369" s="44">
        <v>1240.27</v>
      </c>
      <c r="AA369" s="44">
        <v>1173.21</v>
      </c>
    </row>
    <row r="370" spans="1:27" ht="12.75" customHeight="1" outlineLevel="1" x14ac:dyDescent="0.2">
      <c r="A370" s="91" t="s">
        <v>1204</v>
      </c>
      <c r="B370" s="63" t="s">
        <v>90</v>
      </c>
      <c r="C370" s="43" t="s">
        <v>79</v>
      </c>
      <c r="D370" s="44">
        <f>$D$315</f>
        <v>217.03</v>
      </c>
      <c r="E370" s="44">
        <f t="shared" ref="E370:AA370" si="214">$D$315</f>
        <v>217.03</v>
      </c>
      <c r="F370" s="44">
        <f t="shared" si="214"/>
        <v>217.03</v>
      </c>
      <c r="G370" s="44">
        <f t="shared" si="214"/>
        <v>217.03</v>
      </c>
      <c r="H370" s="44">
        <f t="shared" si="214"/>
        <v>217.03</v>
      </c>
      <c r="I370" s="44">
        <f t="shared" si="214"/>
        <v>217.03</v>
      </c>
      <c r="J370" s="44">
        <f t="shared" si="214"/>
        <v>217.03</v>
      </c>
      <c r="K370" s="44">
        <f t="shared" si="214"/>
        <v>217.03</v>
      </c>
      <c r="L370" s="44">
        <f t="shared" si="214"/>
        <v>217.03</v>
      </c>
      <c r="M370" s="44">
        <f t="shared" si="214"/>
        <v>217.03</v>
      </c>
      <c r="N370" s="44">
        <f t="shared" si="214"/>
        <v>217.03</v>
      </c>
      <c r="O370" s="44">
        <f t="shared" si="214"/>
        <v>217.03</v>
      </c>
      <c r="P370" s="44">
        <f t="shared" si="214"/>
        <v>217.03</v>
      </c>
      <c r="Q370" s="44">
        <f t="shared" si="214"/>
        <v>217.03</v>
      </c>
      <c r="R370" s="44">
        <f t="shared" si="214"/>
        <v>217.03</v>
      </c>
      <c r="S370" s="44">
        <f t="shared" si="214"/>
        <v>217.03</v>
      </c>
      <c r="T370" s="44">
        <f t="shared" si="214"/>
        <v>217.03</v>
      </c>
      <c r="U370" s="44">
        <f t="shared" si="214"/>
        <v>217.03</v>
      </c>
      <c r="V370" s="44">
        <f t="shared" si="214"/>
        <v>217.03</v>
      </c>
      <c r="W370" s="44">
        <f t="shared" si="214"/>
        <v>217.03</v>
      </c>
      <c r="X370" s="44">
        <f t="shared" si="214"/>
        <v>217.03</v>
      </c>
      <c r="Y370" s="44">
        <f t="shared" si="214"/>
        <v>217.03</v>
      </c>
      <c r="Z370" s="44">
        <f t="shared" si="214"/>
        <v>217.03</v>
      </c>
      <c r="AA370" s="44">
        <f t="shared" si="214"/>
        <v>217.03</v>
      </c>
    </row>
    <row r="371" spans="1:27" ht="12.75" customHeight="1" outlineLevel="1" x14ac:dyDescent="0.2">
      <c r="A371" s="91" t="s">
        <v>1205</v>
      </c>
      <c r="B371" s="63" t="s">
        <v>83</v>
      </c>
      <c r="C371" s="43" t="s">
        <v>79</v>
      </c>
      <c r="D371" s="44">
        <v>6.14</v>
      </c>
      <c r="E371" s="44">
        <v>6.14</v>
      </c>
      <c r="F371" s="44">
        <v>6.14</v>
      </c>
      <c r="G371" s="44">
        <v>6.14</v>
      </c>
      <c r="H371" s="44">
        <v>6.14</v>
      </c>
      <c r="I371" s="44">
        <v>6.14</v>
      </c>
      <c r="J371" s="44">
        <v>6.14</v>
      </c>
      <c r="K371" s="44">
        <v>6.14</v>
      </c>
      <c r="L371" s="44">
        <v>6.14</v>
      </c>
      <c r="M371" s="44">
        <v>6.14</v>
      </c>
      <c r="N371" s="44">
        <v>6.14</v>
      </c>
      <c r="O371" s="44">
        <v>6.14</v>
      </c>
      <c r="P371" s="44">
        <v>6.14</v>
      </c>
      <c r="Q371" s="44">
        <v>6.14</v>
      </c>
      <c r="R371" s="44">
        <v>6.14</v>
      </c>
      <c r="S371" s="44">
        <v>6.14</v>
      </c>
      <c r="T371" s="44">
        <v>6.14</v>
      </c>
      <c r="U371" s="44">
        <v>6.14</v>
      </c>
      <c r="V371" s="44">
        <v>6.14</v>
      </c>
      <c r="W371" s="44">
        <v>6.14</v>
      </c>
      <c r="X371" s="44">
        <v>6.14</v>
      </c>
      <c r="Y371" s="44">
        <v>6.14</v>
      </c>
      <c r="Z371" s="44">
        <v>6.14</v>
      </c>
      <c r="AA371" s="44">
        <v>6.14</v>
      </c>
    </row>
    <row r="372" spans="1:27" ht="12.75" customHeight="1" outlineLevel="1" x14ac:dyDescent="0.2">
      <c r="A372" s="91" t="s">
        <v>1206</v>
      </c>
      <c r="B372" s="63" t="s">
        <v>81</v>
      </c>
      <c r="C372" s="43" t="s">
        <v>79</v>
      </c>
      <c r="D372" s="44">
        <f>$D$11</f>
        <v>330.69</v>
      </c>
      <c r="E372" s="44">
        <f t="shared" ref="E372:AA372" si="215">$D$11</f>
        <v>330.69</v>
      </c>
      <c r="F372" s="44">
        <f t="shared" si="215"/>
        <v>330.69</v>
      </c>
      <c r="G372" s="44">
        <f t="shared" si="215"/>
        <v>330.69</v>
      </c>
      <c r="H372" s="44">
        <f t="shared" si="215"/>
        <v>330.69</v>
      </c>
      <c r="I372" s="44">
        <f t="shared" si="215"/>
        <v>330.69</v>
      </c>
      <c r="J372" s="44">
        <f t="shared" si="215"/>
        <v>330.69</v>
      </c>
      <c r="K372" s="44">
        <f t="shared" si="215"/>
        <v>330.69</v>
      </c>
      <c r="L372" s="44">
        <f t="shared" si="215"/>
        <v>330.69</v>
      </c>
      <c r="M372" s="44">
        <f t="shared" si="215"/>
        <v>330.69</v>
      </c>
      <c r="N372" s="44">
        <f t="shared" si="215"/>
        <v>330.69</v>
      </c>
      <c r="O372" s="44">
        <f t="shared" si="215"/>
        <v>330.69</v>
      </c>
      <c r="P372" s="44">
        <f t="shared" si="215"/>
        <v>330.69</v>
      </c>
      <c r="Q372" s="44">
        <f t="shared" si="215"/>
        <v>330.69</v>
      </c>
      <c r="R372" s="44">
        <f t="shared" si="215"/>
        <v>330.69</v>
      </c>
      <c r="S372" s="44">
        <f t="shared" si="215"/>
        <v>330.69</v>
      </c>
      <c r="T372" s="44">
        <f t="shared" si="215"/>
        <v>330.69</v>
      </c>
      <c r="U372" s="44">
        <f t="shared" si="215"/>
        <v>330.69</v>
      </c>
      <c r="V372" s="44">
        <f t="shared" si="215"/>
        <v>330.69</v>
      </c>
      <c r="W372" s="44">
        <f t="shared" si="215"/>
        <v>330.69</v>
      </c>
      <c r="X372" s="44">
        <f t="shared" si="215"/>
        <v>330.69</v>
      </c>
      <c r="Y372" s="44">
        <f t="shared" si="215"/>
        <v>330.69</v>
      </c>
      <c r="Z372" s="44">
        <f t="shared" si="215"/>
        <v>330.69</v>
      </c>
      <c r="AA372" s="44">
        <f t="shared" si="215"/>
        <v>330.69</v>
      </c>
    </row>
    <row r="373" spans="1:27" ht="12.75" customHeight="1" x14ac:dyDescent="0.2">
      <c r="A373" s="90" t="s">
        <v>1207</v>
      </c>
      <c r="B373" s="28" t="str">
        <f>"13"&amp;"."&amp;$B$640&amp;"."&amp;$B$641</f>
        <v>13.04.2023</v>
      </c>
      <c r="C373" s="82" t="s">
        <v>76</v>
      </c>
      <c r="D373" s="83">
        <f>ROUND(((D374+D375+D377+D376)/1000),5)</f>
        <v>1.68988</v>
      </c>
      <c r="E373" s="83">
        <f>ROUND(((E374+E375+E377+E376)/1000),5)</f>
        <v>1.6438600000000001</v>
      </c>
      <c r="F373" s="83">
        <f>ROUND(((F374+F375+F377+F376)/1000),5)</f>
        <v>1.6132200000000001</v>
      </c>
      <c r="G373" s="83">
        <f t="shared" ref="G373:AA373" si="216">ROUND(((G374+G375+G377+G376)/1000),5)</f>
        <v>1.6121700000000001</v>
      </c>
      <c r="H373" s="83">
        <f t="shared" si="216"/>
        <v>1.61364</v>
      </c>
      <c r="I373" s="83">
        <f t="shared" si="216"/>
        <v>1.6216600000000001</v>
      </c>
      <c r="J373" s="83">
        <f t="shared" si="216"/>
        <v>1.7918499999999999</v>
      </c>
      <c r="K373" s="83">
        <f t="shared" si="216"/>
        <v>2.1444100000000001</v>
      </c>
      <c r="L373" s="83">
        <f t="shared" si="216"/>
        <v>2.3178899999999998</v>
      </c>
      <c r="M373" s="83">
        <f t="shared" si="216"/>
        <v>2.3129499999999998</v>
      </c>
      <c r="N373" s="83">
        <f t="shared" si="216"/>
        <v>2.4544700000000002</v>
      </c>
      <c r="O373" s="83">
        <f t="shared" si="216"/>
        <v>2.51722</v>
      </c>
      <c r="P373" s="83">
        <f t="shared" si="216"/>
        <v>2.4670800000000002</v>
      </c>
      <c r="Q373" s="83">
        <f t="shared" si="216"/>
        <v>2.5169899999999998</v>
      </c>
      <c r="R373" s="83">
        <f t="shared" si="216"/>
        <v>2.5148299999999999</v>
      </c>
      <c r="S373" s="83">
        <f t="shared" si="216"/>
        <v>2.5065200000000001</v>
      </c>
      <c r="T373" s="83">
        <f t="shared" si="216"/>
        <v>2.4626999999999999</v>
      </c>
      <c r="U373" s="83">
        <f t="shared" si="216"/>
        <v>2.3084799999999999</v>
      </c>
      <c r="V373" s="83">
        <f t="shared" si="216"/>
        <v>2.2901099999999999</v>
      </c>
      <c r="W373" s="83">
        <f t="shared" si="216"/>
        <v>2.3498700000000001</v>
      </c>
      <c r="X373" s="83">
        <f t="shared" si="216"/>
        <v>2.45478</v>
      </c>
      <c r="Y373" s="83">
        <f t="shared" si="216"/>
        <v>2.3092199999999998</v>
      </c>
      <c r="Z373" s="83">
        <f t="shared" si="216"/>
        <v>1.76416</v>
      </c>
      <c r="AA373" s="83">
        <f t="shared" si="216"/>
        <v>1.6369400000000001</v>
      </c>
    </row>
    <row r="374" spans="1:27" ht="12.75" customHeight="1" outlineLevel="1" x14ac:dyDescent="0.2">
      <c r="A374" s="91" t="s">
        <v>1208</v>
      </c>
      <c r="B374" s="63" t="s">
        <v>233</v>
      </c>
      <c r="C374" s="43" t="s">
        <v>79</v>
      </c>
      <c r="D374" s="44">
        <v>1136.02</v>
      </c>
      <c r="E374" s="44">
        <v>1090</v>
      </c>
      <c r="F374" s="44">
        <v>1059.3599999999999</v>
      </c>
      <c r="G374" s="44">
        <v>1058.31</v>
      </c>
      <c r="H374" s="44">
        <v>1059.78</v>
      </c>
      <c r="I374" s="44">
        <v>1067.8</v>
      </c>
      <c r="J374" s="44">
        <v>1237.99</v>
      </c>
      <c r="K374" s="44">
        <v>1590.55</v>
      </c>
      <c r="L374" s="44">
        <v>1764.03</v>
      </c>
      <c r="M374" s="44">
        <v>1759.09</v>
      </c>
      <c r="N374" s="44">
        <v>1900.61</v>
      </c>
      <c r="O374" s="44">
        <v>1963.36</v>
      </c>
      <c r="P374" s="44">
        <v>1913.22</v>
      </c>
      <c r="Q374" s="44">
        <v>1963.13</v>
      </c>
      <c r="R374" s="44">
        <v>1960.97</v>
      </c>
      <c r="S374" s="44">
        <v>1952.66</v>
      </c>
      <c r="T374" s="44">
        <v>1908.84</v>
      </c>
      <c r="U374" s="44">
        <v>1754.62</v>
      </c>
      <c r="V374" s="44">
        <v>1736.25</v>
      </c>
      <c r="W374" s="44">
        <v>1796.01</v>
      </c>
      <c r="X374" s="44">
        <v>1900.92</v>
      </c>
      <c r="Y374" s="44">
        <v>1755.36</v>
      </c>
      <c r="Z374" s="44">
        <v>1210.3</v>
      </c>
      <c r="AA374" s="44">
        <v>1083.08</v>
      </c>
    </row>
    <row r="375" spans="1:27" ht="12.75" customHeight="1" outlineLevel="1" x14ac:dyDescent="0.2">
      <c r="A375" s="91" t="s">
        <v>1209</v>
      </c>
      <c r="B375" s="63" t="s">
        <v>90</v>
      </c>
      <c r="C375" s="43" t="s">
        <v>79</v>
      </c>
      <c r="D375" s="44">
        <f>$D$315</f>
        <v>217.03</v>
      </c>
      <c r="E375" s="44">
        <f t="shared" ref="E375:AA375" si="217">$D$315</f>
        <v>217.03</v>
      </c>
      <c r="F375" s="44">
        <f t="shared" si="217"/>
        <v>217.03</v>
      </c>
      <c r="G375" s="44">
        <f t="shared" si="217"/>
        <v>217.03</v>
      </c>
      <c r="H375" s="44">
        <f t="shared" si="217"/>
        <v>217.03</v>
      </c>
      <c r="I375" s="44">
        <f t="shared" si="217"/>
        <v>217.03</v>
      </c>
      <c r="J375" s="44">
        <f t="shared" si="217"/>
        <v>217.03</v>
      </c>
      <c r="K375" s="44">
        <f t="shared" si="217"/>
        <v>217.03</v>
      </c>
      <c r="L375" s="44">
        <f t="shared" si="217"/>
        <v>217.03</v>
      </c>
      <c r="M375" s="44">
        <f t="shared" si="217"/>
        <v>217.03</v>
      </c>
      <c r="N375" s="44">
        <f t="shared" si="217"/>
        <v>217.03</v>
      </c>
      <c r="O375" s="44">
        <f t="shared" si="217"/>
        <v>217.03</v>
      </c>
      <c r="P375" s="44">
        <f t="shared" si="217"/>
        <v>217.03</v>
      </c>
      <c r="Q375" s="44">
        <f t="shared" si="217"/>
        <v>217.03</v>
      </c>
      <c r="R375" s="44">
        <f t="shared" si="217"/>
        <v>217.03</v>
      </c>
      <c r="S375" s="44">
        <f t="shared" si="217"/>
        <v>217.03</v>
      </c>
      <c r="T375" s="44">
        <f t="shared" si="217"/>
        <v>217.03</v>
      </c>
      <c r="U375" s="44">
        <f t="shared" si="217"/>
        <v>217.03</v>
      </c>
      <c r="V375" s="44">
        <f t="shared" si="217"/>
        <v>217.03</v>
      </c>
      <c r="W375" s="44">
        <f t="shared" si="217"/>
        <v>217.03</v>
      </c>
      <c r="X375" s="44">
        <f t="shared" si="217"/>
        <v>217.03</v>
      </c>
      <c r="Y375" s="44">
        <f t="shared" si="217"/>
        <v>217.03</v>
      </c>
      <c r="Z375" s="44">
        <f t="shared" si="217"/>
        <v>217.03</v>
      </c>
      <c r="AA375" s="44">
        <f t="shared" si="217"/>
        <v>217.03</v>
      </c>
    </row>
    <row r="376" spans="1:27" ht="12.75" customHeight="1" outlineLevel="1" x14ac:dyDescent="0.2">
      <c r="A376" s="91" t="s">
        <v>1210</v>
      </c>
      <c r="B376" s="63" t="s">
        <v>83</v>
      </c>
      <c r="C376" s="43" t="s">
        <v>79</v>
      </c>
      <c r="D376" s="44">
        <v>6.14</v>
      </c>
      <c r="E376" s="44">
        <v>6.14</v>
      </c>
      <c r="F376" s="44">
        <v>6.14</v>
      </c>
      <c r="G376" s="44">
        <v>6.14</v>
      </c>
      <c r="H376" s="44">
        <v>6.14</v>
      </c>
      <c r="I376" s="44">
        <v>6.14</v>
      </c>
      <c r="J376" s="44">
        <v>6.14</v>
      </c>
      <c r="K376" s="44">
        <v>6.14</v>
      </c>
      <c r="L376" s="44">
        <v>6.14</v>
      </c>
      <c r="M376" s="44">
        <v>6.14</v>
      </c>
      <c r="N376" s="44">
        <v>6.14</v>
      </c>
      <c r="O376" s="44">
        <v>6.14</v>
      </c>
      <c r="P376" s="44">
        <v>6.14</v>
      </c>
      <c r="Q376" s="44">
        <v>6.14</v>
      </c>
      <c r="R376" s="44">
        <v>6.14</v>
      </c>
      <c r="S376" s="44">
        <v>6.14</v>
      </c>
      <c r="T376" s="44">
        <v>6.14</v>
      </c>
      <c r="U376" s="44">
        <v>6.14</v>
      </c>
      <c r="V376" s="44">
        <v>6.14</v>
      </c>
      <c r="W376" s="44">
        <v>6.14</v>
      </c>
      <c r="X376" s="44">
        <v>6.14</v>
      </c>
      <c r="Y376" s="44">
        <v>6.14</v>
      </c>
      <c r="Z376" s="44">
        <v>6.14</v>
      </c>
      <c r="AA376" s="44">
        <v>6.14</v>
      </c>
    </row>
    <row r="377" spans="1:27" ht="12.75" customHeight="1" outlineLevel="1" x14ac:dyDescent="0.2">
      <c r="A377" s="91" t="s">
        <v>1211</v>
      </c>
      <c r="B377" s="63" t="s">
        <v>81</v>
      </c>
      <c r="C377" s="43" t="s">
        <v>79</v>
      </c>
      <c r="D377" s="44">
        <f>$D$11</f>
        <v>330.69</v>
      </c>
      <c r="E377" s="44">
        <f t="shared" ref="E377:AA377" si="218">$D$11</f>
        <v>330.69</v>
      </c>
      <c r="F377" s="44">
        <f t="shared" si="218"/>
        <v>330.69</v>
      </c>
      <c r="G377" s="44">
        <f t="shared" si="218"/>
        <v>330.69</v>
      </c>
      <c r="H377" s="44">
        <f t="shared" si="218"/>
        <v>330.69</v>
      </c>
      <c r="I377" s="44">
        <f t="shared" si="218"/>
        <v>330.69</v>
      </c>
      <c r="J377" s="44">
        <f t="shared" si="218"/>
        <v>330.69</v>
      </c>
      <c r="K377" s="44">
        <f t="shared" si="218"/>
        <v>330.69</v>
      </c>
      <c r="L377" s="44">
        <f t="shared" si="218"/>
        <v>330.69</v>
      </c>
      <c r="M377" s="44">
        <f t="shared" si="218"/>
        <v>330.69</v>
      </c>
      <c r="N377" s="44">
        <f t="shared" si="218"/>
        <v>330.69</v>
      </c>
      <c r="O377" s="44">
        <f t="shared" si="218"/>
        <v>330.69</v>
      </c>
      <c r="P377" s="44">
        <f t="shared" si="218"/>
        <v>330.69</v>
      </c>
      <c r="Q377" s="44">
        <f t="shared" si="218"/>
        <v>330.69</v>
      </c>
      <c r="R377" s="44">
        <f t="shared" si="218"/>
        <v>330.69</v>
      </c>
      <c r="S377" s="44">
        <f t="shared" si="218"/>
        <v>330.69</v>
      </c>
      <c r="T377" s="44">
        <f t="shared" si="218"/>
        <v>330.69</v>
      </c>
      <c r="U377" s="44">
        <f t="shared" si="218"/>
        <v>330.69</v>
      </c>
      <c r="V377" s="44">
        <f t="shared" si="218"/>
        <v>330.69</v>
      </c>
      <c r="W377" s="44">
        <f t="shared" si="218"/>
        <v>330.69</v>
      </c>
      <c r="X377" s="44">
        <f t="shared" si="218"/>
        <v>330.69</v>
      </c>
      <c r="Y377" s="44">
        <f t="shared" si="218"/>
        <v>330.69</v>
      </c>
      <c r="Z377" s="44">
        <f t="shared" si="218"/>
        <v>330.69</v>
      </c>
      <c r="AA377" s="44">
        <f t="shared" si="218"/>
        <v>330.69</v>
      </c>
    </row>
    <row r="378" spans="1:27" ht="12.75" customHeight="1" x14ac:dyDescent="0.2">
      <c r="A378" s="90" t="s">
        <v>1212</v>
      </c>
      <c r="B378" s="28" t="str">
        <f>"14"&amp;"."&amp;$B$640&amp;"."&amp;$B$641</f>
        <v>14.04.2023</v>
      </c>
      <c r="C378" s="82" t="s">
        <v>76</v>
      </c>
      <c r="D378" s="83">
        <f>ROUND(((D379+D380+D382+D381)/1000),5)</f>
        <v>1.6371</v>
      </c>
      <c r="E378" s="83">
        <f>ROUND(((E379+E380+E382+E381)/1000),5)</f>
        <v>1.4838199999999999</v>
      </c>
      <c r="F378" s="83">
        <f>ROUND(((F379+F380+F382+F381)/1000),5)</f>
        <v>1.4171</v>
      </c>
      <c r="G378" s="83">
        <f t="shared" ref="G378:AA378" si="219">ROUND(((G379+G380+G382+G381)/1000),5)</f>
        <v>1.41709</v>
      </c>
      <c r="H378" s="83">
        <f t="shared" si="219"/>
        <v>1.4859500000000001</v>
      </c>
      <c r="I378" s="83">
        <f t="shared" si="219"/>
        <v>1.5833200000000001</v>
      </c>
      <c r="J378" s="83">
        <f t="shared" si="219"/>
        <v>1.79375</v>
      </c>
      <c r="K378" s="83">
        <f t="shared" si="219"/>
        <v>1.9779100000000001</v>
      </c>
      <c r="L378" s="83">
        <f t="shared" si="219"/>
        <v>2.20756</v>
      </c>
      <c r="M378" s="83">
        <f t="shared" si="219"/>
        <v>2.25176</v>
      </c>
      <c r="N378" s="83">
        <f t="shared" si="219"/>
        <v>2.2276899999999999</v>
      </c>
      <c r="O378" s="83">
        <f t="shared" si="219"/>
        <v>2.2791100000000002</v>
      </c>
      <c r="P378" s="83">
        <f t="shared" si="219"/>
        <v>2.2366899999999998</v>
      </c>
      <c r="Q378" s="83">
        <f t="shared" si="219"/>
        <v>2.2396400000000001</v>
      </c>
      <c r="R378" s="83">
        <f t="shared" si="219"/>
        <v>2.22743</v>
      </c>
      <c r="S378" s="83">
        <f t="shared" si="219"/>
        <v>2.2189800000000002</v>
      </c>
      <c r="T378" s="83">
        <f t="shared" si="219"/>
        <v>2.2085499999999998</v>
      </c>
      <c r="U378" s="83">
        <f t="shared" si="219"/>
        <v>2.1663000000000001</v>
      </c>
      <c r="V378" s="83">
        <f t="shared" si="219"/>
        <v>2.1613799999999999</v>
      </c>
      <c r="W378" s="83">
        <f t="shared" si="219"/>
        <v>2.2153800000000001</v>
      </c>
      <c r="X378" s="83">
        <f t="shared" si="219"/>
        <v>2.2290800000000002</v>
      </c>
      <c r="Y378" s="83">
        <f t="shared" si="219"/>
        <v>2.22417</v>
      </c>
      <c r="Z378" s="83">
        <f t="shared" si="219"/>
        <v>1.93184</v>
      </c>
      <c r="AA378" s="83">
        <f t="shared" si="219"/>
        <v>1.7247399999999999</v>
      </c>
    </row>
    <row r="379" spans="1:27" ht="12.75" customHeight="1" outlineLevel="1" x14ac:dyDescent="0.2">
      <c r="A379" s="91" t="s">
        <v>1213</v>
      </c>
      <c r="B379" s="63" t="s">
        <v>233</v>
      </c>
      <c r="C379" s="43" t="s">
        <v>79</v>
      </c>
      <c r="D379" s="44">
        <v>1083.24</v>
      </c>
      <c r="E379" s="44">
        <v>929.96</v>
      </c>
      <c r="F379" s="44">
        <v>863.24</v>
      </c>
      <c r="G379" s="44">
        <v>863.23</v>
      </c>
      <c r="H379" s="44">
        <v>932.09</v>
      </c>
      <c r="I379" s="44">
        <v>1029.46</v>
      </c>
      <c r="J379" s="44">
        <v>1239.8900000000001</v>
      </c>
      <c r="K379" s="44">
        <v>1424.05</v>
      </c>
      <c r="L379" s="44">
        <v>1653.7</v>
      </c>
      <c r="M379" s="44">
        <v>1697.9</v>
      </c>
      <c r="N379" s="44">
        <v>1673.83</v>
      </c>
      <c r="O379" s="44">
        <v>1725.25</v>
      </c>
      <c r="P379" s="44">
        <v>1682.83</v>
      </c>
      <c r="Q379" s="44">
        <v>1685.78</v>
      </c>
      <c r="R379" s="44">
        <v>1673.57</v>
      </c>
      <c r="S379" s="44">
        <v>1665.12</v>
      </c>
      <c r="T379" s="44">
        <v>1654.69</v>
      </c>
      <c r="U379" s="44">
        <v>1612.44</v>
      </c>
      <c r="V379" s="44">
        <v>1607.52</v>
      </c>
      <c r="W379" s="44">
        <v>1661.52</v>
      </c>
      <c r="X379" s="44">
        <v>1675.22</v>
      </c>
      <c r="Y379" s="44">
        <v>1670.31</v>
      </c>
      <c r="Z379" s="44">
        <v>1377.98</v>
      </c>
      <c r="AA379" s="44">
        <v>1170.8800000000001</v>
      </c>
    </row>
    <row r="380" spans="1:27" ht="12.75" customHeight="1" outlineLevel="1" x14ac:dyDescent="0.2">
      <c r="A380" s="91" t="s">
        <v>1214</v>
      </c>
      <c r="B380" s="63" t="s">
        <v>90</v>
      </c>
      <c r="C380" s="43" t="s">
        <v>79</v>
      </c>
      <c r="D380" s="44">
        <f>$D$315</f>
        <v>217.03</v>
      </c>
      <c r="E380" s="44">
        <f t="shared" ref="E380:AA380" si="220">$D$315</f>
        <v>217.03</v>
      </c>
      <c r="F380" s="44">
        <f t="shared" si="220"/>
        <v>217.03</v>
      </c>
      <c r="G380" s="44">
        <f t="shared" si="220"/>
        <v>217.03</v>
      </c>
      <c r="H380" s="44">
        <f t="shared" si="220"/>
        <v>217.03</v>
      </c>
      <c r="I380" s="44">
        <f t="shared" si="220"/>
        <v>217.03</v>
      </c>
      <c r="J380" s="44">
        <f t="shared" si="220"/>
        <v>217.03</v>
      </c>
      <c r="K380" s="44">
        <f t="shared" si="220"/>
        <v>217.03</v>
      </c>
      <c r="L380" s="44">
        <f t="shared" si="220"/>
        <v>217.03</v>
      </c>
      <c r="M380" s="44">
        <f t="shared" si="220"/>
        <v>217.03</v>
      </c>
      <c r="N380" s="44">
        <f t="shared" si="220"/>
        <v>217.03</v>
      </c>
      <c r="O380" s="44">
        <f t="shared" si="220"/>
        <v>217.03</v>
      </c>
      <c r="P380" s="44">
        <f t="shared" si="220"/>
        <v>217.03</v>
      </c>
      <c r="Q380" s="44">
        <f t="shared" si="220"/>
        <v>217.03</v>
      </c>
      <c r="R380" s="44">
        <f t="shared" si="220"/>
        <v>217.03</v>
      </c>
      <c r="S380" s="44">
        <f t="shared" si="220"/>
        <v>217.03</v>
      </c>
      <c r="T380" s="44">
        <f t="shared" si="220"/>
        <v>217.03</v>
      </c>
      <c r="U380" s="44">
        <f t="shared" si="220"/>
        <v>217.03</v>
      </c>
      <c r="V380" s="44">
        <f t="shared" si="220"/>
        <v>217.03</v>
      </c>
      <c r="W380" s="44">
        <f t="shared" si="220"/>
        <v>217.03</v>
      </c>
      <c r="X380" s="44">
        <f t="shared" si="220"/>
        <v>217.03</v>
      </c>
      <c r="Y380" s="44">
        <f t="shared" si="220"/>
        <v>217.03</v>
      </c>
      <c r="Z380" s="44">
        <f t="shared" si="220"/>
        <v>217.03</v>
      </c>
      <c r="AA380" s="44">
        <f t="shared" si="220"/>
        <v>217.03</v>
      </c>
    </row>
    <row r="381" spans="1:27" ht="12.75" customHeight="1" outlineLevel="1" x14ac:dyDescent="0.2">
      <c r="A381" s="91" t="s">
        <v>1215</v>
      </c>
      <c r="B381" s="63" t="s">
        <v>83</v>
      </c>
      <c r="C381" s="43" t="s">
        <v>79</v>
      </c>
      <c r="D381" s="44">
        <v>6.14</v>
      </c>
      <c r="E381" s="44">
        <v>6.14</v>
      </c>
      <c r="F381" s="44">
        <v>6.14</v>
      </c>
      <c r="G381" s="44">
        <v>6.14</v>
      </c>
      <c r="H381" s="44">
        <v>6.14</v>
      </c>
      <c r="I381" s="44">
        <v>6.14</v>
      </c>
      <c r="J381" s="44">
        <v>6.14</v>
      </c>
      <c r="K381" s="44">
        <v>6.14</v>
      </c>
      <c r="L381" s="44">
        <v>6.14</v>
      </c>
      <c r="M381" s="44">
        <v>6.14</v>
      </c>
      <c r="N381" s="44">
        <v>6.14</v>
      </c>
      <c r="O381" s="44">
        <v>6.14</v>
      </c>
      <c r="P381" s="44">
        <v>6.14</v>
      </c>
      <c r="Q381" s="44">
        <v>6.14</v>
      </c>
      <c r="R381" s="44">
        <v>6.14</v>
      </c>
      <c r="S381" s="44">
        <v>6.14</v>
      </c>
      <c r="T381" s="44">
        <v>6.14</v>
      </c>
      <c r="U381" s="44">
        <v>6.14</v>
      </c>
      <c r="V381" s="44">
        <v>6.14</v>
      </c>
      <c r="W381" s="44">
        <v>6.14</v>
      </c>
      <c r="X381" s="44">
        <v>6.14</v>
      </c>
      <c r="Y381" s="44">
        <v>6.14</v>
      </c>
      <c r="Z381" s="44">
        <v>6.14</v>
      </c>
      <c r="AA381" s="44">
        <v>6.14</v>
      </c>
    </row>
    <row r="382" spans="1:27" ht="12.75" customHeight="1" outlineLevel="1" x14ac:dyDescent="0.2">
      <c r="A382" s="91" t="s">
        <v>1216</v>
      </c>
      <c r="B382" s="63" t="s">
        <v>81</v>
      </c>
      <c r="C382" s="43" t="s">
        <v>79</v>
      </c>
      <c r="D382" s="44">
        <f>$D$11</f>
        <v>330.69</v>
      </c>
      <c r="E382" s="44">
        <f t="shared" ref="E382:AA382" si="221">$D$11</f>
        <v>330.69</v>
      </c>
      <c r="F382" s="44">
        <f t="shared" si="221"/>
        <v>330.69</v>
      </c>
      <c r="G382" s="44">
        <f t="shared" si="221"/>
        <v>330.69</v>
      </c>
      <c r="H382" s="44">
        <f t="shared" si="221"/>
        <v>330.69</v>
      </c>
      <c r="I382" s="44">
        <f t="shared" si="221"/>
        <v>330.69</v>
      </c>
      <c r="J382" s="44">
        <f t="shared" si="221"/>
        <v>330.69</v>
      </c>
      <c r="K382" s="44">
        <f t="shared" si="221"/>
        <v>330.69</v>
      </c>
      <c r="L382" s="44">
        <f t="shared" si="221"/>
        <v>330.69</v>
      </c>
      <c r="M382" s="44">
        <f t="shared" si="221"/>
        <v>330.69</v>
      </c>
      <c r="N382" s="44">
        <f t="shared" si="221"/>
        <v>330.69</v>
      </c>
      <c r="O382" s="44">
        <f t="shared" si="221"/>
        <v>330.69</v>
      </c>
      <c r="P382" s="44">
        <f t="shared" si="221"/>
        <v>330.69</v>
      </c>
      <c r="Q382" s="44">
        <f t="shared" si="221"/>
        <v>330.69</v>
      </c>
      <c r="R382" s="44">
        <f t="shared" si="221"/>
        <v>330.69</v>
      </c>
      <c r="S382" s="44">
        <f t="shared" si="221"/>
        <v>330.69</v>
      </c>
      <c r="T382" s="44">
        <f t="shared" si="221"/>
        <v>330.69</v>
      </c>
      <c r="U382" s="44">
        <f t="shared" si="221"/>
        <v>330.69</v>
      </c>
      <c r="V382" s="44">
        <f t="shared" si="221"/>
        <v>330.69</v>
      </c>
      <c r="W382" s="44">
        <f t="shared" si="221"/>
        <v>330.69</v>
      </c>
      <c r="X382" s="44">
        <f t="shared" si="221"/>
        <v>330.69</v>
      </c>
      <c r="Y382" s="44">
        <f t="shared" si="221"/>
        <v>330.69</v>
      </c>
      <c r="Z382" s="44">
        <f t="shared" si="221"/>
        <v>330.69</v>
      </c>
      <c r="AA382" s="44">
        <f t="shared" si="221"/>
        <v>330.69</v>
      </c>
    </row>
    <row r="383" spans="1:27" ht="12.75" customHeight="1" x14ac:dyDescent="0.2">
      <c r="A383" s="90" t="s">
        <v>1217</v>
      </c>
      <c r="B383" s="28" t="str">
        <f>"15"&amp;"."&amp;$B$640&amp;"."&amp;$B$641</f>
        <v>15.04.2023</v>
      </c>
      <c r="C383" s="82" t="s">
        <v>76</v>
      </c>
      <c r="D383" s="83">
        <f>ROUND(((D384+D385+D387+D386)/1000),5)</f>
        <v>1.8089999999999999</v>
      </c>
      <c r="E383" s="83">
        <f>ROUND(((E384+E385+E387+E386)/1000),5)</f>
        <v>1.66676</v>
      </c>
      <c r="F383" s="83">
        <f>ROUND(((F384+F385+F387+F386)/1000),5)</f>
        <v>1.64499</v>
      </c>
      <c r="G383" s="83">
        <f t="shared" ref="G383:AA383" si="222">ROUND(((G384+G385+G387+G386)/1000),5)</f>
        <v>1.62758</v>
      </c>
      <c r="H383" s="83">
        <f t="shared" si="222"/>
        <v>1.6535899999999999</v>
      </c>
      <c r="I383" s="83">
        <f t="shared" si="222"/>
        <v>1.6585399999999999</v>
      </c>
      <c r="J383" s="83">
        <f t="shared" si="222"/>
        <v>1.7312799999999999</v>
      </c>
      <c r="K383" s="83">
        <f t="shared" si="222"/>
        <v>1.9327099999999999</v>
      </c>
      <c r="L383" s="83">
        <f t="shared" si="222"/>
        <v>2.36904</v>
      </c>
      <c r="M383" s="83">
        <f t="shared" si="222"/>
        <v>2.4532799999999999</v>
      </c>
      <c r="N383" s="83">
        <f t="shared" si="222"/>
        <v>2.4683600000000001</v>
      </c>
      <c r="O383" s="83">
        <f t="shared" si="222"/>
        <v>2.5025200000000001</v>
      </c>
      <c r="P383" s="83">
        <f t="shared" si="222"/>
        <v>2.4724400000000002</v>
      </c>
      <c r="Q383" s="83">
        <f t="shared" si="222"/>
        <v>2.4632900000000002</v>
      </c>
      <c r="R383" s="83">
        <f t="shared" si="222"/>
        <v>2.4228399999999999</v>
      </c>
      <c r="S383" s="83">
        <f t="shared" si="222"/>
        <v>2.4030200000000002</v>
      </c>
      <c r="T383" s="83">
        <f t="shared" si="222"/>
        <v>2.3990300000000002</v>
      </c>
      <c r="U383" s="83">
        <f t="shared" si="222"/>
        <v>2.4172099999999999</v>
      </c>
      <c r="V383" s="83">
        <f t="shared" si="222"/>
        <v>2.3763299999999998</v>
      </c>
      <c r="W383" s="83">
        <f t="shared" si="222"/>
        <v>2.4669500000000002</v>
      </c>
      <c r="X383" s="83">
        <f t="shared" si="222"/>
        <v>2.4680499999999999</v>
      </c>
      <c r="Y383" s="83">
        <f t="shared" si="222"/>
        <v>2.45566</v>
      </c>
      <c r="Z383" s="83">
        <f t="shared" si="222"/>
        <v>2.2120000000000002</v>
      </c>
      <c r="AA383" s="83">
        <f t="shared" si="222"/>
        <v>2.0323000000000002</v>
      </c>
    </row>
    <row r="384" spans="1:27" ht="12.75" customHeight="1" outlineLevel="1" x14ac:dyDescent="0.2">
      <c r="A384" s="91" t="s">
        <v>1218</v>
      </c>
      <c r="B384" s="63" t="s">
        <v>233</v>
      </c>
      <c r="C384" s="43" t="s">
        <v>79</v>
      </c>
      <c r="D384" s="44">
        <v>1255.1400000000001</v>
      </c>
      <c r="E384" s="44">
        <v>1112.9000000000001</v>
      </c>
      <c r="F384" s="44">
        <v>1091.1300000000001</v>
      </c>
      <c r="G384" s="44">
        <v>1073.72</v>
      </c>
      <c r="H384" s="44">
        <v>1099.73</v>
      </c>
      <c r="I384" s="44">
        <v>1104.68</v>
      </c>
      <c r="J384" s="44">
        <v>1177.42</v>
      </c>
      <c r="K384" s="44">
        <v>1378.85</v>
      </c>
      <c r="L384" s="44">
        <v>1815.18</v>
      </c>
      <c r="M384" s="44">
        <v>1899.42</v>
      </c>
      <c r="N384" s="44">
        <v>1914.5</v>
      </c>
      <c r="O384" s="44">
        <v>1948.66</v>
      </c>
      <c r="P384" s="44">
        <v>1918.58</v>
      </c>
      <c r="Q384" s="44">
        <v>1909.43</v>
      </c>
      <c r="R384" s="44">
        <v>1868.98</v>
      </c>
      <c r="S384" s="44">
        <v>1849.16</v>
      </c>
      <c r="T384" s="44">
        <v>1845.17</v>
      </c>
      <c r="U384" s="44">
        <v>1863.35</v>
      </c>
      <c r="V384" s="44">
        <v>1822.47</v>
      </c>
      <c r="W384" s="44">
        <v>1913.09</v>
      </c>
      <c r="X384" s="44">
        <v>1914.19</v>
      </c>
      <c r="Y384" s="44">
        <v>1901.8</v>
      </c>
      <c r="Z384" s="44">
        <v>1658.14</v>
      </c>
      <c r="AA384" s="44">
        <v>1478.44</v>
      </c>
    </row>
    <row r="385" spans="1:27" ht="12.75" customHeight="1" outlineLevel="1" x14ac:dyDescent="0.2">
      <c r="A385" s="91" t="s">
        <v>1219</v>
      </c>
      <c r="B385" s="63" t="s">
        <v>90</v>
      </c>
      <c r="C385" s="43" t="s">
        <v>79</v>
      </c>
      <c r="D385" s="44">
        <f>$D$315</f>
        <v>217.03</v>
      </c>
      <c r="E385" s="44">
        <f t="shared" ref="E385:AA385" si="223">$D$315</f>
        <v>217.03</v>
      </c>
      <c r="F385" s="44">
        <f t="shared" si="223"/>
        <v>217.03</v>
      </c>
      <c r="G385" s="44">
        <f t="shared" si="223"/>
        <v>217.03</v>
      </c>
      <c r="H385" s="44">
        <f t="shared" si="223"/>
        <v>217.03</v>
      </c>
      <c r="I385" s="44">
        <f t="shared" si="223"/>
        <v>217.03</v>
      </c>
      <c r="J385" s="44">
        <f t="shared" si="223"/>
        <v>217.03</v>
      </c>
      <c r="K385" s="44">
        <f t="shared" si="223"/>
        <v>217.03</v>
      </c>
      <c r="L385" s="44">
        <f t="shared" si="223"/>
        <v>217.03</v>
      </c>
      <c r="M385" s="44">
        <f t="shared" si="223"/>
        <v>217.03</v>
      </c>
      <c r="N385" s="44">
        <f t="shared" si="223"/>
        <v>217.03</v>
      </c>
      <c r="O385" s="44">
        <f t="shared" si="223"/>
        <v>217.03</v>
      </c>
      <c r="P385" s="44">
        <f t="shared" si="223"/>
        <v>217.03</v>
      </c>
      <c r="Q385" s="44">
        <f t="shared" si="223"/>
        <v>217.03</v>
      </c>
      <c r="R385" s="44">
        <f t="shared" si="223"/>
        <v>217.03</v>
      </c>
      <c r="S385" s="44">
        <f t="shared" si="223"/>
        <v>217.03</v>
      </c>
      <c r="T385" s="44">
        <f t="shared" si="223"/>
        <v>217.03</v>
      </c>
      <c r="U385" s="44">
        <f t="shared" si="223"/>
        <v>217.03</v>
      </c>
      <c r="V385" s="44">
        <f t="shared" si="223"/>
        <v>217.03</v>
      </c>
      <c r="W385" s="44">
        <f t="shared" si="223"/>
        <v>217.03</v>
      </c>
      <c r="X385" s="44">
        <f t="shared" si="223"/>
        <v>217.03</v>
      </c>
      <c r="Y385" s="44">
        <f t="shared" si="223"/>
        <v>217.03</v>
      </c>
      <c r="Z385" s="44">
        <f t="shared" si="223"/>
        <v>217.03</v>
      </c>
      <c r="AA385" s="44">
        <f t="shared" si="223"/>
        <v>217.03</v>
      </c>
    </row>
    <row r="386" spans="1:27" ht="12.75" customHeight="1" outlineLevel="1" x14ac:dyDescent="0.2">
      <c r="A386" s="91" t="s">
        <v>1220</v>
      </c>
      <c r="B386" s="63" t="s">
        <v>83</v>
      </c>
      <c r="C386" s="43" t="s">
        <v>79</v>
      </c>
      <c r="D386" s="44">
        <v>6.14</v>
      </c>
      <c r="E386" s="44">
        <v>6.14</v>
      </c>
      <c r="F386" s="44">
        <v>6.14</v>
      </c>
      <c r="G386" s="44">
        <v>6.14</v>
      </c>
      <c r="H386" s="44">
        <v>6.14</v>
      </c>
      <c r="I386" s="44">
        <v>6.14</v>
      </c>
      <c r="J386" s="44">
        <v>6.14</v>
      </c>
      <c r="K386" s="44">
        <v>6.14</v>
      </c>
      <c r="L386" s="44">
        <v>6.14</v>
      </c>
      <c r="M386" s="44">
        <v>6.14</v>
      </c>
      <c r="N386" s="44">
        <v>6.14</v>
      </c>
      <c r="O386" s="44">
        <v>6.14</v>
      </c>
      <c r="P386" s="44">
        <v>6.14</v>
      </c>
      <c r="Q386" s="44">
        <v>6.14</v>
      </c>
      <c r="R386" s="44">
        <v>6.14</v>
      </c>
      <c r="S386" s="44">
        <v>6.14</v>
      </c>
      <c r="T386" s="44">
        <v>6.14</v>
      </c>
      <c r="U386" s="44">
        <v>6.14</v>
      </c>
      <c r="V386" s="44">
        <v>6.14</v>
      </c>
      <c r="W386" s="44">
        <v>6.14</v>
      </c>
      <c r="X386" s="44">
        <v>6.14</v>
      </c>
      <c r="Y386" s="44">
        <v>6.14</v>
      </c>
      <c r="Z386" s="44">
        <v>6.14</v>
      </c>
      <c r="AA386" s="44">
        <v>6.14</v>
      </c>
    </row>
    <row r="387" spans="1:27" ht="12.75" customHeight="1" outlineLevel="1" x14ac:dyDescent="0.2">
      <c r="A387" s="91" t="s">
        <v>1221</v>
      </c>
      <c r="B387" s="63" t="s">
        <v>81</v>
      </c>
      <c r="C387" s="43" t="s">
        <v>79</v>
      </c>
      <c r="D387" s="44">
        <f>$D$11</f>
        <v>330.69</v>
      </c>
      <c r="E387" s="44">
        <f t="shared" ref="E387:AA387" si="224">$D$11</f>
        <v>330.69</v>
      </c>
      <c r="F387" s="44">
        <f t="shared" si="224"/>
        <v>330.69</v>
      </c>
      <c r="G387" s="44">
        <f t="shared" si="224"/>
        <v>330.69</v>
      </c>
      <c r="H387" s="44">
        <f t="shared" si="224"/>
        <v>330.69</v>
      </c>
      <c r="I387" s="44">
        <f t="shared" si="224"/>
        <v>330.69</v>
      </c>
      <c r="J387" s="44">
        <f t="shared" si="224"/>
        <v>330.69</v>
      </c>
      <c r="K387" s="44">
        <f t="shared" si="224"/>
        <v>330.69</v>
      </c>
      <c r="L387" s="44">
        <f t="shared" si="224"/>
        <v>330.69</v>
      </c>
      <c r="M387" s="44">
        <f t="shared" si="224"/>
        <v>330.69</v>
      </c>
      <c r="N387" s="44">
        <f t="shared" si="224"/>
        <v>330.69</v>
      </c>
      <c r="O387" s="44">
        <f t="shared" si="224"/>
        <v>330.69</v>
      </c>
      <c r="P387" s="44">
        <f t="shared" si="224"/>
        <v>330.69</v>
      </c>
      <c r="Q387" s="44">
        <f t="shared" si="224"/>
        <v>330.69</v>
      </c>
      <c r="R387" s="44">
        <f t="shared" si="224"/>
        <v>330.69</v>
      </c>
      <c r="S387" s="44">
        <f t="shared" si="224"/>
        <v>330.69</v>
      </c>
      <c r="T387" s="44">
        <f t="shared" si="224"/>
        <v>330.69</v>
      </c>
      <c r="U387" s="44">
        <f t="shared" si="224"/>
        <v>330.69</v>
      </c>
      <c r="V387" s="44">
        <f t="shared" si="224"/>
        <v>330.69</v>
      </c>
      <c r="W387" s="44">
        <f t="shared" si="224"/>
        <v>330.69</v>
      </c>
      <c r="X387" s="44">
        <f t="shared" si="224"/>
        <v>330.69</v>
      </c>
      <c r="Y387" s="44">
        <f t="shared" si="224"/>
        <v>330.69</v>
      </c>
      <c r="Z387" s="44">
        <f t="shared" si="224"/>
        <v>330.69</v>
      </c>
      <c r="AA387" s="44">
        <f t="shared" si="224"/>
        <v>330.69</v>
      </c>
    </row>
    <row r="388" spans="1:27" ht="12.75" customHeight="1" x14ac:dyDescent="0.2">
      <c r="A388" s="90" t="s">
        <v>1222</v>
      </c>
      <c r="B388" s="28" t="str">
        <f>"16"&amp;"."&amp;$B$640&amp;"."&amp;$B$641</f>
        <v>16.04.2023</v>
      </c>
      <c r="C388" s="82" t="s">
        <v>76</v>
      </c>
      <c r="D388" s="83">
        <f>ROUND(((D389+D390+D392+D391)/1000),5)</f>
        <v>1.84592</v>
      </c>
      <c r="E388" s="83">
        <f>ROUND(((E389+E390+E392+E391)/1000),5)</f>
        <v>1.66977</v>
      </c>
      <c r="F388" s="83">
        <f>ROUND(((F389+F390+F392+F391)/1000),5)</f>
        <v>1.6307499999999999</v>
      </c>
      <c r="G388" s="83">
        <f t="shared" ref="G388:AA388" si="225">ROUND(((G389+G390+G392+G391)/1000),5)</f>
        <v>1.5905</v>
      </c>
      <c r="H388" s="83">
        <f t="shared" si="225"/>
        <v>1.5265599999999999</v>
      </c>
      <c r="I388" s="83">
        <f t="shared" si="225"/>
        <v>1.5084</v>
      </c>
      <c r="J388" s="83">
        <f t="shared" si="225"/>
        <v>1.4800500000000001</v>
      </c>
      <c r="K388" s="83">
        <f t="shared" si="225"/>
        <v>1.5265899999999999</v>
      </c>
      <c r="L388" s="83">
        <f t="shared" si="225"/>
        <v>1.8201400000000001</v>
      </c>
      <c r="M388" s="83">
        <f t="shared" si="225"/>
        <v>1.9134500000000001</v>
      </c>
      <c r="N388" s="83">
        <f t="shared" si="225"/>
        <v>1.93563</v>
      </c>
      <c r="O388" s="83">
        <f t="shared" si="225"/>
        <v>1.9361900000000001</v>
      </c>
      <c r="P388" s="83">
        <f t="shared" si="225"/>
        <v>1.9360900000000001</v>
      </c>
      <c r="Q388" s="83">
        <f t="shared" si="225"/>
        <v>1.93024</v>
      </c>
      <c r="R388" s="83">
        <f t="shared" si="225"/>
        <v>1.9271100000000001</v>
      </c>
      <c r="S388" s="83">
        <f t="shared" si="225"/>
        <v>1.9105000000000001</v>
      </c>
      <c r="T388" s="83">
        <f t="shared" si="225"/>
        <v>1.9079299999999999</v>
      </c>
      <c r="U388" s="83">
        <f t="shared" si="225"/>
        <v>1.931</v>
      </c>
      <c r="V388" s="83">
        <f t="shared" si="225"/>
        <v>1.96739</v>
      </c>
      <c r="W388" s="83">
        <f t="shared" si="225"/>
        <v>2.1788400000000001</v>
      </c>
      <c r="X388" s="83">
        <f t="shared" si="225"/>
        <v>2.2210299999999998</v>
      </c>
      <c r="Y388" s="83">
        <f t="shared" si="225"/>
        <v>2.20011</v>
      </c>
      <c r="Z388" s="83">
        <f t="shared" si="225"/>
        <v>1.89913</v>
      </c>
      <c r="AA388" s="83">
        <f t="shared" si="225"/>
        <v>1.7101200000000001</v>
      </c>
    </row>
    <row r="389" spans="1:27" ht="12.75" customHeight="1" outlineLevel="1" x14ac:dyDescent="0.2">
      <c r="A389" s="91" t="s">
        <v>1223</v>
      </c>
      <c r="B389" s="63" t="s">
        <v>233</v>
      </c>
      <c r="C389" s="43" t="s">
        <v>79</v>
      </c>
      <c r="D389" s="44">
        <v>1292.06</v>
      </c>
      <c r="E389" s="44">
        <v>1115.9100000000001</v>
      </c>
      <c r="F389" s="44">
        <v>1076.8900000000001</v>
      </c>
      <c r="G389" s="44">
        <v>1036.6400000000001</v>
      </c>
      <c r="H389" s="44">
        <v>972.7</v>
      </c>
      <c r="I389" s="44">
        <v>954.54</v>
      </c>
      <c r="J389" s="44">
        <v>926.19</v>
      </c>
      <c r="K389" s="44">
        <v>972.73</v>
      </c>
      <c r="L389" s="44">
        <v>1266.28</v>
      </c>
      <c r="M389" s="44">
        <v>1359.59</v>
      </c>
      <c r="N389" s="44">
        <v>1381.77</v>
      </c>
      <c r="O389" s="44">
        <v>1382.33</v>
      </c>
      <c r="P389" s="44">
        <v>1382.23</v>
      </c>
      <c r="Q389" s="44">
        <v>1376.38</v>
      </c>
      <c r="R389" s="44">
        <v>1373.25</v>
      </c>
      <c r="S389" s="44">
        <v>1356.64</v>
      </c>
      <c r="T389" s="44">
        <v>1354.07</v>
      </c>
      <c r="U389" s="44">
        <v>1377.14</v>
      </c>
      <c r="V389" s="44">
        <v>1413.53</v>
      </c>
      <c r="W389" s="44">
        <v>1624.98</v>
      </c>
      <c r="X389" s="44">
        <v>1667.17</v>
      </c>
      <c r="Y389" s="44">
        <v>1646.25</v>
      </c>
      <c r="Z389" s="44">
        <v>1345.27</v>
      </c>
      <c r="AA389" s="44">
        <v>1156.26</v>
      </c>
    </row>
    <row r="390" spans="1:27" ht="12.75" customHeight="1" outlineLevel="1" x14ac:dyDescent="0.2">
      <c r="A390" s="91" t="s">
        <v>1224</v>
      </c>
      <c r="B390" s="63" t="s">
        <v>90</v>
      </c>
      <c r="C390" s="43" t="s">
        <v>79</v>
      </c>
      <c r="D390" s="44">
        <f>$D$315</f>
        <v>217.03</v>
      </c>
      <c r="E390" s="44">
        <f t="shared" ref="E390:AA390" si="226">$D$315</f>
        <v>217.03</v>
      </c>
      <c r="F390" s="44">
        <f t="shared" si="226"/>
        <v>217.03</v>
      </c>
      <c r="G390" s="44">
        <f t="shared" si="226"/>
        <v>217.03</v>
      </c>
      <c r="H390" s="44">
        <f t="shared" si="226"/>
        <v>217.03</v>
      </c>
      <c r="I390" s="44">
        <f t="shared" si="226"/>
        <v>217.03</v>
      </c>
      <c r="J390" s="44">
        <f t="shared" si="226"/>
        <v>217.03</v>
      </c>
      <c r="K390" s="44">
        <f t="shared" si="226"/>
        <v>217.03</v>
      </c>
      <c r="L390" s="44">
        <f t="shared" si="226"/>
        <v>217.03</v>
      </c>
      <c r="M390" s="44">
        <f t="shared" si="226"/>
        <v>217.03</v>
      </c>
      <c r="N390" s="44">
        <f t="shared" si="226"/>
        <v>217.03</v>
      </c>
      <c r="O390" s="44">
        <f t="shared" si="226"/>
        <v>217.03</v>
      </c>
      <c r="P390" s="44">
        <f t="shared" si="226"/>
        <v>217.03</v>
      </c>
      <c r="Q390" s="44">
        <f t="shared" si="226"/>
        <v>217.03</v>
      </c>
      <c r="R390" s="44">
        <f t="shared" si="226"/>
        <v>217.03</v>
      </c>
      <c r="S390" s="44">
        <f t="shared" si="226"/>
        <v>217.03</v>
      </c>
      <c r="T390" s="44">
        <f t="shared" si="226"/>
        <v>217.03</v>
      </c>
      <c r="U390" s="44">
        <f t="shared" si="226"/>
        <v>217.03</v>
      </c>
      <c r="V390" s="44">
        <f t="shared" si="226"/>
        <v>217.03</v>
      </c>
      <c r="W390" s="44">
        <f t="shared" si="226"/>
        <v>217.03</v>
      </c>
      <c r="X390" s="44">
        <f t="shared" si="226"/>
        <v>217.03</v>
      </c>
      <c r="Y390" s="44">
        <f t="shared" si="226"/>
        <v>217.03</v>
      </c>
      <c r="Z390" s="44">
        <f t="shared" si="226"/>
        <v>217.03</v>
      </c>
      <c r="AA390" s="44">
        <f t="shared" si="226"/>
        <v>217.03</v>
      </c>
    </row>
    <row r="391" spans="1:27" ht="12.75" customHeight="1" outlineLevel="1" x14ac:dyDescent="0.2">
      <c r="A391" s="91" t="s">
        <v>1225</v>
      </c>
      <c r="B391" s="63" t="s">
        <v>83</v>
      </c>
      <c r="C391" s="43" t="s">
        <v>79</v>
      </c>
      <c r="D391" s="44">
        <v>6.14</v>
      </c>
      <c r="E391" s="44">
        <v>6.14</v>
      </c>
      <c r="F391" s="44">
        <v>6.14</v>
      </c>
      <c r="G391" s="44">
        <v>6.14</v>
      </c>
      <c r="H391" s="44">
        <v>6.14</v>
      </c>
      <c r="I391" s="44">
        <v>6.14</v>
      </c>
      <c r="J391" s="44">
        <v>6.14</v>
      </c>
      <c r="K391" s="44">
        <v>6.14</v>
      </c>
      <c r="L391" s="44">
        <v>6.14</v>
      </c>
      <c r="M391" s="44">
        <v>6.14</v>
      </c>
      <c r="N391" s="44">
        <v>6.14</v>
      </c>
      <c r="O391" s="44">
        <v>6.14</v>
      </c>
      <c r="P391" s="44">
        <v>6.14</v>
      </c>
      <c r="Q391" s="44">
        <v>6.14</v>
      </c>
      <c r="R391" s="44">
        <v>6.14</v>
      </c>
      <c r="S391" s="44">
        <v>6.14</v>
      </c>
      <c r="T391" s="44">
        <v>6.14</v>
      </c>
      <c r="U391" s="44">
        <v>6.14</v>
      </c>
      <c r="V391" s="44">
        <v>6.14</v>
      </c>
      <c r="W391" s="44">
        <v>6.14</v>
      </c>
      <c r="X391" s="44">
        <v>6.14</v>
      </c>
      <c r="Y391" s="44">
        <v>6.14</v>
      </c>
      <c r="Z391" s="44">
        <v>6.14</v>
      </c>
      <c r="AA391" s="44">
        <v>6.14</v>
      </c>
    </row>
    <row r="392" spans="1:27" ht="12.75" customHeight="1" outlineLevel="1" x14ac:dyDescent="0.2">
      <c r="A392" s="91" t="s">
        <v>1226</v>
      </c>
      <c r="B392" s="63" t="s">
        <v>81</v>
      </c>
      <c r="C392" s="43" t="s">
        <v>79</v>
      </c>
      <c r="D392" s="44">
        <f>$D$11</f>
        <v>330.69</v>
      </c>
      <c r="E392" s="44">
        <f t="shared" ref="E392:AA392" si="227">$D$11</f>
        <v>330.69</v>
      </c>
      <c r="F392" s="44">
        <f t="shared" si="227"/>
        <v>330.69</v>
      </c>
      <c r="G392" s="44">
        <f t="shared" si="227"/>
        <v>330.69</v>
      </c>
      <c r="H392" s="44">
        <f t="shared" si="227"/>
        <v>330.69</v>
      </c>
      <c r="I392" s="44">
        <f t="shared" si="227"/>
        <v>330.69</v>
      </c>
      <c r="J392" s="44">
        <f t="shared" si="227"/>
        <v>330.69</v>
      </c>
      <c r="K392" s="44">
        <f t="shared" si="227"/>
        <v>330.69</v>
      </c>
      <c r="L392" s="44">
        <f t="shared" si="227"/>
        <v>330.69</v>
      </c>
      <c r="M392" s="44">
        <f t="shared" si="227"/>
        <v>330.69</v>
      </c>
      <c r="N392" s="44">
        <f t="shared" si="227"/>
        <v>330.69</v>
      </c>
      <c r="O392" s="44">
        <f t="shared" si="227"/>
        <v>330.69</v>
      </c>
      <c r="P392" s="44">
        <f t="shared" si="227"/>
        <v>330.69</v>
      </c>
      <c r="Q392" s="44">
        <f t="shared" si="227"/>
        <v>330.69</v>
      </c>
      <c r="R392" s="44">
        <f t="shared" si="227"/>
        <v>330.69</v>
      </c>
      <c r="S392" s="44">
        <f t="shared" si="227"/>
        <v>330.69</v>
      </c>
      <c r="T392" s="44">
        <f t="shared" si="227"/>
        <v>330.69</v>
      </c>
      <c r="U392" s="44">
        <f t="shared" si="227"/>
        <v>330.69</v>
      </c>
      <c r="V392" s="44">
        <f t="shared" si="227"/>
        <v>330.69</v>
      </c>
      <c r="W392" s="44">
        <f t="shared" si="227"/>
        <v>330.69</v>
      </c>
      <c r="X392" s="44">
        <f t="shared" si="227"/>
        <v>330.69</v>
      </c>
      <c r="Y392" s="44">
        <f t="shared" si="227"/>
        <v>330.69</v>
      </c>
      <c r="Z392" s="44">
        <f t="shared" si="227"/>
        <v>330.69</v>
      </c>
      <c r="AA392" s="44">
        <f t="shared" si="227"/>
        <v>330.69</v>
      </c>
    </row>
    <row r="393" spans="1:27" ht="12.75" customHeight="1" x14ac:dyDescent="0.2">
      <c r="A393" s="90" t="s">
        <v>1227</v>
      </c>
      <c r="B393" s="28" t="str">
        <f>"17"&amp;"."&amp;$B$640&amp;"."&amp;$B$641</f>
        <v>17.04.2023</v>
      </c>
      <c r="C393" s="82" t="s">
        <v>76</v>
      </c>
      <c r="D393" s="83">
        <f>ROUND(((D394+D395+D397+D396)/1000),5)</f>
        <v>1.6633500000000001</v>
      </c>
      <c r="E393" s="83">
        <f>ROUND(((E394+E395+E397+E396)/1000),5)</f>
        <v>1.5791500000000001</v>
      </c>
      <c r="F393" s="83">
        <f>ROUND(((F394+F395+F397+F396)/1000),5)</f>
        <v>1.4819199999999999</v>
      </c>
      <c r="G393" s="83">
        <f t="shared" ref="G393:AA393" si="228">ROUND(((G394+G395+G397+G396)/1000),5)</f>
        <v>1.4390700000000001</v>
      </c>
      <c r="H393" s="83">
        <f t="shared" si="228"/>
        <v>1.48227</v>
      </c>
      <c r="I393" s="83">
        <f t="shared" si="228"/>
        <v>1.6211800000000001</v>
      </c>
      <c r="J393" s="83">
        <f t="shared" si="228"/>
        <v>1.6978800000000001</v>
      </c>
      <c r="K393" s="83">
        <f t="shared" si="228"/>
        <v>1.9811300000000001</v>
      </c>
      <c r="L393" s="83">
        <f t="shared" si="228"/>
        <v>2.2222300000000001</v>
      </c>
      <c r="M393" s="83">
        <f t="shared" si="228"/>
        <v>2.3170899999999999</v>
      </c>
      <c r="N393" s="83">
        <f t="shared" si="228"/>
        <v>2.3264100000000001</v>
      </c>
      <c r="O393" s="83">
        <f t="shared" si="228"/>
        <v>2.3142800000000001</v>
      </c>
      <c r="P393" s="83">
        <f t="shared" si="228"/>
        <v>2.2426200000000001</v>
      </c>
      <c r="Q393" s="83">
        <f t="shared" si="228"/>
        <v>2.3220299999999998</v>
      </c>
      <c r="R393" s="83">
        <f t="shared" si="228"/>
        <v>2.3094999999999999</v>
      </c>
      <c r="S393" s="83">
        <f t="shared" si="228"/>
        <v>2.23854</v>
      </c>
      <c r="T393" s="83">
        <f t="shared" si="228"/>
        <v>2.24498</v>
      </c>
      <c r="U393" s="83">
        <f t="shared" si="228"/>
        <v>2.2340900000000001</v>
      </c>
      <c r="V393" s="83">
        <f t="shared" si="228"/>
        <v>2.1784599999999998</v>
      </c>
      <c r="W393" s="83">
        <f t="shared" si="228"/>
        <v>2.2700100000000001</v>
      </c>
      <c r="X393" s="83">
        <f t="shared" si="228"/>
        <v>2.2770800000000002</v>
      </c>
      <c r="Y393" s="83">
        <f t="shared" si="228"/>
        <v>2.2400500000000001</v>
      </c>
      <c r="Z393" s="83">
        <f t="shared" si="228"/>
        <v>1.9335100000000001</v>
      </c>
      <c r="AA393" s="83">
        <f t="shared" si="228"/>
        <v>1.70567</v>
      </c>
    </row>
    <row r="394" spans="1:27" ht="12.75" customHeight="1" outlineLevel="1" x14ac:dyDescent="0.2">
      <c r="A394" s="91" t="s">
        <v>1228</v>
      </c>
      <c r="B394" s="63" t="s">
        <v>233</v>
      </c>
      <c r="C394" s="43" t="s">
        <v>79</v>
      </c>
      <c r="D394" s="44">
        <v>1109.49</v>
      </c>
      <c r="E394" s="44">
        <v>1025.29</v>
      </c>
      <c r="F394" s="44">
        <v>928.06</v>
      </c>
      <c r="G394" s="44">
        <v>885.21</v>
      </c>
      <c r="H394" s="44">
        <v>928.41</v>
      </c>
      <c r="I394" s="44">
        <v>1067.32</v>
      </c>
      <c r="J394" s="44">
        <v>1144.02</v>
      </c>
      <c r="K394" s="44">
        <v>1427.27</v>
      </c>
      <c r="L394" s="44">
        <v>1668.37</v>
      </c>
      <c r="M394" s="44">
        <v>1763.23</v>
      </c>
      <c r="N394" s="44">
        <v>1772.55</v>
      </c>
      <c r="O394" s="44">
        <v>1760.42</v>
      </c>
      <c r="P394" s="44">
        <v>1688.76</v>
      </c>
      <c r="Q394" s="44">
        <v>1768.17</v>
      </c>
      <c r="R394" s="44">
        <v>1755.64</v>
      </c>
      <c r="S394" s="44">
        <v>1684.68</v>
      </c>
      <c r="T394" s="44">
        <v>1691.12</v>
      </c>
      <c r="U394" s="44">
        <v>1680.23</v>
      </c>
      <c r="V394" s="44">
        <v>1624.6</v>
      </c>
      <c r="W394" s="44">
        <v>1716.15</v>
      </c>
      <c r="X394" s="44">
        <v>1723.22</v>
      </c>
      <c r="Y394" s="44">
        <v>1686.19</v>
      </c>
      <c r="Z394" s="44">
        <v>1379.65</v>
      </c>
      <c r="AA394" s="44">
        <v>1151.81</v>
      </c>
    </row>
    <row r="395" spans="1:27" ht="12.75" customHeight="1" outlineLevel="1" x14ac:dyDescent="0.2">
      <c r="A395" s="91" t="s">
        <v>1229</v>
      </c>
      <c r="B395" s="63" t="s">
        <v>90</v>
      </c>
      <c r="C395" s="43" t="s">
        <v>79</v>
      </c>
      <c r="D395" s="44">
        <f>$D$315</f>
        <v>217.03</v>
      </c>
      <c r="E395" s="44">
        <f t="shared" ref="E395:AA395" si="229">$D$315</f>
        <v>217.03</v>
      </c>
      <c r="F395" s="44">
        <f t="shared" si="229"/>
        <v>217.03</v>
      </c>
      <c r="G395" s="44">
        <f t="shared" si="229"/>
        <v>217.03</v>
      </c>
      <c r="H395" s="44">
        <f t="shared" si="229"/>
        <v>217.03</v>
      </c>
      <c r="I395" s="44">
        <f t="shared" si="229"/>
        <v>217.03</v>
      </c>
      <c r="J395" s="44">
        <f t="shared" si="229"/>
        <v>217.03</v>
      </c>
      <c r="K395" s="44">
        <f t="shared" si="229"/>
        <v>217.03</v>
      </c>
      <c r="L395" s="44">
        <f t="shared" si="229"/>
        <v>217.03</v>
      </c>
      <c r="M395" s="44">
        <f t="shared" si="229"/>
        <v>217.03</v>
      </c>
      <c r="N395" s="44">
        <f t="shared" si="229"/>
        <v>217.03</v>
      </c>
      <c r="O395" s="44">
        <f t="shared" si="229"/>
        <v>217.03</v>
      </c>
      <c r="P395" s="44">
        <f t="shared" si="229"/>
        <v>217.03</v>
      </c>
      <c r="Q395" s="44">
        <f t="shared" si="229"/>
        <v>217.03</v>
      </c>
      <c r="R395" s="44">
        <f t="shared" si="229"/>
        <v>217.03</v>
      </c>
      <c r="S395" s="44">
        <f t="shared" si="229"/>
        <v>217.03</v>
      </c>
      <c r="T395" s="44">
        <f t="shared" si="229"/>
        <v>217.03</v>
      </c>
      <c r="U395" s="44">
        <f t="shared" si="229"/>
        <v>217.03</v>
      </c>
      <c r="V395" s="44">
        <f t="shared" si="229"/>
        <v>217.03</v>
      </c>
      <c r="W395" s="44">
        <f t="shared" si="229"/>
        <v>217.03</v>
      </c>
      <c r="X395" s="44">
        <f t="shared" si="229"/>
        <v>217.03</v>
      </c>
      <c r="Y395" s="44">
        <f t="shared" si="229"/>
        <v>217.03</v>
      </c>
      <c r="Z395" s="44">
        <f t="shared" si="229"/>
        <v>217.03</v>
      </c>
      <c r="AA395" s="44">
        <f t="shared" si="229"/>
        <v>217.03</v>
      </c>
    </row>
    <row r="396" spans="1:27" ht="12.75" customHeight="1" outlineLevel="1" x14ac:dyDescent="0.2">
      <c r="A396" s="91" t="s">
        <v>1230</v>
      </c>
      <c r="B396" s="63" t="s">
        <v>83</v>
      </c>
      <c r="C396" s="43" t="s">
        <v>79</v>
      </c>
      <c r="D396" s="44">
        <v>6.14</v>
      </c>
      <c r="E396" s="44">
        <v>6.14</v>
      </c>
      <c r="F396" s="44">
        <v>6.14</v>
      </c>
      <c r="G396" s="44">
        <v>6.14</v>
      </c>
      <c r="H396" s="44">
        <v>6.14</v>
      </c>
      <c r="I396" s="44">
        <v>6.14</v>
      </c>
      <c r="J396" s="44">
        <v>6.14</v>
      </c>
      <c r="K396" s="44">
        <v>6.14</v>
      </c>
      <c r="L396" s="44">
        <v>6.14</v>
      </c>
      <c r="M396" s="44">
        <v>6.14</v>
      </c>
      <c r="N396" s="44">
        <v>6.14</v>
      </c>
      <c r="O396" s="44">
        <v>6.14</v>
      </c>
      <c r="P396" s="44">
        <v>6.14</v>
      </c>
      <c r="Q396" s="44">
        <v>6.14</v>
      </c>
      <c r="R396" s="44">
        <v>6.14</v>
      </c>
      <c r="S396" s="44">
        <v>6.14</v>
      </c>
      <c r="T396" s="44">
        <v>6.14</v>
      </c>
      <c r="U396" s="44">
        <v>6.14</v>
      </c>
      <c r="V396" s="44">
        <v>6.14</v>
      </c>
      <c r="W396" s="44">
        <v>6.14</v>
      </c>
      <c r="X396" s="44">
        <v>6.14</v>
      </c>
      <c r="Y396" s="44">
        <v>6.14</v>
      </c>
      <c r="Z396" s="44">
        <v>6.14</v>
      </c>
      <c r="AA396" s="44">
        <v>6.14</v>
      </c>
    </row>
    <row r="397" spans="1:27" ht="12.75" customHeight="1" outlineLevel="1" x14ac:dyDescent="0.2">
      <c r="A397" s="91" t="s">
        <v>1231</v>
      </c>
      <c r="B397" s="63" t="s">
        <v>81</v>
      </c>
      <c r="C397" s="43" t="s">
        <v>79</v>
      </c>
      <c r="D397" s="44">
        <f>$D$11</f>
        <v>330.69</v>
      </c>
      <c r="E397" s="44">
        <f t="shared" ref="E397:AA397" si="230">$D$11</f>
        <v>330.69</v>
      </c>
      <c r="F397" s="44">
        <f t="shared" si="230"/>
        <v>330.69</v>
      </c>
      <c r="G397" s="44">
        <f t="shared" si="230"/>
        <v>330.69</v>
      </c>
      <c r="H397" s="44">
        <f t="shared" si="230"/>
        <v>330.69</v>
      </c>
      <c r="I397" s="44">
        <f t="shared" si="230"/>
        <v>330.69</v>
      </c>
      <c r="J397" s="44">
        <f t="shared" si="230"/>
        <v>330.69</v>
      </c>
      <c r="K397" s="44">
        <f t="shared" si="230"/>
        <v>330.69</v>
      </c>
      <c r="L397" s="44">
        <f t="shared" si="230"/>
        <v>330.69</v>
      </c>
      <c r="M397" s="44">
        <f t="shared" si="230"/>
        <v>330.69</v>
      </c>
      <c r="N397" s="44">
        <f t="shared" si="230"/>
        <v>330.69</v>
      </c>
      <c r="O397" s="44">
        <f t="shared" si="230"/>
        <v>330.69</v>
      </c>
      <c r="P397" s="44">
        <f t="shared" si="230"/>
        <v>330.69</v>
      </c>
      <c r="Q397" s="44">
        <f t="shared" si="230"/>
        <v>330.69</v>
      </c>
      <c r="R397" s="44">
        <f t="shared" si="230"/>
        <v>330.69</v>
      </c>
      <c r="S397" s="44">
        <f t="shared" si="230"/>
        <v>330.69</v>
      </c>
      <c r="T397" s="44">
        <f t="shared" si="230"/>
        <v>330.69</v>
      </c>
      <c r="U397" s="44">
        <f t="shared" si="230"/>
        <v>330.69</v>
      </c>
      <c r="V397" s="44">
        <f t="shared" si="230"/>
        <v>330.69</v>
      </c>
      <c r="W397" s="44">
        <f t="shared" si="230"/>
        <v>330.69</v>
      </c>
      <c r="X397" s="44">
        <f t="shared" si="230"/>
        <v>330.69</v>
      </c>
      <c r="Y397" s="44">
        <f t="shared" si="230"/>
        <v>330.69</v>
      </c>
      <c r="Z397" s="44">
        <f t="shared" si="230"/>
        <v>330.69</v>
      </c>
      <c r="AA397" s="44">
        <f t="shared" si="230"/>
        <v>330.69</v>
      </c>
    </row>
    <row r="398" spans="1:27" ht="12.75" customHeight="1" x14ac:dyDescent="0.2">
      <c r="A398" s="90" t="s">
        <v>1232</v>
      </c>
      <c r="B398" s="28" t="str">
        <f>"18"&amp;"."&amp;$B$640&amp;"."&amp;$B$641</f>
        <v>18.04.2023</v>
      </c>
      <c r="C398" s="82" t="s">
        <v>76</v>
      </c>
      <c r="D398" s="83">
        <f>ROUND(((D399+D400+D402+D401)/1000),5)</f>
        <v>1.6389800000000001</v>
      </c>
      <c r="E398" s="83">
        <f>ROUND(((E399+E400+E402+E401)/1000),5)</f>
        <v>1.5103899999999999</v>
      </c>
      <c r="F398" s="83">
        <f>ROUND(((F399+F400+F402+F401)/1000),5)</f>
        <v>1.43024</v>
      </c>
      <c r="G398" s="83">
        <f t="shared" ref="G398:AA398" si="231">ROUND(((G399+G400+G402+G401)/1000),5)</f>
        <v>1.2896099999999999</v>
      </c>
      <c r="H398" s="83">
        <f t="shared" si="231"/>
        <v>1.5088999999999999</v>
      </c>
      <c r="I398" s="83">
        <f t="shared" si="231"/>
        <v>1.6083700000000001</v>
      </c>
      <c r="J398" s="83">
        <f t="shared" si="231"/>
        <v>1.7625</v>
      </c>
      <c r="K398" s="83">
        <f t="shared" si="231"/>
        <v>1.98099</v>
      </c>
      <c r="L398" s="83">
        <f t="shared" si="231"/>
        <v>2.2139600000000002</v>
      </c>
      <c r="M398" s="83">
        <f t="shared" si="231"/>
        <v>2.30545</v>
      </c>
      <c r="N398" s="83">
        <f t="shared" si="231"/>
        <v>2.3460700000000001</v>
      </c>
      <c r="O398" s="83">
        <f t="shared" si="231"/>
        <v>2.3808199999999999</v>
      </c>
      <c r="P398" s="83">
        <f t="shared" si="231"/>
        <v>2.31853</v>
      </c>
      <c r="Q398" s="83">
        <f t="shared" si="231"/>
        <v>2.4730599999999998</v>
      </c>
      <c r="R398" s="83">
        <f t="shared" si="231"/>
        <v>2.4578500000000001</v>
      </c>
      <c r="S398" s="83">
        <f t="shared" si="231"/>
        <v>2.3378100000000002</v>
      </c>
      <c r="T398" s="83">
        <f t="shared" si="231"/>
        <v>2.3196400000000001</v>
      </c>
      <c r="U398" s="83">
        <f t="shared" si="231"/>
        <v>2.2776999999999998</v>
      </c>
      <c r="V398" s="83">
        <f t="shared" si="231"/>
        <v>2.2075200000000001</v>
      </c>
      <c r="W398" s="83">
        <f t="shared" si="231"/>
        <v>2.2634300000000001</v>
      </c>
      <c r="X398" s="83">
        <f t="shared" si="231"/>
        <v>2.3189799999999998</v>
      </c>
      <c r="Y398" s="83">
        <f t="shared" si="231"/>
        <v>2.2907099999999998</v>
      </c>
      <c r="Z398" s="83">
        <f t="shared" si="231"/>
        <v>2.0025400000000002</v>
      </c>
      <c r="AA398" s="83">
        <f t="shared" si="231"/>
        <v>1.7408999999999999</v>
      </c>
    </row>
    <row r="399" spans="1:27" ht="12.75" customHeight="1" outlineLevel="1" x14ac:dyDescent="0.2">
      <c r="A399" s="91" t="s">
        <v>1233</v>
      </c>
      <c r="B399" s="63" t="s">
        <v>233</v>
      </c>
      <c r="C399" s="43" t="s">
        <v>79</v>
      </c>
      <c r="D399" s="44">
        <v>1085.1199999999999</v>
      </c>
      <c r="E399" s="44">
        <v>956.53</v>
      </c>
      <c r="F399" s="44">
        <v>876.38</v>
      </c>
      <c r="G399" s="44">
        <v>735.75</v>
      </c>
      <c r="H399" s="44">
        <v>955.04</v>
      </c>
      <c r="I399" s="44">
        <v>1054.51</v>
      </c>
      <c r="J399" s="44">
        <v>1208.6400000000001</v>
      </c>
      <c r="K399" s="44">
        <v>1427.13</v>
      </c>
      <c r="L399" s="44">
        <v>1660.1</v>
      </c>
      <c r="M399" s="44">
        <v>1751.59</v>
      </c>
      <c r="N399" s="44">
        <v>1792.21</v>
      </c>
      <c r="O399" s="44">
        <v>1826.96</v>
      </c>
      <c r="P399" s="44">
        <v>1764.67</v>
      </c>
      <c r="Q399" s="44">
        <v>1919.2</v>
      </c>
      <c r="R399" s="44">
        <v>1903.99</v>
      </c>
      <c r="S399" s="44">
        <v>1783.95</v>
      </c>
      <c r="T399" s="44">
        <v>1765.78</v>
      </c>
      <c r="U399" s="44">
        <v>1723.84</v>
      </c>
      <c r="V399" s="44">
        <v>1653.66</v>
      </c>
      <c r="W399" s="44">
        <v>1709.57</v>
      </c>
      <c r="X399" s="44">
        <v>1765.12</v>
      </c>
      <c r="Y399" s="44">
        <v>1736.85</v>
      </c>
      <c r="Z399" s="44">
        <v>1448.68</v>
      </c>
      <c r="AA399" s="44">
        <v>1187.04</v>
      </c>
    </row>
    <row r="400" spans="1:27" ht="12.75" customHeight="1" outlineLevel="1" x14ac:dyDescent="0.2">
      <c r="A400" s="91" t="s">
        <v>1234</v>
      </c>
      <c r="B400" s="63" t="s">
        <v>90</v>
      </c>
      <c r="C400" s="43" t="s">
        <v>79</v>
      </c>
      <c r="D400" s="44">
        <f>$D$315</f>
        <v>217.03</v>
      </c>
      <c r="E400" s="44">
        <f t="shared" ref="E400:AA400" si="232">$D$315</f>
        <v>217.03</v>
      </c>
      <c r="F400" s="44">
        <f t="shared" si="232"/>
        <v>217.03</v>
      </c>
      <c r="G400" s="44">
        <f t="shared" si="232"/>
        <v>217.03</v>
      </c>
      <c r="H400" s="44">
        <f t="shared" si="232"/>
        <v>217.03</v>
      </c>
      <c r="I400" s="44">
        <f t="shared" si="232"/>
        <v>217.03</v>
      </c>
      <c r="J400" s="44">
        <f t="shared" si="232"/>
        <v>217.03</v>
      </c>
      <c r="K400" s="44">
        <f t="shared" si="232"/>
        <v>217.03</v>
      </c>
      <c r="L400" s="44">
        <f t="shared" si="232"/>
        <v>217.03</v>
      </c>
      <c r="M400" s="44">
        <f t="shared" si="232"/>
        <v>217.03</v>
      </c>
      <c r="N400" s="44">
        <f t="shared" si="232"/>
        <v>217.03</v>
      </c>
      <c r="O400" s="44">
        <f t="shared" si="232"/>
        <v>217.03</v>
      </c>
      <c r="P400" s="44">
        <f t="shared" si="232"/>
        <v>217.03</v>
      </c>
      <c r="Q400" s="44">
        <f t="shared" si="232"/>
        <v>217.03</v>
      </c>
      <c r="R400" s="44">
        <f t="shared" si="232"/>
        <v>217.03</v>
      </c>
      <c r="S400" s="44">
        <f t="shared" si="232"/>
        <v>217.03</v>
      </c>
      <c r="T400" s="44">
        <f t="shared" si="232"/>
        <v>217.03</v>
      </c>
      <c r="U400" s="44">
        <f t="shared" si="232"/>
        <v>217.03</v>
      </c>
      <c r="V400" s="44">
        <f t="shared" si="232"/>
        <v>217.03</v>
      </c>
      <c r="W400" s="44">
        <f t="shared" si="232"/>
        <v>217.03</v>
      </c>
      <c r="X400" s="44">
        <f t="shared" si="232"/>
        <v>217.03</v>
      </c>
      <c r="Y400" s="44">
        <f t="shared" si="232"/>
        <v>217.03</v>
      </c>
      <c r="Z400" s="44">
        <f t="shared" si="232"/>
        <v>217.03</v>
      </c>
      <c r="AA400" s="44">
        <f t="shared" si="232"/>
        <v>217.03</v>
      </c>
    </row>
    <row r="401" spans="1:27" ht="12.75" customHeight="1" outlineLevel="1" x14ac:dyDescent="0.2">
      <c r="A401" s="91" t="s">
        <v>1235</v>
      </c>
      <c r="B401" s="63" t="s">
        <v>83</v>
      </c>
      <c r="C401" s="43" t="s">
        <v>79</v>
      </c>
      <c r="D401" s="44">
        <v>6.14</v>
      </c>
      <c r="E401" s="44">
        <v>6.14</v>
      </c>
      <c r="F401" s="44">
        <v>6.14</v>
      </c>
      <c r="G401" s="44">
        <v>6.14</v>
      </c>
      <c r="H401" s="44">
        <v>6.14</v>
      </c>
      <c r="I401" s="44">
        <v>6.14</v>
      </c>
      <c r="J401" s="44">
        <v>6.14</v>
      </c>
      <c r="K401" s="44">
        <v>6.14</v>
      </c>
      <c r="L401" s="44">
        <v>6.14</v>
      </c>
      <c r="M401" s="44">
        <v>6.14</v>
      </c>
      <c r="N401" s="44">
        <v>6.14</v>
      </c>
      <c r="O401" s="44">
        <v>6.14</v>
      </c>
      <c r="P401" s="44">
        <v>6.14</v>
      </c>
      <c r="Q401" s="44">
        <v>6.14</v>
      </c>
      <c r="R401" s="44">
        <v>6.14</v>
      </c>
      <c r="S401" s="44">
        <v>6.14</v>
      </c>
      <c r="T401" s="44">
        <v>6.14</v>
      </c>
      <c r="U401" s="44">
        <v>6.14</v>
      </c>
      <c r="V401" s="44">
        <v>6.14</v>
      </c>
      <c r="W401" s="44">
        <v>6.14</v>
      </c>
      <c r="X401" s="44">
        <v>6.14</v>
      </c>
      <c r="Y401" s="44">
        <v>6.14</v>
      </c>
      <c r="Z401" s="44">
        <v>6.14</v>
      </c>
      <c r="AA401" s="44">
        <v>6.14</v>
      </c>
    </row>
    <row r="402" spans="1:27" ht="12.75" customHeight="1" outlineLevel="1" x14ac:dyDescent="0.2">
      <c r="A402" s="91" t="s">
        <v>1236</v>
      </c>
      <c r="B402" s="63" t="s">
        <v>81</v>
      </c>
      <c r="C402" s="43" t="s">
        <v>79</v>
      </c>
      <c r="D402" s="44">
        <f>$D$11</f>
        <v>330.69</v>
      </c>
      <c r="E402" s="44">
        <f t="shared" ref="E402:AA402" si="233">$D$11</f>
        <v>330.69</v>
      </c>
      <c r="F402" s="44">
        <f t="shared" si="233"/>
        <v>330.69</v>
      </c>
      <c r="G402" s="44">
        <f t="shared" si="233"/>
        <v>330.69</v>
      </c>
      <c r="H402" s="44">
        <f t="shared" si="233"/>
        <v>330.69</v>
      </c>
      <c r="I402" s="44">
        <f t="shared" si="233"/>
        <v>330.69</v>
      </c>
      <c r="J402" s="44">
        <f t="shared" si="233"/>
        <v>330.69</v>
      </c>
      <c r="K402" s="44">
        <f t="shared" si="233"/>
        <v>330.69</v>
      </c>
      <c r="L402" s="44">
        <f t="shared" si="233"/>
        <v>330.69</v>
      </c>
      <c r="M402" s="44">
        <f t="shared" si="233"/>
        <v>330.69</v>
      </c>
      <c r="N402" s="44">
        <f t="shared" si="233"/>
        <v>330.69</v>
      </c>
      <c r="O402" s="44">
        <f t="shared" si="233"/>
        <v>330.69</v>
      </c>
      <c r="P402" s="44">
        <f t="shared" si="233"/>
        <v>330.69</v>
      </c>
      <c r="Q402" s="44">
        <f t="shared" si="233"/>
        <v>330.69</v>
      </c>
      <c r="R402" s="44">
        <f t="shared" si="233"/>
        <v>330.69</v>
      </c>
      <c r="S402" s="44">
        <f t="shared" si="233"/>
        <v>330.69</v>
      </c>
      <c r="T402" s="44">
        <f t="shared" si="233"/>
        <v>330.69</v>
      </c>
      <c r="U402" s="44">
        <f t="shared" si="233"/>
        <v>330.69</v>
      </c>
      <c r="V402" s="44">
        <f t="shared" si="233"/>
        <v>330.69</v>
      </c>
      <c r="W402" s="44">
        <f t="shared" si="233"/>
        <v>330.69</v>
      </c>
      <c r="X402" s="44">
        <f t="shared" si="233"/>
        <v>330.69</v>
      </c>
      <c r="Y402" s="44">
        <f t="shared" si="233"/>
        <v>330.69</v>
      </c>
      <c r="Z402" s="44">
        <f t="shared" si="233"/>
        <v>330.69</v>
      </c>
      <c r="AA402" s="44">
        <f t="shared" si="233"/>
        <v>330.69</v>
      </c>
    </row>
    <row r="403" spans="1:27" ht="12.75" customHeight="1" x14ac:dyDescent="0.2">
      <c r="A403" s="90" t="s">
        <v>1237</v>
      </c>
      <c r="B403" s="28" t="str">
        <f>"19"&amp;"."&amp;$B$640&amp;"."&amp;$B$641</f>
        <v>19.04.2023</v>
      </c>
      <c r="C403" s="82" t="s">
        <v>76</v>
      </c>
      <c r="D403" s="83">
        <f>ROUND(((D404+D405+D407+D406)/1000),5)</f>
        <v>1.64392</v>
      </c>
      <c r="E403" s="83">
        <f>ROUND(((E404+E405+E407+E406)/1000),5)</f>
        <v>1.51555</v>
      </c>
      <c r="F403" s="83">
        <f>ROUND(((F404+F405+F407+F406)/1000),5)</f>
        <v>1.4291400000000001</v>
      </c>
      <c r="G403" s="83">
        <f t="shared" ref="G403:AA403" si="234">ROUND(((G404+G405+G407+G406)/1000),5)</f>
        <v>1.35423</v>
      </c>
      <c r="H403" s="83">
        <f t="shared" si="234"/>
        <v>1.51369</v>
      </c>
      <c r="I403" s="83">
        <f t="shared" si="234"/>
        <v>1.63086</v>
      </c>
      <c r="J403" s="83">
        <f t="shared" si="234"/>
        <v>1.8483700000000001</v>
      </c>
      <c r="K403" s="83">
        <f t="shared" si="234"/>
        <v>2.04149</v>
      </c>
      <c r="L403" s="83">
        <f t="shared" si="234"/>
        <v>2.21313</v>
      </c>
      <c r="M403" s="83">
        <f t="shared" si="234"/>
        <v>2.2461099999999998</v>
      </c>
      <c r="N403" s="83">
        <f t="shared" si="234"/>
        <v>2.2426599999999999</v>
      </c>
      <c r="O403" s="83">
        <f t="shared" si="234"/>
        <v>2.2400099999999998</v>
      </c>
      <c r="P403" s="83">
        <f t="shared" si="234"/>
        <v>2.2347399999999999</v>
      </c>
      <c r="Q403" s="83">
        <f t="shared" si="234"/>
        <v>2.2356600000000002</v>
      </c>
      <c r="R403" s="83">
        <f t="shared" si="234"/>
        <v>2.2305899999999999</v>
      </c>
      <c r="S403" s="83">
        <f t="shared" si="234"/>
        <v>2.2131599999999998</v>
      </c>
      <c r="T403" s="83">
        <f t="shared" si="234"/>
        <v>2.2279</v>
      </c>
      <c r="U403" s="83">
        <f t="shared" si="234"/>
        <v>2.2183600000000001</v>
      </c>
      <c r="V403" s="83">
        <f t="shared" si="234"/>
        <v>2.1708500000000002</v>
      </c>
      <c r="W403" s="83">
        <f t="shared" si="234"/>
        <v>2.2433800000000002</v>
      </c>
      <c r="X403" s="83">
        <f t="shared" si="234"/>
        <v>2.2614299999999998</v>
      </c>
      <c r="Y403" s="83">
        <f t="shared" si="234"/>
        <v>2.2551100000000002</v>
      </c>
      <c r="Z403" s="83">
        <f t="shared" si="234"/>
        <v>1.9708000000000001</v>
      </c>
      <c r="AA403" s="83">
        <f t="shared" si="234"/>
        <v>1.70601</v>
      </c>
    </row>
    <row r="404" spans="1:27" ht="12.75" customHeight="1" outlineLevel="1" x14ac:dyDescent="0.2">
      <c r="A404" s="91" t="s">
        <v>1238</v>
      </c>
      <c r="B404" s="63" t="s">
        <v>233</v>
      </c>
      <c r="C404" s="43" t="s">
        <v>79</v>
      </c>
      <c r="D404" s="44">
        <v>1090.06</v>
      </c>
      <c r="E404" s="44">
        <v>961.69</v>
      </c>
      <c r="F404" s="44">
        <v>875.28</v>
      </c>
      <c r="G404" s="44">
        <v>800.37</v>
      </c>
      <c r="H404" s="44">
        <v>959.83</v>
      </c>
      <c r="I404" s="44">
        <v>1077</v>
      </c>
      <c r="J404" s="44">
        <v>1294.51</v>
      </c>
      <c r="K404" s="44">
        <v>1487.63</v>
      </c>
      <c r="L404" s="44">
        <v>1659.27</v>
      </c>
      <c r="M404" s="44">
        <v>1692.25</v>
      </c>
      <c r="N404" s="44">
        <v>1688.8</v>
      </c>
      <c r="O404" s="44">
        <v>1686.15</v>
      </c>
      <c r="P404" s="44">
        <v>1680.88</v>
      </c>
      <c r="Q404" s="44">
        <v>1681.8</v>
      </c>
      <c r="R404" s="44">
        <v>1676.73</v>
      </c>
      <c r="S404" s="44">
        <v>1659.3</v>
      </c>
      <c r="T404" s="44">
        <v>1674.04</v>
      </c>
      <c r="U404" s="44">
        <v>1664.5</v>
      </c>
      <c r="V404" s="44">
        <v>1616.99</v>
      </c>
      <c r="W404" s="44">
        <v>1689.52</v>
      </c>
      <c r="X404" s="44">
        <v>1707.57</v>
      </c>
      <c r="Y404" s="44">
        <v>1701.25</v>
      </c>
      <c r="Z404" s="44">
        <v>1416.94</v>
      </c>
      <c r="AA404" s="44">
        <v>1152.1500000000001</v>
      </c>
    </row>
    <row r="405" spans="1:27" ht="12.75" customHeight="1" outlineLevel="1" x14ac:dyDescent="0.2">
      <c r="A405" s="91" t="s">
        <v>1239</v>
      </c>
      <c r="B405" s="63" t="s">
        <v>90</v>
      </c>
      <c r="C405" s="43" t="s">
        <v>79</v>
      </c>
      <c r="D405" s="44">
        <f>$D$315</f>
        <v>217.03</v>
      </c>
      <c r="E405" s="44">
        <f t="shared" ref="E405:AA405" si="235">$D$315</f>
        <v>217.03</v>
      </c>
      <c r="F405" s="44">
        <f t="shared" si="235"/>
        <v>217.03</v>
      </c>
      <c r="G405" s="44">
        <f t="shared" si="235"/>
        <v>217.03</v>
      </c>
      <c r="H405" s="44">
        <f t="shared" si="235"/>
        <v>217.03</v>
      </c>
      <c r="I405" s="44">
        <f t="shared" si="235"/>
        <v>217.03</v>
      </c>
      <c r="J405" s="44">
        <f t="shared" si="235"/>
        <v>217.03</v>
      </c>
      <c r="K405" s="44">
        <f t="shared" si="235"/>
        <v>217.03</v>
      </c>
      <c r="L405" s="44">
        <f t="shared" si="235"/>
        <v>217.03</v>
      </c>
      <c r="M405" s="44">
        <f t="shared" si="235"/>
        <v>217.03</v>
      </c>
      <c r="N405" s="44">
        <f t="shared" si="235"/>
        <v>217.03</v>
      </c>
      <c r="O405" s="44">
        <f t="shared" si="235"/>
        <v>217.03</v>
      </c>
      <c r="P405" s="44">
        <f t="shared" si="235"/>
        <v>217.03</v>
      </c>
      <c r="Q405" s="44">
        <f t="shared" si="235"/>
        <v>217.03</v>
      </c>
      <c r="R405" s="44">
        <f t="shared" si="235"/>
        <v>217.03</v>
      </c>
      <c r="S405" s="44">
        <f t="shared" si="235"/>
        <v>217.03</v>
      </c>
      <c r="T405" s="44">
        <f t="shared" si="235"/>
        <v>217.03</v>
      </c>
      <c r="U405" s="44">
        <f t="shared" si="235"/>
        <v>217.03</v>
      </c>
      <c r="V405" s="44">
        <f t="shared" si="235"/>
        <v>217.03</v>
      </c>
      <c r="W405" s="44">
        <f t="shared" si="235"/>
        <v>217.03</v>
      </c>
      <c r="X405" s="44">
        <f t="shared" si="235"/>
        <v>217.03</v>
      </c>
      <c r="Y405" s="44">
        <f t="shared" si="235"/>
        <v>217.03</v>
      </c>
      <c r="Z405" s="44">
        <f t="shared" si="235"/>
        <v>217.03</v>
      </c>
      <c r="AA405" s="44">
        <f t="shared" si="235"/>
        <v>217.03</v>
      </c>
    </row>
    <row r="406" spans="1:27" ht="12.75" customHeight="1" outlineLevel="1" x14ac:dyDescent="0.2">
      <c r="A406" s="91" t="s">
        <v>1240</v>
      </c>
      <c r="B406" s="63" t="s">
        <v>83</v>
      </c>
      <c r="C406" s="43" t="s">
        <v>79</v>
      </c>
      <c r="D406" s="103">
        <v>6.14</v>
      </c>
      <c r="E406" s="103">
        <v>6.14</v>
      </c>
      <c r="F406" s="103">
        <v>6.14</v>
      </c>
      <c r="G406" s="103">
        <v>6.14</v>
      </c>
      <c r="H406" s="103">
        <v>6.14</v>
      </c>
      <c r="I406" s="103">
        <v>6.14</v>
      </c>
      <c r="J406" s="103">
        <v>6.14</v>
      </c>
      <c r="K406" s="103">
        <v>6.14</v>
      </c>
      <c r="L406" s="103">
        <v>6.14</v>
      </c>
      <c r="M406" s="103">
        <v>6.14</v>
      </c>
      <c r="N406" s="103">
        <v>6.14</v>
      </c>
      <c r="O406" s="103">
        <v>6.14</v>
      </c>
      <c r="P406" s="103">
        <v>6.14</v>
      </c>
      <c r="Q406" s="103">
        <v>6.14</v>
      </c>
      <c r="R406" s="103">
        <v>6.14</v>
      </c>
      <c r="S406" s="103">
        <v>6.14</v>
      </c>
      <c r="T406" s="103">
        <v>6.14</v>
      </c>
      <c r="U406" s="103">
        <v>6.14</v>
      </c>
      <c r="V406" s="103">
        <v>6.14</v>
      </c>
      <c r="W406" s="103">
        <v>6.14</v>
      </c>
      <c r="X406" s="103">
        <v>6.14</v>
      </c>
      <c r="Y406" s="103">
        <v>6.14</v>
      </c>
      <c r="Z406" s="103">
        <v>6.14</v>
      </c>
      <c r="AA406" s="103">
        <v>6.14</v>
      </c>
    </row>
    <row r="407" spans="1:27" ht="12.75" customHeight="1" outlineLevel="1" x14ac:dyDescent="0.2">
      <c r="A407" s="91" t="s">
        <v>1241</v>
      </c>
      <c r="B407" s="63" t="s">
        <v>81</v>
      </c>
      <c r="C407" s="43" t="s">
        <v>79</v>
      </c>
      <c r="D407" s="44">
        <f>$D$11</f>
        <v>330.69</v>
      </c>
      <c r="E407" s="44">
        <f t="shared" ref="E407:AA407" si="236">$D$11</f>
        <v>330.69</v>
      </c>
      <c r="F407" s="44">
        <f t="shared" si="236"/>
        <v>330.69</v>
      </c>
      <c r="G407" s="44">
        <f t="shared" si="236"/>
        <v>330.69</v>
      </c>
      <c r="H407" s="44">
        <f t="shared" si="236"/>
        <v>330.69</v>
      </c>
      <c r="I407" s="44">
        <f t="shared" si="236"/>
        <v>330.69</v>
      </c>
      <c r="J407" s="44">
        <f t="shared" si="236"/>
        <v>330.69</v>
      </c>
      <c r="K407" s="44">
        <f t="shared" si="236"/>
        <v>330.69</v>
      </c>
      <c r="L407" s="44">
        <f t="shared" si="236"/>
        <v>330.69</v>
      </c>
      <c r="M407" s="44">
        <f t="shared" si="236"/>
        <v>330.69</v>
      </c>
      <c r="N407" s="44">
        <f t="shared" si="236"/>
        <v>330.69</v>
      </c>
      <c r="O407" s="44">
        <f t="shared" si="236"/>
        <v>330.69</v>
      </c>
      <c r="P407" s="44">
        <f t="shared" si="236"/>
        <v>330.69</v>
      </c>
      <c r="Q407" s="44">
        <f t="shared" si="236"/>
        <v>330.69</v>
      </c>
      <c r="R407" s="44">
        <f t="shared" si="236"/>
        <v>330.69</v>
      </c>
      <c r="S407" s="44">
        <f t="shared" si="236"/>
        <v>330.69</v>
      </c>
      <c r="T407" s="44">
        <f t="shared" si="236"/>
        <v>330.69</v>
      </c>
      <c r="U407" s="44">
        <f t="shared" si="236"/>
        <v>330.69</v>
      </c>
      <c r="V407" s="44">
        <f t="shared" si="236"/>
        <v>330.69</v>
      </c>
      <c r="W407" s="44">
        <f t="shared" si="236"/>
        <v>330.69</v>
      </c>
      <c r="X407" s="44">
        <f t="shared" si="236"/>
        <v>330.69</v>
      </c>
      <c r="Y407" s="44">
        <f t="shared" si="236"/>
        <v>330.69</v>
      </c>
      <c r="Z407" s="44">
        <f t="shared" si="236"/>
        <v>330.69</v>
      </c>
      <c r="AA407" s="44">
        <f t="shared" si="236"/>
        <v>330.69</v>
      </c>
    </row>
    <row r="408" spans="1:27" ht="12.75" customHeight="1" x14ac:dyDescent="0.2">
      <c r="A408" s="90" t="s">
        <v>1242</v>
      </c>
      <c r="B408" s="28" t="str">
        <f>"20"&amp;"."&amp;$B$640&amp;"."&amp;$B$641</f>
        <v>20.04.2023</v>
      </c>
      <c r="C408" s="82" t="s">
        <v>76</v>
      </c>
      <c r="D408" s="83">
        <f>ROUND(((D409+D410+D412+D411)/1000),5)</f>
        <v>1.6610400000000001</v>
      </c>
      <c r="E408" s="83">
        <f>ROUND(((E409+E410+E412+E411)/1000),5)</f>
        <v>1.56288</v>
      </c>
      <c r="F408" s="83">
        <f>ROUND(((F409+F410+F412+F411)/1000),5)</f>
        <v>1.5084</v>
      </c>
      <c r="G408" s="83">
        <f t="shared" ref="G408:AA408" si="237">ROUND(((G409+G410+G412+G411)/1000),5)</f>
        <v>1.4595800000000001</v>
      </c>
      <c r="H408" s="83">
        <f t="shared" si="237"/>
        <v>1.5374399999999999</v>
      </c>
      <c r="I408" s="83">
        <f t="shared" si="237"/>
        <v>1.6575599999999999</v>
      </c>
      <c r="J408" s="83">
        <f t="shared" si="237"/>
        <v>1.8554299999999999</v>
      </c>
      <c r="K408" s="83">
        <f t="shared" si="237"/>
        <v>2.0860400000000001</v>
      </c>
      <c r="L408" s="83">
        <f t="shared" si="237"/>
        <v>2.3262499999999999</v>
      </c>
      <c r="M408" s="83">
        <f t="shared" si="237"/>
        <v>2.47099</v>
      </c>
      <c r="N408" s="83">
        <f t="shared" si="237"/>
        <v>2.4283600000000001</v>
      </c>
      <c r="O408" s="83">
        <f t="shared" si="237"/>
        <v>2.42367</v>
      </c>
      <c r="P408" s="83">
        <f t="shared" si="237"/>
        <v>2.4062700000000001</v>
      </c>
      <c r="Q408" s="83">
        <f t="shared" si="237"/>
        <v>2.4254199999999999</v>
      </c>
      <c r="R408" s="83">
        <f t="shared" si="237"/>
        <v>2.40726</v>
      </c>
      <c r="S408" s="83">
        <f t="shared" si="237"/>
        <v>2.4014199999999999</v>
      </c>
      <c r="T408" s="83">
        <f t="shared" si="237"/>
        <v>2.39195</v>
      </c>
      <c r="U408" s="83">
        <f t="shared" si="237"/>
        <v>2.3896700000000002</v>
      </c>
      <c r="V408" s="83">
        <f t="shared" si="237"/>
        <v>2.3325499999999999</v>
      </c>
      <c r="W408" s="83">
        <f t="shared" si="237"/>
        <v>2.4612500000000002</v>
      </c>
      <c r="X408" s="83">
        <f t="shared" si="237"/>
        <v>2.4795199999999999</v>
      </c>
      <c r="Y408" s="83">
        <f t="shared" si="237"/>
        <v>2.44319</v>
      </c>
      <c r="Z408" s="83">
        <f t="shared" si="237"/>
        <v>2.1073300000000001</v>
      </c>
      <c r="AA408" s="83">
        <f t="shared" si="237"/>
        <v>1.79016</v>
      </c>
    </row>
    <row r="409" spans="1:27" ht="12.75" customHeight="1" outlineLevel="1" x14ac:dyDescent="0.2">
      <c r="A409" s="91" t="s">
        <v>1243</v>
      </c>
      <c r="B409" s="63" t="s">
        <v>233</v>
      </c>
      <c r="C409" s="43" t="s">
        <v>79</v>
      </c>
      <c r="D409" s="44">
        <v>1107.18</v>
      </c>
      <c r="E409" s="44">
        <v>1009.02</v>
      </c>
      <c r="F409" s="44">
        <v>954.54</v>
      </c>
      <c r="G409" s="44">
        <v>905.72</v>
      </c>
      <c r="H409" s="44">
        <v>983.58</v>
      </c>
      <c r="I409" s="44">
        <v>1103.7</v>
      </c>
      <c r="J409" s="44">
        <v>1301.57</v>
      </c>
      <c r="K409" s="44">
        <v>1532.18</v>
      </c>
      <c r="L409" s="44">
        <v>1772.39</v>
      </c>
      <c r="M409" s="44">
        <v>1917.13</v>
      </c>
      <c r="N409" s="44">
        <v>1874.5</v>
      </c>
      <c r="O409" s="44">
        <v>1869.81</v>
      </c>
      <c r="P409" s="44">
        <v>1852.41</v>
      </c>
      <c r="Q409" s="44">
        <v>1871.56</v>
      </c>
      <c r="R409" s="44">
        <v>1853.4</v>
      </c>
      <c r="S409" s="44">
        <v>1847.56</v>
      </c>
      <c r="T409" s="44">
        <v>1838.09</v>
      </c>
      <c r="U409" s="44">
        <v>1835.81</v>
      </c>
      <c r="V409" s="44">
        <v>1778.69</v>
      </c>
      <c r="W409" s="44">
        <v>1907.39</v>
      </c>
      <c r="X409" s="44">
        <v>1925.66</v>
      </c>
      <c r="Y409" s="44">
        <v>1889.33</v>
      </c>
      <c r="Z409" s="44">
        <v>1553.47</v>
      </c>
      <c r="AA409" s="44">
        <v>1236.3</v>
      </c>
    </row>
    <row r="410" spans="1:27" ht="12.75" customHeight="1" outlineLevel="1" x14ac:dyDescent="0.2">
      <c r="A410" s="91" t="s">
        <v>1244</v>
      </c>
      <c r="B410" s="63" t="s">
        <v>90</v>
      </c>
      <c r="C410" s="43" t="s">
        <v>79</v>
      </c>
      <c r="D410" s="44">
        <f>$D$315</f>
        <v>217.03</v>
      </c>
      <c r="E410" s="44">
        <f t="shared" ref="E410:AA410" si="238">$D$315</f>
        <v>217.03</v>
      </c>
      <c r="F410" s="44">
        <f t="shared" si="238"/>
        <v>217.03</v>
      </c>
      <c r="G410" s="44">
        <f t="shared" si="238"/>
        <v>217.03</v>
      </c>
      <c r="H410" s="44">
        <f t="shared" si="238"/>
        <v>217.03</v>
      </c>
      <c r="I410" s="44">
        <f t="shared" si="238"/>
        <v>217.03</v>
      </c>
      <c r="J410" s="44">
        <f t="shared" si="238"/>
        <v>217.03</v>
      </c>
      <c r="K410" s="44">
        <f t="shared" si="238"/>
        <v>217.03</v>
      </c>
      <c r="L410" s="44">
        <f t="shared" si="238"/>
        <v>217.03</v>
      </c>
      <c r="M410" s="44">
        <f t="shared" si="238"/>
        <v>217.03</v>
      </c>
      <c r="N410" s="44">
        <f t="shared" si="238"/>
        <v>217.03</v>
      </c>
      <c r="O410" s="44">
        <f t="shared" si="238"/>
        <v>217.03</v>
      </c>
      <c r="P410" s="44">
        <f t="shared" si="238"/>
        <v>217.03</v>
      </c>
      <c r="Q410" s="44">
        <f t="shared" si="238"/>
        <v>217.03</v>
      </c>
      <c r="R410" s="44">
        <f t="shared" si="238"/>
        <v>217.03</v>
      </c>
      <c r="S410" s="44">
        <f t="shared" si="238"/>
        <v>217.03</v>
      </c>
      <c r="T410" s="44">
        <f t="shared" si="238"/>
        <v>217.03</v>
      </c>
      <c r="U410" s="44">
        <f t="shared" si="238"/>
        <v>217.03</v>
      </c>
      <c r="V410" s="44">
        <f t="shared" si="238"/>
        <v>217.03</v>
      </c>
      <c r="W410" s="44">
        <f t="shared" si="238"/>
        <v>217.03</v>
      </c>
      <c r="X410" s="44">
        <f t="shared" si="238"/>
        <v>217.03</v>
      </c>
      <c r="Y410" s="44">
        <f t="shared" si="238"/>
        <v>217.03</v>
      </c>
      <c r="Z410" s="44">
        <f t="shared" si="238"/>
        <v>217.03</v>
      </c>
      <c r="AA410" s="44">
        <f t="shared" si="238"/>
        <v>217.03</v>
      </c>
    </row>
    <row r="411" spans="1:27" ht="12.75" customHeight="1" outlineLevel="1" x14ac:dyDescent="0.2">
      <c r="A411" s="91" t="s">
        <v>1245</v>
      </c>
      <c r="B411" s="63" t="s">
        <v>83</v>
      </c>
      <c r="C411" s="43" t="s">
        <v>79</v>
      </c>
      <c r="D411" s="44">
        <v>6.14</v>
      </c>
      <c r="E411" s="44">
        <v>6.14</v>
      </c>
      <c r="F411" s="44">
        <v>6.14</v>
      </c>
      <c r="G411" s="44">
        <v>6.14</v>
      </c>
      <c r="H411" s="44">
        <v>6.14</v>
      </c>
      <c r="I411" s="44">
        <v>6.14</v>
      </c>
      <c r="J411" s="44">
        <v>6.14</v>
      </c>
      <c r="K411" s="44">
        <v>6.14</v>
      </c>
      <c r="L411" s="44">
        <v>6.14</v>
      </c>
      <c r="M411" s="44">
        <v>6.14</v>
      </c>
      <c r="N411" s="44">
        <v>6.14</v>
      </c>
      <c r="O411" s="44">
        <v>6.14</v>
      </c>
      <c r="P411" s="44">
        <v>6.14</v>
      </c>
      <c r="Q411" s="44">
        <v>6.14</v>
      </c>
      <c r="R411" s="44">
        <v>6.14</v>
      </c>
      <c r="S411" s="44">
        <v>6.14</v>
      </c>
      <c r="T411" s="44">
        <v>6.14</v>
      </c>
      <c r="U411" s="44">
        <v>6.14</v>
      </c>
      <c r="V411" s="44">
        <v>6.14</v>
      </c>
      <c r="W411" s="44">
        <v>6.14</v>
      </c>
      <c r="X411" s="44">
        <v>6.14</v>
      </c>
      <c r="Y411" s="44">
        <v>6.14</v>
      </c>
      <c r="Z411" s="44">
        <v>6.14</v>
      </c>
      <c r="AA411" s="44">
        <v>6.14</v>
      </c>
    </row>
    <row r="412" spans="1:27" ht="12.75" customHeight="1" outlineLevel="1" x14ac:dyDescent="0.2">
      <c r="A412" s="91" t="s">
        <v>1246</v>
      </c>
      <c r="B412" s="63" t="s">
        <v>81</v>
      </c>
      <c r="C412" s="43" t="s">
        <v>79</v>
      </c>
      <c r="D412" s="44">
        <f>$D$11</f>
        <v>330.69</v>
      </c>
      <c r="E412" s="44">
        <f t="shared" ref="E412:AA412" si="239">$D$11</f>
        <v>330.69</v>
      </c>
      <c r="F412" s="44">
        <f t="shared" si="239"/>
        <v>330.69</v>
      </c>
      <c r="G412" s="44">
        <f t="shared" si="239"/>
        <v>330.69</v>
      </c>
      <c r="H412" s="44">
        <f t="shared" si="239"/>
        <v>330.69</v>
      </c>
      <c r="I412" s="44">
        <f t="shared" si="239"/>
        <v>330.69</v>
      </c>
      <c r="J412" s="44">
        <f t="shared" si="239"/>
        <v>330.69</v>
      </c>
      <c r="K412" s="44">
        <f t="shared" si="239"/>
        <v>330.69</v>
      </c>
      <c r="L412" s="44">
        <f t="shared" si="239"/>
        <v>330.69</v>
      </c>
      <c r="M412" s="44">
        <f t="shared" si="239"/>
        <v>330.69</v>
      </c>
      <c r="N412" s="44">
        <f t="shared" si="239"/>
        <v>330.69</v>
      </c>
      <c r="O412" s="44">
        <f t="shared" si="239"/>
        <v>330.69</v>
      </c>
      <c r="P412" s="44">
        <f t="shared" si="239"/>
        <v>330.69</v>
      </c>
      <c r="Q412" s="44">
        <f t="shared" si="239"/>
        <v>330.69</v>
      </c>
      <c r="R412" s="44">
        <f t="shared" si="239"/>
        <v>330.69</v>
      </c>
      <c r="S412" s="44">
        <f t="shared" si="239"/>
        <v>330.69</v>
      </c>
      <c r="T412" s="44">
        <f t="shared" si="239"/>
        <v>330.69</v>
      </c>
      <c r="U412" s="44">
        <f t="shared" si="239"/>
        <v>330.69</v>
      </c>
      <c r="V412" s="44">
        <f t="shared" si="239"/>
        <v>330.69</v>
      </c>
      <c r="W412" s="44">
        <f t="shared" si="239"/>
        <v>330.69</v>
      </c>
      <c r="X412" s="44">
        <f t="shared" si="239"/>
        <v>330.69</v>
      </c>
      <c r="Y412" s="44">
        <f t="shared" si="239"/>
        <v>330.69</v>
      </c>
      <c r="Z412" s="44">
        <f t="shared" si="239"/>
        <v>330.69</v>
      </c>
      <c r="AA412" s="44">
        <f t="shared" si="239"/>
        <v>330.69</v>
      </c>
    </row>
    <row r="413" spans="1:27" ht="12.75" customHeight="1" x14ac:dyDescent="0.2">
      <c r="A413" s="90" t="s">
        <v>1247</v>
      </c>
      <c r="B413" s="28" t="str">
        <f>"21"&amp;"."&amp;$B$640&amp;"."&amp;$B$641</f>
        <v>21.04.2023</v>
      </c>
      <c r="C413" s="82" t="s">
        <v>76</v>
      </c>
      <c r="D413" s="83">
        <f>ROUND(((D414+D415+D417+D416)/1000),5)</f>
        <v>1.7857000000000001</v>
      </c>
      <c r="E413" s="83">
        <f>ROUND(((E414+E415+E417+E416)/1000),5)</f>
        <v>1.6601900000000001</v>
      </c>
      <c r="F413" s="83">
        <f>ROUND(((F414+F415+F417+F416)/1000),5)</f>
        <v>1.60053</v>
      </c>
      <c r="G413" s="83">
        <f t="shared" ref="G413:AA413" si="240">ROUND(((G414+G415+G417+G416)/1000),5)</f>
        <v>1.58975</v>
      </c>
      <c r="H413" s="83">
        <f t="shared" si="240"/>
        <v>1.65842</v>
      </c>
      <c r="I413" s="83">
        <f t="shared" si="240"/>
        <v>1.6753</v>
      </c>
      <c r="J413" s="83">
        <f t="shared" si="240"/>
        <v>1.92476</v>
      </c>
      <c r="K413" s="83">
        <f t="shared" si="240"/>
        <v>2.27067</v>
      </c>
      <c r="L413" s="83">
        <f t="shared" si="240"/>
        <v>2.4710700000000001</v>
      </c>
      <c r="M413" s="83">
        <f t="shared" si="240"/>
        <v>2.5646300000000002</v>
      </c>
      <c r="N413" s="83">
        <f t="shared" si="240"/>
        <v>2.5824799999999999</v>
      </c>
      <c r="O413" s="83">
        <f t="shared" si="240"/>
        <v>2.5899700000000001</v>
      </c>
      <c r="P413" s="83">
        <f t="shared" si="240"/>
        <v>2.57361</v>
      </c>
      <c r="Q413" s="83">
        <f t="shared" si="240"/>
        <v>2.5741399999999999</v>
      </c>
      <c r="R413" s="83">
        <f t="shared" si="240"/>
        <v>2.54488</v>
      </c>
      <c r="S413" s="83">
        <f t="shared" si="240"/>
        <v>2.5288200000000001</v>
      </c>
      <c r="T413" s="83">
        <f t="shared" si="240"/>
        <v>2.52807</v>
      </c>
      <c r="U413" s="83">
        <f t="shared" si="240"/>
        <v>2.4783900000000001</v>
      </c>
      <c r="V413" s="83">
        <f t="shared" si="240"/>
        <v>2.5366300000000002</v>
      </c>
      <c r="W413" s="83">
        <f t="shared" si="240"/>
        <v>2.48095</v>
      </c>
      <c r="X413" s="83">
        <f t="shared" si="240"/>
        <v>2.5344000000000002</v>
      </c>
      <c r="Y413" s="83">
        <f t="shared" si="240"/>
        <v>2.5153400000000001</v>
      </c>
      <c r="Z413" s="83">
        <f t="shared" si="240"/>
        <v>2.2426300000000001</v>
      </c>
      <c r="AA413" s="83">
        <f t="shared" si="240"/>
        <v>2.1095899999999999</v>
      </c>
    </row>
    <row r="414" spans="1:27" ht="12.75" customHeight="1" outlineLevel="1" x14ac:dyDescent="0.2">
      <c r="A414" s="91" t="s">
        <v>1248</v>
      </c>
      <c r="B414" s="63" t="s">
        <v>233</v>
      </c>
      <c r="C414" s="43" t="s">
        <v>79</v>
      </c>
      <c r="D414" s="44">
        <v>1231.8399999999999</v>
      </c>
      <c r="E414" s="44">
        <v>1106.33</v>
      </c>
      <c r="F414" s="44">
        <v>1046.67</v>
      </c>
      <c r="G414" s="44">
        <v>1035.8900000000001</v>
      </c>
      <c r="H414" s="44">
        <v>1104.56</v>
      </c>
      <c r="I414" s="44">
        <v>1121.44</v>
      </c>
      <c r="J414" s="44">
        <v>1370.9</v>
      </c>
      <c r="K414" s="44">
        <v>1716.81</v>
      </c>
      <c r="L414" s="44">
        <v>1917.21</v>
      </c>
      <c r="M414" s="44">
        <v>2010.77</v>
      </c>
      <c r="N414" s="44">
        <v>2028.62</v>
      </c>
      <c r="O414" s="44">
        <v>2036.11</v>
      </c>
      <c r="P414" s="44">
        <v>2019.75</v>
      </c>
      <c r="Q414" s="44">
        <v>2020.28</v>
      </c>
      <c r="R414" s="44">
        <v>1991.02</v>
      </c>
      <c r="S414" s="44">
        <v>1974.96</v>
      </c>
      <c r="T414" s="44">
        <v>1974.21</v>
      </c>
      <c r="U414" s="44">
        <v>1924.53</v>
      </c>
      <c r="V414" s="44">
        <v>1982.77</v>
      </c>
      <c r="W414" s="44">
        <v>1927.09</v>
      </c>
      <c r="X414" s="44">
        <v>1980.54</v>
      </c>
      <c r="Y414" s="44">
        <v>1961.48</v>
      </c>
      <c r="Z414" s="44">
        <v>1688.77</v>
      </c>
      <c r="AA414" s="44">
        <v>1555.73</v>
      </c>
    </row>
    <row r="415" spans="1:27" ht="12.75" customHeight="1" outlineLevel="1" x14ac:dyDescent="0.2">
      <c r="A415" s="91" t="s">
        <v>1249</v>
      </c>
      <c r="B415" s="63" t="s">
        <v>90</v>
      </c>
      <c r="C415" s="43" t="s">
        <v>79</v>
      </c>
      <c r="D415" s="44">
        <f>$D$315</f>
        <v>217.03</v>
      </c>
      <c r="E415" s="44">
        <f t="shared" ref="E415:AA415" si="241">$D$315</f>
        <v>217.03</v>
      </c>
      <c r="F415" s="44">
        <f t="shared" si="241"/>
        <v>217.03</v>
      </c>
      <c r="G415" s="44">
        <f t="shared" si="241"/>
        <v>217.03</v>
      </c>
      <c r="H415" s="44">
        <f t="shared" si="241"/>
        <v>217.03</v>
      </c>
      <c r="I415" s="44">
        <f t="shared" si="241"/>
        <v>217.03</v>
      </c>
      <c r="J415" s="44">
        <f t="shared" si="241"/>
        <v>217.03</v>
      </c>
      <c r="K415" s="44">
        <f t="shared" si="241"/>
        <v>217.03</v>
      </c>
      <c r="L415" s="44">
        <f t="shared" si="241"/>
        <v>217.03</v>
      </c>
      <c r="M415" s="44">
        <f t="shared" si="241"/>
        <v>217.03</v>
      </c>
      <c r="N415" s="44">
        <f t="shared" si="241"/>
        <v>217.03</v>
      </c>
      <c r="O415" s="44">
        <f t="shared" si="241"/>
        <v>217.03</v>
      </c>
      <c r="P415" s="44">
        <f t="shared" si="241"/>
        <v>217.03</v>
      </c>
      <c r="Q415" s="44">
        <f t="shared" si="241"/>
        <v>217.03</v>
      </c>
      <c r="R415" s="44">
        <f t="shared" si="241"/>
        <v>217.03</v>
      </c>
      <c r="S415" s="44">
        <f t="shared" si="241"/>
        <v>217.03</v>
      </c>
      <c r="T415" s="44">
        <f t="shared" si="241"/>
        <v>217.03</v>
      </c>
      <c r="U415" s="44">
        <f t="shared" si="241"/>
        <v>217.03</v>
      </c>
      <c r="V415" s="44">
        <f t="shared" si="241"/>
        <v>217.03</v>
      </c>
      <c r="W415" s="44">
        <f t="shared" si="241"/>
        <v>217.03</v>
      </c>
      <c r="X415" s="44">
        <f t="shared" si="241"/>
        <v>217.03</v>
      </c>
      <c r="Y415" s="44">
        <f t="shared" si="241"/>
        <v>217.03</v>
      </c>
      <c r="Z415" s="44">
        <f t="shared" si="241"/>
        <v>217.03</v>
      </c>
      <c r="AA415" s="44">
        <f t="shared" si="241"/>
        <v>217.03</v>
      </c>
    </row>
    <row r="416" spans="1:27" ht="12.75" customHeight="1" outlineLevel="1" x14ac:dyDescent="0.2">
      <c r="A416" s="91" t="s">
        <v>1250</v>
      </c>
      <c r="B416" s="63" t="s">
        <v>83</v>
      </c>
      <c r="C416" s="43" t="s">
        <v>79</v>
      </c>
      <c r="D416" s="44">
        <v>6.14</v>
      </c>
      <c r="E416" s="44">
        <v>6.14</v>
      </c>
      <c r="F416" s="44">
        <v>6.14</v>
      </c>
      <c r="G416" s="44">
        <v>6.14</v>
      </c>
      <c r="H416" s="44">
        <v>6.14</v>
      </c>
      <c r="I416" s="44">
        <v>6.14</v>
      </c>
      <c r="J416" s="44">
        <v>6.14</v>
      </c>
      <c r="K416" s="44">
        <v>6.14</v>
      </c>
      <c r="L416" s="44">
        <v>6.14</v>
      </c>
      <c r="M416" s="44">
        <v>6.14</v>
      </c>
      <c r="N416" s="44">
        <v>6.14</v>
      </c>
      <c r="O416" s="44">
        <v>6.14</v>
      </c>
      <c r="P416" s="44">
        <v>6.14</v>
      </c>
      <c r="Q416" s="44">
        <v>6.14</v>
      </c>
      <c r="R416" s="44">
        <v>6.14</v>
      </c>
      <c r="S416" s="44">
        <v>6.14</v>
      </c>
      <c r="T416" s="44">
        <v>6.14</v>
      </c>
      <c r="U416" s="44">
        <v>6.14</v>
      </c>
      <c r="V416" s="44">
        <v>6.14</v>
      </c>
      <c r="W416" s="44">
        <v>6.14</v>
      </c>
      <c r="X416" s="44">
        <v>6.14</v>
      </c>
      <c r="Y416" s="44">
        <v>6.14</v>
      </c>
      <c r="Z416" s="44">
        <v>6.14</v>
      </c>
      <c r="AA416" s="44">
        <v>6.14</v>
      </c>
    </row>
    <row r="417" spans="1:27" ht="12.75" customHeight="1" outlineLevel="1" x14ac:dyDescent="0.2">
      <c r="A417" s="91" t="s">
        <v>1251</v>
      </c>
      <c r="B417" s="63" t="s">
        <v>81</v>
      </c>
      <c r="C417" s="43" t="s">
        <v>79</v>
      </c>
      <c r="D417" s="44">
        <f>$D$11</f>
        <v>330.69</v>
      </c>
      <c r="E417" s="44">
        <f t="shared" ref="E417:AA417" si="242">$D$11</f>
        <v>330.69</v>
      </c>
      <c r="F417" s="44">
        <f t="shared" si="242"/>
        <v>330.69</v>
      </c>
      <c r="G417" s="44">
        <f t="shared" si="242"/>
        <v>330.69</v>
      </c>
      <c r="H417" s="44">
        <f t="shared" si="242"/>
        <v>330.69</v>
      </c>
      <c r="I417" s="44">
        <f t="shared" si="242"/>
        <v>330.69</v>
      </c>
      <c r="J417" s="44">
        <f t="shared" si="242"/>
        <v>330.69</v>
      </c>
      <c r="K417" s="44">
        <f t="shared" si="242"/>
        <v>330.69</v>
      </c>
      <c r="L417" s="44">
        <f t="shared" si="242"/>
        <v>330.69</v>
      </c>
      <c r="M417" s="44">
        <f t="shared" si="242"/>
        <v>330.69</v>
      </c>
      <c r="N417" s="44">
        <f t="shared" si="242"/>
        <v>330.69</v>
      </c>
      <c r="O417" s="44">
        <f t="shared" si="242"/>
        <v>330.69</v>
      </c>
      <c r="P417" s="44">
        <f t="shared" si="242"/>
        <v>330.69</v>
      </c>
      <c r="Q417" s="44">
        <f t="shared" si="242"/>
        <v>330.69</v>
      </c>
      <c r="R417" s="44">
        <f t="shared" si="242"/>
        <v>330.69</v>
      </c>
      <c r="S417" s="44">
        <f t="shared" si="242"/>
        <v>330.69</v>
      </c>
      <c r="T417" s="44">
        <f t="shared" si="242"/>
        <v>330.69</v>
      </c>
      <c r="U417" s="44">
        <f t="shared" si="242"/>
        <v>330.69</v>
      </c>
      <c r="V417" s="44">
        <f t="shared" si="242"/>
        <v>330.69</v>
      </c>
      <c r="W417" s="44">
        <f t="shared" si="242"/>
        <v>330.69</v>
      </c>
      <c r="X417" s="44">
        <f t="shared" si="242"/>
        <v>330.69</v>
      </c>
      <c r="Y417" s="44">
        <f t="shared" si="242"/>
        <v>330.69</v>
      </c>
      <c r="Z417" s="44">
        <f t="shared" si="242"/>
        <v>330.69</v>
      </c>
      <c r="AA417" s="44">
        <f t="shared" si="242"/>
        <v>330.69</v>
      </c>
    </row>
    <row r="418" spans="1:27" ht="12.75" customHeight="1" x14ac:dyDescent="0.2">
      <c r="A418" s="90" t="s">
        <v>1252</v>
      </c>
      <c r="B418" s="28" t="str">
        <f>"22"&amp;"."&amp;$B$640&amp;"."&amp;$B$641</f>
        <v>22.04.2023</v>
      </c>
      <c r="C418" s="82" t="s">
        <v>76</v>
      </c>
      <c r="D418" s="83">
        <f>ROUND(((D419+D420+D422+D421)/1000),5)</f>
        <v>2.07064</v>
      </c>
      <c r="E418" s="83">
        <f>ROUND(((E419+E420+E422+E421)/1000),5)</f>
        <v>1.8664400000000001</v>
      </c>
      <c r="F418" s="83">
        <f>ROUND(((F419+F420+F422+F421)/1000),5)</f>
        <v>1.7310099999999999</v>
      </c>
      <c r="G418" s="83">
        <f t="shared" ref="G418:AA418" si="243">ROUND(((G419+G420+G422+G421)/1000),5)</f>
        <v>1.69495</v>
      </c>
      <c r="H418" s="83">
        <f t="shared" si="243"/>
        <v>1.6644399999999999</v>
      </c>
      <c r="I418" s="83">
        <f t="shared" si="243"/>
        <v>1.7073400000000001</v>
      </c>
      <c r="J418" s="83">
        <f t="shared" si="243"/>
        <v>1.8534600000000001</v>
      </c>
      <c r="K418" s="83">
        <f t="shared" si="243"/>
        <v>1.9898400000000001</v>
      </c>
      <c r="L418" s="83">
        <f t="shared" si="243"/>
        <v>2.3305500000000001</v>
      </c>
      <c r="M418" s="83">
        <f t="shared" si="243"/>
        <v>2.4870100000000002</v>
      </c>
      <c r="N418" s="83">
        <f t="shared" si="243"/>
        <v>2.49404</v>
      </c>
      <c r="O418" s="83">
        <f t="shared" si="243"/>
        <v>2.5615199999999998</v>
      </c>
      <c r="P418" s="83">
        <f t="shared" si="243"/>
        <v>2.54392</v>
      </c>
      <c r="Q418" s="83">
        <f t="shared" si="243"/>
        <v>2.5390700000000002</v>
      </c>
      <c r="R418" s="83">
        <f t="shared" si="243"/>
        <v>2.5328200000000001</v>
      </c>
      <c r="S418" s="83">
        <f t="shared" si="243"/>
        <v>2.5328900000000001</v>
      </c>
      <c r="T418" s="83">
        <f t="shared" si="243"/>
        <v>2.4933900000000002</v>
      </c>
      <c r="U418" s="83">
        <f t="shared" si="243"/>
        <v>2.4903400000000002</v>
      </c>
      <c r="V418" s="83">
        <f t="shared" si="243"/>
        <v>2.49275</v>
      </c>
      <c r="W418" s="83">
        <f t="shared" si="243"/>
        <v>2.5552600000000001</v>
      </c>
      <c r="X418" s="83">
        <f t="shared" si="243"/>
        <v>2.5608399999999998</v>
      </c>
      <c r="Y418" s="83">
        <f t="shared" si="243"/>
        <v>2.5368599999999999</v>
      </c>
      <c r="Z418" s="83">
        <f t="shared" si="243"/>
        <v>2.2516799999999999</v>
      </c>
      <c r="AA418" s="83">
        <f t="shared" si="243"/>
        <v>2.1298400000000002</v>
      </c>
    </row>
    <row r="419" spans="1:27" ht="12.75" customHeight="1" outlineLevel="1" x14ac:dyDescent="0.2">
      <c r="A419" s="91" t="s">
        <v>1253</v>
      </c>
      <c r="B419" s="63" t="s">
        <v>233</v>
      </c>
      <c r="C419" s="43" t="s">
        <v>79</v>
      </c>
      <c r="D419" s="44">
        <v>1516.78</v>
      </c>
      <c r="E419" s="44">
        <v>1312.58</v>
      </c>
      <c r="F419" s="44">
        <v>1177.1500000000001</v>
      </c>
      <c r="G419" s="44">
        <v>1141.0899999999999</v>
      </c>
      <c r="H419" s="44">
        <v>1110.58</v>
      </c>
      <c r="I419" s="44">
        <v>1153.48</v>
      </c>
      <c r="J419" s="44">
        <v>1299.5999999999999</v>
      </c>
      <c r="K419" s="44">
        <v>1435.98</v>
      </c>
      <c r="L419" s="44">
        <v>1776.69</v>
      </c>
      <c r="M419" s="44">
        <v>1933.15</v>
      </c>
      <c r="N419" s="44">
        <v>1940.18</v>
      </c>
      <c r="O419" s="44">
        <v>2007.66</v>
      </c>
      <c r="P419" s="44">
        <v>1990.06</v>
      </c>
      <c r="Q419" s="44">
        <v>1985.21</v>
      </c>
      <c r="R419" s="44">
        <v>1978.96</v>
      </c>
      <c r="S419" s="44">
        <v>1979.03</v>
      </c>
      <c r="T419" s="44">
        <v>1939.53</v>
      </c>
      <c r="U419" s="44">
        <v>1936.48</v>
      </c>
      <c r="V419" s="44">
        <v>1938.89</v>
      </c>
      <c r="W419" s="44">
        <v>2001.4</v>
      </c>
      <c r="X419" s="44">
        <v>2006.98</v>
      </c>
      <c r="Y419" s="44">
        <v>1983</v>
      </c>
      <c r="Z419" s="44">
        <v>1697.82</v>
      </c>
      <c r="AA419" s="44">
        <v>1575.98</v>
      </c>
    </row>
    <row r="420" spans="1:27" ht="12.75" customHeight="1" outlineLevel="1" x14ac:dyDescent="0.2">
      <c r="A420" s="91" t="s">
        <v>1254</v>
      </c>
      <c r="B420" s="63" t="s">
        <v>90</v>
      </c>
      <c r="C420" s="43" t="s">
        <v>79</v>
      </c>
      <c r="D420" s="44">
        <f>$D$315</f>
        <v>217.03</v>
      </c>
      <c r="E420" s="44">
        <f t="shared" ref="E420:AA420" si="244">$D$315</f>
        <v>217.03</v>
      </c>
      <c r="F420" s="44">
        <f t="shared" si="244"/>
        <v>217.03</v>
      </c>
      <c r="G420" s="44">
        <f t="shared" si="244"/>
        <v>217.03</v>
      </c>
      <c r="H420" s="44">
        <f t="shared" si="244"/>
        <v>217.03</v>
      </c>
      <c r="I420" s="44">
        <f t="shared" si="244"/>
        <v>217.03</v>
      </c>
      <c r="J420" s="44">
        <f t="shared" si="244"/>
        <v>217.03</v>
      </c>
      <c r="K420" s="44">
        <f t="shared" si="244"/>
        <v>217.03</v>
      </c>
      <c r="L420" s="44">
        <f t="shared" si="244"/>
        <v>217.03</v>
      </c>
      <c r="M420" s="44">
        <f t="shared" si="244"/>
        <v>217.03</v>
      </c>
      <c r="N420" s="44">
        <f t="shared" si="244"/>
        <v>217.03</v>
      </c>
      <c r="O420" s="44">
        <f t="shared" si="244"/>
        <v>217.03</v>
      </c>
      <c r="P420" s="44">
        <f t="shared" si="244"/>
        <v>217.03</v>
      </c>
      <c r="Q420" s="44">
        <f t="shared" si="244"/>
        <v>217.03</v>
      </c>
      <c r="R420" s="44">
        <f t="shared" si="244"/>
        <v>217.03</v>
      </c>
      <c r="S420" s="44">
        <f t="shared" si="244"/>
        <v>217.03</v>
      </c>
      <c r="T420" s="44">
        <f t="shared" si="244"/>
        <v>217.03</v>
      </c>
      <c r="U420" s="44">
        <f t="shared" si="244"/>
        <v>217.03</v>
      </c>
      <c r="V420" s="44">
        <f t="shared" si="244"/>
        <v>217.03</v>
      </c>
      <c r="W420" s="44">
        <f t="shared" si="244"/>
        <v>217.03</v>
      </c>
      <c r="X420" s="44">
        <f t="shared" si="244"/>
        <v>217.03</v>
      </c>
      <c r="Y420" s="44">
        <f t="shared" si="244"/>
        <v>217.03</v>
      </c>
      <c r="Z420" s="44">
        <f t="shared" si="244"/>
        <v>217.03</v>
      </c>
      <c r="AA420" s="44">
        <f t="shared" si="244"/>
        <v>217.03</v>
      </c>
    </row>
    <row r="421" spans="1:27" ht="12.75" customHeight="1" outlineLevel="1" x14ac:dyDescent="0.2">
      <c r="A421" s="91" t="s">
        <v>1255</v>
      </c>
      <c r="B421" s="63" t="s">
        <v>83</v>
      </c>
      <c r="C421" s="43" t="s">
        <v>79</v>
      </c>
      <c r="D421" s="44">
        <v>6.14</v>
      </c>
      <c r="E421" s="44">
        <v>6.14</v>
      </c>
      <c r="F421" s="44">
        <v>6.14</v>
      </c>
      <c r="G421" s="44">
        <v>6.14</v>
      </c>
      <c r="H421" s="44">
        <v>6.14</v>
      </c>
      <c r="I421" s="44">
        <v>6.14</v>
      </c>
      <c r="J421" s="44">
        <v>6.14</v>
      </c>
      <c r="K421" s="44">
        <v>6.14</v>
      </c>
      <c r="L421" s="44">
        <v>6.14</v>
      </c>
      <c r="M421" s="44">
        <v>6.14</v>
      </c>
      <c r="N421" s="44">
        <v>6.14</v>
      </c>
      <c r="O421" s="44">
        <v>6.14</v>
      </c>
      <c r="P421" s="44">
        <v>6.14</v>
      </c>
      <c r="Q421" s="44">
        <v>6.14</v>
      </c>
      <c r="R421" s="44">
        <v>6.14</v>
      </c>
      <c r="S421" s="44">
        <v>6.14</v>
      </c>
      <c r="T421" s="44">
        <v>6.14</v>
      </c>
      <c r="U421" s="44">
        <v>6.14</v>
      </c>
      <c r="V421" s="44">
        <v>6.14</v>
      </c>
      <c r="W421" s="44">
        <v>6.14</v>
      </c>
      <c r="X421" s="44">
        <v>6.14</v>
      </c>
      <c r="Y421" s="44">
        <v>6.14</v>
      </c>
      <c r="Z421" s="44">
        <v>6.14</v>
      </c>
      <c r="AA421" s="44">
        <v>6.14</v>
      </c>
    </row>
    <row r="422" spans="1:27" ht="12.75" customHeight="1" outlineLevel="1" x14ac:dyDescent="0.2">
      <c r="A422" s="91" t="s">
        <v>1256</v>
      </c>
      <c r="B422" s="63" t="s">
        <v>81</v>
      </c>
      <c r="C422" s="43" t="s">
        <v>79</v>
      </c>
      <c r="D422" s="44">
        <f>$D$11</f>
        <v>330.69</v>
      </c>
      <c r="E422" s="44">
        <f t="shared" ref="E422:AA422" si="245">$D$11</f>
        <v>330.69</v>
      </c>
      <c r="F422" s="44">
        <f t="shared" si="245"/>
        <v>330.69</v>
      </c>
      <c r="G422" s="44">
        <f t="shared" si="245"/>
        <v>330.69</v>
      </c>
      <c r="H422" s="44">
        <f t="shared" si="245"/>
        <v>330.69</v>
      </c>
      <c r="I422" s="44">
        <f t="shared" si="245"/>
        <v>330.69</v>
      </c>
      <c r="J422" s="44">
        <f t="shared" si="245"/>
        <v>330.69</v>
      </c>
      <c r="K422" s="44">
        <f t="shared" si="245"/>
        <v>330.69</v>
      </c>
      <c r="L422" s="44">
        <f t="shared" si="245"/>
        <v>330.69</v>
      </c>
      <c r="M422" s="44">
        <f t="shared" si="245"/>
        <v>330.69</v>
      </c>
      <c r="N422" s="44">
        <f t="shared" si="245"/>
        <v>330.69</v>
      </c>
      <c r="O422" s="44">
        <f t="shared" si="245"/>
        <v>330.69</v>
      </c>
      <c r="P422" s="44">
        <f t="shared" si="245"/>
        <v>330.69</v>
      </c>
      <c r="Q422" s="44">
        <f t="shared" si="245"/>
        <v>330.69</v>
      </c>
      <c r="R422" s="44">
        <f t="shared" si="245"/>
        <v>330.69</v>
      </c>
      <c r="S422" s="44">
        <f t="shared" si="245"/>
        <v>330.69</v>
      </c>
      <c r="T422" s="44">
        <f t="shared" si="245"/>
        <v>330.69</v>
      </c>
      <c r="U422" s="44">
        <f t="shared" si="245"/>
        <v>330.69</v>
      </c>
      <c r="V422" s="44">
        <f t="shared" si="245"/>
        <v>330.69</v>
      </c>
      <c r="W422" s="44">
        <f t="shared" si="245"/>
        <v>330.69</v>
      </c>
      <c r="X422" s="44">
        <f t="shared" si="245"/>
        <v>330.69</v>
      </c>
      <c r="Y422" s="44">
        <f t="shared" si="245"/>
        <v>330.69</v>
      </c>
      <c r="Z422" s="44">
        <f t="shared" si="245"/>
        <v>330.69</v>
      </c>
      <c r="AA422" s="44">
        <f t="shared" si="245"/>
        <v>330.69</v>
      </c>
    </row>
    <row r="423" spans="1:27" ht="12.75" customHeight="1" x14ac:dyDescent="0.2">
      <c r="A423" s="90" t="s">
        <v>1257</v>
      </c>
      <c r="B423" s="28" t="str">
        <f>"23"&amp;"."&amp;$B$640&amp;"."&amp;$B$641</f>
        <v>23.04.2023</v>
      </c>
      <c r="C423" s="82" t="s">
        <v>76</v>
      </c>
      <c r="D423" s="83">
        <f>ROUND(((D424+D425+D427+D426)/1000),5)</f>
        <v>1.8595999999999999</v>
      </c>
      <c r="E423" s="83">
        <f>ROUND(((E424+E425+E427+E426)/1000),5)</f>
        <v>1.7004300000000001</v>
      </c>
      <c r="F423" s="83">
        <f>ROUND(((F424+F425+F427+F426)/1000),5)</f>
        <v>1.6618200000000001</v>
      </c>
      <c r="G423" s="83">
        <f t="shared" ref="G423:AA423" si="246">ROUND(((G424+G425+G427+G426)/1000),5)</f>
        <v>1.6249</v>
      </c>
      <c r="H423" s="83">
        <f t="shared" si="246"/>
        <v>1.61656</v>
      </c>
      <c r="I423" s="83">
        <f t="shared" si="246"/>
        <v>1.62826</v>
      </c>
      <c r="J423" s="83">
        <f t="shared" si="246"/>
        <v>1.63876</v>
      </c>
      <c r="K423" s="83">
        <f t="shared" si="246"/>
        <v>1.6649</v>
      </c>
      <c r="L423" s="83">
        <f t="shared" si="246"/>
        <v>1.93804</v>
      </c>
      <c r="M423" s="83">
        <f t="shared" si="246"/>
        <v>2.1264099999999999</v>
      </c>
      <c r="N423" s="83">
        <f t="shared" si="246"/>
        <v>2.1826500000000002</v>
      </c>
      <c r="O423" s="83">
        <f t="shared" si="246"/>
        <v>2.1787399999999999</v>
      </c>
      <c r="P423" s="83">
        <f t="shared" si="246"/>
        <v>2.07612</v>
      </c>
      <c r="Q423" s="83">
        <f t="shared" si="246"/>
        <v>2.0255899999999998</v>
      </c>
      <c r="R423" s="83">
        <f t="shared" si="246"/>
        <v>2.0200399999999998</v>
      </c>
      <c r="S423" s="83">
        <f t="shared" si="246"/>
        <v>1.9947600000000001</v>
      </c>
      <c r="T423" s="83">
        <f t="shared" si="246"/>
        <v>1.9719899999999999</v>
      </c>
      <c r="U423" s="83">
        <f t="shared" si="246"/>
        <v>2.0200399999999998</v>
      </c>
      <c r="V423" s="83">
        <f t="shared" si="246"/>
        <v>2.1609699999999998</v>
      </c>
      <c r="W423" s="83">
        <f t="shared" si="246"/>
        <v>2.2458999999999998</v>
      </c>
      <c r="X423" s="83">
        <f t="shared" si="246"/>
        <v>2.2740800000000001</v>
      </c>
      <c r="Y423" s="83">
        <f t="shared" si="246"/>
        <v>2.2858000000000001</v>
      </c>
      <c r="Z423" s="83">
        <f t="shared" si="246"/>
        <v>1.9951300000000001</v>
      </c>
      <c r="AA423" s="83">
        <f t="shared" si="246"/>
        <v>1.81142</v>
      </c>
    </row>
    <row r="424" spans="1:27" ht="12.75" customHeight="1" outlineLevel="1" x14ac:dyDescent="0.2">
      <c r="A424" s="91" t="s">
        <v>1258</v>
      </c>
      <c r="B424" s="63" t="s">
        <v>233</v>
      </c>
      <c r="C424" s="43" t="s">
        <v>79</v>
      </c>
      <c r="D424" s="44">
        <v>1305.74</v>
      </c>
      <c r="E424" s="44">
        <v>1146.57</v>
      </c>
      <c r="F424" s="44">
        <v>1107.96</v>
      </c>
      <c r="G424" s="44">
        <v>1071.04</v>
      </c>
      <c r="H424" s="44">
        <v>1062.7</v>
      </c>
      <c r="I424" s="44">
        <v>1074.4000000000001</v>
      </c>
      <c r="J424" s="44">
        <v>1084.9000000000001</v>
      </c>
      <c r="K424" s="44">
        <v>1111.04</v>
      </c>
      <c r="L424" s="44">
        <v>1384.18</v>
      </c>
      <c r="M424" s="44">
        <v>1572.55</v>
      </c>
      <c r="N424" s="44">
        <v>1628.79</v>
      </c>
      <c r="O424" s="44">
        <v>1624.88</v>
      </c>
      <c r="P424" s="44">
        <v>1522.26</v>
      </c>
      <c r="Q424" s="44">
        <v>1471.73</v>
      </c>
      <c r="R424" s="44">
        <v>1466.18</v>
      </c>
      <c r="S424" s="44">
        <v>1440.9</v>
      </c>
      <c r="T424" s="44">
        <v>1418.13</v>
      </c>
      <c r="U424" s="44">
        <v>1466.18</v>
      </c>
      <c r="V424" s="44">
        <v>1607.11</v>
      </c>
      <c r="W424" s="44">
        <v>1692.04</v>
      </c>
      <c r="X424" s="44">
        <v>1720.22</v>
      </c>
      <c r="Y424" s="44">
        <v>1731.94</v>
      </c>
      <c r="Z424" s="44">
        <v>1441.27</v>
      </c>
      <c r="AA424" s="44">
        <v>1257.56</v>
      </c>
    </row>
    <row r="425" spans="1:27" ht="12.75" customHeight="1" outlineLevel="1" x14ac:dyDescent="0.2">
      <c r="A425" s="91" t="s">
        <v>1259</v>
      </c>
      <c r="B425" s="63" t="s">
        <v>90</v>
      </c>
      <c r="C425" s="43" t="s">
        <v>79</v>
      </c>
      <c r="D425" s="44">
        <f>$D$315</f>
        <v>217.03</v>
      </c>
      <c r="E425" s="44">
        <f t="shared" ref="E425:AA425" si="247">$D$315</f>
        <v>217.03</v>
      </c>
      <c r="F425" s="44">
        <f t="shared" si="247"/>
        <v>217.03</v>
      </c>
      <c r="G425" s="44">
        <f t="shared" si="247"/>
        <v>217.03</v>
      </c>
      <c r="H425" s="44">
        <f t="shared" si="247"/>
        <v>217.03</v>
      </c>
      <c r="I425" s="44">
        <f t="shared" si="247"/>
        <v>217.03</v>
      </c>
      <c r="J425" s="44">
        <f t="shared" si="247"/>
        <v>217.03</v>
      </c>
      <c r="K425" s="44">
        <f t="shared" si="247"/>
        <v>217.03</v>
      </c>
      <c r="L425" s="44">
        <f t="shared" si="247"/>
        <v>217.03</v>
      </c>
      <c r="M425" s="44">
        <f t="shared" si="247"/>
        <v>217.03</v>
      </c>
      <c r="N425" s="44">
        <f t="shared" si="247"/>
        <v>217.03</v>
      </c>
      <c r="O425" s="44">
        <f t="shared" si="247"/>
        <v>217.03</v>
      </c>
      <c r="P425" s="44">
        <f t="shared" si="247"/>
        <v>217.03</v>
      </c>
      <c r="Q425" s="44">
        <f t="shared" si="247"/>
        <v>217.03</v>
      </c>
      <c r="R425" s="44">
        <f t="shared" si="247"/>
        <v>217.03</v>
      </c>
      <c r="S425" s="44">
        <f t="shared" si="247"/>
        <v>217.03</v>
      </c>
      <c r="T425" s="44">
        <f t="shared" si="247"/>
        <v>217.03</v>
      </c>
      <c r="U425" s="44">
        <f t="shared" si="247"/>
        <v>217.03</v>
      </c>
      <c r="V425" s="44">
        <f t="shared" si="247"/>
        <v>217.03</v>
      </c>
      <c r="W425" s="44">
        <f t="shared" si="247"/>
        <v>217.03</v>
      </c>
      <c r="X425" s="44">
        <f t="shared" si="247"/>
        <v>217.03</v>
      </c>
      <c r="Y425" s="44">
        <f t="shared" si="247"/>
        <v>217.03</v>
      </c>
      <c r="Z425" s="44">
        <f t="shared" si="247"/>
        <v>217.03</v>
      </c>
      <c r="AA425" s="44">
        <f t="shared" si="247"/>
        <v>217.03</v>
      </c>
    </row>
    <row r="426" spans="1:27" ht="12.75" customHeight="1" outlineLevel="1" x14ac:dyDescent="0.2">
      <c r="A426" s="91" t="s">
        <v>1260</v>
      </c>
      <c r="B426" s="63" t="s">
        <v>83</v>
      </c>
      <c r="C426" s="43" t="s">
        <v>79</v>
      </c>
      <c r="D426" s="44">
        <v>6.14</v>
      </c>
      <c r="E426" s="44">
        <v>6.14</v>
      </c>
      <c r="F426" s="44">
        <v>6.14</v>
      </c>
      <c r="G426" s="44">
        <v>6.14</v>
      </c>
      <c r="H426" s="44">
        <v>6.14</v>
      </c>
      <c r="I426" s="44">
        <v>6.14</v>
      </c>
      <c r="J426" s="44">
        <v>6.14</v>
      </c>
      <c r="K426" s="44">
        <v>6.14</v>
      </c>
      <c r="L426" s="44">
        <v>6.14</v>
      </c>
      <c r="M426" s="44">
        <v>6.14</v>
      </c>
      <c r="N426" s="44">
        <v>6.14</v>
      </c>
      <c r="O426" s="44">
        <v>6.14</v>
      </c>
      <c r="P426" s="44">
        <v>6.14</v>
      </c>
      <c r="Q426" s="44">
        <v>6.14</v>
      </c>
      <c r="R426" s="44">
        <v>6.14</v>
      </c>
      <c r="S426" s="44">
        <v>6.14</v>
      </c>
      <c r="T426" s="44">
        <v>6.14</v>
      </c>
      <c r="U426" s="44">
        <v>6.14</v>
      </c>
      <c r="V426" s="44">
        <v>6.14</v>
      </c>
      <c r="W426" s="44">
        <v>6.14</v>
      </c>
      <c r="X426" s="44">
        <v>6.14</v>
      </c>
      <c r="Y426" s="44">
        <v>6.14</v>
      </c>
      <c r="Z426" s="44">
        <v>6.14</v>
      </c>
      <c r="AA426" s="44">
        <v>6.14</v>
      </c>
    </row>
    <row r="427" spans="1:27" ht="12.75" customHeight="1" outlineLevel="1" x14ac:dyDescent="0.2">
      <c r="A427" s="91" t="s">
        <v>1261</v>
      </c>
      <c r="B427" s="63" t="s">
        <v>81</v>
      </c>
      <c r="C427" s="43" t="s">
        <v>79</v>
      </c>
      <c r="D427" s="44">
        <f>$D$11</f>
        <v>330.69</v>
      </c>
      <c r="E427" s="44">
        <f t="shared" ref="E427:AA427" si="248">$D$11</f>
        <v>330.69</v>
      </c>
      <c r="F427" s="44">
        <f t="shared" si="248"/>
        <v>330.69</v>
      </c>
      <c r="G427" s="44">
        <f t="shared" si="248"/>
        <v>330.69</v>
      </c>
      <c r="H427" s="44">
        <f t="shared" si="248"/>
        <v>330.69</v>
      </c>
      <c r="I427" s="44">
        <f t="shared" si="248"/>
        <v>330.69</v>
      </c>
      <c r="J427" s="44">
        <f t="shared" si="248"/>
        <v>330.69</v>
      </c>
      <c r="K427" s="44">
        <f t="shared" si="248"/>
        <v>330.69</v>
      </c>
      <c r="L427" s="44">
        <f t="shared" si="248"/>
        <v>330.69</v>
      </c>
      <c r="M427" s="44">
        <f t="shared" si="248"/>
        <v>330.69</v>
      </c>
      <c r="N427" s="44">
        <f t="shared" si="248"/>
        <v>330.69</v>
      </c>
      <c r="O427" s="44">
        <f t="shared" si="248"/>
        <v>330.69</v>
      </c>
      <c r="P427" s="44">
        <f t="shared" si="248"/>
        <v>330.69</v>
      </c>
      <c r="Q427" s="44">
        <f t="shared" si="248"/>
        <v>330.69</v>
      </c>
      <c r="R427" s="44">
        <f t="shared" si="248"/>
        <v>330.69</v>
      </c>
      <c r="S427" s="44">
        <f t="shared" si="248"/>
        <v>330.69</v>
      </c>
      <c r="T427" s="44">
        <f t="shared" si="248"/>
        <v>330.69</v>
      </c>
      <c r="U427" s="44">
        <f t="shared" si="248"/>
        <v>330.69</v>
      </c>
      <c r="V427" s="44">
        <f t="shared" si="248"/>
        <v>330.69</v>
      </c>
      <c r="W427" s="44">
        <f t="shared" si="248"/>
        <v>330.69</v>
      </c>
      <c r="X427" s="44">
        <f t="shared" si="248"/>
        <v>330.69</v>
      </c>
      <c r="Y427" s="44">
        <f t="shared" si="248"/>
        <v>330.69</v>
      </c>
      <c r="Z427" s="44">
        <f t="shared" si="248"/>
        <v>330.69</v>
      </c>
      <c r="AA427" s="44">
        <f t="shared" si="248"/>
        <v>330.69</v>
      </c>
    </row>
    <row r="428" spans="1:27" ht="12.75" customHeight="1" x14ac:dyDescent="0.2">
      <c r="A428" s="90" t="s">
        <v>1262</v>
      </c>
      <c r="B428" s="28" t="str">
        <f>"24"&amp;"."&amp;$B$640&amp;"."&amp;$B$641</f>
        <v>24.04.2023</v>
      </c>
      <c r="C428" s="82" t="s">
        <v>76</v>
      </c>
      <c r="D428" s="83">
        <f>ROUND(((D429+D430+D432+D431)/1000),5)</f>
        <v>1.7475400000000001</v>
      </c>
      <c r="E428" s="83">
        <f>ROUND(((E429+E430+E432+E431)/1000),5)</f>
        <v>1.6612199999999999</v>
      </c>
      <c r="F428" s="83">
        <f>ROUND(((F429+F430+F432+F431)/1000),5)</f>
        <v>1.6156999999999999</v>
      </c>
      <c r="G428" s="83">
        <f t="shared" ref="G428:AA428" si="249">ROUND(((G429+G430+G432+G431)/1000),5)</f>
        <v>1.5951500000000001</v>
      </c>
      <c r="H428" s="83">
        <f t="shared" si="249"/>
        <v>1.65324</v>
      </c>
      <c r="I428" s="83">
        <f t="shared" si="249"/>
        <v>1.6671100000000001</v>
      </c>
      <c r="J428" s="83">
        <f t="shared" si="249"/>
        <v>1.9275599999999999</v>
      </c>
      <c r="K428" s="83">
        <f t="shared" si="249"/>
        <v>2.2205699999999999</v>
      </c>
      <c r="L428" s="83">
        <f t="shared" si="249"/>
        <v>2.3483499999999999</v>
      </c>
      <c r="M428" s="83">
        <f t="shared" si="249"/>
        <v>2.4052199999999999</v>
      </c>
      <c r="N428" s="83">
        <f t="shared" si="249"/>
        <v>2.4058899999999999</v>
      </c>
      <c r="O428" s="83">
        <f t="shared" si="249"/>
        <v>2.4276399999999998</v>
      </c>
      <c r="P428" s="83">
        <f t="shared" si="249"/>
        <v>2.42971</v>
      </c>
      <c r="Q428" s="83">
        <f t="shared" si="249"/>
        <v>2.4576899999999999</v>
      </c>
      <c r="R428" s="83">
        <f t="shared" si="249"/>
        <v>2.4451000000000001</v>
      </c>
      <c r="S428" s="83">
        <f t="shared" si="249"/>
        <v>2.45756</v>
      </c>
      <c r="T428" s="83">
        <f t="shared" si="249"/>
        <v>2.4276200000000001</v>
      </c>
      <c r="U428" s="83">
        <f t="shared" si="249"/>
        <v>2.39934</v>
      </c>
      <c r="V428" s="83">
        <f t="shared" si="249"/>
        <v>2.31867</v>
      </c>
      <c r="W428" s="83">
        <f t="shared" si="249"/>
        <v>2.4116200000000001</v>
      </c>
      <c r="X428" s="83">
        <f t="shared" si="249"/>
        <v>2.48305</v>
      </c>
      <c r="Y428" s="83">
        <f t="shared" si="249"/>
        <v>2.4791699999999999</v>
      </c>
      <c r="Z428" s="83">
        <f t="shared" si="249"/>
        <v>2.2052499999999999</v>
      </c>
      <c r="AA428" s="83">
        <f t="shared" si="249"/>
        <v>1.9019200000000001</v>
      </c>
    </row>
    <row r="429" spans="1:27" ht="12.75" customHeight="1" outlineLevel="1" x14ac:dyDescent="0.2">
      <c r="A429" s="91" t="s">
        <v>1263</v>
      </c>
      <c r="B429" s="63" t="s">
        <v>233</v>
      </c>
      <c r="C429" s="43" t="s">
        <v>79</v>
      </c>
      <c r="D429" s="44">
        <v>1193.68</v>
      </c>
      <c r="E429" s="44">
        <v>1107.3599999999999</v>
      </c>
      <c r="F429" s="44">
        <v>1061.8399999999999</v>
      </c>
      <c r="G429" s="44">
        <v>1041.29</v>
      </c>
      <c r="H429" s="44">
        <v>1099.3800000000001</v>
      </c>
      <c r="I429" s="44">
        <v>1113.25</v>
      </c>
      <c r="J429" s="44">
        <v>1373.7</v>
      </c>
      <c r="K429" s="44">
        <v>1666.71</v>
      </c>
      <c r="L429" s="44">
        <v>1794.49</v>
      </c>
      <c r="M429" s="44">
        <v>1851.36</v>
      </c>
      <c r="N429" s="44">
        <v>1852.03</v>
      </c>
      <c r="O429" s="44">
        <v>1873.78</v>
      </c>
      <c r="P429" s="44">
        <v>1875.85</v>
      </c>
      <c r="Q429" s="44">
        <v>1903.83</v>
      </c>
      <c r="R429" s="44">
        <v>1891.24</v>
      </c>
      <c r="S429" s="44">
        <v>1903.7</v>
      </c>
      <c r="T429" s="44">
        <v>1873.76</v>
      </c>
      <c r="U429" s="44">
        <v>1845.48</v>
      </c>
      <c r="V429" s="44">
        <v>1764.81</v>
      </c>
      <c r="W429" s="44">
        <v>1857.76</v>
      </c>
      <c r="X429" s="44">
        <v>1929.19</v>
      </c>
      <c r="Y429" s="44">
        <v>1925.31</v>
      </c>
      <c r="Z429" s="44">
        <v>1651.39</v>
      </c>
      <c r="AA429" s="44">
        <v>1348.06</v>
      </c>
    </row>
    <row r="430" spans="1:27" ht="12.75" customHeight="1" outlineLevel="1" x14ac:dyDescent="0.2">
      <c r="A430" s="91" t="s">
        <v>1264</v>
      </c>
      <c r="B430" s="63" t="s">
        <v>90</v>
      </c>
      <c r="C430" s="43" t="s">
        <v>79</v>
      </c>
      <c r="D430" s="44">
        <f>$D$315</f>
        <v>217.03</v>
      </c>
      <c r="E430" s="44">
        <f t="shared" ref="E430:AA430" si="250">$D$315</f>
        <v>217.03</v>
      </c>
      <c r="F430" s="44">
        <f t="shared" si="250"/>
        <v>217.03</v>
      </c>
      <c r="G430" s="44">
        <f t="shared" si="250"/>
        <v>217.03</v>
      </c>
      <c r="H430" s="44">
        <f t="shared" si="250"/>
        <v>217.03</v>
      </c>
      <c r="I430" s="44">
        <f t="shared" si="250"/>
        <v>217.03</v>
      </c>
      <c r="J430" s="44">
        <f t="shared" si="250"/>
        <v>217.03</v>
      </c>
      <c r="K430" s="44">
        <f t="shared" si="250"/>
        <v>217.03</v>
      </c>
      <c r="L430" s="44">
        <f t="shared" si="250"/>
        <v>217.03</v>
      </c>
      <c r="M430" s="44">
        <f t="shared" si="250"/>
        <v>217.03</v>
      </c>
      <c r="N430" s="44">
        <f t="shared" si="250"/>
        <v>217.03</v>
      </c>
      <c r="O430" s="44">
        <f t="shared" si="250"/>
        <v>217.03</v>
      </c>
      <c r="P430" s="44">
        <f t="shared" si="250"/>
        <v>217.03</v>
      </c>
      <c r="Q430" s="44">
        <f t="shared" si="250"/>
        <v>217.03</v>
      </c>
      <c r="R430" s="44">
        <f t="shared" si="250"/>
        <v>217.03</v>
      </c>
      <c r="S430" s="44">
        <f t="shared" si="250"/>
        <v>217.03</v>
      </c>
      <c r="T430" s="44">
        <f t="shared" si="250"/>
        <v>217.03</v>
      </c>
      <c r="U430" s="44">
        <f t="shared" si="250"/>
        <v>217.03</v>
      </c>
      <c r="V430" s="44">
        <f t="shared" si="250"/>
        <v>217.03</v>
      </c>
      <c r="W430" s="44">
        <f t="shared" si="250"/>
        <v>217.03</v>
      </c>
      <c r="X430" s="44">
        <f t="shared" si="250"/>
        <v>217.03</v>
      </c>
      <c r="Y430" s="44">
        <f t="shared" si="250"/>
        <v>217.03</v>
      </c>
      <c r="Z430" s="44">
        <f t="shared" si="250"/>
        <v>217.03</v>
      </c>
      <c r="AA430" s="44">
        <f t="shared" si="250"/>
        <v>217.03</v>
      </c>
    </row>
    <row r="431" spans="1:27" ht="12.75" customHeight="1" outlineLevel="1" x14ac:dyDescent="0.2">
      <c r="A431" s="91" t="s">
        <v>1265</v>
      </c>
      <c r="B431" s="63" t="s">
        <v>83</v>
      </c>
      <c r="C431" s="43" t="s">
        <v>79</v>
      </c>
      <c r="D431" s="44">
        <v>6.14</v>
      </c>
      <c r="E431" s="44">
        <v>6.14</v>
      </c>
      <c r="F431" s="44">
        <v>6.14</v>
      </c>
      <c r="G431" s="44">
        <v>6.14</v>
      </c>
      <c r="H431" s="44">
        <v>6.14</v>
      </c>
      <c r="I431" s="44">
        <v>6.14</v>
      </c>
      <c r="J431" s="44">
        <v>6.14</v>
      </c>
      <c r="K431" s="44">
        <v>6.14</v>
      </c>
      <c r="L431" s="44">
        <v>6.14</v>
      </c>
      <c r="M431" s="44">
        <v>6.14</v>
      </c>
      <c r="N431" s="44">
        <v>6.14</v>
      </c>
      <c r="O431" s="44">
        <v>6.14</v>
      </c>
      <c r="P431" s="44">
        <v>6.14</v>
      </c>
      <c r="Q431" s="44">
        <v>6.14</v>
      </c>
      <c r="R431" s="44">
        <v>6.14</v>
      </c>
      <c r="S431" s="44">
        <v>6.14</v>
      </c>
      <c r="T431" s="44">
        <v>6.14</v>
      </c>
      <c r="U431" s="44">
        <v>6.14</v>
      </c>
      <c r="V431" s="44">
        <v>6.14</v>
      </c>
      <c r="W431" s="44">
        <v>6.14</v>
      </c>
      <c r="X431" s="44">
        <v>6.14</v>
      </c>
      <c r="Y431" s="44">
        <v>6.14</v>
      </c>
      <c r="Z431" s="44">
        <v>6.14</v>
      </c>
      <c r="AA431" s="44">
        <v>6.14</v>
      </c>
    </row>
    <row r="432" spans="1:27" ht="12.75" customHeight="1" outlineLevel="1" x14ac:dyDescent="0.2">
      <c r="A432" s="91" t="s">
        <v>1266</v>
      </c>
      <c r="B432" s="63" t="s">
        <v>81</v>
      </c>
      <c r="C432" s="43" t="s">
        <v>79</v>
      </c>
      <c r="D432" s="44">
        <f>$D$11</f>
        <v>330.69</v>
      </c>
      <c r="E432" s="44">
        <f t="shared" ref="E432:AA432" si="251">$D$11</f>
        <v>330.69</v>
      </c>
      <c r="F432" s="44">
        <f t="shared" si="251"/>
        <v>330.69</v>
      </c>
      <c r="G432" s="44">
        <f t="shared" si="251"/>
        <v>330.69</v>
      </c>
      <c r="H432" s="44">
        <f t="shared" si="251"/>
        <v>330.69</v>
      </c>
      <c r="I432" s="44">
        <f t="shared" si="251"/>
        <v>330.69</v>
      </c>
      <c r="J432" s="44">
        <f t="shared" si="251"/>
        <v>330.69</v>
      </c>
      <c r="K432" s="44">
        <f t="shared" si="251"/>
        <v>330.69</v>
      </c>
      <c r="L432" s="44">
        <f t="shared" si="251"/>
        <v>330.69</v>
      </c>
      <c r="M432" s="44">
        <f t="shared" si="251"/>
        <v>330.69</v>
      </c>
      <c r="N432" s="44">
        <f t="shared" si="251"/>
        <v>330.69</v>
      </c>
      <c r="O432" s="44">
        <f t="shared" si="251"/>
        <v>330.69</v>
      </c>
      <c r="P432" s="44">
        <f t="shared" si="251"/>
        <v>330.69</v>
      </c>
      <c r="Q432" s="44">
        <f t="shared" si="251"/>
        <v>330.69</v>
      </c>
      <c r="R432" s="44">
        <f t="shared" si="251"/>
        <v>330.69</v>
      </c>
      <c r="S432" s="44">
        <f t="shared" si="251"/>
        <v>330.69</v>
      </c>
      <c r="T432" s="44">
        <f t="shared" si="251"/>
        <v>330.69</v>
      </c>
      <c r="U432" s="44">
        <f t="shared" si="251"/>
        <v>330.69</v>
      </c>
      <c r="V432" s="44">
        <f t="shared" si="251"/>
        <v>330.69</v>
      </c>
      <c r="W432" s="44">
        <f t="shared" si="251"/>
        <v>330.69</v>
      </c>
      <c r="X432" s="44">
        <f t="shared" si="251"/>
        <v>330.69</v>
      </c>
      <c r="Y432" s="44">
        <f t="shared" si="251"/>
        <v>330.69</v>
      </c>
      <c r="Z432" s="44">
        <f t="shared" si="251"/>
        <v>330.69</v>
      </c>
      <c r="AA432" s="44">
        <f t="shared" si="251"/>
        <v>330.69</v>
      </c>
    </row>
    <row r="433" spans="1:27" x14ac:dyDescent="0.2">
      <c r="A433" s="90" t="s">
        <v>1267</v>
      </c>
      <c r="B433" s="28" t="str">
        <f>"25"&amp;"."&amp;$B$640&amp;"."&amp;$B$641</f>
        <v>25.04.2023</v>
      </c>
      <c r="C433" s="82" t="s">
        <v>76</v>
      </c>
      <c r="D433" s="83">
        <f>ROUND(((D434+D435+D437+D436)/1000),5)</f>
        <v>1.7887299999999999</v>
      </c>
      <c r="E433" s="83">
        <f>ROUND(((E434+E435+E437+E436)/1000),5)</f>
        <v>1.66225</v>
      </c>
      <c r="F433" s="83">
        <f>ROUND(((F434+F435+F437+F436)/1000),5)</f>
        <v>1.6313599999999999</v>
      </c>
      <c r="G433" s="83">
        <f t="shared" ref="G433:AA433" si="252">ROUND(((G434+G435+G437+G436)/1000),5)</f>
        <v>1.6114900000000001</v>
      </c>
      <c r="H433" s="83">
        <f t="shared" si="252"/>
        <v>1.6605399999999999</v>
      </c>
      <c r="I433" s="83">
        <f t="shared" si="252"/>
        <v>1.6664699999999999</v>
      </c>
      <c r="J433" s="83">
        <f t="shared" si="252"/>
        <v>1.90534</v>
      </c>
      <c r="K433" s="83">
        <f t="shared" si="252"/>
        <v>2.20492</v>
      </c>
      <c r="L433" s="83">
        <f t="shared" si="252"/>
        <v>2.3671700000000002</v>
      </c>
      <c r="M433" s="83">
        <f t="shared" si="252"/>
        <v>2.4375</v>
      </c>
      <c r="N433" s="83">
        <f t="shared" si="252"/>
        <v>2.4424899999999998</v>
      </c>
      <c r="O433" s="83">
        <f t="shared" si="252"/>
        <v>2.4591599999999998</v>
      </c>
      <c r="P433" s="83">
        <f t="shared" si="252"/>
        <v>2.4742199999999999</v>
      </c>
      <c r="Q433" s="83">
        <f t="shared" si="252"/>
        <v>2.4881899999999999</v>
      </c>
      <c r="R433" s="83">
        <f t="shared" si="252"/>
        <v>2.4876999999999998</v>
      </c>
      <c r="S433" s="83">
        <f t="shared" si="252"/>
        <v>2.4834700000000001</v>
      </c>
      <c r="T433" s="83">
        <f t="shared" si="252"/>
        <v>2.4605800000000002</v>
      </c>
      <c r="U433" s="83">
        <f t="shared" si="252"/>
        <v>2.4602599999999999</v>
      </c>
      <c r="V433" s="83">
        <f t="shared" si="252"/>
        <v>2.3865599999999998</v>
      </c>
      <c r="W433" s="83">
        <f t="shared" si="252"/>
        <v>2.4576099999999999</v>
      </c>
      <c r="X433" s="83">
        <f t="shared" si="252"/>
        <v>2.5126400000000002</v>
      </c>
      <c r="Y433" s="83">
        <f t="shared" si="252"/>
        <v>2.49315</v>
      </c>
      <c r="Z433" s="83">
        <f t="shared" si="252"/>
        <v>2.2485599999999999</v>
      </c>
      <c r="AA433" s="83">
        <f t="shared" si="252"/>
        <v>1.9459</v>
      </c>
    </row>
    <row r="434" spans="1:27" ht="12.75" customHeight="1" outlineLevel="1" x14ac:dyDescent="0.2">
      <c r="A434" s="91" t="s">
        <v>1268</v>
      </c>
      <c r="B434" s="63" t="s">
        <v>233</v>
      </c>
      <c r="C434" s="43" t="s">
        <v>79</v>
      </c>
      <c r="D434" s="44">
        <v>1234.8699999999999</v>
      </c>
      <c r="E434" s="44">
        <v>1108.3900000000001</v>
      </c>
      <c r="F434" s="44">
        <v>1077.5</v>
      </c>
      <c r="G434" s="44">
        <v>1057.6300000000001</v>
      </c>
      <c r="H434" s="44">
        <v>1106.68</v>
      </c>
      <c r="I434" s="44">
        <v>1112.6099999999999</v>
      </c>
      <c r="J434" s="44">
        <v>1351.48</v>
      </c>
      <c r="K434" s="44">
        <v>1651.06</v>
      </c>
      <c r="L434" s="44">
        <v>1813.31</v>
      </c>
      <c r="M434" s="44">
        <v>1883.64</v>
      </c>
      <c r="N434" s="44">
        <v>1888.63</v>
      </c>
      <c r="O434" s="44">
        <v>1905.3</v>
      </c>
      <c r="P434" s="44">
        <v>1920.36</v>
      </c>
      <c r="Q434" s="44">
        <v>1934.33</v>
      </c>
      <c r="R434" s="44">
        <v>1933.84</v>
      </c>
      <c r="S434" s="44">
        <v>1929.61</v>
      </c>
      <c r="T434" s="44">
        <v>1906.72</v>
      </c>
      <c r="U434" s="44">
        <v>1906.4</v>
      </c>
      <c r="V434" s="44">
        <v>1832.7</v>
      </c>
      <c r="W434" s="44">
        <v>1903.75</v>
      </c>
      <c r="X434" s="44">
        <v>1958.78</v>
      </c>
      <c r="Y434" s="44">
        <v>1939.29</v>
      </c>
      <c r="Z434" s="44">
        <v>1694.7</v>
      </c>
      <c r="AA434" s="44">
        <v>1392.04</v>
      </c>
    </row>
    <row r="435" spans="1:27" ht="12.75" customHeight="1" outlineLevel="1" x14ac:dyDescent="0.2">
      <c r="A435" s="91" t="s">
        <v>1269</v>
      </c>
      <c r="B435" s="63" t="s">
        <v>90</v>
      </c>
      <c r="C435" s="43" t="s">
        <v>79</v>
      </c>
      <c r="D435" s="44">
        <f>$D$315</f>
        <v>217.03</v>
      </c>
      <c r="E435" s="44">
        <f t="shared" ref="E435:AA435" si="253">$D$315</f>
        <v>217.03</v>
      </c>
      <c r="F435" s="44">
        <f t="shared" si="253"/>
        <v>217.03</v>
      </c>
      <c r="G435" s="44">
        <f t="shared" si="253"/>
        <v>217.03</v>
      </c>
      <c r="H435" s="44">
        <f t="shared" si="253"/>
        <v>217.03</v>
      </c>
      <c r="I435" s="44">
        <f t="shared" si="253"/>
        <v>217.03</v>
      </c>
      <c r="J435" s="44">
        <f t="shared" si="253"/>
        <v>217.03</v>
      </c>
      <c r="K435" s="44">
        <f t="shared" si="253"/>
        <v>217.03</v>
      </c>
      <c r="L435" s="44">
        <f t="shared" si="253"/>
        <v>217.03</v>
      </c>
      <c r="M435" s="44">
        <f t="shared" si="253"/>
        <v>217.03</v>
      </c>
      <c r="N435" s="44">
        <f t="shared" si="253"/>
        <v>217.03</v>
      </c>
      <c r="O435" s="44">
        <f t="shared" si="253"/>
        <v>217.03</v>
      </c>
      <c r="P435" s="44">
        <f t="shared" si="253"/>
        <v>217.03</v>
      </c>
      <c r="Q435" s="44">
        <f t="shared" si="253"/>
        <v>217.03</v>
      </c>
      <c r="R435" s="44">
        <f t="shared" si="253"/>
        <v>217.03</v>
      </c>
      <c r="S435" s="44">
        <f t="shared" si="253"/>
        <v>217.03</v>
      </c>
      <c r="T435" s="44">
        <f t="shared" si="253"/>
        <v>217.03</v>
      </c>
      <c r="U435" s="44">
        <f t="shared" si="253"/>
        <v>217.03</v>
      </c>
      <c r="V435" s="44">
        <f t="shared" si="253"/>
        <v>217.03</v>
      </c>
      <c r="W435" s="44">
        <f t="shared" si="253"/>
        <v>217.03</v>
      </c>
      <c r="X435" s="44">
        <f t="shared" si="253"/>
        <v>217.03</v>
      </c>
      <c r="Y435" s="44">
        <f t="shared" si="253"/>
        <v>217.03</v>
      </c>
      <c r="Z435" s="44">
        <f t="shared" si="253"/>
        <v>217.03</v>
      </c>
      <c r="AA435" s="44">
        <f t="shared" si="253"/>
        <v>217.03</v>
      </c>
    </row>
    <row r="436" spans="1:27" ht="12.75" customHeight="1" outlineLevel="1" x14ac:dyDescent="0.2">
      <c r="A436" s="91" t="s">
        <v>1270</v>
      </c>
      <c r="B436" s="63" t="s">
        <v>83</v>
      </c>
      <c r="C436" s="43" t="s">
        <v>79</v>
      </c>
      <c r="D436" s="44">
        <v>6.14</v>
      </c>
      <c r="E436" s="44">
        <v>6.14</v>
      </c>
      <c r="F436" s="44">
        <v>6.14</v>
      </c>
      <c r="G436" s="44">
        <v>6.14</v>
      </c>
      <c r="H436" s="44">
        <v>6.14</v>
      </c>
      <c r="I436" s="44">
        <v>6.14</v>
      </c>
      <c r="J436" s="44">
        <v>6.14</v>
      </c>
      <c r="K436" s="44">
        <v>6.14</v>
      </c>
      <c r="L436" s="44">
        <v>6.14</v>
      </c>
      <c r="M436" s="44">
        <v>6.14</v>
      </c>
      <c r="N436" s="44">
        <v>6.14</v>
      </c>
      <c r="O436" s="44">
        <v>6.14</v>
      </c>
      <c r="P436" s="44">
        <v>6.14</v>
      </c>
      <c r="Q436" s="44">
        <v>6.14</v>
      </c>
      <c r="R436" s="44">
        <v>6.14</v>
      </c>
      <c r="S436" s="44">
        <v>6.14</v>
      </c>
      <c r="T436" s="44">
        <v>6.14</v>
      </c>
      <c r="U436" s="44">
        <v>6.14</v>
      </c>
      <c r="V436" s="44">
        <v>6.14</v>
      </c>
      <c r="W436" s="44">
        <v>6.14</v>
      </c>
      <c r="X436" s="44">
        <v>6.14</v>
      </c>
      <c r="Y436" s="44">
        <v>6.14</v>
      </c>
      <c r="Z436" s="44">
        <v>6.14</v>
      </c>
      <c r="AA436" s="44">
        <v>6.14</v>
      </c>
    </row>
    <row r="437" spans="1:27" ht="12.75" customHeight="1" outlineLevel="1" x14ac:dyDescent="0.2">
      <c r="A437" s="91" t="s">
        <v>1271</v>
      </c>
      <c r="B437" s="63" t="s">
        <v>81</v>
      </c>
      <c r="C437" s="43" t="s">
        <v>79</v>
      </c>
      <c r="D437" s="44">
        <f>$D$11</f>
        <v>330.69</v>
      </c>
      <c r="E437" s="44">
        <f t="shared" ref="E437:AA437" si="254">$D$11</f>
        <v>330.69</v>
      </c>
      <c r="F437" s="44">
        <f t="shared" si="254"/>
        <v>330.69</v>
      </c>
      <c r="G437" s="44">
        <f t="shared" si="254"/>
        <v>330.69</v>
      </c>
      <c r="H437" s="44">
        <f t="shared" si="254"/>
        <v>330.69</v>
      </c>
      <c r="I437" s="44">
        <f t="shared" si="254"/>
        <v>330.69</v>
      </c>
      <c r="J437" s="44">
        <f t="shared" si="254"/>
        <v>330.69</v>
      </c>
      <c r="K437" s="44">
        <f t="shared" si="254"/>
        <v>330.69</v>
      </c>
      <c r="L437" s="44">
        <f t="shared" si="254"/>
        <v>330.69</v>
      </c>
      <c r="M437" s="44">
        <f t="shared" si="254"/>
        <v>330.69</v>
      </c>
      <c r="N437" s="44">
        <f t="shared" si="254"/>
        <v>330.69</v>
      </c>
      <c r="O437" s="44">
        <f t="shared" si="254"/>
        <v>330.69</v>
      </c>
      <c r="P437" s="44">
        <f t="shared" si="254"/>
        <v>330.69</v>
      </c>
      <c r="Q437" s="44">
        <f t="shared" si="254"/>
        <v>330.69</v>
      </c>
      <c r="R437" s="44">
        <f t="shared" si="254"/>
        <v>330.69</v>
      </c>
      <c r="S437" s="44">
        <f t="shared" si="254"/>
        <v>330.69</v>
      </c>
      <c r="T437" s="44">
        <f t="shared" si="254"/>
        <v>330.69</v>
      </c>
      <c r="U437" s="44">
        <f t="shared" si="254"/>
        <v>330.69</v>
      </c>
      <c r="V437" s="44">
        <f t="shared" si="254"/>
        <v>330.69</v>
      </c>
      <c r="W437" s="44">
        <f t="shared" si="254"/>
        <v>330.69</v>
      </c>
      <c r="X437" s="44">
        <f t="shared" si="254"/>
        <v>330.69</v>
      </c>
      <c r="Y437" s="44">
        <f t="shared" si="254"/>
        <v>330.69</v>
      </c>
      <c r="Z437" s="44">
        <f t="shared" si="254"/>
        <v>330.69</v>
      </c>
      <c r="AA437" s="44">
        <f t="shared" si="254"/>
        <v>330.69</v>
      </c>
    </row>
    <row r="438" spans="1:27" x14ac:dyDescent="0.2">
      <c r="A438" s="90" t="s">
        <v>1272</v>
      </c>
      <c r="B438" s="28" t="str">
        <f>"26"&amp;"."&amp;$B$640&amp;"."&amp;$B$641</f>
        <v>26.04.2023</v>
      </c>
      <c r="C438" s="82" t="s">
        <v>76</v>
      </c>
      <c r="D438" s="83">
        <f>ROUND(((D439+D440+D442+D441)/1000),5)</f>
        <v>1.86608</v>
      </c>
      <c r="E438" s="83">
        <f>ROUND(((E439+E440+E442+E441)/1000),5)</f>
        <v>1.66327</v>
      </c>
      <c r="F438" s="83">
        <f>ROUND(((F439+F440+F442+F441)/1000),5)</f>
        <v>1.64977</v>
      </c>
      <c r="G438" s="83">
        <f t="shared" ref="G438:AA438" si="255">ROUND(((G439+G440+G442+G441)/1000),5)</f>
        <v>1.6409499999999999</v>
      </c>
      <c r="H438" s="83">
        <f t="shared" si="255"/>
        <v>1.6597200000000001</v>
      </c>
      <c r="I438" s="83">
        <f t="shared" si="255"/>
        <v>1.7359800000000001</v>
      </c>
      <c r="J438" s="83">
        <f t="shared" si="255"/>
        <v>1.98993</v>
      </c>
      <c r="K438" s="83">
        <f t="shared" si="255"/>
        <v>2.3011900000000001</v>
      </c>
      <c r="L438" s="83">
        <f t="shared" si="255"/>
        <v>2.4763999999999999</v>
      </c>
      <c r="M438" s="83">
        <f t="shared" si="255"/>
        <v>2.54583</v>
      </c>
      <c r="N438" s="83">
        <f t="shared" si="255"/>
        <v>2.5401199999999999</v>
      </c>
      <c r="O438" s="83">
        <f t="shared" si="255"/>
        <v>2.5552100000000002</v>
      </c>
      <c r="P438" s="83">
        <f t="shared" si="255"/>
        <v>2.5349200000000001</v>
      </c>
      <c r="Q438" s="83">
        <f t="shared" si="255"/>
        <v>2.5272100000000002</v>
      </c>
      <c r="R438" s="83">
        <f t="shared" si="255"/>
        <v>2.52251</v>
      </c>
      <c r="S438" s="83">
        <f t="shared" si="255"/>
        <v>2.4888499999999998</v>
      </c>
      <c r="T438" s="83">
        <f t="shared" si="255"/>
        <v>2.4805100000000002</v>
      </c>
      <c r="U438" s="83">
        <f t="shared" si="255"/>
        <v>2.4598100000000001</v>
      </c>
      <c r="V438" s="83">
        <f t="shared" si="255"/>
        <v>2.42442</v>
      </c>
      <c r="W438" s="83">
        <f t="shared" si="255"/>
        <v>2.4532799999999999</v>
      </c>
      <c r="X438" s="83">
        <f t="shared" si="255"/>
        <v>2.4843600000000001</v>
      </c>
      <c r="Y438" s="83">
        <f t="shared" si="255"/>
        <v>2.4911400000000001</v>
      </c>
      <c r="Z438" s="83">
        <f t="shared" si="255"/>
        <v>2.2949999999999999</v>
      </c>
      <c r="AA438" s="83">
        <f t="shared" si="255"/>
        <v>1.9368399999999999</v>
      </c>
    </row>
    <row r="439" spans="1:27" ht="12.75" customHeight="1" outlineLevel="1" x14ac:dyDescent="0.2">
      <c r="A439" s="91" t="s">
        <v>1273</v>
      </c>
      <c r="B439" s="63" t="s">
        <v>233</v>
      </c>
      <c r="C439" s="43" t="s">
        <v>79</v>
      </c>
      <c r="D439" s="44">
        <v>1312.22</v>
      </c>
      <c r="E439" s="44">
        <v>1109.4100000000001</v>
      </c>
      <c r="F439" s="44">
        <v>1095.9100000000001</v>
      </c>
      <c r="G439" s="44">
        <v>1087.0899999999999</v>
      </c>
      <c r="H439" s="44">
        <v>1105.8599999999999</v>
      </c>
      <c r="I439" s="44">
        <v>1182.1199999999999</v>
      </c>
      <c r="J439" s="44">
        <v>1436.07</v>
      </c>
      <c r="K439" s="44">
        <v>1747.33</v>
      </c>
      <c r="L439" s="44">
        <v>1922.54</v>
      </c>
      <c r="M439" s="44">
        <v>1991.97</v>
      </c>
      <c r="N439" s="44">
        <v>1986.26</v>
      </c>
      <c r="O439" s="44">
        <v>2001.35</v>
      </c>
      <c r="P439" s="44">
        <v>1981.06</v>
      </c>
      <c r="Q439" s="44">
        <v>1973.35</v>
      </c>
      <c r="R439" s="44">
        <v>1968.65</v>
      </c>
      <c r="S439" s="44">
        <v>1934.99</v>
      </c>
      <c r="T439" s="44">
        <v>1926.65</v>
      </c>
      <c r="U439" s="44">
        <v>1905.95</v>
      </c>
      <c r="V439" s="44">
        <v>1870.56</v>
      </c>
      <c r="W439" s="44">
        <v>1899.42</v>
      </c>
      <c r="X439" s="44">
        <v>1930.5</v>
      </c>
      <c r="Y439" s="44">
        <v>1937.28</v>
      </c>
      <c r="Z439" s="44">
        <v>1741.14</v>
      </c>
      <c r="AA439" s="44">
        <v>1382.98</v>
      </c>
    </row>
    <row r="440" spans="1:27" ht="12.75" customHeight="1" outlineLevel="1" x14ac:dyDescent="0.2">
      <c r="A440" s="91" t="s">
        <v>1274</v>
      </c>
      <c r="B440" s="63" t="s">
        <v>90</v>
      </c>
      <c r="C440" s="43" t="s">
        <v>79</v>
      </c>
      <c r="D440" s="44">
        <f>$D$315</f>
        <v>217.03</v>
      </c>
      <c r="E440" s="44">
        <f t="shared" ref="E440:AA440" si="256">$D$315</f>
        <v>217.03</v>
      </c>
      <c r="F440" s="44">
        <f t="shared" si="256"/>
        <v>217.03</v>
      </c>
      <c r="G440" s="44">
        <f t="shared" si="256"/>
        <v>217.03</v>
      </c>
      <c r="H440" s="44">
        <f t="shared" si="256"/>
        <v>217.03</v>
      </c>
      <c r="I440" s="44">
        <f t="shared" si="256"/>
        <v>217.03</v>
      </c>
      <c r="J440" s="44">
        <f t="shared" si="256"/>
        <v>217.03</v>
      </c>
      <c r="K440" s="44">
        <f t="shared" si="256"/>
        <v>217.03</v>
      </c>
      <c r="L440" s="44">
        <f t="shared" si="256"/>
        <v>217.03</v>
      </c>
      <c r="M440" s="44">
        <f t="shared" si="256"/>
        <v>217.03</v>
      </c>
      <c r="N440" s="44">
        <f t="shared" si="256"/>
        <v>217.03</v>
      </c>
      <c r="O440" s="44">
        <f t="shared" si="256"/>
        <v>217.03</v>
      </c>
      <c r="P440" s="44">
        <f t="shared" si="256"/>
        <v>217.03</v>
      </c>
      <c r="Q440" s="44">
        <f t="shared" si="256"/>
        <v>217.03</v>
      </c>
      <c r="R440" s="44">
        <f t="shared" si="256"/>
        <v>217.03</v>
      </c>
      <c r="S440" s="44">
        <f t="shared" si="256"/>
        <v>217.03</v>
      </c>
      <c r="T440" s="44">
        <f t="shared" si="256"/>
        <v>217.03</v>
      </c>
      <c r="U440" s="44">
        <f t="shared" si="256"/>
        <v>217.03</v>
      </c>
      <c r="V440" s="44">
        <f t="shared" si="256"/>
        <v>217.03</v>
      </c>
      <c r="W440" s="44">
        <f t="shared" si="256"/>
        <v>217.03</v>
      </c>
      <c r="X440" s="44">
        <f t="shared" si="256"/>
        <v>217.03</v>
      </c>
      <c r="Y440" s="44">
        <f t="shared" si="256"/>
        <v>217.03</v>
      </c>
      <c r="Z440" s="44">
        <f t="shared" si="256"/>
        <v>217.03</v>
      </c>
      <c r="AA440" s="44">
        <f t="shared" si="256"/>
        <v>217.03</v>
      </c>
    </row>
    <row r="441" spans="1:27" ht="12.75" customHeight="1" outlineLevel="1" x14ac:dyDescent="0.2">
      <c r="A441" s="91" t="s">
        <v>1275</v>
      </c>
      <c r="B441" s="63" t="s">
        <v>83</v>
      </c>
      <c r="C441" s="43" t="s">
        <v>79</v>
      </c>
      <c r="D441" s="44">
        <v>6.14</v>
      </c>
      <c r="E441" s="44">
        <v>6.14</v>
      </c>
      <c r="F441" s="44">
        <v>6.14</v>
      </c>
      <c r="G441" s="44">
        <v>6.14</v>
      </c>
      <c r="H441" s="44">
        <v>6.14</v>
      </c>
      <c r="I441" s="44">
        <v>6.14</v>
      </c>
      <c r="J441" s="44">
        <v>6.14</v>
      </c>
      <c r="K441" s="44">
        <v>6.14</v>
      </c>
      <c r="L441" s="44">
        <v>6.14</v>
      </c>
      <c r="M441" s="44">
        <v>6.14</v>
      </c>
      <c r="N441" s="44">
        <v>6.14</v>
      </c>
      <c r="O441" s="44">
        <v>6.14</v>
      </c>
      <c r="P441" s="44">
        <v>6.14</v>
      </c>
      <c r="Q441" s="44">
        <v>6.14</v>
      </c>
      <c r="R441" s="44">
        <v>6.14</v>
      </c>
      <c r="S441" s="44">
        <v>6.14</v>
      </c>
      <c r="T441" s="44">
        <v>6.14</v>
      </c>
      <c r="U441" s="44">
        <v>6.14</v>
      </c>
      <c r="V441" s="44">
        <v>6.14</v>
      </c>
      <c r="W441" s="44">
        <v>6.14</v>
      </c>
      <c r="X441" s="44">
        <v>6.14</v>
      </c>
      <c r="Y441" s="44">
        <v>6.14</v>
      </c>
      <c r="Z441" s="44">
        <v>6.14</v>
      </c>
      <c r="AA441" s="44">
        <v>6.14</v>
      </c>
    </row>
    <row r="442" spans="1:27" ht="12.75" customHeight="1" outlineLevel="1" x14ac:dyDescent="0.2">
      <c r="A442" s="91" t="s">
        <v>1276</v>
      </c>
      <c r="B442" s="63" t="s">
        <v>81</v>
      </c>
      <c r="C442" s="43" t="s">
        <v>79</v>
      </c>
      <c r="D442" s="44">
        <f>$D$11</f>
        <v>330.69</v>
      </c>
      <c r="E442" s="44">
        <f t="shared" ref="E442:AA442" si="257">$D$11</f>
        <v>330.69</v>
      </c>
      <c r="F442" s="44">
        <f t="shared" si="257"/>
        <v>330.69</v>
      </c>
      <c r="G442" s="44">
        <f t="shared" si="257"/>
        <v>330.69</v>
      </c>
      <c r="H442" s="44">
        <f t="shared" si="257"/>
        <v>330.69</v>
      </c>
      <c r="I442" s="44">
        <f t="shared" si="257"/>
        <v>330.69</v>
      </c>
      <c r="J442" s="44">
        <f t="shared" si="257"/>
        <v>330.69</v>
      </c>
      <c r="K442" s="44">
        <f t="shared" si="257"/>
        <v>330.69</v>
      </c>
      <c r="L442" s="44">
        <f t="shared" si="257"/>
        <v>330.69</v>
      </c>
      <c r="M442" s="44">
        <f t="shared" si="257"/>
        <v>330.69</v>
      </c>
      <c r="N442" s="44">
        <f t="shared" si="257"/>
        <v>330.69</v>
      </c>
      <c r="O442" s="44">
        <f t="shared" si="257"/>
        <v>330.69</v>
      </c>
      <c r="P442" s="44">
        <f t="shared" si="257"/>
        <v>330.69</v>
      </c>
      <c r="Q442" s="44">
        <f t="shared" si="257"/>
        <v>330.69</v>
      </c>
      <c r="R442" s="44">
        <f t="shared" si="257"/>
        <v>330.69</v>
      </c>
      <c r="S442" s="44">
        <f t="shared" si="257"/>
        <v>330.69</v>
      </c>
      <c r="T442" s="44">
        <f t="shared" si="257"/>
        <v>330.69</v>
      </c>
      <c r="U442" s="44">
        <f t="shared" si="257"/>
        <v>330.69</v>
      </c>
      <c r="V442" s="44">
        <f t="shared" si="257"/>
        <v>330.69</v>
      </c>
      <c r="W442" s="44">
        <f t="shared" si="257"/>
        <v>330.69</v>
      </c>
      <c r="X442" s="44">
        <f t="shared" si="257"/>
        <v>330.69</v>
      </c>
      <c r="Y442" s="44">
        <f t="shared" si="257"/>
        <v>330.69</v>
      </c>
      <c r="Z442" s="44">
        <f t="shared" si="257"/>
        <v>330.69</v>
      </c>
      <c r="AA442" s="44">
        <f t="shared" si="257"/>
        <v>330.69</v>
      </c>
    </row>
    <row r="443" spans="1:27" x14ac:dyDescent="0.2">
      <c r="A443" s="90" t="s">
        <v>1277</v>
      </c>
      <c r="B443" s="28" t="str">
        <f>"27"&amp;"."&amp;$B$640&amp;"."&amp;$B$641</f>
        <v>27.04.2023</v>
      </c>
      <c r="C443" s="82" t="s">
        <v>76</v>
      </c>
      <c r="D443" s="83">
        <f>ROUND(((D444+D445+D447+D446)/1000),5)</f>
        <v>1.8348899999999999</v>
      </c>
      <c r="E443" s="83">
        <f>ROUND(((E444+E445+E447+E446)/1000),5)</f>
        <v>1.6635599999999999</v>
      </c>
      <c r="F443" s="83">
        <f>ROUND(((F444+F445+F447+F446)/1000),5)</f>
        <v>1.6572100000000001</v>
      </c>
      <c r="G443" s="83">
        <f t="shared" ref="G443:AA443" si="258">ROUND(((G444+G445+G447+G446)/1000),5)</f>
        <v>1.6509400000000001</v>
      </c>
      <c r="H443" s="83">
        <f t="shared" si="258"/>
        <v>1.65696</v>
      </c>
      <c r="I443" s="83">
        <f t="shared" si="258"/>
        <v>1.6870400000000001</v>
      </c>
      <c r="J443" s="83">
        <f t="shared" si="258"/>
        <v>1.9351</v>
      </c>
      <c r="K443" s="83">
        <f t="shared" si="258"/>
        <v>2.2499600000000002</v>
      </c>
      <c r="L443" s="83">
        <f t="shared" si="258"/>
        <v>2.4645100000000002</v>
      </c>
      <c r="M443" s="83">
        <f t="shared" si="258"/>
        <v>2.5580599999999998</v>
      </c>
      <c r="N443" s="83">
        <f t="shared" si="258"/>
        <v>2.5435699999999999</v>
      </c>
      <c r="O443" s="83">
        <f t="shared" si="258"/>
        <v>2.5636999999999999</v>
      </c>
      <c r="P443" s="83">
        <f t="shared" si="258"/>
        <v>2.5673300000000001</v>
      </c>
      <c r="Q443" s="83">
        <f t="shared" si="258"/>
        <v>2.60236</v>
      </c>
      <c r="R443" s="83">
        <f t="shared" si="258"/>
        <v>2.5485600000000002</v>
      </c>
      <c r="S443" s="83">
        <f t="shared" si="258"/>
        <v>2.5327099999999998</v>
      </c>
      <c r="T443" s="83">
        <f t="shared" si="258"/>
        <v>2.4955099999999999</v>
      </c>
      <c r="U443" s="83">
        <f t="shared" si="258"/>
        <v>2.4767700000000001</v>
      </c>
      <c r="V443" s="83">
        <f t="shared" si="258"/>
        <v>2.4513699999999998</v>
      </c>
      <c r="W443" s="83">
        <f t="shared" si="258"/>
        <v>2.4745900000000001</v>
      </c>
      <c r="X443" s="83">
        <f t="shared" si="258"/>
        <v>2.5229599999999999</v>
      </c>
      <c r="Y443" s="83">
        <f t="shared" si="258"/>
        <v>2.5227599999999999</v>
      </c>
      <c r="Z443" s="83">
        <f t="shared" si="258"/>
        <v>2.2971499999999998</v>
      </c>
      <c r="AA443" s="83">
        <f t="shared" si="258"/>
        <v>1.9377599999999999</v>
      </c>
    </row>
    <row r="444" spans="1:27" ht="12.75" customHeight="1" outlineLevel="1" x14ac:dyDescent="0.2">
      <c r="A444" s="91" t="s">
        <v>1278</v>
      </c>
      <c r="B444" s="63" t="s">
        <v>233</v>
      </c>
      <c r="C444" s="43" t="s">
        <v>79</v>
      </c>
      <c r="D444" s="44">
        <v>1281.03</v>
      </c>
      <c r="E444" s="44">
        <v>1109.7</v>
      </c>
      <c r="F444" s="44">
        <v>1103.3499999999999</v>
      </c>
      <c r="G444" s="44">
        <v>1097.08</v>
      </c>
      <c r="H444" s="44">
        <v>1103.0999999999999</v>
      </c>
      <c r="I444" s="44">
        <v>1133.18</v>
      </c>
      <c r="J444" s="44">
        <v>1381.24</v>
      </c>
      <c r="K444" s="44">
        <v>1696.1</v>
      </c>
      <c r="L444" s="44">
        <v>1910.65</v>
      </c>
      <c r="M444" s="44">
        <v>2004.2</v>
      </c>
      <c r="N444" s="44">
        <v>1989.71</v>
      </c>
      <c r="O444" s="44">
        <v>2009.84</v>
      </c>
      <c r="P444" s="44">
        <v>2013.47</v>
      </c>
      <c r="Q444" s="44">
        <v>2048.5</v>
      </c>
      <c r="R444" s="44">
        <v>1994.7</v>
      </c>
      <c r="S444" s="44">
        <v>1978.85</v>
      </c>
      <c r="T444" s="44">
        <v>1941.65</v>
      </c>
      <c r="U444" s="44">
        <v>1922.91</v>
      </c>
      <c r="V444" s="44">
        <v>1897.51</v>
      </c>
      <c r="W444" s="44">
        <v>1920.73</v>
      </c>
      <c r="X444" s="44">
        <v>1969.1</v>
      </c>
      <c r="Y444" s="44">
        <v>1968.9</v>
      </c>
      <c r="Z444" s="44">
        <v>1743.29</v>
      </c>
      <c r="AA444" s="44">
        <v>1383.9</v>
      </c>
    </row>
    <row r="445" spans="1:27" ht="12.75" customHeight="1" outlineLevel="1" x14ac:dyDescent="0.2">
      <c r="A445" s="91" t="s">
        <v>1279</v>
      </c>
      <c r="B445" s="63" t="s">
        <v>90</v>
      </c>
      <c r="C445" s="43" t="s">
        <v>79</v>
      </c>
      <c r="D445" s="44">
        <f>$D$315</f>
        <v>217.03</v>
      </c>
      <c r="E445" s="44">
        <f t="shared" ref="E445:AA445" si="259">$D$315</f>
        <v>217.03</v>
      </c>
      <c r="F445" s="44">
        <f t="shared" si="259"/>
        <v>217.03</v>
      </c>
      <c r="G445" s="44">
        <f t="shared" si="259"/>
        <v>217.03</v>
      </c>
      <c r="H445" s="44">
        <f t="shared" si="259"/>
        <v>217.03</v>
      </c>
      <c r="I445" s="44">
        <f t="shared" si="259"/>
        <v>217.03</v>
      </c>
      <c r="J445" s="44">
        <f t="shared" si="259"/>
        <v>217.03</v>
      </c>
      <c r="K445" s="44">
        <f t="shared" si="259"/>
        <v>217.03</v>
      </c>
      <c r="L445" s="44">
        <f t="shared" si="259"/>
        <v>217.03</v>
      </c>
      <c r="M445" s="44">
        <f t="shared" si="259"/>
        <v>217.03</v>
      </c>
      <c r="N445" s="44">
        <f t="shared" si="259"/>
        <v>217.03</v>
      </c>
      <c r="O445" s="44">
        <f t="shared" si="259"/>
        <v>217.03</v>
      </c>
      <c r="P445" s="44">
        <f t="shared" si="259"/>
        <v>217.03</v>
      </c>
      <c r="Q445" s="44">
        <f t="shared" si="259"/>
        <v>217.03</v>
      </c>
      <c r="R445" s="44">
        <f t="shared" si="259"/>
        <v>217.03</v>
      </c>
      <c r="S445" s="44">
        <f t="shared" si="259"/>
        <v>217.03</v>
      </c>
      <c r="T445" s="44">
        <f t="shared" si="259"/>
        <v>217.03</v>
      </c>
      <c r="U445" s="44">
        <f t="shared" si="259"/>
        <v>217.03</v>
      </c>
      <c r="V445" s="44">
        <f t="shared" si="259"/>
        <v>217.03</v>
      </c>
      <c r="W445" s="44">
        <f t="shared" si="259"/>
        <v>217.03</v>
      </c>
      <c r="X445" s="44">
        <f t="shared" si="259"/>
        <v>217.03</v>
      </c>
      <c r="Y445" s="44">
        <f t="shared" si="259"/>
        <v>217.03</v>
      </c>
      <c r="Z445" s="44">
        <f t="shared" si="259"/>
        <v>217.03</v>
      </c>
      <c r="AA445" s="44">
        <f t="shared" si="259"/>
        <v>217.03</v>
      </c>
    </row>
    <row r="446" spans="1:27" ht="12.75" customHeight="1" outlineLevel="1" x14ac:dyDescent="0.2">
      <c r="A446" s="91" t="s">
        <v>1280</v>
      </c>
      <c r="B446" s="63" t="s">
        <v>83</v>
      </c>
      <c r="C446" s="43" t="s">
        <v>79</v>
      </c>
      <c r="D446" s="44">
        <v>6.14</v>
      </c>
      <c r="E446" s="44">
        <v>6.14</v>
      </c>
      <c r="F446" s="44">
        <v>6.14</v>
      </c>
      <c r="G446" s="44">
        <v>6.14</v>
      </c>
      <c r="H446" s="44">
        <v>6.14</v>
      </c>
      <c r="I446" s="44">
        <v>6.14</v>
      </c>
      <c r="J446" s="44">
        <v>6.14</v>
      </c>
      <c r="K446" s="44">
        <v>6.14</v>
      </c>
      <c r="L446" s="44">
        <v>6.14</v>
      </c>
      <c r="M446" s="44">
        <v>6.14</v>
      </c>
      <c r="N446" s="44">
        <v>6.14</v>
      </c>
      <c r="O446" s="44">
        <v>6.14</v>
      </c>
      <c r="P446" s="44">
        <v>6.14</v>
      </c>
      <c r="Q446" s="44">
        <v>6.14</v>
      </c>
      <c r="R446" s="44">
        <v>6.14</v>
      </c>
      <c r="S446" s="44">
        <v>6.14</v>
      </c>
      <c r="T446" s="44">
        <v>6.14</v>
      </c>
      <c r="U446" s="44">
        <v>6.14</v>
      </c>
      <c r="V446" s="44">
        <v>6.14</v>
      </c>
      <c r="W446" s="44">
        <v>6.14</v>
      </c>
      <c r="X446" s="44">
        <v>6.14</v>
      </c>
      <c r="Y446" s="44">
        <v>6.14</v>
      </c>
      <c r="Z446" s="44">
        <v>6.14</v>
      </c>
      <c r="AA446" s="44">
        <v>6.14</v>
      </c>
    </row>
    <row r="447" spans="1:27" ht="12.75" customHeight="1" outlineLevel="1" x14ac:dyDescent="0.2">
      <c r="A447" s="91" t="s">
        <v>1281</v>
      </c>
      <c r="B447" s="63" t="s">
        <v>81</v>
      </c>
      <c r="C447" s="43" t="s">
        <v>79</v>
      </c>
      <c r="D447" s="44">
        <f>$D$11</f>
        <v>330.69</v>
      </c>
      <c r="E447" s="44">
        <f t="shared" ref="E447:AA447" si="260">$D$11</f>
        <v>330.69</v>
      </c>
      <c r="F447" s="44">
        <f t="shared" si="260"/>
        <v>330.69</v>
      </c>
      <c r="G447" s="44">
        <f t="shared" si="260"/>
        <v>330.69</v>
      </c>
      <c r="H447" s="44">
        <f t="shared" si="260"/>
        <v>330.69</v>
      </c>
      <c r="I447" s="44">
        <f t="shared" si="260"/>
        <v>330.69</v>
      </c>
      <c r="J447" s="44">
        <f t="shared" si="260"/>
        <v>330.69</v>
      </c>
      <c r="K447" s="44">
        <f t="shared" si="260"/>
        <v>330.69</v>
      </c>
      <c r="L447" s="44">
        <f t="shared" si="260"/>
        <v>330.69</v>
      </c>
      <c r="M447" s="44">
        <f t="shared" si="260"/>
        <v>330.69</v>
      </c>
      <c r="N447" s="44">
        <f t="shared" si="260"/>
        <v>330.69</v>
      </c>
      <c r="O447" s="44">
        <f t="shared" si="260"/>
        <v>330.69</v>
      </c>
      <c r="P447" s="44">
        <f t="shared" si="260"/>
        <v>330.69</v>
      </c>
      <c r="Q447" s="44">
        <f t="shared" si="260"/>
        <v>330.69</v>
      </c>
      <c r="R447" s="44">
        <f t="shared" si="260"/>
        <v>330.69</v>
      </c>
      <c r="S447" s="44">
        <f t="shared" si="260"/>
        <v>330.69</v>
      </c>
      <c r="T447" s="44">
        <f t="shared" si="260"/>
        <v>330.69</v>
      </c>
      <c r="U447" s="44">
        <f t="shared" si="260"/>
        <v>330.69</v>
      </c>
      <c r="V447" s="44">
        <f t="shared" si="260"/>
        <v>330.69</v>
      </c>
      <c r="W447" s="44">
        <f t="shared" si="260"/>
        <v>330.69</v>
      </c>
      <c r="X447" s="44">
        <f t="shared" si="260"/>
        <v>330.69</v>
      </c>
      <c r="Y447" s="44">
        <f t="shared" si="260"/>
        <v>330.69</v>
      </c>
      <c r="Z447" s="44">
        <f t="shared" si="260"/>
        <v>330.69</v>
      </c>
      <c r="AA447" s="44">
        <f t="shared" si="260"/>
        <v>330.69</v>
      </c>
    </row>
    <row r="448" spans="1:27" x14ac:dyDescent="0.2">
      <c r="A448" s="90" t="s">
        <v>1282</v>
      </c>
      <c r="B448" s="28" t="str">
        <f>"28"&amp;"."&amp;$B$640&amp;"."&amp;$B$641</f>
        <v>28.04.2023</v>
      </c>
      <c r="C448" s="82" t="s">
        <v>76</v>
      </c>
      <c r="D448" s="83">
        <f>ROUND(((D449+D450+D452+D451)/1000),5)</f>
        <v>1.82874</v>
      </c>
      <c r="E448" s="83">
        <f>ROUND(((E449+E450+E452+E451)/1000),5)</f>
        <v>1.6633100000000001</v>
      </c>
      <c r="F448" s="83">
        <f>ROUND(((F449+F450+F452+F451)/1000),5)</f>
        <v>1.6543000000000001</v>
      </c>
      <c r="G448" s="83">
        <f t="shared" ref="G448:AA448" si="261">ROUND(((G449+G450+G452+G451)/1000),5)</f>
        <v>1.6471</v>
      </c>
      <c r="H448" s="83">
        <f t="shared" si="261"/>
        <v>1.6605099999999999</v>
      </c>
      <c r="I448" s="83">
        <f t="shared" si="261"/>
        <v>1.7001900000000001</v>
      </c>
      <c r="J448" s="83">
        <f t="shared" si="261"/>
        <v>1.97584</v>
      </c>
      <c r="K448" s="83">
        <f t="shared" si="261"/>
        <v>2.2616100000000001</v>
      </c>
      <c r="L448" s="83">
        <f t="shared" si="261"/>
        <v>2.4889800000000002</v>
      </c>
      <c r="M448" s="83">
        <f t="shared" si="261"/>
        <v>2.6040199999999998</v>
      </c>
      <c r="N448" s="83">
        <f t="shared" si="261"/>
        <v>2.6125400000000001</v>
      </c>
      <c r="O448" s="83">
        <f t="shared" si="261"/>
        <v>2.6353900000000001</v>
      </c>
      <c r="P448" s="83">
        <f t="shared" si="261"/>
        <v>2.6344699999999999</v>
      </c>
      <c r="Q448" s="83">
        <f t="shared" si="261"/>
        <v>2.63341</v>
      </c>
      <c r="R448" s="83">
        <f t="shared" si="261"/>
        <v>2.61632</v>
      </c>
      <c r="S448" s="83">
        <f t="shared" si="261"/>
        <v>2.6051799999999998</v>
      </c>
      <c r="T448" s="83">
        <f t="shared" si="261"/>
        <v>2.5981999999999998</v>
      </c>
      <c r="U448" s="83">
        <f t="shared" si="261"/>
        <v>2.52</v>
      </c>
      <c r="V448" s="83">
        <f t="shared" si="261"/>
        <v>2.51119</v>
      </c>
      <c r="W448" s="83">
        <f t="shared" si="261"/>
        <v>2.49525</v>
      </c>
      <c r="X448" s="83">
        <f t="shared" si="261"/>
        <v>2.5350000000000001</v>
      </c>
      <c r="Y448" s="83">
        <f t="shared" si="261"/>
        <v>2.6002999999999998</v>
      </c>
      <c r="Z448" s="83">
        <f t="shared" si="261"/>
        <v>2.39168</v>
      </c>
      <c r="AA448" s="83">
        <f t="shared" si="261"/>
        <v>2.2376499999999999</v>
      </c>
    </row>
    <row r="449" spans="1:27" ht="12.75" customHeight="1" outlineLevel="1" x14ac:dyDescent="0.2">
      <c r="A449" s="91" t="s">
        <v>1283</v>
      </c>
      <c r="B449" s="63" t="s">
        <v>233</v>
      </c>
      <c r="C449" s="43" t="s">
        <v>79</v>
      </c>
      <c r="D449" s="44">
        <v>1274.8800000000001</v>
      </c>
      <c r="E449" s="44">
        <v>1109.45</v>
      </c>
      <c r="F449" s="44">
        <v>1100.44</v>
      </c>
      <c r="G449" s="44">
        <v>1093.24</v>
      </c>
      <c r="H449" s="44">
        <v>1106.6500000000001</v>
      </c>
      <c r="I449" s="44">
        <v>1146.33</v>
      </c>
      <c r="J449" s="44">
        <v>1421.98</v>
      </c>
      <c r="K449" s="44">
        <v>1707.75</v>
      </c>
      <c r="L449" s="44">
        <v>1935.12</v>
      </c>
      <c r="M449" s="44">
        <v>2050.16</v>
      </c>
      <c r="N449" s="44">
        <v>2058.6799999999998</v>
      </c>
      <c r="O449" s="44">
        <v>2081.5300000000002</v>
      </c>
      <c r="P449" s="44">
        <v>2080.61</v>
      </c>
      <c r="Q449" s="44">
        <v>2079.5500000000002</v>
      </c>
      <c r="R449" s="44">
        <v>2062.46</v>
      </c>
      <c r="S449" s="44">
        <v>2051.3200000000002</v>
      </c>
      <c r="T449" s="44">
        <v>2044.34</v>
      </c>
      <c r="U449" s="44">
        <v>1966.14</v>
      </c>
      <c r="V449" s="44">
        <v>1957.33</v>
      </c>
      <c r="W449" s="44">
        <v>1941.39</v>
      </c>
      <c r="X449" s="44">
        <v>1981.14</v>
      </c>
      <c r="Y449" s="44">
        <v>2046.44</v>
      </c>
      <c r="Z449" s="44">
        <v>1837.82</v>
      </c>
      <c r="AA449" s="44">
        <v>1683.79</v>
      </c>
    </row>
    <row r="450" spans="1:27" ht="12.75" customHeight="1" outlineLevel="1" x14ac:dyDescent="0.2">
      <c r="A450" s="91" t="s">
        <v>1284</v>
      </c>
      <c r="B450" s="63" t="s">
        <v>90</v>
      </c>
      <c r="C450" s="43" t="s">
        <v>79</v>
      </c>
      <c r="D450" s="44">
        <f>$D$315</f>
        <v>217.03</v>
      </c>
      <c r="E450" s="44">
        <f t="shared" ref="E450:AA450" si="262">$D$315</f>
        <v>217.03</v>
      </c>
      <c r="F450" s="44">
        <f t="shared" si="262"/>
        <v>217.03</v>
      </c>
      <c r="G450" s="44">
        <f t="shared" si="262"/>
        <v>217.03</v>
      </c>
      <c r="H450" s="44">
        <f t="shared" si="262"/>
        <v>217.03</v>
      </c>
      <c r="I450" s="44">
        <f t="shared" si="262"/>
        <v>217.03</v>
      </c>
      <c r="J450" s="44">
        <f t="shared" si="262"/>
        <v>217.03</v>
      </c>
      <c r="K450" s="44">
        <f t="shared" si="262"/>
        <v>217.03</v>
      </c>
      <c r="L450" s="44">
        <f t="shared" si="262"/>
        <v>217.03</v>
      </c>
      <c r="M450" s="44">
        <f t="shared" si="262"/>
        <v>217.03</v>
      </c>
      <c r="N450" s="44">
        <f t="shared" si="262"/>
        <v>217.03</v>
      </c>
      <c r="O450" s="44">
        <f t="shared" si="262"/>
        <v>217.03</v>
      </c>
      <c r="P450" s="44">
        <f t="shared" si="262"/>
        <v>217.03</v>
      </c>
      <c r="Q450" s="44">
        <f t="shared" si="262"/>
        <v>217.03</v>
      </c>
      <c r="R450" s="44">
        <f t="shared" si="262"/>
        <v>217.03</v>
      </c>
      <c r="S450" s="44">
        <f t="shared" si="262"/>
        <v>217.03</v>
      </c>
      <c r="T450" s="44">
        <f t="shared" si="262"/>
        <v>217.03</v>
      </c>
      <c r="U450" s="44">
        <f t="shared" si="262"/>
        <v>217.03</v>
      </c>
      <c r="V450" s="44">
        <f t="shared" si="262"/>
        <v>217.03</v>
      </c>
      <c r="W450" s="44">
        <f t="shared" si="262"/>
        <v>217.03</v>
      </c>
      <c r="X450" s="44">
        <f t="shared" si="262"/>
        <v>217.03</v>
      </c>
      <c r="Y450" s="44">
        <f t="shared" si="262"/>
        <v>217.03</v>
      </c>
      <c r="Z450" s="44">
        <f t="shared" si="262"/>
        <v>217.03</v>
      </c>
      <c r="AA450" s="44">
        <f t="shared" si="262"/>
        <v>217.03</v>
      </c>
    </row>
    <row r="451" spans="1:27" ht="12.75" customHeight="1" outlineLevel="1" x14ac:dyDescent="0.2">
      <c r="A451" s="91" t="s">
        <v>1285</v>
      </c>
      <c r="B451" s="63" t="s">
        <v>83</v>
      </c>
      <c r="C451" s="43" t="s">
        <v>79</v>
      </c>
      <c r="D451" s="44">
        <v>6.14</v>
      </c>
      <c r="E451" s="44">
        <v>6.14</v>
      </c>
      <c r="F451" s="44">
        <v>6.14</v>
      </c>
      <c r="G451" s="44">
        <v>6.14</v>
      </c>
      <c r="H451" s="44">
        <v>6.14</v>
      </c>
      <c r="I451" s="44">
        <v>6.14</v>
      </c>
      <c r="J451" s="44">
        <v>6.14</v>
      </c>
      <c r="K451" s="44">
        <v>6.14</v>
      </c>
      <c r="L451" s="44">
        <v>6.14</v>
      </c>
      <c r="M451" s="44">
        <v>6.14</v>
      </c>
      <c r="N451" s="44">
        <v>6.14</v>
      </c>
      <c r="O451" s="44">
        <v>6.14</v>
      </c>
      <c r="P451" s="44">
        <v>6.14</v>
      </c>
      <c r="Q451" s="44">
        <v>6.14</v>
      </c>
      <c r="R451" s="44">
        <v>6.14</v>
      </c>
      <c r="S451" s="44">
        <v>6.14</v>
      </c>
      <c r="T451" s="44">
        <v>6.14</v>
      </c>
      <c r="U451" s="44">
        <v>6.14</v>
      </c>
      <c r="V451" s="44">
        <v>6.14</v>
      </c>
      <c r="W451" s="44">
        <v>6.14</v>
      </c>
      <c r="X451" s="44">
        <v>6.14</v>
      </c>
      <c r="Y451" s="44">
        <v>6.14</v>
      </c>
      <c r="Z451" s="44">
        <v>6.14</v>
      </c>
      <c r="AA451" s="44">
        <v>6.14</v>
      </c>
    </row>
    <row r="452" spans="1:27" ht="12.75" customHeight="1" outlineLevel="1" x14ac:dyDescent="0.2">
      <c r="A452" s="91" t="s">
        <v>1286</v>
      </c>
      <c r="B452" s="63" t="s">
        <v>81</v>
      </c>
      <c r="C452" s="43" t="s">
        <v>79</v>
      </c>
      <c r="D452" s="44">
        <f>$D$11</f>
        <v>330.69</v>
      </c>
      <c r="E452" s="44">
        <f t="shared" ref="E452:AA452" si="263">$D$11</f>
        <v>330.69</v>
      </c>
      <c r="F452" s="44">
        <f t="shared" si="263"/>
        <v>330.69</v>
      </c>
      <c r="G452" s="44">
        <f t="shared" si="263"/>
        <v>330.69</v>
      </c>
      <c r="H452" s="44">
        <f t="shared" si="263"/>
        <v>330.69</v>
      </c>
      <c r="I452" s="44">
        <f t="shared" si="263"/>
        <v>330.69</v>
      </c>
      <c r="J452" s="44">
        <f t="shared" si="263"/>
        <v>330.69</v>
      </c>
      <c r="K452" s="44">
        <f t="shared" si="263"/>
        <v>330.69</v>
      </c>
      <c r="L452" s="44">
        <f t="shared" si="263"/>
        <v>330.69</v>
      </c>
      <c r="M452" s="44">
        <f t="shared" si="263"/>
        <v>330.69</v>
      </c>
      <c r="N452" s="44">
        <f t="shared" si="263"/>
        <v>330.69</v>
      </c>
      <c r="O452" s="44">
        <f t="shared" si="263"/>
        <v>330.69</v>
      </c>
      <c r="P452" s="44">
        <f t="shared" si="263"/>
        <v>330.69</v>
      </c>
      <c r="Q452" s="44">
        <f t="shared" si="263"/>
        <v>330.69</v>
      </c>
      <c r="R452" s="44">
        <f t="shared" si="263"/>
        <v>330.69</v>
      </c>
      <c r="S452" s="44">
        <f t="shared" si="263"/>
        <v>330.69</v>
      </c>
      <c r="T452" s="44">
        <f t="shared" si="263"/>
        <v>330.69</v>
      </c>
      <c r="U452" s="44">
        <f t="shared" si="263"/>
        <v>330.69</v>
      </c>
      <c r="V452" s="44">
        <f t="shared" si="263"/>
        <v>330.69</v>
      </c>
      <c r="W452" s="44">
        <f t="shared" si="263"/>
        <v>330.69</v>
      </c>
      <c r="X452" s="44">
        <f t="shared" si="263"/>
        <v>330.69</v>
      </c>
      <c r="Y452" s="44">
        <f t="shared" si="263"/>
        <v>330.69</v>
      </c>
      <c r="Z452" s="44">
        <f t="shared" si="263"/>
        <v>330.69</v>
      </c>
      <c r="AA452" s="44">
        <f t="shared" si="263"/>
        <v>330.69</v>
      </c>
    </row>
    <row r="453" spans="1:27" x14ac:dyDescent="0.2">
      <c r="A453" s="90" t="s">
        <v>1287</v>
      </c>
      <c r="B453" s="28" t="str">
        <f>"29"&amp;"."&amp;$B$640&amp;"."&amp;$B$641</f>
        <v>29.04.2023</v>
      </c>
      <c r="C453" s="82" t="s">
        <v>76</v>
      </c>
      <c r="D453" s="83">
        <f>ROUND(((D454+D455+D457+D456)/1000),5)</f>
        <v>2.21462</v>
      </c>
      <c r="E453" s="83">
        <f>ROUND(((E454+E455+E457+E456)/1000),5)</f>
        <v>2.0537899999999998</v>
      </c>
      <c r="F453" s="83">
        <f>ROUND(((F454+F455+F457+F456)/1000),5)</f>
        <v>1.8891800000000001</v>
      </c>
      <c r="G453" s="83">
        <f t="shared" ref="G453:AA453" si="264">ROUND(((G454+G455+G457+G456)/1000),5)</f>
        <v>1.84585</v>
      </c>
      <c r="H453" s="83">
        <f t="shared" si="264"/>
        <v>1.85924</v>
      </c>
      <c r="I453" s="83">
        <f t="shared" si="264"/>
        <v>1.8675600000000001</v>
      </c>
      <c r="J453" s="83">
        <f t="shared" si="264"/>
        <v>1.8992899999999999</v>
      </c>
      <c r="K453" s="83">
        <f t="shared" si="264"/>
        <v>2.0950899999999999</v>
      </c>
      <c r="L453" s="83">
        <f t="shared" si="264"/>
        <v>2.3535200000000001</v>
      </c>
      <c r="M453" s="83">
        <f t="shared" si="264"/>
        <v>2.5808499999999999</v>
      </c>
      <c r="N453" s="83">
        <f t="shared" si="264"/>
        <v>2.6299399999999999</v>
      </c>
      <c r="O453" s="83">
        <f t="shared" si="264"/>
        <v>2.62636</v>
      </c>
      <c r="P453" s="83">
        <f t="shared" si="264"/>
        <v>2.5468299999999999</v>
      </c>
      <c r="Q453" s="83">
        <f t="shared" si="264"/>
        <v>2.5405899999999999</v>
      </c>
      <c r="R453" s="83">
        <f t="shared" si="264"/>
        <v>2.50807</v>
      </c>
      <c r="S453" s="83">
        <f t="shared" si="264"/>
        <v>2.46753</v>
      </c>
      <c r="T453" s="83">
        <f t="shared" si="264"/>
        <v>2.5245500000000001</v>
      </c>
      <c r="U453" s="83">
        <f t="shared" si="264"/>
        <v>2.5265200000000001</v>
      </c>
      <c r="V453" s="83">
        <f t="shared" si="264"/>
        <v>2.5331199999999998</v>
      </c>
      <c r="W453" s="83">
        <f t="shared" si="264"/>
        <v>2.65408</v>
      </c>
      <c r="X453" s="83">
        <f t="shared" si="264"/>
        <v>2.7297400000000001</v>
      </c>
      <c r="Y453" s="83">
        <f t="shared" si="264"/>
        <v>2.5737800000000002</v>
      </c>
      <c r="Z453" s="83">
        <f t="shared" si="264"/>
        <v>2.3462800000000001</v>
      </c>
      <c r="AA453" s="83">
        <f t="shared" si="264"/>
        <v>2.22776</v>
      </c>
    </row>
    <row r="454" spans="1:27" ht="12.75" customHeight="1" outlineLevel="1" x14ac:dyDescent="0.2">
      <c r="A454" s="91" t="s">
        <v>1288</v>
      </c>
      <c r="B454" s="63" t="s">
        <v>233</v>
      </c>
      <c r="C454" s="43" t="s">
        <v>79</v>
      </c>
      <c r="D454" s="44">
        <v>1660.76</v>
      </c>
      <c r="E454" s="44">
        <v>1499.93</v>
      </c>
      <c r="F454" s="44">
        <v>1335.32</v>
      </c>
      <c r="G454" s="44">
        <v>1291.99</v>
      </c>
      <c r="H454" s="44">
        <v>1305.3800000000001</v>
      </c>
      <c r="I454" s="44">
        <v>1313.7</v>
      </c>
      <c r="J454" s="44">
        <v>1345.43</v>
      </c>
      <c r="K454" s="44">
        <v>1541.23</v>
      </c>
      <c r="L454" s="44">
        <v>1799.66</v>
      </c>
      <c r="M454" s="44">
        <v>2026.99</v>
      </c>
      <c r="N454" s="44">
        <v>2076.08</v>
      </c>
      <c r="O454" s="44">
        <v>2072.5</v>
      </c>
      <c r="P454" s="44">
        <v>1992.97</v>
      </c>
      <c r="Q454" s="44">
        <v>1986.73</v>
      </c>
      <c r="R454" s="44">
        <v>1954.21</v>
      </c>
      <c r="S454" s="44">
        <v>1913.67</v>
      </c>
      <c r="T454" s="44">
        <v>1970.69</v>
      </c>
      <c r="U454" s="44">
        <v>1972.66</v>
      </c>
      <c r="V454" s="44">
        <v>1979.26</v>
      </c>
      <c r="W454" s="44">
        <v>2100.2199999999998</v>
      </c>
      <c r="X454" s="44">
        <v>2175.88</v>
      </c>
      <c r="Y454" s="44">
        <v>2019.92</v>
      </c>
      <c r="Z454" s="44">
        <v>1792.42</v>
      </c>
      <c r="AA454" s="44">
        <v>1673.9</v>
      </c>
    </row>
    <row r="455" spans="1:27" ht="12.75" customHeight="1" outlineLevel="1" x14ac:dyDescent="0.2">
      <c r="A455" s="91" t="s">
        <v>1289</v>
      </c>
      <c r="B455" s="63" t="s">
        <v>90</v>
      </c>
      <c r="C455" s="43" t="s">
        <v>79</v>
      </c>
      <c r="D455" s="44">
        <f>$D$315</f>
        <v>217.03</v>
      </c>
      <c r="E455" s="44">
        <f t="shared" ref="E455:AA455" si="265">$D$315</f>
        <v>217.03</v>
      </c>
      <c r="F455" s="44">
        <f t="shared" si="265"/>
        <v>217.03</v>
      </c>
      <c r="G455" s="44">
        <f t="shared" si="265"/>
        <v>217.03</v>
      </c>
      <c r="H455" s="44">
        <f t="shared" si="265"/>
        <v>217.03</v>
      </c>
      <c r="I455" s="44">
        <f t="shared" si="265"/>
        <v>217.03</v>
      </c>
      <c r="J455" s="44">
        <f t="shared" si="265"/>
        <v>217.03</v>
      </c>
      <c r="K455" s="44">
        <f t="shared" si="265"/>
        <v>217.03</v>
      </c>
      <c r="L455" s="44">
        <f t="shared" si="265"/>
        <v>217.03</v>
      </c>
      <c r="M455" s="44">
        <f t="shared" si="265"/>
        <v>217.03</v>
      </c>
      <c r="N455" s="44">
        <f t="shared" si="265"/>
        <v>217.03</v>
      </c>
      <c r="O455" s="44">
        <f t="shared" si="265"/>
        <v>217.03</v>
      </c>
      <c r="P455" s="44">
        <f t="shared" si="265"/>
        <v>217.03</v>
      </c>
      <c r="Q455" s="44">
        <f t="shared" si="265"/>
        <v>217.03</v>
      </c>
      <c r="R455" s="44">
        <f t="shared" si="265"/>
        <v>217.03</v>
      </c>
      <c r="S455" s="44">
        <f t="shared" si="265"/>
        <v>217.03</v>
      </c>
      <c r="T455" s="44">
        <f t="shared" si="265"/>
        <v>217.03</v>
      </c>
      <c r="U455" s="44">
        <f t="shared" si="265"/>
        <v>217.03</v>
      </c>
      <c r="V455" s="44">
        <f t="shared" si="265"/>
        <v>217.03</v>
      </c>
      <c r="W455" s="44">
        <f t="shared" si="265"/>
        <v>217.03</v>
      </c>
      <c r="X455" s="44">
        <f t="shared" si="265"/>
        <v>217.03</v>
      </c>
      <c r="Y455" s="44">
        <f t="shared" si="265"/>
        <v>217.03</v>
      </c>
      <c r="Z455" s="44">
        <f t="shared" si="265"/>
        <v>217.03</v>
      </c>
      <c r="AA455" s="44">
        <f t="shared" si="265"/>
        <v>217.03</v>
      </c>
    </row>
    <row r="456" spans="1:27" ht="12.75" customHeight="1" outlineLevel="1" x14ac:dyDescent="0.2">
      <c r="A456" s="91" t="s">
        <v>1290</v>
      </c>
      <c r="B456" s="63" t="s">
        <v>83</v>
      </c>
      <c r="C456" s="43" t="s">
        <v>79</v>
      </c>
      <c r="D456" s="44">
        <v>6.14</v>
      </c>
      <c r="E456" s="44">
        <v>6.14</v>
      </c>
      <c r="F456" s="44">
        <v>6.14</v>
      </c>
      <c r="G456" s="44">
        <v>6.14</v>
      </c>
      <c r="H456" s="44">
        <v>6.14</v>
      </c>
      <c r="I456" s="44">
        <v>6.14</v>
      </c>
      <c r="J456" s="44">
        <v>6.14</v>
      </c>
      <c r="K456" s="44">
        <v>6.14</v>
      </c>
      <c r="L456" s="44">
        <v>6.14</v>
      </c>
      <c r="M456" s="44">
        <v>6.14</v>
      </c>
      <c r="N456" s="44">
        <v>6.14</v>
      </c>
      <c r="O456" s="44">
        <v>6.14</v>
      </c>
      <c r="P456" s="44">
        <v>6.14</v>
      </c>
      <c r="Q456" s="44">
        <v>6.14</v>
      </c>
      <c r="R456" s="44">
        <v>6.14</v>
      </c>
      <c r="S456" s="44">
        <v>6.14</v>
      </c>
      <c r="T456" s="44">
        <v>6.14</v>
      </c>
      <c r="U456" s="44">
        <v>6.14</v>
      </c>
      <c r="V456" s="44">
        <v>6.14</v>
      </c>
      <c r="W456" s="44">
        <v>6.14</v>
      </c>
      <c r="X456" s="44">
        <v>6.14</v>
      </c>
      <c r="Y456" s="44">
        <v>6.14</v>
      </c>
      <c r="Z456" s="44">
        <v>6.14</v>
      </c>
      <c r="AA456" s="44">
        <v>6.14</v>
      </c>
    </row>
    <row r="457" spans="1:27" ht="12.75" customHeight="1" outlineLevel="1" x14ac:dyDescent="0.2">
      <c r="A457" s="91" t="s">
        <v>1291</v>
      </c>
      <c r="B457" s="63" t="s">
        <v>81</v>
      </c>
      <c r="C457" s="43" t="s">
        <v>79</v>
      </c>
      <c r="D457" s="44">
        <f>$D$11</f>
        <v>330.69</v>
      </c>
      <c r="E457" s="44">
        <f t="shared" ref="E457:AA457" si="266">$D$11</f>
        <v>330.69</v>
      </c>
      <c r="F457" s="44">
        <f t="shared" si="266"/>
        <v>330.69</v>
      </c>
      <c r="G457" s="44">
        <f t="shared" si="266"/>
        <v>330.69</v>
      </c>
      <c r="H457" s="44">
        <f t="shared" si="266"/>
        <v>330.69</v>
      </c>
      <c r="I457" s="44">
        <f t="shared" si="266"/>
        <v>330.69</v>
      </c>
      <c r="J457" s="44">
        <f t="shared" si="266"/>
        <v>330.69</v>
      </c>
      <c r="K457" s="44">
        <f t="shared" si="266"/>
        <v>330.69</v>
      </c>
      <c r="L457" s="44">
        <f t="shared" si="266"/>
        <v>330.69</v>
      </c>
      <c r="M457" s="44">
        <f t="shared" si="266"/>
        <v>330.69</v>
      </c>
      <c r="N457" s="44">
        <f t="shared" si="266"/>
        <v>330.69</v>
      </c>
      <c r="O457" s="44">
        <f t="shared" si="266"/>
        <v>330.69</v>
      </c>
      <c r="P457" s="44">
        <f t="shared" si="266"/>
        <v>330.69</v>
      </c>
      <c r="Q457" s="44">
        <f t="shared" si="266"/>
        <v>330.69</v>
      </c>
      <c r="R457" s="44">
        <f t="shared" si="266"/>
        <v>330.69</v>
      </c>
      <c r="S457" s="44">
        <f t="shared" si="266"/>
        <v>330.69</v>
      </c>
      <c r="T457" s="44">
        <f t="shared" si="266"/>
        <v>330.69</v>
      </c>
      <c r="U457" s="44">
        <f t="shared" si="266"/>
        <v>330.69</v>
      </c>
      <c r="V457" s="44">
        <f t="shared" si="266"/>
        <v>330.69</v>
      </c>
      <c r="W457" s="44">
        <f t="shared" si="266"/>
        <v>330.69</v>
      </c>
      <c r="X457" s="44">
        <f t="shared" si="266"/>
        <v>330.69</v>
      </c>
      <c r="Y457" s="44">
        <f t="shared" si="266"/>
        <v>330.69</v>
      </c>
      <c r="Z457" s="44">
        <f t="shared" si="266"/>
        <v>330.69</v>
      </c>
      <c r="AA457" s="44">
        <f t="shared" si="266"/>
        <v>330.69</v>
      </c>
    </row>
    <row r="458" spans="1:27" x14ac:dyDescent="0.2">
      <c r="A458" s="90" t="s">
        <v>1292</v>
      </c>
      <c r="B458" s="28" t="str">
        <f>"30"&amp;"."&amp;$B$640&amp;"."&amp;$B$641</f>
        <v>30.04.2023</v>
      </c>
      <c r="C458" s="82" t="s">
        <v>76</v>
      </c>
      <c r="D458" s="83">
        <f>ROUND(((D459+D460+D462+D461)/1000),5)</f>
        <v>2.1894200000000001</v>
      </c>
      <c r="E458" s="83">
        <f>ROUND(((E459+E460+E462+E461)/1000),5)</f>
        <v>2.0218400000000001</v>
      </c>
      <c r="F458" s="83">
        <f>ROUND(((F459+F460+F462+F461)/1000),5)</f>
        <v>1.8836299999999999</v>
      </c>
      <c r="G458" s="83">
        <f t="shared" ref="G458:AA458" si="267">ROUND(((G459+G460+G462+G461)/1000),5)</f>
        <v>1.8327800000000001</v>
      </c>
      <c r="H458" s="83">
        <f t="shared" si="267"/>
        <v>1.82969</v>
      </c>
      <c r="I458" s="83">
        <f t="shared" si="267"/>
        <v>1.8646199999999999</v>
      </c>
      <c r="J458" s="83">
        <f t="shared" si="267"/>
        <v>1.87087</v>
      </c>
      <c r="K458" s="83">
        <f t="shared" si="267"/>
        <v>1.9946900000000001</v>
      </c>
      <c r="L458" s="83">
        <f t="shared" si="267"/>
        <v>2.2343700000000002</v>
      </c>
      <c r="M458" s="83">
        <f t="shared" si="267"/>
        <v>2.3994</v>
      </c>
      <c r="N458" s="83">
        <f t="shared" si="267"/>
        <v>2.47106</v>
      </c>
      <c r="O458" s="83">
        <f t="shared" si="267"/>
        <v>2.4702199999999999</v>
      </c>
      <c r="P458" s="83">
        <f t="shared" si="267"/>
        <v>2.4567600000000001</v>
      </c>
      <c r="Q458" s="83">
        <f t="shared" si="267"/>
        <v>2.4555199999999999</v>
      </c>
      <c r="R458" s="83">
        <f t="shared" si="267"/>
        <v>2.3586900000000002</v>
      </c>
      <c r="S458" s="83">
        <f t="shared" si="267"/>
        <v>2.3412600000000001</v>
      </c>
      <c r="T458" s="83">
        <f t="shared" si="267"/>
        <v>2.50041</v>
      </c>
      <c r="U458" s="83">
        <f t="shared" si="267"/>
        <v>2.5355099999999999</v>
      </c>
      <c r="V458" s="83">
        <f t="shared" si="267"/>
        <v>2.5440100000000001</v>
      </c>
      <c r="W458" s="83">
        <f t="shared" si="267"/>
        <v>2.7172700000000001</v>
      </c>
      <c r="X458" s="83">
        <f t="shared" si="267"/>
        <v>2.9057499999999998</v>
      </c>
      <c r="Y458" s="83">
        <f t="shared" si="267"/>
        <v>2.6000700000000001</v>
      </c>
      <c r="Z458" s="83">
        <f t="shared" si="267"/>
        <v>2.3105699999999998</v>
      </c>
      <c r="AA458" s="83">
        <f t="shared" si="267"/>
        <v>2.1703899999999998</v>
      </c>
    </row>
    <row r="459" spans="1:27" ht="12.75" customHeight="1" outlineLevel="1" x14ac:dyDescent="0.2">
      <c r="A459" s="91" t="s">
        <v>1293</v>
      </c>
      <c r="B459" s="63" t="s">
        <v>233</v>
      </c>
      <c r="C459" s="43" t="s">
        <v>79</v>
      </c>
      <c r="D459" s="44">
        <v>1635.56</v>
      </c>
      <c r="E459" s="44">
        <v>1467.98</v>
      </c>
      <c r="F459" s="44">
        <v>1329.77</v>
      </c>
      <c r="G459" s="44">
        <v>1278.92</v>
      </c>
      <c r="H459" s="44">
        <v>1275.83</v>
      </c>
      <c r="I459" s="44">
        <v>1310.76</v>
      </c>
      <c r="J459" s="44">
        <v>1317.01</v>
      </c>
      <c r="K459" s="44">
        <v>1440.83</v>
      </c>
      <c r="L459" s="44">
        <v>1680.51</v>
      </c>
      <c r="M459" s="44">
        <v>1845.54</v>
      </c>
      <c r="N459" s="44">
        <v>1917.2</v>
      </c>
      <c r="O459" s="44">
        <v>1916.36</v>
      </c>
      <c r="P459" s="44">
        <v>1902.9</v>
      </c>
      <c r="Q459" s="44">
        <v>1901.66</v>
      </c>
      <c r="R459" s="44">
        <v>1804.83</v>
      </c>
      <c r="S459" s="44">
        <v>1787.4</v>
      </c>
      <c r="T459" s="44">
        <v>1946.55</v>
      </c>
      <c r="U459" s="44">
        <v>1981.65</v>
      </c>
      <c r="V459" s="44">
        <v>1990.15</v>
      </c>
      <c r="W459" s="44">
        <v>2163.41</v>
      </c>
      <c r="X459" s="44">
        <v>2351.89</v>
      </c>
      <c r="Y459" s="44">
        <v>2046.21</v>
      </c>
      <c r="Z459" s="44">
        <v>1756.71</v>
      </c>
      <c r="AA459" s="44">
        <v>1616.53</v>
      </c>
    </row>
    <row r="460" spans="1:27" ht="12.75" customHeight="1" outlineLevel="1" x14ac:dyDescent="0.2">
      <c r="A460" s="91" t="s">
        <v>1294</v>
      </c>
      <c r="B460" s="63" t="s">
        <v>90</v>
      </c>
      <c r="C460" s="43" t="s">
        <v>79</v>
      </c>
      <c r="D460" s="44">
        <f>$D$315</f>
        <v>217.03</v>
      </c>
      <c r="E460" s="44">
        <f t="shared" ref="E460:AA460" si="268">$D$315</f>
        <v>217.03</v>
      </c>
      <c r="F460" s="44">
        <f t="shared" si="268"/>
        <v>217.03</v>
      </c>
      <c r="G460" s="44">
        <f t="shared" si="268"/>
        <v>217.03</v>
      </c>
      <c r="H460" s="44">
        <f t="shared" si="268"/>
        <v>217.03</v>
      </c>
      <c r="I460" s="44">
        <f t="shared" si="268"/>
        <v>217.03</v>
      </c>
      <c r="J460" s="44">
        <f t="shared" si="268"/>
        <v>217.03</v>
      </c>
      <c r="K460" s="44">
        <f t="shared" si="268"/>
        <v>217.03</v>
      </c>
      <c r="L460" s="44">
        <f t="shared" si="268"/>
        <v>217.03</v>
      </c>
      <c r="M460" s="44">
        <f t="shared" si="268"/>
        <v>217.03</v>
      </c>
      <c r="N460" s="44">
        <f t="shared" si="268"/>
        <v>217.03</v>
      </c>
      <c r="O460" s="44">
        <f t="shared" si="268"/>
        <v>217.03</v>
      </c>
      <c r="P460" s="44">
        <f t="shared" si="268"/>
        <v>217.03</v>
      </c>
      <c r="Q460" s="44">
        <f t="shared" si="268"/>
        <v>217.03</v>
      </c>
      <c r="R460" s="44">
        <f t="shared" si="268"/>
        <v>217.03</v>
      </c>
      <c r="S460" s="44">
        <f t="shared" si="268"/>
        <v>217.03</v>
      </c>
      <c r="T460" s="44">
        <f t="shared" si="268"/>
        <v>217.03</v>
      </c>
      <c r="U460" s="44">
        <f t="shared" si="268"/>
        <v>217.03</v>
      </c>
      <c r="V460" s="44">
        <f t="shared" si="268"/>
        <v>217.03</v>
      </c>
      <c r="W460" s="44">
        <f t="shared" si="268"/>
        <v>217.03</v>
      </c>
      <c r="X460" s="44">
        <f t="shared" si="268"/>
        <v>217.03</v>
      </c>
      <c r="Y460" s="44">
        <f t="shared" si="268"/>
        <v>217.03</v>
      </c>
      <c r="Z460" s="44">
        <f t="shared" si="268"/>
        <v>217.03</v>
      </c>
      <c r="AA460" s="44">
        <f t="shared" si="268"/>
        <v>217.03</v>
      </c>
    </row>
    <row r="461" spans="1:27" ht="12.75" customHeight="1" outlineLevel="1" x14ac:dyDescent="0.2">
      <c r="A461" s="91" t="s">
        <v>1295</v>
      </c>
      <c r="B461" s="63" t="s">
        <v>83</v>
      </c>
      <c r="C461" s="43" t="s">
        <v>79</v>
      </c>
      <c r="D461" s="44">
        <v>6.14</v>
      </c>
      <c r="E461" s="44">
        <v>6.14</v>
      </c>
      <c r="F461" s="44">
        <v>6.14</v>
      </c>
      <c r="G461" s="44">
        <v>6.14</v>
      </c>
      <c r="H461" s="44">
        <v>6.14</v>
      </c>
      <c r="I461" s="44">
        <v>6.14</v>
      </c>
      <c r="J461" s="44">
        <v>6.14</v>
      </c>
      <c r="K461" s="44">
        <v>6.14</v>
      </c>
      <c r="L461" s="44">
        <v>6.14</v>
      </c>
      <c r="M461" s="44">
        <v>6.14</v>
      </c>
      <c r="N461" s="44">
        <v>6.14</v>
      </c>
      <c r="O461" s="44">
        <v>6.14</v>
      </c>
      <c r="P461" s="44">
        <v>6.14</v>
      </c>
      <c r="Q461" s="44">
        <v>6.14</v>
      </c>
      <c r="R461" s="44">
        <v>6.14</v>
      </c>
      <c r="S461" s="44">
        <v>6.14</v>
      </c>
      <c r="T461" s="44">
        <v>6.14</v>
      </c>
      <c r="U461" s="44">
        <v>6.14</v>
      </c>
      <c r="V461" s="44">
        <v>6.14</v>
      </c>
      <c r="W461" s="44">
        <v>6.14</v>
      </c>
      <c r="X461" s="44">
        <v>6.14</v>
      </c>
      <c r="Y461" s="44">
        <v>6.14</v>
      </c>
      <c r="Z461" s="44">
        <v>6.14</v>
      </c>
      <c r="AA461" s="44">
        <v>6.14</v>
      </c>
    </row>
    <row r="462" spans="1:27" ht="12.75" customHeight="1" outlineLevel="1" x14ac:dyDescent="0.2">
      <c r="A462" s="91" t="s">
        <v>1296</v>
      </c>
      <c r="B462" s="63" t="s">
        <v>81</v>
      </c>
      <c r="C462" s="43" t="s">
        <v>79</v>
      </c>
      <c r="D462" s="44">
        <f>$D$11</f>
        <v>330.69</v>
      </c>
      <c r="E462" s="44">
        <f t="shared" ref="E462:AA462" si="269">$D$11</f>
        <v>330.69</v>
      </c>
      <c r="F462" s="44">
        <f t="shared" si="269"/>
        <v>330.69</v>
      </c>
      <c r="G462" s="44">
        <f t="shared" si="269"/>
        <v>330.69</v>
      </c>
      <c r="H462" s="44">
        <f t="shared" si="269"/>
        <v>330.69</v>
      </c>
      <c r="I462" s="44">
        <f t="shared" si="269"/>
        <v>330.69</v>
      </c>
      <c r="J462" s="44">
        <f t="shared" si="269"/>
        <v>330.69</v>
      </c>
      <c r="K462" s="44">
        <f t="shared" si="269"/>
        <v>330.69</v>
      </c>
      <c r="L462" s="44">
        <f t="shared" si="269"/>
        <v>330.69</v>
      </c>
      <c r="M462" s="44">
        <f t="shared" si="269"/>
        <v>330.69</v>
      </c>
      <c r="N462" s="44">
        <f t="shared" si="269"/>
        <v>330.69</v>
      </c>
      <c r="O462" s="44">
        <f t="shared" si="269"/>
        <v>330.69</v>
      </c>
      <c r="P462" s="44">
        <f t="shared" si="269"/>
        <v>330.69</v>
      </c>
      <c r="Q462" s="44">
        <f t="shared" si="269"/>
        <v>330.69</v>
      </c>
      <c r="R462" s="44">
        <f t="shared" si="269"/>
        <v>330.69</v>
      </c>
      <c r="S462" s="44">
        <f t="shared" si="269"/>
        <v>330.69</v>
      </c>
      <c r="T462" s="44">
        <f t="shared" si="269"/>
        <v>330.69</v>
      </c>
      <c r="U462" s="44">
        <f t="shared" si="269"/>
        <v>330.69</v>
      </c>
      <c r="V462" s="44">
        <f t="shared" si="269"/>
        <v>330.69</v>
      </c>
      <c r="W462" s="44">
        <f t="shared" si="269"/>
        <v>330.69</v>
      </c>
      <c r="X462" s="44">
        <f t="shared" si="269"/>
        <v>330.69</v>
      </c>
      <c r="Y462" s="44">
        <f t="shared" si="269"/>
        <v>330.69</v>
      </c>
      <c r="Z462" s="44">
        <f t="shared" si="269"/>
        <v>330.69</v>
      </c>
      <c r="AA462" s="44">
        <f t="shared" si="269"/>
        <v>330.69</v>
      </c>
    </row>
    <row r="463" spans="1:27" x14ac:dyDescent="0.2">
      <c r="B463" s="93" t="s">
        <v>382</v>
      </c>
    </row>
    <row r="464" spans="1:27" x14ac:dyDescent="0.2">
      <c r="A464" s="164" t="s">
        <v>685</v>
      </c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  <c r="Y464" s="165"/>
      <c r="Z464" s="165"/>
      <c r="AA464" s="166"/>
    </row>
    <row r="465" spans="1:27" ht="25.5" x14ac:dyDescent="0.2">
      <c r="A465" s="26" t="s">
        <v>64</v>
      </c>
      <c r="B465" s="27" t="s">
        <v>205</v>
      </c>
      <c r="C465" s="26" t="s">
        <v>206</v>
      </c>
      <c r="D465" s="27" t="s">
        <v>207</v>
      </c>
      <c r="E465" s="27" t="s">
        <v>208</v>
      </c>
      <c r="F465" s="27" t="s">
        <v>209</v>
      </c>
      <c r="G465" s="27" t="s">
        <v>210</v>
      </c>
      <c r="H465" s="27" t="s">
        <v>211</v>
      </c>
      <c r="I465" s="27" t="s">
        <v>212</v>
      </c>
      <c r="J465" s="27" t="s">
        <v>213</v>
      </c>
      <c r="K465" s="27" t="s">
        <v>214</v>
      </c>
      <c r="L465" s="27" t="s">
        <v>215</v>
      </c>
      <c r="M465" s="27" t="s">
        <v>216</v>
      </c>
      <c r="N465" s="27" t="s">
        <v>217</v>
      </c>
      <c r="O465" s="27" t="s">
        <v>218</v>
      </c>
      <c r="P465" s="27" t="s">
        <v>219</v>
      </c>
      <c r="Q465" s="27" t="s">
        <v>220</v>
      </c>
      <c r="R465" s="27" t="s">
        <v>221</v>
      </c>
      <c r="S465" s="27" t="s">
        <v>222</v>
      </c>
      <c r="T465" s="27" t="s">
        <v>223</v>
      </c>
      <c r="U465" s="27" t="s">
        <v>224</v>
      </c>
      <c r="V465" s="27" t="s">
        <v>225</v>
      </c>
      <c r="W465" s="27" t="s">
        <v>226</v>
      </c>
      <c r="X465" s="27" t="s">
        <v>227</v>
      </c>
      <c r="Y465" s="27" t="s">
        <v>228</v>
      </c>
      <c r="Z465" s="27" t="s">
        <v>229</v>
      </c>
      <c r="AA465" s="27" t="s">
        <v>230</v>
      </c>
    </row>
    <row r="466" spans="1:27" x14ac:dyDescent="0.2">
      <c r="A466" s="90" t="s">
        <v>1297</v>
      </c>
      <c r="B466" s="28" t="str">
        <f>"01"&amp;"."&amp;$B$640&amp;"."&amp;$B$641</f>
        <v>01.04.2023</v>
      </c>
      <c r="C466" s="82" t="s">
        <v>76</v>
      </c>
      <c r="D466" s="83">
        <f>ROUND(((D467+D468+D470+D469)/1000),5)</f>
        <v>1.9599200000000001</v>
      </c>
      <c r="E466" s="83">
        <f>ROUND(((E467+E468+E470+E469)/1000),5)</f>
        <v>1.8787499999999999</v>
      </c>
      <c r="F466" s="83">
        <f>ROUND(((F467+F468+F470+F469)/1000),5)</f>
        <v>1.86717</v>
      </c>
      <c r="G466" s="83">
        <f t="shared" ref="G466:AA466" si="270">ROUND(((G467+G468+G470+G469)/1000),5)</f>
        <v>1.85832</v>
      </c>
      <c r="H466" s="83">
        <f t="shared" si="270"/>
        <v>1.87018</v>
      </c>
      <c r="I466" s="83">
        <f t="shared" si="270"/>
        <v>1.8785400000000001</v>
      </c>
      <c r="J466" s="83">
        <f t="shared" si="270"/>
        <v>1.8809899999999999</v>
      </c>
      <c r="K466" s="83">
        <f t="shared" si="270"/>
        <v>2.1013899999999999</v>
      </c>
      <c r="L466" s="83">
        <f t="shared" si="270"/>
        <v>2.2904499999999999</v>
      </c>
      <c r="M466" s="83">
        <f t="shared" si="270"/>
        <v>2.3213200000000001</v>
      </c>
      <c r="N466" s="83">
        <f t="shared" si="270"/>
        <v>2.35711</v>
      </c>
      <c r="O466" s="83">
        <f t="shared" si="270"/>
        <v>2.3925200000000002</v>
      </c>
      <c r="P466" s="83">
        <f t="shared" si="270"/>
        <v>2.3771599999999999</v>
      </c>
      <c r="Q466" s="83">
        <f t="shared" si="270"/>
        <v>2.37195</v>
      </c>
      <c r="R466" s="83">
        <f t="shared" si="270"/>
        <v>2.3619300000000001</v>
      </c>
      <c r="S466" s="83">
        <f t="shared" si="270"/>
        <v>2.3630499999999999</v>
      </c>
      <c r="T466" s="83">
        <f t="shared" si="270"/>
        <v>2.3625099999999999</v>
      </c>
      <c r="U466" s="83">
        <f t="shared" si="270"/>
        <v>2.3520799999999999</v>
      </c>
      <c r="V466" s="83">
        <f t="shared" si="270"/>
        <v>2.3555600000000001</v>
      </c>
      <c r="W466" s="83">
        <f t="shared" si="270"/>
        <v>2.39039</v>
      </c>
      <c r="X466" s="83">
        <f t="shared" si="270"/>
        <v>2.37703</v>
      </c>
      <c r="Y466" s="83">
        <f t="shared" si="270"/>
        <v>2.3199299999999998</v>
      </c>
      <c r="Z466" s="83">
        <f t="shared" si="270"/>
        <v>2.2399</v>
      </c>
      <c r="AA466" s="83">
        <f t="shared" si="270"/>
        <v>2.1160800000000002</v>
      </c>
    </row>
    <row r="467" spans="1:27" ht="12.75" customHeight="1" outlineLevel="1" x14ac:dyDescent="0.2">
      <c r="A467" s="91" t="s">
        <v>1298</v>
      </c>
      <c r="B467" s="63" t="s">
        <v>233</v>
      </c>
      <c r="C467" s="43" t="s">
        <v>79</v>
      </c>
      <c r="D467" s="44">
        <v>1188.9100000000001</v>
      </c>
      <c r="E467" s="44">
        <v>1107.74</v>
      </c>
      <c r="F467" s="44">
        <v>1096.1600000000001</v>
      </c>
      <c r="G467" s="44">
        <v>1087.31</v>
      </c>
      <c r="H467" s="44">
        <v>1099.17</v>
      </c>
      <c r="I467" s="44">
        <v>1107.53</v>
      </c>
      <c r="J467" s="44">
        <v>1109.98</v>
      </c>
      <c r="K467" s="44">
        <v>1330.38</v>
      </c>
      <c r="L467" s="44">
        <v>1519.44</v>
      </c>
      <c r="M467" s="44">
        <v>1550.31</v>
      </c>
      <c r="N467" s="44">
        <v>1586.1</v>
      </c>
      <c r="O467" s="44">
        <v>1621.51</v>
      </c>
      <c r="P467" s="44">
        <v>1606.15</v>
      </c>
      <c r="Q467" s="44">
        <v>1600.94</v>
      </c>
      <c r="R467" s="44">
        <v>1590.92</v>
      </c>
      <c r="S467" s="44">
        <v>1592.04</v>
      </c>
      <c r="T467" s="44">
        <v>1591.5</v>
      </c>
      <c r="U467" s="44">
        <v>1581.07</v>
      </c>
      <c r="V467" s="44">
        <v>1584.55</v>
      </c>
      <c r="W467" s="44">
        <v>1619.38</v>
      </c>
      <c r="X467" s="44">
        <v>1606.02</v>
      </c>
      <c r="Y467" s="44">
        <v>1548.92</v>
      </c>
      <c r="Z467" s="44">
        <v>1468.89</v>
      </c>
      <c r="AA467" s="44">
        <v>1345.07</v>
      </c>
    </row>
    <row r="468" spans="1:27" ht="12.75" customHeight="1" outlineLevel="1" x14ac:dyDescent="0.2">
      <c r="A468" s="91" t="s">
        <v>1299</v>
      </c>
      <c r="B468" s="63" t="s">
        <v>90</v>
      </c>
      <c r="C468" s="43" t="s">
        <v>79</v>
      </c>
      <c r="D468" s="44">
        <v>434.18</v>
      </c>
      <c r="E468" s="44">
        <f>$D$468</f>
        <v>434.18</v>
      </c>
      <c r="F468" s="44">
        <f t="shared" ref="F468:AA468" si="271">$D$468</f>
        <v>434.18</v>
      </c>
      <c r="G468" s="44">
        <f t="shared" si="271"/>
        <v>434.18</v>
      </c>
      <c r="H468" s="44">
        <f t="shared" si="271"/>
        <v>434.18</v>
      </c>
      <c r="I468" s="44">
        <f t="shared" si="271"/>
        <v>434.18</v>
      </c>
      <c r="J468" s="44">
        <f t="shared" si="271"/>
        <v>434.18</v>
      </c>
      <c r="K468" s="44">
        <f t="shared" si="271"/>
        <v>434.18</v>
      </c>
      <c r="L468" s="44">
        <f t="shared" si="271"/>
        <v>434.18</v>
      </c>
      <c r="M468" s="44">
        <f t="shared" si="271"/>
        <v>434.18</v>
      </c>
      <c r="N468" s="44">
        <f t="shared" si="271"/>
        <v>434.18</v>
      </c>
      <c r="O468" s="44">
        <f t="shared" si="271"/>
        <v>434.18</v>
      </c>
      <c r="P468" s="44">
        <f t="shared" si="271"/>
        <v>434.18</v>
      </c>
      <c r="Q468" s="44">
        <f t="shared" si="271"/>
        <v>434.18</v>
      </c>
      <c r="R468" s="44">
        <f t="shared" si="271"/>
        <v>434.18</v>
      </c>
      <c r="S468" s="44">
        <f t="shared" si="271"/>
        <v>434.18</v>
      </c>
      <c r="T468" s="44">
        <f t="shared" si="271"/>
        <v>434.18</v>
      </c>
      <c r="U468" s="44">
        <f t="shared" si="271"/>
        <v>434.18</v>
      </c>
      <c r="V468" s="44">
        <f t="shared" si="271"/>
        <v>434.18</v>
      </c>
      <c r="W468" s="44">
        <f t="shared" si="271"/>
        <v>434.18</v>
      </c>
      <c r="X468" s="44">
        <f t="shared" si="271"/>
        <v>434.18</v>
      </c>
      <c r="Y468" s="44">
        <f t="shared" si="271"/>
        <v>434.18</v>
      </c>
      <c r="Z468" s="44">
        <f t="shared" si="271"/>
        <v>434.18</v>
      </c>
      <c r="AA468" s="44">
        <f t="shared" si="271"/>
        <v>434.18</v>
      </c>
    </row>
    <row r="469" spans="1:27" ht="12.75" customHeight="1" outlineLevel="1" x14ac:dyDescent="0.2">
      <c r="A469" s="91" t="s">
        <v>1300</v>
      </c>
      <c r="B469" s="63" t="s">
        <v>83</v>
      </c>
      <c r="C469" s="43" t="s">
        <v>79</v>
      </c>
      <c r="D469" s="44">
        <v>6.14</v>
      </c>
      <c r="E469" s="44">
        <v>6.14</v>
      </c>
      <c r="F469" s="44">
        <v>6.14</v>
      </c>
      <c r="G469" s="44">
        <v>6.14</v>
      </c>
      <c r="H469" s="44">
        <v>6.14</v>
      </c>
      <c r="I469" s="44">
        <v>6.14</v>
      </c>
      <c r="J469" s="44">
        <v>6.14</v>
      </c>
      <c r="K469" s="44">
        <v>6.14</v>
      </c>
      <c r="L469" s="44">
        <v>6.14</v>
      </c>
      <c r="M469" s="44">
        <v>6.14</v>
      </c>
      <c r="N469" s="44">
        <v>6.14</v>
      </c>
      <c r="O469" s="44">
        <v>6.14</v>
      </c>
      <c r="P469" s="44">
        <v>6.14</v>
      </c>
      <c r="Q469" s="44">
        <v>6.14</v>
      </c>
      <c r="R469" s="44">
        <v>6.14</v>
      </c>
      <c r="S469" s="44">
        <v>6.14</v>
      </c>
      <c r="T469" s="44">
        <v>6.14</v>
      </c>
      <c r="U469" s="44">
        <v>6.14</v>
      </c>
      <c r="V469" s="44">
        <v>6.14</v>
      </c>
      <c r="W469" s="44">
        <v>6.14</v>
      </c>
      <c r="X469" s="44">
        <v>6.14</v>
      </c>
      <c r="Y469" s="44">
        <v>6.14</v>
      </c>
      <c r="Z469" s="44">
        <v>6.14</v>
      </c>
      <c r="AA469" s="44">
        <v>6.14</v>
      </c>
    </row>
    <row r="470" spans="1:27" ht="12.75" customHeight="1" outlineLevel="1" x14ac:dyDescent="0.2">
      <c r="A470" s="91" t="s">
        <v>1301</v>
      </c>
      <c r="B470" s="63" t="s">
        <v>81</v>
      </c>
      <c r="C470" s="43" t="s">
        <v>79</v>
      </c>
      <c r="D470" s="44">
        <f>$D$11</f>
        <v>330.69</v>
      </c>
      <c r="E470" s="44">
        <f t="shared" ref="E470:AA470" si="272">$D$11</f>
        <v>330.69</v>
      </c>
      <c r="F470" s="44">
        <f t="shared" si="272"/>
        <v>330.69</v>
      </c>
      <c r="G470" s="44">
        <f t="shared" si="272"/>
        <v>330.69</v>
      </c>
      <c r="H470" s="44">
        <f t="shared" si="272"/>
        <v>330.69</v>
      </c>
      <c r="I470" s="44">
        <f t="shared" si="272"/>
        <v>330.69</v>
      </c>
      <c r="J470" s="44">
        <f t="shared" si="272"/>
        <v>330.69</v>
      </c>
      <c r="K470" s="44">
        <f t="shared" si="272"/>
        <v>330.69</v>
      </c>
      <c r="L470" s="44">
        <f t="shared" si="272"/>
        <v>330.69</v>
      </c>
      <c r="M470" s="44">
        <f t="shared" si="272"/>
        <v>330.69</v>
      </c>
      <c r="N470" s="44">
        <f t="shared" si="272"/>
        <v>330.69</v>
      </c>
      <c r="O470" s="44">
        <f t="shared" si="272"/>
        <v>330.69</v>
      </c>
      <c r="P470" s="44">
        <f t="shared" si="272"/>
        <v>330.69</v>
      </c>
      <c r="Q470" s="44">
        <f t="shared" si="272"/>
        <v>330.69</v>
      </c>
      <c r="R470" s="44">
        <f t="shared" si="272"/>
        <v>330.69</v>
      </c>
      <c r="S470" s="44">
        <f t="shared" si="272"/>
        <v>330.69</v>
      </c>
      <c r="T470" s="44">
        <f t="shared" si="272"/>
        <v>330.69</v>
      </c>
      <c r="U470" s="44">
        <f t="shared" si="272"/>
        <v>330.69</v>
      </c>
      <c r="V470" s="44">
        <f t="shared" si="272"/>
        <v>330.69</v>
      </c>
      <c r="W470" s="44">
        <f t="shared" si="272"/>
        <v>330.69</v>
      </c>
      <c r="X470" s="44">
        <f t="shared" si="272"/>
        <v>330.69</v>
      </c>
      <c r="Y470" s="44">
        <f t="shared" si="272"/>
        <v>330.69</v>
      </c>
      <c r="Z470" s="44">
        <f t="shared" si="272"/>
        <v>330.69</v>
      </c>
      <c r="AA470" s="44">
        <f t="shared" si="272"/>
        <v>330.69</v>
      </c>
    </row>
    <row r="471" spans="1:27" x14ac:dyDescent="0.2">
      <c r="A471" s="90" t="s">
        <v>1302</v>
      </c>
      <c r="B471" s="28" t="str">
        <f>"02"&amp;"."&amp;$B$640&amp;"."&amp;$B$641</f>
        <v>02.04.2023</v>
      </c>
      <c r="C471" s="82" t="s">
        <v>76</v>
      </c>
      <c r="D471" s="83">
        <f>ROUND(((D472+D473+D475+D474)/1000),5)</f>
        <v>1.88876</v>
      </c>
      <c r="E471" s="83">
        <f>ROUND(((E472+E473+E475+E474)/1000),5)</f>
        <v>1.84297</v>
      </c>
      <c r="F471" s="83">
        <f>ROUND(((F472+F473+F475+F474)/1000),5)</f>
        <v>1.7849299999999999</v>
      </c>
      <c r="G471" s="83">
        <f t="shared" ref="G471:AA471" si="273">ROUND(((G472+G473+G475+G474)/1000),5)</f>
        <v>1.7762</v>
      </c>
      <c r="H471" s="83">
        <f t="shared" si="273"/>
        <v>1.78176</v>
      </c>
      <c r="I471" s="83">
        <f t="shared" si="273"/>
        <v>1.79667</v>
      </c>
      <c r="J471" s="83">
        <f t="shared" si="273"/>
        <v>1.77579</v>
      </c>
      <c r="K471" s="83">
        <f t="shared" si="273"/>
        <v>1.82948</v>
      </c>
      <c r="L471" s="83">
        <f t="shared" si="273"/>
        <v>2.0579100000000001</v>
      </c>
      <c r="M471" s="83">
        <f t="shared" si="273"/>
        <v>2.1329099999999999</v>
      </c>
      <c r="N471" s="83">
        <f t="shared" si="273"/>
        <v>2.1742400000000002</v>
      </c>
      <c r="O471" s="83">
        <f t="shared" si="273"/>
        <v>2.1833800000000001</v>
      </c>
      <c r="P471" s="83">
        <f t="shared" si="273"/>
        <v>2.1837800000000001</v>
      </c>
      <c r="Q471" s="83">
        <f t="shared" si="273"/>
        <v>2.2041400000000002</v>
      </c>
      <c r="R471" s="83">
        <f t="shared" si="273"/>
        <v>2.1975600000000002</v>
      </c>
      <c r="S471" s="83">
        <f t="shared" si="273"/>
        <v>2.1706300000000001</v>
      </c>
      <c r="T471" s="83">
        <f t="shared" si="273"/>
        <v>2.1687099999999999</v>
      </c>
      <c r="U471" s="83">
        <f t="shared" si="273"/>
        <v>2.1831299999999998</v>
      </c>
      <c r="V471" s="83">
        <f t="shared" si="273"/>
        <v>2.35589</v>
      </c>
      <c r="W471" s="83">
        <f t="shared" si="273"/>
        <v>2.4199799999999998</v>
      </c>
      <c r="X471" s="83">
        <f t="shared" si="273"/>
        <v>2.3889900000000002</v>
      </c>
      <c r="Y471" s="83">
        <f t="shared" si="273"/>
        <v>2.2609599999999999</v>
      </c>
      <c r="Z471" s="83">
        <f t="shared" si="273"/>
        <v>2.08853</v>
      </c>
      <c r="AA471" s="83">
        <f t="shared" si="273"/>
        <v>2.0173399999999999</v>
      </c>
    </row>
    <row r="472" spans="1:27" ht="12.75" customHeight="1" outlineLevel="1" x14ac:dyDescent="0.2">
      <c r="A472" s="91" t="s">
        <v>1303</v>
      </c>
      <c r="B472" s="63" t="s">
        <v>233</v>
      </c>
      <c r="C472" s="43" t="s">
        <v>79</v>
      </c>
      <c r="D472" s="44">
        <v>1117.75</v>
      </c>
      <c r="E472" s="44">
        <v>1071.96</v>
      </c>
      <c r="F472" s="44">
        <v>1013.92</v>
      </c>
      <c r="G472" s="44">
        <v>1005.19</v>
      </c>
      <c r="H472" s="44">
        <v>1010.75</v>
      </c>
      <c r="I472" s="44">
        <v>1025.6600000000001</v>
      </c>
      <c r="J472" s="44">
        <v>1004.78</v>
      </c>
      <c r="K472" s="44">
        <v>1058.47</v>
      </c>
      <c r="L472" s="44">
        <v>1286.9000000000001</v>
      </c>
      <c r="M472" s="44">
        <v>1361.9</v>
      </c>
      <c r="N472" s="44">
        <v>1403.23</v>
      </c>
      <c r="O472" s="44">
        <v>1412.37</v>
      </c>
      <c r="P472" s="44">
        <v>1412.77</v>
      </c>
      <c r="Q472" s="44">
        <v>1433.13</v>
      </c>
      <c r="R472" s="44">
        <v>1426.55</v>
      </c>
      <c r="S472" s="44">
        <v>1399.62</v>
      </c>
      <c r="T472" s="44">
        <v>1397.7</v>
      </c>
      <c r="U472" s="44">
        <v>1412.12</v>
      </c>
      <c r="V472" s="44">
        <v>1584.88</v>
      </c>
      <c r="W472" s="44">
        <v>1648.97</v>
      </c>
      <c r="X472" s="44">
        <v>1617.98</v>
      </c>
      <c r="Y472" s="44">
        <v>1489.95</v>
      </c>
      <c r="Z472" s="44">
        <v>1317.52</v>
      </c>
      <c r="AA472" s="44">
        <v>1246.33</v>
      </c>
    </row>
    <row r="473" spans="1:27" ht="12.75" customHeight="1" outlineLevel="1" x14ac:dyDescent="0.2">
      <c r="A473" s="91" t="s">
        <v>1304</v>
      </c>
      <c r="B473" s="63" t="s">
        <v>90</v>
      </c>
      <c r="C473" s="43" t="s">
        <v>79</v>
      </c>
      <c r="D473" s="44">
        <f>$D$468</f>
        <v>434.18</v>
      </c>
      <c r="E473" s="44">
        <f t="shared" ref="E473:AA473" si="274">$D$468</f>
        <v>434.18</v>
      </c>
      <c r="F473" s="44">
        <f t="shared" si="274"/>
        <v>434.18</v>
      </c>
      <c r="G473" s="44">
        <f t="shared" si="274"/>
        <v>434.18</v>
      </c>
      <c r="H473" s="44">
        <f t="shared" si="274"/>
        <v>434.18</v>
      </c>
      <c r="I473" s="44">
        <f t="shared" si="274"/>
        <v>434.18</v>
      </c>
      <c r="J473" s="44">
        <f t="shared" si="274"/>
        <v>434.18</v>
      </c>
      <c r="K473" s="44">
        <f t="shared" si="274"/>
        <v>434.18</v>
      </c>
      <c r="L473" s="44">
        <f t="shared" si="274"/>
        <v>434.18</v>
      </c>
      <c r="M473" s="44">
        <f t="shared" si="274"/>
        <v>434.18</v>
      </c>
      <c r="N473" s="44">
        <f t="shared" si="274"/>
        <v>434.18</v>
      </c>
      <c r="O473" s="44">
        <f t="shared" si="274"/>
        <v>434.18</v>
      </c>
      <c r="P473" s="44">
        <f t="shared" si="274"/>
        <v>434.18</v>
      </c>
      <c r="Q473" s="44">
        <f t="shared" si="274"/>
        <v>434.18</v>
      </c>
      <c r="R473" s="44">
        <f t="shared" si="274"/>
        <v>434.18</v>
      </c>
      <c r="S473" s="44">
        <f t="shared" si="274"/>
        <v>434.18</v>
      </c>
      <c r="T473" s="44">
        <f t="shared" si="274"/>
        <v>434.18</v>
      </c>
      <c r="U473" s="44">
        <f t="shared" si="274"/>
        <v>434.18</v>
      </c>
      <c r="V473" s="44">
        <f t="shared" si="274"/>
        <v>434.18</v>
      </c>
      <c r="W473" s="44">
        <f t="shared" si="274"/>
        <v>434.18</v>
      </c>
      <c r="X473" s="44">
        <f t="shared" si="274"/>
        <v>434.18</v>
      </c>
      <c r="Y473" s="44">
        <f t="shared" si="274"/>
        <v>434.18</v>
      </c>
      <c r="Z473" s="44">
        <f t="shared" si="274"/>
        <v>434.18</v>
      </c>
      <c r="AA473" s="44">
        <f t="shared" si="274"/>
        <v>434.18</v>
      </c>
    </row>
    <row r="474" spans="1:27" ht="12.75" customHeight="1" outlineLevel="1" x14ac:dyDescent="0.2">
      <c r="A474" s="91" t="s">
        <v>1305</v>
      </c>
      <c r="B474" s="63" t="s">
        <v>83</v>
      </c>
      <c r="C474" s="43" t="s">
        <v>79</v>
      </c>
      <c r="D474" s="44">
        <v>6.14</v>
      </c>
      <c r="E474" s="44">
        <v>6.14</v>
      </c>
      <c r="F474" s="44">
        <v>6.14</v>
      </c>
      <c r="G474" s="44">
        <v>6.14</v>
      </c>
      <c r="H474" s="44">
        <v>6.14</v>
      </c>
      <c r="I474" s="44">
        <v>6.14</v>
      </c>
      <c r="J474" s="44">
        <v>6.14</v>
      </c>
      <c r="K474" s="44">
        <v>6.14</v>
      </c>
      <c r="L474" s="44">
        <v>6.14</v>
      </c>
      <c r="M474" s="44">
        <v>6.14</v>
      </c>
      <c r="N474" s="44">
        <v>6.14</v>
      </c>
      <c r="O474" s="44">
        <v>6.14</v>
      </c>
      <c r="P474" s="44">
        <v>6.14</v>
      </c>
      <c r="Q474" s="44">
        <v>6.14</v>
      </c>
      <c r="R474" s="44">
        <v>6.14</v>
      </c>
      <c r="S474" s="44">
        <v>6.14</v>
      </c>
      <c r="T474" s="44">
        <v>6.14</v>
      </c>
      <c r="U474" s="44">
        <v>6.14</v>
      </c>
      <c r="V474" s="44">
        <v>6.14</v>
      </c>
      <c r="W474" s="44">
        <v>6.14</v>
      </c>
      <c r="X474" s="44">
        <v>6.14</v>
      </c>
      <c r="Y474" s="44">
        <v>6.14</v>
      </c>
      <c r="Z474" s="44">
        <v>6.14</v>
      </c>
      <c r="AA474" s="44">
        <v>6.14</v>
      </c>
    </row>
    <row r="475" spans="1:27" ht="12.75" customHeight="1" outlineLevel="1" x14ac:dyDescent="0.2">
      <c r="A475" s="91" t="s">
        <v>1306</v>
      </c>
      <c r="B475" s="63" t="s">
        <v>81</v>
      </c>
      <c r="C475" s="43" t="s">
        <v>79</v>
      </c>
      <c r="D475" s="44">
        <f>$D$11</f>
        <v>330.69</v>
      </c>
      <c r="E475" s="44">
        <f t="shared" ref="E475:AA475" si="275">$D$11</f>
        <v>330.69</v>
      </c>
      <c r="F475" s="44">
        <f t="shared" si="275"/>
        <v>330.69</v>
      </c>
      <c r="G475" s="44">
        <f t="shared" si="275"/>
        <v>330.69</v>
      </c>
      <c r="H475" s="44">
        <f t="shared" si="275"/>
        <v>330.69</v>
      </c>
      <c r="I475" s="44">
        <f t="shared" si="275"/>
        <v>330.69</v>
      </c>
      <c r="J475" s="44">
        <f t="shared" si="275"/>
        <v>330.69</v>
      </c>
      <c r="K475" s="44">
        <f t="shared" si="275"/>
        <v>330.69</v>
      </c>
      <c r="L475" s="44">
        <f t="shared" si="275"/>
        <v>330.69</v>
      </c>
      <c r="M475" s="44">
        <f t="shared" si="275"/>
        <v>330.69</v>
      </c>
      <c r="N475" s="44">
        <f t="shared" si="275"/>
        <v>330.69</v>
      </c>
      <c r="O475" s="44">
        <f t="shared" si="275"/>
        <v>330.69</v>
      </c>
      <c r="P475" s="44">
        <f t="shared" si="275"/>
        <v>330.69</v>
      </c>
      <c r="Q475" s="44">
        <f t="shared" si="275"/>
        <v>330.69</v>
      </c>
      <c r="R475" s="44">
        <f t="shared" si="275"/>
        <v>330.69</v>
      </c>
      <c r="S475" s="44">
        <f t="shared" si="275"/>
        <v>330.69</v>
      </c>
      <c r="T475" s="44">
        <f t="shared" si="275"/>
        <v>330.69</v>
      </c>
      <c r="U475" s="44">
        <f t="shared" si="275"/>
        <v>330.69</v>
      </c>
      <c r="V475" s="44">
        <f t="shared" si="275"/>
        <v>330.69</v>
      </c>
      <c r="W475" s="44">
        <f t="shared" si="275"/>
        <v>330.69</v>
      </c>
      <c r="X475" s="44">
        <f t="shared" si="275"/>
        <v>330.69</v>
      </c>
      <c r="Y475" s="44">
        <f t="shared" si="275"/>
        <v>330.69</v>
      </c>
      <c r="Z475" s="44">
        <f t="shared" si="275"/>
        <v>330.69</v>
      </c>
      <c r="AA475" s="44">
        <f t="shared" si="275"/>
        <v>330.69</v>
      </c>
    </row>
    <row r="476" spans="1:27" x14ac:dyDescent="0.2">
      <c r="A476" s="90" t="s">
        <v>1307</v>
      </c>
      <c r="B476" s="28" t="str">
        <f>"03"&amp;"."&amp;$B$640&amp;"."&amp;$B$641</f>
        <v>03.04.2023</v>
      </c>
      <c r="C476" s="82" t="s">
        <v>76</v>
      </c>
      <c r="D476" s="83">
        <f>ROUND(((D477+D478+D480+D479)/1000),5)</f>
        <v>1.8824799999999999</v>
      </c>
      <c r="E476" s="83">
        <f>ROUND(((E477+E478+E480+E479)/1000),5)</f>
        <v>1.8387</v>
      </c>
      <c r="F476" s="83">
        <f>ROUND(((F477+F478+F480+F479)/1000),5)</f>
        <v>1.7755099999999999</v>
      </c>
      <c r="G476" s="83">
        <f t="shared" ref="G476:AA476" si="276">ROUND(((G477+G478+G480+G479)/1000),5)</f>
        <v>1.7732600000000001</v>
      </c>
      <c r="H476" s="83">
        <f t="shared" si="276"/>
        <v>1.83009</v>
      </c>
      <c r="I476" s="83">
        <f t="shared" si="276"/>
        <v>1.88106</v>
      </c>
      <c r="J476" s="83">
        <f t="shared" si="276"/>
        <v>2.0851500000000001</v>
      </c>
      <c r="K476" s="83">
        <f t="shared" si="276"/>
        <v>2.3486600000000002</v>
      </c>
      <c r="L476" s="83">
        <f t="shared" si="276"/>
        <v>2.4330099999999999</v>
      </c>
      <c r="M476" s="83">
        <f t="shared" si="276"/>
        <v>2.4805000000000001</v>
      </c>
      <c r="N476" s="83">
        <f t="shared" si="276"/>
        <v>2.4816400000000001</v>
      </c>
      <c r="O476" s="83">
        <f t="shared" si="276"/>
        <v>2.5368200000000001</v>
      </c>
      <c r="P476" s="83">
        <f t="shared" si="276"/>
        <v>2.5148799999999998</v>
      </c>
      <c r="Q476" s="83">
        <f t="shared" si="276"/>
        <v>2.5316000000000001</v>
      </c>
      <c r="R476" s="83">
        <f t="shared" si="276"/>
        <v>2.51051</v>
      </c>
      <c r="S476" s="83">
        <f t="shared" si="276"/>
        <v>2.4925899999999999</v>
      </c>
      <c r="T476" s="83">
        <f t="shared" si="276"/>
        <v>2.47986</v>
      </c>
      <c r="U476" s="83">
        <f t="shared" si="276"/>
        <v>2.4264000000000001</v>
      </c>
      <c r="V476" s="83">
        <f t="shared" si="276"/>
        <v>2.4263599999999999</v>
      </c>
      <c r="W476" s="83">
        <f t="shared" si="276"/>
        <v>2.4715500000000001</v>
      </c>
      <c r="X476" s="83">
        <f t="shared" si="276"/>
        <v>2.5190199999999998</v>
      </c>
      <c r="Y476" s="83">
        <f t="shared" si="276"/>
        <v>2.4480900000000001</v>
      </c>
      <c r="Z476" s="83">
        <f t="shared" si="276"/>
        <v>2.2914500000000002</v>
      </c>
      <c r="AA476" s="83">
        <f t="shared" si="276"/>
        <v>2.0377200000000002</v>
      </c>
    </row>
    <row r="477" spans="1:27" ht="12.75" customHeight="1" outlineLevel="1" x14ac:dyDescent="0.2">
      <c r="A477" s="91" t="s">
        <v>1308</v>
      </c>
      <c r="B477" s="63" t="s">
        <v>233</v>
      </c>
      <c r="C477" s="43" t="s">
        <v>79</v>
      </c>
      <c r="D477" s="44">
        <v>1111.47</v>
      </c>
      <c r="E477" s="44">
        <v>1067.69</v>
      </c>
      <c r="F477" s="44">
        <v>1004.5</v>
      </c>
      <c r="G477" s="44">
        <v>1002.25</v>
      </c>
      <c r="H477" s="44">
        <v>1059.08</v>
      </c>
      <c r="I477" s="44">
        <v>1110.05</v>
      </c>
      <c r="J477" s="44">
        <v>1314.14</v>
      </c>
      <c r="K477" s="44">
        <v>1577.65</v>
      </c>
      <c r="L477" s="44">
        <v>1662</v>
      </c>
      <c r="M477" s="44">
        <v>1709.49</v>
      </c>
      <c r="N477" s="44">
        <v>1710.63</v>
      </c>
      <c r="O477" s="44">
        <v>1765.81</v>
      </c>
      <c r="P477" s="44">
        <v>1743.87</v>
      </c>
      <c r="Q477" s="44">
        <v>1760.59</v>
      </c>
      <c r="R477" s="44">
        <v>1739.5</v>
      </c>
      <c r="S477" s="44">
        <v>1721.58</v>
      </c>
      <c r="T477" s="44">
        <v>1708.85</v>
      </c>
      <c r="U477" s="44">
        <v>1655.39</v>
      </c>
      <c r="V477" s="44">
        <v>1655.35</v>
      </c>
      <c r="W477" s="44">
        <v>1700.54</v>
      </c>
      <c r="X477" s="44">
        <v>1748.01</v>
      </c>
      <c r="Y477" s="44">
        <v>1677.08</v>
      </c>
      <c r="Z477" s="44">
        <v>1520.44</v>
      </c>
      <c r="AA477" s="44">
        <v>1266.71</v>
      </c>
    </row>
    <row r="478" spans="1:27" ht="12.75" customHeight="1" outlineLevel="1" x14ac:dyDescent="0.2">
      <c r="A478" s="91" t="s">
        <v>1309</v>
      </c>
      <c r="B478" s="63" t="s">
        <v>90</v>
      </c>
      <c r="C478" s="43" t="s">
        <v>79</v>
      </c>
      <c r="D478" s="44">
        <f>$D$468</f>
        <v>434.18</v>
      </c>
      <c r="E478" s="44">
        <f t="shared" ref="E478:AA478" si="277">$D$468</f>
        <v>434.18</v>
      </c>
      <c r="F478" s="44">
        <f t="shared" si="277"/>
        <v>434.18</v>
      </c>
      <c r="G478" s="44">
        <f t="shared" si="277"/>
        <v>434.18</v>
      </c>
      <c r="H478" s="44">
        <f t="shared" si="277"/>
        <v>434.18</v>
      </c>
      <c r="I478" s="44">
        <f t="shared" si="277"/>
        <v>434.18</v>
      </c>
      <c r="J478" s="44">
        <f t="shared" si="277"/>
        <v>434.18</v>
      </c>
      <c r="K478" s="44">
        <f t="shared" si="277"/>
        <v>434.18</v>
      </c>
      <c r="L478" s="44">
        <f t="shared" si="277"/>
        <v>434.18</v>
      </c>
      <c r="M478" s="44">
        <f t="shared" si="277"/>
        <v>434.18</v>
      </c>
      <c r="N478" s="44">
        <f t="shared" si="277"/>
        <v>434.18</v>
      </c>
      <c r="O478" s="44">
        <f t="shared" si="277"/>
        <v>434.18</v>
      </c>
      <c r="P478" s="44">
        <f t="shared" si="277"/>
        <v>434.18</v>
      </c>
      <c r="Q478" s="44">
        <f t="shared" si="277"/>
        <v>434.18</v>
      </c>
      <c r="R478" s="44">
        <f t="shared" si="277"/>
        <v>434.18</v>
      </c>
      <c r="S478" s="44">
        <f t="shared" si="277"/>
        <v>434.18</v>
      </c>
      <c r="T478" s="44">
        <f t="shared" si="277"/>
        <v>434.18</v>
      </c>
      <c r="U478" s="44">
        <f t="shared" si="277"/>
        <v>434.18</v>
      </c>
      <c r="V478" s="44">
        <f t="shared" si="277"/>
        <v>434.18</v>
      </c>
      <c r="W478" s="44">
        <f t="shared" si="277"/>
        <v>434.18</v>
      </c>
      <c r="X478" s="44">
        <f t="shared" si="277"/>
        <v>434.18</v>
      </c>
      <c r="Y478" s="44">
        <f t="shared" si="277"/>
        <v>434.18</v>
      </c>
      <c r="Z478" s="44">
        <f t="shared" si="277"/>
        <v>434.18</v>
      </c>
      <c r="AA478" s="44">
        <f t="shared" si="277"/>
        <v>434.18</v>
      </c>
    </row>
    <row r="479" spans="1:27" ht="12.75" customHeight="1" outlineLevel="1" x14ac:dyDescent="0.2">
      <c r="A479" s="91" t="s">
        <v>1310</v>
      </c>
      <c r="B479" s="63" t="s">
        <v>83</v>
      </c>
      <c r="C479" s="43" t="s">
        <v>79</v>
      </c>
      <c r="D479" s="44">
        <v>6.14</v>
      </c>
      <c r="E479" s="44">
        <v>6.14</v>
      </c>
      <c r="F479" s="44">
        <v>6.14</v>
      </c>
      <c r="G479" s="44">
        <v>6.14</v>
      </c>
      <c r="H479" s="44">
        <v>6.14</v>
      </c>
      <c r="I479" s="44">
        <v>6.14</v>
      </c>
      <c r="J479" s="44">
        <v>6.14</v>
      </c>
      <c r="K479" s="44">
        <v>6.14</v>
      </c>
      <c r="L479" s="44">
        <v>6.14</v>
      </c>
      <c r="M479" s="44">
        <v>6.14</v>
      </c>
      <c r="N479" s="44">
        <v>6.14</v>
      </c>
      <c r="O479" s="44">
        <v>6.14</v>
      </c>
      <c r="P479" s="44">
        <v>6.14</v>
      </c>
      <c r="Q479" s="44">
        <v>6.14</v>
      </c>
      <c r="R479" s="44">
        <v>6.14</v>
      </c>
      <c r="S479" s="44">
        <v>6.14</v>
      </c>
      <c r="T479" s="44">
        <v>6.14</v>
      </c>
      <c r="U479" s="44">
        <v>6.14</v>
      </c>
      <c r="V479" s="44">
        <v>6.14</v>
      </c>
      <c r="W479" s="44">
        <v>6.14</v>
      </c>
      <c r="X479" s="44">
        <v>6.14</v>
      </c>
      <c r="Y479" s="44">
        <v>6.14</v>
      </c>
      <c r="Z479" s="44">
        <v>6.14</v>
      </c>
      <c r="AA479" s="44">
        <v>6.14</v>
      </c>
    </row>
    <row r="480" spans="1:27" ht="12.75" customHeight="1" outlineLevel="1" x14ac:dyDescent="0.2">
      <c r="A480" s="91" t="s">
        <v>1311</v>
      </c>
      <c r="B480" s="63" t="s">
        <v>81</v>
      </c>
      <c r="C480" s="43" t="s">
        <v>79</v>
      </c>
      <c r="D480" s="44">
        <f>$D$11</f>
        <v>330.69</v>
      </c>
      <c r="E480" s="44">
        <f t="shared" ref="E480:AA480" si="278">$D$11</f>
        <v>330.69</v>
      </c>
      <c r="F480" s="44">
        <f t="shared" si="278"/>
        <v>330.69</v>
      </c>
      <c r="G480" s="44">
        <f t="shared" si="278"/>
        <v>330.69</v>
      </c>
      <c r="H480" s="44">
        <f t="shared" si="278"/>
        <v>330.69</v>
      </c>
      <c r="I480" s="44">
        <f t="shared" si="278"/>
        <v>330.69</v>
      </c>
      <c r="J480" s="44">
        <f t="shared" si="278"/>
        <v>330.69</v>
      </c>
      <c r="K480" s="44">
        <f t="shared" si="278"/>
        <v>330.69</v>
      </c>
      <c r="L480" s="44">
        <f t="shared" si="278"/>
        <v>330.69</v>
      </c>
      <c r="M480" s="44">
        <f t="shared" si="278"/>
        <v>330.69</v>
      </c>
      <c r="N480" s="44">
        <f t="shared" si="278"/>
        <v>330.69</v>
      </c>
      <c r="O480" s="44">
        <f t="shared" si="278"/>
        <v>330.69</v>
      </c>
      <c r="P480" s="44">
        <f t="shared" si="278"/>
        <v>330.69</v>
      </c>
      <c r="Q480" s="44">
        <f t="shared" si="278"/>
        <v>330.69</v>
      </c>
      <c r="R480" s="44">
        <f t="shared" si="278"/>
        <v>330.69</v>
      </c>
      <c r="S480" s="44">
        <f t="shared" si="278"/>
        <v>330.69</v>
      </c>
      <c r="T480" s="44">
        <f t="shared" si="278"/>
        <v>330.69</v>
      </c>
      <c r="U480" s="44">
        <f t="shared" si="278"/>
        <v>330.69</v>
      </c>
      <c r="V480" s="44">
        <f t="shared" si="278"/>
        <v>330.69</v>
      </c>
      <c r="W480" s="44">
        <f t="shared" si="278"/>
        <v>330.69</v>
      </c>
      <c r="X480" s="44">
        <f t="shared" si="278"/>
        <v>330.69</v>
      </c>
      <c r="Y480" s="44">
        <f t="shared" si="278"/>
        <v>330.69</v>
      </c>
      <c r="Z480" s="44">
        <f t="shared" si="278"/>
        <v>330.69</v>
      </c>
      <c r="AA480" s="44">
        <f t="shared" si="278"/>
        <v>330.69</v>
      </c>
    </row>
    <row r="481" spans="1:27" x14ac:dyDescent="0.2">
      <c r="A481" s="90" t="s">
        <v>1312</v>
      </c>
      <c r="B481" s="28" t="str">
        <f>"04"&amp;"."&amp;$B$640&amp;"."&amp;$B$641</f>
        <v>04.04.2023</v>
      </c>
      <c r="C481" s="82" t="s">
        <v>76</v>
      </c>
      <c r="D481" s="83">
        <f>ROUND(((D482+D483+D485+D484)/1000),5)</f>
        <v>1.86741</v>
      </c>
      <c r="E481" s="83">
        <f>ROUND(((E482+E483+E485+E484)/1000),5)</f>
        <v>1.80009</v>
      </c>
      <c r="F481" s="83">
        <f>ROUND(((F482+F483+F485+F484)/1000),5)</f>
        <v>1.7391700000000001</v>
      </c>
      <c r="G481" s="83">
        <f t="shared" ref="G481:AA481" si="279">ROUND(((G482+G483+G485+G484)/1000),5)</f>
        <v>1.7464999999999999</v>
      </c>
      <c r="H481" s="83">
        <f t="shared" si="279"/>
        <v>1.8243799999999999</v>
      </c>
      <c r="I481" s="83">
        <f t="shared" si="279"/>
        <v>1.86785</v>
      </c>
      <c r="J481" s="83">
        <f t="shared" si="279"/>
        <v>1.98001</v>
      </c>
      <c r="K481" s="83">
        <f t="shared" si="279"/>
        <v>2.2680400000000001</v>
      </c>
      <c r="L481" s="83">
        <f t="shared" si="279"/>
        <v>2.3917899999999999</v>
      </c>
      <c r="M481" s="83">
        <f t="shared" si="279"/>
        <v>2.4484599999999999</v>
      </c>
      <c r="N481" s="83">
        <f t="shared" si="279"/>
        <v>2.45424</v>
      </c>
      <c r="O481" s="83">
        <f t="shared" si="279"/>
        <v>2.46068</v>
      </c>
      <c r="P481" s="83">
        <f t="shared" si="279"/>
        <v>2.4246099999999999</v>
      </c>
      <c r="Q481" s="83">
        <f t="shared" si="279"/>
        <v>2.4126300000000001</v>
      </c>
      <c r="R481" s="83">
        <f t="shared" si="279"/>
        <v>2.4089900000000002</v>
      </c>
      <c r="S481" s="83">
        <f t="shared" si="279"/>
        <v>2.4097300000000001</v>
      </c>
      <c r="T481" s="83">
        <f t="shared" si="279"/>
        <v>2.4060199999999998</v>
      </c>
      <c r="U481" s="83">
        <f t="shared" si="279"/>
        <v>2.3642500000000002</v>
      </c>
      <c r="V481" s="83">
        <f t="shared" si="279"/>
        <v>2.37113</v>
      </c>
      <c r="W481" s="83">
        <f t="shared" si="279"/>
        <v>2.4579399999999998</v>
      </c>
      <c r="X481" s="83">
        <f t="shared" si="279"/>
        <v>2.4380199999999999</v>
      </c>
      <c r="Y481" s="83">
        <f t="shared" si="279"/>
        <v>2.3709500000000001</v>
      </c>
      <c r="Z481" s="83">
        <f t="shared" si="279"/>
        <v>2.1378699999999999</v>
      </c>
      <c r="AA481" s="83">
        <f t="shared" si="279"/>
        <v>1.9308099999999999</v>
      </c>
    </row>
    <row r="482" spans="1:27" ht="12.75" customHeight="1" outlineLevel="1" x14ac:dyDescent="0.2">
      <c r="A482" s="91" t="s">
        <v>1313</v>
      </c>
      <c r="B482" s="63" t="s">
        <v>233</v>
      </c>
      <c r="C482" s="43" t="s">
        <v>79</v>
      </c>
      <c r="D482" s="44">
        <v>1096.4000000000001</v>
      </c>
      <c r="E482" s="44">
        <v>1029.08</v>
      </c>
      <c r="F482" s="44">
        <v>968.16</v>
      </c>
      <c r="G482" s="44">
        <v>975.49</v>
      </c>
      <c r="H482" s="44">
        <v>1053.3699999999999</v>
      </c>
      <c r="I482" s="44">
        <v>1096.8399999999999</v>
      </c>
      <c r="J482" s="44">
        <v>1209</v>
      </c>
      <c r="K482" s="44">
        <v>1497.03</v>
      </c>
      <c r="L482" s="44">
        <v>1620.78</v>
      </c>
      <c r="M482" s="44">
        <v>1677.45</v>
      </c>
      <c r="N482" s="44">
        <v>1683.23</v>
      </c>
      <c r="O482" s="44">
        <v>1689.67</v>
      </c>
      <c r="P482" s="44">
        <v>1653.6</v>
      </c>
      <c r="Q482" s="44">
        <v>1641.62</v>
      </c>
      <c r="R482" s="44">
        <v>1637.98</v>
      </c>
      <c r="S482" s="44">
        <v>1638.72</v>
      </c>
      <c r="T482" s="44">
        <v>1635.01</v>
      </c>
      <c r="U482" s="44">
        <v>1593.24</v>
      </c>
      <c r="V482" s="44">
        <v>1600.12</v>
      </c>
      <c r="W482" s="44">
        <v>1686.93</v>
      </c>
      <c r="X482" s="44">
        <v>1667.01</v>
      </c>
      <c r="Y482" s="44">
        <v>1599.94</v>
      </c>
      <c r="Z482" s="44">
        <v>1366.86</v>
      </c>
      <c r="AA482" s="44">
        <v>1159.8</v>
      </c>
    </row>
    <row r="483" spans="1:27" ht="12.75" customHeight="1" outlineLevel="1" x14ac:dyDescent="0.2">
      <c r="A483" s="91" t="s">
        <v>1314</v>
      </c>
      <c r="B483" s="63" t="s">
        <v>90</v>
      </c>
      <c r="C483" s="43" t="s">
        <v>79</v>
      </c>
      <c r="D483" s="44">
        <f>$D$468</f>
        <v>434.18</v>
      </c>
      <c r="E483" s="44">
        <f t="shared" ref="E483:AA483" si="280">$D$468</f>
        <v>434.18</v>
      </c>
      <c r="F483" s="44">
        <f t="shared" si="280"/>
        <v>434.18</v>
      </c>
      <c r="G483" s="44">
        <f t="shared" si="280"/>
        <v>434.18</v>
      </c>
      <c r="H483" s="44">
        <f t="shared" si="280"/>
        <v>434.18</v>
      </c>
      <c r="I483" s="44">
        <f t="shared" si="280"/>
        <v>434.18</v>
      </c>
      <c r="J483" s="44">
        <f t="shared" si="280"/>
        <v>434.18</v>
      </c>
      <c r="K483" s="44">
        <f t="shared" si="280"/>
        <v>434.18</v>
      </c>
      <c r="L483" s="44">
        <f t="shared" si="280"/>
        <v>434.18</v>
      </c>
      <c r="M483" s="44">
        <f t="shared" si="280"/>
        <v>434.18</v>
      </c>
      <c r="N483" s="44">
        <f t="shared" si="280"/>
        <v>434.18</v>
      </c>
      <c r="O483" s="44">
        <f t="shared" si="280"/>
        <v>434.18</v>
      </c>
      <c r="P483" s="44">
        <f t="shared" si="280"/>
        <v>434.18</v>
      </c>
      <c r="Q483" s="44">
        <f t="shared" si="280"/>
        <v>434.18</v>
      </c>
      <c r="R483" s="44">
        <f t="shared" si="280"/>
        <v>434.18</v>
      </c>
      <c r="S483" s="44">
        <f t="shared" si="280"/>
        <v>434.18</v>
      </c>
      <c r="T483" s="44">
        <f t="shared" si="280"/>
        <v>434.18</v>
      </c>
      <c r="U483" s="44">
        <f t="shared" si="280"/>
        <v>434.18</v>
      </c>
      <c r="V483" s="44">
        <f t="shared" si="280"/>
        <v>434.18</v>
      </c>
      <c r="W483" s="44">
        <f t="shared" si="280"/>
        <v>434.18</v>
      </c>
      <c r="X483" s="44">
        <f t="shared" si="280"/>
        <v>434.18</v>
      </c>
      <c r="Y483" s="44">
        <f t="shared" si="280"/>
        <v>434.18</v>
      </c>
      <c r="Z483" s="44">
        <f t="shared" si="280"/>
        <v>434.18</v>
      </c>
      <c r="AA483" s="44">
        <f t="shared" si="280"/>
        <v>434.18</v>
      </c>
    </row>
    <row r="484" spans="1:27" ht="12.75" customHeight="1" outlineLevel="1" x14ac:dyDescent="0.2">
      <c r="A484" s="91" t="s">
        <v>1315</v>
      </c>
      <c r="B484" s="63" t="s">
        <v>83</v>
      </c>
      <c r="C484" s="43" t="s">
        <v>79</v>
      </c>
      <c r="D484" s="44">
        <v>6.14</v>
      </c>
      <c r="E484" s="44">
        <v>6.14</v>
      </c>
      <c r="F484" s="44">
        <v>6.14</v>
      </c>
      <c r="G484" s="44">
        <v>6.14</v>
      </c>
      <c r="H484" s="44">
        <v>6.14</v>
      </c>
      <c r="I484" s="44">
        <v>6.14</v>
      </c>
      <c r="J484" s="44">
        <v>6.14</v>
      </c>
      <c r="K484" s="44">
        <v>6.14</v>
      </c>
      <c r="L484" s="44">
        <v>6.14</v>
      </c>
      <c r="M484" s="44">
        <v>6.14</v>
      </c>
      <c r="N484" s="44">
        <v>6.14</v>
      </c>
      <c r="O484" s="44">
        <v>6.14</v>
      </c>
      <c r="P484" s="44">
        <v>6.14</v>
      </c>
      <c r="Q484" s="44">
        <v>6.14</v>
      </c>
      <c r="R484" s="44">
        <v>6.14</v>
      </c>
      <c r="S484" s="44">
        <v>6.14</v>
      </c>
      <c r="T484" s="44">
        <v>6.14</v>
      </c>
      <c r="U484" s="44">
        <v>6.14</v>
      </c>
      <c r="V484" s="44">
        <v>6.14</v>
      </c>
      <c r="W484" s="44">
        <v>6.14</v>
      </c>
      <c r="X484" s="44">
        <v>6.14</v>
      </c>
      <c r="Y484" s="44">
        <v>6.14</v>
      </c>
      <c r="Z484" s="44">
        <v>6.14</v>
      </c>
      <c r="AA484" s="44">
        <v>6.14</v>
      </c>
    </row>
    <row r="485" spans="1:27" ht="12.75" customHeight="1" outlineLevel="1" x14ac:dyDescent="0.2">
      <c r="A485" s="91" t="s">
        <v>1316</v>
      </c>
      <c r="B485" s="63" t="s">
        <v>81</v>
      </c>
      <c r="C485" s="43" t="s">
        <v>79</v>
      </c>
      <c r="D485" s="44">
        <f>$D$11</f>
        <v>330.69</v>
      </c>
      <c r="E485" s="44">
        <f t="shared" ref="E485:AA485" si="281">$D$11</f>
        <v>330.69</v>
      </c>
      <c r="F485" s="44">
        <f t="shared" si="281"/>
        <v>330.69</v>
      </c>
      <c r="G485" s="44">
        <f t="shared" si="281"/>
        <v>330.69</v>
      </c>
      <c r="H485" s="44">
        <f t="shared" si="281"/>
        <v>330.69</v>
      </c>
      <c r="I485" s="44">
        <f t="shared" si="281"/>
        <v>330.69</v>
      </c>
      <c r="J485" s="44">
        <f t="shared" si="281"/>
        <v>330.69</v>
      </c>
      <c r="K485" s="44">
        <f t="shared" si="281"/>
        <v>330.69</v>
      </c>
      <c r="L485" s="44">
        <f t="shared" si="281"/>
        <v>330.69</v>
      </c>
      <c r="M485" s="44">
        <f t="shared" si="281"/>
        <v>330.69</v>
      </c>
      <c r="N485" s="44">
        <f t="shared" si="281"/>
        <v>330.69</v>
      </c>
      <c r="O485" s="44">
        <f t="shared" si="281"/>
        <v>330.69</v>
      </c>
      <c r="P485" s="44">
        <f t="shared" si="281"/>
        <v>330.69</v>
      </c>
      <c r="Q485" s="44">
        <f t="shared" si="281"/>
        <v>330.69</v>
      </c>
      <c r="R485" s="44">
        <f t="shared" si="281"/>
        <v>330.69</v>
      </c>
      <c r="S485" s="44">
        <f t="shared" si="281"/>
        <v>330.69</v>
      </c>
      <c r="T485" s="44">
        <f t="shared" si="281"/>
        <v>330.69</v>
      </c>
      <c r="U485" s="44">
        <f t="shared" si="281"/>
        <v>330.69</v>
      </c>
      <c r="V485" s="44">
        <f t="shared" si="281"/>
        <v>330.69</v>
      </c>
      <c r="W485" s="44">
        <f t="shared" si="281"/>
        <v>330.69</v>
      </c>
      <c r="X485" s="44">
        <f t="shared" si="281"/>
        <v>330.69</v>
      </c>
      <c r="Y485" s="44">
        <f t="shared" si="281"/>
        <v>330.69</v>
      </c>
      <c r="Z485" s="44">
        <f t="shared" si="281"/>
        <v>330.69</v>
      </c>
      <c r="AA485" s="44">
        <f t="shared" si="281"/>
        <v>330.69</v>
      </c>
    </row>
    <row r="486" spans="1:27" x14ac:dyDescent="0.2">
      <c r="A486" s="90" t="s">
        <v>1317</v>
      </c>
      <c r="B486" s="28" t="str">
        <f>"05"&amp;"."&amp;$B$640&amp;"."&amp;$B$641</f>
        <v>05.04.2023</v>
      </c>
      <c r="C486" s="82" t="s">
        <v>76</v>
      </c>
      <c r="D486" s="83">
        <f>ROUND(((D487+D488+D490+D489)/1000),5)</f>
        <v>1.8718999999999999</v>
      </c>
      <c r="E486" s="83">
        <f>ROUND(((E487+E488+E490+E489)/1000),5)</f>
        <v>1.81151</v>
      </c>
      <c r="F486" s="83">
        <f>ROUND(((F487+F488+F490+F489)/1000),5)</f>
        <v>1.75356</v>
      </c>
      <c r="G486" s="83">
        <f t="shared" ref="G486:AA486" si="282">ROUND(((G487+G488+G490+G489)/1000),5)</f>
        <v>1.7508900000000001</v>
      </c>
      <c r="H486" s="83">
        <f t="shared" si="282"/>
        <v>1.8079700000000001</v>
      </c>
      <c r="I486" s="83">
        <f t="shared" si="282"/>
        <v>1.8696900000000001</v>
      </c>
      <c r="J486" s="83">
        <f t="shared" si="282"/>
        <v>1.9521200000000001</v>
      </c>
      <c r="K486" s="83">
        <f t="shared" si="282"/>
        <v>2.26553</v>
      </c>
      <c r="L486" s="83">
        <f t="shared" si="282"/>
        <v>2.39385</v>
      </c>
      <c r="M486" s="83">
        <f t="shared" si="282"/>
        <v>2.4098600000000001</v>
      </c>
      <c r="N486" s="83">
        <f t="shared" si="282"/>
        <v>2.4084599999999998</v>
      </c>
      <c r="O486" s="83">
        <f t="shared" si="282"/>
        <v>2.4131499999999999</v>
      </c>
      <c r="P486" s="83">
        <f t="shared" si="282"/>
        <v>2.41473</v>
      </c>
      <c r="Q486" s="83">
        <f t="shared" si="282"/>
        <v>2.4150999999999998</v>
      </c>
      <c r="R486" s="83">
        <f t="shared" si="282"/>
        <v>2.4142800000000002</v>
      </c>
      <c r="S486" s="83">
        <f t="shared" si="282"/>
        <v>2.4114300000000002</v>
      </c>
      <c r="T486" s="83">
        <f t="shared" si="282"/>
        <v>2.4089900000000002</v>
      </c>
      <c r="U486" s="83">
        <f t="shared" si="282"/>
        <v>2.3806500000000002</v>
      </c>
      <c r="V486" s="83">
        <f t="shared" si="282"/>
        <v>2.3701599999999998</v>
      </c>
      <c r="W486" s="83">
        <f t="shared" si="282"/>
        <v>2.415</v>
      </c>
      <c r="X486" s="83">
        <f t="shared" si="282"/>
        <v>2.4396</v>
      </c>
      <c r="Y486" s="83">
        <f t="shared" si="282"/>
        <v>2.4051800000000001</v>
      </c>
      <c r="Z486" s="83">
        <f t="shared" si="282"/>
        <v>2.0356900000000002</v>
      </c>
      <c r="AA486" s="83">
        <f t="shared" si="282"/>
        <v>1.8822700000000001</v>
      </c>
    </row>
    <row r="487" spans="1:27" ht="12.75" customHeight="1" outlineLevel="1" x14ac:dyDescent="0.2">
      <c r="A487" s="91" t="s">
        <v>1318</v>
      </c>
      <c r="B487" s="63" t="s">
        <v>233</v>
      </c>
      <c r="C487" s="43" t="s">
        <v>79</v>
      </c>
      <c r="D487" s="44">
        <v>1100.8900000000001</v>
      </c>
      <c r="E487" s="44">
        <v>1040.5</v>
      </c>
      <c r="F487" s="44">
        <v>982.55</v>
      </c>
      <c r="G487" s="44">
        <v>979.88</v>
      </c>
      <c r="H487" s="44">
        <v>1036.96</v>
      </c>
      <c r="I487" s="44">
        <v>1098.68</v>
      </c>
      <c r="J487" s="44">
        <v>1181.1099999999999</v>
      </c>
      <c r="K487" s="44">
        <v>1494.52</v>
      </c>
      <c r="L487" s="44">
        <v>1622.84</v>
      </c>
      <c r="M487" s="44">
        <v>1638.85</v>
      </c>
      <c r="N487" s="44">
        <v>1637.45</v>
      </c>
      <c r="O487" s="44">
        <v>1642.14</v>
      </c>
      <c r="P487" s="44">
        <v>1643.72</v>
      </c>
      <c r="Q487" s="44">
        <v>1644.09</v>
      </c>
      <c r="R487" s="44">
        <v>1643.27</v>
      </c>
      <c r="S487" s="44">
        <v>1640.42</v>
      </c>
      <c r="T487" s="44">
        <v>1637.98</v>
      </c>
      <c r="U487" s="44">
        <v>1609.64</v>
      </c>
      <c r="V487" s="44">
        <v>1599.15</v>
      </c>
      <c r="W487" s="44">
        <v>1643.99</v>
      </c>
      <c r="X487" s="44">
        <v>1668.59</v>
      </c>
      <c r="Y487" s="44">
        <v>1634.17</v>
      </c>
      <c r="Z487" s="44">
        <v>1264.68</v>
      </c>
      <c r="AA487" s="44">
        <v>1111.26</v>
      </c>
    </row>
    <row r="488" spans="1:27" ht="12.75" customHeight="1" outlineLevel="1" x14ac:dyDescent="0.2">
      <c r="A488" s="91" t="s">
        <v>1319</v>
      </c>
      <c r="B488" s="63" t="s">
        <v>90</v>
      </c>
      <c r="C488" s="43" t="s">
        <v>79</v>
      </c>
      <c r="D488" s="44">
        <f>$D$468</f>
        <v>434.18</v>
      </c>
      <c r="E488" s="44">
        <f t="shared" ref="E488:AA488" si="283">$D$468</f>
        <v>434.18</v>
      </c>
      <c r="F488" s="44">
        <f t="shared" si="283"/>
        <v>434.18</v>
      </c>
      <c r="G488" s="44">
        <f t="shared" si="283"/>
        <v>434.18</v>
      </c>
      <c r="H488" s="44">
        <f t="shared" si="283"/>
        <v>434.18</v>
      </c>
      <c r="I488" s="44">
        <f t="shared" si="283"/>
        <v>434.18</v>
      </c>
      <c r="J488" s="44">
        <f t="shared" si="283"/>
        <v>434.18</v>
      </c>
      <c r="K488" s="44">
        <f t="shared" si="283"/>
        <v>434.18</v>
      </c>
      <c r="L488" s="44">
        <f t="shared" si="283"/>
        <v>434.18</v>
      </c>
      <c r="M488" s="44">
        <f t="shared" si="283"/>
        <v>434.18</v>
      </c>
      <c r="N488" s="44">
        <f t="shared" si="283"/>
        <v>434.18</v>
      </c>
      <c r="O488" s="44">
        <f t="shared" si="283"/>
        <v>434.18</v>
      </c>
      <c r="P488" s="44">
        <f t="shared" si="283"/>
        <v>434.18</v>
      </c>
      <c r="Q488" s="44">
        <f t="shared" si="283"/>
        <v>434.18</v>
      </c>
      <c r="R488" s="44">
        <f t="shared" si="283"/>
        <v>434.18</v>
      </c>
      <c r="S488" s="44">
        <f t="shared" si="283"/>
        <v>434.18</v>
      </c>
      <c r="T488" s="44">
        <f t="shared" si="283"/>
        <v>434.18</v>
      </c>
      <c r="U488" s="44">
        <f t="shared" si="283"/>
        <v>434.18</v>
      </c>
      <c r="V488" s="44">
        <f t="shared" si="283"/>
        <v>434.18</v>
      </c>
      <c r="W488" s="44">
        <f t="shared" si="283"/>
        <v>434.18</v>
      </c>
      <c r="X488" s="44">
        <f t="shared" si="283"/>
        <v>434.18</v>
      </c>
      <c r="Y488" s="44">
        <f t="shared" si="283"/>
        <v>434.18</v>
      </c>
      <c r="Z488" s="44">
        <f t="shared" si="283"/>
        <v>434.18</v>
      </c>
      <c r="AA488" s="44">
        <f t="shared" si="283"/>
        <v>434.18</v>
      </c>
    </row>
    <row r="489" spans="1:27" ht="12.75" customHeight="1" outlineLevel="1" x14ac:dyDescent="0.2">
      <c r="A489" s="91" t="s">
        <v>1320</v>
      </c>
      <c r="B489" s="63" t="s">
        <v>83</v>
      </c>
      <c r="C489" s="43" t="s">
        <v>79</v>
      </c>
      <c r="D489" s="44">
        <v>6.14</v>
      </c>
      <c r="E489" s="44">
        <v>6.14</v>
      </c>
      <c r="F489" s="44">
        <v>6.14</v>
      </c>
      <c r="G489" s="44">
        <v>6.14</v>
      </c>
      <c r="H489" s="44">
        <v>6.14</v>
      </c>
      <c r="I489" s="44">
        <v>6.14</v>
      </c>
      <c r="J489" s="44">
        <v>6.14</v>
      </c>
      <c r="K489" s="44">
        <v>6.14</v>
      </c>
      <c r="L489" s="44">
        <v>6.14</v>
      </c>
      <c r="M489" s="44">
        <v>6.14</v>
      </c>
      <c r="N489" s="44">
        <v>6.14</v>
      </c>
      <c r="O489" s="44">
        <v>6.14</v>
      </c>
      <c r="P489" s="44">
        <v>6.14</v>
      </c>
      <c r="Q489" s="44">
        <v>6.14</v>
      </c>
      <c r="R489" s="44">
        <v>6.14</v>
      </c>
      <c r="S489" s="44">
        <v>6.14</v>
      </c>
      <c r="T489" s="44">
        <v>6.14</v>
      </c>
      <c r="U489" s="44">
        <v>6.14</v>
      </c>
      <c r="V489" s="44">
        <v>6.14</v>
      </c>
      <c r="W489" s="44">
        <v>6.14</v>
      </c>
      <c r="X489" s="44">
        <v>6.14</v>
      </c>
      <c r="Y489" s="44">
        <v>6.14</v>
      </c>
      <c r="Z489" s="44">
        <v>6.14</v>
      </c>
      <c r="AA489" s="44">
        <v>6.14</v>
      </c>
    </row>
    <row r="490" spans="1:27" ht="12.75" customHeight="1" outlineLevel="1" x14ac:dyDescent="0.2">
      <c r="A490" s="91" t="s">
        <v>1321</v>
      </c>
      <c r="B490" s="63" t="s">
        <v>81</v>
      </c>
      <c r="C490" s="43" t="s">
        <v>79</v>
      </c>
      <c r="D490" s="44">
        <f>$D$11</f>
        <v>330.69</v>
      </c>
      <c r="E490" s="44">
        <f t="shared" ref="E490:AA490" si="284">$D$11</f>
        <v>330.69</v>
      </c>
      <c r="F490" s="44">
        <f t="shared" si="284"/>
        <v>330.69</v>
      </c>
      <c r="G490" s="44">
        <f t="shared" si="284"/>
        <v>330.69</v>
      </c>
      <c r="H490" s="44">
        <f t="shared" si="284"/>
        <v>330.69</v>
      </c>
      <c r="I490" s="44">
        <f t="shared" si="284"/>
        <v>330.69</v>
      </c>
      <c r="J490" s="44">
        <f t="shared" si="284"/>
        <v>330.69</v>
      </c>
      <c r="K490" s="44">
        <f t="shared" si="284"/>
        <v>330.69</v>
      </c>
      <c r="L490" s="44">
        <f t="shared" si="284"/>
        <v>330.69</v>
      </c>
      <c r="M490" s="44">
        <f t="shared" si="284"/>
        <v>330.69</v>
      </c>
      <c r="N490" s="44">
        <f t="shared" si="284"/>
        <v>330.69</v>
      </c>
      <c r="O490" s="44">
        <f t="shared" si="284"/>
        <v>330.69</v>
      </c>
      <c r="P490" s="44">
        <f t="shared" si="284"/>
        <v>330.69</v>
      </c>
      <c r="Q490" s="44">
        <f t="shared" si="284"/>
        <v>330.69</v>
      </c>
      <c r="R490" s="44">
        <f t="shared" si="284"/>
        <v>330.69</v>
      </c>
      <c r="S490" s="44">
        <f t="shared" si="284"/>
        <v>330.69</v>
      </c>
      <c r="T490" s="44">
        <f t="shared" si="284"/>
        <v>330.69</v>
      </c>
      <c r="U490" s="44">
        <f t="shared" si="284"/>
        <v>330.69</v>
      </c>
      <c r="V490" s="44">
        <f t="shared" si="284"/>
        <v>330.69</v>
      </c>
      <c r="W490" s="44">
        <f t="shared" si="284"/>
        <v>330.69</v>
      </c>
      <c r="X490" s="44">
        <f t="shared" si="284"/>
        <v>330.69</v>
      </c>
      <c r="Y490" s="44">
        <f t="shared" si="284"/>
        <v>330.69</v>
      </c>
      <c r="Z490" s="44">
        <f t="shared" si="284"/>
        <v>330.69</v>
      </c>
      <c r="AA490" s="44">
        <f t="shared" si="284"/>
        <v>330.69</v>
      </c>
    </row>
    <row r="491" spans="1:27" x14ac:dyDescent="0.2">
      <c r="A491" s="90" t="s">
        <v>1322</v>
      </c>
      <c r="B491" s="28" t="str">
        <f>"06"&amp;"."&amp;$B$640&amp;"."&amp;$B$641</f>
        <v>06.04.2023</v>
      </c>
      <c r="C491" s="82" t="s">
        <v>76</v>
      </c>
      <c r="D491" s="83">
        <f>ROUND(((D492+D493+D495+D494)/1000),5)</f>
        <v>1.8530500000000001</v>
      </c>
      <c r="E491" s="83">
        <f>ROUND(((E492+E493+E495+E494)/1000),5)</f>
        <v>1.8226800000000001</v>
      </c>
      <c r="F491" s="83">
        <f>ROUND(((F492+F493+F495+F494)/1000),5)</f>
        <v>1.7986</v>
      </c>
      <c r="G491" s="83">
        <f t="shared" ref="G491:AA491" si="285">ROUND(((G492+G493+G495+G494)/1000),5)</f>
        <v>1.79989</v>
      </c>
      <c r="H491" s="83">
        <f t="shared" si="285"/>
        <v>1.8103899999999999</v>
      </c>
      <c r="I491" s="83">
        <f t="shared" si="285"/>
        <v>1.8577300000000001</v>
      </c>
      <c r="J491" s="83">
        <f t="shared" si="285"/>
        <v>2.0691000000000002</v>
      </c>
      <c r="K491" s="83">
        <f t="shared" si="285"/>
        <v>2.3098100000000001</v>
      </c>
      <c r="L491" s="83">
        <f t="shared" si="285"/>
        <v>2.4801500000000001</v>
      </c>
      <c r="M491" s="83">
        <f t="shared" si="285"/>
        <v>2.4868999999999999</v>
      </c>
      <c r="N491" s="83">
        <f t="shared" si="285"/>
        <v>2.50284</v>
      </c>
      <c r="O491" s="83">
        <f t="shared" si="285"/>
        <v>2.5037199999999999</v>
      </c>
      <c r="P491" s="83">
        <f t="shared" si="285"/>
        <v>2.48082</v>
      </c>
      <c r="Q491" s="83">
        <f t="shared" si="285"/>
        <v>2.4893999999999998</v>
      </c>
      <c r="R491" s="83">
        <f t="shared" si="285"/>
        <v>2.4760200000000001</v>
      </c>
      <c r="S491" s="83">
        <f t="shared" si="285"/>
        <v>2.46435</v>
      </c>
      <c r="T491" s="83">
        <f t="shared" si="285"/>
        <v>2.44631</v>
      </c>
      <c r="U491" s="83">
        <f t="shared" si="285"/>
        <v>2.4165399999999999</v>
      </c>
      <c r="V491" s="83">
        <f t="shared" si="285"/>
        <v>2.4156499999999999</v>
      </c>
      <c r="W491" s="83">
        <f t="shared" si="285"/>
        <v>2.4324699999999999</v>
      </c>
      <c r="X491" s="83">
        <f t="shared" si="285"/>
        <v>2.52529</v>
      </c>
      <c r="Y491" s="83">
        <f t="shared" si="285"/>
        <v>2.4376000000000002</v>
      </c>
      <c r="Z491" s="83">
        <f t="shared" si="285"/>
        <v>2.0750799999999998</v>
      </c>
      <c r="AA491" s="83">
        <f t="shared" si="285"/>
        <v>1.88852</v>
      </c>
    </row>
    <row r="492" spans="1:27" ht="12.75" customHeight="1" outlineLevel="1" x14ac:dyDescent="0.2">
      <c r="A492" s="91" t="s">
        <v>1323</v>
      </c>
      <c r="B492" s="63" t="s">
        <v>233</v>
      </c>
      <c r="C492" s="43" t="s">
        <v>79</v>
      </c>
      <c r="D492" s="44">
        <v>1082.04</v>
      </c>
      <c r="E492" s="44">
        <v>1051.67</v>
      </c>
      <c r="F492" s="44">
        <v>1027.5899999999999</v>
      </c>
      <c r="G492" s="44">
        <v>1028.8800000000001</v>
      </c>
      <c r="H492" s="44">
        <v>1039.3800000000001</v>
      </c>
      <c r="I492" s="44">
        <v>1086.72</v>
      </c>
      <c r="J492" s="44">
        <v>1298.0899999999999</v>
      </c>
      <c r="K492" s="44">
        <v>1538.8</v>
      </c>
      <c r="L492" s="44">
        <v>1709.14</v>
      </c>
      <c r="M492" s="44">
        <v>1715.89</v>
      </c>
      <c r="N492" s="44">
        <v>1731.83</v>
      </c>
      <c r="O492" s="44">
        <v>1732.71</v>
      </c>
      <c r="P492" s="44">
        <v>1709.81</v>
      </c>
      <c r="Q492" s="44">
        <v>1718.39</v>
      </c>
      <c r="R492" s="44">
        <v>1705.01</v>
      </c>
      <c r="S492" s="44">
        <v>1693.34</v>
      </c>
      <c r="T492" s="44">
        <v>1675.3</v>
      </c>
      <c r="U492" s="44">
        <v>1645.53</v>
      </c>
      <c r="V492" s="44">
        <v>1644.64</v>
      </c>
      <c r="W492" s="44">
        <v>1661.46</v>
      </c>
      <c r="X492" s="44">
        <v>1754.28</v>
      </c>
      <c r="Y492" s="44">
        <v>1666.59</v>
      </c>
      <c r="Z492" s="44">
        <v>1304.07</v>
      </c>
      <c r="AA492" s="44">
        <v>1117.51</v>
      </c>
    </row>
    <row r="493" spans="1:27" ht="12.75" customHeight="1" outlineLevel="1" x14ac:dyDescent="0.2">
      <c r="A493" s="91" t="s">
        <v>1324</v>
      </c>
      <c r="B493" s="63" t="s">
        <v>90</v>
      </c>
      <c r="C493" s="43" t="s">
        <v>79</v>
      </c>
      <c r="D493" s="44">
        <f>$D$468</f>
        <v>434.18</v>
      </c>
      <c r="E493" s="44">
        <f t="shared" ref="E493:AA493" si="286">$D$468</f>
        <v>434.18</v>
      </c>
      <c r="F493" s="44">
        <f t="shared" si="286"/>
        <v>434.18</v>
      </c>
      <c r="G493" s="44">
        <f t="shared" si="286"/>
        <v>434.18</v>
      </c>
      <c r="H493" s="44">
        <f t="shared" si="286"/>
        <v>434.18</v>
      </c>
      <c r="I493" s="44">
        <f t="shared" si="286"/>
        <v>434.18</v>
      </c>
      <c r="J493" s="44">
        <f t="shared" si="286"/>
        <v>434.18</v>
      </c>
      <c r="K493" s="44">
        <f t="shared" si="286"/>
        <v>434.18</v>
      </c>
      <c r="L493" s="44">
        <f t="shared" si="286"/>
        <v>434.18</v>
      </c>
      <c r="M493" s="44">
        <f t="shared" si="286"/>
        <v>434.18</v>
      </c>
      <c r="N493" s="44">
        <f t="shared" si="286"/>
        <v>434.18</v>
      </c>
      <c r="O493" s="44">
        <f t="shared" si="286"/>
        <v>434.18</v>
      </c>
      <c r="P493" s="44">
        <f t="shared" si="286"/>
        <v>434.18</v>
      </c>
      <c r="Q493" s="44">
        <f t="shared" si="286"/>
        <v>434.18</v>
      </c>
      <c r="R493" s="44">
        <f t="shared" si="286"/>
        <v>434.18</v>
      </c>
      <c r="S493" s="44">
        <f t="shared" si="286"/>
        <v>434.18</v>
      </c>
      <c r="T493" s="44">
        <f t="shared" si="286"/>
        <v>434.18</v>
      </c>
      <c r="U493" s="44">
        <f t="shared" si="286"/>
        <v>434.18</v>
      </c>
      <c r="V493" s="44">
        <f t="shared" si="286"/>
        <v>434.18</v>
      </c>
      <c r="W493" s="44">
        <f t="shared" si="286"/>
        <v>434.18</v>
      </c>
      <c r="X493" s="44">
        <f t="shared" si="286"/>
        <v>434.18</v>
      </c>
      <c r="Y493" s="44">
        <f t="shared" si="286"/>
        <v>434.18</v>
      </c>
      <c r="Z493" s="44">
        <f t="shared" si="286"/>
        <v>434.18</v>
      </c>
      <c r="AA493" s="44">
        <f t="shared" si="286"/>
        <v>434.18</v>
      </c>
    </row>
    <row r="494" spans="1:27" ht="12.75" customHeight="1" outlineLevel="1" x14ac:dyDescent="0.2">
      <c r="A494" s="91" t="s">
        <v>1325</v>
      </c>
      <c r="B494" s="63" t="s">
        <v>83</v>
      </c>
      <c r="C494" s="43" t="s">
        <v>79</v>
      </c>
      <c r="D494" s="44">
        <v>6.14</v>
      </c>
      <c r="E494" s="44">
        <v>6.14</v>
      </c>
      <c r="F494" s="44">
        <v>6.14</v>
      </c>
      <c r="G494" s="44">
        <v>6.14</v>
      </c>
      <c r="H494" s="44">
        <v>6.14</v>
      </c>
      <c r="I494" s="44">
        <v>6.14</v>
      </c>
      <c r="J494" s="44">
        <v>6.14</v>
      </c>
      <c r="K494" s="44">
        <v>6.14</v>
      </c>
      <c r="L494" s="44">
        <v>6.14</v>
      </c>
      <c r="M494" s="44">
        <v>6.14</v>
      </c>
      <c r="N494" s="44">
        <v>6.14</v>
      </c>
      <c r="O494" s="44">
        <v>6.14</v>
      </c>
      <c r="P494" s="44">
        <v>6.14</v>
      </c>
      <c r="Q494" s="44">
        <v>6.14</v>
      </c>
      <c r="R494" s="44">
        <v>6.14</v>
      </c>
      <c r="S494" s="44">
        <v>6.14</v>
      </c>
      <c r="T494" s="44">
        <v>6.14</v>
      </c>
      <c r="U494" s="44">
        <v>6.14</v>
      </c>
      <c r="V494" s="44">
        <v>6.14</v>
      </c>
      <c r="W494" s="44">
        <v>6.14</v>
      </c>
      <c r="X494" s="44">
        <v>6.14</v>
      </c>
      <c r="Y494" s="44">
        <v>6.14</v>
      </c>
      <c r="Z494" s="44">
        <v>6.14</v>
      </c>
      <c r="AA494" s="44">
        <v>6.14</v>
      </c>
    </row>
    <row r="495" spans="1:27" ht="12.75" customHeight="1" outlineLevel="1" x14ac:dyDescent="0.2">
      <c r="A495" s="91" t="s">
        <v>1326</v>
      </c>
      <c r="B495" s="63" t="s">
        <v>81</v>
      </c>
      <c r="C495" s="43" t="s">
        <v>79</v>
      </c>
      <c r="D495" s="44">
        <f>$D$11</f>
        <v>330.69</v>
      </c>
      <c r="E495" s="44">
        <f t="shared" ref="E495:AA495" si="287">$D$11</f>
        <v>330.69</v>
      </c>
      <c r="F495" s="44">
        <f t="shared" si="287"/>
        <v>330.69</v>
      </c>
      <c r="G495" s="44">
        <f t="shared" si="287"/>
        <v>330.69</v>
      </c>
      <c r="H495" s="44">
        <f t="shared" si="287"/>
        <v>330.69</v>
      </c>
      <c r="I495" s="44">
        <f t="shared" si="287"/>
        <v>330.69</v>
      </c>
      <c r="J495" s="44">
        <f t="shared" si="287"/>
        <v>330.69</v>
      </c>
      <c r="K495" s="44">
        <f t="shared" si="287"/>
        <v>330.69</v>
      </c>
      <c r="L495" s="44">
        <f t="shared" si="287"/>
        <v>330.69</v>
      </c>
      <c r="M495" s="44">
        <f t="shared" si="287"/>
        <v>330.69</v>
      </c>
      <c r="N495" s="44">
        <f t="shared" si="287"/>
        <v>330.69</v>
      </c>
      <c r="O495" s="44">
        <f t="shared" si="287"/>
        <v>330.69</v>
      </c>
      <c r="P495" s="44">
        <f t="shared" si="287"/>
        <v>330.69</v>
      </c>
      <c r="Q495" s="44">
        <f t="shared" si="287"/>
        <v>330.69</v>
      </c>
      <c r="R495" s="44">
        <f t="shared" si="287"/>
        <v>330.69</v>
      </c>
      <c r="S495" s="44">
        <f t="shared" si="287"/>
        <v>330.69</v>
      </c>
      <c r="T495" s="44">
        <f t="shared" si="287"/>
        <v>330.69</v>
      </c>
      <c r="U495" s="44">
        <f t="shared" si="287"/>
        <v>330.69</v>
      </c>
      <c r="V495" s="44">
        <f t="shared" si="287"/>
        <v>330.69</v>
      </c>
      <c r="W495" s="44">
        <f t="shared" si="287"/>
        <v>330.69</v>
      </c>
      <c r="X495" s="44">
        <f t="shared" si="287"/>
        <v>330.69</v>
      </c>
      <c r="Y495" s="44">
        <f t="shared" si="287"/>
        <v>330.69</v>
      </c>
      <c r="Z495" s="44">
        <f t="shared" si="287"/>
        <v>330.69</v>
      </c>
      <c r="AA495" s="44">
        <f t="shared" si="287"/>
        <v>330.69</v>
      </c>
    </row>
    <row r="496" spans="1:27" x14ac:dyDescent="0.2">
      <c r="A496" s="90" t="s">
        <v>1327</v>
      </c>
      <c r="B496" s="28" t="str">
        <f>"07"&amp;"."&amp;$B$640&amp;"."&amp;$B$641</f>
        <v>07.04.2023</v>
      </c>
      <c r="C496" s="82" t="s">
        <v>76</v>
      </c>
      <c r="D496" s="83">
        <f>ROUND(((D497+D498+D500+D499)/1000),5)</f>
        <v>1.83754</v>
      </c>
      <c r="E496" s="83">
        <f>ROUND(((E497+E498+E500+E499)/1000),5)</f>
        <v>1.7516</v>
      </c>
      <c r="F496" s="83">
        <f>ROUND(((F497+F498+F500+F499)/1000),5)</f>
        <v>1.71228</v>
      </c>
      <c r="G496" s="83">
        <f t="shared" ref="G496:AA496" si="288">ROUND(((G497+G498+G500+G499)/1000),5)</f>
        <v>1.7240200000000001</v>
      </c>
      <c r="H496" s="83">
        <f t="shared" si="288"/>
        <v>1.81169</v>
      </c>
      <c r="I496" s="83">
        <f t="shared" si="288"/>
        <v>1.87168</v>
      </c>
      <c r="J496" s="83">
        <f t="shared" si="288"/>
        <v>2.05863</v>
      </c>
      <c r="K496" s="83">
        <f t="shared" si="288"/>
        <v>2.3384100000000001</v>
      </c>
      <c r="L496" s="83">
        <f t="shared" si="288"/>
        <v>2.47539</v>
      </c>
      <c r="M496" s="83">
        <f t="shared" si="288"/>
        <v>2.5717300000000001</v>
      </c>
      <c r="N496" s="83">
        <f t="shared" si="288"/>
        <v>2.6152299999999999</v>
      </c>
      <c r="O496" s="83">
        <f t="shared" si="288"/>
        <v>2.6420699999999999</v>
      </c>
      <c r="P496" s="83">
        <f t="shared" si="288"/>
        <v>2.6114899999999999</v>
      </c>
      <c r="Q496" s="83">
        <f t="shared" si="288"/>
        <v>2.6399599999999999</v>
      </c>
      <c r="R496" s="83">
        <f t="shared" si="288"/>
        <v>2.6070500000000001</v>
      </c>
      <c r="S496" s="83">
        <f t="shared" si="288"/>
        <v>2.52163</v>
      </c>
      <c r="T496" s="83">
        <f t="shared" si="288"/>
        <v>2.5264700000000002</v>
      </c>
      <c r="U496" s="83">
        <f t="shared" si="288"/>
        <v>2.45607</v>
      </c>
      <c r="V496" s="83">
        <f t="shared" si="288"/>
        <v>2.4639600000000002</v>
      </c>
      <c r="W496" s="83">
        <f t="shared" si="288"/>
        <v>2.6099399999999999</v>
      </c>
      <c r="X496" s="83">
        <f t="shared" si="288"/>
        <v>2.6483400000000001</v>
      </c>
      <c r="Y496" s="83">
        <f t="shared" si="288"/>
        <v>2.57924</v>
      </c>
      <c r="Z496" s="83">
        <f t="shared" si="288"/>
        <v>2.3326600000000002</v>
      </c>
      <c r="AA496" s="83">
        <f t="shared" si="288"/>
        <v>2.0888499999999999</v>
      </c>
    </row>
    <row r="497" spans="1:27" ht="12.75" customHeight="1" outlineLevel="1" x14ac:dyDescent="0.2">
      <c r="A497" s="91" t="s">
        <v>1328</v>
      </c>
      <c r="B497" s="63" t="s">
        <v>233</v>
      </c>
      <c r="C497" s="43" t="s">
        <v>79</v>
      </c>
      <c r="D497" s="44">
        <v>1066.53</v>
      </c>
      <c r="E497" s="44">
        <v>980.59</v>
      </c>
      <c r="F497" s="44">
        <v>941.27</v>
      </c>
      <c r="G497" s="44">
        <v>953.01</v>
      </c>
      <c r="H497" s="44">
        <v>1040.68</v>
      </c>
      <c r="I497" s="44">
        <v>1100.67</v>
      </c>
      <c r="J497" s="44">
        <v>1287.6199999999999</v>
      </c>
      <c r="K497" s="44">
        <v>1567.4</v>
      </c>
      <c r="L497" s="44">
        <v>1704.38</v>
      </c>
      <c r="M497" s="44">
        <v>1800.72</v>
      </c>
      <c r="N497" s="44">
        <v>1844.22</v>
      </c>
      <c r="O497" s="44">
        <v>1871.06</v>
      </c>
      <c r="P497" s="44">
        <v>1840.48</v>
      </c>
      <c r="Q497" s="44">
        <v>1868.95</v>
      </c>
      <c r="R497" s="44">
        <v>1836.04</v>
      </c>
      <c r="S497" s="44">
        <v>1750.62</v>
      </c>
      <c r="T497" s="44">
        <v>1755.46</v>
      </c>
      <c r="U497" s="44">
        <v>1685.06</v>
      </c>
      <c r="V497" s="44">
        <v>1692.95</v>
      </c>
      <c r="W497" s="44">
        <v>1838.93</v>
      </c>
      <c r="X497" s="44">
        <v>1877.33</v>
      </c>
      <c r="Y497" s="44">
        <v>1808.23</v>
      </c>
      <c r="Z497" s="44">
        <v>1561.65</v>
      </c>
      <c r="AA497" s="44">
        <v>1317.84</v>
      </c>
    </row>
    <row r="498" spans="1:27" ht="12.75" customHeight="1" outlineLevel="1" x14ac:dyDescent="0.2">
      <c r="A498" s="91" t="s">
        <v>1329</v>
      </c>
      <c r="B498" s="63" t="s">
        <v>90</v>
      </c>
      <c r="C498" s="43" t="s">
        <v>79</v>
      </c>
      <c r="D498" s="44">
        <f>$D$468</f>
        <v>434.18</v>
      </c>
      <c r="E498" s="44">
        <f t="shared" ref="E498:AA498" si="289">$D$468</f>
        <v>434.18</v>
      </c>
      <c r="F498" s="44">
        <f t="shared" si="289"/>
        <v>434.18</v>
      </c>
      <c r="G498" s="44">
        <f t="shared" si="289"/>
        <v>434.18</v>
      </c>
      <c r="H498" s="44">
        <f t="shared" si="289"/>
        <v>434.18</v>
      </c>
      <c r="I498" s="44">
        <f t="shared" si="289"/>
        <v>434.18</v>
      </c>
      <c r="J498" s="44">
        <f t="shared" si="289"/>
        <v>434.18</v>
      </c>
      <c r="K498" s="44">
        <f t="shared" si="289"/>
        <v>434.18</v>
      </c>
      <c r="L498" s="44">
        <f t="shared" si="289"/>
        <v>434.18</v>
      </c>
      <c r="M498" s="44">
        <f t="shared" si="289"/>
        <v>434.18</v>
      </c>
      <c r="N498" s="44">
        <f t="shared" si="289"/>
        <v>434.18</v>
      </c>
      <c r="O498" s="44">
        <f t="shared" si="289"/>
        <v>434.18</v>
      </c>
      <c r="P498" s="44">
        <f t="shared" si="289"/>
        <v>434.18</v>
      </c>
      <c r="Q498" s="44">
        <f t="shared" si="289"/>
        <v>434.18</v>
      </c>
      <c r="R498" s="44">
        <f t="shared" si="289"/>
        <v>434.18</v>
      </c>
      <c r="S498" s="44">
        <f t="shared" si="289"/>
        <v>434.18</v>
      </c>
      <c r="T498" s="44">
        <f t="shared" si="289"/>
        <v>434.18</v>
      </c>
      <c r="U498" s="44">
        <f t="shared" si="289"/>
        <v>434.18</v>
      </c>
      <c r="V498" s="44">
        <f t="shared" si="289"/>
        <v>434.18</v>
      </c>
      <c r="W498" s="44">
        <f t="shared" si="289"/>
        <v>434.18</v>
      </c>
      <c r="X498" s="44">
        <f t="shared" si="289"/>
        <v>434.18</v>
      </c>
      <c r="Y498" s="44">
        <f t="shared" si="289"/>
        <v>434.18</v>
      </c>
      <c r="Z498" s="44">
        <f t="shared" si="289"/>
        <v>434.18</v>
      </c>
      <c r="AA498" s="44">
        <f t="shared" si="289"/>
        <v>434.18</v>
      </c>
    </row>
    <row r="499" spans="1:27" ht="12.75" customHeight="1" outlineLevel="1" x14ac:dyDescent="0.2">
      <c r="A499" s="91" t="s">
        <v>1330</v>
      </c>
      <c r="B499" s="63" t="s">
        <v>83</v>
      </c>
      <c r="C499" s="43" t="s">
        <v>79</v>
      </c>
      <c r="D499" s="44">
        <v>6.14</v>
      </c>
      <c r="E499" s="44">
        <v>6.14</v>
      </c>
      <c r="F499" s="44">
        <v>6.14</v>
      </c>
      <c r="G499" s="44">
        <v>6.14</v>
      </c>
      <c r="H499" s="44">
        <v>6.14</v>
      </c>
      <c r="I499" s="44">
        <v>6.14</v>
      </c>
      <c r="J499" s="44">
        <v>6.14</v>
      </c>
      <c r="K499" s="44">
        <v>6.14</v>
      </c>
      <c r="L499" s="44">
        <v>6.14</v>
      </c>
      <c r="M499" s="44">
        <v>6.14</v>
      </c>
      <c r="N499" s="44">
        <v>6.14</v>
      </c>
      <c r="O499" s="44">
        <v>6.14</v>
      </c>
      <c r="P499" s="44">
        <v>6.14</v>
      </c>
      <c r="Q499" s="44">
        <v>6.14</v>
      </c>
      <c r="R499" s="44">
        <v>6.14</v>
      </c>
      <c r="S499" s="44">
        <v>6.14</v>
      </c>
      <c r="T499" s="44">
        <v>6.14</v>
      </c>
      <c r="U499" s="44">
        <v>6.14</v>
      </c>
      <c r="V499" s="44">
        <v>6.14</v>
      </c>
      <c r="W499" s="44">
        <v>6.14</v>
      </c>
      <c r="X499" s="44">
        <v>6.14</v>
      </c>
      <c r="Y499" s="44">
        <v>6.14</v>
      </c>
      <c r="Z499" s="44">
        <v>6.14</v>
      </c>
      <c r="AA499" s="44">
        <v>6.14</v>
      </c>
    </row>
    <row r="500" spans="1:27" ht="12.75" customHeight="1" outlineLevel="1" x14ac:dyDescent="0.2">
      <c r="A500" s="91" t="s">
        <v>1331</v>
      </c>
      <c r="B500" s="63" t="s">
        <v>81</v>
      </c>
      <c r="C500" s="43" t="s">
        <v>79</v>
      </c>
      <c r="D500" s="44">
        <f>$D$11</f>
        <v>330.69</v>
      </c>
      <c r="E500" s="44">
        <f t="shared" ref="E500:AA500" si="290">$D$11</f>
        <v>330.69</v>
      </c>
      <c r="F500" s="44">
        <f t="shared" si="290"/>
        <v>330.69</v>
      </c>
      <c r="G500" s="44">
        <f t="shared" si="290"/>
        <v>330.69</v>
      </c>
      <c r="H500" s="44">
        <f t="shared" si="290"/>
        <v>330.69</v>
      </c>
      <c r="I500" s="44">
        <f t="shared" si="290"/>
        <v>330.69</v>
      </c>
      <c r="J500" s="44">
        <f t="shared" si="290"/>
        <v>330.69</v>
      </c>
      <c r="K500" s="44">
        <f t="shared" si="290"/>
        <v>330.69</v>
      </c>
      <c r="L500" s="44">
        <f t="shared" si="290"/>
        <v>330.69</v>
      </c>
      <c r="M500" s="44">
        <f t="shared" si="290"/>
        <v>330.69</v>
      </c>
      <c r="N500" s="44">
        <f t="shared" si="290"/>
        <v>330.69</v>
      </c>
      <c r="O500" s="44">
        <f t="shared" si="290"/>
        <v>330.69</v>
      </c>
      <c r="P500" s="44">
        <f t="shared" si="290"/>
        <v>330.69</v>
      </c>
      <c r="Q500" s="44">
        <f t="shared" si="290"/>
        <v>330.69</v>
      </c>
      <c r="R500" s="44">
        <f t="shared" si="290"/>
        <v>330.69</v>
      </c>
      <c r="S500" s="44">
        <f t="shared" si="290"/>
        <v>330.69</v>
      </c>
      <c r="T500" s="44">
        <f t="shared" si="290"/>
        <v>330.69</v>
      </c>
      <c r="U500" s="44">
        <f t="shared" si="290"/>
        <v>330.69</v>
      </c>
      <c r="V500" s="44">
        <f t="shared" si="290"/>
        <v>330.69</v>
      </c>
      <c r="W500" s="44">
        <f t="shared" si="290"/>
        <v>330.69</v>
      </c>
      <c r="X500" s="44">
        <f t="shared" si="290"/>
        <v>330.69</v>
      </c>
      <c r="Y500" s="44">
        <f t="shared" si="290"/>
        <v>330.69</v>
      </c>
      <c r="Z500" s="44">
        <f t="shared" si="290"/>
        <v>330.69</v>
      </c>
      <c r="AA500" s="44">
        <f t="shared" si="290"/>
        <v>330.69</v>
      </c>
    </row>
    <row r="501" spans="1:27" x14ac:dyDescent="0.2">
      <c r="A501" s="90" t="s">
        <v>1332</v>
      </c>
      <c r="B501" s="28" t="str">
        <f>"08"&amp;"."&amp;$B$640&amp;"."&amp;$B$641</f>
        <v>08.04.2023</v>
      </c>
      <c r="C501" s="82" t="s">
        <v>76</v>
      </c>
      <c r="D501" s="83">
        <f>ROUND(((D502+D503+D505+D504)/1000),5)</f>
        <v>1.9930300000000001</v>
      </c>
      <c r="E501" s="83">
        <f>ROUND(((E502+E503+E505+E504)/1000),5)</f>
        <v>1.8886499999999999</v>
      </c>
      <c r="F501" s="83">
        <f>ROUND(((F502+F503+F505+F504)/1000),5)</f>
        <v>1.86992</v>
      </c>
      <c r="G501" s="83">
        <f t="shared" ref="G501:AA501" si="291">ROUND(((G502+G503+G505+G504)/1000),5)</f>
        <v>1.8771100000000001</v>
      </c>
      <c r="H501" s="83">
        <f t="shared" si="291"/>
        <v>1.8827199999999999</v>
      </c>
      <c r="I501" s="83">
        <f t="shared" si="291"/>
        <v>1.90578</v>
      </c>
      <c r="J501" s="83">
        <f t="shared" si="291"/>
        <v>1.90903</v>
      </c>
      <c r="K501" s="83">
        <f t="shared" si="291"/>
        <v>2.0297700000000001</v>
      </c>
      <c r="L501" s="83">
        <f t="shared" si="291"/>
        <v>2.3349500000000001</v>
      </c>
      <c r="M501" s="83">
        <f t="shared" si="291"/>
        <v>2.3942600000000001</v>
      </c>
      <c r="N501" s="83">
        <f t="shared" si="291"/>
        <v>2.4382600000000001</v>
      </c>
      <c r="O501" s="83">
        <f t="shared" si="291"/>
        <v>2.6360000000000001</v>
      </c>
      <c r="P501" s="83">
        <f t="shared" si="291"/>
        <v>2.5113099999999999</v>
      </c>
      <c r="Q501" s="83">
        <f t="shared" si="291"/>
        <v>2.4616099999999999</v>
      </c>
      <c r="R501" s="83">
        <f t="shared" si="291"/>
        <v>2.4263499999999998</v>
      </c>
      <c r="S501" s="83">
        <f t="shared" si="291"/>
        <v>2.41568</v>
      </c>
      <c r="T501" s="83">
        <f t="shared" si="291"/>
        <v>2.44068</v>
      </c>
      <c r="U501" s="83">
        <f t="shared" si="291"/>
        <v>2.39689</v>
      </c>
      <c r="V501" s="83">
        <f t="shared" si="291"/>
        <v>2.40483</v>
      </c>
      <c r="W501" s="83">
        <f t="shared" si="291"/>
        <v>2.6081599999999998</v>
      </c>
      <c r="X501" s="83">
        <f t="shared" si="291"/>
        <v>2.6263399999999999</v>
      </c>
      <c r="Y501" s="83">
        <f t="shared" si="291"/>
        <v>2.5543200000000001</v>
      </c>
      <c r="Z501" s="83">
        <f t="shared" si="291"/>
        <v>2.2668699999999999</v>
      </c>
      <c r="AA501" s="83">
        <f t="shared" si="291"/>
        <v>2.05816</v>
      </c>
    </row>
    <row r="502" spans="1:27" ht="12.75" customHeight="1" outlineLevel="1" x14ac:dyDescent="0.2">
      <c r="A502" s="91" t="s">
        <v>1333</v>
      </c>
      <c r="B502" s="63" t="s">
        <v>233</v>
      </c>
      <c r="C502" s="43" t="s">
        <v>79</v>
      </c>
      <c r="D502" s="44">
        <v>1222.02</v>
      </c>
      <c r="E502" s="44">
        <v>1117.6400000000001</v>
      </c>
      <c r="F502" s="44">
        <v>1098.9100000000001</v>
      </c>
      <c r="G502" s="44">
        <v>1106.0999999999999</v>
      </c>
      <c r="H502" s="44">
        <v>1111.71</v>
      </c>
      <c r="I502" s="44">
        <v>1134.77</v>
      </c>
      <c r="J502" s="44">
        <v>1138.02</v>
      </c>
      <c r="K502" s="44">
        <v>1258.76</v>
      </c>
      <c r="L502" s="44">
        <v>1563.94</v>
      </c>
      <c r="M502" s="44">
        <v>1623.25</v>
      </c>
      <c r="N502" s="44">
        <v>1667.25</v>
      </c>
      <c r="O502" s="44">
        <v>1864.99</v>
      </c>
      <c r="P502" s="44">
        <v>1740.3</v>
      </c>
      <c r="Q502" s="44">
        <v>1690.6</v>
      </c>
      <c r="R502" s="44">
        <v>1655.34</v>
      </c>
      <c r="S502" s="44">
        <v>1644.67</v>
      </c>
      <c r="T502" s="44">
        <v>1669.67</v>
      </c>
      <c r="U502" s="44">
        <v>1625.88</v>
      </c>
      <c r="V502" s="44">
        <v>1633.82</v>
      </c>
      <c r="W502" s="44">
        <v>1837.15</v>
      </c>
      <c r="X502" s="44">
        <v>1855.33</v>
      </c>
      <c r="Y502" s="44">
        <v>1783.31</v>
      </c>
      <c r="Z502" s="44">
        <v>1495.86</v>
      </c>
      <c r="AA502" s="44">
        <v>1287.1500000000001</v>
      </c>
    </row>
    <row r="503" spans="1:27" ht="12.75" customHeight="1" outlineLevel="1" x14ac:dyDescent="0.2">
      <c r="A503" s="91" t="s">
        <v>1334</v>
      </c>
      <c r="B503" s="63" t="s">
        <v>90</v>
      </c>
      <c r="C503" s="43" t="s">
        <v>79</v>
      </c>
      <c r="D503" s="44">
        <f>$D$468</f>
        <v>434.18</v>
      </c>
      <c r="E503" s="44">
        <f t="shared" ref="E503:AA503" si="292">$D$468</f>
        <v>434.18</v>
      </c>
      <c r="F503" s="44">
        <f t="shared" si="292"/>
        <v>434.18</v>
      </c>
      <c r="G503" s="44">
        <f t="shared" si="292"/>
        <v>434.18</v>
      </c>
      <c r="H503" s="44">
        <f t="shared" si="292"/>
        <v>434.18</v>
      </c>
      <c r="I503" s="44">
        <f t="shared" si="292"/>
        <v>434.18</v>
      </c>
      <c r="J503" s="44">
        <f t="shared" si="292"/>
        <v>434.18</v>
      </c>
      <c r="K503" s="44">
        <f t="shared" si="292"/>
        <v>434.18</v>
      </c>
      <c r="L503" s="44">
        <f t="shared" si="292"/>
        <v>434.18</v>
      </c>
      <c r="M503" s="44">
        <f t="shared" si="292"/>
        <v>434.18</v>
      </c>
      <c r="N503" s="44">
        <f t="shared" si="292"/>
        <v>434.18</v>
      </c>
      <c r="O503" s="44">
        <f t="shared" si="292"/>
        <v>434.18</v>
      </c>
      <c r="P503" s="44">
        <f t="shared" si="292"/>
        <v>434.18</v>
      </c>
      <c r="Q503" s="44">
        <f t="shared" si="292"/>
        <v>434.18</v>
      </c>
      <c r="R503" s="44">
        <f t="shared" si="292"/>
        <v>434.18</v>
      </c>
      <c r="S503" s="44">
        <f t="shared" si="292"/>
        <v>434.18</v>
      </c>
      <c r="T503" s="44">
        <f t="shared" si="292"/>
        <v>434.18</v>
      </c>
      <c r="U503" s="44">
        <f t="shared" si="292"/>
        <v>434.18</v>
      </c>
      <c r="V503" s="44">
        <f t="shared" si="292"/>
        <v>434.18</v>
      </c>
      <c r="W503" s="44">
        <f t="shared" si="292"/>
        <v>434.18</v>
      </c>
      <c r="X503" s="44">
        <f t="shared" si="292"/>
        <v>434.18</v>
      </c>
      <c r="Y503" s="44">
        <f t="shared" si="292"/>
        <v>434.18</v>
      </c>
      <c r="Z503" s="44">
        <f t="shared" si="292"/>
        <v>434.18</v>
      </c>
      <c r="AA503" s="44">
        <f t="shared" si="292"/>
        <v>434.18</v>
      </c>
    </row>
    <row r="504" spans="1:27" ht="12.75" customHeight="1" outlineLevel="1" x14ac:dyDescent="0.2">
      <c r="A504" s="91" t="s">
        <v>1335</v>
      </c>
      <c r="B504" s="63" t="s">
        <v>83</v>
      </c>
      <c r="C504" s="43" t="s">
        <v>79</v>
      </c>
      <c r="D504" s="44">
        <v>6.14</v>
      </c>
      <c r="E504" s="44">
        <v>6.14</v>
      </c>
      <c r="F504" s="44">
        <v>6.14</v>
      </c>
      <c r="G504" s="44">
        <v>6.14</v>
      </c>
      <c r="H504" s="44">
        <v>6.14</v>
      </c>
      <c r="I504" s="44">
        <v>6.14</v>
      </c>
      <c r="J504" s="44">
        <v>6.14</v>
      </c>
      <c r="K504" s="44">
        <v>6.14</v>
      </c>
      <c r="L504" s="44">
        <v>6.14</v>
      </c>
      <c r="M504" s="44">
        <v>6.14</v>
      </c>
      <c r="N504" s="44">
        <v>6.14</v>
      </c>
      <c r="O504" s="44">
        <v>6.14</v>
      </c>
      <c r="P504" s="44">
        <v>6.14</v>
      </c>
      <c r="Q504" s="44">
        <v>6.14</v>
      </c>
      <c r="R504" s="44">
        <v>6.14</v>
      </c>
      <c r="S504" s="44">
        <v>6.14</v>
      </c>
      <c r="T504" s="44">
        <v>6.14</v>
      </c>
      <c r="U504" s="44">
        <v>6.14</v>
      </c>
      <c r="V504" s="44">
        <v>6.14</v>
      </c>
      <c r="W504" s="44">
        <v>6.14</v>
      </c>
      <c r="X504" s="44">
        <v>6.14</v>
      </c>
      <c r="Y504" s="44">
        <v>6.14</v>
      </c>
      <c r="Z504" s="44">
        <v>6.14</v>
      </c>
      <c r="AA504" s="44">
        <v>6.14</v>
      </c>
    </row>
    <row r="505" spans="1:27" ht="12.75" customHeight="1" outlineLevel="1" x14ac:dyDescent="0.2">
      <c r="A505" s="91" t="s">
        <v>1336</v>
      </c>
      <c r="B505" s="63" t="s">
        <v>81</v>
      </c>
      <c r="C505" s="43" t="s">
        <v>79</v>
      </c>
      <c r="D505" s="44">
        <f>$D$11</f>
        <v>330.69</v>
      </c>
      <c r="E505" s="44">
        <f t="shared" ref="E505:AA505" si="293">$D$11</f>
        <v>330.69</v>
      </c>
      <c r="F505" s="44">
        <f t="shared" si="293"/>
        <v>330.69</v>
      </c>
      <c r="G505" s="44">
        <f t="shared" si="293"/>
        <v>330.69</v>
      </c>
      <c r="H505" s="44">
        <f t="shared" si="293"/>
        <v>330.69</v>
      </c>
      <c r="I505" s="44">
        <f t="shared" si="293"/>
        <v>330.69</v>
      </c>
      <c r="J505" s="44">
        <f t="shared" si="293"/>
        <v>330.69</v>
      </c>
      <c r="K505" s="44">
        <f t="shared" si="293"/>
        <v>330.69</v>
      </c>
      <c r="L505" s="44">
        <f t="shared" si="293"/>
        <v>330.69</v>
      </c>
      <c r="M505" s="44">
        <f t="shared" si="293"/>
        <v>330.69</v>
      </c>
      <c r="N505" s="44">
        <f t="shared" si="293"/>
        <v>330.69</v>
      </c>
      <c r="O505" s="44">
        <f t="shared" si="293"/>
        <v>330.69</v>
      </c>
      <c r="P505" s="44">
        <f t="shared" si="293"/>
        <v>330.69</v>
      </c>
      <c r="Q505" s="44">
        <f t="shared" si="293"/>
        <v>330.69</v>
      </c>
      <c r="R505" s="44">
        <f t="shared" si="293"/>
        <v>330.69</v>
      </c>
      <c r="S505" s="44">
        <f t="shared" si="293"/>
        <v>330.69</v>
      </c>
      <c r="T505" s="44">
        <f t="shared" si="293"/>
        <v>330.69</v>
      </c>
      <c r="U505" s="44">
        <f t="shared" si="293"/>
        <v>330.69</v>
      </c>
      <c r="V505" s="44">
        <f t="shared" si="293"/>
        <v>330.69</v>
      </c>
      <c r="W505" s="44">
        <f t="shared" si="293"/>
        <v>330.69</v>
      </c>
      <c r="X505" s="44">
        <f t="shared" si="293"/>
        <v>330.69</v>
      </c>
      <c r="Y505" s="44">
        <f t="shared" si="293"/>
        <v>330.69</v>
      </c>
      <c r="Z505" s="44">
        <f t="shared" si="293"/>
        <v>330.69</v>
      </c>
      <c r="AA505" s="44">
        <f t="shared" si="293"/>
        <v>330.69</v>
      </c>
    </row>
    <row r="506" spans="1:27" x14ac:dyDescent="0.2">
      <c r="A506" s="90" t="s">
        <v>1337</v>
      </c>
      <c r="B506" s="28" t="str">
        <f>"09"&amp;"."&amp;$B$640&amp;"."&amp;$B$641</f>
        <v>09.04.2023</v>
      </c>
      <c r="C506" s="82" t="s">
        <v>76</v>
      </c>
      <c r="D506" s="83">
        <f>ROUND(((D507+D508+D510+D509)/1000),5)</f>
        <v>1.97376</v>
      </c>
      <c r="E506" s="83">
        <f>ROUND(((E507+E508+E510+E509)/1000),5)</f>
        <v>1.8455699999999999</v>
      </c>
      <c r="F506" s="83">
        <f>ROUND(((F507+F508+F510+F509)/1000),5)</f>
        <v>1.8077300000000001</v>
      </c>
      <c r="G506" s="83">
        <f t="shared" ref="G506:AA506" si="294">ROUND(((G507+G508+G510+G509)/1000),5)</f>
        <v>1.7853000000000001</v>
      </c>
      <c r="H506" s="83">
        <f t="shared" si="294"/>
        <v>1.78833</v>
      </c>
      <c r="I506" s="83">
        <f t="shared" si="294"/>
        <v>1.7806500000000001</v>
      </c>
      <c r="J506" s="83">
        <f t="shared" si="294"/>
        <v>1.7315199999999999</v>
      </c>
      <c r="K506" s="83">
        <f t="shared" si="294"/>
        <v>1.81654</v>
      </c>
      <c r="L506" s="83">
        <f t="shared" si="294"/>
        <v>1.9199200000000001</v>
      </c>
      <c r="M506" s="83">
        <f t="shared" si="294"/>
        <v>2.1762100000000002</v>
      </c>
      <c r="N506" s="83">
        <f t="shared" si="294"/>
        <v>2.2936200000000002</v>
      </c>
      <c r="O506" s="83">
        <f t="shared" si="294"/>
        <v>2.3022399999999998</v>
      </c>
      <c r="P506" s="83">
        <f t="shared" si="294"/>
        <v>2.1639900000000001</v>
      </c>
      <c r="Q506" s="83">
        <f t="shared" si="294"/>
        <v>2.1281500000000002</v>
      </c>
      <c r="R506" s="83">
        <f t="shared" si="294"/>
        <v>2.1134300000000001</v>
      </c>
      <c r="S506" s="83">
        <f t="shared" si="294"/>
        <v>2.1039099999999999</v>
      </c>
      <c r="T506" s="83">
        <f t="shared" si="294"/>
        <v>2.10276</v>
      </c>
      <c r="U506" s="83">
        <f t="shared" si="294"/>
        <v>2.15117</v>
      </c>
      <c r="V506" s="83">
        <f t="shared" si="294"/>
        <v>2.3323200000000002</v>
      </c>
      <c r="W506" s="83">
        <f t="shared" si="294"/>
        <v>2.4951500000000002</v>
      </c>
      <c r="X506" s="83">
        <f t="shared" si="294"/>
        <v>2.4651900000000002</v>
      </c>
      <c r="Y506" s="83">
        <f t="shared" si="294"/>
        <v>2.4720399999999998</v>
      </c>
      <c r="Z506" s="83">
        <f t="shared" si="294"/>
        <v>2.0208499999999998</v>
      </c>
      <c r="AA506" s="83">
        <f t="shared" si="294"/>
        <v>1.8807</v>
      </c>
    </row>
    <row r="507" spans="1:27" ht="12.75" customHeight="1" outlineLevel="1" x14ac:dyDescent="0.2">
      <c r="A507" s="91" t="s">
        <v>1338</v>
      </c>
      <c r="B507" s="63" t="s">
        <v>233</v>
      </c>
      <c r="C507" s="43" t="s">
        <v>79</v>
      </c>
      <c r="D507" s="44">
        <v>1202.75</v>
      </c>
      <c r="E507" s="44">
        <v>1074.56</v>
      </c>
      <c r="F507" s="44">
        <v>1036.72</v>
      </c>
      <c r="G507" s="44">
        <v>1014.29</v>
      </c>
      <c r="H507" s="44">
        <v>1017.32</v>
      </c>
      <c r="I507" s="44">
        <v>1009.64</v>
      </c>
      <c r="J507" s="44">
        <v>960.51</v>
      </c>
      <c r="K507" s="44">
        <v>1045.53</v>
      </c>
      <c r="L507" s="44">
        <v>1148.9100000000001</v>
      </c>
      <c r="M507" s="44">
        <v>1405.2</v>
      </c>
      <c r="N507" s="44">
        <v>1522.61</v>
      </c>
      <c r="O507" s="44">
        <v>1531.23</v>
      </c>
      <c r="P507" s="44">
        <v>1392.98</v>
      </c>
      <c r="Q507" s="44">
        <v>1357.14</v>
      </c>
      <c r="R507" s="44">
        <v>1342.42</v>
      </c>
      <c r="S507" s="44">
        <v>1332.9</v>
      </c>
      <c r="T507" s="44">
        <v>1331.75</v>
      </c>
      <c r="U507" s="44">
        <v>1380.16</v>
      </c>
      <c r="V507" s="44">
        <v>1561.31</v>
      </c>
      <c r="W507" s="44">
        <v>1724.14</v>
      </c>
      <c r="X507" s="44">
        <v>1694.18</v>
      </c>
      <c r="Y507" s="44">
        <v>1701.03</v>
      </c>
      <c r="Z507" s="44">
        <v>1249.8399999999999</v>
      </c>
      <c r="AA507" s="44">
        <v>1109.69</v>
      </c>
    </row>
    <row r="508" spans="1:27" ht="12.75" customHeight="1" outlineLevel="1" x14ac:dyDescent="0.2">
      <c r="A508" s="91" t="s">
        <v>1339</v>
      </c>
      <c r="B508" s="63" t="s">
        <v>90</v>
      </c>
      <c r="C508" s="43" t="s">
        <v>79</v>
      </c>
      <c r="D508" s="44">
        <f>$D$468</f>
        <v>434.18</v>
      </c>
      <c r="E508" s="44">
        <f t="shared" ref="E508:AA508" si="295">$D$468</f>
        <v>434.18</v>
      </c>
      <c r="F508" s="44">
        <f t="shared" si="295"/>
        <v>434.18</v>
      </c>
      <c r="G508" s="44">
        <f t="shared" si="295"/>
        <v>434.18</v>
      </c>
      <c r="H508" s="44">
        <f t="shared" si="295"/>
        <v>434.18</v>
      </c>
      <c r="I508" s="44">
        <f t="shared" si="295"/>
        <v>434.18</v>
      </c>
      <c r="J508" s="44">
        <f t="shared" si="295"/>
        <v>434.18</v>
      </c>
      <c r="K508" s="44">
        <f t="shared" si="295"/>
        <v>434.18</v>
      </c>
      <c r="L508" s="44">
        <f t="shared" si="295"/>
        <v>434.18</v>
      </c>
      <c r="M508" s="44">
        <f t="shared" si="295"/>
        <v>434.18</v>
      </c>
      <c r="N508" s="44">
        <f t="shared" si="295"/>
        <v>434.18</v>
      </c>
      <c r="O508" s="44">
        <f t="shared" si="295"/>
        <v>434.18</v>
      </c>
      <c r="P508" s="44">
        <f t="shared" si="295"/>
        <v>434.18</v>
      </c>
      <c r="Q508" s="44">
        <f t="shared" si="295"/>
        <v>434.18</v>
      </c>
      <c r="R508" s="44">
        <f t="shared" si="295"/>
        <v>434.18</v>
      </c>
      <c r="S508" s="44">
        <f t="shared" si="295"/>
        <v>434.18</v>
      </c>
      <c r="T508" s="44">
        <f t="shared" si="295"/>
        <v>434.18</v>
      </c>
      <c r="U508" s="44">
        <f t="shared" si="295"/>
        <v>434.18</v>
      </c>
      <c r="V508" s="44">
        <f t="shared" si="295"/>
        <v>434.18</v>
      </c>
      <c r="W508" s="44">
        <f t="shared" si="295"/>
        <v>434.18</v>
      </c>
      <c r="X508" s="44">
        <f t="shared" si="295"/>
        <v>434.18</v>
      </c>
      <c r="Y508" s="44">
        <f t="shared" si="295"/>
        <v>434.18</v>
      </c>
      <c r="Z508" s="44">
        <f t="shared" si="295"/>
        <v>434.18</v>
      </c>
      <c r="AA508" s="44">
        <f t="shared" si="295"/>
        <v>434.18</v>
      </c>
    </row>
    <row r="509" spans="1:27" ht="12.75" customHeight="1" outlineLevel="1" x14ac:dyDescent="0.2">
      <c r="A509" s="91" t="s">
        <v>1340</v>
      </c>
      <c r="B509" s="63" t="s">
        <v>83</v>
      </c>
      <c r="C509" s="43" t="s">
        <v>79</v>
      </c>
      <c r="D509" s="44">
        <v>6.14</v>
      </c>
      <c r="E509" s="44">
        <v>6.14</v>
      </c>
      <c r="F509" s="44">
        <v>6.14</v>
      </c>
      <c r="G509" s="44">
        <v>6.14</v>
      </c>
      <c r="H509" s="44">
        <v>6.14</v>
      </c>
      <c r="I509" s="44">
        <v>6.14</v>
      </c>
      <c r="J509" s="44">
        <v>6.14</v>
      </c>
      <c r="K509" s="44">
        <v>6.14</v>
      </c>
      <c r="L509" s="44">
        <v>6.14</v>
      </c>
      <c r="M509" s="44">
        <v>6.14</v>
      </c>
      <c r="N509" s="44">
        <v>6.14</v>
      </c>
      <c r="O509" s="44">
        <v>6.14</v>
      </c>
      <c r="P509" s="44">
        <v>6.14</v>
      </c>
      <c r="Q509" s="44">
        <v>6.14</v>
      </c>
      <c r="R509" s="44">
        <v>6.14</v>
      </c>
      <c r="S509" s="44">
        <v>6.14</v>
      </c>
      <c r="T509" s="44">
        <v>6.14</v>
      </c>
      <c r="U509" s="44">
        <v>6.14</v>
      </c>
      <c r="V509" s="44">
        <v>6.14</v>
      </c>
      <c r="W509" s="44">
        <v>6.14</v>
      </c>
      <c r="X509" s="44">
        <v>6.14</v>
      </c>
      <c r="Y509" s="44">
        <v>6.14</v>
      </c>
      <c r="Z509" s="44">
        <v>6.14</v>
      </c>
      <c r="AA509" s="44">
        <v>6.14</v>
      </c>
    </row>
    <row r="510" spans="1:27" ht="12.75" customHeight="1" outlineLevel="1" x14ac:dyDescent="0.2">
      <c r="A510" s="91" t="s">
        <v>1341</v>
      </c>
      <c r="B510" s="63" t="s">
        <v>81</v>
      </c>
      <c r="C510" s="43" t="s">
        <v>79</v>
      </c>
      <c r="D510" s="44">
        <f>$D$11</f>
        <v>330.69</v>
      </c>
      <c r="E510" s="44">
        <f t="shared" ref="E510:AA510" si="296">$D$11</f>
        <v>330.69</v>
      </c>
      <c r="F510" s="44">
        <f t="shared" si="296"/>
        <v>330.69</v>
      </c>
      <c r="G510" s="44">
        <f t="shared" si="296"/>
        <v>330.69</v>
      </c>
      <c r="H510" s="44">
        <f t="shared" si="296"/>
        <v>330.69</v>
      </c>
      <c r="I510" s="44">
        <f t="shared" si="296"/>
        <v>330.69</v>
      </c>
      <c r="J510" s="44">
        <f t="shared" si="296"/>
        <v>330.69</v>
      </c>
      <c r="K510" s="44">
        <f t="shared" si="296"/>
        <v>330.69</v>
      </c>
      <c r="L510" s="44">
        <f t="shared" si="296"/>
        <v>330.69</v>
      </c>
      <c r="M510" s="44">
        <f t="shared" si="296"/>
        <v>330.69</v>
      </c>
      <c r="N510" s="44">
        <f t="shared" si="296"/>
        <v>330.69</v>
      </c>
      <c r="O510" s="44">
        <f t="shared" si="296"/>
        <v>330.69</v>
      </c>
      <c r="P510" s="44">
        <f t="shared" si="296"/>
        <v>330.69</v>
      </c>
      <c r="Q510" s="44">
        <f t="shared" si="296"/>
        <v>330.69</v>
      </c>
      <c r="R510" s="44">
        <f t="shared" si="296"/>
        <v>330.69</v>
      </c>
      <c r="S510" s="44">
        <f t="shared" si="296"/>
        <v>330.69</v>
      </c>
      <c r="T510" s="44">
        <f t="shared" si="296"/>
        <v>330.69</v>
      </c>
      <c r="U510" s="44">
        <f t="shared" si="296"/>
        <v>330.69</v>
      </c>
      <c r="V510" s="44">
        <f t="shared" si="296"/>
        <v>330.69</v>
      </c>
      <c r="W510" s="44">
        <f t="shared" si="296"/>
        <v>330.69</v>
      </c>
      <c r="X510" s="44">
        <f t="shared" si="296"/>
        <v>330.69</v>
      </c>
      <c r="Y510" s="44">
        <f t="shared" si="296"/>
        <v>330.69</v>
      </c>
      <c r="Z510" s="44">
        <f t="shared" si="296"/>
        <v>330.69</v>
      </c>
      <c r="AA510" s="44">
        <f t="shared" si="296"/>
        <v>330.69</v>
      </c>
    </row>
    <row r="511" spans="1:27" x14ac:dyDescent="0.2">
      <c r="A511" s="90" t="s">
        <v>1342</v>
      </c>
      <c r="B511" s="28" t="str">
        <f>"10"&amp;"."&amp;$B$640&amp;"."&amp;$B$641</f>
        <v>10.04.2023</v>
      </c>
      <c r="C511" s="82" t="s">
        <v>76</v>
      </c>
      <c r="D511" s="83">
        <f>ROUND(((D512+D513+D515+D514)/1000),5)</f>
        <v>1.8809499999999999</v>
      </c>
      <c r="E511" s="83">
        <f>ROUND(((E512+E513+E515+E514)/1000),5)</f>
        <v>1.833</v>
      </c>
      <c r="F511" s="83">
        <f>ROUND(((F512+F513+F515+F514)/1000),5)</f>
        <v>1.8238000000000001</v>
      </c>
      <c r="G511" s="83">
        <f t="shared" ref="G511:AA511" si="297">ROUND(((G512+G513+G515+G514)/1000),5)</f>
        <v>1.8236300000000001</v>
      </c>
      <c r="H511" s="83">
        <f t="shared" si="297"/>
        <v>1.84867</v>
      </c>
      <c r="I511" s="83">
        <f t="shared" si="297"/>
        <v>1.8789199999999999</v>
      </c>
      <c r="J511" s="83">
        <f t="shared" si="297"/>
        <v>1.9833099999999999</v>
      </c>
      <c r="K511" s="83">
        <f t="shared" si="297"/>
        <v>2.2425199999999998</v>
      </c>
      <c r="L511" s="83">
        <f t="shared" si="297"/>
        <v>2.5875699999999999</v>
      </c>
      <c r="M511" s="83">
        <f t="shared" si="297"/>
        <v>2.6693600000000002</v>
      </c>
      <c r="N511" s="83">
        <f t="shared" si="297"/>
        <v>2.6971699999999998</v>
      </c>
      <c r="O511" s="83">
        <f t="shared" si="297"/>
        <v>2.7538200000000002</v>
      </c>
      <c r="P511" s="83">
        <f t="shared" si="297"/>
        <v>2.7448299999999999</v>
      </c>
      <c r="Q511" s="83">
        <f t="shared" si="297"/>
        <v>2.7540399999999998</v>
      </c>
      <c r="R511" s="83">
        <f t="shared" si="297"/>
        <v>2.7270699999999999</v>
      </c>
      <c r="S511" s="83">
        <f t="shared" si="297"/>
        <v>2.69719</v>
      </c>
      <c r="T511" s="83">
        <f t="shared" si="297"/>
        <v>2.6388600000000002</v>
      </c>
      <c r="U511" s="83">
        <f t="shared" si="297"/>
        <v>2.4218899999999999</v>
      </c>
      <c r="V511" s="83">
        <f t="shared" si="297"/>
        <v>2.39418</v>
      </c>
      <c r="W511" s="83">
        <f t="shared" si="297"/>
        <v>2.5764499999999999</v>
      </c>
      <c r="X511" s="83">
        <f t="shared" si="297"/>
        <v>2.5868799999999998</v>
      </c>
      <c r="Y511" s="83">
        <f t="shared" si="297"/>
        <v>2.5626799999999998</v>
      </c>
      <c r="Z511" s="83">
        <f t="shared" si="297"/>
        <v>2.0451700000000002</v>
      </c>
      <c r="AA511" s="83">
        <f t="shared" si="297"/>
        <v>1.88327</v>
      </c>
    </row>
    <row r="512" spans="1:27" ht="12.75" customHeight="1" outlineLevel="1" x14ac:dyDescent="0.2">
      <c r="A512" s="91" t="s">
        <v>1343</v>
      </c>
      <c r="B512" s="63" t="s">
        <v>233</v>
      </c>
      <c r="C512" s="43" t="s">
        <v>79</v>
      </c>
      <c r="D512" s="44">
        <v>1109.94</v>
      </c>
      <c r="E512" s="44">
        <v>1061.99</v>
      </c>
      <c r="F512" s="44">
        <v>1052.79</v>
      </c>
      <c r="G512" s="44">
        <v>1052.6199999999999</v>
      </c>
      <c r="H512" s="44">
        <v>1077.6600000000001</v>
      </c>
      <c r="I512" s="44">
        <v>1107.9100000000001</v>
      </c>
      <c r="J512" s="44">
        <v>1212.3</v>
      </c>
      <c r="K512" s="44">
        <v>1471.51</v>
      </c>
      <c r="L512" s="44">
        <v>1816.56</v>
      </c>
      <c r="M512" s="44">
        <v>1898.35</v>
      </c>
      <c r="N512" s="44">
        <v>1926.16</v>
      </c>
      <c r="O512" s="44">
        <v>1982.81</v>
      </c>
      <c r="P512" s="44">
        <v>1973.82</v>
      </c>
      <c r="Q512" s="44">
        <v>1983.03</v>
      </c>
      <c r="R512" s="44">
        <v>1956.06</v>
      </c>
      <c r="S512" s="44">
        <v>1926.18</v>
      </c>
      <c r="T512" s="44">
        <v>1867.85</v>
      </c>
      <c r="U512" s="44">
        <v>1650.88</v>
      </c>
      <c r="V512" s="44">
        <v>1623.17</v>
      </c>
      <c r="W512" s="44">
        <v>1805.44</v>
      </c>
      <c r="X512" s="44">
        <v>1815.87</v>
      </c>
      <c r="Y512" s="44">
        <v>1791.67</v>
      </c>
      <c r="Z512" s="44">
        <v>1274.1600000000001</v>
      </c>
      <c r="AA512" s="44">
        <v>1112.26</v>
      </c>
    </row>
    <row r="513" spans="1:27" ht="12.75" customHeight="1" outlineLevel="1" x14ac:dyDescent="0.2">
      <c r="A513" s="91" t="s">
        <v>1344</v>
      </c>
      <c r="B513" s="63" t="s">
        <v>90</v>
      </c>
      <c r="C513" s="43" t="s">
        <v>79</v>
      </c>
      <c r="D513" s="44">
        <f>$D$468</f>
        <v>434.18</v>
      </c>
      <c r="E513" s="44">
        <f t="shared" ref="E513:AA513" si="298">$D$468</f>
        <v>434.18</v>
      </c>
      <c r="F513" s="44">
        <f t="shared" si="298"/>
        <v>434.18</v>
      </c>
      <c r="G513" s="44">
        <f t="shared" si="298"/>
        <v>434.18</v>
      </c>
      <c r="H513" s="44">
        <f t="shared" si="298"/>
        <v>434.18</v>
      </c>
      <c r="I513" s="44">
        <f t="shared" si="298"/>
        <v>434.18</v>
      </c>
      <c r="J513" s="44">
        <f t="shared" si="298"/>
        <v>434.18</v>
      </c>
      <c r="K513" s="44">
        <f t="shared" si="298"/>
        <v>434.18</v>
      </c>
      <c r="L513" s="44">
        <f t="shared" si="298"/>
        <v>434.18</v>
      </c>
      <c r="M513" s="44">
        <f t="shared" si="298"/>
        <v>434.18</v>
      </c>
      <c r="N513" s="44">
        <f t="shared" si="298"/>
        <v>434.18</v>
      </c>
      <c r="O513" s="44">
        <f t="shared" si="298"/>
        <v>434.18</v>
      </c>
      <c r="P513" s="44">
        <f t="shared" si="298"/>
        <v>434.18</v>
      </c>
      <c r="Q513" s="44">
        <f t="shared" si="298"/>
        <v>434.18</v>
      </c>
      <c r="R513" s="44">
        <f t="shared" si="298"/>
        <v>434.18</v>
      </c>
      <c r="S513" s="44">
        <f t="shared" si="298"/>
        <v>434.18</v>
      </c>
      <c r="T513" s="44">
        <f t="shared" si="298"/>
        <v>434.18</v>
      </c>
      <c r="U513" s="44">
        <f t="shared" si="298"/>
        <v>434.18</v>
      </c>
      <c r="V513" s="44">
        <f t="shared" si="298"/>
        <v>434.18</v>
      </c>
      <c r="W513" s="44">
        <f t="shared" si="298"/>
        <v>434.18</v>
      </c>
      <c r="X513" s="44">
        <f t="shared" si="298"/>
        <v>434.18</v>
      </c>
      <c r="Y513" s="44">
        <f t="shared" si="298"/>
        <v>434.18</v>
      </c>
      <c r="Z513" s="44">
        <f t="shared" si="298"/>
        <v>434.18</v>
      </c>
      <c r="AA513" s="44">
        <f t="shared" si="298"/>
        <v>434.18</v>
      </c>
    </row>
    <row r="514" spans="1:27" ht="12.75" customHeight="1" outlineLevel="1" x14ac:dyDescent="0.2">
      <c r="A514" s="91" t="s">
        <v>1345</v>
      </c>
      <c r="B514" s="63" t="s">
        <v>83</v>
      </c>
      <c r="C514" s="43" t="s">
        <v>79</v>
      </c>
      <c r="D514" s="44">
        <v>6.14</v>
      </c>
      <c r="E514" s="44">
        <v>6.14</v>
      </c>
      <c r="F514" s="44">
        <v>6.14</v>
      </c>
      <c r="G514" s="44">
        <v>6.14</v>
      </c>
      <c r="H514" s="44">
        <v>6.14</v>
      </c>
      <c r="I514" s="44">
        <v>6.14</v>
      </c>
      <c r="J514" s="44">
        <v>6.14</v>
      </c>
      <c r="K514" s="44">
        <v>6.14</v>
      </c>
      <c r="L514" s="44">
        <v>6.14</v>
      </c>
      <c r="M514" s="44">
        <v>6.14</v>
      </c>
      <c r="N514" s="44">
        <v>6.14</v>
      </c>
      <c r="O514" s="44">
        <v>6.14</v>
      </c>
      <c r="P514" s="44">
        <v>6.14</v>
      </c>
      <c r="Q514" s="44">
        <v>6.14</v>
      </c>
      <c r="R514" s="44">
        <v>6.14</v>
      </c>
      <c r="S514" s="44">
        <v>6.14</v>
      </c>
      <c r="T514" s="44">
        <v>6.14</v>
      </c>
      <c r="U514" s="44">
        <v>6.14</v>
      </c>
      <c r="V514" s="44">
        <v>6.14</v>
      </c>
      <c r="W514" s="44">
        <v>6.14</v>
      </c>
      <c r="X514" s="44">
        <v>6.14</v>
      </c>
      <c r="Y514" s="44">
        <v>6.14</v>
      </c>
      <c r="Z514" s="44">
        <v>6.14</v>
      </c>
      <c r="AA514" s="44">
        <v>6.14</v>
      </c>
    </row>
    <row r="515" spans="1:27" ht="12.75" customHeight="1" outlineLevel="1" x14ac:dyDescent="0.2">
      <c r="A515" s="91" t="s">
        <v>1346</v>
      </c>
      <c r="B515" s="63" t="s">
        <v>81</v>
      </c>
      <c r="C515" s="43" t="s">
        <v>79</v>
      </c>
      <c r="D515" s="44">
        <f>$D$11</f>
        <v>330.69</v>
      </c>
      <c r="E515" s="44">
        <f t="shared" ref="E515:AA515" si="299">$D$11</f>
        <v>330.69</v>
      </c>
      <c r="F515" s="44">
        <f t="shared" si="299"/>
        <v>330.69</v>
      </c>
      <c r="G515" s="44">
        <f t="shared" si="299"/>
        <v>330.69</v>
      </c>
      <c r="H515" s="44">
        <f t="shared" si="299"/>
        <v>330.69</v>
      </c>
      <c r="I515" s="44">
        <f t="shared" si="299"/>
        <v>330.69</v>
      </c>
      <c r="J515" s="44">
        <f t="shared" si="299"/>
        <v>330.69</v>
      </c>
      <c r="K515" s="44">
        <f t="shared" si="299"/>
        <v>330.69</v>
      </c>
      <c r="L515" s="44">
        <f t="shared" si="299"/>
        <v>330.69</v>
      </c>
      <c r="M515" s="44">
        <f t="shared" si="299"/>
        <v>330.69</v>
      </c>
      <c r="N515" s="44">
        <f t="shared" si="299"/>
        <v>330.69</v>
      </c>
      <c r="O515" s="44">
        <f t="shared" si="299"/>
        <v>330.69</v>
      </c>
      <c r="P515" s="44">
        <f t="shared" si="299"/>
        <v>330.69</v>
      </c>
      <c r="Q515" s="44">
        <f t="shared" si="299"/>
        <v>330.69</v>
      </c>
      <c r="R515" s="44">
        <f t="shared" si="299"/>
        <v>330.69</v>
      </c>
      <c r="S515" s="44">
        <f t="shared" si="299"/>
        <v>330.69</v>
      </c>
      <c r="T515" s="44">
        <f t="shared" si="299"/>
        <v>330.69</v>
      </c>
      <c r="U515" s="44">
        <f t="shared" si="299"/>
        <v>330.69</v>
      </c>
      <c r="V515" s="44">
        <f t="shared" si="299"/>
        <v>330.69</v>
      </c>
      <c r="W515" s="44">
        <f t="shared" si="299"/>
        <v>330.69</v>
      </c>
      <c r="X515" s="44">
        <f t="shared" si="299"/>
        <v>330.69</v>
      </c>
      <c r="Y515" s="44">
        <f t="shared" si="299"/>
        <v>330.69</v>
      </c>
      <c r="Z515" s="44">
        <f t="shared" si="299"/>
        <v>330.69</v>
      </c>
      <c r="AA515" s="44">
        <f t="shared" si="299"/>
        <v>330.69</v>
      </c>
    </row>
    <row r="516" spans="1:27" x14ac:dyDescent="0.2">
      <c r="A516" s="90" t="s">
        <v>1347</v>
      </c>
      <c r="B516" s="28" t="str">
        <f>"11"&amp;"."&amp;$B$640&amp;"."&amp;$B$641</f>
        <v>11.04.2023</v>
      </c>
      <c r="C516" s="82" t="s">
        <v>76</v>
      </c>
      <c r="D516" s="83">
        <f>ROUND(((D517+D518+D520+D519)/1000),5)</f>
        <v>1.7922</v>
      </c>
      <c r="E516" s="83">
        <f>ROUND(((E517+E518+E520+E519)/1000),5)</f>
        <v>1.61839</v>
      </c>
      <c r="F516" s="83">
        <f>ROUND(((F517+F518+F520+F519)/1000),5)</f>
        <v>1.04959</v>
      </c>
      <c r="G516" s="83">
        <f t="shared" ref="G516:AA516" si="300">ROUND(((G517+G518+G520+G519)/1000),5)</f>
        <v>1.0505500000000001</v>
      </c>
      <c r="H516" s="83">
        <f t="shared" si="300"/>
        <v>1.0753699999999999</v>
      </c>
      <c r="I516" s="83">
        <f t="shared" si="300"/>
        <v>1.73387</v>
      </c>
      <c r="J516" s="83">
        <f t="shared" si="300"/>
        <v>1.87819</v>
      </c>
      <c r="K516" s="83">
        <f t="shared" si="300"/>
        <v>2.1467800000000001</v>
      </c>
      <c r="L516" s="83">
        <f t="shared" si="300"/>
        <v>2.3686799999999999</v>
      </c>
      <c r="M516" s="83">
        <f t="shared" si="300"/>
        <v>2.4410099999999999</v>
      </c>
      <c r="N516" s="83">
        <f t="shared" si="300"/>
        <v>2.4430499999999999</v>
      </c>
      <c r="O516" s="83">
        <f t="shared" si="300"/>
        <v>2.5313300000000001</v>
      </c>
      <c r="P516" s="83">
        <f t="shared" si="300"/>
        <v>2.5331600000000001</v>
      </c>
      <c r="Q516" s="83">
        <f t="shared" si="300"/>
        <v>2.5178199999999999</v>
      </c>
      <c r="R516" s="83">
        <f t="shared" si="300"/>
        <v>2.4946899999999999</v>
      </c>
      <c r="S516" s="83">
        <f t="shared" si="300"/>
        <v>2.43208</v>
      </c>
      <c r="T516" s="83">
        <f t="shared" si="300"/>
        <v>2.3969100000000001</v>
      </c>
      <c r="U516" s="83">
        <f t="shared" si="300"/>
        <v>2.3710100000000001</v>
      </c>
      <c r="V516" s="83">
        <f t="shared" si="300"/>
        <v>2.3204899999999999</v>
      </c>
      <c r="W516" s="83">
        <f t="shared" si="300"/>
        <v>2.3973800000000001</v>
      </c>
      <c r="X516" s="83">
        <f t="shared" si="300"/>
        <v>2.4150100000000001</v>
      </c>
      <c r="Y516" s="83">
        <f t="shared" si="300"/>
        <v>2.3704200000000002</v>
      </c>
      <c r="Z516" s="83">
        <f t="shared" si="300"/>
        <v>1.9415899999999999</v>
      </c>
      <c r="AA516" s="83">
        <f t="shared" si="300"/>
        <v>1.8813599999999999</v>
      </c>
    </row>
    <row r="517" spans="1:27" ht="12.75" customHeight="1" outlineLevel="1" x14ac:dyDescent="0.2">
      <c r="A517" s="91" t="s">
        <v>1348</v>
      </c>
      <c r="B517" s="63" t="s">
        <v>233</v>
      </c>
      <c r="C517" s="43" t="s">
        <v>79</v>
      </c>
      <c r="D517" s="44">
        <v>1021.19</v>
      </c>
      <c r="E517" s="44">
        <v>847.38</v>
      </c>
      <c r="F517" s="44">
        <v>278.58</v>
      </c>
      <c r="G517" s="44">
        <v>279.54000000000002</v>
      </c>
      <c r="H517" s="44">
        <v>304.36</v>
      </c>
      <c r="I517" s="44">
        <v>962.86</v>
      </c>
      <c r="J517" s="44">
        <v>1107.18</v>
      </c>
      <c r="K517" s="44">
        <v>1375.77</v>
      </c>
      <c r="L517" s="44">
        <v>1597.67</v>
      </c>
      <c r="M517" s="44">
        <v>1670</v>
      </c>
      <c r="N517" s="44">
        <v>1672.04</v>
      </c>
      <c r="O517" s="44">
        <v>1760.32</v>
      </c>
      <c r="P517" s="44">
        <v>1762.15</v>
      </c>
      <c r="Q517" s="44">
        <v>1746.81</v>
      </c>
      <c r="R517" s="44">
        <v>1723.68</v>
      </c>
      <c r="S517" s="44">
        <v>1661.07</v>
      </c>
      <c r="T517" s="44">
        <v>1625.9</v>
      </c>
      <c r="U517" s="44">
        <v>1600</v>
      </c>
      <c r="V517" s="44">
        <v>1549.48</v>
      </c>
      <c r="W517" s="44">
        <v>1626.37</v>
      </c>
      <c r="X517" s="44">
        <v>1644</v>
      </c>
      <c r="Y517" s="44">
        <v>1599.41</v>
      </c>
      <c r="Z517" s="44">
        <v>1170.58</v>
      </c>
      <c r="AA517" s="44">
        <v>1110.3499999999999</v>
      </c>
    </row>
    <row r="518" spans="1:27" ht="12.75" customHeight="1" outlineLevel="1" x14ac:dyDescent="0.2">
      <c r="A518" s="91" t="s">
        <v>1349</v>
      </c>
      <c r="B518" s="63" t="s">
        <v>90</v>
      </c>
      <c r="C518" s="43" t="s">
        <v>79</v>
      </c>
      <c r="D518" s="44">
        <f>$D$468</f>
        <v>434.18</v>
      </c>
      <c r="E518" s="44">
        <f t="shared" ref="E518:AA518" si="301">$D$468</f>
        <v>434.18</v>
      </c>
      <c r="F518" s="44">
        <f t="shared" si="301"/>
        <v>434.18</v>
      </c>
      <c r="G518" s="44">
        <f t="shared" si="301"/>
        <v>434.18</v>
      </c>
      <c r="H518" s="44">
        <f t="shared" si="301"/>
        <v>434.18</v>
      </c>
      <c r="I518" s="44">
        <f t="shared" si="301"/>
        <v>434.18</v>
      </c>
      <c r="J518" s="44">
        <f t="shared" si="301"/>
        <v>434.18</v>
      </c>
      <c r="K518" s="44">
        <f t="shared" si="301"/>
        <v>434.18</v>
      </c>
      <c r="L518" s="44">
        <f t="shared" si="301"/>
        <v>434.18</v>
      </c>
      <c r="M518" s="44">
        <f t="shared" si="301"/>
        <v>434.18</v>
      </c>
      <c r="N518" s="44">
        <f t="shared" si="301"/>
        <v>434.18</v>
      </c>
      <c r="O518" s="44">
        <f t="shared" si="301"/>
        <v>434.18</v>
      </c>
      <c r="P518" s="44">
        <f t="shared" si="301"/>
        <v>434.18</v>
      </c>
      <c r="Q518" s="44">
        <f t="shared" si="301"/>
        <v>434.18</v>
      </c>
      <c r="R518" s="44">
        <f t="shared" si="301"/>
        <v>434.18</v>
      </c>
      <c r="S518" s="44">
        <f t="shared" si="301"/>
        <v>434.18</v>
      </c>
      <c r="T518" s="44">
        <f t="shared" si="301"/>
        <v>434.18</v>
      </c>
      <c r="U518" s="44">
        <f t="shared" si="301"/>
        <v>434.18</v>
      </c>
      <c r="V518" s="44">
        <f t="shared" si="301"/>
        <v>434.18</v>
      </c>
      <c r="W518" s="44">
        <f t="shared" si="301"/>
        <v>434.18</v>
      </c>
      <c r="X518" s="44">
        <f t="shared" si="301"/>
        <v>434.18</v>
      </c>
      <c r="Y518" s="44">
        <f t="shared" si="301"/>
        <v>434.18</v>
      </c>
      <c r="Z518" s="44">
        <f t="shared" si="301"/>
        <v>434.18</v>
      </c>
      <c r="AA518" s="44">
        <f t="shared" si="301"/>
        <v>434.18</v>
      </c>
    </row>
    <row r="519" spans="1:27" ht="12.75" customHeight="1" outlineLevel="1" x14ac:dyDescent="0.2">
      <c r="A519" s="91" t="s">
        <v>1350</v>
      </c>
      <c r="B519" s="63" t="s">
        <v>83</v>
      </c>
      <c r="C519" s="43" t="s">
        <v>79</v>
      </c>
      <c r="D519" s="44">
        <v>6.14</v>
      </c>
      <c r="E519" s="44">
        <v>6.14</v>
      </c>
      <c r="F519" s="44">
        <v>6.14</v>
      </c>
      <c r="G519" s="44">
        <v>6.14</v>
      </c>
      <c r="H519" s="44">
        <v>6.14</v>
      </c>
      <c r="I519" s="44">
        <v>6.14</v>
      </c>
      <c r="J519" s="44">
        <v>6.14</v>
      </c>
      <c r="K519" s="44">
        <v>6.14</v>
      </c>
      <c r="L519" s="44">
        <v>6.14</v>
      </c>
      <c r="M519" s="44">
        <v>6.14</v>
      </c>
      <c r="N519" s="44">
        <v>6.14</v>
      </c>
      <c r="O519" s="44">
        <v>6.14</v>
      </c>
      <c r="P519" s="44">
        <v>6.14</v>
      </c>
      <c r="Q519" s="44">
        <v>6.14</v>
      </c>
      <c r="R519" s="44">
        <v>6.14</v>
      </c>
      <c r="S519" s="44">
        <v>6.14</v>
      </c>
      <c r="T519" s="44">
        <v>6.14</v>
      </c>
      <c r="U519" s="44">
        <v>6.14</v>
      </c>
      <c r="V519" s="44">
        <v>6.14</v>
      </c>
      <c r="W519" s="44">
        <v>6.14</v>
      </c>
      <c r="X519" s="44">
        <v>6.14</v>
      </c>
      <c r="Y519" s="44">
        <v>6.14</v>
      </c>
      <c r="Z519" s="44">
        <v>6.14</v>
      </c>
      <c r="AA519" s="44">
        <v>6.14</v>
      </c>
    </row>
    <row r="520" spans="1:27" ht="12.75" customHeight="1" outlineLevel="1" x14ac:dyDescent="0.2">
      <c r="A520" s="91" t="s">
        <v>1351</v>
      </c>
      <c r="B520" s="63" t="s">
        <v>81</v>
      </c>
      <c r="C520" s="43" t="s">
        <v>79</v>
      </c>
      <c r="D520" s="44">
        <f>$D$11</f>
        <v>330.69</v>
      </c>
      <c r="E520" s="44">
        <f t="shared" ref="E520:AA520" si="302">$D$11</f>
        <v>330.69</v>
      </c>
      <c r="F520" s="44">
        <f t="shared" si="302"/>
        <v>330.69</v>
      </c>
      <c r="G520" s="44">
        <f t="shared" si="302"/>
        <v>330.69</v>
      </c>
      <c r="H520" s="44">
        <f t="shared" si="302"/>
        <v>330.69</v>
      </c>
      <c r="I520" s="44">
        <f t="shared" si="302"/>
        <v>330.69</v>
      </c>
      <c r="J520" s="44">
        <f t="shared" si="302"/>
        <v>330.69</v>
      </c>
      <c r="K520" s="44">
        <f t="shared" si="302"/>
        <v>330.69</v>
      </c>
      <c r="L520" s="44">
        <f t="shared" si="302"/>
        <v>330.69</v>
      </c>
      <c r="M520" s="44">
        <f t="shared" si="302"/>
        <v>330.69</v>
      </c>
      <c r="N520" s="44">
        <f t="shared" si="302"/>
        <v>330.69</v>
      </c>
      <c r="O520" s="44">
        <f t="shared" si="302"/>
        <v>330.69</v>
      </c>
      <c r="P520" s="44">
        <f t="shared" si="302"/>
        <v>330.69</v>
      </c>
      <c r="Q520" s="44">
        <f t="shared" si="302"/>
        <v>330.69</v>
      </c>
      <c r="R520" s="44">
        <f t="shared" si="302"/>
        <v>330.69</v>
      </c>
      <c r="S520" s="44">
        <f t="shared" si="302"/>
        <v>330.69</v>
      </c>
      <c r="T520" s="44">
        <f t="shared" si="302"/>
        <v>330.69</v>
      </c>
      <c r="U520" s="44">
        <f t="shared" si="302"/>
        <v>330.69</v>
      </c>
      <c r="V520" s="44">
        <f t="shared" si="302"/>
        <v>330.69</v>
      </c>
      <c r="W520" s="44">
        <f t="shared" si="302"/>
        <v>330.69</v>
      </c>
      <c r="X520" s="44">
        <f t="shared" si="302"/>
        <v>330.69</v>
      </c>
      <c r="Y520" s="44">
        <f t="shared" si="302"/>
        <v>330.69</v>
      </c>
      <c r="Z520" s="44">
        <f t="shared" si="302"/>
        <v>330.69</v>
      </c>
      <c r="AA520" s="44">
        <f t="shared" si="302"/>
        <v>330.69</v>
      </c>
    </row>
    <row r="521" spans="1:27" x14ac:dyDescent="0.2">
      <c r="A521" s="90" t="s">
        <v>1352</v>
      </c>
      <c r="B521" s="28" t="str">
        <f>"12"&amp;"."&amp;$B$640&amp;"."&amp;$B$641</f>
        <v>12.04.2023</v>
      </c>
      <c r="C521" s="82" t="s">
        <v>76</v>
      </c>
      <c r="D521" s="83">
        <f>ROUND(((D522+D523+D525+D524)/1000),5)</f>
        <v>1.8372999999999999</v>
      </c>
      <c r="E521" s="83">
        <f>ROUND(((E522+E523+E525+E524)/1000),5)</f>
        <v>1.6323700000000001</v>
      </c>
      <c r="F521" s="83">
        <f>ROUND(((F522+F523+F525+F524)/1000),5)</f>
        <v>1.04399</v>
      </c>
      <c r="G521" s="83">
        <f t="shared" ref="G521:AA521" si="303">ROUND(((G522+G523+G525+G524)/1000),5)</f>
        <v>1.0464100000000001</v>
      </c>
      <c r="H521" s="83">
        <f t="shared" si="303"/>
        <v>1.0512999999999999</v>
      </c>
      <c r="I521" s="83">
        <f t="shared" si="303"/>
        <v>1.53407</v>
      </c>
      <c r="J521" s="83">
        <f t="shared" si="303"/>
        <v>1.88262</v>
      </c>
      <c r="K521" s="83">
        <f t="shared" si="303"/>
        <v>2.11029</v>
      </c>
      <c r="L521" s="83">
        <f t="shared" si="303"/>
        <v>2.4079000000000002</v>
      </c>
      <c r="M521" s="83">
        <f t="shared" si="303"/>
        <v>2.57457</v>
      </c>
      <c r="N521" s="83">
        <f t="shared" si="303"/>
        <v>2.59016</v>
      </c>
      <c r="O521" s="83">
        <f t="shared" si="303"/>
        <v>2.6720100000000002</v>
      </c>
      <c r="P521" s="83">
        <f t="shared" si="303"/>
        <v>2.68431</v>
      </c>
      <c r="Q521" s="83">
        <f t="shared" si="303"/>
        <v>2.6834099999999999</v>
      </c>
      <c r="R521" s="83">
        <f t="shared" si="303"/>
        <v>2.6836799999999998</v>
      </c>
      <c r="S521" s="83">
        <f t="shared" si="303"/>
        <v>2.6602399999999999</v>
      </c>
      <c r="T521" s="83">
        <f t="shared" si="303"/>
        <v>2.59937</v>
      </c>
      <c r="U521" s="83">
        <f t="shared" si="303"/>
        <v>2.5476200000000002</v>
      </c>
      <c r="V521" s="83">
        <f t="shared" si="303"/>
        <v>2.4788299999999999</v>
      </c>
      <c r="W521" s="83">
        <f t="shared" si="303"/>
        <v>2.6912099999999999</v>
      </c>
      <c r="X521" s="83">
        <f t="shared" si="303"/>
        <v>2.5944600000000002</v>
      </c>
      <c r="Y521" s="83">
        <f t="shared" si="303"/>
        <v>2.2027600000000001</v>
      </c>
      <c r="Z521" s="83">
        <f t="shared" si="303"/>
        <v>2.0112800000000002</v>
      </c>
      <c r="AA521" s="83">
        <f t="shared" si="303"/>
        <v>1.9442200000000001</v>
      </c>
    </row>
    <row r="522" spans="1:27" ht="12.75" customHeight="1" outlineLevel="1" x14ac:dyDescent="0.2">
      <c r="A522" s="91" t="s">
        <v>1353</v>
      </c>
      <c r="B522" s="63" t="s">
        <v>233</v>
      </c>
      <c r="C522" s="43" t="s">
        <v>79</v>
      </c>
      <c r="D522" s="44">
        <v>1066.29</v>
      </c>
      <c r="E522" s="44">
        <v>861.36</v>
      </c>
      <c r="F522" s="44">
        <v>272.98</v>
      </c>
      <c r="G522" s="44">
        <v>275.39999999999998</v>
      </c>
      <c r="H522" s="44">
        <v>280.29000000000002</v>
      </c>
      <c r="I522" s="44">
        <v>763.06</v>
      </c>
      <c r="J522" s="44">
        <v>1111.6099999999999</v>
      </c>
      <c r="K522" s="44">
        <v>1339.28</v>
      </c>
      <c r="L522" s="44">
        <v>1636.89</v>
      </c>
      <c r="M522" s="44">
        <v>1803.56</v>
      </c>
      <c r="N522" s="44">
        <v>1819.15</v>
      </c>
      <c r="O522" s="44">
        <v>1901</v>
      </c>
      <c r="P522" s="44">
        <v>1913.3</v>
      </c>
      <c r="Q522" s="44">
        <v>1912.4</v>
      </c>
      <c r="R522" s="44">
        <v>1912.67</v>
      </c>
      <c r="S522" s="44">
        <v>1889.23</v>
      </c>
      <c r="T522" s="44">
        <v>1828.36</v>
      </c>
      <c r="U522" s="44">
        <v>1776.61</v>
      </c>
      <c r="V522" s="44">
        <v>1707.82</v>
      </c>
      <c r="W522" s="44">
        <v>1920.2</v>
      </c>
      <c r="X522" s="44">
        <v>1823.45</v>
      </c>
      <c r="Y522" s="44">
        <v>1431.75</v>
      </c>
      <c r="Z522" s="44">
        <v>1240.27</v>
      </c>
      <c r="AA522" s="44">
        <v>1173.21</v>
      </c>
    </row>
    <row r="523" spans="1:27" ht="12.75" customHeight="1" outlineLevel="1" x14ac:dyDescent="0.2">
      <c r="A523" s="91" t="s">
        <v>1354</v>
      </c>
      <c r="B523" s="63" t="s">
        <v>90</v>
      </c>
      <c r="C523" s="43" t="s">
        <v>79</v>
      </c>
      <c r="D523" s="44">
        <f>$D$468</f>
        <v>434.18</v>
      </c>
      <c r="E523" s="44">
        <f t="shared" ref="E523:AA523" si="304">$D$468</f>
        <v>434.18</v>
      </c>
      <c r="F523" s="44">
        <f t="shared" si="304"/>
        <v>434.18</v>
      </c>
      <c r="G523" s="44">
        <f t="shared" si="304"/>
        <v>434.18</v>
      </c>
      <c r="H523" s="44">
        <f t="shared" si="304"/>
        <v>434.18</v>
      </c>
      <c r="I523" s="44">
        <f t="shared" si="304"/>
        <v>434.18</v>
      </c>
      <c r="J523" s="44">
        <f t="shared" si="304"/>
        <v>434.18</v>
      </c>
      <c r="K523" s="44">
        <f t="shared" si="304"/>
        <v>434.18</v>
      </c>
      <c r="L523" s="44">
        <f t="shared" si="304"/>
        <v>434.18</v>
      </c>
      <c r="M523" s="44">
        <f t="shared" si="304"/>
        <v>434.18</v>
      </c>
      <c r="N523" s="44">
        <f t="shared" si="304"/>
        <v>434.18</v>
      </c>
      <c r="O523" s="44">
        <f t="shared" si="304"/>
        <v>434.18</v>
      </c>
      <c r="P523" s="44">
        <f t="shared" si="304"/>
        <v>434.18</v>
      </c>
      <c r="Q523" s="44">
        <f t="shared" si="304"/>
        <v>434.18</v>
      </c>
      <c r="R523" s="44">
        <f t="shared" si="304"/>
        <v>434.18</v>
      </c>
      <c r="S523" s="44">
        <f t="shared" si="304"/>
        <v>434.18</v>
      </c>
      <c r="T523" s="44">
        <f t="shared" si="304"/>
        <v>434.18</v>
      </c>
      <c r="U523" s="44">
        <f t="shared" si="304"/>
        <v>434.18</v>
      </c>
      <c r="V523" s="44">
        <f t="shared" si="304"/>
        <v>434.18</v>
      </c>
      <c r="W523" s="44">
        <f t="shared" si="304"/>
        <v>434.18</v>
      </c>
      <c r="X523" s="44">
        <f t="shared" si="304"/>
        <v>434.18</v>
      </c>
      <c r="Y523" s="44">
        <f t="shared" si="304"/>
        <v>434.18</v>
      </c>
      <c r="Z523" s="44">
        <f t="shared" si="304"/>
        <v>434.18</v>
      </c>
      <c r="AA523" s="44">
        <f t="shared" si="304"/>
        <v>434.18</v>
      </c>
    </row>
    <row r="524" spans="1:27" ht="12.75" customHeight="1" outlineLevel="1" x14ac:dyDescent="0.2">
      <c r="A524" s="91" t="s">
        <v>1355</v>
      </c>
      <c r="B524" s="63" t="s">
        <v>83</v>
      </c>
      <c r="C524" s="43" t="s">
        <v>79</v>
      </c>
      <c r="D524" s="44">
        <v>6.14</v>
      </c>
      <c r="E524" s="44">
        <v>6.14</v>
      </c>
      <c r="F524" s="44">
        <v>6.14</v>
      </c>
      <c r="G524" s="44">
        <v>6.14</v>
      </c>
      <c r="H524" s="44">
        <v>6.14</v>
      </c>
      <c r="I524" s="44">
        <v>6.14</v>
      </c>
      <c r="J524" s="44">
        <v>6.14</v>
      </c>
      <c r="K524" s="44">
        <v>6.14</v>
      </c>
      <c r="L524" s="44">
        <v>6.14</v>
      </c>
      <c r="M524" s="44">
        <v>6.14</v>
      </c>
      <c r="N524" s="44">
        <v>6.14</v>
      </c>
      <c r="O524" s="44">
        <v>6.14</v>
      </c>
      <c r="P524" s="44">
        <v>6.14</v>
      </c>
      <c r="Q524" s="44">
        <v>6.14</v>
      </c>
      <c r="R524" s="44">
        <v>6.14</v>
      </c>
      <c r="S524" s="44">
        <v>6.14</v>
      </c>
      <c r="T524" s="44">
        <v>6.14</v>
      </c>
      <c r="U524" s="44">
        <v>6.14</v>
      </c>
      <c r="V524" s="44">
        <v>6.14</v>
      </c>
      <c r="W524" s="44">
        <v>6.14</v>
      </c>
      <c r="X524" s="44">
        <v>6.14</v>
      </c>
      <c r="Y524" s="44">
        <v>6.14</v>
      </c>
      <c r="Z524" s="44">
        <v>6.14</v>
      </c>
      <c r="AA524" s="44">
        <v>6.14</v>
      </c>
    </row>
    <row r="525" spans="1:27" ht="12.75" customHeight="1" outlineLevel="1" x14ac:dyDescent="0.2">
      <c r="A525" s="91" t="s">
        <v>1356</v>
      </c>
      <c r="B525" s="63" t="s">
        <v>81</v>
      </c>
      <c r="C525" s="43" t="s">
        <v>79</v>
      </c>
      <c r="D525" s="44">
        <f>$D$11</f>
        <v>330.69</v>
      </c>
      <c r="E525" s="44">
        <f t="shared" ref="E525:AA525" si="305">$D$11</f>
        <v>330.69</v>
      </c>
      <c r="F525" s="44">
        <f t="shared" si="305"/>
        <v>330.69</v>
      </c>
      <c r="G525" s="44">
        <f t="shared" si="305"/>
        <v>330.69</v>
      </c>
      <c r="H525" s="44">
        <f t="shared" si="305"/>
        <v>330.69</v>
      </c>
      <c r="I525" s="44">
        <f t="shared" si="305"/>
        <v>330.69</v>
      </c>
      <c r="J525" s="44">
        <f t="shared" si="305"/>
        <v>330.69</v>
      </c>
      <c r="K525" s="44">
        <f t="shared" si="305"/>
        <v>330.69</v>
      </c>
      <c r="L525" s="44">
        <f t="shared" si="305"/>
        <v>330.69</v>
      </c>
      <c r="M525" s="44">
        <f t="shared" si="305"/>
        <v>330.69</v>
      </c>
      <c r="N525" s="44">
        <f t="shared" si="305"/>
        <v>330.69</v>
      </c>
      <c r="O525" s="44">
        <f t="shared" si="305"/>
        <v>330.69</v>
      </c>
      <c r="P525" s="44">
        <f t="shared" si="305"/>
        <v>330.69</v>
      </c>
      <c r="Q525" s="44">
        <f t="shared" si="305"/>
        <v>330.69</v>
      </c>
      <c r="R525" s="44">
        <f t="shared" si="305"/>
        <v>330.69</v>
      </c>
      <c r="S525" s="44">
        <f t="shared" si="305"/>
        <v>330.69</v>
      </c>
      <c r="T525" s="44">
        <f t="shared" si="305"/>
        <v>330.69</v>
      </c>
      <c r="U525" s="44">
        <f t="shared" si="305"/>
        <v>330.69</v>
      </c>
      <c r="V525" s="44">
        <f t="shared" si="305"/>
        <v>330.69</v>
      </c>
      <c r="W525" s="44">
        <f t="shared" si="305"/>
        <v>330.69</v>
      </c>
      <c r="X525" s="44">
        <f t="shared" si="305"/>
        <v>330.69</v>
      </c>
      <c r="Y525" s="44">
        <f t="shared" si="305"/>
        <v>330.69</v>
      </c>
      <c r="Z525" s="44">
        <f t="shared" si="305"/>
        <v>330.69</v>
      </c>
      <c r="AA525" s="44">
        <f t="shared" si="305"/>
        <v>330.69</v>
      </c>
    </row>
    <row r="526" spans="1:27" x14ac:dyDescent="0.2">
      <c r="A526" s="90" t="s">
        <v>1357</v>
      </c>
      <c r="B526" s="28" t="str">
        <f>"13"&amp;"."&amp;$B$640&amp;"."&amp;$B$641</f>
        <v>13.04.2023</v>
      </c>
      <c r="C526" s="82" t="s">
        <v>76</v>
      </c>
      <c r="D526" s="83">
        <f>ROUND(((D527+D528+D530+D529)/1000),5)</f>
        <v>1.90703</v>
      </c>
      <c r="E526" s="83">
        <f>ROUND(((E527+E528+E530+E529)/1000),5)</f>
        <v>1.8610100000000001</v>
      </c>
      <c r="F526" s="83">
        <f>ROUND(((F527+F528+F530+F529)/1000),5)</f>
        <v>1.8303700000000001</v>
      </c>
      <c r="G526" s="83">
        <f t="shared" ref="G526:AA526" si="306">ROUND(((G527+G528+G530+G529)/1000),5)</f>
        <v>1.8293200000000001</v>
      </c>
      <c r="H526" s="83">
        <f t="shared" si="306"/>
        <v>1.8307899999999999</v>
      </c>
      <c r="I526" s="83">
        <f t="shared" si="306"/>
        <v>1.8388100000000001</v>
      </c>
      <c r="J526" s="83">
        <f t="shared" si="306"/>
        <v>2.0089999999999999</v>
      </c>
      <c r="K526" s="83">
        <f t="shared" si="306"/>
        <v>2.3615599999999999</v>
      </c>
      <c r="L526" s="83">
        <f t="shared" si="306"/>
        <v>2.53504</v>
      </c>
      <c r="M526" s="83">
        <f t="shared" si="306"/>
        <v>2.5301</v>
      </c>
      <c r="N526" s="83">
        <f t="shared" si="306"/>
        <v>2.6716199999999999</v>
      </c>
      <c r="O526" s="83">
        <f t="shared" si="306"/>
        <v>2.7343700000000002</v>
      </c>
      <c r="P526" s="83">
        <f t="shared" si="306"/>
        <v>2.6842299999999999</v>
      </c>
      <c r="Q526" s="83">
        <f t="shared" si="306"/>
        <v>2.73414</v>
      </c>
      <c r="R526" s="83">
        <f t="shared" si="306"/>
        <v>2.7319800000000001</v>
      </c>
      <c r="S526" s="83">
        <f t="shared" si="306"/>
        <v>2.7236699999999998</v>
      </c>
      <c r="T526" s="83">
        <f t="shared" si="306"/>
        <v>2.6798500000000001</v>
      </c>
      <c r="U526" s="83">
        <f t="shared" si="306"/>
        <v>2.52563</v>
      </c>
      <c r="V526" s="83">
        <f t="shared" si="306"/>
        <v>2.50726</v>
      </c>
      <c r="W526" s="83">
        <f t="shared" si="306"/>
        <v>2.5670199999999999</v>
      </c>
      <c r="X526" s="83">
        <f t="shared" si="306"/>
        <v>2.6719300000000001</v>
      </c>
      <c r="Y526" s="83">
        <f t="shared" si="306"/>
        <v>2.52637</v>
      </c>
      <c r="Z526" s="83">
        <f t="shared" si="306"/>
        <v>1.9813099999999999</v>
      </c>
      <c r="AA526" s="83">
        <f t="shared" si="306"/>
        <v>1.85409</v>
      </c>
    </row>
    <row r="527" spans="1:27" ht="12.75" customHeight="1" outlineLevel="1" x14ac:dyDescent="0.2">
      <c r="A527" s="91" t="s">
        <v>1358</v>
      </c>
      <c r="B527" s="63" t="s">
        <v>233</v>
      </c>
      <c r="C527" s="43" t="s">
        <v>79</v>
      </c>
      <c r="D527" s="44">
        <v>1136.02</v>
      </c>
      <c r="E527" s="44">
        <v>1090</v>
      </c>
      <c r="F527" s="44">
        <v>1059.3599999999999</v>
      </c>
      <c r="G527" s="44">
        <v>1058.31</v>
      </c>
      <c r="H527" s="44">
        <v>1059.78</v>
      </c>
      <c r="I527" s="44">
        <v>1067.8</v>
      </c>
      <c r="J527" s="44">
        <v>1237.99</v>
      </c>
      <c r="K527" s="44">
        <v>1590.55</v>
      </c>
      <c r="L527" s="44">
        <v>1764.03</v>
      </c>
      <c r="M527" s="44">
        <v>1759.09</v>
      </c>
      <c r="N527" s="44">
        <v>1900.61</v>
      </c>
      <c r="O527" s="44">
        <v>1963.36</v>
      </c>
      <c r="P527" s="44">
        <v>1913.22</v>
      </c>
      <c r="Q527" s="44">
        <v>1963.13</v>
      </c>
      <c r="R527" s="44">
        <v>1960.97</v>
      </c>
      <c r="S527" s="44">
        <v>1952.66</v>
      </c>
      <c r="T527" s="44">
        <v>1908.84</v>
      </c>
      <c r="U527" s="44">
        <v>1754.62</v>
      </c>
      <c r="V527" s="44">
        <v>1736.25</v>
      </c>
      <c r="W527" s="44">
        <v>1796.01</v>
      </c>
      <c r="X527" s="44">
        <v>1900.92</v>
      </c>
      <c r="Y527" s="44">
        <v>1755.36</v>
      </c>
      <c r="Z527" s="44">
        <v>1210.3</v>
      </c>
      <c r="AA527" s="44">
        <v>1083.08</v>
      </c>
    </row>
    <row r="528" spans="1:27" ht="12.75" customHeight="1" outlineLevel="1" x14ac:dyDescent="0.2">
      <c r="A528" s="91" t="s">
        <v>1359</v>
      </c>
      <c r="B528" s="63" t="s">
        <v>90</v>
      </c>
      <c r="C528" s="43" t="s">
        <v>79</v>
      </c>
      <c r="D528" s="44">
        <f>$D$468</f>
        <v>434.18</v>
      </c>
      <c r="E528" s="44">
        <f t="shared" ref="E528:AA528" si="307">$D$468</f>
        <v>434.18</v>
      </c>
      <c r="F528" s="44">
        <f t="shared" si="307"/>
        <v>434.18</v>
      </c>
      <c r="G528" s="44">
        <f t="shared" si="307"/>
        <v>434.18</v>
      </c>
      <c r="H528" s="44">
        <f t="shared" si="307"/>
        <v>434.18</v>
      </c>
      <c r="I528" s="44">
        <f t="shared" si="307"/>
        <v>434.18</v>
      </c>
      <c r="J528" s="44">
        <f t="shared" si="307"/>
        <v>434.18</v>
      </c>
      <c r="K528" s="44">
        <f t="shared" si="307"/>
        <v>434.18</v>
      </c>
      <c r="L528" s="44">
        <f t="shared" si="307"/>
        <v>434.18</v>
      </c>
      <c r="M528" s="44">
        <f t="shared" si="307"/>
        <v>434.18</v>
      </c>
      <c r="N528" s="44">
        <f t="shared" si="307"/>
        <v>434.18</v>
      </c>
      <c r="O528" s="44">
        <f t="shared" si="307"/>
        <v>434.18</v>
      </c>
      <c r="P528" s="44">
        <f t="shared" si="307"/>
        <v>434.18</v>
      </c>
      <c r="Q528" s="44">
        <f t="shared" si="307"/>
        <v>434.18</v>
      </c>
      <c r="R528" s="44">
        <f t="shared" si="307"/>
        <v>434.18</v>
      </c>
      <c r="S528" s="44">
        <f t="shared" si="307"/>
        <v>434.18</v>
      </c>
      <c r="T528" s="44">
        <f t="shared" si="307"/>
        <v>434.18</v>
      </c>
      <c r="U528" s="44">
        <f t="shared" si="307"/>
        <v>434.18</v>
      </c>
      <c r="V528" s="44">
        <f t="shared" si="307"/>
        <v>434.18</v>
      </c>
      <c r="W528" s="44">
        <f t="shared" si="307"/>
        <v>434.18</v>
      </c>
      <c r="X528" s="44">
        <f t="shared" si="307"/>
        <v>434.18</v>
      </c>
      <c r="Y528" s="44">
        <f t="shared" si="307"/>
        <v>434.18</v>
      </c>
      <c r="Z528" s="44">
        <f t="shared" si="307"/>
        <v>434.18</v>
      </c>
      <c r="AA528" s="44">
        <f t="shared" si="307"/>
        <v>434.18</v>
      </c>
    </row>
    <row r="529" spans="1:27" ht="12.75" customHeight="1" outlineLevel="1" x14ac:dyDescent="0.2">
      <c r="A529" s="91" t="s">
        <v>1360</v>
      </c>
      <c r="B529" s="63" t="s">
        <v>83</v>
      </c>
      <c r="C529" s="43" t="s">
        <v>79</v>
      </c>
      <c r="D529" s="44">
        <v>6.14</v>
      </c>
      <c r="E529" s="44">
        <v>6.14</v>
      </c>
      <c r="F529" s="44">
        <v>6.14</v>
      </c>
      <c r="G529" s="44">
        <v>6.14</v>
      </c>
      <c r="H529" s="44">
        <v>6.14</v>
      </c>
      <c r="I529" s="44">
        <v>6.14</v>
      </c>
      <c r="J529" s="44">
        <v>6.14</v>
      </c>
      <c r="K529" s="44">
        <v>6.14</v>
      </c>
      <c r="L529" s="44">
        <v>6.14</v>
      </c>
      <c r="M529" s="44">
        <v>6.14</v>
      </c>
      <c r="N529" s="44">
        <v>6.14</v>
      </c>
      <c r="O529" s="44">
        <v>6.14</v>
      </c>
      <c r="P529" s="44">
        <v>6.14</v>
      </c>
      <c r="Q529" s="44">
        <v>6.14</v>
      </c>
      <c r="R529" s="44">
        <v>6.14</v>
      </c>
      <c r="S529" s="44">
        <v>6.14</v>
      </c>
      <c r="T529" s="44">
        <v>6.14</v>
      </c>
      <c r="U529" s="44">
        <v>6.14</v>
      </c>
      <c r="V529" s="44">
        <v>6.14</v>
      </c>
      <c r="W529" s="44">
        <v>6.14</v>
      </c>
      <c r="X529" s="44">
        <v>6.14</v>
      </c>
      <c r="Y529" s="44">
        <v>6.14</v>
      </c>
      <c r="Z529" s="44">
        <v>6.14</v>
      </c>
      <c r="AA529" s="44">
        <v>6.14</v>
      </c>
    </row>
    <row r="530" spans="1:27" ht="12.75" customHeight="1" outlineLevel="1" x14ac:dyDescent="0.2">
      <c r="A530" s="91" t="s">
        <v>1361</v>
      </c>
      <c r="B530" s="63" t="s">
        <v>81</v>
      </c>
      <c r="C530" s="43" t="s">
        <v>79</v>
      </c>
      <c r="D530" s="44">
        <f>$D$11</f>
        <v>330.69</v>
      </c>
      <c r="E530" s="44">
        <f t="shared" ref="E530:AA530" si="308">$D$11</f>
        <v>330.69</v>
      </c>
      <c r="F530" s="44">
        <f t="shared" si="308"/>
        <v>330.69</v>
      </c>
      <c r="G530" s="44">
        <f t="shared" si="308"/>
        <v>330.69</v>
      </c>
      <c r="H530" s="44">
        <f t="shared" si="308"/>
        <v>330.69</v>
      </c>
      <c r="I530" s="44">
        <f t="shared" si="308"/>
        <v>330.69</v>
      </c>
      <c r="J530" s="44">
        <f t="shared" si="308"/>
        <v>330.69</v>
      </c>
      <c r="K530" s="44">
        <f t="shared" si="308"/>
        <v>330.69</v>
      </c>
      <c r="L530" s="44">
        <f t="shared" si="308"/>
        <v>330.69</v>
      </c>
      <c r="M530" s="44">
        <f t="shared" si="308"/>
        <v>330.69</v>
      </c>
      <c r="N530" s="44">
        <f t="shared" si="308"/>
        <v>330.69</v>
      </c>
      <c r="O530" s="44">
        <f t="shared" si="308"/>
        <v>330.69</v>
      </c>
      <c r="P530" s="44">
        <f t="shared" si="308"/>
        <v>330.69</v>
      </c>
      <c r="Q530" s="44">
        <f t="shared" si="308"/>
        <v>330.69</v>
      </c>
      <c r="R530" s="44">
        <f t="shared" si="308"/>
        <v>330.69</v>
      </c>
      <c r="S530" s="44">
        <f t="shared" si="308"/>
        <v>330.69</v>
      </c>
      <c r="T530" s="44">
        <f t="shared" si="308"/>
        <v>330.69</v>
      </c>
      <c r="U530" s="44">
        <f t="shared" si="308"/>
        <v>330.69</v>
      </c>
      <c r="V530" s="44">
        <f t="shared" si="308"/>
        <v>330.69</v>
      </c>
      <c r="W530" s="44">
        <f t="shared" si="308"/>
        <v>330.69</v>
      </c>
      <c r="X530" s="44">
        <f t="shared" si="308"/>
        <v>330.69</v>
      </c>
      <c r="Y530" s="44">
        <f t="shared" si="308"/>
        <v>330.69</v>
      </c>
      <c r="Z530" s="44">
        <f t="shared" si="308"/>
        <v>330.69</v>
      </c>
      <c r="AA530" s="44">
        <f t="shared" si="308"/>
        <v>330.69</v>
      </c>
    </row>
    <row r="531" spans="1:27" x14ac:dyDescent="0.2">
      <c r="A531" s="90" t="s">
        <v>1362</v>
      </c>
      <c r="B531" s="28" t="str">
        <f>"14"&amp;"."&amp;$B$640&amp;"."&amp;$B$641</f>
        <v>14.04.2023</v>
      </c>
      <c r="C531" s="82" t="s">
        <v>76</v>
      </c>
      <c r="D531" s="83">
        <f>ROUND(((D532+D533+D535+D534)/1000),5)</f>
        <v>1.85425</v>
      </c>
      <c r="E531" s="83">
        <f>ROUND(((E532+E533+E535+E534)/1000),5)</f>
        <v>1.7009700000000001</v>
      </c>
      <c r="F531" s="83">
        <f>ROUND(((F532+F533+F535+F534)/1000),5)</f>
        <v>1.63425</v>
      </c>
      <c r="G531" s="83">
        <f t="shared" ref="G531:AA531" si="309">ROUND(((G532+G533+G535+G534)/1000),5)</f>
        <v>1.6342399999999999</v>
      </c>
      <c r="H531" s="83">
        <f t="shared" si="309"/>
        <v>1.7031000000000001</v>
      </c>
      <c r="I531" s="83">
        <f t="shared" si="309"/>
        <v>1.80047</v>
      </c>
      <c r="J531" s="83">
        <f t="shared" si="309"/>
        <v>2.0108999999999999</v>
      </c>
      <c r="K531" s="83">
        <f t="shared" si="309"/>
        <v>2.1950599999999998</v>
      </c>
      <c r="L531" s="83">
        <f t="shared" si="309"/>
        <v>2.4247100000000001</v>
      </c>
      <c r="M531" s="83">
        <f t="shared" si="309"/>
        <v>2.4689100000000002</v>
      </c>
      <c r="N531" s="83">
        <f t="shared" si="309"/>
        <v>2.4448400000000001</v>
      </c>
      <c r="O531" s="83">
        <f t="shared" si="309"/>
        <v>2.4962599999999999</v>
      </c>
      <c r="P531" s="83">
        <f t="shared" si="309"/>
        <v>2.45384</v>
      </c>
      <c r="Q531" s="83">
        <f t="shared" si="309"/>
        <v>2.4567899999999998</v>
      </c>
      <c r="R531" s="83">
        <f t="shared" si="309"/>
        <v>2.4445800000000002</v>
      </c>
      <c r="S531" s="83">
        <f t="shared" si="309"/>
        <v>2.4361299999999999</v>
      </c>
      <c r="T531" s="83">
        <f t="shared" si="309"/>
        <v>2.4257</v>
      </c>
      <c r="U531" s="83">
        <f t="shared" si="309"/>
        <v>2.3834499999999998</v>
      </c>
      <c r="V531" s="83">
        <f t="shared" si="309"/>
        <v>2.37853</v>
      </c>
      <c r="W531" s="83">
        <f t="shared" si="309"/>
        <v>2.4325299999999999</v>
      </c>
      <c r="X531" s="83">
        <f t="shared" si="309"/>
        <v>2.4462299999999999</v>
      </c>
      <c r="Y531" s="83">
        <f t="shared" si="309"/>
        <v>2.4413200000000002</v>
      </c>
      <c r="Z531" s="83">
        <f t="shared" si="309"/>
        <v>2.14899</v>
      </c>
      <c r="AA531" s="83">
        <f t="shared" si="309"/>
        <v>1.9418899999999999</v>
      </c>
    </row>
    <row r="532" spans="1:27" ht="12.75" customHeight="1" outlineLevel="1" x14ac:dyDescent="0.2">
      <c r="A532" s="91" t="s">
        <v>1363</v>
      </c>
      <c r="B532" s="63" t="s">
        <v>233</v>
      </c>
      <c r="C532" s="43" t="s">
        <v>79</v>
      </c>
      <c r="D532" s="44">
        <v>1083.24</v>
      </c>
      <c r="E532" s="44">
        <v>929.96</v>
      </c>
      <c r="F532" s="44">
        <v>863.24</v>
      </c>
      <c r="G532" s="44">
        <v>863.23</v>
      </c>
      <c r="H532" s="44">
        <v>932.09</v>
      </c>
      <c r="I532" s="44">
        <v>1029.46</v>
      </c>
      <c r="J532" s="44">
        <v>1239.8900000000001</v>
      </c>
      <c r="K532" s="44">
        <v>1424.05</v>
      </c>
      <c r="L532" s="44">
        <v>1653.7</v>
      </c>
      <c r="M532" s="44">
        <v>1697.9</v>
      </c>
      <c r="N532" s="44">
        <v>1673.83</v>
      </c>
      <c r="O532" s="44">
        <v>1725.25</v>
      </c>
      <c r="P532" s="44">
        <v>1682.83</v>
      </c>
      <c r="Q532" s="44">
        <v>1685.78</v>
      </c>
      <c r="R532" s="44">
        <v>1673.57</v>
      </c>
      <c r="S532" s="44">
        <v>1665.12</v>
      </c>
      <c r="T532" s="44">
        <v>1654.69</v>
      </c>
      <c r="U532" s="44">
        <v>1612.44</v>
      </c>
      <c r="V532" s="44">
        <v>1607.52</v>
      </c>
      <c r="W532" s="44">
        <v>1661.52</v>
      </c>
      <c r="X532" s="44">
        <v>1675.22</v>
      </c>
      <c r="Y532" s="44">
        <v>1670.31</v>
      </c>
      <c r="Z532" s="44">
        <v>1377.98</v>
      </c>
      <c r="AA532" s="44">
        <v>1170.8800000000001</v>
      </c>
    </row>
    <row r="533" spans="1:27" ht="12.75" customHeight="1" outlineLevel="1" x14ac:dyDescent="0.2">
      <c r="A533" s="91" t="s">
        <v>1364</v>
      </c>
      <c r="B533" s="63" t="s">
        <v>90</v>
      </c>
      <c r="C533" s="43" t="s">
        <v>79</v>
      </c>
      <c r="D533" s="44">
        <f>$D$468</f>
        <v>434.18</v>
      </c>
      <c r="E533" s="44">
        <f t="shared" ref="E533:AA533" si="310">$D$468</f>
        <v>434.18</v>
      </c>
      <c r="F533" s="44">
        <f t="shared" si="310"/>
        <v>434.18</v>
      </c>
      <c r="G533" s="44">
        <f t="shared" si="310"/>
        <v>434.18</v>
      </c>
      <c r="H533" s="44">
        <f t="shared" si="310"/>
        <v>434.18</v>
      </c>
      <c r="I533" s="44">
        <f t="shared" si="310"/>
        <v>434.18</v>
      </c>
      <c r="J533" s="44">
        <f t="shared" si="310"/>
        <v>434.18</v>
      </c>
      <c r="K533" s="44">
        <f t="shared" si="310"/>
        <v>434.18</v>
      </c>
      <c r="L533" s="44">
        <f t="shared" si="310"/>
        <v>434.18</v>
      </c>
      <c r="M533" s="44">
        <f t="shared" si="310"/>
        <v>434.18</v>
      </c>
      <c r="N533" s="44">
        <f t="shared" si="310"/>
        <v>434.18</v>
      </c>
      <c r="O533" s="44">
        <f t="shared" si="310"/>
        <v>434.18</v>
      </c>
      <c r="P533" s="44">
        <f t="shared" si="310"/>
        <v>434.18</v>
      </c>
      <c r="Q533" s="44">
        <f t="shared" si="310"/>
        <v>434.18</v>
      </c>
      <c r="R533" s="44">
        <f t="shared" si="310"/>
        <v>434.18</v>
      </c>
      <c r="S533" s="44">
        <f t="shared" si="310"/>
        <v>434.18</v>
      </c>
      <c r="T533" s="44">
        <f t="shared" si="310"/>
        <v>434.18</v>
      </c>
      <c r="U533" s="44">
        <f t="shared" si="310"/>
        <v>434.18</v>
      </c>
      <c r="V533" s="44">
        <f t="shared" si="310"/>
        <v>434.18</v>
      </c>
      <c r="W533" s="44">
        <f t="shared" si="310"/>
        <v>434.18</v>
      </c>
      <c r="X533" s="44">
        <f t="shared" si="310"/>
        <v>434.18</v>
      </c>
      <c r="Y533" s="44">
        <f t="shared" si="310"/>
        <v>434.18</v>
      </c>
      <c r="Z533" s="44">
        <f t="shared" si="310"/>
        <v>434.18</v>
      </c>
      <c r="AA533" s="44">
        <f t="shared" si="310"/>
        <v>434.18</v>
      </c>
    </row>
    <row r="534" spans="1:27" ht="12.75" customHeight="1" outlineLevel="1" x14ac:dyDescent="0.2">
      <c r="A534" s="91" t="s">
        <v>1365</v>
      </c>
      <c r="B534" s="63" t="s">
        <v>83</v>
      </c>
      <c r="C534" s="43" t="s">
        <v>79</v>
      </c>
      <c r="D534" s="44">
        <v>6.14</v>
      </c>
      <c r="E534" s="44">
        <v>6.14</v>
      </c>
      <c r="F534" s="44">
        <v>6.14</v>
      </c>
      <c r="G534" s="44">
        <v>6.14</v>
      </c>
      <c r="H534" s="44">
        <v>6.14</v>
      </c>
      <c r="I534" s="44">
        <v>6.14</v>
      </c>
      <c r="J534" s="44">
        <v>6.14</v>
      </c>
      <c r="K534" s="44">
        <v>6.14</v>
      </c>
      <c r="L534" s="44">
        <v>6.14</v>
      </c>
      <c r="M534" s="44">
        <v>6.14</v>
      </c>
      <c r="N534" s="44">
        <v>6.14</v>
      </c>
      <c r="O534" s="44">
        <v>6.14</v>
      </c>
      <c r="P534" s="44">
        <v>6.14</v>
      </c>
      <c r="Q534" s="44">
        <v>6.14</v>
      </c>
      <c r="R534" s="44">
        <v>6.14</v>
      </c>
      <c r="S534" s="44">
        <v>6.14</v>
      </c>
      <c r="T534" s="44">
        <v>6.14</v>
      </c>
      <c r="U534" s="44">
        <v>6.14</v>
      </c>
      <c r="V534" s="44">
        <v>6.14</v>
      </c>
      <c r="W534" s="44">
        <v>6.14</v>
      </c>
      <c r="X534" s="44">
        <v>6.14</v>
      </c>
      <c r="Y534" s="44">
        <v>6.14</v>
      </c>
      <c r="Z534" s="44">
        <v>6.14</v>
      </c>
      <c r="AA534" s="44">
        <v>6.14</v>
      </c>
    </row>
    <row r="535" spans="1:27" ht="12.75" customHeight="1" outlineLevel="1" x14ac:dyDescent="0.2">
      <c r="A535" s="91" t="s">
        <v>1366</v>
      </c>
      <c r="B535" s="63" t="s">
        <v>81</v>
      </c>
      <c r="C535" s="43" t="s">
        <v>79</v>
      </c>
      <c r="D535" s="44">
        <f>$D$11</f>
        <v>330.69</v>
      </c>
      <c r="E535" s="44">
        <f t="shared" ref="E535:AA535" si="311">$D$11</f>
        <v>330.69</v>
      </c>
      <c r="F535" s="44">
        <f t="shared" si="311"/>
        <v>330.69</v>
      </c>
      <c r="G535" s="44">
        <f t="shared" si="311"/>
        <v>330.69</v>
      </c>
      <c r="H535" s="44">
        <f t="shared" si="311"/>
        <v>330.69</v>
      </c>
      <c r="I535" s="44">
        <f t="shared" si="311"/>
        <v>330.69</v>
      </c>
      <c r="J535" s="44">
        <f t="shared" si="311"/>
        <v>330.69</v>
      </c>
      <c r="K535" s="44">
        <f t="shared" si="311"/>
        <v>330.69</v>
      </c>
      <c r="L535" s="44">
        <f t="shared" si="311"/>
        <v>330.69</v>
      </c>
      <c r="M535" s="44">
        <f t="shared" si="311"/>
        <v>330.69</v>
      </c>
      <c r="N535" s="44">
        <f t="shared" si="311"/>
        <v>330.69</v>
      </c>
      <c r="O535" s="44">
        <f t="shared" si="311"/>
        <v>330.69</v>
      </c>
      <c r="P535" s="44">
        <f t="shared" si="311"/>
        <v>330.69</v>
      </c>
      <c r="Q535" s="44">
        <f t="shared" si="311"/>
        <v>330.69</v>
      </c>
      <c r="R535" s="44">
        <f t="shared" si="311"/>
        <v>330.69</v>
      </c>
      <c r="S535" s="44">
        <f t="shared" si="311"/>
        <v>330.69</v>
      </c>
      <c r="T535" s="44">
        <f t="shared" si="311"/>
        <v>330.69</v>
      </c>
      <c r="U535" s="44">
        <f t="shared" si="311"/>
        <v>330.69</v>
      </c>
      <c r="V535" s="44">
        <f t="shared" si="311"/>
        <v>330.69</v>
      </c>
      <c r="W535" s="44">
        <f t="shared" si="311"/>
        <v>330.69</v>
      </c>
      <c r="X535" s="44">
        <f t="shared" si="311"/>
        <v>330.69</v>
      </c>
      <c r="Y535" s="44">
        <f t="shared" si="311"/>
        <v>330.69</v>
      </c>
      <c r="Z535" s="44">
        <f t="shared" si="311"/>
        <v>330.69</v>
      </c>
      <c r="AA535" s="44">
        <f t="shared" si="311"/>
        <v>330.69</v>
      </c>
    </row>
    <row r="536" spans="1:27" x14ac:dyDescent="0.2">
      <c r="A536" s="90" t="s">
        <v>1367</v>
      </c>
      <c r="B536" s="28" t="str">
        <f>"15"&amp;"."&amp;$B$640&amp;"."&amp;$B$641</f>
        <v>15.04.2023</v>
      </c>
      <c r="C536" s="82" t="s">
        <v>76</v>
      </c>
      <c r="D536" s="83">
        <f>ROUND(((D537+D538+D540+D539)/1000),5)</f>
        <v>2.0261499999999999</v>
      </c>
      <c r="E536" s="83">
        <f>ROUND(((E537+E538+E540+E539)/1000),5)</f>
        <v>1.88391</v>
      </c>
      <c r="F536" s="83">
        <f>ROUND(((F537+F538+F540+F539)/1000),5)</f>
        <v>1.8621399999999999</v>
      </c>
      <c r="G536" s="83">
        <f t="shared" ref="G536:AA536" si="312">ROUND(((G537+G538+G540+G539)/1000),5)</f>
        <v>1.84473</v>
      </c>
      <c r="H536" s="83">
        <f t="shared" si="312"/>
        <v>1.8707400000000001</v>
      </c>
      <c r="I536" s="83">
        <f t="shared" si="312"/>
        <v>1.8756900000000001</v>
      </c>
      <c r="J536" s="83">
        <f t="shared" si="312"/>
        <v>1.9484300000000001</v>
      </c>
      <c r="K536" s="83">
        <f t="shared" si="312"/>
        <v>2.1498599999999999</v>
      </c>
      <c r="L536" s="83">
        <f t="shared" si="312"/>
        <v>2.5861900000000002</v>
      </c>
      <c r="M536" s="83">
        <f t="shared" si="312"/>
        <v>2.6704300000000001</v>
      </c>
      <c r="N536" s="83">
        <f t="shared" si="312"/>
        <v>2.6855099999999998</v>
      </c>
      <c r="O536" s="83">
        <f t="shared" si="312"/>
        <v>2.7196699999999998</v>
      </c>
      <c r="P536" s="83">
        <f t="shared" si="312"/>
        <v>2.6895899999999999</v>
      </c>
      <c r="Q536" s="83">
        <f t="shared" si="312"/>
        <v>2.6804399999999999</v>
      </c>
      <c r="R536" s="83">
        <f t="shared" si="312"/>
        <v>2.6399900000000001</v>
      </c>
      <c r="S536" s="83">
        <f t="shared" si="312"/>
        <v>2.6201699999999999</v>
      </c>
      <c r="T536" s="83">
        <f t="shared" si="312"/>
        <v>2.6161799999999999</v>
      </c>
      <c r="U536" s="83">
        <f t="shared" si="312"/>
        <v>2.63436</v>
      </c>
      <c r="V536" s="83">
        <f t="shared" si="312"/>
        <v>2.59348</v>
      </c>
      <c r="W536" s="83">
        <f t="shared" si="312"/>
        <v>2.6840999999999999</v>
      </c>
      <c r="X536" s="83">
        <f t="shared" si="312"/>
        <v>2.6852</v>
      </c>
      <c r="Y536" s="83">
        <f t="shared" si="312"/>
        <v>2.6728100000000001</v>
      </c>
      <c r="Z536" s="83">
        <f t="shared" si="312"/>
        <v>2.4291499999999999</v>
      </c>
      <c r="AA536" s="83">
        <f t="shared" si="312"/>
        <v>2.2494499999999999</v>
      </c>
    </row>
    <row r="537" spans="1:27" ht="12.75" customHeight="1" outlineLevel="1" x14ac:dyDescent="0.2">
      <c r="A537" s="91" t="s">
        <v>1368</v>
      </c>
      <c r="B537" s="63" t="s">
        <v>233</v>
      </c>
      <c r="C537" s="43" t="s">
        <v>79</v>
      </c>
      <c r="D537" s="44">
        <v>1255.1400000000001</v>
      </c>
      <c r="E537" s="44">
        <v>1112.9000000000001</v>
      </c>
      <c r="F537" s="44">
        <v>1091.1300000000001</v>
      </c>
      <c r="G537" s="44">
        <v>1073.72</v>
      </c>
      <c r="H537" s="44">
        <v>1099.73</v>
      </c>
      <c r="I537" s="44">
        <v>1104.68</v>
      </c>
      <c r="J537" s="44">
        <v>1177.42</v>
      </c>
      <c r="K537" s="44">
        <v>1378.85</v>
      </c>
      <c r="L537" s="44">
        <v>1815.18</v>
      </c>
      <c r="M537" s="44">
        <v>1899.42</v>
      </c>
      <c r="N537" s="44">
        <v>1914.5</v>
      </c>
      <c r="O537" s="44">
        <v>1948.66</v>
      </c>
      <c r="P537" s="44">
        <v>1918.58</v>
      </c>
      <c r="Q537" s="44">
        <v>1909.43</v>
      </c>
      <c r="R537" s="44">
        <v>1868.98</v>
      </c>
      <c r="S537" s="44">
        <v>1849.16</v>
      </c>
      <c r="T537" s="44">
        <v>1845.17</v>
      </c>
      <c r="U537" s="44">
        <v>1863.35</v>
      </c>
      <c r="V537" s="44">
        <v>1822.47</v>
      </c>
      <c r="W537" s="44">
        <v>1913.09</v>
      </c>
      <c r="X537" s="44">
        <v>1914.19</v>
      </c>
      <c r="Y537" s="44">
        <v>1901.8</v>
      </c>
      <c r="Z537" s="44">
        <v>1658.14</v>
      </c>
      <c r="AA537" s="44">
        <v>1478.44</v>
      </c>
    </row>
    <row r="538" spans="1:27" ht="12.75" customHeight="1" outlineLevel="1" x14ac:dyDescent="0.2">
      <c r="A538" s="91" t="s">
        <v>1369</v>
      </c>
      <c r="B538" s="63" t="s">
        <v>90</v>
      </c>
      <c r="C538" s="43" t="s">
        <v>79</v>
      </c>
      <c r="D538" s="44">
        <f>$D$468</f>
        <v>434.18</v>
      </c>
      <c r="E538" s="44">
        <f t="shared" ref="E538:AA538" si="313">$D$468</f>
        <v>434.18</v>
      </c>
      <c r="F538" s="44">
        <f t="shared" si="313"/>
        <v>434.18</v>
      </c>
      <c r="G538" s="44">
        <f t="shared" si="313"/>
        <v>434.18</v>
      </c>
      <c r="H538" s="44">
        <f t="shared" si="313"/>
        <v>434.18</v>
      </c>
      <c r="I538" s="44">
        <f t="shared" si="313"/>
        <v>434.18</v>
      </c>
      <c r="J538" s="44">
        <f t="shared" si="313"/>
        <v>434.18</v>
      </c>
      <c r="K538" s="44">
        <f t="shared" si="313"/>
        <v>434.18</v>
      </c>
      <c r="L538" s="44">
        <f t="shared" si="313"/>
        <v>434.18</v>
      </c>
      <c r="M538" s="44">
        <f t="shared" si="313"/>
        <v>434.18</v>
      </c>
      <c r="N538" s="44">
        <f t="shared" si="313"/>
        <v>434.18</v>
      </c>
      <c r="O538" s="44">
        <f t="shared" si="313"/>
        <v>434.18</v>
      </c>
      <c r="P538" s="44">
        <f t="shared" si="313"/>
        <v>434.18</v>
      </c>
      <c r="Q538" s="44">
        <f t="shared" si="313"/>
        <v>434.18</v>
      </c>
      <c r="R538" s="44">
        <f t="shared" si="313"/>
        <v>434.18</v>
      </c>
      <c r="S538" s="44">
        <f t="shared" si="313"/>
        <v>434.18</v>
      </c>
      <c r="T538" s="44">
        <f t="shared" si="313"/>
        <v>434.18</v>
      </c>
      <c r="U538" s="44">
        <f t="shared" si="313"/>
        <v>434.18</v>
      </c>
      <c r="V538" s="44">
        <f t="shared" si="313"/>
        <v>434.18</v>
      </c>
      <c r="W538" s="44">
        <f t="shared" si="313"/>
        <v>434.18</v>
      </c>
      <c r="X538" s="44">
        <f t="shared" si="313"/>
        <v>434.18</v>
      </c>
      <c r="Y538" s="44">
        <f t="shared" si="313"/>
        <v>434.18</v>
      </c>
      <c r="Z538" s="44">
        <f t="shared" si="313"/>
        <v>434.18</v>
      </c>
      <c r="AA538" s="44">
        <f t="shared" si="313"/>
        <v>434.18</v>
      </c>
    </row>
    <row r="539" spans="1:27" ht="12.75" customHeight="1" outlineLevel="1" x14ac:dyDescent="0.2">
      <c r="A539" s="91" t="s">
        <v>1370</v>
      </c>
      <c r="B539" s="63" t="s">
        <v>83</v>
      </c>
      <c r="C539" s="43" t="s">
        <v>79</v>
      </c>
      <c r="D539" s="44">
        <v>6.14</v>
      </c>
      <c r="E539" s="44">
        <v>6.14</v>
      </c>
      <c r="F539" s="44">
        <v>6.14</v>
      </c>
      <c r="G539" s="44">
        <v>6.14</v>
      </c>
      <c r="H539" s="44">
        <v>6.14</v>
      </c>
      <c r="I539" s="44">
        <v>6.14</v>
      </c>
      <c r="J539" s="44">
        <v>6.14</v>
      </c>
      <c r="K539" s="44">
        <v>6.14</v>
      </c>
      <c r="L539" s="44">
        <v>6.14</v>
      </c>
      <c r="M539" s="44">
        <v>6.14</v>
      </c>
      <c r="N539" s="44">
        <v>6.14</v>
      </c>
      <c r="O539" s="44">
        <v>6.14</v>
      </c>
      <c r="P539" s="44">
        <v>6.14</v>
      </c>
      <c r="Q539" s="44">
        <v>6.14</v>
      </c>
      <c r="R539" s="44">
        <v>6.14</v>
      </c>
      <c r="S539" s="44">
        <v>6.14</v>
      </c>
      <c r="T539" s="44">
        <v>6.14</v>
      </c>
      <c r="U539" s="44">
        <v>6.14</v>
      </c>
      <c r="V539" s="44">
        <v>6.14</v>
      </c>
      <c r="W539" s="44">
        <v>6.14</v>
      </c>
      <c r="X539" s="44">
        <v>6.14</v>
      </c>
      <c r="Y539" s="44">
        <v>6.14</v>
      </c>
      <c r="Z539" s="44">
        <v>6.14</v>
      </c>
      <c r="AA539" s="44">
        <v>6.14</v>
      </c>
    </row>
    <row r="540" spans="1:27" ht="12.75" customHeight="1" outlineLevel="1" x14ac:dyDescent="0.2">
      <c r="A540" s="91" t="s">
        <v>1371</v>
      </c>
      <c r="B540" s="63" t="s">
        <v>81</v>
      </c>
      <c r="C540" s="43" t="s">
        <v>79</v>
      </c>
      <c r="D540" s="44">
        <f>$D$11</f>
        <v>330.69</v>
      </c>
      <c r="E540" s="44">
        <f t="shared" ref="E540:AA540" si="314">$D$11</f>
        <v>330.69</v>
      </c>
      <c r="F540" s="44">
        <f t="shared" si="314"/>
        <v>330.69</v>
      </c>
      <c r="G540" s="44">
        <f t="shared" si="314"/>
        <v>330.69</v>
      </c>
      <c r="H540" s="44">
        <f t="shared" si="314"/>
        <v>330.69</v>
      </c>
      <c r="I540" s="44">
        <f t="shared" si="314"/>
        <v>330.69</v>
      </c>
      <c r="J540" s="44">
        <f t="shared" si="314"/>
        <v>330.69</v>
      </c>
      <c r="K540" s="44">
        <f t="shared" si="314"/>
        <v>330.69</v>
      </c>
      <c r="L540" s="44">
        <f t="shared" si="314"/>
        <v>330.69</v>
      </c>
      <c r="M540" s="44">
        <f t="shared" si="314"/>
        <v>330.69</v>
      </c>
      <c r="N540" s="44">
        <f t="shared" si="314"/>
        <v>330.69</v>
      </c>
      <c r="O540" s="44">
        <f t="shared" si="314"/>
        <v>330.69</v>
      </c>
      <c r="P540" s="44">
        <f t="shared" si="314"/>
        <v>330.69</v>
      </c>
      <c r="Q540" s="44">
        <f t="shared" si="314"/>
        <v>330.69</v>
      </c>
      <c r="R540" s="44">
        <f t="shared" si="314"/>
        <v>330.69</v>
      </c>
      <c r="S540" s="44">
        <f t="shared" si="314"/>
        <v>330.69</v>
      </c>
      <c r="T540" s="44">
        <f t="shared" si="314"/>
        <v>330.69</v>
      </c>
      <c r="U540" s="44">
        <f t="shared" si="314"/>
        <v>330.69</v>
      </c>
      <c r="V540" s="44">
        <f t="shared" si="314"/>
        <v>330.69</v>
      </c>
      <c r="W540" s="44">
        <f t="shared" si="314"/>
        <v>330.69</v>
      </c>
      <c r="X540" s="44">
        <f t="shared" si="314"/>
        <v>330.69</v>
      </c>
      <c r="Y540" s="44">
        <f t="shared" si="314"/>
        <v>330.69</v>
      </c>
      <c r="Z540" s="44">
        <f t="shared" si="314"/>
        <v>330.69</v>
      </c>
      <c r="AA540" s="44">
        <f t="shared" si="314"/>
        <v>330.69</v>
      </c>
    </row>
    <row r="541" spans="1:27" x14ac:dyDescent="0.2">
      <c r="A541" s="90" t="s">
        <v>1372</v>
      </c>
      <c r="B541" s="28" t="str">
        <f>"16"&amp;"."&amp;$B$640&amp;"."&amp;$B$641</f>
        <v>16.04.2023</v>
      </c>
      <c r="C541" s="82" t="s">
        <v>76</v>
      </c>
      <c r="D541" s="83">
        <f>ROUND(((D542+D543+D545+D544)/1000),5)</f>
        <v>2.0630700000000002</v>
      </c>
      <c r="E541" s="83">
        <f>ROUND(((E542+E543+E545+E544)/1000),5)</f>
        <v>1.8869199999999999</v>
      </c>
      <c r="F541" s="83">
        <f>ROUND(((F542+F543+F545+F544)/1000),5)</f>
        <v>1.8479000000000001</v>
      </c>
      <c r="G541" s="83">
        <f t="shared" ref="G541:AA541" si="315">ROUND(((G542+G543+G545+G544)/1000),5)</f>
        <v>1.80765</v>
      </c>
      <c r="H541" s="83">
        <f t="shared" si="315"/>
        <v>1.7437100000000001</v>
      </c>
      <c r="I541" s="83">
        <f t="shared" si="315"/>
        <v>1.7255499999999999</v>
      </c>
      <c r="J541" s="83">
        <f t="shared" si="315"/>
        <v>1.6972</v>
      </c>
      <c r="K541" s="83">
        <f t="shared" si="315"/>
        <v>1.7437400000000001</v>
      </c>
      <c r="L541" s="83">
        <f t="shared" si="315"/>
        <v>2.03729</v>
      </c>
      <c r="M541" s="83">
        <f t="shared" si="315"/>
        <v>2.1305999999999998</v>
      </c>
      <c r="N541" s="83">
        <f t="shared" si="315"/>
        <v>2.1527799999999999</v>
      </c>
      <c r="O541" s="83">
        <f t="shared" si="315"/>
        <v>2.15334</v>
      </c>
      <c r="P541" s="83">
        <f t="shared" si="315"/>
        <v>2.1532399999999998</v>
      </c>
      <c r="Q541" s="83">
        <f t="shared" si="315"/>
        <v>2.1473900000000001</v>
      </c>
      <c r="R541" s="83">
        <f t="shared" si="315"/>
        <v>2.1442600000000001</v>
      </c>
      <c r="S541" s="83">
        <f t="shared" si="315"/>
        <v>2.12765</v>
      </c>
      <c r="T541" s="83">
        <f t="shared" si="315"/>
        <v>2.1250800000000001</v>
      </c>
      <c r="U541" s="83">
        <f t="shared" si="315"/>
        <v>2.1481499999999998</v>
      </c>
      <c r="V541" s="83">
        <f t="shared" si="315"/>
        <v>2.1845400000000001</v>
      </c>
      <c r="W541" s="83">
        <f t="shared" si="315"/>
        <v>2.3959899999999998</v>
      </c>
      <c r="X541" s="83">
        <f t="shared" si="315"/>
        <v>2.43818</v>
      </c>
      <c r="Y541" s="83">
        <f t="shared" si="315"/>
        <v>2.4172600000000002</v>
      </c>
      <c r="Z541" s="83">
        <f t="shared" si="315"/>
        <v>2.1162800000000002</v>
      </c>
      <c r="AA541" s="83">
        <f t="shared" si="315"/>
        <v>1.92727</v>
      </c>
    </row>
    <row r="542" spans="1:27" ht="12.75" customHeight="1" outlineLevel="1" x14ac:dyDescent="0.2">
      <c r="A542" s="91" t="s">
        <v>1373</v>
      </c>
      <c r="B542" s="63" t="s">
        <v>233</v>
      </c>
      <c r="C542" s="43" t="s">
        <v>79</v>
      </c>
      <c r="D542" s="44">
        <v>1292.06</v>
      </c>
      <c r="E542" s="44">
        <v>1115.9100000000001</v>
      </c>
      <c r="F542" s="44">
        <v>1076.8900000000001</v>
      </c>
      <c r="G542" s="44">
        <v>1036.6400000000001</v>
      </c>
      <c r="H542" s="44">
        <v>972.7</v>
      </c>
      <c r="I542" s="44">
        <v>954.54</v>
      </c>
      <c r="J542" s="44">
        <v>926.19</v>
      </c>
      <c r="K542" s="44">
        <v>972.73</v>
      </c>
      <c r="L542" s="44">
        <v>1266.28</v>
      </c>
      <c r="M542" s="44">
        <v>1359.59</v>
      </c>
      <c r="N542" s="44">
        <v>1381.77</v>
      </c>
      <c r="O542" s="44">
        <v>1382.33</v>
      </c>
      <c r="P542" s="44">
        <v>1382.23</v>
      </c>
      <c r="Q542" s="44">
        <v>1376.38</v>
      </c>
      <c r="R542" s="44">
        <v>1373.25</v>
      </c>
      <c r="S542" s="44">
        <v>1356.64</v>
      </c>
      <c r="T542" s="44">
        <v>1354.07</v>
      </c>
      <c r="U542" s="44">
        <v>1377.14</v>
      </c>
      <c r="V542" s="44">
        <v>1413.53</v>
      </c>
      <c r="W542" s="44">
        <v>1624.98</v>
      </c>
      <c r="X542" s="44">
        <v>1667.17</v>
      </c>
      <c r="Y542" s="44">
        <v>1646.25</v>
      </c>
      <c r="Z542" s="44">
        <v>1345.27</v>
      </c>
      <c r="AA542" s="44">
        <v>1156.26</v>
      </c>
    </row>
    <row r="543" spans="1:27" ht="12.75" customHeight="1" outlineLevel="1" x14ac:dyDescent="0.2">
      <c r="A543" s="91" t="s">
        <v>1374</v>
      </c>
      <c r="B543" s="63" t="s">
        <v>90</v>
      </c>
      <c r="C543" s="43" t="s">
        <v>79</v>
      </c>
      <c r="D543" s="44">
        <f>$D$468</f>
        <v>434.18</v>
      </c>
      <c r="E543" s="44">
        <f t="shared" ref="E543:AA543" si="316">$D$468</f>
        <v>434.18</v>
      </c>
      <c r="F543" s="44">
        <f t="shared" si="316"/>
        <v>434.18</v>
      </c>
      <c r="G543" s="44">
        <f t="shared" si="316"/>
        <v>434.18</v>
      </c>
      <c r="H543" s="44">
        <f t="shared" si="316"/>
        <v>434.18</v>
      </c>
      <c r="I543" s="44">
        <f t="shared" si="316"/>
        <v>434.18</v>
      </c>
      <c r="J543" s="44">
        <f t="shared" si="316"/>
        <v>434.18</v>
      </c>
      <c r="K543" s="44">
        <f t="shared" si="316"/>
        <v>434.18</v>
      </c>
      <c r="L543" s="44">
        <f t="shared" si="316"/>
        <v>434.18</v>
      </c>
      <c r="M543" s="44">
        <f t="shared" si="316"/>
        <v>434.18</v>
      </c>
      <c r="N543" s="44">
        <f t="shared" si="316"/>
        <v>434.18</v>
      </c>
      <c r="O543" s="44">
        <f t="shared" si="316"/>
        <v>434.18</v>
      </c>
      <c r="P543" s="44">
        <f t="shared" si="316"/>
        <v>434.18</v>
      </c>
      <c r="Q543" s="44">
        <f t="shared" si="316"/>
        <v>434.18</v>
      </c>
      <c r="R543" s="44">
        <f t="shared" si="316"/>
        <v>434.18</v>
      </c>
      <c r="S543" s="44">
        <f t="shared" si="316"/>
        <v>434.18</v>
      </c>
      <c r="T543" s="44">
        <f t="shared" si="316"/>
        <v>434.18</v>
      </c>
      <c r="U543" s="44">
        <f t="shared" si="316"/>
        <v>434.18</v>
      </c>
      <c r="V543" s="44">
        <f t="shared" si="316"/>
        <v>434.18</v>
      </c>
      <c r="W543" s="44">
        <f t="shared" si="316"/>
        <v>434.18</v>
      </c>
      <c r="X543" s="44">
        <f t="shared" si="316"/>
        <v>434.18</v>
      </c>
      <c r="Y543" s="44">
        <f t="shared" si="316"/>
        <v>434.18</v>
      </c>
      <c r="Z543" s="44">
        <f t="shared" si="316"/>
        <v>434.18</v>
      </c>
      <c r="AA543" s="44">
        <f t="shared" si="316"/>
        <v>434.18</v>
      </c>
    </row>
    <row r="544" spans="1:27" ht="12.75" customHeight="1" outlineLevel="1" x14ac:dyDescent="0.2">
      <c r="A544" s="91" t="s">
        <v>1375</v>
      </c>
      <c r="B544" s="63" t="s">
        <v>83</v>
      </c>
      <c r="C544" s="43" t="s">
        <v>79</v>
      </c>
      <c r="D544" s="44">
        <v>6.14</v>
      </c>
      <c r="E544" s="44">
        <v>6.14</v>
      </c>
      <c r="F544" s="44">
        <v>6.14</v>
      </c>
      <c r="G544" s="44">
        <v>6.14</v>
      </c>
      <c r="H544" s="44">
        <v>6.14</v>
      </c>
      <c r="I544" s="44">
        <v>6.14</v>
      </c>
      <c r="J544" s="44">
        <v>6.14</v>
      </c>
      <c r="K544" s="44">
        <v>6.14</v>
      </c>
      <c r="L544" s="44">
        <v>6.14</v>
      </c>
      <c r="M544" s="44">
        <v>6.14</v>
      </c>
      <c r="N544" s="44">
        <v>6.14</v>
      </c>
      <c r="O544" s="44">
        <v>6.14</v>
      </c>
      <c r="P544" s="44">
        <v>6.14</v>
      </c>
      <c r="Q544" s="44">
        <v>6.14</v>
      </c>
      <c r="R544" s="44">
        <v>6.14</v>
      </c>
      <c r="S544" s="44">
        <v>6.14</v>
      </c>
      <c r="T544" s="44">
        <v>6.14</v>
      </c>
      <c r="U544" s="44">
        <v>6.14</v>
      </c>
      <c r="V544" s="44">
        <v>6.14</v>
      </c>
      <c r="W544" s="44">
        <v>6.14</v>
      </c>
      <c r="X544" s="44">
        <v>6.14</v>
      </c>
      <c r="Y544" s="44">
        <v>6.14</v>
      </c>
      <c r="Z544" s="44">
        <v>6.14</v>
      </c>
      <c r="AA544" s="44">
        <v>6.14</v>
      </c>
    </row>
    <row r="545" spans="1:27" ht="12.75" customHeight="1" outlineLevel="1" x14ac:dyDescent="0.2">
      <c r="A545" s="91" t="s">
        <v>1376</v>
      </c>
      <c r="B545" s="63" t="s">
        <v>81</v>
      </c>
      <c r="C545" s="43" t="s">
        <v>79</v>
      </c>
      <c r="D545" s="44">
        <f>$D$11</f>
        <v>330.69</v>
      </c>
      <c r="E545" s="44">
        <f t="shared" ref="E545:AA545" si="317">$D$11</f>
        <v>330.69</v>
      </c>
      <c r="F545" s="44">
        <f t="shared" si="317"/>
        <v>330.69</v>
      </c>
      <c r="G545" s="44">
        <f t="shared" si="317"/>
        <v>330.69</v>
      </c>
      <c r="H545" s="44">
        <f t="shared" si="317"/>
        <v>330.69</v>
      </c>
      <c r="I545" s="44">
        <f t="shared" si="317"/>
        <v>330.69</v>
      </c>
      <c r="J545" s="44">
        <f t="shared" si="317"/>
        <v>330.69</v>
      </c>
      <c r="K545" s="44">
        <f t="shared" si="317"/>
        <v>330.69</v>
      </c>
      <c r="L545" s="44">
        <f t="shared" si="317"/>
        <v>330.69</v>
      </c>
      <c r="M545" s="44">
        <f t="shared" si="317"/>
        <v>330.69</v>
      </c>
      <c r="N545" s="44">
        <f t="shared" si="317"/>
        <v>330.69</v>
      </c>
      <c r="O545" s="44">
        <f t="shared" si="317"/>
        <v>330.69</v>
      </c>
      <c r="P545" s="44">
        <f t="shared" si="317"/>
        <v>330.69</v>
      </c>
      <c r="Q545" s="44">
        <f t="shared" si="317"/>
        <v>330.69</v>
      </c>
      <c r="R545" s="44">
        <f t="shared" si="317"/>
        <v>330.69</v>
      </c>
      <c r="S545" s="44">
        <f t="shared" si="317"/>
        <v>330.69</v>
      </c>
      <c r="T545" s="44">
        <f t="shared" si="317"/>
        <v>330.69</v>
      </c>
      <c r="U545" s="44">
        <f t="shared" si="317"/>
        <v>330.69</v>
      </c>
      <c r="V545" s="44">
        <f t="shared" si="317"/>
        <v>330.69</v>
      </c>
      <c r="W545" s="44">
        <f t="shared" si="317"/>
        <v>330.69</v>
      </c>
      <c r="X545" s="44">
        <f t="shared" si="317"/>
        <v>330.69</v>
      </c>
      <c r="Y545" s="44">
        <f t="shared" si="317"/>
        <v>330.69</v>
      </c>
      <c r="Z545" s="44">
        <f t="shared" si="317"/>
        <v>330.69</v>
      </c>
      <c r="AA545" s="44">
        <f t="shared" si="317"/>
        <v>330.69</v>
      </c>
    </row>
    <row r="546" spans="1:27" x14ac:dyDescent="0.2">
      <c r="A546" s="90" t="s">
        <v>1377</v>
      </c>
      <c r="B546" s="28" t="str">
        <f>"17"&amp;"."&amp;$B$640&amp;"."&amp;$B$641</f>
        <v>17.04.2023</v>
      </c>
      <c r="C546" s="82" t="s">
        <v>76</v>
      </c>
      <c r="D546" s="83">
        <f>ROUND(((D547+D548+D550+D549)/1000),5)</f>
        <v>1.8805000000000001</v>
      </c>
      <c r="E546" s="83">
        <f>ROUND(((E547+E548+E550+E549)/1000),5)</f>
        <v>1.7963</v>
      </c>
      <c r="F546" s="83">
        <f>ROUND(((F547+F548+F550+F549)/1000),5)</f>
        <v>1.6990700000000001</v>
      </c>
      <c r="G546" s="83">
        <f t="shared" ref="G546:AA546" si="318">ROUND(((G547+G548+G550+G549)/1000),5)</f>
        <v>1.65622</v>
      </c>
      <c r="H546" s="83">
        <f t="shared" si="318"/>
        <v>1.6994199999999999</v>
      </c>
      <c r="I546" s="83">
        <f t="shared" si="318"/>
        <v>1.83833</v>
      </c>
      <c r="J546" s="83">
        <f t="shared" si="318"/>
        <v>1.91503</v>
      </c>
      <c r="K546" s="83">
        <f t="shared" si="318"/>
        <v>2.19828</v>
      </c>
      <c r="L546" s="83">
        <f t="shared" si="318"/>
        <v>2.4393799999999999</v>
      </c>
      <c r="M546" s="83">
        <f t="shared" si="318"/>
        <v>2.53424</v>
      </c>
      <c r="N546" s="83">
        <f t="shared" si="318"/>
        <v>2.5435599999999998</v>
      </c>
      <c r="O546" s="83">
        <f t="shared" si="318"/>
        <v>2.5314299999999998</v>
      </c>
      <c r="P546" s="83">
        <f t="shared" si="318"/>
        <v>2.4597699999999998</v>
      </c>
      <c r="Q546" s="83">
        <f t="shared" si="318"/>
        <v>2.53918</v>
      </c>
      <c r="R546" s="83">
        <f t="shared" si="318"/>
        <v>2.5266500000000001</v>
      </c>
      <c r="S546" s="83">
        <f t="shared" si="318"/>
        <v>2.4556900000000002</v>
      </c>
      <c r="T546" s="83">
        <f t="shared" si="318"/>
        <v>2.4621300000000002</v>
      </c>
      <c r="U546" s="83">
        <f t="shared" si="318"/>
        <v>2.4512399999999999</v>
      </c>
      <c r="V546" s="83">
        <f t="shared" si="318"/>
        <v>2.39561</v>
      </c>
      <c r="W546" s="83">
        <f t="shared" si="318"/>
        <v>2.4871599999999998</v>
      </c>
      <c r="X546" s="83">
        <f t="shared" si="318"/>
        <v>2.4942299999999999</v>
      </c>
      <c r="Y546" s="83">
        <f t="shared" si="318"/>
        <v>2.4571999999999998</v>
      </c>
      <c r="Z546" s="83">
        <f t="shared" si="318"/>
        <v>2.1506599999999998</v>
      </c>
      <c r="AA546" s="83">
        <f t="shared" si="318"/>
        <v>1.92282</v>
      </c>
    </row>
    <row r="547" spans="1:27" ht="12.75" customHeight="1" outlineLevel="1" x14ac:dyDescent="0.2">
      <c r="A547" s="91" t="s">
        <v>1378</v>
      </c>
      <c r="B547" s="63" t="s">
        <v>233</v>
      </c>
      <c r="C547" s="43" t="s">
        <v>79</v>
      </c>
      <c r="D547" s="44">
        <v>1109.49</v>
      </c>
      <c r="E547" s="44">
        <v>1025.29</v>
      </c>
      <c r="F547" s="44">
        <v>928.06</v>
      </c>
      <c r="G547" s="44">
        <v>885.21</v>
      </c>
      <c r="H547" s="44">
        <v>928.41</v>
      </c>
      <c r="I547" s="44">
        <v>1067.32</v>
      </c>
      <c r="J547" s="44">
        <v>1144.02</v>
      </c>
      <c r="K547" s="44">
        <v>1427.27</v>
      </c>
      <c r="L547" s="44">
        <v>1668.37</v>
      </c>
      <c r="M547" s="44">
        <v>1763.23</v>
      </c>
      <c r="N547" s="44">
        <v>1772.55</v>
      </c>
      <c r="O547" s="44">
        <v>1760.42</v>
      </c>
      <c r="P547" s="44">
        <v>1688.76</v>
      </c>
      <c r="Q547" s="44">
        <v>1768.17</v>
      </c>
      <c r="R547" s="44">
        <v>1755.64</v>
      </c>
      <c r="S547" s="44">
        <v>1684.68</v>
      </c>
      <c r="T547" s="44">
        <v>1691.12</v>
      </c>
      <c r="U547" s="44">
        <v>1680.23</v>
      </c>
      <c r="V547" s="44">
        <v>1624.6</v>
      </c>
      <c r="W547" s="44">
        <v>1716.15</v>
      </c>
      <c r="X547" s="44">
        <v>1723.22</v>
      </c>
      <c r="Y547" s="44">
        <v>1686.19</v>
      </c>
      <c r="Z547" s="44">
        <v>1379.65</v>
      </c>
      <c r="AA547" s="44">
        <v>1151.81</v>
      </c>
    </row>
    <row r="548" spans="1:27" ht="12.75" customHeight="1" outlineLevel="1" x14ac:dyDescent="0.2">
      <c r="A548" s="91" t="s">
        <v>1379</v>
      </c>
      <c r="B548" s="63" t="s">
        <v>90</v>
      </c>
      <c r="C548" s="43" t="s">
        <v>79</v>
      </c>
      <c r="D548" s="44">
        <f>$D$468</f>
        <v>434.18</v>
      </c>
      <c r="E548" s="44">
        <f t="shared" ref="E548:AA548" si="319">$D$468</f>
        <v>434.18</v>
      </c>
      <c r="F548" s="44">
        <f t="shared" si="319"/>
        <v>434.18</v>
      </c>
      <c r="G548" s="44">
        <f t="shared" si="319"/>
        <v>434.18</v>
      </c>
      <c r="H548" s="44">
        <f t="shared" si="319"/>
        <v>434.18</v>
      </c>
      <c r="I548" s="44">
        <f t="shared" si="319"/>
        <v>434.18</v>
      </c>
      <c r="J548" s="44">
        <f t="shared" si="319"/>
        <v>434.18</v>
      </c>
      <c r="K548" s="44">
        <f t="shared" si="319"/>
        <v>434.18</v>
      </c>
      <c r="L548" s="44">
        <f t="shared" si="319"/>
        <v>434.18</v>
      </c>
      <c r="M548" s="44">
        <f t="shared" si="319"/>
        <v>434.18</v>
      </c>
      <c r="N548" s="44">
        <f t="shared" si="319"/>
        <v>434.18</v>
      </c>
      <c r="O548" s="44">
        <f t="shared" si="319"/>
        <v>434.18</v>
      </c>
      <c r="P548" s="44">
        <f t="shared" si="319"/>
        <v>434.18</v>
      </c>
      <c r="Q548" s="44">
        <f t="shared" si="319"/>
        <v>434.18</v>
      </c>
      <c r="R548" s="44">
        <f t="shared" si="319"/>
        <v>434.18</v>
      </c>
      <c r="S548" s="44">
        <f t="shared" si="319"/>
        <v>434.18</v>
      </c>
      <c r="T548" s="44">
        <f t="shared" si="319"/>
        <v>434.18</v>
      </c>
      <c r="U548" s="44">
        <f t="shared" si="319"/>
        <v>434.18</v>
      </c>
      <c r="V548" s="44">
        <f t="shared" si="319"/>
        <v>434.18</v>
      </c>
      <c r="W548" s="44">
        <f t="shared" si="319"/>
        <v>434.18</v>
      </c>
      <c r="X548" s="44">
        <f t="shared" si="319"/>
        <v>434.18</v>
      </c>
      <c r="Y548" s="44">
        <f t="shared" si="319"/>
        <v>434.18</v>
      </c>
      <c r="Z548" s="44">
        <f t="shared" si="319"/>
        <v>434.18</v>
      </c>
      <c r="AA548" s="44">
        <f t="shared" si="319"/>
        <v>434.18</v>
      </c>
    </row>
    <row r="549" spans="1:27" ht="12.75" customHeight="1" outlineLevel="1" x14ac:dyDescent="0.2">
      <c r="A549" s="91" t="s">
        <v>1380</v>
      </c>
      <c r="B549" s="63" t="s">
        <v>83</v>
      </c>
      <c r="C549" s="43" t="s">
        <v>79</v>
      </c>
      <c r="D549" s="44">
        <v>6.14</v>
      </c>
      <c r="E549" s="44">
        <v>6.14</v>
      </c>
      <c r="F549" s="44">
        <v>6.14</v>
      </c>
      <c r="G549" s="44">
        <v>6.14</v>
      </c>
      <c r="H549" s="44">
        <v>6.14</v>
      </c>
      <c r="I549" s="44">
        <v>6.14</v>
      </c>
      <c r="J549" s="44">
        <v>6.14</v>
      </c>
      <c r="K549" s="44">
        <v>6.14</v>
      </c>
      <c r="L549" s="44">
        <v>6.14</v>
      </c>
      <c r="M549" s="44">
        <v>6.14</v>
      </c>
      <c r="N549" s="44">
        <v>6.14</v>
      </c>
      <c r="O549" s="44">
        <v>6.14</v>
      </c>
      <c r="P549" s="44">
        <v>6.14</v>
      </c>
      <c r="Q549" s="44">
        <v>6.14</v>
      </c>
      <c r="R549" s="44">
        <v>6.14</v>
      </c>
      <c r="S549" s="44">
        <v>6.14</v>
      </c>
      <c r="T549" s="44">
        <v>6.14</v>
      </c>
      <c r="U549" s="44">
        <v>6.14</v>
      </c>
      <c r="V549" s="44">
        <v>6.14</v>
      </c>
      <c r="W549" s="44">
        <v>6.14</v>
      </c>
      <c r="X549" s="44">
        <v>6.14</v>
      </c>
      <c r="Y549" s="44">
        <v>6.14</v>
      </c>
      <c r="Z549" s="44">
        <v>6.14</v>
      </c>
      <c r="AA549" s="44">
        <v>6.14</v>
      </c>
    </row>
    <row r="550" spans="1:27" ht="12.75" customHeight="1" outlineLevel="1" x14ac:dyDescent="0.2">
      <c r="A550" s="91" t="s">
        <v>1381</v>
      </c>
      <c r="B550" s="63" t="s">
        <v>81</v>
      </c>
      <c r="C550" s="43" t="s">
        <v>79</v>
      </c>
      <c r="D550" s="44">
        <f>$D$11</f>
        <v>330.69</v>
      </c>
      <c r="E550" s="44">
        <f t="shared" ref="E550:AA550" si="320">$D$11</f>
        <v>330.69</v>
      </c>
      <c r="F550" s="44">
        <f t="shared" si="320"/>
        <v>330.69</v>
      </c>
      <c r="G550" s="44">
        <f t="shared" si="320"/>
        <v>330.69</v>
      </c>
      <c r="H550" s="44">
        <f t="shared" si="320"/>
        <v>330.69</v>
      </c>
      <c r="I550" s="44">
        <f t="shared" si="320"/>
        <v>330.69</v>
      </c>
      <c r="J550" s="44">
        <f t="shared" si="320"/>
        <v>330.69</v>
      </c>
      <c r="K550" s="44">
        <f t="shared" si="320"/>
        <v>330.69</v>
      </c>
      <c r="L550" s="44">
        <f t="shared" si="320"/>
        <v>330.69</v>
      </c>
      <c r="M550" s="44">
        <f t="shared" si="320"/>
        <v>330.69</v>
      </c>
      <c r="N550" s="44">
        <f t="shared" si="320"/>
        <v>330.69</v>
      </c>
      <c r="O550" s="44">
        <f t="shared" si="320"/>
        <v>330.69</v>
      </c>
      <c r="P550" s="44">
        <f t="shared" si="320"/>
        <v>330.69</v>
      </c>
      <c r="Q550" s="44">
        <f t="shared" si="320"/>
        <v>330.69</v>
      </c>
      <c r="R550" s="44">
        <f t="shared" si="320"/>
        <v>330.69</v>
      </c>
      <c r="S550" s="44">
        <f t="shared" si="320"/>
        <v>330.69</v>
      </c>
      <c r="T550" s="44">
        <f t="shared" si="320"/>
        <v>330.69</v>
      </c>
      <c r="U550" s="44">
        <f t="shared" si="320"/>
        <v>330.69</v>
      </c>
      <c r="V550" s="44">
        <f t="shared" si="320"/>
        <v>330.69</v>
      </c>
      <c r="W550" s="44">
        <f t="shared" si="320"/>
        <v>330.69</v>
      </c>
      <c r="X550" s="44">
        <f t="shared" si="320"/>
        <v>330.69</v>
      </c>
      <c r="Y550" s="44">
        <f t="shared" si="320"/>
        <v>330.69</v>
      </c>
      <c r="Z550" s="44">
        <f t="shared" si="320"/>
        <v>330.69</v>
      </c>
      <c r="AA550" s="44">
        <f t="shared" si="320"/>
        <v>330.69</v>
      </c>
    </row>
    <row r="551" spans="1:27" x14ac:dyDescent="0.2">
      <c r="A551" s="90" t="s">
        <v>1382</v>
      </c>
      <c r="B551" s="28" t="str">
        <f>"18"&amp;"."&amp;$B$640&amp;"."&amp;$B$641</f>
        <v>18.04.2023</v>
      </c>
      <c r="C551" s="82" t="s">
        <v>76</v>
      </c>
      <c r="D551" s="83">
        <f>ROUND(((D552+D553+D555+D554)/1000),5)</f>
        <v>1.8561300000000001</v>
      </c>
      <c r="E551" s="83">
        <f>ROUND(((E552+E553+E555+E554)/1000),5)</f>
        <v>1.7275400000000001</v>
      </c>
      <c r="F551" s="83">
        <f>ROUND(((F552+F553+F555+F554)/1000),5)</f>
        <v>1.6473899999999999</v>
      </c>
      <c r="G551" s="83">
        <f t="shared" ref="G551:AA551" si="321">ROUND(((G552+G553+G555+G554)/1000),5)</f>
        <v>1.5067600000000001</v>
      </c>
      <c r="H551" s="83">
        <f t="shared" si="321"/>
        <v>1.7260500000000001</v>
      </c>
      <c r="I551" s="83">
        <f t="shared" si="321"/>
        <v>1.82552</v>
      </c>
      <c r="J551" s="83">
        <f t="shared" si="321"/>
        <v>1.9796499999999999</v>
      </c>
      <c r="K551" s="83">
        <f t="shared" si="321"/>
        <v>2.19814</v>
      </c>
      <c r="L551" s="83">
        <f t="shared" si="321"/>
        <v>2.4311099999999999</v>
      </c>
      <c r="M551" s="83">
        <f t="shared" si="321"/>
        <v>2.5226000000000002</v>
      </c>
      <c r="N551" s="83">
        <f t="shared" si="321"/>
        <v>2.5632199999999998</v>
      </c>
      <c r="O551" s="83">
        <f t="shared" si="321"/>
        <v>2.5979700000000001</v>
      </c>
      <c r="P551" s="83">
        <f t="shared" si="321"/>
        <v>2.5356800000000002</v>
      </c>
      <c r="Q551" s="83">
        <f t="shared" si="321"/>
        <v>2.69021</v>
      </c>
      <c r="R551" s="83">
        <f t="shared" si="321"/>
        <v>2.6749999999999998</v>
      </c>
      <c r="S551" s="83">
        <f t="shared" si="321"/>
        <v>2.5549599999999999</v>
      </c>
      <c r="T551" s="83">
        <f t="shared" si="321"/>
        <v>2.5367899999999999</v>
      </c>
      <c r="U551" s="83">
        <f t="shared" si="321"/>
        <v>2.49485</v>
      </c>
      <c r="V551" s="83">
        <f t="shared" si="321"/>
        <v>2.4246699999999999</v>
      </c>
      <c r="W551" s="83">
        <f t="shared" si="321"/>
        <v>2.4805799999999998</v>
      </c>
      <c r="X551" s="83">
        <f t="shared" si="321"/>
        <v>2.53613</v>
      </c>
      <c r="Y551" s="83">
        <f t="shared" si="321"/>
        <v>2.50786</v>
      </c>
      <c r="Z551" s="83">
        <f t="shared" si="321"/>
        <v>2.2196899999999999</v>
      </c>
      <c r="AA551" s="83">
        <f t="shared" si="321"/>
        <v>1.9580500000000001</v>
      </c>
    </row>
    <row r="552" spans="1:27" ht="12.75" customHeight="1" outlineLevel="1" x14ac:dyDescent="0.2">
      <c r="A552" s="91" t="s">
        <v>1383</v>
      </c>
      <c r="B552" s="63" t="s">
        <v>233</v>
      </c>
      <c r="C552" s="43" t="s">
        <v>79</v>
      </c>
      <c r="D552" s="44">
        <v>1085.1199999999999</v>
      </c>
      <c r="E552" s="44">
        <v>956.53</v>
      </c>
      <c r="F552" s="44">
        <v>876.38</v>
      </c>
      <c r="G552" s="44">
        <v>735.75</v>
      </c>
      <c r="H552" s="44">
        <v>955.04</v>
      </c>
      <c r="I552" s="44">
        <v>1054.51</v>
      </c>
      <c r="J552" s="44">
        <v>1208.6400000000001</v>
      </c>
      <c r="K552" s="44">
        <v>1427.13</v>
      </c>
      <c r="L552" s="44">
        <v>1660.1</v>
      </c>
      <c r="M552" s="44">
        <v>1751.59</v>
      </c>
      <c r="N552" s="44">
        <v>1792.21</v>
      </c>
      <c r="O552" s="44">
        <v>1826.96</v>
      </c>
      <c r="P552" s="44">
        <v>1764.67</v>
      </c>
      <c r="Q552" s="44">
        <v>1919.2</v>
      </c>
      <c r="R552" s="44">
        <v>1903.99</v>
      </c>
      <c r="S552" s="44">
        <v>1783.95</v>
      </c>
      <c r="T552" s="44">
        <v>1765.78</v>
      </c>
      <c r="U552" s="44">
        <v>1723.84</v>
      </c>
      <c r="V552" s="44">
        <v>1653.66</v>
      </c>
      <c r="W552" s="44">
        <v>1709.57</v>
      </c>
      <c r="X552" s="44">
        <v>1765.12</v>
      </c>
      <c r="Y552" s="44">
        <v>1736.85</v>
      </c>
      <c r="Z552" s="44">
        <v>1448.68</v>
      </c>
      <c r="AA552" s="44">
        <v>1187.04</v>
      </c>
    </row>
    <row r="553" spans="1:27" ht="12.75" customHeight="1" outlineLevel="1" x14ac:dyDescent="0.2">
      <c r="A553" s="91" t="s">
        <v>1384</v>
      </c>
      <c r="B553" s="63" t="s">
        <v>90</v>
      </c>
      <c r="C553" s="43" t="s">
        <v>79</v>
      </c>
      <c r="D553" s="44">
        <f>$D$468</f>
        <v>434.18</v>
      </c>
      <c r="E553" s="44">
        <f t="shared" ref="E553:AA553" si="322">$D$468</f>
        <v>434.18</v>
      </c>
      <c r="F553" s="44">
        <f t="shared" si="322"/>
        <v>434.18</v>
      </c>
      <c r="G553" s="44">
        <f t="shared" si="322"/>
        <v>434.18</v>
      </c>
      <c r="H553" s="44">
        <f t="shared" si="322"/>
        <v>434.18</v>
      </c>
      <c r="I553" s="44">
        <f t="shared" si="322"/>
        <v>434.18</v>
      </c>
      <c r="J553" s="44">
        <f t="shared" si="322"/>
        <v>434.18</v>
      </c>
      <c r="K553" s="44">
        <f t="shared" si="322"/>
        <v>434.18</v>
      </c>
      <c r="L553" s="44">
        <f t="shared" si="322"/>
        <v>434.18</v>
      </c>
      <c r="M553" s="44">
        <f t="shared" si="322"/>
        <v>434.18</v>
      </c>
      <c r="N553" s="44">
        <f t="shared" si="322"/>
        <v>434.18</v>
      </c>
      <c r="O553" s="44">
        <f t="shared" si="322"/>
        <v>434.18</v>
      </c>
      <c r="P553" s="44">
        <f t="shared" si="322"/>
        <v>434.18</v>
      </c>
      <c r="Q553" s="44">
        <f t="shared" si="322"/>
        <v>434.18</v>
      </c>
      <c r="R553" s="44">
        <f t="shared" si="322"/>
        <v>434.18</v>
      </c>
      <c r="S553" s="44">
        <f t="shared" si="322"/>
        <v>434.18</v>
      </c>
      <c r="T553" s="44">
        <f t="shared" si="322"/>
        <v>434.18</v>
      </c>
      <c r="U553" s="44">
        <f t="shared" si="322"/>
        <v>434.18</v>
      </c>
      <c r="V553" s="44">
        <f t="shared" si="322"/>
        <v>434.18</v>
      </c>
      <c r="W553" s="44">
        <f t="shared" si="322"/>
        <v>434.18</v>
      </c>
      <c r="X553" s="44">
        <f t="shared" si="322"/>
        <v>434.18</v>
      </c>
      <c r="Y553" s="44">
        <f t="shared" si="322"/>
        <v>434.18</v>
      </c>
      <c r="Z553" s="44">
        <f t="shared" si="322"/>
        <v>434.18</v>
      </c>
      <c r="AA553" s="44">
        <f t="shared" si="322"/>
        <v>434.18</v>
      </c>
    </row>
    <row r="554" spans="1:27" ht="12.75" customHeight="1" outlineLevel="1" x14ac:dyDescent="0.2">
      <c r="A554" s="91" t="s">
        <v>1385</v>
      </c>
      <c r="B554" s="63" t="s">
        <v>83</v>
      </c>
      <c r="C554" s="43" t="s">
        <v>79</v>
      </c>
      <c r="D554" s="44">
        <v>6.14</v>
      </c>
      <c r="E554" s="44">
        <v>6.14</v>
      </c>
      <c r="F554" s="44">
        <v>6.14</v>
      </c>
      <c r="G554" s="44">
        <v>6.14</v>
      </c>
      <c r="H554" s="44">
        <v>6.14</v>
      </c>
      <c r="I554" s="44">
        <v>6.14</v>
      </c>
      <c r="J554" s="44">
        <v>6.14</v>
      </c>
      <c r="K554" s="44">
        <v>6.14</v>
      </c>
      <c r="L554" s="44">
        <v>6.14</v>
      </c>
      <c r="M554" s="44">
        <v>6.14</v>
      </c>
      <c r="N554" s="44">
        <v>6.14</v>
      </c>
      <c r="O554" s="44">
        <v>6.14</v>
      </c>
      <c r="P554" s="44">
        <v>6.14</v>
      </c>
      <c r="Q554" s="44">
        <v>6.14</v>
      </c>
      <c r="R554" s="44">
        <v>6.14</v>
      </c>
      <c r="S554" s="44">
        <v>6.14</v>
      </c>
      <c r="T554" s="44">
        <v>6.14</v>
      </c>
      <c r="U554" s="44">
        <v>6.14</v>
      </c>
      <c r="V554" s="44">
        <v>6.14</v>
      </c>
      <c r="W554" s="44">
        <v>6.14</v>
      </c>
      <c r="X554" s="44">
        <v>6.14</v>
      </c>
      <c r="Y554" s="44">
        <v>6.14</v>
      </c>
      <c r="Z554" s="44">
        <v>6.14</v>
      </c>
      <c r="AA554" s="44">
        <v>6.14</v>
      </c>
    </row>
    <row r="555" spans="1:27" ht="12.75" customHeight="1" outlineLevel="1" x14ac:dyDescent="0.2">
      <c r="A555" s="91" t="s">
        <v>1386</v>
      </c>
      <c r="B555" s="63" t="s">
        <v>81</v>
      </c>
      <c r="C555" s="43" t="s">
        <v>79</v>
      </c>
      <c r="D555" s="44">
        <f>$D$11</f>
        <v>330.69</v>
      </c>
      <c r="E555" s="44">
        <f t="shared" ref="E555:AA555" si="323">$D$11</f>
        <v>330.69</v>
      </c>
      <c r="F555" s="44">
        <f t="shared" si="323"/>
        <v>330.69</v>
      </c>
      <c r="G555" s="44">
        <f t="shared" si="323"/>
        <v>330.69</v>
      </c>
      <c r="H555" s="44">
        <f t="shared" si="323"/>
        <v>330.69</v>
      </c>
      <c r="I555" s="44">
        <f t="shared" si="323"/>
        <v>330.69</v>
      </c>
      <c r="J555" s="44">
        <f t="shared" si="323"/>
        <v>330.69</v>
      </c>
      <c r="K555" s="44">
        <f t="shared" si="323"/>
        <v>330.69</v>
      </c>
      <c r="L555" s="44">
        <f t="shared" si="323"/>
        <v>330.69</v>
      </c>
      <c r="M555" s="44">
        <f t="shared" si="323"/>
        <v>330.69</v>
      </c>
      <c r="N555" s="44">
        <f t="shared" si="323"/>
        <v>330.69</v>
      </c>
      <c r="O555" s="44">
        <f t="shared" si="323"/>
        <v>330.69</v>
      </c>
      <c r="P555" s="44">
        <f t="shared" si="323"/>
        <v>330.69</v>
      </c>
      <c r="Q555" s="44">
        <f t="shared" si="323"/>
        <v>330.69</v>
      </c>
      <c r="R555" s="44">
        <f t="shared" si="323"/>
        <v>330.69</v>
      </c>
      <c r="S555" s="44">
        <f t="shared" si="323"/>
        <v>330.69</v>
      </c>
      <c r="T555" s="44">
        <f t="shared" si="323"/>
        <v>330.69</v>
      </c>
      <c r="U555" s="44">
        <f t="shared" si="323"/>
        <v>330.69</v>
      </c>
      <c r="V555" s="44">
        <f t="shared" si="323"/>
        <v>330.69</v>
      </c>
      <c r="W555" s="44">
        <f t="shared" si="323"/>
        <v>330.69</v>
      </c>
      <c r="X555" s="44">
        <f t="shared" si="323"/>
        <v>330.69</v>
      </c>
      <c r="Y555" s="44">
        <f t="shared" si="323"/>
        <v>330.69</v>
      </c>
      <c r="Z555" s="44">
        <f t="shared" si="323"/>
        <v>330.69</v>
      </c>
      <c r="AA555" s="44">
        <f t="shared" si="323"/>
        <v>330.69</v>
      </c>
    </row>
    <row r="556" spans="1:27" x14ac:dyDescent="0.2">
      <c r="A556" s="90" t="s">
        <v>1387</v>
      </c>
      <c r="B556" s="28" t="str">
        <f>"19"&amp;"."&amp;$B$640&amp;"."&amp;$B$641</f>
        <v>19.04.2023</v>
      </c>
      <c r="C556" s="82" t="s">
        <v>76</v>
      </c>
      <c r="D556" s="83">
        <f>ROUND(((D557+D558+D560+D559)/1000),5)</f>
        <v>1.86107</v>
      </c>
      <c r="E556" s="83">
        <f>ROUND(((E557+E558+E560+E559)/1000),5)</f>
        <v>1.7326999999999999</v>
      </c>
      <c r="F556" s="83">
        <f>ROUND(((F557+F558+F560+F559)/1000),5)</f>
        <v>1.64629</v>
      </c>
      <c r="G556" s="83">
        <f t="shared" ref="G556:AA556" si="324">ROUND(((G557+G558+G560+G559)/1000),5)</f>
        <v>1.57138</v>
      </c>
      <c r="H556" s="83">
        <f t="shared" si="324"/>
        <v>1.7308399999999999</v>
      </c>
      <c r="I556" s="83">
        <f t="shared" si="324"/>
        <v>1.8480099999999999</v>
      </c>
      <c r="J556" s="83">
        <f t="shared" si="324"/>
        <v>2.0655199999999998</v>
      </c>
      <c r="K556" s="83">
        <f t="shared" si="324"/>
        <v>2.2586400000000002</v>
      </c>
      <c r="L556" s="83">
        <f t="shared" si="324"/>
        <v>2.4302800000000002</v>
      </c>
      <c r="M556" s="83">
        <f t="shared" si="324"/>
        <v>2.46326</v>
      </c>
      <c r="N556" s="83">
        <f t="shared" si="324"/>
        <v>2.4598100000000001</v>
      </c>
      <c r="O556" s="83">
        <f t="shared" si="324"/>
        <v>2.45716</v>
      </c>
      <c r="P556" s="83">
        <f t="shared" si="324"/>
        <v>2.4518900000000001</v>
      </c>
      <c r="Q556" s="83">
        <f t="shared" si="324"/>
        <v>2.4528099999999999</v>
      </c>
      <c r="R556" s="83">
        <f t="shared" si="324"/>
        <v>2.44774</v>
      </c>
      <c r="S556" s="83">
        <f t="shared" si="324"/>
        <v>2.43031</v>
      </c>
      <c r="T556" s="83">
        <f t="shared" si="324"/>
        <v>2.4450500000000002</v>
      </c>
      <c r="U556" s="83">
        <f t="shared" si="324"/>
        <v>2.4355099999999998</v>
      </c>
      <c r="V556" s="83">
        <f t="shared" si="324"/>
        <v>2.3879999999999999</v>
      </c>
      <c r="W556" s="83">
        <f t="shared" si="324"/>
        <v>2.4605299999999999</v>
      </c>
      <c r="X556" s="83">
        <f t="shared" si="324"/>
        <v>2.47858</v>
      </c>
      <c r="Y556" s="83">
        <f t="shared" si="324"/>
        <v>2.4722599999999999</v>
      </c>
      <c r="Z556" s="83">
        <f t="shared" si="324"/>
        <v>2.1879499999999998</v>
      </c>
      <c r="AA556" s="83">
        <f t="shared" si="324"/>
        <v>1.92316</v>
      </c>
    </row>
    <row r="557" spans="1:27" ht="12.75" customHeight="1" outlineLevel="1" x14ac:dyDescent="0.2">
      <c r="A557" s="91" t="s">
        <v>1388</v>
      </c>
      <c r="B557" s="63" t="s">
        <v>233</v>
      </c>
      <c r="C557" s="43" t="s">
        <v>79</v>
      </c>
      <c r="D557" s="44">
        <v>1090.06</v>
      </c>
      <c r="E557" s="44">
        <v>961.69</v>
      </c>
      <c r="F557" s="44">
        <v>875.28</v>
      </c>
      <c r="G557" s="44">
        <v>800.37</v>
      </c>
      <c r="H557" s="44">
        <v>959.83</v>
      </c>
      <c r="I557" s="44">
        <v>1077</v>
      </c>
      <c r="J557" s="44">
        <v>1294.51</v>
      </c>
      <c r="K557" s="44">
        <v>1487.63</v>
      </c>
      <c r="L557" s="44">
        <v>1659.27</v>
      </c>
      <c r="M557" s="44">
        <v>1692.25</v>
      </c>
      <c r="N557" s="44">
        <v>1688.8</v>
      </c>
      <c r="O557" s="44">
        <v>1686.15</v>
      </c>
      <c r="P557" s="44">
        <v>1680.88</v>
      </c>
      <c r="Q557" s="44">
        <v>1681.8</v>
      </c>
      <c r="R557" s="44">
        <v>1676.73</v>
      </c>
      <c r="S557" s="44">
        <v>1659.3</v>
      </c>
      <c r="T557" s="44">
        <v>1674.04</v>
      </c>
      <c r="U557" s="44">
        <v>1664.5</v>
      </c>
      <c r="V557" s="44">
        <v>1616.99</v>
      </c>
      <c r="W557" s="44">
        <v>1689.52</v>
      </c>
      <c r="X557" s="44">
        <v>1707.57</v>
      </c>
      <c r="Y557" s="44">
        <v>1701.25</v>
      </c>
      <c r="Z557" s="44">
        <v>1416.94</v>
      </c>
      <c r="AA557" s="44">
        <v>1152.1500000000001</v>
      </c>
    </row>
    <row r="558" spans="1:27" ht="12.75" customHeight="1" outlineLevel="1" x14ac:dyDescent="0.2">
      <c r="A558" s="91" t="s">
        <v>1389</v>
      </c>
      <c r="B558" s="63" t="s">
        <v>90</v>
      </c>
      <c r="C558" s="43" t="s">
        <v>79</v>
      </c>
      <c r="D558" s="44">
        <f>$D$468</f>
        <v>434.18</v>
      </c>
      <c r="E558" s="44">
        <f t="shared" ref="E558:AA558" si="325">$D$468</f>
        <v>434.18</v>
      </c>
      <c r="F558" s="44">
        <f t="shared" si="325"/>
        <v>434.18</v>
      </c>
      <c r="G558" s="44">
        <f t="shared" si="325"/>
        <v>434.18</v>
      </c>
      <c r="H558" s="44">
        <f t="shared" si="325"/>
        <v>434.18</v>
      </c>
      <c r="I558" s="44">
        <f t="shared" si="325"/>
        <v>434.18</v>
      </c>
      <c r="J558" s="44">
        <f t="shared" si="325"/>
        <v>434.18</v>
      </c>
      <c r="K558" s="44">
        <f t="shared" si="325"/>
        <v>434.18</v>
      </c>
      <c r="L558" s="44">
        <f t="shared" si="325"/>
        <v>434.18</v>
      </c>
      <c r="M558" s="44">
        <f t="shared" si="325"/>
        <v>434.18</v>
      </c>
      <c r="N558" s="44">
        <f t="shared" si="325"/>
        <v>434.18</v>
      </c>
      <c r="O558" s="44">
        <f t="shared" si="325"/>
        <v>434.18</v>
      </c>
      <c r="P558" s="44">
        <f t="shared" si="325"/>
        <v>434.18</v>
      </c>
      <c r="Q558" s="44">
        <f t="shared" si="325"/>
        <v>434.18</v>
      </c>
      <c r="R558" s="44">
        <f t="shared" si="325"/>
        <v>434.18</v>
      </c>
      <c r="S558" s="44">
        <f t="shared" si="325"/>
        <v>434.18</v>
      </c>
      <c r="T558" s="44">
        <f t="shared" si="325"/>
        <v>434.18</v>
      </c>
      <c r="U558" s="44">
        <f t="shared" si="325"/>
        <v>434.18</v>
      </c>
      <c r="V558" s="44">
        <f t="shared" si="325"/>
        <v>434.18</v>
      </c>
      <c r="W558" s="44">
        <f t="shared" si="325"/>
        <v>434.18</v>
      </c>
      <c r="X558" s="44">
        <f t="shared" si="325"/>
        <v>434.18</v>
      </c>
      <c r="Y558" s="44">
        <f t="shared" si="325"/>
        <v>434.18</v>
      </c>
      <c r="Z558" s="44">
        <f t="shared" si="325"/>
        <v>434.18</v>
      </c>
      <c r="AA558" s="44">
        <f t="shared" si="325"/>
        <v>434.18</v>
      </c>
    </row>
    <row r="559" spans="1:27" ht="12.75" customHeight="1" outlineLevel="1" x14ac:dyDescent="0.2">
      <c r="A559" s="91" t="s">
        <v>1390</v>
      </c>
      <c r="B559" s="63" t="s">
        <v>83</v>
      </c>
      <c r="C559" s="43" t="s">
        <v>79</v>
      </c>
      <c r="D559" s="44">
        <v>6.14</v>
      </c>
      <c r="E559" s="44">
        <v>6.14</v>
      </c>
      <c r="F559" s="44">
        <v>6.14</v>
      </c>
      <c r="G559" s="44">
        <v>6.14</v>
      </c>
      <c r="H559" s="44">
        <v>6.14</v>
      </c>
      <c r="I559" s="44">
        <v>6.14</v>
      </c>
      <c r="J559" s="44">
        <v>6.14</v>
      </c>
      <c r="K559" s="44">
        <v>6.14</v>
      </c>
      <c r="L559" s="44">
        <v>6.14</v>
      </c>
      <c r="M559" s="44">
        <v>6.14</v>
      </c>
      <c r="N559" s="44">
        <v>6.14</v>
      </c>
      <c r="O559" s="44">
        <v>6.14</v>
      </c>
      <c r="P559" s="44">
        <v>6.14</v>
      </c>
      <c r="Q559" s="44">
        <v>6.14</v>
      </c>
      <c r="R559" s="44">
        <v>6.14</v>
      </c>
      <c r="S559" s="44">
        <v>6.14</v>
      </c>
      <c r="T559" s="44">
        <v>6.14</v>
      </c>
      <c r="U559" s="44">
        <v>6.14</v>
      </c>
      <c r="V559" s="44">
        <v>6.14</v>
      </c>
      <c r="W559" s="44">
        <v>6.14</v>
      </c>
      <c r="X559" s="44">
        <v>6.14</v>
      </c>
      <c r="Y559" s="44">
        <v>6.14</v>
      </c>
      <c r="Z559" s="44">
        <v>6.14</v>
      </c>
      <c r="AA559" s="44">
        <v>6.14</v>
      </c>
    </row>
    <row r="560" spans="1:27" ht="12.75" customHeight="1" outlineLevel="1" x14ac:dyDescent="0.2">
      <c r="A560" s="91" t="s">
        <v>1391</v>
      </c>
      <c r="B560" s="63" t="s">
        <v>81</v>
      </c>
      <c r="C560" s="43" t="s">
        <v>79</v>
      </c>
      <c r="D560" s="44">
        <f>$D$11</f>
        <v>330.69</v>
      </c>
      <c r="E560" s="44">
        <f t="shared" ref="E560:AA560" si="326">$D$11</f>
        <v>330.69</v>
      </c>
      <c r="F560" s="44">
        <f t="shared" si="326"/>
        <v>330.69</v>
      </c>
      <c r="G560" s="44">
        <f t="shared" si="326"/>
        <v>330.69</v>
      </c>
      <c r="H560" s="44">
        <f t="shared" si="326"/>
        <v>330.69</v>
      </c>
      <c r="I560" s="44">
        <f t="shared" si="326"/>
        <v>330.69</v>
      </c>
      <c r="J560" s="44">
        <f t="shared" si="326"/>
        <v>330.69</v>
      </c>
      <c r="K560" s="44">
        <f t="shared" si="326"/>
        <v>330.69</v>
      </c>
      <c r="L560" s="44">
        <f t="shared" si="326"/>
        <v>330.69</v>
      </c>
      <c r="M560" s="44">
        <f t="shared" si="326"/>
        <v>330.69</v>
      </c>
      <c r="N560" s="44">
        <f t="shared" si="326"/>
        <v>330.69</v>
      </c>
      <c r="O560" s="44">
        <f t="shared" si="326"/>
        <v>330.69</v>
      </c>
      <c r="P560" s="44">
        <f t="shared" si="326"/>
        <v>330.69</v>
      </c>
      <c r="Q560" s="44">
        <f t="shared" si="326"/>
        <v>330.69</v>
      </c>
      <c r="R560" s="44">
        <f t="shared" si="326"/>
        <v>330.69</v>
      </c>
      <c r="S560" s="44">
        <f t="shared" si="326"/>
        <v>330.69</v>
      </c>
      <c r="T560" s="44">
        <f t="shared" si="326"/>
        <v>330.69</v>
      </c>
      <c r="U560" s="44">
        <f t="shared" si="326"/>
        <v>330.69</v>
      </c>
      <c r="V560" s="44">
        <f t="shared" si="326"/>
        <v>330.69</v>
      </c>
      <c r="W560" s="44">
        <f t="shared" si="326"/>
        <v>330.69</v>
      </c>
      <c r="X560" s="44">
        <f t="shared" si="326"/>
        <v>330.69</v>
      </c>
      <c r="Y560" s="44">
        <f t="shared" si="326"/>
        <v>330.69</v>
      </c>
      <c r="Z560" s="44">
        <f t="shared" si="326"/>
        <v>330.69</v>
      </c>
      <c r="AA560" s="44">
        <f t="shared" si="326"/>
        <v>330.69</v>
      </c>
    </row>
    <row r="561" spans="1:27" x14ac:dyDescent="0.2">
      <c r="A561" s="90" t="s">
        <v>1392</v>
      </c>
      <c r="B561" s="28" t="str">
        <f>"20"&amp;"."&amp;$B$640&amp;"."&amp;$B$641</f>
        <v>20.04.2023</v>
      </c>
      <c r="C561" s="82" t="s">
        <v>76</v>
      </c>
      <c r="D561" s="83">
        <f>ROUND(((D562+D563+D565+D564)/1000),5)</f>
        <v>1.87819</v>
      </c>
      <c r="E561" s="83">
        <f>ROUND(((E562+E563+E565+E564)/1000),5)</f>
        <v>1.78003</v>
      </c>
      <c r="F561" s="83">
        <f>ROUND(((F562+F563+F565+F564)/1000),5)</f>
        <v>1.7255499999999999</v>
      </c>
      <c r="G561" s="83">
        <f t="shared" ref="G561:AA561" si="327">ROUND(((G562+G563+G565+G564)/1000),5)</f>
        <v>1.6767300000000001</v>
      </c>
      <c r="H561" s="83">
        <f t="shared" si="327"/>
        <v>1.7545900000000001</v>
      </c>
      <c r="I561" s="83">
        <f t="shared" si="327"/>
        <v>1.8747100000000001</v>
      </c>
      <c r="J561" s="83">
        <f t="shared" si="327"/>
        <v>2.0725799999999999</v>
      </c>
      <c r="K561" s="83">
        <f t="shared" si="327"/>
        <v>2.3031899999999998</v>
      </c>
      <c r="L561" s="83">
        <f t="shared" si="327"/>
        <v>2.5434000000000001</v>
      </c>
      <c r="M561" s="83">
        <f t="shared" si="327"/>
        <v>2.6881400000000002</v>
      </c>
      <c r="N561" s="83">
        <f t="shared" si="327"/>
        <v>2.6455099999999998</v>
      </c>
      <c r="O561" s="83">
        <f t="shared" si="327"/>
        <v>2.6408200000000002</v>
      </c>
      <c r="P561" s="83">
        <f t="shared" si="327"/>
        <v>2.6234199999999999</v>
      </c>
      <c r="Q561" s="83">
        <f t="shared" si="327"/>
        <v>2.6425700000000001</v>
      </c>
      <c r="R561" s="83">
        <f t="shared" si="327"/>
        <v>2.6244100000000001</v>
      </c>
      <c r="S561" s="83">
        <f t="shared" si="327"/>
        <v>2.6185700000000001</v>
      </c>
      <c r="T561" s="83">
        <f t="shared" si="327"/>
        <v>2.6091000000000002</v>
      </c>
      <c r="U561" s="83">
        <f t="shared" si="327"/>
        <v>2.6068199999999999</v>
      </c>
      <c r="V561" s="83">
        <f t="shared" si="327"/>
        <v>2.5497000000000001</v>
      </c>
      <c r="W561" s="83">
        <f t="shared" si="327"/>
        <v>2.6783999999999999</v>
      </c>
      <c r="X561" s="83">
        <f t="shared" si="327"/>
        <v>2.6966700000000001</v>
      </c>
      <c r="Y561" s="83">
        <f t="shared" si="327"/>
        <v>2.6603400000000001</v>
      </c>
      <c r="Z561" s="83">
        <f t="shared" si="327"/>
        <v>2.3244799999999999</v>
      </c>
      <c r="AA561" s="83">
        <f t="shared" si="327"/>
        <v>2.0073099999999999</v>
      </c>
    </row>
    <row r="562" spans="1:27" ht="12.75" customHeight="1" outlineLevel="1" x14ac:dyDescent="0.2">
      <c r="A562" s="91" t="s">
        <v>1393</v>
      </c>
      <c r="B562" s="63" t="s">
        <v>233</v>
      </c>
      <c r="C562" s="43" t="s">
        <v>79</v>
      </c>
      <c r="D562" s="44">
        <v>1107.18</v>
      </c>
      <c r="E562" s="44">
        <v>1009.02</v>
      </c>
      <c r="F562" s="44">
        <v>954.54</v>
      </c>
      <c r="G562" s="44">
        <v>905.72</v>
      </c>
      <c r="H562" s="44">
        <v>983.58</v>
      </c>
      <c r="I562" s="44">
        <v>1103.7</v>
      </c>
      <c r="J562" s="44">
        <v>1301.57</v>
      </c>
      <c r="K562" s="44">
        <v>1532.18</v>
      </c>
      <c r="L562" s="44">
        <v>1772.39</v>
      </c>
      <c r="M562" s="44">
        <v>1917.13</v>
      </c>
      <c r="N562" s="44">
        <v>1874.5</v>
      </c>
      <c r="O562" s="44">
        <v>1869.81</v>
      </c>
      <c r="P562" s="44">
        <v>1852.41</v>
      </c>
      <c r="Q562" s="44">
        <v>1871.56</v>
      </c>
      <c r="R562" s="44">
        <v>1853.4</v>
      </c>
      <c r="S562" s="44">
        <v>1847.56</v>
      </c>
      <c r="T562" s="44">
        <v>1838.09</v>
      </c>
      <c r="U562" s="44">
        <v>1835.81</v>
      </c>
      <c r="V562" s="44">
        <v>1778.69</v>
      </c>
      <c r="W562" s="44">
        <v>1907.39</v>
      </c>
      <c r="X562" s="44">
        <v>1925.66</v>
      </c>
      <c r="Y562" s="44">
        <v>1889.33</v>
      </c>
      <c r="Z562" s="44">
        <v>1553.47</v>
      </c>
      <c r="AA562" s="44">
        <v>1236.3</v>
      </c>
    </row>
    <row r="563" spans="1:27" ht="12.75" customHeight="1" outlineLevel="1" x14ac:dyDescent="0.2">
      <c r="A563" s="91" t="s">
        <v>1394</v>
      </c>
      <c r="B563" s="63" t="s">
        <v>90</v>
      </c>
      <c r="C563" s="43" t="s">
        <v>79</v>
      </c>
      <c r="D563" s="44">
        <f>$D$468</f>
        <v>434.18</v>
      </c>
      <c r="E563" s="44">
        <f t="shared" ref="E563:AA563" si="328">$D$468</f>
        <v>434.18</v>
      </c>
      <c r="F563" s="44">
        <f t="shared" si="328"/>
        <v>434.18</v>
      </c>
      <c r="G563" s="44">
        <f t="shared" si="328"/>
        <v>434.18</v>
      </c>
      <c r="H563" s="44">
        <f t="shared" si="328"/>
        <v>434.18</v>
      </c>
      <c r="I563" s="44">
        <f t="shared" si="328"/>
        <v>434.18</v>
      </c>
      <c r="J563" s="44">
        <f t="shared" si="328"/>
        <v>434.18</v>
      </c>
      <c r="K563" s="44">
        <f t="shared" si="328"/>
        <v>434.18</v>
      </c>
      <c r="L563" s="44">
        <f t="shared" si="328"/>
        <v>434.18</v>
      </c>
      <c r="M563" s="44">
        <f t="shared" si="328"/>
        <v>434.18</v>
      </c>
      <c r="N563" s="44">
        <f t="shared" si="328"/>
        <v>434.18</v>
      </c>
      <c r="O563" s="44">
        <f t="shared" si="328"/>
        <v>434.18</v>
      </c>
      <c r="P563" s="44">
        <f t="shared" si="328"/>
        <v>434.18</v>
      </c>
      <c r="Q563" s="44">
        <f t="shared" si="328"/>
        <v>434.18</v>
      </c>
      <c r="R563" s="44">
        <f t="shared" si="328"/>
        <v>434.18</v>
      </c>
      <c r="S563" s="44">
        <f t="shared" si="328"/>
        <v>434.18</v>
      </c>
      <c r="T563" s="44">
        <f t="shared" si="328"/>
        <v>434.18</v>
      </c>
      <c r="U563" s="44">
        <f t="shared" si="328"/>
        <v>434.18</v>
      </c>
      <c r="V563" s="44">
        <f t="shared" si="328"/>
        <v>434.18</v>
      </c>
      <c r="W563" s="44">
        <f t="shared" si="328"/>
        <v>434.18</v>
      </c>
      <c r="X563" s="44">
        <f t="shared" si="328"/>
        <v>434.18</v>
      </c>
      <c r="Y563" s="44">
        <f t="shared" si="328"/>
        <v>434.18</v>
      </c>
      <c r="Z563" s="44">
        <f t="shared" si="328"/>
        <v>434.18</v>
      </c>
      <c r="AA563" s="44">
        <f t="shared" si="328"/>
        <v>434.18</v>
      </c>
    </row>
    <row r="564" spans="1:27" ht="12.75" customHeight="1" outlineLevel="1" x14ac:dyDescent="0.2">
      <c r="A564" s="91" t="s">
        <v>1395</v>
      </c>
      <c r="B564" s="63" t="s">
        <v>83</v>
      </c>
      <c r="C564" s="43" t="s">
        <v>79</v>
      </c>
      <c r="D564" s="44">
        <v>6.14</v>
      </c>
      <c r="E564" s="44">
        <v>6.14</v>
      </c>
      <c r="F564" s="44">
        <v>6.14</v>
      </c>
      <c r="G564" s="44">
        <v>6.14</v>
      </c>
      <c r="H564" s="44">
        <v>6.14</v>
      </c>
      <c r="I564" s="44">
        <v>6.14</v>
      </c>
      <c r="J564" s="44">
        <v>6.14</v>
      </c>
      <c r="K564" s="44">
        <v>6.14</v>
      </c>
      <c r="L564" s="44">
        <v>6.14</v>
      </c>
      <c r="M564" s="44">
        <v>6.14</v>
      </c>
      <c r="N564" s="44">
        <v>6.14</v>
      </c>
      <c r="O564" s="44">
        <v>6.14</v>
      </c>
      <c r="P564" s="44">
        <v>6.14</v>
      </c>
      <c r="Q564" s="44">
        <v>6.14</v>
      </c>
      <c r="R564" s="44">
        <v>6.14</v>
      </c>
      <c r="S564" s="44">
        <v>6.14</v>
      </c>
      <c r="T564" s="44">
        <v>6.14</v>
      </c>
      <c r="U564" s="44">
        <v>6.14</v>
      </c>
      <c r="V564" s="44">
        <v>6.14</v>
      </c>
      <c r="W564" s="44">
        <v>6.14</v>
      </c>
      <c r="X564" s="44">
        <v>6.14</v>
      </c>
      <c r="Y564" s="44">
        <v>6.14</v>
      </c>
      <c r="Z564" s="44">
        <v>6.14</v>
      </c>
      <c r="AA564" s="44">
        <v>6.14</v>
      </c>
    </row>
    <row r="565" spans="1:27" ht="12.75" customHeight="1" outlineLevel="1" x14ac:dyDescent="0.2">
      <c r="A565" s="91" t="s">
        <v>1396</v>
      </c>
      <c r="B565" s="63" t="s">
        <v>81</v>
      </c>
      <c r="C565" s="43" t="s">
        <v>79</v>
      </c>
      <c r="D565" s="44">
        <f>$D$11</f>
        <v>330.69</v>
      </c>
      <c r="E565" s="44">
        <f t="shared" ref="E565:AA565" si="329">$D$11</f>
        <v>330.69</v>
      </c>
      <c r="F565" s="44">
        <f t="shared" si="329"/>
        <v>330.69</v>
      </c>
      <c r="G565" s="44">
        <f t="shared" si="329"/>
        <v>330.69</v>
      </c>
      <c r="H565" s="44">
        <f t="shared" si="329"/>
        <v>330.69</v>
      </c>
      <c r="I565" s="44">
        <f t="shared" si="329"/>
        <v>330.69</v>
      </c>
      <c r="J565" s="44">
        <f t="shared" si="329"/>
        <v>330.69</v>
      </c>
      <c r="K565" s="44">
        <f t="shared" si="329"/>
        <v>330.69</v>
      </c>
      <c r="L565" s="44">
        <f t="shared" si="329"/>
        <v>330.69</v>
      </c>
      <c r="M565" s="44">
        <f t="shared" si="329"/>
        <v>330.69</v>
      </c>
      <c r="N565" s="44">
        <f t="shared" si="329"/>
        <v>330.69</v>
      </c>
      <c r="O565" s="44">
        <f t="shared" si="329"/>
        <v>330.69</v>
      </c>
      <c r="P565" s="44">
        <f t="shared" si="329"/>
        <v>330.69</v>
      </c>
      <c r="Q565" s="44">
        <f t="shared" si="329"/>
        <v>330.69</v>
      </c>
      <c r="R565" s="44">
        <f t="shared" si="329"/>
        <v>330.69</v>
      </c>
      <c r="S565" s="44">
        <f t="shared" si="329"/>
        <v>330.69</v>
      </c>
      <c r="T565" s="44">
        <f t="shared" si="329"/>
        <v>330.69</v>
      </c>
      <c r="U565" s="44">
        <f t="shared" si="329"/>
        <v>330.69</v>
      </c>
      <c r="V565" s="44">
        <f t="shared" si="329"/>
        <v>330.69</v>
      </c>
      <c r="W565" s="44">
        <f t="shared" si="329"/>
        <v>330.69</v>
      </c>
      <c r="X565" s="44">
        <f t="shared" si="329"/>
        <v>330.69</v>
      </c>
      <c r="Y565" s="44">
        <f t="shared" si="329"/>
        <v>330.69</v>
      </c>
      <c r="Z565" s="44">
        <f t="shared" si="329"/>
        <v>330.69</v>
      </c>
      <c r="AA565" s="44">
        <f t="shared" si="329"/>
        <v>330.69</v>
      </c>
    </row>
    <row r="566" spans="1:27" x14ac:dyDescent="0.2">
      <c r="A566" s="90" t="s">
        <v>1397</v>
      </c>
      <c r="B566" s="28" t="str">
        <f>"21"&amp;"."&amp;$B$640&amp;"."&amp;$B$641</f>
        <v>21.04.2023</v>
      </c>
      <c r="C566" s="82" t="s">
        <v>76</v>
      </c>
      <c r="D566" s="83">
        <f>ROUND(((D567+D568+D570+D569)/1000),5)</f>
        <v>2.00285</v>
      </c>
      <c r="E566" s="83">
        <f>ROUND(((E567+E568+E570+E569)/1000),5)</f>
        <v>1.87734</v>
      </c>
      <c r="F566" s="83">
        <f>ROUND(((F567+F568+F570+F569)/1000),5)</f>
        <v>1.81768</v>
      </c>
      <c r="G566" s="83">
        <f t="shared" ref="G566:AA566" si="330">ROUND(((G567+G568+G570+G569)/1000),5)</f>
        <v>1.8069</v>
      </c>
      <c r="H566" s="83">
        <f t="shared" si="330"/>
        <v>1.87557</v>
      </c>
      <c r="I566" s="83">
        <f t="shared" si="330"/>
        <v>1.89245</v>
      </c>
      <c r="J566" s="83">
        <f t="shared" si="330"/>
        <v>2.1419100000000002</v>
      </c>
      <c r="K566" s="83">
        <f t="shared" si="330"/>
        <v>2.4878200000000001</v>
      </c>
      <c r="L566" s="83">
        <f t="shared" si="330"/>
        <v>2.6882199999999998</v>
      </c>
      <c r="M566" s="83">
        <f t="shared" si="330"/>
        <v>2.7817799999999999</v>
      </c>
      <c r="N566" s="83">
        <f t="shared" si="330"/>
        <v>2.7996300000000001</v>
      </c>
      <c r="O566" s="83">
        <f t="shared" si="330"/>
        <v>2.8071199999999998</v>
      </c>
      <c r="P566" s="83">
        <f t="shared" si="330"/>
        <v>2.7907600000000001</v>
      </c>
      <c r="Q566" s="83">
        <f t="shared" si="330"/>
        <v>2.79129</v>
      </c>
      <c r="R566" s="83">
        <f t="shared" si="330"/>
        <v>2.7620300000000002</v>
      </c>
      <c r="S566" s="83">
        <f t="shared" si="330"/>
        <v>2.7459699999999998</v>
      </c>
      <c r="T566" s="83">
        <f t="shared" si="330"/>
        <v>2.7452200000000002</v>
      </c>
      <c r="U566" s="83">
        <f t="shared" si="330"/>
        <v>2.6955399999999998</v>
      </c>
      <c r="V566" s="83">
        <f t="shared" si="330"/>
        <v>2.7537799999999999</v>
      </c>
      <c r="W566" s="83">
        <f t="shared" si="330"/>
        <v>2.6981000000000002</v>
      </c>
      <c r="X566" s="83">
        <f t="shared" si="330"/>
        <v>2.7515499999999999</v>
      </c>
      <c r="Y566" s="83">
        <f t="shared" si="330"/>
        <v>2.7324899999999999</v>
      </c>
      <c r="Z566" s="83">
        <f t="shared" si="330"/>
        <v>2.4597799999999999</v>
      </c>
      <c r="AA566" s="83">
        <f t="shared" si="330"/>
        <v>2.32674</v>
      </c>
    </row>
    <row r="567" spans="1:27" ht="12.75" customHeight="1" outlineLevel="1" x14ac:dyDescent="0.2">
      <c r="A567" s="91" t="s">
        <v>1398</v>
      </c>
      <c r="B567" s="63" t="s">
        <v>233</v>
      </c>
      <c r="C567" s="43" t="s">
        <v>79</v>
      </c>
      <c r="D567" s="44">
        <v>1231.8399999999999</v>
      </c>
      <c r="E567" s="44">
        <v>1106.33</v>
      </c>
      <c r="F567" s="44">
        <v>1046.67</v>
      </c>
      <c r="G567" s="44">
        <v>1035.8900000000001</v>
      </c>
      <c r="H567" s="44">
        <v>1104.56</v>
      </c>
      <c r="I567" s="44">
        <v>1121.44</v>
      </c>
      <c r="J567" s="44">
        <v>1370.9</v>
      </c>
      <c r="K567" s="44">
        <v>1716.81</v>
      </c>
      <c r="L567" s="44">
        <v>1917.21</v>
      </c>
      <c r="M567" s="44">
        <v>2010.77</v>
      </c>
      <c r="N567" s="44">
        <v>2028.62</v>
      </c>
      <c r="O567" s="44">
        <v>2036.11</v>
      </c>
      <c r="P567" s="44">
        <v>2019.75</v>
      </c>
      <c r="Q567" s="44">
        <v>2020.28</v>
      </c>
      <c r="R567" s="44">
        <v>1991.02</v>
      </c>
      <c r="S567" s="44">
        <v>1974.96</v>
      </c>
      <c r="T567" s="44">
        <v>1974.21</v>
      </c>
      <c r="U567" s="44">
        <v>1924.53</v>
      </c>
      <c r="V567" s="44">
        <v>1982.77</v>
      </c>
      <c r="W567" s="44">
        <v>1927.09</v>
      </c>
      <c r="X567" s="44">
        <v>1980.54</v>
      </c>
      <c r="Y567" s="44">
        <v>1961.48</v>
      </c>
      <c r="Z567" s="44">
        <v>1688.77</v>
      </c>
      <c r="AA567" s="44">
        <v>1555.73</v>
      </c>
    </row>
    <row r="568" spans="1:27" ht="12.75" customHeight="1" outlineLevel="1" x14ac:dyDescent="0.2">
      <c r="A568" s="91" t="s">
        <v>1399</v>
      </c>
      <c r="B568" s="63" t="s">
        <v>90</v>
      </c>
      <c r="C568" s="43" t="s">
        <v>79</v>
      </c>
      <c r="D568" s="44">
        <f>$D$468</f>
        <v>434.18</v>
      </c>
      <c r="E568" s="44">
        <f t="shared" ref="E568:AA568" si="331">$D$468</f>
        <v>434.18</v>
      </c>
      <c r="F568" s="44">
        <f t="shared" si="331"/>
        <v>434.18</v>
      </c>
      <c r="G568" s="44">
        <f t="shared" si="331"/>
        <v>434.18</v>
      </c>
      <c r="H568" s="44">
        <f t="shared" si="331"/>
        <v>434.18</v>
      </c>
      <c r="I568" s="44">
        <f t="shared" si="331"/>
        <v>434.18</v>
      </c>
      <c r="J568" s="44">
        <f t="shared" si="331"/>
        <v>434.18</v>
      </c>
      <c r="K568" s="44">
        <f t="shared" si="331"/>
        <v>434.18</v>
      </c>
      <c r="L568" s="44">
        <f t="shared" si="331"/>
        <v>434.18</v>
      </c>
      <c r="M568" s="44">
        <f t="shared" si="331"/>
        <v>434.18</v>
      </c>
      <c r="N568" s="44">
        <f t="shared" si="331"/>
        <v>434.18</v>
      </c>
      <c r="O568" s="44">
        <f t="shared" si="331"/>
        <v>434.18</v>
      </c>
      <c r="P568" s="44">
        <f t="shared" si="331"/>
        <v>434.18</v>
      </c>
      <c r="Q568" s="44">
        <f t="shared" si="331"/>
        <v>434.18</v>
      </c>
      <c r="R568" s="44">
        <f t="shared" si="331"/>
        <v>434.18</v>
      </c>
      <c r="S568" s="44">
        <f t="shared" si="331"/>
        <v>434.18</v>
      </c>
      <c r="T568" s="44">
        <f t="shared" si="331"/>
        <v>434.18</v>
      </c>
      <c r="U568" s="44">
        <f t="shared" si="331"/>
        <v>434.18</v>
      </c>
      <c r="V568" s="44">
        <f t="shared" si="331"/>
        <v>434.18</v>
      </c>
      <c r="W568" s="44">
        <f t="shared" si="331"/>
        <v>434.18</v>
      </c>
      <c r="X568" s="44">
        <f t="shared" si="331"/>
        <v>434.18</v>
      </c>
      <c r="Y568" s="44">
        <f t="shared" si="331"/>
        <v>434.18</v>
      </c>
      <c r="Z568" s="44">
        <f t="shared" si="331"/>
        <v>434.18</v>
      </c>
      <c r="AA568" s="44">
        <f t="shared" si="331"/>
        <v>434.18</v>
      </c>
    </row>
    <row r="569" spans="1:27" ht="12.75" customHeight="1" outlineLevel="1" x14ac:dyDescent="0.2">
      <c r="A569" s="91" t="s">
        <v>1400</v>
      </c>
      <c r="B569" s="63" t="s">
        <v>83</v>
      </c>
      <c r="C569" s="43" t="s">
        <v>79</v>
      </c>
      <c r="D569" s="44">
        <v>6.14</v>
      </c>
      <c r="E569" s="44">
        <v>6.14</v>
      </c>
      <c r="F569" s="44">
        <v>6.14</v>
      </c>
      <c r="G569" s="44">
        <v>6.14</v>
      </c>
      <c r="H569" s="44">
        <v>6.14</v>
      </c>
      <c r="I569" s="44">
        <v>6.14</v>
      </c>
      <c r="J569" s="44">
        <v>6.14</v>
      </c>
      <c r="K569" s="44">
        <v>6.14</v>
      </c>
      <c r="L569" s="44">
        <v>6.14</v>
      </c>
      <c r="M569" s="44">
        <v>6.14</v>
      </c>
      <c r="N569" s="44">
        <v>6.14</v>
      </c>
      <c r="O569" s="44">
        <v>6.14</v>
      </c>
      <c r="P569" s="44">
        <v>6.14</v>
      </c>
      <c r="Q569" s="44">
        <v>6.14</v>
      </c>
      <c r="R569" s="44">
        <v>6.14</v>
      </c>
      <c r="S569" s="44">
        <v>6.14</v>
      </c>
      <c r="T569" s="44">
        <v>6.14</v>
      </c>
      <c r="U569" s="44">
        <v>6.14</v>
      </c>
      <c r="V569" s="44">
        <v>6.14</v>
      </c>
      <c r="W569" s="44">
        <v>6.14</v>
      </c>
      <c r="X569" s="44">
        <v>6.14</v>
      </c>
      <c r="Y569" s="44">
        <v>6.14</v>
      </c>
      <c r="Z569" s="44">
        <v>6.14</v>
      </c>
      <c r="AA569" s="44">
        <v>6.14</v>
      </c>
    </row>
    <row r="570" spans="1:27" ht="12.75" customHeight="1" outlineLevel="1" x14ac:dyDescent="0.2">
      <c r="A570" s="91" t="s">
        <v>1401</v>
      </c>
      <c r="B570" s="63" t="s">
        <v>81</v>
      </c>
      <c r="C570" s="43" t="s">
        <v>79</v>
      </c>
      <c r="D570" s="44">
        <f>$D$11</f>
        <v>330.69</v>
      </c>
      <c r="E570" s="44">
        <f t="shared" ref="E570:AA570" si="332">$D$11</f>
        <v>330.69</v>
      </c>
      <c r="F570" s="44">
        <f t="shared" si="332"/>
        <v>330.69</v>
      </c>
      <c r="G570" s="44">
        <f t="shared" si="332"/>
        <v>330.69</v>
      </c>
      <c r="H570" s="44">
        <f t="shared" si="332"/>
        <v>330.69</v>
      </c>
      <c r="I570" s="44">
        <f t="shared" si="332"/>
        <v>330.69</v>
      </c>
      <c r="J570" s="44">
        <f t="shared" si="332"/>
        <v>330.69</v>
      </c>
      <c r="K570" s="44">
        <f t="shared" si="332"/>
        <v>330.69</v>
      </c>
      <c r="L570" s="44">
        <f t="shared" si="332"/>
        <v>330.69</v>
      </c>
      <c r="M570" s="44">
        <f t="shared" si="332"/>
        <v>330.69</v>
      </c>
      <c r="N570" s="44">
        <f t="shared" si="332"/>
        <v>330.69</v>
      </c>
      <c r="O570" s="44">
        <f t="shared" si="332"/>
        <v>330.69</v>
      </c>
      <c r="P570" s="44">
        <f t="shared" si="332"/>
        <v>330.69</v>
      </c>
      <c r="Q570" s="44">
        <f t="shared" si="332"/>
        <v>330.69</v>
      </c>
      <c r="R570" s="44">
        <f t="shared" si="332"/>
        <v>330.69</v>
      </c>
      <c r="S570" s="44">
        <f t="shared" si="332"/>
        <v>330.69</v>
      </c>
      <c r="T570" s="44">
        <f t="shared" si="332"/>
        <v>330.69</v>
      </c>
      <c r="U570" s="44">
        <f t="shared" si="332"/>
        <v>330.69</v>
      </c>
      <c r="V570" s="44">
        <f t="shared" si="332"/>
        <v>330.69</v>
      </c>
      <c r="W570" s="44">
        <f t="shared" si="332"/>
        <v>330.69</v>
      </c>
      <c r="X570" s="44">
        <f t="shared" si="332"/>
        <v>330.69</v>
      </c>
      <c r="Y570" s="44">
        <f t="shared" si="332"/>
        <v>330.69</v>
      </c>
      <c r="Z570" s="44">
        <f t="shared" si="332"/>
        <v>330.69</v>
      </c>
      <c r="AA570" s="44">
        <f t="shared" si="332"/>
        <v>330.69</v>
      </c>
    </row>
    <row r="571" spans="1:27" x14ac:dyDescent="0.2">
      <c r="A571" s="90" t="s">
        <v>1402</v>
      </c>
      <c r="B571" s="28" t="str">
        <f>"22"&amp;"."&amp;$B$640&amp;"."&amp;$B$641</f>
        <v>22.04.2023</v>
      </c>
      <c r="C571" s="82" t="s">
        <v>76</v>
      </c>
      <c r="D571" s="83">
        <f>ROUND(((D572+D573+D575+D574)/1000),5)</f>
        <v>2.2877900000000002</v>
      </c>
      <c r="E571" s="83">
        <f>ROUND(((E572+E573+E575+E574)/1000),5)</f>
        <v>2.0835900000000001</v>
      </c>
      <c r="F571" s="83">
        <f>ROUND(((F572+F573+F575+F574)/1000),5)</f>
        <v>1.9481599999999999</v>
      </c>
      <c r="G571" s="83">
        <f t="shared" ref="G571:AA571" si="333">ROUND(((G572+G573+G575+G574)/1000),5)</f>
        <v>1.9120999999999999</v>
      </c>
      <c r="H571" s="83">
        <f t="shared" si="333"/>
        <v>1.8815900000000001</v>
      </c>
      <c r="I571" s="83">
        <f t="shared" si="333"/>
        <v>1.92449</v>
      </c>
      <c r="J571" s="83">
        <f t="shared" si="333"/>
        <v>2.0706099999999998</v>
      </c>
      <c r="K571" s="83">
        <f t="shared" si="333"/>
        <v>2.2069899999999998</v>
      </c>
      <c r="L571" s="83">
        <f t="shared" si="333"/>
        <v>2.5476999999999999</v>
      </c>
      <c r="M571" s="83">
        <f t="shared" si="333"/>
        <v>2.7041599999999999</v>
      </c>
      <c r="N571" s="83">
        <f t="shared" si="333"/>
        <v>2.7111900000000002</v>
      </c>
      <c r="O571" s="83">
        <f t="shared" si="333"/>
        <v>2.77867</v>
      </c>
      <c r="P571" s="83">
        <f t="shared" si="333"/>
        <v>2.7610700000000001</v>
      </c>
      <c r="Q571" s="83">
        <f t="shared" si="333"/>
        <v>2.7562199999999999</v>
      </c>
      <c r="R571" s="83">
        <f t="shared" si="333"/>
        <v>2.7499699999999998</v>
      </c>
      <c r="S571" s="83">
        <f t="shared" si="333"/>
        <v>2.7500399999999998</v>
      </c>
      <c r="T571" s="83">
        <f t="shared" si="333"/>
        <v>2.7105399999999999</v>
      </c>
      <c r="U571" s="83">
        <f t="shared" si="333"/>
        <v>2.70749</v>
      </c>
      <c r="V571" s="83">
        <f t="shared" si="333"/>
        <v>2.7099000000000002</v>
      </c>
      <c r="W571" s="83">
        <f t="shared" si="333"/>
        <v>2.7724099999999998</v>
      </c>
      <c r="X571" s="83">
        <f t="shared" si="333"/>
        <v>2.77799</v>
      </c>
      <c r="Y571" s="83">
        <f t="shared" si="333"/>
        <v>2.7540100000000001</v>
      </c>
      <c r="Z571" s="83">
        <f t="shared" si="333"/>
        <v>2.4688300000000001</v>
      </c>
      <c r="AA571" s="83">
        <f t="shared" si="333"/>
        <v>2.3469899999999999</v>
      </c>
    </row>
    <row r="572" spans="1:27" ht="12.75" customHeight="1" outlineLevel="1" x14ac:dyDescent="0.2">
      <c r="A572" s="91" t="s">
        <v>1403</v>
      </c>
      <c r="B572" s="63" t="s">
        <v>233</v>
      </c>
      <c r="C572" s="43" t="s">
        <v>79</v>
      </c>
      <c r="D572" s="44">
        <v>1516.78</v>
      </c>
      <c r="E572" s="44">
        <v>1312.58</v>
      </c>
      <c r="F572" s="44">
        <v>1177.1500000000001</v>
      </c>
      <c r="G572" s="44">
        <v>1141.0899999999999</v>
      </c>
      <c r="H572" s="44">
        <v>1110.58</v>
      </c>
      <c r="I572" s="44">
        <v>1153.48</v>
      </c>
      <c r="J572" s="44">
        <v>1299.5999999999999</v>
      </c>
      <c r="K572" s="44">
        <v>1435.98</v>
      </c>
      <c r="L572" s="44">
        <v>1776.69</v>
      </c>
      <c r="M572" s="44">
        <v>1933.15</v>
      </c>
      <c r="N572" s="44">
        <v>1940.18</v>
      </c>
      <c r="O572" s="44">
        <v>2007.66</v>
      </c>
      <c r="P572" s="44">
        <v>1990.06</v>
      </c>
      <c r="Q572" s="44">
        <v>1985.21</v>
      </c>
      <c r="R572" s="44">
        <v>1978.96</v>
      </c>
      <c r="S572" s="44">
        <v>1979.03</v>
      </c>
      <c r="T572" s="44">
        <v>1939.53</v>
      </c>
      <c r="U572" s="44">
        <v>1936.48</v>
      </c>
      <c r="V572" s="44">
        <v>1938.89</v>
      </c>
      <c r="W572" s="44">
        <v>2001.4</v>
      </c>
      <c r="X572" s="44">
        <v>2006.98</v>
      </c>
      <c r="Y572" s="44">
        <v>1983</v>
      </c>
      <c r="Z572" s="44">
        <v>1697.82</v>
      </c>
      <c r="AA572" s="44">
        <v>1575.98</v>
      </c>
    </row>
    <row r="573" spans="1:27" ht="12.75" customHeight="1" outlineLevel="1" x14ac:dyDescent="0.2">
      <c r="A573" s="91" t="s">
        <v>1404</v>
      </c>
      <c r="B573" s="63" t="s">
        <v>90</v>
      </c>
      <c r="C573" s="43" t="s">
        <v>79</v>
      </c>
      <c r="D573" s="44">
        <f>$D$468</f>
        <v>434.18</v>
      </c>
      <c r="E573" s="44">
        <f t="shared" ref="E573:AA573" si="334">$D$468</f>
        <v>434.18</v>
      </c>
      <c r="F573" s="44">
        <f t="shared" si="334"/>
        <v>434.18</v>
      </c>
      <c r="G573" s="44">
        <f t="shared" si="334"/>
        <v>434.18</v>
      </c>
      <c r="H573" s="44">
        <f t="shared" si="334"/>
        <v>434.18</v>
      </c>
      <c r="I573" s="44">
        <f t="shared" si="334"/>
        <v>434.18</v>
      </c>
      <c r="J573" s="44">
        <f t="shared" si="334"/>
        <v>434.18</v>
      </c>
      <c r="K573" s="44">
        <f t="shared" si="334"/>
        <v>434.18</v>
      </c>
      <c r="L573" s="44">
        <f t="shared" si="334"/>
        <v>434.18</v>
      </c>
      <c r="M573" s="44">
        <f t="shared" si="334"/>
        <v>434.18</v>
      </c>
      <c r="N573" s="44">
        <f t="shared" si="334"/>
        <v>434.18</v>
      </c>
      <c r="O573" s="44">
        <f t="shared" si="334"/>
        <v>434.18</v>
      </c>
      <c r="P573" s="44">
        <f t="shared" si="334"/>
        <v>434.18</v>
      </c>
      <c r="Q573" s="44">
        <f t="shared" si="334"/>
        <v>434.18</v>
      </c>
      <c r="R573" s="44">
        <f t="shared" si="334"/>
        <v>434.18</v>
      </c>
      <c r="S573" s="44">
        <f t="shared" si="334"/>
        <v>434.18</v>
      </c>
      <c r="T573" s="44">
        <f t="shared" si="334"/>
        <v>434.18</v>
      </c>
      <c r="U573" s="44">
        <f t="shared" si="334"/>
        <v>434.18</v>
      </c>
      <c r="V573" s="44">
        <f t="shared" si="334"/>
        <v>434.18</v>
      </c>
      <c r="W573" s="44">
        <f t="shared" si="334"/>
        <v>434.18</v>
      </c>
      <c r="X573" s="44">
        <f t="shared" si="334"/>
        <v>434.18</v>
      </c>
      <c r="Y573" s="44">
        <f t="shared" si="334"/>
        <v>434.18</v>
      </c>
      <c r="Z573" s="44">
        <f t="shared" si="334"/>
        <v>434.18</v>
      </c>
      <c r="AA573" s="44">
        <f t="shared" si="334"/>
        <v>434.18</v>
      </c>
    </row>
    <row r="574" spans="1:27" ht="12.75" customHeight="1" outlineLevel="1" x14ac:dyDescent="0.2">
      <c r="A574" s="91" t="s">
        <v>1405</v>
      </c>
      <c r="B574" s="63" t="s">
        <v>83</v>
      </c>
      <c r="C574" s="43" t="s">
        <v>79</v>
      </c>
      <c r="D574" s="44">
        <v>6.14</v>
      </c>
      <c r="E574" s="44">
        <v>6.14</v>
      </c>
      <c r="F574" s="44">
        <v>6.14</v>
      </c>
      <c r="G574" s="44">
        <v>6.14</v>
      </c>
      <c r="H574" s="44">
        <v>6.14</v>
      </c>
      <c r="I574" s="44">
        <v>6.14</v>
      </c>
      <c r="J574" s="44">
        <v>6.14</v>
      </c>
      <c r="K574" s="44">
        <v>6.14</v>
      </c>
      <c r="L574" s="44">
        <v>6.14</v>
      </c>
      <c r="M574" s="44">
        <v>6.14</v>
      </c>
      <c r="N574" s="44">
        <v>6.14</v>
      </c>
      <c r="O574" s="44">
        <v>6.14</v>
      </c>
      <c r="P574" s="44">
        <v>6.14</v>
      </c>
      <c r="Q574" s="44">
        <v>6.14</v>
      </c>
      <c r="R574" s="44">
        <v>6.14</v>
      </c>
      <c r="S574" s="44">
        <v>6.14</v>
      </c>
      <c r="T574" s="44">
        <v>6.14</v>
      </c>
      <c r="U574" s="44">
        <v>6.14</v>
      </c>
      <c r="V574" s="44">
        <v>6.14</v>
      </c>
      <c r="W574" s="44">
        <v>6.14</v>
      </c>
      <c r="X574" s="44">
        <v>6.14</v>
      </c>
      <c r="Y574" s="44">
        <v>6.14</v>
      </c>
      <c r="Z574" s="44">
        <v>6.14</v>
      </c>
      <c r="AA574" s="44">
        <v>6.14</v>
      </c>
    </row>
    <row r="575" spans="1:27" ht="12.75" customHeight="1" outlineLevel="1" x14ac:dyDescent="0.2">
      <c r="A575" s="91" t="s">
        <v>1406</v>
      </c>
      <c r="B575" s="63" t="s">
        <v>81</v>
      </c>
      <c r="C575" s="43" t="s">
        <v>79</v>
      </c>
      <c r="D575" s="44">
        <f>$D$11</f>
        <v>330.69</v>
      </c>
      <c r="E575" s="44">
        <f t="shared" ref="E575:AA575" si="335">$D$11</f>
        <v>330.69</v>
      </c>
      <c r="F575" s="44">
        <f t="shared" si="335"/>
        <v>330.69</v>
      </c>
      <c r="G575" s="44">
        <f t="shared" si="335"/>
        <v>330.69</v>
      </c>
      <c r="H575" s="44">
        <f t="shared" si="335"/>
        <v>330.69</v>
      </c>
      <c r="I575" s="44">
        <f t="shared" si="335"/>
        <v>330.69</v>
      </c>
      <c r="J575" s="44">
        <f t="shared" si="335"/>
        <v>330.69</v>
      </c>
      <c r="K575" s="44">
        <f t="shared" si="335"/>
        <v>330.69</v>
      </c>
      <c r="L575" s="44">
        <f t="shared" si="335"/>
        <v>330.69</v>
      </c>
      <c r="M575" s="44">
        <f t="shared" si="335"/>
        <v>330.69</v>
      </c>
      <c r="N575" s="44">
        <f t="shared" si="335"/>
        <v>330.69</v>
      </c>
      <c r="O575" s="44">
        <f t="shared" si="335"/>
        <v>330.69</v>
      </c>
      <c r="P575" s="44">
        <f t="shared" si="335"/>
        <v>330.69</v>
      </c>
      <c r="Q575" s="44">
        <f t="shared" si="335"/>
        <v>330.69</v>
      </c>
      <c r="R575" s="44">
        <f t="shared" si="335"/>
        <v>330.69</v>
      </c>
      <c r="S575" s="44">
        <f t="shared" si="335"/>
        <v>330.69</v>
      </c>
      <c r="T575" s="44">
        <f t="shared" si="335"/>
        <v>330.69</v>
      </c>
      <c r="U575" s="44">
        <f t="shared" si="335"/>
        <v>330.69</v>
      </c>
      <c r="V575" s="44">
        <f t="shared" si="335"/>
        <v>330.69</v>
      </c>
      <c r="W575" s="44">
        <f t="shared" si="335"/>
        <v>330.69</v>
      </c>
      <c r="X575" s="44">
        <f t="shared" si="335"/>
        <v>330.69</v>
      </c>
      <c r="Y575" s="44">
        <f t="shared" si="335"/>
        <v>330.69</v>
      </c>
      <c r="Z575" s="44">
        <f t="shared" si="335"/>
        <v>330.69</v>
      </c>
      <c r="AA575" s="44">
        <f t="shared" si="335"/>
        <v>330.69</v>
      </c>
    </row>
    <row r="576" spans="1:27" x14ac:dyDescent="0.2">
      <c r="A576" s="90" t="s">
        <v>1407</v>
      </c>
      <c r="B576" s="28" t="str">
        <f>"23"&amp;"."&amp;$B$640&amp;"."&amp;$B$641</f>
        <v>23.04.2023</v>
      </c>
      <c r="C576" s="82" t="s">
        <v>76</v>
      </c>
      <c r="D576" s="83">
        <f>ROUND(((D577+D578+D580+D579)/1000),5)</f>
        <v>2.0767500000000001</v>
      </c>
      <c r="E576" s="83">
        <f>ROUND(((E577+E578+E580+E579)/1000),5)</f>
        <v>1.9175800000000001</v>
      </c>
      <c r="F576" s="83">
        <f>ROUND(((F577+F578+F580+F579)/1000),5)</f>
        <v>1.87897</v>
      </c>
      <c r="G576" s="83">
        <f t="shared" ref="G576:AA576" si="336">ROUND(((G577+G578+G580+G579)/1000),5)</f>
        <v>1.84205</v>
      </c>
      <c r="H576" s="83">
        <f t="shared" si="336"/>
        <v>1.83371</v>
      </c>
      <c r="I576" s="83">
        <f t="shared" si="336"/>
        <v>1.84541</v>
      </c>
      <c r="J576" s="83">
        <f t="shared" si="336"/>
        <v>1.8559099999999999</v>
      </c>
      <c r="K576" s="83">
        <f t="shared" si="336"/>
        <v>1.88205</v>
      </c>
      <c r="L576" s="83">
        <f t="shared" si="336"/>
        <v>2.1551900000000002</v>
      </c>
      <c r="M576" s="83">
        <f t="shared" si="336"/>
        <v>2.3435600000000001</v>
      </c>
      <c r="N576" s="83">
        <f t="shared" si="336"/>
        <v>2.3997999999999999</v>
      </c>
      <c r="O576" s="83">
        <f t="shared" si="336"/>
        <v>2.3958900000000001</v>
      </c>
      <c r="P576" s="83">
        <f t="shared" si="336"/>
        <v>2.2932700000000001</v>
      </c>
      <c r="Q576" s="83">
        <f t="shared" si="336"/>
        <v>2.24274</v>
      </c>
      <c r="R576" s="83">
        <f t="shared" si="336"/>
        <v>2.23719</v>
      </c>
      <c r="S576" s="83">
        <f t="shared" si="336"/>
        <v>2.21191</v>
      </c>
      <c r="T576" s="83">
        <f t="shared" si="336"/>
        <v>2.1891400000000001</v>
      </c>
      <c r="U576" s="83">
        <f t="shared" si="336"/>
        <v>2.23719</v>
      </c>
      <c r="V576" s="83">
        <f t="shared" si="336"/>
        <v>2.37812</v>
      </c>
      <c r="W576" s="83">
        <f t="shared" si="336"/>
        <v>2.46305</v>
      </c>
      <c r="X576" s="83">
        <f t="shared" si="336"/>
        <v>2.4912299999999998</v>
      </c>
      <c r="Y576" s="83">
        <f t="shared" si="336"/>
        <v>2.5029499999999998</v>
      </c>
      <c r="Z576" s="83">
        <f t="shared" si="336"/>
        <v>2.2122799999999998</v>
      </c>
      <c r="AA576" s="83">
        <f t="shared" si="336"/>
        <v>2.0285700000000002</v>
      </c>
    </row>
    <row r="577" spans="1:27" ht="12.75" customHeight="1" outlineLevel="1" x14ac:dyDescent="0.2">
      <c r="A577" s="91" t="s">
        <v>1408</v>
      </c>
      <c r="B577" s="63" t="s">
        <v>233</v>
      </c>
      <c r="C577" s="43" t="s">
        <v>79</v>
      </c>
      <c r="D577" s="44">
        <v>1305.74</v>
      </c>
      <c r="E577" s="44">
        <v>1146.57</v>
      </c>
      <c r="F577" s="44">
        <v>1107.96</v>
      </c>
      <c r="G577" s="44">
        <v>1071.04</v>
      </c>
      <c r="H577" s="44">
        <v>1062.7</v>
      </c>
      <c r="I577" s="44">
        <v>1074.4000000000001</v>
      </c>
      <c r="J577" s="44">
        <v>1084.9000000000001</v>
      </c>
      <c r="K577" s="44">
        <v>1111.04</v>
      </c>
      <c r="L577" s="44">
        <v>1384.18</v>
      </c>
      <c r="M577" s="44">
        <v>1572.55</v>
      </c>
      <c r="N577" s="44">
        <v>1628.79</v>
      </c>
      <c r="O577" s="44">
        <v>1624.88</v>
      </c>
      <c r="P577" s="44">
        <v>1522.26</v>
      </c>
      <c r="Q577" s="44">
        <v>1471.73</v>
      </c>
      <c r="R577" s="44">
        <v>1466.18</v>
      </c>
      <c r="S577" s="44">
        <v>1440.9</v>
      </c>
      <c r="T577" s="44">
        <v>1418.13</v>
      </c>
      <c r="U577" s="44">
        <v>1466.18</v>
      </c>
      <c r="V577" s="44">
        <v>1607.11</v>
      </c>
      <c r="W577" s="44">
        <v>1692.04</v>
      </c>
      <c r="X577" s="44">
        <v>1720.22</v>
      </c>
      <c r="Y577" s="44">
        <v>1731.94</v>
      </c>
      <c r="Z577" s="44">
        <v>1441.27</v>
      </c>
      <c r="AA577" s="44">
        <v>1257.56</v>
      </c>
    </row>
    <row r="578" spans="1:27" ht="12.75" customHeight="1" outlineLevel="1" x14ac:dyDescent="0.2">
      <c r="A578" s="91" t="s">
        <v>1409</v>
      </c>
      <c r="B578" s="63" t="s">
        <v>90</v>
      </c>
      <c r="C578" s="43" t="s">
        <v>79</v>
      </c>
      <c r="D578" s="44">
        <f>$D$468</f>
        <v>434.18</v>
      </c>
      <c r="E578" s="44">
        <f t="shared" ref="E578:AA578" si="337">$D$468</f>
        <v>434.18</v>
      </c>
      <c r="F578" s="44">
        <f t="shared" si="337"/>
        <v>434.18</v>
      </c>
      <c r="G578" s="44">
        <f t="shared" si="337"/>
        <v>434.18</v>
      </c>
      <c r="H578" s="44">
        <f t="shared" si="337"/>
        <v>434.18</v>
      </c>
      <c r="I578" s="44">
        <f t="shared" si="337"/>
        <v>434.18</v>
      </c>
      <c r="J578" s="44">
        <f t="shared" si="337"/>
        <v>434.18</v>
      </c>
      <c r="K578" s="44">
        <f t="shared" si="337"/>
        <v>434.18</v>
      </c>
      <c r="L578" s="44">
        <f t="shared" si="337"/>
        <v>434.18</v>
      </c>
      <c r="M578" s="44">
        <f t="shared" si="337"/>
        <v>434.18</v>
      </c>
      <c r="N578" s="44">
        <f t="shared" si="337"/>
        <v>434.18</v>
      </c>
      <c r="O578" s="44">
        <f t="shared" si="337"/>
        <v>434.18</v>
      </c>
      <c r="P578" s="44">
        <f t="shared" si="337"/>
        <v>434.18</v>
      </c>
      <c r="Q578" s="44">
        <f t="shared" si="337"/>
        <v>434.18</v>
      </c>
      <c r="R578" s="44">
        <f t="shared" si="337"/>
        <v>434.18</v>
      </c>
      <c r="S578" s="44">
        <f t="shared" si="337"/>
        <v>434.18</v>
      </c>
      <c r="T578" s="44">
        <f t="shared" si="337"/>
        <v>434.18</v>
      </c>
      <c r="U578" s="44">
        <f t="shared" si="337"/>
        <v>434.18</v>
      </c>
      <c r="V578" s="44">
        <f t="shared" si="337"/>
        <v>434.18</v>
      </c>
      <c r="W578" s="44">
        <f t="shared" si="337"/>
        <v>434.18</v>
      </c>
      <c r="X578" s="44">
        <f t="shared" si="337"/>
        <v>434.18</v>
      </c>
      <c r="Y578" s="44">
        <f t="shared" si="337"/>
        <v>434.18</v>
      </c>
      <c r="Z578" s="44">
        <f t="shared" si="337"/>
        <v>434.18</v>
      </c>
      <c r="AA578" s="44">
        <f t="shared" si="337"/>
        <v>434.18</v>
      </c>
    </row>
    <row r="579" spans="1:27" ht="12.75" customHeight="1" outlineLevel="1" x14ac:dyDescent="0.2">
      <c r="A579" s="91" t="s">
        <v>1410</v>
      </c>
      <c r="B579" s="63" t="s">
        <v>83</v>
      </c>
      <c r="C579" s="43" t="s">
        <v>79</v>
      </c>
      <c r="D579" s="44">
        <v>6.14</v>
      </c>
      <c r="E579" s="44">
        <v>6.14</v>
      </c>
      <c r="F579" s="44">
        <v>6.14</v>
      </c>
      <c r="G579" s="44">
        <v>6.14</v>
      </c>
      <c r="H579" s="44">
        <v>6.14</v>
      </c>
      <c r="I579" s="44">
        <v>6.14</v>
      </c>
      <c r="J579" s="44">
        <v>6.14</v>
      </c>
      <c r="K579" s="44">
        <v>6.14</v>
      </c>
      <c r="L579" s="44">
        <v>6.14</v>
      </c>
      <c r="M579" s="44">
        <v>6.14</v>
      </c>
      <c r="N579" s="44">
        <v>6.14</v>
      </c>
      <c r="O579" s="44">
        <v>6.14</v>
      </c>
      <c r="P579" s="44">
        <v>6.14</v>
      </c>
      <c r="Q579" s="44">
        <v>6.14</v>
      </c>
      <c r="R579" s="44">
        <v>6.14</v>
      </c>
      <c r="S579" s="44">
        <v>6.14</v>
      </c>
      <c r="T579" s="44">
        <v>6.14</v>
      </c>
      <c r="U579" s="44">
        <v>6.14</v>
      </c>
      <c r="V579" s="44">
        <v>6.14</v>
      </c>
      <c r="W579" s="44">
        <v>6.14</v>
      </c>
      <c r="X579" s="44">
        <v>6.14</v>
      </c>
      <c r="Y579" s="44">
        <v>6.14</v>
      </c>
      <c r="Z579" s="44">
        <v>6.14</v>
      </c>
      <c r="AA579" s="44">
        <v>6.14</v>
      </c>
    </row>
    <row r="580" spans="1:27" ht="12.75" customHeight="1" outlineLevel="1" x14ac:dyDescent="0.2">
      <c r="A580" s="91" t="s">
        <v>1411</v>
      </c>
      <c r="B580" s="63" t="s">
        <v>81</v>
      </c>
      <c r="C580" s="43" t="s">
        <v>79</v>
      </c>
      <c r="D580" s="44">
        <f>$D$11</f>
        <v>330.69</v>
      </c>
      <c r="E580" s="44">
        <f t="shared" ref="E580:AA580" si="338">$D$11</f>
        <v>330.69</v>
      </c>
      <c r="F580" s="44">
        <f t="shared" si="338"/>
        <v>330.69</v>
      </c>
      <c r="G580" s="44">
        <f t="shared" si="338"/>
        <v>330.69</v>
      </c>
      <c r="H580" s="44">
        <f t="shared" si="338"/>
        <v>330.69</v>
      </c>
      <c r="I580" s="44">
        <f t="shared" si="338"/>
        <v>330.69</v>
      </c>
      <c r="J580" s="44">
        <f t="shared" si="338"/>
        <v>330.69</v>
      </c>
      <c r="K580" s="44">
        <f t="shared" si="338"/>
        <v>330.69</v>
      </c>
      <c r="L580" s="44">
        <f t="shared" si="338"/>
        <v>330.69</v>
      </c>
      <c r="M580" s="44">
        <f t="shared" si="338"/>
        <v>330.69</v>
      </c>
      <c r="N580" s="44">
        <f t="shared" si="338"/>
        <v>330.69</v>
      </c>
      <c r="O580" s="44">
        <f t="shared" si="338"/>
        <v>330.69</v>
      </c>
      <c r="P580" s="44">
        <f t="shared" si="338"/>
        <v>330.69</v>
      </c>
      <c r="Q580" s="44">
        <f t="shared" si="338"/>
        <v>330.69</v>
      </c>
      <c r="R580" s="44">
        <f t="shared" si="338"/>
        <v>330.69</v>
      </c>
      <c r="S580" s="44">
        <f t="shared" si="338"/>
        <v>330.69</v>
      </c>
      <c r="T580" s="44">
        <f t="shared" si="338"/>
        <v>330.69</v>
      </c>
      <c r="U580" s="44">
        <f t="shared" si="338"/>
        <v>330.69</v>
      </c>
      <c r="V580" s="44">
        <f t="shared" si="338"/>
        <v>330.69</v>
      </c>
      <c r="W580" s="44">
        <f t="shared" si="338"/>
        <v>330.69</v>
      </c>
      <c r="X580" s="44">
        <f t="shared" si="338"/>
        <v>330.69</v>
      </c>
      <c r="Y580" s="44">
        <f t="shared" si="338"/>
        <v>330.69</v>
      </c>
      <c r="Z580" s="44">
        <f t="shared" si="338"/>
        <v>330.69</v>
      </c>
      <c r="AA580" s="44">
        <f t="shared" si="338"/>
        <v>330.69</v>
      </c>
    </row>
    <row r="581" spans="1:27" x14ac:dyDescent="0.2">
      <c r="A581" s="90" t="s">
        <v>1412</v>
      </c>
      <c r="B581" s="28" t="str">
        <f>"24"&amp;"."&amp;$B$640&amp;"."&amp;$B$641</f>
        <v>24.04.2023</v>
      </c>
      <c r="C581" s="82" t="s">
        <v>76</v>
      </c>
      <c r="D581" s="83">
        <f>ROUND(((D582+D583+D585+D584)/1000),5)</f>
        <v>1.96469</v>
      </c>
      <c r="E581" s="83">
        <f>ROUND(((E582+E583+E585+E584)/1000),5)</f>
        <v>1.8783700000000001</v>
      </c>
      <c r="F581" s="83">
        <f>ROUND(((F582+F583+F585+F584)/1000),5)</f>
        <v>1.8328500000000001</v>
      </c>
      <c r="G581" s="83">
        <f t="shared" ref="G581:AA581" si="339">ROUND(((G582+G583+G585+G584)/1000),5)</f>
        <v>1.8123</v>
      </c>
      <c r="H581" s="83">
        <f t="shared" si="339"/>
        <v>1.87039</v>
      </c>
      <c r="I581" s="83">
        <f t="shared" si="339"/>
        <v>1.88426</v>
      </c>
      <c r="J581" s="83">
        <f t="shared" si="339"/>
        <v>2.1447099999999999</v>
      </c>
      <c r="K581" s="83">
        <f t="shared" si="339"/>
        <v>2.4377200000000001</v>
      </c>
      <c r="L581" s="83">
        <f t="shared" si="339"/>
        <v>2.5655000000000001</v>
      </c>
      <c r="M581" s="83">
        <f t="shared" si="339"/>
        <v>2.6223700000000001</v>
      </c>
      <c r="N581" s="83">
        <f t="shared" si="339"/>
        <v>2.62304</v>
      </c>
      <c r="O581" s="83">
        <f t="shared" si="339"/>
        <v>2.64479</v>
      </c>
      <c r="P581" s="83">
        <f t="shared" si="339"/>
        <v>2.6468600000000002</v>
      </c>
      <c r="Q581" s="83">
        <f t="shared" si="339"/>
        <v>2.6748400000000001</v>
      </c>
      <c r="R581" s="83">
        <f t="shared" si="339"/>
        <v>2.6622499999999998</v>
      </c>
      <c r="S581" s="83">
        <f t="shared" si="339"/>
        <v>2.6747100000000001</v>
      </c>
      <c r="T581" s="83">
        <f t="shared" si="339"/>
        <v>2.6447699999999998</v>
      </c>
      <c r="U581" s="83">
        <f t="shared" si="339"/>
        <v>2.6164900000000002</v>
      </c>
      <c r="V581" s="83">
        <f t="shared" si="339"/>
        <v>2.5358200000000002</v>
      </c>
      <c r="W581" s="83">
        <f t="shared" si="339"/>
        <v>2.6287699999999998</v>
      </c>
      <c r="X581" s="83">
        <f t="shared" si="339"/>
        <v>2.7002000000000002</v>
      </c>
      <c r="Y581" s="83">
        <f t="shared" si="339"/>
        <v>2.6963200000000001</v>
      </c>
      <c r="Z581" s="83">
        <f t="shared" si="339"/>
        <v>2.4224000000000001</v>
      </c>
      <c r="AA581" s="83">
        <f t="shared" si="339"/>
        <v>2.1190699999999998</v>
      </c>
    </row>
    <row r="582" spans="1:27" ht="12.75" customHeight="1" outlineLevel="1" x14ac:dyDescent="0.2">
      <c r="A582" s="91" t="s">
        <v>1413</v>
      </c>
      <c r="B582" s="63" t="s">
        <v>233</v>
      </c>
      <c r="C582" s="43" t="s">
        <v>79</v>
      </c>
      <c r="D582" s="44">
        <v>1193.68</v>
      </c>
      <c r="E582" s="44">
        <v>1107.3599999999999</v>
      </c>
      <c r="F582" s="44">
        <v>1061.8399999999999</v>
      </c>
      <c r="G582" s="44">
        <v>1041.29</v>
      </c>
      <c r="H582" s="44">
        <v>1099.3800000000001</v>
      </c>
      <c r="I582" s="44">
        <v>1113.25</v>
      </c>
      <c r="J582" s="44">
        <v>1373.7</v>
      </c>
      <c r="K582" s="44">
        <v>1666.71</v>
      </c>
      <c r="L582" s="44">
        <v>1794.49</v>
      </c>
      <c r="M582" s="44">
        <v>1851.36</v>
      </c>
      <c r="N582" s="44">
        <v>1852.03</v>
      </c>
      <c r="O582" s="44">
        <v>1873.78</v>
      </c>
      <c r="P582" s="44">
        <v>1875.85</v>
      </c>
      <c r="Q582" s="44">
        <v>1903.83</v>
      </c>
      <c r="R582" s="44">
        <v>1891.24</v>
      </c>
      <c r="S582" s="44">
        <v>1903.7</v>
      </c>
      <c r="T582" s="44">
        <v>1873.76</v>
      </c>
      <c r="U582" s="44">
        <v>1845.48</v>
      </c>
      <c r="V582" s="44">
        <v>1764.81</v>
      </c>
      <c r="W582" s="44">
        <v>1857.76</v>
      </c>
      <c r="X582" s="44">
        <v>1929.19</v>
      </c>
      <c r="Y582" s="44">
        <v>1925.31</v>
      </c>
      <c r="Z582" s="44">
        <v>1651.39</v>
      </c>
      <c r="AA582" s="44">
        <v>1348.06</v>
      </c>
    </row>
    <row r="583" spans="1:27" ht="12.75" customHeight="1" outlineLevel="1" x14ac:dyDescent="0.2">
      <c r="A583" s="91" t="s">
        <v>1414</v>
      </c>
      <c r="B583" s="63" t="s">
        <v>90</v>
      </c>
      <c r="C583" s="43" t="s">
        <v>79</v>
      </c>
      <c r="D583" s="44">
        <f>$D$468</f>
        <v>434.18</v>
      </c>
      <c r="E583" s="44">
        <f t="shared" ref="E583:AA583" si="340">$D$468</f>
        <v>434.18</v>
      </c>
      <c r="F583" s="44">
        <f t="shared" si="340"/>
        <v>434.18</v>
      </c>
      <c r="G583" s="44">
        <f t="shared" si="340"/>
        <v>434.18</v>
      </c>
      <c r="H583" s="44">
        <f t="shared" si="340"/>
        <v>434.18</v>
      </c>
      <c r="I583" s="44">
        <f t="shared" si="340"/>
        <v>434.18</v>
      </c>
      <c r="J583" s="44">
        <f t="shared" si="340"/>
        <v>434.18</v>
      </c>
      <c r="K583" s="44">
        <f t="shared" si="340"/>
        <v>434.18</v>
      </c>
      <c r="L583" s="44">
        <f t="shared" si="340"/>
        <v>434.18</v>
      </c>
      <c r="M583" s="44">
        <f t="shared" si="340"/>
        <v>434.18</v>
      </c>
      <c r="N583" s="44">
        <f t="shared" si="340"/>
        <v>434.18</v>
      </c>
      <c r="O583" s="44">
        <f t="shared" si="340"/>
        <v>434.18</v>
      </c>
      <c r="P583" s="44">
        <f t="shared" si="340"/>
        <v>434.18</v>
      </c>
      <c r="Q583" s="44">
        <f t="shared" si="340"/>
        <v>434.18</v>
      </c>
      <c r="R583" s="44">
        <f t="shared" si="340"/>
        <v>434.18</v>
      </c>
      <c r="S583" s="44">
        <f t="shared" si="340"/>
        <v>434.18</v>
      </c>
      <c r="T583" s="44">
        <f t="shared" si="340"/>
        <v>434.18</v>
      </c>
      <c r="U583" s="44">
        <f t="shared" si="340"/>
        <v>434.18</v>
      </c>
      <c r="V583" s="44">
        <f t="shared" si="340"/>
        <v>434.18</v>
      </c>
      <c r="W583" s="44">
        <f t="shared" si="340"/>
        <v>434.18</v>
      </c>
      <c r="X583" s="44">
        <f t="shared" si="340"/>
        <v>434.18</v>
      </c>
      <c r="Y583" s="44">
        <f t="shared" si="340"/>
        <v>434.18</v>
      </c>
      <c r="Z583" s="44">
        <f t="shared" si="340"/>
        <v>434.18</v>
      </c>
      <c r="AA583" s="44">
        <f t="shared" si="340"/>
        <v>434.18</v>
      </c>
    </row>
    <row r="584" spans="1:27" ht="12.75" customHeight="1" outlineLevel="1" x14ac:dyDescent="0.2">
      <c r="A584" s="91" t="s">
        <v>1415</v>
      </c>
      <c r="B584" s="63" t="s">
        <v>83</v>
      </c>
      <c r="C584" s="43" t="s">
        <v>79</v>
      </c>
      <c r="D584" s="44">
        <v>6.14</v>
      </c>
      <c r="E584" s="44">
        <v>6.14</v>
      </c>
      <c r="F584" s="44">
        <v>6.14</v>
      </c>
      <c r="G584" s="44">
        <v>6.14</v>
      </c>
      <c r="H584" s="44">
        <v>6.14</v>
      </c>
      <c r="I584" s="44">
        <v>6.14</v>
      </c>
      <c r="J584" s="44">
        <v>6.14</v>
      </c>
      <c r="K584" s="44">
        <v>6.14</v>
      </c>
      <c r="L584" s="44">
        <v>6.14</v>
      </c>
      <c r="M584" s="44">
        <v>6.14</v>
      </c>
      <c r="N584" s="44">
        <v>6.14</v>
      </c>
      <c r="O584" s="44">
        <v>6.14</v>
      </c>
      <c r="P584" s="44">
        <v>6.14</v>
      </c>
      <c r="Q584" s="44">
        <v>6.14</v>
      </c>
      <c r="R584" s="44">
        <v>6.14</v>
      </c>
      <c r="S584" s="44">
        <v>6.14</v>
      </c>
      <c r="T584" s="44">
        <v>6.14</v>
      </c>
      <c r="U584" s="44">
        <v>6.14</v>
      </c>
      <c r="V584" s="44">
        <v>6.14</v>
      </c>
      <c r="W584" s="44">
        <v>6.14</v>
      </c>
      <c r="X584" s="44">
        <v>6.14</v>
      </c>
      <c r="Y584" s="44">
        <v>6.14</v>
      </c>
      <c r="Z584" s="44">
        <v>6.14</v>
      </c>
      <c r="AA584" s="44">
        <v>6.14</v>
      </c>
    </row>
    <row r="585" spans="1:27" ht="12.75" customHeight="1" outlineLevel="1" x14ac:dyDescent="0.2">
      <c r="A585" s="91" t="s">
        <v>1416</v>
      </c>
      <c r="B585" s="63" t="s">
        <v>81</v>
      </c>
      <c r="C585" s="43" t="s">
        <v>79</v>
      </c>
      <c r="D585" s="44">
        <f>$D$11</f>
        <v>330.69</v>
      </c>
      <c r="E585" s="44">
        <f t="shared" ref="E585:AA585" si="341">$D$11</f>
        <v>330.69</v>
      </c>
      <c r="F585" s="44">
        <f t="shared" si="341"/>
        <v>330.69</v>
      </c>
      <c r="G585" s="44">
        <f t="shared" si="341"/>
        <v>330.69</v>
      </c>
      <c r="H585" s="44">
        <f t="shared" si="341"/>
        <v>330.69</v>
      </c>
      <c r="I585" s="44">
        <f t="shared" si="341"/>
        <v>330.69</v>
      </c>
      <c r="J585" s="44">
        <f t="shared" si="341"/>
        <v>330.69</v>
      </c>
      <c r="K585" s="44">
        <f t="shared" si="341"/>
        <v>330.69</v>
      </c>
      <c r="L585" s="44">
        <f t="shared" si="341"/>
        <v>330.69</v>
      </c>
      <c r="M585" s="44">
        <f t="shared" si="341"/>
        <v>330.69</v>
      </c>
      <c r="N585" s="44">
        <f t="shared" si="341"/>
        <v>330.69</v>
      </c>
      <c r="O585" s="44">
        <f t="shared" si="341"/>
        <v>330.69</v>
      </c>
      <c r="P585" s="44">
        <f t="shared" si="341"/>
        <v>330.69</v>
      </c>
      <c r="Q585" s="44">
        <f t="shared" si="341"/>
        <v>330.69</v>
      </c>
      <c r="R585" s="44">
        <f t="shared" si="341"/>
        <v>330.69</v>
      </c>
      <c r="S585" s="44">
        <f t="shared" si="341"/>
        <v>330.69</v>
      </c>
      <c r="T585" s="44">
        <f t="shared" si="341"/>
        <v>330.69</v>
      </c>
      <c r="U585" s="44">
        <f t="shared" si="341"/>
        <v>330.69</v>
      </c>
      <c r="V585" s="44">
        <f t="shared" si="341"/>
        <v>330.69</v>
      </c>
      <c r="W585" s="44">
        <f t="shared" si="341"/>
        <v>330.69</v>
      </c>
      <c r="X585" s="44">
        <f t="shared" si="341"/>
        <v>330.69</v>
      </c>
      <c r="Y585" s="44">
        <f t="shared" si="341"/>
        <v>330.69</v>
      </c>
      <c r="Z585" s="44">
        <f t="shared" si="341"/>
        <v>330.69</v>
      </c>
      <c r="AA585" s="44">
        <f t="shared" si="341"/>
        <v>330.69</v>
      </c>
    </row>
    <row r="586" spans="1:27" x14ac:dyDescent="0.2">
      <c r="A586" s="90" t="s">
        <v>1417</v>
      </c>
      <c r="B586" s="28" t="str">
        <f>"25"&amp;"."&amp;$B$640&amp;"."&amp;$B$641</f>
        <v>25.04.2023</v>
      </c>
      <c r="C586" s="82" t="s">
        <v>76</v>
      </c>
      <c r="D586" s="83">
        <f>ROUND(((D587+D588+D590+D589)/1000),5)</f>
        <v>2.0058799999999999</v>
      </c>
      <c r="E586" s="83">
        <f>ROUND(((E587+E588+E590+E589)/1000),5)</f>
        <v>1.8794</v>
      </c>
      <c r="F586" s="83">
        <f>ROUND(((F587+F588+F590+F589)/1000),5)</f>
        <v>1.8485100000000001</v>
      </c>
      <c r="G586" s="83">
        <f t="shared" ref="G586:AA586" si="342">ROUND(((G587+G588+G590+G589)/1000),5)</f>
        <v>1.82864</v>
      </c>
      <c r="H586" s="83">
        <f t="shared" si="342"/>
        <v>1.8776900000000001</v>
      </c>
      <c r="I586" s="83">
        <f t="shared" si="342"/>
        <v>1.8836200000000001</v>
      </c>
      <c r="J586" s="83">
        <f t="shared" si="342"/>
        <v>2.12249</v>
      </c>
      <c r="K586" s="83">
        <f t="shared" si="342"/>
        <v>2.4220700000000002</v>
      </c>
      <c r="L586" s="83">
        <f t="shared" si="342"/>
        <v>2.58432</v>
      </c>
      <c r="M586" s="83">
        <f t="shared" si="342"/>
        <v>2.6546500000000002</v>
      </c>
      <c r="N586" s="83">
        <f t="shared" si="342"/>
        <v>2.65964</v>
      </c>
      <c r="O586" s="83">
        <f t="shared" si="342"/>
        <v>2.67631</v>
      </c>
      <c r="P586" s="83">
        <f t="shared" si="342"/>
        <v>2.69137</v>
      </c>
      <c r="Q586" s="83">
        <f t="shared" si="342"/>
        <v>2.7053400000000001</v>
      </c>
      <c r="R586" s="83">
        <f t="shared" si="342"/>
        <v>2.70485</v>
      </c>
      <c r="S586" s="83">
        <f t="shared" si="342"/>
        <v>2.7006199999999998</v>
      </c>
      <c r="T586" s="83">
        <f t="shared" si="342"/>
        <v>2.6777299999999999</v>
      </c>
      <c r="U586" s="83">
        <f t="shared" si="342"/>
        <v>2.6774100000000001</v>
      </c>
      <c r="V586" s="83">
        <f t="shared" si="342"/>
        <v>2.60371</v>
      </c>
      <c r="W586" s="83">
        <f t="shared" si="342"/>
        <v>2.67476</v>
      </c>
      <c r="X586" s="83">
        <f t="shared" si="342"/>
        <v>2.7297899999999999</v>
      </c>
      <c r="Y586" s="83">
        <f t="shared" si="342"/>
        <v>2.7103000000000002</v>
      </c>
      <c r="Z586" s="83">
        <f t="shared" si="342"/>
        <v>2.4657100000000001</v>
      </c>
      <c r="AA586" s="83">
        <f t="shared" si="342"/>
        <v>2.1630500000000001</v>
      </c>
    </row>
    <row r="587" spans="1:27" ht="12.75" customHeight="1" outlineLevel="1" x14ac:dyDescent="0.2">
      <c r="A587" s="91" t="s">
        <v>1418</v>
      </c>
      <c r="B587" s="63" t="s">
        <v>233</v>
      </c>
      <c r="C587" s="43" t="s">
        <v>79</v>
      </c>
      <c r="D587" s="44">
        <v>1234.8699999999999</v>
      </c>
      <c r="E587" s="44">
        <v>1108.3900000000001</v>
      </c>
      <c r="F587" s="44">
        <v>1077.5</v>
      </c>
      <c r="G587" s="44">
        <v>1057.6300000000001</v>
      </c>
      <c r="H587" s="44">
        <v>1106.68</v>
      </c>
      <c r="I587" s="44">
        <v>1112.6099999999999</v>
      </c>
      <c r="J587" s="44">
        <v>1351.48</v>
      </c>
      <c r="K587" s="44">
        <v>1651.06</v>
      </c>
      <c r="L587" s="44">
        <v>1813.31</v>
      </c>
      <c r="M587" s="44">
        <v>1883.64</v>
      </c>
      <c r="N587" s="44">
        <v>1888.63</v>
      </c>
      <c r="O587" s="44">
        <v>1905.3</v>
      </c>
      <c r="P587" s="44">
        <v>1920.36</v>
      </c>
      <c r="Q587" s="44">
        <v>1934.33</v>
      </c>
      <c r="R587" s="44">
        <v>1933.84</v>
      </c>
      <c r="S587" s="44">
        <v>1929.61</v>
      </c>
      <c r="T587" s="44">
        <v>1906.72</v>
      </c>
      <c r="U587" s="44">
        <v>1906.4</v>
      </c>
      <c r="V587" s="44">
        <v>1832.7</v>
      </c>
      <c r="W587" s="44">
        <v>1903.75</v>
      </c>
      <c r="X587" s="44">
        <v>1958.78</v>
      </c>
      <c r="Y587" s="44">
        <v>1939.29</v>
      </c>
      <c r="Z587" s="44">
        <v>1694.7</v>
      </c>
      <c r="AA587" s="44">
        <v>1392.04</v>
      </c>
    </row>
    <row r="588" spans="1:27" ht="12.75" customHeight="1" outlineLevel="1" x14ac:dyDescent="0.2">
      <c r="A588" s="91" t="s">
        <v>1419</v>
      </c>
      <c r="B588" s="63" t="s">
        <v>90</v>
      </c>
      <c r="C588" s="43" t="s">
        <v>79</v>
      </c>
      <c r="D588" s="44">
        <f>$D$468</f>
        <v>434.18</v>
      </c>
      <c r="E588" s="44">
        <f t="shared" ref="E588:AA588" si="343">$D$468</f>
        <v>434.18</v>
      </c>
      <c r="F588" s="44">
        <f t="shared" si="343"/>
        <v>434.18</v>
      </c>
      <c r="G588" s="44">
        <f t="shared" si="343"/>
        <v>434.18</v>
      </c>
      <c r="H588" s="44">
        <f t="shared" si="343"/>
        <v>434.18</v>
      </c>
      <c r="I588" s="44">
        <f t="shared" si="343"/>
        <v>434.18</v>
      </c>
      <c r="J588" s="44">
        <f t="shared" si="343"/>
        <v>434.18</v>
      </c>
      <c r="K588" s="44">
        <f t="shared" si="343"/>
        <v>434.18</v>
      </c>
      <c r="L588" s="44">
        <f t="shared" si="343"/>
        <v>434.18</v>
      </c>
      <c r="M588" s="44">
        <f t="shared" si="343"/>
        <v>434.18</v>
      </c>
      <c r="N588" s="44">
        <f t="shared" si="343"/>
        <v>434.18</v>
      </c>
      <c r="O588" s="44">
        <f t="shared" si="343"/>
        <v>434.18</v>
      </c>
      <c r="P588" s="44">
        <f t="shared" si="343"/>
        <v>434.18</v>
      </c>
      <c r="Q588" s="44">
        <f t="shared" si="343"/>
        <v>434.18</v>
      </c>
      <c r="R588" s="44">
        <f t="shared" si="343"/>
        <v>434.18</v>
      </c>
      <c r="S588" s="44">
        <f t="shared" si="343"/>
        <v>434.18</v>
      </c>
      <c r="T588" s="44">
        <f t="shared" si="343"/>
        <v>434.18</v>
      </c>
      <c r="U588" s="44">
        <f t="shared" si="343"/>
        <v>434.18</v>
      </c>
      <c r="V588" s="44">
        <f t="shared" si="343"/>
        <v>434.18</v>
      </c>
      <c r="W588" s="44">
        <f t="shared" si="343"/>
        <v>434.18</v>
      </c>
      <c r="X588" s="44">
        <f t="shared" si="343"/>
        <v>434.18</v>
      </c>
      <c r="Y588" s="44">
        <f t="shared" si="343"/>
        <v>434.18</v>
      </c>
      <c r="Z588" s="44">
        <f t="shared" si="343"/>
        <v>434.18</v>
      </c>
      <c r="AA588" s="44">
        <f t="shared" si="343"/>
        <v>434.18</v>
      </c>
    </row>
    <row r="589" spans="1:27" ht="12.75" customHeight="1" outlineLevel="1" x14ac:dyDescent="0.2">
      <c r="A589" s="91" t="s">
        <v>1420</v>
      </c>
      <c r="B589" s="63" t="s">
        <v>83</v>
      </c>
      <c r="C589" s="43" t="s">
        <v>79</v>
      </c>
      <c r="D589" s="44">
        <v>6.14</v>
      </c>
      <c r="E589" s="44">
        <v>6.14</v>
      </c>
      <c r="F589" s="44">
        <v>6.14</v>
      </c>
      <c r="G589" s="44">
        <v>6.14</v>
      </c>
      <c r="H589" s="44">
        <v>6.14</v>
      </c>
      <c r="I589" s="44">
        <v>6.14</v>
      </c>
      <c r="J589" s="44">
        <v>6.14</v>
      </c>
      <c r="K589" s="44">
        <v>6.14</v>
      </c>
      <c r="L589" s="44">
        <v>6.14</v>
      </c>
      <c r="M589" s="44">
        <v>6.14</v>
      </c>
      <c r="N589" s="44">
        <v>6.14</v>
      </c>
      <c r="O589" s="44">
        <v>6.14</v>
      </c>
      <c r="P589" s="44">
        <v>6.14</v>
      </c>
      <c r="Q589" s="44">
        <v>6.14</v>
      </c>
      <c r="R589" s="44">
        <v>6.14</v>
      </c>
      <c r="S589" s="44">
        <v>6.14</v>
      </c>
      <c r="T589" s="44">
        <v>6.14</v>
      </c>
      <c r="U589" s="44">
        <v>6.14</v>
      </c>
      <c r="V589" s="44">
        <v>6.14</v>
      </c>
      <c r="W589" s="44">
        <v>6.14</v>
      </c>
      <c r="X589" s="44">
        <v>6.14</v>
      </c>
      <c r="Y589" s="44">
        <v>6.14</v>
      </c>
      <c r="Z589" s="44">
        <v>6.14</v>
      </c>
      <c r="AA589" s="44">
        <v>6.14</v>
      </c>
    </row>
    <row r="590" spans="1:27" ht="12.75" customHeight="1" outlineLevel="1" x14ac:dyDescent="0.2">
      <c r="A590" s="91" t="s">
        <v>1421</v>
      </c>
      <c r="B590" s="63" t="s">
        <v>81</v>
      </c>
      <c r="C590" s="43" t="s">
        <v>79</v>
      </c>
      <c r="D590" s="44">
        <f>$D$11</f>
        <v>330.69</v>
      </c>
      <c r="E590" s="44">
        <f t="shared" ref="E590:AA590" si="344">$D$11</f>
        <v>330.69</v>
      </c>
      <c r="F590" s="44">
        <f t="shared" si="344"/>
        <v>330.69</v>
      </c>
      <c r="G590" s="44">
        <f t="shared" si="344"/>
        <v>330.69</v>
      </c>
      <c r="H590" s="44">
        <f t="shared" si="344"/>
        <v>330.69</v>
      </c>
      <c r="I590" s="44">
        <f t="shared" si="344"/>
        <v>330.69</v>
      </c>
      <c r="J590" s="44">
        <f t="shared" si="344"/>
        <v>330.69</v>
      </c>
      <c r="K590" s="44">
        <f t="shared" si="344"/>
        <v>330.69</v>
      </c>
      <c r="L590" s="44">
        <f t="shared" si="344"/>
        <v>330.69</v>
      </c>
      <c r="M590" s="44">
        <f t="shared" si="344"/>
        <v>330.69</v>
      </c>
      <c r="N590" s="44">
        <f t="shared" si="344"/>
        <v>330.69</v>
      </c>
      <c r="O590" s="44">
        <f t="shared" si="344"/>
        <v>330.69</v>
      </c>
      <c r="P590" s="44">
        <f t="shared" si="344"/>
        <v>330.69</v>
      </c>
      <c r="Q590" s="44">
        <f t="shared" si="344"/>
        <v>330.69</v>
      </c>
      <c r="R590" s="44">
        <f t="shared" si="344"/>
        <v>330.69</v>
      </c>
      <c r="S590" s="44">
        <f t="shared" si="344"/>
        <v>330.69</v>
      </c>
      <c r="T590" s="44">
        <f t="shared" si="344"/>
        <v>330.69</v>
      </c>
      <c r="U590" s="44">
        <f t="shared" si="344"/>
        <v>330.69</v>
      </c>
      <c r="V590" s="44">
        <f t="shared" si="344"/>
        <v>330.69</v>
      </c>
      <c r="W590" s="44">
        <f t="shared" si="344"/>
        <v>330.69</v>
      </c>
      <c r="X590" s="44">
        <f t="shared" si="344"/>
        <v>330.69</v>
      </c>
      <c r="Y590" s="44">
        <f t="shared" si="344"/>
        <v>330.69</v>
      </c>
      <c r="Z590" s="44">
        <f t="shared" si="344"/>
        <v>330.69</v>
      </c>
      <c r="AA590" s="44">
        <f t="shared" si="344"/>
        <v>330.69</v>
      </c>
    </row>
    <row r="591" spans="1:27" x14ac:dyDescent="0.2">
      <c r="A591" s="90" t="s">
        <v>1422</v>
      </c>
      <c r="B591" s="28" t="str">
        <f>"26"&amp;"."&amp;$B$640&amp;"."&amp;$B$641</f>
        <v>26.04.2023</v>
      </c>
      <c r="C591" s="82" t="s">
        <v>76</v>
      </c>
      <c r="D591" s="83">
        <f>ROUND(((D592+D593+D595+D594)/1000),5)</f>
        <v>2.0832299999999999</v>
      </c>
      <c r="E591" s="83">
        <f>ROUND(((E592+E593+E595+E594)/1000),5)</f>
        <v>1.88042</v>
      </c>
      <c r="F591" s="83">
        <f>ROUND(((F592+F593+F595+F594)/1000),5)</f>
        <v>1.8669199999999999</v>
      </c>
      <c r="G591" s="83">
        <f t="shared" ref="G591:AA591" si="345">ROUND(((G592+G593+G595+G594)/1000),5)</f>
        <v>1.8581000000000001</v>
      </c>
      <c r="H591" s="83">
        <f t="shared" si="345"/>
        <v>1.87687</v>
      </c>
      <c r="I591" s="83">
        <f t="shared" si="345"/>
        <v>1.95313</v>
      </c>
      <c r="J591" s="83">
        <f t="shared" si="345"/>
        <v>2.2070799999999999</v>
      </c>
      <c r="K591" s="83">
        <f t="shared" si="345"/>
        <v>2.5183399999999998</v>
      </c>
      <c r="L591" s="83">
        <f t="shared" si="345"/>
        <v>2.6935500000000001</v>
      </c>
      <c r="M591" s="83">
        <f t="shared" si="345"/>
        <v>2.7629800000000002</v>
      </c>
      <c r="N591" s="83">
        <f t="shared" si="345"/>
        <v>2.7572700000000001</v>
      </c>
      <c r="O591" s="83">
        <f t="shared" si="345"/>
        <v>2.7723599999999999</v>
      </c>
      <c r="P591" s="83">
        <f t="shared" si="345"/>
        <v>2.7520699999999998</v>
      </c>
      <c r="Q591" s="83">
        <f t="shared" si="345"/>
        <v>2.7443599999999999</v>
      </c>
      <c r="R591" s="83">
        <f t="shared" si="345"/>
        <v>2.7396600000000002</v>
      </c>
      <c r="S591" s="83">
        <f t="shared" si="345"/>
        <v>2.706</v>
      </c>
      <c r="T591" s="83">
        <f t="shared" si="345"/>
        <v>2.6976599999999999</v>
      </c>
      <c r="U591" s="83">
        <f t="shared" si="345"/>
        <v>2.6769599999999998</v>
      </c>
      <c r="V591" s="83">
        <f t="shared" si="345"/>
        <v>2.6415700000000002</v>
      </c>
      <c r="W591" s="83">
        <f t="shared" si="345"/>
        <v>2.6704300000000001</v>
      </c>
      <c r="X591" s="83">
        <f t="shared" si="345"/>
        <v>2.7015099999999999</v>
      </c>
      <c r="Y591" s="83">
        <f t="shared" si="345"/>
        <v>2.7082899999999999</v>
      </c>
      <c r="Z591" s="83">
        <f t="shared" si="345"/>
        <v>2.5121500000000001</v>
      </c>
      <c r="AA591" s="83">
        <f t="shared" si="345"/>
        <v>2.1539899999999998</v>
      </c>
    </row>
    <row r="592" spans="1:27" ht="12.75" customHeight="1" outlineLevel="1" x14ac:dyDescent="0.2">
      <c r="A592" s="91" t="s">
        <v>1423</v>
      </c>
      <c r="B592" s="63" t="s">
        <v>233</v>
      </c>
      <c r="C592" s="43" t="s">
        <v>79</v>
      </c>
      <c r="D592" s="44">
        <v>1312.22</v>
      </c>
      <c r="E592" s="44">
        <v>1109.4100000000001</v>
      </c>
      <c r="F592" s="44">
        <v>1095.9100000000001</v>
      </c>
      <c r="G592" s="44">
        <v>1087.0899999999999</v>
      </c>
      <c r="H592" s="44">
        <v>1105.8599999999999</v>
      </c>
      <c r="I592" s="44">
        <v>1182.1199999999999</v>
      </c>
      <c r="J592" s="44">
        <v>1436.07</v>
      </c>
      <c r="K592" s="44">
        <v>1747.33</v>
      </c>
      <c r="L592" s="44">
        <v>1922.54</v>
      </c>
      <c r="M592" s="44">
        <v>1991.97</v>
      </c>
      <c r="N592" s="44">
        <v>1986.26</v>
      </c>
      <c r="O592" s="44">
        <v>2001.35</v>
      </c>
      <c r="P592" s="44">
        <v>1981.06</v>
      </c>
      <c r="Q592" s="44">
        <v>1973.35</v>
      </c>
      <c r="R592" s="44">
        <v>1968.65</v>
      </c>
      <c r="S592" s="44">
        <v>1934.99</v>
      </c>
      <c r="T592" s="44">
        <v>1926.65</v>
      </c>
      <c r="U592" s="44">
        <v>1905.95</v>
      </c>
      <c r="V592" s="44">
        <v>1870.56</v>
      </c>
      <c r="W592" s="44">
        <v>1899.42</v>
      </c>
      <c r="X592" s="44">
        <v>1930.5</v>
      </c>
      <c r="Y592" s="44">
        <v>1937.28</v>
      </c>
      <c r="Z592" s="44">
        <v>1741.14</v>
      </c>
      <c r="AA592" s="44">
        <v>1382.98</v>
      </c>
    </row>
    <row r="593" spans="1:27" ht="12.75" customHeight="1" outlineLevel="1" x14ac:dyDescent="0.2">
      <c r="A593" s="91" t="s">
        <v>1424</v>
      </c>
      <c r="B593" s="63" t="s">
        <v>90</v>
      </c>
      <c r="C593" s="43" t="s">
        <v>79</v>
      </c>
      <c r="D593" s="44">
        <f>$D$468</f>
        <v>434.18</v>
      </c>
      <c r="E593" s="44">
        <f t="shared" ref="E593:AA593" si="346">$D$468</f>
        <v>434.18</v>
      </c>
      <c r="F593" s="44">
        <f t="shared" si="346"/>
        <v>434.18</v>
      </c>
      <c r="G593" s="44">
        <f t="shared" si="346"/>
        <v>434.18</v>
      </c>
      <c r="H593" s="44">
        <f t="shared" si="346"/>
        <v>434.18</v>
      </c>
      <c r="I593" s="44">
        <f t="shared" si="346"/>
        <v>434.18</v>
      </c>
      <c r="J593" s="44">
        <f t="shared" si="346"/>
        <v>434.18</v>
      </c>
      <c r="K593" s="44">
        <f t="shared" si="346"/>
        <v>434.18</v>
      </c>
      <c r="L593" s="44">
        <f t="shared" si="346"/>
        <v>434.18</v>
      </c>
      <c r="M593" s="44">
        <f t="shared" si="346"/>
        <v>434.18</v>
      </c>
      <c r="N593" s="44">
        <f t="shared" si="346"/>
        <v>434.18</v>
      </c>
      <c r="O593" s="44">
        <f t="shared" si="346"/>
        <v>434.18</v>
      </c>
      <c r="P593" s="44">
        <f t="shared" si="346"/>
        <v>434.18</v>
      </c>
      <c r="Q593" s="44">
        <f t="shared" si="346"/>
        <v>434.18</v>
      </c>
      <c r="R593" s="44">
        <f t="shared" si="346"/>
        <v>434.18</v>
      </c>
      <c r="S593" s="44">
        <f t="shared" si="346"/>
        <v>434.18</v>
      </c>
      <c r="T593" s="44">
        <f t="shared" si="346"/>
        <v>434.18</v>
      </c>
      <c r="U593" s="44">
        <f t="shared" si="346"/>
        <v>434.18</v>
      </c>
      <c r="V593" s="44">
        <f t="shared" si="346"/>
        <v>434.18</v>
      </c>
      <c r="W593" s="44">
        <f t="shared" si="346"/>
        <v>434.18</v>
      </c>
      <c r="X593" s="44">
        <f t="shared" si="346"/>
        <v>434.18</v>
      </c>
      <c r="Y593" s="44">
        <f t="shared" si="346"/>
        <v>434.18</v>
      </c>
      <c r="Z593" s="44">
        <f t="shared" si="346"/>
        <v>434.18</v>
      </c>
      <c r="AA593" s="44">
        <f t="shared" si="346"/>
        <v>434.18</v>
      </c>
    </row>
    <row r="594" spans="1:27" ht="12.75" customHeight="1" outlineLevel="1" x14ac:dyDescent="0.2">
      <c r="A594" s="91" t="s">
        <v>1425</v>
      </c>
      <c r="B594" s="63" t="s">
        <v>83</v>
      </c>
      <c r="C594" s="43" t="s">
        <v>79</v>
      </c>
      <c r="D594" s="44">
        <v>6.14</v>
      </c>
      <c r="E594" s="44">
        <v>6.14</v>
      </c>
      <c r="F594" s="44">
        <v>6.14</v>
      </c>
      <c r="G594" s="44">
        <v>6.14</v>
      </c>
      <c r="H594" s="44">
        <v>6.14</v>
      </c>
      <c r="I594" s="44">
        <v>6.14</v>
      </c>
      <c r="J594" s="44">
        <v>6.14</v>
      </c>
      <c r="K594" s="44">
        <v>6.14</v>
      </c>
      <c r="L594" s="44">
        <v>6.14</v>
      </c>
      <c r="M594" s="44">
        <v>6.14</v>
      </c>
      <c r="N594" s="44">
        <v>6.14</v>
      </c>
      <c r="O594" s="44">
        <v>6.14</v>
      </c>
      <c r="P594" s="44">
        <v>6.14</v>
      </c>
      <c r="Q594" s="44">
        <v>6.14</v>
      </c>
      <c r="R594" s="44">
        <v>6.14</v>
      </c>
      <c r="S594" s="44">
        <v>6.14</v>
      </c>
      <c r="T594" s="44">
        <v>6.14</v>
      </c>
      <c r="U594" s="44">
        <v>6.14</v>
      </c>
      <c r="V594" s="44">
        <v>6.14</v>
      </c>
      <c r="W594" s="44">
        <v>6.14</v>
      </c>
      <c r="X594" s="44">
        <v>6.14</v>
      </c>
      <c r="Y594" s="44">
        <v>6.14</v>
      </c>
      <c r="Z594" s="44">
        <v>6.14</v>
      </c>
      <c r="AA594" s="44">
        <v>6.14</v>
      </c>
    </row>
    <row r="595" spans="1:27" ht="12.75" customHeight="1" outlineLevel="1" x14ac:dyDescent="0.2">
      <c r="A595" s="91" t="s">
        <v>1426</v>
      </c>
      <c r="B595" s="63" t="s">
        <v>81</v>
      </c>
      <c r="C595" s="43" t="s">
        <v>79</v>
      </c>
      <c r="D595" s="44">
        <f>$D$11</f>
        <v>330.69</v>
      </c>
      <c r="E595" s="44">
        <f t="shared" ref="E595:AA595" si="347">$D$11</f>
        <v>330.69</v>
      </c>
      <c r="F595" s="44">
        <f t="shared" si="347"/>
        <v>330.69</v>
      </c>
      <c r="G595" s="44">
        <f t="shared" si="347"/>
        <v>330.69</v>
      </c>
      <c r="H595" s="44">
        <f t="shared" si="347"/>
        <v>330.69</v>
      </c>
      <c r="I595" s="44">
        <f t="shared" si="347"/>
        <v>330.69</v>
      </c>
      <c r="J595" s="44">
        <f t="shared" si="347"/>
        <v>330.69</v>
      </c>
      <c r="K595" s="44">
        <f t="shared" si="347"/>
        <v>330.69</v>
      </c>
      <c r="L595" s="44">
        <f t="shared" si="347"/>
        <v>330.69</v>
      </c>
      <c r="M595" s="44">
        <f t="shared" si="347"/>
        <v>330.69</v>
      </c>
      <c r="N595" s="44">
        <f t="shared" si="347"/>
        <v>330.69</v>
      </c>
      <c r="O595" s="44">
        <f t="shared" si="347"/>
        <v>330.69</v>
      </c>
      <c r="P595" s="44">
        <f t="shared" si="347"/>
        <v>330.69</v>
      </c>
      <c r="Q595" s="44">
        <f t="shared" si="347"/>
        <v>330.69</v>
      </c>
      <c r="R595" s="44">
        <f t="shared" si="347"/>
        <v>330.69</v>
      </c>
      <c r="S595" s="44">
        <f t="shared" si="347"/>
        <v>330.69</v>
      </c>
      <c r="T595" s="44">
        <f t="shared" si="347"/>
        <v>330.69</v>
      </c>
      <c r="U595" s="44">
        <f t="shared" si="347"/>
        <v>330.69</v>
      </c>
      <c r="V595" s="44">
        <f t="shared" si="347"/>
        <v>330.69</v>
      </c>
      <c r="W595" s="44">
        <f t="shared" si="347"/>
        <v>330.69</v>
      </c>
      <c r="X595" s="44">
        <f t="shared" si="347"/>
        <v>330.69</v>
      </c>
      <c r="Y595" s="44">
        <f t="shared" si="347"/>
        <v>330.69</v>
      </c>
      <c r="Z595" s="44">
        <f t="shared" si="347"/>
        <v>330.69</v>
      </c>
      <c r="AA595" s="44">
        <f t="shared" si="347"/>
        <v>330.69</v>
      </c>
    </row>
    <row r="596" spans="1:27" x14ac:dyDescent="0.2">
      <c r="A596" s="90" t="s">
        <v>1427</v>
      </c>
      <c r="B596" s="28" t="str">
        <f>"27"&amp;"."&amp;$B$640&amp;"."&amp;$B$641</f>
        <v>27.04.2023</v>
      </c>
      <c r="C596" s="82" t="s">
        <v>76</v>
      </c>
      <c r="D596" s="83">
        <f>ROUND(((D597+D598+D600+D599)/1000),5)</f>
        <v>2.0520399999999999</v>
      </c>
      <c r="E596" s="83">
        <f>ROUND(((E597+E598+E600+E599)/1000),5)</f>
        <v>1.8807100000000001</v>
      </c>
      <c r="F596" s="83">
        <f>ROUND(((F597+F598+F600+F599)/1000),5)</f>
        <v>1.87436</v>
      </c>
      <c r="G596" s="83">
        <f t="shared" ref="G596:AA596" si="348">ROUND(((G597+G598+G600+G599)/1000),5)</f>
        <v>1.86809</v>
      </c>
      <c r="H596" s="83">
        <f t="shared" si="348"/>
        <v>1.8741099999999999</v>
      </c>
      <c r="I596" s="83">
        <f t="shared" si="348"/>
        <v>1.90419</v>
      </c>
      <c r="J596" s="83">
        <f t="shared" si="348"/>
        <v>2.15225</v>
      </c>
      <c r="K596" s="83">
        <f t="shared" si="348"/>
        <v>2.4671099999999999</v>
      </c>
      <c r="L596" s="83">
        <f t="shared" si="348"/>
        <v>2.6816599999999999</v>
      </c>
      <c r="M596" s="83">
        <f t="shared" si="348"/>
        <v>2.77521</v>
      </c>
      <c r="N596" s="83">
        <f t="shared" si="348"/>
        <v>2.7607200000000001</v>
      </c>
      <c r="O596" s="83">
        <f t="shared" si="348"/>
        <v>2.78085</v>
      </c>
      <c r="P596" s="83">
        <f t="shared" si="348"/>
        <v>2.7844799999999998</v>
      </c>
      <c r="Q596" s="83">
        <f t="shared" si="348"/>
        <v>2.8195100000000002</v>
      </c>
      <c r="R596" s="83">
        <f t="shared" si="348"/>
        <v>2.7657099999999999</v>
      </c>
      <c r="S596" s="83">
        <f t="shared" si="348"/>
        <v>2.74986</v>
      </c>
      <c r="T596" s="83">
        <f t="shared" si="348"/>
        <v>2.7126600000000001</v>
      </c>
      <c r="U596" s="83">
        <f t="shared" si="348"/>
        <v>2.6939199999999999</v>
      </c>
      <c r="V596" s="83">
        <f t="shared" si="348"/>
        <v>2.66852</v>
      </c>
      <c r="W596" s="83">
        <f t="shared" si="348"/>
        <v>2.6917399999999998</v>
      </c>
      <c r="X596" s="83">
        <f t="shared" si="348"/>
        <v>2.74011</v>
      </c>
      <c r="Y596" s="83">
        <f t="shared" si="348"/>
        <v>2.7399100000000001</v>
      </c>
      <c r="Z596" s="83">
        <f t="shared" si="348"/>
        <v>2.5143</v>
      </c>
      <c r="AA596" s="83">
        <f t="shared" si="348"/>
        <v>2.1549100000000001</v>
      </c>
    </row>
    <row r="597" spans="1:27" ht="12.75" customHeight="1" outlineLevel="1" x14ac:dyDescent="0.2">
      <c r="A597" s="91" t="s">
        <v>1428</v>
      </c>
      <c r="B597" s="63" t="s">
        <v>233</v>
      </c>
      <c r="C597" s="43" t="s">
        <v>79</v>
      </c>
      <c r="D597" s="44">
        <v>1281.03</v>
      </c>
      <c r="E597" s="44">
        <v>1109.7</v>
      </c>
      <c r="F597" s="44">
        <v>1103.3499999999999</v>
      </c>
      <c r="G597" s="44">
        <v>1097.08</v>
      </c>
      <c r="H597" s="44">
        <v>1103.0999999999999</v>
      </c>
      <c r="I597" s="44">
        <v>1133.18</v>
      </c>
      <c r="J597" s="44">
        <v>1381.24</v>
      </c>
      <c r="K597" s="44">
        <v>1696.1</v>
      </c>
      <c r="L597" s="44">
        <v>1910.65</v>
      </c>
      <c r="M597" s="44">
        <v>2004.2</v>
      </c>
      <c r="N597" s="44">
        <v>1989.71</v>
      </c>
      <c r="O597" s="44">
        <v>2009.84</v>
      </c>
      <c r="P597" s="44">
        <v>2013.47</v>
      </c>
      <c r="Q597" s="44">
        <v>2048.5</v>
      </c>
      <c r="R597" s="44">
        <v>1994.7</v>
      </c>
      <c r="S597" s="44">
        <v>1978.85</v>
      </c>
      <c r="T597" s="44">
        <v>1941.65</v>
      </c>
      <c r="U597" s="44">
        <v>1922.91</v>
      </c>
      <c r="V597" s="44">
        <v>1897.51</v>
      </c>
      <c r="W597" s="44">
        <v>1920.73</v>
      </c>
      <c r="X597" s="44">
        <v>1969.1</v>
      </c>
      <c r="Y597" s="44">
        <v>1968.9</v>
      </c>
      <c r="Z597" s="44">
        <v>1743.29</v>
      </c>
      <c r="AA597" s="44">
        <v>1383.9</v>
      </c>
    </row>
    <row r="598" spans="1:27" ht="12.75" customHeight="1" outlineLevel="1" x14ac:dyDescent="0.2">
      <c r="A598" s="91" t="s">
        <v>1429</v>
      </c>
      <c r="B598" s="63" t="s">
        <v>90</v>
      </c>
      <c r="C598" s="43" t="s">
        <v>79</v>
      </c>
      <c r="D598" s="44">
        <f>$D$468</f>
        <v>434.18</v>
      </c>
      <c r="E598" s="44">
        <f t="shared" ref="E598:AA598" si="349">$D$468</f>
        <v>434.18</v>
      </c>
      <c r="F598" s="44">
        <f t="shared" si="349"/>
        <v>434.18</v>
      </c>
      <c r="G598" s="44">
        <f t="shared" si="349"/>
        <v>434.18</v>
      </c>
      <c r="H598" s="44">
        <f t="shared" si="349"/>
        <v>434.18</v>
      </c>
      <c r="I598" s="44">
        <f t="shared" si="349"/>
        <v>434.18</v>
      </c>
      <c r="J598" s="44">
        <f t="shared" si="349"/>
        <v>434.18</v>
      </c>
      <c r="K598" s="44">
        <f t="shared" si="349"/>
        <v>434.18</v>
      </c>
      <c r="L598" s="44">
        <f t="shared" si="349"/>
        <v>434.18</v>
      </c>
      <c r="M598" s="44">
        <f t="shared" si="349"/>
        <v>434.18</v>
      </c>
      <c r="N598" s="44">
        <f t="shared" si="349"/>
        <v>434.18</v>
      </c>
      <c r="O598" s="44">
        <f t="shared" si="349"/>
        <v>434.18</v>
      </c>
      <c r="P598" s="44">
        <f t="shared" si="349"/>
        <v>434.18</v>
      </c>
      <c r="Q598" s="44">
        <f t="shared" si="349"/>
        <v>434.18</v>
      </c>
      <c r="R598" s="44">
        <f t="shared" si="349"/>
        <v>434.18</v>
      </c>
      <c r="S598" s="44">
        <f t="shared" si="349"/>
        <v>434.18</v>
      </c>
      <c r="T598" s="44">
        <f t="shared" si="349"/>
        <v>434.18</v>
      </c>
      <c r="U598" s="44">
        <f t="shared" si="349"/>
        <v>434.18</v>
      </c>
      <c r="V598" s="44">
        <f t="shared" si="349"/>
        <v>434.18</v>
      </c>
      <c r="W598" s="44">
        <f t="shared" si="349"/>
        <v>434.18</v>
      </c>
      <c r="X598" s="44">
        <f t="shared" si="349"/>
        <v>434.18</v>
      </c>
      <c r="Y598" s="44">
        <f t="shared" si="349"/>
        <v>434.18</v>
      </c>
      <c r="Z598" s="44">
        <f t="shared" si="349"/>
        <v>434.18</v>
      </c>
      <c r="AA598" s="44">
        <f t="shared" si="349"/>
        <v>434.18</v>
      </c>
    </row>
    <row r="599" spans="1:27" ht="12.75" customHeight="1" outlineLevel="1" x14ac:dyDescent="0.2">
      <c r="A599" s="91" t="s">
        <v>1430</v>
      </c>
      <c r="B599" s="63" t="s">
        <v>83</v>
      </c>
      <c r="C599" s="43" t="s">
        <v>79</v>
      </c>
      <c r="D599" s="44">
        <v>6.14</v>
      </c>
      <c r="E599" s="44">
        <v>6.14</v>
      </c>
      <c r="F599" s="44">
        <v>6.14</v>
      </c>
      <c r="G599" s="44">
        <v>6.14</v>
      </c>
      <c r="H599" s="44">
        <v>6.14</v>
      </c>
      <c r="I599" s="44">
        <v>6.14</v>
      </c>
      <c r="J599" s="44">
        <v>6.14</v>
      </c>
      <c r="K599" s="44">
        <v>6.14</v>
      </c>
      <c r="L599" s="44">
        <v>6.14</v>
      </c>
      <c r="M599" s="44">
        <v>6.14</v>
      </c>
      <c r="N599" s="44">
        <v>6.14</v>
      </c>
      <c r="O599" s="44">
        <v>6.14</v>
      </c>
      <c r="P599" s="44">
        <v>6.14</v>
      </c>
      <c r="Q599" s="44">
        <v>6.14</v>
      </c>
      <c r="R599" s="44">
        <v>6.14</v>
      </c>
      <c r="S599" s="44">
        <v>6.14</v>
      </c>
      <c r="T599" s="44">
        <v>6.14</v>
      </c>
      <c r="U599" s="44">
        <v>6.14</v>
      </c>
      <c r="V599" s="44">
        <v>6.14</v>
      </c>
      <c r="W599" s="44">
        <v>6.14</v>
      </c>
      <c r="X599" s="44">
        <v>6.14</v>
      </c>
      <c r="Y599" s="44">
        <v>6.14</v>
      </c>
      <c r="Z599" s="44">
        <v>6.14</v>
      </c>
      <c r="AA599" s="44">
        <v>6.14</v>
      </c>
    </row>
    <row r="600" spans="1:27" ht="12.75" customHeight="1" outlineLevel="1" x14ac:dyDescent="0.2">
      <c r="A600" s="91" t="s">
        <v>1431</v>
      </c>
      <c r="B600" s="63" t="s">
        <v>81</v>
      </c>
      <c r="C600" s="43" t="s">
        <v>79</v>
      </c>
      <c r="D600" s="44">
        <f>$D$11</f>
        <v>330.69</v>
      </c>
      <c r="E600" s="44">
        <f t="shared" ref="E600:AA600" si="350">$D$11</f>
        <v>330.69</v>
      </c>
      <c r="F600" s="44">
        <f t="shared" si="350"/>
        <v>330.69</v>
      </c>
      <c r="G600" s="44">
        <f t="shared" si="350"/>
        <v>330.69</v>
      </c>
      <c r="H600" s="44">
        <f t="shared" si="350"/>
        <v>330.69</v>
      </c>
      <c r="I600" s="44">
        <f t="shared" si="350"/>
        <v>330.69</v>
      </c>
      <c r="J600" s="44">
        <f t="shared" si="350"/>
        <v>330.69</v>
      </c>
      <c r="K600" s="44">
        <f t="shared" si="350"/>
        <v>330.69</v>
      </c>
      <c r="L600" s="44">
        <f t="shared" si="350"/>
        <v>330.69</v>
      </c>
      <c r="M600" s="44">
        <f t="shared" si="350"/>
        <v>330.69</v>
      </c>
      <c r="N600" s="44">
        <f t="shared" si="350"/>
        <v>330.69</v>
      </c>
      <c r="O600" s="44">
        <f t="shared" si="350"/>
        <v>330.69</v>
      </c>
      <c r="P600" s="44">
        <f t="shared" si="350"/>
        <v>330.69</v>
      </c>
      <c r="Q600" s="44">
        <f t="shared" si="350"/>
        <v>330.69</v>
      </c>
      <c r="R600" s="44">
        <f t="shared" si="350"/>
        <v>330.69</v>
      </c>
      <c r="S600" s="44">
        <f t="shared" si="350"/>
        <v>330.69</v>
      </c>
      <c r="T600" s="44">
        <f t="shared" si="350"/>
        <v>330.69</v>
      </c>
      <c r="U600" s="44">
        <f t="shared" si="350"/>
        <v>330.69</v>
      </c>
      <c r="V600" s="44">
        <f t="shared" si="350"/>
        <v>330.69</v>
      </c>
      <c r="W600" s="44">
        <f t="shared" si="350"/>
        <v>330.69</v>
      </c>
      <c r="X600" s="44">
        <f t="shared" si="350"/>
        <v>330.69</v>
      </c>
      <c r="Y600" s="44">
        <f t="shared" si="350"/>
        <v>330.69</v>
      </c>
      <c r="Z600" s="44">
        <f t="shared" si="350"/>
        <v>330.69</v>
      </c>
      <c r="AA600" s="44">
        <f t="shared" si="350"/>
        <v>330.69</v>
      </c>
    </row>
    <row r="601" spans="1:27" x14ac:dyDescent="0.2">
      <c r="A601" s="90" t="s">
        <v>1432</v>
      </c>
      <c r="B601" s="28" t="str">
        <f>"28"&amp;"."&amp;$B$640&amp;"."&amp;$B$641</f>
        <v>28.04.2023</v>
      </c>
      <c r="C601" s="82" t="s">
        <v>76</v>
      </c>
      <c r="D601" s="83">
        <f>ROUND(((D602+D603+D605+D604)/1000),5)</f>
        <v>2.04589</v>
      </c>
      <c r="E601" s="83">
        <f>ROUND(((E602+E603+E605+E604)/1000),5)</f>
        <v>1.88046</v>
      </c>
      <c r="F601" s="83">
        <f>ROUND(((F602+F603+F605+F604)/1000),5)</f>
        <v>1.8714500000000001</v>
      </c>
      <c r="G601" s="83">
        <f t="shared" ref="G601:AA601" si="351">ROUND(((G602+G603+G605+G604)/1000),5)</f>
        <v>1.86425</v>
      </c>
      <c r="H601" s="83">
        <f t="shared" si="351"/>
        <v>1.8776600000000001</v>
      </c>
      <c r="I601" s="83">
        <f t="shared" si="351"/>
        <v>1.91734</v>
      </c>
      <c r="J601" s="83">
        <f t="shared" si="351"/>
        <v>2.19299</v>
      </c>
      <c r="K601" s="83">
        <f t="shared" si="351"/>
        <v>2.4787599999999999</v>
      </c>
      <c r="L601" s="83">
        <f t="shared" si="351"/>
        <v>2.7061299999999999</v>
      </c>
      <c r="M601" s="83">
        <f t="shared" si="351"/>
        <v>2.82117</v>
      </c>
      <c r="N601" s="83">
        <f t="shared" si="351"/>
        <v>2.8296899999999998</v>
      </c>
      <c r="O601" s="83">
        <f t="shared" si="351"/>
        <v>2.8525399999999999</v>
      </c>
      <c r="P601" s="83">
        <f t="shared" si="351"/>
        <v>2.85162</v>
      </c>
      <c r="Q601" s="83">
        <f t="shared" si="351"/>
        <v>2.8505600000000002</v>
      </c>
      <c r="R601" s="83">
        <f t="shared" si="351"/>
        <v>2.8334700000000002</v>
      </c>
      <c r="S601" s="83">
        <f t="shared" si="351"/>
        <v>2.82233</v>
      </c>
      <c r="T601" s="83">
        <f t="shared" si="351"/>
        <v>2.81535</v>
      </c>
      <c r="U601" s="83">
        <f t="shared" si="351"/>
        <v>2.7371500000000002</v>
      </c>
      <c r="V601" s="83">
        <f t="shared" si="351"/>
        <v>2.7283400000000002</v>
      </c>
      <c r="W601" s="83">
        <f t="shared" si="351"/>
        <v>2.7124000000000001</v>
      </c>
      <c r="X601" s="83">
        <f t="shared" si="351"/>
        <v>2.7521499999999999</v>
      </c>
      <c r="Y601" s="83">
        <f t="shared" si="351"/>
        <v>2.81745</v>
      </c>
      <c r="Z601" s="83">
        <f t="shared" si="351"/>
        <v>2.6088300000000002</v>
      </c>
      <c r="AA601" s="83">
        <f t="shared" si="351"/>
        <v>2.4548000000000001</v>
      </c>
    </row>
    <row r="602" spans="1:27" ht="12.75" customHeight="1" outlineLevel="1" x14ac:dyDescent="0.2">
      <c r="A602" s="91" t="s">
        <v>1433</v>
      </c>
      <c r="B602" s="63" t="s">
        <v>233</v>
      </c>
      <c r="C602" s="43" t="s">
        <v>79</v>
      </c>
      <c r="D602" s="44">
        <v>1274.8800000000001</v>
      </c>
      <c r="E602" s="44">
        <v>1109.45</v>
      </c>
      <c r="F602" s="44">
        <v>1100.44</v>
      </c>
      <c r="G602" s="44">
        <v>1093.24</v>
      </c>
      <c r="H602" s="44">
        <v>1106.6500000000001</v>
      </c>
      <c r="I602" s="44">
        <v>1146.33</v>
      </c>
      <c r="J602" s="44">
        <v>1421.98</v>
      </c>
      <c r="K602" s="44">
        <v>1707.75</v>
      </c>
      <c r="L602" s="44">
        <v>1935.12</v>
      </c>
      <c r="M602" s="44">
        <v>2050.16</v>
      </c>
      <c r="N602" s="44">
        <v>2058.6799999999998</v>
      </c>
      <c r="O602" s="44">
        <v>2081.5300000000002</v>
      </c>
      <c r="P602" s="44">
        <v>2080.61</v>
      </c>
      <c r="Q602" s="44">
        <v>2079.5500000000002</v>
      </c>
      <c r="R602" s="44">
        <v>2062.46</v>
      </c>
      <c r="S602" s="44">
        <v>2051.3200000000002</v>
      </c>
      <c r="T602" s="44">
        <v>2044.34</v>
      </c>
      <c r="U602" s="44">
        <v>1966.14</v>
      </c>
      <c r="V602" s="44">
        <v>1957.33</v>
      </c>
      <c r="W602" s="44">
        <v>1941.39</v>
      </c>
      <c r="X602" s="44">
        <v>1981.14</v>
      </c>
      <c r="Y602" s="44">
        <v>2046.44</v>
      </c>
      <c r="Z602" s="44">
        <v>1837.82</v>
      </c>
      <c r="AA602" s="44">
        <v>1683.79</v>
      </c>
    </row>
    <row r="603" spans="1:27" ht="12.75" customHeight="1" outlineLevel="1" x14ac:dyDescent="0.2">
      <c r="A603" s="91" t="s">
        <v>1434</v>
      </c>
      <c r="B603" s="63" t="s">
        <v>90</v>
      </c>
      <c r="C603" s="43" t="s">
        <v>79</v>
      </c>
      <c r="D603" s="44">
        <f>$D$468</f>
        <v>434.18</v>
      </c>
      <c r="E603" s="44">
        <f t="shared" ref="E603:AA603" si="352">$D$468</f>
        <v>434.18</v>
      </c>
      <c r="F603" s="44">
        <f t="shared" si="352"/>
        <v>434.18</v>
      </c>
      <c r="G603" s="44">
        <f t="shared" si="352"/>
        <v>434.18</v>
      </c>
      <c r="H603" s="44">
        <f t="shared" si="352"/>
        <v>434.18</v>
      </c>
      <c r="I603" s="44">
        <f t="shared" si="352"/>
        <v>434.18</v>
      </c>
      <c r="J603" s="44">
        <f t="shared" si="352"/>
        <v>434.18</v>
      </c>
      <c r="K603" s="44">
        <f t="shared" si="352"/>
        <v>434.18</v>
      </c>
      <c r="L603" s="44">
        <f t="shared" si="352"/>
        <v>434.18</v>
      </c>
      <c r="M603" s="44">
        <f t="shared" si="352"/>
        <v>434.18</v>
      </c>
      <c r="N603" s="44">
        <f t="shared" si="352"/>
        <v>434.18</v>
      </c>
      <c r="O603" s="44">
        <f t="shared" si="352"/>
        <v>434.18</v>
      </c>
      <c r="P603" s="44">
        <f t="shared" si="352"/>
        <v>434.18</v>
      </c>
      <c r="Q603" s="44">
        <f t="shared" si="352"/>
        <v>434.18</v>
      </c>
      <c r="R603" s="44">
        <f t="shared" si="352"/>
        <v>434.18</v>
      </c>
      <c r="S603" s="44">
        <f t="shared" si="352"/>
        <v>434.18</v>
      </c>
      <c r="T603" s="44">
        <f t="shared" si="352"/>
        <v>434.18</v>
      </c>
      <c r="U603" s="44">
        <f t="shared" si="352"/>
        <v>434.18</v>
      </c>
      <c r="V603" s="44">
        <f t="shared" si="352"/>
        <v>434.18</v>
      </c>
      <c r="W603" s="44">
        <f t="shared" si="352"/>
        <v>434.18</v>
      </c>
      <c r="X603" s="44">
        <f t="shared" si="352"/>
        <v>434.18</v>
      </c>
      <c r="Y603" s="44">
        <f t="shared" si="352"/>
        <v>434.18</v>
      </c>
      <c r="Z603" s="44">
        <f t="shared" si="352"/>
        <v>434.18</v>
      </c>
      <c r="AA603" s="44">
        <f t="shared" si="352"/>
        <v>434.18</v>
      </c>
    </row>
    <row r="604" spans="1:27" ht="12.75" customHeight="1" outlineLevel="1" x14ac:dyDescent="0.2">
      <c r="A604" s="91" t="s">
        <v>1435</v>
      </c>
      <c r="B604" s="63" t="s">
        <v>83</v>
      </c>
      <c r="C604" s="43" t="s">
        <v>79</v>
      </c>
      <c r="D604" s="44">
        <v>6.14</v>
      </c>
      <c r="E604" s="44">
        <v>6.14</v>
      </c>
      <c r="F604" s="44">
        <v>6.14</v>
      </c>
      <c r="G604" s="44">
        <v>6.14</v>
      </c>
      <c r="H604" s="44">
        <v>6.14</v>
      </c>
      <c r="I604" s="44">
        <v>6.14</v>
      </c>
      <c r="J604" s="44">
        <v>6.14</v>
      </c>
      <c r="K604" s="44">
        <v>6.14</v>
      </c>
      <c r="L604" s="44">
        <v>6.14</v>
      </c>
      <c r="M604" s="44">
        <v>6.14</v>
      </c>
      <c r="N604" s="44">
        <v>6.14</v>
      </c>
      <c r="O604" s="44">
        <v>6.14</v>
      </c>
      <c r="P604" s="44">
        <v>6.14</v>
      </c>
      <c r="Q604" s="44">
        <v>6.14</v>
      </c>
      <c r="R604" s="44">
        <v>6.14</v>
      </c>
      <c r="S604" s="44">
        <v>6.14</v>
      </c>
      <c r="T604" s="44">
        <v>6.14</v>
      </c>
      <c r="U604" s="44">
        <v>6.14</v>
      </c>
      <c r="V604" s="44">
        <v>6.14</v>
      </c>
      <c r="W604" s="44">
        <v>6.14</v>
      </c>
      <c r="X604" s="44">
        <v>6.14</v>
      </c>
      <c r="Y604" s="44">
        <v>6.14</v>
      </c>
      <c r="Z604" s="44">
        <v>6.14</v>
      </c>
      <c r="AA604" s="44">
        <v>6.14</v>
      </c>
    </row>
    <row r="605" spans="1:27" ht="12.75" customHeight="1" outlineLevel="1" x14ac:dyDescent="0.2">
      <c r="A605" s="91" t="s">
        <v>1436</v>
      </c>
      <c r="B605" s="63" t="s">
        <v>81</v>
      </c>
      <c r="C605" s="43" t="s">
        <v>79</v>
      </c>
      <c r="D605" s="44">
        <f>$D$11</f>
        <v>330.69</v>
      </c>
      <c r="E605" s="44">
        <f t="shared" ref="E605:AA605" si="353">$D$11</f>
        <v>330.69</v>
      </c>
      <c r="F605" s="44">
        <f t="shared" si="353"/>
        <v>330.69</v>
      </c>
      <c r="G605" s="44">
        <f t="shared" si="353"/>
        <v>330.69</v>
      </c>
      <c r="H605" s="44">
        <f t="shared" si="353"/>
        <v>330.69</v>
      </c>
      <c r="I605" s="44">
        <f t="shared" si="353"/>
        <v>330.69</v>
      </c>
      <c r="J605" s="44">
        <f t="shared" si="353"/>
        <v>330.69</v>
      </c>
      <c r="K605" s="44">
        <f t="shared" si="353"/>
        <v>330.69</v>
      </c>
      <c r="L605" s="44">
        <f t="shared" si="353"/>
        <v>330.69</v>
      </c>
      <c r="M605" s="44">
        <f t="shared" si="353"/>
        <v>330.69</v>
      </c>
      <c r="N605" s="44">
        <f t="shared" si="353"/>
        <v>330.69</v>
      </c>
      <c r="O605" s="44">
        <f t="shared" si="353"/>
        <v>330.69</v>
      </c>
      <c r="P605" s="44">
        <f t="shared" si="353"/>
        <v>330.69</v>
      </c>
      <c r="Q605" s="44">
        <f t="shared" si="353"/>
        <v>330.69</v>
      </c>
      <c r="R605" s="44">
        <f t="shared" si="353"/>
        <v>330.69</v>
      </c>
      <c r="S605" s="44">
        <f t="shared" si="353"/>
        <v>330.69</v>
      </c>
      <c r="T605" s="44">
        <f t="shared" si="353"/>
        <v>330.69</v>
      </c>
      <c r="U605" s="44">
        <f t="shared" si="353"/>
        <v>330.69</v>
      </c>
      <c r="V605" s="44">
        <f t="shared" si="353"/>
        <v>330.69</v>
      </c>
      <c r="W605" s="44">
        <f t="shared" si="353"/>
        <v>330.69</v>
      </c>
      <c r="X605" s="44">
        <f t="shared" si="353"/>
        <v>330.69</v>
      </c>
      <c r="Y605" s="44">
        <f t="shared" si="353"/>
        <v>330.69</v>
      </c>
      <c r="Z605" s="44">
        <f t="shared" si="353"/>
        <v>330.69</v>
      </c>
      <c r="AA605" s="44">
        <f t="shared" si="353"/>
        <v>330.69</v>
      </c>
    </row>
    <row r="606" spans="1:27" x14ac:dyDescent="0.2">
      <c r="A606" s="90" t="s">
        <v>1437</v>
      </c>
      <c r="B606" s="28" t="str">
        <f>"29"&amp;"."&amp;$B$640&amp;"."&amp;$B$641</f>
        <v>29.04.2023</v>
      </c>
      <c r="C606" s="82" t="s">
        <v>76</v>
      </c>
      <c r="D606" s="83">
        <f>ROUND(((D607+D608+D610+D609)/1000),5)</f>
        <v>2.4317700000000002</v>
      </c>
      <c r="E606" s="83">
        <f>ROUND(((E607+E608+E610+E609)/1000),5)</f>
        <v>2.27094</v>
      </c>
      <c r="F606" s="83">
        <f>ROUND(((F607+F608+F610+F609)/1000),5)</f>
        <v>2.1063299999999998</v>
      </c>
      <c r="G606" s="83">
        <f t="shared" ref="G606:AA606" si="354">ROUND(((G607+G608+G610+G609)/1000),5)</f>
        <v>2.0630000000000002</v>
      </c>
      <c r="H606" s="83">
        <f t="shared" si="354"/>
        <v>2.07639</v>
      </c>
      <c r="I606" s="83">
        <f t="shared" si="354"/>
        <v>2.0847099999999998</v>
      </c>
      <c r="J606" s="83">
        <f t="shared" si="354"/>
        <v>2.1164399999999999</v>
      </c>
      <c r="K606" s="83">
        <f t="shared" si="354"/>
        <v>2.3122400000000001</v>
      </c>
      <c r="L606" s="83">
        <f t="shared" si="354"/>
        <v>2.5706699999999998</v>
      </c>
      <c r="M606" s="83">
        <f t="shared" si="354"/>
        <v>2.798</v>
      </c>
      <c r="N606" s="83">
        <f t="shared" si="354"/>
        <v>2.8470900000000001</v>
      </c>
      <c r="O606" s="83">
        <f t="shared" si="354"/>
        <v>2.8435100000000002</v>
      </c>
      <c r="P606" s="83">
        <f t="shared" si="354"/>
        <v>2.7639800000000001</v>
      </c>
      <c r="Q606" s="83">
        <f t="shared" si="354"/>
        <v>2.7577400000000001</v>
      </c>
      <c r="R606" s="83">
        <f t="shared" si="354"/>
        <v>2.7252200000000002</v>
      </c>
      <c r="S606" s="83">
        <f t="shared" si="354"/>
        <v>2.6846800000000002</v>
      </c>
      <c r="T606" s="83">
        <f t="shared" si="354"/>
        <v>2.7416999999999998</v>
      </c>
      <c r="U606" s="83">
        <f t="shared" si="354"/>
        <v>2.7436699999999998</v>
      </c>
      <c r="V606" s="83">
        <f t="shared" si="354"/>
        <v>2.75027</v>
      </c>
      <c r="W606" s="83">
        <f t="shared" si="354"/>
        <v>2.8712300000000002</v>
      </c>
      <c r="X606" s="83">
        <f t="shared" si="354"/>
        <v>2.9468899999999998</v>
      </c>
      <c r="Y606" s="83">
        <f t="shared" si="354"/>
        <v>2.7909299999999999</v>
      </c>
      <c r="Z606" s="83">
        <f t="shared" si="354"/>
        <v>2.5634299999999999</v>
      </c>
      <c r="AA606" s="83">
        <f t="shared" si="354"/>
        <v>2.4449100000000001</v>
      </c>
    </row>
    <row r="607" spans="1:27" ht="12.75" customHeight="1" outlineLevel="1" x14ac:dyDescent="0.2">
      <c r="A607" s="91" t="s">
        <v>1438</v>
      </c>
      <c r="B607" s="63" t="s">
        <v>233</v>
      </c>
      <c r="C607" s="43" t="s">
        <v>79</v>
      </c>
      <c r="D607" s="44">
        <v>1660.76</v>
      </c>
      <c r="E607" s="44">
        <v>1499.93</v>
      </c>
      <c r="F607" s="44">
        <v>1335.32</v>
      </c>
      <c r="G607" s="44">
        <v>1291.99</v>
      </c>
      <c r="H607" s="44">
        <v>1305.3800000000001</v>
      </c>
      <c r="I607" s="44">
        <v>1313.7</v>
      </c>
      <c r="J607" s="44">
        <v>1345.43</v>
      </c>
      <c r="K607" s="44">
        <v>1541.23</v>
      </c>
      <c r="L607" s="44">
        <v>1799.66</v>
      </c>
      <c r="M607" s="44">
        <v>2026.99</v>
      </c>
      <c r="N607" s="44">
        <v>2076.08</v>
      </c>
      <c r="O607" s="44">
        <v>2072.5</v>
      </c>
      <c r="P607" s="44">
        <v>1992.97</v>
      </c>
      <c r="Q607" s="44">
        <v>1986.73</v>
      </c>
      <c r="R607" s="44">
        <v>1954.21</v>
      </c>
      <c r="S607" s="44">
        <v>1913.67</v>
      </c>
      <c r="T607" s="44">
        <v>1970.69</v>
      </c>
      <c r="U607" s="44">
        <v>1972.66</v>
      </c>
      <c r="V607" s="44">
        <v>1979.26</v>
      </c>
      <c r="W607" s="44">
        <v>2100.2199999999998</v>
      </c>
      <c r="X607" s="44">
        <v>2175.88</v>
      </c>
      <c r="Y607" s="44">
        <v>2019.92</v>
      </c>
      <c r="Z607" s="44">
        <v>1792.42</v>
      </c>
      <c r="AA607" s="44">
        <v>1673.9</v>
      </c>
    </row>
    <row r="608" spans="1:27" ht="12.75" customHeight="1" outlineLevel="1" x14ac:dyDescent="0.2">
      <c r="A608" s="91" t="s">
        <v>1439</v>
      </c>
      <c r="B608" s="63" t="s">
        <v>90</v>
      </c>
      <c r="C608" s="43" t="s">
        <v>79</v>
      </c>
      <c r="D608" s="44">
        <f>$D$468</f>
        <v>434.18</v>
      </c>
      <c r="E608" s="44">
        <f t="shared" ref="E608:AA608" si="355">$D$468</f>
        <v>434.18</v>
      </c>
      <c r="F608" s="44">
        <f t="shared" si="355"/>
        <v>434.18</v>
      </c>
      <c r="G608" s="44">
        <f t="shared" si="355"/>
        <v>434.18</v>
      </c>
      <c r="H608" s="44">
        <f t="shared" si="355"/>
        <v>434.18</v>
      </c>
      <c r="I608" s="44">
        <f t="shared" si="355"/>
        <v>434.18</v>
      </c>
      <c r="J608" s="44">
        <f t="shared" si="355"/>
        <v>434.18</v>
      </c>
      <c r="K608" s="44">
        <f t="shared" si="355"/>
        <v>434.18</v>
      </c>
      <c r="L608" s="44">
        <f t="shared" si="355"/>
        <v>434.18</v>
      </c>
      <c r="M608" s="44">
        <f t="shared" si="355"/>
        <v>434.18</v>
      </c>
      <c r="N608" s="44">
        <f t="shared" si="355"/>
        <v>434.18</v>
      </c>
      <c r="O608" s="44">
        <f t="shared" si="355"/>
        <v>434.18</v>
      </c>
      <c r="P608" s="44">
        <f t="shared" si="355"/>
        <v>434.18</v>
      </c>
      <c r="Q608" s="44">
        <f t="shared" si="355"/>
        <v>434.18</v>
      </c>
      <c r="R608" s="44">
        <f t="shared" si="355"/>
        <v>434.18</v>
      </c>
      <c r="S608" s="44">
        <f t="shared" si="355"/>
        <v>434.18</v>
      </c>
      <c r="T608" s="44">
        <f t="shared" si="355"/>
        <v>434.18</v>
      </c>
      <c r="U608" s="44">
        <f t="shared" si="355"/>
        <v>434.18</v>
      </c>
      <c r="V608" s="44">
        <f t="shared" si="355"/>
        <v>434.18</v>
      </c>
      <c r="W608" s="44">
        <f t="shared" si="355"/>
        <v>434.18</v>
      </c>
      <c r="X608" s="44">
        <f t="shared" si="355"/>
        <v>434.18</v>
      </c>
      <c r="Y608" s="44">
        <f t="shared" si="355"/>
        <v>434.18</v>
      </c>
      <c r="Z608" s="44">
        <f t="shared" si="355"/>
        <v>434.18</v>
      </c>
      <c r="AA608" s="44">
        <f t="shared" si="355"/>
        <v>434.18</v>
      </c>
    </row>
    <row r="609" spans="1:27" ht="12.75" customHeight="1" outlineLevel="1" x14ac:dyDescent="0.2">
      <c r="A609" s="91" t="s">
        <v>1440</v>
      </c>
      <c r="B609" s="63" t="s">
        <v>83</v>
      </c>
      <c r="C609" s="43" t="s">
        <v>79</v>
      </c>
      <c r="D609" s="44">
        <v>6.14</v>
      </c>
      <c r="E609" s="44">
        <v>6.14</v>
      </c>
      <c r="F609" s="44">
        <v>6.14</v>
      </c>
      <c r="G609" s="44">
        <v>6.14</v>
      </c>
      <c r="H609" s="44">
        <v>6.14</v>
      </c>
      <c r="I609" s="44">
        <v>6.14</v>
      </c>
      <c r="J609" s="44">
        <v>6.14</v>
      </c>
      <c r="K609" s="44">
        <v>6.14</v>
      </c>
      <c r="L609" s="44">
        <v>6.14</v>
      </c>
      <c r="M609" s="44">
        <v>6.14</v>
      </c>
      <c r="N609" s="44">
        <v>6.14</v>
      </c>
      <c r="O609" s="44">
        <v>6.14</v>
      </c>
      <c r="P609" s="44">
        <v>6.14</v>
      </c>
      <c r="Q609" s="44">
        <v>6.14</v>
      </c>
      <c r="R609" s="44">
        <v>6.14</v>
      </c>
      <c r="S609" s="44">
        <v>6.14</v>
      </c>
      <c r="T609" s="44">
        <v>6.14</v>
      </c>
      <c r="U609" s="44">
        <v>6.14</v>
      </c>
      <c r="V609" s="44">
        <v>6.14</v>
      </c>
      <c r="W609" s="44">
        <v>6.14</v>
      </c>
      <c r="X609" s="44">
        <v>6.14</v>
      </c>
      <c r="Y609" s="44">
        <v>6.14</v>
      </c>
      <c r="Z609" s="44">
        <v>6.14</v>
      </c>
      <c r="AA609" s="44">
        <v>6.14</v>
      </c>
    </row>
    <row r="610" spans="1:27" ht="12.75" customHeight="1" outlineLevel="1" x14ac:dyDescent="0.2">
      <c r="A610" s="91" t="s">
        <v>1441</v>
      </c>
      <c r="B610" s="63" t="s">
        <v>81</v>
      </c>
      <c r="C610" s="43" t="s">
        <v>79</v>
      </c>
      <c r="D610" s="44">
        <f>$D$11</f>
        <v>330.69</v>
      </c>
      <c r="E610" s="44">
        <f t="shared" ref="E610:AA610" si="356">$D$11</f>
        <v>330.69</v>
      </c>
      <c r="F610" s="44">
        <f t="shared" si="356"/>
        <v>330.69</v>
      </c>
      <c r="G610" s="44">
        <f t="shared" si="356"/>
        <v>330.69</v>
      </c>
      <c r="H610" s="44">
        <f t="shared" si="356"/>
        <v>330.69</v>
      </c>
      <c r="I610" s="44">
        <f t="shared" si="356"/>
        <v>330.69</v>
      </c>
      <c r="J610" s="44">
        <f t="shared" si="356"/>
        <v>330.69</v>
      </c>
      <c r="K610" s="44">
        <f t="shared" si="356"/>
        <v>330.69</v>
      </c>
      <c r="L610" s="44">
        <f t="shared" si="356"/>
        <v>330.69</v>
      </c>
      <c r="M610" s="44">
        <f t="shared" si="356"/>
        <v>330.69</v>
      </c>
      <c r="N610" s="44">
        <f t="shared" si="356"/>
        <v>330.69</v>
      </c>
      <c r="O610" s="44">
        <f t="shared" si="356"/>
        <v>330.69</v>
      </c>
      <c r="P610" s="44">
        <f t="shared" si="356"/>
        <v>330.69</v>
      </c>
      <c r="Q610" s="44">
        <f t="shared" si="356"/>
        <v>330.69</v>
      </c>
      <c r="R610" s="44">
        <f t="shared" si="356"/>
        <v>330.69</v>
      </c>
      <c r="S610" s="44">
        <f t="shared" si="356"/>
        <v>330.69</v>
      </c>
      <c r="T610" s="44">
        <f t="shared" si="356"/>
        <v>330.69</v>
      </c>
      <c r="U610" s="44">
        <f t="shared" si="356"/>
        <v>330.69</v>
      </c>
      <c r="V610" s="44">
        <f t="shared" si="356"/>
        <v>330.69</v>
      </c>
      <c r="W610" s="44">
        <f t="shared" si="356"/>
        <v>330.69</v>
      </c>
      <c r="X610" s="44">
        <f t="shared" si="356"/>
        <v>330.69</v>
      </c>
      <c r="Y610" s="44">
        <f t="shared" si="356"/>
        <v>330.69</v>
      </c>
      <c r="Z610" s="44">
        <f t="shared" si="356"/>
        <v>330.69</v>
      </c>
      <c r="AA610" s="44">
        <f t="shared" si="356"/>
        <v>330.69</v>
      </c>
    </row>
    <row r="611" spans="1:27" x14ac:dyDescent="0.2">
      <c r="A611" s="90" t="s">
        <v>1442</v>
      </c>
      <c r="B611" s="28" t="str">
        <f>"30"&amp;"."&amp;$B$640&amp;"."&amp;$B$641</f>
        <v>30.04.2023</v>
      </c>
      <c r="C611" s="82" t="s">
        <v>76</v>
      </c>
      <c r="D611" s="83">
        <f>ROUND(((D612+D613+D615+D614)/1000),5)</f>
        <v>2.4065699999999999</v>
      </c>
      <c r="E611" s="83">
        <f>ROUND(((E612+E613+E615+E614)/1000),5)</f>
        <v>2.2389899999999998</v>
      </c>
      <c r="F611" s="83">
        <f>ROUND(((F612+F613+F615+F614)/1000),5)</f>
        <v>2.1007799999999999</v>
      </c>
      <c r="G611" s="83">
        <f t="shared" ref="G611:AA611" si="357">ROUND(((G612+G613+G615+G614)/1000),5)</f>
        <v>2.0499299999999998</v>
      </c>
      <c r="H611" s="83">
        <f t="shared" si="357"/>
        <v>2.04684</v>
      </c>
      <c r="I611" s="83">
        <f t="shared" si="357"/>
        <v>2.0817700000000001</v>
      </c>
      <c r="J611" s="83">
        <f t="shared" si="357"/>
        <v>2.0880200000000002</v>
      </c>
      <c r="K611" s="83">
        <f t="shared" si="357"/>
        <v>2.21184</v>
      </c>
      <c r="L611" s="83">
        <f t="shared" si="357"/>
        <v>2.4515199999999999</v>
      </c>
      <c r="M611" s="83">
        <f t="shared" si="357"/>
        <v>2.6165500000000002</v>
      </c>
      <c r="N611" s="83">
        <f t="shared" si="357"/>
        <v>2.6882100000000002</v>
      </c>
      <c r="O611" s="83">
        <f t="shared" si="357"/>
        <v>2.68737</v>
      </c>
      <c r="P611" s="83">
        <f t="shared" si="357"/>
        <v>2.6739099999999998</v>
      </c>
      <c r="Q611" s="83">
        <f t="shared" si="357"/>
        <v>2.6726700000000001</v>
      </c>
      <c r="R611" s="83">
        <f t="shared" si="357"/>
        <v>2.5758399999999999</v>
      </c>
      <c r="S611" s="83">
        <f t="shared" si="357"/>
        <v>2.5584099999999999</v>
      </c>
      <c r="T611" s="83">
        <f t="shared" si="357"/>
        <v>2.7175600000000002</v>
      </c>
      <c r="U611" s="83">
        <f t="shared" si="357"/>
        <v>2.7526600000000001</v>
      </c>
      <c r="V611" s="83">
        <f t="shared" si="357"/>
        <v>2.7611599999999998</v>
      </c>
      <c r="W611" s="83">
        <f t="shared" si="357"/>
        <v>2.9344199999999998</v>
      </c>
      <c r="X611" s="83">
        <f t="shared" si="357"/>
        <v>3.1229</v>
      </c>
      <c r="Y611" s="83">
        <f t="shared" si="357"/>
        <v>2.8172199999999998</v>
      </c>
      <c r="Z611" s="83">
        <f t="shared" si="357"/>
        <v>2.52772</v>
      </c>
      <c r="AA611" s="83">
        <f t="shared" si="357"/>
        <v>2.38754</v>
      </c>
    </row>
    <row r="612" spans="1:27" ht="12.75" customHeight="1" outlineLevel="1" x14ac:dyDescent="0.2">
      <c r="A612" s="91" t="s">
        <v>1443</v>
      </c>
      <c r="B612" s="63" t="s">
        <v>233</v>
      </c>
      <c r="C612" s="43" t="s">
        <v>79</v>
      </c>
      <c r="D612" s="44">
        <v>1635.56</v>
      </c>
      <c r="E612" s="44">
        <v>1467.98</v>
      </c>
      <c r="F612" s="44">
        <v>1329.77</v>
      </c>
      <c r="G612" s="44">
        <v>1278.92</v>
      </c>
      <c r="H612" s="44">
        <v>1275.83</v>
      </c>
      <c r="I612" s="44">
        <v>1310.76</v>
      </c>
      <c r="J612" s="44">
        <v>1317.01</v>
      </c>
      <c r="K612" s="44">
        <v>1440.83</v>
      </c>
      <c r="L612" s="44">
        <v>1680.51</v>
      </c>
      <c r="M612" s="44">
        <v>1845.54</v>
      </c>
      <c r="N612" s="44">
        <v>1917.2</v>
      </c>
      <c r="O612" s="44">
        <v>1916.36</v>
      </c>
      <c r="P612" s="44">
        <v>1902.9</v>
      </c>
      <c r="Q612" s="44">
        <v>1901.66</v>
      </c>
      <c r="R612" s="44">
        <v>1804.83</v>
      </c>
      <c r="S612" s="44">
        <v>1787.4</v>
      </c>
      <c r="T612" s="44">
        <v>1946.55</v>
      </c>
      <c r="U612" s="44">
        <v>1981.65</v>
      </c>
      <c r="V612" s="44">
        <v>1990.15</v>
      </c>
      <c r="W612" s="44">
        <v>2163.41</v>
      </c>
      <c r="X612" s="44">
        <v>2351.89</v>
      </c>
      <c r="Y612" s="44">
        <v>2046.21</v>
      </c>
      <c r="Z612" s="44">
        <v>1756.71</v>
      </c>
      <c r="AA612" s="44">
        <v>1616.53</v>
      </c>
    </row>
    <row r="613" spans="1:27" ht="12.75" customHeight="1" outlineLevel="1" x14ac:dyDescent="0.2">
      <c r="A613" s="91" t="s">
        <v>1444</v>
      </c>
      <c r="B613" s="63" t="s">
        <v>90</v>
      </c>
      <c r="C613" s="43" t="s">
        <v>79</v>
      </c>
      <c r="D613" s="44">
        <f>$D$468</f>
        <v>434.18</v>
      </c>
      <c r="E613" s="44">
        <f t="shared" ref="E613:AA613" si="358">$D$468</f>
        <v>434.18</v>
      </c>
      <c r="F613" s="44">
        <f t="shared" si="358"/>
        <v>434.18</v>
      </c>
      <c r="G613" s="44">
        <f t="shared" si="358"/>
        <v>434.18</v>
      </c>
      <c r="H613" s="44">
        <f t="shared" si="358"/>
        <v>434.18</v>
      </c>
      <c r="I613" s="44">
        <f t="shared" si="358"/>
        <v>434.18</v>
      </c>
      <c r="J613" s="44">
        <f t="shared" si="358"/>
        <v>434.18</v>
      </c>
      <c r="K613" s="44">
        <f t="shared" si="358"/>
        <v>434.18</v>
      </c>
      <c r="L613" s="44">
        <f t="shared" si="358"/>
        <v>434.18</v>
      </c>
      <c r="M613" s="44">
        <f t="shared" si="358"/>
        <v>434.18</v>
      </c>
      <c r="N613" s="44">
        <f t="shared" si="358"/>
        <v>434.18</v>
      </c>
      <c r="O613" s="44">
        <f t="shared" si="358"/>
        <v>434.18</v>
      </c>
      <c r="P613" s="44">
        <f t="shared" si="358"/>
        <v>434.18</v>
      </c>
      <c r="Q613" s="44">
        <f t="shared" si="358"/>
        <v>434.18</v>
      </c>
      <c r="R613" s="44">
        <f t="shared" si="358"/>
        <v>434.18</v>
      </c>
      <c r="S613" s="44">
        <f t="shared" si="358"/>
        <v>434.18</v>
      </c>
      <c r="T613" s="44">
        <f t="shared" si="358"/>
        <v>434.18</v>
      </c>
      <c r="U613" s="44">
        <f t="shared" si="358"/>
        <v>434.18</v>
      </c>
      <c r="V613" s="44">
        <f t="shared" si="358"/>
        <v>434.18</v>
      </c>
      <c r="W613" s="44">
        <f t="shared" si="358"/>
        <v>434.18</v>
      </c>
      <c r="X613" s="44">
        <f t="shared" si="358"/>
        <v>434.18</v>
      </c>
      <c r="Y613" s="44">
        <f t="shared" si="358"/>
        <v>434.18</v>
      </c>
      <c r="Z613" s="44">
        <f t="shared" si="358"/>
        <v>434.18</v>
      </c>
      <c r="AA613" s="44">
        <f t="shared" si="358"/>
        <v>434.18</v>
      </c>
    </row>
    <row r="614" spans="1:27" ht="12.75" customHeight="1" outlineLevel="1" x14ac:dyDescent="0.2">
      <c r="A614" s="91" t="s">
        <v>1445</v>
      </c>
      <c r="B614" s="63" t="s">
        <v>83</v>
      </c>
      <c r="C614" s="43" t="s">
        <v>79</v>
      </c>
      <c r="D614" s="44">
        <v>6.14</v>
      </c>
      <c r="E614" s="44">
        <v>6.14</v>
      </c>
      <c r="F614" s="44">
        <v>6.14</v>
      </c>
      <c r="G614" s="44">
        <v>6.14</v>
      </c>
      <c r="H614" s="44">
        <v>6.14</v>
      </c>
      <c r="I614" s="44">
        <v>6.14</v>
      </c>
      <c r="J614" s="44">
        <v>6.14</v>
      </c>
      <c r="K614" s="44">
        <v>6.14</v>
      </c>
      <c r="L614" s="44">
        <v>6.14</v>
      </c>
      <c r="M614" s="44">
        <v>6.14</v>
      </c>
      <c r="N614" s="44">
        <v>6.14</v>
      </c>
      <c r="O614" s="44">
        <v>6.14</v>
      </c>
      <c r="P614" s="44">
        <v>6.14</v>
      </c>
      <c r="Q614" s="44">
        <v>6.14</v>
      </c>
      <c r="R614" s="44">
        <v>6.14</v>
      </c>
      <c r="S614" s="44">
        <v>6.14</v>
      </c>
      <c r="T614" s="44">
        <v>6.14</v>
      </c>
      <c r="U614" s="44">
        <v>6.14</v>
      </c>
      <c r="V614" s="44">
        <v>6.14</v>
      </c>
      <c r="W614" s="44">
        <v>6.14</v>
      </c>
      <c r="X614" s="44">
        <v>6.14</v>
      </c>
      <c r="Y614" s="44">
        <v>6.14</v>
      </c>
      <c r="Z614" s="44">
        <v>6.14</v>
      </c>
      <c r="AA614" s="44">
        <v>6.14</v>
      </c>
    </row>
    <row r="615" spans="1:27" ht="12.75" customHeight="1" outlineLevel="1" x14ac:dyDescent="0.2">
      <c r="A615" s="91" t="s">
        <v>1446</v>
      </c>
      <c r="B615" s="63" t="s">
        <v>81</v>
      </c>
      <c r="C615" s="43" t="s">
        <v>79</v>
      </c>
      <c r="D615" s="44">
        <f>$D$11</f>
        <v>330.69</v>
      </c>
      <c r="E615" s="44">
        <f t="shared" ref="E615:AA615" si="359">$D$11</f>
        <v>330.69</v>
      </c>
      <c r="F615" s="44">
        <f t="shared" si="359"/>
        <v>330.69</v>
      </c>
      <c r="G615" s="44">
        <f t="shared" si="359"/>
        <v>330.69</v>
      </c>
      <c r="H615" s="44">
        <f t="shared" si="359"/>
        <v>330.69</v>
      </c>
      <c r="I615" s="44">
        <f t="shared" si="359"/>
        <v>330.69</v>
      </c>
      <c r="J615" s="44">
        <f t="shared" si="359"/>
        <v>330.69</v>
      </c>
      <c r="K615" s="44">
        <f t="shared" si="359"/>
        <v>330.69</v>
      </c>
      <c r="L615" s="44">
        <f t="shared" si="359"/>
        <v>330.69</v>
      </c>
      <c r="M615" s="44">
        <f t="shared" si="359"/>
        <v>330.69</v>
      </c>
      <c r="N615" s="44">
        <f t="shared" si="359"/>
        <v>330.69</v>
      </c>
      <c r="O615" s="44">
        <f t="shared" si="359"/>
        <v>330.69</v>
      </c>
      <c r="P615" s="44">
        <f t="shared" si="359"/>
        <v>330.69</v>
      </c>
      <c r="Q615" s="44">
        <f t="shared" si="359"/>
        <v>330.69</v>
      </c>
      <c r="R615" s="44">
        <f t="shared" si="359"/>
        <v>330.69</v>
      </c>
      <c r="S615" s="44">
        <f t="shared" si="359"/>
        <v>330.69</v>
      </c>
      <c r="T615" s="44">
        <f t="shared" si="359"/>
        <v>330.69</v>
      </c>
      <c r="U615" s="44">
        <f t="shared" si="359"/>
        <v>330.69</v>
      </c>
      <c r="V615" s="44">
        <f t="shared" si="359"/>
        <v>330.69</v>
      </c>
      <c r="W615" s="44">
        <f t="shared" si="359"/>
        <v>330.69</v>
      </c>
      <c r="X615" s="44">
        <f t="shared" si="359"/>
        <v>330.69</v>
      </c>
      <c r="Y615" s="44">
        <f t="shared" si="359"/>
        <v>330.69</v>
      </c>
      <c r="Z615" s="44">
        <f t="shared" si="359"/>
        <v>330.69</v>
      </c>
      <c r="AA615" s="44">
        <f t="shared" si="359"/>
        <v>330.69</v>
      </c>
    </row>
    <row r="616" spans="1:27" x14ac:dyDescent="0.2">
      <c r="B616" s="93" t="s">
        <v>382</v>
      </c>
    </row>
    <row r="617" spans="1:27" x14ac:dyDescent="0.2">
      <c r="B617" s="93" t="s">
        <v>382</v>
      </c>
    </row>
    <row r="618" spans="1:27" x14ac:dyDescent="0.2">
      <c r="A618" s="164" t="s">
        <v>836</v>
      </c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65"/>
      <c r="S618" s="165"/>
      <c r="T618" s="165"/>
      <c r="U618" s="165"/>
      <c r="V618" s="165"/>
      <c r="W618" s="165"/>
      <c r="X618" s="165"/>
      <c r="Y618" s="165"/>
      <c r="Z618" s="165"/>
      <c r="AA618" s="166"/>
    </row>
    <row r="619" spans="1:27" ht="15" customHeight="1" x14ac:dyDescent="0.2">
      <c r="A619" s="167" t="s">
        <v>1447</v>
      </c>
      <c r="B619" s="169" t="s">
        <v>838</v>
      </c>
      <c r="C619" s="171" t="s">
        <v>839</v>
      </c>
      <c r="D619" s="27" t="s">
        <v>69</v>
      </c>
      <c r="E619" s="27" t="s">
        <v>70</v>
      </c>
      <c r="F619" s="27" t="s">
        <v>840</v>
      </c>
      <c r="G619" s="27" t="s">
        <v>841</v>
      </c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</row>
    <row r="620" spans="1:27" x14ac:dyDescent="0.2">
      <c r="A620" s="168"/>
      <c r="B620" s="170"/>
      <c r="C620" s="172"/>
      <c r="D620" s="97">
        <f>SUM(D621:D622)</f>
        <v>1515672.02</v>
      </c>
      <c r="E620" s="97">
        <f>SUM(E621:E622)</f>
        <v>1952208.71</v>
      </c>
      <c r="F620" s="97">
        <f>SUM(F621:F622)</f>
        <v>2036060.21</v>
      </c>
      <c r="G620" s="97">
        <f>SUM(G621:G622)</f>
        <v>2299658.1800000002</v>
      </c>
    </row>
    <row r="621" spans="1:27" ht="12.75" customHeight="1" outlineLevel="1" x14ac:dyDescent="0.2">
      <c r="A621" s="98" t="s">
        <v>1448</v>
      </c>
      <c r="B621" s="99" t="s">
        <v>843</v>
      </c>
      <c r="C621" s="100" t="s">
        <v>839</v>
      </c>
      <c r="D621" s="44">
        <v>943851.56</v>
      </c>
      <c r="E621" s="44">
        <f>$D621</f>
        <v>943851.56</v>
      </c>
      <c r="F621" s="44">
        <f>$D621</f>
        <v>943851.56</v>
      </c>
      <c r="G621" s="44">
        <f>$D621</f>
        <v>943851.56</v>
      </c>
    </row>
    <row r="622" spans="1:27" ht="12.75" customHeight="1" outlineLevel="1" x14ac:dyDescent="0.2">
      <c r="A622" s="98" t="s">
        <v>1449</v>
      </c>
      <c r="B622" s="99" t="s">
        <v>90</v>
      </c>
      <c r="C622" s="100" t="s">
        <v>839</v>
      </c>
      <c r="D622" s="44">
        <v>571820.46</v>
      </c>
      <c r="E622" s="44">
        <v>1008357.15</v>
      </c>
      <c r="F622" s="44">
        <v>1092208.6499999999</v>
      </c>
      <c r="G622" s="44">
        <v>1355806.62</v>
      </c>
    </row>
    <row r="625" spans="1:27" ht="12.75" customHeight="1" x14ac:dyDescent="0.25">
      <c r="A625" s="173" t="s">
        <v>84</v>
      </c>
      <c r="B625" s="173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 s="104"/>
      <c r="Q625" s="104"/>
      <c r="R625" s="104"/>
      <c r="S625" s="104"/>
      <c r="T625" s="104"/>
      <c r="U625" s="104"/>
      <c r="V625" s="104"/>
      <c r="W625" s="104"/>
      <c r="X625" s="104"/>
      <c r="Y625" s="104"/>
      <c r="Z625" s="104"/>
      <c r="AA625" s="104"/>
    </row>
    <row r="626" spans="1:27" ht="12.75" customHeight="1" x14ac:dyDescent="0.25">
      <c r="A626" s="174" t="s">
        <v>2909</v>
      </c>
      <c r="B626" s="174"/>
      <c r="C626" s="174"/>
      <c r="D626" s="174"/>
      <c r="E626" s="174"/>
      <c r="F626" s="174"/>
      <c r="G626" s="174"/>
      <c r="H626" s="174"/>
      <c r="I626" s="174"/>
      <c r="J626" s="174"/>
      <c r="K626" s="174"/>
      <c r="L626" s="174"/>
      <c r="M626" s="174"/>
      <c r="N626" s="174"/>
      <c r="O626" s="174"/>
      <c r="P626" s="104"/>
      <c r="Q626" s="104"/>
      <c r="R626" s="104"/>
      <c r="S626" s="104"/>
      <c r="T626" s="104"/>
      <c r="U626" s="104"/>
      <c r="V626" s="104"/>
      <c r="W626" s="104"/>
      <c r="X626" s="104"/>
      <c r="Y626" s="104"/>
      <c r="Z626" s="104"/>
      <c r="AA626" s="104"/>
    </row>
    <row r="628" spans="1:27" x14ac:dyDescent="0.2">
      <c r="A628" s="54"/>
      <c r="B628" s="55"/>
    </row>
    <row r="629" spans="1:27" x14ac:dyDescent="0.2">
      <c r="A629" s="54"/>
      <c r="B629" s="56"/>
    </row>
    <row r="640" spans="1:27" hidden="1" x14ac:dyDescent="0.2">
      <c r="B640" s="101" t="s">
        <v>2910</v>
      </c>
    </row>
    <row r="641" spans="2:2" hidden="1" x14ac:dyDescent="0.2">
      <c r="B641" s="102" t="s">
        <v>2911</v>
      </c>
    </row>
  </sheetData>
  <autoFilter ref="B6:C567" xr:uid="{00000000-0001-0000-0900-000000000000}"/>
  <mergeCells count="12">
    <mergeCell ref="A626:O626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5:B625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13865-6876-42B5-8F00-860984C2C917}">
  <sheetPr>
    <tabColor theme="5" tint="0.59999389629810485"/>
    <pageSetUpPr fitToPage="1"/>
  </sheetPr>
  <dimension ref="A1:AA641"/>
  <sheetViews>
    <sheetView view="pageBreakPreview" zoomScale="76" zoomScaleNormal="100" zoomScaleSheetLayoutView="76" workbookViewId="0">
      <pane ySplit="4" topLeftCell="A5" activePane="bottomLeft" state="frozen"/>
      <selection activeCell="A34" sqref="A34:XFD34"/>
      <selection pane="bottomLeft" activeCell="A34" sqref="A34:XFD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75" t="s">
        <v>846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</row>
    <row r="2" spans="1:27" x14ac:dyDescent="0.2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78" t="s">
        <v>844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x14ac:dyDescent="0.2">
      <c r="A5" s="164" t="s">
        <v>204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6"/>
    </row>
    <row r="6" spans="1:27" ht="27" customHeight="1" x14ac:dyDescent="0.2">
      <c r="A6" s="26" t="s">
        <v>64</v>
      </c>
      <c r="B6" s="27" t="s">
        <v>205</v>
      </c>
      <c r="C6" s="26" t="s">
        <v>206</v>
      </c>
      <c r="D6" s="27" t="s">
        <v>207</v>
      </c>
      <c r="E6" s="27" t="s">
        <v>208</v>
      </c>
      <c r="F6" s="27" t="s">
        <v>209</v>
      </c>
      <c r="G6" s="27" t="s">
        <v>210</v>
      </c>
      <c r="H6" s="27" t="s">
        <v>211</v>
      </c>
      <c r="I6" s="27" t="s">
        <v>212</v>
      </c>
      <c r="J6" s="27" t="s">
        <v>213</v>
      </c>
      <c r="K6" s="27" t="s">
        <v>214</v>
      </c>
      <c r="L6" s="27" t="s">
        <v>215</v>
      </c>
      <c r="M6" s="27" t="s">
        <v>216</v>
      </c>
      <c r="N6" s="27" t="s">
        <v>217</v>
      </c>
      <c r="O6" s="27" t="s">
        <v>218</v>
      </c>
      <c r="P6" s="27" t="s">
        <v>219</v>
      </c>
      <c r="Q6" s="27" t="s">
        <v>220</v>
      </c>
      <c r="R6" s="27" t="s">
        <v>221</v>
      </c>
      <c r="S6" s="27" t="s">
        <v>222</v>
      </c>
      <c r="T6" s="27" t="s">
        <v>223</v>
      </c>
      <c r="U6" s="27" t="s">
        <v>224</v>
      </c>
      <c r="V6" s="27" t="s">
        <v>225</v>
      </c>
      <c r="W6" s="27" t="s">
        <v>226</v>
      </c>
      <c r="X6" s="27" t="s">
        <v>227</v>
      </c>
      <c r="Y6" s="27" t="s">
        <v>228</v>
      </c>
      <c r="Z6" s="27" t="s">
        <v>229</v>
      </c>
      <c r="AA6" s="27" t="s">
        <v>230</v>
      </c>
    </row>
    <row r="7" spans="1:27" x14ac:dyDescent="0.2">
      <c r="A7" s="90" t="s">
        <v>847</v>
      </c>
      <c r="B7" s="28" t="str">
        <f>"01"&amp;"."&amp;$B$640&amp;"."&amp;$B$641</f>
        <v>01.04.2023</v>
      </c>
      <c r="C7" s="82" t="s">
        <v>76</v>
      </c>
      <c r="D7" s="83">
        <f>ROUND(((D8+D9+D11+D10)/1000),5)</f>
        <v>1.47759</v>
      </c>
      <c r="E7" s="83">
        <f>ROUND(((E8+E9+E11+E10)/1000),5)</f>
        <v>1.39642</v>
      </c>
      <c r="F7" s="83">
        <f>ROUND(((F8+F9+F11+F10)/1000),5)</f>
        <v>1.3848400000000001</v>
      </c>
      <c r="G7" s="83">
        <f t="shared" ref="G7:AA7" si="0">ROUND(((G8+G9+G11+G10)/1000),5)</f>
        <v>1.37599</v>
      </c>
      <c r="H7" s="83">
        <f t="shared" si="0"/>
        <v>1.38785</v>
      </c>
      <c r="I7" s="83">
        <f t="shared" si="0"/>
        <v>1.39621</v>
      </c>
      <c r="J7" s="83">
        <f t="shared" si="0"/>
        <v>1.39866</v>
      </c>
      <c r="K7" s="83">
        <f t="shared" si="0"/>
        <v>1.6190599999999999</v>
      </c>
      <c r="L7" s="83">
        <f t="shared" si="0"/>
        <v>1.8081199999999999</v>
      </c>
      <c r="M7" s="83">
        <f t="shared" si="0"/>
        <v>1.8389899999999999</v>
      </c>
      <c r="N7" s="83">
        <f t="shared" si="0"/>
        <v>1.8747799999999999</v>
      </c>
      <c r="O7" s="83">
        <f t="shared" si="0"/>
        <v>1.9101900000000001</v>
      </c>
      <c r="P7" s="83">
        <f t="shared" si="0"/>
        <v>1.89483</v>
      </c>
      <c r="Q7" s="83">
        <f t="shared" si="0"/>
        <v>1.8896200000000001</v>
      </c>
      <c r="R7" s="83">
        <f t="shared" si="0"/>
        <v>1.8795999999999999</v>
      </c>
      <c r="S7" s="83">
        <f t="shared" si="0"/>
        <v>1.8807199999999999</v>
      </c>
      <c r="T7" s="83">
        <f t="shared" si="0"/>
        <v>1.88018</v>
      </c>
      <c r="U7" s="83">
        <f t="shared" si="0"/>
        <v>1.86975</v>
      </c>
      <c r="V7" s="83">
        <f t="shared" si="0"/>
        <v>1.87323</v>
      </c>
      <c r="W7" s="83">
        <f t="shared" si="0"/>
        <v>1.9080600000000001</v>
      </c>
      <c r="X7" s="83">
        <f t="shared" si="0"/>
        <v>1.8947000000000001</v>
      </c>
      <c r="Y7" s="83">
        <f t="shared" si="0"/>
        <v>1.8375999999999999</v>
      </c>
      <c r="Z7" s="83">
        <f t="shared" si="0"/>
        <v>1.7575700000000001</v>
      </c>
      <c r="AA7" s="83">
        <f t="shared" si="0"/>
        <v>1.63375</v>
      </c>
    </row>
    <row r="8" spans="1:27" ht="12.75" customHeight="1" outlineLevel="1" x14ac:dyDescent="0.2">
      <c r="A8" s="91" t="s">
        <v>848</v>
      </c>
      <c r="B8" s="63" t="s">
        <v>233</v>
      </c>
      <c r="C8" s="43" t="s">
        <v>79</v>
      </c>
      <c r="D8" s="44">
        <v>1188.9100000000001</v>
      </c>
      <c r="E8" s="44">
        <v>1107.74</v>
      </c>
      <c r="F8" s="44">
        <v>1096.1600000000001</v>
      </c>
      <c r="G8" s="44">
        <v>1087.31</v>
      </c>
      <c r="H8" s="44">
        <v>1099.17</v>
      </c>
      <c r="I8" s="44">
        <v>1107.53</v>
      </c>
      <c r="J8" s="44">
        <v>1109.98</v>
      </c>
      <c r="K8" s="44">
        <v>1330.38</v>
      </c>
      <c r="L8" s="44">
        <v>1519.44</v>
      </c>
      <c r="M8" s="44">
        <v>1550.31</v>
      </c>
      <c r="N8" s="44">
        <v>1586.1</v>
      </c>
      <c r="O8" s="44">
        <v>1621.51</v>
      </c>
      <c r="P8" s="44">
        <v>1606.15</v>
      </c>
      <c r="Q8" s="44">
        <v>1600.94</v>
      </c>
      <c r="R8" s="44">
        <v>1590.92</v>
      </c>
      <c r="S8" s="44">
        <v>1592.04</v>
      </c>
      <c r="T8" s="44">
        <v>1591.5</v>
      </c>
      <c r="U8" s="44">
        <v>1581.07</v>
      </c>
      <c r="V8" s="44">
        <v>1584.55</v>
      </c>
      <c r="W8" s="44">
        <v>1619.38</v>
      </c>
      <c r="X8" s="44">
        <v>1606.02</v>
      </c>
      <c r="Y8" s="44">
        <v>1548.92</v>
      </c>
      <c r="Z8" s="44">
        <v>1468.89</v>
      </c>
      <c r="AA8" s="44">
        <v>1345.07</v>
      </c>
    </row>
    <row r="9" spans="1:27" ht="12.75" customHeight="1" outlineLevel="1" x14ac:dyDescent="0.2">
      <c r="A9" s="91" t="s">
        <v>849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1" t="s">
        <v>850</v>
      </c>
      <c r="B10" s="63" t="s">
        <v>83</v>
      </c>
      <c r="C10" s="43" t="s">
        <v>79</v>
      </c>
      <c r="D10" s="44">
        <v>6.14</v>
      </c>
      <c r="E10" s="44">
        <v>6.14</v>
      </c>
      <c r="F10" s="44">
        <v>6.14</v>
      </c>
      <c r="G10" s="44">
        <v>6.14</v>
      </c>
      <c r="H10" s="44">
        <v>6.14</v>
      </c>
      <c r="I10" s="44">
        <v>6.14</v>
      </c>
      <c r="J10" s="44">
        <v>6.14</v>
      </c>
      <c r="K10" s="44">
        <v>6.14</v>
      </c>
      <c r="L10" s="44">
        <v>6.14</v>
      </c>
      <c r="M10" s="44">
        <v>6.14</v>
      </c>
      <c r="N10" s="44">
        <v>6.14</v>
      </c>
      <c r="O10" s="44">
        <v>6.14</v>
      </c>
      <c r="P10" s="44">
        <v>6.14</v>
      </c>
      <c r="Q10" s="44">
        <v>6.14</v>
      </c>
      <c r="R10" s="44">
        <v>6.14</v>
      </c>
      <c r="S10" s="44">
        <v>6.14</v>
      </c>
      <c r="T10" s="44">
        <v>6.14</v>
      </c>
      <c r="U10" s="44">
        <v>6.14</v>
      </c>
      <c r="V10" s="44">
        <v>6.14</v>
      </c>
      <c r="W10" s="44">
        <v>6.14</v>
      </c>
      <c r="X10" s="44">
        <v>6.14</v>
      </c>
      <c r="Y10" s="44">
        <v>6.14</v>
      </c>
      <c r="Z10" s="44">
        <v>6.14</v>
      </c>
      <c r="AA10" s="44">
        <v>6.14</v>
      </c>
    </row>
    <row r="11" spans="1:27" ht="12.75" customHeight="1" outlineLevel="1" x14ac:dyDescent="0.2">
      <c r="A11" s="91" t="s">
        <v>851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x14ac:dyDescent="0.2">
      <c r="A12" s="90" t="s">
        <v>852</v>
      </c>
      <c r="B12" s="28" t="str">
        <f>"02"&amp;"."&amp;$B$640&amp;"."&amp;$B$641</f>
        <v>02.04.2023</v>
      </c>
      <c r="C12" s="82" t="s">
        <v>76</v>
      </c>
      <c r="D12" s="83">
        <f>ROUND(((D13+D14+D16+D15)/1000),5)</f>
        <v>1.4064300000000001</v>
      </c>
      <c r="E12" s="83">
        <f>ROUND(((E13+E14+E16+E15)/1000),5)</f>
        <v>1.3606400000000001</v>
      </c>
      <c r="F12" s="83">
        <f>ROUND(((F13+F14+F16+F15)/1000),5)</f>
        <v>1.3026</v>
      </c>
      <c r="G12" s="83">
        <f t="shared" ref="G12:AA12" si="3">ROUND(((G13+G14+G16+G15)/1000),5)</f>
        <v>1.2938700000000001</v>
      </c>
      <c r="H12" s="83">
        <f t="shared" si="3"/>
        <v>1.2994300000000001</v>
      </c>
      <c r="I12" s="83">
        <f t="shared" si="3"/>
        <v>1.3143400000000001</v>
      </c>
      <c r="J12" s="83">
        <f t="shared" si="3"/>
        <v>1.2934600000000001</v>
      </c>
      <c r="K12" s="83">
        <f t="shared" si="3"/>
        <v>1.3471500000000001</v>
      </c>
      <c r="L12" s="83">
        <f t="shared" si="3"/>
        <v>1.57558</v>
      </c>
      <c r="M12" s="83">
        <f t="shared" si="3"/>
        <v>1.6505799999999999</v>
      </c>
      <c r="N12" s="83">
        <f t="shared" si="3"/>
        <v>1.69191</v>
      </c>
      <c r="O12" s="83">
        <f t="shared" si="3"/>
        <v>1.70105</v>
      </c>
      <c r="P12" s="83">
        <f t="shared" si="3"/>
        <v>1.7014499999999999</v>
      </c>
      <c r="Q12" s="83">
        <f t="shared" si="3"/>
        <v>1.7218100000000001</v>
      </c>
      <c r="R12" s="83">
        <f t="shared" si="3"/>
        <v>1.71523</v>
      </c>
      <c r="S12" s="83">
        <f t="shared" si="3"/>
        <v>1.6882999999999999</v>
      </c>
      <c r="T12" s="83">
        <f t="shared" si="3"/>
        <v>1.68638</v>
      </c>
      <c r="U12" s="83">
        <f t="shared" si="3"/>
        <v>1.7008000000000001</v>
      </c>
      <c r="V12" s="83">
        <f t="shared" si="3"/>
        <v>1.8735599999999999</v>
      </c>
      <c r="W12" s="83">
        <f t="shared" si="3"/>
        <v>1.9376500000000001</v>
      </c>
      <c r="X12" s="83">
        <f t="shared" si="3"/>
        <v>1.90666</v>
      </c>
      <c r="Y12" s="83">
        <f t="shared" si="3"/>
        <v>1.7786299999999999</v>
      </c>
      <c r="Z12" s="83">
        <f t="shared" si="3"/>
        <v>1.6062000000000001</v>
      </c>
      <c r="AA12" s="83">
        <f t="shared" si="3"/>
        <v>1.53501</v>
      </c>
    </row>
    <row r="13" spans="1:27" ht="12.75" customHeight="1" outlineLevel="1" x14ac:dyDescent="0.2">
      <c r="A13" s="91" t="s">
        <v>853</v>
      </c>
      <c r="B13" s="63" t="s">
        <v>233</v>
      </c>
      <c r="C13" s="43" t="s">
        <v>79</v>
      </c>
      <c r="D13" s="44">
        <v>1117.75</v>
      </c>
      <c r="E13" s="44">
        <v>1071.96</v>
      </c>
      <c r="F13" s="44">
        <v>1013.92</v>
      </c>
      <c r="G13" s="44">
        <v>1005.19</v>
      </c>
      <c r="H13" s="44">
        <v>1010.75</v>
      </c>
      <c r="I13" s="44">
        <v>1025.6600000000001</v>
      </c>
      <c r="J13" s="44">
        <v>1004.78</v>
      </c>
      <c r="K13" s="44">
        <v>1058.47</v>
      </c>
      <c r="L13" s="44">
        <v>1286.9000000000001</v>
      </c>
      <c r="M13" s="44">
        <v>1361.9</v>
      </c>
      <c r="N13" s="44">
        <v>1403.23</v>
      </c>
      <c r="O13" s="44">
        <v>1412.37</v>
      </c>
      <c r="P13" s="44">
        <v>1412.77</v>
      </c>
      <c r="Q13" s="44">
        <v>1433.13</v>
      </c>
      <c r="R13" s="44">
        <v>1426.55</v>
      </c>
      <c r="S13" s="44">
        <v>1399.62</v>
      </c>
      <c r="T13" s="44">
        <v>1397.7</v>
      </c>
      <c r="U13" s="44">
        <v>1412.12</v>
      </c>
      <c r="V13" s="44">
        <v>1584.88</v>
      </c>
      <c r="W13" s="44">
        <v>1648.97</v>
      </c>
      <c r="X13" s="44">
        <v>1617.98</v>
      </c>
      <c r="Y13" s="44">
        <v>1489.95</v>
      </c>
      <c r="Z13" s="44">
        <v>1317.52</v>
      </c>
      <c r="AA13" s="44">
        <v>1246.33</v>
      </c>
    </row>
    <row r="14" spans="1:27" ht="12.75" customHeight="1" outlineLevel="1" x14ac:dyDescent="0.2">
      <c r="A14" s="91" t="s">
        <v>854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1" t="s">
        <v>855</v>
      </c>
      <c r="B15" s="63" t="s">
        <v>83</v>
      </c>
      <c r="C15" s="43" t="s">
        <v>79</v>
      </c>
      <c r="D15" s="44">
        <v>6.14</v>
      </c>
      <c r="E15" s="44">
        <v>6.14</v>
      </c>
      <c r="F15" s="44">
        <v>6.14</v>
      </c>
      <c r="G15" s="44">
        <v>6.14</v>
      </c>
      <c r="H15" s="44">
        <v>6.14</v>
      </c>
      <c r="I15" s="44">
        <v>6.14</v>
      </c>
      <c r="J15" s="44">
        <v>6.14</v>
      </c>
      <c r="K15" s="44">
        <v>6.14</v>
      </c>
      <c r="L15" s="44">
        <v>6.14</v>
      </c>
      <c r="M15" s="44">
        <v>6.14</v>
      </c>
      <c r="N15" s="44">
        <v>6.14</v>
      </c>
      <c r="O15" s="44">
        <v>6.14</v>
      </c>
      <c r="P15" s="44">
        <v>6.14</v>
      </c>
      <c r="Q15" s="44">
        <v>6.14</v>
      </c>
      <c r="R15" s="44">
        <v>6.14</v>
      </c>
      <c r="S15" s="44">
        <v>6.14</v>
      </c>
      <c r="T15" s="44">
        <v>6.14</v>
      </c>
      <c r="U15" s="44">
        <v>6.14</v>
      </c>
      <c r="V15" s="44">
        <v>6.14</v>
      </c>
      <c r="W15" s="44">
        <v>6.14</v>
      </c>
      <c r="X15" s="44">
        <v>6.14</v>
      </c>
      <c r="Y15" s="44">
        <v>6.14</v>
      </c>
      <c r="Z15" s="44">
        <v>6.14</v>
      </c>
      <c r="AA15" s="44">
        <v>6.14</v>
      </c>
    </row>
    <row r="16" spans="1:27" ht="12.75" customHeight="1" outlineLevel="1" x14ac:dyDescent="0.2">
      <c r="A16" s="91" t="s">
        <v>856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>$D$11</f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x14ac:dyDescent="0.2">
      <c r="A17" s="90" t="s">
        <v>857</v>
      </c>
      <c r="B17" s="28" t="str">
        <f>"03"&amp;"."&amp;$B$640&amp;"."&amp;$B$641</f>
        <v>03.04.2023</v>
      </c>
      <c r="C17" s="82" t="s">
        <v>76</v>
      </c>
      <c r="D17" s="83">
        <f>ROUND(((D18+D19+D21+D20)/1000),5)</f>
        <v>1.40015</v>
      </c>
      <c r="E17" s="83">
        <f>ROUND(((E18+E19+E21+E20)/1000),5)</f>
        <v>1.3563700000000001</v>
      </c>
      <c r="F17" s="83">
        <f>ROUND(((F18+F19+F21+F20)/1000),5)</f>
        <v>1.29318</v>
      </c>
      <c r="G17" s="83">
        <f t="shared" ref="G17:AA17" si="6">ROUND(((G18+G19+G21+G20)/1000),5)</f>
        <v>1.2909299999999999</v>
      </c>
      <c r="H17" s="83">
        <f t="shared" si="6"/>
        <v>1.3477600000000001</v>
      </c>
      <c r="I17" s="83">
        <f t="shared" si="6"/>
        <v>1.39873</v>
      </c>
      <c r="J17" s="83">
        <f t="shared" si="6"/>
        <v>1.6028199999999999</v>
      </c>
      <c r="K17" s="83">
        <f t="shared" si="6"/>
        <v>1.86633</v>
      </c>
      <c r="L17" s="83">
        <f t="shared" si="6"/>
        <v>1.95068</v>
      </c>
      <c r="M17" s="83">
        <f t="shared" si="6"/>
        <v>1.99817</v>
      </c>
      <c r="N17" s="83">
        <f t="shared" si="6"/>
        <v>1.9993099999999999</v>
      </c>
      <c r="O17" s="83">
        <f t="shared" si="6"/>
        <v>2.0544899999999999</v>
      </c>
      <c r="P17" s="83">
        <f t="shared" si="6"/>
        <v>2.0325500000000001</v>
      </c>
      <c r="Q17" s="83">
        <f t="shared" si="6"/>
        <v>2.0492699999999999</v>
      </c>
      <c r="R17" s="83">
        <f t="shared" si="6"/>
        <v>2.0281799999999999</v>
      </c>
      <c r="S17" s="83">
        <f t="shared" si="6"/>
        <v>2.0102600000000002</v>
      </c>
      <c r="T17" s="83">
        <f t="shared" si="6"/>
        <v>1.99753</v>
      </c>
      <c r="U17" s="83">
        <f t="shared" si="6"/>
        <v>1.94407</v>
      </c>
      <c r="V17" s="83">
        <f t="shared" si="6"/>
        <v>1.9440299999999999</v>
      </c>
      <c r="W17" s="83">
        <f t="shared" si="6"/>
        <v>1.98922</v>
      </c>
      <c r="X17" s="83">
        <f t="shared" si="6"/>
        <v>2.0366900000000001</v>
      </c>
      <c r="Y17" s="83">
        <f t="shared" si="6"/>
        <v>1.96576</v>
      </c>
      <c r="Z17" s="83">
        <f t="shared" si="6"/>
        <v>1.8091200000000001</v>
      </c>
      <c r="AA17" s="83">
        <f t="shared" si="6"/>
        <v>1.5553900000000001</v>
      </c>
    </row>
    <row r="18" spans="1:27" ht="12.75" customHeight="1" outlineLevel="1" x14ac:dyDescent="0.2">
      <c r="A18" s="91" t="s">
        <v>858</v>
      </c>
      <c r="B18" s="63" t="s">
        <v>233</v>
      </c>
      <c r="C18" s="43" t="s">
        <v>79</v>
      </c>
      <c r="D18" s="44">
        <v>1111.47</v>
      </c>
      <c r="E18" s="44">
        <v>1067.69</v>
      </c>
      <c r="F18" s="44">
        <v>1004.5</v>
      </c>
      <c r="G18" s="44">
        <v>1002.25</v>
      </c>
      <c r="H18" s="44">
        <v>1059.08</v>
      </c>
      <c r="I18" s="44">
        <v>1110.05</v>
      </c>
      <c r="J18" s="44">
        <v>1314.14</v>
      </c>
      <c r="K18" s="44">
        <v>1577.65</v>
      </c>
      <c r="L18" s="44">
        <v>1662</v>
      </c>
      <c r="M18" s="44">
        <v>1709.49</v>
      </c>
      <c r="N18" s="44">
        <v>1710.63</v>
      </c>
      <c r="O18" s="44">
        <v>1765.81</v>
      </c>
      <c r="P18" s="44">
        <v>1743.87</v>
      </c>
      <c r="Q18" s="44">
        <v>1760.59</v>
      </c>
      <c r="R18" s="44">
        <v>1739.5</v>
      </c>
      <c r="S18" s="44">
        <v>1721.58</v>
      </c>
      <c r="T18" s="44">
        <v>1708.85</v>
      </c>
      <c r="U18" s="44">
        <v>1655.39</v>
      </c>
      <c r="V18" s="44">
        <v>1655.35</v>
      </c>
      <c r="W18" s="44">
        <v>1700.54</v>
      </c>
      <c r="X18" s="44">
        <v>1748.01</v>
      </c>
      <c r="Y18" s="44">
        <v>1677.08</v>
      </c>
      <c r="Z18" s="44">
        <v>1520.44</v>
      </c>
      <c r="AA18" s="44">
        <v>1266.71</v>
      </c>
    </row>
    <row r="19" spans="1:27" ht="12.75" customHeight="1" outlineLevel="1" x14ac:dyDescent="0.2">
      <c r="A19" s="91" t="s">
        <v>859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1" t="s">
        <v>860</v>
      </c>
      <c r="B20" s="63" t="s">
        <v>83</v>
      </c>
      <c r="C20" s="43" t="s">
        <v>79</v>
      </c>
      <c r="D20" s="44">
        <v>6.14</v>
      </c>
      <c r="E20" s="44">
        <v>6.14</v>
      </c>
      <c r="F20" s="44">
        <v>6.14</v>
      </c>
      <c r="G20" s="44">
        <v>6.14</v>
      </c>
      <c r="H20" s="44">
        <v>6.14</v>
      </c>
      <c r="I20" s="44">
        <v>6.14</v>
      </c>
      <c r="J20" s="44">
        <v>6.14</v>
      </c>
      <c r="K20" s="44">
        <v>6.14</v>
      </c>
      <c r="L20" s="44">
        <v>6.14</v>
      </c>
      <c r="M20" s="44">
        <v>6.14</v>
      </c>
      <c r="N20" s="44">
        <v>6.14</v>
      </c>
      <c r="O20" s="44">
        <v>6.14</v>
      </c>
      <c r="P20" s="44">
        <v>6.14</v>
      </c>
      <c r="Q20" s="44">
        <v>6.14</v>
      </c>
      <c r="R20" s="44">
        <v>6.14</v>
      </c>
      <c r="S20" s="44">
        <v>6.14</v>
      </c>
      <c r="T20" s="44">
        <v>6.14</v>
      </c>
      <c r="U20" s="44">
        <v>6.14</v>
      </c>
      <c r="V20" s="44">
        <v>6.14</v>
      </c>
      <c r="W20" s="44">
        <v>6.14</v>
      </c>
      <c r="X20" s="44">
        <v>6.14</v>
      </c>
      <c r="Y20" s="44">
        <v>6.14</v>
      </c>
      <c r="Z20" s="44">
        <v>6.14</v>
      </c>
      <c r="AA20" s="44">
        <v>6.14</v>
      </c>
    </row>
    <row r="21" spans="1:27" ht="12.75" customHeight="1" outlineLevel="1" x14ac:dyDescent="0.2">
      <c r="A21" s="91" t="s">
        <v>861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>$D$11</f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x14ac:dyDescent="0.2">
      <c r="A22" s="90" t="s">
        <v>862</v>
      </c>
      <c r="B22" s="28" t="str">
        <f>"04"&amp;"."&amp;$B$640&amp;"."&amp;$B$641</f>
        <v>04.04.2023</v>
      </c>
      <c r="C22" s="82" t="s">
        <v>76</v>
      </c>
      <c r="D22" s="83">
        <f>ROUND(((D23+D24+D26+D25)/1000),5)</f>
        <v>1.3850800000000001</v>
      </c>
      <c r="E22" s="83">
        <f>ROUND(((E23+E24+E26+E25)/1000),5)</f>
        <v>1.31776</v>
      </c>
      <c r="F22" s="83">
        <f>ROUND(((F23+F24+F26+F25)/1000),5)</f>
        <v>1.25684</v>
      </c>
      <c r="G22" s="83">
        <f t="shared" ref="G22:AA22" si="9">ROUND(((G23+G24+G26+G25)/1000),5)</f>
        <v>1.26417</v>
      </c>
      <c r="H22" s="83">
        <f t="shared" si="9"/>
        <v>1.34205</v>
      </c>
      <c r="I22" s="83">
        <f t="shared" si="9"/>
        <v>1.3855200000000001</v>
      </c>
      <c r="J22" s="83">
        <f t="shared" si="9"/>
        <v>1.4976799999999999</v>
      </c>
      <c r="K22" s="83">
        <f t="shared" si="9"/>
        <v>1.7857099999999999</v>
      </c>
      <c r="L22" s="83">
        <f t="shared" si="9"/>
        <v>1.9094599999999999</v>
      </c>
      <c r="M22" s="83">
        <f t="shared" si="9"/>
        <v>1.9661299999999999</v>
      </c>
      <c r="N22" s="83">
        <f t="shared" si="9"/>
        <v>1.9719100000000001</v>
      </c>
      <c r="O22" s="83">
        <f t="shared" si="9"/>
        <v>1.9783500000000001</v>
      </c>
      <c r="P22" s="83">
        <f t="shared" si="9"/>
        <v>1.94228</v>
      </c>
      <c r="Q22" s="83">
        <f t="shared" si="9"/>
        <v>1.9302999999999999</v>
      </c>
      <c r="R22" s="83">
        <f t="shared" si="9"/>
        <v>1.92666</v>
      </c>
      <c r="S22" s="83">
        <f t="shared" si="9"/>
        <v>1.9274</v>
      </c>
      <c r="T22" s="83">
        <f t="shared" si="9"/>
        <v>1.9236899999999999</v>
      </c>
      <c r="U22" s="83">
        <f t="shared" si="9"/>
        <v>1.88192</v>
      </c>
      <c r="V22" s="83">
        <f t="shared" si="9"/>
        <v>1.8888</v>
      </c>
      <c r="W22" s="83">
        <f t="shared" si="9"/>
        <v>1.9756100000000001</v>
      </c>
      <c r="X22" s="83">
        <f t="shared" si="9"/>
        <v>1.9556899999999999</v>
      </c>
      <c r="Y22" s="83">
        <f t="shared" si="9"/>
        <v>1.88862</v>
      </c>
      <c r="Z22" s="83">
        <f t="shared" si="9"/>
        <v>1.65554</v>
      </c>
      <c r="AA22" s="83">
        <f t="shared" si="9"/>
        <v>1.44848</v>
      </c>
    </row>
    <row r="23" spans="1:27" ht="12.75" customHeight="1" outlineLevel="1" x14ac:dyDescent="0.2">
      <c r="A23" s="91" t="s">
        <v>863</v>
      </c>
      <c r="B23" s="63" t="s">
        <v>233</v>
      </c>
      <c r="C23" s="43" t="s">
        <v>79</v>
      </c>
      <c r="D23" s="44">
        <v>1096.4000000000001</v>
      </c>
      <c r="E23" s="44">
        <v>1029.08</v>
      </c>
      <c r="F23" s="44">
        <v>968.16</v>
      </c>
      <c r="G23" s="44">
        <v>975.49</v>
      </c>
      <c r="H23" s="44">
        <v>1053.3699999999999</v>
      </c>
      <c r="I23" s="44">
        <v>1096.8399999999999</v>
      </c>
      <c r="J23" s="44">
        <v>1209</v>
      </c>
      <c r="K23" s="44">
        <v>1497.03</v>
      </c>
      <c r="L23" s="44">
        <v>1620.78</v>
      </c>
      <c r="M23" s="44">
        <v>1677.45</v>
      </c>
      <c r="N23" s="44">
        <v>1683.23</v>
      </c>
      <c r="O23" s="44">
        <v>1689.67</v>
      </c>
      <c r="P23" s="44">
        <v>1653.6</v>
      </c>
      <c r="Q23" s="44">
        <v>1641.62</v>
      </c>
      <c r="R23" s="44">
        <v>1637.98</v>
      </c>
      <c r="S23" s="44">
        <v>1638.72</v>
      </c>
      <c r="T23" s="44">
        <v>1635.01</v>
      </c>
      <c r="U23" s="44">
        <v>1593.24</v>
      </c>
      <c r="V23" s="44">
        <v>1600.12</v>
      </c>
      <c r="W23" s="44">
        <v>1686.93</v>
      </c>
      <c r="X23" s="44">
        <v>1667.01</v>
      </c>
      <c r="Y23" s="44">
        <v>1599.94</v>
      </c>
      <c r="Z23" s="44">
        <v>1366.86</v>
      </c>
      <c r="AA23" s="44">
        <v>1159.8</v>
      </c>
    </row>
    <row r="24" spans="1:27" ht="12.75" customHeight="1" outlineLevel="1" x14ac:dyDescent="0.2">
      <c r="A24" s="91" t="s">
        <v>864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1" t="s">
        <v>865</v>
      </c>
      <c r="B25" s="63" t="s">
        <v>83</v>
      </c>
      <c r="C25" s="43" t="s">
        <v>79</v>
      </c>
      <c r="D25" s="44">
        <v>6.14</v>
      </c>
      <c r="E25" s="44">
        <v>6.14</v>
      </c>
      <c r="F25" s="44">
        <v>6.14</v>
      </c>
      <c r="G25" s="44">
        <v>6.14</v>
      </c>
      <c r="H25" s="44">
        <v>6.14</v>
      </c>
      <c r="I25" s="44">
        <v>6.14</v>
      </c>
      <c r="J25" s="44">
        <v>6.14</v>
      </c>
      <c r="K25" s="44">
        <v>6.14</v>
      </c>
      <c r="L25" s="44">
        <v>6.14</v>
      </c>
      <c r="M25" s="44">
        <v>6.14</v>
      </c>
      <c r="N25" s="44">
        <v>6.14</v>
      </c>
      <c r="O25" s="44">
        <v>6.14</v>
      </c>
      <c r="P25" s="44">
        <v>6.14</v>
      </c>
      <c r="Q25" s="44">
        <v>6.14</v>
      </c>
      <c r="R25" s="44">
        <v>6.14</v>
      </c>
      <c r="S25" s="44">
        <v>6.14</v>
      </c>
      <c r="T25" s="44">
        <v>6.14</v>
      </c>
      <c r="U25" s="44">
        <v>6.14</v>
      </c>
      <c r="V25" s="44">
        <v>6.14</v>
      </c>
      <c r="W25" s="44">
        <v>6.14</v>
      </c>
      <c r="X25" s="44">
        <v>6.14</v>
      </c>
      <c r="Y25" s="44">
        <v>6.14</v>
      </c>
      <c r="Z25" s="44">
        <v>6.14</v>
      </c>
      <c r="AA25" s="44">
        <v>6.14</v>
      </c>
    </row>
    <row r="26" spans="1:27" ht="12.75" customHeight="1" outlineLevel="1" x14ac:dyDescent="0.2">
      <c r="A26" s="91" t="s">
        <v>866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>$D$11</f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x14ac:dyDescent="0.2">
      <c r="A27" s="90" t="s">
        <v>867</v>
      </c>
      <c r="B27" s="28" t="str">
        <f>"05"&amp;"."&amp;$B$640&amp;"."&amp;$B$641</f>
        <v>05.04.2023</v>
      </c>
      <c r="C27" s="82" t="s">
        <v>76</v>
      </c>
      <c r="D27" s="83">
        <f>ROUND(((D28+D29+D31+D30)/1000),5)</f>
        <v>1.38957</v>
      </c>
      <c r="E27" s="83">
        <f>ROUND(((E28+E29+E31+E30)/1000),5)</f>
        <v>1.32918</v>
      </c>
      <c r="F27" s="83">
        <f>ROUND(((F28+F29+F31+F30)/1000),5)</f>
        <v>1.2712300000000001</v>
      </c>
      <c r="G27" s="83">
        <f t="shared" ref="G27:AA27" si="12">ROUND(((G28+G29+G31+G30)/1000),5)</f>
        <v>1.2685599999999999</v>
      </c>
      <c r="H27" s="83">
        <f t="shared" si="12"/>
        <v>1.3256399999999999</v>
      </c>
      <c r="I27" s="83">
        <f t="shared" si="12"/>
        <v>1.3873599999999999</v>
      </c>
      <c r="J27" s="83">
        <f t="shared" si="12"/>
        <v>1.4697899999999999</v>
      </c>
      <c r="K27" s="83">
        <f t="shared" si="12"/>
        <v>1.7831999999999999</v>
      </c>
      <c r="L27" s="83">
        <f t="shared" si="12"/>
        <v>1.9115200000000001</v>
      </c>
      <c r="M27" s="83">
        <f t="shared" si="12"/>
        <v>1.92753</v>
      </c>
      <c r="N27" s="83">
        <f t="shared" si="12"/>
        <v>1.9261299999999999</v>
      </c>
      <c r="O27" s="83">
        <f t="shared" si="12"/>
        <v>1.93082</v>
      </c>
      <c r="P27" s="83">
        <f t="shared" si="12"/>
        <v>1.9323999999999999</v>
      </c>
      <c r="Q27" s="83">
        <f t="shared" si="12"/>
        <v>1.9327700000000001</v>
      </c>
      <c r="R27" s="83">
        <f t="shared" si="12"/>
        <v>1.9319500000000001</v>
      </c>
      <c r="S27" s="83">
        <f t="shared" si="12"/>
        <v>1.9291</v>
      </c>
      <c r="T27" s="83">
        <f t="shared" si="12"/>
        <v>1.92666</v>
      </c>
      <c r="U27" s="83">
        <f t="shared" si="12"/>
        <v>1.89832</v>
      </c>
      <c r="V27" s="83">
        <f t="shared" si="12"/>
        <v>1.8878299999999999</v>
      </c>
      <c r="W27" s="83">
        <f t="shared" si="12"/>
        <v>1.9326700000000001</v>
      </c>
      <c r="X27" s="83">
        <f t="shared" si="12"/>
        <v>1.9572700000000001</v>
      </c>
      <c r="Y27" s="83">
        <f t="shared" si="12"/>
        <v>1.9228499999999999</v>
      </c>
      <c r="Z27" s="83">
        <f t="shared" si="12"/>
        <v>1.5533600000000001</v>
      </c>
      <c r="AA27" s="83">
        <f t="shared" si="12"/>
        <v>1.39994</v>
      </c>
    </row>
    <row r="28" spans="1:27" ht="12.75" customHeight="1" outlineLevel="1" x14ac:dyDescent="0.2">
      <c r="A28" s="91" t="s">
        <v>868</v>
      </c>
      <c r="B28" s="63" t="s">
        <v>233</v>
      </c>
      <c r="C28" s="43" t="s">
        <v>79</v>
      </c>
      <c r="D28" s="44">
        <v>1100.8900000000001</v>
      </c>
      <c r="E28" s="44">
        <v>1040.5</v>
      </c>
      <c r="F28" s="44">
        <v>982.55</v>
      </c>
      <c r="G28" s="44">
        <v>979.88</v>
      </c>
      <c r="H28" s="44">
        <v>1036.96</v>
      </c>
      <c r="I28" s="44">
        <v>1098.68</v>
      </c>
      <c r="J28" s="44">
        <v>1181.1099999999999</v>
      </c>
      <c r="K28" s="44">
        <v>1494.52</v>
      </c>
      <c r="L28" s="44">
        <v>1622.84</v>
      </c>
      <c r="M28" s="44">
        <v>1638.85</v>
      </c>
      <c r="N28" s="44">
        <v>1637.45</v>
      </c>
      <c r="O28" s="44">
        <v>1642.14</v>
      </c>
      <c r="P28" s="44">
        <v>1643.72</v>
      </c>
      <c r="Q28" s="44">
        <v>1644.09</v>
      </c>
      <c r="R28" s="44">
        <v>1643.27</v>
      </c>
      <c r="S28" s="44">
        <v>1640.42</v>
      </c>
      <c r="T28" s="44">
        <v>1637.98</v>
      </c>
      <c r="U28" s="44">
        <v>1609.64</v>
      </c>
      <c r="V28" s="44">
        <v>1599.15</v>
      </c>
      <c r="W28" s="44">
        <v>1643.99</v>
      </c>
      <c r="X28" s="44">
        <v>1668.59</v>
      </c>
      <c r="Y28" s="44">
        <v>1634.17</v>
      </c>
      <c r="Z28" s="44">
        <v>1264.68</v>
      </c>
      <c r="AA28" s="44">
        <v>1111.26</v>
      </c>
    </row>
    <row r="29" spans="1:27" ht="12.75" customHeight="1" outlineLevel="1" x14ac:dyDescent="0.2">
      <c r="A29" s="91" t="s">
        <v>869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1" t="s">
        <v>870</v>
      </c>
      <c r="B30" s="63" t="s">
        <v>83</v>
      </c>
      <c r="C30" s="43" t="s">
        <v>79</v>
      </c>
      <c r="D30" s="44">
        <v>6.14</v>
      </c>
      <c r="E30" s="44">
        <v>6.14</v>
      </c>
      <c r="F30" s="44">
        <v>6.14</v>
      </c>
      <c r="G30" s="44">
        <v>6.14</v>
      </c>
      <c r="H30" s="44">
        <v>6.14</v>
      </c>
      <c r="I30" s="44">
        <v>6.14</v>
      </c>
      <c r="J30" s="44">
        <v>6.14</v>
      </c>
      <c r="K30" s="44">
        <v>6.14</v>
      </c>
      <c r="L30" s="44">
        <v>6.14</v>
      </c>
      <c r="M30" s="44">
        <v>6.14</v>
      </c>
      <c r="N30" s="44">
        <v>6.14</v>
      </c>
      <c r="O30" s="44">
        <v>6.14</v>
      </c>
      <c r="P30" s="44">
        <v>6.14</v>
      </c>
      <c r="Q30" s="44">
        <v>6.14</v>
      </c>
      <c r="R30" s="44">
        <v>6.14</v>
      </c>
      <c r="S30" s="44">
        <v>6.14</v>
      </c>
      <c r="T30" s="44">
        <v>6.14</v>
      </c>
      <c r="U30" s="44">
        <v>6.14</v>
      </c>
      <c r="V30" s="44">
        <v>6.14</v>
      </c>
      <c r="W30" s="44">
        <v>6.14</v>
      </c>
      <c r="X30" s="44">
        <v>6.14</v>
      </c>
      <c r="Y30" s="44">
        <v>6.14</v>
      </c>
      <c r="Z30" s="44">
        <v>6.14</v>
      </c>
      <c r="AA30" s="44">
        <v>6.14</v>
      </c>
    </row>
    <row r="31" spans="1:27" ht="12.75" customHeight="1" outlineLevel="1" x14ac:dyDescent="0.2">
      <c r="A31" s="91" t="s">
        <v>871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>$D$11</f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x14ac:dyDescent="0.2">
      <c r="A32" s="90" t="s">
        <v>872</v>
      </c>
      <c r="B32" s="28" t="str">
        <f>"06"&amp;"."&amp;$B$640&amp;"."&amp;$B$641</f>
        <v>06.04.2023</v>
      </c>
      <c r="C32" s="82" t="s">
        <v>76</v>
      </c>
      <c r="D32" s="83">
        <f>ROUND(((D33+D34+D36+D35)/1000),5)</f>
        <v>1.3707199999999999</v>
      </c>
      <c r="E32" s="83">
        <f>ROUND(((E33+E34+E36+E35)/1000),5)</f>
        <v>1.3403499999999999</v>
      </c>
      <c r="F32" s="83">
        <f>ROUND(((F33+F34+F36+F35)/1000),5)</f>
        <v>1.3162700000000001</v>
      </c>
      <c r="G32" s="83">
        <f t="shared" ref="G32:AA32" si="15">ROUND(((G33+G34+G36+G35)/1000),5)</f>
        <v>1.3175600000000001</v>
      </c>
      <c r="H32" s="83">
        <f t="shared" si="15"/>
        <v>1.32806</v>
      </c>
      <c r="I32" s="83">
        <f t="shared" si="15"/>
        <v>1.3754</v>
      </c>
      <c r="J32" s="83">
        <f t="shared" si="15"/>
        <v>1.58677</v>
      </c>
      <c r="K32" s="83">
        <f t="shared" si="15"/>
        <v>1.82748</v>
      </c>
      <c r="L32" s="83">
        <f t="shared" si="15"/>
        <v>1.9978199999999999</v>
      </c>
      <c r="M32" s="83">
        <f t="shared" si="15"/>
        <v>2.0045700000000002</v>
      </c>
      <c r="N32" s="83">
        <f t="shared" si="15"/>
        <v>2.0205099999999998</v>
      </c>
      <c r="O32" s="83">
        <f t="shared" si="15"/>
        <v>2.0213899999999998</v>
      </c>
      <c r="P32" s="83">
        <f t="shared" si="15"/>
        <v>1.9984900000000001</v>
      </c>
      <c r="Q32" s="83">
        <f t="shared" si="15"/>
        <v>2.0070700000000001</v>
      </c>
      <c r="R32" s="83">
        <f t="shared" si="15"/>
        <v>1.99369</v>
      </c>
      <c r="S32" s="83">
        <f t="shared" si="15"/>
        <v>1.9820199999999999</v>
      </c>
      <c r="T32" s="83">
        <f t="shared" si="15"/>
        <v>1.9639800000000001</v>
      </c>
      <c r="U32" s="83">
        <f t="shared" si="15"/>
        <v>1.93421</v>
      </c>
      <c r="V32" s="83">
        <f t="shared" si="15"/>
        <v>1.9333199999999999</v>
      </c>
      <c r="W32" s="83">
        <f t="shared" si="15"/>
        <v>1.95014</v>
      </c>
      <c r="X32" s="83">
        <f t="shared" si="15"/>
        <v>2.0429599999999999</v>
      </c>
      <c r="Y32" s="83">
        <f t="shared" si="15"/>
        <v>1.9552700000000001</v>
      </c>
      <c r="Z32" s="83">
        <f t="shared" si="15"/>
        <v>1.5927500000000001</v>
      </c>
      <c r="AA32" s="83">
        <f t="shared" si="15"/>
        <v>1.4061900000000001</v>
      </c>
    </row>
    <row r="33" spans="1:27" ht="12.75" customHeight="1" outlineLevel="1" x14ac:dyDescent="0.2">
      <c r="A33" s="91" t="s">
        <v>873</v>
      </c>
      <c r="B33" s="63" t="s">
        <v>233</v>
      </c>
      <c r="C33" s="43" t="s">
        <v>79</v>
      </c>
      <c r="D33" s="44">
        <v>1082.04</v>
      </c>
      <c r="E33" s="44">
        <v>1051.67</v>
      </c>
      <c r="F33" s="44">
        <v>1027.5899999999999</v>
      </c>
      <c r="G33" s="44">
        <v>1028.8800000000001</v>
      </c>
      <c r="H33" s="44">
        <v>1039.3800000000001</v>
      </c>
      <c r="I33" s="44">
        <v>1086.72</v>
      </c>
      <c r="J33" s="44">
        <v>1298.0899999999999</v>
      </c>
      <c r="K33" s="44">
        <v>1538.8</v>
      </c>
      <c r="L33" s="44">
        <v>1709.14</v>
      </c>
      <c r="M33" s="44">
        <v>1715.89</v>
      </c>
      <c r="N33" s="44">
        <v>1731.83</v>
      </c>
      <c r="O33" s="44">
        <v>1732.71</v>
      </c>
      <c r="P33" s="44">
        <v>1709.81</v>
      </c>
      <c r="Q33" s="44">
        <v>1718.39</v>
      </c>
      <c r="R33" s="44">
        <v>1705.01</v>
      </c>
      <c r="S33" s="44">
        <v>1693.34</v>
      </c>
      <c r="T33" s="44">
        <v>1675.3</v>
      </c>
      <c r="U33" s="44">
        <v>1645.53</v>
      </c>
      <c r="V33" s="44">
        <v>1644.64</v>
      </c>
      <c r="W33" s="44">
        <v>1661.46</v>
      </c>
      <c r="X33" s="44">
        <v>1754.28</v>
      </c>
      <c r="Y33" s="44">
        <v>1666.59</v>
      </c>
      <c r="Z33" s="44">
        <v>1304.07</v>
      </c>
      <c r="AA33" s="44">
        <v>1117.51</v>
      </c>
    </row>
    <row r="34" spans="1:27" ht="12.75" customHeight="1" outlineLevel="1" x14ac:dyDescent="0.2">
      <c r="A34" s="91" t="s">
        <v>874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1" t="s">
        <v>875</v>
      </c>
      <c r="B35" s="63" t="s">
        <v>83</v>
      </c>
      <c r="C35" s="43" t="s">
        <v>79</v>
      </c>
      <c r="D35" s="44">
        <v>6.14</v>
      </c>
      <c r="E35" s="44">
        <v>6.14</v>
      </c>
      <c r="F35" s="44">
        <v>6.14</v>
      </c>
      <c r="G35" s="44">
        <v>6.14</v>
      </c>
      <c r="H35" s="44">
        <v>6.14</v>
      </c>
      <c r="I35" s="44">
        <v>6.14</v>
      </c>
      <c r="J35" s="44">
        <v>6.14</v>
      </c>
      <c r="K35" s="44">
        <v>6.14</v>
      </c>
      <c r="L35" s="44">
        <v>6.14</v>
      </c>
      <c r="M35" s="44">
        <v>6.14</v>
      </c>
      <c r="N35" s="44">
        <v>6.14</v>
      </c>
      <c r="O35" s="44">
        <v>6.14</v>
      </c>
      <c r="P35" s="44">
        <v>6.14</v>
      </c>
      <c r="Q35" s="44">
        <v>6.14</v>
      </c>
      <c r="R35" s="44">
        <v>6.14</v>
      </c>
      <c r="S35" s="44">
        <v>6.14</v>
      </c>
      <c r="T35" s="44">
        <v>6.14</v>
      </c>
      <c r="U35" s="44">
        <v>6.14</v>
      </c>
      <c r="V35" s="44">
        <v>6.14</v>
      </c>
      <c r="W35" s="44">
        <v>6.14</v>
      </c>
      <c r="X35" s="44">
        <v>6.14</v>
      </c>
      <c r="Y35" s="44">
        <v>6.14</v>
      </c>
      <c r="Z35" s="44">
        <v>6.14</v>
      </c>
      <c r="AA35" s="44">
        <v>6.14</v>
      </c>
    </row>
    <row r="36" spans="1:27" ht="12.75" customHeight="1" outlineLevel="1" x14ac:dyDescent="0.2">
      <c r="A36" s="91" t="s">
        <v>876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>$D$11</f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x14ac:dyDescent="0.2">
      <c r="A37" s="90" t="s">
        <v>877</v>
      </c>
      <c r="B37" s="28" t="str">
        <f>"07"&amp;"."&amp;$B$640&amp;"."&amp;$B$641</f>
        <v>07.04.2023</v>
      </c>
      <c r="C37" s="82" t="s">
        <v>76</v>
      </c>
      <c r="D37" s="83">
        <f>ROUND(((D38+D39+D41+D40)/1000),5)</f>
        <v>1.35521</v>
      </c>
      <c r="E37" s="83">
        <f>ROUND(((E38+E39+E41+E40)/1000),5)</f>
        <v>1.2692699999999999</v>
      </c>
      <c r="F37" s="83">
        <f>ROUND(((F38+F39+F41+F40)/1000),5)</f>
        <v>1.2299500000000001</v>
      </c>
      <c r="G37" s="83">
        <f t="shared" ref="G37:AA37" si="18">ROUND(((G38+G39+G41+G40)/1000),5)</f>
        <v>1.24169</v>
      </c>
      <c r="H37" s="83">
        <f t="shared" si="18"/>
        <v>1.3293600000000001</v>
      </c>
      <c r="I37" s="83">
        <f t="shared" si="18"/>
        <v>1.3893500000000001</v>
      </c>
      <c r="J37" s="83">
        <f t="shared" si="18"/>
        <v>1.5763</v>
      </c>
      <c r="K37" s="83">
        <f t="shared" si="18"/>
        <v>1.85608</v>
      </c>
      <c r="L37" s="83">
        <f t="shared" si="18"/>
        <v>1.9930600000000001</v>
      </c>
      <c r="M37" s="83">
        <f t="shared" si="18"/>
        <v>2.0893999999999999</v>
      </c>
      <c r="N37" s="83">
        <f t="shared" si="18"/>
        <v>2.1328999999999998</v>
      </c>
      <c r="O37" s="83">
        <f t="shared" si="18"/>
        <v>2.1597400000000002</v>
      </c>
      <c r="P37" s="83">
        <f t="shared" si="18"/>
        <v>2.1291600000000002</v>
      </c>
      <c r="Q37" s="83">
        <f t="shared" si="18"/>
        <v>2.1576300000000002</v>
      </c>
      <c r="R37" s="83">
        <f t="shared" si="18"/>
        <v>2.1247199999999999</v>
      </c>
      <c r="S37" s="83">
        <f t="shared" si="18"/>
        <v>2.0392999999999999</v>
      </c>
      <c r="T37" s="83">
        <f t="shared" si="18"/>
        <v>2.0441400000000001</v>
      </c>
      <c r="U37" s="83">
        <f t="shared" si="18"/>
        <v>1.97374</v>
      </c>
      <c r="V37" s="83">
        <f t="shared" si="18"/>
        <v>1.98163</v>
      </c>
      <c r="W37" s="83">
        <f t="shared" si="18"/>
        <v>2.1276099999999998</v>
      </c>
      <c r="X37" s="83">
        <f t="shared" si="18"/>
        <v>2.16601</v>
      </c>
      <c r="Y37" s="83">
        <f t="shared" si="18"/>
        <v>2.0969099999999998</v>
      </c>
      <c r="Z37" s="83">
        <f t="shared" si="18"/>
        <v>1.85033</v>
      </c>
      <c r="AA37" s="83">
        <f t="shared" si="18"/>
        <v>1.6065199999999999</v>
      </c>
    </row>
    <row r="38" spans="1:27" ht="12.75" customHeight="1" outlineLevel="1" x14ac:dyDescent="0.2">
      <c r="A38" s="91" t="s">
        <v>878</v>
      </c>
      <c r="B38" s="63" t="s">
        <v>233</v>
      </c>
      <c r="C38" s="43" t="s">
        <v>79</v>
      </c>
      <c r="D38" s="44">
        <v>1066.53</v>
      </c>
      <c r="E38" s="44">
        <v>980.59</v>
      </c>
      <c r="F38" s="44">
        <v>941.27</v>
      </c>
      <c r="G38" s="44">
        <v>953.01</v>
      </c>
      <c r="H38" s="44">
        <v>1040.68</v>
      </c>
      <c r="I38" s="44">
        <v>1100.67</v>
      </c>
      <c r="J38" s="44">
        <v>1287.6199999999999</v>
      </c>
      <c r="K38" s="44">
        <v>1567.4</v>
      </c>
      <c r="L38" s="44">
        <v>1704.38</v>
      </c>
      <c r="M38" s="44">
        <v>1800.72</v>
      </c>
      <c r="N38" s="44">
        <v>1844.22</v>
      </c>
      <c r="O38" s="44">
        <v>1871.06</v>
      </c>
      <c r="P38" s="44">
        <v>1840.48</v>
      </c>
      <c r="Q38" s="44">
        <v>1868.95</v>
      </c>
      <c r="R38" s="44">
        <v>1836.04</v>
      </c>
      <c r="S38" s="44">
        <v>1750.62</v>
      </c>
      <c r="T38" s="44">
        <v>1755.46</v>
      </c>
      <c r="U38" s="44">
        <v>1685.06</v>
      </c>
      <c r="V38" s="44">
        <v>1692.95</v>
      </c>
      <c r="W38" s="44">
        <v>1838.93</v>
      </c>
      <c r="X38" s="44">
        <v>1877.33</v>
      </c>
      <c r="Y38" s="44">
        <v>1808.23</v>
      </c>
      <c r="Z38" s="44">
        <v>1561.65</v>
      </c>
      <c r="AA38" s="44">
        <v>1317.84</v>
      </c>
    </row>
    <row r="39" spans="1:27" ht="12.75" customHeight="1" outlineLevel="1" x14ac:dyDescent="0.2">
      <c r="A39" s="91" t="s">
        <v>879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1" t="s">
        <v>880</v>
      </c>
      <c r="B40" s="63" t="s">
        <v>83</v>
      </c>
      <c r="C40" s="43" t="s">
        <v>79</v>
      </c>
      <c r="D40" s="44">
        <v>6.14</v>
      </c>
      <c r="E40" s="44">
        <v>6.14</v>
      </c>
      <c r="F40" s="44">
        <v>6.14</v>
      </c>
      <c r="G40" s="44">
        <v>6.14</v>
      </c>
      <c r="H40" s="44">
        <v>6.14</v>
      </c>
      <c r="I40" s="44">
        <v>6.14</v>
      </c>
      <c r="J40" s="44">
        <v>6.14</v>
      </c>
      <c r="K40" s="44">
        <v>6.14</v>
      </c>
      <c r="L40" s="44">
        <v>6.14</v>
      </c>
      <c r="M40" s="44">
        <v>6.14</v>
      </c>
      <c r="N40" s="44">
        <v>6.14</v>
      </c>
      <c r="O40" s="44">
        <v>6.14</v>
      </c>
      <c r="P40" s="44">
        <v>6.14</v>
      </c>
      <c r="Q40" s="44">
        <v>6.14</v>
      </c>
      <c r="R40" s="44">
        <v>6.14</v>
      </c>
      <c r="S40" s="44">
        <v>6.14</v>
      </c>
      <c r="T40" s="44">
        <v>6.14</v>
      </c>
      <c r="U40" s="44">
        <v>6.14</v>
      </c>
      <c r="V40" s="44">
        <v>6.14</v>
      </c>
      <c r="W40" s="44">
        <v>6.14</v>
      </c>
      <c r="X40" s="44">
        <v>6.14</v>
      </c>
      <c r="Y40" s="44">
        <v>6.14</v>
      </c>
      <c r="Z40" s="44">
        <v>6.14</v>
      </c>
      <c r="AA40" s="44">
        <v>6.14</v>
      </c>
    </row>
    <row r="41" spans="1:27" ht="12.75" customHeight="1" outlineLevel="1" x14ac:dyDescent="0.2">
      <c r="A41" s="91" t="s">
        <v>881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>$D$11</f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x14ac:dyDescent="0.2">
      <c r="A42" s="90" t="s">
        <v>882</v>
      </c>
      <c r="B42" s="28" t="str">
        <f>"08"&amp;"."&amp;$B$640&amp;"."&amp;$B$641</f>
        <v>08.04.2023</v>
      </c>
      <c r="C42" s="82" t="s">
        <v>76</v>
      </c>
      <c r="D42" s="83">
        <f>ROUND(((D43+D44+D46+D45)/1000),5)</f>
        <v>1.5106999999999999</v>
      </c>
      <c r="E42" s="83">
        <f>ROUND(((E43+E44+E46+E45)/1000),5)</f>
        <v>1.40632</v>
      </c>
      <c r="F42" s="83">
        <f>ROUND(((F43+F44+F46+F45)/1000),5)</f>
        <v>1.3875900000000001</v>
      </c>
      <c r="G42" s="83">
        <f t="shared" ref="G42:AA42" si="21">ROUND(((G43+G44+G46+G45)/1000),5)</f>
        <v>1.3947799999999999</v>
      </c>
      <c r="H42" s="83">
        <f t="shared" si="21"/>
        <v>1.40039</v>
      </c>
      <c r="I42" s="83">
        <f t="shared" si="21"/>
        <v>1.4234500000000001</v>
      </c>
      <c r="J42" s="83">
        <f t="shared" si="21"/>
        <v>1.4267000000000001</v>
      </c>
      <c r="K42" s="83">
        <f t="shared" si="21"/>
        <v>1.5474399999999999</v>
      </c>
      <c r="L42" s="83">
        <f t="shared" si="21"/>
        <v>1.8526199999999999</v>
      </c>
      <c r="M42" s="83">
        <f t="shared" si="21"/>
        <v>1.9119299999999999</v>
      </c>
      <c r="N42" s="83">
        <f t="shared" si="21"/>
        <v>1.9559299999999999</v>
      </c>
      <c r="O42" s="83">
        <f t="shared" si="21"/>
        <v>2.15367</v>
      </c>
      <c r="P42" s="83">
        <f t="shared" si="21"/>
        <v>2.0289799999999998</v>
      </c>
      <c r="Q42" s="83">
        <f t="shared" si="21"/>
        <v>1.9792799999999999</v>
      </c>
      <c r="R42" s="83">
        <f t="shared" si="21"/>
        <v>1.9440200000000001</v>
      </c>
      <c r="S42" s="83">
        <f t="shared" si="21"/>
        <v>1.9333499999999999</v>
      </c>
      <c r="T42" s="83">
        <f t="shared" si="21"/>
        <v>1.95835</v>
      </c>
      <c r="U42" s="83">
        <f t="shared" si="21"/>
        <v>1.91456</v>
      </c>
      <c r="V42" s="83">
        <f t="shared" si="21"/>
        <v>1.9225000000000001</v>
      </c>
      <c r="W42" s="83">
        <f t="shared" si="21"/>
        <v>2.1258300000000001</v>
      </c>
      <c r="X42" s="83">
        <f t="shared" si="21"/>
        <v>2.1440100000000002</v>
      </c>
      <c r="Y42" s="83">
        <f t="shared" si="21"/>
        <v>2.07199</v>
      </c>
      <c r="Z42" s="83">
        <f t="shared" si="21"/>
        <v>1.78454</v>
      </c>
      <c r="AA42" s="83">
        <f t="shared" si="21"/>
        <v>1.5758300000000001</v>
      </c>
    </row>
    <row r="43" spans="1:27" ht="12.75" customHeight="1" outlineLevel="1" x14ac:dyDescent="0.2">
      <c r="A43" s="91" t="s">
        <v>883</v>
      </c>
      <c r="B43" s="63" t="s">
        <v>233</v>
      </c>
      <c r="C43" s="43" t="s">
        <v>79</v>
      </c>
      <c r="D43" s="44">
        <v>1222.02</v>
      </c>
      <c r="E43" s="44">
        <v>1117.6400000000001</v>
      </c>
      <c r="F43" s="44">
        <v>1098.9100000000001</v>
      </c>
      <c r="G43" s="44">
        <v>1106.0999999999999</v>
      </c>
      <c r="H43" s="44">
        <v>1111.71</v>
      </c>
      <c r="I43" s="44">
        <v>1134.77</v>
      </c>
      <c r="J43" s="44">
        <v>1138.02</v>
      </c>
      <c r="K43" s="44">
        <v>1258.76</v>
      </c>
      <c r="L43" s="44">
        <v>1563.94</v>
      </c>
      <c r="M43" s="44">
        <v>1623.25</v>
      </c>
      <c r="N43" s="44">
        <v>1667.25</v>
      </c>
      <c r="O43" s="44">
        <v>1864.99</v>
      </c>
      <c r="P43" s="44">
        <v>1740.3</v>
      </c>
      <c r="Q43" s="44">
        <v>1690.6</v>
      </c>
      <c r="R43" s="44">
        <v>1655.34</v>
      </c>
      <c r="S43" s="44">
        <v>1644.67</v>
      </c>
      <c r="T43" s="44">
        <v>1669.67</v>
      </c>
      <c r="U43" s="44">
        <v>1625.88</v>
      </c>
      <c r="V43" s="44">
        <v>1633.82</v>
      </c>
      <c r="W43" s="44">
        <v>1837.15</v>
      </c>
      <c r="X43" s="44">
        <v>1855.33</v>
      </c>
      <c r="Y43" s="44">
        <v>1783.31</v>
      </c>
      <c r="Z43" s="44">
        <v>1495.86</v>
      </c>
      <c r="AA43" s="44">
        <v>1287.1500000000001</v>
      </c>
    </row>
    <row r="44" spans="1:27" ht="12.75" customHeight="1" outlineLevel="1" x14ac:dyDescent="0.2">
      <c r="A44" s="91" t="s">
        <v>884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1" t="s">
        <v>885</v>
      </c>
      <c r="B45" s="63" t="s">
        <v>83</v>
      </c>
      <c r="C45" s="43" t="s">
        <v>79</v>
      </c>
      <c r="D45" s="44">
        <v>6.14</v>
      </c>
      <c r="E45" s="44">
        <v>6.14</v>
      </c>
      <c r="F45" s="44">
        <v>6.14</v>
      </c>
      <c r="G45" s="44">
        <v>6.14</v>
      </c>
      <c r="H45" s="44">
        <v>6.14</v>
      </c>
      <c r="I45" s="44">
        <v>6.14</v>
      </c>
      <c r="J45" s="44">
        <v>6.14</v>
      </c>
      <c r="K45" s="44">
        <v>6.14</v>
      </c>
      <c r="L45" s="44">
        <v>6.14</v>
      </c>
      <c r="M45" s="44">
        <v>6.14</v>
      </c>
      <c r="N45" s="44">
        <v>6.14</v>
      </c>
      <c r="O45" s="44">
        <v>6.14</v>
      </c>
      <c r="P45" s="44">
        <v>6.14</v>
      </c>
      <c r="Q45" s="44">
        <v>6.14</v>
      </c>
      <c r="R45" s="44">
        <v>6.14</v>
      </c>
      <c r="S45" s="44">
        <v>6.14</v>
      </c>
      <c r="T45" s="44">
        <v>6.14</v>
      </c>
      <c r="U45" s="44">
        <v>6.14</v>
      </c>
      <c r="V45" s="44">
        <v>6.14</v>
      </c>
      <c r="W45" s="44">
        <v>6.14</v>
      </c>
      <c r="X45" s="44">
        <v>6.14</v>
      </c>
      <c r="Y45" s="44">
        <v>6.14</v>
      </c>
      <c r="Z45" s="44">
        <v>6.14</v>
      </c>
      <c r="AA45" s="44">
        <v>6.14</v>
      </c>
    </row>
    <row r="46" spans="1:27" ht="12.75" customHeight="1" outlineLevel="1" x14ac:dyDescent="0.2">
      <c r="A46" s="91" t="s">
        <v>886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>$D$11</f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x14ac:dyDescent="0.2">
      <c r="A47" s="90" t="s">
        <v>887</v>
      </c>
      <c r="B47" s="28" t="str">
        <f>"09"&amp;"."&amp;$B$640&amp;"."&amp;$B$641</f>
        <v>09.04.2023</v>
      </c>
      <c r="C47" s="82" t="s">
        <v>76</v>
      </c>
      <c r="D47" s="83">
        <f>ROUND(((D48+D49+D51+D50)/1000),5)</f>
        <v>1.49143</v>
      </c>
      <c r="E47" s="83">
        <f>ROUND(((E48+E49+E51+E50)/1000),5)</f>
        <v>1.36324</v>
      </c>
      <c r="F47" s="83">
        <f>ROUND(((F48+F49+F51+F50)/1000),5)</f>
        <v>1.3253999999999999</v>
      </c>
      <c r="G47" s="83">
        <f t="shared" ref="G47:AA47" si="24">ROUND(((G48+G49+G51+G50)/1000),5)</f>
        <v>1.30297</v>
      </c>
      <c r="H47" s="83">
        <f t="shared" si="24"/>
        <v>1.306</v>
      </c>
      <c r="I47" s="83">
        <f t="shared" si="24"/>
        <v>1.2983199999999999</v>
      </c>
      <c r="J47" s="83">
        <f t="shared" si="24"/>
        <v>1.24919</v>
      </c>
      <c r="K47" s="83">
        <f t="shared" si="24"/>
        <v>1.3342099999999999</v>
      </c>
      <c r="L47" s="83">
        <f t="shared" si="24"/>
        <v>1.4375899999999999</v>
      </c>
      <c r="M47" s="83">
        <f t="shared" si="24"/>
        <v>1.6938800000000001</v>
      </c>
      <c r="N47" s="83">
        <f t="shared" si="24"/>
        <v>1.8112900000000001</v>
      </c>
      <c r="O47" s="83">
        <f t="shared" si="24"/>
        <v>1.8199099999999999</v>
      </c>
      <c r="P47" s="83">
        <f t="shared" si="24"/>
        <v>1.6816599999999999</v>
      </c>
      <c r="Q47" s="83">
        <f t="shared" si="24"/>
        <v>1.6458200000000001</v>
      </c>
      <c r="R47" s="83">
        <f t="shared" si="24"/>
        <v>1.6311</v>
      </c>
      <c r="S47" s="83">
        <f t="shared" si="24"/>
        <v>1.62158</v>
      </c>
      <c r="T47" s="83">
        <f t="shared" si="24"/>
        <v>1.62043</v>
      </c>
      <c r="U47" s="83">
        <f t="shared" si="24"/>
        <v>1.6688400000000001</v>
      </c>
      <c r="V47" s="83">
        <f t="shared" si="24"/>
        <v>1.84999</v>
      </c>
      <c r="W47" s="83">
        <f t="shared" si="24"/>
        <v>2.0128200000000001</v>
      </c>
      <c r="X47" s="83">
        <f t="shared" si="24"/>
        <v>1.9828600000000001</v>
      </c>
      <c r="Y47" s="83">
        <f t="shared" si="24"/>
        <v>1.9897100000000001</v>
      </c>
      <c r="Z47" s="83">
        <f t="shared" si="24"/>
        <v>1.5385200000000001</v>
      </c>
      <c r="AA47" s="83">
        <f t="shared" si="24"/>
        <v>1.3983699999999999</v>
      </c>
    </row>
    <row r="48" spans="1:27" ht="12.75" customHeight="1" outlineLevel="1" x14ac:dyDescent="0.2">
      <c r="A48" s="91" t="s">
        <v>888</v>
      </c>
      <c r="B48" s="63" t="s">
        <v>233</v>
      </c>
      <c r="C48" s="43" t="s">
        <v>79</v>
      </c>
      <c r="D48" s="44">
        <v>1202.75</v>
      </c>
      <c r="E48" s="44">
        <v>1074.56</v>
      </c>
      <c r="F48" s="44">
        <v>1036.72</v>
      </c>
      <c r="G48" s="44">
        <v>1014.29</v>
      </c>
      <c r="H48" s="44">
        <v>1017.32</v>
      </c>
      <c r="I48" s="44">
        <v>1009.64</v>
      </c>
      <c r="J48" s="44">
        <v>960.51</v>
      </c>
      <c r="K48" s="44">
        <v>1045.53</v>
      </c>
      <c r="L48" s="44">
        <v>1148.9100000000001</v>
      </c>
      <c r="M48" s="44">
        <v>1405.2</v>
      </c>
      <c r="N48" s="44">
        <v>1522.61</v>
      </c>
      <c r="O48" s="44">
        <v>1531.23</v>
      </c>
      <c r="P48" s="44">
        <v>1392.98</v>
      </c>
      <c r="Q48" s="44">
        <v>1357.14</v>
      </c>
      <c r="R48" s="44">
        <v>1342.42</v>
      </c>
      <c r="S48" s="44">
        <v>1332.9</v>
      </c>
      <c r="T48" s="44">
        <v>1331.75</v>
      </c>
      <c r="U48" s="44">
        <v>1380.16</v>
      </c>
      <c r="V48" s="44">
        <v>1561.31</v>
      </c>
      <c r="W48" s="44">
        <v>1724.14</v>
      </c>
      <c r="X48" s="44">
        <v>1694.18</v>
      </c>
      <c r="Y48" s="44">
        <v>1701.03</v>
      </c>
      <c r="Z48" s="44">
        <v>1249.8399999999999</v>
      </c>
      <c r="AA48" s="44">
        <v>1109.69</v>
      </c>
    </row>
    <row r="49" spans="1:27" ht="12.75" customHeight="1" outlineLevel="1" x14ac:dyDescent="0.2">
      <c r="A49" s="91" t="s">
        <v>889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1" t="s">
        <v>890</v>
      </c>
      <c r="B50" s="63" t="s">
        <v>83</v>
      </c>
      <c r="C50" s="43" t="s">
        <v>79</v>
      </c>
      <c r="D50" s="44">
        <v>6.14</v>
      </c>
      <c r="E50" s="44">
        <v>6.14</v>
      </c>
      <c r="F50" s="44">
        <v>6.14</v>
      </c>
      <c r="G50" s="44">
        <v>6.14</v>
      </c>
      <c r="H50" s="44">
        <v>6.14</v>
      </c>
      <c r="I50" s="44">
        <v>6.14</v>
      </c>
      <c r="J50" s="44">
        <v>6.14</v>
      </c>
      <c r="K50" s="44">
        <v>6.14</v>
      </c>
      <c r="L50" s="44">
        <v>6.14</v>
      </c>
      <c r="M50" s="44">
        <v>6.14</v>
      </c>
      <c r="N50" s="44">
        <v>6.14</v>
      </c>
      <c r="O50" s="44">
        <v>6.14</v>
      </c>
      <c r="P50" s="44">
        <v>6.14</v>
      </c>
      <c r="Q50" s="44">
        <v>6.14</v>
      </c>
      <c r="R50" s="44">
        <v>6.14</v>
      </c>
      <c r="S50" s="44">
        <v>6.14</v>
      </c>
      <c r="T50" s="44">
        <v>6.14</v>
      </c>
      <c r="U50" s="44">
        <v>6.14</v>
      </c>
      <c r="V50" s="44">
        <v>6.14</v>
      </c>
      <c r="W50" s="44">
        <v>6.14</v>
      </c>
      <c r="X50" s="44">
        <v>6.14</v>
      </c>
      <c r="Y50" s="44">
        <v>6.14</v>
      </c>
      <c r="Z50" s="44">
        <v>6.14</v>
      </c>
      <c r="AA50" s="44">
        <v>6.14</v>
      </c>
    </row>
    <row r="51" spans="1:27" ht="12.75" customHeight="1" outlineLevel="1" x14ac:dyDescent="0.2">
      <c r="A51" s="91" t="s">
        <v>891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>$D$11</f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x14ac:dyDescent="0.2">
      <c r="A52" s="90" t="s">
        <v>892</v>
      </c>
      <c r="B52" s="28" t="str">
        <f>"10"&amp;"."&amp;$B$640&amp;"."&amp;$B$641</f>
        <v>10.04.2023</v>
      </c>
      <c r="C52" s="82" t="s">
        <v>76</v>
      </c>
      <c r="D52" s="83">
        <f>ROUND(((D53+D54+D56+D55)/1000),5)</f>
        <v>1.39862</v>
      </c>
      <c r="E52" s="83">
        <f>ROUND(((E53+E54+E56+E55)/1000),5)</f>
        <v>1.35067</v>
      </c>
      <c r="F52" s="83">
        <f>ROUND(((F53+F54+F56+F55)/1000),5)</f>
        <v>1.3414699999999999</v>
      </c>
      <c r="G52" s="83">
        <f t="shared" ref="G52:AA52" si="27">ROUND(((G53+G54+G56+G55)/1000),5)</f>
        <v>1.3412999999999999</v>
      </c>
      <c r="H52" s="83">
        <f t="shared" si="27"/>
        <v>1.3663400000000001</v>
      </c>
      <c r="I52" s="83">
        <f t="shared" si="27"/>
        <v>1.39659</v>
      </c>
      <c r="J52" s="83">
        <f t="shared" si="27"/>
        <v>1.50098</v>
      </c>
      <c r="K52" s="83">
        <f t="shared" si="27"/>
        <v>1.7601899999999999</v>
      </c>
      <c r="L52" s="83">
        <f t="shared" si="27"/>
        <v>2.1052399999999998</v>
      </c>
      <c r="M52" s="83">
        <f t="shared" si="27"/>
        <v>2.18703</v>
      </c>
      <c r="N52" s="83">
        <f t="shared" si="27"/>
        <v>2.2148400000000001</v>
      </c>
      <c r="O52" s="83">
        <f t="shared" si="27"/>
        <v>2.27149</v>
      </c>
      <c r="P52" s="83">
        <f t="shared" si="27"/>
        <v>2.2625000000000002</v>
      </c>
      <c r="Q52" s="83">
        <f t="shared" si="27"/>
        <v>2.2717100000000001</v>
      </c>
      <c r="R52" s="83">
        <f t="shared" si="27"/>
        <v>2.2447400000000002</v>
      </c>
      <c r="S52" s="83">
        <f t="shared" si="27"/>
        <v>2.2148599999999998</v>
      </c>
      <c r="T52" s="83">
        <f t="shared" si="27"/>
        <v>2.1565300000000001</v>
      </c>
      <c r="U52" s="83">
        <f t="shared" si="27"/>
        <v>1.93956</v>
      </c>
      <c r="V52" s="83">
        <f t="shared" si="27"/>
        <v>1.91185</v>
      </c>
      <c r="W52" s="83">
        <f t="shared" si="27"/>
        <v>2.0941200000000002</v>
      </c>
      <c r="X52" s="83">
        <f t="shared" si="27"/>
        <v>2.1045500000000001</v>
      </c>
      <c r="Y52" s="83">
        <f t="shared" si="27"/>
        <v>2.0803500000000001</v>
      </c>
      <c r="Z52" s="83">
        <f t="shared" si="27"/>
        <v>1.56284</v>
      </c>
      <c r="AA52" s="83">
        <f t="shared" si="27"/>
        <v>1.4009400000000001</v>
      </c>
    </row>
    <row r="53" spans="1:27" ht="12.75" customHeight="1" outlineLevel="1" x14ac:dyDescent="0.2">
      <c r="A53" s="91" t="s">
        <v>893</v>
      </c>
      <c r="B53" s="63" t="s">
        <v>233</v>
      </c>
      <c r="C53" s="43" t="s">
        <v>79</v>
      </c>
      <c r="D53" s="44">
        <v>1109.94</v>
      </c>
      <c r="E53" s="44">
        <v>1061.99</v>
      </c>
      <c r="F53" s="44">
        <v>1052.79</v>
      </c>
      <c r="G53" s="44">
        <v>1052.6199999999999</v>
      </c>
      <c r="H53" s="44">
        <v>1077.6600000000001</v>
      </c>
      <c r="I53" s="44">
        <v>1107.9100000000001</v>
      </c>
      <c r="J53" s="44">
        <v>1212.3</v>
      </c>
      <c r="K53" s="44">
        <v>1471.51</v>
      </c>
      <c r="L53" s="44">
        <v>1816.56</v>
      </c>
      <c r="M53" s="44">
        <v>1898.35</v>
      </c>
      <c r="N53" s="44">
        <v>1926.16</v>
      </c>
      <c r="O53" s="44">
        <v>1982.81</v>
      </c>
      <c r="P53" s="44">
        <v>1973.82</v>
      </c>
      <c r="Q53" s="44">
        <v>1983.03</v>
      </c>
      <c r="R53" s="44">
        <v>1956.06</v>
      </c>
      <c r="S53" s="44">
        <v>1926.18</v>
      </c>
      <c r="T53" s="44">
        <v>1867.85</v>
      </c>
      <c r="U53" s="44">
        <v>1650.88</v>
      </c>
      <c r="V53" s="44">
        <v>1623.17</v>
      </c>
      <c r="W53" s="44">
        <v>1805.44</v>
      </c>
      <c r="X53" s="44">
        <v>1815.87</v>
      </c>
      <c r="Y53" s="44">
        <v>1791.67</v>
      </c>
      <c r="Z53" s="44">
        <v>1274.1600000000001</v>
      </c>
      <c r="AA53" s="44">
        <v>1112.26</v>
      </c>
    </row>
    <row r="54" spans="1:27" ht="12.75" customHeight="1" outlineLevel="1" x14ac:dyDescent="0.2">
      <c r="A54" s="91" t="s">
        <v>894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1" t="s">
        <v>895</v>
      </c>
      <c r="B55" s="63" t="s">
        <v>83</v>
      </c>
      <c r="C55" s="43" t="s">
        <v>79</v>
      </c>
      <c r="D55" s="44">
        <v>6.14</v>
      </c>
      <c r="E55" s="44">
        <v>6.14</v>
      </c>
      <c r="F55" s="44">
        <v>6.14</v>
      </c>
      <c r="G55" s="44">
        <v>6.14</v>
      </c>
      <c r="H55" s="44">
        <v>6.14</v>
      </c>
      <c r="I55" s="44">
        <v>6.14</v>
      </c>
      <c r="J55" s="44">
        <v>6.14</v>
      </c>
      <c r="K55" s="44">
        <v>6.14</v>
      </c>
      <c r="L55" s="44">
        <v>6.14</v>
      </c>
      <c r="M55" s="44">
        <v>6.14</v>
      </c>
      <c r="N55" s="44">
        <v>6.14</v>
      </c>
      <c r="O55" s="44">
        <v>6.14</v>
      </c>
      <c r="P55" s="44">
        <v>6.14</v>
      </c>
      <c r="Q55" s="44">
        <v>6.14</v>
      </c>
      <c r="R55" s="44">
        <v>6.14</v>
      </c>
      <c r="S55" s="44">
        <v>6.14</v>
      </c>
      <c r="T55" s="44">
        <v>6.14</v>
      </c>
      <c r="U55" s="44">
        <v>6.14</v>
      </c>
      <c r="V55" s="44">
        <v>6.14</v>
      </c>
      <c r="W55" s="44">
        <v>6.14</v>
      </c>
      <c r="X55" s="44">
        <v>6.14</v>
      </c>
      <c r="Y55" s="44">
        <v>6.14</v>
      </c>
      <c r="Z55" s="44">
        <v>6.14</v>
      </c>
      <c r="AA55" s="44">
        <v>6.14</v>
      </c>
    </row>
    <row r="56" spans="1:27" ht="12.75" customHeight="1" outlineLevel="1" x14ac:dyDescent="0.2">
      <c r="A56" s="91" t="s">
        <v>896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>$D$11</f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x14ac:dyDescent="0.2">
      <c r="A57" s="90" t="s">
        <v>897</v>
      </c>
      <c r="B57" s="28" t="str">
        <f>"11"&amp;"."&amp;$B$640&amp;"."&amp;$B$641</f>
        <v>11.04.2023</v>
      </c>
      <c r="C57" s="82" t="s">
        <v>76</v>
      </c>
      <c r="D57" s="83">
        <f>ROUND(((D58+D59+D61+D60)/1000),5)</f>
        <v>1.3098700000000001</v>
      </c>
      <c r="E57" s="83">
        <f>ROUND(((E58+E59+E61+E60)/1000),5)</f>
        <v>1.1360600000000001</v>
      </c>
      <c r="F57" s="83">
        <f>ROUND(((F58+F59+F61+F60)/1000),5)</f>
        <v>0.56725999999999999</v>
      </c>
      <c r="G57" s="83">
        <f t="shared" ref="G57:AA57" si="30">ROUND(((G58+G59+G61+G60)/1000),5)</f>
        <v>0.56821999999999995</v>
      </c>
      <c r="H57" s="83">
        <f t="shared" si="30"/>
        <v>0.59304000000000001</v>
      </c>
      <c r="I57" s="83">
        <f t="shared" si="30"/>
        <v>1.2515400000000001</v>
      </c>
      <c r="J57" s="83">
        <f t="shared" si="30"/>
        <v>1.3958600000000001</v>
      </c>
      <c r="K57" s="83">
        <f t="shared" si="30"/>
        <v>1.66445</v>
      </c>
      <c r="L57" s="83">
        <f t="shared" si="30"/>
        <v>1.88635</v>
      </c>
      <c r="M57" s="83">
        <f t="shared" si="30"/>
        <v>1.95868</v>
      </c>
      <c r="N57" s="83">
        <f t="shared" si="30"/>
        <v>1.96072</v>
      </c>
      <c r="O57" s="83">
        <f t="shared" si="30"/>
        <v>2.0489999999999999</v>
      </c>
      <c r="P57" s="83">
        <f t="shared" si="30"/>
        <v>2.0508299999999999</v>
      </c>
      <c r="Q57" s="83">
        <f t="shared" si="30"/>
        <v>2.0354899999999998</v>
      </c>
      <c r="R57" s="83">
        <f t="shared" si="30"/>
        <v>2.0123600000000001</v>
      </c>
      <c r="S57" s="83">
        <f t="shared" si="30"/>
        <v>1.9497500000000001</v>
      </c>
      <c r="T57" s="83">
        <f t="shared" si="30"/>
        <v>1.9145799999999999</v>
      </c>
      <c r="U57" s="83">
        <f t="shared" si="30"/>
        <v>1.8886799999999999</v>
      </c>
      <c r="V57" s="83">
        <f t="shared" si="30"/>
        <v>1.83816</v>
      </c>
      <c r="W57" s="83">
        <f t="shared" si="30"/>
        <v>1.9150499999999999</v>
      </c>
      <c r="X57" s="83">
        <f t="shared" si="30"/>
        <v>1.93268</v>
      </c>
      <c r="Y57" s="83">
        <f t="shared" si="30"/>
        <v>1.88809</v>
      </c>
      <c r="Z57" s="83">
        <f t="shared" si="30"/>
        <v>1.45926</v>
      </c>
      <c r="AA57" s="83">
        <f t="shared" si="30"/>
        <v>1.39903</v>
      </c>
    </row>
    <row r="58" spans="1:27" ht="12.75" customHeight="1" outlineLevel="1" x14ac:dyDescent="0.2">
      <c r="A58" s="91" t="s">
        <v>898</v>
      </c>
      <c r="B58" s="63" t="s">
        <v>233</v>
      </c>
      <c r="C58" s="43" t="s">
        <v>79</v>
      </c>
      <c r="D58" s="44">
        <v>1021.19</v>
      </c>
      <c r="E58" s="44">
        <v>847.38</v>
      </c>
      <c r="F58" s="44">
        <v>278.58</v>
      </c>
      <c r="G58" s="44">
        <v>279.54000000000002</v>
      </c>
      <c r="H58" s="44">
        <v>304.36</v>
      </c>
      <c r="I58" s="44">
        <v>962.86</v>
      </c>
      <c r="J58" s="44">
        <v>1107.18</v>
      </c>
      <c r="K58" s="44">
        <v>1375.77</v>
      </c>
      <c r="L58" s="44">
        <v>1597.67</v>
      </c>
      <c r="M58" s="44">
        <v>1670</v>
      </c>
      <c r="N58" s="44">
        <v>1672.04</v>
      </c>
      <c r="O58" s="44">
        <v>1760.32</v>
      </c>
      <c r="P58" s="44">
        <v>1762.15</v>
      </c>
      <c r="Q58" s="44">
        <v>1746.81</v>
      </c>
      <c r="R58" s="44">
        <v>1723.68</v>
      </c>
      <c r="S58" s="44">
        <v>1661.07</v>
      </c>
      <c r="T58" s="44">
        <v>1625.9</v>
      </c>
      <c r="U58" s="44">
        <v>1600</v>
      </c>
      <c r="V58" s="44">
        <v>1549.48</v>
      </c>
      <c r="W58" s="44">
        <v>1626.37</v>
      </c>
      <c r="X58" s="44">
        <v>1644</v>
      </c>
      <c r="Y58" s="44">
        <v>1599.41</v>
      </c>
      <c r="Z58" s="44">
        <v>1170.58</v>
      </c>
      <c r="AA58" s="44">
        <v>1110.3499999999999</v>
      </c>
    </row>
    <row r="59" spans="1:27" ht="12.75" customHeight="1" outlineLevel="1" x14ac:dyDescent="0.2">
      <c r="A59" s="91" t="s">
        <v>899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1" t="s">
        <v>900</v>
      </c>
      <c r="B60" s="63" t="s">
        <v>83</v>
      </c>
      <c r="C60" s="43" t="s">
        <v>79</v>
      </c>
      <c r="D60" s="44">
        <v>6.14</v>
      </c>
      <c r="E60" s="44">
        <v>6.14</v>
      </c>
      <c r="F60" s="44">
        <v>6.14</v>
      </c>
      <c r="G60" s="44">
        <v>6.14</v>
      </c>
      <c r="H60" s="44">
        <v>6.14</v>
      </c>
      <c r="I60" s="44">
        <v>6.14</v>
      </c>
      <c r="J60" s="44">
        <v>6.14</v>
      </c>
      <c r="K60" s="44">
        <v>6.14</v>
      </c>
      <c r="L60" s="44">
        <v>6.14</v>
      </c>
      <c r="M60" s="44">
        <v>6.14</v>
      </c>
      <c r="N60" s="44">
        <v>6.14</v>
      </c>
      <c r="O60" s="44">
        <v>6.14</v>
      </c>
      <c r="P60" s="44">
        <v>6.14</v>
      </c>
      <c r="Q60" s="44">
        <v>6.14</v>
      </c>
      <c r="R60" s="44">
        <v>6.14</v>
      </c>
      <c r="S60" s="44">
        <v>6.14</v>
      </c>
      <c r="T60" s="44">
        <v>6.14</v>
      </c>
      <c r="U60" s="44">
        <v>6.14</v>
      </c>
      <c r="V60" s="44">
        <v>6.14</v>
      </c>
      <c r="W60" s="44">
        <v>6.14</v>
      </c>
      <c r="X60" s="44">
        <v>6.14</v>
      </c>
      <c r="Y60" s="44">
        <v>6.14</v>
      </c>
      <c r="Z60" s="44">
        <v>6.14</v>
      </c>
      <c r="AA60" s="44">
        <v>6.14</v>
      </c>
    </row>
    <row r="61" spans="1:27" ht="12.75" customHeight="1" outlineLevel="1" x14ac:dyDescent="0.2">
      <c r="A61" s="91" t="s">
        <v>901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>$D$11</f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x14ac:dyDescent="0.2">
      <c r="A62" s="90" t="s">
        <v>902</v>
      </c>
      <c r="B62" s="28" t="str">
        <f>"12"&amp;"."&amp;$B$640&amp;"."&amp;$B$641</f>
        <v>12.04.2023</v>
      </c>
      <c r="C62" s="82" t="s">
        <v>76</v>
      </c>
      <c r="D62" s="83">
        <f>ROUND(((D63+D64+D66+D65)/1000),5)</f>
        <v>1.35497</v>
      </c>
      <c r="E62" s="83">
        <f>ROUND(((E63+E64+E66+E65)/1000),5)</f>
        <v>1.15004</v>
      </c>
      <c r="F62" s="83">
        <f>ROUND(((F63+F64+F66+F65)/1000),5)</f>
        <v>0.56166000000000005</v>
      </c>
      <c r="G62" s="83">
        <f t="shared" ref="G62:AA62" si="33">ROUND(((G63+G64+G66+G65)/1000),5)</f>
        <v>0.56408000000000003</v>
      </c>
      <c r="H62" s="83">
        <f t="shared" si="33"/>
        <v>0.56896999999999998</v>
      </c>
      <c r="I62" s="83">
        <f t="shared" si="33"/>
        <v>1.0517399999999999</v>
      </c>
      <c r="J62" s="83">
        <f t="shared" si="33"/>
        <v>1.40029</v>
      </c>
      <c r="K62" s="83">
        <f t="shared" si="33"/>
        <v>1.6279600000000001</v>
      </c>
      <c r="L62" s="83">
        <f t="shared" si="33"/>
        <v>1.92557</v>
      </c>
      <c r="M62" s="83">
        <f t="shared" si="33"/>
        <v>2.0922399999999999</v>
      </c>
      <c r="N62" s="83">
        <f t="shared" si="33"/>
        <v>2.1078299999999999</v>
      </c>
      <c r="O62" s="83">
        <f t="shared" si="33"/>
        <v>2.1896800000000001</v>
      </c>
      <c r="P62" s="83">
        <f t="shared" si="33"/>
        <v>2.2019799999999998</v>
      </c>
      <c r="Q62" s="83">
        <f t="shared" si="33"/>
        <v>2.2010800000000001</v>
      </c>
      <c r="R62" s="83">
        <f t="shared" si="33"/>
        <v>2.2013500000000001</v>
      </c>
      <c r="S62" s="83">
        <f t="shared" si="33"/>
        <v>2.1779099999999998</v>
      </c>
      <c r="T62" s="83">
        <f t="shared" si="33"/>
        <v>2.1170399999999998</v>
      </c>
      <c r="U62" s="83">
        <f t="shared" si="33"/>
        <v>2.0652900000000001</v>
      </c>
      <c r="V62" s="83">
        <f t="shared" si="33"/>
        <v>1.9964999999999999</v>
      </c>
      <c r="W62" s="83">
        <f t="shared" si="33"/>
        <v>2.2088800000000002</v>
      </c>
      <c r="X62" s="83">
        <f t="shared" si="33"/>
        <v>2.1121300000000001</v>
      </c>
      <c r="Y62" s="83">
        <f t="shared" si="33"/>
        <v>1.7204299999999999</v>
      </c>
      <c r="Z62" s="83">
        <f t="shared" si="33"/>
        <v>1.52895</v>
      </c>
      <c r="AA62" s="83">
        <f t="shared" si="33"/>
        <v>1.4618899999999999</v>
      </c>
    </row>
    <row r="63" spans="1:27" ht="12.75" customHeight="1" outlineLevel="1" x14ac:dyDescent="0.2">
      <c r="A63" s="91" t="s">
        <v>903</v>
      </c>
      <c r="B63" s="63" t="s">
        <v>233</v>
      </c>
      <c r="C63" s="43" t="s">
        <v>79</v>
      </c>
      <c r="D63" s="44">
        <v>1066.29</v>
      </c>
      <c r="E63" s="44">
        <v>861.36</v>
      </c>
      <c r="F63" s="44">
        <v>272.98</v>
      </c>
      <c r="G63" s="44">
        <v>275.39999999999998</v>
      </c>
      <c r="H63" s="44">
        <v>280.29000000000002</v>
      </c>
      <c r="I63" s="44">
        <v>763.06</v>
      </c>
      <c r="J63" s="44">
        <v>1111.6099999999999</v>
      </c>
      <c r="K63" s="44">
        <v>1339.28</v>
      </c>
      <c r="L63" s="44">
        <v>1636.89</v>
      </c>
      <c r="M63" s="44">
        <v>1803.56</v>
      </c>
      <c r="N63" s="44">
        <v>1819.15</v>
      </c>
      <c r="O63" s="44">
        <v>1901</v>
      </c>
      <c r="P63" s="44">
        <v>1913.3</v>
      </c>
      <c r="Q63" s="44">
        <v>1912.4</v>
      </c>
      <c r="R63" s="44">
        <v>1912.67</v>
      </c>
      <c r="S63" s="44">
        <v>1889.23</v>
      </c>
      <c r="T63" s="44">
        <v>1828.36</v>
      </c>
      <c r="U63" s="44">
        <v>1776.61</v>
      </c>
      <c r="V63" s="44">
        <v>1707.82</v>
      </c>
      <c r="W63" s="44">
        <v>1920.2</v>
      </c>
      <c r="X63" s="44">
        <v>1823.45</v>
      </c>
      <c r="Y63" s="44">
        <v>1431.75</v>
      </c>
      <c r="Z63" s="44">
        <v>1240.27</v>
      </c>
      <c r="AA63" s="44">
        <v>1173.21</v>
      </c>
    </row>
    <row r="64" spans="1:27" ht="12.75" customHeight="1" outlineLevel="1" x14ac:dyDescent="0.2">
      <c r="A64" s="91" t="s">
        <v>904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1" t="s">
        <v>905</v>
      </c>
      <c r="B65" s="63" t="s">
        <v>83</v>
      </c>
      <c r="C65" s="43" t="s">
        <v>79</v>
      </c>
      <c r="D65" s="44">
        <v>6.14</v>
      </c>
      <c r="E65" s="44">
        <v>6.14</v>
      </c>
      <c r="F65" s="44">
        <v>6.14</v>
      </c>
      <c r="G65" s="44">
        <v>6.14</v>
      </c>
      <c r="H65" s="44">
        <v>6.14</v>
      </c>
      <c r="I65" s="44">
        <v>6.14</v>
      </c>
      <c r="J65" s="44">
        <v>6.14</v>
      </c>
      <c r="K65" s="44">
        <v>6.14</v>
      </c>
      <c r="L65" s="44">
        <v>6.14</v>
      </c>
      <c r="M65" s="44">
        <v>6.14</v>
      </c>
      <c r="N65" s="44">
        <v>6.14</v>
      </c>
      <c r="O65" s="44">
        <v>6.14</v>
      </c>
      <c r="P65" s="44">
        <v>6.14</v>
      </c>
      <c r="Q65" s="44">
        <v>6.14</v>
      </c>
      <c r="R65" s="44">
        <v>6.14</v>
      </c>
      <c r="S65" s="44">
        <v>6.14</v>
      </c>
      <c r="T65" s="44">
        <v>6.14</v>
      </c>
      <c r="U65" s="44">
        <v>6.14</v>
      </c>
      <c r="V65" s="44">
        <v>6.14</v>
      </c>
      <c r="W65" s="44">
        <v>6.14</v>
      </c>
      <c r="X65" s="44">
        <v>6.14</v>
      </c>
      <c r="Y65" s="44">
        <v>6.14</v>
      </c>
      <c r="Z65" s="44">
        <v>6.14</v>
      </c>
      <c r="AA65" s="44">
        <v>6.14</v>
      </c>
    </row>
    <row r="66" spans="1:27" ht="12.75" customHeight="1" outlineLevel="1" x14ac:dyDescent="0.2">
      <c r="A66" s="91" t="s">
        <v>906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>$D$11</f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x14ac:dyDescent="0.2">
      <c r="A67" s="90" t="s">
        <v>907</v>
      </c>
      <c r="B67" s="28" t="str">
        <f>"13"&amp;"."&amp;$B$640&amp;"."&amp;$B$641</f>
        <v>13.04.2023</v>
      </c>
      <c r="C67" s="82" t="s">
        <v>76</v>
      </c>
      <c r="D67" s="83">
        <f>ROUND(((D68+D69+D71+D70)/1000),5)</f>
        <v>1.4247000000000001</v>
      </c>
      <c r="E67" s="83">
        <f>ROUND(((E68+E69+E71+E70)/1000),5)</f>
        <v>1.3786799999999999</v>
      </c>
      <c r="F67" s="83">
        <f>ROUND(((F68+F69+F71+F70)/1000),5)</f>
        <v>1.3480399999999999</v>
      </c>
      <c r="G67" s="83">
        <f t="shared" ref="G67:AA67" si="36">ROUND(((G68+G69+G71+G70)/1000),5)</f>
        <v>1.3469899999999999</v>
      </c>
      <c r="H67" s="83">
        <f t="shared" si="36"/>
        <v>1.34846</v>
      </c>
      <c r="I67" s="83">
        <f t="shared" si="36"/>
        <v>1.3564799999999999</v>
      </c>
      <c r="J67" s="83">
        <f t="shared" si="36"/>
        <v>1.52667</v>
      </c>
      <c r="K67" s="83">
        <f t="shared" si="36"/>
        <v>1.87923</v>
      </c>
      <c r="L67" s="83">
        <f t="shared" si="36"/>
        <v>2.0527099999999998</v>
      </c>
      <c r="M67" s="83">
        <f t="shared" si="36"/>
        <v>2.0477699999999999</v>
      </c>
      <c r="N67" s="83">
        <f t="shared" si="36"/>
        <v>2.1892900000000002</v>
      </c>
      <c r="O67" s="83">
        <f t="shared" si="36"/>
        <v>2.25204</v>
      </c>
      <c r="P67" s="83">
        <f t="shared" si="36"/>
        <v>2.2019000000000002</v>
      </c>
      <c r="Q67" s="83">
        <f t="shared" si="36"/>
        <v>2.2518099999999999</v>
      </c>
      <c r="R67" s="83">
        <f t="shared" si="36"/>
        <v>2.2496499999999999</v>
      </c>
      <c r="S67" s="83">
        <f t="shared" si="36"/>
        <v>2.2413400000000001</v>
      </c>
      <c r="T67" s="83">
        <f t="shared" si="36"/>
        <v>2.1975199999999999</v>
      </c>
      <c r="U67" s="83">
        <f t="shared" si="36"/>
        <v>2.0432999999999999</v>
      </c>
      <c r="V67" s="83">
        <f t="shared" si="36"/>
        <v>2.0249299999999999</v>
      </c>
      <c r="W67" s="83">
        <f t="shared" si="36"/>
        <v>2.0846900000000002</v>
      </c>
      <c r="X67" s="83">
        <f t="shared" si="36"/>
        <v>2.1896</v>
      </c>
      <c r="Y67" s="83">
        <f t="shared" si="36"/>
        <v>2.0440399999999999</v>
      </c>
      <c r="Z67" s="83">
        <f t="shared" si="36"/>
        <v>1.49898</v>
      </c>
      <c r="AA67" s="83">
        <f t="shared" si="36"/>
        <v>1.3717600000000001</v>
      </c>
    </row>
    <row r="68" spans="1:27" ht="12.75" customHeight="1" outlineLevel="1" x14ac:dyDescent="0.2">
      <c r="A68" s="91" t="s">
        <v>908</v>
      </c>
      <c r="B68" s="63" t="s">
        <v>233</v>
      </c>
      <c r="C68" s="43" t="s">
        <v>79</v>
      </c>
      <c r="D68" s="44">
        <v>1136.02</v>
      </c>
      <c r="E68" s="44">
        <v>1090</v>
      </c>
      <c r="F68" s="44">
        <v>1059.3599999999999</v>
      </c>
      <c r="G68" s="44">
        <v>1058.31</v>
      </c>
      <c r="H68" s="44">
        <v>1059.78</v>
      </c>
      <c r="I68" s="44">
        <v>1067.8</v>
      </c>
      <c r="J68" s="44">
        <v>1237.99</v>
      </c>
      <c r="K68" s="44">
        <v>1590.55</v>
      </c>
      <c r="L68" s="44">
        <v>1764.03</v>
      </c>
      <c r="M68" s="44">
        <v>1759.09</v>
      </c>
      <c r="N68" s="44">
        <v>1900.61</v>
      </c>
      <c r="O68" s="44">
        <v>1963.36</v>
      </c>
      <c r="P68" s="44">
        <v>1913.22</v>
      </c>
      <c r="Q68" s="44">
        <v>1963.13</v>
      </c>
      <c r="R68" s="44">
        <v>1960.97</v>
      </c>
      <c r="S68" s="44">
        <v>1952.66</v>
      </c>
      <c r="T68" s="44">
        <v>1908.84</v>
      </c>
      <c r="U68" s="44">
        <v>1754.62</v>
      </c>
      <c r="V68" s="44">
        <v>1736.25</v>
      </c>
      <c r="W68" s="44">
        <v>1796.01</v>
      </c>
      <c r="X68" s="44">
        <v>1900.92</v>
      </c>
      <c r="Y68" s="44">
        <v>1755.36</v>
      </c>
      <c r="Z68" s="44">
        <v>1210.3</v>
      </c>
      <c r="AA68" s="44">
        <v>1083.08</v>
      </c>
    </row>
    <row r="69" spans="1:27" ht="12.75" customHeight="1" outlineLevel="1" x14ac:dyDescent="0.2">
      <c r="A69" s="91" t="s">
        <v>909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1" t="s">
        <v>910</v>
      </c>
      <c r="B70" s="63" t="s">
        <v>83</v>
      </c>
      <c r="C70" s="43" t="s">
        <v>79</v>
      </c>
      <c r="D70" s="44">
        <v>6.14</v>
      </c>
      <c r="E70" s="44">
        <v>6.14</v>
      </c>
      <c r="F70" s="44">
        <v>6.14</v>
      </c>
      <c r="G70" s="44">
        <v>6.14</v>
      </c>
      <c r="H70" s="44">
        <v>6.14</v>
      </c>
      <c r="I70" s="44">
        <v>6.14</v>
      </c>
      <c r="J70" s="44">
        <v>6.14</v>
      </c>
      <c r="K70" s="44">
        <v>6.14</v>
      </c>
      <c r="L70" s="44">
        <v>6.14</v>
      </c>
      <c r="M70" s="44">
        <v>6.14</v>
      </c>
      <c r="N70" s="44">
        <v>6.14</v>
      </c>
      <c r="O70" s="44">
        <v>6.14</v>
      </c>
      <c r="P70" s="44">
        <v>6.14</v>
      </c>
      <c r="Q70" s="44">
        <v>6.14</v>
      </c>
      <c r="R70" s="44">
        <v>6.14</v>
      </c>
      <c r="S70" s="44">
        <v>6.14</v>
      </c>
      <c r="T70" s="44">
        <v>6.14</v>
      </c>
      <c r="U70" s="44">
        <v>6.14</v>
      </c>
      <c r="V70" s="44">
        <v>6.14</v>
      </c>
      <c r="W70" s="44">
        <v>6.14</v>
      </c>
      <c r="X70" s="44">
        <v>6.14</v>
      </c>
      <c r="Y70" s="44">
        <v>6.14</v>
      </c>
      <c r="Z70" s="44">
        <v>6.14</v>
      </c>
      <c r="AA70" s="44">
        <v>6.14</v>
      </c>
    </row>
    <row r="71" spans="1:27" ht="12.75" customHeight="1" outlineLevel="1" x14ac:dyDescent="0.2">
      <c r="A71" s="91" t="s">
        <v>911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>$D$11</f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x14ac:dyDescent="0.2">
      <c r="A72" s="90" t="s">
        <v>912</v>
      </c>
      <c r="B72" s="28" t="str">
        <f>"14"&amp;"."&amp;$B$640&amp;"."&amp;$B$641</f>
        <v>14.04.2023</v>
      </c>
      <c r="C72" s="82" t="s">
        <v>76</v>
      </c>
      <c r="D72" s="83">
        <f>ROUND(((D73+D74+D76+D75)/1000),5)</f>
        <v>1.37192</v>
      </c>
      <c r="E72" s="83">
        <f>ROUND(((E73+E74+E76+E75)/1000),5)</f>
        <v>1.2186399999999999</v>
      </c>
      <c r="F72" s="83">
        <f>ROUND(((F73+F74+F76+F75)/1000),5)</f>
        <v>1.1519200000000001</v>
      </c>
      <c r="G72" s="83">
        <f t="shared" ref="G72:AA72" si="39">ROUND(((G73+G74+G76+G75)/1000),5)</f>
        <v>1.15191</v>
      </c>
      <c r="H72" s="83">
        <f t="shared" si="39"/>
        <v>1.2207699999999999</v>
      </c>
      <c r="I72" s="83">
        <f t="shared" si="39"/>
        <v>1.3181400000000001</v>
      </c>
      <c r="J72" s="83">
        <f t="shared" si="39"/>
        <v>1.52857</v>
      </c>
      <c r="K72" s="83">
        <f t="shared" si="39"/>
        <v>1.7127300000000001</v>
      </c>
      <c r="L72" s="83">
        <f t="shared" si="39"/>
        <v>1.94238</v>
      </c>
      <c r="M72" s="83">
        <f t="shared" si="39"/>
        <v>1.98658</v>
      </c>
      <c r="N72" s="83">
        <f t="shared" si="39"/>
        <v>1.96251</v>
      </c>
      <c r="O72" s="83">
        <f t="shared" si="39"/>
        <v>2.0139300000000002</v>
      </c>
      <c r="P72" s="83">
        <f t="shared" si="39"/>
        <v>1.9715100000000001</v>
      </c>
      <c r="Q72" s="83">
        <f t="shared" si="39"/>
        <v>1.9744600000000001</v>
      </c>
      <c r="R72" s="83">
        <f t="shared" si="39"/>
        <v>1.96225</v>
      </c>
      <c r="S72" s="83">
        <f t="shared" si="39"/>
        <v>1.9538</v>
      </c>
      <c r="T72" s="83">
        <f t="shared" si="39"/>
        <v>1.94337</v>
      </c>
      <c r="U72" s="83">
        <f t="shared" si="39"/>
        <v>1.9011199999999999</v>
      </c>
      <c r="V72" s="83">
        <f t="shared" si="39"/>
        <v>1.8962000000000001</v>
      </c>
      <c r="W72" s="83">
        <f t="shared" si="39"/>
        <v>1.9501999999999999</v>
      </c>
      <c r="X72" s="83">
        <f t="shared" si="39"/>
        <v>1.9639</v>
      </c>
      <c r="Y72" s="83">
        <f t="shared" si="39"/>
        <v>1.95899</v>
      </c>
      <c r="Z72" s="83">
        <f t="shared" si="39"/>
        <v>1.66666</v>
      </c>
      <c r="AA72" s="83">
        <f t="shared" si="39"/>
        <v>1.45956</v>
      </c>
    </row>
    <row r="73" spans="1:27" ht="12.75" customHeight="1" outlineLevel="1" x14ac:dyDescent="0.2">
      <c r="A73" s="91" t="s">
        <v>913</v>
      </c>
      <c r="B73" s="63" t="s">
        <v>233</v>
      </c>
      <c r="C73" s="43" t="s">
        <v>79</v>
      </c>
      <c r="D73" s="44">
        <v>1083.24</v>
      </c>
      <c r="E73" s="44">
        <v>929.96</v>
      </c>
      <c r="F73" s="44">
        <v>863.24</v>
      </c>
      <c r="G73" s="44">
        <v>863.23</v>
      </c>
      <c r="H73" s="44">
        <v>932.09</v>
      </c>
      <c r="I73" s="44">
        <v>1029.46</v>
      </c>
      <c r="J73" s="44">
        <v>1239.8900000000001</v>
      </c>
      <c r="K73" s="44">
        <v>1424.05</v>
      </c>
      <c r="L73" s="44">
        <v>1653.7</v>
      </c>
      <c r="M73" s="44">
        <v>1697.9</v>
      </c>
      <c r="N73" s="44">
        <v>1673.83</v>
      </c>
      <c r="O73" s="44">
        <v>1725.25</v>
      </c>
      <c r="P73" s="44">
        <v>1682.83</v>
      </c>
      <c r="Q73" s="44">
        <v>1685.78</v>
      </c>
      <c r="R73" s="44">
        <v>1673.57</v>
      </c>
      <c r="S73" s="44">
        <v>1665.12</v>
      </c>
      <c r="T73" s="44">
        <v>1654.69</v>
      </c>
      <c r="U73" s="44">
        <v>1612.44</v>
      </c>
      <c r="V73" s="44">
        <v>1607.52</v>
      </c>
      <c r="W73" s="44">
        <v>1661.52</v>
      </c>
      <c r="X73" s="44">
        <v>1675.22</v>
      </c>
      <c r="Y73" s="44">
        <v>1670.31</v>
      </c>
      <c r="Z73" s="44">
        <v>1377.98</v>
      </c>
      <c r="AA73" s="44">
        <v>1170.8800000000001</v>
      </c>
    </row>
    <row r="74" spans="1:27" ht="12.75" customHeight="1" outlineLevel="1" x14ac:dyDescent="0.2">
      <c r="A74" s="91" t="s">
        <v>914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1" t="s">
        <v>915</v>
      </c>
      <c r="B75" s="63" t="s">
        <v>83</v>
      </c>
      <c r="C75" s="43" t="s">
        <v>79</v>
      </c>
      <c r="D75" s="44">
        <v>6.14</v>
      </c>
      <c r="E75" s="44">
        <v>6.14</v>
      </c>
      <c r="F75" s="44">
        <v>6.14</v>
      </c>
      <c r="G75" s="44">
        <v>6.14</v>
      </c>
      <c r="H75" s="44">
        <v>6.14</v>
      </c>
      <c r="I75" s="44">
        <v>6.14</v>
      </c>
      <c r="J75" s="44">
        <v>6.14</v>
      </c>
      <c r="K75" s="44">
        <v>6.14</v>
      </c>
      <c r="L75" s="44">
        <v>6.14</v>
      </c>
      <c r="M75" s="44">
        <v>6.14</v>
      </c>
      <c r="N75" s="44">
        <v>6.14</v>
      </c>
      <c r="O75" s="44">
        <v>6.14</v>
      </c>
      <c r="P75" s="44">
        <v>6.14</v>
      </c>
      <c r="Q75" s="44">
        <v>6.14</v>
      </c>
      <c r="R75" s="44">
        <v>6.14</v>
      </c>
      <c r="S75" s="44">
        <v>6.14</v>
      </c>
      <c r="T75" s="44">
        <v>6.14</v>
      </c>
      <c r="U75" s="44">
        <v>6.14</v>
      </c>
      <c r="V75" s="44">
        <v>6.14</v>
      </c>
      <c r="W75" s="44">
        <v>6.14</v>
      </c>
      <c r="X75" s="44">
        <v>6.14</v>
      </c>
      <c r="Y75" s="44">
        <v>6.14</v>
      </c>
      <c r="Z75" s="44">
        <v>6.14</v>
      </c>
      <c r="AA75" s="44">
        <v>6.14</v>
      </c>
    </row>
    <row r="76" spans="1:27" ht="12.75" customHeight="1" outlineLevel="1" x14ac:dyDescent="0.2">
      <c r="A76" s="91" t="s">
        <v>916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>$D$11</f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x14ac:dyDescent="0.2">
      <c r="A77" s="90" t="s">
        <v>917</v>
      </c>
      <c r="B77" s="28" t="str">
        <f>"15"&amp;"."&amp;$B$640&amp;"."&amp;$B$641</f>
        <v>15.04.2023</v>
      </c>
      <c r="C77" s="82" t="s">
        <v>76</v>
      </c>
      <c r="D77" s="83">
        <f>ROUND(((D78+D79+D81+D80)/1000),5)</f>
        <v>1.54382</v>
      </c>
      <c r="E77" s="83">
        <f>ROUND(((E78+E79+E81+E80)/1000),5)</f>
        <v>1.40158</v>
      </c>
      <c r="F77" s="83">
        <f>ROUND(((F78+F79+F81+F80)/1000),5)</f>
        <v>1.37981</v>
      </c>
      <c r="G77" s="83">
        <f t="shared" ref="G77:AA77" si="42">ROUND(((G78+G79+G81+G80)/1000),5)</f>
        <v>1.3624000000000001</v>
      </c>
      <c r="H77" s="83">
        <f t="shared" si="42"/>
        <v>1.3884099999999999</v>
      </c>
      <c r="I77" s="83">
        <f t="shared" si="42"/>
        <v>1.3933599999999999</v>
      </c>
      <c r="J77" s="83">
        <f t="shared" si="42"/>
        <v>1.4661</v>
      </c>
      <c r="K77" s="83">
        <f t="shared" si="42"/>
        <v>1.66753</v>
      </c>
      <c r="L77" s="83">
        <f t="shared" si="42"/>
        <v>2.1038600000000001</v>
      </c>
      <c r="M77" s="83">
        <f t="shared" si="42"/>
        <v>2.1880999999999999</v>
      </c>
      <c r="N77" s="83">
        <f t="shared" si="42"/>
        <v>2.2031800000000001</v>
      </c>
      <c r="O77" s="83">
        <f t="shared" si="42"/>
        <v>2.2373400000000001</v>
      </c>
      <c r="P77" s="83">
        <f t="shared" si="42"/>
        <v>2.2072600000000002</v>
      </c>
      <c r="Q77" s="83">
        <f t="shared" si="42"/>
        <v>2.1981099999999998</v>
      </c>
      <c r="R77" s="83">
        <f t="shared" si="42"/>
        <v>2.1576599999999999</v>
      </c>
      <c r="S77" s="83">
        <f t="shared" si="42"/>
        <v>2.1378400000000002</v>
      </c>
      <c r="T77" s="83">
        <f t="shared" si="42"/>
        <v>2.1338499999999998</v>
      </c>
      <c r="U77" s="83">
        <f t="shared" si="42"/>
        <v>2.1520299999999999</v>
      </c>
      <c r="V77" s="83">
        <f t="shared" si="42"/>
        <v>2.1111499999999999</v>
      </c>
      <c r="W77" s="83">
        <f t="shared" si="42"/>
        <v>2.2017699999999998</v>
      </c>
      <c r="X77" s="83">
        <f t="shared" si="42"/>
        <v>2.2028699999999999</v>
      </c>
      <c r="Y77" s="83">
        <f t="shared" si="42"/>
        <v>2.19048</v>
      </c>
      <c r="Z77" s="83">
        <f t="shared" si="42"/>
        <v>1.94682</v>
      </c>
      <c r="AA77" s="83">
        <f t="shared" si="42"/>
        <v>1.76712</v>
      </c>
    </row>
    <row r="78" spans="1:27" ht="12.75" customHeight="1" outlineLevel="1" x14ac:dyDescent="0.2">
      <c r="A78" s="91" t="s">
        <v>918</v>
      </c>
      <c r="B78" s="63" t="s">
        <v>233</v>
      </c>
      <c r="C78" s="43" t="s">
        <v>79</v>
      </c>
      <c r="D78" s="44">
        <v>1255.1400000000001</v>
      </c>
      <c r="E78" s="44">
        <v>1112.9000000000001</v>
      </c>
      <c r="F78" s="44">
        <v>1091.1300000000001</v>
      </c>
      <c r="G78" s="44">
        <v>1073.72</v>
      </c>
      <c r="H78" s="44">
        <v>1099.73</v>
      </c>
      <c r="I78" s="44">
        <v>1104.68</v>
      </c>
      <c r="J78" s="44">
        <v>1177.42</v>
      </c>
      <c r="K78" s="44">
        <v>1378.85</v>
      </c>
      <c r="L78" s="44">
        <v>1815.18</v>
      </c>
      <c r="M78" s="44">
        <v>1899.42</v>
      </c>
      <c r="N78" s="44">
        <v>1914.5</v>
      </c>
      <c r="O78" s="44">
        <v>1948.66</v>
      </c>
      <c r="P78" s="44">
        <v>1918.58</v>
      </c>
      <c r="Q78" s="44">
        <v>1909.43</v>
      </c>
      <c r="R78" s="44">
        <v>1868.98</v>
      </c>
      <c r="S78" s="44">
        <v>1849.16</v>
      </c>
      <c r="T78" s="44">
        <v>1845.17</v>
      </c>
      <c r="U78" s="44">
        <v>1863.35</v>
      </c>
      <c r="V78" s="44">
        <v>1822.47</v>
      </c>
      <c r="W78" s="44">
        <v>1913.09</v>
      </c>
      <c r="X78" s="44">
        <v>1914.19</v>
      </c>
      <c r="Y78" s="44">
        <v>1901.8</v>
      </c>
      <c r="Z78" s="44">
        <v>1658.14</v>
      </c>
      <c r="AA78" s="44">
        <v>1478.44</v>
      </c>
    </row>
    <row r="79" spans="1:27" ht="12.75" customHeight="1" outlineLevel="1" x14ac:dyDescent="0.2">
      <c r="A79" s="91" t="s">
        <v>919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1" t="s">
        <v>920</v>
      </c>
      <c r="B80" s="63" t="s">
        <v>83</v>
      </c>
      <c r="C80" s="43" t="s">
        <v>79</v>
      </c>
      <c r="D80" s="44">
        <v>6.14</v>
      </c>
      <c r="E80" s="44">
        <v>6.14</v>
      </c>
      <c r="F80" s="44">
        <v>6.14</v>
      </c>
      <c r="G80" s="44">
        <v>6.14</v>
      </c>
      <c r="H80" s="44">
        <v>6.14</v>
      </c>
      <c r="I80" s="44">
        <v>6.14</v>
      </c>
      <c r="J80" s="44">
        <v>6.14</v>
      </c>
      <c r="K80" s="44">
        <v>6.14</v>
      </c>
      <c r="L80" s="44">
        <v>6.14</v>
      </c>
      <c r="M80" s="44">
        <v>6.14</v>
      </c>
      <c r="N80" s="44">
        <v>6.14</v>
      </c>
      <c r="O80" s="44">
        <v>6.14</v>
      </c>
      <c r="P80" s="44">
        <v>6.14</v>
      </c>
      <c r="Q80" s="44">
        <v>6.14</v>
      </c>
      <c r="R80" s="44">
        <v>6.14</v>
      </c>
      <c r="S80" s="44">
        <v>6.14</v>
      </c>
      <c r="T80" s="44">
        <v>6.14</v>
      </c>
      <c r="U80" s="44">
        <v>6.14</v>
      </c>
      <c r="V80" s="44">
        <v>6.14</v>
      </c>
      <c r="W80" s="44">
        <v>6.14</v>
      </c>
      <c r="X80" s="44">
        <v>6.14</v>
      </c>
      <c r="Y80" s="44">
        <v>6.14</v>
      </c>
      <c r="Z80" s="44">
        <v>6.14</v>
      </c>
      <c r="AA80" s="44">
        <v>6.14</v>
      </c>
    </row>
    <row r="81" spans="1:27" ht="12.75" customHeight="1" outlineLevel="1" x14ac:dyDescent="0.2">
      <c r="A81" s="91" t="s">
        <v>921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>$D$11</f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x14ac:dyDescent="0.2">
      <c r="A82" s="90" t="s">
        <v>922</v>
      </c>
      <c r="B82" s="28" t="str">
        <f>"16"&amp;"."&amp;$B$640&amp;"."&amp;$B$641</f>
        <v>16.04.2023</v>
      </c>
      <c r="C82" s="82" t="s">
        <v>76</v>
      </c>
      <c r="D82" s="83">
        <f>ROUND(((D83+D84+D86+D85)/1000),5)</f>
        <v>1.58074</v>
      </c>
      <c r="E82" s="83">
        <f>ROUND(((E83+E84+E86+E85)/1000),5)</f>
        <v>1.40459</v>
      </c>
      <c r="F82" s="83">
        <f>ROUND(((F83+F84+F86+F85)/1000),5)</f>
        <v>1.36557</v>
      </c>
      <c r="G82" s="83">
        <f t="shared" ref="G82:AA82" si="45">ROUND(((G83+G84+G86+G85)/1000),5)</f>
        <v>1.3253200000000001</v>
      </c>
      <c r="H82" s="83">
        <f t="shared" si="45"/>
        <v>1.2613799999999999</v>
      </c>
      <c r="I82" s="83">
        <f t="shared" si="45"/>
        <v>1.24322</v>
      </c>
      <c r="J82" s="83">
        <f t="shared" si="45"/>
        <v>1.2148699999999999</v>
      </c>
      <c r="K82" s="83">
        <f t="shared" si="45"/>
        <v>1.2614099999999999</v>
      </c>
      <c r="L82" s="83">
        <f t="shared" si="45"/>
        <v>1.5549599999999999</v>
      </c>
      <c r="M82" s="83">
        <f t="shared" si="45"/>
        <v>1.6482699999999999</v>
      </c>
      <c r="N82" s="83">
        <f t="shared" si="45"/>
        <v>1.67045</v>
      </c>
      <c r="O82" s="83">
        <f t="shared" si="45"/>
        <v>1.6710100000000001</v>
      </c>
      <c r="P82" s="83">
        <f t="shared" si="45"/>
        <v>1.6709099999999999</v>
      </c>
      <c r="Q82" s="83">
        <f t="shared" si="45"/>
        <v>1.66506</v>
      </c>
      <c r="R82" s="83">
        <f t="shared" si="45"/>
        <v>1.6619299999999999</v>
      </c>
      <c r="S82" s="83">
        <f t="shared" si="45"/>
        <v>1.6453199999999999</v>
      </c>
      <c r="T82" s="83">
        <f t="shared" si="45"/>
        <v>1.6427499999999999</v>
      </c>
      <c r="U82" s="83">
        <f t="shared" si="45"/>
        <v>1.6658200000000001</v>
      </c>
      <c r="V82" s="83">
        <f t="shared" si="45"/>
        <v>1.70221</v>
      </c>
      <c r="W82" s="83">
        <f t="shared" si="45"/>
        <v>1.9136599999999999</v>
      </c>
      <c r="X82" s="83">
        <f t="shared" si="45"/>
        <v>1.9558500000000001</v>
      </c>
      <c r="Y82" s="83">
        <f t="shared" si="45"/>
        <v>1.93493</v>
      </c>
      <c r="Z82" s="83">
        <f t="shared" si="45"/>
        <v>1.63395</v>
      </c>
      <c r="AA82" s="83">
        <f t="shared" si="45"/>
        <v>1.4449399999999999</v>
      </c>
    </row>
    <row r="83" spans="1:27" ht="12.75" customHeight="1" outlineLevel="1" x14ac:dyDescent="0.2">
      <c r="A83" s="91" t="s">
        <v>923</v>
      </c>
      <c r="B83" s="63" t="s">
        <v>233</v>
      </c>
      <c r="C83" s="43" t="s">
        <v>79</v>
      </c>
      <c r="D83" s="44">
        <v>1292.06</v>
      </c>
      <c r="E83" s="44">
        <v>1115.9100000000001</v>
      </c>
      <c r="F83" s="44">
        <v>1076.8900000000001</v>
      </c>
      <c r="G83" s="44">
        <v>1036.6400000000001</v>
      </c>
      <c r="H83" s="44">
        <v>972.7</v>
      </c>
      <c r="I83" s="44">
        <v>954.54</v>
      </c>
      <c r="J83" s="44">
        <v>926.19</v>
      </c>
      <c r="K83" s="44">
        <v>972.73</v>
      </c>
      <c r="L83" s="44">
        <v>1266.28</v>
      </c>
      <c r="M83" s="44">
        <v>1359.59</v>
      </c>
      <c r="N83" s="44">
        <v>1381.77</v>
      </c>
      <c r="O83" s="44">
        <v>1382.33</v>
      </c>
      <c r="P83" s="44">
        <v>1382.23</v>
      </c>
      <c r="Q83" s="44">
        <v>1376.38</v>
      </c>
      <c r="R83" s="44">
        <v>1373.25</v>
      </c>
      <c r="S83" s="44">
        <v>1356.64</v>
      </c>
      <c r="T83" s="44">
        <v>1354.07</v>
      </c>
      <c r="U83" s="44">
        <v>1377.14</v>
      </c>
      <c r="V83" s="44">
        <v>1413.53</v>
      </c>
      <c r="W83" s="44">
        <v>1624.98</v>
      </c>
      <c r="X83" s="44">
        <v>1667.17</v>
      </c>
      <c r="Y83" s="44">
        <v>1646.25</v>
      </c>
      <c r="Z83" s="44">
        <v>1345.27</v>
      </c>
      <c r="AA83" s="44">
        <v>1156.26</v>
      </c>
    </row>
    <row r="84" spans="1:27" ht="12.75" customHeight="1" outlineLevel="1" x14ac:dyDescent="0.2">
      <c r="A84" s="91" t="s">
        <v>924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1" t="s">
        <v>925</v>
      </c>
      <c r="B85" s="63" t="s">
        <v>83</v>
      </c>
      <c r="C85" s="43" t="s">
        <v>79</v>
      </c>
      <c r="D85" s="44">
        <v>6.14</v>
      </c>
      <c r="E85" s="44">
        <v>6.14</v>
      </c>
      <c r="F85" s="44">
        <v>6.14</v>
      </c>
      <c r="G85" s="44">
        <v>6.14</v>
      </c>
      <c r="H85" s="44">
        <v>6.14</v>
      </c>
      <c r="I85" s="44">
        <v>6.14</v>
      </c>
      <c r="J85" s="44">
        <v>6.14</v>
      </c>
      <c r="K85" s="44">
        <v>6.14</v>
      </c>
      <c r="L85" s="44">
        <v>6.14</v>
      </c>
      <c r="M85" s="44">
        <v>6.14</v>
      </c>
      <c r="N85" s="44">
        <v>6.14</v>
      </c>
      <c r="O85" s="44">
        <v>6.14</v>
      </c>
      <c r="P85" s="44">
        <v>6.14</v>
      </c>
      <c r="Q85" s="44">
        <v>6.14</v>
      </c>
      <c r="R85" s="44">
        <v>6.14</v>
      </c>
      <c r="S85" s="44">
        <v>6.14</v>
      </c>
      <c r="T85" s="44">
        <v>6.14</v>
      </c>
      <c r="U85" s="44">
        <v>6.14</v>
      </c>
      <c r="V85" s="44">
        <v>6.14</v>
      </c>
      <c r="W85" s="44">
        <v>6.14</v>
      </c>
      <c r="X85" s="44">
        <v>6.14</v>
      </c>
      <c r="Y85" s="44">
        <v>6.14</v>
      </c>
      <c r="Z85" s="44">
        <v>6.14</v>
      </c>
      <c r="AA85" s="44">
        <v>6.14</v>
      </c>
    </row>
    <row r="86" spans="1:27" ht="12.75" customHeight="1" outlineLevel="1" x14ac:dyDescent="0.2">
      <c r="A86" s="91" t="s">
        <v>926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>$D$11</f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x14ac:dyDescent="0.2">
      <c r="A87" s="90" t="s">
        <v>927</v>
      </c>
      <c r="B87" s="28" t="str">
        <f>"17"&amp;"."&amp;$B$640&amp;"."&amp;$B$641</f>
        <v>17.04.2023</v>
      </c>
      <c r="C87" s="82" t="s">
        <v>76</v>
      </c>
      <c r="D87" s="83">
        <f>ROUND(((D88+D89+D91+D90)/1000),5)</f>
        <v>1.3981699999999999</v>
      </c>
      <c r="E87" s="83">
        <f>ROUND(((E88+E89+E91+E90)/1000),5)</f>
        <v>1.3139700000000001</v>
      </c>
      <c r="F87" s="83">
        <f>ROUND(((F88+F89+F91+F90)/1000),5)</f>
        <v>1.2167399999999999</v>
      </c>
      <c r="G87" s="83">
        <f t="shared" ref="G87:AA87" si="48">ROUND(((G88+G89+G91+G90)/1000),5)</f>
        <v>1.1738900000000001</v>
      </c>
      <c r="H87" s="83">
        <f t="shared" si="48"/>
        <v>1.21709</v>
      </c>
      <c r="I87" s="83">
        <f t="shared" si="48"/>
        <v>1.3560000000000001</v>
      </c>
      <c r="J87" s="83">
        <f t="shared" si="48"/>
        <v>1.4327000000000001</v>
      </c>
      <c r="K87" s="83">
        <f t="shared" si="48"/>
        <v>1.7159500000000001</v>
      </c>
      <c r="L87" s="83">
        <f t="shared" si="48"/>
        <v>1.95705</v>
      </c>
      <c r="M87" s="83">
        <f t="shared" si="48"/>
        <v>2.0519099999999999</v>
      </c>
      <c r="N87" s="83">
        <f t="shared" si="48"/>
        <v>2.0612300000000001</v>
      </c>
      <c r="O87" s="83">
        <f t="shared" si="48"/>
        <v>2.0491000000000001</v>
      </c>
      <c r="P87" s="83">
        <f t="shared" si="48"/>
        <v>1.9774400000000001</v>
      </c>
      <c r="Q87" s="83">
        <f t="shared" si="48"/>
        <v>2.0568499999999998</v>
      </c>
      <c r="R87" s="83">
        <f t="shared" si="48"/>
        <v>2.0443199999999999</v>
      </c>
      <c r="S87" s="83">
        <f t="shared" si="48"/>
        <v>1.97336</v>
      </c>
      <c r="T87" s="83">
        <f t="shared" si="48"/>
        <v>1.9798</v>
      </c>
      <c r="U87" s="83">
        <f t="shared" si="48"/>
        <v>1.9689099999999999</v>
      </c>
      <c r="V87" s="83">
        <f t="shared" si="48"/>
        <v>1.9132800000000001</v>
      </c>
      <c r="W87" s="83">
        <f t="shared" si="48"/>
        <v>2.0048300000000001</v>
      </c>
      <c r="X87" s="83">
        <f t="shared" si="48"/>
        <v>2.0118999999999998</v>
      </c>
      <c r="Y87" s="83">
        <f t="shared" si="48"/>
        <v>1.9748699999999999</v>
      </c>
      <c r="Z87" s="83">
        <f t="shared" si="48"/>
        <v>1.6683300000000001</v>
      </c>
      <c r="AA87" s="83">
        <f t="shared" si="48"/>
        <v>1.44049</v>
      </c>
    </row>
    <row r="88" spans="1:27" ht="12.75" customHeight="1" outlineLevel="1" x14ac:dyDescent="0.2">
      <c r="A88" s="91" t="s">
        <v>928</v>
      </c>
      <c r="B88" s="63" t="s">
        <v>233</v>
      </c>
      <c r="C88" s="43" t="s">
        <v>79</v>
      </c>
      <c r="D88" s="44">
        <v>1109.49</v>
      </c>
      <c r="E88" s="44">
        <v>1025.29</v>
      </c>
      <c r="F88" s="44">
        <v>928.06</v>
      </c>
      <c r="G88" s="44">
        <v>885.21</v>
      </c>
      <c r="H88" s="44">
        <v>928.41</v>
      </c>
      <c r="I88" s="44">
        <v>1067.32</v>
      </c>
      <c r="J88" s="44">
        <v>1144.02</v>
      </c>
      <c r="K88" s="44">
        <v>1427.27</v>
      </c>
      <c r="L88" s="44">
        <v>1668.37</v>
      </c>
      <c r="M88" s="44">
        <v>1763.23</v>
      </c>
      <c r="N88" s="44">
        <v>1772.55</v>
      </c>
      <c r="O88" s="44">
        <v>1760.42</v>
      </c>
      <c r="P88" s="44">
        <v>1688.76</v>
      </c>
      <c r="Q88" s="44">
        <v>1768.17</v>
      </c>
      <c r="R88" s="44">
        <v>1755.64</v>
      </c>
      <c r="S88" s="44">
        <v>1684.68</v>
      </c>
      <c r="T88" s="44">
        <v>1691.12</v>
      </c>
      <c r="U88" s="44">
        <v>1680.23</v>
      </c>
      <c r="V88" s="44">
        <v>1624.6</v>
      </c>
      <c r="W88" s="44">
        <v>1716.15</v>
      </c>
      <c r="X88" s="44">
        <v>1723.22</v>
      </c>
      <c r="Y88" s="44">
        <v>1686.19</v>
      </c>
      <c r="Z88" s="44">
        <v>1379.65</v>
      </c>
      <c r="AA88" s="44">
        <v>1151.81</v>
      </c>
    </row>
    <row r="89" spans="1:27" ht="12.75" customHeight="1" outlineLevel="1" x14ac:dyDescent="0.2">
      <c r="A89" s="91" t="s">
        <v>929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1" t="s">
        <v>930</v>
      </c>
      <c r="B90" s="63" t="s">
        <v>83</v>
      </c>
      <c r="C90" s="43" t="s">
        <v>79</v>
      </c>
      <c r="D90" s="44">
        <v>6.14</v>
      </c>
      <c r="E90" s="44">
        <v>6.14</v>
      </c>
      <c r="F90" s="44">
        <v>6.14</v>
      </c>
      <c r="G90" s="44">
        <v>6.14</v>
      </c>
      <c r="H90" s="44">
        <v>6.14</v>
      </c>
      <c r="I90" s="44">
        <v>6.14</v>
      </c>
      <c r="J90" s="44">
        <v>6.14</v>
      </c>
      <c r="K90" s="44">
        <v>6.14</v>
      </c>
      <c r="L90" s="44">
        <v>6.14</v>
      </c>
      <c r="M90" s="44">
        <v>6.14</v>
      </c>
      <c r="N90" s="44">
        <v>6.14</v>
      </c>
      <c r="O90" s="44">
        <v>6.14</v>
      </c>
      <c r="P90" s="44">
        <v>6.14</v>
      </c>
      <c r="Q90" s="44">
        <v>6.14</v>
      </c>
      <c r="R90" s="44">
        <v>6.14</v>
      </c>
      <c r="S90" s="44">
        <v>6.14</v>
      </c>
      <c r="T90" s="44">
        <v>6.14</v>
      </c>
      <c r="U90" s="44">
        <v>6.14</v>
      </c>
      <c r="V90" s="44">
        <v>6.14</v>
      </c>
      <c r="W90" s="44">
        <v>6.14</v>
      </c>
      <c r="X90" s="44">
        <v>6.14</v>
      </c>
      <c r="Y90" s="44">
        <v>6.14</v>
      </c>
      <c r="Z90" s="44">
        <v>6.14</v>
      </c>
      <c r="AA90" s="44">
        <v>6.14</v>
      </c>
    </row>
    <row r="91" spans="1:27" ht="12.75" customHeight="1" outlineLevel="1" x14ac:dyDescent="0.2">
      <c r="A91" s="91" t="s">
        <v>931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>$D$11</f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x14ac:dyDescent="0.2">
      <c r="A92" s="90" t="s">
        <v>932</v>
      </c>
      <c r="B92" s="28" t="str">
        <f>"18"&amp;"."&amp;$B$640&amp;"."&amp;$B$641</f>
        <v>18.04.2023</v>
      </c>
      <c r="C92" s="82" t="s">
        <v>76</v>
      </c>
      <c r="D92" s="83">
        <f>ROUND(((D93+D94+D96+D95)/1000),5)</f>
        <v>1.3737999999999999</v>
      </c>
      <c r="E92" s="83">
        <f>ROUND(((E93+E94+E96+E95)/1000),5)</f>
        <v>1.2452099999999999</v>
      </c>
      <c r="F92" s="83">
        <f>ROUND(((F93+F94+F96+F95)/1000),5)</f>
        <v>1.16506</v>
      </c>
      <c r="G92" s="83">
        <f t="shared" ref="G92:AA92" si="51">ROUND(((G93+G94+G96+G95)/1000),5)</f>
        <v>1.02443</v>
      </c>
      <c r="H92" s="83">
        <f t="shared" si="51"/>
        <v>1.2437199999999999</v>
      </c>
      <c r="I92" s="83">
        <f t="shared" si="51"/>
        <v>1.3431900000000001</v>
      </c>
      <c r="J92" s="83">
        <f t="shared" si="51"/>
        <v>1.49732</v>
      </c>
      <c r="K92" s="83">
        <f t="shared" si="51"/>
        <v>1.7158100000000001</v>
      </c>
      <c r="L92" s="83">
        <f t="shared" si="51"/>
        <v>1.94878</v>
      </c>
      <c r="M92" s="83">
        <f t="shared" si="51"/>
        <v>2.04027</v>
      </c>
      <c r="N92" s="83">
        <f t="shared" si="51"/>
        <v>2.0808900000000001</v>
      </c>
      <c r="O92" s="83">
        <f t="shared" si="51"/>
        <v>2.11564</v>
      </c>
      <c r="P92" s="83">
        <f t="shared" si="51"/>
        <v>2.05335</v>
      </c>
      <c r="Q92" s="83">
        <f t="shared" si="51"/>
        <v>2.2078799999999998</v>
      </c>
      <c r="R92" s="83">
        <f t="shared" si="51"/>
        <v>2.1926700000000001</v>
      </c>
      <c r="S92" s="83">
        <f t="shared" si="51"/>
        <v>2.0726300000000002</v>
      </c>
      <c r="T92" s="83">
        <f t="shared" si="51"/>
        <v>2.0544600000000002</v>
      </c>
      <c r="U92" s="83">
        <f t="shared" si="51"/>
        <v>2.0125199999999999</v>
      </c>
      <c r="V92" s="83">
        <f t="shared" si="51"/>
        <v>1.94234</v>
      </c>
      <c r="W92" s="83">
        <f t="shared" si="51"/>
        <v>1.9982500000000001</v>
      </c>
      <c r="X92" s="83">
        <f t="shared" si="51"/>
        <v>2.0537999999999998</v>
      </c>
      <c r="Y92" s="83">
        <f t="shared" si="51"/>
        <v>2.0255299999999998</v>
      </c>
      <c r="Z92" s="83">
        <f t="shared" si="51"/>
        <v>1.73736</v>
      </c>
      <c r="AA92" s="83">
        <f t="shared" si="51"/>
        <v>1.4757199999999999</v>
      </c>
    </row>
    <row r="93" spans="1:27" ht="12.75" customHeight="1" outlineLevel="1" x14ac:dyDescent="0.2">
      <c r="A93" s="91" t="s">
        <v>933</v>
      </c>
      <c r="B93" s="63" t="s">
        <v>233</v>
      </c>
      <c r="C93" s="43" t="s">
        <v>79</v>
      </c>
      <c r="D93" s="44">
        <v>1085.1199999999999</v>
      </c>
      <c r="E93" s="44">
        <v>956.53</v>
      </c>
      <c r="F93" s="44">
        <v>876.38</v>
      </c>
      <c r="G93" s="44">
        <v>735.75</v>
      </c>
      <c r="H93" s="44">
        <v>955.04</v>
      </c>
      <c r="I93" s="44">
        <v>1054.51</v>
      </c>
      <c r="J93" s="44">
        <v>1208.6400000000001</v>
      </c>
      <c r="K93" s="44">
        <v>1427.13</v>
      </c>
      <c r="L93" s="44">
        <v>1660.1</v>
      </c>
      <c r="M93" s="44">
        <v>1751.59</v>
      </c>
      <c r="N93" s="44">
        <v>1792.21</v>
      </c>
      <c r="O93" s="44">
        <v>1826.96</v>
      </c>
      <c r="P93" s="44">
        <v>1764.67</v>
      </c>
      <c r="Q93" s="44">
        <v>1919.2</v>
      </c>
      <c r="R93" s="44">
        <v>1903.99</v>
      </c>
      <c r="S93" s="44">
        <v>1783.95</v>
      </c>
      <c r="T93" s="44">
        <v>1765.78</v>
      </c>
      <c r="U93" s="44">
        <v>1723.84</v>
      </c>
      <c r="V93" s="44">
        <v>1653.66</v>
      </c>
      <c r="W93" s="44">
        <v>1709.57</v>
      </c>
      <c r="X93" s="44">
        <v>1765.12</v>
      </c>
      <c r="Y93" s="44">
        <v>1736.85</v>
      </c>
      <c r="Z93" s="44">
        <v>1448.68</v>
      </c>
      <c r="AA93" s="44">
        <v>1187.04</v>
      </c>
    </row>
    <row r="94" spans="1:27" ht="12.75" customHeight="1" outlineLevel="1" x14ac:dyDescent="0.2">
      <c r="A94" s="91" t="s">
        <v>934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1" t="s">
        <v>935</v>
      </c>
      <c r="B95" s="63" t="s">
        <v>83</v>
      </c>
      <c r="C95" s="43" t="s">
        <v>79</v>
      </c>
      <c r="D95" s="44">
        <v>6.14</v>
      </c>
      <c r="E95" s="44">
        <v>6.14</v>
      </c>
      <c r="F95" s="44">
        <v>6.14</v>
      </c>
      <c r="G95" s="44">
        <v>6.14</v>
      </c>
      <c r="H95" s="44">
        <v>6.14</v>
      </c>
      <c r="I95" s="44">
        <v>6.14</v>
      </c>
      <c r="J95" s="44">
        <v>6.14</v>
      </c>
      <c r="K95" s="44">
        <v>6.14</v>
      </c>
      <c r="L95" s="44">
        <v>6.14</v>
      </c>
      <c r="M95" s="44">
        <v>6.14</v>
      </c>
      <c r="N95" s="44">
        <v>6.14</v>
      </c>
      <c r="O95" s="44">
        <v>6.14</v>
      </c>
      <c r="P95" s="44">
        <v>6.14</v>
      </c>
      <c r="Q95" s="44">
        <v>6.14</v>
      </c>
      <c r="R95" s="44">
        <v>6.14</v>
      </c>
      <c r="S95" s="44">
        <v>6.14</v>
      </c>
      <c r="T95" s="44">
        <v>6.14</v>
      </c>
      <c r="U95" s="44">
        <v>6.14</v>
      </c>
      <c r="V95" s="44">
        <v>6.14</v>
      </c>
      <c r="W95" s="44">
        <v>6.14</v>
      </c>
      <c r="X95" s="44">
        <v>6.14</v>
      </c>
      <c r="Y95" s="44">
        <v>6.14</v>
      </c>
      <c r="Z95" s="44">
        <v>6.14</v>
      </c>
      <c r="AA95" s="44">
        <v>6.14</v>
      </c>
    </row>
    <row r="96" spans="1:27" ht="12.75" customHeight="1" outlineLevel="1" x14ac:dyDescent="0.2">
      <c r="A96" s="91" t="s">
        <v>936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>$D$11</f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x14ac:dyDescent="0.2">
      <c r="A97" s="90" t="s">
        <v>937</v>
      </c>
      <c r="B97" s="28" t="str">
        <f>"19"&amp;"."&amp;$B$640&amp;"."&amp;$B$641</f>
        <v>19.04.2023</v>
      </c>
      <c r="C97" s="82" t="s">
        <v>76</v>
      </c>
      <c r="D97" s="83">
        <f>ROUND(((D98+D99+D101+D100)/1000),5)</f>
        <v>1.3787400000000001</v>
      </c>
      <c r="E97" s="83">
        <f>ROUND(((E98+E99+E101+E100)/1000),5)</f>
        <v>1.25037</v>
      </c>
      <c r="F97" s="83">
        <f>ROUND(((F98+F99+F101+F100)/1000),5)</f>
        <v>1.1639600000000001</v>
      </c>
      <c r="G97" s="83">
        <f t="shared" ref="G97:AA97" si="54">ROUND(((G98+G99+G101+G100)/1000),5)</f>
        <v>1.0890500000000001</v>
      </c>
      <c r="H97" s="83">
        <f t="shared" si="54"/>
        <v>1.24851</v>
      </c>
      <c r="I97" s="83">
        <f t="shared" si="54"/>
        <v>1.36568</v>
      </c>
      <c r="J97" s="83">
        <f t="shared" si="54"/>
        <v>1.5831900000000001</v>
      </c>
      <c r="K97" s="83">
        <f t="shared" si="54"/>
        <v>1.7763100000000001</v>
      </c>
      <c r="L97" s="83">
        <f t="shared" si="54"/>
        <v>1.9479500000000001</v>
      </c>
      <c r="M97" s="83">
        <f t="shared" si="54"/>
        <v>1.9809300000000001</v>
      </c>
      <c r="N97" s="83">
        <f t="shared" si="54"/>
        <v>1.9774799999999999</v>
      </c>
      <c r="O97" s="83">
        <f t="shared" si="54"/>
        <v>1.9748300000000001</v>
      </c>
      <c r="P97" s="83">
        <f t="shared" si="54"/>
        <v>1.96956</v>
      </c>
      <c r="Q97" s="83">
        <f t="shared" si="54"/>
        <v>1.97048</v>
      </c>
      <c r="R97" s="83">
        <f t="shared" si="54"/>
        <v>1.9654100000000001</v>
      </c>
      <c r="S97" s="83">
        <f t="shared" si="54"/>
        <v>1.94798</v>
      </c>
      <c r="T97" s="83">
        <f t="shared" si="54"/>
        <v>1.96272</v>
      </c>
      <c r="U97" s="83">
        <f t="shared" si="54"/>
        <v>1.9531799999999999</v>
      </c>
      <c r="V97" s="83">
        <f t="shared" si="54"/>
        <v>1.90567</v>
      </c>
      <c r="W97" s="83">
        <f t="shared" si="54"/>
        <v>1.9782</v>
      </c>
      <c r="X97" s="83">
        <f t="shared" si="54"/>
        <v>1.9962500000000001</v>
      </c>
      <c r="Y97" s="83">
        <f t="shared" si="54"/>
        <v>1.98993</v>
      </c>
      <c r="Z97" s="83">
        <f t="shared" si="54"/>
        <v>1.7056199999999999</v>
      </c>
      <c r="AA97" s="83">
        <f t="shared" si="54"/>
        <v>1.4408300000000001</v>
      </c>
    </row>
    <row r="98" spans="1:27" ht="12.75" customHeight="1" outlineLevel="1" x14ac:dyDescent="0.2">
      <c r="A98" s="91" t="s">
        <v>938</v>
      </c>
      <c r="B98" s="63" t="s">
        <v>233</v>
      </c>
      <c r="C98" s="43" t="s">
        <v>79</v>
      </c>
      <c r="D98" s="44">
        <v>1090.06</v>
      </c>
      <c r="E98" s="44">
        <v>961.69</v>
      </c>
      <c r="F98" s="44">
        <v>875.28</v>
      </c>
      <c r="G98" s="44">
        <v>800.37</v>
      </c>
      <c r="H98" s="44">
        <v>959.83</v>
      </c>
      <c r="I98" s="44">
        <v>1077</v>
      </c>
      <c r="J98" s="44">
        <v>1294.51</v>
      </c>
      <c r="K98" s="44">
        <v>1487.63</v>
      </c>
      <c r="L98" s="44">
        <v>1659.27</v>
      </c>
      <c r="M98" s="44">
        <v>1692.25</v>
      </c>
      <c r="N98" s="44">
        <v>1688.8</v>
      </c>
      <c r="O98" s="44">
        <v>1686.15</v>
      </c>
      <c r="P98" s="44">
        <v>1680.88</v>
      </c>
      <c r="Q98" s="44">
        <v>1681.8</v>
      </c>
      <c r="R98" s="44">
        <v>1676.73</v>
      </c>
      <c r="S98" s="44">
        <v>1659.3</v>
      </c>
      <c r="T98" s="44">
        <v>1674.04</v>
      </c>
      <c r="U98" s="44">
        <v>1664.5</v>
      </c>
      <c r="V98" s="44">
        <v>1616.99</v>
      </c>
      <c r="W98" s="44">
        <v>1689.52</v>
      </c>
      <c r="X98" s="44">
        <v>1707.57</v>
      </c>
      <c r="Y98" s="44">
        <v>1701.25</v>
      </c>
      <c r="Z98" s="44">
        <v>1416.94</v>
      </c>
      <c r="AA98" s="44">
        <v>1152.1500000000001</v>
      </c>
    </row>
    <row r="99" spans="1:27" ht="12.75" customHeight="1" outlineLevel="1" x14ac:dyDescent="0.2">
      <c r="A99" s="91" t="s">
        <v>939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1" t="s">
        <v>940</v>
      </c>
      <c r="B100" s="63" t="s">
        <v>83</v>
      </c>
      <c r="C100" s="43" t="s">
        <v>79</v>
      </c>
      <c r="D100" s="44">
        <v>6.14</v>
      </c>
      <c r="E100" s="44">
        <v>6.14</v>
      </c>
      <c r="F100" s="44">
        <v>6.14</v>
      </c>
      <c r="G100" s="44">
        <v>6.14</v>
      </c>
      <c r="H100" s="44">
        <v>6.14</v>
      </c>
      <c r="I100" s="44">
        <v>6.14</v>
      </c>
      <c r="J100" s="44">
        <v>6.14</v>
      </c>
      <c r="K100" s="44">
        <v>6.14</v>
      </c>
      <c r="L100" s="44">
        <v>6.14</v>
      </c>
      <c r="M100" s="44">
        <v>6.14</v>
      </c>
      <c r="N100" s="44">
        <v>6.14</v>
      </c>
      <c r="O100" s="44">
        <v>6.14</v>
      </c>
      <c r="P100" s="44">
        <v>6.14</v>
      </c>
      <c r="Q100" s="44">
        <v>6.14</v>
      </c>
      <c r="R100" s="44">
        <v>6.14</v>
      </c>
      <c r="S100" s="44">
        <v>6.14</v>
      </c>
      <c r="T100" s="44">
        <v>6.14</v>
      </c>
      <c r="U100" s="44">
        <v>6.14</v>
      </c>
      <c r="V100" s="44">
        <v>6.14</v>
      </c>
      <c r="W100" s="44">
        <v>6.14</v>
      </c>
      <c r="X100" s="44">
        <v>6.14</v>
      </c>
      <c r="Y100" s="44">
        <v>6.14</v>
      </c>
      <c r="Z100" s="44">
        <v>6.14</v>
      </c>
      <c r="AA100" s="44">
        <v>6.14</v>
      </c>
    </row>
    <row r="101" spans="1:27" ht="12.75" customHeight="1" outlineLevel="1" x14ac:dyDescent="0.2">
      <c r="A101" s="91" t="s">
        <v>941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>$D$11</f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x14ac:dyDescent="0.2">
      <c r="A102" s="90" t="s">
        <v>942</v>
      </c>
      <c r="B102" s="28" t="str">
        <f>"20"&amp;"."&amp;$B$640&amp;"."&amp;$B$641</f>
        <v>20.04.2023</v>
      </c>
      <c r="C102" s="82" t="s">
        <v>76</v>
      </c>
      <c r="D102" s="83">
        <f>ROUND(((D103+D104+D106+D105)/1000),5)</f>
        <v>1.3958600000000001</v>
      </c>
      <c r="E102" s="83">
        <f>ROUND(((E103+E104+E106+E105)/1000),5)</f>
        <v>1.2977000000000001</v>
      </c>
      <c r="F102" s="83">
        <f>ROUND(((F103+F104+F106+F105)/1000),5)</f>
        <v>1.24322</v>
      </c>
      <c r="G102" s="83">
        <f t="shared" ref="G102:AA102" si="57">ROUND(((G103+G104+G106+G105)/1000),5)</f>
        <v>1.1943999999999999</v>
      </c>
      <c r="H102" s="83">
        <f t="shared" si="57"/>
        <v>1.2722599999999999</v>
      </c>
      <c r="I102" s="83">
        <f t="shared" si="57"/>
        <v>1.39238</v>
      </c>
      <c r="J102" s="83">
        <f t="shared" si="57"/>
        <v>1.5902499999999999</v>
      </c>
      <c r="K102" s="83">
        <f t="shared" si="57"/>
        <v>1.8208599999999999</v>
      </c>
      <c r="L102" s="83">
        <f t="shared" si="57"/>
        <v>2.06107</v>
      </c>
      <c r="M102" s="83">
        <f t="shared" si="57"/>
        <v>2.20581</v>
      </c>
      <c r="N102" s="83">
        <f t="shared" si="57"/>
        <v>2.1631800000000001</v>
      </c>
      <c r="O102" s="83">
        <f t="shared" si="57"/>
        <v>2.15849</v>
      </c>
      <c r="P102" s="83">
        <f t="shared" si="57"/>
        <v>2.1410900000000002</v>
      </c>
      <c r="Q102" s="83">
        <f t="shared" si="57"/>
        <v>2.1602399999999999</v>
      </c>
      <c r="R102" s="83">
        <f t="shared" si="57"/>
        <v>2.14208</v>
      </c>
      <c r="S102" s="83">
        <f t="shared" si="57"/>
        <v>2.1362399999999999</v>
      </c>
      <c r="T102" s="83">
        <f t="shared" si="57"/>
        <v>2.12677</v>
      </c>
      <c r="U102" s="83">
        <f t="shared" si="57"/>
        <v>2.1244900000000002</v>
      </c>
      <c r="V102" s="83">
        <f t="shared" si="57"/>
        <v>2.0673699999999999</v>
      </c>
      <c r="W102" s="83">
        <f t="shared" si="57"/>
        <v>2.1960700000000002</v>
      </c>
      <c r="X102" s="83">
        <f t="shared" si="57"/>
        <v>2.21434</v>
      </c>
      <c r="Y102" s="83">
        <f t="shared" si="57"/>
        <v>2.17801</v>
      </c>
      <c r="Z102" s="83">
        <f t="shared" si="57"/>
        <v>1.84215</v>
      </c>
      <c r="AA102" s="83">
        <f t="shared" si="57"/>
        <v>1.52498</v>
      </c>
    </row>
    <row r="103" spans="1:27" ht="12.75" customHeight="1" outlineLevel="1" x14ac:dyDescent="0.2">
      <c r="A103" s="91" t="s">
        <v>943</v>
      </c>
      <c r="B103" s="63" t="s">
        <v>233</v>
      </c>
      <c r="C103" s="43" t="s">
        <v>79</v>
      </c>
      <c r="D103" s="44">
        <v>1107.18</v>
      </c>
      <c r="E103" s="44">
        <v>1009.02</v>
      </c>
      <c r="F103" s="44">
        <v>954.54</v>
      </c>
      <c r="G103" s="44">
        <v>905.72</v>
      </c>
      <c r="H103" s="44">
        <v>983.58</v>
      </c>
      <c r="I103" s="44">
        <v>1103.7</v>
      </c>
      <c r="J103" s="44">
        <v>1301.57</v>
      </c>
      <c r="K103" s="44">
        <v>1532.18</v>
      </c>
      <c r="L103" s="44">
        <v>1772.39</v>
      </c>
      <c r="M103" s="44">
        <v>1917.13</v>
      </c>
      <c r="N103" s="44">
        <v>1874.5</v>
      </c>
      <c r="O103" s="44">
        <v>1869.81</v>
      </c>
      <c r="P103" s="44">
        <v>1852.41</v>
      </c>
      <c r="Q103" s="44">
        <v>1871.56</v>
      </c>
      <c r="R103" s="44">
        <v>1853.4</v>
      </c>
      <c r="S103" s="44">
        <v>1847.56</v>
      </c>
      <c r="T103" s="44">
        <v>1838.09</v>
      </c>
      <c r="U103" s="44">
        <v>1835.81</v>
      </c>
      <c r="V103" s="44">
        <v>1778.69</v>
      </c>
      <c r="W103" s="44">
        <v>1907.39</v>
      </c>
      <c r="X103" s="44">
        <v>1925.66</v>
      </c>
      <c r="Y103" s="44">
        <v>1889.33</v>
      </c>
      <c r="Z103" s="44">
        <v>1553.47</v>
      </c>
      <c r="AA103" s="44">
        <v>1236.3</v>
      </c>
    </row>
    <row r="104" spans="1:27" ht="12.75" customHeight="1" outlineLevel="1" x14ac:dyDescent="0.2">
      <c r="A104" s="91" t="s">
        <v>944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1" t="s">
        <v>945</v>
      </c>
      <c r="B105" s="63" t="s">
        <v>83</v>
      </c>
      <c r="C105" s="43" t="s">
        <v>79</v>
      </c>
      <c r="D105" s="44">
        <v>6.14</v>
      </c>
      <c r="E105" s="44">
        <v>6.14</v>
      </c>
      <c r="F105" s="44">
        <v>6.14</v>
      </c>
      <c r="G105" s="44">
        <v>6.14</v>
      </c>
      <c r="H105" s="44">
        <v>6.14</v>
      </c>
      <c r="I105" s="44">
        <v>6.14</v>
      </c>
      <c r="J105" s="44">
        <v>6.14</v>
      </c>
      <c r="K105" s="44">
        <v>6.14</v>
      </c>
      <c r="L105" s="44">
        <v>6.14</v>
      </c>
      <c r="M105" s="44">
        <v>6.14</v>
      </c>
      <c r="N105" s="44">
        <v>6.14</v>
      </c>
      <c r="O105" s="44">
        <v>6.14</v>
      </c>
      <c r="P105" s="44">
        <v>6.14</v>
      </c>
      <c r="Q105" s="44">
        <v>6.14</v>
      </c>
      <c r="R105" s="44">
        <v>6.14</v>
      </c>
      <c r="S105" s="44">
        <v>6.14</v>
      </c>
      <c r="T105" s="44">
        <v>6.14</v>
      </c>
      <c r="U105" s="44">
        <v>6.14</v>
      </c>
      <c r="V105" s="44">
        <v>6.14</v>
      </c>
      <c r="W105" s="44">
        <v>6.14</v>
      </c>
      <c r="X105" s="44">
        <v>6.14</v>
      </c>
      <c r="Y105" s="44">
        <v>6.14</v>
      </c>
      <c r="Z105" s="44">
        <v>6.14</v>
      </c>
      <c r="AA105" s="44">
        <v>6.14</v>
      </c>
    </row>
    <row r="106" spans="1:27" ht="12.75" customHeight="1" outlineLevel="1" x14ac:dyDescent="0.2">
      <c r="A106" s="91" t="s">
        <v>946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>$D$11</f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x14ac:dyDescent="0.2">
      <c r="A107" s="90" t="s">
        <v>947</v>
      </c>
      <c r="B107" s="28" t="str">
        <f>"21"&amp;"."&amp;$B$640&amp;"."&amp;$B$641</f>
        <v>21.04.2023</v>
      </c>
      <c r="C107" s="82" t="s">
        <v>76</v>
      </c>
      <c r="D107" s="83">
        <f>ROUND(((D108+D109+D111+D110)/1000),5)</f>
        <v>1.5205200000000001</v>
      </c>
      <c r="E107" s="83">
        <f>ROUND(((E108+E109+E111+E110)/1000),5)</f>
        <v>1.3950100000000001</v>
      </c>
      <c r="F107" s="83">
        <f>ROUND(((F108+F109+F111+F110)/1000),5)</f>
        <v>1.33535</v>
      </c>
      <c r="G107" s="83">
        <f t="shared" ref="G107:AA107" si="60">ROUND(((G108+G109+G111+G110)/1000),5)</f>
        <v>1.32457</v>
      </c>
      <c r="H107" s="83">
        <f t="shared" si="60"/>
        <v>1.39324</v>
      </c>
      <c r="I107" s="83">
        <f t="shared" si="60"/>
        <v>1.41012</v>
      </c>
      <c r="J107" s="83">
        <f t="shared" si="60"/>
        <v>1.6595800000000001</v>
      </c>
      <c r="K107" s="83">
        <f t="shared" si="60"/>
        <v>2.00549</v>
      </c>
      <c r="L107" s="83">
        <f t="shared" si="60"/>
        <v>2.2058900000000001</v>
      </c>
      <c r="M107" s="83">
        <f t="shared" si="60"/>
        <v>2.2994500000000002</v>
      </c>
      <c r="N107" s="83">
        <f t="shared" si="60"/>
        <v>2.3172999999999999</v>
      </c>
      <c r="O107" s="83">
        <f t="shared" si="60"/>
        <v>2.3247900000000001</v>
      </c>
      <c r="P107" s="83">
        <f t="shared" si="60"/>
        <v>2.30843</v>
      </c>
      <c r="Q107" s="83">
        <f t="shared" si="60"/>
        <v>2.3089599999999999</v>
      </c>
      <c r="R107" s="83">
        <f t="shared" si="60"/>
        <v>2.2797000000000001</v>
      </c>
      <c r="S107" s="83">
        <f t="shared" si="60"/>
        <v>2.2636400000000001</v>
      </c>
      <c r="T107" s="83">
        <f t="shared" si="60"/>
        <v>2.2628900000000001</v>
      </c>
      <c r="U107" s="83">
        <f t="shared" si="60"/>
        <v>2.2132100000000001</v>
      </c>
      <c r="V107" s="83">
        <f t="shared" si="60"/>
        <v>2.2714500000000002</v>
      </c>
      <c r="W107" s="83">
        <f t="shared" si="60"/>
        <v>2.21577</v>
      </c>
      <c r="X107" s="83">
        <f t="shared" si="60"/>
        <v>2.2692199999999998</v>
      </c>
      <c r="Y107" s="83">
        <f t="shared" si="60"/>
        <v>2.2501600000000002</v>
      </c>
      <c r="Z107" s="83">
        <f t="shared" si="60"/>
        <v>1.9774499999999999</v>
      </c>
      <c r="AA107" s="83">
        <f t="shared" si="60"/>
        <v>1.8444100000000001</v>
      </c>
    </row>
    <row r="108" spans="1:27" ht="12.75" customHeight="1" outlineLevel="1" x14ac:dyDescent="0.2">
      <c r="A108" s="91" t="s">
        <v>948</v>
      </c>
      <c r="B108" s="63" t="s">
        <v>233</v>
      </c>
      <c r="C108" s="43" t="s">
        <v>79</v>
      </c>
      <c r="D108" s="44">
        <v>1231.8399999999999</v>
      </c>
      <c r="E108" s="44">
        <v>1106.33</v>
      </c>
      <c r="F108" s="44">
        <v>1046.67</v>
      </c>
      <c r="G108" s="44">
        <v>1035.8900000000001</v>
      </c>
      <c r="H108" s="44">
        <v>1104.56</v>
      </c>
      <c r="I108" s="44">
        <v>1121.44</v>
      </c>
      <c r="J108" s="44">
        <v>1370.9</v>
      </c>
      <c r="K108" s="44">
        <v>1716.81</v>
      </c>
      <c r="L108" s="44">
        <v>1917.21</v>
      </c>
      <c r="M108" s="44">
        <v>2010.77</v>
      </c>
      <c r="N108" s="44">
        <v>2028.62</v>
      </c>
      <c r="O108" s="44">
        <v>2036.11</v>
      </c>
      <c r="P108" s="44">
        <v>2019.75</v>
      </c>
      <c r="Q108" s="44">
        <v>2020.28</v>
      </c>
      <c r="R108" s="44">
        <v>1991.02</v>
      </c>
      <c r="S108" s="44">
        <v>1974.96</v>
      </c>
      <c r="T108" s="44">
        <v>1974.21</v>
      </c>
      <c r="U108" s="44">
        <v>1924.53</v>
      </c>
      <c r="V108" s="44">
        <v>1982.77</v>
      </c>
      <c r="W108" s="44">
        <v>1927.09</v>
      </c>
      <c r="X108" s="44">
        <v>1980.54</v>
      </c>
      <c r="Y108" s="44">
        <v>1961.48</v>
      </c>
      <c r="Z108" s="44">
        <v>1688.77</v>
      </c>
      <c r="AA108" s="44">
        <v>1555.73</v>
      </c>
    </row>
    <row r="109" spans="1:27" ht="12.75" customHeight="1" outlineLevel="1" x14ac:dyDescent="0.2">
      <c r="A109" s="91" t="s">
        <v>949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1" t="s">
        <v>950</v>
      </c>
      <c r="B110" s="63" t="s">
        <v>83</v>
      </c>
      <c r="C110" s="43" t="s">
        <v>79</v>
      </c>
      <c r="D110" s="44">
        <v>6.14</v>
      </c>
      <c r="E110" s="44">
        <v>6.14</v>
      </c>
      <c r="F110" s="44">
        <v>6.14</v>
      </c>
      <c r="G110" s="44">
        <v>6.14</v>
      </c>
      <c r="H110" s="44">
        <v>6.14</v>
      </c>
      <c r="I110" s="44">
        <v>6.14</v>
      </c>
      <c r="J110" s="44">
        <v>6.14</v>
      </c>
      <c r="K110" s="44">
        <v>6.14</v>
      </c>
      <c r="L110" s="44">
        <v>6.14</v>
      </c>
      <c r="M110" s="44">
        <v>6.14</v>
      </c>
      <c r="N110" s="44">
        <v>6.14</v>
      </c>
      <c r="O110" s="44">
        <v>6.14</v>
      </c>
      <c r="P110" s="44">
        <v>6.14</v>
      </c>
      <c r="Q110" s="44">
        <v>6.14</v>
      </c>
      <c r="R110" s="44">
        <v>6.14</v>
      </c>
      <c r="S110" s="44">
        <v>6.14</v>
      </c>
      <c r="T110" s="44">
        <v>6.14</v>
      </c>
      <c r="U110" s="44">
        <v>6.14</v>
      </c>
      <c r="V110" s="44">
        <v>6.14</v>
      </c>
      <c r="W110" s="44">
        <v>6.14</v>
      </c>
      <c r="X110" s="44">
        <v>6.14</v>
      </c>
      <c r="Y110" s="44">
        <v>6.14</v>
      </c>
      <c r="Z110" s="44">
        <v>6.14</v>
      </c>
      <c r="AA110" s="44">
        <v>6.14</v>
      </c>
    </row>
    <row r="111" spans="1:27" ht="12.75" customHeight="1" outlineLevel="1" x14ac:dyDescent="0.2">
      <c r="A111" s="91" t="s">
        <v>951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>$D$11</f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x14ac:dyDescent="0.2">
      <c r="A112" s="90" t="s">
        <v>952</v>
      </c>
      <c r="B112" s="28" t="str">
        <f>"22"&amp;"."&amp;$B$640&amp;"."&amp;$B$641</f>
        <v>22.04.2023</v>
      </c>
      <c r="C112" s="82" t="s">
        <v>76</v>
      </c>
      <c r="D112" s="83">
        <f>ROUND(((D113+D114+D116+D115)/1000),5)</f>
        <v>1.8054600000000001</v>
      </c>
      <c r="E112" s="83">
        <f>ROUND(((E113+E114+E116+E115)/1000),5)</f>
        <v>1.6012599999999999</v>
      </c>
      <c r="F112" s="83">
        <f>ROUND(((F113+F114+F116+F115)/1000),5)</f>
        <v>1.46583</v>
      </c>
      <c r="G112" s="83">
        <f t="shared" ref="G112:AA112" si="63">ROUND(((G113+G114+G116+G115)/1000),5)</f>
        <v>1.42977</v>
      </c>
      <c r="H112" s="83">
        <f t="shared" si="63"/>
        <v>1.3992599999999999</v>
      </c>
      <c r="I112" s="83">
        <f t="shared" si="63"/>
        <v>1.4421600000000001</v>
      </c>
      <c r="J112" s="83">
        <f t="shared" si="63"/>
        <v>1.5882799999999999</v>
      </c>
      <c r="K112" s="83">
        <f t="shared" si="63"/>
        <v>1.7246600000000001</v>
      </c>
      <c r="L112" s="83">
        <f t="shared" si="63"/>
        <v>2.0653700000000002</v>
      </c>
      <c r="M112" s="83">
        <f t="shared" si="63"/>
        <v>2.2218300000000002</v>
      </c>
      <c r="N112" s="83">
        <f t="shared" si="63"/>
        <v>2.2288600000000001</v>
      </c>
      <c r="O112" s="83">
        <f t="shared" si="63"/>
        <v>2.2963399999999998</v>
      </c>
      <c r="P112" s="83">
        <f t="shared" si="63"/>
        <v>2.27874</v>
      </c>
      <c r="Q112" s="83">
        <f t="shared" si="63"/>
        <v>2.2738900000000002</v>
      </c>
      <c r="R112" s="83">
        <f t="shared" si="63"/>
        <v>2.2676400000000001</v>
      </c>
      <c r="S112" s="83">
        <f t="shared" si="63"/>
        <v>2.2677100000000001</v>
      </c>
      <c r="T112" s="83">
        <f t="shared" si="63"/>
        <v>2.2282099999999998</v>
      </c>
      <c r="U112" s="83">
        <f t="shared" si="63"/>
        <v>2.2251599999999998</v>
      </c>
      <c r="V112" s="83">
        <f t="shared" si="63"/>
        <v>2.2275700000000001</v>
      </c>
      <c r="W112" s="83">
        <f t="shared" si="63"/>
        <v>2.2900800000000001</v>
      </c>
      <c r="X112" s="83">
        <f t="shared" si="63"/>
        <v>2.2956599999999998</v>
      </c>
      <c r="Y112" s="83">
        <f t="shared" si="63"/>
        <v>2.2716799999999999</v>
      </c>
      <c r="Z112" s="83">
        <f t="shared" si="63"/>
        <v>1.9864999999999999</v>
      </c>
      <c r="AA112" s="83">
        <f t="shared" si="63"/>
        <v>1.86466</v>
      </c>
    </row>
    <row r="113" spans="1:27" ht="12.75" customHeight="1" outlineLevel="1" x14ac:dyDescent="0.2">
      <c r="A113" s="91" t="s">
        <v>953</v>
      </c>
      <c r="B113" s="63" t="s">
        <v>233</v>
      </c>
      <c r="C113" s="43" t="s">
        <v>79</v>
      </c>
      <c r="D113" s="44">
        <v>1516.78</v>
      </c>
      <c r="E113" s="44">
        <v>1312.58</v>
      </c>
      <c r="F113" s="44">
        <v>1177.1500000000001</v>
      </c>
      <c r="G113" s="44">
        <v>1141.0899999999999</v>
      </c>
      <c r="H113" s="44">
        <v>1110.58</v>
      </c>
      <c r="I113" s="44">
        <v>1153.48</v>
      </c>
      <c r="J113" s="44">
        <v>1299.5999999999999</v>
      </c>
      <c r="K113" s="44">
        <v>1435.98</v>
      </c>
      <c r="L113" s="44">
        <v>1776.69</v>
      </c>
      <c r="M113" s="44">
        <v>1933.15</v>
      </c>
      <c r="N113" s="44">
        <v>1940.18</v>
      </c>
      <c r="O113" s="44">
        <v>2007.66</v>
      </c>
      <c r="P113" s="44">
        <v>1990.06</v>
      </c>
      <c r="Q113" s="44">
        <v>1985.21</v>
      </c>
      <c r="R113" s="44">
        <v>1978.96</v>
      </c>
      <c r="S113" s="44">
        <v>1979.03</v>
      </c>
      <c r="T113" s="44">
        <v>1939.53</v>
      </c>
      <c r="U113" s="44">
        <v>1936.48</v>
      </c>
      <c r="V113" s="44">
        <v>1938.89</v>
      </c>
      <c r="W113" s="44">
        <v>2001.4</v>
      </c>
      <c r="X113" s="44">
        <v>2006.98</v>
      </c>
      <c r="Y113" s="44">
        <v>1983</v>
      </c>
      <c r="Z113" s="44">
        <v>1697.82</v>
      </c>
      <c r="AA113" s="44">
        <v>1575.98</v>
      </c>
    </row>
    <row r="114" spans="1:27" ht="12.75" customHeight="1" outlineLevel="1" x14ac:dyDescent="0.2">
      <c r="A114" s="91" t="s">
        <v>954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1" t="s">
        <v>955</v>
      </c>
      <c r="B115" s="63" t="s">
        <v>83</v>
      </c>
      <c r="C115" s="43" t="s">
        <v>79</v>
      </c>
      <c r="D115" s="44">
        <v>6.14</v>
      </c>
      <c r="E115" s="44">
        <v>6.14</v>
      </c>
      <c r="F115" s="44">
        <v>6.14</v>
      </c>
      <c r="G115" s="44">
        <v>6.14</v>
      </c>
      <c r="H115" s="44">
        <v>6.14</v>
      </c>
      <c r="I115" s="44">
        <v>6.14</v>
      </c>
      <c r="J115" s="44">
        <v>6.14</v>
      </c>
      <c r="K115" s="44">
        <v>6.14</v>
      </c>
      <c r="L115" s="44">
        <v>6.14</v>
      </c>
      <c r="M115" s="44">
        <v>6.14</v>
      </c>
      <c r="N115" s="44">
        <v>6.14</v>
      </c>
      <c r="O115" s="44">
        <v>6.14</v>
      </c>
      <c r="P115" s="44">
        <v>6.14</v>
      </c>
      <c r="Q115" s="44">
        <v>6.14</v>
      </c>
      <c r="R115" s="44">
        <v>6.14</v>
      </c>
      <c r="S115" s="44">
        <v>6.14</v>
      </c>
      <c r="T115" s="44">
        <v>6.14</v>
      </c>
      <c r="U115" s="44">
        <v>6.14</v>
      </c>
      <c r="V115" s="44">
        <v>6.14</v>
      </c>
      <c r="W115" s="44">
        <v>6.14</v>
      </c>
      <c r="X115" s="44">
        <v>6.14</v>
      </c>
      <c r="Y115" s="44">
        <v>6.14</v>
      </c>
      <c r="Z115" s="44">
        <v>6.14</v>
      </c>
      <c r="AA115" s="44">
        <v>6.14</v>
      </c>
    </row>
    <row r="116" spans="1:27" ht="12.75" customHeight="1" outlineLevel="1" x14ac:dyDescent="0.2">
      <c r="A116" s="91" t="s">
        <v>956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>$D$11</f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x14ac:dyDescent="0.2">
      <c r="A117" s="90" t="s">
        <v>957</v>
      </c>
      <c r="B117" s="28" t="str">
        <f>"23"&amp;"."&amp;$B$640&amp;"."&amp;$B$641</f>
        <v>23.04.2023</v>
      </c>
      <c r="C117" s="82" t="s">
        <v>76</v>
      </c>
      <c r="D117" s="83">
        <f>ROUND(((D118+D119+D121+D120)/1000),5)</f>
        <v>1.5944199999999999</v>
      </c>
      <c r="E117" s="83">
        <f>ROUND(((E118+E119+E121+E120)/1000),5)</f>
        <v>1.4352499999999999</v>
      </c>
      <c r="F117" s="83">
        <f>ROUND(((F118+F119+F121+F120)/1000),5)</f>
        <v>1.3966400000000001</v>
      </c>
      <c r="G117" s="83">
        <f t="shared" ref="G117:AA117" si="66">ROUND(((G118+G119+G121+G120)/1000),5)</f>
        <v>1.35972</v>
      </c>
      <c r="H117" s="83">
        <f t="shared" si="66"/>
        <v>1.35138</v>
      </c>
      <c r="I117" s="83">
        <f t="shared" si="66"/>
        <v>1.3630800000000001</v>
      </c>
      <c r="J117" s="83">
        <f t="shared" si="66"/>
        <v>1.37358</v>
      </c>
      <c r="K117" s="83">
        <f t="shared" si="66"/>
        <v>1.3997200000000001</v>
      </c>
      <c r="L117" s="83">
        <f t="shared" si="66"/>
        <v>1.67286</v>
      </c>
      <c r="M117" s="83">
        <f t="shared" si="66"/>
        <v>1.8612299999999999</v>
      </c>
      <c r="N117" s="83">
        <f t="shared" si="66"/>
        <v>1.91747</v>
      </c>
      <c r="O117" s="83">
        <f t="shared" si="66"/>
        <v>1.9135599999999999</v>
      </c>
      <c r="P117" s="83">
        <f t="shared" si="66"/>
        <v>1.81094</v>
      </c>
      <c r="Q117" s="83">
        <f t="shared" si="66"/>
        <v>1.76041</v>
      </c>
      <c r="R117" s="83">
        <f t="shared" si="66"/>
        <v>1.7548600000000001</v>
      </c>
      <c r="S117" s="83">
        <f t="shared" si="66"/>
        <v>1.7295799999999999</v>
      </c>
      <c r="T117" s="83">
        <f t="shared" si="66"/>
        <v>1.7068099999999999</v>
      </c>
      <c r="U117" s="83">
        <f t="shared" si="66"/>
        <v>1.7548600000000001</v>
      </c>
      <c r="V117" s="83">
        <f t="shared" si="66"/>
        <v>1.8957900000000001</v>
      </c>
      <c r="W117" s="83">
        <f t="shared" si="66"/>
        <v>1.98072</v>
      </c>
      <c r="X117" s="83">
        <f t="shared" si="66"/>
        <v>2.0089000000000001</v>
      </c>
      <c r="Y117" s="83">
        <f t="shared" si="66"/>
        <v>2.0206200000000001</v>
      </c>
      <c r="Z117" s="83">
        <f t="shared" si="66"/>
        <v>1.7299500000000001</v>
      </c>
      <c r="AA117" s="83">
        <f t="shared" si="66"/>
        <v>1.5462400000000001</v>
      </c>
    </row>
    <row r="118" spans="1:27" ht="12.75" customHeight="1" outlineLevel="1" x14ac:dyDescent="0.2">
      <c r="A118" s="91" t="s">
        <v>958</v>
      </c>
      <c r="B118" s="63" t="s">
        <v>233</v>
      </c>
      <c r="C118" s="43" t="s">
        <v>79</v>
      </c>
      <c r="D118" s="44">
        <v>1305.74</v>
      </c>
      <c r="E118" s="44">
        <v>1146.57</v>
      </c>
      <c r="F118" s="44">
        <v>1107.96</v>
      </c>
      <c r="G118" s="44">
        <v>1071.04</v>
      </c>
      <c r="H118" s="44">
        <v>1062.7</v>
      </c>
      <c r="I118" s="44">
        <v>1074.4000000000001</v>
      </c>
      <c r="J118" s="44">
        <v>1084.9000000000001</v>
      </c>
      <c r="K118" s="44">
        <v>1111.04</v>
      </c>
      <c r="L118" s="44">
        <v>1384.18</v>
      </c>
      <c r="M118" s="44">
        <v>1572.55</v>
      </c>
      <c r="N118" s="44">
        <v>1628.79</v>
      </c>
      <c r="O118" s="44">
        <v>1624.88</v>
      </c>
      <c r="P118" s="44">
        <v>1522.26</v>
      </c>
      <c r="Q118" s="44">
        <v>1471.73</v>
      </c>
      <c r="R118" s="44">
        <v>1466.18</v>
      </c>
      <c r="S118" s="44">
        <v>1440.9</v>
      </c>
      <c r="T118" s="44">
        <v>1418.13</v>
      </c>
      <c r="U118" s="44">
        <v>1466.18</v>
      </c>
      <c r="V118" s="44">
        <v>1607.11</v>
      </c>
      <c r="W118" s="44">
        <v>1692.04</v>
      </c>
      <c r="X118" s="44">
        <v>1720.22</v>
      </c>
      <c r="Y118" s="44">
        <v>1731.94</v>
      </c>
      <c r="Z118" s="44">
        <v>1441.27</v>
      </c>
      <c r="AA118" s="44">
        <v>1257.56</v>
      </c>
    </row>
    <row r="119" spans="1:27" ht="12.75" customHeight="1" outlineLevel="1" x14ac:dyDescent="0.2">
      <c r="A119" s="91" t="s">
        <v>959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1" t="s">
        <v>960</v>
      </c>
      <c r="B120" s="63" t="s">
        <v>83</v>
      </c>
      <c r="C120" s="43" t="s">
        <v>79</v>
      </c>
      <c r="D120" s="44">
        <v>6.14</v>
      </c>
      <c r="E120" s="44">
        <v>6.14</v>
      </c>
      <c r="F120" s="44">
        <v>6.14</v>
      </c>
      <c r="G120" s="44">
        <v>6.14</v>
      </c>
      <c r="H120" s="44">
        <v>6.14</v>
      </c>
      <c r="I120" s="44">
        <v>6.14</v>
      </c>
      <c r="J120" s="44">
        <v>6.14</v>
      </c>
      <c r="K120" s="44">
        <v>6.14</v>
      </c>
      <c r="L120" s="44">
        <v>6.14</v>
      </c>
      <c r="M120" s="44">
        <v>6.14</v>
      </c>
      <c r="N120" s="44">
        <v>6.14</v>
      </c>
      <c r="O120" s="44">
        <v>6.14</v>
      </c>
      <c r="P120" s="44">
        <v>6.14</v>
      </c>
      <c r="Q120" s="44">
        <v>6.14</v>
      </c>
      <c r="R120" s="44">
        <v>6.14</v>
      </c>
      <c r="S120" s="44">
        <v>6.14</v>
      </c>
      <c r="T120" s="44">
        <v>6.14</v>
      </c>
      <c r="U120" s="44">
        <v>6.14</v>
      </c>
      <c r="V120" s="44">
        <v>6.14</v>
      </c>
      <c r="W120" s="44">
        <v>6.14</v>
      </c>
      <c r="X120" s="44">
        <v>6.14</v>
      </c>
      <c r="Y120" s="44">
        <v>6.14</v>
      </c>
      <c r="Z120" s="44">
        <v>6.14</v>
      </c>
      <c r="AA120" s="44">
        <v>6.14</v>
      </c>
    </row>
    <row r="121" spans="1:27" ht="12.75" customHeight="1" outlineLevel="1" x14ac:dyDescent="0.2">
      <c r="A121" s="91" t="s">
        <v>961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>$D$11</f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x14ac:dyDescent="0.2">
      <c r="A122" s="90" t="s">
        <v>962</v>
      </c>
      <c r="B122" s="28" t="str">
        <f>"24"&amp;"."&amp;$B$640&amp;"."&amp;$B$641</f>
        <v>24.04.2023</v>
      </c>
      <c r="C122" s="82" t="s">
        <v>76</v>
      </c>
      <c r="D122" s="83">
        <f>ROUND(((D123+D124+D126+D125)/1000),5)</f>
        <v>1.4823599999999999</v>
      </c>
      <c r="E122" s="83">
        <f>ROUND(((E123+E124+E126+E125)/1000),5)</f>
        <v>1.3960399999999999</v>
      </c>
      <c r="F122" s="83">
        <f>ROUND(((F123+F124+F126+F125)/1000),5)</f>
        <v>1.3505199999999999</v>
      </c>
      <c r="G122" s="83">
        <f t="shared" ref="G122:AA122" si="69">ROUND(((G123+G124+G126+G125)/1000),5)</f>
        <v>1.3299700000000001</v>
      </c>
      <c r="H122" s="83">
        <f t="shared" si="69"/>
        <v>1.3880600000000001</v>
      </c>
      <c r="I122" s="83">
        <f t="shared" si="69"/>
        <v>1.4019299999999999</v>
      </c>
      <c r="J122" s="83">
        <f t="shared" si="69"/>
        <v>1.66238</v>
      </c>
      <c r="K122" s="83">
        <f t="shared" si="69"/>
        <v>1.95539</v>
      </c>
      <c r="L122" s="83">
        <f t="shared" si="69"/>
        <v>2.08317</v>
      </c>
      <c r="M122" s="83">
        <f t="shared" si="69"/>
        <v>2.1400399999999999</v>
      </c>
      <c r="N122" s="83">
        <f t="shared" si="69"/>
        <v>2.1407099999999999</v>
      </c>
      <c r="O122" s="83">
        <f t="shared" si="69"/>
        <v>2.1624599999999998</v>
      </c>
      <c r="P122" s="83">
        <f t="shared" si="69"/>
        <v>2.1645300000000001</v>
      </c>
      <c r="Q122" s="83">
        <f t="shared" si="69"/>
        <v>2.19251</v>
      </c>
      <c r="R122" s="83">
        <f t="shared" si="69"/>
        <v>2.1799200000000001</v>
      </c>
      <c r="S122" s="83">
        <f t="shared" si="69"/>
        <v>2.19238</v>
      </c>
      <c r="T122" s="83">
        <f t="shared" si="69"/>
        <v>2.1624400000000001</v>
      </c>
      <c r="U122" s="83">
        <f t="shared" si="69"/>
        <v>2.1341600000000001</v>
      </c>
      <c r="V122" s="83">
        <f t="shared" si="69"/>
        <v>2.05349</v>
      </c>
      <c r="W122" s="83">
        <f t="shared" si="69"/>
        <v>2.1464400000000001</v>
      </c>
      <c r="X122" s="83">
        <f t="shared" si="69"/>
        <v>2.21787</v>
      </c>
      <c r="Y122" s="83">
        <f t="shared" si="69"/>
        <v>2.2139899999999999</v>
      </c>
      <c r="Z122" s="83">
        <f t="shared" si="69"/>
        <v>1.94007</v>
      </c>
      <c r="AA122" s="83">
        <f t="shared" si="69"/>
        <v>1.6367400000000001</v>
      </c>
    </row>
    <row r="123" spans="1:27" ht="12.75" customHeight="1" outlineLevel="1" x14ac:dyDescent="0.2">
      <c r="A123" s="91" t="s">
        <v>963</v>
      </c>
      <c r="B123" s="63" t="s">
        <v>233</v>
      </c>
      <c r="C123" s="43" t="s">
        <v>79</v>
      </c>
      <c r="D123" s="44">
        <v>1193.68</v>
      </c>
      <c r="E123" s="44">
        <v>1107.3599999999999</v>
      </c>
      <c r="F123" s="44">
        <v>1061.8399999999999</v>
      </c>
      <c r="G123" s="44">
        <v>1041.29</v>
      </c>
      <c r="H123" s="44">
        <v>1099.3800000000001</v>
      </c>
      <c r="I123" s="44">
        <v>1113.25</v>
      </c>
      <c r="J123" s="44">
        <v>1373.7</v>
      </c>
      <c r="K123" s="44">
        <v>1666.71</v>
      </c>
      <c r="L123" s="44">
        <v>1794.49</v>
      </c>
      <c r="M123" s="44">
        <v>1851.36</v>
      </c>
      <c r="N123" s="44">
        <v>1852.03</v>
      </c>
      <c r="O123" s="44">
        <v>1873.78</v>
      </c>
      <c r="P123" s="44">
        <v>1875.85</v>
      </c>
      <c r="Q123" s="44">
        <v>1903.83</v>
      </c>
      <c r="R123" s="44">
        <v>1891.24</v>
      </c>
      <c r="S123" s="44">
        <v>1903.7</v>
      </c>
      <c r="T123" s="44">
        <v>1873.76</v>
      </c>
      <c r="U123" s="44">
        <v>1845.48</v>
      </c>
      <c r="V123" s="44">
        <v>1764.81</v>
      </c>
      <c r="W123" s="44">
        <v>1857.76</v>
      </c>
      <c r="X123" s="44">
        <v>1929.19</v>
      </c>
      <c r="Y123" s="44">
        <v>1925.31</v>
      </c>
      <c r="Z123" s="44">
        <v>1651.39</v>
      </c>
      <c r="AA123" s="44">
        <v>1348.06</v>
      </c>
    </row>
    <row r="124" spans="1:27" ht="12.75" customHeight="1" outlineLevel="1" x14ac:dyDescent="0.2">
      <c r="A124" s="91" t="s">
        <v>964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1" t="s">
        <v>965</v>
      </c>
      <c r="B125" s="63" t="s">
        <v>83</v>
      </c>
      <c r="C125" s="43" t="s">
        <v>79</v>
      </c>
      <c r="D125" s="44">
        <v>6.14</v>
      </c>
      <c r="E125" s="44">
        <v>6.14</v>
      </c>
      <c r="F125" s="44">
        <v>6.14</v>
      </c>
      <c r="G125" s="44">
        <v>6.14</v>
      </c>
      <c r="H125" s="44">
        <v>6.14</v>
      </c>
      <c r="I125" s="44">
        <v>6.14</v>
      </c>
      <c r="J125" s="44">
        <v>6.14</v>
      </c>
      <c r="K125" s="44">
        <v>6.14</v>
      </c>
      <c r="L125" s="44">
        <v>6.14</v>
      </c>
      <c r="M125" s="44">
        <v>6.14</v>
      </c>
      <c r="N125" s="44">
        <v>6.14</v>
      </c>
      <c r="O125" s="44">
        <v>6.14</v>
      </c>
      <c r="P125" s="44">
        <v>6.14</v>
      </c>
      <c r="Q125" s="44">
        <v>6.14</v>
      </c>
      <c r="R125" s="44">
        <v>6.14</v>
      </c>
      <c r="S125" s="44">
        <v>6.14</v>
      </c>
      <c r="T125" s="44">
        <v>6.14</v>
      </c>
      <c r="U125" s="44">
        <v>6.14</v>
      </c>
      <c r="V125" s="44">
        <v>6.14</v>
      </c>
      <c r="W125" s="44">
        <v>6.14</v>
      </c>
      <c r="X125" s="44">
        <v>6.14</v>
      </c>
      <c r="Y125" s="44">
        <v>6.14</v>
      </c>
      <c r="Z125" s="44">
        <v>6.14</v>
      </c>
      <c r="AA125" s="44">
        <v>6.14</v>
      </c>
    </row>
    <row r="126" spans="1:27" ht="12.75" customHeight="1" outlineLevel="1" x14ac:dyDescent="0.2">
      <c r="A126" s="91" t="s">
        <v>966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>$D$11</f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x14ac:dyDescent="0.2">
      <c r="A127" s="90" t="s">
        <v>967</v>
      </c>
      <c r="B127" s="28" t="str">
        <f>"25"&amp;"."&amp;$B$640&amp;"."&amp;$B$641</f>
        <v>25.04.2023</v>
      </c>
      <c r="C127" s="82" t="s">
        <v>76</v>
      </c>
      <c r="D127" s="83">
        <f>ROUND(((D128+D129+D131+D130)/1000),5)</f>
        <v>1.52355</v>
      </c>
      <c r="E127" s="83">
        <f>ROUND(((E128+E129+E131+E130)/1000),5)</f>
        <v>1.39707</v>
      </c>
      <c r="F127" s="83">
        <f>ROUND(((F128+F129+F131+F130)/1000),5)</f>
        <v>1.3661799999999999</v>
      </c>
      <c r="G127" s="83">
        <f t="shared" ref="G127:AA127" si="72">ROUND(((G128+G129+G131+G130)/1000),5)</f>
        <v>1.3463099999999999</v>
      </c>
      <c r="H127" s="83">
        <f t="shared" si="72"/>
        <v>1.3953599999999999</v>
      </c>
      <c r="I127" s="83">
        <f t="shared" si="72"/>
        <v>1.4012899999999999</v>
      </c>
      <c r="J127" s="83">
        <f t="shared" si="72"/>
        <v>1.6401600000000001</v>
      </c>
      <c r="K127" s="83">
        <f t="shared" si="72"/>
        <v>1.93974</v>
      </c>
      <c r="L127" s="83">
        <f t="shared" si="72"/>
        <v>2.1019899999999998</v>
      </c>
      <c r="M127" s="83">
        <f t="shared" si="72"/>
        <v>2.17232</v>
      </c>
      <c r="N127" s="83">
        <f t="shared" si="72"/>
        <v>2.1773099999999999</v>
      </c>
      <c r="O127" s="83">
        <f t="shared" si="72"/>
        <v>2.1939799999999998</v>
      </c>
      <c r="P127" s="83">
        <f t="shared" si="72"/>
        <v>2.2090399999999999</v>
      </c>
      <c r="Q127" s="83">
        <f t="shared" si="72"/>
        <v>2.2230099999999999</v>
      </c>
      <c r="R127" s="83">
        <f t="shared" si="72"/>
        <v>2.2225199999999998</v>
      </c>
      <c r="S127" s="83">
        <f t="shared" si="72"/>
        <v>2.2182900000000001</v>
      </c>
      <c r="T127" s="83">
        <f t="shared" si="72"/>
        <v>2.1953999999999998</v>
      </c>
      <c r="U127" s="83">
        <f t="shared" si="72"/>
        <v>2.1950799999999999</v>
      </c>
      <c r="V127" s="83">
        <f t="shared" si="72"/>
        <v>2.1213799999999998</v>
      </c>
      <c r="W127" s="83">
        <f t="shared" si="72"/>
        <v>2.1924299999999999</v>
      </c>
      <c r="X127" s="83">
        <f t="shared" si="72"/>
        <v>2.2474599999999998</v>
      </c>
      <c r="Y127" s="83">
        <f t="shared" si="72"/>
        <v>2.22797</v>
      </c>
      <c r="Z127" s="83">
        <f t="shared" si="72"/>
        <v>1.9833799999999999</v>
      </c>
      <c r="AA127" s="83">
        <f t="shared" si="72"/>
        <v>1.68072</v>
      </c>
    </row>
    <row r="128" spans="1:27" ht="12.75" customHeight="1" outlineLevel="1" x14ac:dyDescent="0.2">
      <c r="A128" s="91" t="s">
        <v>968</v>
      </c>
      <c r="B128" s="63" t="s">
        <v>233</v>
      </c>
      <c r="C128" s="43" t="s">
        <v>79</v>
      </c>
      <c r="D128" s="44">
        <v>1234.8699999999999</v>
      </c>
      <c r="E128" s="44">
        <v>1108.3900000000001</v>
      </c>
      <c r="F128" s="44">
        <v>1077.5</v>
      </c>
      <c r="G128" s="44">
        <v>1057.6300000000001</v>
      </c>
      <c r="H128" s="44">
        <v>1106.68</v>
      </c>
      <c r="I128" s="44">
        <v>1112.6099999999999</v>
      </c>
      <c r="J128" s="44">
        <v>1351.48</v>
      </c>
      <c r="K128" s="44">
        <v>1651.06</v>
      </c>
      <c r="L128" s="44">
        <v>1813.31</v>
      </c>
      <c r="M128" s="44">
        <v>1883.64</v>
      </c>
      <c r="N128" s="44">
        <v>1888.63</v>
      </c>
      <c r="O128" s="44">
        <v>1905.3</v>
      </c>
      <c r="P128" s="44">
        <v>1920.36</v>
      </c>
      <c r="Q128" s="44">
        <v>1934.33</v>
      </c>
      <c r="R128" s="44">
        <v>1933.84</v>
      </c>
      <c r="S128" s="44">
        <v>1929.61</v>
      </c>
      <c r="T128" s="44">
        <v>1906.72</v>
      </c>
      <c r="U128" s="44">
        <v>1906.4</v>
      </c>
      <c r="V128" s="44">
        <v>1832.7</v>
      </c>
      <c r="W128" s="44">
        <v>1903.75</v>
      </c>
      <c r="X128" s="44">
        <v>1958.78</v>
      </c>
      <c r="Y128" s="44">
        <v>1939.29</v>
      </c>
      <c r="Z128" s="44">
        <v>1694.7</v>
      </c>
      <c r="AA128" s="44">
        <v>1392.04</v>
      </c>
    </row>
    <row r="129" spans="1:27" ht="12.75" customHeight="1" outlineLevel="1" x14ac:dyDescent="0.2">
      <c r="A129" s="91" t="s">
        <v>969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1" t="s">
        <v>970</v>
      </c>
      <c r="B130" s="63" t="s">
        <v>83</v>
      </c>
      <c r="C130" s="43" t="s">
        <v>79</v>
      </c>
      <c r="D130" s="44">
        <v>6.14</v>
      </c>
      <c r="E130" s="44">
        <v>6.14</v>
      </c>
      <c r="F130" s="44">
        <v>6.14</v>
      </c>
      <c r="G130" s="44">
        <v>6.14</v>
      </c>
      <c r="H130" s="44">
        <v>6.14</v>
      </c>
      <c r="I130" s="44">
        <v>6.14</v>
      </c>
      <c r="J130" s="44">
        <v>6.14</v>
      </c>
      <c r="K130" s="44">
        <v>6.14</v>
      </c>
      <c r="L130" s="44">
        <v>6.14</v>
      </c>
      <c r="M130" s="44">
        <v>6.14</v>
      </c>
      <c r="N130" s="44">
        <v>6.14</v>
      </c>
      <c r="O130" s="44">
        <v>6.14</v>
      </c>
      <c r="P130" s="44">
        <v>6.14</v>
      </c>
      <c r="Q130" s="44">
        <v>6.14</v>
      </c>
      <c r="R130" s="44">
        <v>6.14</v>
      </c>
      <c r="S130" s="44">
        <v>6.14</v>
      </c>
      <c r="T130" s="44">
        <v>6.14</v>
      </c>
      <c r="U130" s="44">
        <v>6.14</v>
      </c>
      <c r="V130" s="44">
        <v>6.14</v>
      </c>
      <c r="W130" s="44">
        <v>6.14</v>
      </c>
      <c r="X130" s="44">
        <v>6.14</v>
      </c>
      <c r="Y130" s="44">
        <v>6.14</v>
      </c>
      <c r="Z130" s="44">
        <v>6.14</v>
      </c>
      <c r="AA130" s="44">
        <v>6.14</v>
      </c>
    </row>
    <row r="131" spans="1:27" ht="12.75" customHeight="1" outlineLevel="1" x14ac:dyDescent="0.2">
      <c r="A131" s="91" t="s">
        <v>971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>$D$11</f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x14ac:dyDescent="0.2">
      <c r="A132" s="90" t="s">
        <v>972</v>
      </c>
      <c r="B132" s="28" t="str">
        <f>"26"&amp;"."&amp;$B$640&amp;"."&amp;$B$641</f>
        <v>26.04.2023</v>
      </c>
      <c r="C132" s="82" t="s">
        <v>76</v>
      </c>
      <c r="D132" s="83">
        <f>ROUND(((D133+D134+D136+D135)/1000),5)</f>
        <v>1.6009</v>
      </c>
      <c r="E132" s="83">
        <f>ROUND(((E133+E134+E136+E135)/1000),5)</f>
        <v>1.3980900000000001</v>
      </c>
      <c r="F132" s="83">
        <f>ROUND(((F133+F134+F136+F135)/1000),5)</f>
        <v>1.38459</v>
      </c>
      <c r="G132" s="83">
        <f t="shared" ref="G132:AA132" si="75">ROUND(((G133+G134+G136+G135)/1000),5)</f>
        <v>1.3757699999999999</v>
      </c>
      <c r="H132" s="83">
        <f t="shared" si="75"/>
        <v>1.3945399999999999</v>
      </c>
      <c r="I132" s="83">
        <f t="shared" si="75"/>
        <v>1.4708000000000001</v>
      </c>
      <c r="J132" s="83">
        <f t="shared" si="75"/>
        <v>1.72475</v>
      </c>
      <c r="K132" s="83">
        <f t="shared" si="75"/>
        <v>2.0360100000000001</v>
      </c>
      <c r="L132" s="83">
        <f t="shared" si="75"/>
        <v>2.21122</v>
      </c>
      <c r="M132" s="83">
        <f t="shared" si="75"/>
        <v>2.2806500000000001</v>
      </c>
      <c r="N132" s="83">
        <f t="shared" si="75"/>
        <v>2.27494</v>
      </c>
      <c r="O132" s="83">
        <f t="shared" si="75"/>
        <v>2.2900299999999998</v>
      </c>
      <c r="P132" s="83">
        <f t="shared" si="75"/>
        <v>2.2697400000000001</v>
      </c>
      <c r="Q132" s="83">
        <f t="shared" si="75"/>
        <v>2.2620300000000002</v>
      </c>
      <c r="R132" s="83">
        <f t="shared" si="75"/>
        <v>2.2573300000000001</v>
      </c>
      <c r="S132" s="83">
        <f t="shared" si="75"/>
        <v>2.2236699999999998</v>
      </c>
      <c r="T132" s="83">
        <f t="shared" si="75"/>
        <v>2.2153299999999998</v>
      </c>
      <c r="U132" s="83">
        <f t="shared" si="75"/>
        <v>2.1946300000000001</v>
      </c>
      <c r="V132" s="83">
        <f t="shared" si="75"/>
        <v>2.15924</v>
      </c>
      <c r="W132" s="83">
        <f t="shared" si="75"/>
        <v>2.1880999999999999</v>
      </c>
      <c r="X132" s="83">
        <f t="shared" si="75"/>
        <v>2.2191800000000002</v>
      </c>
      <c r="Y132" s="83">
        <f t="shared" si="75"/>
        <v>2.2259600000000002</v>
      </c>
      <c r="Z132" s="83">
        <f t="shared" si="75"/>
        <v>2.02982</v>
      </c>
      <c r="AA132" s="83">
        <f t="shared" si="75"/>
        <v>1.6716599999999999</v>
      </c>
    </row>
    <row r="133" spans="1:27" ht="12.75" customHeight="1" outlineLevel="1" x14ac:dyDescent="0.2">
      <c r="A133" s="91" t="s">
        <v>973</v>
      </c>
      <c r="B133" s="63" t="s">
        <v>233</v>
      </c>
      <c r="C133" s="43" t="s">
        <v>79</v>
      </c>
      <c r="D133" s="44">
        <v>1312.22</v>
      </c>
      <c r="E133" s="44">
        <v>1109.4100000000001</v>
      </c>
      <c r="F133" s="44">
        <v>1095.9100000000001</v>
      </c>
      <c r="G133" s="44">
        <v>1087.0899999999999</v>
      </c>
      <c r="H133" s="44">
        <v>1105.8599999999999</v>
      </c>
      <c r="I133" s="44">
        <v>1182.1199999999999</v>
      </c>
      <c r="J133" s="44">
        <v>1436.07</v>
      </c>
      <c r="K133" s="44">
        <v>1747.33</v>
      </c>
      <c r="L133" s="44">
        <v>1922.54</v>
      </c>
      <c r="M133" s="44">
        <v>1991.97</v>
      </c>
      <c r="N133" s="44">
        <v>1986.26</v>
      </c>
      <c r="O133" s="44">
        <v>2001.35</v>
      </c>
      <c r="P133" s="44">
        <v>1981.06</v>
      </c>
      <c r="Q133" s="44">
        <v>1973.35</v>
      </c>
      <c r="R133" s="44">
        <v>1968.65</v>
      </c>
      <c r="S133" s="44">
        <v>1934.99</v>
      </c>
      <c r="T133" s="44">
        <v>1926.65</v>
      </c>
      <c r="U133" s="44">
        <v>1905.95</v>
      </c>
      <c r="V133" s="44">
        <v>1870.56</v>
      </c>
      <c r="W133" s="44">
        <v>1899.42</v>
      </c>
      <c r="X133" s="44">
        <v>1930.5</v>
      </c>
      <c r="Y133" s="44">
        <v>1937.28</v>
      </c>
      <c r="Z133" s="44">
        <v>1741.14</v>
      </c>
      <c r="AA133" s="44">
        <v>1382.98</v>
      </c>
    </row>
    <row r="134" spans="1:27" ht="12.75" customHeight="1" outlineLevel="1" x14ac:dyDescent="0.2">
      <c r="A134" s="91" t="s">
        <v>974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1" t="s">
        <v>975</v>
      </c>
      <c r="B135" s="63" t="s">
        <v>83</v>
      </c>
      <c r="C135" s="43" t="s">
        <v>79</v>
      </c>
      <c r="D135" s="44">
        <v>6.14</v>
      </c>
      <c r="E135" s="44">
        <v>6.14</v>
      </c>
      <c r="F135" s="44">
        <v>6.14</v>
      </c>
      <c r="G135" s="44">
        <v>6.14</v>
      </c>
      <c r="H135" s="44">
        <v>6.14</v>
      </c>
      <c r="I135" s="44">
        <v>6.14</v>
      </c>
      <c r="J135" s="44">
        <v>6.14</v>
      </c>
      <c r="K135" s="44">
        <v>6.14</v>
      </c>
      <c r="L135" s="44">
        <v>6.14</v>
      </c>
      <c r="M135" s="44">
        <v>6.14</v>
      </c>
      <c r="N135" s="44">
        <v>6.14</v>
      </c>
      <c r="O135" s="44">
        <v>6.14</v>
      </c>
      <c r="P135" s="44">
        <v>6.14</v>
      </c>
      <c r="Q135" s="44">
        <v>6.14</v>
      </c>
      <c r="R135" s="44">
        <v>6.14</v>
      </c>
      <c r="S135" s="44">
        <v>6.14</v>
      </c>
      <c r="T135" s="44">
        <v>6.14</v>
      </c>
      <c r="U135" s="44">
        <v>6.14</v>
      </c>
      <c r="V135" s="44">
        <v>6.14</v>
      </c>
      <c r="W135" s="44">
        <v>6.14</v>
      </c>
      <c r="X135" s="44">
        <v>6.14</v>
      </c>
      <c r="Y135" s="44">
        <v>6.14</v>
      </c>
      <c r="Z135" s="44">
        <v>6.14</v>
      </c>
      <c r="AA135" s="44">
        <v>6.14</v>
      </c>
    </row>
    <row r="136" spans="1:27" ht="12.75" customHeight="1" outlineLevel="1" x14ac:dyDescent="0.2">
      <c r="A136" s="91" t="s">
        <v>976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>$D$11</f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x14ac:dyDescent="0.2">
      <c r="A137" s="90" t="s">
        <v>977</v>
      </c>
      <c r="B137" s="28" t="str">
        <f>"27"&amp;"."&amp;$B$640&amp;"."&amp;$B$641</f>
        <v>27.04.2023</v>
      </c>
      <c r="C137" s="82" t="s">
        <v>76</v>
      </c>
      <c r="D137" s="83">
        <f>ROUND(((D138+D139+D141+D140)/1000),5)</f>
        <v>1.5697099999999999</v>
      </c>
      <c r="E137" s="83">
        <f>ROUND(((E138+E139+E141+E140)/1000),5)</f>
        <v>1.39838</v>
      </c>
      <c r="F137" s="83">
        <f>ROUND(((F138+F139+F141+F140)/1000),5)</f>
        <v>1.3920300000000001</v>
      </c>
      <c r="G137" s="83">
        <f t="shared" ref="G137:AA137" si="78">ROUND(((G138+G139+G141+G140)/1000),5)</f>
        <v>1.3857600000000001</v>
      </c>
      <c r="H137" s="83">
        <f t="shared" si="78"/>
        <v>1.39178</v>
      </c>
      <c r="I137" s="83">
        <f t="shared" si="78"/>
        <v>1.4218599999999999</v>
      </c>
      <c r="J137" s="83">
        <f t="shared" si="78"/>
        <v>1.6699200000000001</v>
      </c>
      <c r="K137" s="83">
        <f t="shared" si="78"/>
        <v>1.98478</v>
      </c>
      <c r="L137" s="83">
        <f t="shared" si="78"/>
        <v>2.1993299999999998</v>
      </c>
      <c r="M137" s="83">
        <f t="shared" si="78"/>
        <v>2.2928799999999998</v>
      </c>
      <c r="N137" s="83">
        <f t="shared" si="78"/>
        <v>2.2783899999999999</v>
      </c>
      <c r="O137" s="83">
        <f t="shared" si="78"/>
        <v>2.2985199999999999</v>
      </c>
      <c r="P137" s="83">
        <f t="shared" si="78"/>
        <v>2.3021500000000001</v>
      </c>
      <c r="Q137" s="83">
        <f t="shared" si="78"/>
        <v>2.33718</v>
      </c>
      <c r="R137" s="83">
        <f t="shared" si="78"/>
        <v>2.2833800000000002</v>
      </c>
      <c r="S137" s="83">
        <f t="shared" si="78"/>
        <v>2.2675299999999998</v>
      </c>
      <c r="T137" s="83">
        <f t="shared" si="78"/>
        <v>2.2303299999999999</v>
      </c>
      <c r="U137" s="83">
        <f t="shared" si="78"/>
        <v>2.2115900000000002</v>
      </c>
      <c r="V137" s="83">
        <f t="shared" si="78"/>
        <v>2.1861899999999999</v>
      </c>
      <c r="W137" s="83">
        <f t="shared" si="78"/>
        <v>2.2094100000000001</v>
      </c>
      <c r="X137" s="83">
        <f t="shared" si="78"/>
        <v>2.2577799999999999</v>
      </c>
      <c r="Y137" s="83">
        <f t="shared" si="78"/>
        <v>2.2575799999999999</v>
      </c>
      <c r="Z137" s="83">
        <f t="shared" si="78"/>
        <v>2.0319699999999998</v>
      </c>
      <c r="AA137" s="83">
        <f t="shared" si="78"/>
        <v>1.67258</v>
      </c>
    </row>
    <row r="138" spans="1:27" ht="12.75" customHeight="1" outlineLevel="1" x14ac:dyDescent="0.2">
      <c r="A138" s="91" t="s">
        <v>978</v>
      </c>
      <c r="B138" s="63" t="s">
        <v>233</v>
      </c>
      <c r="C138" s="43" t="s">
        <v>79</v>
      </c>
      <c r="D138" s="44">
        <v>1281.03</v>
      </c>
      <c r="E138" s="44">
        <v>1109.7</v>
      </c>
      <c r="F138" s="44">
        <v>1103.3499999999999</v>
      </c>
      <c r="G138" s="44">
        <v>1097.08</v>
      </c>
      <c r="H138" s="44">
        <v>1103.0999999999999</v>
      </c>
      <c r="I138" s="44">
        <v>1133.18</v>
      </c>
      <c r="J138" s="44">
        <v>1381.24</v>
      </c>
      <c r="K138" s="44">
        <v>1696.1</v>
      </c>
      <c r="L138" s="44">
        <v>1910.65</v>
      </c>
      <c r="M138" s="44">
        <v>2004.2</v>
      </c>
      <c r="N138" s="44">
        <v>1989.71</v>
      </c>
      <c r="O138" s="44">
        <v>2009.84</v>
      </c>
      <c r="P138" s="44">
        <v>2013.47</v>
      </c>
      <c r="Q138" s="44">
        <v>2048.5</v>
      </c>
      <c r="R138" s="44">
        <v>1994.7</v>
      </c>
      <c r="S138" s="44">
        <v>1978.85</v>
      </c>
      <c r="T138" s="44">
        <v>1941.65</v>
      </c>
      <c r="U138" s="44">
        <v>1922.91</v>
      </c>
      <c r="V138" s="44">
        <v>1897.51</v>
      </c>
      <c r="W138" s="44">
        <v>1920.73</v>
      </c>
      <c r="X138" s="44">
        <v>1969.1</v>
      </c>
      <c r="Y138" s="44">
        <v>1968.9</v>
      </c>
      <c r="Z138" s="44">
        <v>1743.29</v>
      </c>
      <c r="AA138" s="44">
        <v>1383.9</v>
      </c>
    </row>
    <row r="139" spans="1:27" ht="12.75" customHeight="1" outlineLevel="1" x14ac:dyDescent="0.2">
      <c r="A139" s="91" t="s">
        <v>979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1" t="s">
        <v>980</v>
      </c>
      <c r="B140" s="63" t="s">
        <v>83</v>
      </c>
      <c r="C140" s="43" t="s">
        <v>79</v>
      </c>
      <c r="D140" s="44">
        <v>6.14</v>
      </c>
      <c r="E140" s="44">
        <v>6.14</v>
      </c>
      <c r="F140" s="44">
        <v>6.14</v>
      </c>
      <c r="G140" s="44">
        <v>6.14</v>
      </c>
      <c r="H140" s="44">
        <v>6.14</v>
      </c>
      <c r="I140" s="44">
        <v>6.14</v>
      </c>
      <c r="J140" s="44">
        <v>6.14</v>
      </c>
      <c r="K140" s="44">
        <v>6.14</v>
      </c>
      <c r="L140" s="44">
        <v>6.14</v>
      </c>
      <c r="M140" s="44">
        <v>6.14</v>
      </c>
      <c r="N140" s="44">
        <v>6.14</v>
      </c>
      <c r="O140" s="44">
        <v>6.14</v>
      </c>
      <c r="P140" s="44">
        <v>6.14</v>
      </c>
      <c r="Q140" s="44">
        <v>6.14</v>
      </c>
      <c r="R140" s="44">
        <v>6.14</v>
      </c>
      <c r="S140" s="44">
        <v>6.14</v>
      </c>
      <c r="T140" s="44">
        <v>6.14</v>
      </c>
      <c r="U140" s="44">
        <v>6.14</v>
      </c>
      <c r="V140" s="44">
        <v>6.14</v>
      </c>
      <c r="W140" s="44">
        <v>6.14</v>
      </c>
      <c r="X140" s="44">
        <v>6.14</v>
      </c>
      <c r="Y140" s="44">
        <v>6.14</v>
      </c>
      <c r="Z140" s="44">
        <v>6.14</v>
      </c>
      <c r="AA140" s="44">
        <v>6.14</v>
      </c>
    </row>
    <row r="141" spans="1:27" ht="12.75" customHeight="1" outlineLevel="1" x14ac:dyDescent="0.2">
      <c r="A141" s="91" t="s">
        <v>981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>$D$11</f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x14ac:dyDescent="0.2">
      <c r="A142" s="90" t="s">
        <v>982</v>
      </c>
      <c r="B142" s="28" t="str">
        <f>"28"&amp;"."&amp;$B$640&amp;"."&amp;$B$641</f>
        <v>28.04.2023</v>
      </c>
      <c r="C142" s="82" t="s">
        <v>76</v>
      </c>
      <c r="D142" s="83">
        <f>ROUND(((D143+D144+D146+D145)/1000),5)</f>
        <v>1.5635600000000001</v>
      </c>
      <c r="E142" s="83">
        <f>ROUND(((E143+E144+E146+E145)/1000),5)</f>
        <v>1.3981300000000001</v>
      </c>
      <c r="F142" s="83">
        <f>ROUND(((F143+F144+F146+F145)/1000),5)</f>
        <v>1.3891199999999999</v>
      </c>
      <c r="G142" s="83">
        <f t="shared" ref="G142:AA142" si="81">ROUND(((G143+G144+G146+G145)/1000),5)</f>
        <v>1.38192</v>
      </c>
      <c r="H142" s="83">
        <f t="shared" si="81"/>
        <v>1.39533</v>
      </c>
      <c r="I142" s="83">
        <f t="shared" si="81"/>
        <v>1.4350099999999999</v>
      </c>
      <c r="J142" s="83">
        <f t="shared" si="81"/>
        <v>1.7106600000000001</v>
      </c>
      <c r="K142" s="83">
        <f t="shared" si="81"/>
        <v>1.9964299999999999</v>
      </c>
      <c r="L142" s="83">
        <f t="shared" si="81"/>
        <v>2.2238000000000002</v>
      </c>
      <c r="M142" s="83">
        <f t="shared" si="81"/>
        <v>2.3388399999999998</v>
      </c>
      <c r="N142" s="83">
        <f t="shared" si="81"/>
        <v>2.3473600000000001</v>
      </c>
      <c r="O142" s="83">
        <f t="shared" si="81"/>
        <v>2.3702100000000002</v>
      </c>
      <c r="P142" s="83">
        <f t="shared" si="81"/>
        <v>2.3692899999999999</v>
      </c>
      <c r="Q142" s="83">
        <f t="shared" si="81"/>
        <v>2.3682300000000001</v>
      </c>
      <c r="R142" s="83">
        <f t="shared" si="81"/>
        <v>2.35114</v>
      </c>
      <c r="S142" s="83">
        <f t="shared" si="81"/>
        <v>2.34</v>
      </c>
      <c r="T142" s="83">
        <f t="shared" si="81"/>
        <v>2.3330199999999999</v>
      </c>
      <c r="U142" s="83">
        <f t="shared" si="81"/>
        <v>2.25482</v>
      </c>
      <c r="V142" s="83">
        <f t="shared" si="81"/>
        <v>2.2460100000000001</v>
      </c>
      <c r="W142" s="83">
        <f t="shared" si="81"/>
        <v>2.23007</v>
      </c>
      <c r="X142" s="83">
        <f t="shared" si="81"/>
        <v>2.2698200000000002</v>
      </c>
      <c r="Y142" s="83">
        <f t="shared" si="81"/>
        <v>2.3351199999999999</v>
      </c>
      <c r="Z142" s="83">
        <f t="shared" si="81"/>
        <v>2.1265000000000001</v>
      </c>
      <c r="AA142" s="83">
        <f t="shared" si="81"/>
        <v>1.9724699999999999</v>
      </c>
    </row>
    <row r="143" spans="1:27" ht="12.75" customHeight="1" outlineLevel="1" x14ac:dyDescent="0.2">
      <c r="A143" s="91" t="s">
        <v>983</v>
      </c>
      <c r="B143" s="63" t="s">
        <v>233</v>
      </c>
      <c r="C143" s="43" t="s">
        <v>79</v>
      </c>
      <c r="D143" s="44">
        <v>1274.8800000000001</v>
      </c>
      <c r="E143" s="44">
        <v>1109.45</v>
      </c>
      <c r="F143" s="44">
        <v>1100.44</v>
      </c>
      <c r="G143" s="44">
        <v>1093.24</v>
      </c>
      <c r="H143" s="44">
        <v>1106.6500000000001</v>
      </c>
      <c r="I143" s="44">
        <v>1146.33</v>
      </c>
      <c r="J143" s="44">
        <v>1421.98</v>
      </c>
      <c r="K143" s="44">
        <v>1707.75</v>
      </c>
      <c r="L143" s="44">
        <v>1935.12</v>
      </c>
      <c r="M143" s="44">
        <v>2050.16</v>
      </c>
      <c r="N143" s="44">
        <v>2058.6799999999998</v>
      </c>
      <c r="O143" s="44">
        <v>2081.5300000000002</v>
      </c>
      <c r="P143" s="44">
        <v>2080.61</v>
      </c>
      <c r="Q143" s="44">
        <v>2079.5500000000002</v>
      </c>
      <c r="R143" s="44">
        <v>2062.46</v>
      </c>
      <c r="S143" s="44">
        <v>2051.3200000000002</v>
      </c>
      <c r="T143" s="44">
        <v>2044.34</v>
      </c>
      <c r="U143" s="44">
        <v>1966.14</v>
      </c>
      <c r="V143" s="44">
        <v>1957.33</v>
      </c>
      <c r="W143" s="44">
        <v>1941.39</v>
      </c>
      <c r="X143" s="44">
        <v>1981.14</v>
      </c>
      <c r="Y143" s="44">
        <v>2046.44</v>
      </c>
      <c r="Z143" s="44">
        <v>1837.82</v>
      </c>
      <c r="AA143" s="44">
        <v>1683.79</v>
      </c>
    </row>
    <row r="144" spans="1:27" ht="12.75" customHeight="1" outlineLevel="1" x14ac:dyDescent="0.2">
      <c r="A144" s="91" t="s">
        <v>984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1" t="s">
        <v>985</v>
      </c>
      <c r="B145" s="63" t="s">
        <v>83</v>
      </c>
      <c r="C145" s="43" t="s">
        <v>79</v>
      </c>
      <c r="D145" s="44">
        <v>6.14</v>
      </c>
      <c r="E145" s="44">
        <v>6.14</v>
      </c>
      <c r="F145" s="44">
        <v>6.14</v>
      </c>
      <c r="G145" s="44">
        <v>6.14</v>
      </c>
      <c r="H145" s="44">
        <v>6.14</v>
      </c>
      <c r="I145" s="44">
        <v>6.14</v>
      </c>
      <c r="J145" s="44">
        <v>6.14</v>
      </c>
      <c r="K145" s="44">
        <v>6.14</v>
      </c>
      <c r="L145" s="44">
        <v>6.14</v>
      </c>
      <c r="M145" s="44">
        <v>6.14</v>
      </c>
      <c r="N145" s="44">
        <v>6.14</v>
      </c>
      <c r="O145" s="44">
        <v>6.14</v>
      </c>
      <c r="P145" s="44">
        <v>6.14</v>
      </c>
      <c r="Q145" s="44">
        <v>6.14</v>
      </c>
      <c r="R145" s="44">
        <v>6.14</v>
      </c>
      <c r="S145" s="44">
        <v>6.14</v>
      </c>
      <c r="T145" s="44">
        <v>6.14</v>
      </c>
      <c r="U145" s="44">
        <v>6.14</v>
      </c>
      <c r="V145" s="44">
        <v>6.14</v>
      </c>
      <c r="W145" s="44">
        <v>6.14</v>
      </c>
      <c r="X145" s="44">
        <v>6.14</v>
      </c>
      <c r="Y145" s="44">
        <v>6.14</v>
      </c>
      <c r="Z145" s="44">
        <v>6.14</v>
      </c>
      <c r="AA145" s="44">
        <v>6.14</v>
      </c>
    </row>
    <row r="146" spans="1:27" ht="12.75" customHeight="1" outlineLevel="1" x14ac:dyDescent="0.2">
      <c r="A146" s="91" t="s">
        <v>986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>$D$11</f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x14ac:dyDescent="0.2">
      <c r="A147" s="90" t="s">
        <v>987</v>
      </c>
      <c r="B147" s="28" t="str">
        <f>"29"&amp;"."&amp;$B$640&amp;"."&amp;$B$641</f>
        <v>29.04.2023</v>
      </c>
      <c r="C147" s="82" t="s">
        <v>76</v>
      </c>
      <c r="D147" s="83">
        <f>ROUND(((D148+D149+D151+D150)/1000),5)</f>
        <v>1.9494400000000001</v>
      </c>
      <c r="E147" s="83">
        <f>ROUND(((E148+E149+E151+E150)/1000),5)</f>
        <v>1.78861</v>
      </c>
      <c r="F147" s="83">
        <f>ROUND(((F148+F149+F151+F150)/1000),5)</f>
        <v>1.6240000000000001</v>
      </c>
      <c r="G147" s="83">
        <f t="shared" ref="G147:AA147" si="84">ROUND(((G148+G149+G151+G150)/1000),5)</f>
        <v>1.58067</v>
      </c>
      <c r="H147" s="83">
        <f t="shared" si="84"/>
        <v>1.59406</v>
      </c>
      <c r="I147" s="83">
        <f t="shared" si="84"/>
        <v>1.6023799999999999</v>
      </c>
      <c r="J147" s="83">
        <f t="shared" si="84"/>
        <v>1.63411</v>
      </c>
      <c r="K147" s="83">
        <f t="shared" si="84"/>
        <v>1.8299099999999999</v>
      </c>
      <c r="L147" s="83">
        <f t="shared" si="84"/>
        <v>2.0883400000000001</v>
      </c>
      <c r="M147" s="83">
        <f t="shared" si="84"/>
        <v>2.3156699999999999</v>
      </c>
      <c r="N147" s="83">
        <f t="shared" si="84"/>
        <v>2.36476</v>
      </c>
      <c r="O147" s="83">
        <f t="shared" si="84"/>
        <v>2.3611800000000001</v>
      </c>
      <c r="P147" s="83">
        <f t="shared" si="84"/>
        <v>2.28165</v>
      </c>
      <c r="Q147" s="83">
        <f t="shared" si="84"/>
        <v>2.2754099999999999</v>
      </c>
      <c r="R147" s="83">
        <f t="shared" si="84"/>
        <v>2.2428900000000001</v>
      </c>
      <c r="S147" s="83">
        <f t="shared" si="84"/>
        <v>2.20235</v>
      </c>
      <c r="T147" s="83">
        <f t="shared" si="84"/>
        <v>2.2593700000000001</v>
      </c>
      <c r="U147" s="83">
        <f t="shared" si="84"/>
        <v>2.2613400000000001</v>
      </c>
      <c r="V147" s="83">
        <f t="shared" si="84"/>
        <v>2.2679399999999998</v>
      </c>
      <c r="W147" s="83">
        <f t="shared" si="84"/>
        <v>2.3889</v>
      </c>
      <c r="X147" s="83">
        <f t="shared" si="84"/>
        <v>2.4645600000000001</v>
      </c>
      <c r="Y147" s="83">
        <f t="shared" si="84"/>
        <v>2.3086000000000002</v>
      </c>
      <c r="Z147" s="83">
        <f t="shared" si="84"/>
        <v>2.0811000000000002</v>
      </c>
      <c r="AA147" s="83">
        <f t="shared" si="84"/>
        <v>1.96258</v>
      </c>
    </row>
    <row r="148" spans="1:27" ht="12.75" customHeight="1" outlineLevel="1" x14ac:dyDescent="0.2">
      <c r="A148" s="91" t="s">
        <v>988</v>
      </c>
      <c r="B148" s="63" t="s">
        <v>233</v>
      </c>
      <c r="C148" s="43" t="s">
        <v>79</v>
      </c>
      <c r="D148" s="44">
        <v>1660.76</v>
      </c>
      <c r="E148" s="44">
        <v>1499.93</v>
      </c>
      <c r="F148" s="44">
        <v>1335.32</v>
      </c>
      <c r="G148" s="44">
        <v>1291.99</v>
      </c>
      <c r="H148" s="44">
        <v>1305.3800000000001</v>
      </c>
      <c r="I148" s="44">
        <v>1313.7</v>
      </c>
      <c r="J148" s="44">
        <v>1345.43</v>
      </c>
      <c r="K148" s="44">
        <v>1541.23</v>
      </c>
      <c r="L148" s="44">
        <v>1799.66</v>
      </c>
      <c r="M148" s="44">
        <v>2026.99</v>
      </c>
      <c r="N148" s="44">
        <v>2076.08</v>
      </c>
      <c r="O148" s="44">
        <v>2072.5</v>
      </c>
      <c r="P148" s="44">
        <v>1992.97</v>
      </c>
      <c r="Q148" s="44">
        <v>1986.73</v>
      </c>
      <c r="R148" s="44">
        <v>1954.21</v>
      </c>
      <c r="S148" s="44">
        <v>1913.67</v>
      </c>
      <c r="T148" s="44">
        <v>1970.69</v>
      </c>
      <c r="U148" s="44">
        <v>1972.66</v>
      </c>
      <c r="V148" s="44">
        <v>1979.26</v>
      </c>
      <c r="W148" s="44">
        <v>2100.2199999999998</v>
      </c>
      <c r="X148" s="44">
        <v>2175.88</v>
      </c>
      <c r="Y148" s="44">
        <v>2019.92</v>
      </c>
      <c r="Z148" s="44">
        <v>1792.42</v>
      </c>
      <c r="AA148" s="44">
        <v>1673.9</v>
      </c>
    </row>
    <row r="149" spans="1:27" ht="12.75" customHeight="1" outlineLevel="1" x14ac:dyDescent="0.2">
      <c r="A149" s="91" t="s">
        <v>989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1" t="s">
        <v>990</v>
      </c>
      <c r="B150" s="63" t="s">
        <v>83</v>
      </c>
      <c r="C150" s="43" t="s">
        <v>79</v>
      </c>
      <c r="D150" s="44">
        <v>6.14</v>
      </c>
      <c r="E150" s="44">
        <v>6.14</v>
      </c>
      <c r="F150" s="44">
        <v>6.14</v>
      </c>
      <c r="G150" s="44">
        <v>6.14</v>
      </c>
      <c r="H150" s="44">
        <v>6.14</v>
      </c>
      <c r="I150" s="44">
        <v>6.14</v>
      </c>
      <c r="J150" s="44">
        <v>6.14</v>
      </c>
      <c r="K150" s="44">
        <v>6.14</v>
      </c>
      <c r="L150" s="44">
        <v>6.14</v>
      </c>
      <c r="M150" s="44">
        <v>6.14</v>
      </c>
      <c r="N150" s="44">
        <v>6.14</v>
      </c>
      <c r="O150" s="44">
        <v>6.14</v>
      </c>
      <c r="P150" s="44">
        <v>6.14</v>
      </c>
      <c r="Q150" s="44">
        <v>6.14</v>
      </c>
      <c r="R150" s="44">
        <v>6.14</v>
      </c>
      <c r="S150" s="44">
        <v>6.14</v>
      </c>
      <c r="T150" s="44">
        <v>6.14</v>
      </c>
      <c r="U150" s="44">
        <v>6.14</v>
      </c>
      <c r="V150" s="44">
        <v>6.14</v>
      </c>
      <c r="W150" s="44">
        <v>6.14</v>
      </c>
      <c r="X150" s="44">
        <v>6.14</v>
      </c>
      <c r="Y150" s="44">
        <v>6.14</v>
      </c>
      <c r="Z150" s="44">
        <v>6.14</v>
      </c>
      <c r="AA150" s="44">
        <v>6.14</v>
      </c>
    </row>
    <row r="151" spans="1:27" ht="12.75" customHeight="1" outlineLevel="1" x14ac:dyDescent="0.2">
      <c r="A151" s="91" t="s">
        <v>991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>$D$11</f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x14ac:dyDescent="0.2">
      <c r="A152" s="90" t="s">
        <v>992</v>
      </c>
      <c r="B152" s="28" t="str">
        <f>"30"&amp;"."&amp;$B$640&amp;"."&amp;$B$641</f>
        <v>30.04.2023</v>
      </c>
      <c r="C152" s="82" t="s">
        <v>76</v>
      </c>
      <c r="D152" s="83">
        <f>ROUND(((D153+D154+D156+D155)/1000),5)</f>
        <v>1.92424</v>
      </c>
      <c r="E152" s="83">
        <f>ROUND(((E153+E154+E156+E155)/1000),5)</f>
        <v>1.7566600000000001</v>
      </c>
      <c r="F152" s="83">
        <f>ROUND(((F153+F154+F156+F155)/1000),5)</f>
        <v>1.6184499999999999</v>
      </c>
      <c r="G152" s="83">
        <f t="shared" ref="G152:AA152" si="87">ROUND(((G153+G154+G156+G155)/1000),5)</f>
        <v>1.5676000000000001</v>
      </c>
      <c r="H152" s="83">
        <f t="shared" si="87"/>
        <v>1.5645100000000001</v>
      </c>
      <c r="I152" s="83">
        <f t="shared" si="87"/>
        <v>1.59944</v>
      </c>
      <c r="J152" s="83">
        <f t="shared" si="87"/>
        <v>1.6056900000000001</v>
      </c>
      <c r="K152" s="83">
        <f t="shared" si="87"/>
        <v>1.7295100000000001</v>
      </c>
      <c r="L152" s="83">
        <f t="shared" si="87"/>
        <v>1.96919</v>
      </c>
      <c r="M152" s="83">
        <f t="shared" si="87"/>
        <v>2.13422</v>
      </c>
      <c r="N152" s="83">
        <f t="shared" si="87"/>
        <v>2.2058800000000001</v>
      </c>
      <c r="O152" s="83">
        <f t="shared" si="87"/>
        <v>2.2050399999999999</v>
      </c>
      <c r="P152" s="83">
        <f t="shared" si="87"/>
        <v>2.1915800000000001</v>
      </c>
      <c r="Q152" s="83">
        <f t="shared" si="87"/>
        <v>2.19034</v>
      </c>
      <c r="R152" s="83">
        <f t="shared" si="87"/>
        <v>2.0935100000000002</v>
      </c>
      <c r="S152" s="83">
        <f t="shared" si="87"/>
        <v>2.0760800000000001</v>
      </c>
      <c r="T152" s="83">
        <f t="shared" si="87"/>
        <v>2.2352300000000001</v>
      </c>
      <c r="U152" s="83">
        <f t="shared" si="87"/>
        <v>2.27033</v>
      </c>
      <c r="V152" s="83">
        <f t="shared" si="87"/>
        <v>2.2788300000000001</v>
      </c>
      <c r="W152" s="83">
        <f t="shared" si="87"/>
        <v>2.4520900000000001</v>
      </c>
      <c r="X152" s="83">
        <f t="shared" si="87"/>
        <v>2.6405699999999999</v>
      </c>
      <c r="Y152" s="83">
        <f t="shared" si="87"/>
        <v>2.3348900000000001</v>
      </c>
      <c r="Z152" s="83">
        <f t="shared" si="87"/>
        <v>2.0453899999999998</v>
      </c>
      <c r="AA152" s="83">
        <f t="shared" si="87"/>
        <v>1.9052100000000001</v>
      </c>
    </row>
    <row r="153" spans="1:27" ht="12.75" customHeight="1" outlineLevel="1" x14ac:dyDescent="0.2">
      <c r="A153" s="91" t="s">
        <v>993</v>
      </c>
      <c r="B153" s="63" t="s">
        <v>233</v>
      </c>
      <c r="C153" s="43" t="s">
        <v>79</v>
      </c>
      <c r="D153" s="44">
        <v>1635.56</v>
      </c>
      <c r="E153" s="44">
        <v>1467.98</v>
      </c>
      <c r="F153" s="44">
        <v>1329.77</v>
      </c>
      <c r="G153" s="44">
        <v>1278.92</v>
      </c>
      <c r="H153" s="44">
        <v>1275.83</v>
      </c>
      <c r="I153" s="44">
        <v>1310.76</v>
      </c>
      <c r="J153" s="44">
        <v>1317.01</v>
      </c>
      <c r="K153" s="44">
        <v>1440.83</v>
      </c>
      <c r="L153" s="44">
        <v>1680.51</v>
      </c>
      <c r="M153" s="44">
        <v>1845.54</v>
      </c>
      <c r="N153" s="44">
        <v>1917.2</v>
      </c>
      <c r="O153" s="44">
        <v>1916.36</v>
      </c>
      <c r="P153" s="44">
        <v>1902.9</v>
      </c>
      <c r="Q153" s="44">
        <v>1901.66</v>
      </c>
      <c r="R153" s="44">
        <v>1804.83</v>
      </c>
      <c r="S153" s="44">
        <v>1787.4</v>
      </c>
      <c r="T153" s="44">
        <v>1946.55</v>
      </c>
      <c r="U153" s="44">
        <v>1981.65</v>
      </c>
      <c r="V153" s="44">
        <v>1990.15</v>
      </c>
      <c r="W153" s="44">
        <v>2163.41</v>
      </c>
      <c r="X153" s="44">
        <v>2351.89</v>
      </c>
      <c r="Y153" s="44">
        <v>2046.21</v>
      </c>
      <c r="Z153" s="44">
        <v>1756.71</v>
      </c>
      <c r="AA153" s="44">
        <v>1616.53</v>
      </c>
    </row>
    <row r="154" spans="1:27" ht="12.75" customHeight="1" outlineLevel="1" x14ac:dyDescent="0.2">
      <c r="A154" s="91" t="s">
        <v>994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1" t="s">
        <v>995</v>
      </c>
      <c r="B155" s="63" t="s">
        <v>83</v>
      </c>
      <c r="C155" s="43" t="s">
        <v>79</v>
      </c>
      <c r="D155" s="44">
        <v>6.14</v>
      </c>
      <c r="E155" s="44">
        <v>6.14</v>
      </c>
      <c r="F155" s="44">
        <v>6.14</v>
      </c>
      <c r="G155" s="44">
        <v>6.14</v>
      </c>
      <c r="H155" s="44">
        <v>6.14</v>
      </c>
      <c r="I155" s="44">
        <v>6.14</v>
      </c>
      <c r="J155" s="44">
        <v>6.14</v>
      </c>
      <c r="K155" s="44">
        <v>6.14</v>
      </c>
      <c r="L155" s="44">
        <v>6.14</v>
      </c>
      <c r="M155" s="44">
        <v>6.14</v>
      </c>
      <c r="N155" s="44">
        <v>6.14</v>
      </c>
      <c r="O155" s="44">
        <v>6.14</v>
      </c>
      <c r="P155" s="44">
        <v>6.14</v>
      </c>
      <c r="Q155" s="44">
        <v>6.14</v>
      </c>
      <c r="R155" s="44">
        <v>6.14</v>
      </c>
      <c r="S155" s="44">
        <v>6.14</v>
      </c>
      <c r="T155" s="44">
        <v>6.14</v>
      </c>
      <c r="U155" s="44">
        <v>6.14</v>
      </c>
      <c r="V155" s="44">
        <v>6.14</v>
      </c>
      <c r="W155" s="44">
        <v>6.14</v>
      </c>
      <c r="X155" s="44">
        <v>6.14</v>
      </c>
      <c r="Y155" s="44">
        <v>6.14</v>
      </c>
      <c r="Z155" s="44">
        <v>6.14</v>
      </c>
      <c r="AA155" s="44">
        <v>6.14</v>
      </c>
    </row>
    <row r="156" spans="1:27" ht="12.75" customHeight="1" outlineLevel="1" x14ac:dyDescent="0.2">
      <c r="A156" s="91" t="s">
        <v>996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>$D$11</f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x14ac:dyDescent="0.2">
      <c r="A157" s="92"/>
      <c r="B157" s="93" t="s">
        <v>382</v>
      </c>
      <c r="C157" s="94"/>
      <c r="D157" s="95"/>
      <c r="E157" s="95"/>
      <c r="F157" s="95"/>
      <c r="G157" s="95"/>
      <c r="I157" s="39"/>
    </row>
    <row r="158" spans="1:27" x14ac:dyDescent="0.2">
      <c r="A158" s="164" t="s">
        <v>383</v>
      </c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6"/>
    </row>
    <row r="159" spans="1:27" ht="27" customHeight="1" x14ac:dyDescent="0.2">
      <c r="A159" s="26" t="s">
        <v>64</v>
      </c>
      <c r="B159" s="27" t="s">
        <v>205</v>
      </c>
      <c r="C159" s="26" t="s">
        <v>206</v>
      </c>
      <c r="D159" s="27" t="s">
        <v>207</v>
      </c>
      <c r="E159" s="27" t="s">
        <v>208</v>
      </c>
      <c r="F159" s="27" t="s">
        <v>209</v>
      </c>
      <c r="G159" s="27" t="s">
        <v>210</v>
      </c>
      <c r="H159" s="27" t="s">
        <v>211</v>
      </c>
      <c r="I159" s="27" t="s">
        <v>212</v>
      </c>
      <c r="J159" s="27" t="s">
        <v>213</v>
      </c>
      <c r="K159" s="27" t="s">
        <v>214</v>
      </c>
      <c r="L159" s="27" t="s">
        <v>215</v>
      </c>
      <c r="M159" s="27" t="s">
        <v>216</v>
      </c>
      <c r="N159" s="27" t="s">
        <v>217</v>
      </c>
      <c r="O159" s="27" t="s">
        <v>218</v>
      </c>
      <c r="P159" s="27" t="s">
        <v>219</v>
      </c>
      <c r="Q159" s="27" t="s">
        <v>220</v>
      </c>
      <c r="R159" s="27" t="s">
        <v>221</v>
      </c>
      <c r="S159" s="27" t="s">
        <v>222</v>
      </c>
      <c r="T159" s="27" t="s">
        <v>223</v>
      </c>
      <c r="U159" s="27" t="s">
        <v>224</v>
      </c>
      <c r="V159" s="27" t="s">
        <v>225</v>
      </c>
      <c r="W159" s="27" t="s">
        <v>226</v>
      </c>
      <c r="X159" s="27" t="s">
        <v>227</v>
      </c>
      <c r="Y159" s="27" t="s">
        <v>228</v>
      </c>
      <c r="Z159" s="27" t="s">
        <v>229</v>
      </c>
      <c r="AA159" s="27" t="s">
        <v>230</v>
      </c>
    </row>
    <row r="160" spans="1:27" x14ac:dyDescent="0.2">
      <c r="A160" s="90" t="s">
        <v>997</v>
      </c>
      <c r="B160" s="28" t="str">
        <f>"01"&amp;"."&amp;$B$640&amp;"."&amp;$B$641</f>
        <v>01.04.2023</v>
      </c>
      <c r="C160" s="82" t="s">
        <v>76</v>
      </c>
      <c r="D160" s="83">
        <f>ROUND(((D161+D162+D164+D163)/1000),5)</f>
        <v>1.5245299999999999</v>
      </c>
      <c r="E160" s="83">
        <f>ROUND(((E161+E162+E164+E163)/1000),5)</f>
        <v>1.44336</v>
      </c>
      <c r="F160" s="83">
        <f>ROUND(((F161+F162+F164+F163)/1000),5)</f>
        <v>1.4317800000000001</v>
      </c>
      <c r="G160" s="83">
        <f t="shared" ref="G160:AA160" si="90">ROUND(((G161+G162+G164+G163)/1000),5)</f>
        <v>1.42293</v>
      </c>
      <c r="H160" s="83">
        <f t="shared" si="90"/>
        <v>1.43479</v>
      </c>
      <c r="I160" s="83">
        <f t="shared" si="90"/>
        <v>1.4431499999999999</v>
      </c>
      <c r="J160" s="83">
        <f t="shared" si="90"/>
        <v>1.4456</v>
      </c>
      <c r="K160" s="83">
        <f t="shared" si="90"/>
        <v>1.6659999999999999</v>
      </c>
      <c r="L160" s="83">
        <f t="shared" si="90"/>
        <v>1.8550599999999999</v>
      </c>
      <c r="M160" s="83">
        <f t="shared" si="90"/>
        <v>1.8859300000000001</v>
      </c>
      <c r="N160" s="83">
        <f t="shared" si="90"/>
        <v>1.9217200000000001</v>
      </c>
      <c r="O160" s="83">
        <f t="shared" si="90"/>
        <v>1.95713</v>
      </c>
      <c r="P160" s="83">
        <f t="shared" si="90"/>
        <v>1.94177</v>
      </c>
      <c r="Q160" s="83">
        <f t="shared" si="90"/>
        <v>1.9365600000000001</v>
      </c>
      <c r="R160" s="83">
        <f t="shared" si="90"/>
        <v>1.9265399999999999</v>
      </c>
      <c r="S160" s="83">
        <f t="shared" si="90"/>
        <v>1.9276599999999999</v>
      </c>
      <c r="T160" s="83">
        <f t="shared" si="90"/>
        <v>1.9271199999999999</v>
      </c>
      <c r="U160" s="83">
        <f t="shared" si="90"/>
        <v>1.91669</v>
      </c>
      <c r="V160" s="83">
        <f t="shared" si="90"/>
        <v>1.9201699999999999</v>
      </c>
      <c r="W160" s="83">
        <f t="shared" si="90"/>
        <v>1.9550000000000001</v>
      </c>
      <c r="X160" s="83">
        <f t="shared" si="90"/>
        <v>1.94164</v>
      </c>
      <c r="Y160" s="83">
        <f t="shared" si="90"/>
        <v>1.8845400000000001</v>
      </c>
      <c r="Z160" s="83">
        <f t="shared" si="90"/>
        <v>1.8045100000000001</v>
      </c>
      <c r="AA160" s="83">
        <f t="shared" si="90"/>
        <v>1.68069</v>
      </c>
    </row>
    <row r="161" spans="1:27" ht="12.75" customHeight="1" outlineLevel="1" x14ac:dyDescent="0.2">
      <c r="A161" s="91" t="s">
        <v>998</v>
      </c>
      <c r="B161" s="63" t="s">
        <v>233</v>
      </c>
      <c r="C161" s="43" t="s">
        <v>79</v>
      </c>
      <c r="D161" s="44">
        <v>1188.9100000000001</v>
      </c>
      <c r="E161" s="44">
        <v>1107.74</v>
      </c>
      <c r="F161" s="44">
        <v>1096.1600000000001</v>
      </c>
      <c r="G161" s="44">
        <v>1087.31</v>
      </c>
      <c r="H161" s="44">
        <v>1099.17</v>
      </c>
      <c r="I161" s="44">
        <v>1107.53</v>
      </c>
      <c r="J161" s="44">
        <v>1109.98</v>
      </c>
      <c r="K161" s="44">
        <v>1330.38</v>
      </c>
      <c r="L161" s="44">
        <v>1519.44</v>
      </c>
      <c r="M161" s="44">
        <v>1550.31</v>
      </c>
      <c r="N161" s="44">
        <v>1586.1</v>
      </c>
      <c r="O161" s="44">
        <v>1621.51</v>
      </c>
      <c r="P161" s="44">
        <v>1606.15</v>
      </c>
      <c r="Q161" s="44">
        <v>1600.94</v>
      </c>
      <c r="R161" s="44">
        <v>1590.92</v>
      </c>
      <c r="S161" s="44">
        <v>1592.04</v>
      </c>
      <c r="T161" s="44">
        <v>1591.5</v>
      </c>
      <c r="U161" s="44">
        <v>1581.07</v>
      </c>
      <c r="V161" s="44">
        <v>1584.55</v>
      </c>
      <c r="W161" s="44">
        <v>1619.38</v>
      </c>
      <c r="X161" s="44">
        <v>1606.02</v>
      </c>
      <c r="Y161" s="44">
        <v>1548.92</v>
      </c>
      <c r="Z161" s="44">
        <v>1468.89</v>
      </c>
      <c r="AA161" s="44">
        <v>1345.07</v>
      </c>
    </row>
    <row r="162" spans="1:27" ht="12.75" customHeight="1" outlineLevel="1" x14ac:dyDescent="0.2">
      <c r="A162" s="91" t="s">
        <v>999</v>
      </c>
      <c r="B162" s="63" t="s">
        <v>90</v>
      </c>
      <c r="C162" s="43" t="s">
        <v>79</v>
      </c>
      <c r="D162" s="44">
        <v>113.12</v>
      </c>
      <c r="E162" s="44">
        <f>$D$162</f>
        <v>113.12</v>
      </c>
      <c r="F162" s="44">
        <f t="shared" ref="F162:AA162" si="91">$D$162</f>
        <v>113.12</v>
      </c>
      <c r="G162" s="44">
        <f t="shared" si="91"/>
        <v>113.12</v>
      </c>
      <c r="H162" s="44">
        <f t="shared" si="91"/>
        <v>113.12</v>
      </c>
      <c r="I162" s="44">
        <f t="shared" si="91"/>
        <v>113.12</v>
      </c>
      <c r="J162" s="44">
        <f t="shared" si="91"/>
        <v>113.12</v>
      </c>
      <c r="K162" s="44">
        <f t="shared" si="91"/>
        <v>113.12</v>
      </c>
      <c r="L162" s="44">
        <f t="shared" si="91"/>
        <v>113.12</v>
      </c>
      <c r="M162" s="44">
        <f t="shared" si="91"/>
        <v>113.12</v>
      </c>
      <c r="N162" s="44">
        <f t="shared" si="91"/>
        <v>113.12</v>
      </c>
      <c r="O162" s="44">
        <f t="shared" si="91"/>
        <v>113.12</v>
      </c>
      <c r="P162" s="44">
        <f t="shared" si="91"/>
        <v>113.12</v>
      </c>
      <c r="Q162" s="44">
        <f t="shared" si="91"/>
        <v>113.12</v>
      </c>
      <c r="R162" s="44">
        <f t="shared" si="91"/>
        <v>113.12</v>
      </c>
      <c r="S162" s="44">
        <f t="shared" si="91"/>
        <v>113.12</v>
      </c>
      <c r="T162" s="44">
        <f t="shared" si="91"/>
        <v>113.12</v>
      </c>
      <c r="U162" s="44">
        <f t="shared" si="91"/>
        <v>113.12</v>
      </c>
      <c r="V162" s="44">
        <f t="shared" si="91"/>
        <v>113.12</v>
      </c>
      <c r="W162" s="44">
        <f t="shared" si="91"/>
        <v>113.12</v>
      </c>
      <c r="X162" s="44">
        <f t="shared" si="91"/>
        <v>113.12</v>
      </c>
      <c r="Y162" s="44">
        <f t="shared" si="91"/>
        <v>113.12</v>
      </c>
      <c r="Z162" s="44">
        <f t="shared" si="91"/>
        <v>113.12</v>
      </c>
      <c r="AA162" s="44">
        <f t="shared" si="91"/>
        <v>113.12</v>
      </c>
    </row>
    <row r="163" spans="1:27" ht="12.75" customHeight="1" outlineLevel="1" x14ac:dyDescent="0.2">
      <c r="A163" s="91" t="s">
        <v>1000</v>
      </c>
      <c r="B163" s="63" t="s">
        <v>83</v>
      </c>
      <c r="C163" s="43" t="s">
        <v>79</v>
      </c>
      <c r="D163" s="44">
        <v>6.14</v>
      </c>
      <c r="E163" s="44">
        <v>6.14</v>
      </c>
      <c r="F163" s="44">
        <v>6.14</v>
      </c>
      <c r="G163" s="44">
        <v>6.14</v>
      </c>
      <c r="H163" s="44">
        <v>6.14</v>
      </c>
      <c r="I163" s="44">
        <v>6.14</v>
      </c>
      <c r="J163" s="44">
        <v>6.14</v>
      </c>
      <c r="K163" s="44">
        <v>6.14</v>
      </c>
      <c r="L163" s="44">
        <v>6.14</v>
      </c>
      <c r="M163" s="44">
        <v>6.14</v>
      </c>
      <c r="N163" s="44">
        <v>6.14</v>
      </c>
      <c r="O163" s="44">
        <v>6.14</v>
      </c>
      <c r="P163" s="44">
        <v>6.14</v>
      </c>
      <c r="Q163" s="44">
        <v>6.14</v>
      </c>
      <c r="R163" s="44">
        <v>6.14</v>
      </c>
      <c r="S163" s="44">
        <v>6.14</v>
      </c>
      <c r="T163" s="44">
        <v>6.14</v>
      </c>
      <c r="U163" s="44">
        <v>6.14</v>
      </c>
      <c r="V163" s="44">
        <v>6.14</v>
      </c>
      <c r="W163" s="44">
        <v>6.14</v>
      </c>
      <c r="X163" s="44">
        <v>6.14</v>
      </c>
      <c r="Y163" s="44">
        <v>6.14</v>
      </c>
      <c r="Z163" s="44">
        <v>6.14</v>
      </c>
      <c r="AA163" s="44">
        <v>6.14</v>
      </c>
    </row>
    <row r="164" spans="1:27" ht="12.75" customHeight="1" outlineLevel="1" x14ac:dyDescent="0.2">
      <c r="A164" s="91" t="s">
        <v>1001</v>
      </c>
      <c r="B164" s="63" t="s">
        <v>81</v>
      </c>
      <c r="C164" s="43" t="s">
        <v>79</v>
      </c>
      <c r="D164" s="44">
        <f>$D$11</f>
        <v>216.36</v>
      </c>
      <c r="E164" s="44">
        <f t="shared" ref="E164:AA164" si="92">$D$11</f>
        <v>216.36</v>
      </c>
      <c r="F164" s="44">
        <f t="shared" si="92"/>
        <v>216.36</v>
      </c>
      <c r="G164" s="44">
        <f t="shared" si="92"/>
        <v>216.36</v>
      </c>
      <c r="H164" s="44">
        <f t="shared" si="92"/>
        <v>216.36</v>
      </c>
      <c r="I164" s="44">
        <f t="shared" si="92"/>
        <v>216.36</v>
      </c>
      <c r="J164" s="44">
        <f t="shared" si="92"/>
        <v>216.36</v>
      </c>
      <c r="K164" s="44">
        <f t="shared" si="92"/>
        <v>216.36</v>
      </c>
      <c r="L164" s="44">
        <f t="shared" si="92"/>
        <v>216.36</v>
      </c>
      <c r="M164" s="44">
        <f t="shared" si="92"/>
        <v>216.36</v>
      </c>
      <c r="N164" s="44">
        <f t="shared" si="92"/>
        <v>216.36</v>
      </c>
      <c r="O164" s="44">
        <f t="shared" si="92"/>
        <v>216.36</v>
      </c>
      <c r="P164" s="44">
        <f t="shared" si="92"/>
        <v>216.36</v>
      </c>
      <c r="Q164" s="44">
        <f t="shared" si="92"/>
        <v>216.36</v>
      </c>
      <c r="R164" s="44">
        <f>$D$11</f>
        <v>216.36</v>
      </c>
      <c r="S164" s="44">
        <f t="shared" si="92"/>
        <v>216.36</v>
      </c>
      <c r="T164" s="44">
        <f t="shared" si="92"/>
        <v>216.36</v>
      </c>
      <c r="U164" s="44">
        <f t="shared" si="92"/>
        <v>216.36</v>
      </c>
      <c r="V164" s="44">
        <f t="shared" si="92"/>
        <v>216.36</v>
      </c>
      <c r="W164" s="44">
        <f t="shared" si="92"/>
        <v>216.36</v>
      </c>
      <c r="X164" s="44">
        <f t="shared" si="92"/>
        <v>216.36</v>
      </c>
      <c r="Y164" s="44">
        <f t="shared" si="92"/>
        <v>216.36</v>
      </c>
      <c r="Z164" s="44">
        <f t="shared" si="92"/>
        <v>216.36</v>
      </c>
      <c r="AA164" s="44">
        <f t="shared" si="92"/>
        <v>216.36</v>
      </c>
    </row>
    <row r="165" spans="1:27" x14ac:dyDescent="0.2">
      <c r="A165" s="90" t="s">
        <v>1002</v>
      </c>
      <c r="B165" s="28" t="str">
        <f>"02"&amp;"."&amp;$B$640&amp;"."&amp;$B$641</f>
        <v>02.04.2023</v>
      </c>
      <c r="C165" s="82" t="s">
        <v>76</v>
      </c>
      <c r="D165" s="83">
        <f>ROUND(((D166+D167+D169+D168)/1000),5)</f>
        <v>1.4533700000000001</v>
      </c>
      <c r="E165" s="83">
        <f>ROUND(((E166+E167+E169+E168)/1000),5)</f>
        <v>1.4075800000000001</v>
      </c>
      <c r="F165" s="83">
        <f>ROUND(((F166+F167+F169+F168)/1000),5)</f>
        <v>1.34954</v>
      </c>
      <c r="G165" s="83">
        <f t="shared" ref="G165:AA165" si="93">ROUND(((G166+G167+G169+G168)/1000),5)</f>
        <v>1.3408100000000001</v>
      </c>
      <c r="H165" s="83">
        <f t="shared" si="93"/>
        <v>1.3463700000000001</v>
      </c>
      <c r="I165" s="83">
        <f t="shared" si="93"/>
        <v>1.36128</v>
      </c>
      <c r="J165" s="83">
        <f t="shared" si="93"/>
        <v>1.3404</v>
      </c>
      <c r="K165" s="83">
        <f t="shared" si="93"/>
        <v>1.3940900000000001</v>
      </c>
      <c r="L165" s="83">
        <f t="shared" si="93"/>
        <v>1.62252</v>
      </c>
      <c r="M165" s="83">
        <f t="shared" si="93"/>
        <v>1.6975199999999999</v>
      </c>
      <c r="N165" s="83">
        <f t="shared" si="93"/>
        <v>1.73885</v>
      </c>
      <c r="O165" s="83">
        <f t="shared" si="93"/>
        <v>1.7479899999999999</v>
      </c>
      <c r="P165" s="83">
        <f t="shared" si="93"/>
        <v>1.7483900000000001</v>
      </c>
      <c r="Q165" s="83">
        <f t="shared" si="93"/>
        <v>1.76875</v>
      </c>
      <c r="R165" s="83">
        <f t="shared" si="93"/>
        <v>1.76217</v>
      </c>
      <c r="S165" s="83">
        <f t="shared" si="93"/>
        <v>1.7352399999999999</v>
      </c>
      <c r="T165" s="83">
        <f t="shared" si="93"/>
        <v>1.73332</v>
      </c>
      <c r="U165" s="83">
        <f t="shared" si="93"/>
        <v>1.7477400000000001</v>
      </c>
      <c r="V165" s="83">
        <f t="shared" si="93"/>
        <v>1.9205000000000001</v>
      </c>
      <c r="W165" s="83">
        <f t="shared" si="93"/>
        <v>1.9845900000000001</v>
      </c>
      <c r="X165" s="83">
        <f t="shared" si="93"/>
        <v>1.9536</v>
      </c>
      <c r="Y165" s="83">
        <f t="shared" si="93"/>
        <v>1.8255699999999999</v>
      </c>
      <c r="Z165" s="83">
        <f t="shared" si="93"/>
        <v>1.6531400000000001</v>
      </c>
      <c r="AA165" s="83">
        <f t="shared" si="93"/>
        <v>1.58195</v>
      </c>
    </row>
    <row r="166" spans="1:27" ht="12.75" customHeight="1" outlineLevel="1" x14ac:dyDescent="0.2">
      <c r="A166" s="91" t="s">
        <v>1003</v>
      </c>
      <c r="B166" s="63" t="s">
        <v>233</v>
      </c>
      <c r="C166" s="43" t="s">
        <v>79</v>
      </c>
      <c r="D166" s="44">
        <v>1117.75</v>
      </c>
      <c r="E166" s="44">
        <v>1071.96</v>
      </c>
      <c r="F166" s="44">
        <v>1013.92</v>
      </c>
      <c r="G166" s="44">
        <v>1005.19</v>
      </c>
      <c r="H166" s="44">
        <v>1010.75</v>
      </c>
      <c r="I166" s="44">
        <v>1025.6600000000001</v>
      </c>
      <c r="J166" s="44">
        <v>1004.78</v>
      </c>
      <c r="K166" s="44">
        <v>1058.47</v>
      </c>
      <c r="L166" s="44">
        <v>1286.9000000000001</v>
      </c>
      <c r="M166" s="44">
        <v>1361.9</v>
      </c>
      <c r="N166" s="44">
        <v>1403.23</v>
      </c>
      <c r="O166" s="44">
        <v>1412.37</v>
      </c>
      <c r="P166" s="44">
        <v>1412.77</v>
      </c>
      <c r="Q166" s="44">
        <v>1433.13</v>
      </c>
      <c r="R166" s="44">
        <v>1426.55</v>
      </c>
      <c r="S166" s="44">
        <v>1399.62</v>
      </c>
      <c r="T166" s="44">
        <v>1397.7</v>
      </c>
      <c r="U166" s="44">
        <v>1412.12</v>
      </c>
      <c r="V166" s="44">
        <v>1584.88</v>
      </c>
      <c r="W166" s="44">
        <v>1648.97</v>
      </c>
      <c r="X166" s="44">
        <v>1617.98</v>
      </c>
      <c r="Y166" s="44">
        <v>1489.95</v>
      </c>
      <c r="Z166" s="44">
        <v>1317.52</v>
      </c>
      <c r="AA166" s="44">
        <v>1246.33</v>
      </c>
    </row>
    <row r="167" spans="1:27" ht="12.75" customHeight="1" outlineLevel="1" x14ac:dyDescent="0.2">
      <c r="A167" s="91" t="s">
        <v>1004</v>
      </c>
      <c r="B167" s="63" t="s">
        <v>90</v>
      </c>
      <c r="C167" s="43" t="s">
        <v>79</v>
      </c>
      <c r="D167" s="44">
        <f>$D$162</f>
        <v>113.12</v>
      </c>
      <c r="E167" s="44">
        <f>$D$162</f>
        <v>113.12</v>
      </c>
      <c r="F167" s="44">
        <f t="shared" ref="F167:AA167" si="94">$D$162</f>
        <v>113.12</v>
      </c>
      <c r="G167" s="44">
        <f t="shared" si="94"/>
        <v>113.12</v>
      </c>
      <c r="H167" s="44">
        <f t="shared" si="94"/>
        <v>113.12</v>
      </c>
      <c r="I167" s="44">
        <f t="shared" si="94"/>
        <v>113.12</v>
      </c>
      <c r="J167" s="44">
        <f t="shared" si="94"/>
        <v>113.12</v>
      </c>
      <c r="K167" s="44">
        <f t="shared" si="94"/>
        <v>113.12</v>
      </c>
      <c r="L167" s="44">
        <f t="shared" si="94"/>
        <v>113.12</v>
      </c>
      <c r="M167" s="44">
        <f t="shared" si="94"/>
        <v>113.12</v>
      </c>
      <c r="N167" s="44">
        <f t="shared" si="94"/>
        <v>113.12</v>
      </c>
      <c r="O167" s="44">
        <f t="shared" si="94"/>
        <v>113.12</v>
      </c>
      <c r="P167" s="44">
        <f t="shared" si="94"/>
        <v>113.12</v>
      </c>
      <c r="Q167" s="44">
        <f t="shared" si="94"/>
        <v>113.12</v>
      </c>
      <c r="R167" s="44">
        <f t="shared" si="94"/>
        <v>113.12</v>
      </c>
      <c r="S167" s="44">
        <f t="shared" si="94"/>
        <v>113.12</v>
      </c>
      <c r="T167" s="44">
        <f t="shared" si="94"/>
        <v>113.12</v>
      </c>
      <c r="U167" s="44">
        <f t="shared" si="94"/>
        <v>113.12</v>
      </c>
      <c r="V167" s="44">
        <f t="shared" si="94"/>
        <v>113.12</v>
      </c>
      <c r="W167" s="44">
        <f t="shared" si="94"/>
        <v>113.12</v>
      </c>
      <c r="X167" s="44">
        <f t="shared" si="94"/>
        <v>113.12</v>
      </c>
      <c r="Y167" s="44">
        <f t="shared" si="94"/>
        <v>113.12</v>
      </c>
      <c r="Z167" s="44">
        <f t="shared" si="94"/>
        <v>113.12</v>
      </c>
      <c r="AA167" s="44">
        <f t="shared" si="94"/>
        <v>113.12</v>
      </c>
    </row>
    <row r="168" spans="1:27" ht="12.75" customHeight="1" outlineLevel="1" x14ac:dyDescent="0.2">
      <c r="A168" s="91" t="s">
        <v>1005</v>
      </c>
      <c r="B168" s="63" t="s">
        <v>83</v>
      </c>
      <c r="C168" s="43" t="s">
        <v>79</v>
      </c>
      <c r="D168" s="44">
        <v>6.14</v>
      </c>
      <c r="E168" s="44">
        <v>6.14</v>
      </c>
      <c r="F168" s="44">
        <v>6.14</v>
      </c>
      <c r="G168" s="44">
        <v>6.14</v>
      </c>
      <c r="H168" s="44">
        <v>6.14</v>
      </c>
      <c r="I168" s="44">
        <v>6.14</v>
      </c>
      <c r="J168" s="44">
        <v>6.14</v>
      </c>
      <c r="K168" s="44">
        <v>6.14</v>
      </c>
      <c r="L168" s="44">
        <v>6.14</v>
      </c>
      <c r="M168" s="44">
        <v>6.14</v>
      </c>
      <c r="N168" s="44">
        <v>6.14</v>
      </c>
      <c r="O168" s="44">
        <v>6.14</v>
      </c>
      <c r="P168" s="44">
        <v>6.14</v>
      </c>
      <c r="Q168" s="44">
        <v>6.14</v>
      </c>
      <c r="R168" s="44">
        <v>6.14</v>
      </c>
      <c r="S168" s="44">
        <v>6.14</v>
      </c>
      <c r="T168" s="44">
        <v>6.14</v>
      </c>
      <c r="U168" s="44">
        <v>6.14</v>
      </c>
      <c r="V168" s="44">
        <v>6.14</v>
      </c>
      <c r="W168" s="44">
        <v>6.14</v>
      </c>
      <c r="X168" s="44">
        <v>6.14</v>
      </c>
      <c r="Y168" s="44">
        <v>6.14</v>
      </c>
      <c r="Z168" s="44">
        <v>6.14</v>
      </c>
      <c r="AA168" s="44">
        <v>6.14</v>
      </c>
    </row>
    <row r="169" spans="1:27" ht="12.75" customHeight="1" outlineLevel="1" x14ac:dyDescent="0.2">
      <c r="A169" s="91" t="s">
        <v>1006</v>
      </c>
      <c r="B169" s="63" t="s">
        <v>81</v>
      </c>
      <c r="C169" s="43" t="s">
        <v>79</v>
      </c>
      <c r="D169" s="44">
        <f>$D$11</f>
        <v>216.36</v>
      </c>
      <c r="E169" s="44">
        <f t="shared" ref="E169:AA169" si="95">$D$11</f>
        <v>216.36</v>
      </c>
      <c r="F169" s="44">
        <f t="shared" si="95"/>
        <v>216.36</v>
      </c>
      <c r="G169" s="44">
        <f t="shared" si="95"/>
        <v>216.36</v>
      </c>
      <c r="H169" s="44">
        <f t="shared" si="95"/>
        <v>216.36</v>
      </c>
      <c r="I169" s="44">
        <f t="shared" si="95"/>
        <v>216.36</v>
      </c>
      <c r="J169" s="44">
        <f t="shared" si="95"/>
        <v>216.36</v>
      </c>
      <c r="K169" s="44">
        <f t="shared" si="95"/>
        <v>216.36</v>
      </c>
      <c r="L169" s="44">
        <f t="shared" si="95"/>
        <v>216.36</v>
      </c>
      <c r="M169" s="44">
        <f t="shared" si="95"/>
        <v>216.36</v>
      </c>
      <c r="N169" s="44">
        <f t="shared" si="95"/>
        <v>216.36</v>
      </c>
      <c r="O169" s="44">
        <f t="shared" si="95"/>
        <v>216.36</v>
      </c>
      <c r="P169" s="44">
        <f t="shared" si="95"/>
        <v>216.36</v>
      </c>
      <c r="Q169" s="44">
        <f t="shared" si="95"/>
        <v>216.36</v>
      </c>
      <c r="R169" s="44">
        <f>$D$11</f>
        <v>216.36</v>
      </c>
      <c r="S169" s="44">
        <f t="shared" si="95"/>
        <v>216.36</v>
      </c>
      <c r="T169" s="44">
        <f t="shared" si="95"/>
        <v>216.36</v>
      </c>
      <c r="U169" s="44">
        <f t="shared" si="95"/>
        <v>216.36</v>
      </c>
      <c r="V169" s="44">
        <f t="shared" si="95"/>
        <v>216.36</v>
      </c>
      <c r="W169" s="44">
        <f t="shared" si="95"/>
        <v>216.36</v>
      </c>
      <c r="X169" s="44">
        <f t="shared" si="95"/>
        <v>216.36</v>
      </c>
      <c r="Y169" s="44">
        <f t="shared" si="95"/>
        <v>216.36</v>
      </c>
      <c r="Z169" s="44">
        <f t="shared" si="95"/>
        <v>216.36</v>
      </c>
      <c r="AA169" s="44">
        <f t="shared" si="95"/>
        <v>216.36</v>
      </c>
    </row>
    <row r="170" spans="1:27" ht="12.75" customHeight="1" x14ac:dyDescent="0.2">
      <c r="A170" s="90" t="s">
        <v>1007</v>
      </c>
      <c r="B170" s="28" t="str">
        <f>"03"&amp;"."&amp;$B$640&amp;"."&amp;$B$641</f>
        <v>03.04.2023</v>
      </c>
      <c r="C170" s="82" t="s">
        <v>76</v>
      </c>
      <c r="D170" s="83">
        <f>ROUND(((D171+D172+D174+D173)/1000),5)</f>
        <v>1.44709</v>
      </c>
      <c r="E170" s="83">
        <f>ROUND(((E171+E172+E174+E173)/1000),5)</f>
        <v>1.4033100000000001</v>
      </c>
      <c r="F170" s="83">
        <f>ROUND(((F171+F172+F174+F173)/1000),5)</f>
        <v>1.34012</v>
      </c>
      <c r="G170" s="83">
        <f t="shared" ref="G170:AA170" si="96">ROUND(((G171+G172+G174+G173)/1000),5)</f>
        <v>1.3378699999999999</v>
      </c>
      <c r="H170" s="83">
        <f t="shared" si="96"/>
        <v>1.3947000000000001</v>
      </c>
      <c r="I170" s="83">
        <f t="shared" si="96"/>
        <v>1.44567</v>
      </c>
      <c r="J170" s="83">
        <f t="shared" si="96"/>
        <v>1.6497599999999999</v>
      </c>
      <c r="K170" s="83">
        <f t="shared" si="96"/>
        <v>1.91327</v>
      </c>
      <c r="L170" s="83">
        <f t="shared" si="96"/>
        <v>1.99762</v>
      </c>
      <c r="M170" s="83">
        <f t="shared" si="96"/>
        <v>2.0451100000000002</v>
      </c>
      <c r="N170" s="83">
        <f t="shared" si="96"/>
        <v>2.0462500000000001</v>
      </c>
      <c r="O170" s="83">
        <f t="shared" si="96"/>
        <v>2.1014300000000001</v>
      </c>
      <c r="P170" s="83">
        <f t="shared" si="96"/>
        <v>2.0794899999999998</v>
      </c>
      <c r="Q170" s="83">
        <f t="shared" si="96"/>
        <v>2.0962100000000001</v>
      </c>
      <c r="R170" s="83">
        <f t="shared" si="96"/>
        <v>2.0751200000000001</v>
      </c>
      <c r="S170" s="83">
        <f t="shared" si="96"/>
        <v>2.0571999999999999</v>
      </c>
      <c r="T170" s="83">
        <f t="shared" si="96"/>
        <v>2.04447</v>
      </c>
      <c r="U170" s="83">
        <f t="shared" si="96"/>
        <v>1.9910099999999999</v>
      </c>
      <c r="V170" s="83">
        <f t="shared" si="96"/>
        <v>1.9909699999999999</v>
      </c>
      <c r="W170" s="83">
        <f t="shared" si="96"/>
        <v>2.0361600000000002</v>
      </c>
      <c r="X170" s="83">
        <f t="shared" si="96"/>
        <v>2.0836299999999999</v>
      </c>
      <c r="Y170" s="83">
        <f t="shared" si="96"/>
        <v>2.0127000000000002</v>
      </c>
      <c r="Z170" s="83">
        <f t="shared" si="96"/>
        <v>1.85606</v>
      </c>
      <c r="AA170" s="83">
        <f t="shared" si="96"/>
        <v>1.60233</v>
      </c>
    </row>
    <row r="171" spans="1:27" ht="12.75" customHeight="1" outlineLevel="1" x14ac:dyDescent="0.2">
      <c r="A171" s="91" t="s">
        <v>1008</v>
      </c>
      <c r="B171" s="63" t="s">
        <v>233</v>
      </c>
      <c r="C171" s="43" t="s">
        <v>79</v>
      </c>
      <c r="D171" s="44">
        <v>1111.47</v>
      </c>
      <c r="E171" s="44">
        <v>1067.69</v>
      </c>
      <c r="F171" s="44">
        <v>1004.5</v>
      </c>
      <c r="G171" s="44">
        <v>1002.25</v>
      </c>
      <c r="H171" s="44">
        <v>1059.08</v>
      </c>
      <c r="I171" s="44">
        <v>1110.05</v>
      </c>
      <c r="J171" s="44">
        <v>1314.14</v>
      </c>
      <c r="K171" s="44">
        <v>1577.65</v>
      </c>
      <c r="L171" s="44">
        <v>1662</v>
      </c>
      <c r="M171" s="44">
        <v>1709.49</v>
      </c>
      <c r="N171" s="44">
        <v>1710.63</v>
      </c>
      <c r="O171" s="44">
        <v>1765.81</v>
      </c>
      <c r="P171" s="44">
        <v>1743.87</v>
      </c>
      <c r="Q171" s="44">
        <v>1760.59</v>
      </c>
      <c r="R171" s="44">
        <v>1739.5</v>
      </c>
      <c r="S171" s="44">
        <v>1721.58</v>
      </c>
      <c r="T171" s="44">
        <v>1708.85</v>
      </c>
      <c r="U171" s="44">
        <v>1655.39</v>
      </c>
      <c r="V171" s="44">
        <v>1655.35</v>
      </c>
      <c r="W171" s="44">
        <v>1700.54</v>
      </c>
      <c r="X171" s="44">
        <v>1748.01</v>
      </c>
      <c r="Y171" s="44">
        <v>1677.08</v>
      </c>
      <c r="Z171" s="44">
        <v>1520.44</v>
      </c>
      <c r="AA171" s="44">
        <v>1266.71</v>
      </c>
    </row>
    <row r="172" spans="1:27" ht="12.75" customHeight="1" outlineLevel="1" x14ac:dyDescent="0.2">
      <c r="A172" s="91" t="s">
        <v>1009</v>
      </c>
      <c r="B172" s="63" t="s">
        <v>90</v>
      </c>
      <c r="C172" s="43" t="s">
        <v>79</v>
      </c>
      <c r="D172" s="44">
        <f>$D$162</f>
        <v>113.12</v>
      </c>
      <c r="E172" s="44">
        <f>$D$162</f>
        <v>113.12</v>
      </c>
      <c r="F172" s="44">
        <f t="shared" ref="F172:AA172" si="97">$D$162</f>
        <v>113.12</v>
      </c>
      <c r="G172" s="44">
        <f t="shared" si="97"/>
        <v>113.12</v>
      </c>
      <c r="H172" s="44">
        <f t="shared" si="97"/>
        <v>113.12</v>
      </c>
      <c r="I172" s="44">
        <f t="shared" si="97"/>
        <v>113.12</v>
      </c>
      <c r="J172" s="44">
        <f t="shared" si="97"/>
        <v>113.12</v>
      </c>
      <c r="K172" s="44">
        <f t="shared" si="97"/>
        <v>113.12</v>
      </c>
      <c r="L172" s="44">
        <f t="shared" si="97"/>
        <v>113.12</v>
      </c>
      <c r="M172" s="44">
        <f t="shared" si="97"/>
        <v>113.12</v>
      </c>
      <c r="N172" s="44">
        <f t="shared" si="97"/>
        <v>113.12</v>
      </c>
      <c r="O172" s="44">
        <f t="shared" si="97"/>
        <v>113.12</v>
      </c>
      <c r="P172" s="44">
        <f t="shared" si="97"/>
        <v>113.12</v>
      </c>
      <c r="Q172" s="44">
        <f t="shared" si="97"/>
        <v>113.12</v>
      </c>
      <c r="R172" s="44">
        <f t="shared" si="97"/>
        <v>113.12</v>
      </c>
      <c r="S172" s="44">
        <f t="shared" si="97"/>
        <v>113.12</v>
      </c>
      <c r="T172" s="44">
        <f t="shared" si="97"/>
        <v>113.12</v>
      </c>
      <c r="U172" s="44">
        <f t="shared" si="97"/>
        <v>113.12</v>
      </c>
      <c r="V172" s="44">
        <f t="shared" si="97"/>
        <v>113.12</v>
      </c>
      <c r="W172" s="44">
        <f t="shared" si="97"/>
        <v>113.12</v>
      </c>
      <c r="X172" s="44">
        <f t="shared" si="97"/>
        <v>113.12</v>
      </c>
      <c r="Y172" s="44">
        <f t="shared" si="97"/>
        <v>113.12</v>
      </c>
      <c r="Z172" s="44">
        <f t="shared" si="97"/>
        <v>113.12</v>
      </c>
      <c r="AA172" s="44">
        <f t="shared" si="97"/>
        <v>113.12</v>
      </c>
    </row>
    <row r="173" spans="1:27" ht="12.75" customHeight="1" outlineLevel="1" x14ac:dyDescent="0.2">
      <c r="A173" s="91" t="s">
        <v>1010</v>
      </c>
      <c r="B173" s="63" t="s">
        <v>83</v>
      </c>
      <c r="C173" s="43" t="s">
        <v>79</v>
      </c>
      <c r="D173" s="44">
        <v>6.14</v>
      </c>
      <c r="E173" s="44">
        <v>6.14</v>
      </c>
      <c r="F173" s="44">
        <v>6.14</v>
      </c>
      <c r="G173" s="44">
        <v>6.14</v>
      </c>
      <c r="H173" s="44">
        <v>6.14</v>
      </c>
      <c r="I173" s="44">
        <v>6.14</v>
      </c>
      <c r="J173" s="44">
        <v>6.14</v>
      </c>
      <c r="K173" s="44">
        <v>6.14</v>
      </c>
      <c r="L173" s="44">
        <v>6.14</v>
      </c>
      <c r="M173" s="44">
        <v>6.14</v>
      </c>
      <c r="N173" s="44">
        <v>6.14</v>
      </c>
      <c r="O173" s="44">
        <v>6.14</v>
      </c>
      <c r="P173" s="44">
        <v>6.14</v>
      </c>
      <c r="Q173" s="44">
        <v>6.14</v>
      </c>
      <c r="R173" s="44">
        <v>6.14</v>
      </c>
      <c r="S173" s="44">
        <v>6.14</v>
      </c>
      <c r="T173" s="44">
        <v>6.14</v>
      </c>
      <c r="U173" s="44">
        <v>6.14</v>
      </c>
      <c r="V173" s="44">
        <v>6.14</v>
      </c>
      <c r="W173" s="44">
        <v>6.14</v>
      </c>
      <c r="X173" s="44">
        <v>6.14</v>
      </c>
      <c r="Y173" s="44">
        <v>6.14</v>
      </c>
      <c r="Z173" s="44">
        <v>6.14</v>
      </c>
      <c r="AA173" s="44">
        <v>6.14</v>
      </c>
    </row>
    <row r="174" spans="1:27" ht="12.75" customHeight="1" outlineLevel="1" x14ac:dyDescent="0.2">
      <c r="A174" s="91" t="s">
        <v>1011</v>
      </c>
      <c r="B174" s="63" t="s">
        <v>81</v>
      </c>
      <c r="C174" s="43" t="s">
        <v>79</v>
      </c>
      <c r="D174" s="44">
        <f>$D$11</f>
        <v>216.36</v>
      </c>
      <c r="E174" s="44">
        <f t="shared" ref="E174:AA174" si="98">$D$11</f>
        <v>216.36</v>
      </c>
      <c r="F174" s="44">
        <f t="shared" si="98"/>
        <v>216.36</v>
      </c>
      <c r="G174" s="44">
        <f t="shared" si="98"/>
        <v>216.36</v>
      </c>
      <c r="H174" s="44">
        <f t="shared" si="98"/>
        <v>216.36</v>
      </c>
      <c r="I174" s="44">
        <f t="shared" si="98"/>
        <v>216.36</v>
      </c>
      <c r="J174" s="44">
        <f t="shared" si="98"/>
        <v>216.36</v>
      </c>
      <c r="K174" s="44">
        <f t="shared" si="98"/>
        <v>216.36</v>
      </c>
      <c r="L174" s="44">
        <f t="shared" si="98"/>
        <v>216.36</v>
      </c>
      <c r="M174" s="44">
        <f t="shared" si="98"/>
        <v>216.36</v>
      </c>
      <c r="N174" s="44">
        <f t="shared" si="98"/>
        <v>216.36</v>
      </c>
      <c r="O174" s="44">
        <f t="shared" si="98"/>
        <v>216.36</v>
      </c>
      <c r="P174" s="44">
        <f t="shared" si="98"/>
        <v>216.36</v>
      </c>
      <c r="Q174" s="44">
        <f t="shared" si="98"/>
        <v>216.36</v>
      </c>
      <c r="R174" s="44">
        <f>$D$11</f>
        <v>216.36</v>
      </c>
      <c r="S174" s="44">
        <f t="shared" si="98"/>
        <v>216.36</v>
      </c>
      <c r="T174" s="44">
        <f t="shared" si="98"/>
        <v>216.36</v>
      </c>
      <c r="U174" s="44">
        <f t="shared" si="98"/>
        <v>216.36</v>
      </c>
      <c r="V174" s="44">
        <f t="shared" si="98"/>
        <v>216.36</v>
      </c>
      <c r="W174" s="44">
        <f t="shared" si="98"/>
        <v>216.36</v>
      </c>
      <c r="X174" s="44">
        <f t="shared" si="98"/>
        <v>216.36</v>
      </c>
      <c r="Y174" s="44">
        <f t="shared" si="98"/>
        <v>216.36</v>
      </c>
      <c r="Z174" s="44">
        <f t="shared" si="98"/>
        <v>216.36</v>
      </c>
      <c r="AA174" s="44">
        <f t="shared" si="98"/>
        <v>216.36</v>
      </c>
    </row>
    <row r="175" spans="1:27" ht="12.75" customHeight="1" x14ac:dyDescent="0.2">
      <c r="A175" s="90" t="s">
        <v>1012</v>
      </c>
      <c r="B175" s="28" t="str">
        <f>"04"&amp;"."&amp;$B$640&amp;"."&amp;$B$641</f>
        <v>04.04.2023</v>
      </c>
      <c r="C175" s="82" t="s">
        <v>76</v>
      </c>
      <c r="D175" s="83">
        <f>ROUND(((D176+D177+D179+D178)/1000),5)</f>
        <v>1.4320200000000001</v>
      </c>
      <c r="E175" s="83">
        <f>ROUND(((E176+E177+E179+E178)/1000),5)</f>
        <v>1.3647</v>
      </c>
      <c r="F175" s="83">
        <f>ROUND(((F176+F177+F179+F178)/1000),5)</f>
        <v>1.3037799999999999</v>
      </c>
      <c r="G175" s="83">
        <f t="shared" ref="G175:AA175" si="99">ROUND(((G176+G177+G179+G178)/1000),5)</f>
        <v>1.31111</v>
      </c>
      <c r="H175" s="83">
        <f t="shared" si="99"/>
        <v>1.3889899999999999</v>
      </c>
      <c r="I175" s="83">
        <f t="shared" si="99"/>
        <v>1.4324600000000001</v>
      </c>
      <c r="J175" s="83">
        <f t="shared" si="99"/>
        <v>1.5446200000000001</v>
      </c>
      <c r="K175" s="83">
        <f t="shared" si="99"/>
        <v>1.8326499999999999</v>
      </c>
      <c r="L175" s="83">
        <f t="shared" si="99"/>
        <v>1.9563999999999999</v>
      </c>
      <c r="M175" s="83">
        <f t="shared" si="99"/>
        <v>2.0130699999999999</v>
      </c>
      <c r="N175" s="83">
        <f t="shared" si="99"/>
        <v>2.01885</v>
      </c>
      <c r="O175" s="83">
        <f t="shared" si="99"/>
        <v>2.02529</v>
      </c>
      <c r="P175" s="83">
        <f t="shared" si="99"/>
        <v>1.98922</v>
      </c>
      <c r="Q175" s="83">
        <f t="shared" si="99"/>
        <v>1.9772400000000001</v>
      </c>
      <c r="R175" s="83">
        <f t="shared" si="99"/>
        <v>1.9736</v>
      </c>
      <c r="S175" s="83">
        <f t="shared" si="99"/>
        <v>1.97434</v>
      </c>
      <c r="T175" s="83">
        <f t="shared" si="99"/>
        <v>1.9706300000000001</v>
      </c>
      <c r="U175" s="83">
        <f t="shared" si="99"/>
        <v>1.92886</v>
      </c>
      <c r="V175" s="83">
        <f t="shared" si="99"/>
        <v>1.93574</v>
      </c>
      <c r="W175" s="83">
        <f t="shared" si="99"/>
        <v>2.0225499999999998</v>
      </c>
      <c r="X175" s="83">
        <f t="shared" si="99"/>
        <v>2.0026299999999999</v>
      </c>
      <c r="Y175" s="83">
        <f t="shared" si="99"/>
        <v>1.9355599999999999</v>
      </c>
      <c r="Z175" s="83">
        <f t="shared" si="99"/>
        <v>1.70248</v>
      </c>
      <c r="AA175" s="83">
        <f t="shared" si="99"/>
        <v>1.49542</v>
      </c>
    </row>
    <row r="176" spans="1:27" ht="12.75" customHeight="1" outlineLevel="1" x14ac:dyDescent="0.2">
      <c r="A176" s="91" t="s">
        <v>1013</v>
      </c>
      <c r="B176" s="63" t="s">
        <v>233</v>
      </c>
      <c r="C176" s="43" t="s">
        <v>79</v>
      </c>
      <c r="D176" s="44">
        <v>1096.4000000000001</v>
      </c>
      <c r="E176" s="44">
        <v>1029.08</v>
      </c>
      <c r="F176" s="44">
        <v>968.16</v>
      </c>
      <c r="G176" s="44">
        <v>975.49</v>
      </c>
      <c r="H176" s="44">
        <v>1053.3699999999999</v>
      </c>
      <c r="I176" s="44">
        <v>1096.8399999999999</v>
      </c>
      <c r="J176" s="44">
        <v>1209</v>
      </c>
      <c r="K176" s="44">
        <v>1497.03</v>
      </c>
      <c r="L176" s="44">
        <v>1620.78</v>
      </c>
      <c r="M176" s="44">
        <v>1677.45</v>
      </c>
      <c r="N176" s="44">
        <v>1683.23</v>
      </c>
      <c r="O176" s="44">
        <v>1689.67</v>
      </c>
      <c r="P176" s="44">
        <v>1653.6</v>
      </c>
      <c r="Q176" s="44">
        <v>1641.62</v>
      </c>
      <c r="R176" s="44">
        <v>1637.98</v>
      </c>
      <c r="S176" s="44">
        <v>1638.72</v>
      </c>
      <c r="T176" s="44">
        <v>1635.01</v>
      </c>
      <c r="U176" s="44">
        <v>1593.24</v>
      </c>
      <c r="V176" s="44">
        <v>1600.12</v>
      </c>
      <c r="W176" s="44">
        <v>1686.93</v>
      </c>
      <c r="X176" s="44">
        <v>1667.01</v>
      </c>
      <c r="Y176" s="44">
        <v>1599.94</v>
      </c>
      <c r="Z176" s="44">
        <v>1366.86</v>
      </c>
      <c r="AA176" s="44">
        <v>1159.8</v>
      </c>
    </row>
    <row r="177" spans="1:27" ht="12.75" customHeight="1" outlineLevel="1" x14ac:dyDescent="0.2">
      <c r="A177" s="91" t="s">
        <v>1014</v>
      </c>
      <c r="B177" s="63" t="s">
        <v>90</v>
      </c>
      <c r="C177" s="43" t="s">
        <v>79</v>
      </c>
      <c r="D177" s="44">
        <f>$D$162</f>
        <v>113.12</v>
      </c>
      <c r="E177" s="44">
        <f>$D$162</f>
        <v>113.12</v>
      </c>
      <c r="F177" s="44">
        <f t="shared" ref="F177:AA177" si="100">$D$162</f>
        <v>113.12</v>
      </c>
      <c r="G177" s="44">
        <f t="shared" si="100"/>
        <v>113.12</v>
      </c>
      <c r="H177" s="44">
        <f t="shared" si="100"/>
        <v>113.12</v>
      </c>
      <c r="I177" s="44">
        <f t="shared" si="100"/>
        <v>113.12</v>
      </c>
      <c r="J177" s="44">
        <f t="shared" si="100"/>
        <v>113.12</v>
      </c>
      <c r="K177" s="44">
        <f t="shared" si="100"/>
        <v>113.12</v>
      </c>
      <c r="L177" s="44">
        <f t="shared" si="100"/>
        <v>113.12</v>
      </c>
      <c r="M177" s="44">
        <f t="shared" si="100"/>
        <v>113.12</v>
      </c>
      <c r="N177" s="44">
        <f t="shared" si="100"/>
        <v>113.12</v>
      </c>
      <c r="O177" s="44">
        <f t="shared" si="100"/>
        <v>113.12</v>
      </c>
      <c r="P177" s="44">
        <f t="shared" si="100"/>
        <v>113.12</v>
      </c>
      <c r="Q177" s="44">
        <f t="shared" si="100"/>
        <v>113.12</v>
      </c>
      <c r="R177" s="44">
        <f t="shared" si="100"/>
        <v>113.12</v>
      </c>
      <c r="S177" s="44">
        <f t="shared" si="100"/>
        <v>113.12</v>
      </c>
      <c r="T177" s="44">
        <f t="shared" si="100"/>
        <v>113.12</v>
      </c>
      <c r="U177" s="44">
        <f t="shared" si="100"/>
        <v>113.12</v>
      </c>
      <c r="V177" s="44">
        <f t="shared" si="100"/>
        <v>113.12</v>
      </c>
      <c r="W177" s="44">
        <f t="shared" si="100"/>
        <v>113.12</v>
      </c>
      <c r="X177" s="44">
        <f t="shared" si="100"/>
        <v>113.12</v>
      </c>
      <c r="Y177" s="44">
        <f t="shared" si="100"/>
        <v>113.12</v>
      </c>
      <c r="Z177" s="44">
        <f t="shared" si="100"/>
        <v>113.12</v>
      </c>
      <c r="AA177" s="44">
        <f t="shared" si="100"/>
        <v>113.12</v>
      </c>
    </row>
    <row r="178" spans="1:27" ht="12.75" customHeight="1" outlineLevel="1" x14ac:dyDescent="0.2">
      <c r="A178" s="91" t="s">
        <v>1015</v>
      </c>
      <c r="B178" s="63" t="s">
        <v>83</v>
      </c>
      <c r="C178" s="43" t="s">
        <v>79</v>
      </c>
      <c r="D178" s="44">
        <v>6.14</v>
      </c>
      <c r="E178" s="44">
        <v>6.14</v>
      </c>
      <c r="F178" s="44">
        <v>6.14</v>
      </c>
      <c r="G178" s="44">
        <v>6.14</v>
      </c>
      <c r="H178" s="44">
        <v>6.14</v>
      </c>
      <c r="I178" s="44">
        <v>6.14</v>
      </c>
      <c r="J178" s="44">
        <v>6.14</v>
      </c>
      <c r="K178" s="44">
        <v>6.14</v>
      </c>
      <c r="L178" s="44">
        <v>6.14</v>
      </c>
      <c r="M178" s="44">
        <v>6.14</v>
      </c>
      <c r="N178" s="44">
        <v>6.14</v>
      </c>
      <c r="O178" s="44">
        <v>6.14</v>
      </c>
      <c r="P178" s="44">
        <v>6.14</v>
      </c>
      <c r="Q178" s="44">
        <v>6.14</v>
      </c>
      <c r="R178" s="44">
        <v>6.14</v>
      </c>
      <c r="S178" s="44">
        <v>6.14</v>
      </c>
      <c r="T178" s="44">
        <v>6.14</v>
      </c>
      <c r="U178" s="44">
        <v>6.14</v>
      </c>
      <c r="V178" s="44">
        <v>6.14</v>
      </c>
      <c r="W178" s="44">
        <v>6.14</v>
      </c>
      <c r="X178" s="44">
        <v>6.14</v>
      </c>
      <c r="Y178" s="44">
        <v>6.14</v>
      </c>
      <c r="Z178" s="44">
        <v>6.14</v>
      </c>
      <c r="AA178" s="44">
        <v>6.14</v>
      </c>
    </row>
    <row r="179" spans="1:27" ht="12.75" customHeight="1" outlineLevel="1" x14ac:dyDescent="0.2">
      <c r="A179" s="91" t="s">
        <v>1016</v>
      </c>
      <c r="B179" s="63" t="s">
        <v>81</v>
      </c>
      <c r="C179" s="43" t="s">
        <v>79</v>
      </c>
      <c r="D179" s="44">
        <f>$D$11</f>
        <v>216.36</v>
      </c>
      <c r="E179" s="44">
        <f t="shared" ref="E179:AA179" si="101">$D$11</f>
        <v>216.36</v>
      </c>
      <c r="F179" s="44">
        <f t="shared" si="101"/>
        <v>216.36</v>
      </c>
      <c r="G179" s="44">
        <f t="shared" si="101"/>
        <v>216.36</v>
      </c>
      <c r="H179" s="44">
        <f t="shared" si="101"/>
        <v>216.36</v>
      </c>
      <c r="I179" s="44">
        <f t="shared" si="101"/>
        <v>216.36</v>
      </c>
      <c r="J179" s="44">
        <f t="shared" si="101"/>
        <v>216.36</v>
      </c>
      <c r="K179" s="44">
        <f t="shared" si="101"/>
        <v>216.36</v>
      </c>
      <c r="L179" s="44">
        <f t="shared" si="101"/>
        <v>216.36</v>
      </c>
      <c r="M179" s="44">
        <f t="shared" si="101"/>
        <v>216.36</v>
      </c>
      <c r="N179" s="44">
        <f t="shared" si="101"/>
        <v>216.36</v>
      </c>
      <c r="O179" s="44">
        <f t="shared" si="101"/>
        <v>216.36</v>
      </c>
      <c r="P179" s="44">
        <f t="shared" si="101"/>
        <v>216.36</v>
      </c>
      <c r="Q179" s="44">
        <f t="shared" si="101"/>
        <v>216.36</v>
      </c>
      <c r="R179" s="44">
        <f>$D$11</f>
        <v>216.36</v>
      </c>
      <c r="S179" s="44">
        <f t="shared" si="101"/>
        <v>216.36</v>
      </c>
      <c r="T179" s="44">
        <f t="shared" si="101"/>
        <v>216.36</v>
      </c>
      <c r="U179" s="44">
        <f t="shared" si="101"/>
        <v>216.36</v>
      </c>
      <c r="V179" s="44">
        <f t="shared" si="101"/>
        <v>216.36</v>
      </c>
      <c r="W179" s="44">
        <f t="shared" si="101"/>
        <v>216.36</v>
      </c>
      <c r="X179" s="44">
        <f t="shared" si="101"/>
        <v>216.36</v>
      </c>
      <c r="Y179" s="44">
        <f t="shared" si="101"/>
        <v>216.36</v>
      </c>
      <c r="Z179" s="44">
        <f t="shared" si="101"/>
        <v>216.36</v>
      </c>
      <c r="AA179" s="44">
        <f t="shared" si="101"/>
        <v>216.36</v>
      </c>
    </row>
    <row r="180" spans="1:27" ht="12.75" customHeight="1" x14ac:dyDescent="0.2">
      <c r="A180" s="90" t="s">
        <v>1017</v>
      </c>
      <c r="B180" s="28" t="str">
        <f>"05"&amp;"."&amp;$B$640&amp;"."&amp;$B$641</f>
        <v>05.04.2023</v>
      </c>
      <c r="C180" s="82" t="s">
        <v>76</v>
      </c>
      <c r="D180" s="83">
        <f>ROUND(((D181+D182+D184+D183)/1000),5)</f>
        <v>1.43651</v>
      </c>
      <c r="E180" s="83">
        <f>ROUND(((E181+E182+E184+E183)/1000),5)</f>
        <v>1.37612</v>
      </c>
      <c r="F180" s="83">
        <f>ROUND(((F181+F182+F184+F183)/1000),5)</f>
        <v>1.3181700000000001</v>
      </c>
      <c r="G180" s="83">
        <f t="shared" ref="G180:AA180" si="102">ROUND(((G181+G182+G184+G183)/1000),5)</f>
        <v>1.3154999999999999</v>
      </c>
      <c r="H180" s="83">
        <f t="shared" si="102"/>
        <v>1.3725799999999999</v>
      </c>
      <c r="I180" s="83">
        <f t="shared" si="102"/>
        <v>1.4342999999999999</v>
      </c>
      <c r="J180" s="83">
        <f t="shared" si="102"/>
        <v>1.5167299999999999</v>
      </c>
      <c r="K180" s="83">
        <f t="shared" si="102"/>
        <v>1.8301400000000001</v>
      </c>
      <c r="L180" s="83">
        <f t="shared" si="102"/>
        <v>1.9584600000000001</v>
      </c>
      <c r="M180" s="83">
        <f t="shared" si="102"/>
        <v>1.9744699999999999</v>
      </c>
      <c r="N180" s="83">
        <f t="shared" si="102"/>
        <v>1.9730700000000001</v>
      </c>
      <c r="O180" s="83">
        <f t="shared" si="102"/>
        <v>1.97776</v>
      </c>
      <c r="P180" s="83">
        <f t="shared" si="102"/>
        <v>1.9793400000000001</v>
      </c>
      <c r="Q180" s="83">
        <f t="shared" si="102"/>
        <v>1.9797100000000001</v>
      </c>
      <c r="R180" s="83">
        <f t="shared" si="102"/>
        <v>1.97889</v>
      </c>
      <c r="S180" s="83">
        <f t="shared" si="102"/>
        <v>1.97604</v>
      </c>
      <c r="T180" s="83">
        <f t="shared" si="102"/>
        <v>1.9736</v>
      </c>
      <c r="U180" s="83">
        <f t="shared" si="102"/>
        <v>1.94526</v>
      </c>
      <c r="V180" s="83">
        <f t="shared" si="102"/>
        <v>1.9347700000000001</v>
      </c>
      <c r="W180" s="83">
        <f t="shared" si="102"/>
        <v>1.9796100000000001</v>
      </c>
      <c r="X180" s="83">
        <f t="shared" si="102"/>
        <v>2.00421</v>
      </c>
      <c r="Y180" s="83">
        <f t="shared" si="102"/>
        <v>1.9697899999999999</v>
      </c>
      <c r="Z180" s="83">
        <f t="shared" si="102"/>
        <v>1.6003000000000001</v>
      </c>
      <c r="AA180" s="83">
        <f t="shared" si="102"/>
        <v>1.4468799999999999</v>
      </c>
    </row>
    <row r="181" spans="1:27" ht="12.75" customHeight="1" outlineLevel="1" x14ac:dyDescent="0.2">
      <c r="A181" s="91" t="s">
        <v>1018</v>
      </c>
      <c r="B181" s="63" t="s">
        <v>233</v>
      </c>
      <c r="C181" s="43" t="s">
        <v>79</v>
      </c>
      <c r="D181" s="44">
        <v>1100.8900000000001</v>
      </c>
      <c r="E181" s="44">
        <v>1040.5</v>
      </c>
      <c r="F181" s="44">
        <v>982.55</v>
      </c>
      <c r="G181" s="44">
        <v>979.88</v>
      </c>
      <c r="H181" s="44">
        <v>1036.96</v>
      </c>
      <c r="I181" s="44">
        <v>1098.68</v>
      </c>
      <c r="J181" s="44">
        <v>1181.1099999999999</v>
      </c>
      <c r="K181" s="44">
        <v>1494.52</v>
      </c>
      <c r="L181" s="44">
        <v>1622.84</v>
      </c>
      <c r="M181" s="44">
        <v>1638.85</v>
      </c>
      <c r="N181" s="44">
        <v>1637.45</v>
      </c>
      <c r="O181" s="44">
        <v>1642.14</v>
      </c>
      <c r="P181" s="44">
        <v>1643.72</v>
      </c>
      <c r="Q181" s="44">
        <v>1644.09</v>
      </c>
      <c r="R181" s="44">
        <v>1643.27</v>
      </c>
      <c r="S181" s="44">
        <v>1640.42</v>
      </c>
      <c r="T181" s="44">
        <v>1637.98</v>
      </c>
      <c r="U181" s="44">
        <v>1609.64</v>
      </c>
      <c r="V181" s="44">
        <v>1599.15</v>
      </c>
      <c r="W181" s="44">
        <v>1643.99</v>
      </c>
      <c r="X181" s="44">
        <v>1668.59</v>
      </c>
      <c r="Y181" s="44">
        <v>1634.17</v>
      </c>
      <c r="Z181" s="44">
        <v>1264.68</v>
      </c>
      <c r="AA181" s="44">
        <v>1111.26</v>
      </c>
    </row>
    <row r="182" spans="1:27" ht="12.75" customHeight="1" outlineLevel="1" x14ac:dyDescent="0.2">
      <c r="A182" s="91" t="s">
        <v>1019</v>
      </c>
      <c r="B182" s="63" t="s">
        <v>90</v>
      </c>
      <c r="C182" s="43" t="s">
        <v>79</v>
      </c>
      <c r="D182" s="44">
        <f>$D$162</f>
        <v>113.12</v>
      </c>
      <c r="E182" s="44">
        <f>$D$162</f>
        <v>113.12</v>
      </c>
      <c r="F182" s="44">
        <f t="shared" ref="F182:AA182" si="103">$D$162</f>
        <v>113.12</v>
      </c>
      <c r="G182" s="44">
        <f t="shared" si="103"/>
        <v>113.12</v>
      </c>
      <c r="H182" s="44">
        <f t="shared" si="103"/>
        <v>113.12</v>
      </c>
      <c r="I182" s="44">
        <f t="shared" si="103"/>
        <v>113.12</v>
      </c>
      <c r="J182" s="44">
        <f t="shared" si="103"/>
        <v>113.12</v>
      </c>
      <c r="K182" s="44">
        <f t="shared" si="103"/>
        <v>113.12</v>
      </c>
      <c r="L182" s="44">
        <f t="shared" si="103"/>
        <v>113.12</v>
      </c>
      <c r="M182" s="44">
        <f t="shared" si="103"/>
        <v>113.12</v>
      </c>
      <c r="N182" s="44">
        <f t="shared" si="103"/>
        <v>113.12</v>
      </c>
      <c r="O182" s="44">
        <f t="shared" si="103"/>
        <v>113.12</v>
      </c>
      <c r="P182" s="44">
        <f t="shared" si="103"/>
        <v>113.12</v>
      </c>
      <c r="Q182" s="44">
        <f t="shared" si="103"/>
        <v>113.12</v>
      </c>
      <c r="R182" s="44">
        <f t="shared" si="103"/>
        <v>113.12</v>
      </c>
      <c r="S182" s="44">
        <f t="shared" si="103"/>
        <v>113.12</v>
      </c>
      <c r="T182" s="44">
        <f t="shared" si="103"/>
        <v>113.12</v>
      </c>
      <c r="U182" s="44">
        <f t="shared" si="103"/>
        <v>113.12</v>
      </c>
      <c r="V182" s="44">
        <f t="shared" si="103"/>
        <v>113.12</v>
      </c>
      <c r="W182" s="44">
        <f t="shared" si="103"/>
        <v>113.12</v>
      </c>
      <c r="X182" s="44">
        <f t="shared" si="103"/>
        <v>113.12</v>
      </c>
      <c r="Y182" s="44">
        <f t="shared" si="103"/>
        <v>113.12</v>
      </c>
      <c r="Z182" s="44">
        <f t="shared" si="103"/>
        <v>113.12</v>
      </c>
      <c r="AA182" s="44">
        <f t="shared" si="103"/>
        <v>113.12</v>
      </c>
    </row>
    <row r="183" spans="1:27" ht="12.75" customHeight="1" outlineLevel="1" x14ac:dyDescent="0.2">
      <c r="A183" s="91" t="s">
        <v>1020</v>
      </c>
      <c r="B183" s="63" t="s">
        <v>83</v>
      </c>
      <c r="C183" s="43" t="s">
        <v>79</v>
      </c>
      <c r="D183" s="44">
        <v>6.14</v>
      </c>
      <c r="E183" s="44">
        <v>6.14</v>
      </c>
      <c r="F183" s="44">
        <v>6.14</v>
      </c>
      <c r="G183" s="44">
        <v>6.14</v>
      </c>
      <c r="H183" s="44">
        <v>6.14</v>
      </c>
      <c r="I183" s="44">
        <v>6.14</v>
      </c>
      <c r="J183" s="44">
        <v>6.14</v>
      </c>
      <c r="K183" s="44">
        <v>6.14</v>
      </c>
      <c r="L183" s="44">
        <v>6.14</v>
      </c>
      <c r="M183" s="44">
        <v>6.14</v>
      </c>
      <c r="N183" s="44">
        <v>6.14</v>
      </c>
      <c r="O183" s="44">
        <v>6.14</v>
      </c>
      <c r="P183" s="44">
        <v>6.14</v>
      </c>
      <c r="Q183" s="44">
        <v>6.14</v>
      </c>
      <c r="R183" s="44">
        <v>6.14</v>
      </c>
      <c r="S183" s="44">
        <v>6.14</v>
      </c>
      <c r="T183" s="44">
        <v>6.14</v>
      </c>
      <c r="U183" s="44">
        <v>6.14</v>
      </c>
      <c r="V183" s="44">
        <v>6.14</v>
      </c>
      <c r="W183" s="44">
        <v>6.14</v>
      </c>
      <c r="X183" s="44">
        <v>6.14</v>
      </c>
      <c r="Y183" s="44">
        <v>6.14</v>
      </c>
      <c r="Z183" s="44">
        <v>6.14</v>
      </c>
      <c r="AA183" s="44">
        <v>6.14</v>
      </c>
    </row>
    <row r="184" spans="1:27" ht="12.75" customHeight="1" outlineLevel="1" x14ac:dyDescent="0.2">
      <c r="A184" s="91" t="s">
        <v>1021</v>
      </c>
      <c r="B184" s="63" t="s">
        <v>81</v>
      </c>
      <c r="C184" s="43" t="s">
        <v>79</v>
      </c>
      <c r="D184" s="44">
        <f>$D$11</f>
        <v>216.36</v>
      </c>
      <c r="E184" s="44">
        <f t="shared" ref="E184:AA184" si="104">$D$11</f>
        <v>216.36</v>
      </c>
      <c r="F184" s="44">
        <f t="shared" si="104"/>
        <v>216.36</v>
      </c>
      <c r="G184" s="44">
        <f t="shared" si="104"/>
        <v>216.36</v>
      </c>
      <c r="H184" s="44">
        <f t="shared" si="104"/>
        <v>216.36</v>
      </c>
      <c r="I184" s="44">
        <f t="shared" si="104"/>
        <v>216.36</v>
      </c>
      <c r="J184" s="44">
        <f t="shared" si="104"/>
        <v>216.36</v>
      </c>
      <c r="K184" s="44">
        <f t="shared" si="104"/>
        <v>216.36</v>
      </c>
      <c r="L184" s="44">
        <f t="shared" si="104"/>
        <v>216.36</v>
      </c>
      <c r="M184" s="44">
        <f t="shared" si="104"/>
        <v>216.36</v>
      </c>
      <c r="N184" s="44">
        <f t="shared" si="104"/>
        <v>216.36</v>
      </c>
      <c r="O184" s="44">
        <f t="shared" si="104"/>
        <v>216.36</v>
      </c>
      <c r="P184" s="44">
        <f t="shared" si="104"/>
        <v>216.36</v>
      </c>
      <c r="Q184" s="44">
        <f t="shared" si="104"/>
        <v>216.36</v>
      </c>
      <c r="R184" s="44">
        <f>$D$11</f>
        <v>216.36</v>
      </c>
      <c r="S184" s="44">
        <f t="shared" si="104"/>
        <v>216.36</v>
      </c>
      <c r="T184" s="44">
        <f t="shared" si="104"/>
        <v>216.36</v>
      </c>
      <c r="U184" s="44">
        <f t="shared" si="104"/>
        <v>216.36</v>
      </c>
      <c r="V184" s="44">
        <f t="shared" si="104"/>
        <v>216.36</v>
      </c>
      <c r="W184" s="44">
        <f t="shared" si="104"/>
        <v>216.36</v>
      </c>
      <c r="X184" s="44">
        <f t="shared" si="104"/>
        <v>216.36</v>
      </c>
      <c r="Y184" s="44">
        <f t="shared" si="104"/>
        <v>216.36</v>
      </c>
      <c r="Z184" s="44">
        <f t="shared" si="104"/>
        <v>216.36</v>
      </c>
      <c r="AA184" s="44">
        <f t="shared" si="104"/>
        <v>216.36</v>
      </c>
    </row>
    <row r="185" spans="1:27" ht="12.75" customHeight="1" x14ac:dyDescent="0.2">
      <c r="A185" s="90" t="s">
        <v>1022</v>
      </c>
      <c r="B185" s="28" t="str">
        <f>"06"&amp;"."&amp;$B$640&amp;"."&amp;$B$641</f>
        <v>06.04.2023</v>
      </c>
      <c r="C185" s="82" t="s">
        <v>76</v>
      </c>
      <c r="D185" s="83">
        <f>ROUND(((D186+D187+D189+D188)/1000),5)</f>
        <v>1.4176599999999999</v>
      </c>
      <c r="E185" s="83">
        <f>ROUND(((E186+E187+E189+E188)/1000),5)</f>
        <v>1.3872899999999999</v>
      </c>
      <c r="F185" s="83">
        <f>ROUND(((F186+F187+F189+F188)/1000),5)</f>
        <v>1.36321</v>
      </c>
      <c r="G185" s="83">
        <f t="shared" ref="G185:AA185" si="105">ROUND(((G186+G187+G189+G188)/1000),5)</f>
        <v>1.3645</v>
      </c>
      <c r="H185" s="83">
        <f t="shared" si="105"/>
        <v>1.375</v>
      </c>
      <c r="I185" s="83">
        <f t="shared" si="105"/>
        <v>1.4223399999999999</v>
      </c>
      <c r="J185" s="83">
        <f t="shared" si="105"/>
        <v>1.63371</v>
      </c>
      <c r="K185" s="83">
        <f t="shared" si="105"/>
        <v>1.87442</v>
      </c>
      <c r="L185" s="83">
        <f t="shared" si="105"/>
        <v>2.0447600000000001</v>
      </c>
      <c r="M185" s="83">
        <f t="shared" si="105"/>
        <v>2.0515099999999999</v>
      </c>
      <c r="N185" s="83">
        <f t="shared" si="105"/>
        <v>2.06745</v>
      </c>
      <c r="O185" s="83">
        <f t="shared" si="105"/>
        <v>2.06833</v>
      </c>
      <c r="P185" s="83">
        <f t="shared" si="105"/>
        <v>2.0454300000000001</v>
      </c>
      <c r="Q185" s="83">
        <f t="shared" si="105"/>
        <v>2.0540099999999999</v>
      </c>
      <c r="R185" s="83">
        <f t="shared" si="105"/>
        <v>2.0406300000000002</v>
      </c>
      <c r="S185" s="83">
        <f t="shared" si="105"/>
        <v>2.0289600000000001</v>
      </c>
      <c r="T185" s="83">
        <f t="shared" si="105"/>
        <v>2.01092</v>
      </c>
      <c r="U185" s="83">
        <f t="shared" si="105"/>
        <v>1.98115</v>
      </c>
      <c r="V185" s="83">
        <f t="shared" si="105"/>
        <v>1.9802599999999999</v>
      </c>
      <c r="W185" s="83">
        <f t="shared" si="105"/>
        <v>1.99708</v>
      </c>
      <c r="X185" s="83">
        <f t="shared" si="105"/>
        <v>2.0899000000000001</v>
      </c>
      <c r="Y185" s="83">
        <f t="shared" si="105"/>
        <v>2.0022099999999998</v>
      </c>
      <c r="Z185" s="83">
        <f t="shared" si="105"/>
        <v>1.6396900000000001</v>
      </c>
      <c r="AA185" s="83">
        <f t="shared" si="105"/>
        <v>1.45313</v>
      </c>
    </row>
    <row r="186" spans="1:27" ht="12.75" customHeight="1" outlineLevel="1" x14ac:dyDescent="0.2">
      <c r="A186" s="91" t="s">
        <v>1023</v>
      </c>
      <c r="B186" s="63" t="s">
        <v>233</v>
      </c>
      <c r="C186" s="43" t="s">
        <v>79</v>
      </c>
      <c r="D186" s="44">
        <v>1082.04</v>
      </c>
      <c r="E186" s="44">
        <v>1051.67</v>
      </c>
      <c r="F186" s="44">
        <v>1027.5899999999999</v>
      </c>
      <c r="G186" s="44">
        <v>1028.8800000000001</v>
      </c>
      <c r="H186" s="44">
        <v>1039.3800000000001</v>
      </c>
      <c r="I186" s="44">
        <v>1086.72</v>
      </c>
      <c r="J186" s="44">
        <v>1298.0899999999999</v>
      </c>
      <c r="K186" s="44">
        <v>1538.8</v>
      </c>
      <c r="L186" s="44">
        <v>1709.14</v>
      </c>
      <c r="M186" s="44">
        <v>1715.89</v>
      </c>
      <c r="N186" s="44">
        <v>1731.83</v>
      </c>
      <c r="O186" s="44">
        <v>1732.71</v>
      </c>
      <c r="P186" s="44">
        <v>1709.81</v>
      </c>
      <c r="Q186" s="44">
        <v>1718.39</v>
      </c>
      <c r="R186" s="44">
        <v>1705.01</v>
      </c>
      <c r="S186" s="44">
        <v>1693.34</v>
      </c>
      <c r="T186" s="44">
        <v>1675.3</v>
      </c>
      <c r="U186" s="44">
        <v>1645.53</v>
      </c>
      <c r="V186" s="44">
        <v>1644.64</v>
      </c>
      <c r="W186" s="44">
        <v>1661.46</v>
      </c>
      <c r="X186" s="44">
        <v>1754.28</v>
      </c>
      <c r="Y186" s="44">
        <v>1666.59</v>
      </c>
      <c r="Z186" s="44">
        <v>1304.07</v>
      </c>
      <c r="AA186" s="44">
        <v>1117.51</v>
      </c>
    </row>
    <row r="187" spans="1:27" ht="12.75" customHeight="1" outlineLevel="1" x14ac:dyDescent="0.2">
      <c r="A187" s="91" t="s">
        <v>1024</v>
      </c>
      <c r="B187" s="63" t="s">
        <v>90</v>
      </c>
      <c r="C187" s="43" t="s">
        <v>79</v>
      </c>
      <c r="D187" s="44">
        <f>$D$162</f>
        <v>113.12</v>
      </c>
      <c r="E187" s="44">
        <f>$D$162</f>
        <v>113.12</v>
      </c>
      <c r="F187" s="44">
        <f t="shared" ref="F187:AA187" si="106">$D$162</f>
        <v>113.12</v>
      </c>
      <c r="G187" s="44">
        <f t="shared" si="106"/>
        <v>113.12</v>
      </c>
      <c r="H187" s="44">
        <f t="shared" si="106"/>
        <v>113.12</v>
      </c>
      <c r="I187" s="44">
        <f t="shared" si="106"/>
        <v>113.12</v>
      </c>
      <c r="J187" s="44">
        <f t="shared" si="106"/>
        <v>113.12</v>
      </c>
      <c r="K187" s="44">
        <f t="shared" si="106"/>
        <v>113.12</v>
      </c>
      <c r="L187" s="44">
        <f t="shared" si="106"/>
        <v>113.12</v>
      </c>
      <c r="M187" s="44">
        <f t="shared" si="106"/>
        <v>113.12</v>
      </c>
      <c r="N187" s="44">
        <f t="shared" si="106"/>
        <v>113.12</v>
      </c>
      <c r="O187" s="44">
        <f t="shared" si="106"/>
        <v>113.12</v>
      </c>
      <c r="P187" s="44">
        <f t="shared" si="106"/>
        <v>113.12</v>
      </c>
      <c r="Q187" s="44">
        <f t="shared" si="106"/>
        <v>113.12</v>
      </c>
      <c r="R187" s="44">
        <f t="shared" si="106"/>
        <v>113.12</v>
      </c>
      <c r="S187" s="44">
        <f t="shared" si="106"/>
        <v>113.12</v>
      </c>
      <c r="T187" s="44">
        <f t="shared" si="106"/>
        <v>113.12</v>
      </c>
      <c r="U187" s="44">
        <f t="shared" si="106"/>
        <v>113.12</v>
      </c>
      <c r="V187" s="44">
        <f t="shared" si="106"/>
        <v>113.12</v>
      </c>
      <c r="W187" s="44">
        <f t="shared" si="106"/>
        <v>113.12</v>
      </c>
      <c r="X187" s="44">
        <f t="shared" si="106"/>
        <v>113.12</v>
      </c>
      <c r="Y187" s="44">
        <f t="shared" si="106"/>
        <v>113.12</v>
      </c>
      <c r="Z187" s="44">
        <f t="shared" si="106"/>
        <v>113.12</v>
      </c>
      <c r="AA187" s="44">
        <f t="shared" si="106"/>
        <v>113.12</v>
      </c>
    </row>
    <row r="188" spans="1:27" ht="12.75" customHeight="1" outlineLevel="1" x14ac:dyDescent="0.2">
      <c r="A188" s="91" t="s">
        <v>1025</v>
      </c>
      <c r="B188" s="63" t="s">
        <v>83</v>
      </c>
      <c r="C188" s="43" t="s">
        <v>79</v>
      </c>
      <c r="D188" s="44">
        <v>6.14</v>
      </c>
      <c r="E188" s="44">
        <v>6.14</v>
      </c>
      <c r="F188" s="44">
        <v>6.14</v>
      </c>
      <c r="G188" s="44">
        <v>6.14</v>
      </c>
      <c r="H188" s="44">
        <v>6.14</v>
      </c>
      <c r="I188" s="44">
        <v>6.14</v>
      </c>
      <c r="J188" s="44">
        <v>6.14</v>
      </c>
      <c r="K188" s="44">
        <v>6.14</v>
      </c>
      <c r="L188" s="44">
        <v>6.14</v>
      </c>
      <c r="M188" s="44">
        <v>6.14</v>
      </c>
      <c r="N188" s="44">
        <v>6.14</v>
      </c>
      <c r="O188" s="44">
        <v>6.14</v>
      </c>
      <c r="P188" s="44">
        <v>6.14</v>
      </c>
      <c r="Q188" s="44">
        <v>6.14</v>
      </c>
      <c r="R188" s="44">
        <v>6.14</v>
      </c>
      <c r="S188" s="44">
        <v>6.14</v>
      </c>
      <c r="T188" s="44">
        <v>6.14</v>
      </c>
      <c r="U188" s="44">
        <v>6.14</v>
      </c>
      <c r="V188" s="44">
        <v>6.14</v>
      </c>
      <c r="W188" s="44">
        <v>6.14</v>
      </c>
      <c r="X188" s="44">
        <v>6.14</v>
      </c>
      <c r="Y188" s="44">
        <v>6.14</v>
      </c>
      <c r="Z188" s="44">
        <v>6.14</v>
      </c>
      <c r="AA188" s="44">
        <v>6.14</v>
      </c>
    </row>
    <row r="189" spans="1:27" ht="12.75" customHeight="1" outlineLevel="1" x14ac:dyDescent="0.2">
      <c r="A189" s="91" t="s">
        <v>1026</v>
      </c>
      <c r="B189" s="63" t="s">
        <v>81</v>
      </c>
      <c r="C189" s="43" t="s">
        <v>79</v>
      </c>
      <c r="D189" s="44">
        <f>$D$11</f>
        <v>216.36</v>
      </c>
      <c r="E189" s="44">
        <f t="shared" ref="E189:AA189" si="107">$D$11</f>
        <v>216.36</v>
      </c>
      <c r="F189" s="44">
        <f t="shared" si="107"/>
        <v>216.36</v>
      </c>
      <c r="G189" s="44">
        <f t="shared" si="107"/>
        <v>216.36</v>
      </c>
      <c r="H189" s="44">
        <f t="shared" si="107"/>
        <v>216.36</v>
      </c>
      <c r="I189" s="44">
        <f t="shared" si="107"/>
        <v>216.36</v>
      </c>
      <c r="J189" s="44">
        <f t="shared" si="107"/>
        <v>216.36</v>
      </c>
      <c r="K189" s="44">
        <f t="shared" si="107"/>
        <v>216.36</v>
      </c>
      <c r="L189" s="44">
        <f t="shared" si="107"/>
        <v>216.36</v>
      </c>
      <c r="M189" s="44">
        <f t="shared" si="107"/>
        <v>216.36</v>
      </c>
      <c r="N189" s="44">
        <f t="shared" si="107"/>
        <v>216.36</v>
      </c>
      <c r="O189" s="44">
        <f t="shared" si="107"/>
        <v>216.36</v>
      </c>
      <c r="P189" s="44">
        <f t="shared" si="107"/>
        <v>216.36</v>
      </c>
      <c r="Q189" s="44">
        <f t="shared" si="107"/>
        <v>216.36</v>
      </c>
      <c r="R189" s="44">
        <f>$D$11</f>
        <v>216.36</v>
      </c>
      <c r="S189" s="44">
        <f t="shared" si="107"/>
        <v>216.36</v>
      </c>
      <c r="T189" s="44">
        <f t="shared" si="107"/>
        <v>216.36</v>
      </c>
      <c r="U189" s="44">
        <f t="shared" si="107"/>
        <v>216.36</v>
      </c>
      <c r="V189" s="44">
        <f t="shared" si="107"/>
        <v>216.36</v>
      </c>
      <c r="W189" s="44">
        <f t="shared" si="107"/>
        <v>216.36</v>
      </c>
      <c r="X189" s="44">
        <f t="shared" si="107"/>
        <v>216.36</v>
      </c>
      <c r="Y189" s="44">
        <f t="shared" si="107"/>
        <v>216.36</v>
      </c>
      <c r="Z189" s="44">
        <f t="shared" si="107"/>
        <v>216.36</v>
      </c>
      <c r="AA189" s="44">
        <f t="shared" si="107"/>
        <v>216.36</v>
      </c>
    </row>
    <row r="190" spans="1:27" ht="12.75" customHeight="1" x14ac:dyDescent="0.2">
      <c r="A190" s="90" t="s">
        <v>1027</v>
      </c>
      <c r="B190" s="28" t="str">
        <f>"07"&amp;"."&amp;$B$640&amp;"."&amp;$B$641</f>
        <v>07.04.2023</v>
      </c>
      <c r="C190" s="82" t="s">
        <v>76</v>
      </c>
      <c r="D190" s="83">
        <f>ROUND(((D191+D192+D194+D193)/1000),5)</f>
        <v>1.40215</v>
      </c>
      <c r="E190" s="83">
        <f>ROUND(((E191+E192+E194+E193)/1000),5)</f>
        <v>1.3162100000000001</v>
      </c>
      <c r="F190" s="83">
        <f>ROUND(((F191+F192+F194+F193)/1000),5)</f>
        <v>1.2768900000000001</v>
      </c>
      <c r="G190" s="83">
        <f t="shared" ref="G190:AA190" si="108">ROUND(((G191+G192+G194+G193)/1000),5)</f>
        <v>1.2886299999999999</v>
      </c>
      <c r="H190" s="83">
        <f t="shared" si="108"/>
        <v>1.3763000000000001</v>
      </c>
      <c r="I190" s="83">
        <f t="shared" si="108"/>
        <v>1.4362900000000001</v>
      </c>
      <c r="J190" s="83">
        <f t="shared" si="108"/>
        <v>1.62324</v>
      </c>
      <c r="K190" s="83">
        <f t="shared" si="108"/>
        <v>1.9030199999999999</v>
      </c>
      <c r="L190" s="83">
        <f t="shared" si="108"/>
        <v>2.04</v>
      </c>
      <c r="M190" s="83">
        <f t="shared" si="108"/>
        <v>2.1363400000000001</v>
      </c>
      <c r="N190" s="83">
        <f t="shared" si="108"/>
        <v>2.17984</v>
      </c>
      <c r="O190" s="83">
        <f t="shared" si="108"/>
        <v>2.20668</v>
      </c>
      <c r="P190" s="83">
        <f t="shared" si="108"/>
        <v>2.1760999999999999</v>
      </c>
      <c r="Q190" s="83">
        <f t="shared" si="108"/>
        <v>2.2045699999999999</v>
      </c>
      <c r="R190" s="83">
        <f t="shared" si="108"/>
        <v>2.1716600000000001</v>
      </c>
      <c r="S190" s="83">
        <f t="shared" si="108"/>
        <v>2.0862400000000001</v>
      </c>
      <c r="T190" s="83">
        <f t="shared" si="108"/>
        <v>2.0910799999999998</v>
      </c>
      <c r="U190" s="83">
        <f t="shared" si="108"/>
        <v>2.02068</v>
      </c>
      <c r="V190" s="83">
        <f t="shared" si="108"/>
        <v>2.0285700000000002</v>
      </c>
      <c r="W190" s="83">
        <f t="shared" si="108"/>
        <v>2.17455</v>
      </c>
      <c r="X190" s="83">
        <f t="shared" si="108"/>
        <v>2.2129500000000002</v>
      </c>
      <c r="Y190" s="83">
        <f t="shared" si="108"/>
        <v>2.14385</v>
      </c>
      <c r="Z190" s="83">
        <f t="shared" si="108"/>
        <v>1.89727</v>
      </c>
      <c r="AA190" s="83">
        <f t="shared" si="108"/>
        <v>1.6534599999999999</v>
      </c>
    </row>
    <row r="191" spans="1:27" ht="12.75" customHeight="1" outlineLevel="1" x14ac:dyDescent="0.2">
      <c r="A191" s="91" t="s">
        <v>1028</v>
      </c>
      <c r="B191" s="63" t="s">
        <v>233</v>
      </c>
      <c r="C191" s="43" t="s">
        <v>79</v>
      </c>
      <c r="D191" s="44">
        <v>1066.53</v>
      </c>
      <c r="E191" s="44">
        <v>980.59</v>
      </c>
      <c r="F191" s="44">
        <v>941.27</v>
      </c>
      <c r="G191" s="44">
        <v>953.01</v>
      </c>
      <c r="H191" s="44">
        <v>1040.68</v>
      </c>
      <c r="I191" s="44">
        <v>1100.67</v>
      </c>
      <c r="J191" s="44">
        <v>1287.6199999999999</v>
      </c>
      <c r="K191" s="44">
        <v>1567.4</v>
      </c>
      <c r="L191" s="44">
        <v>1704.38</v>
      </c>
      <c r="M191" s="44">
        <v>1800.72</v>
      </c>
      <c r="N191" s="44">
        <v>1844.22</v>
      </c>
      <c r="O191" s="44">
        <v>1871.06</v>
      </c>
      <c r="P191" s="44">
        <v>1840.48</v>
      </c>
      <c r="Q191" s="44">
        <v>1868.95</v>
      </c>
      <c r="R191" s="44">
        <v>1836.04</v>
      </c>
      <c r="S191" s="44">
        <v>1750.62</v>
      </c>
      <c r="T191" s="44">
        <v>1755.46</v>
      </c>
      <c r="U191" s="44">
        <v>1685.06</v>
      </c>
      <c r="V191" s="44">
        <v>1692.95</v>
      </c>
      <c r="W191" s="44">
        <v>1838.93</v>
      </c>
      <c r="X191" s="44">
        <v>1877.33</v>
      </c>
      <c r="Y191" s="44">
        <v>1808.23</v>
      </c>
      <c r="Z191" s="44">
        <v>1561.65</v>
      </c>
      <c r="AA191" s="44">
        <v>1317.84</v>
      </c>
    </row>
    <row r="192" spans="1:27" ht="12.75" customHeight="1" outlineLevel="1" x14ac:dyDescent="0.2">
      <c r="A192" s="91" t="s">
        <v>1029</v>
      </c>
      <c r="B192" s="63" t="s">
        <v>90</v>
      </c>
      <c r="C192" s="43" t="s">
        <v>79</v>
      </c>
      <c r="D192" s="44">
        <f>$D$162</f>
        <v>113.12</v>
      </c>
      <c r="E192" s="44">
        <f>$D$162</f>
        <v>113.12</v>
      </c>
      <c r="F192" s="44">
        <f t="shared" ref="F192:AA192" si="109">$D$162</f>
        <v>113.12</v>
      </c>
      <c r="G192" s="44">
        <f t="shared" si="109"/>
        <v>113.12</v>
      </c>
      <c r="H192" s="44">
        <f t="shared" si="109"/>
        <v>113.12</v>
      </c>
      <c r="I192" s="44">
        <f t="shared" si="109"/>
        <v>113.12</v>
      </c>
      <c r="J192" s="44">
        <f t="shared" si="109"/>
        <v>113.12</v>
      </c>
      <c r="K192" s="44">
        <f t="shared" si="109"/>
        <v>113.12</v>
      </c>
      <c r="L192" s="44">
        <f t="shared" si="109"/>
        <v>113.12</v>
      </c>
      <c r="M192" s="44">
        <f t="shared" si="109"/>
        <v>113.12</v>
      </c>
      <c r="N192" s="44">
        <f t="shared" si="109"/>
        <v>113.12</v>
      </c>
      <c r="O192" s="44">
        <f t="shared" si="109"/>
        <v>113.12</v>
      </c>
      <c r="P192" s="44">
        <f t="shared" si="109"/>
        <v>113.12</v>
      </c>
      <c r="Q192" s="44">
        <f t="shared" si="109"/>
        <v>113.12</v>
      </c>
      <c r="R192" s="44">
        <f t="shared" si="109"/>
        <v>113.12</v>
      </c>
      <c r="S192" s="44">
        <f t="shared" si="109"/>
        <v>113.12</v>
      </c>
      <c r="T192" s="44">
        <f t="shared" si="109"/>
        <v>113.12</v>
      </c>
      <c r="U192" s="44">
        <f t="shared" si="109"/>
        <v>113.12</v>
      </c>
      <c r="V192" s="44">
        <f t="shared" si="109"/>
        <v>113.12</v>
      </c>
      <c r="W192" s="44">
        <f t="shared" si="109"/>
        <v>113.12</v>
      </c>
      <c r="X192" s="44">
        <f t="shared" si="109"/>
        <v>113.12</v>
      </c>
      <c r="Y192" s="44">
        <f t="shared" si="109"/>
        <v>113.12</v>
      </c>
      <c r="Z192" s="44">
        <f t="shared" si="109"/>
        <v>113.12</v>
      </c>
      <c r="AA192" s="44">
        <f t="shared" si="109"/>
        <v>113.12</v>
      </c>
    </row>
    <row r="193" spans="1:27" ht="12.75" customHeight="1" outlineLevel="1" x14ac:dyDescent="0.2">
      <c r="A193" s="91" t="s">
        <v>1030</v>
      </c>
      <c r="B193" s="63" t="s">
        <v>83</v>
      </c>
      <c r="C193" s="43" t="s">
        <v>79</v>
      </c>
      <c r="D193" s="44">
        <v>6.14</v>
      </c>
      <c r="E193" s="44">
        <v>6.14</v>
      </c>
      <c r="F193" s="44">
        <v>6.14</v>
      </c>
      <c r="G193" s="44">
        <v>6.14</v>
      </c>
      <c r="H193" s="44">
        <v>6.14</v>
      </c>
      <c r="I193" s="44">
        <v>6.14</v>
      </c>
      <c r="J193" s="44">
        <v>6.14</v>
      </c>
      <c r="K193" s="44">
        <v>6.14</v>
      </c>
      <c r="L193" s="44">
        <v>6.14</v>
      </c>
      <c r="M193" s="44">
        <v>6.14</v>
      </c>
      <c r="N193" s="44">
        <v>6.14</v>
      </c>
      <c r="O193" s="44">
        <v>6.14</v>
      </c>
      <c r="P193" s="44">
        <v>6.14</v>
      </c>
      <c r="Q193" s="44">
        <v>6.14</v>
      </c>
      <c r="R193" s="44">
        <v>6.14</v>
      </c>
      <c r="S193" s="44">
        <v>6.14</v>
      </c>
      <c r="T193" s="44">
        <v>6.14</v>
      </c>
      <c r="U193" s="44">
        <v>6.14</v>
      </c>
      <c r="V193" s="44">
        <v>6.14</v>
      </c>
      <c r="W193" s="44">
        <v>6.14</v>
      </c>
      <c r="X193" s="44">
        <v>6.14</v>
      </c>
      <c r="Y193" s="44">
        <v>6.14</v>
      </c>
      <c r="Z193" s="44">
        <v>6.14</v>
      </c>
      <c r="AA193" s="44">
        <v>6.14</v>
      </c>
    </row>
    <row r="194" spans="1:27" ht="12.75" customHeight="1" outlineLevel="1" x14ac:dyDescent="0.2">
      <c r="A194" s="91" t="s">
        <v>1031</v>
      </c>
      <c r="B194" s="63" t="s">
        <v>81</v>
      </c>
      <c r="C194" s="43" t="s">
        <v>79</v>
      </c>
      <c r="D194" s="44">
        <f>$D$11</f>
        <v>216.36</v>
      </c>
      <c r="E194" s="44">
        <f t="shared" ref="E194:AA194" si="110">$D$11</f>
        <v>216.36</v>
      </c>
      <c r="F194" s="44">
        <f t="shared" si="110"/>
        <v>216.36</v>
      </c>
      <c r="G194" s="44">
        <f t="shared" si="110"/>
        <v>216.36</v>
      </c>
      <c r="H194" s="44">
        <f t="shared" si="110"/>
        <v>216.36</v>
      </c>
      <c r="I194" s="44">
        <f t="shared" si="110"/>
        <v>216.36</v>
      </c>
      <c r="J194" s="44">
        <f t="shared" si="110"/>
        <v>216.36</v>
      </c>
      <c r="K194" s="44">
        <f t="shared" si="110"/>
        <v>216.36</v>
      </c>
      <c r="L194" s="44">
        <f t="shared" si="110"/>
        <v>216.36</v>
      </c>
      <c r="M194" s="44">
        <f t="shared" si="110"/>
        <v>216.36</v>
      </c>
      <c r="N194" s="44">
        <f t="shared" si="110"/>
        <v>216.36</v>
      </c>
      <c r="O194" s="44">
        <f t="shared" si="110"/>
        <v>216.36</v>
      </c>
      <c r="P194" s="44">
        <f t="shared" si="110"/>
        <v>216.36</v>
      </c>
      <c r="Q194" s="44">
        <f t="shared" si="110"/>
        <v>216.36</v>
      </c>
      <c r="R194" s="44">
        <f>$D$11</f>
        <v>216.36</v>
      </c>
      <c r="S194" s="44">
        <f t="shared" si="110"/>
        <v>216.36</v>
      </c>
      <c r="T194" s="44">
        <f t="shared" si="110"/>
        <v>216.36</v>
      </c>
      <c r="U194" s="44">
        <f t="shared" si="110"/>
        <v>216.36</v>
      </c>
      <c r="V194" s="44">
        <f t="shared" si="110"/>
        <v>216.36</v>
      </c>
      <c r="W194" s="44">
        <f t="shared" si="110"/>
        <v>216.36</v>
      </c>
      <c r="X194" s="44">
        <f t="shared" si="110"/>
        <v>216.36</v>
      </c>
      <c r="Y194" s="44">
        <f t="shared" si="110"/>
        <v>216.36</v>
      </c>
      <c r="Z194" s="44">
        <f t="shared" si="110"/>
        <v>216.36</v>
      </c>
      <c r="AA194" s="44">
        <f t="shared" si="110"/>
        <v>216.36</v>
      </c>
    </row>
    <row r="195" spans="1:27" ht="12.75" customHeight="1" x14ac:dyDescent="0.2">
      <c r="A195" s="90" t="s">
        <v>1032</v>
      </c>
      <c r="B195" s="28" t="str">
        <f>"08"&amp;"."&amp;$B$640&amp;"."&amp;$B$641</f>
        <v>08.04.2023</v>
      </c>
      <c r="C195" s="82" t="s">
        <v>76</v>
      </c>
      <c r="D195" s="83">
        <f>ROUND(((D196+D197+D199+D198)/1000),5)</f>
        <v>1.5576399999999999</v>
      </c>
      <c r="E195" s="83">
        <f>ROUND(((E196+E197+E199+E198)/1000),5)</f>
        <v>1.45326</v>
      </c>
      <c r="F195" s="83">
        <f>ROUND(((F196+F197+F199+F198)/1000),5)</f>
        <v>1.4345300000000001</v>
      </c>
      <c r="G195" s="83">
        <f t="shared" ref="G195:AA195" si="111">ROUND(((G196+G197+G199+G198)/1000),5)</f>
        <v>1.4417199999999999</v>
      </c>
      <c r="H195" s="83">
        <f t="shared" si="111"/>
        <v>1.44733</v>
      </c>
      <c r="I195" s="83">
        <f t="shared" si="111"/>
        <v>1.4703900000000001</v>
      </c>
      <c r="J195" s="83">
        <f t="shared" si="111"/>
        <v>1.4736400000000001</v>
      </c>
      <c r="K195" s="83">
        <f t="shared" si="111"/>
        <v>1.5943799999999999</v>
      </c>
      <c r="L195" s="83">
        <f t="shared" si="111"/>
        <v>1.8995599999999999</v>
      </c>
      <c r="M195" s="83">
        <f t="shared" si="111"/>
        <v>1.9588699999999999</v>
      </c>
      <c r="N195" s="83">
        <f t="shared" si="111"/>
        <v>2.0028700000000002</v>
      </c>
      <c r="O195" s="83">
        <f t="shared" si="111"/>
        <v>2.2006100000000002</v>
      </c>
      <c r="P195" s="83">
        <f t="shared" si="111"/>
        <v>2.07592</v>
      </c>
      <c r="Q195" s="83">
        <f t="shared" si="111"/>
        <v>2.0262199999999999</v>
      </c>
      <c r="R195" s="83">
        <f t="shared" si="111"/>
        <v>1.9909600000000001</v>
      </c>
      <c r="S195" s="83">
        <f t="shared" si="111"/>
        <v>1.9802900000000001</v>
      </c>
      <c r="T195" s="83">
        <f t="shared" si="111"/>
        <v>2.00529</v>
      </c>
      <c r="U195" s="83">
        <f t="shared" si="111"/>
        <v>1.9615</v>
      </c>
      <c r="V195" s="83">
        <f t="shared" si="111"/>
        <v>1.9694400000000001</v>
      </c>
      <c r="W195" s="83">
        <f t="shared" si="111"/>
        <v>2.1727699999999999</v>
      </c>
      <c r="X195" s="83">
        <f t="shared" si="111"/>
        <v>2.19095</v>
      </c>
      <c r="Y195" s="83">
        <f t="shared" si="111"/>
        <v>2.1189300000000002</v>
      </c>
      <c r="Z195" s="83">
        <f t="shared" si="111"/>
        <v>1.83148</v>
      </c>
      <c r="AA195" s="83">
        <f t="shared" si="111"/>
        <v>1.62277</v>
      </c>
    </row>
    <row r="196" spans="1:27" ht="12.75" customHeight="1" outlineLevel="1" x14ac:dyDescent="0.2">
      <c r="A196" s="91" t="s">
        <v>1033</v>
      </c>
      <c r="B196" s="63" t="s">
        <v>233</v>
      </c>
      <c r="C196" s="43" t="s">
        <v>79</v>
      </c>
      <c r="D196" s="44">
        <v>1222.02</v>
      </c>
      <c r="E196" s="44">
        <v>1117.6400000000001</v>
      </c>
      <c r="F196" s="44">
        <v>1098.9100000000001</v>
      </c>
      <c r="G196" s="44">
        <v>1106.0999999999999</v>
      </c>
      <c r="H196" s="44">
        <v>1111.71</v>
      </c>
      <c r="I196" s="44">
        <v>1134.77</v>
      </c>
      <c r="J196" s="44">
        <v>1138.02</v>
      </c>
      <c r="K196" s="44">
        <v>1258.76</v>
      </c>
      <c r="L196" s="44">
        <v>1563.94</v>
      </c>
      <c r="M196" s="44">
        <v>1623.25</v>
      </c>
      <c r="N196" s="44">
        <v>1667.25</v>
      </c>
      <c r="O196" s="44">
        <v>1864.99</v>
      </c>
      <c r="P196" s="44">
        <v>1740.3</v>
      </c>
      <c r="Q196" s="44">
        <v>1690.6</v>
      </c>
      <c r="R196" s="44">
        <v>1655.34</v>
      </c>
      <c r="S196" s="44">
        <v>1644.67</v>
      </c>
      <c r="T196" s="44">
        <v>1669.67</v>
      </c>
      <c r="U196" s="44">
        <v>1625.88</v>
      </c>
      <c r="V196" s="44">
        <v>1633.82</v>
      </c>
      <c r="W196" s="44">
        <v>1837.15</v>
      </c>
      <c r="X196" s="44">
        <v>1855.33</v>
      </c>
      <c r="Y196" s="44">
        <v>1783.31</v>
      </c>
      <c r="Z196" s="44">
        <v>1495.86</v>
      </c>
      <c r="AA196" s="44">
        <v>1287.1500000000001</v>
      </c>
    </row>
    <row r="197" spans="1:27" ht="12.75" customHeight="1" outlineLevel="1" x14ac:dyDescent="0.2">
      <c r="A197" s="91" t="s">
        <v>1034</v>
      </c>
      <c r="B197" s="63" t="s">
        <v>90</v>
      </c>
      <c r="C197" s="43" t="s">
        <v>79</v>
      </c>
      <c r="D197" s="44">
        <f>$D$162</f>
        <v>113.12</v>
      </c>
      <c r="E197" s="44">
        <f>$D$162</f>
        <v>113.12</v>
      </c>
      <c r="F197" s="44">
        <f t="shared" ref="F197:AA197" si="112">$D$162</f>
        <v>113.12</v>
      </c>
      <c r="G197" s="44">
        <f t="shared" si="112"/>
        <v>113.12</v>
      </c>
      <c r="H197" s="44">
        <f t="shared" si="112"/>
        <v>113.12</v>
      </c>
      <c r="I197" s="44">
        <f t="shared" si="112"/>
        <v>113.12</v>
      </c>
      <c r="J197" s="44">
        <f t="shared" si="112"/>
        <v>113.12</v>
      </c>
      <c r="K197" s="44">
        <f t="shared" si="112"/>
        <v>113.12</v>
      </c>
      <c r="L197" s="44">
        <f t="shared" si="112"/>
        <v>113.12</v>
      </c>
      <c r="M197" s="44">
        <f t="shared" si="112"/>
        <v>113.12</v>
      </c>
      <c r="N197" s="44">
        <f t="shared" si="112"/>
        <v>113.12</v>
      </c>
      <c r="O197" s="44">
        <f t="shared" si="112"/>
        <v>113.12</v>
      </c>
      <c r="P197" s="44">
        <f t="shared" si="112"/>
        <v>113.12</v>
      </c>
      <c r="Q197" s="44">
        <f t="shared" si="112"/>
        <v>113.12</v>
      </c>
      <c r="R197" s="44">
        <f t="shared" si="112"/>
        <v>113.12</v>
      </c>
      <c r="S197" s="44">
        <f t="shared" si="112"/>
        <v>113.12</v>
      </c>
      <c r="T197" s="44">
        <f t="shared" si="112"/>
        <v>113.12</v>
      </c>
      <c r="U197" s="44">
        <f t="shared" si="112"/>
        <v>113.12</v>
      </c>
      <c r="V197" s="44">
        <f t="shared" si="112"/>
        <v>113.12</v>
      </c>
      <c r="W197" s="44">
        <f t="shared" si="112"/>
        <v>113.12</v>
      </c>
      <c r="X197" s="44">
        <f t="shared" si="112"/>
        <v>113.12</v>
      </c>
      <c r="Y197" s="44">
        <f t="shared" si="112"/>
        <v>113.12</v>
      </c>
      <c r="Z197" s="44">
        <f t="shared" si="112"/>
        <v>113.12</v>
      </c>
      <c r="AA197" s="44">
        <f t="shared" si="112"/>
        <v>113.12</v>
      </c>
    </row>
    <row r="198" spans="1:27" ht="12.75" customHeight="1" outlineLevel="1" x14ac:dyDescent="0.2">
      <c r="A198" s="91" t="s">
        <v>1035</v>
      </c>
      <c r="B198" s="63" t="s">
        <v>83</v>
      </c>
      <c r="C198" s="43" t="s">
        <v>79</v>
      </c>
      <c r="D198" s="44">
        <v>6.14</v>
      </c>
      <c r="E198" s="44">
        <v>6.14</v>
      </c>
      <c r="F198" s="44">
        <v>6.14</v>
      </c>
      <c r="G198" s="44">
        <v>6.14</v>
      </c>
      <c r="H198" s="44">
        <v>6.14</v>
      </c>
      <c r="I198" s="44">
        <v>6.14</v>
      </c>
      <c r="J198" s="44">
        <v>6.14</v>
      </c>
      <c r="K198" s="44">
        <v>6.14</v>
      </c>
      <c r="L198" s="44">
        <v>6.14</v>
      </c>
      <c r="M198" s="44">
        <v>6.14</v>
      </c>
      <c r="N198" s="44">
        <v>6.14</v>
      </c>
      <c r="O198" s="44">
        <v>6.14</v>
      </c>
      <c r="P198" s="44">
        <v>6.14</v>
      </c>
      <c r="Q198" s="44">
        <v>6.14</v>
      </c>
      <c r="R198" s="44">
        <v>6.14</v>
      </c>
      <c r="S198" s="44">
        <v>6.14</v>
      </c>
      <c r="T198" s="44">
        <v>6.14</v>
      </c>
      <c r="U198" s="44">
        <v>6.14</v>
      </c>
      <c r="V198" s="44">
        <v>6.14</v>
      </c>
      <c r="W198" s="44">
        <v>6.14</v>
      </c>
      <c r="X198" s="44">
        <v>6.14</v>
      </c>
      <c r="Y198" s="44">
        <v>6.14</v>
      </c>
      <c r="Z198" s="44">
        <v>6.14</v>
      </c>
      <c r="AA198" s="44">
        <v>6.14</v>
      </c>
    </row>
    <row r="199" spans="1:27" ht="12.75" customHeight="1" outlineLevel="1" x14ac:dyDescent="0.2">
      <c r="A199" s="91" t="s">
        <v>1036</v>
      </c>
      <c r="B199" s="63" t="s">
        <v>81</v>
      </c>
      <c r="C199" s="43" t="s">
        <v>79</v>
      </c>
      <c r="D199" s="44">
        <f>$D$11</f>
        <v>216.36</v>
      </c>
      <c r="E199" s="44">
        <f t="shared" ref="E199:AA199" si="113">$D$11</f>
        <v>216.36</v>
      </c>
      <c r="F199" s="44">
        <f t="shared" si="113"/>
        <v>216.36</v>
      </c>
      <c r="G199" s="44">
        <f t="shared" si="113"/>
        <v>216.36</v>
      </c>
      <c r="H199" s="44">
        <f t="shared" si="113"/>
        <v>216.36</v>
      </c>
      <c r="I199" s="44">
        <f t="shared" si="113"/>
        <v>216.36</v>
      </c>
      <c r="J199" s="44">
        <f t="shared" si="113"/>
        <v>216.36</v>
      </c>
      <c r="K199" s="44">
        <f t="shared" si="113"/>
        <v>216.36</v>
      </c>
      <c r="L199" s="44">
        <f t="shared" si="113"/>
        <v>216.36</v>
      </c>
      <c r="M199" s="44">
        <f t="shared" si="113"/>
        <v>216.36</v>
      </c>
      <c r="N199" s="44">
        <f t="shared" si="113"/>
        <v>216.36</v>
      </c>
      <c r="O199" s="44">
        <f t="shared" si="113"/>
        <v>216.36</v>
      </c>
      <c r="P199" s="44">
        <f t="shared" si="113"/>
        <v>216.36</v>
      </c>
      <c r="Q199" s="44">
        <f t="shared" si="113"/>
        <v>216.36</v>
      </c>
      <c r="R199" s="44">
        <f>$D$11</f>
        <v>216.36</v>
      </c>
      <c r="S199" s="44">
        <f t="shared" si="113"/>
        <v>216.36</v>
      </c>
      <c r="T199" s="44">
        <f t="shared" si="113"/>
        <v>216.36</v>
      </c>
      <c r="U199" s="44">
        <f t="shared" si="113"/>
        <v>216.36</v>
      </c>
      <c r="V199" s="44">
        <f t="shared" si="113"/>
        <v>216.36</v>
      </c>
      <c r="W199" s="44">
        <f t="shared" si="113"/>
        <v>216.36</v>
      </c>
      <c r="X199" s="44">
        <f t="shared" si="113"/>
        <v>216.36</v>
      </c>
      <c r="Y199" s="44">
        <f t="shared" si="113"/>
        <v>216.36</v>
      </c>
      <c r="Z199" s="44">
        <f t="shared" si="113"/>
        <v>216.36</v>
      </c>
      <c r="AA199" s="44">
        <f t="shared" si="113"/>
        <v>216.36</v>
      </c>
    </row>
    <row r="200" spans="1:27" ht="12.75" customHeight="1" x14ac:dyDescent="0.2">
      <c r="A200" s="90" t="s">
        <v>1037</v>
      </c>
      <c r="B200" s="28" t="str">
        <f>"09"&amp;"."&amp;$B$640&amp;"."&amp;$B$641</f>
        <v>09.04.2023</v>
      </c>
      <c r="C200" s="82" t="s">
        <v>76</v>
      </c>
      <c r="D200" s="83">
        <f>ROUND(((D201+D202+D204+D203)/1000),5)</f>
        <v>1.53837</v>
      </c>
      <c r="E200" s="83">
        <f>ROUND(((E201+E202+E204+E203)/1000),5)</f>
        <v>1.41018</v>
      </c>
      <c r="F200" s="83">
        <f>ROUND(((F201+F202+F204+F203)/1000),5)</f>
        <v>1.3723399999999999</v>
      </c>
      <c r="G200" s="83">
        <f t="shared" ref="G200:AA200" si="114">ROUND(((G201+G202+G204+G203)/1000),5)</f>
        <v>1.3499099999999999</v>
      </c>
      <c r="H200" s="83">
        <f t="shared" si="114"/>
        <v>1.35294</v>
      </c>
      <c r="I200" s="83">
        <f t="shared" si="114"/>
        <v>1.3452599999999999</v>
      </c>
      <c r="J200" s="83">
        <f t="shared" si="114"/>
        <v>1.29613</v>
      </c>
      <c r="K200" s="83">
        <f t="shared" si="114"/>
        <v>1.3811500000000001</v>
      </c>
      <c r="L200" s="83">
        <f t="shared" si="114"/>
        <v>1.4845299999999999</v>
      </c>
      <c r="M200" s="83">
        <f t="shared" si="114"/>
        <v>1.74082</v>
      </c>
      <c r="N200" s="83">
        <f t="shared" si="114"/>
        <v>1.85823</v>
      </c>
      <c r="O200" s="83">
        <f t="shared" si="114"/>
        <v>1.8668499999999999</v>
      </c>
      <c r="P200" s="83">
        <f t="shared" si="114"/>
        <v>1.7285999999999999</v>
      </c>
      <c r="Q200" s="83">
        <f t="shared" si="114"/>
        <v>1.69276</v>
      </c>
      <c r="R200" s="83">
        <f t="shared" si="114"/>
        <v>1.67804</v>
      </c>
      <c r="S200" s="83">
        <f t="shared" si="114"/>
        <v>1.66852</v>
      </c>
      <c r="T200" s="83">
        <f t="shared" si="114"/>
        <v>1.66737</v>
      </c>
      <c r="U200" s="83">
        <f t="shared" si="114"/>
        <v>1.7157800000000001</v>
      </c>
      <c r="V200" s="83">
        <f t="shared" si="114"/>
        <v>1.89693</v>
      </c>
      <c r="W200" s="83">
        <f t="shared" si="114"/>
        <v>2.0597599999999998</v>
      </c>
      <c r="X200" s="83">
        <f t="shared" si="114"/>
        <v>2.0297999999999998</v>
      </c>
      <c r="Y200" s="83">
        <f t="shared" si="114"/>
        <v>2.0366499999999998</v>
      </c>
      <c r="Z200" s="83">
        <f t="shared" si="114"/>
        <v>1.5854600000000001</v>
      </c>
      <c r="AA200" s="83">
        <f t="shared" si="114"/>
        <v>1.4453100000000001</v>
      </c>
    </row>
    <row r="201" spans="1:27" ht="12.75" customHeight="1" outlineLevel="1" x14ac:dyDescent="0.2">
      <c r="A201" s="91" t="s">
        <v>1038</v>
      </c>
      <c r="B201" s="63" t="s">
        <v>233</v>
      </c>
      <c r="C201" s="43" t="s">
        <v>79</v>
      </c>
      <c r="D201" s="44">
        <v>1202.75</v>
      </c>
      <c r="E201" s="44">
        <v>1074.56</v>
      </c>
      <c r="F201" s="44">
        <v>1036.72</v>
      </c>
      <c r="G201" s="44">
        <v>1014.29</v>
      </c>
      <c r="H201" s="44">
        <v>1017.32</v>
      </c>
      <c r="I201" s="44">
        <v>1009.64</v>
      </c>
      <c r="J201" s="44">
        <v>960.51</v>
      </c>
      <c r="K201" s="44">
        <v>1045.53</v>
      </c>
      <c r="L201" s="44">
        <v>1148.9100000000001</v>
      </c>
      <c r="M201" s="44">
        <v>1405.2</v>
      </c>
      <c r="N201" s="44">
        <v>1522.61</v>
      </c>
      <c r="O201" s="44">
        <v>1531.23</v>
      </c>
      <c r="P201" s="44">
        <v>1392.98</v>
      </c>
      <c r="Q201" s="44">
        <v>1357.14</v>
      </c>
      <c r="R201" s="44">
        <v>1342.42</v>
      </c>
      <c r="S201" s="44">
        <v>1332.9</v>
      </c>
      <c r="T201" s="44">
        <v>1331.75</v>
      </c>
      <c r="U201" s="44">
        <v>1380.16</v>
      </c>
      <c r="V201" s="44">
        <v>1561.31</v>
      </c>
      <c r="W201" s="44">
        <v>1724.14</v>
      </c>
      <c r="X201" s="44">
        <v>1694.18</v>
      </c>
      <c r="Y201" s="44">
        <v>1701.03</v>
      </c>
      <c r="Z201" s="44">
        <v>1249.8399999999999</v>
      </c>
      <c r="AA201" s="44">
        <v>1109.69</v>
      </c>
    </row>
    <row r="202" spans="1:27" ht="12.75" customHeight="1" outlineLevel="1" x14ac:dyDescent="0.2">
      <c r="A202" s="91" t="s">
        <v>1039</v>
      </c>
      <c r="B202" s="63" t="s">
        <v>90</v>
      </c>
      <c r="C202" s="43" t="s">
        <v>79</v>
      </c>
      <c r="D202" s="44">
        <f>$D$162</f>
        <v>113.12</v>
      </c>
      <c r="E202" s="44">
        <f>$D$162</f>
        <v>113.12</v>
      </c>
      <c r="F202" s="44">
        <f t="shared" ref="F202:AA202" si="115">$D$162</f>
        <v>113.12</v>
      </c>
      <c r="G202" s="44">
        <f t="shared" si="115"/>
        <v>113.12</v>
      </c>
      <c r="H202" s="44">
        <f t="shared" si="115"/>
        <v>113.12</v>
      </c>
      <c r="I202" s="44">
        <f t="shared" si="115"/>
        <v>113.12</v>
      </c>
      <c r="J202" s="44">
        <f t="shared" si="115"/>
        <v>113.12</v>
      </c>
      <c r="K202" s="44">
        <f t="shared" si="115"/>
        <v>113.12</v>
      </c>
      <c r="L202" s="44">
        <f t="shared" si="115"/>
        <v>113.12</v>
      </c>
      <c r="M202" s="44">
        <f t="shared" si="115"/>
        <v>113.12</v>
      </c>
      <c r="N202" s="44">
        <f t="shared" si="115"/>
        <v>113.12</v>
      </c>
      <c r="O202" s="44">
        <f t="shared" si="115"/>
        <v>113.12</v>
      </c>
      <c r="P202" s="44">
        <f t="shared" si="115"/>
        <v>113.12</v>
      </c>
      <c r="Q202" s="44">
        <f t="shared" si="115"/>
        <v>113.12</v>
      </c>
      <c r="R202" s="44">
        <f t="shared" si="115"/>
        <v>113.12</v>
      </c>
      <c r="S202" s="44">
        <f t="shared" si="115"/>
        <v>113.12</v>
      </c>
      <c r="T202" s="44">
        <f t="shared" si="115"/>
        <v>113.12</v>
      </c>
      <c r="U202" s="44">
        <f t="shared" si="115"/>
        <v>113.12</v>
      </c>
      <c r="V202" s="44">
        <f t="shared" si="115"/>
        <v>113.12</v>
      </c>
      <c r="W202" s="44">
        <f t="shared" si="115"/>
        <v>113.12</v>
      </c>
      <c r="X202" s="44">
        <f t="shared" si="115"/>
        <v>113.12</v>
      </c>
      <c r="Y202" s="44">
        <f t="shared" si="115"/>
        <v>113.12</v>
      </c>
      <c r="Z202" s="44">
        <f t="shared" si="115"/>
        <v>113.12</v>
      </c>
      <c r="AA202" s="44">
        <f t="shared" si="115"/>
        <v>113.12</v>
      </c>
    </row>
    <row r="203" spans="1:27" ht="12.75" customHeight="1" outlineLevel="1" x14ac:dyDescent="0.2">
      <c r="A203" s="91" t="s">
        <v>1040</v>
      </c>
      <c r="B203" s="63" t="s">
        <v>83</v>
      </c>
      <c r="C203" s="43" t="s">
        <v>79</v>
      </c>
      <c r="D203" s="44">
        <v>6.14</v>
      </c>
      <c r="E203" s="44">
        <v>6.14</v>
      </c>
      <c r="F203" s="44">
        <v>6.14</v>
      </c>
      <c r="G203" s="44">
        <v>6.14</v>
      </c>
      <c r="H203" s="44">
        <v>6.14</v>
      </c>
      <c r="I203" s="44">
        <v>6.14</v>
      </c>
      <c r="J203" s="44">
        <v>6.14</v>
      </c>
      <c r="K203" s="44">
        <v>6.14</v>
      </c>
      <c r="L203" s="44">
        <v>6.14</v>
      </c>
      <c r="M203" s="44">
        <v>6.14</v>
      </c>
      <c r="N203" s="44">
        <v>6.14</v>
      </c>
      <c r="O203" s="44">
        <v>6.14</v>
      </c>
      <c r="P203" s="44">
        <v>6.14</v>
      </c>
      <c r="Q203" s="44">
        <v>6.14</v>
      </c>
      <c r="R203" s="44">
        <v>6.14</v>
      </c>
      <c r="S203" s="44">
        <v>6.14</v>
      </c>
      <c r="T203" s="44">
        <v>6.14</v>
      </c>
      <c r="U203" s="44">
        <v>6.14</v>
      </c>
      <c r="V203" s="44">
        <v>6.14</v>
      </c>
      <c r="W203" s="44">
        <v>6.14</v>
      </c>
      <c r="X203" s="44">
        <v>6.14</v>
      </c>
      <c r="Y203" s="44">
        <v>6.14</v>
      </c>
      <c r="Z203" s="44">
        <v>6.14</v>
      </c>
      <c r="AA203" s="44">
        <v>6.14</v>
      </c>
    </row>
    <row r="204" spans="1:27" ht="12.75" customHeight="1" outlineLevel="1" x14ac:dyDescent="0.2">
      <c r="A204" s="91" t="s">
        <v>1041</v>
      </c>
      <c r="B204" s="63" t="s">
        <v>81</v>
      </c>
      <c r="C204" s="43" t="s">
        <v>79</v>
      </c>
      <c r="D204" s="44">
        <f>$D$11</f>
        <v>216.36</v>
      </c>
      <c r="E204" s="44">
        <f t="shared" ref="E204:AA204" si="116">$D$11</f>
        <v>216.36</v>
      </c>
      <c r="F204" s="44">
        <f t="shared" si="116"/>
        <v>216.36</v>
      </c>
      <c r="G204" s="44">
        <f t="shared" si="116"/>
        <v>216.36</v>
      </c>
      <c r="H204" s="44">
        <f t="shared" si="116"/>
        <v>216.36</v>
      </c>
      <c r="I204" s="44">
        <f t="shared" si="116"/>
        <v>216.36</v>
      </c>
      <c r="J204" s="44">
        <f t="shared" si="116"/>
        <v>216.36</v>
      </c>
      <c r="K204" s="44">
        <f t="shared" si="116"/>
        <v>216.36</v>
      </c>
      <c r="L204" s="44">
        <f t="shared" si="116"/>
        <v>216.36</v>
      </c>
      <c r="M204" s="44">
        <f t="shared" si="116"/>
        <v>216.36</v>
      </c>
      <c r="N204" s="44">
        <f t="shared" si="116"/>
        <v>216.36</v>
      </c>
      <c r="O204" s="44">
        <f t="shared" si="116"/>
        <v>216.36</v>
      </c>
      <c r="P204" s="44">
        <f t="shared" si="116"/>
        <v>216.36</v>
      </c>
      <c r="Q204" s="44">
        <f t="shared" si="116"/>
        <v>216.36</v>
      </c>
      <c r="R204" s="44">
        <f>$D$11</f>
        <v>216.36</v>
      </c>
      <c r="S204" s="44">
        <f t="shared" si="116"/>
        <v>216.36</v>
      </c>
      <c r="T204" s="44">
        <f t="shared" si="116"/>
        <v>216.36</v>
      </c>
      <c r="U204" s="44">
        <f t="shared" si="116"/>
        <v>216.36</v>
      </c>
      <c r="V204" s="44">
        <f t="shared" si="116"/>
        <v>216.36</v>
      </c>
      <c r="W204" s="44">
        <f t="shared" si="116"/>
        <v>216.36</v>
      </c>
      <c r="X204" s="44">
        <f t="shared" si="116"/>
        <v>216.36</v>
      </c>
      <c r="Y204" s="44">
        <f t="shared" si="116"/>
        <v>216.36</v>
      </c>
      <c r="Z204" s="44">
        <f t="shared" si="116"/>
        <v>216.36</v>
      </c>
      <c r="AA204" s="44">
        <f t="shared" si="116"/>
        <v>216.36</v>
      </c>
    </row>
    <row r="205" spans="1:27" ht="12.75" customHeight="1" x14ac:dyDescent="0.2">
      <c r="A205" s="90" t="s">
        <v>1042</v>
      </c>
      <c r="B205" s="28" t="str">
        <f>"10"&amp;"."&amp;$B$640&amp;"."&amp;$B$641</f>
        <v>10.04.2023</v>
      </c>
      <c r="C205" s="82" t="s">
        <v>76</v>
      </c>
      <c r="D205" s="83">
        <f>ROUND(((D206+D207+D209+D208)/1000),5)</f>
        <v>1.44556</v>
      </c>
      <c r="E205" s="83">
        <f>ROUND(((E206+E207+E209+E208)/1000),5)</f>
        <v>1.39761</v>
      </c>
      <c r="F205" s="83">
        <f>ROUND(((F206+F207+F209+F208)/1000),5)</f>
        <v>1.3884099999999999</v>
      </c>
      <c r="G205" s="83">
        <f t="shared" ref="G205:AA205" si="117">ROUND(((G206+G207+G209+G208)/1000),5)</f>
        <v>1.3882399999999999</v>
      </c>
      <c r="H205" s="83">
        <f t="shared" si="117"/>
        <v>1.4132800000000001</v>
      </c>
      <c r="I205" s="83">
        <f t="shared" si="117"/>
        <v>1.44353</v>
      </c>
      <c r="J205" s="83">
        <f t="shared" si="117"/>
        <v>1.54792</v>
      </c>
      <c r="K205" s="83">
        <f t="shared" si="117"/>
        <v>1.8071299999999999</v>
      </c>
      <c r="L205" s="83">
        <f t="shared" si="117"/>
        <v>2.15218</v>
      </c>
      <c r="M205" s="83">
        <f t="shared" si="117"/>
        <v>2.2339699999999998</v>
      </c>
      <c r="N205" s="83">
        <f t="shared" si="117"/>
        <v>2.2617799999999999</v>
      </c>
      <c r="O205" s="83">
        <f t="shared" si="117"/>
        <v>2.3184300000000002</v>
      </c>
      <c r="P205" s="83">
        <f t="shared" si="117"/>
        <v>2.3094399999999999</v>
      </c>
      <c r="Q205" s="83">
        <f t="shared" si="117"/>
        <v>2.3186499999999999</v>
      </c>
      <c r="R205" s="83">
        <f t="shared" si="117"/>
        <v>2.2916799999999999</v>
      </c>
      <c r="S205" s="83">
        <f t="shared" si="117"/>
        <v>2.2618</v>
      </c>
      <c r="T205" s="83">
        <f t="shared" si="117"/>
        <v>2.2034699999999998</v>
      </c>
      <c r="U205" s="83">
        <f t="shared" si="117"/>
        <v>1.9864999999999999</v>
      </c>
      <c r="V205" s="83">
        <f t="shared" si="117"/>
        <v>1.95879</v>
      </c>
      <c r="W205" s="83">
        <f t="shared" si="117"/>
        <v>2.14106</v>
      </c>
      <c r="X205" s="83">
        <f t="shared" si="117"/>
        <v>2.1514899999999999</v>
      </c>
      <c r="Y205" s="83">
        <f t="shared" si="117"/>
        <v>2.1272899999999999</v>
      </c>
      <c r="Z205" s="83">
        <f t="shared" si="117"/>
        <v>1.60978</v>
      </c>
      <c r="AA205" s="83">
        <f t="shared" si="117"/>
        <v>1.4478800000000001</v>
      </c>
    </row>
    <row r="206" spans="1:27" ht="12.75" customHeight="1" outlineLevel="1" x14ac:dyDescent="0.2">
      <c r="A206" s="91" t="s">
        <v>1043</v>
      </c>
      <c r="B206" s="63" t="s">
        <v>233</v>
      </c>
      <c r="C206" s="43" t="s">
        <v>79</v>
      </c>
      <c r="D206" s="44">
        <v>1109.94</v>
      </c>
      <c r="E206" s="44">
        <v>1061.99</v>
      </c>
      <c r="F206" s="44">
        <v>1052.79</v>
      </c>
      <c r="G206" s="44">
        <v>1052.6199999999999</v>
      </c>
      <c r="H206" s="44">
        <v>1077.6600000000001</v>
      </c>
      <c r="I206" s="44">
        <v>1107.9100000000001</v>
      </c>
      <c r="J206" s="44">
        <v>1212.3</v>
      </c>
      <c r="K206" s="44">
        <v>1471.51</v>
      </c>
      <c r="L206" s="44">
        <v>1816.56</v>
      </c>
      <c r="M206" s="44">
        <v>1898.35</v>
      </c>
      <c r="N206" s="44">
        <v>1926.16</v>
      </c>
      <c r="O206" s="44">
        <v>1982.81</v>
      </c>
      <c r="P206" s="44">
        <v>1973.82</v>
      </c>
      <c r="Q206" s="44">
        <v>1983.03</v>
      </c>
      <c r="R206" s="44">
        <v>1956.06</v>
      </c>
      <c r="S206" s="44">
        <v>1926.18</v>
      </c>
      <c r="T206" s="44">
        <v>1867.85</v>
      </c>
      <c r="U206" s="44">
        <v>1650.88</v>
      </c>
      <c r="V206" s="44">
        <v>1623.17</v>
      </c>
      <c r="W206" s="44">
        <v>1805.44</v>
      </c>
      <c r="X206" s="44">
        <v>1815.87</v>
      </c>
      <c r="Y206" s="44">
        <v>1791.67</v>
      </c>
      <c r="Z206" s="44">
        <v>1274.1600000000001</v>
      </c>
      <c r="AA206" s="44">
        <v>1112.26</v>
      </c>
    </row>
    <row r="207" spans="1:27" ht="12.75" customHeight="1" outlineLevel="1" x14ac:dyDescent="0.2">
      <c r="A207" s="91" t="s">
        <v>1044</v>
      </c>
      <c r="B207" s="63" t="s">
        <v>90</v>
      </c>
      <c r="C207" s="43" t="s">
        <v>79</v>
      </c>
      <c r="D207" s="44">
        <f>$D$162</f>
        <v>113.12</v>
      </c>
      <c r="E207" s="44">
        <f>$D$162</f>
        <v>113.12</v>
      </c>
      <c r="F207" s="44">
        <f t="shared" ref="F207:AA207" si="118">$D$162</f>
        <v>113.12</v>
      </c>
      <c r="G207" s="44">
        <f t="shared" si="118"/>
        <v>113.12</v>
      </c>
      <c r="H207" s="44">
        <f t="shared" si="118"/>
        <v>113.12</v>
      </c>
      <c r="I207" s="44">
        <f t="shared" si="118"/>
        <v>113.12</v>
      </c>
      <c r="J207" s="44">
        <f t="shared" si="118"/>
        <v>113.12</v>
      </c>
      <c r="K207" s="44">
        <f t="shared" si="118"/>
        <v>113.12</v>
      </c>
      <c r="L207" s="44">
        <f t="shared" si="118"/>
        <v>113.12</v>
      </c>
      <c r="M207" s="44">
        <f t="shared" si="118"/>
        <v>113.12</v>
      </c>
      <c r="N207" s="44">
        <f t="shared" si="118"/>
        <v>113.12</v>
      </c>
      <c r="O207" s="44">
        <f t="shared" si="118"/>
        <v>113.12</v>
      </c>
      <c r="P207" s="44">
        <f t="shared" si="118"/>
        <v>113.12</v>
      </c>
      <c r="Q207" s="44">
        <f t="shared" si="118"/>
        <v>113.12</v>
      </c>
      <c r="R207" s="44">
        <f t="shared" si="118"/>
        <v>113.12</v>
      </c>
      <c r="S207" s="44">
        <f t="shared" si="118"/>
        <v>113.12</v>
      </c>
      <c r="T207" s="44">
        <f t="shared" si="118"/>
        <v>113.12</v>
      </c>
      <c r="U207" s="44">
        <f t="shared" si="118"/>
        <v>113.12</v>
      </c>
      <c r="V207" s="44">
        <f t="shared" si="118"/>
        <v>113.12</v>
      </c>
      <c r="W207" s="44">
        <f t="shared" si="118"/>
        <v>113.12</v>
      </c>
      <c r="X207" s="44">
        <f t="shared" si="118"/>
        <v>113.12</v>
      </c>
      <c r="Y207" s="44">
        <f t="shared" si="118"/>
        <v>113.12</v>
      </c>
      <c r="Z207" s="44">
        <f t="shared" si="118"/>
        <v>113.12</v>
      </c>
      <c r="AA207" s="44">
        <f t="shared" si="118"/>
        <v>113.12</v>
      </c>
    </row>
    <row r="208" spans="1:27" ht="12.75" customHeight="1" outlineLevel="1" x14ac:dyDescent="0.2">
      <c r="A208" s="91" t="s">
        <v>1045</v>
      </c>
      <c r="B208" s="63" t="s">
        <v>83</v>
      </c>
      <c r="C208" s="43" t="s">
        <v>79</v>
      </c>
      <c r="D208" s="44">
        <v>6.14</v>
      </c>
      <c r="E208" s="44">
        <v>6.14</v>
      </c>
      <c r="F208" s="44">
        <v>6.14</v>
      </c>
      <c r="G208" s="44">
        <v>6.14</v>
      </c>
      <c r="H208" s="44">
        <v>6.14</v>
      </c>
      <c r="I208" s="44">
        <v>6.14</v>
      </c>
      <c r="J208" s="44">
        <v>6.14</v>
      </c>
      <c r="K208" s="44">
        <v>6.14</v>
      </c>
      <c r="L208" s="44">
        <v>6.14</v>
      </c>
      <c r="M208" s="44">
        <v>6.14</v>
      </c>
      <c r="N208" s="44">
        <v>6.14</v>
      </c>
      <c r="O208" s="44">
        <v>6.14</v>
      </c>
      <c r="P208" s="44">
        <v>6.14</v>
      </c>
      <c r="Q208" s="44">
        <v>6.14</v>
      </c>
      <c r="R208" s="44">
        <v>6.14</v>
      </c>
      <c r="S208" s="44">
        <v>6.14</v>
      </c>
      <c r="T208" s="44">
        <v>6.14</v>
      </c>
      <c r="U208" s="44">
        <v>6.14</v>
      </c>
      <c r="V208" s="44">
        <v>6.14</v>
      </c>
      <c r="W208" s="44">
        <v>6.14</v>
      </c>
      <c r="X208" s="44">
        <v>6.14</v>
      </c>
      <c r="Y208" s="44">
        <v>6.14</v>
      </c>
      <c r="Z208" s="44">
        <v>6.14</v>
      </c>
      <c r="AA208" s="44">
        <v>6.14</v>
      </c>
    </row>
    <row r="209" spans="1:27" ht="12.75" customHeight="1" outlineLevel="1" x14ac:dyDescent="0.2">
      <c r="A209" s="91" t="s">
        <v>1046</v>
      </c>
      <c r="B209" s="63" t="s">
        <v>81</v>
      </c>
      <c r="C209" s="43" t="s">
        <v>79</v>
      </c>
      <c r="D209" s="44">
        <f>$D$11</f>
        <v>216.36</v>
      </c>
      <c r="E209" s="44">
        <f t="shared" ref="E209:AA209" si="119">$D$11</f>
        <v>216.36</v>
      </c>
      <c r="F209" s="44">
        <f t="shared" si="119"/>
        <v>216.36</v>
      </c>
      <c r="G209" s="44">
        <f t="shared" si="119"/>
        <v>216.36</v>
      </c>
      <c r="H209" s="44">
        <f t="shared" si="119"/>
        <v>216.36</v>
      </c>
      <c r="I209" s="44">
        <f t="shared" si="119"/>
        <v>216.36</v>
      </c>
      <c r="J209" s="44">
        <f t="shared" si="119"/>
        <v>216.36</v>
      </c>
      <c r="K209" s="44">
        <f t="shared" si="119"/>
        <v>216.36</v>
      </c>
      <c r="L209" s="44">
        <f t="shared" si="119"/>
        <v>216.36</v>
      </c>
      <c r="M209" s="44">
        <f t="shared" si="119"/>
        <v>216.36</v>
      </c>
      <c r="N209" s="44">
        <f t="shared" si="119"/>
        <v>216.36</v>
      </c>
      <c r="O209" s="44">
        <f t="shared" si="119"/>
        <v>216.36</v>
      </c>
      <c r="P209" s="44">
        <f t="shared" si="119"/>
        <v>216.36</v>
      </c>
      <c r="Q209" s="44">
        <f t="shared" si="119"/>
        <v>216.36</v>
      </c>
      <c r="R209" s="44">
        <f>$D$11</f>
        <v>216.36</v>
      </c>
      <c r="S209" s="44">
        <f t="shared" si="119"/>
        <v>216.36</v>
      </c>
      <c r="T209" s="44">
        <f t="shared" si="119"/>
        <v>216.36</v>
      </c>
      <c r="U209" s="44">
        <f t="shared" si="119"/>
        <v>216.36</v>
      </c>
      <c r="V209" s="44">
        <f t="shared" si="119"/>
        <v>216.36</v>
      </c>
      <c r="W209" s="44">
        <f t="shared" si="119"/>
        <v>216.36</v>
      </c>
      <c r="X209" s="44">
        <f t="shared" si="119"/>
        <v>216.36</v>
      </c>
      <c r="Y209" s="44">
        <f t="shared" si="119"/>
        <v>216.36</v>
      </c>
      <c r="Z209" s="44">
        <f t="shared" si="119"/>
        <v>216.36</v>
      </c>
      <c r="AA209" s="44">
        <f t="shared" si="119"/>
        <v>216.36</v>
      </c>
    </row>
    <row r="210" spans="1:27" ht="12.75" customHeight="1" x14ac:dyDescent="0.2">
      <c r="A210" s="90" t="s">
        <v>1047</v>
      </c>
      <c r="B210" s="28" t="str">
        <f>"11"&amp;"."&amp;$B$640&amp;"."&amp;$B$641</f>
        <v>11.04.2023</v>
      </c>
      <c r="C210" s="82" t="s">
        <v>76</v>
      </c>
      <c r="D210" s="83">
        <f>ROUND(((D211+D212+D214+D213)/1000),5)</f>
        <v>1.3568100000000001</v>
      </c>
      <c r="E210" s="83">
        <f>ROUND(((E211+E212+E214+E213)/1000),5)</f>
        <v>1.1830000000000001</v>
      </c>
      <c r="F210" s="83">
        <f>ROUND(((F211+F212+F214+F213)/1000),5)</f>
        <v>0.61419999999999997</v>
      </c>
      <c r="G210" s="83">
        <f t="shared" ref="G210:AA210" si="120">ROUND(((G211+G212+G214+G213)/1000),5)</f>
        <v>0.61516000000000004</v>
      </c>
      <c r="H210" s="83">
        <f t="shared" si="120"/>
        <v>0.63997999999999999</v>
      </c>
      <c r="I210" s="83">
        <f t="shared" si="120"/>
        <v>1.2984800000000001</v>
      </c>
      <c r="J210" s="83">
        <f t="shared" si="120"/>
        <v>1.4428000000000001</v>
      </c>
      <c r="K210" s="83">
        <f t="shared" si="120"/>
        <v>1.71139</v>
      </c>
      <c r="L210" s="83">
        <f t="shared" si="120"/>
        <v>1.93329</v>
      </c>
      <c r="M210" s="83">
        <f t="shared" si="120"/>
        <v>2.00562</v>
      </c>
      <c r="N210" s="83">
        <f t="shared" si="120"/>
        <v>2.00766</v>
      </c>
      <c r="O210" s="83">
        <f t="shared" si="120"/>
        <v>2.0959400000000001</v>
      </c>
      <c r="P210" s="83">
        <f t="shared" si="120"/>
        <v>2.0977700000000001</v>
      </c>
      <c r="Q210" s="83">
        <f t="shared" si="120"/>
        <v>2.08243</v>
      </c>
      <c r="R210" s="83">
        <f t="shared" si="120"/>
        <v>2.0592999999999999</v>
      </c>
      <c r="S210" s="83">
        <f t="shared" si="120"/>
        <v>1.9966900000000001</v>
      </c>
      <c r="T210" s="83">
        <f t="shared" si="120"/>
        <v>1.9615199999999999</v>
      </c>
      <c r="U210" s="83">
        <f t="shared" si="120"/>
        <v>1.9356199999999999</v>
      </c>
      <c r="V210" s="83">
        <f t="shared" si="120"/>
        <v>1.8851</v>
      </c>
      <c r="W210" s="83">
        <f t="shared" si="120"/>
        <v>1.9619899999999999</v>
      </c>
      <c r="X210" s="83">
        <f t="shared" si="120"/>
        <v>1.9796199999999999</v>
      </c>
      <c r="Y210" s="83">
        <f t="shared" si="120"/>
        <v>1.93503</v>
      </c>
      <c r="Z210" s="83">
        <f t="shared" si="120"/>
        <v>1.5062</v>
      </c>
      <c r="AA210" s="83">
        <f t="shared" si="120"/>
        <v>1.44597</v>
      </c>
    </row>
    <row r="211" spans="1:27" ht="12.75" customHeight="1" outlineLevel="1" x14ac:dyDescent="0.2">
      <c r="A211" s="91" t="s">
        <v>1048</v>
      </c>
      <c r="B211" s="63" t="s">
        <v>233</v>
      </c>
      <c r="C211" s="43" t="s">
        <v>79</v>
      </c>
      <c r="D211" s="44">
        <v>1021.19</v>
      </c>
      <c r="E211" s="44">
        <v>847.38</v>
      </c>
      <c r="F211" s="44">
        <v>278.58</v>
      </c>
      <c r="G211" s="44">
        <v>279.54000000000002</v>
      </c>
      <c r="H211" s="44">
        <v>304.36</v>
      </c>
      <c r="I211" s="44">
        <v>962.86</v>
      </c>
      <c r="J211" s="44">
        <v>1107.18</v>
      </c>
      <c r="K211" s="44">
        <v>1375.77</v>
      </c>
      <c r="L211" s="44">
        <v>1597.67</v>
      </c>
      <c r="M211" s="44">
        <v>1670</v>
      </c>
      <c r="N211" s="44">
        <v>1672.04</v>
      </c>
      <c r="O211" s="44">
        <v>1760.32</v>
      </c>
      <c r="P211" s="44">
        <v>1762.15</v>
      </c>
      <c r="Q211" s="44">
        <v>1746.81</v>
      </c>
      <c r="R211" s="44">
        <v>1723.68</v>
      </c>
      <c r="S211" s="44">
        <v>1661.07</v>
      </c>
      <c r="T211" s="44">
        <v>1625.9</v>
      </c>
      <c r="U211" s="44">
        <v>1600</v>
      </c>
      <c r="V211" s="44">
        <v>1549.48</v>
      </c>
      <c r="W211" s="44">
        <v>1626.37</v>
      </c>
      <c r="X211" s="44">
        <v>1644</v>
      </c>
      <c r="Y211" s="44">
        <v>1599.41</v>
      </c>
      <c r="Z211" s="44">
        <v>1170.58</v>
      </c>
      <c r="AA211" s="44">
        <v>1110.3499999999999</v>
      </c>
    </row>
    <row r="212" spans="1:27" ht="12.75" customHeight="1" outlineLevel="1" x14ac:dyDescent="0.2">
      <c r="A212" s="91" t="s">
        <v>1049</v>
      </c>
      <c r="B212" s="63" t="s">
        <v>90</v>
      </c>
      <c r="C212" s="43" t="s">
        <v>79</v>
      </c>
      <c r="D212" s="44">
        <f>$D$162</f>
        <v>113.12</v>
      </c>
      <c r="E212" s="44">
        <f>$D$162</f>
        <v>113.12</v>
      </c>
      <c r="F212" s="44">
        <f t="shared" ref="F212:AA212" si="121">$D$162</f>
        <v>113.12</v>
      </c>
      <c r="G212" s="44">
        <f t="shared" si="121"/>
        <v>113.12</v>
      </c>
      <c r="H212" s="44">
        <f t="shared" si="121"/>
        <v>113.12</v>
      </c>
      <c r="I212" s="44">
        <f t="shared" si="121"/>
        <v>113.12</v>
      </c>
      <c r="J212" s="44">
        <f t="shared" si="121"/>
        <v>113.12</v>
      </c>
      <c r="K212" s="44">
        <f t="shared" si="121"/>
        <v>113.12</v>
      </c>
      <c r="L212" s="44">
        <f t="shared" si="121"/>
        <v>113.12</v>
      </c>
      <c r="M212" s="44">
        <f t="shared" si="121"/>
        <v>113.12</v>
      </c>
      <c r="N212" s="44">
        <f t="shared" si="121"/>
        <v>113.12</v>
      </c>
      <c r="O212" s="44">
        <f t="shared" si="121"/>
        <v>113.12</v>
      </c>
      <c r="P212" s="44">
        <f t="shared" si="121"/>
        <v>113.12</v>
      </c>
      <c r="Q212" s="44">
        <f t="shared" si="121"/>
        <v>113.12</v>
      </c>
      <c r="R212" s="44">
        <f t="shared" si="121"/>
        <v>113.12</v>
      </c>
      <c r="S212" s="44">
        <f t="shared" si="121"/>
        <v>113.12</v>
      </c>
      <c r="T212" s="44">
        <f t="shared" si="121"/>
        <v>113.12</v>
      </c>
      <c r="U212" s="44">
        <f t="shared" si="121"/>
        <v>113.12</v>
      </c>
      <c r="V212" s="44">
        <f t="shared" si="121"/>
        <v>113.12</v>
      </c>
      <c r="W212" s="44">
        <f t="shared" si="121"/>
        <v>113.12</v>
      </c>
      <c r="X212" s="44">
        <f t="shared" si="121"/>
        <v>113.12</v>
      </c>
      <c r="Y212" s="44">
        <f t="shared" si="121"/>
        <v>113.12</v>
      </c>
      <c r="Z212" s="44">
        <f t="shared" si="121"/>
        <v>113.12</v>
      </c>
      <c r="AA212" s="44">
        <f t="shared" si="121"/>
        <v>113.12</v>
      </c>
    </row>
    <row r="213" spans="1:27" ht="12.75" customHeight="1" outlineLevel="1" x14ac:dyDescent="0.2">
      <c r="A213" s="91" t="s">
        <v>1050</v>
      </c>
      <c r="B213" s="63" t="s">
        <v>83</v>
      </c>
      <c r="C213" s="43" t="s">
        <v>79</v>
      </c>
      <c r="D213" s="44">
        <v>6.14</v>
      </c>
      <c r="E213" s="44">
        <v>6.14</v>
      </c>
      <c r="F213" s="44">
        <v>6.14</v>
      </c>
      <c r="G213" s="44">
        <v>6.14</v>
      </c>
      <c r="H213" s="44">
        <v>6.14</v>
      </c>
      <c r="I213" s="44">
        <v>6.14</v>
      </c>
      <c r="J213" s="44">
        <v>6.14</v>
      </c>
      <c r="K213" s="44">
        <v>6.14</v>
      </c>
      <c r="L213" s="44">
        <v>6.14</v>
      </c>
      <c r="M213" s="44">
        <v>6.14</v>
      </c>
      <c r="N213" s="44">
        <v>6.14</v>
      </c>
      <c r="O213" s="44">
        <v>6.14</v>
      </c>
      <c r="P213" s="44">
        <v>6.14</v>
      </c>
      <c r="Q213" s="44">
        <v>6.14</v>
      </c>
      <c r="R213" s="44">
        <v>6.14</v>
      </c>
      <c r="S213" s="44">
        <v>6.14</v>
      </c>
      <c r="T213" s="44">
        <v>6.14</v>
      </c>
      <c r="U213" s="44">
        <v>6.14</v>
      </c>
      <c r="V213" s="44">
        <v>6.14</v>
      </c>
      <c r="W213" s="44">
        <v>6.14</v>
      </c>
      <c r="X213" s="44">
        <v>6.14</v>
      </c>
      <c r="Y213" s="44">
        <v>6.14</v>
      </c>
      <c r="Z213" s="44">
        <v>6.14</v>
      </c>
      <c r="AA213" s="44">
        <v>6.14</v>
      </c>
    </row>
    <row r="214" spans="1:27" ht="12.75" customHeight="1" outlineLevel="1" x14ac:dyDescent="0.2">
      <c r="A214" s="91" t="s">
        <v>1051</v>
      </c>
      <c r="B214" s="63" t="s">
        <v>81</v>
      </c>
      <c r="C214" s="43" t="s">
        <v>79</v>
      </c>
      <c r="D214" s="44">
        <f>$D$11</f>
        <v>216.36</v>
      </c>
      <c r="E214" s="44">
        <f t="shared" ref="E214:AA214" si="122">$D$11</f>
        <v>216.36</v>
      </c>
      <c r="F214" s="44">
        <f t="shared" si="122"/>
        <v>216.36</v>
      </c>
      <c r="G214" s="44">
        <f t="shared" si="122"/>
        <v>216.36</v>
      </c>
      <c r="H214" s="44">
        <f t="shared" si="122"/>
        <v>216.36</v>
      </c>
      <c r="I214" s="44">
        <f t="shared" si="122"/>
        <v>216.36</v>
      </c>
      <c r="J214" s="44">
        <f t="shared" si="122"/>
        <v>216.36</v>
      </c>
      <c r="K214" s="44">
        <f t="shared" si="122"/>
        <v>216.36</v>
      </c>
      <c r="L214" s="44">
        <f t="shared" si="122"/>
        <v>216.36</v>
      </c>
      <c r="M214" s="44">
        <f t="shared" si="122"/>
        <v>216.36</v>
      </c>
      <c r="N214" s="44">
        <f t="shared" si="122"/>
        <v>216.36</v>
      </c>
      <c r="O214" s="44">
        <f t="shared" si="122"/>
        <v>216.36</v>
      </c>
      <c r="P214" s="44">
        <f t="shared" si="122"/>
        <v>216.36</v>
      </c>
      <c r="Q214" s="44">
        <f t="shared" si="122"/>
        <v>216.36</v>
      </c>
      <c r="R214" s="44">
        <f>$D$11</f>
        <v>216.36</v>
      </c>
      <c r="S214" s="44">
        <f t="shared" si="122"/>
        <v>216.36</v>
      </c>
      <c r="T214" s="44">
        <f t="shared" si="122"/>
        <v>216.36</v>
      </c>
      <c r="U214" s="44">
        <f t="shared" si="122"/>
        <v>216.36</v>
      </c>
      <c r="V214" s="44">
        <f t="shared" si="122"/>
        <v>216.36</v>
      </c>
      <c r="W214" s="44">
        <f t="shared" si="122"/>
        <v>216.36</v>
      </c>
      <c r="X214" s="44">
        <f t="shared" si="122"/>
        <v>216.36</v>
      </c>
      <c r="Y214" s="44">
        <f t="shared" si="122"/>
        <v>216.36</v>
      </c>
      <c r="Z214" s="44">
        <f t="shared" si="122"/>
        <v>216.36</v>
      </c>
      <c r="AA214" s="44">
        <f t="shared" si="122"/>
        <v>216.36</v>
      </c>
    </row>
    <row r="215" spans="1:27" ht="12.75" customHeight="1" x14ac:dyDescent="0.2">
      <c r="A215" s="90" t="s">
        <v>1052</v>
      </c>
      <c r="B215" s="28" t="str">
        <f>"12"&amp;"."&amp;$B$640&amp;"."&amp;$B$641</f>
        <v>12.04.2023</v>
      </c>
      <c r="C215" s="82" t="s">
        <v>76</v>
      </c>
      <c r="D215" s="83">
        <f>ROUND(((D216+D217+D219+D218)/1000),5)</f>
        <v>1.40191</v>
      </c>
      <c r="E215" s="83">
        <f>ROUND(((E216+E217+E219+E218)/1000),5)</f>
        <v>1.1969799999999999</v>
      </c>
      <c r="F215" s="83">
        <f>ROUND(((F216+F217+F219+F218)/1000),5)</f>
        <v>0.60860000000000003</v>
      </c>
      <c r="G215" s="83">
        <f t="shared" ref="G215:AA215" si="123">ROUND(((G216+G217+G219+G218)/1000),5)</f>
        <v>0.61102000000000001</v>
      </c>
      <c r="H215" s="83">
        <f t="shared" si="123"/>
        <v>0.61590999999999996</v>
      </c>
      <c r="I215" s="83">
        <f t="shared" si="123"/>
        <v>1.0986800000000001</v>
      </c>
      <c r="J215" s="83">
        <f t="shared" si="123"/>
        <v>1.44723</v>
      </c>
      <c r="K215" s="83">
        <f t="shared" si="123"/>
        <v>1.6749000000000001</v>
      </c>
      <c r="L215" s="83">
        <f t="shared" si="123"/>
        <v>1.97251</v>
      </c>
      <c r="M215" s="83">
        <f t="shared" si="123"/>
        <v>2.1391800000000001</v>
      </c>
      <c r="N215" s="83">
        <f t="shared" si="123"/>
        <v>2.1547700000000001</v>
      </c>
      <c r="O215" s="83">
        <f t="shared" si="123"/>
        <v>2.2366199999999998</v>
      </c>
      <c r="P215" s="83">
        <f t="shared" si="123"/>
        <v>2.24892</v>
      </c>
      <c r="Q215" s="83">
        <f t="shared" si="123"/>
        <v>2.2480199999999999</v>
      </c>
      <c r="R215" s="83">
        <f t="shared" si="123"/>
        <v>2.2482899999999999</v>
      </c>
      <c r="S215" s="83">
        <f t="shared" si="123"/>
        <v>2.22485</v>
      </c>
      <c r="T215" s="83">
        <f t="shared" si="123"/>
        <v>2.16398</v>
      </c>
      <c r="U215" s="83">
        <f t="shared" si="123"/>
        <v>2.1122299999999998</v>
      </c>
      <c r="V215" s="83">
        <f t="shared" si="123"/>
        <v>2.0434399999999999</v>
      </c>
      <c r="W215" s="83">
        <f t="shared" si="123"/>
        <v>2.2558199999999999</v>
      </c>
      <c r="X215" s="83">
        <f t="shared" si="123"/>
        <v>2.1590699999999998</v>
      </c>
      <c r="Y215" s="83">
        <f t="shared" si="123"/>
        <v>1.7673700000000001</v>
      </c>
      <c r="Z215" s="83">
        <f t="shared" si="123"/>
        <v>1.57589</v>
      </c>
      <c r="AA215" s="83">
        <f t="shared" si="123"/>
        <v>1.5088299999999999</v>
      </c>
    </row>
    <row r="216" spans="1:27" ht="12.75" customHeight="1" outlineLevel="1" x14ac:dyDescent="0.2">
      <c r="A216" s="91" t="s">
        <v>1053</v>
      </c>
      <c r="B216" s="63" t="s">
        <v>233</v>
      </c>
      <c r="C216" s="43" t="s">
        <v>79</v>
      </c>
      <c r="D216" s="44">
        <v>1066.29</v>
      </c>
      <c r="E216" s="44">
        <v>861.36</v>
      </c>
      <c r="F216" s="44">
        <v>272.98</v>
      </c>
      <c r="G216" s="44">
        <v>275.39999999999998</v>
      </c>
      <c r="H216" s="44">
        <v>280.29000000000002</v>
      </c>
      <c r="I216" s="44">
        <v>763.06</v>
      </c>
      <c r="J216" s="44">
        <v>1111.6099999999999</v>
      </c>
      <c r="K216" s="44">
        <v>1339.28</v>
      </c>
      <c r="L216" s="44">
        <v>1636.89</v>
      </c>
      <c r="M216" s="44">
        <v>1803.56</v>
      </c>
      <c r="N216" s="44">
        <v>1819.15</v>
      </c>
      <c r="O216" s="44">
        <v>1901</v>
      </c>
      <c r="P216" s="44">
        <v>1913.3</v>
      </c>
      <c r="Q216" s="44">
        <v>1912.4</v>
      </c>
      <c r="R216" s="44">
        <v>1912.67</v>
      </c>
      <c r="S216" s="44">
        <v>1889.23</v>
      </c>
      <c r="T216" s="44">
        <v>1828.36</v>
      </c>
      <c r="U216" s="44">
        <v>1776.61</v>
      </c>
      <c r="V216" s="44">
        <v>1707.82</v>
      </c>
      <c r="W216" s="44">
        <v>1920.2</v>
      </c>
      <c r="X216" s="44">
        <v>1823.45</v>
      </c>
      <c r="Y216" s="44">
        <v>1431.75</v>
      </c>
      <c r="Z216" s="44">
        <v>1240.27</v>
      </c>
      <c r="AA216" s="44">
        <v>1173.21</v>
      </c>
    </row>
    <row r="217" spans="1:27" ht="12.75" customHeight="1" outlineLevel="1" x14ac:dyDescent="0.2">
      <c r="A217" s="91" t="s">
        <v>1054</v>
      </c>
      <c r="B217" s="63" t="s">
        <v>90</v>
      </c>
      <c r="C217" s="43" t="s">
        <v>79</v>
      </c>
      <c r="D217" s="44">
        <f>$D$162</f>
        <v>113.12</v>
      </c>
      <c r="E217" s="44">
        <f>$D$162</f>
        <v>113.12</v>
      </c>
      <c r="F217" s="44">
        <f t="shared" ref="F217:AA217" si="124">$D$162</f>
        <v>113.12</v>
      </c>
      <c r="G217" s="44">
        <f t="shared" si="124"/>
        <v>113.12</v>
      </c>
      <c r="H217" s="44">
        <f t="shared" si="124"/>
        <v>113.12</v>
      </c>
      <c r="I217" s="44">
        <f t="shared" si="124"/>
        <v>113.12</v>
      </c>
      <c r="J217" s="44">
        <f t="shared" si="124"/>
        <v>113.12</v>
      </c>
      <c r="K217" s="44">
        <f t="shared" si="124"/>
        <v>113.12</v>
      </c>
      <c r="L217" s="44">
        <f t="shared" si="124"/>
        <v>113.12</v>
      </c>
      <c r="M217" s="44">
        <f t="shared" si="124"/>
        <v>113.12</v>
      </c>
      <c r="N217" s="44">
        <f t="shared" si="124"/>
        <v>113.12</v>
      </c>
      <c r="O217" s="44">
        <f t="shared" si="124"/>
        <v>113.12</v>
      </c>
      <c r="P217" s="44">
        <f t="shared" si="124"/>
        <v>113.12</v>
      </c>
      <c r="Q217" s="44">
        <f t="shared" si="124"/>
        <v>113.12</v>
      </c>
      <c r="R217" s="44">
        <f t="shared" si="124"/>
        <v>113.12</v>
      </c>
      <c r="S217" s="44">
        <f t="shared" si="124"/>
        <v>113.12</v>
      </c>
      <c r="T217" s="44">
        <f t="shared" si="124"/>
        <v>113.12</v>
      </c>
      <c r="U217" s="44">
        <f t="shared" si="124"/>
        <v>113.12</v>
      </c>
      <c r="V217" s="44">
        <f t="shared" si="124"/>
        <v>113.12</v>
      </c>
      <c r="W217" s="44">
        <f t="shared" si="124"/>
        <v>113.12</v>
      </c>
      <c r="X217" s="44">
        <f t="shared" si="124"/>
        <v>113.12</v>
      </c>
      <c r="Y217" s="44">
        <f t="shared" si="124"/>
        <v>113.12</v>
      </c>
      <c r="Z217" s="44">
        <f t="shared" si="124"/>
        <v>113.12</v>
      </c>
      <c r="AA217" s="44">
        <f t="shared" si="124"/>
        <v>113.12</v>
      </c>
    </row>
    <row r="218" spans="1:27" ht="12.75" customHeight="1" outlineLevel="1" x14ac:dyDescent="0.2">
      <c r="A218" s="91" t="s">
        <v>1055</v>
      </c>
      <c r="B218" s="63" t="s">
        <v>83</v>
      </c>
      <c r="C218" s="43" t="s">
        <v>79</v>
      </c>
      <c r="D218" s="44">
        <v>6.14</v>
      </c>
      <c r="E218" s="44">
        <v>6.14</v>
      </c>
      <c r="F218" s="44">
        <v>6.14</v>
      </c>
      <c r="G218" s="44">
        <v>6.14</v>
      </c>
      <c r="H218" s="44">
        <v>6.14</v>
      </c>
      <c r="I218" s="44">
        <v>6.14</v>
      </c>
      <c r="J218" s="44">
        <v>6.14</v>
      </c>
      <c r="K218" s="44">
        <v>6.14</v>
      </c>
      <c r="L218" s="44">
        <v>6.14</v>
      </c>
      <c r="M218" s="44">
        <v>6.14</v>
      </c>
      <c r="N218" s="44">
        <v>6.14</v>
      </c>
      <c r="O218" s="44">
        <v>6.14</v>
      </c>
      <c r="P218" s="44">
        <v>6.14</v>
      </c>
      <c r="Q218" s="44">
        <v>6.14</v>
      </c>
      <c r="R218" s="44">
        <v>6.14</v>
      </c>
      <c r="S218" s="44">
        <v>6.14</v>
      </c>
      <c r="T218" s="44">
        <v>6.14</v>
      </c>
      <c r="U218" s="44">
        <v>6.14</v>
      </c>
      <c r="V218" s="44">
        <v>6.14</v>
      </c>
      <c r="W218" s="44">
        <v>6.14</v>
      </c>
      <c r="X218" s="44">
        <v>6.14</v>
      </c>
      <c r="Y218" s="44">
        <v>6.14</v>
      </c>
      <c r="Z218" s="44">
        <v>6.14</v>
      </c>
      <c r="AA218" s="44">
        <v>6.14</v>
      </c>
    </row>
    <row r="219" spans="1:27" ht="12.75" customHeight="1" outlineLevel="1" x14ac:dyDescent="0.2">
      <c r="A219" s="91" t="s">
        <v>1056</v>
      </c>
      <c r="B219" s="63" t="s">
        <v>81</v>
      </c>
      <c r="C219" s="43" t="s">
        <v>79</v>
      </c>
      <c r="D219" s="44">
        <f>$D$11</f>
        <v>216.36</v>
      </c>
      <c r="E219" s="44">
        <f t="shared" ref="E219:AA219" si="125">$D$11</f>
        <v>216.36</v>
      </c>
      <c r="F219" s="44">
        <f t="shared" si="125"/>
        <v>216.36</v>
      </c>
      <c r="G219" s="44">
        <f t="shared" si="125"/>
        <v>216.36</v>
      </c>
      <c r="H219" s="44">
        <f t="shared" si="125"/>
        <v>216.36</v>
      </c>
      <c r="I219" s="44">
        <f t="shared" si="125"/>
        <v>216.36</v>
      </c>
      <c r="J219" s="44">
        <f t="shared" si="125"/>
        <v>216.36</v>
      </c>
      <c r="K219" s="44">
        <f t="shared" si="125"/>
        <v>216.36</v>
      </c>
      <c r="L219" s="44">
        <f t="shared" si="125"/>
        <v>216.36</v>
      </c>
      <c r="M219" s="44">
        <f t="shared" si="125"/>
        <v>216.36</v>
      </c>
      <c r="N219" s="44">
        <f t="shared" si="125"/>
        <v>216.36</v>
      </c>
      <c r="O219" s="44">
        <f t="shared" si="125"/>
        <v>216.36</v>
      </c>
      <c r="P219" s="44">
        <f t="shared" si="125"/>
        <v>216.36</v>
      </c>
      <c r="Q219" s="44">
        <f t="shared" si="125"/>
        <v>216.36</v>
      </c>
      <c r="R219" s="44">
        <f>$D$11</f>
        <v>216.36</v>
      </c>
      <c r="S219" s="44">
        <f t="shared" si="125"/>
        <v>216.36</v>
      </c>
      <c r="T219" s="44">
        <f t="shared" si="125"/>
        <v>216.36</v>
      </c>
      <c r="U219" s="44">
        <f t="shared" si="125"/>
        <v>216.36</v>
      </c>
      <c r="V219" s="44">
        <f t="shared" si="125"/>
        <v>216.36</v>
      </c>
      <c r="W219" s="44">
        <f t="shared" si="125"/>
        <v>216.36</v>
      </c>
      <c r="X219" s="44">
        <f t="shared" si="125"/>
        <v>216.36</v>
      </c>
      <c r="Y219" s="44">
        <f t="shared" si="125"/>
        <v>216.36</v>
      </c>
      <c r="Z219" s="44">
        <f t="shared" si="125"/>
        <v>216.36</v>
      </c>
      <c r="AA219" s="44">
        <f t="shared" si="125"/>
        <v>216.36</v>
      </c>
    </row>
    <row r="220" spans="1:27" ht="12.75" customHeight="1" x14ac:dyDescent="0.2">
      <c r="A220" s="90" t="s">
        <v>1057</v>
      </c>
      <c r="B220" s="28" t="str">
        <f>"13"&amp;"."&amp;$B$640&amp;"."&amp;$B$641</f>
        <v>13.04.2023</v>
      </c>
      <c r="C220" s="82" t="s">
        <v>76</v>
      </c>
      <c r="D220" s="83">
        <f>ROUND(((D221+D222+D224+D223)/1000),5)</f>
        <v>1.4716400000000001</v>
      </c>
      <c r="E220" s="83">
        <f>ROUND(((E221+E222+E224+E223)/1000),5)</f>
        <v>1.4256200000000001</v>
      </c>
      <c r="F220" s="83">
        <f>ROUND(((F221+F222+F224+F223)/1000),5)</f>
        <v>1.3949800000000001</v>
      </c>
      <c r="G220" s="83">
        <f t="shared" ref="G220:AA220" si="126">ROUND(((G221+G222+G224+G223)/1000),5)</f>
        <v>1.3939299999999999</v>
      </c>
      <c r="H220" s="83">
        <f t="shared" si="126"/>
        <v>1.3954</v>
      </c>
      <c r="I220" s="83">
        <f t="shared" si="126"/>
        <v>1.4034199999999999</v>
      </c>
      <c r="J220" s="83">
        <f t="shared" si="126"/>
        <v>1.57361</v>
      </c>
      <c r="K220" s="83">
        <f t="shared" si="126"/>
        <v>1.9261699999999999</v>
      </c>
      <c r="L220" s="83">
        <f t="shared" si="126"/>
        <v>2.09965</v>
      </c>
      <c r="M220" s="83">
        <f t="shared" si="126"/>
        <v>2.0947100000000001</v>
      </c>
      <c r="N220" s="83">
        <f t="shared" si="126"/>
        <v>2.2362299999999999</v>
      </c>
      <c r="O220" s="83">
        <f t="shared" si="126"/>
        <v>2.2989799999999998</v>
      </c>
      <c r="P220" s="83">
        <f t="shared" si="126"/>
        <v>2.24884</v>
      </c>
      <c r="Q220" s="83">
        <f t="shared" si="126"/>
        <v>2.2987500000000001</v>
      </c>
      <c r="R220" s="83">
        <f t="shared" si="126"/>
        <v>2.2965900000000001</v>
      </c>
      <c r="S220" s="83">
        <f t="shared" si="126"/>
        <v>2.2882799999999999</v>
      </c>
      <c r="T220" s="83">
        <f t="shared" si="126"/>
        <v>2.2444600000000001</v>
      </c>
      <c r="U220" s="83">
        <f t="shared" si="126"/>
        <v>2.0902400000000001</v>
      </c>
      <c r="V220" s="83">
        <f t="shared" si="126"/>
        <v>2.0718700000000001</v>
      </c>
      <c r="W220" s="83">
        <f t="shared" si="126"/>
        <v>2.1316299999999999</v>
      </c>
      <c r="X220" s="83">
        <f t="shared" si="126"/>
        <v>2.2365400000000002</v>
      </c>
      <c r="Y220" s="83">
        <f t="shared" si="126"/>
        <v>2.0909800000000001</v>
      </c>
      <c r="Z220" s="83">
        <f t="shared" si="126"/>
        <v>1.54592</v>
      </c>
      <c r="AA220" s="83">
        <f t="shared" si="126"/>
        <v>1.4187000000000001</v>
      </c>
    </row>
    <row r="221" spans="1:27" ht="12.75" customHeight="1" outlineLevel="1" x14ac:dyDescent="0.2">
      <c r="A221" s="91" t="s">
        <v>1058</v>
      </c>
      <c r="B221" s="63" t="s">
        <v>233</v>
      </c>
      <c r="C221" s="43" t="s">
        <v>79</v>
      </c>
      <c r="D221" s="44">
        <v>1136.02</v>
      </c>
      <c r="E221" s="44">
        <v>1090</v>
      </c>
      <c r="F221" s="44">
        <v>1059.3599999999999</v>
      </c>
      <c r="G221" s="44">
        <v>1058.31</v>
      </c>
      <c r="H221" s="44">
        <v>1059.78</v>
      </c>
      <c r="I221" s="44">
        <v>1067.8</v>
      </c>
      <c r="J221" s="44">
        <v>1237.99</v>
      </c>
      <c r="K221" s="44">
        <v>1590.55</v>
      </c>
      <c r="L221" s="44">
        <v>1764.03</v>
      </c>
      <c r="M221" s="44">
        <v>1759.09</v>
      </c>
      <c r="N221" s="44">
        <v>1900.61</v>
      </c>
      <c r="O221" s="44">
        <v>1963.36</v>
      </c>
      <c r="P221" s="44">
        <v>1913.22</v>
      </c>
      <c r="Q221" s="44">
        <v>1963.13</v>
      </c>
      <c r="R221" s="44">
        <v>1960.97</v>
      </c>
      <c r="S221" s="44">
        <v>1952.66</v>
      </c>
      <c r="T221" s="44">
        <v>1908.84</v>
      </c>
      <c r="U221" s="44">
        <v>1754.62</v>
      </c>
      <c r="V221" s="44">
        <v>1736.25</v>
      </c>
      <c r="W221" s="44">
        <v>1796.01</v>
      </c>
      <c r="X221" s="44">
        <v>1900.92</v>
      </c>
      <c r="Y221" s="44">
        <v>1755.36</v>
      </c>
      <c r="Z221" s="44">
        <v>1210.3</v>
      </c>
      <c r="AA221" s="44">
        <v>1083.08</v>
      </c>
    </row>
    <row r="222" spans="1:27" ht="12.75" customHeight="1" outlineLevel="1" x14ac:dyDescent="0.2">
      <c r="A222" s="91" t="s">
        <v>1059</v>
      </c>
      <c r="B222" s="63" t="s">
        <v>90</v>
      </c>
      <c r="C222" s="43" t="s">
        <v>79</v>
      </c>
      <c r="D222" s="44">
        <f>$D$162</f>
        <v>113.12</v>
      </c>
      <c r="E222" s="44">
        <f>$D$162</f>
        <v>113.12</v>
      </c>
      <c r="F222" s="44">
        <f t="shared" ref="F222:AA222" si="127">$D$162</f>
        <v>113.12</v>
      </c>
      <c r="G222" s="44">
        <f t="shared" si="127"/>
        <v>113.12</v>
      </c>
      <c r="H222" s="44">
        <f t="shared" si="127"/>
        <v>113.12</v>
      </c>
      <c r="I222" s="44">
        <f t="shared" si="127"/>
        <v>113.12</v>
      </c>
      <c r="J222" s="44">
        <f t="shared" si="127"/>
        <v>113.12</v>
      </c>
      <c r="K222" s="44">
        <f t="shared" si="127"/>
        <v>113.12</v>
      </c>
      <c r="L222" s="44">
        <f t="shared" si="127"/>
        <v>113.12</v>
      </c>
      <c r="M222" s="44">
        <f t="shared" si="127"/>
        <v>113.12</v>
      </c>
      <c r="N222" s="44">
        <f t="shared" si="127"/>
        <v>113.12</v>
      </c>
      <c r="O222" s="44">
        <f t="shared" si="127"/>
        <v>113.12</v>
      </c>
      <c r="P222" s="44">
        <f t="shared" si="127"/>
        <v>113.12</v>
      </c>
      <c r="Q222" s="44">
        <f t="shared" si="127"/>
        <v>113.12</v>
      </c>
      <c r="R222" s="44">
        <f t="shared" si="127"/>
        <v>113.12</v>
      </c>
      <c r="S222" s="44">
        <f t="shared" si="127"/>
        <v>113.12</v>
      </c>
      <c r="T222" s="44">
        <f t="shared" si="127"/>
        <v>113.12</v>
      </c>
      <c r="U222" s="44">
        <f t="shared" si="127"/>
        <v>113.12</v>
      </c>
      <c r="V222" s="44">
        <f t="shared" si="127"/>
        <v>113.12</v>
      </c>
      <c r="W222" s="44">
        <f t="shared" si="127"/>
        <v>113.12</v>
      </c>
      <c r="X222" s="44">
        <f t="shared" si="127"/>
        <v>113.12</v>
      </c>
      <c r="Y222" s="44">
        <f t="shared" si="127"/>
        <v>113.12</v>
      </c>
      <c r="Z222" s="44">
        <f t="shared" si="127"/>
        <v>113.12</v>
      </c>
      <c r="AA222" s="44">
        <f t="shared" si="127"/>
        <v>113.12</v>
      </c>
    </row>
    <row r="223" spans="1:27" ht="12.75" customHeight="1" outlineLevel="1" x14ac:dyDescent="0.2">
      <c r="A223" s="91" t="s">
        <v>1060</v>
      </c>
      <c r="B223" s="63" t="s">
        <v>83</v>
      </c>
      <c r="C223" s="43" t="s">
        <v>79</v>
      </c>
      <c r="D223" s="44">
        <v>6.14</v>
      </c>
      <c r="E223" s="44">
        <v>6.14</v>
      </c>
      <c r="F223" s="44">
        <v>6.14</v>
      </c>
      <c r="G223" s="44">
        <v>6.14</v>
      </c>
      <c r="H223" s="44">
        <v>6.14</v>
      </c>
      <c r="I223" s="44">
        <v>6.14</v>
      </c>
      <c r="J223" s="44">
        <v>6.14</v>
      </c>
      <c r="K223" s="44">
        <v>6.14</v>
      </c>
      <c r="L223" s="44">
        <v>6.14</v>
      </c>
      <c r="M223" s="44">
        <v>6.14</v>
      </c>
      <c r="N223" s="44">
        <v>6.14</v>
      </c>
      <c r="O223" s="44">
        <v>6.14</v>
      </c>
      <c r="P223" s="44">
        <v>6.14</v>
      </c>
      <c r="Q223" s="44">
        <v>6.14</v>
      </c>
      <c r="R223" s="44">
        <v>6.14</v>
      </c>
      <c r="S223" s="44">
        <v>6.14</v>
      </c>
      <c r="T223" s="44">
        <v>6.14</v>
      </c>
      <c r="U223" s="44">
        <v>6.14</v>
      </c>
      <c r="V223" s="44">
        <v>6.14</v>
      </c>
      <c r="W223" s="44">
        <v>6.14</v>
      </c>
      <c r="X223" s="44">
        <v>6.14</v>
      </c>
      <c r="Y223" s="44">
        <v>6.14</v>
      </c>
      <c r="Z223" s="44">
        <v>6.14</v>
      </c>
      <c r="AA223" s="44">
        <v>6.14</v>
      </c>
    </row>
    <row r="224" spans="1:27" ht="12.75" customHeight="1" outlineLevel="1" x14ac:dyDescent="0.2">
      <c r="A224" s="91" t="s">
        <v>1061</v>
      </c>
      <c r="B224" s="63" t="s">
        <v>81</v>
      </c>
      <c r="C224" s="43" t="s">
        <v>79</v>
      </c>
      <c r="D224" s="44">
        <f>$D$11</f>
        <v>216.36</v>
      </c>
      <c r="E224" s="44">
        <f t="shared" ref="E224:AA224" si="128">$D$11</f>
        <v>216.36</v>
      </c>
      <c r="F224" s="44">
        <f t="shared" si="128"/>
        <v>216.36</v>
      </c>
      <c r="G224" s="44">
        <f t="shared" si="128"/>
        <v>216.36</v>
      </c>
      <c r="H224" s="44">
        <f t="shared" si="128"/>
        <v>216.36</v>
      </c>
      <c r="I224" s="44">
        <f t="shared" si="128"/>
        <v>216.36</v>
      </c>
      <c r="J224" s="44">
        <f t="shared" si="128"/>
        <v>216.36</v>
      </c>
      <c r="K224" s="44">
        <f t="shared" si="128"/>
        <v>216.36</v>
      </c>
      <c r="L224" s="44">
        <f t="shared" si="128"/>
        <v>216.36</v>
      </c>
      <c r="M224" s="44">
        <f t="shared" si="128"/>
        <v>216.36</v>
      </c>
      <c r="N224" s="44">
        <f t="shared" si="128"/>
        <v>216.36</v>
      </c>
      <c r="O224" s="44">
        <f t="shared" si="128"/>
        <v>216.36</v>
      </c>
      <c r="P224" s="44">
        <f t="shared" si="128"/>
        <v>216.36</v>
      </c>
      <c r="Q224" s="44">
        <f t="shared" si="128"/>
        <v>216.36</v>
      </c>
      <c r="R224" s="44">
        <f>$D$11</f>
        <v>216.36</v>
      </c>
      <c r="S224" s="44">
        <f t="shared" si="128"/>
        <v>216.36</v>
      </c>
      <c r="T224" s="44">
        <f t="shared" si="128"/>
        <v>216.36</v>
      </c>
      <c r="U224" s="44">
        <f t="shared" si="128"/>
        <v>216.36</v>
      </c>
      <c r="V224" s="44">
        <f t="shared" si="128"/>
        <v>216.36</v>
      </c>
      <c r="W224" s="44">
        <f t="shared" si="128"/>
        <v>216.36</v>
      </c>
      <c r="X224" s="44">
        <f t="shared" si="128"/>
        <v>216.36</v>
      </c>
      <c r="Y224" s="44">
        <f t="shared" si="128"/>
        <v>216.36</v>
      </c>
      <c r="Z224" s="44">
        <f t="shared" si="128"/>
        <v>216.36</v>
      </c>
      <c r="AA224" s="44">
        <f t="shared" si="128"/>
        <v>216.36</v>
      </c>
    </row>
    <row r="225" spans="1:27" ht="12.75" customHeight="1" x14ac:dyDescent="0.2">
      <c r="A225" s="90" t="s">
        <v>1062</v>
      </c>
      <c r="B225" s="28" t="str">
        <f>"14"&amp;"."&amp;$B$640&amp;"."&amp;$B$641</f>
        <v>14.04.2023</v>
      </c>
      <c r="C225" s="82" t="s">
        <v>76</v>
      </c>
      <c r="D225" s="83">
        <f>ROUND(((D226+D227+D229+D228)/1000),5)</f>
        <v>1.41886</v>
      </c>
      <c r="E225" s="83">
        <f>ROUND(((E226+E227+E229+E228)/1000),5)</f>
        <v>1.2655799999999999</v>
      </c>
      <c r="F225" s="83">
        <f>ROUND(((F226+F227+F229+F228)/1000),5)</f>
        <v>1.19886</v>
      </c>
      <c r="G225" s="83">
        <f t="shared" ref="G225:AA225" si="129">ROUND(((G226+G227+G229+G228)/1000),5)</f>
        <v>1.19885</v>
      </c>
      <c r="H225" s="83">
        <f t="shared" si="129"/>
        <v>1.2677099999999999</v>
      </c>
      <c r="I225" s="83">
        <f t="shared" si="129"/>
        <v>1.3650800000000001</v>
      </c>
      <c r="J225" s="83">
        <f t="shared" si="129"/>
        <v>1.57551</v>
      </c>
      <c r="K225" s="83">
        <f t="shared" si="129"/>
        <v>1.7596700000000001</v>
      </c>
      <c r="L225" s="83">
        <f t="shared" si="129"/>
        <v>1.98932</v>
      </c>
      <c r="M225" s="83">
        <f t="shared" si="129"/>
        <v>2.0335200000000002</v>
      </c>
      <c r="N225" s="83">
        <f t="shared" si="129"/>
        <v>2.0094500000000002</v>
      </c>
      <c r="O225" s="83">
        <f t="shared" si="129"/>
        <v>2.06087</v>
      </c>
      <c r="P225" s="83">
        <f t="shared" si="129"/>
        <v>2.0184500000000001</v>
      </c>
      <c r="Q225" s="83">
        <f t="shared" si="129"/>
        <v>2.0213999999999999</v>
      </c>
      <c r="R225" s="83">
        <f t="shared" si="129"/>
        <v>2.0091899999999998</v>
      </c>
      <c r="S225" s="83">
        <f t="shared" si="129"/>
        <v>2.00074</v>
      </c>
      <c r="T225" s="83">
        <f t="shared" si="129"/>
        <v>1.99031</v>
      </c>
      <c r="U225" s="83">
        <f t="shared" si="129"/>
        <v>1.9480599999999999</v>
      </c>
      <c r="V225" s="83">
        <f t="shared" si="129"/>
        <v>1.9431400000000001</v>
      </c>
      <c r="W225" s="83">
        <f t="shared" si="129"/>
        <v>1.9971399999999999</v>
      </c>
      <c r="X225" s="83">
        <f t="shared" si="129"/>
        <v>2.01084</v>
      </c>
      <c r="Y225" s="83">
        <f t="shared" si="129"/>
        <v>2.0059300000000002</v>
      </c>
      <c r="Z225" s="83">
        <f t="shared" si="129"/>
        <v>1.7136</v>
      </c>
      <c r="AA225" s="83">
        <f t="shared" si="129"/>
        <v>1.5065</v>
      </c>
    </row>
    <row r="226" spans="1:27" ht="12.75" customHeight="1" outlineLevel="1" x14ac:dyDescent="0.2">
      <c r="A226" s="91" t="s">
        <v>1063</v>
      </c>
      <c r="B226" s="63" t="s">
        <v>233</v>
      </c>
      <c r="C226" s="43" t="s">
        <v>79</v>
      </c>
      <c r="D226" s="44">
        <v>1083.24</v>
      </c>
      <c r="E226" s="44">
        <v>929.96</v>
      </c>
      <c r="F226" s="44">
        <v>863.24</v>
      </c>
      <c r="G226" s="44">
        <v>863.23</v>
      </c>
      <c r="H226" s="44">
        <v>932.09</v>
      </c>
      <c r="I226" s="44">
        <v>1029.46</v>
      </c>
      <c r="J226" s="44">
        <v>1239.8900000000001</v>
      </c>
      <c r="K226" s="44">
        <v>1424.05</v>
      </c>
      <c r="L226" s="44">
        <v>1653.7</v>
      </c>
      <c r="M226" s="44">
        <v>1697.9</v>
      </c>
      <c r="N226" s="44">
        <v>1673.83</v>
      </c>
      <c r="O226" s="44">
        <v>1725.25</v>
      </c>
      <c r="P226" s="44">
        <v>1682.83</v>
      </c>
      <c r="Q226" s="44">
        <v>1685.78</v>
      </c>
      <c r="R226" s="44">
        <v>1673.57</v>
      </c>
      <c r="S226" s="44">
        <v>1665.12</v>
      </c>
      <c r="T226" s="44">
        <v>1654.69</v>
      </c>
      <c r="U226" s="44">
        <v>1612.44</v>
      </c>
      <c r="V226" s="44">
        <v>1607.52</v>
      </c>
      <c r="W226" s="44">
        <v>1661.52</v>
      </c>
      <c r="X226" s="44">
        <v>1675.22</v>
      </c>
      <c r="Y226" s="44">
        <v>1670.31</v>
      </c>
      <c r="Z226" s="44">
        <v>1377.98</v>
      </c>
      <c r="AA226" s="44">
        <v>1170.8800000000001</v>
      </c>
    </row>
    <row r="227" spans="1:27" ht="12.75" customHeight="1" outlineLevel="1" x14ac:dyDescent="0.2">
      <c r="A227" s="91" t="s">
        <v>1064</v>
      </c>
      <c r="B227" s="63" t="s">
        <v>90</v>
      </c>
      <c r="C227" s="43" t="s">
        <v>79</v>
      </c>
      <c r="D227" s="44">
        <f>$D$162</f>
        <v>113.12</v>
      </c>
      <c r="E227" s="44">
        <f>$D$162</f>
        <v>113.12</v>
      </c>
      <c r="F227" s="44">
        <f t="shared" ref="F227:AA227" si="130">$D$162</f>
        <v>113.12</v>
      </c>
      <c r="G227" s="44">
        <f t="shared" si="130"/>
        <v>113.12</v>
      </c>
      <c r="H227" s="44">
        <f t="shared" si="130"/>
        <v>113.12</v>
      </c>
      <c r="I227" s="44">
        <f t="shared" si="130"/>
        <v>113.12</v>
      </c>
      <c r="J227" s="44">
        <f t="shared" si="130"/>
        <v>113.12</v>
      </c>
      <c r="K227" s="44">
        <f t="shared" si="130"/>
        <v>113.12</v>
      </c>
      <c r="L227" s="44">
        <f t="shared" si="130"/>
        <v>113.12</v>
      </c>
      <c r="M227" s="44">
        <f t="shared" si="130"/>
        <v>113.12</v>
      </c>
      <c r="N227" s="44">
        <f t="shared" si="130"/>
        <v>113.12</v>
      </c>
      <c r="O227" s="44">
        <f t="shared" si="130"/>
        <v>113.12</v>
      </c>
      <c r="P227" s="44">
        <f t="shared" si="130"/>
        <v>113.12</v>
      </c>
      <c r="Q227" s="44">
        <f t="shared" si="130"/>
        <v>113.12</v>
      </c>
      <c r="R227" s="44">
        <f t="shared" si="130"/>
        <v>113.12</v>
      </c>
      <c r="S227" s="44">
        <f t="shared" si="130"/>
        <v>113.12</v>
      </c>
      <c r="T227" s="44">
        <f t="shared" si="130"/>
        <v>113.12</v>
      </c>
      <c r="U227" s="44">
        <f t="shared" si="130"/>
        <v>113.12</v>
      </c>
      <c r="V227" s="44">
        <f t="shared" si="130"/>
        <v>113.12</v>
      </c>
      <c r="W227" s="44">
        <f t="shared" si="130"/>
        <v>113.12</v>
      </c>
      <c r="X227" s="44">
        <f t="shared" si="130"/>
        <v>113.12</v>
      </c>
      <c r="Y227" s="44">
        <f t="shared" si="130"/>
        <v>113.12</v>
      </c>
      <c r="Z227" s="44">
        <f t="shared" si="130"/>
        <v>113.12</v>
      </c>
      <c r="AA227" s="44">
        <f t="shared" si="130"/>
        <v>113.12</v>
      </c>
    </row>
    <row r="228" spans="1:27" ht="12.75" customHeight="1" outlineLevel="1" x14ac:dyDescent="0.2">
      <c r="A228" s="91" t="s">
        <v>1065</v>
      </c>
      <c r="B228" s="63" t="s">
        <v>83</v>
      </c>
      <c r="C228" s="43" t="s">
        <v>79</v>
      </c>
      <c r="D228" s="44">
        <v>6.14</v>
      </c>
      <c r="E228" s="44">
        <v>6.14</v>
      </c>
      <c r="F228" s="44">
        <v>6.14</v>
      </c>
      <c r="G228" s="44">
        <v>6.14</v>
      </c>
      <c r="H228" s="44">
        <v>6.14</v>
      </c>
      <c r="I228" s="44">
        <v>6.14</v>
      </c>
      <c r="J228" s="44">
        <v>6.14</v>
      </c>
      <c r="K228" s="44">
        <v>6.14</v>
      </c>
      <c r="L228" s="44">
        <v>6.14</v>
      </c>
      <c r="M228" s="44">
        <v>6.14</v>
      </c>
      <c r="N228" s="44">
        <v>6.14</v>
      </c>
      <c r="O228" s="44">
        <v>6.14</v>
      </c>
      <c r="P228" s="44">
        <v>6.14</v>
      </c>
      <c r="Q228" s="44">
        <v>6.14</v>
      </c>
      <c r="R228" s="44">
        <v>6.14</v>
      </c>
      <c r="S228" s="44">
        <v>6.14</v>
      </c>
      <c r="T228" s="44">
        <v>6.14</v>
      </c>
      <c r="U228" s="44">
        <v>6.14</v>
      </c>
      <c r="V228" s="44">
        <v>6.14</v>
      </c>
      <c r="W228" s="44">
        <v>6.14</v>
      </c>
      <c r="X228" s="44">
        <v>6.14</v>
      </c>
      <c r="Y228" s="44">
        <v>6.14</v>
      </c>
      <c r="Z228" s="44">
        <v>6.14</v>
      </c>
      <c r="AA228" s="44">
        <v>6.14</v>
      </c>
    </row>
    <row r="229" spans="1:27" ht="12.75" customHeight="1" outlineLevel="1" x14ac:dyDescent="0.2">
      <c r="A229" s="91" t="s">
        <v>1066</v>
      </c>
      <c r="B229" s="63" t="s">
        <v>81</v>
      </c>
      <c r="C229" s="43" t="s">
        <v>79</v>
      </c>
      <c r="D229" s="44">
        <f>$D$11</f>
        <v>216.36</v>
      </c>
      <c r="E229" s="44">
        <f t="shared" ref="E229:AA229" si="131">$D$11</f>
        <v>216.36</v>
      </c>
      <c r="F229" s="44">
        <f t="shared" si="131"/>
        <v>216.36</v>
      </c>
      <c r="G229" s="44">
        <f t="shared" si="131"/>
        <v>216.36</v>
      </c>
      <c r="H229" s="44">
        <f t="shared" si="131"/>
        <v>216.36</v>
      </c>
      <c r="I229" s="44">
        <f t="shared" si="131"/>
        <v>216.36</v>
      </c>
      <c r="J229" s="44">
        <f t="shared" si="131"/>
        <v>216.36</v>
      </c>
      <c r="K229" s="44">
        <f t="shared" si="131"/>
        <v>216.36</v>
      </c>
      <c r="L229" s="44">
        <f t="shared" si="131"/>
        <v>216.36</v>
      </c>
      <c r="M229" s="44">
        <f t="shared" si="131"/>
        <v>216.36</v>
      </c>
      <c r="N229" s="44">
        <f t="shared" si="131"/>
        <v>216.36</v>
      </c>
      <c r="O229" s="44">
        <f t="shared" si="131"/>
        <v>216.36</v>
      </c>
      <c r="P229" s="44">
        <f t="shared" si="131"/>
        <v>216.36</v>
      </c>
      <c r="Q229" s="44">
        <f t="shared" si="131"/>
        <v>216.36</v>
      </c>
      <c r="R229" s="44">
        <f>$D$11</f>
        <v>216.36</v>
      </c>
      <c r="S229" s="44">
        <f t="shared" si="131"/>
        <v>216.36</v>
      </c>
      <c r="T229" s="44">
        <f t="shared" si="131"/>
        <v>216.36</v>
      </c>
      <c r="U229" s="44">
        <f t="shared" si="131"/>
        <v>216.36</v>
      </c>
      <c r="V229" s="44">
        <f t="shared" si="131"/>
        <v>216.36</v>
      </c>
      <c r="W229" s="44">
        <f t="shared" si="131"/>
        <v>216.36</v>
      </c>
      <c r="X229" s="44">
        <f t="shared" si="131"/>
        <v>216.36</v>
      </c>
      <c r="Y229" s="44">
        <f t="shared" si="131"/>
        <v>216.36</v>
      </c>
      <c r="Z229" s="44">
        <f t="shared" si="131"/>
        <v>216.36</v>
      </c>
      <c r="AA229" s="44">
        <f t="shared" si="131"/>
        <v>216.36</v>
      </c>
    </row>
    <row r="230" spans="1:27" ht="12.75" customHeight="1" x14ac:dyDescent="0.2">
      <c r="A230" s="90" t="s">
        <v>1067</v>
      </c>
      <c r="B230" s="28" t="str">
        <f>"15"&amp;"."&amp;$B$640&amp;"."&amp;$B$641</f>
        <v>15.04.2023</v>
      </c>
      <c r="C230" s="82" t="s">
        <v>76</v>
      </c>
      <c r="D230" s="83">
        <f>ROUND(((D231+D232+D234+D233)/1000),5)</f>
        <v>1.59076</v>
      </c>
      <c r="E230" s="83">
        <f>ROUND(((E231+E232+E234+E233)/1000),5)</f>
        <v>1.44852</v>
      </c>
      <c r="F230" s="83">
        <f>ROUND(((F231+F232+F234+F233)/1000),5)</f>
        <v>1.42675</v>
      </c>
      <c r="G230" s="83">
        <f t="shared" ref="G230:AA230" si="132">ROUND(((G231+G232+G234+G233)/1000),5)</f>
        <v>1.40934</v>
      </c>
      <c r="H230" s="83">
        <f t="shared" si="132"/>
        <v>1.4353499999999999</v>
      </c>
      <c r="I230" s="83">
        <f t="shared" si="132"/>
        <v>1.4402999999999999</v>
      </c>
      <c r="J230" s="83">
        <f t="shared" si="132"/>
        <v>1.5130399999999999</v>
      </c>
      <c r="K230" s="83">
        <f t="shared" si="132"/>
        <v>1.7144699999999999</v>
      </c>
      <c r="L230" s="83">
        <f t="shared" si="132"/>
        <v>2.1507999999999998</v>
      </c>
      <c r="M230" s="83">
        <f t="shared" si="132"/>
        <v>2.2350400000000001</v>
      </c>
      <c r="N230" s="83">
        <f t="shared" si="132"/>
        <v>2.2501199999999999</v>
      </c>
      <c r="O230" s="83">
        <f t="shared" si="132"/>
        <v>2.2842799999999999</v>
      </c>
      <c r="P230" s="83">
        <f t="shared" si="132"/>
        <v>2.2542</v>
      </c>
      <c r="Q230" s="83">
        <f t="shared" si="132"/>
        <v>2.24505</v>
      </c>
      <c r="R230" s="83">
        <f t="shared" si="132"/>
        <v>2.2046000000000001</v>
      </c>
      <c r="S230" s="83">
        <f t="shared" si="132"/>
        <v>2.1847799999999999</v>
      </c>
      <c r="T230" s="83">
        <f t="shared" si="132"/>
        <v>2.18079</v>
      </c>
      <c r="U230" s="83">
        <f t="shared" si="132"/>
        <v>2.1989700000000001</v>
      </c>
      <c r="V230" s="83">
        <f t="shared" si="132"/>
        <v>2.1580900000000001</v>
      </c>
      <c r="W230" s="83">
        <f t="shared" si="132"/>
        <v>2.24871</v>
      </c>
      <c r="X230" s="83">
        <f t="shared" si="132"/>
        <v>2.2498100000000001</v>
      </c>
      <c r="Y230" s="83">
        <f t="shared" si="132"/>
        <v>2.2374200000000002</v>
      </c>
      <c r="Z230" s="83">
        <f t="shared" si="132"/>
        <v>1.99376</v>
      </c>
      <c r="AA230" s="83">
        <f t="shared" si="132"/>
        <v>1.81406</v>
      </c>
    </row>
    <row r="231" spans="1:27" ht="12.75" customHeight="1" outlineLevel="1" x14ac:dyDescent="0.2">
      <c r="A231" s="91" t="s">
        <v>1068</v>
      </c>
      <c r="B231" s="63" t="s">
        <v>233</v>
      </c>
      <c r="C231" s="43" t="s">
        <v>79</v>
      </c>
      <c r="D231" s="44">
        <v>1255.1400000000001</v>
      </c>
      <c r="E231" s="44">
        <v>1112.9000000000001</v>
      </c>
      <c r="F231" s="44">
        <v>1091.1300000000001</v>
      </c>
      <c r="G231" s="44">
        <v>1073.72</v>
      </c>
      <c r="H231" s="44">
        <v>1099.73</v>
      </c>
      <c r="I231" s="44">
        <v>1104.68</v>
      </c>
      <c r="J231" s="44">
        <v>1177.42</v>
      </c>
      <c r="K231" s="44">
        <v>1378.85</v>
      </c>
      <c r="L231" s="44">
        <v>1815.18</v>
      </c>
      <c r="M231" s="44">
        <v>1899.42</v>
      </c>
      <c r="N231" s="44">
        <v>1914.5</v>
      </c>
      <c r="O231" s="44">
        <v>1948.66</v>
      </c>
      <c r="P231" s="44">
        <v>1918.58</v>
      </c>
      <c r="Q231" s="44">
        <v>1909.43</v>
      </c>
      <c r="R231" s="44">
        <v>1868.98</v>
      </c>
      <c r="S231" s="44">
        <v>1849.16</v>
      </c>
      <c r="T231" s="44">
        <v>1845.17</v>
      </c>
      <c r="U231" s="44">
        <v>1863.35</v>
      </c>
      <c r="V231" s="44">
        <v>1822.47</v>
      </c>
      <c r="W231" s="44">
        <v>1913.09</v>
      </c>
      <c r="X231" s="44">
        <v>1914.19</v>
      </c>
      <c r="Y231" s="44">
        <v>1901.8</v>
      </c>
      <c r="Z231" s="44">
        <v>1658.14</v>
      </c>
      <c r="AA231" s="44">
        <v>1478.44</v>
      </c>
    </row>
    <row r="232" spans="1:27" ht="12.75" customHeight="1" outlineLevel="1" x14ac:dyDescent="0.2">
      <c r="A232" s="91" t="s">
        <v>1069</v>
      </c>
      <c r="B232" s="63" t="s">
        <v>90</v>
      </c>
      <c r="C232" s="43" t="s">
        <v>79</v>
      </c>
      <c r="D232" s="44">
        <f>$D$162</f>
        <v>113.12</v>
      </c>
      <c r="E232" s="44">
        <f>$D$162</f>
        <v>113.12</v>
      </c>
      <c r="F232" s="44">
        <f t="shared" ref="F232:AA232" si="133">$D$162</f>
        <v>113.12</v>
      </c>
      <c r="G232" s="44">
        <f t="shared" si="133"/>
        <v>113.12</v>
      </c>
      <c r="H232" s="44">
        <f t="shared" si="133"/>
        <v>113.12</v>
      </c>
      <c r="I232" s="44">
        <f t="shared" si="133"/>
        <v>113.12</v>
      </c>
      <c r="J232" s="44">
        <f t="shared" si="133"/>
        <v>113.12</v>
      </c>
      <c r="K232" s="44">
        <f t="shared" si="133"/>
        <v>113.12</v>
      </c>
      <c r="L232" s="44">
        <f t="shared" si="133"/>
        <v>113.12</v>
      </c>
      <c r="M232" s="44">
        <f t="shared" si="133"/>
        <v>113.12</v>
      </c>
      <c r="N232" s="44">
        <f t="shared" si="133"/>
        <v>113.12</v>
      </c>
      <c r="O232" s="44">
        <f t="shared" si="133"/>
        <v>113.12</v>
      </c>
      <c r="P232" s="44">
        <f t="shared" si="133"/>
        <v>113.12</v>
      </c>
      <c r="Q232" s="44">
        <f t="shared" si="133"/>
        <v>113.12</v>
      </c>
      <c r="R232" s="44">
        <f t="shared" si="133"/>
        <v>113.12</v>
      </c>
      <c r="S232" s="44">
        <f t="shared" si="133"/>
        <v>113.12</v>
      </c>
      <c r="T232" s="44">
        <f t="shared" si="133"/>
        <v>113.12</v>
      </c>
      <c r="U232" s="44">
        <f t="shared" si="133"/>
        <v>113.12</v>
      </c>
      <c r="V232" s="44">
        <f t="shared" si="133"/>
        <v>113.12</v>
      </c>
      <c r="W232" s="44">
        <f t="shared" si="133"/>
        <v>113.12</v>
      </c>
      <c r="X232" s="44">
        <f t="shared" si="133"/>
        <v>113.12</v>
      </c>
      <c r="Y232" s="44">
        <f t="shared" si="133"/>
        <v>113.12</v>
      </c>
      <c r="Z232" s="44">
        <f t="shared" si="133"/>
        <v>113.12</v>
      </c>
      <c r="AA232" s="44">
        <f t="shared" si="133"/>
        <v>113.12</v>
      </c>
    </row>
    <row r="233" spans="1:27" ht="12.75" customHeight="1" outlineLevel="1" x14ac:dyDescent="0.2">
      <c r="A233" s="91" t="s">
        <v>1070</v>
      </c>
      <c r="B233" s="63" t="s">
        <v>83</v>
      </c>
      <c r="C233" s="43" t="s">
        <v>79</v>
      </c>
      <c r="D233" s="44">
        <v>6.14</v>
      </c>
      <c r="E233" s="44">
        <v>6.14</v>
      </c>
      <c r="F233" s="44">
        <v>6.14</v>
      </c>
      <c r="G233" s="44">
        <v>6.14</v>
      </c>
      <c r="H233" s="44">
        <v>6.14</v>
      </c>
      <c r="I233" s="44">
        <v>6.14</v>
      </c>
      <c r="J233" s="44">
        <v>6.14</v>
      </c>
      <c r="K233" s="44">
        <v>6.14</v>
      </c>
      <c r="L233" s="44">
        <v>6.14</v>
      </c>
      <c r="M233" s="44">
        <v>6.14</v>
      </c>
      <c r="N233" s="44">
        <v>6.14</v>
      </c>
      <c r="O233" s="44">
        <v>6.14</v>
      </c>
      <c r="P233" s="44">
        <v>6.14</v>
      </c>
      <c r="Q233" s="44">
        <v>6.14</v>
      </c>
      <c r="R233" s="44">
        <v>6.14</v>
      </c>
      <c r="S233" s="44">
        <v>6.14</v>
      </c>
      <c r="T233" s="44">
        <v>6.14</v>
      </c>
      <c r="U233" s="44">
        <v>6.14</v>
      </c>
      <c r="V233" s="44">
        <v>6.14</v>
      </c>
      <c r="W233" s="44">
        <v>6.14</v>
      </c>
      <c r="X233" s="44">
        <v>6.14</v>
      </c>
      <c r="Y233" s="44">
        <v>6.14</v>
      </c>
      <c r="Z233" s="44">
        <v>6.14</v>
      </c>
      <c r="AA233" s="44">
        <v>6.14</v>
      </c>
    </row>
    <row r="234" spans="1:27" ht="12.75" customHeight="1" outlineLevel="1" x14ac:dyDescent="0.2">
      <c r="A234" s="91" t="s">
        <v>1071</v>
      </c>
      <c r="B234" s="63" t="s">
        <v>81</v>
      </c>
      <c r="C234" s="43" t="s">
        <v>79</v>
      </c>
      <c r="D234" s="44">
        <f>$D$11</f>
        <v>216.36</v>
      </c>
      <c r="E234" s="44">
        <f t="shared" ref="E234:AA234" si="134">$D$11</f>
        <v>216.36</v>
      </c>
      <c r="F234" s="44">
        <f t="shared" si="134"/>
        <v>216.36</v>
      </c>
      <c r="G234" s="44">
        <f t="shared" si="134"/>
        <v>216.36</v>
      </c>
      <c r="H234" s="44">
        <f t="shared" si="134"/>
        <v>216.36</v>
      </c>
      <c r="I234" s="44">
        <f t="shared" si="134"/>
        <v>216.36</v>
      </c>
      <c r="J234" s="44">
        <f t="shared" si="134"/>
        <v>216.36</v>
      </c>
      <c r="K234" s="44">
        <f t="shared" si="134"/>
        <v>216.36</v>
      </c>
      <c r="L234" s="44">
        <f t="shared" si="134"/>
        <v>216.36</v>
      </c>
      <c r="M234" s="44">
        <f t="shared" si="134"/>
        <v>216.36</v>
      </c>
      <c r="N234" s="44">
        <f t="shared" si="134"/>
        <v>216.36</v>
      </c>
      <c r="O234" s="44">
        <f t="shared" si="134"/>
        <v>216.36</v>
      </c>
      <c r="P234" s="44">
        <f t="shared" si="134"/>
        <v>216.36</v>
      </c>
      <c r="Q234" s="44">
        <f t="shared" si="134"/>
        <v>216.36</v>
      </c>
      <c r="R234" s="44">
        <f>$D$11</f>
        <v>216.36</v>
      </c>
      <c r="S234" s="44">
        <f t="shared" si="134"/>
        <v>216.36</v>
      </c>
      <c r="T234" s="44">
        <f t="shared" si="134"/>
        <v>216.36</v>
      </c>
      <c r="U234" s="44">
        <f t="shared" si="134"/>
        <v>216.36</v>
      </c>
      <c r="V234" s="44">
        <f t="shared" si="134"/>
        <v>216.36</v>
      </c>
      <c r="W234" s="44">
        <f t="shared" si="134"/>
        <v>216.36</v>
      </c>
      <c r="X234" s="44">
        <f t="shared" si="134"/>
        <v>216.36</v>
      </c>
      <c r="Y234" s="44">
        <f t="shared" si="134"/>
        <v>216.36</v>
      </c>
      <c r="Z234" s="44">
        <f t="shared" si="134"/>
        <v>216.36</v>
      </c>
      <c r="AA234" s="44">
        <f t="shared" si="134"/>
        <v>216.36</v>
      </c>
    </row>
    <row r="235" spans="1:27" ht="12.75" customHeight="1" x14ac:dyDescent="0.2">
      <c r="A235" s="90" t="s">
        <v>1072</v>
      </c>
      <c r="B235" s="28" t="str">
        <f>"16"&amp;"."&amp;$B$640&amp;"."&amp;$B$641</f>
        <v>16.04.2023</v>
      </c>
      <c r="C235" s="82" t="s">
        <v>76</v>
      </c>
      <c r="D235" s="83">
        <f>ROUND(((D236+D237+D239+D238)/1000),5)</f>
        <v>1.62768</v>
      </c>
      <c r="E235" s="83">
        <f>ROUND(((E236+E237+E239+E238)/1000),5)</f>
        <v>1.45153</v>
      </c>
      <c r="F235" s="83">
        <f>ROUND(((F236+F237+F239+F238)/1000),5)</f>
        <v>1.4125099999999999</v>
      </c>
      <c r="G235" s="83">
        <f t="shared" ref="G235:AA235" si="135">ROUND(((G236+G237+G239+G238)/1000),5)</f>
        <v>1.37226</v>
      </c>
      <c r="H235" s="83">
        <f t="shared" si="135"/>
        <v>1.3083199999999999</v>
      </c>
      <c r="I235" s="83">
        <f t="shared" si="135"/>
        <v>1.29016</v>
      </c>
      <c r="J235" s="83">
        <f t="shared" si="135"/>
        <v>1.2618100000000001</v>
      </c>
      <c r="K235" s="83">
        <f t="shared" si="135"/>
        <v>1.3083499999999999</v>
      </c>
      <c r="L235" s="83">
        <f t="shared" si="135"/>
        <v>1.6019000000000001</v>
      </c>
      <c r="M235" s="83">
        <f t="shared" si="135"/>
        <v>1.6952100000000001</v>
      </c>
      <c r="N235" s="83">
        <f t="shared" si="135"/>
        <v>1.71739</v>
      </c>
      <c r="O235" s="83">
        <f t="shared" si="135"/>
        <v>1.7179500000000001</v>
      </c>
      <c r="P235" s="83">
        <f t="shared" si="135"/>
        <v>1.7178500000000001</v>
      </c>
      <c r="Q235" s="83">
        <f t="shared" si="135"/>
        <v>1.712</v>
      </c>
      <c r="R235" s="83">
        <f t="shared" si="135"/>
        <v>1.7088699999999999</v>
      </c>
      <c r="S235" s="83">
        <f t="shared" si="135"/>
        <v>1.6922600000000001</v>
      </c>
      <c r="T235" s="83">
        <f t="shared" si="135"/>
        <v>1.6896899999999999</v>
      </c>
      <c r="U235" s="83">
        <f t="shared" si="135"/>
        <v>1.7127600000000001</v>
      </c>
      <c r="V235" s="83">
        <f t="shared" si="135"/>
        <v>1.74915</v>
      </c>
      <c r="W235" s="83">
        <f t="shared" si="135"/>
        <v>1.9605999999999999</v>
      </c>
      <c r="X235" s="83">
        <f t="shared" si="135"/>
        <v>2.0027900000000001</v>
      </c>
      <c r="Y235" s="83">
        <f t="shared" si="135"/>
        <v>1.98187</v>
      </c>
      <c r="Z235" s="83">
        <f t="shared" si="135"/>
        <v>1.68089</v>
      </c>
      <c r="AA235" s="83">
        <f t="shared" si="135"/>
        <v>1.4918800000000001</v>
      </c>
    </row>
    <row r="236" spans="1:27" ht="12.75" customHeight="1" outlineLevel="1" x14ac:dyDescent="0.2">
      <c r="A236" s="91" t="s">
        <v>1073</v>
      </c>
      <c r="B236" s="63" t="s">
        <v>233</v>
      </c>
      <c r="C236" s="43" t="s">
        <v>79</v>
      </c>
      <c r="D236" s="44">
        <v>1292.06</v>
      </c>
      <c r="E236" s="44">
        <v>1115.9100000000001</v>
      </c>
      <c r="F236" s="44">
        <v>1076.8900000000001</v>
      </c>
      <c r="G236" s="44">
        <v>1036.6400000000001</v>
      </c>
      <c r="H236" s="44">
        <v>972.7</v>
      </c>
      <c r="I236" s="44">
        <v>954.54</v>
      </c>
      <c r="J236" s="44">
        <v>926.19</v>
      </c>
      <c r="K236" s="44">
        <v>972.73</v>
      </c>
      <c r="L236" s="44">
        <v>1266.28</v>
      </c>
      <c r="M236" s="44">
        <v>1359.59</v>
      </c>
      <c r="N236" s="44">
        <v>1381.77</v>
      </c>
      <c r="O236" s="44">
        <v>1382.33</v>
      </c>
      <c r="P236" s="44">
        <v>1382.23</v>
      </c>
      <c r="Q236" s="44">
        <v>1376.38</v>
      </c>
      <c r="R236" s="44">
        <v>1373.25</v>
      </c>
      <c r="S236" s="44">
        <v>1356.64</v>
      </c>
      <c r="T236" s="44">
        <v>1354.07</v>
      </c>
      <c r="U236" s="44">
        <v>1377.14</v>
      </c>
      <c r="V236" s="44">
        <v>1413.53</v>
      </c>
      <c r="W236" s="44">
        <v>1624.98</v>
      </c>
      <c r="X236" s="44">
        <v>1667.17</v>
      </c>
      <c r="Y236" s="44">
        <v>1646.25</v>
      </c>
      <c r="Z236" s="44">
        <v>1345.27</v>
      </c>
      <c r="AA236" s="44">
        <v>1156.26</v>
      </c>
    </row>
    <row r="237" spans="1:27" ht="12.75" customHeight="1" outlineLevel="1" x14ac:dyDescent="0.2">
      <c r="A237" s="91" t="s">
        <v>1074</v>
      </c>
      <c r="B237" s="63" t="s">
        <v>90</v>
      </c>
      <c r="C237" s="43" t="s">
        <v>79</v>
      </c>
      <c r="D237" s="44">
        <f>$D$162</f>
        <v>113.12</v>
      </c>
      <c r="E237" s="44">
        <f>$D$162</f>
        <v>113.12</v>
      </c>
      <c r="F237" s="44">
        <f t="shared" ref="F237:AA237" si="136">$D$162</f>
        <v>113.12</v>
      </c>
      <c r="G237" s="44">
        <f t="shared" si="136"/>
        <v>113.12</v>
      </c>
      <c r="H237" s="44">
        <f t="shared" si="136"/>
        <v>113.12</v>
      </c>
      <c r="I237" s="44">
        <f t="shared" si="136"/>
        <v>113.12</v>
      </c>
      <c r="J237" s="44">
        <f t="shared" si="136"/>
        <v>113.12</v>
      </c>
      <c r="K237" s="44">
        <f t="shared" si="136"/>
        <v>113.12</v>
      </c>
      <c r="L237" s="44">
        <f t="shared" si="136"/>
        <v>113.12</v>
      </c>
      <c r="M237" s="44">
        <f t="shared" si="136"/>
        <v>113.12</v>
      </c>
      <c r="N237" s="44">
        <f t="shared" si="136"/>
        <v>113.12</v>
      </c>
      <c r="O237" s="44">
        <f t="shared" si="136"/>
        <v>113.12</v>
      </c>
      <c r="P237" s="44">
        <f t="shared" si="136"/>
        <v>113.12</v>
      </c>
      <c r="Q237" s="44">
        <f t="shared" si="136"/>
        <v>113.12</v>
      </c>
      <c r="R237" s="44">
        <f t="shared" si="136"/>
        <v>113.12</v>
      </c>
      <c r="S237" s="44">
        <f t="shared" si="136"/>
        <v>113.12</v>
      </c>
      <c r="T237" s="44">
        <f t="shared" si="136"/>
        <v>113.12</v>
      </c>
      <c r="U237" s="44">
        <f t="shared" si="136"/>
        <v>113.12</v>
      </c>
      <c r="V237" s="44">
        <f t="shared" si="136"/>
        <v>113.12</v>
      </c>
      <c r="W237" s="44">
        <f t="shared" si="136"/>
        <v>113.12</v>
      </c>
      <c r="X237" s="44">
        <f t="shared" si="136"/>
        <v>113.12</v>
      </c>
      <c r="Y237" s="44">
        <f t="shared" si="136"/>
        <v>113.12</v>
      </c>
      <c r="Z237" s="44">
        <f t="shared" si="136"/>
        <v>113.12</v>
      </c>
      <c r="AA237" s="44">
        <f t="shared" si="136"/>
        <v>113.12</v>
      </c>
    </row>
    <row r="238" spans="1:27" ht="12.75" customHeight="1" outlineLevel="1" x14ac:dyDescent="0.2">
      <c r="A238" s="91" t="s">
        <v>1075</v>
      </c>
      <c r="B238" s="63" t="s">
        <v>83</v>
      </c>
      <c r="C238" s="43" t="s">
        <v>79</v>
      </c>
      <c r="D238" s="44">
        <v>6.14</v>
      </c>
      <c r="E238" s="44">
        <v>6.14</v>
      </c>
      <c r="F238" s="44">
        <v>6.14</v>
      </c>
      <c r="G238" s="44">
        <v>6.14</v>
      </c>
      <c r="H238" s="44">
        <v>6.14</v>
      </c>
      <c r="I238" s="44">
        <v>6.14</v>
      </c>
      <c r="J238" s="44">
        <v>6.14</v>
      </c>
      <c r="K238" s="44">
        <v>6.14</v>
      </c>
      <c r="L238" s="44">
        <v>6.14</v>
      </c>
      <c r="M238" s="44">
        <v>6.14</v>
      </c>
      <c r="N238" s="44">
        <v>6.14</v>
      </c>
      <c r="O238" s="44">
        <v>6.14</v>
      </c>
      <c r="P238" s="44">
        <v>6.14</v>
      </c>
      <c r="Q238" s="44">
        <v>6.14</v>
      </c>
      <c r="R238" s="44">
        <v>6.14</v>
      </c>
      <c r="S238" s="44">
        <v>6.14</v>
      </c>
      <c r="T238" s="44">
        <v>6.14</v>
      </c>
      <c r="U238" s="44">
        <v>6.14</v>
      </c>
      <c r="V238" s="44">
        <v>6.14</v>
      </c>
      <c r="W238" s="44">
        <v>6.14</v>
      </c>
      <c r="X238" s="44">
        <v>6.14</v>
      </c>
      <c r="Y238" s="44">
        <v>6.14</v>
      </c>
      <c r="Z238" s="44">
        <v>6.14</v>
      </c>
      <c r="AA238" s="44">
        <v>6.14</v>
      </c>
    </row>
    <row r="239" spans="1:27" ht="12.75" customHeight="1" outlineLevel="1" x14ac:dyDescent="0.2">
      <c r="A239" s="91" t="s">
        <v>1076</v>
      </c>
      <c r="B239" s="63" t="s">
        <v>81</v>
      </c>
      <c r="C239" s="43" t="s">
        <v>79</v>
      </c>
      <c r="D239" s="44">
        <f>$D$11</f>
        <v>216.36</v>
      </c>
      <c r="E239" s="44">
        <f t="shared" ref="E239:AA239" si="137">$D$11</f>
        <v>216.36</v>
      </c>
      <c r="F239" s="44">
        <f t="shared" si="137"/>
        <v>216.36</v>
      </c>
      <c r="G239" s="44">
        <f t="shared" si="137"/>
        <v>216.36</v>
      </c>
      <c r="H239" s="44">
        <f t="shared" si="137"/>
        <v>216.36</v>
      </c>
      <c r="I239" s="44">
        <f t="shared" si="137"/>
        <v>216.36</v>
      </c>
      <c r="J239" s="44">
        <f t="shared" si="137"/>
        <v>216.36</v>
      </c>
      <c r="K239" s="44">
        <f t="shared" si="137"/>
        <v>216.36</v>
      </c>
      <c r="L239" s="44">
        <f t="shared" si="137"/>
        <v>216.36</v>
      </c>
      <c r="M239" s="44">
        <f t="shared" si="137"/>
        <v>216.36</v>
      </c>
      <c r="N239" s="44">
        <f t="shared" si="137"/>
        <v>216.36</v>
      </c>
      <c r="O239" s="44">
        <f t="shared" si="137"/>
        <v>216.36</v>
      </c>
      <c r="P239" s="44">
        <f t="shared" si="137"/>
        <v>216.36</v>
      </c>
      <c r="Q239" s="44">
        <f t="shared" si="137"/>
        <v>216.36</v>
      </c>
      <c r="R239" s="44">
        <f>$D$11</f>
        <v>216.36</v>
      </c>
      <c r="S239" s="44">
        <f t="shared" si="137"/>
        <v>216.36</v>
      </c>
      <c r="T239" s="44">
        <f t="shared" si="137"/>
        <v>216.36</v>
      </c>
      <c r="U239" s="44">
        <f t="shared" si="137"/>
        <v>216.36</v>
      </c>
      <c r="V239" s="44">
        <f t="shared" si="137"/>
        <v>216.36</v>
      </c>
      <c r="W239" s="44">
        <f t="shared" si="137"/>
        <v>216.36</v>
      </c>
      <c r="X239" s="44">
        <f t="shared" si="137"/>
        <v>216.36</v>
      </c>
      <c r="Y239" s="44">
        <f t="shared" si="137"/>
        <v>216.36</v>
      </c>
      <c r="Z239" s="44">
        <f t="shared" si="137"/>
        <v>216.36</v>
      </c>
      <c r="AA239" s="44">
        <f t="shared" si="137"/>
        <v>216.36</v>
      </c>
    </row>
    <row r="240" spans="1:27" ht="12.75" customHeight="1" x14ac:dyDescent="0.2">
      <c r="A240" s="90" t="s">
        <v>1077</v>
      </c>
      <c r="B240" s="28" t="str">
        <f>"17"&amp;"."&amp;$B$640&amp;"."&amp;$B$641</f>
        <v>17.04.2023</v>
      </c>
      <c r="C240" s="82" t="s">
        <v>76</v>
      </c>
      <c r="D240" s="83">
        <f>ROUND(((D241+D242+D244+D243)/1000),5)</f>
        <v>1.4451099999999999</v>
      </c>
      <c r="E240" s="83">
        <f>ROUND(((E241+E242+E244+E243)/1000),5)</f>
        <v>1.3609100000000001</v>
      </c>
      <c r="F240" s="83">
        <f>ROUND(((F241+F242+F244+F243)/1000),5)</f>
        <v>1.2636799999999999</v>
      </c>
      <c r="G240" s="83">
        <f t="shared" ref="G240:AA240" si="138">ROUND(((G241+G242+G244+G243)/1000),5)</f>
        <v>1.2208300000000001</v>
      </c>
      <c r="H240" s="83">
        <f t="shared" si="138"/>
        <v>1.26403</v>
      </c>
      <c r="I240" s="83">
        <f t="shared" si="138"/>
        <v>1.4029400000000001</v>
      </c>
      <c r="J240" s="83">
        <f t="shared" si="138"/>
        <v>1.4796400000000001</v>
      </c>
      <c r="K240" s="83">
        <f t="shared" si="138"/>
        <v>1.7628900000000001</v>
      </c>
      <c r="L240" s="83">
        <f t="shared" si="138"/>
        <v>2.0039899999999999</v>
      </c>
      <c r="M240" s="83">
        <f t="shared" si="138"/>
        <v>2.0988500000000001</v>
      </c>
      <c r="N240" s="83">
        <f t="shared" si="138"/>
        <v>2.1081699999999999</v>
      </c>
      <c r="O240" s="83">
        <f t="shared" si="138"/>
        <v>2.0960399999999999</v>
      </c>
      <c r="P240" s="83">
        <f t="shared" si="138"/>
        <v>2.0243799999999998</v>
      </c>
      <c r="Q240" s="83">
        <f t="shared" si="138"/>
        <v>2.10379</v>
      </c>
      <c r="R240" s="83">
        <f t="shared" si="138"/>
        <v>2.0912600000000001</v>
      </c>
      <c r="S240" s="83">
        <f t="shared" si="138"/>
        <v>2.0203000000000002</v>
      </c>
      <c r="T240" s="83">
        <f t="shared" si="138"/>
        <v>2.0267400000000002</v>
      </c>
      <c r="U240" s="83">
        <f t="shared" si="138"/>
        <v>2.0158499999999999</v>
      </c>
      <c r="V240" s="83">
        <f t="shared" si="138"/>
        <v>1.9602200000000001</v>
      </c>
      <c r="W240" s="83">
        <f t="shared" si="138"/>
        <v>2.0517699999999999</v>
      </c>
      <c r="X240" s="83">
        <f t="shared" si="138"/>
        <v>2.05884</v>
      </c>
      <c r="Y240" s="83">
        <f t="shared" si="138"/>
        <v>2.0218099999999999</v>
      </c>
      <c r="Z240" s="83">
        <f t="shared" si="138"/>
        <v>1.7152700000000001</v>
      </c>
      <c r="AA240" s="83">
        <f t="shared" si="138"/>
        <v>1.48743</v>
      </c>
    </row>
    <row r="241" spans="1:27" ht="12.75" customHeight="1" outlineLevel="1" x14ac:dyDescent="0.2">
      <c r="A241" s="91" t="s">
        <v>1078</v>
      </c>
      <c r="B241" s="63" t="s">
        <v>233</v>
      </c>
      <c r="C241" s="43" t="s">
        <v>79</v>
      </c>
      <c r="D241" s="44">
        <v>1109.49</v>
      </c>
      <c r="E241" s="44">
        <v>1025.29</v>
      </c>
      <c r="F241" s="44">
        <v>928.06</v>
      </c>
      <c r="G241" s="44">
        <v>885.21</v>
      </c>
      <c r="H241" s="44">
        <v>928.41</v>
      </c>
      <c r="I241" s="44">
        <v>1067.32</v>
      </c>
      <c r="J241" s="44">
        <v>1144.02</v>
      </c>
      <c r="K241" s="44">
        <v>1427.27</v>
      </c>
      <c r="L241" s="44">
        <v>1668.37</v>
      </c>
      <c r="M241" s="44">
        <v>1763.23</v>
      </c>
      <c r="N241" s="44">
        <v>1772.55</v>
      </c>
      <c r="O241" s="44">
        <v>1760.42</v>
      </c>
      <c r="P241" s="44">
        <v>1688.76</v>
      </c>
      <c r="Q241" s="44">
        <v>1768.17</v>
      </c>
      <c r="R241" s="44">
        <v>1755.64</v>
      </c>
      <c r="S241" s="44">
        <v>1684.68</v>
      </c>
      <c r="T241" s="44">
        <v>1691.12</v>
      </c>
      <c r="U241" s="44">
        <v>1680.23</v>
      </c>
      <c r="V241" s="44">
        <v>1624.6</v>
      </c>
      <c r="W241" s="44">
        <v>1716.15</v>
      </c>
      <c r="X241" s="44">
        <v>1723.22</v>
      </c>
      <c r="Y241" s="44">
        <v>1686.19</v>
      </c>
      <c r="Z241" s="44">
        <v>1379.65</v>
      </c>
      <c r="AA241" s="44">
        <v>1151.81</v>
      </c>
    </row>
    <row r="242" spans="1:27" ht="12.75" customHeight="1" outlineLevel="1" x14ac:dyDescent="0.2">
      <c r="A242" s="91" t="s">
        <v>1079</v>
      </c>
      <c r="B242" s="63" t="s">
        <v>90</v>
      </c>
      <c r="C242" s="43" t="s">
        <v>79</v>
      </c>
      <c r="D242" s="44">
        <f>$D$162</f>
        <v>113.12</v>
      </c>
      <c r="E242" s="44">
        <f>$D$162</f>
        <v>113.12</v>
      </c>
      <c r="F242" s="44">
        <f t="shared" ref="F242:AA242" si="139">$D$162</f>
        <v>113.12</v>
      </c>
      <c r="G242" s="44">
        <f t="shared" si="139"/>
        <v>113.12</v>
      </c>
      <c r="H242" s="44">
        <f t="shared" si="139"/>
        <v>113.12</v>
      </c>
      <c r="I242" s="44">
        <f t="shared" si="139"/>
        <v>113.12</v>
      </c>
      <c r="J242" s="44">
        <f t="shared" si="139"/>
        <v>113.12</v>
      </c>
      <c r="K242" s="44">
        <f t="shared" si="139"/>
        <v>113.12</v>
      </c>
      <c r="L242" s="44">
        <f t="shared" si="139"/>
        <v>113.12</v>
      </c>
      <c r="M242" s="44">
        <f t="shared" si="139"/>
        <v>113.12</v>
      </c>
      <c r="N242" s="44">
        <f t="shared" si="139"/>
        <v>113.12</v>
      </c>
      <c r="O242" s="44">
        <f t="shared" si="139"/>
        <v>113.12</v>
      </c>
      <c r="P242" s="44">
        <f t="shared" si="139"/>
        <v>113.12</v>
      </c>
      <c r="Q242" s="44">
        <f t="shared" si="139"/>
        <v>113.12</v>
      </c>
      <c r="R242" s="44">
        <f t="shared" si="139"/>
        <v>113.12</v>
      </c>
      <c r="S242" s="44">
        <f t="shared" si="139"/>
        <v>113.12</v>
      </c>
      <c r="T242" s="44">
        <f t="shared" si="139"/>
        <v>113.12</v>
      </c>
      <c r="U242" s="44">
        <f t="shared" si="139"/>
        <v>113.12</v>
      </c>
      <c r="V242" s="44">
        <f t="shared" si="139"/>
        <v>113.12</v>
      </c>
      <c r="W242" s="44">
        <f t="shared" si="139"/>
        <v>113.12</v>
      </c>
      <c r="X242" s="44">
        <f t="shared" si="139"/>
        <v>113.12</v>
      </c>
      <c r="Y242" s="44">
        <f t="shared" si="139"/>
        <v>113.12</v>
      </c>
      <c r="Z242" s="44">
        <f t="shared" si="139"/>
        <v>113.12</v>
      </c>
      <c r="AA242" s="44">
        <f t="shared" si="139"/>
        <v>113.12</v>
      </c>
    </row>
    <row r="243" spans="1:27" ht="12.75" customHeight="1" outlineLevel="1" x14ac:dyDescent="0.2">
      <c r="A243" s="91" t="s">
        <v>1080</v>
      </c>
      <c r="B243" s="63" t="s">
        <v>83</v>
      </c>
      <c r="C243" s="43" t="s">
        <v>79</v>
      </c>
      <c r="D243" s="44">
        <v>6.14</v>
      </c>
      <c r="E243" s="44">
        <v>6.14</v>
      </c>
      <c r="F243" s="44">
        <v>6.14</v>
      </c>
      <c r="G243" s="44">
        <v>6.14</v>
      </c>
      <c r="H243" s="44">
        <v>6.14</v>
      </c>
      <c r="I243" s="44">
        <v>6.14</v>
      </c>
      <c r="J243" s="44">
        <v>6.14</v>
      </c>
      <c r="K243" s="44">
        <v>6.14</v>
      </c>
      <c r="L243" s="44">
        <v>6.14</v>
      </c>
      <c r="M243" s="44">
        <v>6.14</v>
      </c>
      <c r="N243" s="44">
        <v>6.14</v>
      </c>
      <c r="O243" s="44">
        <v>6.14</v>
      </c>
      <c r="P243" s="44">
        <v>6.14</v>
      </c>
      <c r="Q243" s="44">
        <v>6.14</v>
      </c>
      <c r="R243" s="44">
        <v>6.14</v>
      </c>
      <c r="S243" s="44">
        <v>6.14</v>
      </c>
      <c r="T243" s="44">
        <v>6.14</v>
      </c>
      <c r="U243" s="44">
        <v>6.14</v>
      </c>
      <c r="V243" s="44">
        <v>6.14</v>
      </c>
      <c r="W243" s="44">
        <v>6.14</v>
      </c>
      <c r="X243" s="44">
        <v>6.14</v>
      </c>
      <c r="Y243" s="44">
        <v>6.14</v>
      </c>
      <c r="Z243" s="44">
        <v>6.14</v>
      </c>
      <c r="AA243" s="44">
        <v>6.14</v>
      </c>
    </row>
    <row r="244" spans="1:27" ht="12.75" customHeight="1" outlineLevel="1" x14ac:dyDescent="0.2">
      <c r="A244" s="91" t="s">
        <v>1081</v>
      </c>
      <c r="B244" s="63" t="s">
        <v>81</v>
      </c>
      <c r="C244" s="43" t="s">
        <v>79</v>
      </c>
      <c r="D244" s="44">
        <f>$D$11</f>
        <v>216.36</v>
      </c>
      <c r="E244" s="44">
        <f t="shared" ref="E244:AA244" si="140">$D$11</f>
        <v>216.36</v>
      </c>
      <c r="F244" s="44">
        <f t="shared" si="140"/>
        <v>216.36</v>
      </c>
      <c r="G244" s="44">
        <f t="shared" si="140"/>
        <v>216.36</v>
      </c>
      <c r="H244" s="44">
        <f t="shared" si="140"/>
        <v>216.36</v>
      </c>
      <c r="I244" s="44">
        <f t="shared" si="140"/>
        <v>216.36</v>
      </c>
      <c r="J244" s="44">
        <f t="shared" si="140"/>
        <v>216.36</v>
      </c>
      <c r="K244" s="44">
        <f t="shared" si="140"/>
        <v>216.36</v>
      </c>
      <c r="L244" s="44">
        <f t="shared" si="140"/>
        <v>216.36</v>
      </c>
      <c r="M244" s="44">
        <f t="shared" si="140"/>
        <v>216.36</v>
      </c>
      <c r="N244" s="44">
        <f t="shared" si="140"/>
        <v>216.36</v>
      </c>
      <c r="O244" s="44">
        <f t="shared" si="140"/>
        <v>216.36</v>
      </c>
      <c r="P244" s="44">
        <f t="shared" si="140"/>
        <v>216.36</v>
      </c>
      <c r="Q244" s="44">
        <f t="shared" si="140"/>
        <v>216.36</v>
      </c>
      <c r="R244" s="44">
        <f>$D$11</f>
        <v>216.36</v>
      </c>
      <c r="S244" s="44">
        <f t="shared" si="140"/>
        <v>216.36</v>
      </c>
      <c r="T244" s="44">
        <f t="shared" si="140"/>
        <v>216.36</v>
      </c>
      <c r="U244" s="44">
        <f t="shared" si="140"/>
        <v>216.36</v>
      </c>
      <c r="V244" s="44">
        <f t="shared" si="140"/>
        <v>216.36</v>
      </c>
      <c r="W244" s="44">
        <f t="shared" si="140"/>
        <v>216.36</v>
      </c>
      <c r="X244" s="44">
        <f t="shared" si="140"/>
        <v>216.36</v>
      </c>
      <c r="Y244" s="44">
        <f t="shared" si="140"/>
        <v>216.36</v>
      </c>
      <c r="Z244" s="44">
        <f t="shared" si="140"/>
        <v>216.36</v>
      </c>
      <c r="AA244" s="44">
        <f t="shared" si="140"/>
        <v>216.36</v>
      </c>
    </row>
    <row r="245" spans="1:27" ht="12.75" customHeight="1" x14ac:dyDescent="0.2">
      <c r="A245" s="90" t="s">
        <v>1082</v>
      </c>
      <c r="B245" s="28" t="str">
        <f>"18"&amp;"."&amp;$B$640&amp;"."&amp;$B$641</f>
        <v>18.04.2023</v>
      </c>
      <c r="C245" s="82" t="s">
        <v>76</v>
      </c>
      <c r="D245" s="83">
        <f>ROUND(((D246+D247+D249+D248)/1000),5)</f>
        <v>1.4207399999999999</v>
      </c>
      <c r="E245" s="83">
        <f>ROUND(((E246+E247+E249+E248)/1000),5)</f>
        <v>1.2921499999999999</v>
      </c>
      <c r="F245" s="83">
        <f>ROUND(((F246+F247+F249+F248)/1000),5)</f>
        <v>1.212</v>
      </c>
      <c r="G245" s="83">
        <f t="shared" ref="G245:AA245" si="141">ROUND(((G246+G247+G249+G248)/1000),5)</f>
        <v>1.0713699999999999</v>
      </c>
      <c r="H245" s="83">
        <f t="shared" si="141"/>
        <v>1.2906599999999999</v>
      </c>
      <c r="I245" s="83">
        <f t="shared" si="141"/>
        <v>1.3901300000000001</v>
      </c>
      <c r="J245" s="83">
        <f t="shared" si="141"/>
        <v>1.54426</v>
      </c>
      <c r="K245" s="83">
        <f t="shared" si="141"/>
        <v>1.76275</v>
      </c>
      <c r="L245" s="83">
        <f t="shared" si="141"/>
        <v>1.9957199999999999</v>
      </c>
      <c r="M245" s="83">
        <f t="shared" si="141"/>
        <v>2.0872099999999998</v>
      </c>
      <c r="N245" s="83">
        <f t="shared" si="141"/>
        <v>2.1278299999999999</v>
      </c>
      <c r="O245" s="83">
        <f t="shared" si="141"/>
        <v>2.1625800000000002</v>
      </c>
      <c r="P245" s="83">
        <f t="shared" si="141"/>
        <v>2.1002900000000002</v>
      </c>
      <c r="Q245" s="83">
        <f t="shared" si="141"/>
        <v>2.25482</v>
      </c>
      <c r="R245" s="83">
        <f t="shared" si="141"/>
        <v>2.2396099999999999</v>
      </c>
      <c r="S245" s="83">
        <f t="shared" si="141"/>
        <v>2.11957</v>
      </c>
      <c r="T245" s="83">
        <f t="shared" si="141"/>
        <v>2.1013999999999999</v>
      </c>
      <c r="U245" s="83">
        <f t="shared" si="141"/>
        <v>2.0594600000000001</v>
      </c>
      <c r="V245" s="83">
        <f t="shared" si="141"/>
        <v>1.9892799999999999</v>
      </c>
      <c r="W245" s="83">
        <f t="shared" si="141"/>
        <v>2.0451899999999998</v>
      </c>
      <c r="X245" s="83">
        <f t="shared" si="141"/>
        <v>2.1007400000000001</v>
      </c>
      <c r="Y245" s="83">
        <f t="shared" si="141"/>
        <v>2.07247</v>
      </c>
      <c r="Z245" s="83">
        <f t="shared" si="141"/>
        <v>1.7843</v>
      </c>
      <c r="AA245" s="83">
        <f t="shared" si="141"/>
        <v>1.5226599999999999</v>
      </c>
    </row>
    <row r="246" spans="1:27" ht="12.75" customHeight="1" outlineLevel="1" x14ac:dyDescent="0.2">
      <c r="A246" s="91" t="s">
        <v>1083</v>
      </c>
      <c r="B246" s="63" t="s">
        <v>233</v>
      </c>
      <c r="C246" s="43" t="s">
        <v>79</v>
      </c>
      <c r="D246" s="44">
        <v>1085.1199999999999</v>
      </c>
      <c r="E246" s="44">
        <v>956.53</v>
      </c>
      <c r="F246" s="44">
        <v>876.38</v>
      </c>
      <c r="G246" s="44">
        <v>735.75</v>
      </c>
      <c r="H246" s="44">
        <v>955.04</v>
      </c>
      <c r="I246" s="44">
        <v>1054.51</v>
      </c>
      <c r="J246" s="44">
        <v>1208.6400000000001</v>
      </c>
      <c r="K246" s="44">
        <v>1427.13</v>
      </c>
      <c r="L246" s="44">
        <v>1660.1</v>
      </c>
      <c r="M246" s="44">
        <v>1751.59</v>
      </c>
      <c r="N246" s="44">
        <v>1792.21</v>
      </c>
      <c r="O246" s="44">
        <v>1826.96</v>
      </c>
      <c r="P246" s="44">
        <v>1764.67</v>
      </c>
      <c r="Q246" s="44">
        <v>1919.2</v>
      </c>
      <c r="R246" s="44">
        <v>1903.99</v>
      </c>
      <c r="S246" s="44">
        <v>1783.95</v>
      </c>
      <c r="T246" s="44">
        <v>1765.78</v>
      </c>
      <c r="U246" s="44">
        <v>1723.84</v>
      </c>
      <c r="V246" s="44">
        <v>1653.66</v>
      </c>
      <c r="W246" s="44">
        <v>1709.57</v>
      </c>
      <c r="X246" s="44">
        <v>1765.12</v>
      </c>
      <c r="Y246" s="44">
        <v>1736.85</v>
      </c>
      <c r="Z246" s="44">
        <v>1448.68</v>
      </c>
      <c r="AA246" s="44">
        <v>1187.04</v>
      </c>
    </row>
    <row r="247" spans="1:27" ht="12.75" customHeight="1" outlineLevel="1" x14ac:dyDescent="0.2">
      <c r="A247" s="91" t="s">
        <v>1084</v>
      </c>
      <c r="B247" s="63" t="s">
        <v>90</v>
      </c>
      <c r="C247" s="43" t="s">
        <v>79</v>
      </c>
      <c r="D247" s="44">
        <f>$D$162</f>
        <v>113.12</v>
      </c>
      <c r="E247" s="44">
        <f>$D$162</f>
        <v>113.12</v>
      </c>
      <c r="F247" s="44">
        <f t="shared" ref="F247:AA247" si="142">$D$162</f>
        <v>113.12</v>
      </c>
      <c r="G247" s="44">
        <f t="shared" si="142"/>
        <v>113.12</v>
      </c>
      <c r="H247" s="44">
        <f t="shared" si="142"/>
        <v>113.12</v>
      </c>
      <c r="I247" s="44">
        <f t="shared" si="142"/>
        <v>113.12</v>
      </c>
      <c r="J247" s="44">
        <f t="shared" si="142"/>
        <v>113.12</v>
      </c>
      <c r="K247" s="44">
        <f t="shared" si="142"/>
        <v>113.12</v>
      </c>
      <c r="L247" s="44">
        <f t="shared" si="142"/>
        <v>113.12</v>
      </c>
      <c r="M247" s="44">
        <f t="shared" si="142"/>
        <v>113.12</v>
      </c>
      <c r="N247" s="44">
        <f t="shared" si="142"/>
        <v>113.12</v>
      </c>
      <c r="O247" s="44">
        <f t="shared" si="142"/>
        <v>113.12</v>
      </c>
      <c r="P247" s="44">
        <f t="shared" si="142"/>
        <v>113.12</v>
      </c>
      <c r="Q247" s="44">
        <f t="shared" si="142"/>
        <v>113.12</v>
      </c>
      <c r="R247" s="44">
        <f t="shared" si="142"/>
        <v>113.12</v>
      </c>
      <c r="S247" s="44">
        <f t="shared" si="142"/>
        <v>113.12</v>
      </c>
      <c r="T247" s="44">
        <f t="shared" si="142"/>
        <v>113.12</v>
      </c>
      <c r="U247" s="44">
        <f t="shared" si="142"/>
        <v>113.12</v>
      </c>
      <c r="V247" s="44">
        <f t="shared" si="142"/>
        <v>113.12</v>
      </c>
      <c r="W247" s="44">
        <f t="shared" si="142"/>
        <v>113.12</v>
      </c>
      <c r="X247" s="44">
        <f t="shared" si="142"/>
        <v>113.12</v>
      </c>
      <c r="Y247" s="44">
        <f t="shared" si="142"/>
        <v>113.12</v>
      </c>
      <c r="Z247" s="44">
        <f t="shared" si="142"/>
        <v>113.12</v>
      </c>
      <c r="AA247" s="44">
        <f t="shared" si="142"/>
        <v>113.12</v>
      </c>
    </row>
    <row r="248" spans="1:27" ht="12.75" customHeight="1" outlineLevel="1" x14ac:dyDescent="0.2">
      <c r="A248" s="91" t="s">
        <v>1085</v>
      </c>
      <c r="B248" s="63" t="s">
        <v>83</v>
      </c>
      <c r="C248" s="43" t="s">
        <v>79</v>
      </c>
      <c r="D248" s="44">
        <v>6.14</v>
      </c>
      <c r="E248" s="44">
        <v>6.14</v>
      </c>
      <c r="F248" s="44">
        <v>6.14</v>
      </c>
      <c r="G248" s="44">
        <v>6.14</v>
      </c>
      <c r="H248" s="44">
        <v>6.14</v>
      </c>
      <c r="I248" s="44">
        <v>6.14</v>
      </c>
      <c r="J248" s="44">
        <v>6.14</v>
      </c>
      <c r="K248" s="44">
        <v>6.14</v>
      </c>
      <c r="L248" s="44">
        <v>6.14</v>
      </c>
      <c r="M248" s="44">
        <v>6.14</v>
      </c>
      <c r="N248" s="44">
        <v>6.14</v>
      </c>
      <c r="O248" s="44">
        <v>6.14</v>
      </c>
      <c r="P248" s="44">
        <v>6.14</v>
      </c>
      <c r="Q248" s="44">
        <v>6.14</v>
      </c>
      <c r="R248" s="44">
        <v>6.14</v>
      </c>
      <c r="S248" s="44">
        <v>6.14</v>
      </c>
      <c r="T248" s="44">
        <v>6.14</v>
      </c>
      <c r="U248" s="44">
        <v>6.14</v>
      </c>
      <c r="V248" s="44">
        <v>6.14</v>
      </c>
      <c r="W248" s="44">
        <v>6.14</v>
      </c>
      <c r="X248" s="44">
        <v>6.14</v>
      </c>
      <c r="Y248" s="44">
        <v>6.14</v>
      </c>
      <c r="Z248" s="44">
        <v>6.14</v>
      </c>
      <c r="AA248" s="44">
        <v>6.14</v>
      </c>
    </row>
    <row r="249" spans="1:27" ht="12.75" customHeight="1" outlineLevel="1" x14ac:dyDescent="0.2">
      <c r="A249" s="91" t="s">
        <v>1086</v>
      </c>
      <c r="B249" s="63" t="s">
        <v>81</v>
      </c>
      <c r="C249" s="43" t="s">
        <v>79</v>
      </c>
      <c r="D249" s="44">
        <f>$D$11</f>
        <v>216.36</v>
      </c>
      <c r="E249" s="44">
        <f t="shared" ref="E249:AA249" si="143">$D$11</f>
        <v>216.36</v>
      </c>
      <c r="F249" s="44">
        <f t="shared" si="143"/>
        <v>216.36</v>
      </c>
      <c r="G249" s="44">
        <f t="shared" si="143"/>
        <v>216.36</v>
      </c>
      <c r="H249" s="44">
        <f t="shared" si="143"/>
        <v>216.36</v>
      </c>
      <c r="I249" s="44">
        <f t="shared" si="143"/>
        <v>216.36</v>
      </c>
      <c r="J249" s="44">
        <f t="shared" si="143"/>
        <v>216.36</v>
      </c>
      <c r="K249" s="44">
        <f t="shared" si="143"/>
        <v>216.36</v>
      </c>
      <c r="L249" s="44">
        <f t="shared" si="143"/>
        <v>216.36</v>
      </c>
      <c r="M249" s="44">
        <f t="shared" si="143"/>
        <v>216.36</v>
      </c>
      <c r="N249" s="44">
        <f t="shared" si="143"/>
        <v>216.36</v>
      </c>
      <c r="O249" s="44">
        <f t="shared" si="143"/>
        <v>216.36</v>
      </c>
      <c r="P249" s="44">
        <f t="shared" si="143"/>
        <v>216.36</v>
      </c>
      <c r="Q249" s="44">
        <f t="shared" si="143"/>
        <v>216.36</v>
      </c>
      <c r="R249" s="44">
        <f>$D$11</f>
        <v>216.36</v>
      </c>
      <c r="S249" s="44">
        <f t="shared" si="143"/>
        <v>216.36</v>
      </c>
      <c r="T249" s="44">
        <f t="shared" si="143"/>
        <v>216.36</v>
      </c>
      <c r="U249" s="44">
        <f t="shared" si="143"/>
        <v>216.36</v>
      </c>
      <c r="V249" s="44">
        <f t="shared" si="143"/>
        <v>216.36</v>
      </c>
      <c r="W249" s="44">
        <f t="shared" si="143"/>
        <v>216.36</v>
      </c>
      <c r="X249" s="44">
        <f t="shared" si="143"/>
        <v>216.36</v>
      </c>
      <c r="Y249" s="44">
        <f t="shared" si="143"/>
        <v>216.36</v>
      </c>
      <c r="Z249" s="44">
        <f t="shared" si="143"/>
        <v>216.36</v>
      </c>
      <c r="AA249" s="44">
        <f t="shared" si="143"/>
        <v>216.36</v>
      </c>
    </row>
    <row r="250" spans="1:27" ht="12.75" customHeight="1" x14ac:dyDescent="0.2">
      <c r="A250" s="90" t="s">
        <v>1087</v>
      </c>
      <c r="B250" s="28" t="str">
        <f>"19"&amp;"."&amp;$B$640&amp;"."&amp;$B$641</f>
        <v>19.04.2023</v>
      </c>
      <c r="C250" s="82" t="s">
        <v>76</v>
      </c>
      <c r="D250" s="83">
        <f>ROUND(((D251+D252+D254+D253)/1000),5)</f>
        <v>1.4256800000000001</v>
      </c>
      <c r="E250" s="83">
        <f>ROUND(((E251+E252+E254+E253)/1000),5)</f>
        <v>1.29731</v>
      </c>
      <c r="F250" s="83">
        <f>ROUND(((F251+F252+F254+F253)/1000),5)</f>
        <v>1.2109000000000001</v>
      </c>
      <c r="G250" s="83">
        <f t="shared" ref="G250:AA250" si="144">ROUND(((G251+G252+G254+G253)/1000),5)</f>
        <v>1.1359900000000001</v>
      </c>
      <c r="H250" s="83">
        <f t="shared" si="144"/>
        <v>1.29545</v>
      </c>
      <c r="I250" s="83">
        <f t="shared" si="144"/>
        <v>1.41262</v>
      </c>
      <c r="J250" s="83">
        <f t="shared" si="144"/>
        <v>1.6301300000000001</v>
      </c>
      <c r="K250" s="83">
        <f t="shared" si="144"/>
        <v>1.82325</v>
      </c>
      <c r="L250" s="83">
        <f t="shared" si="144"/>
        <v>1.9948900000000001</v>
      </c>
      <c r="M250" s="83">
        <f t="shared" si="144"/>
        <v>2.0278700000000001</v>
      </c>
      <c r="N250" s="83">
        <f t="shared" si="144"/>
        <v>2.0244200000000001</v>
      </c>
      <c r="O250" s="83">
        <f t="shared" si="144"/>
        <v>2.0217700000000001</v>
      </c>
      <c r="P250" s="83">
        <f t="shared" si="144"/>
        <v>2.0165000000000002</v>
      </c>
      <c r="Q250" s="83">
        <f t="shared" si="144"/>
        <v>2.01742</v>
      </c>
      <c r="R250" s="83">
        <f t="shared" si="144"/>
        <v>2.0123500000000001</v>
      </c>
      <c r="S250" s="83">
        <f t="shared" si="144"/>
        <v>1.99492</v>
      </c>
      <c r="T250" s="83">
        <f t="shared" si="144"/>
        <v>2.0096599999999998</v>
      </c>
      <c r="U250" s="83">
        <f t="shared" si="144"/>
        <v>2.0001199999999999</v>
      </c>
      <c r="V250" s="83">
        <f t="shared" si="144"/>
        <v>1.95261</v>
      </c>
      <c r="W250" s="83">
        <f t="shared" si="144"/>
        <v>2.0251399999999999</v>
      </c>
      <c r="X250" s="83">
        <f t="shared" si="144"/>
        <v>2.0431900000000001</v>
      </c>
      <c r="Y250" s="83">
        <f t="shared" si="144"/>
        <v>2.03687</v>
      </c>
      <c r="Z250" s="83">
        <f t="shared" si="144"/>
        <v>1.7525599999999999</v>
      </c>
      <c r="AA250" s="83">
        <f t="shared" si="144"/>
        <v>1.48777</v>
      </c>
    </row>
    <row r="251" spans="1:27" ht="12.75" customHeight="1" outlineLevel="1" x14ac:dyDescent="0.2">
      <c r="A251" s="91" t="s">
        <v>1088</v>
      </c>
      <c r="B251" s="63" t="s">
        <v>233</v>
      </c>
      <c r="C251" s="43" t="s">
        <v>79</v>
      </c>
      <c r="D251" s="44">
        <v>1090.06</v>
      </c>
      <c r="E251" s="44">
        <v>961.69</v>
      </c>
      <c r="F251" s="44">
        <v>875.28</v>
      </c>
      <c r="G251" s="44">
        <v>800.37</v>
      </c>
      <c r="H251" s="44">
        <v>959.83</v>
      </c>
      <c r="I251" s="44">
        <v>1077</v>
      </c>
      <c r="J251" s="44">
        <v>1294.51</v>
      </c>
      <c r="K251" s="44">
        <v>1487.63</v>
      </c>
      <c r="L251" s="44">
        <v>1659.27</v>
      </c>
      <c r="M251" s="44">
        <v>1692.25</v>
      </c>
      <c r="N251" s="44">
        <v>1688.8</v>
      </c>
      <c r="O251" s="44">
        <v>1686.15</v>
      </c>
      <c r="P251" s="44">
        <v>1680.88</v>
      </c>
      <c r="Q251" s="44">
        <v>1681.8</v>
      </c>
      <c r="R251" s="44">
        <v>1676.73</v>
      </c>
      <c r="S251" s="44">
        <v>1659.3</v>
      </c>
      <c r="T251" s="44">
        <v>1674.04</v>
      </c>
      <c r="U251" s="44">
        <v>1664.5</v>
      </c>
      <c r="V251" s="44">
        <v>1616.99</v>
      </c>
      <c r="W251" s="44">
        <v>1689.52</v>
      </c>
      <c r="X251" s="44">
        <v>1707.57</v>
      </c>
      <c r="Y251" s="44">
        <v>1701.25</v>
      </c>
      <c r="Z251" s="44">
        <v>1416.94</v>
      </c>
      <c r="AA251" s="44">
        <v>1152.1500000000001</v>
      </c>
    </row>
    <row r="252" spans="1:27" ht="12.75" customHeight="1" outlineLevel="1" x14ac:dyDescent="0.2">
      <c r="A252" s="91" t="s">
        <v>1089</v>
      </c>
      <c r="B252" s="63" t="s">
        <v>90</v>
      </c>
      <c r="C252" s="43" t="s">
        <v>79</v>
      </c>
      <c r="D252" s="44">
        <f>$D$162</f>
        <v>113.12</v>
      </c>
      <c r="E252" s="44">
        <f>$D$162</f>
        <v>113.12</v>
      </c>
      <c r="F252" s="44">
        <f t="shared" ref="F252:AA252" si="145">$D$162</f>
        <v>113.12</v>
      </c>
      <c r="G252" s="44">
        <f t="shared" si="145"/>
        <v>113.12</v>
      </c>
      <c r="H252" s="44">
        <f t="shared" si="145"/>
        <v>113.12</v>
      </c>
      <c r="I252" s="44">
        <f t="shared" si="145"/>
        <v>113.12</v>
      </c>
      <c r="J252" s="44">
        <f t="shared" si="145"/>
        <v>113.12</v>
      </c>
      <c r="K252" s="44">
        <f t="shared" si="145"/>
        <v>113.12</v>
      </c>
      <c r="L252" s="44">
        <f t="shared" si="145"/>
        <v>113.12</v>
      </c>
      <c r="M252" s="44">
        <f t="shared" si="145"/>
        <v>113.12</v>
      </c>
      <c r="N252" s="44">
        <f t="shared" si="145"/>
        <v>113.12</v>
      </c>
      <c r="O252" s="44">
        <f t="shared" si="145"/>
        <v>113.12</v>
      </c>
      <c r="P252" s="44">
        <f t="shared" si="145"/>
        <v>113.12</v>
      </c>
      <c r="Q252" s="44">
        <f t="shared" si="145"/>
        <v>113.12</v>
      </c>
      <c r="R252" s="44">
        <f t="shared" si="145"/>
        <v>113.12</v>
      </c>
      <c r="S252" s="44">
        <f t="shared" si="145"/>
        <v>113.12</v>
      </c>
      <c r="T252" s="44">
        <f t="shared" si="145"/>
        <v>113.12</v>
      </c>
      <c r="U252" s="44">
        <f t="shared" si="145"/>
        <v>113.12</v>
      </c>
      <c r="V252" s="44">
        <f t="shared" si="145"/>
        <v>113.12</v>
      </c>
      <c r="W252" s="44">
        <f t="shared" si="145"/>
        <v>113.12</v>
      </c>
      <c r="X252" s="44">
        <f t="shared" si="145"/>
        <v>113.12</v>
      </c>
      <c r="Y252" s="44">
        <f t="shared" si="145"/>
        <v>113.12</v>
      </c>
      <c r="Z252" s="44">
        <f t="shared" si="145"/>
        <v>113.12</v>
      </c>
      <c r="AA252" s="44">
        <f t="shared" si="145"/>
        <v>113.12</v>
      </c>
    </row>
    <row r="253" spans="1:27" ht="12.75" customHeight="1" outlineLevel="1" x14ac:dyDescent="0.2">
      <c r="A253" s="91" t="s">
        <v>1090</v>
      </c>
      <c r="B253" s="63" t="s">
        <v>83</v>
      </c>
      <c r="C253" s="43" t="s">
        <v>79</v>
      </c>
      <c r="D253" s="44">
        <v>6.14</v>
      </c>
      <c r="E253" s="44">
        <v>6.14</v>
      </c>
      <c r="F253" s="44">
        <v>6.14</v>
      </c>
      <c r="G253" s="44">
        <v>6.14</v>
      </c>
      <c r="H253" s="44">
        <v>6.14</v>
      </c>
      <c r="I253" s="44">
        <v>6.14</v>
      </c>
      <c r="J253" s="44">
        <v>6.14</v>
      </c>
      <c r="K253" s="44">
        <v>6.14</v>
      </c>
      <c r="L253" s="44">
        <v>6.14</v>
      </c>
      <c r="M253" s="44">
        <v>6.14</v>
      </c>
      <c r="N253" s="44">
        <v>6.14</v>
      </c>
      <c r="O253" s="44">
        <v>6.14</v>
      </c>
      <c r="P253" s="44">
        <v>6.14</v>
      </c>
      <c r="Q253" s="44">
        <v>6.14</v>
      </c>
      <c r="R253" s="44">
        <v>6.14</v>
      </c>
      <c r="S253" s="44">
        <v>6.14</v>
      </c>
      <c r="T253" s="44">
        <v>6.14</v>
      </c>
      <c r="U253" s="44">
        <v>6.14</v>
      </c>
      <c r="V253" s="44">
        <v>6.14</v>
      </c>
      <c r="W253" s="44">
        <v>6.14</v>
      </c>
      <c r="X253" s="44">
        <v>6.14</v>
      </c>
      <c r="Y253" s="44">
        <v>6.14</v>
      </c>
      <c r="Z253" s="44">
        <v>6.14</v>
      </c>
      <c r="AA253" s="44">
        <v>6.14</v>
      </c>
    </row>
    <row r="254" spans="1:27" ht="12.75" customHeight="1" outlineLevel="1" x14ac:dyDescent="0.2">
      <c r="A254" s="91" t="s">
        <v>1091</v>
      </c>
      <c r="B254" s="63" t="s">
        <v>81</v>
      </c>
      <c r="C254" s="43" t="s">
        <v>79</v>
      </c>
      <c r="D254" s="44">
        <f>$D$11</f>
        <v>216.36</v>
      </c>
      <c r="E254" s="44">
        <f t="shared" ref="E254:AA254" si="146">$D$11</f>
        <v>216.36</v>
      </c>
      <c r="F254" s="44">
        <f t="shared" si="146"/>
        <v>216.36</v>
      </c>
      <c r="G254" s="44">
        <f t="shared" si="146"/>
        <v>216.36</v>
      </c>
      <c r="H254" s="44">
        <f t="shared" si="146"/>
        <v>216.36</v>
      </c>
      <c r="I254" s="44">
        <f t="shared" si="146"/>
        <v>216.36</v>
      </c>
      <c r="J254" s="44">
        <f t="shared" si="146"/>
        <v>216.36</v>
      </c>
      <c r="K254" s="44">
        <f t="shared" si="146"/>
        <v>216.36</v>
      </c>
      <c r="L254" s="44">
        <f t="shared" si="146"/>
        <v>216.36</v>
      </c>
      <c r="M254" s="44">
        <f t="shared" si="146"/>
        <v>216.36</v>
      </c>
      <c r="N254" s="44">
        <f t="shared" si="146"/>
        <v>216.36</v>
      </c>
      <c r="O254" s="44">
        <f t="shared" si="146"/>
        <v>216.36</v>
      </c>
      <c r="P254" s="44">
        <f t="shared" si="146"/>
        <v>216.36</v>
      </c>
      <c r="Q254" s="44">
        <f t="shared" si="146"/>
        <v>216.36</v>
      </c>
      <c r="R254" s="44">
        <f>$D$11</f>
        <v>216.36</v>
      </c>
      <c r="S254" s="44">
        <f t="shared" si="146"/>
        <v>216.36</v>
      </c>
      <c r="T254" s="44">
        <f t="shared" si="146"/>
        <v>216.36</v>
      </c>
      <c r="U254" s="44">
        <f t="shared" si="146"/>
        <v>216.36</v>
      </c>
      <c r="V254" s="44">
        <f t="shared" si="146"/>
        <v>216.36</v>
      </c>
      <c r="W254" s="44">
        <f t="shared" si="146"/>
        <v>216.36</v>
      </c>
      <c r="X254" s="44">
        <f t="shared" si="146"/>
        <v>216.36</v>
      </c>
      <c r="Y254" s="44">
        <f t="shared" si="146"/>
        <v>216.36</v>
      </c>
      <c r="Z254" s="44">
        <f t="shared" si="146"/>
        <v>216.36</v>
      </c>
      <c r="AA254" s="44">
        <f t="shared" si="146"/>
        <v>216.36</v>
      </c>
    </row>
    <row r="255" spans="1:27" ht="12.75" customHeight="1" x14ac:dyDescent="0.2">
      <c r="A255" s="90" t="s">
        <v>1092</v>
      </c>
      <c r="B255" s="28" t="str">
        <f>"20"&amp;"."&amp;$B$640&amp;"."&amp;$B$641</f>
        <v>20.04.2023</v>
      </c>
      <c r="C255" s="82" t="s">
        <v>76</v>
      </c>
      <c r="D255" s="83">
        <f>ROUND(((D256+D257+D259+D258)/1000),5)</f>
        <v>1.4428000000000001</v>
      </c>
      <c r="E255" s="83">
        <f>ROUND(((E256+E257+E259+E258)/1000),5)</f>
        <v>1.3446400000000001</v>
      </c>
      <c r="F255" s="83">
        <f>ROUND(((F256+F257+F259+F258)/1000),5)</f>
        <v>1.29016</v>
      </c>
      <c r="G255" s="83">
        <f t="shared" ref="G255:AA255" si="147">ROUND(((G256+G257+G259+G258)/1000),5)</f>
        <v>1.2413400000000001</v>
      </c>
      <c r="H255" s="83">
        <f t="shared" si="147"/>
        <v>1.3191999999999999</v>
      </c>
      <c r="I255" s="83">
        <f t="shared" si="147"/>
        <v>1.4393199999999999</v>
      </c>
      <c r="J255" s="83">
        <f t="shared" si="147"/>
        <v>1.6371899999999999</v>
      </c>
      <c r="K255" s="83">
        <f t="shared" si="147"/>
        <v>1.8677999999999999</v>
      </c>
      <c r="L255" s="83">
        <f t="shared" si="147"/>
        <v>2.1080100000000002</v>
      </c>
      <c r="M255" s="83">
        <f t="shared" si="147"/>
        <v>2.2527499999999998</v>
      </c>
      <c r="N255" s="83">
        <f t="shared" si="147"/>
        <v>2.2101199999999999</v>
      </c>
      <c r="O255" s="83">
        <f t="shared" si="147"/>
        <v>2.2054299999999998</v>
      </c>
      <c r="P255" s="83">
        <f t="shared" si="147"/>
        <v>2.1880299999999999</v>
      </c>
      <c r="Q255" s="83">
        <f t="shared" si="147"/>
        <v>2.2071800000000001</v>
      </c>
      <c r="R255" s="83">
        <f t="shared" si="147"/>
        <v>2.1890200000000002</v>
      </c>
      <c r="S255" s="83">
        <f t="shared" si="147"/>
        <v>2.1831800000000001</v>
      </c>
      <c r="T255" s="83">
        <f t="shared" si="147"/>
        <v>2.1737099999999998</v>
      </c>
      <c r="U255" s="83">
        <f t="shared" si="147"/>
        <v>2.17143</v>
      </c>
      <c r="V255" s="83">
        <f t="shared" si="147"/>
        <v>2.1143100000000001</v>
      </c>
      <c r="W255" s="83">
        <f t="shared" si="147"/>
        <v>2.2430099999999999</v>
      </c>
      <c r="X255" s="83">
        <f t="shared" si="147"/>
        <v>2.2612800000000002</v>
      </c>
      <c r="Y255" s="83">
        <f t="shared" si="147"/>
        <v>2.2249500000000002</v>
      </c>
      <c r="Z255" s="83">
        <f t="shared" si="147"/>
        <v>1.8890899999999999</v>
      </c>
      <c r="AA255" s="83">
        <f t="shared" si="147"/>
        <v>1.57192</v>
      </c>
    </row>
    <row r="256" spans="1:27" ht="12.75" customHeight="1" outlineLevel="1" x14ac:dyDescent="0.2">
      <c r="A256" s="91" t="s">
        <v>1093</v>
      </c>
      <c r="B256" s="63" t="s">
        <v>233</v>
      </c>
      <c r="C256" s="43" t="s">
        <v>79</v>
      </c>
      <c r="D256" s="44">
        <v>1107.18</v>
      </c>
      <c r="E256" s="44">
        <v>1009.02</v>
      </c>
      <c r="F256" s="44">
        <v>954.54</v>
      </c>
      <c r="G256" s="44">
        <v>905.72</v>
      </c>
      <c r="H256" s="44">
        <v>983.58</v>
      </c>
      <c r="I256" s="44">
        <v>1103.7</v>
      </c>
      <c r="J256" s="44">
        <v>1301.57</v>
      </c>
      <c r="K256" s="44">
        <v>1532.18</v>
      </c>
      <c r="L256" s="44">
        <v>1772.39</v>
      </c>
      <c r="M256" s="44">
        <v>1917.13</v>
      </c>
      <c r="N256" s="44">
        <v>1874.5</v>
      </c>
      <c r="O256" s="44">
        <v>1869.81</v>
      </c>
      <c r="P256" s="44">
        <v>1852.41</v>
      </c>
      <c r="Q256" s="44">
        <v>1871.56</v>
      </c>
      <c r="R256" s="44">
        <v>1853.4</v>
      </c>
      <c r="S256" s="44">
        <v>1847.56</v>
      </c>
      <c r="T256" s="44">
        <v>1838.09</v>
      </c>
      <c r="U256" s="44">
        <v>1835.81</v>
      </c>
      <c r="V256" s="44">
        <v>1778.69</v>
      </c>
      <c r="W256" s="44">
        <v>1907.39</v>
      </c>
      <c r="X256" s="44">
        <v>1925.66</v>
      </c>
      <c r="Y256" s="44">
        <v>1889.33</v>
      </c>
      <c r="Z256" s="44">
        <v>1553.47</v>
      </c>
      <c r="AA256" s="44">
        <v>1236.3</v>
      </c>
    </row>
    <row r="257" spans="1:27" ht="12.75" customHeight="1" outlineLevel="1" x14ac:dyDescent="0.2">
      <c r="A257" s="91" t="s">
        <v>1094</v>
      </c>
      <c r="B257" s="63" t="s">
        <v>90</v>
      </c>
      <c r="C257" s="43" t="s">
        <v>79</v>
      </c>
      <c r="D257" s="44">
        <f>$D$162</f>
        <v>113.12</v>
      </c>
      <c r="E257" s="44">
        <f>$D$162</f>
        <v>113.12</v>
      </c>
      <c r="F257" s="44">
        <f t="shared" ref="F257:AA257" si="148">$D$162</f>
        <v>113.12</v>
      </c>
      <c r="G257" s="44">
        <f t="shared" si="148"/>
        <v>113.12</v>
      </c>
      <c r="H257" s="44">
        <f t="shared" si="148"/>
        <v>113.12</v>
      </c>
      <c r="I257" s="44">
        <f t="shared" si="148"/>
        <v>113.12</v>
      </c>
      <c r="J257" s="44">
        <f t="shared" si="148"/>
        <v>113.12</v>
      </c>
      <c r="K257" s="44">
        <f t="shared" si="148"/>
        <v>113.12</v>
      </c>
      <c r="L257" s="44">
        <f t="shared" si="148"/>
        <v>113.12</v>
      </c>
      <c r="M257" s="44">
        <f t="shared" si="148"/>
        <v>113.12</v>
      </c>
      <c r="N257" s="44">
        <f t="shared" si="148"/>
        <v>113.12</v>
      </c>
      <c r="O257" s="44">
        <f t="shared" si="148"/>
        <v>113.12</v>
      </c>
      <c r="P257" s="44">
        <f t="shared" si="148"/>
        <v>113.12</v>
      </c>
      <c r="Q257" s="44">
        <f t="shared" si="148"/>
        <v>113.12</v>
      </c>
      <c r="R257" s="44">
        <f t="shared" si="148"/>
        <v>113.12</v>
      </c>
      <c r="S257" s="44">
        <f t="shared" si="148"/>
        <v>113.12</v>
      </c>
      <c r="T257" s="44">
        <f t="shared" si="148"/>
        <v>113.12</v>
      </c>
      <c r="U257" s="44">
        <f t="shared" si="148"/>
        <v>113.12</v>
      </c>
      <c r="V257" s="44">
        <f t="shared" si="148"/>
        <v>113.12</v>
      </c>
      <c r="W257" s="44">
        <f t="shared" si="148"/>
        <v>113.12</v>
      </c>
      <c r="X257" s="44">
        <f t="shared" si="148"/>
        <v>113.12</v>
      </c>
      <c r="Y257" s="44">
        <f t="shared" si="148"/>
        <v>113.12</v>
      </c>
      <c r="Z257" s="44">
        <f t="shared" si="148"/>
        <v>113.12</v>
      </c>
      <c r="AA257" s="44">
        <f t="shared" si="148"/>
        <v>113.12</v>
      </c>
    </row>
    <row r="258" spans="1:27" ht="12.75" customHeight="1" outlineLevel="1" x14ac:dyDescent="0.2">
      <c r="A258" s="91" t="s">
        <v>1095</v>
      </c>
      <c r="B258" s="63" t="s">
        <v>83</v>
      </c>
      <c r="C258" s="43" t="s">
        <v>79</v>
      </c>
      <c r="D258" s="44">
        <v>6.14</v>
      </c>
      <c r="E258" s="44">
        <v>6.14</v>
      </c>
      <c r="F258" s="44">
        <v>6.14</v>
      </c>
      <c r="G258" s="44">
        <v>6.14</v>
      </c>
      <c r="H258" s="44">
        <v>6.14</v>
      </c>
      <c r="I258" s="44">
        <v>6.14</v>
      </c>
      <c r="J258" s="44">
        <v>6.14</v>
      </c>
      <c r="K258" s="44">
        <v>6.14</v>
      </c>
      <c r="L258" s="44">
        <v>6.14</v>
      </c>
      <c r="M258" s="44">
        <v>6.14</v>
      </c>
      <c r="N258" s="44">
        <v>6.14</v>
      </c>
      <c r="O258" s="44">
        <v>6.14</v>
      </c>
      <c r="P258" s="44">
        <v>6.14</v>
      </c>
      <c r="Q258" s="44">
        <v>6.14</v>
      </c>
      <c r="R258" s="44">
        <v>6.14</v>
      </c>
      <c r="S258" s="44">
        <v>6.14</v>
      </c>
      <c r="T258" s="44">
        <v>6.14</v>
      </c>
      <c r="U258" s="44">
        <v>6.14</v>
      </c>
      <c r="V258" s="44">
        <v>6.14</v>
      </c>
      <c r="W258" s="44">
        <v>6.14</v>
      </c>
      <c r="X258" s="44">
        <v>6.14</v>
      </c>
      <c r="Y258" s="44">
        <v>6.14</v>
      </c>
      <c r="Z258" s="44">
        <v>6.14</v>
      </c>
      <c r="AA258" s="44">
        <v>6.14</v>
      </c>
    </row>
    <row r="259" spans="1:27" ht="12.75" customHeight="1" outlineLevel="1" x14ac:dyDescent="0.2">
      <c r="A259" s="91" t="s">
        <v>1096</v>
      </c>
      <c r="B259" s="63" t="s">
        <v>81</v>
      </c>
      <c r="C259" s="43" t="s">
        <v>79</v>
      </c>
      <c r="D259" s="44">
        <f>$D$11</f>
        <v>216.36</v>
      </c>
      <c r="E259" s="44">
        <f t="shared" ref="E259:AA259" si="149">$D$11</f>
        <v>216.36</v>
      </c>
      <c r="F259" s="44">
        <f t="shared" si="149"/>
        <v>216.36</v>
      </c>
      <c r="G259" s="44">
        <f t="shared" si="149"/>
        <v>216.36</v>
      </c>
      <c r="H259" s="44">
        <f t="shared" si="149"/>
        <v>216.36</v>
      </c>
      <c r="I259" s="44">
        <f t="shared" si="149"/>
        <v>216.36</v>
      </c>
      <c r="J259" s="44">
        <f t="shared" si="149"/>
        <v>216.36</v>
      </c>
      <c r="K259" s="44">
        <f t="shared" si="149"/>
        <v>216.36</v>
      </c>
      <c r="L259" s="44">
        <f t="shared" si="149"/>
        <v>216.36</v>
      </c>
      <c r="M259" s="44">
        <f t="shared" si="149"/>
        <v>216.36</v>
      </c>
      <c r="N259" s="44">
        <f t="shared" si="149"/>
        <v>216.36</v>
      </c>
      <c r="O259" s="44">
        <f t="shared" si="149"/>
        <v>216.36</v>
      </c>
      <c r="P259" s="44">
        <f t="shared" si="149"/>
        <v>216.36</v>
      </c>
      <c r="Q259" s="44">
        <f t="shared" si="149"/>
        <v>216.36</v>
      </c>
      <c r="R259" s="44">
        <f>$D$11</f>
        <v>216.36</v>
      </c>
      <c r="S259" s="44">
        <f t="shared" si="149"/>
        <v>216.36</v>
      </c>
      <c r="T259" s="44">
        <f t="shared" si="149"/>
        <v>216.36</v>
      </c>
      <c r="U259" s="44">
        <f t="shared" si="149"/>
        <v>216.36</v>
      </c>
      <c r="V259" s="44">
        <f t="shared" si="149"/>
        <v>216.36</v>
      </c>
      <c r="W259" s="44">
        <f t="shared" si="149"/>
        <v>216.36</v>
      </c>
      <c r="X259" s="44">
        <f t="shared" si="149"/>
        <v>216.36</v>
      </c>
      <c r="Y259" s="44">
        <f t="shared" si="149"/>
        <v>216.36</v>
      </c>
      <c r="Z259" s="44">
        <f t="shared" si="149"/>
        <v>216.36</v>
      </c>
      <c r="AA259" s="44">
        <f t="shared" si="149"/>
        <v>216.36</v>
      </c>
    </row>
    <row r="260" spans="1:27" ht="12.75" customHeight="1" x14ac:dyDescent="0.2">
      <c r="A260" s="90" t="s">
        <v>1097</v>
      </c>
      <c r="B260" s="28" t="str">
        <f>"21"&amp;"."&amp;$B$640&amp;"."&amp;$B$641</f>
        <v>21.04.2023</v>
      </c>
      <c r="C260" s="82" t="s">
        <v>76</v>
      </c>
      <c r="D260" s="83">
        <f>ROUND(((D261+D262+D264+D263)/1000),5)</f>
        <v>1.5674600000000001</v>
      </c>
      <c r="E260" s="83">
        <f>ROUND(((E261+E262+E264+E263)/1000),5)</f>
        <v>1.4419500000000001</v>
      </c>
      <c r="F260" s="83">
        <f>ROUND(((F261+F262+F264+F263)/1000),5)</f>
        <v>1.38229</v>
      </c>
      <c r="G260" s="83">
        <f t="shared" ref="G260:AA260" si="150">ROUND(((G261+G262+G264+G263)/1000),5)</f>
        <v>1.37151</v>
      </c>
      <c r="H260" s="83">
        <f t="shared" si="150"/>
        <v>1.44018</v>
      </c>
      <c r="I260" s="83">
        <f t="shared" si="150"/>
        <v>1.45706</v>
      </c>
      <c r="J260" s="83">
        <f t="shared" si="150"/>
        <v>1.70652</v>
      </c>
      <c r="K260" s="83">
        <f t="shared" si="150"/>
        <v>2.0524300000000002</v>
      </c>
      <c r="L260" s="83">
        <f t="shared" si="150"/>
        <v>2.2528299999999999</v>
      </c>
      <c r="M260" s="83">
        <f t="shared" si="150"/>
        <v>2.34639</v>
      </c>
      <c r="N260" s="83">
        <f t="shared" si="150"/>
        <v>2.3642400000000001</v>
      </c>
      <c r="O260" s="83">
        <f t="shared" si="150"/>
        <v>2.3717299999999999</v>
      </c>
      <c r="P260" s="83">
        <f t="shared" si="150"/>
        <v>2.3553700000000002</v>
      </c>
      <c r="Q260" s="83">
        <f t="shared" si="150"/>
        <v>2.3559000000000001</v>
      </c>
      <c r="R260" s="83">
        <f t="shared" si="150"/>
        <v>2.3266399999999998</v>
      </c>
      <c r="S260" s="83">
        <f t="shared" si="150"/>
        <v>2.3105799999999999</v>
      </c>
      <c r="T260" s="83">
        <f t="shared" si="150"/>
        <v>2.3098299999999998</v>
      </c>
      <c r="U260" s="83">
        <f t="shared" si="150"/>
        <v>2.2601499999999999</v>
      </c>
      <c r="V260" s="83">
        <f t="shared" si="150"/>
        <v>2.31839</v>
      </c>
      <c r="W260" s="83">
        <f t="shared" si="150"/>
        <v>2.2627100000000002</v>
      </c>
      <c r="X260" s="83">
        <f t="shared" si="150"/>
        <v>2.31616</v>
      </c>
      <c r="Y260" s="83">
        <f t="shared" si="150"/>
        <v>2.2970999999999999</v>
      </c>
      <c r="Z260" s="83">
        <f t="shared" si="150"/>
        <v>2.0243899999999999</v>
      </c>
      <c r="AA260" s="83">
        <f t="shared" si="150"/>
        <v>1.8913500000000001</v>
      </c>
    </row>
    <row r="261" spans="1:27" ht="12.75" customHeight="1" outlineLevel="1" x14ac:dyDescent="0.2">
      <c r="A261" s="91" t="s">
        <v>1098</v>
      </c>
      <c r="B261" s="63" t="s">
        <v>233</v>
      </c>
      <c r="C261" s="43" t="s">
        <v>79</v>
      </c>
      <c r="D261" s="44">
        <v>1231.8399999999999</v>
      </c>
      <c r="E261" s="44">
        <v>1106.33</v>
      </c>
      <c r="F261" s="44">
        <v>1046.67</v>
      </c>
      <c r="G261" s="44">
        <v>1035.8900000000001</v>
      </c>
      <c r="H261" s="44">
        <v>1104.56</v>
      </c>
      <c r="I261" s="44">
        <v>1121.44</v>
      </c>
      <c r="J261" s="44">
        <v>1370.9</v>
      </c>
      <c r="K261" s="44">
        <v>1716.81</v>
      </c>
      <c r="L261" s="44">
        <v>1917.21</v>
      </c>
      <c r="M261" s="44">
        <v>2010.77</v>
      </c>
      <c r="N261" s="44">
        <v>2028.62</v>
      </c>
      <c r="O261" s="44">
        <v>2036.11</v>
      </c>
      <c r="P261" s="44">
        <v>2019.75</v>
      </c>
      <c r="Q261" s="44">
        <v>2020.28</v>
      </c>
      <c r="R261" s="44">
        <v>1991.02</v>
      </c>
      <c r="S261" s="44">
        <v>1974.96</v>
      </c>
      <c r="T261" s="44">
        <v>1974.21</v>
      </c>
      <c r="U261" s="44">
        <v>1924.53</v>
      </c>
      <c r="V261" s="44">
        <v>1982.77</v>
      </c>
      <c r="W261" s="44">
        <v>1927.09</v>
      </c>
      <c r="X261" s="44">
        <v>1980.54</v>
      </c>
      <c r="Y261" s="44">
        <v>1961.48</v>
      </c>
      <c r="Z261" s="44">
        <v>1688.77</v>
      </c>
      <c r="AA261" s="44">
        <v>1555.73</v>
      </c>
    </row>
    <row r="262" spans="1:27" ht="12.75" customHeight="1" outlineLevel="1" x14ac:dyDescent="0.2">
      <c r="A262" s="91" t="s">
        <v>1099</v>
      </c>
      <c r="B262" s="63" t="s">
        <v>90</v>
      </c>
      <c r="C262" s="43" t="s">
        <v>79</v>
      </c>
      <c r="D262" s="44">
        <f>$D$162</f>
        <v>113.12</v>
      </c>
      <c r="E262" s="44">
        <f>$D$162</f>
        <v>113.12</v>
      </c>
      <c r="F262" s="44">
        <f t="shared" ref="F262:AA262" si="151">$D$162</f>
        <v>113.12</v>
      </c>
      <c r="G262" s="44">
        <f t="shared" si="151"/>
        <v>113.12</v>
      </c>
      <c r="H262" s="44">
        <f t="shared" si="151"/>
        <v>113.12</v>
      </c>
      <c r="I262" s="44">
        <f t="shared" si="151"/>
        <v>113.12</v>
      </c>
      <c r="J262" s="44">
        <f t="shared" si="151"/>
        <v>113.12</v>
      </c>
      <c r="K262" s="44">
        <f t="shared" si="151"/>
        <v>113.12</v>
      </c>
      <c r="L262" s="44">
        <f t="shared" si="151"/>
        <v>113.12</v>
      </c>
      <c r="M262" s="44">
        <f t="shared" si="151"/>
        <v>113.12</v>
      </c>
      <c r="N262" s="44">
        <f t="shared" si="151"/>
        <v>113.12</v>
      </c>
      <c r="O262" s="44">
        <f t="shared" si="151"/>
        <v>113.12</v>
      </c>
      <c r="P262" s="44">
        <f t="shared" si="151"/>
        <v>113.12</v>
      </c>
      <c r="Q262" s="44">
        <f t="shared" si="151"/>
        <v>113.12</v>
      </c>
      <c r="R262" s="44">
        <f t="shared" si="151"/>
        <v>113.12</v>
      </c>
      <c r="S262" s="44">
        <f t="shared" si="151"/>
        <v>113.12</v>
      </c>
      <c r="T262" s="44">
        <f t="shared" si="151"/>
        <v>113.12</v>
      </c>
      <c r="U262" s="44">
        <f t="shared" si="151"/>
        <v>113.12</v>
      </c>
      <c r="V262" s="44">
        <f t="shared" si="151"/>
        <v>113.12</v>
      </c>
      <c r="W262" s="44">
        <f t="shared" si="151"/>
        <v>113.12</v>
      </c>
      <c r="X262" s="44">
        <f t="shared" si="151"/>
        <v>113.12</v>
      </c>
      <c r="Y262" s="44">
        <f t="shared" si="151"/>
        <v>113.12</v>
      </c>
      <c r="Z262" s="44">
        <f t="shared" si="151"/>
        <v>113.12</v>
      </c>
      <c r="AA262" s="44">
        <f t="shared" si="151"/>
        <v>113.12</v>
      </c>
    </row>
    <row r="263" spans="1:27" ht="12.75" customHeight="1" outlineLevel="1" x14ac:dyDescent="0.2">
      <c r="A263" s="91" t="s">
        <v>1100</v>
      </c>
      <c r="B263" s="63" t="s">
        <v>83</v>
      </c>
      <c r="C263" s="43" t="s">
        <v>79</v>
      </c>
      <c r="D263" s="44">
        <v>6.14</v>
      </c>
      <c r="E263" s="44">
        <v>6.14</v>
      </c>
      <c r="F263" s="44">
        <v>6.14</v>
      </c>
      <c r="G263" s="44">
        <v>6.14</v>
      </c>
      <c r="H263" s="44">
        <v>6.14</v>
      </c>
      <c r="I263" s="44">
        <v>6.14</v>
      </c>
      <c r="J263" s="44">
        <v>6.14</v>
      </c>
      <c r="K263" s="44">
        <v>6.14</v>
      </c>
      <c r="L263" s="44">
        <v>6.14</v>
      </c>
      <c r="M263" s="44">
        <v>6.14</v>
      </c>
      <c r="N263" s="44">
        <v>6.14</v>
      </c>
      <c r="O263" s="44">
        <v>6.14</v>
      </c>
      <c r="P263" s="44">
        <v>6.14</v>
      </c>
      <c r="Q263" s="44">
        <v>6.14</v>
      </c>
      <c r="R263" s="44">
        <v>6.14</v>
      </c>
      <c r="S263" s="44">
        <v>6.14</v>
      </c>
      <c r="T263" s="44">
        <v>6.14</v>
      </c>
      <c r="U263" s="44">
        <v>6.14</v>
      </c>
      <c r="V263" s="44">
        <v>6.14</v>
      </c>
      <c r="W263" s="44">
        <v>6.14</v>
      </c>
      <c r="X263" s="44">
        <v>6.14</v>
      </c>
      <c r="Y263" s="44">
        <v>6.14</v>
      </c>
      <c r="Z263" s="44">
        <v>6.14</v>
      </c>
      <c r="AA263" s="44">
        <v>6.14</v>
      </c>
    </row>
    <row r="264" spans="1:27" ht="12.75" customHeight="1" outlineLevel="1" x14ac:dyDescent="0.2">
      <c r="A264" s="91" t="s">
        <v>1101</v>
      </c>
      <c r="B264" s="63" t="s">
        <v>81</v>
      </c>
      <c r="C264" s="43" t="s">
        <v>79</v>
      </c>
      <c r="D264" s="44">
        <f>$D$11</f>
        <v>216.36</v>
      </c>
      <c r="E264" s="44">
        <f t="shared" ref="E264:AA264" si="152">$D$11</f>
        <v>216.36</v>
      </c>
      <c r="F264" s="44">
        <f t="shared" si="152"/>
        <v>216.36</v>
      </c>
      <c r="G264" s="44">
        <f t="shared" si="152"/>
        <v>216.36</v>
      </c>
      <c r="H264" s="44">
        <f t="shared" si="152"/>
        <v>216.36</v>
      </c>
      <c r="I264" s="44">
        <f t="shared" si="152"/>
        <v>216.36</v>
      </c>
      <c r="J264" s="44">
        <f t="shared" si="152"/>
        <v>216.36</v>
      </c>
      <c r="K264" s="44">
        <f t="shared" si="152"/>
        <v>216.36</v>
      </c>
      <c r="L264" s="44">
        <f t="shared" si="152"/>
        <v>216.36</v>
      </c>
      <c r="M264" s="44">
        <f t="shared" si="152"/>
        <v>216.36</v>
      </c>
      <c r="N264" s="44">
        <f t="shared" si="152"/>
        <v>216.36</v>
      </c>
      <c r="O264" s="44">
        <f t="shared" si="152"/>
        <v>216.36</v>
      </c>
      <c r="P264" s="44">
        <f t="shared" si="152"/>
        <v>216.36</v>
      </c>
      <c r="Q264" s="44">
        <f t="shared" si="152"/>
        <v>216.36</v>
      </c>
      <c r="R264" s="44">
        <f>$D$11</f>
        <v>216.36</v>
      </c>
      <c r="S264" s="44">
        <f t="shared" si="152"/>
        <v>216.36</v>
      </c>
      <c r="T264" s="44">
        <f t="shared" si="152"/>
        <v>216.36</v>
      </c>
      <c r="U264" s="44">
        <f t="shared" si="152"/>
        <v>216.36</v>
      </c>
      <c r="V264" s="44">
        <f t="shared" si="152"/>
        <v>216.36</v>
      </c>
      <c r="W264" s="44">
        <f t="shared" si="152"/>
        <v>216.36</v>
      </c>
      <c r="X264" s="44">
        <f t="shared" si="152"/>
        <v>216.36</v>
      </c>
      <c r="Y264" s="44">
        <f t="shared" si="152"/>
        <v>216.36</v>
      </c>
      <c r="Z264" s="44">
        <f t="shared" si="152"/>
        <v>216.36</v>
      </c>
      <c r="AA264" s="44">
        <f t="shared" si="152"/>
        <v>216.36</v>
      </c>
    </row>
    <row r="265" spans="1:27" ht="12.75" customHeight="1" x14ac:dyDescent="0.2">
      <c r="A265" s="90" t="s">
        <v>1102</v>
      </c>
      <c r="B265" s="28" t="str">
        <f>"22"&amp;"."&amp;$B$640&amp;"."&amp;$B$641</f>
        <v>22.04.2023</v>
      </c>
      <c r="C265" s="82" t="s">
        <v>76</v>
      </c>
      <c r="D265" s="83">
        <f>ROUND(((D266+D267+D269+D268)/1000),5)</f>
        <v>1.8524</v>
      </c>
      <c r="E265" s="83">
        <f>ROUND(((E266+E267+E269+E268)/1000),5)</f>
        <v>1.6482000000000001</v>
      </c>
      <c r="F265" s="83">
        <f>ROUND(((F266+F267+F269+F268)/1000),5)</f>
        <v>1.5127699999999999</v>
      </c>
      <c r="G265" s="83">
        <f t="shared" ref="G265:AA265" si="153">ROUND(((G266+G267+G269+G268)/1000),5)</f>
        <v>1.47671</v>
      </c>
      <c r="H265" s="83">
        <f t="shared" si="153"/>
        <v>1.4461999999999999</v>
      </c>
      <c r="I265" s="83">
        <f t="shared" si="153"/>
        <v>1.4891000000000001</v>
      </c>
      <c r="J265" s="83">
        <f t="shared" si="153"/>
        <v>1.6352199999999999</v>
      </c>
      <c r="K265" s="83">
        <f t="shared" si="153"/>
        <v>1.7716000000000001</v>
      </c>
      <c r="L265" s="83">
        <f t="shared" si="153"/>
        <v>2.1123099999999999</v>
      </c>
      <c r="M265" s="83">
        <f t="shared" si="153"/>
        <v>2.26877</v>
      </c>
      <c r="N265" s="83">
        <f t="shared" si="153"/>
        <v>2.2757999999999998</v>
      </c>
      <c r="O265" s="83">
        <f t="shared" si="153"/>
        <v>2.34328</v>
      </c>
      <c r="P265" s="83">
        <f t="shared" si="153"/>
        <v>2.3256800000000002</v>
      </c>
      <c r="Q265" s="83">
        <f t="shared" si="153"/>
        <v>2.3208299999999999</v>
      </c>
      <c r="R265" s="83">
        <f t="shared" si="153"/>
        <v>2.3145799999999999</v>
      </c>
      <c r="S265" s="83">
        <f t="shared" si="153"/>
        <v>2.3146499999999999</v>
      </c>
      <c r="T265" s="83">
        <f t="shared" si="153"/>
        <v>2.27515</v>
      </c>
      <c r="U265" s="83">
        <f t="shared" si="153"/>
        <v>2.2721</v>
      </c>
      <c r="V265" s="83">
        <f t="shared" si="153"/>
        <v>2.2745099999999998</v>
      </c>
      <c r="W265" s="83">
        <f t="shared" si="153"/>
        <v>2.3370199999999999</v>
      </c>
      <c r="X265" s="83">
        <f t="shared" si="153"/>
        <v>2.3426</v>
      </c>
      <c r="Y265" s="83">
        <f t="shared" si="153"/>
        <v>2.3186200000000001</v>
      </c>
      <c r="Z265" s="83">
        <f t="shared" si="153"/>
        <v>2.0334400000000001</v>
      </c>
      <c r="AA265" s="83">
        <f t="shared" si="153"/>
        <v>1.9116</v>
      </c>
    </row>
    <row r="266" spans="1:27" ht="12.75" customHeight="1" outlineLevel="1" x14ac:dyDescent="0.2">
      <c r="A266" s="91" t="s">
        <v>1103</v>
      </c>
      <c r="B266" s="63" t="s">
        <v>233</v>
      </c>
      <c r="C266" s="43" t="s">
        <v>79</v>
      </c>
      <c r="D266" s="44">
        <v>1516.78</v>
      </c>
      <c r="E266" s="44">
        <v>1312.58</v>
      </c>
      <c r="F266" s="44">
        <v>1177.1500000000001</v>
      </c>
      <c r="G266" s="44">
        <v>1141.0899999999999</v>
      </c>
      <c r="H266" s="44">
        <v>1110.58</v>
      </c>
      <c r="I266" s="44">
        <v>1153.48</v>
      </c>
      <c r="J266" s="44">
        <v>1299.5999999999999</v>
      </c>
      <c r="K266" s="44">
        <v>1435.98</v>
      </c>
      <c r="L266" s="44">
        <v>1776.69</v>
      </c>
      <c r="M266" s="44">
        <v>1933.15</v>
      </c>
      <c r="N266" s="44">
        <v>1940.18</v>
      </c>
      <c r="O266" s="44">
        <v>2007.66</v>
      </c>
      <c r="P266" s="44">
        <v>1990.06</v>
      </c>
      <c r="Q266" s="44">
        <v>1985.21</v>
      </c>
      <c r="R266" s="44">
        <v>1978.96</v>
      </c>
      <c r="S266" s="44">
        <v>1979.03</v>
      </c>
      <c r="T266" s="44">
        <v>1939.53</v>
      </c>
      <c r="U266" s="44">
        <v>1936.48</v>
      </c>
      <c r="V266" s="44">
        <v>1938.89</v>
      </c>
      <c r="W266" s="44">
        <v>2001.4</v>
      </c>
      <c r="X266" s="44">
        <v>2006.98</v>
      </c>
      <c r="Y266" s="44">
        <v>1983</v>
      </c>
      <c r="Z266" s="44">
        <v>1697.82</v>
      </c>
      <c r="AA266" s="44">
        <v>1575.98</v>
      </c>
    </row>
    <row r="267" spans="1:27" ht="12.75" customHeight="1" outlineLevel="1" x14ac:dyDescent="0.2">
      <c r="A267" s="91" t="s">
        <v>1104</v>
      </c>
      <c r="B267" s="63" t="s">
        <v>90</v>
      </c>
      <c r="C267" s="43" t="s">
        <v>79</v>
      </c>
      <c r="D267" s="44">
        <f>$D$162</f>
        <v>113.12</v>
      </c>
      <c r="E267" s="44">
        <f>$D$162</f>
        <v>113.12</v>
      </c>
      <c r="F267" s="44">
        <f t="shared" ref="F267:AA267" si="154">$D$162</f>
        <v>113.12</v>
      </c>
      <c r="G267" s="44">
        <f t="shared" si="154"/>
        <v>113.12</v>
      </c>
      <c r="H267" s="44">
        <f t="shared" si="154"/>
        <v>113.12</v>
      </c>
      <c r="I267" s="44">
        <f t="shared" si="154"/>
        <v>113.12</v>
      </c>
      <c r="J267" s="44">
        <f t="shared" si="154"/>
        <v>113.12</v>
      </c>
      <c r="K267" s="44">
        <f t="shared" si="154"/>
        <v>113.12</v>
      </c>
      <c r="L267" s="44">
        <f t="shared" si="154"/>
        <v>113.12</v>
      </c>
      <c r="M267" s="44">
        <f t="shared" si="154"/>
        <v>113.12</v>
      </c>
      <c r="N267" s="44">
        <f t="shared" si="154"/>
        <v>113.12</v>
      </c>
      <c r="O267" s="44">
        <f t="shared" si="154"/>
        <v>113.12</v>
      </c>
      <c r="P267" s="44">
        <f t="shared" si="154"/>
        <v>113.12</v>
      </c>
      <c r="Q267" s="44">
        <f t="shared" si="154"/>
        <v>113.12</v>
      </c>
      <c r="R267" s="44">
        <f t="shared" si="154"/>
        <v>113.12</v>
      </c>
      <c r="S267" s="44">
        <f t="shared" si="154"/>
        <v>113.12</v>
      </c>
      <c r="T267" s="44">
        <f t="shared" si="154"/>
        <v>113.12</v>
      </c>
      <c r="U267" s="44">
        <f t="shared" si="154"/>
        <v>113.12</v>
      </c>
      <c r="V267" s="44">
        <f t="shared" si="154"/>
        <v>113.12</v>
      </c>
      <c r="W267" s="44">
        <f t="shared" si="154"/>
        <v>113.12</v>
      </c>
      <c r="X267" s="44">
        <f t="shared" si="154"/>
        <v>113.12</v>
      </c>
      <c r="Y267" s="44">
        <f t="shared" si="154"/>
        <v>113.12</v>
      </c>
      <c r="Z267" s="44">
        <f t="shared" si="154"/>
        <v>113.12</v>
      </c>
      <c r="AA267" s="44">
        <f t="shared" si="154"/>
        <v>113.12</v>
      </c>
    </row>
    <row r="268" spans="1:27" ht="12.75" customHeight="1" outlineLevel="1" x14ac:dyDescent="0.2">
      <c r="A268" s="91" t="s">
        <v>1105</v>
      </c>
      <c r="B268" s="63" t="s">
        <v>83</v>
      </c>
      <c r="C268" s="43" t="s">
        <v>79</v>
      </c>
      <c r="D268" s="44">
        <v>6.14</v>
      </c>
      <c r="E268" s="44">
        <v>6.14</v>
      </c>
      <c r="F268" s="44">
        <v>6.14</v>
      </c>
      <c r="G268" s="44">
        <v>6.14</v>
      </c>
      <c r="H268" s="44">
        <v>6.14</v>
      </c>
      <c r="I268" s="44">
        <v>6.14</v>
      </c>
      <c r="J268" s="44">
        <v>6.14</v>
      </c>
      <c r="K268" s="44">
        <v>6.14</v>
      </c>
      <c r="L268" s="44">
        <v>6.14</v>
      </c>
      <c r="M268" s="44">
        <v>6.14</v>
      </c>
      <c r="N268" s="44">
        <v>6.14</v>
      </c>
      <c r="O268" s="44">
        <v>6.14</v>
      </c>
      <c r="P268" s="44">
        <v>6.14</v>
      </c>
      <c r="Q268" s="44">
        <v>6.14</v>
      </c>
      <c r="R268" s="44">
        <v>6.14</v>
      </c>
      <c r="S268" s="44">
        <v>6.14</v>
      </c>
      <c r="T268" s="44">
        <v>6.14</v>
      </c>
      <c r="U268" s="44">
        <v>6.14</v>
      </c>
      <c r="V268" s="44">
        <v>6.14</v>
      </c>
      <c r="W268" s="44">
        <v>6.14</v>
      </c>
      <c r="X268" s="44">
        <v>6.14</v>
      </c>
      <c r="Y268" s="44">
        <v>6.14</v>
      </c>
      <c r="Z268" s="44">
        <v>6.14</v>
      </c>
      <c r="AA268" s="44">
        <v>6.14</v>
      </c>
    </row>
    <row r="269" spans="1:27" ht="12.75" customHeight="1" outlineLevel="1" x14ac:dyDescent="0.2">
      <c r="A269" s="91" t="s">
        <v>1106</v>
      </c>
      <c r="B269" s="63" t="s">
        <v>81</v>
      </c>
      <c r="C269" s="43" t="s">
        <v>79</v>
      </c>
      <c r="D269" s="44">
        <f>$D$11</f>
        <v>216.36</v>
      </c>
      <c r="E269" s="44">
        <f t="shared" ref="E269:AA269" si="155">$D$11</f>
        <v>216.36</v>
      </c>
      <c r="F269" s="44">
        <f t="shared" si="155"/>
        <v>216.36</v>
      </c>
      <c r="G269" s="44">
        <f t="shared" si="155"/>
        <v>216.36</v>
      </c>
      <c r="H269" s="44">
        <f t="shared" si="155"/>
        <v>216.36</v>
      </c>
      <c r="I269" s="44">
        <f t="shared" si="155"/>
        <v>216.36</v>
      </c>
      <c r="J269" s="44">
        <f t="shared" si="155"/>
        <v>216.36</v>
      </c>
      <c r="K269" s="44">
        <f t="shared" si="155"/>
        <v>216.36</v>
      </c>
      <c r="L269" s="44">
        <f t="shared" si="155"/>
        <v>216.36</v>
      </c>
      <c r="M269" s="44">
        <f t="shared" si="155"/>
        <v>216.36</v>
      </c>
      <c r="N269" s="44">
        <f t="shared" si="155"/>
        <v>216.36</v>
      </c>
      <c r="O269" s="44">
        <f t="shared" si="155"/>
        <v>216.36</v>
      </c>
      <c r="P269" s="44">
        <f t="shared" si="155"/>
        <v>216.36</v>
      </c>
      <c r="Q269" s="44">
        <f t="shared" si="155"/>
        <v>216.36</v>
      </c>
      <c r="R269" s="44">
        <f>$D$11</f>
        <v>216.36</v>
      </c>
      <c r="S269" s="44">
        <f t="shared" si="155"/>
        <v>216.36</v>
      </c>
      <c r="T269" s="44">
        <f t="shared" si="155"/>
        <v>216.36</v>
      </c>
      <c r="U269" s="44">
        <f t="shared" si="155"/>
        <v>216.36</v>
      </c>
      <c r="V269" s="44">
        <f t="shared" si="155"/>
        <v>216.36</v>
      </c>
      <c r="W269" s="44">
        <f t="shared" si="155"/>
        <v>216.36</v>
      </c>
      <c r="X269" s="44">
        <f t="shared" si="155"/>
        <v>216.36</v>
      </c>
      <c r="Y269" s="44">
        <f t="shared" si="155"/>
        <v>216.36</v>
      </c>
      <c r="Z269" s="44">
        <f t="shared" si="155"/>
        <v>216.36</v>
      </c>
      <c r="AA269" s="44">
        <f t="shared" si="155"/>
        <v>216.36</v>
      </c>
    </row>
    <row r="270" spans="1:27" ht="12.75" customHeight="1" x14ac:dyDescent="0.2">
      <c r="A270" s="90" t="s">
        <v>1107</v>
      </c>
      <c r="B270" s="28" t="str">
        <f>"23"&amp;"."&amp;$B$640&amp;"."&amp;$B$641</f>
        <v>23.04.2023</v>
      </c>
      <c r="C270" s="82" t="s">
        <v>76</v>
      </c>
      <c r="D270" s="83">
        <f>ROUND(((D271+D272+D274+D273)/1000),5)</f>
        <v>1.6413599999999999</v>
      </c>
      <c r="E270" s="83">
        <f>ROUND(((E271+E272+E274+E273)/1000),5)</f>
        <v>1.4821899999999999</v>
      </c>
      <c r="F270" s="83">
        <f>ROUND(((F271+F272+F274+F273)/1000),5)</f>
        <v>1.4435800000000001</v>
      </c>
      <c r="G270" s="83">
        <f t="shared" ref="G270:AA270" si="156">ROUND(((G271+G272+G274+G273)/1000),5)</f>
        <v>1.40666</v>
      </c>
      <c r="H270" s="83">
        <f t="shared" si="156"/>
        <v>1.39832</v>
      </c>
      <c r="I270" s="83">
        <f t="shared" si="156"/>
        <v>1.4100200000000001</v>
      </c>
      <c r="J270" s="83">
        <f t="shared" si="156"/>
        <v>1.42052</v>
      </c>
      <c r="K270" s="83">
        <f t="shared" si="156"/>
        <v>1.4466600000000001</v>
      </c>
      <c r="L270" s="83">
        <f t="shared" si="156"/>
        <v>1.7198</v>
      </c>
      <c r="M270" s="83">
        <f t="shared" si="156"/>
        <v>1.9081699999999999</v>
      </c>
      <c r="N270" s="83">
        <f t="shared" si="156"/>
        <v>1.96441</v>
      </c>
      <c r="O270" s="83">
        <f t="shared" si="156"/>
        <v>1.9604999999999999</v>
      </c>
      <c r="P270" s="83">
        <f t="shared" si="156"/>
        <v>1.85788</v>
      </c>
      <c r="Q270" s="83">
        <f t="shared" si="156"/>
        <v>1.80735</v>
      </c>
      <c r="R270" s="83">
        <f t="shared" si="156"/>
        <v>1.8018000000000001</v>
      </c>
      <c r="S270" s="83">
        <f t="shared" si="156"/>
        <v>1.7765200000000001</v>
      </c>
      <c r="T270" s="83">
        <f t="shared" si="156"/>
        <v>1.7537499999999999</v>
      </c>
      <c r="U270" s="83">
        <f t="shared" si="156"/>
        <v>1.8018000000000001</v>
      </c>
      <c r="V270" s="83">
        <f t="shared" si="156"/>
        <v>1.9427300000000001</v>
      </c>
      <c r="W270" s="83">
        <f t="shared" si="156"/>
        <v>2.02766</v>
      </c>
      <c r="X270" s="83">
        <f t="shared" si="156"/>
        <v>2.0558399999999999</v>
      </c>
      <c r="Y270" s="83">
        <f t="shared" si="156"/>
        <v>2.0675599999999998</v>
      </c>
      <c r="Z270" s="83">
        <f t="shared" si="156"/>
        <v>1.7768900000000001</v>
      </c>
      <c r="AA270" s="83">
        <f t="shared" si="156"/>
        <v>1.59318</v>
      </c>
    </row>
    <row r="271" spans="1:27" ht="12.75" customHeight="1" outlineLevel="1" x14ac:dyDescent="0.2">
      <c r="A271" s="91" t="s">
        <v>1108</v>
      </c>
      <c r="B271" s="63" t="s">
        <v>233</v>
      </c>
      <c r="C271" s="43" t="s">
        <v>79</v>
      </c>
      <c r="D271" s="44">
        <v>1305.74</v>
      </c>
      <c r="E271" s="44">
        <v>1146.57</v>
      </c>
      <c r="F271" s="44">
        <v>1107.96</v>
      </c>
      <c r="G271" s="44">
        <v>1071.04</v>
      </c>
      <c r="H271" s="44">
        <v>1062.7</v>
      </c>
      <c r="I271" s="44">
        <v>1074.4000000000001</v>
      </c>
      <c r="J271" s="44">
        <v>1084.9000000000001</v>
      </c>
      <c r="K271" s="44">
        <v>1111.04</v>
      </c>
      <c r="L271" s="44">
        <v>1384.18</v>
      </c>
      <c r="M271" s="44">
        <v>1572.55</v>
      </c>
      <c r="N271" s="44">
        <v>1628.79</v>
      </c>
      <c r="O271" s="44">
        <v>1624.88</v>
      </c>
      <c r="P271" s="44">
        <v>1522.26</v>
      </c>
      <c r="Q271" s="44">
        <v>1471.73</v>
      </c>
      <c r="R271" s="44">
        <v>1466.18</v>
      </c>
      <c r="S271" s="44">
        <v>1440.9</v>
      </c>
      <c r="T271" s="44">
        <v>1418.13</v>
      </c>
      <c r="U271" s="44">
        <v>1466.18</v>
      </c>
      <c r="V271" s="44">
        <v>1607.11</v>
      </c>
      <c r="W271" s="44">
        <v>1692.04</v>
      </c>
      <c r="X271" s="44">
        <v>1720.22</v>
      </c>
      <c r="Y271" s="44">
        <v>1731.94</v>
      </c>
      <c r="Z271" s="44">
        <v>1441.27</v>
      </c>
      <c r="AA271" s="44">
        <v>1257.56</v>
      </c>
    </row>
    <row r="272" spans="1:27" ht="12.75" customHeight="1" outlineLevel="1" x14ac:dyDescent="0.2">
      <c r="A272" s="91" t="s">
        <v>1109</v>
      </c>
      <c r="B272" s="63" t="s">
        <v>90</v>
      </c>
      <c r="C272" s="43" t="s">
        <v>79</v>
      </c>
      <c r="D272" s="44">
        <f>$D$162</f>
        <v>113.12</v>
      </c>
      <c r="E272" s="44">
        <f>$D$162</f>
        <v>113.12</v>
      </c>
      <c r="F272" s="44">
        <f t="shared" ref="F272:AA272" si="157">$D$162</f>
        <v>113.12</v>
      </c>
      <c r="G272" s="44">
        <f t="shared" si="157"/>
        <v>113.12</v>
      </c>
      <c r="H272" s="44">
        <f t="shared" si="157"/>
        <v>113.12</v>
      </c>
      <c r="I272" s="44">
        <f t="shared" si="157"/>
        <v>113.12</v>
      </c>
      <c r="J272" s="44">
        <f t="shared" si="157"/>
        <v>113.12</v>
      </c>
      <c r="K272" s="44">
        <f t="shared" si="157"/>
        <v>113.12</v>
      </c>
      <c r="L272" s="44">
        <f t="shared" si="157"/>
        <v>113.12</v>
      </c>
      <c r="M272" s="44">
        <f t="shared" si="157"/>
        <v>113.12</v>
      </c>
      <c r="N272" s="44">
        <f t="shared" si="157"/>
        <v>113.12</v>
      </c>
      <c r="O272" s="44">
        <f t="shared" si="157"/>
        <v>113.12</v>
      </c>
      <c r="P272" s="44">
        <f t="shared" si="157"/>
        <v>113.12</v>
      </c>
      <c r="Q272" s="44">
        <f t="shared" si="157"/>
        <v>113.12</v>
      </c>
      <c r="R272" s="44">
        <f t="shared" si="157"/>
        <v>113.12</v>
      </c>
      <c r="S272" s="44">
        <f t="shared" si="157"/>
        <v>113.12</v>
      </c>
      <c r="T272" s="44">
        <f t="shared" si="157"/>
        <v>113.12</v>
      </c>
      <c r="U272" s="44">
        <f t="shared" si="157"/>
        <v>113.12</v>
      </c>
      <c r="V272" s="44">
        <f t="shared" si="157"/>
        <v>113.12</v>
      </c>
      <c r="W272" s="44">
        <f t="shared" si="157"/>
        <v>113.12</v>
      </c>
      <c r="X272" s="44">
        <f t="shared" si="157"/>
        <v>113.12</v>
      </c>
      <c r="Y272" s="44">
        <f t="shared" si="157"/>
        <v>113.12</v>
      </c>
      <c r="Z272" s="44">
        <f t="shared" si="157"/>
        <v>113.12</v>
      </c>
      <c r="AA272" s="44">
        <f t="shared" si="157"/>
        <v>113.12</v>
      </c>
    </row>
    <row r="273" spans="1:27" ht="12.75" customHeight="1" outlineLevel="1" x14ac:dyDescent="0.2">
      <c r="A273" s="91" t="s">
        <v>1110</v>
      </c>
      <c r="B273" s="63" t="s">
        <v>83</v>
      </c>
      <c r="C273" s="43" t="s">
        <v>79</v>
      </c>
      <c r="D273" s="44">
        <v>6.14</v>
      </c>
      <c r="E273" s="44">
        <v>6.14</v>
      </c>
      <c r="F273" s="44">
        <v>6.14</v>
      </c>
      <c r="G273" s="44">
        <v>6.14</v>
      </c>
      <c r="H273" s="44">
        <v>6.14</v>
      </c>
      <c r="I273" s="44">
        <v>6.14</v>
      </c>
      <c r="J273" s="44">
        <v>6.14</v>
      </c>
      <c r="K273" s="44">
        <v>6.14</v>
      </c>
      <c r="L273" s="44">
        <v>6.14</v>
      </c>
      <c r="M273" s="44">
        <v>6.14</v>
      </c>
      <c r="N273" s="44">
        <v>6.14</v>
      </c>
      <c r="O273" s="44">
        <v>6.14</v>
      </c>
      <c r="P273" s="44">
        <v>6.14</v>
      </c>
      <c r="Q273" s="44">
        <v>6.14</v>
      </c>
      <c r="R273" s="44">
        <v>6.14</v>
      </c>
      <c r="S273" s="44">
        <v>6.14</v>
      </c>
      <c r="T273" s="44">
        <v>6.14</v>
      </c>
      <c r="U273" s="44">
        <v>6.14</v>
      </c>
      <c r="V273" s="44">
        <v>6.14</v>
      </c>
      <c r="W273" s="44">
        <v>6.14</v>
      </c>
      <c r="X273" s="44">
        <v>6.14</v>
      </c>
      <c r="Y273" s="44">
        <v>6.14</v>
      </c>
      <c r="Z273" s="44">
        <v>6.14</v>
      </c>
      <c r="AA273" s="44">
        <v>6.14</v>
      </c>
    </row>
    <row r="274" spans="1:27" ht="12.75" customHeight="1" outlineLevel="1" x14ac:dyDescent="0.2">
      <c r="A274" s="91" t="s">
        <v>1111</v>
      </c>
      <c r="B274" s="63" t="s">
        <v>81</v>
      </c>
      <c r="C274" s="43" t="s">
        <v>79</v>
      </c>
      <c r="D274" s="44">
        <f>$D$11</f>
        <v>216.36</v>
      </c>
      <c r="E274" s="44">
        <f t="shared" ref="E274:AA274" si="158">$D$11</f>
        <v>216.36</v>
      </c>
      <c r="F274" s="44">
        <f t="shared" si="158"/>
        <v>216.36</v>
      </c>
      <c r="G274" s="44">
        <f t="shared" si="158"/>
        <v>216.36</v>
      </c>
      <c r="H274" s="44">
        <f t="shared" si="158"/>
        <v>216.36</v>
      </c>
      <c r="I274" s="44">
        <f t="shared" si="158"/>
        <v>216.36</v>
      </c>
      <c r="J274" s="44">
        <f t="shared" si="158"/>
        <v>216.36</v>
      </c>
      <c r="K274" s="44">
        <f t="shared" si="158"/>
        <v>216.36</v>
      </c>
      <c r="L274" s="44">
        <f t="shared" si="158"/>
        <v>216.36</v>
      </c>
      <c r="M274" s="44">
        <f t="shared" si="158"/>
        <v>216.36</v>
      </c>
      <c r="N274" s="44">
        <f t="shared" si="158"/>
        <v>216.36</v>
      </c>
      <c r="O274" s="44">
        <f t="shared" si="158"/>
        <v>216.36</v>
      </c>
      <c r="P274" s="44">
        <f t="shared" si="158"/>
        <v>216.36</v>
      </c>
      <c r="Q274" s="44">
        <f t="shared" si="158"/>
        <v>216.36</v>
      </c>
      <c r="R274" s="44">
        <f>$D$11</f>
        <v>216.36</v>
      </c>
      <c r="S274" s="44">
        <f t="shared" si="158"/>
        <v>216.36</v>
      </c>
      <c r="T274" s="44">
        <f t="shared" si="158"/>
        <v>216.36</v>
      </c>
      <c r="U274" s="44">
        <f t="shared" si="158"/>
        <v>216.36</v>
      </c>
      <c r="V274" s="44">
        <f t="shared" si="158"/>
        <v>216.36</v>
      </c>
      <c r="W274" s="44">
        <f t="shared" si="158"/>
        <v>216.36</v>
      </c>
      <c r="X274" s="44">
        <f t="shared" si="158"/>
        <v>216.36</v>
      </c>
      <c r="Y274" s="44">
        <f t="shared" si="158"/>
        <v>216.36</v>
      </c>
      <c r="Z274" s="44">
        <f t="shared" si="158"/>
        <v>216.36</v>
      </c>
      <c r="AA274" s="44">
        <f t="shared" si="158"/>
        <v>216.36</v>
      </c>
    </row>
    <row r="275" spans="1:27" ht="12.75" customHeight="1" x14ac:dyDescent="0.2">
      <c r="A275" s="90" t="s">
        <v>1112</v>
      </c>
      <c r="B275" s="28" t="str">
        <f>"24"&amp;"."&amp;$B$640&amp;"."&amp;$B$641</f>
        <v>24.04.2023</v>
      </c>
      <c r="C275" s="82" t="s">
        <v>76</v>
      </c>
      <c r="D275" s="83">
        <f>ROUND(((D276+D277+D279+D278)/1000),5)</f>
        <v>1.5293000000000001</v>
      </c>
      <c r="E275" s="83">
        <f>ROUND(((E276+E277+E279+E278)/1000),5)</f>
        <v>1.4429799999999999</v>
      </c>
      <c r="F275" s="83">
        <f>ROUND(((F276+F277+F279+F278)/1000),5)</f>
        <v>1.3974599999999999</v>
      </c>
      <c r="G275" s="83">
        <f t="shared" ref="G275:AA275" si="159">ROUND(((G276+G277+G279+G278)/1000),5)</f>
        <v>1.3769100000000001</v>
      </c>
      <c r="H275" s="83">
        <f t="shared" si="159"/>
        <v>1.4350000000000001</v>
      </c>
      <c r="I275" s="83">
        <f t="shared" si="159"/>
        <v>1.4488700000000001</v>
      </c>
      <c r="J275" s="83">
        <f t="shared" si="159"/>
        <v>1.70932</v>
      </c>
      <c r="K275" s="83">
        <f t="shared" si="159"/>
        <v>2.0023300000000002</v>
      </c>
      <c r="L275" s="83">
        <f t="shared" si="159"/>
        <v>2.1301100000000002</v>
      </c>
      <c r="M275" s="83">
        <f t="shared" si="159"/>
        <v>2.1869800000000001</v>
      </c>
      <c r="N275" s="83">
        <f t="shared" si="159"/>
        <v>2.1876500000000001</v>
      </c>
      <c r="O275" s="83">
        <f t="shared" si="159"/>
        <v>2.2094</v>
      </c>
      <c r="P275" s="83">
        <f t="shared" si="159"/>
        <v>2.2114699999999998</v>
      </c>
      <c r="Q275" s="83">
        <f t="shared" si="159"/>
        <v>2.2394500000000002</v>
      </c>
      <c r="R275" s="83">
        <f t="shared" si="159"/>
        <v>2.2268599999999998</v>
      </c>
      <c r="S275" s="83">
        <f t="shared" si="159"/>
        <v>2.2393200000000002</v>
      </c>
      <c r="T275" s="83">
        <f t="shared" si="159"/>
        <v>2.2093799999999999</v>
      </c>
      <c r="U275" s="83">
        <f t="shared" si="159"/>
        <v>2.1810999999999998</v>
      </c>
      <c r="V275" s="83">
        <f t="shared" si="159"/>
        <v>2.1004299999999998</v>
      </c>
      <c r="W275" s="83">
        <f t="shared" si="159"/>
        <v>2.1933799999999999</v>
      </c>
      <c r="X275" s="83">
        <f t="shared" si="159"/>
        <v>2.2648100000000002</v>
      </c>
      <c r="Y275" s="83">
        <f t="shared" si="159"/>
        <v>2.2609300000000001</v>
      </c>
      <c r="Z275" s="83">
        <f t="shared" si="159"/>
        <v>1.9870099999999999</v>
      </c>
      <c r="AA275" s="83">
        <f t="shared" si="159"/>
        <v>1.6836800000000001</v>
      </c>
    </row>
    <row r="276" spans="1:27" ht="12.75" customHeight="1" outlineLevel="1" x14ac:dyDescent="0.2">
      <c r="A276" s="91" t="s">
        <v>1113</v>
      </c>
      <c r="B276" s="63" t="s">
        <v>233</v>
      </c>
      <c r="C276" s="43" t="s">
        <v>79</v>
      </c>
      <c r="D276" s="44">
        <v>1193.68</v>
      </c>
      <c r="E276" s="44">
        <v>1107.3599999999999</v>
      </c>
      <c r="F276" s="44">
        <v>1061.8399999999999</v>
      </c>
      <c r="G276" s="44">
        <v>1041.29</v>
      </c>
      <c r="H276" s="44">
        <v>1099.3800000000001</v>
      </c>
      <c r="I276" s="44">
        <v>1113.25</v>
      </c>
      <c r="J276" s="44">
        <v>1373.7</v>
      </c>
      <c r="K276" s="44">
        <v>1666.71</v>
      </c>
      <c r="L276" s="44">
        <v>1794.49</v>
      </c>
      <c r="M276" s="44">
        <v>1851.36</v>
      </c>
      <c r="N276" s="44">
        <v>1852.03</v>
      </c>
      <c r="O276" s="44">
        <v>1873.78</v>
      </c>
      <c r="P276" s="44">
        <v>1875.85</v>
      </c>
      <c r="Q276" s="44">
        <v>1903.83</v>
      </c>
      <c r="R276" s="44">
        <v>1891.24</v>
      </c>
      <c r="S276" s="44">
        <v>1903.7</v>
      </c>
      <c r="T276" s="44">
        <v>1873.76</v>
      </c>
      <c r="U276" s="44">
        <v>1845.48</v>
      </c>
      <c r="V276" s="44">
        <v>1764.81</v>
      </c>
      <c r="W276" s="44">
        <v>1857.76</v>
      </c>
      <c r="X276" s="44">
        <v>1929.19</v>
      </c>
      <c r="Y276" s="44">
        <v>1925.31</v>
      </c>
      <c r="Z276" s="44">
        <v>1651.39</v>
      </c>
      <c r="AA276" s="44">
        <v>1348.06</v>
      </c>
    </row>
    <row r="277" spans="1:27" ht="12.75" customHeight="1" outlineLevel="1" x14ac:dyDescent="0.2">
      <c r="A277" s="91" t="s">
        <v>1114</v>
      </c>
      <c r="B277" s="63" t="s">
        <v>90</v>
      </c>
      <c r="C277" s="43" t="s">
        <v>79</v>
      </c>
      <c r="D277" s="44">
        <f>$D$162</f>
        <v>113.12</v>
      </c>
      <c r="E277" s="44">
        <f>$D$162</f>
        <v>113.12</v>
      </c>
      <c r="F277" s="44">
        <f t="shared" ref="F277:AA277" si="160">$D$162</f>
        <v>113.12</v>
      </c>
      <c r="G277" s="44">
        <f t="shared" si="160"/>
        <v>113.12</v>
      </c>
      <c r="H277" s="44">
        <f t="shared" si="160"/>
        <v>113.12</v>
      </c>
      <c r="I277" s="44">
        <f t="shared" si="160"/>
        <v>113.12</v>
      </c>
      <c r="J277" s="44">
        <f t="shared" si="160"/>
        <v>113.12</v>
      </c>
      <c r="K277" s="44">
        <f t="shared" si="160"/>
        <v>113.12</v>
      </c>
      <c r="L277" s="44">
        <f t="shared" si="160"/>
        <v>113.12</v>
      </c>
      <c r="M277" s="44">
        <f t="shared" si="160"/>
        <v>113.12</v>
      </c>
      <c r="N277" s="44">
        <f t="shared" si="160"/>
        <v>113.12</v>
      </c>
      <c r="O277" s="44">
        <f t="shared" si="160"/>
        <v>113.12</v>
      </c>
      <c r="P277" s="44">
        <f t="shared" si="160"/>
        <v>113.12</v>
      </c>
      <c r="Q277" s="44">
        <f t="shared" si="160"/>
        <v>113.12</v>
      </c>
      <c r="R277" s="44">
        <f t="shared" si="160"/>
        <v>113.12</v>
      </c>
      <c r="S277" s="44">
        <f t="shared" si="160"/>
        <v>113.12</v>
      </c>
      <c r="T277" s="44">
        <f t="shared" si="160"/>
        <v>113.12</v>
      </c>
      <c r="U277" s="44">
        <f t="shared" si="160"/>
        <v>113.12</v>
      </c>
      <c r="V277" s="44">
        <f t="shared" si="160"/>
        <v>113.12</v>
      </c>
      <c r="W277" s="44">
        <f t="shared" si="160"/>
        <v>113.12</v>
      </c>
      <c r="X277" s="44">
        <f t="shared" si="160"/>
        <v>113.12</v>
      </c>
      <c r="Y277" s="44">
        <f t="shared" si="160"/>
        <v>113.12</v>
      </c>
      <c r="Z277" s="44">
        <f t="shared" si="160"/>
        <v>113.12</v>
      </c>
      <c r="AA277" s="44">
        <f t="shared" si="160"/>
        <v>113.12</v>
      </c>
    </row>
    <row r="278" spans="1:27" ht="12.75" customHeight="1" outlineLevel="1" x14ac:dyDescent="0.2">
      <c r="A278" s="91" t="s">
        <v>1115</v>
      </c>
      <c r="B278" s="63" t="s">
        <v>83</v>
      </c>
      <c r="C278" s="43" t="s">
        <v>79</v>
      </c>
      <c r="D278" s="44">
        <v>6.14</v>
      </c>
      <c r="E278" s="44">
        <v>6.14</v>
      </c>
      <c r="F278" s="44">
        <v>6.14</v>
      </c>
      <c r="G278" s="44">
        <v>6.14</v>
      </c>
      <c r="H278" s="44">
        <v>6.14</v>
      </c>
      <c r="I278" s="44">
        <v>6.14</v>
      </c>
      <c r="J278" s="44">
        <v>6.14</v>
      </c>
      <c r="K278" s="44">
        <v>6.14</v>
      </c>
      <c r="L278" s="44">
        <v>6.14</v>
      </c>
      <c r="M278" s="44">
        <v>6.14</v>
      </c>
      <c r="N278" s="44">
        <v>6.14</v>
      </c>
      <c r="O278" s="44">
        <v>6.14</v>
      </c>
      <c r="P278" s="44">
        <v>6.14</v>
      </c>
      <c r="Q278" s="44">
        <v>6.14</v>
      </c>
      <c r="R278" s="44">
        <v>6.14</v>
      </c>
      <c r="S278" s="44">
        <v>6.14</v>
      </c>
      <c r="T278" s="44">
        <v>6.14</v>
      </c>
      <c r="U278" s="44">
        <v>6.14</v>
      </c>
      <c r="V278" s="44">
        <v>6.14</v>
      </c>
      <c r="W278" s="44">
        <v>6.14</v>
      </c>
      <c r="X278" s="44">
        <v>6.14</v>
      </c>
      <c r="Y278" s="44">
        <v>6.14</v>
      </c>
      <c r="Z278" s="44">
        <v>6.14</v>
      </c>
      <c r="AA278" s="44">
        <v>6.14</v>
      </c>
    </row>
    <row r="279" spans="1:27" ht="12.75" customHeight="1" outlineLevel="1" x14ac:dyDescent="0.2">
      <c r="A279" s="91" t="s">
        <v>1116</v>
      </c>
      <c r="B279" s="63" t="s">
        <v>81</v>
      </c>
      <c r="C279" s="43" t="s">
        <v>79</v>
      </c>
      <c r="D279" s="44">
        <f>$D$11</f>
        <v>216.36</v>
      </c>
      <c r="E279" s="44">
        <f t="shared" ref="E279:AA279" si="161">$D$11</f>
        <v>216.36</v>
      </c>
      <c r="F279" s="44">
        <f t="shared" si="161"/>
        <v>216.36</v>
      </c>
      <c r="G279" s="44">
        <f t="shared" si="161"/>
        <v>216.36</v>
      </c>
      <c r="H279" s="44">
        <f t="shared" si="161"/>
        <v>216.36</v>
      </c>
      <c r="I279" s="44">
        <f t="shared" si="161"/>
        <v>216.36</v>
      </c>
      <c r="J279" s="44">
        <f t="shared" si="161"/>
        <v>216.36</v>
      </c>
      <c r="K279" s="44">
        <f t="shared" si="161"/>
        <v>216.36</v>
      </c>
      <c r="L279" s="44">
        <f t="shared" si="161"/>
        <v>216.36</v>
      </c>
      <c r="M279" s="44">
        <f t="shared" si="161"/>
        <v>216.36</v>
      </c>
      <c r="N279" s="44">
        <f t="shared" si="161"/>
        <v>216.36</v>
      </c>
      <c r="O279" s="44">
        <f t="shared" si="161"/>
        <v>216.36</v>
      </c>
      <c r="P279" s="44">
        <f t="shared" si="161"/>
        <v>216.36</v>
      </c>
      <c r="Q279" s="44">
        <f t="shared" si="161"/>
        <v>216.36</v>
      </c>
      <c r="R279" s="44">
        <f>$D$11</f>
        <v>216.36</v>
      </c>
      <c r="S279" s="44">
        <f t="shared" si="161"/>
        <v>216.36</v>
      </c>
      <c r="T279" s="44">
        <f t="shared" si="161"/>
        <v>216.36</v>
      </c>
      <c r="U279" s="44">
        <f t="shared" si="161"/>
        <v>216.36</v>
      </c>
      <c r="V279" s="44">
        <f t="shared" si="161"/>
        <v>216.36</v>
      </c>
      <c r="W279" s="44">
        <f t="shared" si="161"/>
        <v>216.36</v>
      </c>
      <c r="X279" s="44">
        <f t="shared" si="161"/>
        <v>216.36</v>
      </c>
      <c r="Y279" s="44">
        <f t="shared" si="161"/>
        <v>216.36</v>
      </c>
      <c r="Z279" s="44">
        <f t="shared" si="161"/>
        <v>216.36</v>
      </c>
      <c r="AA279" s="44">
        <f t="shared" si="161"/>
        <v>216.36</v>
      </c>
    </row>
    <row r="280" spans="1:27" ht="12.75" customHeight="1" x14ac:dyDescent="0.2">
      <c r="A280" s="90" t="s">
        <v>1117</v>
      </c>
      <c r="B280" s="28" t="str">
        <f>"25"&amp;"."&amp;$B$640&amp;"."&amp;$B$641</f>
        <v>25.04.2023</v>
      </c>
      <c r="C280" s="82" t="s">
        <v>76</v>
      </c>
      <c r="D280" s="83">
        <f>ROUND(((D281+D282+D284+D283)/1000),5)</f>
        <v>1.5704899999999999</v>
      </c>
      <c r="E280" s="83">
        <f>ROUND(((E281+E282+E284+E283)/1000),5)</f>
        <v>1.44401</v>
      </c>
      <c r="F280" s="83">
        <f>ROUND(((F281+F282+F284+F283)/1000),5)</f>
        <v>1.4131199999999999</v>
      </c>
      <c r="G280" s="83">
        <f t="shared" ref="G280:AA280" si="162">ROUND(((G281+G282+G284+G283)/1000),5)</f>
        <v>1.3932500000000001</v>
      </c>
      <c r="H280" s="83">
        <f t="shared" si="162"/>
        <v>1.4422999999999999</v>
      </c>
      <c r="I280" s="83">
        <f t="shared" si="162"/>
        <v>1.4482299999999999</v>
      </c>
      <c r="J280" s="83">
        <f t="shared" si="162"/>
        <v>1.6871</v>
      </c>
      <c r="K280" s="83">
        <f t="shared" si="162"/>
        <v>1.98668</v>
      </c>
      <c r="L280" s="83">
        <f t="shared" si="162"/>
        <v>2.14893</v>
      </c>
      <c r="M280" s="83">
        <f t="shared" si="162"/>
        <v>2.2192599999999998</v>
      </c>
      <c r="N280" s="83">
        <f t="shared" si="162"/>
        <v>2.2242500000000001</v>
      </c>
      <c r="O280" s="83">
        <f t="shared" si="162"/>
        <v>2.24092</v>
      </c>
      <c r="P280" s="83">
        <f t="shared" si="162"/>
        <v>2.2559800000000001</v>
      </c>
      <c r="Q280" s="83">
        <f t="shared" si="162"/>
        <v>2.2699500000000001</v>
      </c>
      <c r="R280" s="83">
        <f t="shared" si="162"/>
        <v>2.26946</v>
      </c>
      <c r="S280" s="83">
        <f t="shared" si="162"/>
        <v>2.2652299999999999</v>
      </c>
      <c r="T280" s="83">
        <f t="shared" si="162"/>
        <v>2.24234</v>
      </c>
      <c r="U280" s="83">
        <f t="shared" si="162"/>
        <v>2.2420200000000001</v>
      </c>
      <c r="V280" s="83">
        <f t="shared" si="162"/>
        <v>2.16832</v>
      </c>
      <c r="W280" s="83">
        <f t="shared" si="162"/>
        <v>2.2393700000000001</v>
      </c>
      <c r="X280" s="83">
        <f t="shared" si="162"/>
        <v>2.2944</v>
      </c>
      <c r="Y280" s="83">
        <f t="shared" si="162"/>
        <v>2.2749100000000002</v>
      </c>
      <c r="Z280" s="83">
        <f t="shared" si="162"/>
        <v>2.0303200000000001</v>
      </c>
      <c r="AA280" s="83">
        <f t="shared" si="162"/>
        <v>1.72766</v>
      </c>
    </row>
    <row r="281" spans="1:27" ht="12.75" customHeight="1" outlineLevel="1" x14ac:dyDescent="0.2">
      <c r="A281" s="91" t="s">
        <v>1118</v>
      </c>
      <c r="B281" s="63" t="s">
        <v>233</v>
      </c>
      <c r="C281" s="43" t="s">
        <v>79</v>
      </c>
      <c r="D281" s="44">
        <v>1234.8699999999999</v>
      </c>
      <c r="E281" s="44">
        <v>1108.3900000000001</v>
      </c>
      <c r="F281" s="44">
        <v>1077.5</v>
      </c>
      <c r="G281" s="44">
        <v>1057.6300000000001</v>
      </c>
      <c r="H281" s="44">
        <v>1106.68</v>
      </c>
      <c r="I281" s="44">
        <v>1112.6099999999999</v>
      </c>
      <c r="J281" s="44">
        <v>1351.48</v>
      </c>
      <c r="K281" s="44">
        <v>1651.06</v>
      </c>
      <c r="L281" s="44">
        <v>1813.31</v>
      </c>
      <c r="M281" s="44">
        <v>1883.64</v>
      </c>
      <c r="N281" s="44">
        <v>1888.63</v>
      </c>
      <c r="O281" s="44">
        <v>1905.3</v>
      </c>
      <c r="P281" s="44">
        <v>1920.36</v>
      </c>
      <c r="Q281" s="44">
        <v>1934.33</v>
      </c>
      <c r="R281" s="44">
        <v>1933.84</v>
      </c>
      <c r="S281" s="44">
        <v>1929.61</v>
      </c>
      <c r="T281" s="44">
        <v>1906.72</v>
      </c>
      <c r="U281" s="44">
        <v>1906.4</v>
      </c>
      <c r="V281" s="44">
        <v>1832.7</v>
      </c>
      <c r="W281" s="44">
        <v>1903.75</v>
      </c>
      <c r="X281" s="44">
        <v>1958.78</v>
      </c>
      <c r="Y281" s="44">
        <v>1939.29</v>
      </c>
      <c r="Z281" s="44">
        <v>1694.7</v>
      </c>
      <c r="AA281" s="44">
        <v>1392.04</v>
      </c>
    </row>
    <row r="282" spans="1:27" ht="12.75" customHeight="1" outlineLevel="1" x14ac:dyDescent="0.2">
      <c r="A282" s="91" t="s">
        <v>1119</v>
      </c>
      <c r="B282" s="63" t="s">
        <v>90</v>
      </c>
      <c r="C282" s="43" t="s">
        <v>79</v>
      </c>
      <c r="D282" s="44">
        <f>$D$162</f>
        <v>113.12</v>
      </c>
      <c r="E282" s="44">
        <f>$D$162</f>
        <v>113.12</v>
      </c>
      <c r="F282" s="44">
        <f t="shared" ref="F282:AA282" si="163">$D$162</f>
        <v>113.12</v>
      </c>
      <c r="G282" s="44">
        <f t="shared" si="163"/>
        <v>113.12</v>
      </c>
      <c r="H282" s="44">
        <f t="shared" si="163"/>
        <v>113.12</v>
      </c>
      <c r="I282" s="44">
        <f t="shared" si="163"/>
        <v>113.12</v>
      </c>
      <c r="J282" s="44">
        <f t="shared" si="163"/>
        <v>113.12</v>
      </c>
      <c r="K282" s="44">
        <f t="shared" si="163"/>
        <v>113.12</v>
      </c>
      <c r="L282" s="44">
        <f t="shared" si="163"/>
        <v>113.12</v>
      </c>
      <c r="M282" s="44">
        <f t="shared" si="163"/>
        <v>113.12</v>
      </c>
      <c r="N282" s="44">
        <f t="shared" si="163"/>
        <v>113.12</v>
      </c>
      <c r="O282" s="44">
        <f t="shared" si="163"/>
        <v>113.12</v>
      </c>
      <c r="P282" s="44">
        <f t="shared" si="163"/>
        <v>113.12</v>
      </c>
      <c r="Q282" s="44">
        <f t="shared" si="163"/>
        <v>113.12</v>
      </c>
      <c r="R282" s="44">
        <f t="shared" si="163"/>
        <v>113.12</v>
      </c>
      <c r="S282" s="44">
        <f t="shared" si="163"/>
        <v>113.12</v>
      </c>
      <c r="T282" s="44">
        <f t="shared" si="163"/>
        <v>113.12</v>
      </c>
      <c r="U282" s="44">
        <f t="shared" si="163"/>
        <v>113.12</v>
      </c>
      <c r="V282" s="44">
        <f t="shared" si="163"/>
        <v>113.12</v>
      </c>
      <c r="W282" s="44">
        <f t="shared" si="163"/>
        <v>113.12</v>
      </c>
      <c r="X282" s="44">
        <f t="shared" si="163"/>
        <v>113.12</v>
      </c>
      <c r="Y282" s="44">
        <f t="shared" si="163"/>
        <v>113.12</v>
      </c>
      <c r="Z282" s="44">
        <f t="shared" si="163"/>
        <v>113.12</v>
      </c>
      <c r="AA282" s="44">
        <f t="shared" si="163"/>
        <v>113.12</v>
      </c>
    </row>
    <row r="283" spans="1:27" ht="12.75" customHeight="1" outlineLevel="1" x14ac:dyDescent="0.2">
      <c r="A283" s="91" t="s">
        <v>1120</v>
      </c>
      <c r="B283" s="63" t="s">
        <v>83</v>
      </c>
      <c r="C283" s="43" t="s">
        <v>79</v>
      </c>
      <c r="D283" s="44">
        <v>6.14</v>
      </c>
      <c r="E283" s="44">
        <v>6.14</v>
      </c>
      <c r="F283" s="44">
        <v>6.14</v>
      </c>
      <c r="G283" s="44">
        <v>6.14</v>
      </c>
      <c r="H283" s="44">
        <v>6.14</v>
      </c>
      <c r="I283" s="44">
        <v>6.14</v>
      </c>
      <c r="J283" s="44">
        <v>6.14</v>
      </c>
      <c r="K283" s="44">
        <v>6.14</v>
      </c>
      <c r="L283" s="44">
        <v>6.14</v>
      </c>
      <c r="M283" s="44">
        <v>6.14</v>
      </c>
      <c r="N283" s="44">
        <v>6.14</v>
      </c>
      <c r="O283" s="44">
        <v>6.14</v>
      </c>
      <c r="P283" s="44">
        <v>6.14</v>
      </c>
      <c r="Q283" s="44">
        <v>6.14</v>
      </c>
      <c r="R283" s="44">
        <v>6.14</v>
      </c>
      <c r="S283" s="44">
        <v>6.14</v>
      </c>
      <c r="T283" s="44">
        <v>6.14</v>
      </c>
      <c r="U283" s="44">
        <v>6.14</v>
      </c>
      <c r="V283" s="44">
        <v>6.14</v>
      </c>
      <c r="W283" s="44">
        <v>6.14</v>
      </c>
      <c r="X283" s="44">
        <v>6.14</v>
      </c>
      <c r="Y283" s="44">
        <v>6.14</v>
      </c>
      <c r="Z283" s="44">
        <v>6.14</v>
      </c>
      <c r="AA283" s="44">
        <v>6.14</v>
      </c>
    </row>
    <row r="284" spans="1:27" ht="12.75" customHeight="1" outlineLevel="1" x14ac:dyDescent="0.2">
      <c r="A284" s="91" t="s">
        <v>1121</v>
      </c>
      <c r="B284" s="63" t="s">
        <v>81</v>
      </c>
      <c r="C284" s="43" t="s">
        <v>79</v>
      </c>
      <c r="D284" s="44">
        <f>$D$11</f>
        <v>216.36</v>
      </c>
      <c r="E284" s="44">
        <f t="shared" ref="E284:AA284" si="164">$D$11</f>
        <v>216.36</v>
      </c>
      <c r="F284" s="44">
        <f t="shared" si="164"/>
        <v>216.36</v>
      </c>
      <c r="G284" s="44">
        <f t="shared" si="164"/>
        <v>216.36</v>
      </c>
      <c r="H284" s="44">
        <f t="shared" si="164"/>
        <v>216.36</v>
      </c>
      <c r="I284" s="44">
        <f t="shared" si="164"/>
        <v>216.36</v>
      </c>
      <c r="J284" s="44">
        <f t="shared" si="164"/>
        <v>216.36</v>
      </c>
      <c r="K284" s="44">
        <f t="shared" si="164"/>
        <v>216.36</v>
      </c>
      <c r="L284" s="44">
        <f t="shared" si="164"/>
        <v>216.36</v>
      </c>
      <c r="M284" s="44">
        <f t="shared" si="164"/>
        <v>216.36</v>
      </c>
      <c r="N284" s="44">
        <f t="shared" si="164"/>
        <v>216.36</v>
      </c>
      <c r="O284" s="44">
        <f t="shared" si="164"/>
        <v>216.36</v>
      </c>
      <c r="P284" s="44">
        <f t="shared" si="164"/>
        <v>216.36</v>
      </c>
      <c r="Q284" s="44">
        <f t="shared" si="164"/>
        <v>216.36</v>
      </c>
      <c r="R284" s="44">
        <f>$D$11</f>
        <v>216.36</v>
      </c>
      <c r="S284" s="44">
        <f t="shared" si="164"/>
        <v>216.36</v>
      </c>
      <c r="T284" s="44">
        <f t="shared" si="164"/>
        <v>216.36</v>
      </c>
      <c r="U284" s="44">
        <f t="shared" si="164"/>
        <v>216.36</v>
      </c>
      <c r="V284" s="44">
        <f t="shared" si="164"/>
        <v>216.36</v>
      </c>
      <c r="W284" s="44">
        <f t="shared" si="164"/>
        <v>216.36</v>
      </c>
      <c r="X284" s="44">
        <f t="shared" si="164"/>
        <v>216.36</v>
      </c>
      <c r="Y284" s="44">
        <f t="shared" si="164"/>
        <v>216.36</v>
      </c>
      <c r="Z284" s="44">
        <f t="shared" si="164"/>
        <v>216.36</v>
      </c>
      <c r="AA284" s="44">
        <f t="shared" si="164"/>
        <v>216.36</v>
      </c>
    </row>
    <row r="285" spans="1:27" ht="12.75" customHeight="1" x14ac:dyDescent="0.2">
      <c r="A285" s="90" t="s">
        <v>1122</v>
      </c>
      <c r="B285" s="28" t="str">
        <f>"26"&amp;"."&amp;$B$640&amp;"."&amp;$B$641</f>
        <v>26.04.2023</v>
      </c>
      <c r="C285" s="82" t="s">
        <v>76</v>
      </c>
      <c r="D285" s="83">
        <f>ROUND(((D286+D287+D289+D288)/1000),5)</f>
        <v>1.64784</v>
      </c>
      <c r="E285" s="83">
        <f>ROUND(((E286+E287+E289+E288)/1000),5)</f>
        <v>1.44503</v>
      </c>
      <c r="F285" s="83">
        <f>ROUND(((F286+F287+F289+F288)/1000),5)</f>
        <v>1.43153</v>
      </c>
      <c r="G285" s="83">
        <f t="shared" ref="G285:AA285" si="165">ROUND(((G286+G287+G289+G288)/1000),5)</f>
        <v>1.4227099999999999</v>
      </c>
      <c r="H285" s="83">
        <f t="shared" si="165"/>
        <v>1.4414800000000001</v>
      </c>
      <c r="I285" s="83">
        <f t="shared" si="165"/>
        <v>1.5177400000000001</v>
      </c>
      <c r="J285" s="83">
        <f t="shared" si="165"/>
        <v>1.77169</v>
      </c>
      <c r="K285" s="83">
        <f t="shared" si="165"/>
        <v>2.0829499999999999</v>
      </c>
      <c r="L285" s="83">
        <f t="shared" si="165"/>
        <v>2.2581600000000002</v>
      </c>
      <c r="M285" s="83">
        <f t="shared" si="165"/>
        <v>2.3275899999999998</v>
      </c>
      <c r="N285" s="83">
        <f t="shared" si="165"/>
        <v>2.3218800000000002</v>
      </c>
      <c r="O285" s="83">
        <f t="shared" si="165"/>
        <v>2.33697</v>
      </c>
      <c r="P285" s="83">
        <f t="shared" si="165"/>
        <v>2.3166799999999999</v>
      </c>
      <c r="Q285" s="83">
        <f t="shared" si="165"/>
        <v>2.30897</v>
      </c>
      <c r="R285" s="83">
        <f t="shared" si="165"/>
        <v>2.3042699999999998</v>
      </c>
      <c r="S285" s="83">
        <f t="shared" si="165"/>
        <v>2.27061</v>
      </c>
      <c r="T285" s="83">
        <f t="shared" si="165"/>
        <v>2.26227</v>
      </c>
      <c r="U285" s="83">
        <f t="shared" si="165"/>
        <v>2.2415699999999998</v>
      </c>
      <c r="V285" s="83">
        <f t="shared" si="165"/>
        <v>2.2061799999999998</v>
      </c>
      <c r="W285" s="83">
        <f t="shared" si="165"/>
        <v>2.2350400000000001</v>
      </c>
      <c r="X285" s="83">
        <f t="shared" si="165"/>
        <v>2.2661199999999999</v>
      </c>
      <c r="Y285" s="83">
        <f t="shared" si="165"/>
        <v>2.2728999999999999</v>
      </c>
      <c r="Z285" s="83">
        <f t="shared" si="165"/>
        <v>2.0767600000000002</v>
      </c>
      <c r="AA285" s="83">
        <f t="shared" si="165"/>
        <v>1.7185999999999999</v>
      </c>
    </row>
    <row r="286" spans="1:27" ht="12.75" customHeight="1" outlineLevel="1" x14ac:dyDescent="0.2">
      <c r="A286" s="91" t="s">
        <v>1123</v>
      </c>
      <c r="B286" s="63" t="s">
        <v>233</v>
      </c>
      <c r="C286" s="43" t="s">
        <v>79</v>
      </c>
      <c r="D286" s="44">
        <v>1312.22</v>
      </c>
      <c r="E286" s="44">
        <v>1109.4100000000001</v>
      </c>
      <c r="F286" s="44">
        <v>1095.9100000000001</v>
      </c>
      <c r="G286" s="44">
        <v>1087.0899999999999</v>
      </c>
      <c r="H286" s="44">
        <v>1105.8599999999999</v>
      </c>
      <c r="I286" s="44">
        <v>1182.1199999999999</v>
      </c>
      <c r="J286" s="44">
        <v>1436.07</v>
      </c>
      <c r="K286" s="44">
        <v>1747.33</v>
      </c>
      <c r="L286" s="44">
        <v>1922.54</v>
      </c>
      <c r="M286" s="44">
        <v>1991.97</v>
      </c>
      <c r="N286" s="44">
        <v>1986.26</v>
      </c>
      <c r="O286" s="44">
        <v>2001.35</v>
      </c>
      <c r="P286" s="44">
        <v>1981.06</v>
      </c>
      <c r="Q286" s="44">
        <v>1973.35</v>
      </c>
      <c r="R286" s="44">
        <v>1968.65</v>
      </c>
      <c r="S286" s="44">
        <v>1934.99</v>
      </c>
      <c r="T286" s="44">
        <v>1926.65</v>
      </c>
      <c r="U286" s="44">
        <v>1905.95</v>
      </c>
      <c r="V286" s="44">
        <v>1870.56</v>
      </c>
      <c r="W286" s="44">
        <v>1899.42</v>
      </c>
      <c r="X286" s="44">
        <v>1930.5</v>
      </c>
      <c r="Y286" s="44">
        <v>1937.28</v>
      </c>
      <c r="Z286" s="44">
        <v>1741.14</v>
      </c>
      <c r="AA286" s="44">
        <v>1382.98</v>
      </c>
    </row>
    <row r="287" spans="1:27" ht="12.75" customHeight="1" outlineLevel="1" x14ac:dyDescent="0.2">
      <c r="A287" s="91" t="s">
        <v>1124</v>
      </c>
      <c r="B287" s="63" t="s">
        <v>90</v>
      </c>
      <c r="C287" s="43" t="s">
        <v>79</v>
      </c>
      <c r="D287" s="44">
        <f>$D$162</f>
        <v>113.12</v>
      </c>
      <c r="E287" s="44">
        <f>$D$162</f>
        <v>113.12</v>
      </c>
      <c r="F287" s="44">
        <f t="shared" ref="F287:AA287" si="166">$D$162</f>
        <v>113.12</v>
      </c>
      <c r="G287" s="44">
        <f t="shared" si="166"/>
        <v>113.12</v>
      </c>
      <c r="H287" s="44">
        <f t="shared" si="166"/>
        <v>113.12</v>
      </c>
      <c r="I287" s="44">
        <f t="shared" si="166"/>
        <v>113.12</v>
      </c>
      <c r="J287" s="44">
        <f t="shared" si="166"/>
        <v>113.12</v>
      </c>
      <c r="K287" s="44">
        <f t="shared" si="166"/>
        <v>113.12</v>
      </c>
      <c r="L287" s="44">
        <f t="shared" si="166"/>
        <v>113.12</v>
      </c>
      <c r="M287" s="44">
        <f t="shared" si="166"/>
        <v>113.12</v>
      </c>
      <c r="N287" s="44">
        <f t="shared" si="166"/>
        <v>113.12</v>
      </c>
      <c r="O287" s="44">
        <f t="shared" si="166"/>
        <v>113.12</v>
      </c>
      <c r="P287" s="44">
        <f t="shared" si="166"/>
        <v>113.12</v>
      </c>
      <c r="Q287" s="44">
        <f t="shared" si="166"/>
        <v>113.12</v>
      </c>
      <c r="R287" s="44">
        <f t="shared" si="166"/>
        <v>113.12</v>
      </c>
      <c r="S287" s="44">
        <f t="shared" si="166"/>
        <v>113.12</v>
      </c>
      <c r="T287" s="44">
        <f t="shared" si="166"/>
        <v>113.12</v>
      </c>
      <c r="U287" s="44">
        <f t="shared" si="166"/>
        <v>113.12</v>
      </c>
      <c r="V287" s="44">
        <f t="shared" si="166"/>
        <v>113.12</v>
      </c>
      <c r="W287" s="44">
        <f t="shared" si="166"/>
        <v>113.12</v>
      </c>
      <c r="X287" s="44">
        <f t="shared" si="166"/>
        <v>113.12</v>
      </c>
      <c r="Y287" s="44">
        <f t="shared" si="166"/>
        <v>113.12</v>
      </c>
      <c r="Z287" s="44">
        <f t="shared" si="166"/>
        <v>113.12</v>
      </c>
      <c r="AA287" s="44">
        <f t="shared" si="166"/>
        <v>113.12</v>
      </c>
    </row>
    <row r="288" spans="1:27" ht="12.75" customHeight="1" outlineLevel="1" x14ac:dyDescent="0.2">
      <c r="A288" s="91" t="s">
        <v>1125</v>
      </c>
      <c r="B288" s="63" t="s">
        <v>83</v>
      </c>
      <c r="C288" s="43" t="s">
        <v>79</v>
      </c>
      <c r="D288" s="44">
        <v>6.14</v>
      </c>
      <c r="E288" s="44">
        <v>6.14</v>
      </c>
      <c r="F288" s="44">
        <v>6.14</v>
      </c>
      <c r="G288" s="44">
        <v>6.14</v>
      </c>
      <c r="H288" s="44">
        <v>6.14</v>
      </c>
      <c r="I288" s="44">
        <v>6.14</v>
      </c>
      <c r="J288" s="44">
        <v>6.14</v>
      </c>
      <c r="K288" s="44">
        <v>6.14</v>
      </c>
      <c r="L288" s="44">
        <v>6.14</v>
      </c>
      <c r="M288" s="44">
        <v>6.14</v>
      </c>
      <c r="N288" s="44">
        <v>6.14</v>
      </c>
      <c r="O288" s="44">
        <v>6.14</v>
      </c>
      <c r="P288" s="44">
        <v>6.14</v>
      </c>
      <c r="Q288" s="44">
        <v>6.14</v>
      </c>
      <c r="R288" s="44">
        <v>6.14</v>
      </c>
      <c r="S288" s="44">
        <v>6.14</v>
      </c>
      <c r="T288" s="44">
        <v>6.14</v>
      </c>
      <c r="U288" s="44">
        <v>6.14</v>
      </c>
      <c r="V288" s="44">
        <v>6.14</v>
      </c>
      <c r="W288" s="44">
        <v>6.14</v>
      </c>
      <c r="X288" s="44">
        <v>6.14</v>
      </c>
      <c r="Y288" s="44">
        <v>6.14</v>
      </c>
      <c r="Z288" s="44">
        <v>6.14</v>
      </c>
      <c r="AA288" s="44">
        <v>6.14</v>
      </c>
    </row>
    <row r="289" spans="1:27" ht="12.75" customHeight="1" outlineLevel="1" x14ac:dyDescent="0.2">
      <c r="A289" s="91" t="s">
        <v>1126</v>
      </c>
      <c r="B289" s="63" t="s">
        <v>81</v>
      </c>
      <c r="C289" s="43" t="s">
        <v>79</v>
      </c>
      <c r="D289" s="44">
        <f>$D$11</f>
        <v>216.36</v>
      </c>
      <c r="E289" s="44">
        <f t="shared" ref="E289:AA289" si="167">$D$11</f>
        <v>216.36</v>
      </c>
      <c r="F289" s="44">
        <f t="shared" si="167"/>
        <v>216.36</v>
      </c>
      <c r="G289" s="44">
        <f t="shared" si="167"/>
        <v>216.36</v>
      </c>
      <c r="H289" s="44">
        <f t="shared" si="167"/>
        <v>216.36</v>
      </c>
      <c r="I289" s="44">
        <f t="shared" si="167"/>
        <v>216.36</v>
      </c>
      <c r="J289" s="44">
        <f t="shared" si="167"/>
        <v>216.36</v>
      </c>
      <c r="K289" s="44">
        <f t="shared" si="167"/>
        <v>216.36</v>
      </c>
      <c r="L289" s="44">
        <f t="shared" si="167"/>
        <v>216.36</v>
      </c>
      <c r="M289" s="44">
        <f t="shared" si="167"/>
        <v>216.36</v>
      </c>
      <c r="N289" s="44">
        <f t="shared" si="167"/>
        <v>216.36</v>
      </c>
      <c r="O289" s="44">
        <f t="shared" si="167"/>
        <v>216.36</v>
      </c>
      <c r="P289" s="44">
        <f t="shared" si="167"/>
        <v>216.36</v>
      </c>
      <c r="Q289" s="44">
        <f t="shared" si="167"/>
        <v>216.36</v>
      </c>
      <c r="R289" s="44">
        <f>$D$11</f>
        <v>216.36</v>
      </c>
      <c r="S289" s="44">
        <f t="shared" si="167"/>
        <v>216.36</v>
      </c>
      <c r="T289" s="44">
        <f t="shared" si="167"/>
        <v>216.36</v>
      </c>
      <c r="U289" s="44">
        <f t="shared" si="167"/>
        <v>216.36</v>
      </c>
      <c r="V289" s="44">
        <f t="shared" si="167"/>
        <v>216.36</v>
      </c>
      <c r="W289" s="44">
        <f t="shared" si="167"/>
        <v>216.36</v>
      </c>
      <c r="X289" s="44">
        <f t="shared" si="167"/>
        <v>216.36</v>
      </c>
      <c r="Y289" s="44">
        <f t="shared" si="167"/>
        <v>216.36</v>
      </c>
      <c r="Z289" s="44">
        <f t="shared" si="167"/>
        <v>216.36</v>
      </c>
      <c r="AA289" s="44">
        <f t="shared" si="167"/>
        <v>216.36</v>
      </c>
    </row>
    <row r="290" spans="1:27" ht="12.75" customHeight="1" x14ac:dyDescent="0.2">
      <c r="A290" s="90" t="s">
        <v>1127</v>
      </c>
      <c r="B290" s="28" t="str">
        <f>"27"&amp;"."&amp;$B$640&amp;"."&amp;$B$641</f>
        <v>27.04.2023</v>
      </c>
      <c r="C290" s="82" t="s">
        <v>76</v>
      </c>
      <c r="D290" s="83">
        <f>ROUND(((D291+D292+D294+D293)/1000),5)</f>
        <v>1.6166499999999999</v>
      </c>
      <c r="E290" s="83">
        <f>ROUND(((E291+E292+E294+E293)/1000),5)</f>
        <v>1.4453199999999999</v>
      </c>
      <c r="F290" s="83">
        <f>ROUND(((F291+F292+F294+F293)/1000),5)</f>
        <v>1.4389700000000001</v>
      </c>
      <c r="G290" s="83">
        <f t="shared" ref="G290:AA290" si="168">ROUND(((G291+G292+G294+G293)/1000),5)</f>
        <v>1.4327000000000001</v>
      </c>
      <c r="H290" s="83">
        <f t="shared" si="168"/>
        <v>1.43872</v>
      </c>
      <c r="I290" s="83">
        <f t="shared" si="168"/>
        <v>1.4688000000000001</v>
      </c>
      <c r="J290" s="83">
        <f t="shared" si="168"/>
        <v>1.7168600000000001</v>
      </c>
      <c r="K290" s="83">
        <f t="shared" si="168"/>
        <v>2.03172</v>
      </c>
      <c r="L290" s="83">
        <f t="shared" si="168"/>
        <v>2.24627</v>
      </c>
      <c r="M290" s="83">
        <f t="shared" si="168"/>
        <v>2.33982</v>
      </c>
      <c r="N290" s="83">
        <f t="shared" si="168"/>
        <v>2.3253300000000001</v>
      </c>
      <c r="O290" s="83">
        <f t="shared" si="168"/>
        <v>2.3454600000000001</v>
      </c>
      <c r="P290" s="83">
        <f t="shared" si="168"/>
        <v>2.3490899999999999</v>
      </c>
      <c r="Q290" s="83">
        <f t="shared" si="168"/>
        <v>2.3841199999999998</v>
      </c>
      <c r="R290" s="83">
        <f t="shared" si="168"/>
        <v>2.3303199999999999</v>
      </c>
      <c r="S290" s="83">
        <f t="shared" si="168"/>
        <v>2.31447</v>
      </c>
      <c r="T290" s="83">
        <f t="shared" si="168"/>
        <v>2.2772700000000001</v>
      </c>
      <c r="U290" s="83">
        <f t="shared" si="168"/>
        <v>2.2585299999999999</v>
      </c>
      <c r="V290" s="83">
        <f t="shared" si="168"/>
        <v>2.2331300000000001</v>
      </c>
      <c r="W290" s="83">
        <f t="shared" si="168"/>
        <v>2.2563499999999999</v>
      </c>
      <c r="X290" s="83">
        <f t="shared" si="168"/>
        <v>2.3047200000000001</v>
      </c>
      <c r="Y290" s="83">
        <f t="shared" si="168"/>
        <v>2.3045200000000001</v>
      </c>
      <c r="Z290" s="83">
        <f t="shared" si="168"/>
        <v>2.07891</v>
      </c>
      <c r="AA290" s="83">
        <f t="shared" si="168"/>
        <v>1.7195199999999999</v>
      </c>
    </row>
    <row r="291" spans="1:27" ht="12.75" customHeight="1" outlineLevel="1" x14ac:dyDescent="0.2">
      <c r="A291" s="91" t="s">
        <v>1128</v>
      </c>
      <c r="B291" s="63" t="s">
        <v>233</v>
      </c>
      <c r="C291" s="43" t="s">
        <v>79</v>
      </c>
      <c r="D291" s="44">
        <v>1281.03</v>
      </c>
      <c r="E291" s="44">
        <v>1109.7</v>
      </c>
      <c r="F291" s="44">
        <v>1103.3499999999999</v>
      </c>
      <c r="G291" s="44">
        <v>1097.08</v>
      </c>
      <c r="H291" s="44">
        <v>1103.0999999999999</v>
      </c>
      <c r="I291" s="44">
        <v>1133.18</v>
      </c>
      <c r="J291" s="44">
        <v>1381.24</v>
      </c>
      <c r="K291" s="44">
        <v>1696.1</v>
      </c>
      <c r="L291" s="44">
        <v>1910.65</v>
      </c>
      <c r="M291" s="44">
        <v>2004.2</v>
      </c>
      <c r="N291" s="44">
        <v>1989.71</v>
      </c>
      <c r="O291" s="44">
        <v>2009.84</v>
      </c>
      <c r="P291" s="44">
        <v>2013.47</v>
      </c>
      <c r="Q291" s="44">
        <v>2048.5</v>
      </c>
      <c r="R291" s="44">
        <v>1994.7</v>
      </c>
      <c r="S291" s="44">
        <v>1978.85</v>
      </c>
      <c r="T291" s="44">
        <v>1941.65</v>
      </c>
      <c r="U291" s="44">
        <v>1922.91</v>
      </c>
      <c r="V291" s="44">
        <v>1897.51</v>
      </c>
      <c r="W291" s="44">
        <v>1920.73</v>
      </c>
      <c r="X291" s="44">
        <v>1969.1</v>
      </c>
      <c r="Y291" s="44">
        <v>1968.9</v>
      </c>
      <c r="Z291" s="44">
        <v>1743.29</v>
      </c>
      <c r="AA291" s="44">
        <v>1383.9</v>
      </c>
    </row>
    <row r="292" spans="1:27" ht="12.75" customHeight="1" outlineLevel="1" x14ac:dyDescent="0.2">
      <c r="A292" s="91" t="s">
        <v>1129</v>
      </c>
      <c r="B292" s="63" t="s">
        <v>90</v>
      </c>
      <c r="C292" s="43" t="s">
        <v>79</v>
      </c>
      <c r="D292" s="44">
        <f>$D$162</f>
        <v>113.12</v>
      </c>
      <c r="E292" s="44">
        <f>$D$162</f>
        <v>113.12</v>
      </c>
      <c r="F292" s="44">
        <f t="shared" ref="F292:AA292" si="169">$D$162</f>
        <v>113.12</v>
      </c>
      <c r="G292" s="44">
        <f t="shared" si="169"/>
        <v>113.12</v>
      </c>
      <c r="H292" s="44">
        <f t="shared" si="169"/>
        <v>113.12</v>
      </c>
      <c r="I292" s="44">
        <f t="shared" si="169"/>
        <v>113.12</v>
      </c>
      <c r="J292" s="44">
        <f t="shared" si="169"/>
        <v>113.12</v>
      </c>
      <c r="K292" s="44">
        <f t="shared" si="169"/>
        <v>113.12</v>
      </c>
      <c r="L292" s="44">
        <f t="shared" si="169"/>
        <v>113.12</v>
      </c>
      <c r="M292" s="44">
        <f t="shared" si="169"/>
        <v>113.12</v>
      </c>
      <c r="N292" s="44">
        <f t="shared" si="169"/>
        <v>113.12</v>
      </c>
      <c r="O292" s="44">
        <f t="shared" si="169"/>
        <v>113.12</v>
      </c>
      <c r="P292" s="44">
        <f t="shared" si="169"/>
        <v>113.12</v>
      </c>
      <c r="Q292" s="44">
        <f t="shared" si="169"/>
        <v>113.12</v>
      </c>
      <c r="R292" s="44">
        <f t="shared" si="169"/>
        <v>113.12</v>
      </c>
      <c r="S292" s="44">
        <f t="shared" si="169"/>
        <v>113.12</v>
      </c>
      <c r="T292" s="44">
        <f t="shared" si="169"/>
        <v>113.12</v>
      </c>
      <c r="U292" s="44">
        <f t="shared" si="169"/>
        <v>113.12</v>
      </c>
      <c r="V292" s="44">
        <f t="shared" si="169"/>
        <v>113.12</v>
      </c>
      <c r="W292" s="44">
        <f t="shared" si="169"/>
        <v>113.12</v>
      </c>
      <c r="X292" s="44">
        <f t="shared" si="169"/>
        <v>113.12</v>
      </c>
      <c r="Y292" s="44">
        <f t="shared" si="169"/>
        <v>113.12</v>
      </c>
      <c r="Z292" s="44">
        <f t="shared" si="169"/>
        <v>113.12</v>
      </c>
      <c r="AA292" s="44">
        <f t="shared" si="169"/>
        <v>113.12</v>
      </c>
    </row>
    <row r="293" spans="1:27" ht="12.75" customHeight="1" outlineLevel="1" x14ac:dyDescent="0.2">
      <c r="A293" s="91" t="s">
        <v>1130</v>
      </c>
      <c r="B293" s="63" t="s">
        <v>83</v>
      </c>
      <c r="C293" s="43" t="s">
        <v>79</v>
      </c>
      <c r="D293" s="44">
        <v>6.14</v>
      </c>
      <c r="E293" s="44">
        <v>6.14</v>
      </c>
      <c r="F293" s="44">
        <v>6.14</v>
      </c>
      <c r="G293" s="44">
        <v>6.14</v>
      </c>
      <c r="H293" s="44">
        <v>6.14</v>
      </c>
      <c r="I293" s="44">
        <v>6.14</v>
      </c>
      <c r="J293" s="44">
        <v>6.14</v>
      </c>
      <c r="K293" s="44">
        <v>6.14</v>
      </c>
      <c r="L293" s="44">
        <v>6.14</v>
      </c>
      <c r="M293" s="44">
        <v>6.14</v>
      </c>
      <c r="N293" s="44">
        <v>6.14</v>
      </c>
      <c r="O293" s="44">
        <v>6.14</v>
      </c>
      <c r="P293" s="44">
        <v>6.14</v>
      </c>
      <c r="Q293" s="44">
        <v>6.14</v>
      </c>
      <c r="R293" s="44">
        <v>6.14</v>
      </c>
      <c r="S293" s="44">
        <v>6.14</v>
      </c>
      <c r="T293" s="44">
        <v>6.14</v>
      </c>
      <c r="U293" s="44">
        <v>6.14</v>
      </c>
      <c r="V293" s="44">
        <v>6.14</v>
      </c>
      <c r="W293" s="44">
        <v>6.14</v>
      </c>
      <c r="X293" s="44">
        <v>6.14</v>
      </c>
      <c r="Y293" s="44">
        <v>6.14</v>
      </c>
      <c r="Z293" s="44">
        <v>6.14</v>
      </c>
      <c r="AA293" s="44">
        <v>6.14</v>
      </c>
    </row>
    <row r="294" spans="1:27" ht="12.75" customHeight="1" outlineLevel="1" x14ac:dyDescent="0.2">
      <c r="A294" s="91" t="s">
        <v>1131</v>
      </c>
      <c r="B294" s="63" t="s">
        <v>81</v>
      </c>
      <c r="C294" s="43" t="s">
        <v>79</v>
      </c>
      <c r="D294" s="44">
        <f>$D$11</f>
        <v>216.36</v>
      </c>
      <c r="E294" s="44">
        <f t="shared" ref="E294:AA294" si="170">$D$11</f>
        <v>216.36</v>
      </c>
      <c r="F294" s="44">
        <f t="shared" si="170"/>
        <v>216.36</v>
      </c>
      <c r="G294" s="44">
        <f t="shared" si="170"/>
        <v>216.36</v>
      </c>
      <c r="H294" s="44">
        <f t="shared" si="170"/>
        <v>216.36</v>
      </c>
      <c r="I294" s="44">
        <f t="shared" si="170"/>
        <v>216.36</v>
      </c>
      <c r="J294" s="44">
        <f t="shared" si="170"/>
        <v>216.36</v>
      </c>
      <c r="K294" s="44">
        <f t="shared" si="170"/>
        <v>216.36</v>
      </c>
      <c r="L294" s="44">
        <f t="shared" si="170"/>
        <v>216.36</v>
      </c>
      <c r="M294" s="44">
        <f t="shared" si="170"/>
        <v>216.36</v>
      </c>
      <c r="N294" s="44">
        <f t="shared" si="170"/>
        <v>216.36</v>
      </c>
      <c r="O294" s="44">
        <f t="shared" si="170"/>
        <v>216.36</v>
      </c>
      <c r="P294" s="44">
        <f t="shared" si="170"/>
        <v>216.36</v>
      </c>
      <c r="Q294" s="44">
        <f t="shared" si="170"/>
        <v>216.36</v>
      </c>
      <c r="R294" s="44">
        <f>$D$11</f>
        <v>216.36</v>
      </c>
      <c r="S294" s="44">
        <f t="shared" si="170"/>
        <v>216.36</v>
      </c>
      <c r="T294" s="44">
        <f t="shared" si="170"/>
        <v>216.36</v>
      </c>
      <c r="U294" s="44">
        <f t="shared" si="170"/>
        <v>216.36</v>
      </c>
      <c r="V294" s="44">
        <f t="shared" si="170"/>
        <v>216.36</v>
      </c>
      <c r="W294" s="44">
        <f t="shared" si="170"/>
        <v>216.36</v>
      </c>
      <c r="X294" s="44">
        <f t="shared" si="170"/>
        <v>216.36</v>
      </c>
      <c r="Y294" s="44">
        <f t="shared" si="170"/>
        <v>216.36</v>
      </c>
      <c r="Z294" s="44">
        <f t="shared" si="170"/>
        <v>216.36</v>
      </c>
      <c r="AA294" s="44">
        <f t="shared" si="170"/>
        <v>216.36</v>
      </c>
    </row>
    <row r="295" spans="1:27" ht="12.75" customHeight="1" x14ac:dyDescent="0.2">
      <c r="A295" s="90" t="s">
        <v>1132</v>
      </c>
      <c r="B295" s="28" t="str">
        <f>"28"&amp;"."&amp;$B$640&amp;"."&amp;$B$641</f>
        <v>28.04.2023</v>
      </c>
      <c r="C295" s="82" t="s">
        <v>76</v>
      </c>
      <c r="D295" s="83">
        <f>ROUND(((D296+D297+D299+D298)/1000),5)</f>
        <v>1.6105</v>
      </c>
      <c r="E295" s="83">
        <f>ROUND(((E296+E297+E299+E298)/1000),5)</f>
        <v>1.4450700000000001</v>
      </c>
      <c r="F295" s="83">
        <f>ROUND(((F296+F297+F299+F298)/1000),5)</f>
        <v>1.4360599999999999</v>
      </c>
      <c r="G295" s="83">
        <f t="shared" ref="G295:AA295" si="171">ROUND(((G296+G297+G299+G298)/1000),5)</f>
        <v>1.42886</v>
      </c>
      <c r="H295" s="83">
        <f t="shared" si="171"/>
        <v>1.4422699999999999</v>
      </c>
      <c r="I295" s="83">
        <f t="shared" si="171"/>
        <v>1.4819500000000001</v>
      </c>
      <c r="J295" s="83">
        <f t="shared" si="171"/>
        <v>1.7576000000000001</v>
      </c>
      <c r="K295" s="83">
        <f t="shared" si="171"/>
        <v>2.0433699999999999</v>
      </c>
      <c r="L295" s="83">
        <f t="shared" si="171"/>
        <v>2.27074</v>
      </c>
      <c r="M295" s="83">
        <f t="shared" si="171"/>
        <v>2.38578</v>
      </c>
      <c r="N295" s="83">
        <f t="shared" si="171"/>
        <v>2.3942999999999999</v>
      </c>
      <c r="O295" s="83">
        <f t="shared" si="171"/>
        <v>2.4171499999999999</v>
      </c>
      <c r="P295" s="83">
        <f t="shared" si="171"/>
        <v>2.4162300000000001</v>
      </c>
      <c r="Q295" s="83">
        <f t="shared" si="171"/>
        <v>2.4151699999999998</v>
      </c>
      <c r="R295" s="83">
        <f t="shared" si="171"/>
        <v>2.3980800000000002</v>
      </c>
      <c r="S295" s="83">
        <f t="shared" si="171"/>
        <v>2.3869400000000001</v>
      </c>
      <c r="T295" s="83">
        <f t="shared" si="171"/>
        <v>2.3799600000000001</v>
      </c>
      <c r="U295" s="83">
        <f t="shared" si="171"/>
        <v>2.3017599999999998</v>
      </c>
      <c r="V295" s="83">
        <f t="shared" si="171"/>
        <v>2.2929499999999998</v>
      </c>
      <c r="W295" s="83">
        <f t="shared" si="171"/>
        <v>2.2770100000000002</v>
      </c>
      <c r="X295" s="83">
        <f t="shared" si="171"/>
        <v>2.3167599999999999</v>
      </c>
      <c r="Y295" s="83">
        <f t="shared" si="171"/>
        <v>2.3820600000000001</v>
      </c>
      <c r="Z295" s="83">
        <f t="shared" si="171"/>
        <v>2.1734399999999998</v>
      </c>
      <c r="AA295" s="83">
        <f t="shared" si="171"/>
        <v>2.0194100000000001</v>
      </c>
    </row>
    <row r="296" spans="1:27" ht="12.75" customHeight="1" outlineLevel="1" x14ac:dyDescent="0.2">
      <c r="A296" s="91" t="s">
        <v>1133</v>
      </c>
      <c r="B296" s="63" t="s">
        <v>233</v>
      </c>
      <c r="C296" s="43" t="s">
        <v>79</v>
      </c>
      <c r="D296" s="44">
        <v>1274.8800000000001</v>
      </c>
      <c r="E296" s="44">
        <v>1109.45</v>
      </c>
      <c r="F296" s="44">
        <v>1100.44</v>
      </c>
      <c r="G296" s="44">
        <v>1093.24</v>
      </c>
      <c r="H296" s="44">
        <v>1106.6500000000001</v>
      </c>
      <c r="I296" s="44">
        <v>1146.33</v>
      </c>
      <c r="J296" s="44">
        <v>1421.98</v>
      </c>
      <c r="K296" s="44">
        <v>1707.75</v>
      </c>
      <c r="L296" s="44">
        <v>1935.12</v>
      </c>
      <c r="M296" s="44">
        <v>2050.16</v>
      </c>
      <c r="N296" s="44">
        <v>2058.6799999999998</v>
      </c>
      <c r="O296" s="44">
        <v>2081.5300000000002</v>
      </c>
      <c r="P296" s="44">
        <v>2080.61</v>
      </c>
      <c r="Q296" s="44">
        <v>2079.5500000000002</v>
      </c>
      <c r="R296" s="44">
        <v>2062.46</v>
      </c>
      <c r="S296" s="44">
        <v>2051.3200000000002</v>
      </c>
      <c r="T296" s="44">
        <v>2044.34</v>
      </c>
      <c r="U296" s="44">
        <v>1966.14</v>
      </c>
      <c r="V296" s="44">
        <v>1957.33</v>
      </c>
      <c r="W296" s="44">
        <v>1941.39</v>
      </c>
      <c r="X296" s="44">
        <v>1981.14</v>
      </c>
      <c r="Y296" s="44">
        <v>2046.44</v>
      </c>
      <c r="Z296" s="44">
        <v>1837.82</v>
      </c>
      <c r="AA296" s="44">
        <v>1683.79</v>
      </c>
    </row>
    <row r="297" spans="1:27" ht="12.75" customHeight="1" outlineLevel="1" x14ac:dyDescent="0.2">
      <c r="A297" s="91" t="s">
        <v>1134</v>
      </c>
      <c r="B297" s="63" t="s">
        <v>90</v>
      </c>
      <c r="C297" s="43" t="s">
        <v>79</v>
      </c>
      <c r="D297" s="44">
        <f>$D$162</f>
        <v>113.12</v>
      </c>
      <c r="E297" s="44">
        <f>$D$162</f>
        <v>113.12</v>
      </c>
      <c r="F297" s="44">
        <f t="shared" ref="F297:AA297" si="172">$D$162</f>
        <v>113.12</v>
      </c>
      <c r="G297" s="44">
        <f t="shared" si="172"/>
        <v>113.12</v>
      </c>
      <c r="H297" s="44">
        <f t="shared" si="172"/>
        <v>113.12</v>
      </c>
      <c r="I297" s="44">
        <f t="shared" si="172"/>
        <v>113.12</v>
      </c>
      <c r="J297" s="44">
        <f t="shared" si="172"/>
        <v>113.12</v>
      </c>
      <c r="K297" s="44">
        <f t="shared" si="172"/>
        <v>113.12</v>
      </c>
      <c r="L297" s="44">
        <f t="shared" si="172"/>
        <v>113.12</v>
      </c>
      <c r="M297" s="44">
        <f t="shared" si="172"/>
        <v>113.12</v>
      </c>
      <c r="N297" s="44">
        <f t="shared" si="172"/>
        <v>113.12</v>
      </c>
      <c r="O297" s="44">
        <f t="shared" si="172"/>
        <v>113.12</v>
      </c>
      <c r="P297" s="44">
        <f t="shared" si="172"/>
        <v>113.12</v>
      </c>
      <c r="Q297" s="44">
        <f t="shared" si="172"/>
        <v>113.12</v>
      </c>
      <c r="R297" s="44">
        <f t="shared" si="172"/>
        <v>113.12</v>
      </c>
      <c r="S297" s="44">
        <f t="shared" si="172"/>
        <v>113.12</v>
      </c>
      <c r="T297" s="44">
        <f t="shared" si="172"/>
        <v>113.12</v>
      </c>
      <c r="U297" s="44">
        <f t="shared" si="172"/>
        <v>113.12</v>
      </c>
      <c r="V297" s="44">
        <f t="shared" si="172"/>
        <v>113.12</v>
      </c>
      <c r="W297" s="44">
        <f t="shared" si="172"/>
        <v>113.12</v>
      </c>
      <c r="X297" s="44">
        <f t="shared" si="172"/>
        <v>113.12</v>
      </c>
      <c r="Y297" s="44">
        <f t="shared" si="172"/>
        <v>113.12</v>
      </c>
      <c r="Z297" s="44">
        <f t="shared" si="172"/>
        <v>113.12</v>
      </c>
      <c r="AA297" s="44">
        <f t="shared" si="172"/>
        <v>113.12</v>
      </c>
    </row>
    <row r="298" spans="1:27" ht="12.75" customHeight="1" outlineLevel="1" x14ac:dyDescent="0.2">
      <c r="A298" s="91" t="s">
        <v>1135</v>
      </c>
      <c r="B298" s="63" t="s">
        <v>83</v>
      </c>
      <c r="C298" s="43" t="s">
        <v>79</v>
      </c>
      <c r="D298" s="44">
        <v>6.14</v>
      </c>
      <c r="E298" s="44">
        <v>6.14</v>
      </c>
      <c r="F298" s="44">
        <v>6.14</v>
      </c>
      <c r="G298" s="44">
        <v>6.14</v>
      </c>
      <c r="H298" s="44">
        <v>6.14</v>
      </c>
      <c r="I298" s="44">
        <v>6.14</v>
      </c>
      <c r="J298" s="44">
        <v>6.14</v>
      </c>
      <c r="K298" s="44">
        <v>6.14</v>
      </c>
      <c r="L298" s="44">
        <v>6.14</v>
      </c>
      <c r="M298" s="44">
        <v>6.14</v>
      </c>
      <c r="N298" s="44">
        <v>6.14</v>
      </c>
      <c r="O298" s="44">
        <v>6.14</v>
      </c>
      <c r="P298" s="44">
        <v>6.14</v>
      </c>
      <c r="Q298" s="44">
        <v>6.14</v>
      </c>
      <c r="R298" s="44">
        <v>6.14</v>
      </c>
      <c r="S298" s="44">
        <v>6.14</v>
      </c>
      <c r="T298" s="44">
        <v>6.14</v>
      </c>
      <c r="U298" s="44">
        <v>6.14</v>
      </c>
      <c r="V298" s="44">
        <v>6.14</v>
      </c>
      <c r="W298" s="44">
        <v>6.14</v>
      </c>
      <c r="X298" s="44">
        <v>6.14</v>
      </c>
      <c r="Y298" s="44">
        <v>6.14</v>
      </c>
      <c r="Z298" s="44">
        <v>6.14</v>
      </c>
      <c r="AA298" s="44">
        <v>6.14</v>
      </c>
    </row>
    <row r="299" spans="1:27" ht="12.75" customHeight="1" outlineLevel="1" x14ac:dyDescent="0.2">
      <c r="A299" s="91" t="s">
        <v>1136</v>
      </c>
      <c r="B299" s="63" t="s">
        <v>81</v>
      </c>
      <c r="C299" s="43" t="s">
        <v>79</v>
      </c>
      <c r="D299" s="44">
        <f>$D$11</f>
        <v>216.36</v>
      </c>
      <c r="E299" s="44">
        <f t="shared" ref="E299:AA299" si="173">$D$11</f>
        <v>216.36</v>
      </c>
      <c r="F299" s="44">
        <f t="shared" si="173"/>
        <v>216.36</v>
      </c>
      <c r="G299" s="44">
        <f t="shared" si="173"/>
        <v>216.36</v>
      </c>
      <c r="H299" s="44">
        <f t="shared" si="173"/>
        <v>216.36</v>
      </c>
      <c r="I299" s="44">
        <f t="shared" si="173"/>
        <v>216.36</v>
      </c>
      <c r="J299" s="44">
        <f t="shared" si="173"/>
        <v>216.36</v>
      </c>
      <c r="K299" s="44">
        <f t="shared" si="173"/>
        <v>216.36</v>
      </c>
      <c r="L299" s="44">
        <f t="shared" si="173"/>
        <v>216.36</v>
      </c>
      <c r="M299" s="44">
        <f t="shared" si="173"/>
        <v>216.36</v>
      </c>
      <c r="N299" s="44">
        <f t="shared" si="173"/>
        <v>216.36</v>
      </c>
      <c r="O299" s="44">
        <f t="shared" si="173"/>
        <v>216.36</v>
      </c>
      <c r="P299" s="44">
        <f t="shared" si="173"/>
        <v>216.36</v>
      </c>
      <c r="Q299" s="44">
        <f t="shared" si="173"/>
        <v>216.36</v>
      </c>
      <c r="R299" s="44">
        <f>$D$11</f>
        <v>216.36</v>
      </c>
      <c r="S299" s="44">
        <f t="shared" si="173"/>
        <v>216.36</v>
      </c>
      <c r="T299" s="44">
        <f t="shared" si="173"/>
        <v>216.36</v>
      </c>
      <c r="U299" s="44">
        <f t="shared" si="173"/>
        <v>216.36</v>
      </c>
      <c r="V299" s="44">
        <f t="shared" si="173"/>
        <v>216.36</v>
      </c>
      <c r="W299" s="44">
        <f t="shared" si="173"/>
        <v>216.36</v>
      </c>
      <c r="X299" s="44">
        <f t="shared" si="173"/>
        <v>216.36</v>
      </c>
      <c r="Y299" s="44">
        <f t="shared" si="173"/>
        <v>216.36</v>
      </c>
      <c r="Z299" s="44">
        <f t="shared" si="173"/>
        <v>216.36</v>
      </c>
      <c r="AA299" s="44">
        <f t="shared" si="173"/>
        <v>216.36</v>
      </c>
    </row>
    <row r="300" spans="1:27" ht="12.75" customHeight="1" x14ac:dyDescent="0.2">
      <c r="A300" s="90" t="s">
        <v>1137</v>
      </c>
      <c r="B300" s="28" t="str">
        <f>"29"&amp;"."&amp;$B$640&amp;"."&amp;$B$641</f>
        <v>29.04.2023</v>
      </c>
      <c r="C300" s="82" t="s">
        <v>76</v>
      </c>
      <c r="D300" s="83">
        <f>ROUND(((D301+D302+D304+D303)/1000),5)</f>
        <v>1.99638</v>
      </c>
      <c r="E300" s="83">
        <f>ROUND(((E301+E302+E304+E303)/1000),5)</f>
        <v>1.83555</v>
      </c>
      <c r="F300" s="83">
        <f>ROUND(((F301+F302+F304+F303)/1000),5)</f>
        <v>1.6709400000000001</v>
      </c>
      <c r="G300" s="83">
        <f t="shared" ref="G300:AA300" si="174">ROUND(((G301+G302+G304+G303)/1000),5)</f>
        <v>1.62761</v>
      </c>
      <c r="H300" s="83">
        <f t="shared" si="174"/>
        <v>1.641</v>
      </c>
      <c r="I300" s="83">
        <f t="shared" si="174"/>
        <v>1.6493199999999999</v>
      </c>
      <c r="J300" s="83">
        <f t="shared" si="174"/>
        <v>1.6810499999999999</v>
      </c>
      <c r="K300" s="83">
        <f t="shared" si="174"/>
        <v>1.8768499999999999</v>
      </c>
      <c r="L300" s="83">
        <f t="shared" si="174"/>
        <v>2.1352799999999998</v>
      </c>
      <c r="M300" s="83">
        <f t="shared" si="174"/>
        <v>2.3626100000000001</v>
      </c>
      <c r="N300" s="83">
        <f t="shared" si="174"/>
        <v>2.4117000000000002</v>
      </c>
      <c r="O300" s="83">
        <f t="shared" si="174"/>
        <v>2.4081199999999998</v>
      </c>
      <c r="P300" s="83">
        <f t="shared" si="174"/>
        <v>2.3285900000000002</v>
      </c>
      <c r="Q300" s="83">
        <f t="shared" si="174"/>
        <v>2.3223500000000001</v>
      </c>
      <c r="R300" s="83">
        <f t="shared" si="174"/>
        <v>2.2898299999999998</v>
      </c>
      <c r="S300" s="83">
        <f t="shared" si="174"/>
        <v>2.2492899999999998</v>
      </c>
      <c r="T300" s="83">
        <f t="shared" si="174"/>
        <v>2.3063099999999999</v>
      </c>
      <c r="U300" s="83">
        <f t="shared" si="174"/>
        <v>2.3082799999999999</v>
      </c>
      <c r="V300" s="83">
        <f t="shared" si="174"/>
        <v>2.31488</v>
      </c>
      <c r="W300" s="83">
        <f t="shared" si="174"/>
        <v>2.4358399999999998</v>
      </c>
      <c r="X300" s="83">
        <f t="shared" si="174"/>
        <v>2.5114999999999998</v>
      </c>
      <c r="Y300" s="83">
        <f t="shared" si="174"/>
        <v>2.35554</v>
      </c>
      <c r="Z300" s="83">
        <f t="shared" si="174"/>
        <v>2.1280399999999999</v>
      </c>
      <c r="AA300" s="83">
        <f t="shared" si="174"/>
        <v>2.0095200000000002</v>
      </c>
    </row>
    <row r="301" spans="1:27" ht="12.75" customHeight="1" outlineLevel="1" x14ac:dyDescent="0.2">
      <c r="A301" s="91" t="s">
        <v>1138</v>
      </c>
      <c r="B301" s="63" t="s">
        <v>233</v>
      </c>
      <c r="C301" s="43" t="s">
        <v>79</v>
      </c>
      <c r="D301" s="44">
        <v>1660.76</v>
      </c>
      <c r="E301" s="44">
        <v>1499.93</v>
      </c>
      <c r="F301" s="44">
        <v>1335.32</v>
      </c>
      <c r="G301" s="44">
        <v>1291.99</v>
      </c>
      <c r="H301" s="44">
        <v>1305.3800000000001</v>
      </c>
      <c r="I301" s="44">
        <v>1313.7</v>
      </c>
      <c r="J301" s="44">
        <v>1345.43</v>
      </c>
      <c r="K301" s="44">
        <v>1541.23</v>
      </c>
      <c r="L301" s="44">
        <v>1799.66</v>
      </c>
      <c r="M301" s="44">
        <v>2026.99</v>
      </c>
      <c r="N301" s="44">
        <v>2076.08</v>
      </c>
      <c r="O301" s="44">
        <v>2072.5</v>
      </c>
      <c r="P301" s="44">
        <v>1992.97</v>
      </c>
      <c r="Q301" s="44">
        <v>1986.73</v>
      </c>
      <c r="R301" s="44">
        <v>1954.21</v>
      </c>
      <c r="S301" s="44">
        <v>1913.67</v>
      </c>
      <c r="T301" s="44">
        <v>1970.69</v>
      </c>
      <c r="U301" s="44">
        <v>1972.66</v>
      </c>
      <c r="V301" s="44">
        <v>1979.26</v>
      </c>
      <c r="W301" s="44">
        <v>2100.2199999999998</v>
      </c>
      <c r="X301" s="44">
        <v>2175.88</v>
      </c>
      <c r="Y301" s="44">
        <v>2019.92</v>
      </c>
      <c r="Z301" s="44">
        <v>1792.42</v>
      </c>
      <c r="AA301" s="44">
        <v>1673.9</v>
      </c>
    </row>
    <row r="302" spans="1:27" ht="12.75" customHeight="1" outlineLevel="1" x14ac:dyDescent="0.2">
      <c r="A302" s="91" t="s">
        <v>1139</v>
      </c>
      <c r="B302" s="63" t="s">
        <v>90</v>
      </c>
      <c r="C302" s="43" t="s">
        <v>79</v>
      </c>
      <c r="D302" s="44">
        <f>$D$162</f>
        <v>113.12</v>
      </c>
      <c r="E302" s="44">
        <f>$D$162</f>
        <v>113.12</v>
      </c>
      <c r="F302" s="44">
        <f t="shared" ref="F302:AA302" si="175">$D$162</f>
        <v>113.12</v>
      </c>
      <c r="G302" s="44">
        <f t="shared" si="175"/>
        <v>113.12</v>
      </c>
      <c r="H302" s="44">
        <f t="shared" si="175"/>
        <v>113.12</v>
      </c>
      <c r="I302" s="44">
        <f t="shared" si="175"/>
        <v>113.12</v>
      </c>
      <c r="J302" s="44">
        <f t="shared" si="175"/>
        <v>113.12</v>
      </c>
      <c r="K302" s="44">
        <f t="shared" si="175"/>
        <v>113.12</v>
      </c>
      <c r="L302" s="44">
        <f t="shared" si="175"/>
        <v>113.12</v>
      </c>
      <c r="M302" s="44">
        <f t="shared" si="175"/>
        <v>113.12</v>
      </c>
      <c r="N302" s="44">
        <f t="shared" si="175"/>
        <v>113.12</v>
      </c>
      <c r="O302" s="44">
        <f t="shared" si="175"/>
        <v>113.12</v>
      </c>
      <c r="P302" s="44">
        <f t="shared" si="175"/>
        <v>113.12</v>
      </c>
      <c r="Q302" s="44">
        <f t="shared" si="175"/>
        <v>113.12</v>
      </c>
      <c r="R302" s="44">
        <f t="shared" si="175"/>
        <v>113.12</v>
      </c>
      <c r="S302" s="44">
        <f t="shared" si="175"/>
        <v>113.12</v>
      </c>
      <c r="T302" s="44">
        <f t="shared" si="175"/>
        <v>113.12</v>
      </c>
      <c r="U302" s="44">
        <f t="shared" si="175"/>
        <v>113.12</v>
      </c>
      <c r="V302" s="44">
        <f t="shared" si="175"/>
        <v>113.12</v>
      </c>
      <c r="W302" s="44">
        <f t="shared" si="175"/>
        <v>113.12</v>
      </c>
      <c r="X302" s="44">
        <f t="shared" si="175"/>
        <v>113.12</v>
      </c>
      <c r="Y302" s="44">
        <f t="shared" si="175"/>
        <v>113.12</v>
      </c>
      <c r="Z302" s="44">
        <f t="shared" si="175"/>
        <v>113.12</v>
      </c>
      <c r="AA302" s="44">
        <f t="shared" si="175"/>
        <v>113.12</v>
      </c>
    </row>
    <row r="303" spans="1:27" ht="12.75" customHeight="1" outlineLevel="1" x14ac:dyDescent="0.2">
      <c r="A303" s="91" t="s">
        <v>1140</v>
      </c>
      <c r="B303" s="63" t="s">
        <v>83</v>
      </c>
      <c r="C303" s="43" t="s">
        <v>79</v>
      </c>
      <c r="D303" s="44">
        <v>6.14</v>
      </c>
      <c r="E303" s="44">
        <v>6.14</v>
      </c>
      <c r="F303" s="44">
        <v>6.14</v>
      </c>
      <c r="G303" s="44">
        <v>6.14</v>
      </c>
      <c r="H303" s="44">
        <v>6.14</v>
      </c>
      <c r="I303" s="44">
        <v>6.14</v>
      </c>
      <c r="J303" s="44">
        <v>6.14</v>
      </c>
      <c r="K303" s="44">
        <v>6.14</v>
      </c>
      <c r="L303" s="44">
        <v>6.14</v>
      </c>
      <c r="M303" s="44">
        <v>6.14</v>
      </c>
      <c r="N303" s="44">
        <v>6.14</v>
      </c>
      <c r="O303" s="44">
        <v>6.14</v>
      </c>
      <c r="P303" s="44">
        <v>6.14</v>
      </c>
      <c r="Q303" s="44">
        <v>6.14</v>
      </c>
      <c r="R303" s="44">
        <v>6.14</v>
      </c>
      <c r="S303" s="44">
        <v>6.14</v>
      </c>
      <c r="T303" s="44">
        <v>6.14</v>
      </c>
      <c r="U303" s="44">
        <v>6.14</v>
      </c>
      <c r="V303" s="44">
        <v>6.14</v>
      </c>
      <c r="W303" s="44">
        <v>6.14</v>
      </c>
      <c r="X303" s="44">
        <v>6.14</v>
      </c>
      <c r="Y303" s="44">
        <v>6.14</v>
      </c>
      <c r="Z303" s="44">
        <v>6.14</v>
      </c>
      <c r="AA303" s="44">
        <v>6.14</v>
      </c>
    </row>
    <row r="304" spans="1:27" ht="12.75" customHeight="1" outlineLevel="1" x14ac:dyDescent="0.2">
      <c r="A304" s="91" t="s">
        <v>1141</v>
      </c>
      <c r="B304" s="63" t="s">
        <v>81</v>
      </c>
      <c r="C304" s="43" t="s">
        <v>79</v>
      </c>
      <c r="D304" s="44">
        <f>$D$11</f>
        <v>216.36</v>
      </c>
      <c r="E304" s="44">
        <f t="shared" ref="E304:AA304" si="176">$D$11</f>
        <v>216.36</v>
      </c>
      <c r="F304" s="44">
        <f t="shared" si="176"/>
        <v>216.36</v>
      </c>
      <c r="G304" s="44">
        <f t="shared" si="176"/>
        <v>216.36</v>
      </c>
      <c r="H304" s="44">
        <f t="shared" si="176"/>
        <v>216.36</v>
      </c>
      <c r="I304" s="44">
        <f t="shared" si="176"/>
        <v>216.36</v>
      </c>
      <c r="J304" s="44">
        <f t="shared" si="176"/>
        <v>216.36</v>
      </c>
      <c r="K304" s="44">
        <f t="shared" si="176"/>
        <v>216.36</v>
      </c>
      <c r="L304" s="44">
        <f t="shared" si="176"/>
        <v>216.36</v>
      </c>
      <c r="M304" s="44">
        <f t="shared" si="176"/>
        <v>216.36</v>
      </c>
      <c r="N304" s="44">
        <f t="shared" si="176"/>
        <v>216.36</v>
      </c>
      <c r="O304" s="44">
        <f t="shared" si="176"/>
        <v>216.36</v>
      </c>
      <c r="P304" s="44">
        <f t="shared" si="176"/>
        <v>216.36</v>
      </c>
      <c r="Q304" s="44">
        <f t="shared" si="176"/>
        <v>216.36</v>
      </c>
      <c r="R304" s="44">
        <f>$D$11</f>
        <v>216.36</v>
      </c>
      <c r="S304" s="44">
        <f t="shared" si="176"/>
        <v>216.36</v>
      </c>
      <c r="T304" s="44">
        <f t="shared" si="176"/>
        <v>216.36</v>
      </c>
      <c r="U304" s="44">
        <f t="shared" si="176"/>
        <v>216.36</v>
      </c>
      <c r="V304" s="44">
        <f t="shared" si="176"/>
        <v>216.36</v>
      </c>
      <c r="W304" s="44">
        <f t="shared" si="176"/>
        <v>216.36</v>
      </c>
      <c r="X304" s="44">
        <f t="shared" si="176"/>
        <v>216.36</v>
      </c>
      <c r="Y304" s="44">
        <f t="shared" si="176"/>
        <v>216.36</v>
      </c>
      <c r="Z304" s="44">
        <f t="shared" si="176"/>
        <v>216.36</v>
      </c>
      <c r="AA304" s="44">
        <f t="shared" si="176"/>
        <v>216.36</v>
      </c>
    </row>
    <row r="305" spans="1:27" ht="12.75" customHeight="1" x14ac:dyDescent="0.2">
      <c r="A305" s="90" t="s">
        <v>1142</v>
      </c>
      <c r="B305" s="28" t="str">
        <f>"30"&amp;"."&amp;$B$640&amp;"."&amp;$B$641</f>
        <v>30.04.2023</v>
      </c>
      <c r="C305" s="82" t="s">
        <v>76</v>
      </c>
      <c r="D305" s="83">
        <f>ROUND(((D306+D307+D309+D308)/1000),5)</f>
        <v>1.9711799999999999</v>
      </c>
      <c r="E305" s="83">
        <f>ROUND(((E306+E307+E309+E308)/1000),5)</f>
        <v>1.8036000000000001</v>
      </c>
      <c r="F305" s="83">
        <f>ROUND(((F306+F307+F309+F308)/1000),5)</f>
        <v>1.6653899999999999</v>
      </c>
      <c r="G305" s="83">
        <f t="shared" ref="G305:AA305" si="177">ROUND(((G306+G307+G309+G308)/1000),5)</f>
        <v>1.6145400000000001</v>
      </c>
      <c r="H305" s="83">
        <f t="shared" si="177"/>
        <v>1.61145</v>
      </c>
      <c r="I305" s="83">
        <f t="shared" si="177"/>
        <v>1.64638</v>
      </c>
      <c r="J305" s="83">
        <f t="shared" si="177"/>
        <v>1.65263</v>
      </c>
      <c r="K305" s="83">
        <f t="shared" si="177"/>
        <v>1.7764500000000001</v>
      </c>
      <c r="L305" s="83">
        <f t="shared" si="177"/>
        <v>2.01613</v>
      </c>
      <c r="M305" s="83">
        <f t="shared" si="177"/>
        <v>2.1811600000000002</v>
      </c>
      <c r="N305" s="83">
        <f t="shared" si="177"/>
        <v>2.2528199999999998</v>
      </c>
      <c r="O305" s="83">
        <f t="shared" si="177"/>
        <v>2.2519800000000001</v>
      </c>
      <c r="P305" s="83">
        <f t="shared" si="177"/>
        <v>2.2385199999999998</v>
      </c>
      <c r="Q305" s="83">
        <f t="shared" si="177"/>
        <v>2.2372800000000002</v>
      </c>
      <c r="R305" s="83">
        <f t="shared" si="177"/>
        <v>2.14045</v>
      </c>
      <c r="S305" s="83">
        <f t="shared" si="177"/>
        <v>2.1230199999999999</v>
      </c>
      <c r="T305" s="83">
        <f t="shared" si="177"/>
        <v>2.2821699999999998</v>
      </c>
      <c r="U305" s="83">
        <f t="shared" si="177"/>
        <v>2.3172700000000002</v>
      </c>
      <c r="V305" s="83">
        <f t="shared" si="177"/>
        <v>2.3257699999999999</v>
      </c>
      <c r="W305" s="83">
        <f t="shared" si="177"/>
        <v>2.4990299999999999</v>
      </c>
      <c r="X305" s="83">
        <f t="shared" si="177"/>
        <v>2.6875100000000001</v>
      </c>
      <c r="Y305" s="83">
        <f t="shared" si="177"/>
        <v>2.3818299999999999</v>
      </c>
      <c r="Z305" s="83">
        <f t="shared" si="177"/>
        <v>2.09233</v>
      </c>
      <c r="AA305" s="83">
        <f t="shared" si="177"/>
        <v>1.9521500000000001</v>
      </c>
    </row>
    <row r="306" spans="1:27" ht="12.75" customHeight="1" outlineLevel="1" x14ac:dyDescent="0.2">
      <c r="A306" s="91" t="s">
        <v>1143</v>
      </c>
      <c r="B306" s="63" t="s">
        <v>233</v>
      </c>
      <c r="C306" s="43" t="s">
        <v>79</v>
      </c>
      <c r="D306" s="44">
        <v>1635.56</v>
      </c>
      <c r="E306" s="44">
        <v>1467.98</v>
      </c>
      <c r="F306" s="44">
        <v>1329.77</v>
      </c>
      <c r="G306" s="44">
        <v>1278.92</v>
      </c>
      <c r="H306" s="44">
        <v>1275.83</v>
      </c>
      <c r="I306" s="44">
        <v>1310.76</v>
      </c>
      <c r="J306" s="44">
        <v>1317.01</v>
      </c>
      <c r="K306" s="44">
        <v>1440.83</v>
      </c>
      <c r="L306" s="44">
        <v>1680.51</v>
      </c>
      <c r="M306" s="44">
        <v>1845.54</v>
      </c>
      <c r="N306" s="44">
        <v>1917.2</v>
      </c>
      <c r="O306" s="44">
        <v>1916.36</v>
      </c>
      <c r="P306" s="44">
        <v>1902.9</v>
      </c>
      <c r="Q306" s="44">
        <v>1901.66</v>
      </c>
      <c r="R306" s="44">
        <v>1804.83</v>
      </c>
      <c r="S306" s="44">
        <v>1787.4</v>
      </c>
      <c r="T306" s="44">
        <v>1946.55</v>
      </c>
      <c r="U306" s="44">
        <v>1981.65</v>
      </c>
      <c r="V306" s="44">
        <v>1990.15</v>
      </c>
      <c r="W306" s="44">
        <v>2163.41</v>
      </c>
      <c r="X306" s="44">
        <v>2351.89</v>
      </c>
      <c r="Y306" s="44">
        <v>2046.21</v>
      </c>
      <c r="Z306" s="44">
        <v>1756.71</v>
      </c>
      <c r="AA306" s="44">
        <v>1616.53</v>
      </c>
    </row>
    <row r="307" spans="1:27" ht="12.75" customHeight="1" outlineLevel="1" x14ac:dyDescent="0.2">
      <c r="A307" s="91" t="s">
        <v>1144</v>
      </c>
      <c r="B307" s="63" t="s">
        <v>90</v>
      </c>
      <c r="C307" s="43" t="s">
        <v>79</v>
      </c>
      <c r="D307" s="44">
        <f>$D$162</f>
        <v>113.12</v>
      </c>
      <c r="E307" s="44">
        <f>$D$162</f>
        <v>113.12</v>
      </c>
      <c r="F307" s="44">
        <f t="shared" ref="F307:AA307" si="178">$D$162</f>
        <v>113.12</v>
      </c>
      <c r="G307" s="44">
        <f t="shared" si="178"/>
        <v>113.12</v>
      </c>
      <c r="H307" s="44">
        <f t="shared" si="178"/>
        <v>113.12</v>
      </c>
      <c r="I307" s="44">
        <f t="shared" si="178"/>
        <v>113.12</v>
      </c>
      <c r="J307" s="44">
        <f t="shared" si="178"/>
        <v>113.12</v>
      </c>
      <c r="K307" s="44">
        <f t="shared" si="178"/>
        <v>113.12</v>
      </c>
      <c r="L307" s="44">
        <f t="shared" si="178"/>
        <v>113.12</v>
      </c>
      <c r="M307" s="44">
        <f t="shared" si="178"/>
        <v>113.12</v>
      </c>
      <c r="N307" s="44">
        <f t="shared" si="178"/>
        <v>113.12</v>
      </c>
      <c r="O307" s="44">
        <f t="shared" si="178"/>
        <v>113.12</v>
      </c>
      <c r="P307" s="44">
        <f t="shared" si="178"/>
        <v>113.12</v>
      </c>
      <c r="Q307" s="44">
        <f t="shared" si="178"/>
        <v>113.12</v>
      </c>
      <c r="R307" s="44">
        <f t="shared" si="178"/>
        <v>113.12</v>
      </c>
      <c r="S307" s="44">
        <f t="shared" si="178"/>
        <v>113.12</v>
      </c>
      <c r="T307" s="44">
        <f t="shared" si="178"/>
        <v>113.12</v>
      </c>
      <c r="U307" s="44">
        <f t="shared" si="178"/>
        <v>113.12</v>
      </c>
      <c r="V307" s="44">
        <f t="shared" si="178"/>
        <v>113.12</v>
      </c>
      <c r="W307" s="44">
        <f t="shared" si="178"/>
        <v>113.12</v>
      </c>
      <c r="X307" s="44">
        <f t="shared" si="178"/>
        <v>113.12</v>
      </c>
      <c r="Y307" s="44">
        <f t="shared" si="178"/>
        <v>113.12</v>
      </c>
      <c r="Z307" s="44">
        <f t="shared" si="178"/>
        <v>113.12</v>
      </c>
      <c r="AA307" s="44">
        <f t="shared" si="178"/>
        <v>113.12</v>
      </c>
    </row>
    <row r="308" spans="1:27" ht="12.75" customHeight="1" outlineLevel="1" x14ac:dyDescent="0.2">
      <c r="A308" s="91" t="s">
        <v>1145</v>
      </c>
      <c r="B308" s="63" t="s">
        <v>83</v>
      </c>
      <c r="C308" s="43" t="s">
        <v>79</v>
      </c>
      <c r="D308" s="44">
        <v>6.14</v>
      </c>
      <c r="E308" s="44">
        <v>6.14</v>
      </c>
      <c r="F308" s="44">
        <v>6.14</v>
      </c>
      <c r="G308" s="44">
        <v>6.14</v>
      </c>
      <c r="H308" s="44">
        <v>6.14</v>
      </c>
      <c r="I308" s="44">
        <v>6.14</v>
      </c>
      <c r="J308" s="44">
        <v>6.14</v>
      </c>
      <c r="K308" s="44">
        <v>6.14</v>
      </c>
      <c r="L308" s="44">
        <v>6.14</v>
      </c>
      <c r="M308" s="44">
        <v>6.14</v>
      </c>
      <c r="N308" s="44">
        <v>6.14</v>
      </c>
      <c r="O308" s="44">
        <v>6.14</v>
      </c>
      <c r="P308" s="44">
        <v>6.14</v>
      </c>
      <c r="Q308" s="44">
        <v>6.14</v>
      </c>
      <c r="R308" s="44">
        <v>6.14</v>
      </c>
      <c r="S308" s="44">
        <v>6.14</v>
      </c>
      <c r="T308" s="44">
        <v>6.14</v>
      </c>
      <c r="U308" s="44">
        <v>6.14</v>
      </c>
      <c r="V308" s="44">
        <v>6.14</v>
      </c>
      <c r="W308" s="44">
        <v>6.14</v>
      </c>
      <c r="X308" s="44">
        <v>6.14</v>
      </c>
      <c r="Y308" s="44">
        <v>6.14</v>
      </c>
      <c r="Z308" s="44">
        <v>6.14</v>
      </c>
      <c r="AA308" s="44">
        <v>6.14</v>
      </c>
    </row>
    <row r="309" spans="1:27" ht="12.75" customHeight="1" outlineLevel="1" x14ac:dyDescent="0.2">
      <c r="A309" s="91" t="s">
        <v>1146</v>
      </c>
      <c r="B309" s="63" t="s">
        <v>81</v>
      </c>
      <c r="C309" s="43" t="s">
        <v>79</v>
      </c>
      <c r="D309" s="44">
        <f>$D$11</f>
        <v>216.36</v>
      </c>
      <c r="E309" s="44">
        <f t="shared" ref="E309:AA309" si="179">$D$11</f>
        <v>216.36</v>
      </c>
      <c r="F309" s="44">
        <f t="shared" si="179"/>
        <v>216.36</v>
      </c>
      <c r="G309" s="44">
        <f t="shared" si="179"/>
        <v>216.36</v>
      </c>
      <c r="H309" s="44">
        <f t="shared" si="179"/>
        <v>216.36</v>
      </c>
      <c r="I309" s="44">
        <f t="shared" si="179"/>
        <v>216.36</v>
      </c>
      <c r="J309" s="44">
        <f t="shared" si="179"/>
        <v>216.36</v>
      </c>
      <c r="K309" s="44">
        <f t="shared" si="179"/>
        <v>216.36</v>
      </c>
      <c r="L309" s="44">
        <f t="shared" si="179"/>
        <v>216.36</v>
      </c>
      <c r="M309" s="44">
        <f t="shared" si="179"/>
        <v>216.36</v>
      </c>
      <c r="N309" s="44">
        <f t="shared" si="179"/>
        <v>216.36</v>
      </c>
      <c r="O309" s="44">
        <f t="shared" si="179"/>
        <v>216.36</v>
      </c>
      <c r="P309" s="44">
        <f t="shared" si="179"/>
        <v>216.36</v>
      </c>
      <c r="Q309" s="44">
        <f t="shared" si="179"/>
        <v>216.36</v>
      </c>
      <c r="R309" s="44">
        <f>$D$11</f>
        <v>216.36</v>
      </c>
      <c r="S309" s="44">
        <f t="shared" si="179"/>
        <v>216.36</v>
      </c>
      <c r="T309" s="44">
        <f t="shared" si="179"/>
        <v>216.36</v>
      </c>
      <c r="U309" s="44">
        <f t="shared" si="179"/>
        <v>216.36</v>
      </c>
      <c r="V309" s="44">
        <f t="shared" si="179"/>
        <v>216.36</v>
      </c>
      <c r="W309" s="44">
        <f t="shared" si="179"/>
        <v>216.36</v>
      </c>
      <c r="X309" s="44">
        <f t="shared" si="179"/>
        <v>216.36</v>
      </c>
      <c r="Y309" s="44">
        <f t="shared" si="179"/>
        <v>216.36</v>
      </c>
      <c r="Z309" s="44">
        <f t="shared" si="179"/>
        <v>216.36</v>
      </c>
      <c r="AA309" s="44">
        <f t="shared" si="179"/>
        <v>216.36</v>
      </c>
    </row>
    <row r="310" spans="1:27" ht="12.75" customHeight="1" x14ac:dyDescent="0.2">
      <c r="A310" s="92"/>
      <c r="B310" s="93" t="s">
        <v>382</v>
      </c>
      <c r="C310" s="94"/>
      <c r="D310" s="95"/>
      <c r="E310" s="95"/>
      <c r="F310" s="95"/>
      <c r="G310" s="95"/>
      <c r="I310" s="39"/>
    </row>
    <row r="311" spans="1:27" ht="12.75" customHeight="1" x14ac:dyDescent="0.2">
      <c r="A311" s="164" t="s">
        <v>534</v>
      </c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6"/>
    </row>
    <row r="312" spans="1:27" ht="25.5" x14ac:dyDescent="0.2">
      <c r="A312" s="26" t="s">
        <v>64</v>
      </c>
      <c r="B312" s="27" t="s">
        <v>205</v>
      </c>
      <c r="C312" s="26" t="s">
        <v>206</v>
      </c>
      <c r="D312" s="27" t="s">
        <v>207</v>
      </c>
      <c r="E312" s="27" t="s">
        <v>208</v>
      </c>
      <c r="F312" s="27" t="s">
        <v>209</v>
      </c>
      <c r="G312" s="27" t="s">
        <v>210</v>
      </c>
      <c r="H312" s="27" t="s">
        <v>211</v>
      </c>
      <c r="I312" s="27" t="s">
        <v>212</v>
      </c>
      <c r="J312" s="27" t="s">
        <v>213</v>
      </c>
      <c r="K312" s="27" t="s">
        <v>214</v>
      </c>
      <c r="L312" s="27" t="s">
        <v>215</v>
      </c>
      <c r="M312" s="27" t="s">
        <v>216</v>
      </c>
      <c r="N312" s="27" t="s">
        <v>217</v>
      </c>
      <c r="O312" s="27" t="s">
        <v>218</v>
      </c>
      <c r="P312" s="27" t="s">
        <v>219</v>
      </c>
      <c r="Q312" s="27" t="s">
        <v>220</v>
      </c>
      <c r="R312" s="27" t="s">
        <v>221</v>
      </c>
      <c r="S312" s="27" t="s">
        <v>222</v>
      </c>
      <c r="T312" s="27" t="s">
        <v>223</v>
      </c>
      <c r="U312" s="27" t="s">
        <v>224</v>
      </c>
      <c r="V312" s="27" t="s">
        <v>225</v>
      </c>
      <c r="W312" s="27" t="s">
        <v>226</v>
      </c>
      <c r="X312" s="27" t="s">
        <v>227</v>
      </c>
      <c r="Y312" s="27" t="s">
        <v>228</v>
      </c>
      <c r="Z312" s="27" t="s">
        <v>229</v>
      </c>
      <c r="AA312" s="27" t="s">
        <v>230</v>
      </c>
    </row>
    <row r="313" spans="1:27" ht="12.75" customHeight="1" x14ac:dyDescent="0.2">
      <c r="A313" s="90" t="s">
        <v>1147</v>
      </c>
      <c r="B313" s="28" t="str">
        <f>"01"&amp;"."&amp;$B$640&amp;"."&amp;$B$641</f>
        <v>01.04.2023</v>
      </c>
      <c r="C313" s="82" t="s">
        <v>76</v>
      </c>
      <c r="D313" s="83">
        <f>ROUND(((D314+D315+D317+D316)/1000),5)</f>
        <v>1.6284400000000001</v>
      </c>
      <c r="E313" s="83">
        <f>ROUND(((E314+E315+E317+E316)/1000),5)</f>
        <v>1.5472699999999999</v>
      </c>
      <c r="F313" s="83">
        <f>ROUND(((F314+F315+F317+F316)/1000),5)</f>
        <v>1.53569</v>
      </c>
      <c r="G313" s="83">
        <f t="shared" ref="G313:AA313" si="180">ROUND(((G314+G315+G317+G316)/1000),5)</f>
        <v>1.52684</v>
      </c>
      <c r="H313" s="83">
        <f t="shared" si="180"/>
        <v>1.5387</v>
      </c>
      <c r="I313" s="83">
        <f t="shared" si="180"/>
        <v>1.5470600000000001</v>
      </c>
      <c r="J313" s="83">
        <f t="shared" si="180"/>
        <v>1.5495099999999999</v>
      </c>
      <c r="K313" s="83">
        <f t="shared" si="180"/>
        <v>1.7699100000000001</v>
      </c>
      <c r="L313" s="83">
        <f t="shared" si="180"/>
        <v>1.9589700000000001</v>
      </c>
      <c r="M313" s="83">
        <f t="shared" si="180"/>
        <v>1.9898400000000001</v>
      </c>
      <c r="N313" s="83">
        <f t="shared" si="180"/>
        <v>2.02563</v>
      </c>
      <c r="O313" s="83">
        <f t="shared" si="180"/>
        <v>2.0610400000000002</v>
      </c>
      <c r="P313" s="83">
        <f t="shared" si="180"/>
        <v>2.0456799999999999</v>
      </c>
      <c r="Q313" s="83">
        <f t="shared" si="180"/>
        <v>2.04047</v>
      </c>
      <c r="R313" s="83">
        <f t="shared" si="180"/>
        <v>2.0304500000000001</v>
      </c>
      <c r="S313" s="83">
        <f t="shared" si="180"/>
        <v>2.0315699999999999</v>
      </c>
      <c r="T313" s="83">
        <f t="shared" si="180"/>
        <v>2.0310299999999999</v>
      </c>
      <c r="U313" s="83">
        <f t="shared" si="180"/>
        <v>2.0206</v>
      </c>
      <c r="V313" s="83">
        <f t="shared" si="180"/>
        <v>2.0240800000000001</v>
      </c>
      <c r="W313" s="83">
        <f t="shared" si="180"/>
        <v>2.05891</v>
      </c>
      <c r="X313" s="83">
        <f t="shared" si="180"/>
        <v>2.04555</v>
      </c>
      <c r="Y313" s="83">
        <f t="shared" si="180"/>
        <v>1.9884500000000001</v>
      </c>
      <c r="Z313" s="83">
        <f t="shared" si="180"/>
        <v>1.90842</v>
      </c>
      <c r="AA313" s="83">
        <f t="shared" si="180"/>
        <v>1.7846</v>
      </c>
    </row>
    <row r="314" spans="1:27" ht="12.75" customHeight="1" outlineLevel="1" x14ac:dyDescent="0.2">
      <c r="A314" s="91" t="s">
        <v>1148</v>
      </c>
      <c r="B314" s="63" t="s">
        <v>233</v>
      </c>
      <c r="C314" s="43" t="s">
        <v>79</v>
      </c>
      <c r="D314" s="44">
        <v>1188.9100000000001</v>
      </c>
      <c r="E314" s="44">
        <v>1107.74</v>
      </c>
      <c r="F314" s="44">
        <v>1096.1600000000001</v>
      </c>
      <c r="G314" s="44">
        <v>1087.31</v>
      </c>
      <c r="H314" s="44">
        <v>1099.17</v>
      </c>
      <c r="I314" s="44">
        <v>1107.53</v>
      </c>
      <c r="J314" s="44">
        <v>1109.98</v>
      </c>
      <c r="K314" s="44">
        <v>1330.38</v>
      </c>
      <c r="L314" s="44">
        <v>1519.44</v>
      </c>
      <c r="M314" s="44">
        <v>1550.31</v>
      </c>
      <c r="N314" s="44">
        <v>1586.1</v>
      </c>
      <c r="O314" s="44">
        <v>1621.51</v>
      </c>
      <c r="P314" s="44">
        <v>1606.15</v>
      </c>
      <c r="Q314" s="44">
        <v>1600.94</v>
      </c>
      <c r="R314" s="44">
        <v>1590.92</v>
      </c>
      <c r="S314" s="44">
        <v>1592.04</v>
      </c>
      <c r="T314" s="44">
        <v>1591.5</v>
      </c>
      <c r="U314" s="44">
        <v>1581.07</v>
      </c>
      <c r="V314" s="44">
        <v>1584.55</v>
      </c>
      <c r="W314" s="44">
        <v>1619.38</v>
      </c>
      <c r="X314" s="44">
        <v>1606.02</v>
      </c>
      <c r="Y314" s="44">
        <v>1548.92</v>
      </c>
      <c r="Z314" s="44">
        <v>1468.89</v>
      </c>
      <c r="AA314" s="44">
        <v>1345.07</v>
      </c>
    </row>
    <row r="315" spans="1:27" ht="12.75" customHeight="1" outlineLevel="1" x14ac:dyDescent="0.2">
      <c r="A315" s="91" t="s">
        <v>1149</v>
      </c>
      <c r="B315" s="63" t="s">
        <v>90</v>
      </c>
      <c r="C315" s="43" t="s">
        <v>79</v>
      </c>
      <c r="D315" s="44">
        <v>217.03</v>
      </c>
      <c r="E315" s="44">
        <f>$D$315</f>
        <v>217.03</v>
      </c>
      <c r="F315" s="44">
        <f t="shared" ref="F315:AA315" si="181">$D$315</f>
        <v>217.03</v>
      </c>
      <c r="G315" s="44">
        <f t="shared" si="181"/>
        <v>217.03</v>
      </c>
      <c r="H315" s="44">
        <f t="shared" si="181"/>
        <v>217.03</v>
      </c>
      <c r="I315" s="44">
        <f t="shared" si="181"/>
        <v>217.03</v>
      </c>
      <c r="J315" s="44">
        <f t="shared" si="181"/>
        <v>217.03</v>
      </c>
      <c r="K315" s="44">
        <f t="shared" si="181"/>
        <v>217.03</v>
      </c>
      <c r="L315" s="44">
        <f t="shared" si="181"/>
        <v>217.03</v>
      </c>
      <c r="M315" s="44">
        <f t="shared" si="181"/>
        <v>217.03</v>
      </c>
      <c r="N315" s="44">
        <f t="shared" si="181"/>
        <v>217.03</v>
      </c>
      <c r="O315" s="44">
        <f t="shared" si="181"/>
        <v>217.03</v>
      </c>
      <c r="P315" s="44">
        <f t="shared" si="181"/>
        <v>217.03</v>
      </c>
      <c r="Q315" s="44">
        <f t="shared" si="181"/>
        <v>217.03</v>
      </c>
      <c r="R315" s="44">
        <f t="shared" si="181"/>
        <v>217.03</v>
      </c>
      <c r="S315" s="44">
        <f t="shared" si="181"/>
        <v>217.03</v>
      </c>
      <c r="T315" s="44">
        <f t="shared" si="181"/>
        <v>217.03</v>
      </c>
      <c r="U315" s="44">
        <f t="shared" si="181"/>
        <v>217.03</v>
      </c>
      <c r="V315" s="44">
        <f t="shared" si="181"/>
        <v>217.03</v>
      </c>
      <c r="W315" s="44">
        <f t="shared" si="181"/>
        <v>217.03</v>
      </c>
      <c r="X315" s="44">
        <f t="shared" si="181"/>
        <v>217.03</v>
      </c>
      <c r="Y315" s="44">
        <f t="shared" si="181"/>
        <v>217.03</v>
      </c>
      <c r="Z315" s="44">
        <f t="shared" si="181"/>
        <v>217.03</v>
      </c>
      <c r="AA315" s="44">
        <f t="shared" si="181"/>
        <v>217.03</v>
      </c>
    </row>
    <row r="316" spans="1:27" ht="12.75" customHeight="1" outlineLevel="1" x14ac:dyDescent="0.2">
      <c r="A316" s="91" t="s">
        <v>1150</v>
      </c>
      <c r="B316" s="63" t="s">
        <v>83</v>
      </c>
      <c r="C316" s="43" t="s">
        <v>79</v>
      </c>
      <c r="D316" s="44">
        <v>6.14</v>
      </c>
      <c r="E316" s="44">
        <v>6.14</v>
      </c>
      <c r="F316" s="44">
        <v>6.14</v>
      </c>
      <c r="G316" s="44">
        <v>6.14</v>
      </c>
      <c r="H316" s="44">
        <v>6.14</v>
      </c>
      <c r="I316" s="44">
        <v>6.14</v>
      </c>
      <c r="J316" s="44">
        <v>6.14</v>
      </c>
      <c r="K316" s="44">
        <v>6.14</v>
      </c>
      <c r="L316" s="44">
        <v>6.14</v>
      </c>
      <c r="M316" s="44">
        <v>6.14</v>
      </c>
      <c r="N316" s="44">
        <v>6.14</v>
      </c>
      <c r="O316" s="44">
        <v>6.14</v>
      </c>
      <c r="P316" s="44">
        <v>6.14</v>
      </c>
      <c r="Q316" s="44">
        <v>6.14</v>
      </c>
      <c r="R316" s="44">
        <v>6.14</v>
      </c>
      <c r="S316" s="44">
        <v>6.14</v>
      </c>
      <c r="T316" s="44">
        <v>6.14</v>
      </c>
      <c r="U316" s="44">
        <v>6.14</v>
      </c>
      <c r="V316" s="44">
        <v>6.14</v>
      </c>
      <c r="W316" s="44">
        <v>6.14</v>
      </c>
      <c r="X316" s="44">
        <v>6.14</v>
      </c>
      <c r="Y316" s="44">
        <v>6.14</v>
      </c>
      <c r="Z316" s="44">
        <v>6.14</v>
      </c>
      <c r="AA316" s="44">
        <v>6.14</v>
      </c>
    </row>
    <row r="317" spans="1:27" ht="12.75" customHeight="1" outlineLevel="1" x14ac:dyDescent="0.2">
      <c r="A317" s="91" t="s">
        <v>1151</v>
      </c>
      <c r="B317" s="63" t="s">
        <v>81</v>
      </c>
      <c r="C317" s="43" t="s">
        <v>79</v>
      </c>
      <c r="D317" s="44">
        <f>$D$11</f>
        <v>216.36</v>
      </c>
      <c r="E317" s="44">
        <f t="shared" ref="E317:AA317" si="182">$D$11</f>
        <v>216.36</v>
      </c>
      <c r="F317" s="44">
        <f t="shared" si="182"/>
        <v>216.36</v>
      </c>
      <c r="G317" s="44">
        <f t="shared" si="182"/>
        <v>216.36</v>
      </c>
      <c r="H317" s="44">
        <f t="shared" si="182"/>
        <v>216.36</v>
      </c>
      <c r="I317" s="44">
        <f t="shared" si="182"/>
        <v>216.36</v>
      </c>
      <c r="J317" s="44">
        <f t="shared" si="182"/>
        <v>216.36</v>
      </c>
      <c r="K317" s="44">
        <f t="shared" si="182"/>
        <v>216.36</v>
      </c>
      <c r="L317" s="44">
        <f t="shared" si="182"/>
        <v>216.36</v>
      </c>
      <c r="M317" s="44">
        <f t="shared" si="182"/>
        <v>216.36</v>
      </c>
      <c r="N317" s="44">
        <f t="shared" si="182"/>
        <v>216.36</v>
      </c>
      <c r="O317" s="44">
        <f t="shared" si="182"/>
        <v>216.36</v>
      </c>
      <c r="P317" s="44">
        <f t="shared" si="182"/>
        <v>216.36</v>
      </c>
      <c r="Q317" s="44">
        <f t="shared" si="182"/>
        <v>216.36</v>
      </c>
      <c r="R317" s="44">
        <f>$D$11</f>
        <v>216.36</v>
      </c>
      <c r="S317" s="44">
        <f t="shared" si="182"/>
        <v>216.36</v>
      </c>
      <c r="T317" s="44">
        <f t="shared" si="182"/>
        <v>216.36</v>
      </c>
      <c r="U317" s="44">
        <f t="shared" si="182"/>
        <v>216.36</v>
      </c>
      <c r="V317" s="44">
        <f t="shared" si="182"/>
        <v>216.36</v>
      </c>
      <c r="W317" s="44">
        <f t="shared" si="182"/>
        <v>216.36</v>
      </c>
      <c r="X317" s="44">
        <f t="shared" si="182"/>
        <v>216.36</v>
      </c>
      <c r="Y317" s="44">
        <f t="shared" si="182"/>
        <v>216.36</v>
      </c>
      <c r="Z317" s="44">
        <f t="shared" si="182"/>
        <v>216.36</v>
      </c>
      <c r="AA317" s="44">
        <f t="shared" si="182"/>
        <v>216.36</v>
      </c>
    </row>
    <row r="318" spans="1:27" ht="12.75" customHeight="1" x14ac:dyDescent="0.2">
      <c r="A318" s="90" t="s">
        <v>1152</v>
      </c>
      <c r="B318" s="28" t="str">
        <f>"02"&amp;"."&amp;$B$640&amp;"."&amp;$B$641</f>
        <v>02.04.2023</v>
      </c>
      <c r="C318" s="82" t="s">
        <v>76</v>
      </c>
      <c r="D318" s="83">
        <f>ROUND(((D319+D320+D322+D321)/1000),5)</f>
        <v>1.55728</v>
      </c>
      <c r="E318" s="83">
        <f>ROUND(((E319+E320+E322+E321)/1000),5)</f>
        <v>1.51149</v>
      </c>
      <c r="F318" s="83">
        <f>ROUND(((F319+F320+F322+F321)/1000),5)</f>
        <v>1.4534499999999999</v>
      </c>
      <c r="G318" s="83">
        <f t="shared" ref="G318:AA318" si="183">ROUND(((G319+G320+G322+G321)/1000),5)</f>
        <v>1.44472</v>
      </c>
      <c r="H318" s="83">
        <f t="shared" si="183"/>
        <v>1.45028</v>
      </c>
      <c r="I318" s="83">
        <f t="shared" si="183"/>
        <v>1.46519</v>
      </c>
      <c r="J318" s="83">
        <f t="shared" si="183"/>
        <v>1.44431</v>
      </c>
      <c r="K318" s="83">
        <f t="shared" si="183"/>
        <v>1.498</v>
      </c>
      <c r="L318" s="83">
        <f t="shared" si="183"/>
        <v>1.7264299999999999</v>
      </c>
      <c r="M318" s="83">
        <f t="shared" si="183"/>
        <v>1.8014300000000001</v>
      </c>
      <c r="N318" s="83">
        <f t="shared" si="183"/>
        <v>1.84276</v>
      </c>
      <c r="O318" s="83">
        <f t="shared" si="183"/>
        <v>1.8519000000000001</v>
      </c>
      <c r="P318" s="83">
        <f t="shared" si="183"/>
        <v>1.8523000000000001</v>
      </c>
      <c r="Q318" s="83">
        <f t="shared" si="183"/>
        <v>1.87266</v>
      </c>
      <c r="R318" s="83">
        <f t="shared" si="183"/>
        <v>1.86608</v>
      </c>
      <c r="S318" s="83">
        <f t="shared" si="183"/>
        <v>1.8391500000000001</v>
      </c>
      <c r="T318" s="83">
        <f t="shared" si="183"/>
        <v>1.8372299999999999</v>
      </c>
      <c r="U318" s="83">
        <f t="shared" si="183"/>
        <v>1.85165</v>
      </c>
      <c r="V318" s="83">
        <f t="shared" si="183"/>
        <v>2.02441</v>
      </c>
      <c r="W318" s="83">
        <f t="shared" si="183"/>
        <v>2.0884999999999998</v>
      </c>
      <c r="X318" s="83">
        <f t="shared" si="183"/>
        <v>2.0575100000000002</v>
      </c>
      <c r="Y318" s="83">
        <f t="shared" si="183"/>
        <v>1.9294800000000001</v>
      </c>
      <c r="Z318" s="83">
        <f t="shared" si="183"/>
        <v>1.75705</v>
      </c>
      <c r="AA318" s="83">
        <f t="shared" si="183"/>
        <v>1.6858599999999999</v>
      </c>
    </row>
    <row r="319" spans="1:27" ht="12.75" customHeight="1" outlineLevel="1" x14ac:dyDescent="0.2">
      <c r="A319" s="91" t="s">
        <v>1153</v>
      </c>
      <c r="B319" s="63" t="s">
        <v>233</v>
      </c>
      <c r="C319" s="43" t="s">
        <v>79</v>
      </c>
      <c r="D319" s="44">
        <v>1117.75</v>
      </c>
      <c r="E319" s="44">
        <v>1071.96</v>
      </c>
      <c r="F319" s="44">
        <v>1013.92</v>
      </c>
      <c r="G319" s="44">
        <v>1005.19</v>
      </c>
      <c r="H319" s="44">
        <v>1010.75</v>
      </c>
      <c r="I319" s="44">
        <v>1025.6600000000001</v>
      </c>
      <c r="J319" s="44">
        <v>1004.78</v>
      </c>
      <c r="K319" s="44">
        <v>1058.47</v>
      </c>
      <c r="L319" s="44">
        <v>1286.9000000000001</v>
      </c>
      <c r="M319" s="44">
        <v>1361.9</v>
      </c>
      <c r="N319" s="44">
        <v>1403.23</v>
      </c>
      <c r="O319" s="44">
        <v>1412.37</v>
      </c>
      <c r="P319" s="44">
        <v>1412.77</v>
      </c>
      <c r="Q319" s="44">
        <v>1433.13</v>
      </c>
      <c r="R319" s="44">
        <v>1426.55</v>
      </c>
      <c r="S319" s="44">
        <v>1399.62</v>
      </c>
      <c r="T319" s="44">
        <v>1397.7</v>
      </c>
      <c r="U319" s="44">
        <v>1412.12</v>
      </c>
      <c r="V319" s="44">
        <v>1584.88</v>
      </c>
      <c r="W319" s="44">
        <v>1648.97</v>
      </c>
      <c r="X319" s="44">
        <v>1617.98</v>
      </c>
      <c r="Y319" s="44">
        <v>1489.95</v>
      </c>
      <c r="Z319" s="44">
        <v>1317.52</v>
      </c>
      <c r="AA319" s="44">
        <v>1246.33</v>
      </c>
    </row>
    <row r="320" spans="1:27" ht="12.75" customHeight="1" outlineLevel="1" x14ac:dyDescent="0.2">
      <c r="A320" s="91" t="s">
        <v>1154</v>
      </c>
      <c r="B320" s="63" t="s">
        <v>90</v>
      </c>
      <c r="C320" s="43" t="s">
        <v>79</v>
      </c>
      <c r="D320" s="44">
        <f>$D$315</f>
        <v>217.03</v>
      </c>
      <c r="E320" s="44">
        <f t="shared" ref="E320:AA320" si="184">$D$315</f>
        <v>217.03</v>
      </c>
      <c r="F320" s="44">
        <f t="shared" si="184"/>
        <v>217.03</v>
      </c>
      <c r="G320" s="44">
        <f t="shared" si="184"/>
        <v>217.03</v>
      </c>
      <c r="H320" s="44">
        <f t="shared" si="184"/>
        <v>217.03</v>
      </c>
      <c r="I320" s="44">
        <f t="shared" si="184"/>
        <v>217.03</v>
      </c>
      <c r="J320" s="44">
        <f t="shared" si="184"/>
        <v>217.03</v>
      </c>
      <c r="K320" s="44">
        <f t="shared" si="184"/>
        <v>217.03</v>
      </c>
      <c r="L320" s="44">
        <f t="shared" si="184"/>
        <v>217.03</v>
      </c>
      <c r="M320" s="44">
        <f t="shared" si="184"/>
        <v>217.03</v>
      </c>
      <c r="N320" s="44">
        <f t="shared" si="184"/>
        <v>217.03</v>
      </c>
      <c r="O320" s="44">
        <f t="shared" si="184"/>
        <v>217.03</v>
      </c>
      <c r="P320" s="44">
        <f t="shared" si="184"/>
        <v>217.03</v>
      </c>
      <c r="Q320" s="44">
        <f t="shared" si="184"/>
        <v>217.03</v>
      </c>
      <c r="R320" s="44">
        <f t="shared" si="184"/>
        <v>217.03</v>
      </c>
      <c r="S320" s="44">
        <f t="shared" si="184"/>
        <v>217.03</v>
      </c>
      <c r="T320" s="44">
        <f t="shared" si="184"/>
        <v>217.03</v>
      </c>
      <c r="U320" s="44">
        <f t="shared" si="184"/>
        <v>217.03</v>
      </c>
      <c r="V320" s="44">
        <f t="shared" si="184"/>
        <v>217.03</v>
      </c>
      <c r="W320" s="44">
        <f t="shared" si="184"/>
        <v>217.03</v>
      </c>
      <c r="X320" s="44">
        <f t="shared" si="184"/>
        <v>217.03</v>
      </c>
      <c r="Y320" s="44">
        <f t="shared" si="184"/>
        <v>217.03</v>
      </c>
      <c r="Z320" s="44">
        <f t="shared" si="184"/>
        <v>217.03</v>
      </c>
      <c r="AA320" s="44">
        <f t="shared" si="184"/>
        <v>217.03</v>
      </c>
    </row>
    <row r="321" spans="1:27" ht="12.75" customHeight="1" outlineLevel="1" x14ac:dyDescent="0.2">
      <c r="A321" s="91" t="s">
        <v>1155</v>
      </c>
      <c r="B321" s="63" t="s">
        <v>83</v>
      </c>
      <c r="C321" s="43" t="s">
        <v>79</v>
      </c>
      <c r="D321" s="44">
        <v>6.14</v>
      </c>
      <c r="E321" s="44">
        <v>6.14</v>
      </c>
      <c r="F321" s="44">
        <v>6.14</v>
      </c>
      <c r="G321" s="44">
        <v>6.14</v>
      </c>
      <c r="H321" s="44">
        <v>6.14</v>
      </c>
      <c r="I321" s="44">
        <v>6.14</v>
      </c>
      <c r="J321" s="44">
        <v>6.14</v>
      </c>
      <c r="K321" s="44">
        <v>6.14</v>
      </c>
      <c r="L321" s="44">
        <v>6.14</v>
      </c>
      <c r="M321" s="44">
        <v>6.14</v>
      </c>
      <c r="N321" s="44">
        <v>6.14</v>
      </c>
      <c r="O321" s="44">
        <v>6.14</v>
      </c>
      <c r="P321" s="44">
        <v>6.14</v>
      </c>
      <c r="Q321" s="44">
        <v>6.14</v>
      </c>
      <c r="R321" s="44">
        <v>6.14</v>
      </c>
      <c r="S321" s="44">
        <v>6.14</v>
      </c>
      <c r="T321" s="44">
        <v>6.14</v>
      </c>
      <c r="U321" s="44">
        <v>6.14</v>
      </c>
      <c r="V321" s="44">
        <v>6.14</v>
      </c>
      <c r="W321" s="44">
        <v>6.14</v>
      </c>
      <c r="X321" s="44">
        <v>6.14</v>
      </c>
      <c r="Y321" s="44">
        <v>6.14</v>
      </c>
      <c r="Z321" s="44">
        <v>6.14</v>
      </c>
      <c r="AA321" s="44">
        <v>6.14</v>
      </c>
    </row>
    <row r="322" spans="1:27" ht="12.75" customHeight="1" outlineLevel="1" x14ac:dyDescent="0.2">
      <c r="A322" s="91" t="s">
        <v>1156</v>
      </c>
      <c r="B322" s="63" t="s">
        <v>81</v>
      </c>
      <c r="C322" s="43" t="s">
        <v>79</v>
      </c>
      <c r="D322" s="44">
        <f>$D$11</f>
        <v>216.36</v>
      </c>
      <c r="E322" s="44">
        <f t="shared" ref="E322:AA322" si="185">$D$11</f>
        <v>216.36</v>
      </c>
      <c r="F322" s="44">
        <f t="shared" si="185"/>
        <v>216.36</v>
      </c>
      <c r="G322" s="44">
        <f t="shared" si="185"/>
        <v>216.36</v>
      </c>
      <c r="H322" s="44">
        <f t="shared" si="185"/>
        <v>216.36</v>
      </c>
      <c r="I322" s="44">
        <f t="shared" si="185"/>
        <v>216.36</v>
      </c>
      <c r="J322" s="44">
        <f t="shared" si="185"/>
        <v>216.36</v>
      </c>
      <c r="K322" s="44">
        <f t="shared" si="185"/>
        <v>216.36</v>
      </c>
      <c r="L322" s="44">
        <f t="shared" si="185"/>
        <v>216.36</v>
      </c>
      <c r="M322" s="44">
        <f t="shared" si="185"/>
        <v>216.36</v>
      </c>
      <c r="N322" s="44">
        <f t="shared" si="185"/>
        <v>216.36</v>
      </c>
      <c r="O322" s="44">
        <f t="shared" si="185"/>
        <v>216.36</v>
      </c>
      <c r="P322" s="44">
        <f t="shared" si="185"/>
        <v>216.36</v>
      </c>
      <c r="Q322" s="44">
        <f t="shared" si="185"/>
        <v>216.36</v>
      </c>
      <c r="R322" s="44">
        <f>$D$11</f>
        <v>216.36</v>
      </c>
      <c r="S322" s="44">
        <f t="shared" si="185"/>
        <v>216.36</v>
      </c>
      <c r="T322" s="44">
        <f t="shared" si="185"/>
        <v>216.36</v>
      </c>
      <c r="U322" s="44">
        <f t="shared" si="185"/>
        <v>216.36</v>
      </c>
      <c r="V322" s="44">
        <f t="shared" si="185"/>
        <v>216.36</v>
      </c>
      <c r="W322" s="44">
        <f t="shared" si="185"/>
        <v>216.36</v>
      </c>
      <c r="X322" s="44">
        <f t="shared" si="185"/>
        <v>216.36</v>
      </c>
      <c r="Y322" s="44">
        <f t="shared" si="185"/>
        <v>216.36</v>
      </c>
      <c r="Z322" s="44">
        <f t="shared" si="185"/>
        <v>216.36</v>
      </c>
      <c r="AA322" s="44">
        <f t="shared" si="185"/>
        <v>216.36</v>
      </c>
    </row>
    <row r="323" spans="1:27" ht="12.75" customHeight="1" x14ac:dyDescent="0.2">
      <c r="A323" s="90" t="s">
        <v>1157</v>
      </c>
      <c r="B323" s="28" t="str">
        <f>"03"&amp;"."&amp;$B$640&amp;"."&amp;$B$641</f>
        <v>03.04.2023</v>
      </c>
      <c r="C323" s="82" t="s">
        <v>76</v>
      </c>
      <c r="D323" s="83">
        <f>ROUND(((D324+D325+D327+D326)/1000),5)</f>
        <v>1.5509999999999999</v>
      </c>
      <c r="E323" s="83">
        <f>ROUND(((E324+E325+E327+E326)/1000),5)</f>
        <v>1.50722</v>
      </c>
      <c r="F323" s="83">
        <f>ROUND(((F324+F325+F327+F326)/1000),5)</f>
        <v>1.4440299999999999</v>
      </c>
      <c r="G323" s="83">
        <f t="shared" ref="G323:AA323" si="186">ROUND(((G324+G325+G327+G326)/1000),5)</f>
        <v>1.4417800000000001</v>
      </c>
      <c r="H323" s="83">
        <f t="shared" si="186"/>
        <v>1.49861</v>
      </c>
      <c r="I323" s="83">
        <f t="shared" si="186"/>
        <v>1.54958</v>
      </c>
      <c r="J323" s="83">
        <f t="shared" si="186"/>
        <v>1.7536700000000001</v>
      </c>
      <c r="K323" s="83">
        <f t="shared" si="186"/>
        <v>2.0171800000000002</v>
      </c>
      <c r="L323" s="83">
        <f t="shared" si="186"/>
        <v>2.1015299999999999</v>
      </c>
      <c r="M323" s="83">
        <f t="shared" si="186"/>
        <v>2.1490200000000002</v>
      </c>
      <c r="N323" s="83">
        <f t="shared" si="186"/>
        <v>2.1501600000000001</v>
      </c>
      <c r="O323" s="83">
        <f t="shared" si="186"/>
        <v>2.2053400000000001</v>
      </c>
      <c r="P323" s="83">
        <f t="shared" si="186"/>
        <v>2.1833999999999998</v>
      </c>
      <c r="Q323" s="83">
        <f t="shared" si="186"/>
        <v>2.2001200000000001</v>
      </c>
      <c r="R323" s="83">
        <f t="shared" si="186"/>
        <v>2.17903</v>
      </c>
      <c r="S323" s="83">
        <f t="shared" si="186"/>
        <v>2.1611099999999999</v>
      </c>
      <c r="T323" s="83">
        <f t="shared" si="186"/>
        <v>2.14838</v>
      </c>
      <c r="U323" s="83">
        <f t="shared" si="186"/>
        <v>2.0949200000000001</v>
      </c>
      <c r="V323" s="83">
        <f t="shared" si="186"/>
        <v>2.0948799999999999</v>
      </c>
      <c r="W323" s="83">
        <f t="shared" si="186"/>
        <v>2.1400700000000001</v>
      </c>
      <c r="X323" s="83">
        <f t="shared" si="186"/>
        <v>2.1875399999999998</v>
      </c>
      <c r="Y323" s="83">
        <f t="shared" si="186"/>
        <v>2.1166100000000001</v>
      </c>
      <c r="Z323" s="83">
        <f t="shared" si="186"/>
        <v>1.95997</v>
      </c>
      <c r="AA323" s="83">
        <f t="shared" si="186"/>
        <v>1.70624</v>
      </c>
    </row>
    <row r="324" spans="1:27" ht="12.75" customHeight="1" outlineLevel="1" x14ac:dyDescent="0.2">
      <c r="A324" s="91" t="s">
        <v>1158</v>
      </c>
      <c r="B324" s="63" t="s">
        <v>233</v>
      </c>
      <c r="C324" s="43" t="s">
        <v>79</v>
      </c>
      <c r="D324" s="44">
        <v>1111.47</v>
      </c>
      <c r="E324" s="44">
        <v>1067.69</v>
      </c>
      <c r="F324" s="44">
        <v>1004.5</v>
      </c>
      <c r="G324" s="44">
        <v>1002.25</v>
      </c>
      <c r="H324" s="44">
        <v>1059.08</v>
      </c>
      <c r="I324" s="44">
        <v>1110.05</v>
      </c>
      <c r="J324" s="44">
        <v>1314.14</v>
      </c>
      <c r="K324" s="44">
        <v>1577.65</v>
      </c>
      <c r="L324" s="44">
        <v>1662</v>
      </c>
      <c r="M324" s="44">
        <v>1709.49</v>
      </c>
      <c r="N324" s="44">
        <v>1710.63</v>
      </c>
      <c r="O324" s="44">
        <v>1765.81</v>
      </c>
      <c r="P324" s="44">
        <v>1743.87</v>
      </c>
      <c r="Q324" s="44">
        <v>1760.59</v>
      </c>
      <c r="R324" s="44">
        <v>1739.5</v>
      </c>
      <c r="S324" s="44">
        <v>1721.58</v>
      </c>
      <c r="T324" s="44">
        <v>1708.85</v>
      </c>
      <c r="U324" s="44">
        <v>1655.39</v>
      </c>
      <c r="V324" s="44">
        <v>1655.35</v>
      </c>
      <c r="W324" s="44">
        <v>1700.54</v>
      </c>
      <c r="X324" s="44">
        <v>1748.01</v>
      </c>
      <c r="Y324" s="44">
        <v>1677.08</v>
      </c>
      <c r="Z324" s="44">
        <v>1520.44</v>
      </c>
      <c r="AA324" s="44">
        <v>1266.71</v>
      </c>
    </row>
    <row r="325" spans="1:27" ht="12.75" customHeight="1" outlineLevel="1" x14ac:dyDescent="0.2">
      <c r="A325" s="91" t="s">
        <v>1159</v>
      </c>
      <c r="B325" s="63" t="s">
        <v>90</v>
      </c>
      <c r="C325" s="43" t="s">
        <v>79</v>
      </c>
      <c r="D325" s="44">
        <f>$D$315</f>
        <v>217.03</v>
      </c>
      <c r="E325" s="44">
        <f t="shared" ref="E325:AA325" si="187">$D$315</f>
        <v>217.03</v>
      </c>
      <c r="F325" s="44">
        <f t="shared" si="187"/>
        <v>217.03</v>
      </c>
      <c r="G325" s="44">
        <f t="shared" si="187"/>
        <v>217.03</v>
      </c>
      <c r="H325" s="44">
        <f t="shared" si="187"/>
        <v>217.03</v>
      </c>
      <c r="I325" s="44">
        <f t="shared" si="187"/>
        <v>217.03</v>
      </c>
      <c r="J325" s="44">
        <f t="shared" si="187"/>
        <v>217.03</v>
      </c>
      <c r="K325" s="44">
        <f t="shared" si="187"/>
        <v>217.03</v>
      </c>
      <c r="L325" s="44">
        <f t="shared" si="187"/>
        <v>217.03</v>
      </c>
      <c r="M325" s="44">
        <f t="shared" si="187"/>
        <v>217.03</v>
      </c>
      <c r="N325" s="44">
        <f t="shared" si="187"/>
        <v>217.03</v>
      </c>
      <c r="O325" s="44">
        <f t="shared" si="187"/>
        <v>217.03</v>
      </c>
      <c r="P325" s="44">
        <f t="shared" si="187"/>
        <v>217.03</v>
      </c>
      <c r="Q325" s="44">
        <f t="shared" si="187"/>
        <v>217.03</v>
      </c>
      <c r="R325" s="44">
        <f t="shared" si="187"/>
        <v>217.03</v>
      </c>
      <c r="S325" s="44">
        <f t="shared" si="187"/>
        <v>217.03</v>
      </c>
      <c r="T325" s="44">
        <f t="shared" si="187"/>
        <v>217.03</v>
      </c>
      <c r="U325" s="44">
        <f t="shared" si="187"/>
        <v>217.03</v>
      </c>
      <c r="V325" s="44">
        <f t="shared" si="187"/>
        <v>217.03</v>
      </c>
      <c r="W325" s="44">
        <f t="shared" si="187"/>
        <v>217.03</v>
      </c>
      <c r="X325" s="44">
        <f t="shared" si="187"/>
        <v>217.03</v>
      </c>
      <c r="Y325" s="44">
        <f t="shared" si="187"/>
        <v>217.03</v>
      </c>
      <c r="Z325" s="44">
        <f t="shared" si="187"/>
        <v>217.03</v>
      </c>
      <c r="AA325" s="44">
        <f t="shared" si="187"/>
        <v>217.03</v>
      </c>
    </row>
    <row r="326" spans="1:27" ht="12.75" customHeight="1" outlineLevel="1" x14ac:dyDescent="0.2">
      <c r="A326" s="91" t="s">
        <v>1160</v>
      </c>
      <c r="B326" s="63" t="s">
        <v>83</v>
      </c>
      <c r="C326" s="43" t="s">
        <v>79</v>
      </c>
      <c r="D326" s="44">
        <v>6.14</v>
      </c>
      <c r="E326" s="44">
        <v>6.14</v>
      </c>
      <c r="F326" s="44">
        <v>6.14</v>
      </c>
      <c r="G326" s="44">
        <v>6.14</v>
      </c>
      <c r="H326" s="44">
        <v>6.14</v>
      </c>
      <c r="I326" s="44">
        <v>6.14</v>
      </c>
      <c r="J326" s="44">
        <v>6.14</v>
      </c>
      <c r="K326" s="44">
        <v>6.14</v>
      </c>
      <c r="L326" s="44">
        <v>6.14</v>
      </c>
      <c r="M326" s="44">
        <v>6.14</v>
      </c>
      <c r="N326" s="44">
        <v>6.14</v>
      </c>
      <c r="O326" s="44">
        <v>6.14</v>
      </c>
      <c r="P326" s="44">
        <v>6.14</v>
      </c>
      <c r="Q326" s="44">
        <v>6.14</v>
      </c>
      <c r="R326" s="44">
        <v>6.14</v>
      </c>
      <c r="S326" s="44">
        <v>6.14</v>
      </c>
      <c r="T326" s="44">
        <v>6.14</v>
      </c>
      <c r="U326" s="44">
        <v>6.14</v>
      </c>
      <c r="V326" s="44">
        <v>6.14</v>
      </c>
      <c r="W326" s="44">
        <v>6.14</v>
      </c>
      <c r="X326" s="44">
        <v>6.14</v>
      </c>
      <c r="Y326" s="44">
        <v>6.14</v>
      </c>
      <c r="Z326" s="44">
        <v>6.14</v>
      </c>
      <c r="AA326" s="44">
        <v>6.14</v>
      </c>
    </row>
    <row r="327" spans="1:27" ht="12.75" customHeight="1" outlineLevel="1" x14ac:dyDescent="0.2">
      <c r="A327" s="91" t="s">
        <v>1161</v>
      </c>
      <c r="B327" s="63" t="s">
        <v>81</v>
      </c>
      <c r="C327" s="43" t="s">
        <v>79</v>
      </c>
      <c r="D327" s="44">
        <f>$D$11</f>
        <v>216.36</v>
      </c>
      <c r="E327" s="44">
        <f t="shared" ref="E327:AA327" si="188">$D$11</f>
        <v>216.36</v>
      </c>
      <c r="F327" s="44">
        <f t="shared" si="188"/>
        <v>216.36</v>
      </c>
      <c r="G327" s="44">
        <f t="shared" si="188"/>
        <v>216.36</v>
      </c>
      <c r="H327" s="44">
        <f t="shared" si="188"/>
        <v>216.36</v>
      </c>
      <c r="I327" s="44">
        <f t="shared" si="188"/>
        <v>216.36</v>
      </c>
      <c r="J327" s="44">
        <f t="shared" si="188"/>
        <v>216.36</v>
      </c>
      <c r="K327" s="44">
        <f t="shared" si="188"/>
        <v>216.36</v>
      </c>
      <c r="L327" s="44">
        <f t="shared" si="188"/>
        <v>216.36</v>
      </c>
      <c r="M327" s="44">
        <f t="shared" si="188"/>
        <v>216.36</v>
      </c>
      <c r="N327" s="44">
        <f t="shared" si="188"/>
        <v>216.36</v>
      </c>
      <c r="O327" s="44">
        <f t="shared" si="188"/>
        <v>216.36</v>
      </c>
      <c r="P327" s="44">
        <f t="shared" si="188"/>
        <v>216.36</v>
      </c>
      <c r="Q327" s="44">
        <f t="shared" si="188"/>
        <v>216.36</v>
      </c>
      <c r="R327" s="44">
        <f>$D$11</f>
        <v>216.36</v>
      </c>
      <c r="S327" s="44">
        <f t="shared" si="188"/>
        <v>216.36</v>
      </c>
      <c r="T327" s="44">
        <f t="shared" si="188"/>
        <v>216.36</v>
      </c>
      <c r="U327" s="44">
        <f t="shared" si="188"/>
        <v>216.36</v>
      </c>
      <c r="V327" s="44">
        <f t="shared" si="188"/>
        <v>216.36</v>
      </c>
      <c r="W327" s="44">
        <f t="shared" si="188"/>
        <v>216.36</v>
      </c>
      <c r="X327" s="44">
        <f t="shared" si="188"/>
        <v>216.36</v>
      </c>
      <c r="Y327" s="44">
        <f t="shared" si="188"/>
        <v>216.36</v>
      </c>
      <c r="Z327" s="44">
        <f t="shared" si="188"/>
        <v>216.36</v>
      </c>
      <c r="AA327" s="44">
        <f t="shared" si="188"/>
        <v>216.36</v>
      </c>
    </row>
    <row r="328" spans="1:27" ht="12.75" customHeight="1" x14ac:dyDescent="0.2">
      <c r="A328" s="90" t="s">
        <v>1162</v>
      </c>
      <c r="B328" s="28" t="str">
        <f>"04"&amp;"."&amp;$B$640&amp;"."&amp;$B$641</f>
        <v>04.04.2023</v>
      </c>
      <c r="C328" s="82" t="s">
        <v>76</v>
      </c>
      <c r="D328" s="83">
        <f>ROUND(((D329+D330+D332+D331)/1000),5)</f>
        <v>1.53593</v>
      </c>
      <c r="E328" s="83">
        <f>ROUND(((E329+E330+E332+E331)/1000),5)</f>
        <v>1.46861</v>
      </c>
      <c r="F328" s="83">
        <f>ROUND(((F329+F330+F332+F331)/1000),5)</f>
        <v>1.4076900000000001</v>
      </c>
      <c r="G328" s="83">
        <f t="shared" ref="G328:AA328" si="189">ROUND(((G329+G330+G332+G331)/1000),5)</f>
        <v>1.4150199999999999</v>
      </c>
      <c r="H328" s="83">
        <f t="shared" si="189"/>
        <v>1.4928999999999999</v>
      </c>
      <c r="I328" s="83">
        <f t="shared" si="189"/>
        <v>1.53637</v>
      </c>
      <c r="J328" s="83">
        <f t="shared" si="189"/>
        <v>1.6485300000000001</v>
      </c>
      <c r="K328" s="83">
        <f t="shared" si="189"/>
        <v>1.9365600000000001</v>
      </c>
      <c r="L328" s="83">
        <f t="shared" si="189"/>
        <v>2.0603099999999999</v>
      </c>
      <c r="M328" s="83">
        <f t="shared" si="189"/>
        <v>2.1169799999999999</v>
      </c>
      <c r="N328" s="83">
        <f t="shared" si="189"/>
        <v>2.12276</v>
      </c>
      <c r="O328" s="83">
        <f t="shared" si="189"/>
        <v>2.1292</v>
      </c>
      <c r="P328" s="83">
        <f t="shared" si="189"/>
        <v>2.0931299999999999</v>
      </c>
      <c r="Q328" s="83">
        <f t="shared" si="189"/>
        <v>2.0811500000000001</v>
      </c>
      <c r="R328" s="83">
        <f t="shared" si="189"/>
        <v>2.0775100000000002</v>
      </c>
      <c r="S328" s="83">
        <f t="shared" si="189"/>
        <v>2.0782500000000002</v>
      </c>
      <c r="T328" s="83">
        <f t="shared" si="189"/>
        <v>2.0745399999999998</v>
      </c>
      <c r="U328" s="83">
        <f t="shared" si="189"/>
        <v>2.0327700000000002</v>
      </c>
      <c r="V328" s="83">
        <f t="shared" si="189"/>
        <v>2.03965</v>
      </c>
      <c r="W328" s="83">
        <f t="shared" si="189"/>
        <v>2.1264599999999998</v>
      </c>
      <c r="X328" s="83">
        <f t="shared" si="189"/>
        <v>2.1065399999999999</v>
      </c>
      <c r="Y328" s="83">
        <f t="shared" si="189"/>
        <v>2.0394700000000001</v>
      </c>
      <c r="Z328" s="83">
        <f t="shared" si="189"/>
        <v>1.8063899999999999</v>
      </c>
      <c r="AA328" s="83">
        <f t="shared" si="189"/>
        <v>1.5993299999999999</v>
      </c>
    </row>
    <row r="329" spans="1:27" ht="12.75" customHeight="1" outlineLevel="1" x14ac:dyDescent="0.2">
      <c r="A329" s="91" t="s">
        <v>1163</v>
      </c>
      <c r="B329" s="63" t="s">
        <v>233</v>
      </c>
      <c r="C329" s="43" t="s">
        <v>79</v>
      </c>
      <c r="D329" s="44">
        <v>1096.4000000000001</v>
      </c>
      <c r="E329" s="44">
        <v>1029.08</v>
      </c>
      <c r="F329" s="44">
        <v>968.16</v>
      </c>
      <c r="G329" s="44">
        <v>975.49</v>
      </c>
      <c r="H329" s="44">
        <v>1053.3699999999999</v>
      </c>
      <c r="I329" s="44">
        <v>1096.8399999999999</v>
      </c>
      <c r="J329" s="44">
        <v>1209</v>
      </c>
      <c r="K329" s="44">
        <v>1497.03</v>
      </c>
      <c r="L329" s="44">
        <v>1620.78</v>
      </c>
      <c r="M329" s="44">
        <v>1677.45</v>
      </c>
      <c r="N329" s="44">
        <v>1683.23</v>
      </c>
      <c r="O329" s="44">
        <v>1689.67</v>
      </c>
      <c r="P329" s="44">
        <v>1653.6</v>
      </c>
      <c r="Q329" s="44">
        <v>1641.62</v>
      </c>
      <c r="R329" s="44">
        <v>1637.98</v>
      </c>
      <c r="S329" s="44">
        <v>1638.72</v>
      </c>
      <c r="T329" s="44">
        <v>1635.01</v>
      </c>
      <c r="U329" s="44">
        <v>1593.24</v>
      </c>
      <c r="V329" s="44">
        <v>1600.12</v>
      </c>
      <c r="W329" s="44">
        <v>1686.93</v>
      </c>
      <c r="X329" s="44">
        <v>1667.01</v>
      </c>
      <c r="Y329" s="44">
        <v>1599.94</v>
      </c>
      <c r="Z329" s="44">
        <v>1366.86</v>
      </c>
      <c r="AA329" s="44">
        <v>1159.8</v>
      </c>
    </row>
    <row r="330" spans="1:27" ht="12.75" customHeight="1" outlineLevel="1" x14ac:dyDescent="0.2">
      <c r="A330" s="91" t="s">
        <v>1164</v>
      </c>
      <c r="B330" s="63" t="s">
        <v>90</v>
      </c>
      <c r="C330" s="43" t="s">
        <v>79</v>
      </c>
      <c r="D330" s="44">
        <f>$D$315</f>
        <v>217.03</v>
      </c>
      <c r="E330" s="44">
        <f t="shared" ref="E330:AA330" si="190">$D$315</f>
        <v>217.03</v>
      </c>
      <c r="F330" s="44">
        <f t="shared" si="190"/>
        <v>217.03</v>
      </c>
      <c r="G330" s="44">
        <f t="shared" si="190"/>
        <v>217.03</v>
      </c>
      <c r="H330" s="44">
        <f t="shared" si="190"/>
        <v>217.03</v>
      </c>
      <c r="I330" s="44">
        <f t="shared" si="190"/>
        <v>217.03</v>
      </c>
      <c r="J330" s="44">
        <f t="shared" si="190"/>
        <v>217.03</v>
      </c>
      <c r="K330" s="44">
        <f t="shared" si="190"/>
        <v>217.03</v>
      </c>
      <c r="L330" s="44">
        <f t="shared" si="190"/>
        <v>217.03</v>
      </c>
      <c r="M330" s="44">
        <f t="shared" si="190"/>
        <v>217.03</v>
      </c>
      <c r="N330" s="44">
        <f t="shared" si="190"/>
        <v>217.03</v>
      </c>
      <c r="O330" s="44">
        <f t="shared" si="190"/>
        <v>217.03</v>
      </c>
      <c r="P330" s="44">
        <f t="shared" si="190"/>
        <v>217.03</v>
      </c>
      <c r="Q330" s="44">
        <f t="shared" si="190"/>
        <v>217.03</v>
      </c>
      <c r="R330" s="44">
        <f t="shared" si="190"/>
        <v>217.03</v>
      </c>
      <c r="S330" s="44">
        <f t="shared" si="190"/>
        <v>217.03</v>
      </c>
      <c r="T330" s="44">
        <f t="shared" si="190"/>
        <v>217.03</v>
      </c>
      <c r="U330" s="44">
        <f t="shared" si="190"/>
        <v>217.03</v>
      </c>
      <c r="V330" s="44">
        <f t="shared" si="190"/>
        <v>217.03</v>
      </c>
      <c r="W330" s="44">
        <f t="shared" si="190"/>
        <v>217.03</v>
      </c>
      <c r="X330" s="44">
        <f t="shared" si="190"/>
        <v>217.03</v>
      </c>
      <c r="Y330" s="44">
        <f t="shared" si="190"/>
        <v>217.03</v>
      </c>
      <c r="Z330" s="44">
        <f t="shared" si="190"/>
        <v>217.03</v>
      </c>
      <c r="AA330" s="44">
        <f t="shared" si="190"/>
        <v>217.03</v>
      </c>
    </row>
    <row r="331" spans="1:27" ht="12.75" customHeight="1" outlineLevel="1" x14ac:dyDescent="0.2">
      <c r="A331" s="91" t="s">
        <v>1165</v>
      </c>
      <c r="B331" s="63" t="s">
        <v>83</v>
      </c>
      <c r="C331" s="43" t="s">
        <v>79</v>
      </c>
      <c r="D331" s="44">
        <v>6.14</v>
      </c>
      <c r="E331" s="44">
        <v>6.14</v>
      </c>
      <c r="F331" s="44">
        <v>6.14</v>
      </c>
      <c r="G331" s="44">
        <v>6.14</v>
      </c>
      <c r="H331" s="44">
        <v>6.14</v>
      </c>
      <c r="I331" s="44">
        <v>6.14</v>
      </c>
      <c r="J331" s="44">
        <v>6.14</v>
      </c>
      <c r="K331" s="44">
        <v>6.14</v>
      </c>
      <c r="L331" s="44">
        <v>6.14</v>
      </c>
      <c r="M331" s="44">
        <v>6.14</v>
      </c>
      <c r="N331" s="44">
        <v>6.14</v>
      </c>
      <c r="O331" s="44">
        <v>6.14</v>
      </c>
      <c r="P331" s="44">
        <v>6.14</v>
      </c>
      <c r="Q331" s="44">
        <v>6.14</v>
      </c>
      <c r="R331" s="44">
        <v>6.14</v>
      </c>
      <c r="S331" s="44">
        <v>6.14</v>
      </c>
      <c r="T331" s="44">
        <v>6.14</v>
      </c>
      <c r="U331" s="44">
        <v>6.14</v>
      </c>
      <c r="V331" s="44">
        <v>6.14</v>
      </c>
      <c r="W331" s="44">
        <v>6.14</v>
      </c>
      <c r="X331" s="44">
        <v>6.14</v>
      </c>
      <c r="Y331" s="44">
        <v>6.14</v>
      </c>
      <c r="Z331" s="44">
        <v>6.14</v>
      </c>
      <c r="AA331" s="44">
        <v>6.14</v>
      </c>
    </row>
    <row r="332" spans="1:27" ht="12.75" customHeight="1" outlineLevel="1" x14ac:dyDescent="0.2">
      <c r="A332" s="91" t="s">
        <v>1166</v>
      </c>
      <c r="B332" s="63" t="s">
        <v>81</v>
      </c>
      <c r="C332" s="43" t="s">
        <v>79</v>
      </c>
      <c r="D332" s="44">
        <f>$D$11</f>
        <v>216.36</v>
      </c>
      <c r="E332" s="44">
        <f t="shared" ref="E332:AA332" si="191">$D$11</f>
        <v>216.36</v>
      </c>
      <c r="F332" s="44">
        <f t="shared" si="191"/>
        <v>216.36</v>
      </c>
      <c r="G332" s="44">
        <f t="shared" si="191"/>
        <v>216.36</v>
      </c>
      <c r="H332" s="44">
        <f t="shared" si="191"/>
        <v>216.36</v>
      </c>
      <c r="I332" s="44">
        <f t="shared" si="191"/>
        <v>216.36</v>
      </c>
      <c r="J332" s="44">
        <f t="shared" si="191"/>
        <v>216.36</v>
      </c>
      <c r="K332" s="44">
        <f t="shared" si="191"/>
        <v>216.36</v>
      </c>
      <c r="L332" s="44">
        <f t="shared" si="191"/>
        <v>216.36</v>
      </c>
      <c r="M332" s="44">
        <f t="shared" si="191"/>
        <v>216.36</v>
      </c>
      <c r="N332" s="44">
        <f t="shared" si="191"/>
        <v>216.36</v>
      </c>
      <c r="O332" s="44">
        <f t="shared" si="191"/>
        <v>216.36</v>
      </c>
      <c r="P332" s="44">
        <f t="shared" si="191"/>
        <v>216.36</v>
      </c>
      <c r="Q332" s="44">
        <f t="shared" si="191"/>
        <v>216.36</v>
      </c>
      <c r="R332" s="44">
        <f>$D$11</f>
        <v>216.36</v>
      </c>
      <c r="S332" s="44">
        <f t="shared" si="191"/>
        <v>216.36</v>
      </c>
      <c r="T332" s="44">
        <f t="shared" si="191"/>
        <v>216.36</v>
      </c>
      <c r="U332" s="44">
        <f t="shared" si="191"/>
        <v>216.36</v>
      </c>
      <c r="V332" s="44">
        <f t="shared" si="191"/>
        <v>216.36</v>
      </c>
      <c r="W332" s="44">
        <f t="shared" si="191"/>
        <v>216.36</v>
      </c>
      <c r="X332" s="44">
        <f t="shared" si="191"/>
        <v>216.36</v>
      </c>
      <c r="Y332" s="44">
        <f t="shared" si="191"/>
        <v>216.36</v>
      </c>
      <c r="Z332" s="44">
        <f t="shared" si="191"/>
        <v>216.36</v>
      </c>
      <c r="AA332" s="44">
        <f t="shared" si="191"/>
        <v>216.36</v>
      </c>
    </row>
    <row r="333" spans="1:27" ht="12.75" customHeight="1" x14ac:dyDescent="0.2">
      <c r="A333" s="90" t="s">
        <v>1167</v>
      </c>
      <c r="B333" s="28" t="str">
        <f>"05"&amp;"."&amp;$B$640&amp;"."&amp;$B$641</f>
        <v>05.04.2023</v>
      </c>
      <c r="C333" s="82" t="s">
        <v>76</v>
      </c>
      <c r="D333" s="83">
        <f>ROUND(((D334+D335+D337+D336)/1000),5)</f>
        <v>1.5404199999999999</v>
      </c>
      <c r="E333" s="83">
        <f>ROUND(((E334+E335+E337+E336)/1000),5)</f>
        <v>1.48003</v>
      </c>
      <c r="F333" s="83">
        <f>ROUND(((F334+F335+F337+F336)/1000),5)</f>
        <v>1.42208</v>
      </c>
      <c r="G333" s="83">
        <f t="shared" ref="G333:AA333" si="192">ROUND(((G334+G335+G337+G336)/1000),5)</f>
        <v>1.4194100000000001</v>
      </c>
      <c r="H333" s="83">
        <f t="shared" si="192"/>
        <v>1.4764900000000001</v>
      </c>
      <c r="I333" s="83">
        <f t="shared" si="192"/>
        <v>1.5382100000000001</v>
      </c>
      <c r="J333" s="83">
        <f t="shared" si="192"/>
        <v>1.6206400000000001</v>
      </c>
      <c r="K333" s="83">
        <f t="shared" si="192"/>
        <v>1.93405</v>
      </c>
      <c r="L333" s="83">
        <f t="shared" si="192"/>
        <v>2.06237</v>
      </c>
      <c r="M333" s="83">
        <f t="shared" si="192"/>
        <v>2.0783800000000001</v>
      </c>
      <c r="N333" s="83">
        <f t="shared" si="192"/>
        <v>2.0769799999999998</v>
      </c>
      <c r="O333" s="83">
        <f t="shared" si="192"/>
        <v>2.0816699999999999</v>
      </c>
      <c r="P333" s="83">
        <f t="shared" si="192"/>
        <v>2.08325</v>
      </c>
      <c r="Q333" s="83">
        <f t="shared" si="192"/>
        <v>2.0836199999999998</v>
      </c>
      <c r="R333" s="83">
        <f t="shared" si="192"/>
        <v>2.0828000000000002</v>
      </c>
      <c r="S333" s="83">
        <f t="shared" si="192"/>
        <v>2.0799500000000002</v>
      </c>
      <c r="T333" s="83">
        <f t="shared" si="192"/>
        <v>2.0775100000000002</v>
      </c>
      <c r="U333" s="83">
        <f t="shared" si="192"/>
        <v>2.0491700000000002</v>
      </c>
      <c r="V333" s="83">
        <f t="shared" si="192"/>
        <v>2.0386799999999998</v>
      </c>
      <c r="W333" s="83">
        <f t="shared" si="192"/>
        <v>2.08352</v>
      </c>
      <c r="X333" s="83">
        <f t="shared" si="192"/>
        <v>2.10812</v>
      </c>
      <c r="Y333" s="83">
        <f t="shared" si="192"/>
        <v>2.0737000000000001</v>
      </c>
      <c r="Z333" s="83">
        <f t="shared" si="192"/>
        <v>1.70421</v>
      </c>
      <c r="AA333" s="83">
        <f t="shared" si="192"/>
        <v>1.5507899999999999</v>
      </c>
    </row>
    <row r="334" spans="1:27" ht="12.75" customHeight="1" outlineLevel="1" x14ac:dyDescent="0.2">
      <c r="A334" s="91" t="s">
        <v>1168</v>
      </c>
      <c r="B334" s="63" t="s">
        <v>233</v>
      </c>
      <c r="C334" s="43" t="s">
        <v>79</v>
      </c>
      <c r="D334" s="44">
        <v>1100.8900000000001</v>
      </c>
      <c r="E334" s="44">
        <v>1040.5</v>
      </c>
      <c r="F334" s="44">
        <v>982.55</v>
      </c>
      <c r="G334" s="44">
        <v>979.88</v>
      </c>
      <c r="H334" s="44">
        <v>1036.96</v>
      </c>
      <c r="I334" s="44">
        <v>1098.68</v>
      </c>
      <c r="J334" s="44">
        <v>1181.1099999999999</v>
      </c>
      <c r="K334" s="44">
        <v>1494.52</v>
      </c>
      <c r="L334" s="44">
        <v>1622.84</v>
      </c>
      <c r="M334" s="44">
        <v>1638.85</v>
      </c>
      <c r="N334" s="44">
        <v>1637.45</v>
      </c>
      <c r="O334" s="44">
        <v>1642.14</v>
      </c>
      <c r="P334" s="44">
        <v>1643.72</v>
      </c>
      <c r="Q334" s="44">
        <v>1644.09</v>
      </c>
      <c r="R334" s="44">
        <v>1643.27</v>
      </c>
      <c r="S334" s="44">
        <v>1640.42</v>
      </c>
      <c r="T334" s="44">
        <v>1637.98</v>
      </c>
      <c r="U334" s="44">
        <v>1609.64</v>
      </c>
      <c r="V334" s="44">
        <v>1599.15</v>
      </c>
      <c r="W334" s="44">
        <v>1643.99</v>
      </c>
      <c r="X334" s="44">
        <v>1668.59</v>
      </c>
      <c r="Y334" s="44">
        <v>1634.17</v>
      </c>
      <c r="Z334" s="44">
        <v>1264.68</v>
      </c>
      <c r="AA334" s="44">
        <v>1111.26</v>
      </c>
    </row>
    <row r="335" spans="1:27" ht="12.75" customHeight="1" outlineLevel="1" x14ac:dyDescent="0.2">
      <c r="A335" s="91" t="s">
        <v>1169</v>
      </c>
      <c r="B335" s="63" t="s">
        <v>90</v>
      </c>
      <c r="C335" s="43" t="s">
        <v>79</v>
      </c>
      <c r="D335" s="44">
        <f>$D$315</f>
        <v>217.03</v>
      </c>
      <c r="E335" s="44">
        <f t="shared" ref="E335:AA335" si="193">$D$315</f>
        <v>217.03</v>
      </c>
      <c r="F335" s="44">
        <f t="shared" si="193"/>
        <v>217.03</v>
      </c>
      <c r="G335" s="44">
        <f t="shared" si="193"/>
        <v>217.03</v>
      </c>
      <c r="H335" s="44">
        <f t="shared" si="193"/>
        <v>217.03</v>
      </c>
      <c r="I335" s="44">
        <f t="shared" si="193"/>
        <v>217.03</v>
      </c>
      <c r="J335" s="44">
        <f t="shared" si="193"/>
        <v>217.03</v>
      </c>
      <c r="K335" s="44">
        <f t="shared" si="193"/>
        <v>217.03</v>
      </c>
      <c r="L335" s="44">
        <f t="shared" si="193"/>
        <v>217.03</v>
      </c>
      <c r="M335" s="44">
        <f t="shared" si="193"/>
        <v>217.03</v>
      </c>
      <c r="N335" s="44">
        <f t="shared" si="193"/>
        <v>217.03</v>
      </c>
      <c r="O335" s="44">
        <f t="shared" si="193"/>
        <v>217.03</v>
      </c>
      <c r="P335" s="44">
        <f t="shared" si="193"/>
        <v>217.03</v>
      </c>
      <c r="Q335" s="44">
        <f t="shared" si="193"/>
        <v>217.03</v>
      </c>
      <c r="R335" s="44">
        <f t="shared" si="193"/>
        <v>217.03</v>
      </c>
      <c r="S335" s="44">
        <f t="shared" si="193"/>
        <v>217.03</v>
      </c>
      <c r="T335" s="44">
        <f t="shared" si="193"/>
        <v>217.03</v>
      </c>
      <c r="U335" s="44">
        <f t="shared" si="193"/>
        <v>217.03</v>
      </c>
      <c r="V335" s="44">
        <f t="shared" si="193"/>
        <v>217.03</v>
      </c>
      <c r="W335" s="44">
        <f t="shared" si="193"/>
        <v>217.03</v>
      </c>
      <c r="X335" s="44">
        <f t="shared" si="193"/>
        <v>217.03</v>
      </c>
      <c r="Y335" s="44">
        <f t="shared" si="193"/>
        <v>217.03</v>
      </c>
      <c r="Z335" s="44">
        <f t="shared" si="193"/>
        <v>217.03</v>
      </c>
      <c r="AA335" s="44">
        <f t="shared" si="193"/>
        <v>217.03</v>
      </c>
    </row>
    <row r="336" spans="1:27" ht="12.75" customHeight="1" outlineLevel="1" x14ac:dyDescent="0.2">
      <c r="A336" s="91" t="s">
        <v>1170</v>
      </c>
      <c r="B336" s="63" t="s">
        <v>83</v>
      </c>
      <c r="C336" s="43" t="s">
        <v>79</v>
      </c>
      <c r="D336" s="44">
        <v>6.14</v>
      </c>
      <c r="E336" s="44">
        <v>6.14</v>
      </c>
      <c r="F336" s="44">
        <v>6.14</v>
      </c>
      <c r="G336" s="44">
        <v>6.14</v>
      </c>
      <c r="H336" s="44">
        <v>6.14</v>
      </c>
      <c r="I336" s="44">
        <v>6.14</v>
      </c>
      <c r="J336" s="44">
        <v>6.14</v>
      </c>
      <c r="K336" s="44">
        <v>6.14</v>
      </c>
      <c r="L336" s="44">
        <v>6.14</v>
      </c>
      <c r="M336" s="44">
        <v>6.14</v>
      </c>
      <c r="N336" s="44">
        <v>6.14</v>
      </c>
      <c r="O336" s="44">
        <v>6.14</v>
      </c>
      <c r="P336" s="44">
        <v>6.14</v>
      </c>
      <c r="Q336" s="44">
        <v>6.14</v>
      </c>
      <c r="R336" s="44">
        <v>6.14</v>
      </c>
      <c r="S336" s="44">
        <v>6.14</v>
      </c>
      <c r="T336" s="44">
        <v>6.14</v>
      </c>
      <c r="U336" s="44">
        <v>6.14</v>
      </c>
      <c r="V336" s="44">
        <v>6.14</v>
      </c>
      <c r="W336" s="44">
        <v>6.14</v>
      </c>
      <c r="X336" s="44">
        <v>6.14</v>
      </c>
      <c r="Y336" s="44">
        <v>6.14</v>
      </c>
      <c r="Z336" s="44">
        <v>6.14</v>
      </c>
      <c r="AA336" s="44">
        <v>6.14</v>
      </c>
    </row>
    <row r="337" spans="1:27" ht="12.75" customHeight="1" outlineLevel="1" x14ac:dyDescent="0.2">
      <c r="A337" s="91" t="s">
        <v>1171</v>
      </c>
      <c r="B337" s="63" t="s">
        <v>81</v>
      </c>
      <c r="C337" s="43" t="s">
        <v>79</v>
      </c>
      <c r="D337" s="44">
        <f>$D$11</f>
        <v>216.36</v>
      </c>
      <c r="E337" s="44">
        <f t="shared" ref="E337:AA337" si="194">$D$11</f>
        <v>216.36</v>
      </c>
      <c r="F337" s="44">
        <f t="shared" si="194"/>
        <v>216.36</v>
      </c>
      <c r="G337" s="44">
        <f t="shared" si="194"/>
        <v>216.36</v>
      </c>
      <c r="H337" s="44">
        <f t="shared" si="194"/>
        <v>216.36</v>
      </c>
      <c r="I337" s="44">
        <f t="shared" si="194"/>
        <v>216.36</v>
      </c>
      <c r="J337" s="44">
        <f t="shared" si="194"/>
        <v>216.36</v>
      </c>
      <c r="K337" s="44">
        <f t="shared" si="194"/>
        <v>216.36</v>
      </c>
      <c r="L337" s="44">
        <f t="shared" si="194"/>
        <v>216.36</v>
      </c>
      <c r="M337" s="44">
        <f t="shared" si="194"/>
        <v>216.36</v>
      </c>
      <c r="N337" s="44">
        <f t="shared" si="194"/>
        <v>216.36</v>
      </c>
      <c r="O337" s="44">
        <f t="shared" si="194"/>
        <v>216.36</v>
      </c>
      <c r="P337" s="44">
        <f t="shared" si="194"/>
        <v>216.36</v>
      </c>
      <c r="Q337" s="44">
        <f t="shared" si="194"/>
        <v>216.36</v>
      </c>
      <c r="R337" s="44">
        <f>$D$11</f>
        <v>216.36</v>
      </c>
      <c r="S337" s="44">
        <f t="shared" si="194"/>
        <v>216.36</v>
      </c>
      <c r="T337" s="44">
        <f t="shared" si="194"/>
        <v>216.36</v>
      </c>
      <c r="U337" s="44">
        <f t="shared" si="194"/>
        <v>216.36</v>
      </c>
      <c r="V337" s="44">
        <f t="shared" si="194"/>
        <v>216.36</v>
      </c>
      <c r="W337" s="44">
        <f t="shared" si="194"/>
        <v>216.36</v>
      </c>
      <c r="X337" s="44">
        <f t="shared" si="194"/>
        <v>216.36</v>
      </c>
      <c r="Y337" s="44">
        <f t="shared" si="194"/>
        <v>216.36</v>
      </c>
      <c r="Z337" s="44">
        <f t="shared" si="194"/>
        <v>216.36</v>
      </c>
      <c r="AA337" s="44">
        <f t="shared" si="194"/>
        <v>216.36</v>
      </c>
    </row>
    <row r="338" spans="1:27" ht="12.75" customHeight="1" x14ac:dyDescent="0.2">
      <c r="A338" s="90" t="s">
        <v>1172</v>
      </c>
      <c r="B338" s="28" t="str">
        <f>"06"&amp;"."&amp;$B$640&amp;"."&amp;$B$641</f>
        <v>06.04.2023</v>
      </c>
      <c r="C338" s="82" t="s">
        <v>76</v>
      </c>
      <c r="D338" s="83">
        <f>ROUND(((D339+D340+D342+D341)/1000),5)</f>
        <v>1.5215700000000001</v>
      </c>
      <c r="E338" s="83">
        <f>ROUND(((E339+E340+E342+E341)/1000),5)</f>
        <v>1.4912000000000001</v>
      </c>
      <c r="F338" s="83">
        <f>ROUND(((F339+F340+F342+F341)/1000),5)</f>
        <v>1.46712</v>
      </c>
      <c r="G338" s="83">
        <f t="shared" ref="G338:AA338" si="195">ROUND(((G339+G340+G342+G341)/1000),5)</f>
        <v>1.46841</v>
      </c>
      <c r="H338" s="83">
        <f t="shared" si="195"/>
        <v>1.4789099999999999</v>
      </c>
      <c r="I338" s="83">
        <f t="shared" si="195"/>
        <v>1.5262500000000001</v>
      </c>
      <c r="J338" s="83">
        <f t="shared" si="195"/>
        <v>1.7376199999999999</v>
      </c>
      <c r="K338" s="83">
        <f t="shared" si="195"/>
        <v>1.9783299999999999</v>
      </c>
      <c r="L338" s="83">
        <f t="shared" si="195"/>
        <v>2.1486700000000001</v>
      </c>
      <c r="M338" s="83">
        <f t="shared" si="195"/>
        <v>2.1554199999999999</v>
      </c>
      <c r="N338" s="83">
        <f t="shared" si="195"/>
        <v>2.17136</v>
      </c>
      <c r="O338" s="83">
        <f t="shared" si="195"/>
        <v>2.1722399999999999</v>
      </c>
      <c r="P338" s="83">
        <f t="shared" si="195"/>
        <v>2.14934</v>
      </c>
      <c r="Q338" s="83">
        <f t="shared" si="195"/>
        <v>2.1579199999999998</v>
      </c>
      <c r="R338" s="83">
        <f t="shared" si="195"/>
        <v>2.1445400000000001</v>
      </c>
      <c r="S338" s="83">
        <f t="shared" si="195"/>
        <v>2.13287</v>
      </c>
      <c r="T338" s="83">
        <f t="shared" si="195"/>
        <v>2.11483</v>
      </c>
      <c r="U338" s="83">
        <f t="shared" si="195"/>
        <v>2.0850599999999999</v>
      </c>
      <c r="V338" s="83">
        <f t="shared" si="195"/>
        <v>2.0841699999999999</v>
      </c>
      <c r="W338" s="83">
        <f t="shared" si="195"/>
        <v>2.1009899999999999</v>
      </c>
      <c r="X338" s="83">
        <f t="shared" si="195"/>
        <v>2.19381</v>
      </c>
      <c r="Y338" s="83">
        <f t="shared" si="195"/>
        <v>2.1061200000000002</v>
      </c>
      <c r="Z338" s="83">
        <f t="shared" si="195"/>
        <v>1.7436</v>
      </c>
      <c r="AA338" s="83">
        <f t="shared" si="195"/>
        <v>1.55704</v>
      </c>
    </row>
    <row r="339" spans="1:27" ht="12.75" customHeight="1" outlineLevel="1" x14ac:dyDescent="0.2">
      <c r="A339" s="91" t="s">
        <v>1173</v>
      </c>
      <c r="B339" s="63" t="s">
        <v>233</v>
      </c>
      <c r="C339" s="43" t="s">
        <v>79</v>
      </c>
      <c r="D339" s="44">
        <v>1082.04</v>
      </c>
      <c r="E339" s="44">
        <v>1051.67</v>
      </c>
      <c r="F339" s="44">
        <v>1027.5899999999999</v>
      </c>
      <c r="G339" s="44">
        <v>1028.8800000000001</v>
      </c>
      <c r="H339" s="44">
        <v>1039.3800000000001</v>
      </c>
      <c r="I339" s="44">
        <v>1086.72</v>
      </c>
      <c r="J339" s="44">
        <v>1298.0899999999999</v>
      </c>
      <c r="K339" s="44">
        <v>1538.8</v>
      </c>
      <c r="L339" s="44">
        <v>1709.14</v>
      </c>
      <c r="M339" s="44">
        <v>1715.89</v>
      </c>
      <c r="N339" s="44">
        <v>1731.83</v>
      </c>
      <c r="O339" s="44">
        <v>1732.71</v>
      </c>
      <c r="P339" s="44">
        <v>1709.81</v>
      </c>
      <c r="Q339" s="44">
        <v>1718.39</v>
      </c>
      <c r="R339" s="44">
        <v>1705.01</v>
      </c>
      <c r="S339" s="44">
        <v>1693.34</v>
      </c>
      <c r="T339" s="44">
        <v>1675.3</v>
      </c>
      <c r="U339" s="44">
        <v>1645.53</v>
      </c>
      <c r="V339" s="44">
        <v>1644.64</v>
      </c>
      <c r="W339" s="44">
        <v>1661.46</v>
      </c>
      <c r="X339" s="44">
        <v>1754.28</v>
      </c>
      <c r="Y339" s="44">
        <v>1666.59</v>
      </c>
      <c r="Z339" s="44">
        <v>1304.07</v>
      </c>
      <c r="AA339" s="44">
        <v>1117.51</v>
      </c>
    </row>
    <row r="340" spans="1:27" ht="12.75" customHeight="1" outlineLevel="1" x14ac:dyDescent="0.2">
      <c r="A340" s="91" t="s">
        <v>1174</v>
      </c>
      <c r="B340" s="63" t="s">
        <v>90</v>
      </c>
      <c r="C340" s="43" t="s">
        <v>79</v>
      </c>
      <c r="D340" s="44">
        <f>$D$315</f>
        <v>217.03</v>
      </c>
      <c r="E340" s="44">
        <f t="shared" ref="E340:AA340" si="196">$D$315</f>
        <v>217.03</v>
      </c>
      <c r="F340" s="44">
        <f t="shared" si="196"/>
        <v>217.03</v>
      </c>
      <c r="G340" s="44">
        <f t="shared" si="196"/>
        <v>217.03</v>
      </c>
      <c r="H340" s="44">
        <f t="shared" si="196"/>
        <v>217.03</v>
      </c>
      <c r="I340" s="44">
        <f t="shared" si="196"/>
        <v>217.03</v>
      </c>
      <c r="J340" s="44">
        <f t="shared" si="196"/>
        <v>217.03</v>
      </c>
      <c r="K340" s="44">
        <f t="shared" si="196"/>
        <v>217.03</v>
      </c>
      <c r="L340" s="44">
        <f t="shared" si="196"/>
        <v>217.03</v>
      </c>
      <c r="M340" s="44">
        <f t="shared" si="196"/>
        <v>217.03</v>
      </c>
      <c r="N340" s="44">
        <f t="shared" si="196"/>
        <v>217.03</v>
      </c>
      <c r="O340" s="44">
        <f t="shared" si="196"/>
        <v>217.03</v>
      </c>
      <c r="P340" s="44">
        <f t="shared" si="196"/>
        <v>217.03</v>
      </c>
      <c r="Q340" s="44">
        <f t="shared" si="196"/>
        <v>217.03</v>
      </c>
      <c r="R340" s="44">
        <f t="shared" si="196"/>
        <v>217.03</v>
      </c>
      <c r="S340" s="44">
        <f t="shared" si="196"/>
        <v>217.03</v>
      </c>
      <c r="T340" s="44">
        <f t="shared" si="196"/>
        <v>217.03</v>
      </c>
      <c r="U340" s="44">
        <f t="shared" si="196"/>
        <v>217.03</v>
      </c>
      <c r="V340" s="44">
        <f t="shared" si="196"/>
        <v>217.03</v>
      </c>
      <c r="W340" s="44">
        <f t="shared" si="196"/>
        <v>217.03</v>
      </c>
      <c r="X340" s="44">
        <f t="shared" si="196"/>
        <v>217.03</v>
      </c>
      <c r="Y340" s="44">
        <f t="shared" si="196"/>
        <v>217.03</v>
      </c>
      <c r="Z340" s="44">
        <f t="shared" si="196"/>
        <v>217.03</v>
      </c>
      <c r="AA340" s="44">
        <f t="shared" si="196"/>
        <v>217.03</v>
      </c>
    </row>
    <row r="341" spans="1:27" ht="12.75" customHeight="1" outlineLevel="1" x14ac:dyDescent="0.2">
      <c r="A341" s="91" t="s">
        <v>1175</v>
      </c>
      <c r="B341" s="63" t="s">
        <v>83</v>
      </c>
      <c r="C341" s="43" t="s">
        <v>79</v>
      </c>
      <c r="D341" s="44">
        <v>6.14</v>
      </c>
      <c r="E341" s="44">
        <v>6.14</v>
      </c>
      <c r="F341" s="44">
        <v>6.14</v>
      </c>
      <c r="G341" s="44">
        <v>6.14</v>
      </c>
      <c r="H341" s="44">
        <v>6.14</v>
      </c>
      <c r="I341" s="44">
        <v>6.14</v>
      </c>
      <c r="J341" s="44">
        <v>6.14</v>
      </c>
      <c r="K341" s="44">
        <v>6.14</v>
      </c>
      <c r="L341" s="44">
        <v>6.14</v>
      </c>
      <c r="M341" s="44">
        <v>6.14</v>
      </c>
      <c r="N341" s="44">
        <v>6.14</v>
      </c>
      <c r="O341" s="44">
        <v>6.14</v>
      </c>
      <c r="P341" s="44">
        <v>6.14</v>
      </c>
      <c r="Q341" s="44">
        <v>6.14</v>
      </c>
      <c r="R341" s="44">
        <v>6.14</v>
      </c>
      <c r="S341" s="44">
        <v>6.14</v>
      </c>
      <c r="T341" s="44">
        <v>6.14</v>
      </c>
      <c r="U341" s="44">
        <v>6.14</v>
      </c>
      <c r="V341" s="44">
        <v>6.14</v>
      </c>
      <c r="W341" s="44">
        <v>6.14</v>
      </c>
      <c r="X341" s="44">
        <v>6.14</v>
      </c>
      <c r="Y341" s="44">
        <v>6.14</v>
      </c>
      <c r="Z341" s="44">
        <v>6.14</v>
      </c>
      <c r="AA341" s="44">
        <v>6.14</v>
      </c>
    </row>
    <row r="342" spans="1:27" ht="12.75" customHeight="1" outlineLevel="1" x14ac:dyDescent="0.2">
      <c r="A342" s="91" t="s">
        <v>1176</v>
      </c>
      <c r="B342" s="63" t="s">
        <v>81</v>
      </c>
      <c r="C342" s="43" t="s">
        <v>79</v>
      </c>
      <c r="D342" s="44">
        <f>$D$11</f>
        <v>216.36</v>
      </c>
      <c r="E342" s="44">
        <f t="shared" ref="E342:AA342" si="197">$D$11</f>
        <v>216.36</v>
      </c>
      <c r="F342" s="44">
        <f t="shared" si="197"/>
        <v>216.36</v>
      </c>
      <c r="G342" s="44">
        <f t="shared" si="197"/>
        <v>216.36</v>
      </c>
      <c r="H342" s="44">
        <f t="shared" si="197"/>
        <v>216.36</v>
      </c>
      <c r="I342" s="44">
        <f t="shared" si="197"/>
        <v>216.36</v>
      </c>
      <c r="J342" s="44">
        <f t="shared" si="197"/>
        <v>216.36</v>
      </c>
      <c r="K342" s="44">
        <f t="shared" si="197"/>
        <v>216.36</v>
      </c>
      <c r="L342" s="44">
        <f t="shared" si="197"/>
        <v>216.36</v>
      </c>
      <c r="M342" s="44">
        <f t="shared" si="197"/>
        <v>216.36</v>
      </c>
      <c r="N342" s="44">
        <f t="shared" si="197"/>
        <v>216.36</v>
      </c>
      <c r="O342" s="44">
        <f t="shared" si="197"/>
        <v>216.36</v>
      </c>
      <c r="P342" s="44">
        <f t="shared" si="197"/>
        <v>216.36</v>
      </c>
      <c r="Q342" s="44">
        <f t="shared" si="197"/>
        <v>216.36</v>
      </c>
      <c r="R342" s="44">
        <f>$D$11</f>
        <v>216.36</v>
      </c>
      <c r="S342" s="44">
        <f t="shared" si="197"/>
        <v>216.36</v>
      </c>
      <c r="T342" s="44">
        <f t="shared" si="197"/>
        <v>216.36</v>
      </c>
      <c r="U342" s="44">
        <f t="shared" si="197"/>
        <v>216.36</v>
      </c>
      <c r="V342" s="44">
        <f t="shared" si="197"/>
        <v>216.36</v>
      </c>
      <c r="W342" s="44">
        <f t="shared" si="197"/>
        <v>216.36</v>
      </c>
      <c r="X342" s="44">
        <f t="shared" si="197"/>
        <v>216.36</v>
      </c>
      <c r="Y342" s="44">
        <f t="shared" si="197"/>
        <v>216.36</v>
      </c>
      <c r="Z342" s="44">
        <f t="shared" si="197"/>
        <v>216.36</v>
      </c>
      <c r="AA342" s="44">
        <f t="shared" si="197"/>
        <v>216.36</v>
      </c>
    </row>
    <row r="343" spans="1:27" ht="12.75" customHeight="1" x14ac:dyDescent="0.2">
      <c r="A343" s="90" t="s">
        <v>1177</v>
      </c>
      <c r="B343" s="28" t="str">
        <f>"07"&amp;"."&amp;$B$640&amp;"."&amp;$B$641</f>
        <v>07.04.2023</v>
      </c>
      <c r="C343" s="82" t="s">
        <v>76</v>
      </c>
      <c r="D343" s="83">
        <f>ROUND(((D344+D345+D347+D346)/1000),5)</f>
        <v>1.50606</v>
      </c>
      <c r="E343" s="83">
        <f>ROUND(((E344+E345+E347+E346)/1000),5)</f>
        <v>1.42012</v>
      </c>
      <c r="F343" s="83">
        <f>ROUND(((F344+F345+F347+F346)/1000),5)</f>
        <v>1.3808</v>
      </c>
      <c r="G343" s="83">
        <f t="shared" ref="G343:AA343" si="198">ROUND(((G344+G345+G347+G346)/1000),5)</f>
        <v>1.3925399999999999</v>
      </c>
      <c r="H343" s="83">
        <f t="shared" si="198"/>
        <v>1.48021</v>
      </c>
      <c r="I343" s="83">
        <f t="shared" si="198"/>
        <v>1.5402</v>
      </c>
      <c r="J343" s="83">
        <f t="shared" si="198"/>
        <v>1.72715</v>
      </c>
      <c r="K343" s="83">
        <f t="shared" si="198"/>
        <v>2.0069300000000001</v>
      </c>
      <c r="L343" s="83">
        <f t="shared" si="198"/>
        <v>2.14391</v>
      </c>
      <c r="M343" s="83">
        <f t="shared" si="198"/>
        <v>2.2402500000000001</v>
      </c>
      <c r="N343" s="83">
        <f t="shared" si="198"/>
        <v>2.2837499999999999</v>
      </c>
      <c r="O343" s="83">
        <f t="shared" si="198"/>
        <v>2.3105899999999999</v>
      </c>
      <c r="P343" s="83">
        <f t="shared" si="198"/>
        <v>2.2800099999999999</v>
      </c>
      <c r="Q343" s="83">
        <f t="shared" si="198"/>
        <v>2.3084799999999999</v>
      </c>
      <c r="R343" s="83">
        <f t="shared" si="198"/>
        <v>2.2755700000000001</v>
      </c>
      <c r="S343" s="83">
        <f t="shared" si="198"/>
        <v>2.19015</v>
      </c>
      <c r="T343" s="83">
        <f t="shared" si="198"/>
        <v>2.1949900000000002</v>
      </c>
      <c r="U343" s="83">
        <f t="shared" si="198"/>
        <v>2.12459</v>
      </c>
      <c r="V343" s="83">
        <f t="shared" si="198"/>
        <v>2.1324800000000002</v>
      </c>
      <c r="W343" s="83">
        <f t="shared" si="198"/>
        <v>2.2784599999999999</v>
      </c>
      <c r="X343" s="83">
        <f t="shared" si="198"/>
        <v>2.3168600000000001</v>
      </c>
      <c r="Y343" s="83">
        <f t="shared" si="198"/>
        <v>2.24776</v>
      </c>
      <c r="Z343" s="83">
        <f t="shared" si="198"/>
        <v>2.0011800000000002</v>
      </c>
      <c r="AA343" s="83">
        <f t="shared" si="198"/>
        <v>1.7573700000000001</v>
      </c>
    </row>
    <row r="344" spans="1:27" ht="12.75" customHeight="1" outlineLevel="1" x14ac:dyDescent="0.2">
      <c r="A344" s="91" t="s">
        <v>1178</v>
      </c>
      <c r="B344" s="63" t="s">
        <v>233</v>
      </c>
      <c r="C344" s="43" t="s">
        <v>79</v>
      </c>
      <c r="D344" s="44">
        <v>1066.53</v>
      </c>
      <c r="E344" s="44">
        <v>980.59</v>
      </c>
      <c r="F344" s="44">
        <v>941.27</v>
      </c>
      <c r="G344" s="44">
        <v>953.01</v>
      </c>
      <c r="H344" s="44">
        <v>1040.68</v>
      </c>
      <c r="I344" s="44">
        <v>1100.67</v>
      </c>
      <c r="J344" s="44">
        <v>1287.6199999999999</v>
      </c>
      <c r="K344" s="44">
        <v>1567.4</v>
      </c>
      <c r="L344" s="44">
        <v>1704.38</v>
      </c>
      <c r="M344" s="44">
        <v>1800.72</v>
      </c>
      <c r="N344" s="44">
        <v>1844.22</v>
      </c>
      <c r="O344" s="44">
        <v>1871.06</v>
      </c>
      <c r="P344" s="44">
        <v>1840.48</v>
      </c>
      <c r="Q344" s="44">
        <v>1868.95</v>
      </c>
      <c r="R344" s="44">
        <v>1836.04</v>
      </c>
      <c r="S344" s="44">
        <v>1750.62</v>
      </c>
      <c r="T344" s="44">
        <v>1755.46</v>
      </c>
      <c r="U344" s="44">
        <v>1685.06</v>
      </c>
      <c r="V344" s="44">
        <v>1692.95</v>
      </c>
      <c r="W344" s="44">
        <v>1838.93</v>
      </c>
      <c r="X344" s="44">
        <v>1877.33</v>
      </c>
      <c r="Y344" s="44">
        <v>1808.23</v>
      </c>
      <c r="Z344" s="44">
        <v>1561.65</v>
      </c>
      <c r="AA344" s="44">
        <v>1317.84</v>
      </c>
    </row>
    <row r="345" spans="1:27" ht="12.75" customHeight="1" outlineLevel="1" x14ac:dyDescent="0.2">
      <c r="A345" s="91" t="s">
        <v>1179</v>
      </c>
      <c r="B345" s="63" t="s">
        <v>90</v>
      </c>
      <c r="C345" s="43" t="s">
        <v>79</v>
      </c>
      <c r="D345" s="44">
        <f>$D$315</f>
        <v>217.03</v>
      </c>
      <c r="E345" s="44">
        <f t="shared" ref="E345:AA345" si="199">$D$315</f>
        <v>217.03</v>
      </c>
      <c r="F345" s="44">
        <f t="shared" si="199"/>
        <v>217.03</v>
      </c>
      <c r="G345" s="44">
        <f t="shared" si="199"/>
        <v>217.03</v>
      </c>
      <c r="H345" s="44">
        <f t="shared" si="199"/>
        <v>217.03</v>
      </c>
      <c r="I345" s="44">
        <f t="shared" si="199"/>
        <v>217.03</v>
      </c>
      <c r="J345" s="44">
        <f t="shared" si="199"/>
        <v>217.03</v>
      </c>
      <c r="K345" s="44">
        <f t="shared" si="199"/>
        <v>217.03</v>
      </c>
      <c r="L345" s="44">
        <f t="shared" si="199"/>
        <v>217.03</v>
      </c>
      <c r="M345" s="44">
        <f t="shared" si="199"/>
        <v>217.03</v>
      </c>
      <c r="N345" s="44">
        <f t="shared" si="199"/>
        <v>217.03</v>
      </c>
      <c r="O345" s="44">
        <f t="shared" si="199"/>
        <v>217.03</v>
      </c>
      <c r="P345" s="44">
        <f t="shared" si="199"/>
        <v>217.03</v>
      </c>
      <c r="Q345" s="44">
        <f t="shared" si="199"/>
        <v>217.03</v>
      </c>
      <c r="R345" s="44">
        <f t="shared" si="199"/>
        <v>217.03</v>
      </c>
      <c r="S345" s="44">
        <f t="shared" si="199"/>
        <v>217.03</v>
      </c>
      <c r="T345" s="44">
        <f t="shared" si="199"/>
        <v>217.03</v>
      </c>
      <c r="U345" s="44">
        <f t="shared" si="199"/>
        <v>217.03</v>
      </c>
      <c r="V345" s="44">
        <f t="shared" si="199"/>
        <v>217.03</v>
      </c>
      <c r="W345" s="44">
        <f t="shared" si="199"/>
        <v>217.03</v>
      </c>
      <c r="X345" s="44">
        <f t="shared" si="199"/>
        <v>217.03</v>
      </c>
      <c r="Y345" s="44">
        <f t="shared" si="199"/>
        <v>217.03</v>
      </c>
      <c r="Z345" s="44">
        <f t="shared" si="199"/>
        <v>217.03</v>
      </c>
      <c r="AA345" s="44">
        <f t="shared" si="199"/>
        <v>217.03</v>
      </c>
    </row>
    <row r="346" spans="1:27" ht="12.75" customHeight="1" outlineLevel="1" x14ac:dyDescent="0.2">
      <c r="A346" s="91" t="s">
        <v>1180</v>
      </c>
      <c r="B346" s="63" t="s">
        <v>83</v>
      </c>
      <c r="C346" s="43" t="s">
        <v>79</v>
      </c>
      <c r="D346" s="44">
        <v>6.14</v>
      </c>
      <c r="E346" s="44">
        <v>6.14</v>
      </c>
      <c r="F346" s="44">
        <v>6.14</v>
      </c>
      <c r="G346" s="44">
        <v>6.14</v>
      </c>
      <c r="H346" s="44">
        <v>6.14</v>
      </c>
      <c r="I346" s="44">
        <v>6.14</v>
      </c>
      <c r="J346" s="44">
        <v>6.14</v>
      </c>
      <c r="K346" s="44">
        <v>6.14</v>
      </c>
      <c r="L346" s="44">
        <v>6.14</v>
      </c>
      <c r="M346" s="44">
        <v>6.14</v>
      </c>
      <c r="N346" s="44">
        <v>6.14</v>
      </c>
      <c r="O346" s="44">
        <v>6.14</v>
      </c>
      <c r="P346" s="44">
        <v>6.14</v>
      </c>
      <c r="Q346" s="44">
        <v>6.14</v>
      </c>
      <c r="R346" s="44">
        <v>6.14</v>
      </c>
      <c r="S346" s="44">
        <v>6.14</v>
      </c>
      <c r="T346" s="44">
        <v>6.14</v>
      </c>
      <c r="U346" s="44">
        <v>6.14</v>
      </c>
      <c r="V346" s="44">
        <v>6.14</v>
      </c>
      <c r="W346" s="44">
        <v>6.14</v>
      </c>
      <c r="X346" s="44">
        <v>6.14</v>
      </c>
      <c r="Y346" s="44">
        <v>6.14</v>
      </c>
      <c r="Z346" s="44">
        <v>6.14</v>
      </c>
      <c r="AA346" s="44">
        <v>6.14</v>
      </c>
    </row>
    <row r="347" spans="1:27" ht="12.75" customHeight="1" outlineLevel="1" x14ac:dyDescent="0.2">
      <c r="A347" s="91" t="s">
        <v>1181</v>
      </c>
      <c r="B347" s="63" t="s">
        <v>81</v>
      </c>
      <c r="C347" s="43" t="s">
        <v>79</v>
      </c>
      <c r="D347" s="44">
        <f>$D$11</f>
        <v>216.36</v>
      </c>
      <c r="E347" s="44">
        <f t="shared" ref="E347:AA347" si="200">$D$11</f>
        <v>216.36</v>
      </c>
      <c r="F347" s="44">
        <f t="shared" si="200"/>
        <v>216.36</v>
      </c>
      <c r="G347" s="44">
        <f t="shared" si="200"/>
        <v>216.36</v>
      </c>
      <c r="H347" s="44">
        <f t="shared" si="200"/>
        <v>216.36</v>
      </c>
      <c r="I347" s="44">
        <f t="shared" si="200"/>
        <v>216.36</v>
      </c>
      <c r="J347" s="44">
        <f t="shared" si="200"/>
        <v>216.36</v>
      </c>
      <c r="K347" s="44">
        <f t="shared" si="200"/>
        <v>216.36</v>
      </c>
      <c r="L347" s="44">
        <f t="shared" si="200"/>
        <v>216.36</v>
      </c>
      <c r="M347" s="44">
        <f t="shared" si="200"/>
        <v>216.36</v>
      </c>
      <c r="N347" s="44">
        <f t="shared" si="200"/>
        <v>216.36</v>
      </c>
      <c r="O347" s="44">
        <f t="shared" si="200"/>
        <v>216.36</v>
      </c>
      <c r="P347" s="44">
        <f t="shared" si="200"/>
        <v>216.36</v>
      </c>
      <c r="Q347" s="44">
        <f t="shared" si="200"/>
        <v>216.36</v>
      </c>
      <c r="R347" s="44">
        <f>$D$11</f>
        <v>216.36</v>
      </c>
      <c r="S347" s="44">
        <f t="shared" si="200"/>
        <v>216.36</v>
      </c>
      <c r="T347" s="44">
        <f t="shared" si="200"/>
        <v>216.36</v>
      </c>
      <c r="U347" s="44">
        <f t="shared" si="200"/>
        <v>216.36</v>
      </c>
      <c r="V347" s="44">
        <f t="shared" si="200"/>
        <v>216.36</v>
      </c>
      <c r="W347" s="44">
        <f t="shared" si="200"/>
        <v>216.36</v>
      </c>
      <c r="X347" s="44">
        <f t="shared" si="200"/>
        <v>216.36</v>
      </c>
      <c r="Y347" s="44">
        <f t="shared" si="200"/>
        <v>216.36</v>
      </c>
      <c r="Z347" s="44">
        <f t="shared" si="200"/>
        <v>216.36</v>
      </c>
      <c r="AA347" s="44">
        <f t="shared" si="200"/>
        <v>216.36</v>
      </c>
    </row>
    <row r="348" spans="1:27" ht="12.75" customHeight="1" x14ac:dyDescent="0.2">
      <c r="A348" s="90" t="s">
        <v>1182</v>
      </c>
      <c r="B348" s="28" t="str">
        <f>"08"&amp;"."&amp;$B$640&amp;"."&amp;$B$641</f>
        <v>08.04.2023</v>
      </c>
      <c r="C348" s="82" t="s">
        <v>76</v>
      </c>
      <c r="D348" s="83">
        <f>ROUND(((D349+D350+D352+D351)/1000),5)</f>
        <v>1.6615500000000001</v>
      </c>
      <c r="E348" s="83">
        <f>ROUND(((E349+E350+E352+E351)/1000),5)</f>
        <v>1.5571699999999999</v>
      </c>
      <c r="F348" s="83">
        <f>ROUND(((F349+F350+F352+F351)/1000),5)</f>
        <v>1.53844</v>
      </c>
      <c r="G348" s="83">
        <f t="shared" ref="G348:AA348" si="201">ROUND(((G349+G350+G352+G351)/1000),5)</f>
        <v>1.5456300000000001</v>
      </c>
      <c r="H348" s="83">
        <f t="shared" si="201"/>
        <v>1.55124</v>
      </c>
      <c r="I348" s="83">
        <f t="shared" si="201"/>
        <v>1.5743</v>
      </c>
      <c r="J348" s="83">
        <f t="shared" si="201"/>
        <v>1.57755</v>
      </c>
      <c r="K348" s="83">
        <f t="shared" si="201"/>
        <v>1.6982900000000001</v>
      </c>
      <c r="L348" s="83">
        <f t="shared" si="201"/>
        <v>2.0034700000000001</v>
      </c>
      <c r="M348" s="83">
        <f t="shared" si="201"/>
        <v>2.0627800000000001</v>
      </c>
      <c r="N348" s="83">
        <f t="shared" si="201"/>
        <v>2.1067800000000001</v>
      </c>
      <c r="O348" s="83">
        <f t="shared" si="201"/>
        <v>2.3045200000000001</v>
      </c>
      <c r="P348" s="83">
        <f t="shared" si="201"/>
        <v>2.1798299999999999</v>
      </c>
      <c r="Q348" s="83">
        <f t="shared" si="201"/>
        <v>2.1301299999999999</v>
      </c>
      <c r="R348" s="83">
        <f t="shared" si="201"/>
        <v>2.0948699999999998</v>
      </c>
      <c r="S348" s="83">
        <f t="shared" si="201"/>
        <v>2.0842000000000001</v>
      </c>
      <c r="T348" s="83">
        <f t="shared" si="201"/>
        <v>2.1092</v>
      </c>
      <c r="U348" s="83">
        <f t="shared" si="201"/>
        <v>2.06541</v>
      </c>
      <c r="V348" s="83">
        <f t="shared" si="201"/>
        <v>2.07335</v>
      </c>
      <c r="W348" s="83">
        <f t="shared" si="201"/>
        <v>2.2766799999999998</v>
      </c>
      <c r="X348" s="83">
        <f t="shared" si="201"/>
        <v>2.2948599999999999</v>
      </c>
      <c r="Y348" s="83">
        <f t="shared" si="201"/>
        <v>2.2228400000000001</v>
      </c>
      <c r="Z348" s="83">
        <f t="shared" si="201"/>
        <v>1.9353899999999999</v>
      </c>
      <c r="AA348" s="83">
        <f t="shared" si="201"/>
        <v>1.72668</v>
      </c>
    </row>
    <row r="349" spans="1:27" ht="12.75" customHeight="1" outlineLevel="1" x14ac:dyDescent="0.2">
      <c r="A349" s="91" t="s">
        <v>1183</v>
      </c>
      <c r="B349" s="63" t="s">
        <v>233</v>
      </c>
      <c r="C349" s="43" t="s">
        <v>79</v>
      </c>
      <c r="D349" s="44">
        <v>1222.02</v>
      </c>
      <c r="E349" s="44">
        <v>1117.6400000000001</v>
      </c>
      <c r="F349" s="44">
        <v>1098.9100000000001</v>
      </c>
      <c r="G349" s="44">
        <v>1106.0999999999999</v>
      </c>
      <c r="H349" s="44">
        <v>1111.71</v>
      </c>
      <c r="I349" s="44">
        <v>1134.77</v>
      </c>
      <c r="J349" s="44">
        <v>1138.02</v>
      </c>
      <c r="K349" s="44">
        <v>1258.76</v>
      </c>
      <c r="L349" s="44">
        <v>1563.94</v>
      </c>
      <c r="M349" s="44">
        <v>1623.25</v>
      </c>
      <c r="N349" s="44">
        <v>1667.25</v>
      </c>
      <c r="O349" s="44">
        <v>1864.99</v>
      </c>
      <c r="P349" s="44">
        <v>1740.3</v>
      </c>
      <c r="Q349" s="44">
        <v>1690.6</v>
      </c>
      <c r="R349" s="44">
        <v>1655.34</v>
      </c>
      <c r="S349" s="44">
        <v>1644.67</v>
      </c>
      <c r="T349" s="44">
        <v>1669.67</v>
      </c>
      <c r="U349" s="44">
        <v>1625.88</v>
      </c>
      <c r="V349" s="44">
        <v>1633.82</v>
      </c>
      <c r="W349" s="44">
        <v>1837.15</v>
      </c>
      <c r="X349" s="44">
        <v>1855.33</v>
      </c>
      <c r="Y349" s="44">
        <v>1783.31</v>
      </c>
      <c r="Z349" s="44">
        <v>1495.86</v>
      </c>
      <c r="AA349" s="44">
        <v>1287.1500000000001</v>
      </c>
    </row>
    <row r="350" spans="1:27" ht="12.75" customHeight="1" outlineLevel="1" x14ac:dyDescent="0.2">
      <c r="A350" s="91" t="s">
        <v>1184</v>
      </c>
      <c r="B350" s="63" t="s">
        <v>90</v>
      </c>
      <c r="C350" s="43" t="s">
        <v>79</v>
      </c>
      <c r="D350" s="44">
        <f>$D$315</f>
        <v>217.03</v>
      </c>
      <c r="E350" s="44">
        <f t="shared" ref="E350:AA350" si="202">$D$315</f>
        <v>217.03</v>
      </c>
      <c r="F350" s="44">
        <f t="shared" si="202"/>
        <v>217.03</v>
      </c>
      <c r="G350" s="44">
        <f t="shared" si="202"/>
        <v>217.03</v>
      </c>
      <c r="H350" s="44">
        <f t="shared" si="202"/>
        <v>217.03</v>
      </c>
      <c r="I350" s="44">
        <f t="shared" si="202"/>
        <v>217.03</v>
      </c>
      <c r="J350" s="44">
        <f t="shared" si="202"/>
        <v>217.03</v>
      </c>
      <c r="K350" s="44">
        <f t="shared" si="202"/>
        <v>217.03</v>
      </c>
      <c r="L350" s="44">
        <f t="shared" si="202"/>
        <v>217.03</v>
      </c>
      <c r="M350" s="44">
        <f t="shared" si="202"/>
        <v>217.03</v>
      </c>
      <c r="N350" s="44">
        <f t="shared" si="202"/>
        <v>217.03</v>
      </c>
      <c r="O350" s="44">
        <f t="shared" si="202"/>
        <v>217.03</v>
      </c>
      <c r="P350" s="44">
        <f t="shared" si="202"/>
        <v>217.03</v>
      </c>
      <c r="Q350" s="44">
        <f t="shared" si="202"/>
        <v>217.03</v>
      </c>
      <c r="R350" s="44">
        <f t="shared" si="202"/>
        <v>217.03</v>
      </c>
      <c r="S350" s="44">
        <f t="shared" si="202"/>
        <v>217.03</v>
      </c>
      <c r="T350" s="44">
        <f t="shared" si="202"/>
        <v>217.03</v>
      </c>
      <c r="U350" s="44">
        <f t="shared" si="202"/>
        <v>217.03</v>
      </c>
      <c r="V350" s="44">
        <f t="shared" si="202"/>
        <v>217.03</v>
      </c>
      <c r="W350" s="44">
        <f t="shared" si="202"/>
        <v>217.03</v>
      </c>
      <c r="X350" s="44">
        <f t="shared" si="202"/>
        <v>217.03</v>
      </c>
      <c r="Y350" s="44">
        <f t="shared" si="202"/>
        <v>217.03</v>
      </c>
      <c r="Z350" s="44">
        <f t="shared" si="202"/>
        <v>217.03</v>
      </c>
      <c r="AA350" s="44">
        <f t="shared" si="202"/>
        <v>217.03</v>
      </c>
    </row>
    <row r="351" spans="1:27" ht="12.75" customHeight="1" outlineLevel="1" x14ac:dyDescent="0.2">
      <c r="A351" s="91" t="s">
        <v>1185</v>
      </c>
      <c r="B351" s="63" t="s">
        <v>83</v>
      </c>
      <c r="C351" s="43" t="s">
        <v>79</v>
      </c>
      <c r="D351" s="44">
        <v>6.14</v>
      </c>
      <c r="E351" s="44">
        <v>6.14</v>
      </c>
      <c r="F351" s="44">
        <v>6.14</v>
      </c>
      <c r="G351" s="44">
        <v>6.14</v>
      </c>
      <c r="H351" s="44">
        <v>6.14</v>
      </c>
      <c r="I351" s="44">
        <v>6.14</v>
      </c>
      <c r="J351" s="44">
        <v>6.14</v>
      </c>
      <c r="K351" s="44">
        <v>6.14</v>
      </c>
      <c r="L351" s="44">
        <v>6.14</v>
      </c>
      <c r="M351" s="44">
        <v>6.14</v>
      </c>
      <c r="N351" s="44">
        <v>6.14</v>
      </c>
      <c r="O351" s="44">
        <v>6.14</v>
      </c>
      <c r="P351" s="44">
        <v>6.14</v>
      </c>
      <c r="Q351" s="44">
        <v>6.14</v>
      </c>
      <c r="R351" s="44">
        <v>6.14</v>
      </c>
      <c r="S351" s="44">
        <v>6.14</v>
      </c>
      <c r="T351" s="44">
        <v>6.14</v>
      </c>
      <c r="U351" s="44">
        <v>6.14</v>
      </c>
      <c r="V351" s="44">
        <v>6.14</v>
      </c>
      <c r="W351" s="44">
        <v>6.14</v>
      </c>
      <c r="X351" s="44">
        <v>6.14</v>
      </c>
      <c r="Y351" s="44">
        <v>6.14</v>
      </c>
      <c r="Z351" s="44">
        <v>6.14</v>
      </c>
      <c r="AA351" s="44">
        <v>6.14</v>
      </c>
    </row>
    <row r="352" spans="1:27" ht="12.75" customHeight="1" outlineLevel="1" x14ac:dyDescent="0.2">
      <c r="A352" s="91" t="s">
        <v>1186</v>
      </c>
      <c r="B352" s="63" t="s">
        <v>81</v>
      </c>
      <c r="C352" s="43" t="s">
        <v>79</v>
      </c>
      <c r="D352" s="44">
        <f>$D$11</f>
        <v>216.36</v>
      </c>
      <c r="E352" s="44">
        <f t="shared" ref="E352:AA352" si="203">$D$11</f>
        <v>216.36</v>
      </c>
      <c r="F352" s="44">
        <f t="shared" si="203"/>
        <v>216.36</v>
      </c>
      <c r="G352" s="44">
        <f t="shared" si="203"/>
        <v>216.36</v>
      </c>
      <c r="H352" s="44">
        <f t="shared" si="203"/>
        <v>216.36</v>
      </c>
      <c r="I352" s="44">
        <f t="shared" si="203"/>
        <v>216.36</v>
      </c>
      <c r="J352" s="44">
        <f t="shared" si="203"/>
        <v>216.36</v>
      </c>
      <c r="K352" s="44">
        <f t="shared" si="203"/>
        <v>216.36</v>
      </c>
      <c r="L352" s="44">
        <f t="shared" si="203"/>
        <v>216.36</v>
      </c>
      <c r="M352" s="44">
        <f t="shared" si="203"/>
        <v>216.36</v>
      </c>
      <c r="N352" s="44">
        <f t="shared" si="203"/>
        <v>216.36</v>
      </c>
      <c r="O352" s="44">
        <f t="shared" si="203"/>
        <v>216.36</v>
      </c>
      <c r="P352" s="44">
        <f t="shared" si="203"/>
        <v>216.36</v>
      </c>
      <c r="Q352" s="44">
        <f t="shared" si="203"/>
        <v>216.36</v>
      </c>
      <c r="R352" s="44">
        <f>$D$11</f>
        <v>216.36</v>
      </c>
      <c r="S352" s="44">
        <f t="shared" si="203"/>
        <v>216.36</v>
      </c>
      <c r="T352" s="44">
        <f t="shared" si="203"/>
        <v>216.36</v>
      </c>
      <c r="U352" s="44">
        <f t="shared" si="203"/>
        <v>216.36</v>
      </c>
      <c r="V352" s="44">
        <f t="shared" si="203"/>
        <v>216.36</v>
      </c>
      <c r="W352" s="44">
        <f t="shared" si="203"/>
        <v>216.36</v>
      </c>
      <c r="X352" s="44">
        <f t="shared" si="203"/>
        <v>216.36</v>
      </c>
      <c r="Y352" s="44">
        <f t="shared" si="203"/>
        <v>216.36</v>
      </c>
      <c r="Z352" s="44">
        <f t="shared" si="203"/>
        <v>216.36</v>
      </c>
      <c r="AA352" s="44">
        <f t="shared" si="203"/>
        <v>216.36</v>
      </c>
    </row>
    <row r="353" spans="1:27" ht="12.75" customHeight="1" x14ac:dyDescent="0.2">
      <c r="A353" s="90" t="s">
        <v>1187</v>
      </c>
      <c r="B353" s="28" t="str">
        <f>"09"&amp;"."&amp;$B$640&amp;"."&amp;$B$641</f>
        <v>09.04.2023</v>
      </c>
      <c r="C353" s="82" t="s">
        <v>76</v>
      </c>
      <c r="D353" s="83">
        <f>ROUND(((D354+D355+D357+D356)/1000),5)</f>
        <v>1.64228</v>
      </c>
      <c r="E353" s="83">
        <f>ROUND(((E354+E355+E357+E356)/1000),5)</f>
        <v>1.5140899999999999</v>
      </c>
      <c r="F353" s="83">
        <f>ROUND(((F354+F355+F357+F356)/1000),5)</f>
        <v>1.4762500000000001</v>
      </c>
      <c r="G353" s="83">
        <f t="shared" ref="G353:AA353" si="204">ROUND(((G354+G355+G357+G356)/1000),5)</f>
        <v>1.4538199999999999</v>
      </c>
      <c r="H353" s="83">
        <f t="shared" si="204"/>
        <v>1.45685</v>
      </c>
      <c r="I353" s="83">
        <f t="shared" si="204"/>
        <v>1.4491700000000001</v>
      </c>
      <c r="J353" s="83">
        <f t="shared" si="204"/>
        <v>1.40004</v>
      </c>
      <c r="K353" s="83">
        <f t="shared" si="204"/>
        <v>1.48506</v>
      </c>
      <c r="L353" s="83">
        <f t="shared" si="204"/>
        <v>1.5884400000000001</v>
      </c>
      <c r="M353" s="83">
        <f t="shared" si="204"/>
        <v>1.84473</v>
      </c>
      <c r="N353" s="83">
        <f t="shared" si="204"/>
        <v>1.96214</v>
      </c>
      <c r="O353" s="83">
        <f t="shared" si="204"/>
        <v>1.9707600000000001</v>
      </c>
      <c r="P353" s="83">
        <f t="shared" si="204"/>
        <v>1.8325100000000001</v>
      </c>
      <c r="Q353" s="83">
        <f t="shared" si="204"/>
        <v>1.79667</v>
      </c>
      <c r="R353" s="83">
        <f t="shared" si="204"/>
        <v>1.7819499999999999</v>
      </c>
      <c r="S353" s="83">
        <f t="shared" si="204"/>
        <v>1.7724299999999999</v>
      </c>
      <c r="T353" s="83">
        <f t="shared" si="204"/>
        <v>1.77128</v>
      </c>
      <c r="U353" s="83">
        <f t="shared" si="204"/>
        <v>1.81969</v>
      </c>
      <c r="V353" s="83">
        <f t="shared" si="204"/>
        <v>2.0008400000000002</v>
      </c>
      <c r="W353" s="83">
        <f t="shared" si="204"/>
        <v>2.1636700000000002</v>
      </c>
      <c r="X353" s="83">
        <f t="shared" si="204"/>
        <v>2.1337100000000002</v>
      </c>
      <c r="Y353" s="83">
        <f t="shared" si="204"/>
        <v>2.1405599999999998</v>
      </c>
      <c r="Z353" s="83">
        <f t="shared" si="204"/>
        <v>1.68937</v>
      </c>
      <c r="AA353" s="83">
        <f t="shared" si="204"/>
        <v>1.54922</v>
      </c>
    </row>
    <row r="354" spans="1:27" ht="12.75" customHeight="1" outlineLevel="1" x14ac:dyDescent="0.2">
      <c r="A354" s="91" t="s">
        <v>1188</v>
      </c>
      <c r="B354" s="63" t="s">
        <v>233</v>
      </c>
      <c r="C354" s="43" t="s">
        <v>79</v>
      </c>
      <c r="D354" s="44">
        <v>1202.75</v>
      </c>
      <c r="E354" s="44">
        <v>1074.56</v>
      </c>
      <c r="F354" s="44">
        <v>1036.72</v>
      </c>
      <c r="G354" s="44">
        <v>1014.29</v>
      </c>
      <c r="H354" s="44">
        <v>1017.32</v>
      </c>
      <c r="I354" s="44">
        <v>1009.64</v>
      </c>
      <c r="J354" s="44">
        <v>960.51</v>
      </c>
      <c r="K354" s="44">
        <v>1045.53</v>
      </c>
      <c r="L354" s="44">
        <v>1148.9100000000001</v>
      </c>
      <c r="M354" s="44">
        <v>1405.2</v>
      </c>
      <c r="N354" s="44">
        <v>1522.61</v>
      </c>
      <c r="O354" s="44">
        <v>1531.23</v>
      </c>
      <c r="P354" s="44">
        <v>1392.98</v>
      </c>
      <c r="Q354" s="44">
        <v>1357.14</v>
      </c>
      <c r="R354" s="44">
        <v>1342.42</v>
      </c>
      <c r="S354" s="44">
        <v>1332.9</v>
      </c>
      <c r="T354" s="44">
        <v>1331.75</v>
      </c>
      <c r="U354" s="44">
        <v>1380.16</v>
      </c>
      <c r="V354" s="44">
        <v>1561.31</v>
      </c>
      <c r="W354" s="44">
        <v>1724.14</v>
      </c>
      <c r="X354" s="44">
        <v>1694.18</v>
      </c>
      <c r="Y354" s="44">
        <v>1701.03</v>
      </c>
      <c r="Z354" s="44">
        <v>1249.8399999999999</v>
      </c>
      <c r="AA354" s="44">
        <v>1109.69</v>
      </c>
    </row>
    <row r="355" spans="1:27" ht="12.75" customHeight="1" outlineLevel="1" x14ac:dyDescent="0.2">
      <c r="A355" s="91" t="s">
        <v>1189</v>
      </c>
      <c r="B355" s="63" t="s">
        <v>90</v>
      </c>
      <c r="C355" s="43" t="s">
        <v>79</v>
      </c>
      <c r="D355" s="44">
        <f>$D$315</f>
        <v>217.03</v>
      </c>
      <c r="E355" s="44">
        <f t="shared" ref="E355:AA355" si="205">$D$315</f>
        <v>217.03</v>
      </c>
      <c r="F355" s="44">
        <f t="shared" si="205"/>
        <v>217.03</v>
      </c>
      <c r="G355" s="44">
        <f t="shared" si="205"/>
        <v>217.03</v>
      </c>
      <c r="H355" s="44">
        <f t="shared" si="205"/>
        <v>217.03</v>
      </c>
      <c r="I355" s="44">
        <f t="shared" si="205"/>
        <v>217.03</v>
      </c>
      <c r="J355" s="44">
        <f t="shared" si="205"/>
        <v>217.03</v>
      </c>
      <c r="K355" s="44">
        <f t="shared" si="205"/>
        <v>217.03</v>
      </c>
      <c r="L355" s="44">
        <f t="shared" si="205"/>
        <v>217.03</v>
      </c>
      <c r="M355" s="44">
        <f t="shared" si="205"/>
        <v>217.03</v>
      </c>
      <c r="N355" s="44">
        <f t="shared" si="205"/>
        <v>217.03</v>
      </c>
      <c r="O355" s="44">
        <f t="shared" si="205"/>
        <v>217.03</v>
      </c>
      <c r="P355" s="44">
        <f t="shared" si="205"/>
        <v>217.03</v>
      </c>
      <c r="Q355" s="44">
        <f t="shared" si="205"/>
        <v>217.03</v>
      </c>
      <c r="R355" s="44">
        <f t="shared" si="205"/>
        <v>217.03</v>
      </c>
      <c r="S355" s="44">
        <f t="shared" si="205"/>
        <v>217.03</v>
      </c>
      <c r="T355" s="44">
        <f t="shared" si="205"/>
        <v>217.03</v>
      </c>
      <c r="U355" s="44">
        <f t="shared" si="205"/>
        <v>217.03</v>
      </c>
      <c r="V355" s="44">
        <f t="shared" si="205"/>
        <v>217.03</v>
      </c>
      <c r="W355" s="44">
        <f t="shared" si="205"/>
        <v>217.03</v>
      </c>
      <c r="X355" s="44">
        <f t="shared" si="205"/>
        <v>217.03</v>
      </c>
      <c r="Y355" s="44">
        <f t="shared" si="205"/>
        <v>217.03</v>
      </c>
      <c r="Z355" s="44">
        <f t="shared" si="205"/>
        <v>217.03</v>
      </c>
      <c r="AA355" s="44">
        <f t="shared" si="205"/>
        <v>217.03</v>
      </c>
    </row>
    <row r="356" spans="1:27" ht="12.75" customHeight="1" outlineLevel="1" x14ac:dyDescent="0.2">
      <c r="A356" s="91" t="s">
        <v>1190</v>
      </c>
      <c r="B356" s="63" t="s">
        <v>83</v>
      </c>
      <c r="C356" s="43" t="s">
        <v>79</v>
      </c>
      <c r="D356" s="44">
        <v>6.14</v>
      </c>
      <c r="E356" s="44">
        <v>6.14</v>
      </c>
      <c r="F356" s="44">
        <v>6.14</v>
      </c>
      <c r="G356" s="44">
        <v>6.14</v>
      </c>
      <c r="H356" s="44">
        <v>6.14</v>
      </c>
      <c r="I356" s="44">
        <v>6.14</v>
      </c>
      <c r="J356" s="44">
        <v>6.14</v>
      </c>
      <c r="K356" s="44">
        <v>6.14</v>
      </c>
      <c r="L356" s="44">
        <v>6.14</v>
      </c>
      <c r="M356" s="44">
        <v>6.14</v>
      </c>
      <c r="N356" s="44">
        <v>6.14</v>
      </c>
      <c r="O356" s="44">
        <v>6.14</v>
      </c>
      <c r="P356" s="44">
        <v>6.14</v>
      </c>
      <c r="Q356" s="44">
        <v>6.14</v>
      </c>
      <c r="R356" s="44">
        <v>6.14</v>
      </c>
      <c r="S356" s="44">
        <v>6.14</v>
      </c>
      <c r="T356" s="44">
        <v>6.14</v>
      </c>
      <c r="U356" s="44">
        <v>6.14</v>
      </c>
      <c r="V356" s="44">
        <v>6.14</v>
      </c>
      <c r="W356" s="44">
        <v>6.14</v>
      </c>
      <c r="X356" s="44">
        <v>6.14</v>
      </c>
      <c r="Y356" s="44">
        <v>6.14</v>
      </c>
      <c r="Z356" s="44">
        <v>6.14</v>
      </c>
      <c r="AA356" s="44">
        <v>6.14</v>
      </c>
    </row>
    <row r="357" spans="1:27" ht="12.75" customHeight="1" outlineLevel="1" x14ac:dyDescent="0.2">
      <c r="A357" s="91" t="s">
        <v>1191</v>
      </c>
      <c r="B357" s="63" t="s">
        <v>81</v>
      </c>
      <c r="C357" s="43" t="s">
        <v>79</v>
      </c>
      <c r="D357" s="44">
        <f>$D$11</f>
        <v>216.36</v>
      </c>
      <c r="E357" s="44">
        <f t="shared" ref="E357:AA357" si="206">$D$11</f>
        <v>216.36</v>
      </c>
      <c r="F357" s="44">
        <f t="shared" si="206"/>
        <v>216.36</v>
      </c>
      <c r="G357" s="44">
        <f t="shared" si="206"/>
        <v>216.36</v>
      </c>
      <c r="H357" s="44">
        <f t="shared" si="206"/>
        <v>216.36</v>
      </c>
      <c r="I357" s="44">
        <f t="shared" si="206"/>
        <v>216.36</v>
      </c>
      <c r="J357" s="44">
        <f t="shared" si="206"/>
        <v>216.36</v>
      </c>
      <c r="K357" s="44">
        <f t="shared" si="206"/>
        <v>216.36</v>
      </c>
      <c r="L357" s="44">
        <f t="shared" si="206"/>
        <v>216.36</v>
      </c>
      <c r="M357" s="44">
        <f t="shared" si="206"/>
        <v>216.36</v>
      </c>
      <c r="N357" s="44">
        <f t="shared" si="206"/>
        <v>216.36</v>
      </c>
      <c r="O357" s="44">
        <f t="shared" si="206"/>
        <v>216.36</v>
      </c>
      <c r="P357" s="44">
        <f t="shared" si="206"/>
        <v>216.36</v>
      </c>
      <c r="Q357" s="44">
        <f t="shared" si="206"/>
        <v>216.36</v>
      </c>
      <c r="R357" s="44">
        <f>$D$11</f>
        <v>216.36</v>
      </c>
      <c r="S357" s="44">
        <f t="shared" si="206"/>
        <v>216.36</v>
      </c>
      <c r="T357" s="44">
        <f t="shared" si="206"/>
        <v>216.36</v>
      </c>
      <c r="U357" s="44">
        <f t="shared" si="206"/>
        <v>216.36</v>
      </c>
      <c r="V357" s="44">
        <f t="shared" si="206"/>
        <v>216.36</v>
      </c>
      <c r="W357" s="44">
        <f t="shared" si="206"/>
        <v>216.36</v>
      </c>
      <c r="X357" s="44">
        <f t="shared" si="206"/>
        <v>216.36</v>
      </c>
      <c r="Y357" s="44">
        <f t="shared" si="206"/>
        <v>216.36</v>
      </c>
      <c r="Z357" s="44">
        <f t="shared" si="206"/>
        <v>216.36</v>
      </c>
      <c r="AA357" s="44">
        <f t="shared" si="206"/>
        <v>216.36</v>
      </c>
    </row>
    <row r="358" spans="1:27" ht="12.75" customHeight="1" x14ac:dyDescent="0.2">
      <c r="A358" s="90" t="s">
        <v>1192</v>
      </c>
      <c r="B358" s="28" t="str">
        <f>"10"&amp;"."&amp;$B$640&amp;"."&amp;$B$641</f>
        <v>10.04.2023</v>
      </c>
      <c r="C358" s="82" t="s">
        <v>76</v>
      </c>
      <c r="D358" s="83">
        <f>ROUND(((D359+D360+D362+D361)/1000),5)</f>
        <v>1.5494699999999999</v>
      </c>
      <c r="E358" s="83">
        <f>ROUND(((E359+E360+E362+E361)/1000),5)</f>
        <v>1.50152</v>
      </c>
      <c r="F358" s="83">
        <f>ROUND(((F359+F360+F362+F361)/1000),5)</f>
        <v>1.4923200000000001</v>
      </c>
      <c r="G358" s="83">
        <f t="shared" ref="G358:AA358" si="207">ROUND(((G359+G360+G362+G361)/1000),5)</f>
        <v>1.4921500000000001</v>
      </c>
      <c r="H358" s="83">
        <f t="shared" si="207"/>
        <v>1.51719</v>
      </c>
      <c r="I358" s="83">
        <f t="shared" si="207"/>
        <v>1.5474399999999999</v>
      </c>
      <c r="J358" s="83">
        <f t="shared" si="207"/>
        <v>1.6518299999999999</v>
      </c>
      <c r="K358" s="83">
        <f t="shared" si="207"/>
        <v>1.9110400000000001</v>
      </c>
      <c r="L358" s="83">
        <f t="shared" si="207"/>
        <v>2.2560899999999999</v>
      </c>
      <c r="M358" s="83">
        <f t="shared" si="207"/>
        <v>2.3378800000000002</v>
      </c>
      <c r="N358" s="83">
        <f t="shared" si="207"/>
        <v>2.3656899999999998</v>
      </c>
      <c r="O358" s="83">
        <f t="shared" si="207"/>
        <v>2.4223400000000002</v>
      </c>
      <c r="P358" s="83">
        <f t="shared" si="207"/>
        <v>2.4133499999999999</v>
      </c>
      <c r="Q358" s="83">
        <f t="shared" si="207"/>
        <v>2.4225599999999998</v>
      </c>
      <c r="R358" s="83">
        <f t="shared" si="207"/>
        <v>2.3955899999999999</v>
      </c>
      <c r="S358" s="83">
        <f t="shared" si="207"/>
        <v>2.36571</v>
      </c>
      <c r="T358" s="83">
        <f t="shared" si="207"/>
        <v>2.3073800000000002</v>
      </c>
      <c r="U358" s="83">
        <f t="shared" si="207"/>
        <v>2.0904099999999999</v>
      </c>
      <c r="V358" s="83">
        <f t="shared" si="207"/>
        <v>2.0627</v>
      </c>
      <c r="W358" s="83">
        <f t="shared" si="207"/>
        <v>2.2449699999999999</v>
      </c>
      <c r="X358" s="83">
        <f t="shared" si="207"/>
        <v>2.2553999999999998</v>
      </c>
      <c r="Y358" s="83">
        <f t="shared" si="207"/>
        <v>2.2311999999999999</v>
      </c>
      <c r="Z358" s="83">
        <f t="shared" si="207"/>
        <v>1.7136899999999999</v>
      </c>
      <c r="AA358" s="83">
        <f t="shared" si="207"/>
        <v>1.55179</v>
      </c>
    </row>
    <row r="359" spans="1:27" ht="12.75" customHeight="1" outlineLevel="1" x14ac:dyDescent="0.2">
      <c r="A359" s="91" t="s">
        <v>1193</v>
      </c>
      <c r="B359" s="63" t="s">
        <v>233</v>
      </c>
      <c r="C359" s="43" t="s">
        <v>79</v>
      </c>
      <c r="D359" s="44">
        <v>1109.94</v>
      </c>
      <c r="E359" s="44">
        <v>1061.99</v>
      </c>
      <c r="F359" s="44">
        <v>1052.79</v>
      </c>
      <c r="G359" s="44">
        <v>1052.6199999999999</v>
      </c>
      <c r="H359" s="44">
        <v>1077.6600000000001</v>
      </c>
      <c r="I359" s="44">
        <v>1107.9100000000001</v>
      </c>
      <c r="J359" s="44">
        <v>1212.3</v>
      </c>
      <c r="K359" s="44">
        <v>1471.51</v>
      </c>
      <c r="L359" s="44">
        <v>1816.56</v>
      </c>
      <c r="M359" s="44">
        <v>1898.35</v>
      </c>
      <c r="N359" s="44">
        <v>1926.16</v>
      </c>
      <c r="O359" s="44">
        <v>1982.81</v>
      </c>
      <c r="P359" s="44">
        <v>1973.82</v>
      </c>
      <c r="Q359" s="44">
        <v>1983.03</v>
      </c>
      <c r="R359" s="44">
        <v>1956.06</v>
      </c>
      <c r="S359" s="44">
        <v>1926.18</v>
      </c>
      <c r="T359" s="44">
        <v>1867.85</v>
      </c>
      <c r="U359" s="44">
        <v>1650.88</v>
      </c>
      <c r="V359" s="44">
        <v>1623.17</v>
      </c>
      <c r="W359" s="44">
        <v>1805.44</v>
      </c>
      <c r="X359" s="44">
        <v>1815.87</v>
      </c>
      <c r="Y359" s="44">
        <v>1791.67</v>
      </c>
      <c r="Z359" s="44">
        <v>1274.1600000000001</v>
      </c>
      <c r="AA359" s="44">
        <v>1112.26</v>
      </c>
    </row>
    <row r="360" spans="1:27" ht="12.75" customHeight="1" outlineLevel="1" x14ac:dyDescent="0.2">
      <c r="A360" s="91" t="s">
        <v>1194</v>
      </c>
      <c r="B360" s="63" t="s">
        <v>90</v>
      </c>
      <c r="C360" s="43" t="s">
        <v>79</v>
      </c>
      <c r="D360" s="44">
        <f>$D$315</f>
        <v>217.03</v>
      </c>
      <c r="E360" s="44">
        <f t="shared" ref="E360:AA360" si="208">$D$315</f>
        <v>217.03</v>
      </c>
      <c r="F360" s="44">
        <f t="shared" si="208"/>
        <v>217.03</v>
      </c>
      <c r="G360" s="44">
        <f t="shared" si="208"/>
        <v>217.03</v>
      </c>
      <c r="H360" s="44">
        <f t="shared" si="208"/>
        <v>217.03</v>
      </c>
      <c r="I360" s="44">
        <f t="shared" si="208"/>
        <v>217.03</v>
      </c>
      <c r="J360" s="44">
        <f t="shared" si="208"/>
        <v>217.03</v>
      </c>
      <c r="K360" s="44">
        <f t="shared" si="208"/>
        <v>217.03</v>
      </c>
      <c r="L360" s="44">
        <f t="shared" si="208"/>
        <v>217.03</v>
      </c>
      <c r="M360" s="44">
        <f t="shared" si="208"/>
        <v>217.03</v>
      </c>
      <c r="N360" s="44">
        <f t="shared" si="208"/>
        <v>217.03</v>
      </c>
      <c r="O360" s="44">
        <f t="shared" si="208"/>
        <v>217.03</v>
      </c>
      <c r="P360" s="44">
        <f t="shared" si="208"/>
        <v>217.03</v>
      </c>
      <c r="Q360" s="44">
        <f t="shared" si="208"/>
        <v>217.03</v>
      </c>
      <c r="R360" s="44">
        <f t="shared" si="208"/>
        <v>217.03</v>
      </c>
      <c r="S360" s="44">
        <f t="shared" si="208"/>
        <v>217.03</v>
      </c>
      <c r="T360" s="44">
        <f t="shared" si="208"/>
        <v>217.03</v>
      </c>
      <c r="U360" s="44">
        <f t="shared" si="208"/>
        <v>217.03</v>
      </c>
      <c r="V360" s="44">
        <f t="shared" si="208"/>
        <v>217.03</v>
      </c>
      <c r="W360" s="44">
        <f t="shared" si="208"/>
        <v>217.03</v>
      </c>
      <c r="X360" s="44">
        <f t="shared" si="208"/>
        <v>217.03</v>
      </c>
      <c r="Y360" s="44">
        <f t="shared" si="208"/>
        <v>217.03</v>
      </c>
      <c r="Z360" s="44">
        <f t="shared" si="208"/>
        <v>217.03</v>
      </c>
      <c r="AA360" s="44">
        <f t="shared" si="208"/>
        <v>217.03</v>
      </c>
    </row>
    <row r="361" spans="1:27" ht="12.75" customHeight="1" outlineLevel="1" x14ac:dyDescent="0.2">
      <c r="A361" s="91" t="s">
        <v>1195</v>
      </c>
      <c r="B361" s="63" t="s">
        <v>83</v>
      </c>
      <c r="C361" s="43" t="s">
        <v>79</v>
      </c>
      <c r="D361" s="44">
        <v>6.14</v>
      </c>
      <c r="E361" s="44">
        <v>6.14</v>
      </c>
      <c r="F361" s="44">
        <v>6.14</v>
      </c>
      <c r="G361" s="44">
        <v>6.14</v>
      </c>
      <c r="H361" s="44">
        <v>6.14</v>
      </c>
      <c r="I361" s="44">
        <v>6.14</v>
      </c>
      <c r="J361" s="44">
        <v>6.14</v>
      </c>
      <c r="K361" s="44">
        <v>6.14</v>
      </c>
      <c r="L361" s="44">
        <v>6.14</v>
      </c>
      <c r="M361" s="44">
        <v>6.14</v>
      </c>
      <c r="N361" s="44">
        <v>6.14</v>
      </c>
      <c r="O361" s="44">
        <v>6.14</v>
      </c>
      <c r="P361" s="44">
        <v>6.14</v>
      </c>
      <c r="Q361" s="44">
        <v>6.14</v>
      </c>
      <c r="R361" s="44">
        <v>6.14</v>
      </c>
      <c r="S361" s="44">
        <v>6.14</v>
      </c>
      <c r="T361" s="44">
        <v>6.14</v>
      </c>
      <c r="U361" s="44">
        <v>6.14</v>
      </c>
      <c r="V361" s="44">
        <v>6.14</v>
      </c>
      <c r="W361" s="44">
        <v>6.14</v>
      </c>
      <c r="X361" s="44">
        <v>6.14</v>
      </c>
      <c r="Y361" s="44">
        <v>6.14</v>
      </c>
      <c r="Z361" s="44">
        <v>6.14</v>
      </c>
      <c r="AA361" s="44">
        <v>6.14</v>
      </c>
    </row>
    <row r="362" spans="1:27" ht="12.75" customHeight="1" outlineLevel="1" x14ac:dyDescent="0.2">
      <c r="A362" s="91" t="s">
        <v>1196</v>
      </c>
      <c r="B362" s="63" t="s">
        <v>81</v>
      </c>
      <c r="C362" s="43" t="s">
        <v>79</v>
      </c>
      <c r="D362" s="44">
        <f>$D$11</f>
        <v>216.36</v>
      </c>
      <c r="E362" s="44">
        <f t="shared" ref="E362:AA362" si="209">$D$11</f>
        <v>216.36</v>
      </c>
      <c r="F362" s="44">
        <f t="shared" si="209"/>
        <v>216.36</v>
      </c>
      <c r="G362" s="44">
        <f t="shared" si="209"/>
        <v>216.36</v>
      </c>
      <c r="H362" s="44">
        <f t="shared" si="209"/>
        <v>216.36</v>
      </c>
      <c r="I362" s="44">
        <f t="shared" si="209"/>
        <v>216.36</v>
      </c>
      <c r="J362" s="44">
        <f t="shared" si="209"/>
        <v>216.36</v>
      </c>
      <c r="K362" s="44">
        <f t="shared" si="209"/>
        <v>216.36</v>
      </c>
      <c r="L362" s="44">
        <f t="shared" si="209"/>
        <v>216.36</v>
      </c>
      <c r="M362" s="44">
        <f t="shared" si="209"/>
        <v>216.36</v>
      </c>
      <c r="N362" s="44">
        <f t="shared" si="209"/>
        <v>216.36</v>
      </c>
      <c r="O362" s="44">
        <f t="shared" si="209"/>
        <v>216.36</v>
      </c>
      <c r="P362" s="44">
        <f t="shared" si="209"/>
        <v>216.36</v>
      </c>
      <c r="Q362" s="44">
        <f t="shared" si="209"/>
        <v>216.36</v>
      </c>
      <c r="R362" s="44">
        <f>$D$11</f>
        <v>216.36</v>
      </c>
      <c r="S362" s="44">
        <f t="shared" si="209"/>
        <v>216.36</v>
      </c>
      <c r="T362" s="44">
        <f t="shared" si="209"/>
        <v>216.36</v>
      </c>
      <c r="U362" s="44">
        <f t="shared" si="209"/>
        <v>216.36</v>
      </c>
      <c r="V362" s="44">
        <f t="shared" si="209"/>
        <v>216.36</v>
      </c>
      <c r="W362" s="44">
        <f t="shared" si="209"/>
        <v>216.36</v>
      </c>
      <c r="X362" s="44">
        <f t="shared" si="209"/>
        <v>216.36</v>
      </c>
      <c r="Y362" s="44">
        <f t="shared" si="209"/>
        <v>216.36</v>
      </c>
      <c r="Z362" s="44">
        <f t="shared" si="209"/>
        <v>216.36</v>
      </c>
      <c r="AA362" s="44">
        <f t="shared" si="209"/>
        <v>216.36</v>
      </c>
    </row>
    <row r="363" spans="1:27" ht="12.75" customHeight="1" x14ac:dyDescent="0.2">
      <c r="A363" s="90" t="s">
        <v>1197</v>
      </c>
      <c r="B363" s="28" t="str">
        <f>"11"&amp;"."&amp;$B$640&amp;"."&amp;$B$641</f>
        <v>11.04.2023</v>
      </c>
      <c r="C363" s="82" t="s">
        <v>76</v>
      </c>
      <c r="D363" s="83">
        <f>ROUND(((D364+D365+D367+D366)/1000),5)</f>
        <v>1.46072</v>
      </c>
      <c r="E363" s="83">
        <f>ROUND(((E364+E365+E367+E366)/1000),5)</f>
        <v>1.28691</v>
      </c>
      <c r="F363" s="83">
        <f>ROUND(((F364+F365+F367+F366)/1000),5)</f>
        <v>0.71811000000000003</v>
      </c>
      <c r="G363" s="83">
        <f t="shared" ref="G363:AA363" si="210">ROUND(((G364+G365+G367+G366)/1000),5)</f>
        <v>0.71906999999999999</v>
      </c>
      <c r="H363" s="83">
        <f t="shared" si="210"/>
        <v>0.74389000000000005</v>
      </c>
      <c r="I363" s="83">
        <f t="shared" si="210"/>
        <v>1.40239</v>
      </c>
      <c r="J363" s="83">
        <f t="shared" si="210"/>
        <v>1.54671</v>
      </c>
      <c r="K363" s="83">
        <f t="shared" si="210"/>
        <v>1.8152999999999999</v>
      </c>
      <c r="L363" s="83">
        <f t="shared" si="210"/>
        <v>2.0371999999999999</v>
      </c>
      <c r="M363" s="83">
        <f t="shared" si="210"/>
        <v>2.1095299999999999</v>
      </c>
      <c r="N363" s="83">
        <f t="shared" si="210"/>
        <v>2.1115699999999999</v>
      </c>
      <c r="O363" s="83">
        <f t="shared" si="210"/>
        <v>2.1998500000000001</v>
      </c>
      <c r="P363" s="83">
        <f t="shared" si="210"/>
        <v>2.2016800000000001</v>
      </c>
      <c r="Q363" s="83">
        <f t="shared" si="210"/>
        <v>2.18634</v>
      </c>
      <c r="R363" s="83">
        <f t="shared" si="210"/>
        <v>2.1632099999999999</v>
      </c>
      <c r="S363" s="83">
        <f t="shared" si="210"/>
        <v>2.1006</v>
      </c>
      <c r="T363" s="83">
        <f t="shared" si="210"/>
        <v>2.0654300000000001</v>
      </c>
      <c r="U363" s="83">
        <f t="shared" si="210"/>
        <v>2.0395300000000001</v>
      </c>
      <c r="V363" s="83">
        <f t="shared" si="210"/>
        <v>1.9890099999999999</v>
      </c>
      <c r="W363" s="83">
        <f t="shared" si="210"/>
        <v>2.0659000000000001</v>
      </c>
      <c r="X363" s="83">
        <f t="shared" si="210"/>
        <v>2.0835300000000001</v>
      </c>
      <c r="Y363" s="83">
        <f t="shared" si="210"/>
        <v>2.0389400000000002</v>
      </c>
      <c r="Z363" s="83">
        <f t="shared" si="210"/>
        <v>1.6101099999999999</v>
      </c>
      <c r="AA363" s="83">
        <f t="shared" si="210"/>
        <v>1.5498799999999999</v>
      </c>
    </row>
    <row r="364" spans="1:27" ht="12.75" customHeight="1" outlineLevel="1" x14ac:dyDescent="0.2">
      <c r="A364" s="91" t="s">
        <v>1198</v>
      </c>
      <c r="B364" s="63" t="s">
        <v>233</v>
      </c>
      <c r="C364" s="43" t="s">
        <v>79</v>
      </c>
      <c r="D364" s="44">
        <v>1021.19</v>
      </c>
      <c r="E364" s="44">
        <v>847.38</v>
      </c>
      <c r="F364" s="44">
        <v>278.58</v>
      </c>
      <c r="G364" s="44">
        <v>279.54000000000002</v>
      </c>
      <c r="H364" s="44">
        <v>304.36</v>
      </c>
      <c r="I364" s="44">
        <v>962.86</v>
      </c>
      <c r="J364" s="44">
        <v>1107.18</v>
      </c>
      <c r="K364" s="44">
        <v>1375.77</v>
      </c>
      <c r="L364" s="44">
        <v>1597.67</v>
      </c>
      <c r="M364" s="44">
        <v>1670</v>
      </c>
      <c r="N364" s="44">
        <v>1672.04</v>
      </c>
      <c r="O364" s="44">
        <v>1760.32</v>
      </c>
      <c r="P364" s="44">
        <v>1762.15</v>
      </c>
      <c r="Q364" s="44">
        <v>1746.81</v>
      </c>
      <c r="R364" s="44">
        <v>1723.68</v>
      </c>
      <c r="S364" s="44">
        <v>1661.07</v>
      </c>
      <c r="T364" s="44">
        <v>1625.9</v>
      </c>
      <c r="U364" s="44">
        <v>1600</v>
      </c>
      <c r="V364" s="44">
        <v>1549.48</v>
      </c>
      <c r="W364" s="44">
        <v>1626.37</v>
      </c>
      <c r="X364" s="44">
        <v>1644</v>
      </c>
      <c r="Y364" s="44">
        <v>1599.41</v>
      </c>
      <c r="Z364" s="44">
        <v>1170.58</v>
      </c>
      <c r="AA364" s="44">
        <v>1110.3499999999999</v>
      </c>
    </row>
    <row r="365" spans="1:27" ht="12.75" customHeight="1" outlineLevel="1" x14ac:dyDescent="0.2">
      <c r="A365" s="91" t="s">
        <v>1199</v>
      </c>
      <c r="B365" s="63" t="s">
        <v>90</v>
      </c>
      <c r="C365" s="43" t="s">
        <v>79</v>
      </c>
      <c r="D365" s="44">
        <f>$D$315</f>
        <v>217.03</v>
      </c>
      <c r="E365" s="44">
        <f t="shared" ref="E365:AA365" si="211">$D$315</f>
        <v>217.03</v>
      </c>
      <c r="F365" s="44">
        <f t="shared" si="211"/>
        <v>217.03</v>
      </c>
      <c r="G365" s="44">
        <f t="shared" si="211"/>
        <v>217.03</v>
      </c>
      <c r="H365" s="44">
        <f t="shared" si="211"/>
        <v>217.03</v>
      </c>
      <c r="I365" s="44">
        <f t="shared" si="211"/>
        <v>217.03</v>
      </c>
      <c r="J365" s="44">
        <f t="shared" si="211"/>
        <v>217.03</v>
      </c>
      <c r="K365" s="44">
        <f t="shared" si="211"/>
        <v>217.03</v>
      </c>
      <c r="L365" s="44">
        <f t="shared" si="211"/>
        <v>217.03</v>
      </c>
      <c r="M365" s="44">
        <f t="shared" si="211"/>
        <v>217.03</v>
      </c>
      <c r="N365" s="44">
        <f t="shared" si="211"/>
        <v>217.03</v>
      </c>
      <c r="O365" s="44">
        <f t="shared" si="211"/>
        <v>217.03</v>
      </c>
      <c r="P365" s="44">
        <f t="shared" si="211"/>
        <v>217.03</v>
      </c>
      <c r="Q365" s="44">
        <f t="shared" si="211"/>
        <v>217.03</v>
      </c>
      <c r="R365" s="44">
        <f t="shared" si="211"/>
        <v>217.03</v>
      </c>
      <c r="S365" s="44">
        <f t="shared" si="211"/>
        <v>217.03</v>
      </c>
      <c r="T365" s="44">
        <f t="shared" si="211"/>
        <v>217.03</v>
      </c>
      <c r="U365" s="44">
        <f t="shared" si="211"/>
        <v>217.03</v>
      </c>
      <c r="V365" s="44">
        <f t="shared" si="211"/>
        <v>217.03</v>
      </c>
      <c r="W365" s="44">
        <f t="shared" si="211"/>
        <v>217.03</v>
      </c>
      <c r="X365" s="44">
        <f t="shared" si="211"/>
        <v>217.03</v>
      </c>
      <c r="Y365" s="44">
        <f t="shared" si="211"/>
        <v>217.03</v>
      </c>
      <c r="Z365" s="44">
        <f t="shared" si="211"/>
        <v>217.03</v>
      </c>
      <c r="AA365" s="44">
        <f t="shared" si="211"/>
        <v>217.03</v>
      </c>
    </row>
    <row r="366" spans="1:27" ht="12.75" customHeight="1" outlineLevel="1" x14ac:dyDescent="0.2">
      <c r="A366" s="91" t="s">
        <v>1200</v>
      </c>
      <c r="B366" s="63" t="s">
        <v>83</v>
      </c>
      <c r="C366" s="43" t="s">
        <v>79</v>
      </c>
      <c r="D366" s="44">
        <v>6.14</v>
      </c>
      <c r="E366" s="44">
        <v>6.14</v>
      </c>
      <c r="F366" s="44">
        <v>6.14</v>
      </c>
      <c r="G366" s="44">
        <v>6.14</v>
      </c>
      <c r="H366" s="44">
        <v>6.14</v>
      </c>
      <c r="I366" s="44">
        <v>6.14</v>
      </c>
      <c r="J366" s="44">
        <v>6.14</v>
      </c>
      <c r="K366" s="44">
        <v>6.14</v>
      </c>
      <c r="L366" s="44">
        <v>6.14</v>
      </c>
      <c r="M366" s="44">
        <v>6.14</v>
      </c>
      <c r="N366" s="44">
        <v>6.14</v>
      </c>
      <c r="O366" s="44">
        <v>6.14</v>
      </c>
      <c r="P366" s="44">
        <v>6.14</v>
      </c>
      <c r="Q366" s="44">
        <v>6.14</v>
      </c>
      <c r="R366" s="44">
        <v>6.14</v>
      </c>
      <c r="S366" s="44">
        <v>6.14</v>
      </c>
      <c r="T366" s="44">
        <v>6.14</v>
      </c>
      <c r="U366" s="44">
        <v>6.14</v>
      </c>
      <c r="V366" s="44">
        <v>6.14</v>
      </c>
      <c r="W366" s="44">
        <v>6.14</v>
      </c>
      <c r="X366" s="44">
        <v>6.14</v>
      </c>
      <c r="Y366" s="44">
        <v>6.14</v>
      </c>
      <c r="Z366" s="44">
        <v>6.14</v>
      </c>
      <c r="AA366" s="44">
        <v>6.14</v>
      </c>
    </row>
    <row r="367" spans="1:27" ht="12.75" customHeight="1" outlineLevel="1" x14ac:dyDescent="0.2">
      <c r="A367" s="91" t="s">
        <v>1201</v>
      </c>
      <c r="B367" s="63" t="s">
        <v>81</v>
      </c>
      <c r="C367" s="43" t="s">
        <v>79</v>
      </c>
      <c r="D367" s="44">
        <f>$D$11</f>
        <v>216.36</v>
      </c>
      <c r="E367" s="44">
        <f t="shared" ref="E367:AA367" si="212">$D$11</f>
        <v>216.36</v>
      </c>
      <c r="F367" s="44">
        <f t="shared" si="212"/>
        <v>216.36</v>
      </c>
      <c r="G367" s="44">
        <f t="shared" si="212"/>
        <v>216.36</v>
      </c>
      <c r="H367" s="44">
        <f t="shared" si="212"/>
        <v>216.36</v>
      </c>
      <c r="I367" s="44">
        <f t="shared" si="212"/>
        <v>216.36</v>
      </c>
      <c r="J367" s="44">
        <f t="shared" si="212"/>
        <v>216.36</v>
      </c>
      <c r="K367" s="44">
        <f t="shared" si="212"/>
        <v>216.36</v>
      </c>
      <c r="L367" s="44">
        <f t="shared" si="212"/>
        <v>216.36</v>
      </c>
      <c r="M367" s="44">
        <f t="shared" si="212"/>
        <v>216.36</v>
      </c>
      <c r="N367" s="44">
        <f t="shared" si="212"/>
        <v>216.36</v>
      </c>
      <c r="O367" s="44">
        <f t="shared" si="212"/>
        <v>216.36</v>
      </c>
      <c r="P367" s="44">
        <f t="shared" si="212"/>
        <v>216.36</v>
      </c>
      <c r="Q367" s="44">
        <f t="shared" si="212"/>
        <v>216.36</v>
      </c>
      <c r="R367" s="44">
        <f>$D$11</f>
        <v>216.36</v>
      </c>
      <c r="S367" s="44">
        <f t="shared" si="212"/>
        <v>216.36</v>
      </c>
      <c r="T367" s="44">
        <f t="shared" si="212"/>
        <v>216.36</v>
      </c>
      <c r="U367" s="44">
        <f t="shared" si="212"/>
        <v>216.36</v>
      </c>
      <c r="V367" s="44">
        <f t="shared" si="212"/>
        <v>216.36</v>
      </c>
      <c r="W367" s="44">
        <f t="shared" si="212"/>
        <v>216.36</v>
      </c>
      <c r="X367" s="44">
        <f t="shared" si="212"/>
        <v>216.36</v>
      </c>
      <c r="Y367" s="44">
        <f t="shared" si="212"/>
        <v>216.36</v>
      </c>
      <c r="Z367" s="44">
        <f t="shared" si="212"/>
        <v>216.36</v>
      </c>
      <c r="AA367" s="44">
        <f t="shared" si="212"/>
        <v>216.36</v>
      </c>
    </row>
    <row r="368" spans="1:27" ht="12.75" customHeight="1" x14ac:dyDescent="0.2">
      <c r="A368" s="90" t="s">
        <v>1202</v>
      </c>
      <c r="B368" s="28" t="str">
        <f>"12"&amp;"."&amp;$B$640&amp;"."&amp;$B$641</f>
        <v>12.04.2023</v>
      </c>
      <c r="C368" s="82" t="s">
        <v>76</v>
      </c>
      <c r="D368" s="83">
        <f>ROUND(((D369+D370+D372+D371)/1000),5)</f>
        <v>1.5058199999999999</v>
      </c>
      <c r="E368" s="83">
        <f>ROUND(((E369+E370+E372+E371)/1000),5)</f>
        <v>1.3008900000000001</v>
      </c>
      <c r="F368" s="83">
        <f>ROUND(((F369+F370+F372+F371)/1000),5)</f>
        <v>0.71250999999999998</v>
      </c>
      <c r="G368" s="83">
        <f t="shared" ref="G368:AA368" si="213">ROUND(((G369+G370+G372+G371)/1000),5)</f>
        <v>0.71492999999999995</v>
      </c>
      <c r="H368" s="83">
        <f t="shared" si="213"/>
        <v>0.71982000000000002</v>
      </c>
      <c r="I368" s="83">
        <f t="shared" si="213"/>
        <v>1.20259</v>
      </c>
      <c r="J368" s="83">
        <f t="shared" si="213"/>
        <v>1.55114</v>
      </c>
      <c r="K368" s="83">
        <f t="shared" si="213"/>
        <v>1.77881</v>
      </c>
      <c r="L368" s="83">
        <f t="shared" si="213"/>
        <v>2.0764200000000002</v>
      </c>
      <c r="M368" s="83">
        <f t="shared" si="213"/>
        <v>2.24309</v>
      </c>
      <c r="N368" s="83">
        <f t="shared" si="213"/>
        <v>2.25868</v>
      </c>
      <c r="O368" s="83">
        <f t="shared" si="213"/>
        <v>2.3405300000000002</v>
      </c>
      <c r="P368" s="83">
        <f t="shared" si="213"/>
        <v>2.35283</v>
      </c>
      <c r="Q368" s="83">
        <f t="shared" si="213"/>
        <v>2.3519299999999999</v>
      </c>
      <c r="R368" s="83">
        <f t="shared" si="213"/>
        <v>2.3521999999999998</v>
      </c>
      <c r="S368" s="83">
        <f t="shared" si="213"/>
        <v>2.3287599999999999</v>
      </c>
      <c r="T368" s="83">
        <f t="shared" si="213"/>
        <v>2.26789</v>
      </c>
      <c r="U368" s="83">
        <f t="shared" si="213"/>
        <v>2.2161400000000002</v>
      </c>
      <c r="V368" s="83">
        <f t="shared" si="213"/>
        <v>2.1473499999999999</v>
      </c>
      <c r="W368" s="83">
        <f t="shared" si="213"/>
        <v>2.3597299999999999</v>
      </c>
      <c r="X368" s="83">
        <f t="shared" si="213"/>
        <v>2.2629800000000002</v>
      </c>
      <c r="Y368" s="83">
        <f t="shared" si="213"/>
        <v>1.8712800000000001</v>
      </c>
      <c r="Z368" s="83">
        <f t="shared" si="213"/>
        <v>1.6798</v>
      </c>
      <c r="AA368" s="83">
        <f t="shared" si="213"/>
        <v>1.6127400000000001</v>
      </c>
    </row>
    <row r="369" spans="1:27" ht="12.75" customHeight="1" outlineLevel="1" x14ac:dyDescent="0.2">
      <c r="A369" s="91" t="s">
        <v>1203</v>
      </c>
      <c r="B369" s="63" t="s">
        <v>233</v>
      </c>
      <c r="C369" s="43" t="s">
        <v>79</v>
      </c>
      <c r="D369" s="44">
        <v>1066.29</v>
      </c>
      <c r="E369" s="44">
        <v>861.36</v>
      </c>
      <c r="F369" s="44">
        <v>272.98</v>
      </c>
      <c r="G369" s="44">
        <v>275.39999999999998</v>
      </c>
      <c r="H369" s="44">
        <v>280.29000000000002</v>
      </c>
      <c r="I369" s="44">
        <v>763.06</v>
      </c>
      <c r="J369" s="44">
        <v>1111.6099999999999</v>
      </c>
      <c r="K369" s="44">
        <v>1339.28</v>
      </c>
      <c r="L369" s="44">
        <v>1636.89</v>
      </c>
      <c r="M369" s="44">
        <v>1803.56</v>
      </c>
      <c r="N369" s="44">
        <v>1819.15</v>
      </c>
      <c r="O369" s="44">
        <v>1901</v>
      </c>
      <c r="P369" s="44">
        <v>1913.3</v>
      </c>
      <c r="Q369" s="44">
        <v>1912.4</v>
      </c>
      <c r="R369" s="44">
        <v>1912.67</v>
      </c>
      <c r="S369" s="44">
        <v>1889.23</v>
      </c>
      <c r="T369" s="44">
        <v>1828.36</v>
      </c>
      <c r="U369" s="44">
        <v>1776.61</v>
      </c>
      <c r="V369" s="44">
        <v>1707.82</v>
      </c>
      <c r="W369" s="44">
        <v>1920.2</v>
      </c>
      <c r="X369" s="44">
        <v>1823.45</v>
      </c>
      <c r="Y369" s="44">
        <v>1431.75</v>
      </c>
      <c r="Z369" s="44">
        <v>1240.27</v>
      </c>
      <c r="AA369" s="44">
        <v>1173.21</v>
      </c>
    </row>
    <row r="370" spans="1:27" ht="12.75" customHeight="1" outlineLevel="1" x14ac:dyDescent="0.2">
      <c r="A370" s="91" t="s">
        <v>1204</v>
      </c>
      <c r="B370" s="63" t="s">
        <v>90</v>
      </c>
      <c r="C370" s="43" t="s">
        <v>79</v>
      </c>
      <c r="D370" s="44">
        <f>$D$315</f>
        <v>217.03</v>
      </c>
      <c r="E370" s="44">
        <f t="shared" ref="E370:AA370" si="214">$D$315</f>
        <v>217.03</v>
      </c>
      <c r="F370" s="44">
        <f t="shared" si="214"/>
        <v>217.03</v>
      </c>
      <c r="G370" s="44">
        <f t="shared" si="214"/>
        <v>217.03</v>
      </c>
      <c r="H370" s="44">
        <f t="shared" si="214"/>
        <v>217.03</v>
      </c>
      <c r="I370" s="44">
        <f t="shared" si="214"/>
        <v>217.03</v>
      </c>
      <c r="J370" s="44">
        <f t="shared" si="214"/>
        <v>217.03</v>
      </c>
      <c r="K370" s="44">
        <f t="shared" si="214"/>
        <v>217.03</v>
      </c>
      <c r="L370" s="44">
        <f t="shared" si="214"/>
        <v>217.03</v>
      </c>
      <c r="M370" s="44">
        <f t="shared" si="214"/>
        <v>217.03</v>
      </c>
      <c r="N370" s="44">
        <f t="shared" si="214"/>
        <v>217.03</v>
      </c>
      <c r="O370" s="44">
        <f t="shared" si="214"/>
        <v>217.03</v>
      </c>
      <c r="P370" s="44">
        <f t="shared" si="214"/>
        <v>217.03</v>
      </c>
      <c r="Q370" s="44">
        <f t="shared" si="214"/>
        <v>217.03</v>
      </c>
      <c r="R370" s="44">
        <f t="shared" si="214"/>
        <v>217.03</v>
      </c>
      <c r="S370" s="44">
        <f t="shared" si="214"/>
        <v>217.03</v>
      </c>
      <c r="T370" s="44">
        <f t="shared" si="214"/>
        <v>217.03</v>
      </c>
      <c r="U370" s="44">
        <f t="shared" si="214"/>
        <v>217.03</v>
      </c>
      <c r="V370" s="44">
        <f t="shared" si="214"/>
        <v>217.03</v>
      </c>
      <c r="W370" s="44">
        <f t="shared" si="214"/>
        <v>217.03</v>
      </c>
      <c r="X370" s="44">
        <f t="shared" si="214"/>
        <v>217.03</v>
      </c>
      <c r="Y370" s="44">
        <f t="shared" si="214"/>
        <v>217.03</v>
      </c>
      <c r="Z370" s="44">
        <f t="shared" si="214"/>
        <v>217.03</v>
      </c>
      <c r="AA370" s="44">
        <f t="shared" si="214"/>
        <v>217.03</v>
      </c>
    </row>
    <row r="371" spans="1:27" ht="12.75" customHeight="1" outlineLevel="1" x14ac:dyDescent="0.2">
      <c r="A371" s="91" t="s">
        <v>1205</v>
      </c>
      <c r="B371" s="63" t="s">
        <v>83</v>
      </c>
      <c r="C371" s="43" t="s">
        <v>79</v>
      </c>
      <c r="D371" s="44">
        <v>6.14</v>
      </c>
      <c r="E371" s="44">
        <v>6.14</v>
      </c>
      <c r="F371" s="44">
        <v>6.14</v>
      </c>
      <c r="G371" s="44">
        <v>6.14</v>
      </c>
      <c r="H371" s="44">
        <v>6.14</v>
      </c>
      <c r="I371" s="44">
        <v>6.14</v>
      </c>
      <c r="J371" s="44">
        <v>6.14</v>
      </c>
      <c r="K371" s="44">
        <v>6.14</v>
      </c>
      <c r="L371" s="44">
        <v>6.14</v>
      </c>
      <c r="M371" s="44">
        <v>6.14</v>
      </c>
      <c r="N371" s="44">
        <v>6.14</v>
      </c>
      <c r="O371" s="44">
        <v>6.14</v>
      </c>
      <c r="P371" s="44">
        <v>6.14</v>
      </c>
      <c r="Q371" s="44">
        <v>6.14</v>
      </c>
      <c r="R371" s="44">
        <v>6.14</v>
      </c>
      <c r="S371" s="44">
        <v>6.14</v>
      </c>
      <c r="T371" s="44">
        <v>6.14</v>
      </c>
      <c r="U371" s="44">
        <v>6.14</v>
      </c>
      <c r="V371" s="44">
        <v>6.14</v>
      </c>
      <c r="W371" s="44">
        <v>6.14</v>
      </c>
      <c r="X371" s="44">
        <v>6.14</v>
      </c>
      <c r="Y371" s="44">
        <v>6.14</v>
      </c>
      <c r="Z371" s="44">
        <v>6.14</v>
      </c>
      <c r="AA371" s="44">
        <v>6.14</v>
      </c>
    </row>
    <row r="372" spans="1:27" ht="12.75" customHeight="1" outlineLevel="1" x14ac:dyDescent="0.2">
      <c r="A372" s="91" t="s">
        <v>1206</v>
      </c>
      <c r="B372" s="63" t="s">
        <v>81</v>
      </c>
      <c r="C372" s="43" t="s">
        <v>79</v>
      </c>
      <c r="D372" s="44">
        <f>$D$11</f>
        <v>216.36</v>
      </c>
      <c r="E372" s="44">
        <f t="shared" ref="E372:AA372" si="215">$D$11</f>
        <v>216.36</v>
      </c>
      <c r="F372" s="44">
        <f t="shared" si="215"/>
        <v>216.36</v>
      </c>
      <c r="G372" s="44">
        <f t="shared" si="215"/>
        <v>216.36</v>
      </c>
      <c r="H372" s="44">
        <f t="shared" si="215"/>
        <v>216.36</v>
      </c>
      <c r="I372" s="44">
        <f t="shared" si="215"/>
        <v>216.36</v>
      </c>
      <c r="J372" s="44">
        <f t="shared" si="215"/>
        <v>216.36</v>
      </c>
      <c r="K372" s="44">
        <f t="shared" si="215"/>
        <v>216.36</v>
      </c>
      <c r="L372" s="44">
        <f t="shared" si="215"/>
        <v>216.36</v>
      </c>
      <c r="M372" s="44">
        <f t="shared" si="215"/>
        <v>216.36</v>
      </c>
      <c r="N372" s="44">
        <f t="shared" si="215"/>
        <v>216.36</v>
      </c>
      <c r="O372" s="44">
        <f t="shared" si="215"/>
        <v>216.36</v>
      </c>
      <c r="P372" s="44">
        <f t="shared" si="215"/>
        <v>216.36</v>
      </c>
      <c r="Q372" s="44">
        <f t="shared" si="215"/>
        <v>216.36</v>
      </c>
      <c r="R372" s="44">
        <f>$D$11</f>
        <v>216.36</v>
      </c>
      <c r="S372" s="44">
        <f t="shared" si="215"/>
        <v>216.36</v>
      </c>
      <c r="T372" s="44">
        <f t="shared" si="215"/>
        <v>216.36</v>
      </c>
      <c r="U372" s="44">
        <f t="shared" si="215"/>
        <v>216.36</v>
      </c>
      <c r="V372" s="44">
        <f t="shared" si="215"/>
        <v>216.36</v>
      </c>
      <c r="W372" s="44">
        <f t="shared" si="215"/>
        <v>216.36</v>
      </c>
      <c r="X372" s="44">
        <f t="shared" si="215"/>
        <v>216.36</v>
      </c>
      <c r="Y372" s="44">
        <f t="shared" si="215"/>
        <v>216.36</v>
      </c>
      <c r="Z372" s="44">
        <f t="shared" si="215"/>
        <v>216.36</v>
      </c>
      <c r="AA372" s="44">
        <f t="shared" si="215"/>
        <v>216.36</v>
      </c>
    </row>
    <row r="373" spans="1:27" ht="12.75" customHeight="1" x14ac:dyDescent="0.2">
      <c r="A373" s="90" t="s">
        <v>1207</v>
      </c>
      <c r="B373" s="28" t="str">
        <f>"13"&amp;"."&amp;$B$640&amp;"."&amp;$B$641</f>
        <v>13.04.2023</v>
      </c>
      <c r="C373" s="82" t="s">
        <v>76</v>
      </c>
      <c r="D373" s="83">
        <f>ROUND(((D374+D375+D377+D376)/1000),5)</f>
        <v>1.57555</v>
      </c>
      <c r="E373" s="83">
        <f>ROUND(((E374+E375+E377+E376)/1000),5)</f>
        <v>1.5295300000000001</v>
      </c>
      <c r="F373" s="83">
        <f>ROUND(((F374+F375+F377+F376)/1000),5)</f>
        <v>1.4988900000000001</v>
      </c>
      <c r="G373" s="83">
        <f t="shared" ref="G373:AA373" si="216">ROUND(((G374+G375+G377+G376)/1000),5)</f>
        <v>1.4978400000000001</v>
      </c>
      <c r="H373" s="83">
        <f t="shared" si="216"/>
        <v>1.4993099999999999</v>
      </c>
      <c r="I373" s="83">
        <f t="shared" si="216"/>
        <v>1.5073300000000001</v>
      </c>
      <c r="J373" s="83">
        <f t="shared" si="216"/>
        <v>1.6775199999999999</v>
      </c>
      <c r="K373" s="83">
        <f t="shared" si="216"/>
        <v>2.0300799999999999</v>
      </c>
      <c r="L373" s="83">
        <f t="shared" si="216"/>
        <v>2.20356</v>
      </c>
      <c r="M373" s="83">
        <f t="shared" si="216"/>
        <v>2.19862</v>
      </c>
      <c r="N373" s="83">
        <f t="shared" si="216"/>
        <v>2.3401399999999999</v>
      </c>
      <c r="O373" s="83">
        <f t="shared" si="216"/>
        <v>2.4028900000000002</v>
      </c>
      <c r="P373" s="83">
        <f t="shared" si="216"/>
        <v>2.3527499999999999</v>
      </c>
      <c r="Q373" s="83">
        <f t="shared" si="216"/>
        <v>2.40266</v>
      </c>
      <c r="R373" s="83">
        <f t="shared" si="216"/>
        <v>2.4005000000000001</v>
      </c>
      <c r="S373" s="83">
        <f t="shared" si="216"/>
        <v>2.3921899999999998</v>
      </c>
      <c r="T373" s="83">
        <f t="shared" si="216"/>
        <v>2.3483700000000001</v>
      </c>
      <c r="U373" s="83">
        <f t="shared" si="216"/>
        <v>2.19415</v>
      </c>
      <c r="V373" s="83">
        <f t="shared" si="216"/>
        <v>2.17578</v>
      </c>
      <c r="W373" s="83">
        <f t="shared" si="216"/>
        <v>2.2355399999999999</v>
      </c>
      <c r="X373" s="83">
        <f t="shared" si="216"/>
        <v>2.3404500000000001</v>
      </c>
      <c r="Y373" s="83">
        <f t="shared" si="216"/>
        <v>2.19489</v>
      </c>
      <c r="Z373" s="83">
        <f t="shared" si="216"/>
        <v>1.6498299999999999</v>
      </c>
      <c r="AA373" s="83">
        <f t="shared" si="216"/>
        <v>1.52261</v>
      </c>
    </row>
    <row r="374" spans="1:27" ht="12.75" customHeight="1" outlineLevel="1" x14ac:dyDescent="0.2">
      <c r="A374" s="91" t="s">
        <v>1208</v>
      </c>
      <c r="B374" s="63" t="s">
        <v>233</v>
      </c>
      <c r="C374" s="43" t="s">
        <v>79</v>
      </c>
      <c r="D374" s="44">
        <v>1136.02</v>
      </c>
      <c r="E374" s="44">
        <v>1090</v>
      </c>
      <c r="F374" s="44">
        <v>1059.3599999999999</v>
      </c>
      <c r="G374" s="44">
        <v>1058.31</v>
      </c>
      <c r="H374" s="44">
        <v>1059.78</v>
      </c>
      <c r="I374" s="44">
        <v>1067.8</v>
      </c>
      <c r="J374" s="44">
        <v>1237.99</v>
      </c>
      <c r="K374" s="44">
        <v>1590.55</v>
      </c>
      <c r="L374" s="44">
        <v>1764.03</v>
      </c>
      <c r="M374" s="44">
        <v>1759.09</v>
      </c>
      <c r="N374" s="44">
        <v>1900.61</v>
      </c>
      <c r="O374" s="44">
        <v>1963.36</v>
      </c>
      <c r="P374" s="44">
        <v>1913.22</v>
      </c>
      <c r="Q374" s="44">
        <v>1963.13</v>
      </c>
      <c r="R374" s="44">
        <v>1960.97</v>
      </c>
      <c r="S374" s="44">
        <v>1952.66</v>
      </c>
      <c r="T374" s="44">
        <v>1908.84</v>
      </c>
      <c r="U374" s="44">
        <v>1754.62</v>
      </c>
      <c r="V374" s="44">
        <v>1736.25</v>
      </c>
      <c r="W374" s="44">
        <v>1796.01</v>
      </c>
      <c r="X374" s="44">
        <v>1900.92</v>
      </c>
      <c r="Y374" s="44">
        <v>1755.36</v>
      </c>
      <c r="Z374" s="44">
        <v>1210.3</v>
      </c>
      <c r="AA374" s="44">
        <v>1083.08</v>
      </c>
    </row>
    <row r="375" spans="1:27" ht="12.75" customHeight="1" outlineLevel="1" x14ac:dyDescent="0.2">
      <c r="A375" s="91" t="s">
        <v>1209</v>
      </c>
      <c r="B375" s="63" t="s">
        <v>90</v>
      </c>
      <c r="C375" s="43" t="s">
        <v>79</v>
      </c>
      <c r="D375" s="44">
        <f>$D$315</f>
        <v>217.03</v>
      </c>
      <c r="E375" s="44">
        <f t="shared" ref="E375:AA375" si="217">$D$315</f>
        <v>217.03</v>
      </c>
      <c r="F375" s="44">
        <f t="shared" si="217"/>
        <v>217.03</v>
      </c>
      <c r="G375" s="44">
        <f t="shared" si="217"/>
        <v>217.03</v>
      </c>
      <c r="H375" s="44">
        <f t="shared" si="217"/>
        <v>217.03</v>
      </c>
      <c r="I375" s="44">
        <f t="shared" si="217"/>
        <v>217.03</v>
      </c>
      <c r="J375" s="44">
        <f t="shared" si="217"/>
        <v>217.03</v>
      </c>
      <c r="K375" s="44">
        <f t="shared" si="217"/>
        <v>217.03</v>
      </c>
      <c r="L375" s="44">
        <f t="shared" si="217"/>
        <v>217.03</v>
      </c>
      <c r="M375" s="44">
        <f t="shared" si="217"/>
        <v>217.03</v>
      </c>
      <c r="N375" s="44">
        <f t="shared" si="217"/>
        <v>217.03</v>
      </c>
      <c r="O375" s="44">
        <f t="shared" si="217"/>
        <v>217.03</v>
      </c>
      <c r="P375" s="44">
        <f t="shared" si="217"/>
        <v>217.03</v>
      </c>
      <c r="Q375" s="44">
        <f t="shared" si="217"/>
        <v>217.03</v>
      </c>
      <c r="R375" s="44">
        <f t="shared" si="217"/>
        <v>217.03</v>
      </c>
      <c r="S375" s="44">
        <f t="shared" si="217"/>
        <v>217.03</v>
      </c>
      <c r="T375" s="44">
        <f t="shared" si="217"/>
        <v>217.03</v>
      </c>
      <c r="U375" s="44">
        <f t="shared" si="217"/>
        <v>217.03</v>
      </c>
      <c r="V375" s="44">
        <f t="shared" si="217"/>
        <v>217.03</v>
      </c>
      <c r="W375" s="44">
        <f t="shared" si="217"/>
        <v>217.03</v>
      </c>
      <c r="X375" s="44">
        <f t="shared" si="217"/>
        <v>217.03</v>
      </c>
      <c r="Y375" s="44">
        <f t="shared" si="217"/>
        <v>217.03</v>
      </c>
      <c r="Z375" s="44">
        <f t="shared" si="217"/>
        <v>217.03</v>
      </c>
      <c r="AA375" s="44">
        <f t="shared" si="217"/>
        <v>217.03</v>
      </c>
    </row>
    <row r="376" spans="1:27" ht="12.75" customHeight="1" outlineLevel="1" x14ac:dyDescent="0.2">
      <c r="A376" s="91" t="s">
        <v>1210</v>
      </c>
      <c r="B376" s="63" t="s">
        <v>83</v>
      </c>
      <c r="C376" s="43" t="s">
        <v>79</v>
      </c>
      <c r="D376" s="44">
        <v>6.14</v>
      </c>
      <c r="E376" s="44">
        <v>6.14</v>
      </c>
      <c r="F376" s="44">
        <v>6.14</v>
      </c>
      <c r="G376" s="44">
        <v>6.14</v>
      </c>
      <c r="H376" s="44">
        <v>6.14</v>
      </c>
      <c r="I376" s="44">
        <v>6.14</v>
      </c>
      <c r="J376" s="44">
        <v>6.14</v>
      </c>
      <c r="K376" s="44">
        <v>6.14</v>
      </c>
      <c r="L376" s="44">
        <v>6.14</v>
      </c>
      <c r="M376" s="44">
        <v>6.14</v>
      </c>
      <c r="N376" s="44">
        <v>6.14</v>
      </c>
      <c r="O376" s="44">
        <v>6.14</v>
      </c>
      <c r="P376" s="44">
        <v>6.14</v>
      </c>
      <c r="Q376" s="44">
        <v>6.14</v>
      </c>
      <c r="R376" s="44">
        <v>6.14</v>
      </c>
      <c r="S376" s="44">
        <v>6.14</v>
      </c>
      <c r="T376" s="44">
        <v>6.14</v>
      </c>
      <c r="U376" s="44">
        <v>6.14</v>
      </c>
      <c r="V376" s="44">
        <v>6.14</v>
      </c>
      <c r="W376" s="44">
        <v>6.14</v>
      </c>
      <c r="X376" s="44">
        <v>6.14</v>
      </c>
      <c r="Y376" s="44">
        <v>6.14</v>
      </c>
      <c r="Z376" s="44">
        <v>6.14</v>
      </c>
      <c r="AA376" s="44">
        <v>6.14</v>
      </c>
    </row>
    <row r="377" spans="1:27" ht="12.75" customHeight="1" outlineLevel="1" x14ac:dyDescent="0.2">
      <c r="A377" s="91" t="s">
        <v>1211</v>
      </c>
      <c r="B377" s="63" t="s">
        <v>81</v>
      </c>
      <c r="C377" s="43" t="s">
        <v>79</v>
      </c>
      <c r="D377" s="44">
        <f>$D$11</f>
        <v>216.36</v>
      </c>
      <c r="E377" s="44">
        <f t="shared" ref="E377:AA377" si="218">$D$11</f>
        <v>216.36</v>
      </c>
      <c r="F377" s="44">
        <f t="shared" si="218"/>
        <v>216.36</v>
      </c>
      <c r="G377" s="44">
        <f t="shared" si="218"/>
        <v>216.36</v>
      </c>
      <c r="H377" s="44">
        <f t="shared" si="218"/>
        <v>216.36</v>
      </c>
      <c r="I377" s="44">
        <f t="shared" si="218"/>
        <v>216.36</v>
      </c>
      <c r="J377" s="44">
        <f t="shared" si="218"/>
        <v>216.36</v>
      </c>
      <c r="K377" s="44">
        <f t="shared" si="218"/>
        <v>216.36</v>
      </c>
      <c r="L377" s="44">
        <f t="shared" si="218"/>
        <v>216.36</v>
      </c>
      <c r="M377" s="44">
        <f t="shared" si="218"/>
        <v>216.36</v>
      </c>
      <c r="N377" s="44">
        <f t="shared" si="218"/>
        <v>216.36</v>
      </c>
      <c r="O377" s="44">
        <f t="shared" si="218"/>
        <v>216.36</v>
      </c>
      <c r="P377" s="44">
        <f t="shared" si="218"/>
        <v>216.36</v>
      </c>
      <c r="Q377" s="44">
        <f t="shared" si="218"/>
        <v>216.36</v>
      </c>
      <c r="R377" s="44">
        <f>$D$11</f>
        <v>216.36</v>
      </c>
      <c r="S377" s="44">
        <f t="shared" si="218"/>
        <v>216.36</v>
      </c>
      <c r="T377" s="44">
        <f t="shared" si="218"/>
        <v>216.36</v>
      </c>
      <c r="U377" s="44">
        <f t="shared" si="218"/>
        <v>216.36</v>
      </c>
      <c r="V377" s="44">
        <f t="shared" si="218"/>
        <v>216.36</v>
      </c>
      <c r="W377" s="44">
        <f t="shared" si="218"/>
        <v>216.36</v>
      </c>
      <c r="X377" s="44">
        <f t="shared" si="218"/>
        <v>216.36</v>
      </c>
      <c r="Y377" s="44">
        <f t="shared" si="218"/>
        <v>216.36</v>
      </c>
      <c r="Z377" s="44">
        <f t="shared" si="218"/>
        <v>216.36</v>
      </c>
      <c r="AA377" s="44">
        <f t="shared" si="218"/>
        <v>216.36</v>
      </c>
    </row>
    <row r="378" spans="1:27" ht="12.75" customHeight="1" x14ac:dyDescent="0.2">
      <c r="A378" s="90" t="s">
        <v>1212</v>
      </c>
      <c r="B378" s="28" t="str">
        <f>"14"&amp;"."&amp;$B$640&amp;"."&amp;$B$641</f>
        <v>14.04.2023</v>
      </c>
      <c r="C378" s="82" t="s">
        <v>76</v>
      </c>
      <c r="D378" s="83">
        <f>ROUND(((D379+D380+D382+D381)/1000),5)</f>
        <v>1.52277</v>
      </c>
      <c r="E378" s="83">
        <f>ROUND(((E379+E380+E382+E381)/1000),5)</f>
        <v>1.3694900000000001</v>
      </c>
      <c r="F378" s="83">
        <f>ROUND(((F379+F380+F382+F381)/1000),5)</f>
        <v>1.30277</v>
      </c>
      <c r="G378" s="83">
        <f t="shared" ref="G378:AA378" si="219">ROUND(((G379+G380+G382+G381)/1000),5)</f>
        <v>1.3027599999999999</v>
      </c>
      <c r="H378" s="83">
        <f t="shared" si="219"/>
        <v>1.3716200000000001</v>
      </c>
      <c r="I378" s="83">
        <f t="shared" si="219"/>
        <v>1.46899</v>
      </c>
      <c r="J378" s="83">
        <f t="shared" si="219"/>
        <v>1.6794199999999999</v>
      </c>
      <c r="K378" s="83">
        <f t="shared" si="219"/>
        <v>1.86358</v>
      </c>
      <c r="L378" s="83">
        <f t="shared" si="219"/>
        <v>2.0932300000000001</v>
      </c>
      <c r="M378" s="83">
        <f t="shared" si="219"/>
        <v>2.1374300000000002</v>
      </c>
      <c r="N378" s="83">
        <f t="shared" si="219"/>
        <v>2.1133600000000001</v>
      </c>
      <c r="O378" s="83">
        <f t="shared" si="219"/>
        <v>2.1647799999999999</v>
      </c>
      <c r="P378" s="83">
        <f t="shared" si="219"/>
        <v>2.12236</v>
      </c>
      <c r="Q378" s="83">
        <f t="shared" si="219"/>
        <v>2.1253099999999998</v>
      </c>
      <c r="R378" s="83">
        <f t="shared" si="219"/>
        <v>2.1131000000000002</v>
      </c>
      <c r="S378" s="83">
        <f t="shared" si="219"/>
        <v>2.1046499999999999</v>
      </c>
      <c r="T378" s="83">
        <f t="shared" si="219"/>
        <v>2.09422</v>
      </c>
      <c r="U378" s="83">
        <f t="shared" si="219"/>
        <v>2.0519699999999998</v>
      </c>
      <c r="V378" s="83">
        <f t="shared" si="219"/>
        <v>2.04705</v>
      </c>
      <c r="W378" s="83">
        <f t="shared" si="219"/>
        <v>2.1010499999999999</v>
      </c>
      <c r="X378" s="83">
        <f t="shared" si="219"/>
        <v>2.1147499999999999</v>
      </c>
      <c r="Y378" s="83">
        <f t="shared" si="219"/>
        <v>2.1098400000000002</v>
      </c>
      <c r="Z378" s="83">
        <f t="shared" si="219"/>
        <v>1.81751</v>
      </c>
      <c r="AA378" s="83">
        <f t="shared" si="219"/>
        <v>1.6104099999999999</v>
      </c>
    </row>
    <row r="379" spans="1:27" ht="12.75" customHeight="1" outlineLevel="1" x14ac:dyDescent="0.2">
      <c r="A379" s="91" t="s">
        <v>1213</v>
      </c>
      <c r="B379" s="63" t="s">
        <v>233</v>
      </c>
      <c r="C379" s="43" t="s">
        <v>79</v>
      </c>
      <c r="D379" s="44">
        <v>1083.24</v>
      </c>
      <c r="E379" s="44">
        <v>929.96</v>
      </c>
      <c r="F379" s="44">
        <v>863.24</v>
      </c>
      <c r="G379" s="44">
        <v>863.23</v>
      </c>
      <c r="H379" s="44">
        <v>932.09</v>
      </c>
      <c r="I379" s="44">
        <v>1029.46</v>
      </c>
      <c r="J379" s="44">
        <v>1239.8900000000001</v>
      </c>
      <c r="K379" s="44">
        <v>1424.05</v>
      </c>
      <c r="L379" s="44">
        <v>1653.7</v>
      </c>
      <c r="M379" s="44">
        <v>1697.9</v>
      </c>
      <c r="N379" s="44">
        <v>1673.83</v>
      </c>
      <c r="O379" s="44">
        <v>1725.25</v>
      </c>
      <c r="P379" s="44">
        <v>1682.83</v>
      </c>
      <c r="Q379" s="44">
        <v>1685.78</v>
      </c>
      <c r="R379" s="44">
        <v>1673.57</v>
      </c>
      <c r="S379" s="44">
        <v>1665.12</v>
      </c>
      <c r="T379" s="44">
        <v>1654.69</v>
      </c>
      <c r="U379" s="44">
        <v>1612.44</v>
      </c>
      <c r="V379" s="44">
        <v>1607.52</v>
      </c>
      <c r="W379" s="44">
        <v>1661.52</v>
      </c>
      <c r="X379" s="44">
        <v>1675.22</v>
      </c>
      <c r="Y379" s="44">
        <v>1670.31</v>
      </c>
      <c r="Z379" s="44">
        <v>1377.98</v>
      </c>
      <c r="AA379" s="44">
        <v>1170.8800000000001</v>
      </c>
    </row>
    <row r="380" spans="1:27" ht="12.75" customHeight="1" outlineLevel="1" x14ac:dyDescent="0.2">
      <c r="A380" s="91" t="s">
        <v>1214</v>
      </c>
      <c r="B380" s="63" t="s">
        <v>90</v>
      </c>
      <c r="C380" s="43" t="s">
        <v>79</v>
      </c>
      <c r="D380" s="44">
        <f>$D$315</f>
        <v>217.03</v>
      </c>
      <c r="E380" s="44">
        <f t="shared" ref="E380:AA380" si="220">$D$315</f>
        <v>217.03</v>
      </c>
      <c r="F380" s="44">
        <f t="shared" si="220"/>
        <v>217.03</v>
      </c>
      <c r="G380" s="44">
        <f t="shared" si="220"/>
        <v>217.03</v>
      </c>
      <c r="H380" s="44">
        <f t="shared" si="220"/>
        <v>217.03</v>
      </c>
      <c r="I380" s="44">
        <f t="shared" si="220"/>
        <v>217.03</v>
      </c>
      <c r="J380" s="44">
        <f t="shared" si="220"/>
        <v>217.03</v>
      </c>
      <c r="K380" s="44">
        <f t="shared" si="220"/>
        <v>217.03</v>
      </c>
      <c r="L380" s="44">
        <f t="shared" si="220"/>
        <v>217.03</v>
      </c>
      <c r="M380" s="44">
        <f t="shared" si="220"/>
        <v>217.03</v>
      </c>
      <c r="N380" s="44">
        <f t="shared" si="220"/>
        <v>217.03</v>
      </c>
      <c r="O380" s="44">
        <f t="shared" si="220"/>
        <v>217.03</v>
      </c>
      <c r="P380" s="44">
        <f t="shared" si="220"/>
        <v>217.03</v>
      </c>
      <c r="Q380" s="44">
        <f t="shared" si="220"/>
        <v>217.03</v>
      </c>
      <c r="R380" s="44">
        <f t="shared" si="220"/>
        <v>217.03</v>
      </c>
      <c r="S380" s="44">
        <f t="shared" si="220"/>
        <v>217.03</v>
      </c>
      <c r="T380" s="44">
        <f t="shared" si="220"/>
        <v>217.03</v>
      </c>
      <c r="U380" s="44">
        <f t="shared" si="220"/>
        <v>217.03</v>
      </c>
      <c r="V380" s="44">
        <f t="shared" si="220"/>
        <v>217.03</v>
      </c>
      <c r="W380" s="44">
        <f t="shared" si="220"/>
        <v>217.03</v>
      </c>
      <c r="X380" s="44">
        <f t="shared" si="220"/>
        <v>217.03</v>
      </c>
      <c r="Y380" s="44">
        <f t="shared" si="220"/>
        <v>217.03</v>
      </c>
      <c r="Z380" s="44">
        <f t="shared" si="220"/>
        <v>217.03</v>
      </c>
      <c r="AA380" s="44">
        <f t="shared" si="220"/>
        <v>217.03</v>
      </c>
    </row>
    <row r="381" spans="1:27" ht="12.75" customHeight="1" outlineLevel="1" x14ac:dyDescent="0.2">
      <c r="A381" s="91" t="s">
        <v>1215</v>
      </c>
      <c r="B381" s="63" t="s">
        <v>83</v>
      </c>
      <c r="C381" s="43" t="s">
        <v>79</v>
      </c>
      <c r="D381" s="44">
        <v>6.14</v>
      </c>
      <c r="E381" s="44">
        <v>6.14</v>
      </c>
      <c r="F381" s="44">
        <v>6.14</v>
      </c>
      <c r="G381" s="44">
        <v>6.14</v>
      </c>
      <c r="H381" s="44">
        <v>6.14</v>
      </c>
      <c r="I381" s="44">
        <v>6.14</v>
      </c>
      <c r="J381" s="44">
        <v>6.14</v>
      </c>
      <c r="K381" s="44">
        <v>6.14</v>
      </c>
      <c r="L381" s="44">
        <v>6.14</v>
      </c>
      <c r="M381" s="44">
        <v>6.14</v>
      </c>
      <c r="N381" s="44">
        <v>6.14</v>
      </c>
      <c r="O381" s="44">
        <v>6.14</v>
      </c>
      <c r="P381" s="44">
        <v>6.14</v>
      </c>
      <c r="Q381" s="44">
        <v>6.14</v>
      </c>
      <c r="R381" s="44">
        <v>6.14</v>
      </c>
      <c r="S381" s="44">
        <v>6.14</v>
      </c>
      <c r="T381" s="44">
        <v>6.14</v>
      </c>
      <c r="U381" s="44">
        <v>6.14</v>
      </c>
      <c r="V381" s="44">
        <v>6.14</v>
      </c>
      <c r="W381" s="44">
        <v>6.14</v>
      </c>
      <c r="X381" s="44">
        <v>6.14</v>
      </c>
      <c r="Y381" s="44">
        <v>6.14</v>
      </c>
      <c r="Z381" s="44">
        <v>6.14</v>
      </c>
      <c r="AA381" s="44">
        <v>6.14</v>
      </c>
    </row>
    <row r="382" spans="1:27" ht="12.75" customHeight="1" outlineLevel="1" x14ac:dyDescent="0.2">
      <c r="A382" s="91" t="s">
        <v>1216</v>
      </c>
      <c r="B382" s="63" t="s">
        <v>81</v>
      </c>
      <c r="C382" s="43" t="s">
        <v>79</v>
      </c>
      <c r="D382" s="44">
        <f>$D$11</f>
        <v>216.36</v>
      </c>
      <c r="E382" s="44">
        <f t="shared" ref="E382:AA382" si="221">$D$11</f>
        <v>216.36</v>
      </c>
      <c r="F382" s="44">
        <f t="shared" si="221"/>
        <v>216.36</v>
      </c>
      <c r="G382" s="44">
        <f t="shared" si="221"/>
        <v>216.36</v>
      </c>
      <c r="H382" s="44">
        <f t="shared" si="221"/>
        <v>216.36</v>
      </c>
      <c r="I382" s="44">
        <f t="shared" si="221"/>
        <v>216.36</v>
      </c>
      <c r="J382" s="44">
        <f t="shared" si="221"/>
        <v>216.36</v>
      </c>
      <c r="K382" s="44">
        <f t="shared" si="221"/>
        <v>216.36</v>
      </c>
      <c r="L382" s="44">
        <f t="shared" si="221"/>
        <v>216.36</v>
      </c>
      <c r="M382" s="44">
        <f t="shared" si="221"/>
        <v>216.36</v>
      </c>
      <c r="N382" s="44">
        <f t="shared" si="221"/>
        <v>216.36</v>
      </c>
      <c r="O382" s="44">
        <f t="shared" si="221"/>
        <v>216.36</v>
      </c>
      <c r="P382" s="44">
        <f t="shared" si="221"/>
        <v>216.36</v>
      </c>
      <c r="Q382" s="44">
        <f t="shared" si="221"/>
        <v>216.36</v>
      </c>
      <c r="R382" s="44">
        <f>$D$11</f>
        <v>216.36</v>
      </c>
      <c r="S382" s="44">
        <f t="shared" si="221"/>
        <v>216.36</v>
      </c>
      <c r="T382" s="44">
        <f t="shared" si="221"/>
        <v>216.36</v>
      </c>
      <c r="U382" s="44">
        <f t="shared" si="221"/>
        <v>216.36</v>
      </c>
      <c r="V382" s="44">
        <f t="shared" si="221"/>
        <v>216.36</v>
      </c>
      <c r="W382" s="44">
        <f t="shared" si="221"/>
        <v>216.36</v>
      </c>
      <c r="X382" s="44">
        <f t="shared" si="221"/>
        <v>216.36</v>
      </c>
      <c r="Y382" s="44">
        <f t="shared" si="221"/>
        <v>216.36</v>
      </c>
      <c r="Z382" s="44">
        <f t="shared" si="221"/>
        <v>216.36</v>
      </c>
      <c r="AA382" s="44">
        <f t="shared" si="221"/>
        <v>216.36</v>
      </c>
    </row>
    <row r="383" spans="1:27" ht="12.75" customHeight="1" x14ac:dyDescent="0.2">
      <c r="A383" s="90" t="s">
        <v>1217</v>
      </c>
      <c r="B383" s="28" t="str">
        <f>"15"&amp;"."&amp;$B$640&amp;"."&amp;$B$641</f>
        <v>15.04.2023</v>
      </c>
      <c r="C383" s="82" t="s">
        <v>76</v>
      </c>
      <c r="D383" s="83">
        <f>ROUND(((D384+D385+D387+D386)/1000),5)</f>
        <v>1.6946699999999999</v>
      </c>
      <c r="E383" s="83">
        <f>ROUND(((E384+E385+E387+E386)/1000),5)</f>
        <v>1.55243</v>
      </c>
      <c r="F383" s="83">
        <f>ROUND(((F384+F385+F387+F386)/1000),5)</f>
        <v>1.5306599999999999</v>
      </c>
      <c r="G383" s="83">
        <f t="shared" ref="G383:AA383" si="222">ROUND(((G384+G385+G387+G386)/1000),5)</f>
        <v>1.51325</v>
      </c>
      <c r="H383" s="83">
        <f t="shared" si="222"/>
        <v>1.5392600000000001</v>
      </c>
      <c r="I383" s="83">
        <f t="shared" si="222"/>
        <v>1.5442100000000001</v>
      </c>
      <c r="J383" s="83">
        <f t="shared" si="222"/>
        <v>1.6169500000000001</v>
      </c>
      <c r="K383" s="83">
        <f t="shared" si="222"/>
        <v>1.8183800000000001</v>
      </c>
      <c r="L383" s="83">
        <f t="shared" si="222"/>
        <v>2.2547100000000002</v>
      </c>
      <c r="M383" s="83">
        <f t="shared" si="222"/>
        <v>2.3389500000000001</v>
      </c>
      <c r="N383" s="83">
        <f t="shared" si="222"/>
        <v>2.3540299999999998</v>
      </c>
      <c r="O383" s="83">
        <f t="shared" si="222"/>
        <v>2.3881899999999998</v>
      </c>
      <c r="P383" s="83">
        <f t="shared" si="222"/>
        <v>2.3581099999999999</v>
      </c>
      <c r="Q383" s="83">
        <f t="shared" si="222"/>
        <v>2.3489599999999999</v>
      </c>
      <c r="R383" s="83">
        <f t="shared" si="222"/>
        <v>2.3085100000000001</v>
      </c>
      <c r="S383" s="83">
        <f t="shared" si="222"/>
        <v>2.2886899999999999</v>
      </c>
      <c r="T383" s="83">
        <f t="shared" si="222"/>
        <v>2.2847</v>
      </c>
      <c r="U383" s="83">
        <f t="shared" si="222"/>
        <v>2.30288</v>
      </c>
      <c r="V383" s="83">
        <f t="shared" si="222"/>
        <v>2.262</v>
      </c>
      <c r="W383" s="83">
        <f t="shared" si="222"/>
        <v>2.3526199999999999</v>
      </c>
      <c r="X383" s="83">
        <f t="shared" si="222"/>
        <v>2.35372</v>
      </c>
      <c r="Y383" s="83">
        <f t="shared" si="222"/>
        <v>2.3413300000000001</v>
      </c>
      <c r="Z383" s="83">
        <f t="shared" si="222"/>
        <v>2.0976699999999999</v>
      </c>
      <c r="AA383" s="83">
        <f t="shared" si="222"/>
        <v>1.91797</v>
      </c>
    </row>
    <row r="384" spans="1:27" ht="12.75" customHeight="1" outlineLevel="1" x14ac:dyDescent="0.2">
      <c r="A384" s="91" t="s">
        <v>1218</v>
      </c>
      <c r="B384" s="63" t="s">
        <v>233</v>
      </c>
      <c r="C384" s="43" t="s">
        <v>79</v>
      </c>
      <c r="D384" s="44">
        <v>1255.1400000000001</v>
      </c>
      <c r="E384" s="44">
        <v>1112.9000000000001</v>
      </c>
      <c r="F384" s="44">
        <v>1091.1300000000001</v>
      </c>
      <c r="G384" s="44">
        <v>1073.72</v>
      </c>
      <c r="H384" s="44">
        <v>1099.73</v>
      </c>
      <c r="I384" s="44">
        <v>1104.68</v>
      </c>
      <c r="J384" s="44">
        <v>1177.42</v>
      </c>
      <c r="K384" s="44">
        <v>1378.85</v>
      </c>
      <c r="L384" s="44">
        <v>1815.18</v>
      </c>
      <c r="M384" s="44">
        <v>1899.42</v>
      </c>
      <c r="N384" s="44">
        <v>1914.5</v>
      </c>
      <c r="O384" s="44">
        <v>1948.66</v>
      </c>
      <c r="P384" s="44">
        <v>1918.58</v>
      </c>
      <c r="Q384" s="44">
        <v>1909.43</v>
      </c>
      <c r="R384" s="44">
        <v>1868.98</v>
      </c>
      <c r="S384" s="44">
        <v>1849.16</v>
      </c>
      <c r="T384" s="44">
        <v>1845.17</v>
      </c>
      <c r="U384" s="44">
        <v>1863.35</v>
      </c>
      <c r="V384" s="44">
        <v>1822.47</v>
      </c>
      <c r="W384" s="44">
        <v>1913.09</v>
      </c>
      <c r="X384" s="44">
        <v>1914.19</v>
      </c>
      <c r="Y384" s="44">
        <v>1901.8</v>
      </c>
      <c r="Z384" s="44">
        <v>1658.14</v>
      </c>
      <c r="AA384" s="44">
        <v>1478.44</v>
      </c>
    </row>
    <row r="385" spans="1:27" ht="12.75" customHeight="1" outlineLevel="1" x14ac:dyDescent="0.2">
      <c r="A385" s="91" t="s">
        <v>1219</v>
      </c>
      <c r="B385" s="63" t="s">
        <v>90</v>
      </c>
      <c r="C385" s="43" t="s">
        <v>79</v>
      </c>
      <c r="D385" s="44">
        <f>$D$315</f>
        <v>217.03</v>
      </c>
      <c r="E385" s="44">
        <f t="shared" ref="E385:AA385" si="223">$D$315</f>
        <v>217.03</v>
      </c>
      <c r="F385" s="44">
        <f t="shared" si="223"/>
        <v>217.03</v>
      </c>
      <c r="G385" s="44">
        <f t="shared" si="223"/>
        <v>217.03</v>
      </c>
      <c r="H385" s="44">
        <f t="shared" si="223"/>
        <v>217.03</v>
      </c>
      <c r="I385" s="44">
        <f t="shared" si="223"/>
        <v>217.03</v>
      </c>
      <c r="J385" s="44">
        <f t="shared" si="223"/>
        <v>217.03</v>
      </c>
      <c r="K385" s="44">
        <f t="shared" si="223"/>
        <v>217.03</v>
      </c>
      <c r="L385" s="44">
        <f t="shared" si="223"/>
        <v>217.03</v>
      </c>
      <c r="M385" s="44">
        <f t="shared" si="223"/>
        <v>217.03</v>
      </c>
      <c r="N385" s="44">
        <f t="shared" si="223"/>
        <v>217.03</v>
      </c>
      <c r="O385" s="44">
        <f t="shared" si="223"/>
        <v>217.03</v>
      </c>
      <c r="P385" s="44">
        <f t="shared" si="223"/>
        <v>217.03</v>
      </c>
      <c r="Q385" s="44">
        <f t="shared" si="223"/>
        <v>217.03</v>
      </c>
      <c r="R385" s="44">
        <f t="shared" si="223"/>
        <v>217.03</v>
      </c>
      <c r="S385" s="44">
        <f t="shared" si="223"/>
        <v>217.03</v>
      </c>
      <c r="T385" s="44">
        <f t="shared" si="223"/>
        <v>217.03</v>
      </c>
      <c r="U385" s="44">
        <f t="shared" si="223"/>
        <v>217.03</v>
      </c>
      <c r="V385" s="44">
        <f t="shared" si="223"/>
        <v>217.03</v>
      </c>
      <c r="W385" s="44">
        <f t="shared" si="223"/>
        <v>217.03</v>
      </c>
      <c r="X385" s="44">
        <f t="shared" si="223"/>
        <v>217.03</v>
      </c>
      <c r="Y385" s="44">
        <f t="shared" si="223"/>
        <v>217.03</v>
      </c>
      <c r="Z385" s="44">
        <f t="shared" si="223"/>
        <v>217.03</v>
      </c>
      <c r="AA385" s="44">
        <f t="shared" si="223"/>
        <v>217.03</v>
      </c>
    </row>
    <row r="386" spans="1:27" ht="12.75" customHeight="1" outlineLevel="1" x14ac:dyDescent="0.2">
      <c r="A386" s="91" t="s">
        <v>1220</v>
      </c>
      <c r="B386" s="63" t="s">
        <v>83</v>
      </c>
      <c r="C386" s="43" t="s">
        <v>79</v>
      </c>
      <c r="D386" s="44">
        <v>6.14</v>
      </c>
      <c r="E386" s="44">
        <v>6.14</v>
      </c>
      <c r="F386" s="44">
        <v>6.14</v>
      </c>
      <c r="G386" s="44">
        <v>6.14</v>
      </c>
      <c r="H386" s="44">
        <v>6.14</v>
      </c>
      <c r="I386" s="44">
        <v>6.14</v>
      </c>
      <c r="J386" s="44">
        <v>6.14</v>
      </c>
      <c r="K386" s="44">
        <v>6.14</v>
      </c>
      <c r="L386" s="44">
        <v>6.14</v>
      </c>
      <c r="M386" s="44">
        <v>6.14</v>
      </c>
      <c r="N386" s="44">
        <v>6.14</v>
      </c>
      <c r="O386" s="44">
        <v>6.14</v>
      </c>
      <c r="P386" s="44">
        <v>6.14</v>
      </c>
      <c r="Q386" s="44">
        <v>6.14</v>
      </c>
      <c r="R386" s="44">
        <v>6.14</v>
      </c>
      <c r="S386" s="44">
        <v>6.14</v>
      </c>
      <c r="T386" s="44">
        <v>6.14</v>
      </c>
      <c r="U386" s="44">
        <v>6.14</v>
      </c>
      <c r="V386" s="44">
        <v>6.14</v>
      </c>
      <c r="W386" s="44">
        <v>6.14</v>
      </c>
      <c r="X386" s="44">
        <v>6.14</v>
      </c>
      <c r="Y386" s="44">
        <v>6.14</v>
      </c>
      <c r="Z386" s="44">
        <v>6.14</v>
      </c>
      <c r="AA386" s="44">
        <v>6.14</v>
      </c>
    </row>
    <row r="387" spans="1:27" ht="12.75" customHeight="1" outlineLevel="1" x14ac:dyDescent="0.2">
      <c r="A387" s="91" t="s">
        <v>1221</v>
      </c>
      <c r="B387" s="63" t="s">
        <v>81</v>
      </c>
      <c r="C387" s="43" t="s">
        <v>79</v>
      </c>
      <c r="D387" s="44">
        <f>$D$11</f>
        <v>216.36</v>
      </c>
      <c r="E387" s="44">
        <f t="shared" ref="E387:AA387" si="224">$D$11</f>
        <v>216.36</v>
      </c>
      <c r="F387" s="44">
        <f t="shared" si="224"/>
        <v>216.36</v>
      </c>
      <c r="G387" s="44">
        <f t="shared" si="224"/>
        <v>216.36</v>
      </c>
      <c r="H387" s="44">
        <f t="shared" si="224"/>
        <v>216.36</v>
      </c>
      <c r="I387" s="44">
        <f t="shared" si="224"/>
        <v>216.36</v>
      </c>
      <c r="J387" s="44">
        <f t="shared" si="224"/>
        <v>216.36</v>
      </c>
      <c r="K387" s="44">
        <f t="shared" si="224"/>
        <v>216.36</v>
      </c>
      <c r="L387" s="44">
        <f t="shared" si="224"/>
        <v>216.36</v>
      </c>
      <c r="M387" s="44">
        <f t="shared" si="224"/>
        <v>216.36</v>
      </c>
      <c r="N387" s="44">
        <f t="shared" si="224"/>
        <v>216.36</v>
      </c>
      <c r="O387" s="44">
        <f t="shared" si="224"/>
        <v>216.36</v>
      </c>
      <c r="P387" s="44">
        <f t="shared" si="224"/>
        <v>216.36</v>
      </c>
      <c r="Q387" s="44">
        <f t="shared" si="224"/>
        <v>216.36</v>
      </c>
      <c r="R387" s="44">
        <f>$D$11</f>
        <v>216.36</v>
      </c>
      <c r="S387" s="44">
        <f t="shared" si="224"/>
        <v>216.36</v>
      </c>
      <c r="T387" s="44">
        <f t="shared" si="224"/>
        <v>216.36</v>
      </c>
      <c r="U387" s="44">
        <f t="shared" si="224"/>
        <v>216.36</v>
      </c>
      <c r="V387" s="44">
        <f t="shared" si="224"/>
        <v>216.36</v>
      </c>
      <c r="W387" s="44">
        <f t="shared" si="224"/>
        <v>216.36</v>
      </c>
      <c r="X387" s="44">
        <f t="shared" si="224"/>
        <v>216.36</v>
      </c>
      <c r="Y387" s="44">
        <f t="shared" si="224"/>
        <v>216.36</v>
      </c>
      <c r="Z387" s="44">
        <f t="shared" si="224"/>
        <v>216.36</v>
      </c>
      <c r="AA387" s="44">
        <f t="shared" si="224"/>
        <v>216.36</v>
      </c>
    </row>
    <row r="388" spans="1:27" ht="12.75" customHeight="1" x14ac:dyDescent="0.2">
      <c r="A388" s="90" t="s">
        <v>1222</v>
      </c>
      <c r="B388" s="28" t="str">
        <f>"16"&amp;"."&amp;$B$640&amp;"."&amp;$B$641</f>
        <v>16.04.2023</v>
      </c>
      <c r="C388" s="82" t="s">
        <v>76</v>
      </c>
      <c r="D388" s="83">
        <f>ROUND(((D389+D390+D392+D391)/1000),5)</f>
        <v>1.73159</v>
      </c>
      <c r="E388" s="83">
        <f>ROUND(((E389+E390+E392+E391)/1000),5)</f>
        <v>1.5554399999999999</v>
      </c>
      <c r="F388" s="83">
        <f>ROUND(((F389+F390+F392+F391)/1000),5)</f>
        <v>1.5164200000000001</v>
      </c>
      <c r="G388" s="83">
        <f t="shared" ref="G388:AA388" si="225">ROUND(((G389+G390+G392+G391)/1000),5)</f>
        <v>1.47617</v>
      </c>
      <c r="H388" s="83">
        <f t="shared" si="225"/>
        <v>1.4122300000000001</v>
      </c>
      <c r="I388" s="83">
        <f t="shared" si="225"/>
        <v>1.3940699999999999</v>
      </c>
      <c r="J388" s="83">
        <f t="shared" si="225"/>
        <v>1.36572</v>
      </c>
      <c r="K388" s="83">
        <f t="shared" si="225"/>
        <v>1.4122600000000001</v>
      </c>
      <c r="L388" s="83">
        <f t="shared" si="225"/>
        <v>1.70581</v>
      </c>
      <c r="M388" s="83">
        <f t="shared" si="225"/>
        <v>1.7991200000000001</v>
      </c>
      <c r="N388" s="83">
        <f t="shared" si="225"/>
        <v>1.8212999999999999</v>
      </c>
      <c r="O388" s="83">
        <f t="shared" si="225"/>
        <v>1.82186</v>
      </c>
      <c r="P388" s="83">
        <f t="shared" si="225"/>
        <v>1.82176</v>
      </c>
      <c r="Q388" s="83">
        <f t="shared" si="225"/>
        <v>1.8159099999999999</v>
      </c>
      <c r="R388" s="83">
        <f t="shared" si="225"/>
        <v>1.8127800000000001</v>
      </c>
      <c r="S388" s="83">
        <f t="shared" si="225"/>
        <v>1.79617</v>
      </c>
      <c r="T388" s="83">
        <f t="shared" si="225"/>
        <v>1.7936000000000001</v>
      </c>
      <c r="U388" s="83">
        <f t="shared" si="225"/>
        <v>1.81667</v>
      </c>
      <c r="V388" s="83">
        <f t="shared" si="225"/>
        <v>1.8530599999999999</v>
      </c>
      <c r="W388" s="83">
        <f t="shared" si="225"/>
        <v>2.0645099999999998</v>
      </c>
      <c r="X388" s="83">
        <f t="shared" si="225"/>
        <v>2.1067</v>
      </c>
      <c r="Y388" s="83">
        <f t="shared" si="225"/>
        <v>2.0857800000000002</v>
      </c>
      <c r="Z388" s="83">
        <f t="shared" si="225"/>
        <v>1.7847999999999999</v>
      </c>
      <c r="AA388" s="83">
        <f t="shared" si="225"/>
        <v>1.59579</v>
      </c>
    </row>
    <row r="389" spans="1:27" ht="12.75" customHeight="1" outlineLevel="1" x14ac:dyDescent="0.2">
      <c r="A389" s="91" t="s">
        <v>1223</v>
      </c>
      <c r="B389" s="63" t="s">
        <v>233</v>
      </c>
      <c r="C389" s="43" t="s">
        <v>79</v>
      </c>
      <c r="D389" s="44">
        <v>1292.06</v>
      </c>
      <c r="E389" s="44">
        <v>1115.9100000000001</v>
      </c>
      <c r="F389" s="44">
        <v>1076.8900000000001</v>
      </c>
      <c r="G389" s="44">
        <v>1036.6400000000001</v>
      </c>
      <c r="H389" s="44">
        <v>972.7</v>
      </c>
      <c r="I389" s="44">
        <v>954.54</v>
      </c>
      <c r="J389" s="44">
        <v>926.19</v>
      </c>
      <c r="K389" s="44">
        <v>972.73</v>
      </c>
      <c r="L389" s="44">
        <v>1266.28</v>
      </c>
      <c r="M389" s="44">
        <v>1359.59</v>
      </c>
      <c r="N389" s="44">
        <v>1381.77</v>
      </c>
      <c r="O389" s="44">
        <v>1382.33</v>
      </c>
      <c r="P389" s="44">
        <v>1382.23</v>
      </c>
      <c r="Q389" s="44">
        <v>1376.38</v>
      </c>
      <c r="R389" s="44">
        <v>1373.25</v>
      </c>
      <c r="S389" s="44">
        <v>1356.64</v>
      </c>
      <c r="T389" s="44">
        <v>1354.07</v>
      </c>
      <c r="U389" s="44">
        <v>1377.14</v>
      </c>
      <c r="V389" s="44">
        <v>1413.53</v>
      </c>
      <c r="W389" s="44">
        <v>1624.98</v>
      </c>
      <c r="X389" s="44">
        <v>1667.17</v>
      </c>
      <c r="Y389" s="44">
        <v>1646.25</v>
      </c>
      <c r="Z389" s="44">
        <v>1345.27</v>
      </c>
      <c r="AA389" s="44">
        <v>1156.26</v>
      </c>
    </row>
    <row r="390" spans="1:27" ht="12.75" customHeight="1" outlineLevel="1" x14ac:dyDescent="0.2">
      <c r="A390" s="91" t="s">
        <v>1224</v>
      </c>
      <c r="B390" s="63" t="s">
        <v>90</v>
      </c>
      <c r="C390" s="43" t="s">
        <v>79</v>
      </c>
      <c r="D390" s="44">
        <f>$D$315</f>
        <v>217.03</v>
      </c>
      <c r="E390" s="44">
        <f t="shared" ref="E390:AA390" si="226">$D$315</f>
        <v>217.03</v>
      </c>
      <c r="F390" s="44">
        <f t="shared" si="226"/>
        <v>217.03</v>
      </c>
      <c r="G390" s="44">
        <f t="shared" si="226"/>
        <v>217.03</v>
      </c>
      <c r="H390" s="44">
        <f t="shared" si="226"/>
        <v>217.03</v>
      </c>
      <c r="I390" s="44">
        <f t="shared" si="226"/>
        <v>217.03</v>
      </c>
      <c r="J390" s="44">
        <f t="shared" si="226"/>
        <v>217.03</v>
      </c>
      <c r="K390" s="44">
        <f t="shared" si="226"/>
        <v>217.03</v>
      </c>
      <c r="L390" s="44">
        <f t="shared" si="226"/>
        <v>217.03</v>
      </c>
      <c r="M390" s="44">
        <f t="shared" si="226"/>
        <v>217.03</v>
      </c>
      <c r="N390" s="44">
        <f t="shared" si="226"/>
        <v>217.03</v>
      </c>
      <c r="O390" s="44">
        <f t="shared" si="226"/>
        <v>217.03</v>
      </c>
      <c r="P390" s="44">
        <f t="shared" si="226"/>
        <v>217.03</v>
      </c>
      <c r="Q390" s="44">
        <f t="shared" si="226"/>
        <v>217.03</v>
      </c>
      <c r="R390" s="44">
        <f t="shared" si="226"/>
        <v>217.03</v>
      </c>
      <c r="S390" s="44">
        <f t="shared" si="226"/>
        <v>217.03</v>
      </c>
      <c r="T390" s="44">
        <f t="shared" si="226"/>
        <v>217.03</v>
      </c>
      <c r="U390" s="44">
        <f t="shared" si="226"/>
        <v>217.03</v>
      </c>
      <c r="V390" s="44">
        <f t="shared" si="226"/>
        <v>217.03</v>
      </c>
      <c r="W390" s="44">
        <f t="shared" si="226"/>
        <v>217.03</v>
      </c>
      <c r="X390" s="44">
        <f t="shared" si="226"/>
        <v>217.03</v>
      </c>
      <c r="Y390" s="44">
        <f t="shared" si="226"/>
        <v>217.03</v>
      </c>
      <c r="Z390" s="44">
        <f t="shared" si="226"/>
        <v>217.03</v>
      </c>
      <c r="AA390" s="44">
        <f t="shared" si="226"/>
        <v>217.03</v>
      </c>
    </row>
    <row r="391" spans="1:27" ht="12.75" customHeight="1" outlineLevel="1" x14ac:dyDescent="0.2">
      <c r="A391" s="91" t="s">
        <v>1225</v>
      </c>
      <c r="B391" s="63" t="s">
        <v>83</v>
      </c>
      <c r="C391" s="43" t="s">
        <v>79</v>
      </c>
      <c r="D391" s="44">
        <v>6.14</v>
      </c>
      <c r="E391" s="44">
        <v>6.14</v>
      </c>
      <c r="F391" s="44">
        <v>6.14</v>
      </c>
      <c r="G391" s="44">
        <v>6.14</v>
      </c>
      <c r="H391" s="44">
        <v>6.14</v>
      </c>
      <c r="I391" s="44">
        <v>6.14</v>
      </c>
      <c r="J391" s="44">
        <v>6.14</v>
      </c>
      <c r="K391" s="44">
        <v>6.14</v>
      </c>
      <c r="L391" s="44">
        <v>6.14</v>
      </c>
      <c r="M391" s="44">
        <v>6.14</v>
      </c>
      <c r="N391" s="44">
        <v>6.14</v>
      </c>
      <c r="O391" s="44">
        <v>6.14</v>
      </c>
      <c r="P391" s="44">
        <v>6.14</v>
      </c>
      <c r="Q391" s="44">
        <v>6.14</v>
      </c>
      <c r="R391" s="44">
        <v>6.14</v>
      </c>
      <c r="S391" s="44">
        <v>6.14</v>
      </c>
      <c r="T391" s="44">
        <v>6.14</v>
      </c>
      <c r="U391" s="44">
        <v>6.14</v>
      </c>
      <c r="V391" s="44">
        <v>6.14</v>
      </c>
      <c r="W391" s="44">
        <v>6.14</v>
      </c>
      <c r="X391" s="44">
        <v>6.14</v>
      </c>
      <c r="Y391" s="44">
        <v>6.14</v>
      </c>
      <c r="Z391" s="44">
        <v>6.14</v>
      </c>
      <c r="AA391" s="44">
        <v>6.14</v>
      </c>
    </row>
    <row r="392" spans="1:27" ht="12.75" customHeight="1" outlineLevel="1" x14ac:dyDescent="0.2">
      <c r="A392" s="91" t="s">
        <v>1226</v>
      </c>
      <c r="B392" s="63" t="s">
        <v>81</v>
      </c>
      <c r="C392" s="43" t="s">
        <v>79</v>
      </c>
      <c r="D392" s="44">
        <f>$D$11</f>
        <v>216.36</v>
      </c>
      <c r="E392" s="44">
        <f t="shared" ref="E392:AA392" si="227">$D$11</f>
        <v>216.36</v>
      </c>
      <c r="F392" s="44">
        <f t="shared" si="227"/>
        <v>216.36</v>
      </c>
      <c r="G392" s="44">
        <f t="shared" si="227"/>
        <v>216.36</v>
      </c>
      <c r="H392" s="44">
        <f t="shared" si="227"/>
        <v>216.36</v>
      </c>
      <c r="I392" s="44">
        <f t="shared" si="227"/>
        <v>216.36</v>
      </c>
      <c r="J392" s="44">
        <f t="shared" si="227"/>
        <v>216.36</v>
      </c>
      <c r="K392" s="44">
        <f t="shared" si="227"/>
        <v>216.36</v>
      </c>
      <c r="L392" s="44">
        <f t="shared" si="227"/>
        <v>216.36</v>
      </c>
      <c r="M392" s="44">
        <f t="shared" si="227"/>
        <v>216.36</v>
      </c>
      <c r="N392" s="44">
        <f t="shared" si="227"/>
        <v>216.36</v>
      </c>
      <c r="O392" s="44">
        <f t="shared" si="227"/>
        <v>216.36</v>
      </c>
      <c r="P392" s="44">
        <f t="shared" si="227"/>
        <v>216.36</v>
      </c>
      <c r="Q392" s="44">
        <f t="shared" si="227"/>
        <v>216.36</v>
      </c>
      <c r="R392" s="44">
        <f>$D$11</f>
        <v>216.36</v>
      </c>
      <c r="S392" s="44">
        <f t="shared" si="227"/>
        <v>216.36</v>
      </c>
      <c r="T392" s="44">
        <f t="shared" si="227"/>
        <v>216.36</v>
      </c>
      <c r="U392" s="44">
        <f t="shared" si="227"/>
        <v>216.36</v>
      </c>
      <c r="V392" s="44">
        <f t="shared" si="227"/>
        <v>216.36</v>
      </c>
      <c r="W392" s="44">
        <f t="shared" si="227"/>
        <v>216.36</v>
      </c>
      <c r="X392" s="44">
        <f t="shared" si="227"/>
        <v>216.36</v>
      </c>
      <c r="Y392" s="44">
        <f t="shared" si="227"/>
        <v>216.36</v>
      </c>
      <c r="Z392" s="44">
        <f t="shared" si="227"/>
        <v>216.36</v>
      </c>
      <c r="AA392" s="44">
        <f t="shared" si="227"/>
        <v>216.36</v>
      </c>
    </row>
    <row r="393" spans="1:27" ht="12.75" customHeight="1" x14ac:dyDescent="0.2">
      <c r="A393" s="90" t="s">
        <v>1227</v>
      </c>
      <c r="B393" s="28" t="str">
        <f>"17"&amp;"."&amp;$B$640&amp;"."&amp;$B$641</f>
        <v>17.04.2023</v>
      </c>
      <c r="C393" s="82" t="s">
        <v>76</v>
      </c>
      <c r="D393" s="83">
        <f>ROUND(((D394+D395+D397+D396)/1000),5)</f>
        <v>1.5490200000000001</v>
      </c>
      <c r="E393" s="83">
        <f>ROUND(((E394+E395+E397+E396)/1000),5)</f>
        <v>1.46482</v>
      </c>
      <c r="F393" s="83">
        <f>ROUND(((F394+F395+F397+F396)/1000),5)</f>
        <v>1.3675900000000001</v>
      </c>
      <c r="G393" s="83">
        <f t="shared" ref="G393:AA393" si="228">ROUND(((G394+G395+G397+G396)/1000),5)</f>
        <v>1.32474</v>
      </c>
      <c r="H393" s="83">
        <f t="shared" si="228"/>
        <v>1.3679399999999999</v>
      </c>
      <c r="I393" s="83">
        <f t="shared" si="228"/>
        <v>1.50685</v>
      </c>
      <c r="J393" s="83">
        <f t="shared" si="228"/>
        <v>1.58355</v>
      </c>
      <c r="K393" s="83">
        <f t="shared" si="228"/>
        <v>1.8668</v>
      </c>
      <c r="L393" s="83">
        <f t="shared" si="228"/>
        <v>2.1078999999999999</v>
      </c>
      <c r="M393" s="83">
        <f t="shared" si="228"/>
        <v>2.2027600000000001</v>
      </c>
      <c r="N393" s="83">
        <f t="shared" si="228"/>
        <v>2.2120799999999998</v>
      </c>
      <c r="O393" s="83">
        <f t="shared" si="228"/>
        <v>2.1999499999999999</v>
      </c>
      <c r="P393" s="83">
        <f t="shared" si="228"/>
        <v>2.1282899999999998</v>
      </c>
      <c r="Q393" s="83">
        <f t="shared" si="228"/>
        <v>2.2077</v>
      </c>
      <c r="R393" s="83">
        <f t="shared" si="228"/>
        <v>2.1951700000000001</v>
      </c>
      <c r="S393" s="83">
        <f t="shared" si="228"/>
        <v>2.1242100000000002</v>
      </c>
      <c r="T393" s="83">
        <f t="shared" si="228"/>
        <v>2.1306500000000002</v>
      </c>
      <c r="U393" s="83">
        <f t="shared" si="228"/>
        <v>2.1197599999999999</v>
      </c>
      <c r="V393" s="83">
        <f t="shared" si="228"/>
        <v>2.06413</v>
      </c>
      <c r="W393" s="83">
        <f t="shared" si="228"/>
        <v>2.1556799999999998</v>
      </c>
      <c r="X393" s="83">
        <f t="shared" si="228"/>
        <v>2.16275</v>
      </c>
      <c r="Y393" s="83">
        <f t="shared" si="228"/>
        <v>2.1257199999999998</v>
      </c>
      <c r="Z393" s="83">
        <f t="shared" si="228"/>
        <v>1.81918</v>
      </c>
      <c r="AA393" s="83">
        <f t="shared" si="228"/>
        <v>1.59134</v>
      </c>
    </row>
    <row r="394" spans="1:27" ht="12.75" customHeight="1" outlineLevel="1" x14ac:dyDescent="0.2">
      <c r="A394" s="91" t="s">
        <v>1228</v>
      </c>
      <c r="B394" s="63" t="s">
        <v>233</v>
      </c>
      <c r="C394" s="43" t="s">
        <v>79</v>
      </c>
      <c r="D394" s="44">
        <v>1109.49</v>
      </c>
      <c r="E394" s="44">
        <v>1025.29</v>
      </c>
      <c r="F394" s="44">
        <v>928.06</v>
      </c>
      <c r="G394" s="44">
        <v>885.21</v>
      </c>
      <c r="H394" s="44">
        <v>928.41</v>
      </c>
      <c r="I394" s="44">
        <v>1067.32</v>
      </c>
      <c r="J394" s="44">
        <v>1144.02</v>
      </c>
      <c r="K394" s="44">
        <v>1427.27</v>
      </c>
      <c r="L394" s="44">
        <v>1668.37</v>
      </c>
      <c r="M394" s="44">
        <v>1763.23</v>
      </c>
      <c r="N394" s="44">
        <v>1772.55</v>
      </c>
      <c r="O394" s="44">
        <v>1760.42</v>
      </c>
      <c r="P394" s="44">
        <v>1688.76</v>
      </c>
      <c r="Q394" s="44">
        <v>1768.17</v>
      </c>
      <c r="R394" s="44">
        <v>1755.64</v>
      </c>
      <c r="S394" s="44">
        <v>1684.68</v>
      </c>
      <c r="T394" s="44">
        <v>1691.12</v>
      </c>
      <c r="U394" s="44">
        <v>1680.23</v>
      </c>
      <c r="V394" s="44">
        <v>1624.6</v>
      </c>
      <c r="W394" s="44">
        <v>1716.15</v>
      </c>
      <c r="X394" s="44">
        <v>1723.22</v>
      </c>
      <c r="Y394" s="44">
        <v>1686.19</v>
      </c>
      <c r="Z394" s="44">
        <v>1379.65</v>
      </c>
      <c r="AA394" s="44">
        <v>1151.81</v>
      </c>
    </row>
    <row r="395" spans="1:27" ht="12.75" customHeight="1" outlineLevel="1" x14ac:dyDescent="0.2">
      <c r="A395" s="91" t="s">
        <v>1229</v>
      </c>
      <c r="B395" s="63" t="s">
        <v>90</v>
      </c>
      <c r="C395" s="43" t="s">
        <v>79</v>
      </c>
      <c r="D395" s="44">
        <f>$D$315</f>
        <v>217.03</v>
      </c>
      <c r="E395" s="44">
        <f t="shared" ref="E395:AA395" si="229">$D$315</f>
        <v>217.03</v>
      </c>
      <c r="F395" s="44">
        <f t="shared" si="229"/>
        <v>217.03</v>
      </c>
      <c r="G395" s="44">
        <f t="shared" si="229"/>
        <v>217.03</v>
      </c>
      <c r="H395" s="44">
        <f t="shared" si="229"/>
        <v>217.03</v>
      </c>
      <c r="I395" s="44">
        <f t="shared" si="229"/>
        <v>217.03</v>
      </c>
      <c r="J395" s="44">
        <f t="shared" si="229"/>
        <v>217.03</v>
      </c>
      <c r="K395" s="44">
        <f t="shared" si="229"/>
        <v>217.03</v>
      </c>
      <c r="L395" s="44">
        <f t="shared" si="229"/>
        <v>217.03</v>
      </c>
      <c r="M395" s="44">
        <f t="shared" si="229"/>
        <v>217.03</v>
      </c>
      <c r="N395" s="44">
        <f t="shared" si="229"/>
        <v>217.03</v>
      </c>
      <c r="O395" s="44">
        <f t="shared" si="229"/>
        <v>217.03</v>
      </c>
      <c r="P395" s="44">
        <f t="shared" si="229"/>
        <v>217.03</v>
      </c>
      <c r="Q395" s="44">
        <f t="shared" si="229"/>
        <v>217.03</v>
      </c>
      <c r="R395" s="44">
        <f t="shared" si="229"/>
        <v>217.03</v>
      </c>
      <c r="S395" s="44">
        <f t="shared" si="229"/>
        <v>217.03</v>
      </c>
      <c r="T395" s="44">
        <f t="shared" si="229"/>
        <v>217.03</v>
      </c>
      <c r="U395" s="44">
        <f t="shared" si="229"/>
        <v>217.03</v>
      </c>
      <c r="V395" s="44">
        <f t="shared" si="229"/>
        <v>217.03</v>
      </c>
      <c r="W395" s="44">
        <f t="shared" si="229"/>
        <v>217.03</v>
      </c>
      <c r="X395" s="44">
        <f t="shared" si="229"/>
        <v>217.03</v>
      </c>
      <c r="Y395" s="44">
        <f t="shared" si="229"/>
        <v>217.03</v>
      </c>
      <c r="Z395" s="44">
        <f t="shared" si="229"/>
        <v>217.03</v>
      </c>
      <c r="AA395" s="44">
        <f t="shared" si="229"/>
        <v>217.03</v>
      </c>
    </row>
    <row r="396" spans="1:27" ht="12.75" customHeight="1" outlineLevel="1" x14ac:dyDescent="0.2">
      <c r="A396" s="91" t="s">
        <v>1230</v>
      </c>
      <c r="B396" s="63" t="s">
        <v>83</v>
      </c>
      <c r="C396" s="43" t="s">
        <v>79</v>
      </c>
      <c r="D396" s="44">
        <v>6.14</v>
      </c>
      <c r="E396" s="44">
        <v>6.14</v>
      </c>
      <c r="F396" s="44">
        <v>6.14</v>
      </c>
      <c r="G396" s="44">
        <v>6.14</v>
      </c>
      <c r="H396" s="44">
        <v>6.14</v>
      </c>
      <c r="I396" s="44">
        <v>6.14</v>
      </c>
      <c r="J396" s="44">
        <v>6.14</v>
      </c>
      <c r="K396" s="44">
        <v>6.14</v>
      </c>
      <c r="L396" s="44">
        <v>6.14</v>
      </c>
      <c r="M396" s="44">
        <v>6.14</v>
      </c>
      <c r="N396" s="44">
        <v>6.14</v>
      </c>
      <c r="O396" s="44">
        <v>6.14</v>
      </c>
      <c r="P396" s="44">
        <v>6.14</v>
      </c>
      <c r="Q396" s="44">
        <v>6.14</v>
      </c>
      <c r="R396" s="44">
        <v>6.14</v>
      </c>
      <c r="S396" s="44">
        <v>6.14</v>
      </c>
      <c r="T396" s="44">
        <v>6.14</v>
      </c>
      <c r="U396" s="44">
        <v>6.14</v>
      </c>
      <c r="V396" s="44">
        <v>6.14</v>
      </c>
      <c r="W396" s="44">
        <v>6.14</v>
      </c>
      <c r="X396" s="44">
        <v>6.14</v>
      </c>
      <c r="Y396" s="44">
        <v>6.14</v>
      </c>
      <c r="Z396" s="44">
        <v>6.14</v>
      </c>
      <c r="AA396" s="44">
        <v>6.14</v>
      </c>
    </row>
    <row r="397" spans="1:27" ht="12.75" customHeight="1" outlineLevel="1" x14ac:dyDescent="0.2">
      <c r="A397" s="91" t="s">
        <v>1231</v>
      </c>
      <c r="B397" s="63" t="s">
        <v>81</v>
      </c>
      <c r="C397" s="43" t="s">
        <v>79</v>
      </c>
      <c r="D397" s="44">
        <f>$D$11</f>
        <v>216.36</v>
      </c>
      <c r="E397" s="44">
        <f t="shared" ref="E397:AA397" si="230">$D$11</f>
        <v>216.36</v>
      </c>
      <c r="F397" s="44">
        <f t="shared" si="230"/>
        <v>216.36</v>
      </c>
      <c r="G397" s="44">
        <f t="shared" si="230"/>
        <v>216.36</v>
      </c>
      <c r="H397" s="44">
        <f t="shared" si="230"/>
        <v>216.36</v>
      </c>
      <c r="I397" s="44">
        <f t="shared" si="230"/>
        <v>216.36</v>
      </c>
      <c r="J397" s="44">
        <f t="shared" si="230"/>
        <v>216.36</v>
      </c>
      <c r="K397" s="44">
        <f t="shared" si="230"/>
        <v>216.36</v>
      </c>
      <c r="L397" s="44">
        <f t="shared" si="230"/>
        <v>216.36</v>
      </c>
      <c r="M397" s="44">
        <f t="shared" si="230"/>
        <v>216.36</v>
      </c>
      <c r="N397" s="44">
        <f t="shared" si="230"/>
        <v>216.36</v>
      </c>
      <c r="O397" s="44">
        <f t="shared" si="230"/>
        <v>216.36</v>
      </c>
      <c r="P397" s="44">
        <f t="shared" si="230"/>
        <v>216.36</v>
      </c>
      <c r="Q397" s="44">
        <f t="shared" si="230"/>
        <v>216.36</v>
      </c>
      <c r="R397" s="44">
        <f>$D$11</f>
        <v>216.36</v>
      </c>
      <c r="S397" s="44">
        <f t="shared" si="230"/>
        <v>216.36</v>
      </c>
      <c r="T397" s="44">
        <f t="shared" si="230"/>
        <v>216.36</v>
      </c>
      <c r="U397" s="44">
        <f t="shared" si="230"/>
        <v>216.36</v>
      </c>
      <c r="V397" s="44">
        <f t="shared" si="230"/>
        <v>216.36</v>
      </c>
      <c r="W397" s="44">
        <f t="shared" si="230"/>
        <v>216.36</v>
      </c>
      <c r="X397" s="44">
        <f t="shared" si="230"/>
        <v>216.36</v>
      </c>
      <c r="Y397" s="44">
        <f t="shared" si="230"/>
        <v>216.36</v>
      </c>
      <c r="Z397" s="44">
        <f t="shared" si="230"/>
        <v>216.36</v>
      </c>
      <c r="AA397" s="44">
        <f t="shared" si="230"/>
        <v>216.36</v>
      </c>
    </row>
    <row r="398" spans="1:27" ht="12.75" customHeight="1" x14ac:dyDescent="0.2">
      <c r="A398" s="90" t="s">
        <v>1232</v>
      </c>
      <c r="B398" s="28" t="str">
        <f>"18"&amp;"."&amp;$B$640&amp;"."&amp;$B$641</f>
        <v>18.04.2023</v>
      </c>
      <c r="C398" s="82" t="s">
        <v>76</v>
      </c>
      <c r="D398" s="83">
        <f>ROUND(((D399+D400+D402+D401)/1000),5)</f>
        <v>1.5246500000000001</v>
      </c>
      <c r="E398" s="83">
        <f>ROUND(((E399+E400+E402+E401)/1000),5)</f>
        <v>1.3960600000000001</v>
      </c>
      <c r="F398" s="83">
        <f>ROUND(((F399+F400+F402+F401)/1000),5)</f>
        <v>1.3159099999999999</v>
      </c>
      <c r="G398" s="83">
        <f t="shared" ref="G398:AA398" si="231">ROUND(((G399+G400+G402+G401)/1000),5)</f>
        <v>1.1752800000000001</v>
      </c>
      <c r="H398" s="83">
        <f t="shared" si="231"/>
        <v>1.3945700000000001</v>
      </c>
      <c r="I398" s="83">
        <f t="shared" si="231"/>
        <v>1.49404</v>
      </c>
      <c r="J398" s="83">
        <f t="shared" si="231"/>
        <v>1.6481699999999999</v>
      </c>
      <c r="K398" s="83">
        <f t="shared" si="231"/>
        <v>1.86666</v>
      </c>
      <c r="L398" s="83">
        <f t="shared" si="231"/>
        <v>2.0996299999999999</v>
      </c>
      <c r="M398" s="83">
        <f t="shared" si="231"/>
        <v>2.1911200000000002</v>
      </c>
      <c r="N398" s="83">
        <f t="shared" si="231"/>
        <v>2.2317399999999998</v>
      </c>
      <c r="O398" s="83">
        <f t="shared" si="231"/>
        <v>2.2664900000000001</v>
      </c>
      <c r="P398" s="83">
        <f t="shared" si="231"/>
        <v>2.2042000000000002</v>
      </c>
      <c r="Q398" s="83">
        <f t="shared" si="231"/>
        <v>2.35873</v>
      </c>
      <c r="R398" s="83">
        <f t="shared" si="231"/>
        <v>2.3435199999999998</v>
      </c>
      <c r="S398" s="83">
        <f t="shared" si="231"/>
        <v>2.2234799999999999</v>
      </c>
      <c r="T398" s="83">
        <f t="shared" si="231"/>
        <v>2.2053099999999999</v>
      </c>
      <c r="U398" s="83">
        <f t="shared" si="231"/>
        <v>2.16337</v>
      </c>
      <c r="V398" s="83">
        <f t="shared" si="231"/>
        <v>2.0931899999999999</v>
      </c>
      <c r="W398" s="83">
        <f t="shared" si="231"/>
        <v>2.1490999999999998</v>
      </c>
      <c r="X398" s="83">
        <f t="shared" si="231"/>
        <v>2.20465</v>
      </c>
      <c r="Y398" s="83">
        <f t="shared" si="231"/>
        <v>2.17638</v>
      </c>
      <c r="Z398" s="83">
        <f t="shared" si="231"/>
        <v>1.8882099999999999</v>
      </c>
      <c r="AA398" s="83">
        <f t="shared" si="231"/>
        <v>1.6265700000000001</v>
      </c>
    </row>
    <row r="399" spans="1:27" ht="12.75" customHeight="1" outlineLevel="1" x14ac:dyDescent="0.2">
      <c r="A399" s="91" t="s">
        <v>1233</v>
      </c>
      <c r="B399" s="63" t="s">
        <v>233</v>
      </c>
      <c r="C399" s="43" t="s">
        <v>79</v>
      </c>
      <c r="D399" s="44">
        <v>1085.1199999999999</v>
      </c>
      <c r="E399" s="44">
        <v>956.53</v>
      </c>
      <c r="F399" s="44">
        <v>876.38</v>
      </c>
      <c r="G399" s="44">
        <v>735.75</v>
      </c>
      <c r="H399" s="44">
        <v>955.04</v>
      </c>
      <c r="I399" s="44">
        <v>1054.51</v>
      </c>
      <c r="J399" s="44">
        <v>1208.6400000000001</v>
      </c>
      <c r="K399" s="44">
        <v>1427.13</v>
      </c>
      <c r="L399" s="44">
        <v>1660.1</v>
      </c>
      <c r="M399" s="44">
        <v>1751.59</v>
      </c>
      <c r="N399" s="44">
        <v>1792.21</v>
      </c>
      <c r="O399" s="44">
        <v>1826.96</v>
      </c>
      <c r="P399" s="44">
        <v>1764.67</v>
      </c>
      <c r="Q399" s="44">
        <v>1919.2</v>
      </c>
      <c r="R399" s="44">
        <v>1903.99</v>
      </c>
      <c r="S399" s="44">
        <v>1783.95</v>
      </c>
      <c r="T399" s="44">
        <v>1765.78</v>
      </c>
      <c r="U399" s="44">
        <v>1723.84</v>
      </c>
      <c r="V399" s="44">
        <v>1653.66</v>
      </c>
      <c r="W399" s="44">
        <v>1709.57</v>
      </c>
      <c r="X399" s="44">
        <v>1765.12</v>
      </c>
      <c r="Y399" s="44">
        <v>1736.85</v>
      </c>
      <c r="Z399" s="44">
        <v>1448.68</v>
      </c>
      <c r="AA399" s="44">
        <v>1187.04</v>
      </c>
    </row>
    <row r="400" spans="1:27" ht="12.75" customHeight="1" outlineLevel="1" x14ac:dyDescent="0.2">
      <c r="A400" s="91" t="s">
        <v>1234</v>
      </c>
      <c r="B400" s="63" t="s">
        <v>90</v>
      </c>
      <c r="C400" s="43" t="s">
        <v>79</v>
      </c>
      <c r="D400" s="44">
        <f>$D$315</f>
        <v>217.03</v>
      </c>
      <c r="E400" s="44">
        <f t="shared" ref="E400:AA400" si="232">$D$315</f>
        <v>217.03</v>
      </c>
      <c r="F400" s="44">
        <f t="shared" si="232"/>
        <v>217.03</v>
      </c>
      <c r="G400" s="44">
        <f t="shared" si="232"/>
        <v>217.03</v>
      </c>
      <c r="H400" s="44">
        <f t="shared" si="232"/>
        <v>217.03</v>
      </c>
      <c r="I400" s="44">
        <f t="shared" si="232"/>
        <v>217.03</v>
      </c>
      <c r="J400" s="44">
        <f t="shared" si="232"/>
        <v>217.03</v>
      </c>
      <c r="K400" s="44">
        <f t="shared" si="232"/>
        <v>217.03</v>
      </c>
      <c r="L400" s="44">
        <f t="shared" si="232"/>
        <v>217.03</v>
      </c>
      <c r="M400" s="44">
        <f t="shared" si="232"/>
        <v>217.03</v>
      </c>
      <c r="N400" s="44">
        <f t="shared" si="232"/>
        <v>217.03</v>
      </c>
      <c r="O400" s="44">
        <f t="shared" si="232"/>
        <v>217.03</v>
      </c>
      <c r="P400" s="44">
        <f t="shared" si="232"/>
        <v>217.03</v>
      </c>
      <c r="Q400" s="44">
        <f t="shared" si="232"/>
        <v>217.03</v>
      </c>
      <c r="R400" s="44">
        <f t="shared" si="232"/>
        <v>217.03</v>
      </c>
      <c r="S400" s="44">
        <f t="shared" si="232"/>
        <v>217.03</v>
      </c>
      <c r="T400" s="44">
        <f t="shared" si="232"/>
        <v>217.03</v>
      </c>
      <c r="U400" s="44">
        <f t="shared" si="232"/>
        <v>217.03</v>
      </c>
      <c r="V400" s="44">
        <f t="shared" si="232"/>
        <v>217.03</v>
      </c>
      <c r="W400" s="44">
        <f t="shared" si="232"/>
        <v>217.03</v>
      </c>
      <c r="X400" s="44">
        <f t="shared" si="232"/>
        <v>217.03</v>
      </c>
      <c r="Y400" s="44">
        <f t="shared" si="232"/>
        <v>217.03</v>
      </c>
      <c r="Z400" s="44">
        <f t="shared" si="232"/>
        <v>217.03</v>
      </c>
      <c r="AA400" s="44">
        <f t="shared" si="232"/>
        <v>217.03</v>
      </c>
    </row>
    <row r="401" spans="1:27" ht="12.75" customHeight="1" outlineLevel="1" x14ac:dyDescent="0.2">
      <c r="A401" s="91" t="s">
        <v>1235</v>
      </c>
      <c r="B401" s="63" t="s">
        <v>83</v>
      </c>
      <c r="C401" s="43" t="s">
        <v>79</v>
      </c>
      <c r="D401" s="44">
        <v>6.14</v>
      </c>
      <c r="E401" s="44">
        <v>6.14</v>
      </c>
      <c r="F401" s="44">
        <v>6.14</v>
      </c>
      <c r="G401" s="44">
        <v>6.14</v>
      </c>
      <c r="H401" s="44">
        <v>6.14</v>
      </c>
      <c r="I401" s="44">
        <v>6.14</v>
      </c>
      <c r="J401" s="44">
        <v>6.14</v>
      </c>
      <c r="K401" s="44">
        <v>6.14</v>
      </c>
      <c r="L401" s="44">
        <v>6.14</v>
      </c>
      <c r="M401" s="44">
        <v>6.14</v>
      </c>
      <c r="N401" s="44">
        <v>6.14</v>
      </c>
      <c r="O401" s="44">
        <v>6.14</v>
      </c>
      <c r="P401" s="44">
        <v>6.14</v>
      </c>
      <c r="Q401" s="44">
        <v>6.14</v>
      </c>
      <c r="R401" s="44">
        <v>6.14</v>
      </c>
      <c r="S401" s="44">
        <v>6.14</v>
      </c>
      <c r="T401" s="44">
        <v>6.14</v>
      </c>
      <c r="U401" s="44">
        <v>6.14</v>
      </c>
      <c r="V401" s="44">
        <v>6.14</v>
      </c>
      <c r="W401" s="44">
        <v>6.14</v>
      </c>
      <c r="X401" s="44">
        <v>6.14</v>
      </c>
      <c r="Y401" s="44">
        <v>6.14</v>
      </c>
      <c r="Z401" s="44">
        <v>6.14</v>
      </c>
      <c r="AA401" s="44">
        <v>6.14</v>
      </c>
    </row>
    <row r="402" spans="1:27" ht="12.75" customHeight="1" outlineLevel="1" x14ac:dyDescent="0.2">
      <c r="A402" s="91" t="s">
        <v>1236</v>
      </c>
      <c r="B402" s="63" t="s">
        <v>81</v>
      </c>
      <c r="C402" s="43" t="s">
        <v>79</v>
      </c>
      <c r="D402" s="44">
        <f>$D$11</f>
        <v>216.36</v>
      </c>
      <c r="E402" s="44">
        <f t="shared" ref="E402:AA402" si="233">$D$11</f>
        <v>216.36</v>
      </c>
      <c r="F402" s="44">
        <f t="shared" si="233"/>
        <v>216.36</v>
      </c>
      <c r="G402" s="44">
        <f t="shared" si="233"/>
        <v>216.36</v>
      </c>
      <c r="H402" s="44">
        <f t="shared" si="233"/>
        <v>216.36</v>
      </c>
      <c r="I402" s="44">
        <f t="shared" si="233"/>
        <v>216.36</v>
      </c>
      <c r="J402" s="44">
        <f t="shared" si="233"/>
        <v>216.36</v>
      </c>
      <c r="K402" s="44">
        <f t="shared" si="233"/>
        <v>216.36</v>
      </c>
      <c r="L402" s="44">
        <f t="shared" si="233"/>
        <v>216.36</v>
      </c>
      <c r="M402" s="44">
        <f t="shared" si="233"/>
        <v>216.36</v>
      </c>
      <c r="N402" s="44">
        <f t="shared" si="233"/>
        <v>216.36</v>
      </c>
      <c r="O402" s="44">
        <f t="shared" si="233"/>
        <v>216.36</v>
      </c>
      <c r="P402" s="44">
        <f t="shared" si="233"/>
        <v>216.36</v>
      </c>
      <c r="Q402" s="44">
        <f t="shared" si="233"/>
        <v>216.36</v>
      </c>
      <c r="R402" s="44">
        <f>$D$11</f>
        <v>216.36</v>
      </c>
      <c r="S402" s="44">
        <f t="shared" si="233"/>
        <v>216.36</v>
      </c>
      <c r="T402" s="44">
        <f t="shared" si="233"/>
        <v>216.36</v>
      </c>
      <c r="U402" s="44">
        <f t="shared" si="233"/>
        <v>216.36</v>
      </c>
      <c r="V402" s="44">
        <f t="shared" si="233"/>
        <v>216.36</v>
      </c>
      <c r="W402" s="44">
        <f t="shared" si="233"/>
        <v>216.36</v>
      </c>
      <c r="X402" s="44">
        <f t="shared" si="233"/>
        <v>216.36</v>
      </c>
      <c r="Y402" s="44">
        <f t="shared" si="233"/>
        <v>216.36</v>
      </c>
      <c r="Z402" s="44">
        <f t="shared" si="233"/>
        <v>216.36</v>
      </c>
      <c r="AA402" s="44">
        <f t="shared" si="233"/>
        <v>216.36</v>
      </c>
    </row>
    <row r="403" spans="1:27" ht="12.75" customHeight="1" x14ac:dyDescent="0.2">
      <c r="A403" s="90" t="s">
        <v>1237</v>
      </c>
      <c r="B403" s="28" t="str">
        <f>"19"&amp;"."&amp;$B$640&amp;"."&amp;$B$641</f>
        <v>19.04.2023</v>
      </c>
      <c r="C403" s="82" t="s">
        <v>76</v>
      </c>
      <c r="D403" s="83">
        <f>ROUND(((D404+D405+D407+D406)/1000),5)</f>
        <v>1.52959</v>
      </c>
      <c r="E403" s="83">
        <f>ROUND(((E404+E405+E407+E406)/1000),5)</f>
        <v>1.4012199999999999</v>
      </c>
      <c r="F403" s="83">
        <f>ROUND(((F404+F405+F407+F406)/1000),5)</f>
        <v>1.31481</v>
      </c>
      <c r="G403" s="83">
        <f t="shared" ref="G403:AA403" si="234">ROUND(((G404+G405+G407+G406)/1000),5)</f>
        <v>1.2399</v>
      </c>
      <c r="H403" s="83">
        <f t="shared" si="234"/>
        <v>1.3993599999999999</v>
      </c>
      <c r="I403" s="83">
        <f t="shared" si="234"/>
        <v>1.5165299999999999</v>
      </c>
      <c r="J403" s="83">
        <f t="shared" si="234"/>
        <v>1.73404</v>
      </c>
      <c r="K403" s="83">
        <f t="shared" si="234"/>
        <v>1.92716</v>
      </c>
      <c r="L403" s="83">
        <f t="shared" si="234"/>
        <v>2.0988000000000002</v>
      </c>
      <c r="M403" s="83">
        <f t="shared" si="234"/>
        <v>2.13178</v>
      </c>
      <c r="N403" s="83">
        <f t="shared" si="234"/>
        <v>2.1283300000000001</v>
      </c>
      <c r="O403" s="83">
        <f t="shared" si="234"/>
        <v>2.12568</v>
      </c>
      <c r="P403" s="83">
        <f t="shared" si="234"/>
        <v>2.1204100000000001</v>
      </c>
      <c r="Q403" s="83">
        <f t="shared" si="234"/>
        <v>2.1213299999999999</v>
      </c>
      <c r="R403" s="83">
        <f t="shared" si="234"/>
        <v>2.11626</v>
      </c>
      <c r="S403" s="83">
        <f t="shared" si="234"/>
        <v>2.09883</v>
      </c>
      <c r="T403" s="83">
        <f t="shared" si="234"/>
        <v>2.1135700000000002</v>
      </c>
      <c r="U403" s="83">
        <f t="shared" si="234"/>
        <v>2.1040299999999998</v>
      </c>
      <c r="V403" s="83">
        <f t="shared" si="234"/>
        <v>2.0565199999999999</v>
      </c>
      <c r="W403" s="83">
        <f t="shared" si="234"/>
        <v>2.1290499999999999</v>
      </c>
      <c r="X403" s="83">
        <f t="shared" si="234"/>
        <v>2.1471</v>
      </c>
      <c r="Y403" s="83">
        <f t="shared" si="234"/>
        <v>2.1407799999999999</v>
      </c>
      <c r="Z403" s="83">
        <f t="shared" si="234"/>
        <v>1.8564700000000001</v>
      </c>
      <c r="AA403" s="83">
        <f t="shared" si="234"/>
        <v>1.59168</v>
      </c>
    </row>
    <row r="404" spans="1:27" ht="12.75" customHeight="1" outlineLevel="1" x14ac:dyDescent="0.2">
      <c r="A404" s="91" t="s">
        <v>1238</v>
      </c>
      <c r="B404" s="63" t="s">
        <v>233</v>
      </c>
      <c r="C404" s="43" t="s">
        <v>79</v>
      </c>
      <c r="D404" s="44">
        <v>1090.06</v>
      </c>
      <c r="E404" s="44">
        <v>961.69</v>
      </c>
      <c r="F404" s="44">
        <v>875.28</v>
      </c>
      <c r="G404" s="44">
        <v>800.37</v>
      </c>
      <c r="H404" s="44">
        <v>959.83</v>
      </c>
      <c r="I404" s="44">
        <v>1077</v>
      </c>
      <c r="J404" s="44">
        <v>1294.51</v>
      </c>
      <c r="K404" s="44">
        <v>1487.63</v>
      </c>
      <c r="L404" s="44">
        <v>1659.27</v>
      </c>
      <c r="M404" s="44">
        <v>1692.25</v>
      </c>
      <c r="N404" s="44">
        <v>1688.8</v>
      </c>
      <c r="O404" s="44">
        <v>1686.15</v>
      </c>
      <c r="P404" s="44">
        <v>1680.88</v>
      </c>
      <c r="Q404" s="44">
        <v>1681.8</v>
      </c>
      <c r="R404" s="44">
        <v>1676.73</v>
      </c>
      <c r="S404" s="44">
        <v>1659.3</v>
      </c>
      <c r="T404" s="44">
        <v>1674.04</v>
      </c>
      <c r="U404" s="44">
        <v>1664.5</v>
      </c>
      <c r="V404" s="44">
        <v>1616.99</v>
      </c>
      <c r="W404" s="44">
        <v>1689.52</v>
      </c>
      <c r="X404" s="44">
        <v>1707.57</v>
      </c>
      <c r="Y404" s="44">
        <v>1701.25</v>
      </c>
      <c r="Z404" s="44">
        <v>1416.94</v>
      </c>
      <c r="AA404" s="44">
        <v>1152.1500000000001</v>
      </c>
    </row>
    <row r="405" spans="1:27" ht="12.75" customHeight="1" outlineLevel="1" x14ac:dyDescent="0.2">
      <c r="A405" s="91" t="s">
        <v>1239</v>
      </c>
      <c r="B405" s="63" t="s">
        <v>90</v>
      </c>
      <c r="C405" s="43" t="s">
        <v>79</v>
      </c>
      <c r="D405" s="44">
        <f>$D$315</f>
        <v>217.03</v>
      </c>
      <c r="E405" s="44">
        <f t="shared" ref="E405:AA405" si="235">$D$315</f>
        <v>217.03</v>
      </c>
      <c r="F405" s="44">
        <f t="shared" si="235"/>
        <v>217.03</v>
      </c>
      <c r="G405" s="44">
        <f t="shared" si="235"/>
        <v>217.03</v>
      </c>
      <c r="H405" s="44">
        <f t="shared" si="235"/>
        <v>217.03</v>
      </c>
      <c r="I405" s="44">
        <f t="shared" si="235"/>
        <v>217.03</v>
      </c>
      <c r="J405" s="44">
        <f t="shared" si="235"/>
        <v>217.03</v>
      </c>
      <c r="K405" s="44">
        <f t="shared" si="235"/>
        <v>217.03</v>
      </c>
      <c r="L405" s="44">
        <f t="shared" si="235"/>
        <v>217.03</v>
      </c>
      <c r="M405" s="44">
        <f t="shared" si="235"/>
        <v>217.03</v>
      </c>
      <c r="N405" s="44">
        <f t="shared" si="235"/>
        <v>217.03</v>
      </c>
      <c r="O405" s="44">
        <f t="shared" si="235"/>
        <v>217.03</v>
      </c>
      <c r="P405" s="44">
        <f t="shared" si="235"/>
        <v>217.03</v>
      </c>
      <c r="Q405" s="44">
        <f t="shared" si="235"/>
        <v>217.03</v>
      </c>
      <c r="R405" s="44">
        <f t="shared" si="235"/>
        <v>217.03</v>
      </c>
      <c r="S405" s="44">
        <f t="shared" si="235"/>
        <v>217.03</v>
      </c>
      <c r="T405" s="44">
        <f t="shared" si="235"/>
        <v>217.03</v>
      </c>
      <c r="U405" s="44">
        <f t="shared" si="235"/>
        <v>217.03</v>
      </c>
      <c r="V405" s="44">
        <f t="shared" si="235"/>
        <v>217.03</v>
      </c>
      <c r="W405" s="44">
        <f t="shared" si="235"/>
        <v>217.03</v>
      </c>
      <c r="X405" s="44">
        <f t="shared" si="235"/>
        <v>217.03</v>
      </c>
      <c r="Y405" s="44">
        <f t="shared" si="235"/>
        <v>217.03</v>
      </c>
      <c r="Z405" s="44">
        <f t="shared" si="235"/>
        <v>217.03</v>
      </c>
      <c r="AA405" s="44">
        <f t="shared" si="235"/>
        <v>217.03</v>
      </c>
    </row>
    <row r="406" spans="1:27" ht="12.75" customHeight="1" outlineLevel="1" x14ac:dyDescent="0.2">
      <c r="A406" s="91" t="s">
        <v>1240</v>
      </c>
      <c r="B406" s="63" t="s">
        <v>83</v>
      </c>
      <c r="C406" s="43" t="s">
        <v>79</v>
      </c>
      <c r="D406" s="103">
        <v>6.14</v>
      </c>
      <c r="E406" s="103">
        <v>6.14</v>
      </c>
      <c r="F406" s="103">
        <v>6.14</v>
      </c>
      <c r="G406" s="103">
        <v>6.14</v>
      </c>
      <c r="H406" s="103">
        <v>6.14</v>
      </c>
      <c r="I406" s="103">
        <v>6.14</v>
      </c>
      <c r="J406" s="103">
        <v>6.14</v>
      </c>
      <c r="K406" s="103">
        <v>6.14</v>
      </c>
      <c r="L406" s="103">
        <v>6.14</v>
      </c>
      <c r="M406" s="103">
        <v>6.14</v>
      </c>
      <c r="N406" s="103">
        <v>6.14</v>
      </c>
      <c r="O406" s="103">
        <v>6.14</v>
      </c>
      <c r="P406" s="103">
        <v>6.14</v>
      </c>
      <c r="Q406" s="103">
        <v>6.14</v>
      </c>
      <c r="R406" s="103">
        <v>6.14</v>
      </c>
      <c r="S406" s="103">
        <v>6.14</v>
      </c>
      <c r="T406" s="103">
        <v>6.14</v>
      </c>
      <c r="U406" s="103">
        <v>6.14</v>
      </c>
      <c r="V406" s="103">
        <v>6.14</v>
      </c>
      <c r="W406" s="103">
        <v>6.14</v>
      </c>
      <c r="X406" s="103">
        <v>6.14</v>
      </c>
      <c r="Y406" s="103">
        <v>6.14</v>
      </c>
      <c r="Z406" s="103">
        <v>6.14</v>
      </c>
      <c r="AA406" s="103">
        <v>6.14</v>
      </c>
    </row>
    <row r="407" spans="1:27" ht="12.75" customHeight="1" outlineLevel="1" x14ac:dyDescent="0.2">
      <c r="A407" s="91" t="s">
        <v>1241</v>
      </c>
      <c r="B407" s="63" t="s">
        <v>81</v>
      </c>
      <c r="C407" s="43" t="s">
        <v>79</v>
      </c>
      <c r="D407" s="44">
        <f>$D$11</f>
        <v>216.36</v>
      </c>
      <c r="E407" s="44">
        <f t="shared" ref="E407:AA407" si="236">$D$11</f>
        <v>216.36</v>
      </c>
      <c r="F407" s="44">
        <f t="shared" si="236"/>
        <v>216.36</v>
      </c>
      <c r="G407" s="44">
        <f t="shared" si="236"/>
        <v>216.36</v>
      </c>
      <c r="H407" s="44">
        <f t="shared" si="236"/>
        <v>216.36</v>
      </c>
      <c r="I407" s="44">
        <f t="shared" si="236"/>
        <v>216.36</v>
      </c>
      <c r="J407" s="44">
        <f t="shared" si="236"/>
        <v>216.36</v>
      </c>
      <c r="K407" s="44">
        <f t="shared" si="236"/>
        <v>216.36</v>
      </c>
      <c r="L407" s="44">
        <f t="shared" si="236"/>
        <v>216.36</v>
      </c>
      <c r="M407" s="44">
        <f t="shared" si="236"/>
        <v>216.36</v>
      </c>
      <c r="N407" s="44">
        <f t="shared" si="236"/>
        <v>216.36</v>
      </c>
      <c r="O407" s="44">
        <f t="shared" si="236"/>
        <v>216.36</v>
      </c>
      <c r="P407" s="44">
        <f t="shared" si="236"/>
        <v>216.36</v>
      </c>
      <c r="Q407" s="44">
        <f t="shared" si="236"/>
        <v>216.36</v>
      </c>
      <c r="R407" s="44">
        <f>$D$11</f>
        <v>216.36</v>
      </c>
      <c r="S407" s="44">
        <f t="shared" si="236"/>
        <v>216.36</v>
      </c>
      <c r="T407" s="44">
        <f t="shared" si="236"/>
        <v>216.36</v>
      </c>
      <c r="U407" s="44">
        <f t="shared" si="236"/>
        <v>216.36</v>
      </c>
      <c r="V407" s="44">
        <f t="shared" si="236"/>
        <v>216.36</v>
      </c>
      <c r="W407" s="44">
        <f t="shared" si="236"/>
        <v>216.36</v>
      </c>
      <c r="X407" s="44">
        <f t="shared" si="236"/>
        <v>216.36</v>
      </c>
      <c r="Y407" s="44">
        <f t="shared" si="236"/>
        <v>216.36</v>
      </c>
      <c r="Z407" s="44">
        <f t="shared" si="236"/>
        <v>216.36</v>
      </c>
      <c r="AA407" s="44">
        <f t="shared" si="236"/>
        <v>216.36</v>
      </c>
    </row>
    <row r="408" spans="1:27" ht="12.75" customHeight="1" x14ac:dyDescent="0.2">
      <c r="A408" s="90" t="s">
        <v>1242</v>
      </c>
      <c r="B408" s="28" t="str">
        <f>"20"&amp;"."&amp;$B$640&amp;"."&amp;$B$641</f>
        <v>20.04.2023</v>
      </c>
      <c r="C408" s="82" t="s">
        <v>76</v>
      </c>
      <c r="D408" s="83">
        <f>ROUND(((D409+D410+D412+D411)/1000),5)</f>
        <v>1.54671</v>
      </c>
      <c r="E408" s="83">
        <f>ROUND(((E409+E410+E412+E411)/1000),5)</f>
        <v>1.44855</v>
      </c>
      <c r="F408" s="83">
        <f>ROUND(((F409+F410+F412+F411)/1000),5)</f>
        <v>1.3940699999999999</v>
      </c>
      <c r="G408" s="83">
        <f t="shared" ref="G408:AA408" si="237">ROUND(((G409+G410+G412+G411)/1000),5)</f>
        <v>1.3452500000000001</v>
      </c>
      <c r="H408" s="83">
        <f t="shared" si="237"/>
        <v>1.4231100000000001</v>
      </c>
      <c r="I408" s="83">
        <f t="shared" si="237"/>
        <v>1.5432300000000001</v>
      </c>
      <c r="J408" s="83">
        <f t="shared" si="237"/>
        <v>1.7411000000000001</v>
      </c>
      <c r="K408" s="83">
        <f t="shared" si="237"/>
        <v>1.9717100000000001</v>
      </c>
      <c r="L408" s="83">
        <f t="shared" si="237"/>
        <v>2.2119200000000001</v>
      </c>
      <c r="M408" s="83">
        <f t="shared" si="237"/>
        <v>2.3566600000000002</v>
      </c>
      <c r="N408" s="83">
        <f t="shared" si="237"/>
        <v>2.3140299999999998</v>
      </c>
      <c r="O408" s="83">
        <f t="shared" si="237"/>
        <v>2.3093400000000002</v>
      </c>
      <c r="P408" s="83">
        <f t="shared" si="237"/>
        <v>2.2919399999999999</v>
      </c>
      <c r="Q408" s="83">
        <f t="shared" si="237"/>
        <v>2.3110900000000001</v>
      </c>
      <c r="R408" s="83">
        <f t="shared" si="237"/>
        <v>2.2929300000000001</v>
      </c>
      <c r="S408" s="83">
        <f t="shared" si="237"/>
        <v>2.2870900000000001</v>
      </c>
      <c r="T408" s="83">
        <f t="shared" si="237"/>
        <v>2.2776200000000002</v>
      </c>
      <c r="U408" s="83">
        <f t="shared" si="237"/>
        <v>2.2753399999999999</v>
      </c>
      <c r="V408" s="83">
        <f t="shared" si="237"/>
        <v>2.2182200000000001</v>
      </c>
      <c r="W408" s="83">
        <f t="shared" si="237"/>
        <v>2.3469199999999999</v>
      </c>
      <c r="X408" s="83">
        <f t="shared" si="237"/>
        <v>2.3651900000000001</v>
      </c>
      <c r="Y408" s="83">
        <f t="shared" si="237"/>
        <v>2.3288600000000002</v>
      </c>
      <c r="Z408" s="83">
        <f t="shared" si="237"/>
        <v>1.9930000000000001</v>
      </c>
      <c r="AA408" s="83">
        <f t="shared" si="237"/>
        <v>1.6758299999999999</v>
      </c>
    </row>
    <row r="409" spans="1:27" ht="12.75" customHeight="1" outlineLevel="1" x14ac:dyDescent="0.2">
      <c r="A409" s="91" t="s">
        <v>1243</v>
      </c>
      <c r="B409" s="63" t="s">
        <v>233</v>
      </c>
      <c r="C409" s="43" t="s">
        <v>79</v>
      </c>
      <c r="D409" s="44">
        <v>1107.18</v>
      </c>
      <c r="E409" s="44">
        <v>1009.02</v>
      </c>
      <c r="F409" s="44">
        <v>954.54</v>
      </c>
      <c r="G409" s="44">
        <v>905.72</v>
      </c>
      <c r="H409" s="44">
        <v>983.58</v>
      </c>
      <c r="I409" s="44">
        <v>1103.7</v>
      </c>
      <c r="J409" s="44">
        <v>1301.57</v>
      </c>
      <c r="K409" s="44">
        <v>1532.18</v>
      </c>
      <c r="L409" s="44">
        <v>1772.39</v>
      </c>
      <c r="M409" s="44">
        <v>1917.13</v>
      </c>
      <c r="N409" s="44">
        <v>1874.5</v>
      </c>
      <c r="O409" s="44">
        <v>1869.81</v>
      </c>
      <c r="P409" s="44">
        <v>1852.41</v>
      </c>
      <c r="Q409" s="44">
        <v>1871.56</v>
      </c>
      <c r="R409" s="44">
        <v>1853.4</v>
      </c>
      <c r="S409" s="44">
        <v>1847.56</v>
      </c>
      <c r="T409" s="44">
        <v>1838.09</v>
      </c>
      <c r="U409" s="44">
        <v>1835.81</v>
      </c>
      <c r="V409" s="44">
        <v>1778.69</v>
      </c>
      <c r="W409" s="44">
        <v>1907.39</v>
      </c>
      <c r="X409" s="44">
        <v>1925.66</v>
      </c>
      <c r="Y409" s="44">
        <v>1889.33</v>
      </c>
      <c r="Z409" s="44">
        <v>1553.47</v>
      </c>
      <c r="AA409" s="44">
        <v>1236.3</v>
      </c>
    </row>
    <row r="410" spans="1:27" ht="12.75" customHeight="1" outlineLevel="1" x14ac:dyDescent="0.2">
      <c r="A410" s="91" t="s">
        <v>1244</v>
      </c>
      <c r="B410" s="63" t="s">
        <v>90</v>
      </c>
      <c r="C410" s="43" t="s">
        <v>79</v>
      </c>
      <c r="D410" s="44">
        <f>$D$315</f>
        <v>217.03</v>
      </c>
      <c r="E410" s="44">
        <f t="shared" ref="E410:AA410" si="238">$D$315</f>
        <v>217.03</v>
      </c>
      <c r="F410" s="44">
        <f t="shared" si="238"/>
        <v>217.03</v>
      </c>
      <c r="G410" s="44">
        <f t="shared" si="238"/>
        <v>217.03</v>
      </c>
      <c r="H410" s="44">
        <f t="shared" si="238"/>
        <v>217.03</v>
      </c>
      <c r="I410" s="44">
        <f t="shared" si="238"/>
        <v>217.03</v>
      </c>
      <c r="J410" s="44">
        <f t="shared" si="238"/>
        <v>217.03</v>
      </c>
      <c r="K410" s="44">
        <f t="shared" si="238"/>
        <v>217.03</v>
      </c>
      <c r="L410" s="44">
        <f t="shared" si="238"/>
        <v>217.03</v>
      </c>
      <c r="M410" s="44">
        <f t="shared" si="238"/>
        <v>217.03</v>
      </c>
      <c r="N410" s="44">
        <f t="shared" si="238"/>
        <v>217.03</v>
      </c>
      <c r="O410" s="44">
        <f t="shared" si="238"/>
        <v>217.03</v>
      </c>
      <c r="P410" s="44">
        <f t="shared" si="238"/>
        <v>217.03</v>
      </c>
      <c r="Q410" s="44">
        <f t="shared" si="238"/>
        <v>217.03</v>
      </c>
      <c r="R410" s="44">
        <f t="shared" si="238"/>
        <v>217.03</v>
      </c>
      <c r="S410" s="44">
        <f t="shared" si="238"/>
        <v>217.03</v>
      </c>
      <c r="T410" s="44">
        <f t="shared" si="238"/>
        <v>217.03</v>
      </c>
      <c r="U410" s="44">
        <f t="shared" si="238"/>
        <v>217.03</v>
      </c>
      <c r="V410" s="44">
        <f t="shared" si="238"/>
        <v>217.03</v>
      </c>
      <c r="W410" s="44">
        <f t="shared" si="238"/>
        <v>217.03</v>
      </c>
      <c r="X410" s="44">
        <f t="shared" si="238"/>
        <v>217.03</v>
      </c>
      <c r="Y410" s="44">
        <f t="shared" si="238"/>
        <v>217.03</v>
      </c>
      <c r="Z410" s="44">
        <f t="shared" si="238"/>
        <v>217.03</v>
      </c>
      <c r="AA410" s="44">
        <f t="shared" si="238"/>
        <v>217.03</v>
      </c>
    </row>
    <row r="411" spans="1:27" ht="12.75" customHeight="1" outlineLevel="1" x14ac:dyDescent="0.2">
      <c r="A411" s="91" t="s">
        <v>1245</v>
      </c>
      <c r="B411" s="63" t="s">
        <v>83</v>
      </c>
      <c r="C411" s="43" t="s">
        <v>79</v>
      </c>
      <c r="D411" s="44">
        <v>6.14</v>
      </c>
      <c r="E411" s="44">
        <v>6.14</v>
      </c>
      <c r="F411" s="44">
        <v>6.14</v>
      </c>
      <c r="G411" s="44">
        <v>6.14</v>
      </c>
      <c r="H411" s="44">
        <v>6.14</v>
      </c>
      <c r="I411" s="44">
        <v>6.14</v>
      </c>
      <c r="J411" s="44">
        <v>6.14</v>
      </c>
      <c r="K411" s="44">
        <v>6.14</v>
      </c>
      <c r="L411" s="44">
        <v>6.14</v>
      </c>
      <c r="M411" s="44">
        <v>6.14</v>
      </c>
      <c r="N411" s="44">
        <v>6.14</v>
      </c>
      <c r="O411" s="44">
        <v>6.14</v>
      </c>
      <c r="P411" s="44">
        <v>6.14</v>
      </c>
      <c r="Q411" s="44">
        <v>6.14</v>
      </c>
      <c r="R411" s="44">
        <v>6.14</v>
      </c>
      <c r="S411" s="44">
        <v>6.14</v>
      </c>
      <c r="T411" s="44">
        <v>6.14</v>
      </c>
      <c r="U411" s="44">
        <v>6.14</v>
      </c>
      <c r="V411" s="44">
        <v>6.14</v>
      </c>
      <c r="W411" s="44">
        <v>6.14</v>
      </c>
      <c r="X411" s="44">
        <v>6.14</v>
      </c>
      <c r="Y411" s="44">
        <v>6.14</v>
      </c>
      <c r="Z411" s="44">
        <v>6.14</v>
      </c>
      <c r="AA411" s="44">
        <v>6.14</v>
      </c>
    </row>
    <row r="412" spans="1:27" ht="12.75" customHeight="1" outlineLevel="1" x14ac:dyDescent="0.2">
      <c r="A412" s="91" t="s">
        <v>1246</v>
      </c>
      <c r="B412" s="63" t="s">
        <v>81</v>
      </c>
      <c r="C412" s="43" t="s">
        <v>79</v>
      </c>
      <c r="D412" s="44">
        <f>$D$11</f>
        <v>216.36</v>
      </c>
      <c r="E412" s="44">
        <f t="shared" ref="E412:AA412" si="239">$D$11</f>
        <v>216.36</v>
      </c>
      <c r="F412" s="44">
        <f t="shared" si="239"/>
        <v>216.36</v>
      </c>
      <c r="G412" s="44">
        <f t="shared" si="239"/>
        <v>216.36</v>
      </c>
      <c r="H412" s="44">
        <f t="shared" si="239"/>
        <v>216.36</v>
      </c>
      <c r="I412" s="44">
        <f t="shared" si="239"/>
        <v>216.36</v>
      </c>
      <c r="J412" s="44">
        <f t="shared" si="239"/>
        <v>216.36</v>
      </c>
      <c r="K412" s="44">
        <f t="shared" si="239"/>
        <v>216.36</v>
      </c>
      <c r="L412" s="44">
        <f t="shared" si="239"/>
        <v>216.36</v>
      </c>
      <c r="M412" s="44">
        <f t="shared" si="239"/>
        <v>216.36</v>
      </c>
      <c r="N412" s="44">
        <f t="shared" si="239"/>
        <v>216.36</v>
      </c>
      <c r="O412" s="44">
        <f t="shared" si="239"/>
        <v>216.36</v>
      </c>
      <c r="P412" s="44">
        <f t="shared" si="239"/>
        <v>216.36</v>
      </c>
      <c r="Q412" s="44">
        <f t="shared" si="239"/>
        <v>216.36</v>
      </c>
      <c r="R412" s="44">
        <f>$D$11</f>
        <v>216.36</v>
      </c>
      <c r="S412" s="44">
        <f t="shared" si="239"/>
        <v>216.36</v>
      </c>
      <c r="T412" s="44">
        <f t="shared" si="239"/>
        <v>216.36</v>
      </c>
      <c r="U412" s="44">
        <f t="shared" si="239"/>
        <v>216.36</v>
      </c>
      <c r="V412" s="44">
        <f t="shared" si="239"/>
        <v>216.36</v>
      </c>
      <c r="W412" s="44">
        <f t="shared" si="239"/>
        <v>216.36</v>
      </c>
      <c r="X412" s="44">
        <f t="shared" si="239"/>
        <v>216.36</v>
      </c>
      <c r="Y412" s="44">
        <f t="shared" si="239"/>
        <v>216.36</v>
      </c>
      <c r="Z412" s="44">
        <f t="shared" si="239"/>
        <v>216.36</v>
      </c>
      <c r="AA412" s="44">
        <f t="shared" si="239"/>
        <v>216.36</v>
      </c>
    </row>
    <row r="413" spans="1:27" ht="12.75" customHeight="1" x14ac:dyDescent="0.2">
      <c r="A413" s="90" t="s">
        <v>1247</v>
      </c>
      <c r="B413" s="28" t="str">
        <f>"21"&amp;"."&amp;$B$640&amp;"."&amp;$B$641</f>
        <v>21.04.2023</v>
      </c>
      <c r="C413" s="82" t="s">
        <v>76</v>
      </c>
      <c r="D413" s="83">
        <f>ROUND(((D414+D415+D417+D416)/1000),5)</f>
        <v>1.67137</v>
      </c>
      <c r="E413" s="83">
        <f>ROUND(((E414+E415+E417+E416)/1000),5)</f>
        <v>1.54586</v>
      </c>
      <c r="F413" s="83">
        <f>ROUND(((F414+F415+F417+F416)/1000),5)</f>
        <v>1.4862</v>
      </c>
      <c r="G413" s="83">
        <f t="shared" ref="G413:AA413" si="240">ROUND(((G414+G415+G417+G416)/1000),5)</f>
        <v>1.47542</v>
      </c>
      <c r="H413" s="83">
        <f t="shared" si="240"/>
        <v>1.54409</v>
      </c>
      <c r="I413" s="83">
        <f t="shared" si="240"/>
        <v>1.56097</v>
      </c>
      <c r="J413" s="83">
        <f t="shared" si="240"/>
        <v>1.81043</v>
      </c>
      <c r="K413" s="83">
        <f t="shared" si="240"/>
        <v>2.1563400000000001</v>
      </c>
      <c r="L413" s="83">
        <f t="shared" si="240"/>
        <v>2.3567399999999998</v>
      </c>
      <c r="M413" s="83">
        <f t="shared" si="240"/>
        <v>2.4502999999999999</v>
      </c>
      <c r="N413" s="83">
        <f t="shared" si="240"/>
        <v>2.4681500000000001</v>
      </c>
      <c r="O413" s="83">
        <f t="shared" si="240"/>
        <v>2.4756399999999998</v>
      </c>
      <c r="P413" s="83">
        <f t="shared" si="240"/>
        <v>2.4592800000000001</v>
      </c>
      <c r="Q413" s="83">
        <f t="shared" si="240"/>
        <v>2.4598100000000001</v>
      </c>
      <c r="R413" s="83">
        <f t="shared" si="240"/>
        <v>2.4305500000000002</v>
      </c>
      <c r="S413" s="83">
        <f t="shared" si="240"/>
        <v>2.4144899999999998</v>
      </c>
      <c r="T413" s="83">
        <f t="shared" si="240"/>
        <v>2.4137400000000002</v>
      </c>
      <c r="U413" s="83">
        <f t="shared" si="240"/>
        <v>2.3640599999999998</v>
      </c>
      <c r="V413" s="83">
        <f t="shared" si="240"/>
        <v>2.4222999999999999</v>
      </c>
      <c r="W413" s="83">
        <f t="shared" si="240"/>
        <v>2.3666200000000002</v>
      </c>
      <c r="X413" s="83">
        <f t="shared" si="240"/>
        <v>2.4200699999999999</v>
      </c>
      <c r="Y413" s="83">
        <f t="shared" si="240"/>
        <v>2.4010099999999999</v>
      </c>
      <c r="Z413" s="83">
        <f t="shared" si="240"/>
        <v>2.1282999999999999</v>
      </c>
      <c r="AA413" s="83">
        <f t="shared" si="240"/>
        <v>1.99526</v>
      </c>
    </row>
    <row r="414" spans="1:27" ht="12.75" customHeight="1" outlineLevel="1" x14ac:dyDescent="0.2">
      <c r="A414" s="91" t="s">
        <v>1248</v>
      </c>
      <c r="B414" s="63" t="s">
        <v>233</v>
      </c>
      <c r="C414" s="43" t="s">
        <v>79</v>
      </c>
      <c r="D414" s="44">
        <v>1231.8399999999999</v>
      </c>
      <c r="E414" s="44">
        <v>1106.33</v>
      </c>
      <c r="F414" s="44">
        <v>1046.67</v>
      </c>
      <c r="G414" s="44">
        <v>1035.8900000000001</v>
      </c>
      <c r="H414" s="44">
        <v>1104.56</v>
      </c>
      <c r="I414" s="44">
        <v>1121.44</v>
      </c>
      <c r="J414" s="44">
        <v>1370.9</v>
      </c>
      <c r="K414" s="44">
        <v>1716.81</v>
      </c>
      <c r="L414" s="44">
        <v>1917.21</v>
      </c>
      <c r="M414" s="44">
        <v>2010.77</v>
      </c>
      <c r="N414" s="44">
        <v>2028.62</v>
      </c>
      <c r="O414" s="44">
        <v>2036.11</v>
      </c>
      <c r="P414" s="44">
        <v>2019.75</v>
      </c>
      <c r="Q414" s="44">
        <v>2020.28</v>
      </c>
      <c r="R414" s="44">
        <v>1991.02</v>
      </c>
      <c r="S414" s="44">
        <v>1974.96</v>
      </c>
      <c r="T414" s="44">
        <v>1974.21</v>
      </c>
      <c r="U414" s="44">
        <v>1924.53</v>
      </c>
      <c r="V414" s="44">
        <v>1982.77</v>
      </c>
      <c r="W414" s="44">
        <v>1927.09</v>
      </c>
      <c r="X414" s="44">
        <v>1980.54</v>
      </c>
      <c r="Y414" s="44">
        <v>1961.48</v>
      </c>
      <c r="Z414" s="44">
        <v>1688.77</v>
      </c>
      <c r="AA414" s="44">
        <v>1555.73</v>
      </c>
    </row>
    <row r="415" spans="1:27" ht="12.75" customHeight="1" outlineLevel="1" x14ac:dyDescent="0.2">
      <c r="A415" s="91" t="s">
        <v>1249</v>
      </c>
      <c r="B415" s="63" t="s">
        <v>90</v>
      </c>
      <c r="C415" s="43" t="s">
        <v>79</v>
      </c>
      <c r="D415" s="44">
        <f>$D$315</f>
        <v>217.03</v>
      </c>
      <c r="E415" s="44">
        <f t="shared" ref="E415:AA415" si="241">$D$315</f>
        <v>217.03</v>
      </c>
      <c r="F415" s="44">
        <f t="shared" si="241"/>
        <v>217.03</v>
      </c>
      <c r="G415" s="44">
        <f t="shared" si="241"/>
        <v>217.03</v>
      </c>
      <c r="H415" s="44">
        <f t="shared" si="241"/>
        <v>217.03</v>
      </c>
      <c r="I415" s="44">
        <f t="shared" si="241"/>
        <v>217.03</v>
      </c>
      <c r="J415" s="44">
        <f t="shared" si="241"/>
        <v>217.03</v>
      </c>
      <c r="K415" s="44">
        <f t="shared" si="241"/>
        <v>217.03</v>
      </c>
      <c r="L415" s="44">
        <f t="shared" si="241"/>
        <v>217.03</v>
      </c>
      <c r="M415" s="44">
        <f t="shared" si="241"/>
        <v>217.03</v>
      </c>
      <c r="N415" s="44">
        <f t="shared" si="241"/>
        <v>217.03</v>
      </c>
      <c r="O415" s="44">
        <f t="shared" si="241"/>
        <v>217.03</v>
      </c>
      <c r="P415" s="44">
        <f t="shared" si="241"/>
        <v>217.03</v>
      </c>
      <c r="Q415" s="44">
        <f t="shared" si="241"/>
        <v>217.03</v>
      </c>
      <c r="R415" s="44">
        <f t="shared" si="241"/>
        <v>217.03</v>
      </c>
      <c r="S415" s="44">
        <f t="shared" si="241"/>
        <v>217.03</v>
      </c>
      <c r="T415" s="44">
        <f t="shared" si="241"/>
        <v>217.03</v>
      </c>
      <c r="U415" s="44">
        <f t="shared" si="241"/>
        <v>217.03</v>
      </c>
      <c r="V415" s="44">
        <f t="shared" si="241"/>
        <v>217.03</v>
      </c>
      <c r="W415" s="44">
        <f t="shared" si="241"/>
        <v>217.03</v>
      </c>
      <c r="X415" s="44">
        <f t="shared" si="241"/>
        <v>217.03</v>
      </c>
      <c r="Y415" s="44">
        <f t="shared" si="241"/>
        <v>217.03</v>
      </c>
      <c r="Z415" s="44">
        <f t="shared" si="241"/>
        <v>217.03</v>
      </c>
      <c r="AA415" s="44">
        <f t="shared" si="241"/>
        <v>217.03</v>
      </c>
    </row>
    <row r="416" spans="1:27" ht="12.75" customHeight="1" outlineLevel="1" x14ac:dyDescent="0.2">
      <c r="A416" s="91" t="s">
        <v>1250</v>
      </c>
      <c r="B416" s="63" t="s">
        <v>83</v>
      </c>
      <c r="C416" s="43" t="s">
        <v>79</v>
      </c>
      <c r="D416" s="44">
        <v>6.14</v>
      </c>
      <c r="E416" s="44">
        <v>6.14</v>
      </c>
      <c r="F416" s="44">
        <v>6.14</v>
      </c>
      <c r="G416" s="44">
        <v>6.14</v>
      </c>
      <c r="H416" s="44">
        <v>6.14</v>
      </c>
      <c r="I416" s="44">
        <v>6.14</v>
      </c>
      <c r="J416" s="44">
        <v>6.14</v>
      </c>
      <c r="K416" s="44">
        <v>6.14</v>
      </c>
      <c r="L416" s="44">
        <v>6.14</v>
      </c>
      <c r="M416" s="44">
        <v>6.14</v>
      </c>
      <c r="N416" s="44">
        <v>6.14</v>
      </c>
      <c r="O416" s="44">
        <v>6.14</v>
      </c>
      <c r="P416" s="44">
        <v>6.14</v>
      </c>
      <c r="Q416" s="44">
        <v>6.14</v>
      </c>
      <c r="R416" s="44">
        <v>6.14</v>
      </c>
      <c r="S416" s="44">
        <v>6.14</v>
      </c>
      <c r="T416" s="44">
        <v>6.14</v>
      </c>
      <c r="U416" s="44">
        <v>6.14</v>
      </c>
      <c r="V416" s="44">
        <v>6.14</v>
      </c>
      <c r="W416" s="44">
        <v>6.14</v>
      </c>
      <c r="X416" s="44">
        <v>6.14</v>
      </c>
      <c r="Y416" s="44">
        <v>6.14</v>
      </c>
      <c r="Z416" s="44">
        <v>6.14</v>
      </c>
      <c r="AA416" s="44">
        <v>6.14</v>
      </c>
    </row>
    <row r="417" spans="1:27" ht="12.75" customHeight="1" outlineLevel="1" x14ac:dyDescent="0.2">
      <c r="A417" s="91" t="s">
        <v>1251</v>
      </c>
      <c r="B417" s="63" t="s">
        <v>81</v>
      </c>
      <c r="C417" s="43" t="s">
        <v>79</v>
      </c>
      <c r="D417" s="44">
        <f>$D$11</f>
        <v>216.36</v>
      </c>
      <c r="E417" s="44">
        <f t="shared" ref="E417:AA417" si="242">$D$11</f>
        <v>216.36</v>
      </c>
      <c r="F417" s="44">
        <f t="shared" si="242"/>
        <v>216.36</v>
      </c>
      <c r="G417" s="44">
        <f t="shared" si="242"/>
        <v>216.36</v>
      </c>
      <c r="H417" s="44">
        <f t="shared" si="242"/>
        <v>216.36</v>
      </c>
      <c r="I417" s="44">
        <f t="shared" si="242"/>
        <v>216.36</v>
      </c>
      <c r="J417" s="44">
        <f t="shared" si="242"/>
        <v>216.36</v>
      </c>
      <c r="K417" s="44">
        <f t="shared" si="242"/>
        <v>216.36</v>
      </c>
      <c r="L417" s="44">
        <f t="shared" si="242"/>
        <v>216.36</v>
      </c>
      <c r="M417" s="44">
        <f t="shared" si="242"/>
        <v>216.36</v>
      </c>
      <c r="N417" s="44">
        <f t="shared" si="242"/>
        <v>216.36</v>
      </c>
      <c r="O417" s="44">
        <f t="shared" si="242"/>
        <v>216.36</v>
      </c>
      <c r="P417" s="44">
        <f t="shared" si="242"/>
        <v>216.36</v>
      </c>
      <c r="Q417" s="44">
        <f t="shared" si="242"/>
        <v>216.36</v>
      </c>
      <c r="R417" s="44">
        <f>$D$11</f>
        <v>216.36</v>
      </c>
      <c r="S417" s="44">
        <f t="shared" si="242"/>
        <v>216.36</v>
      </c>
      <c r="T417" s="44">
        <f t="shared" si="242"/>
        <v>216.36</v>
      </c>
      <c r="U417" s="44">
        <f t="shared" si="242"/>
        <v>216.36</v>
      </c>
      <c r="V417" s="44">
        <f t="shared" si="242"/>
        <v>216.36</v>
      </c>
      <c r="W417" s="44">
        <f t="shared" si="242"/>
        <v>216.36</v>
      </c>
      <c r="X417" s="44">
        <f t="shared" si="242"/>
        <v>216.36</v>
      </c>
      <c r="Y417" s="44">
        <f t="shared" si="242"/>
        <v>216.36</v>
      </c>
      <c r="Z417" s="44">
        <f t="shared" si="242"/>
        <v>216.36</v>
      </c>
      <c r="AA417" s="44">
        <f t="shared" si="242"/>
        <v>216.36</v>
      </c>
    </row>
    <row r="418" spans="1:27" ht="12.75" customHeight="1" x14ac:dyDescent="0.2">
      <c r="A418" s="90" t="s">
        <v>1252</v>
      </c>
      <c r="B418" s="28" t="str">
        <f>"22"&amp;"."&amp;$B$640&amp;"."&amp;$B$641</f>
        <v>22.04.2023</v>
      </c>
      <c r="C418" s="82" t="s">
        <v>76</v>
      </c>
      <c r="D418" s="83">
        <f>ROUND(((D419+D420+D422+D421)/1000),5)</f>
        <v>1.95631</v>
      </c>
      <c r="E418" s="83">
        <f>ROUND(((E419+E420+E422+E421)/1000),5)</f>
        <v>1.7521100000000001</v>
      </c>
      <c r="F418" s="83">
        <f>ROUND(((F419+F420+F422+F421)/1000),5)</f>
        <v>1.6166799999999999</v>
      </c>
      <c r="G418" s="83">
        <f t="shared" ref="G418:AA418" si="243">ROUND(((G419+G420+G422+G421)/1000),5)</f>
        <v>1.5806199999999999</v>
      </c>
      <c r="H418" s="83">
        <f t="shared" si="243"/>
        <v>1.5501100000000001</v>
      </c>
      <c r="I418" s="83">
        <f t="shared" si="243"/>
        <v>1.59301</v>
      </c>
      <c r="J418" s="83">
        <f t="shared" si="243"/>
        <v>1.7391300000000001</v>
      </c>
      <c r="K418" s="83">
        <f t="shared" si="243"/>
        <v>1.87551</v>
      </c>
      <c r="L418" s="83">
        <f t="shared" si="243"/>
        <v>2.2162199999999999</v>
      </c>
      <c r="M418" s="83">
        <f t="shared" si="243"/>
        <v>2.3726799999999999</v>
      </c>
      <c r="N418" s="83">
        <f t="shared" si="243"/>
        <v>2.3797100000000002</v>
      </c>
      <c r="O418" s="83">
        <f t="shared" si="243"/>
        <v>2.44719</v>
      </c>
      <c r="P418" s="83">
        <f t="shared" si="243"/>
        <v>2.4295900000000001</v>
      </c>
      <c r="Q418" s="83">
        <f t="shared" si="243"/>
        <v>2.4247399999999999</v>
      </c>
      <c r="R418" s="83">
        <f t="shared" si="243"/>
        <v>2.4184899999999998</v>
      </c>
      <c r="S418" s="83">
        <f t="shared" si="243"/>
        <v>2.4185599999999998</v>
      </c>
      <c r="T418" s="83">
        <f t="shared" si="243"/>
        <v>2.37906</v>
      </c>
      <c r="U418" s="83">
        <f t="shared" si="243"/>
        <v>2.37601</v>
      </c>
      <c r="V418" s="83">
        <f t="shared" si="243"/>
        <v>2.3784200000000002</v>
      </c>
      <c r="W418" s="83">
        <f t="shared" si="243"/>
        <v>2.4409299999999998</v>
      </c>
      <c r="X418" s="83">
        <f t="shared" si="243"/>
        <v>2.44651</v>
      </c>
      <c r="Y418" s="83">
        <f t="shared" si="243"/>
        <v>2.4225300000000001</v>
      </c>
      <c r="Z418" s="83">
        <f t="shared" si="243"/>
        <v>2.1373500000000001</v>
      </c>
      <c r="AA418" s="83">
        <f t="shared" si="243"/>
        <v>2.0155099999999999</v>
      </c>
    </row>
    <row r="419" spans="1:27" ht="12.75" customHeight="1" outlineLevel="1" x14ac:dyDescent="0.2">
      <c r="A419" s="91" t="s">
        <v>1253</v>
      </c>
      <c r="B419" s="63" t="s">
        <v>233</v>
      </c>
      <c r="C419" s="43" t="s">
        <v>79</v>
      </c>
      <c r="D419" s="44">
        <v>1516.78</v>
      </c>
      <c r="E419" s="44">
        <v>1312.58</v>
      </c>
      <c r="F419" s="44">
        <v>1177.1500000000001</v>
      </c>
      <c r="G419" s="44">
        <v>1141.0899999999999</v>
      </c>
      <c r="H419" s="44">
        <v>1110.58</v>
      </c>
      <c r="I419" s="44">
        <v>1153.48</v>
      </c>
      <c r="J419" s="44">
        <v>1299.5999999999999</v>
      </c>
      <c r="K419" s="44">
        <v>1435.98</v>
      </c>
      <c r="L419" s="44">
        <v>1776.69</v>
      </c>
      <c r="M419" s="44">
        <v>1933.15</v>
      </c>
      <c r="N419" s="44">
        <v>1940.18</v>
      </c>
      <c r="O419" s="44">
        <v>2007.66</v>
      </c>
      <c r="P419" s="44">
        <v>1990.06</v>
      </c>
      <c r="Q419" s="44">
        <v>1985.21</v>
      </c>
      <c r="R419" s="44">
        <v>1978.96</v>
      </c>
      <c r="S419" s="44">
        <v>1979.03</v>
      </c>
      <c r="T419" s="44">
        <v>1939.53</v>
      </c>
      <c r="U419" s="44">
        <v>1936.48</v>
      </c>
      <c r="V419" s="44">
        <v>1938.89</v>
      </c>
      <c r="W419" s="44">
        <v>2001.4</v>
      </c>
      <c r="X419" s="44">
        <v>2006.98</v>
      </c>
      <c r="Y419" s="44">
        <v>1983</v>
      </c>
      <c r="Z419" s="44">
        <v>1697.82</v>
      </c>
      <c r="AA419" s="44">
        <v>1575.98</v>
      </c>
    </row>
    <row r="420" spans="1:27" ht="12.75" customHeight="1" outlineLevel="1" x14ac:dyDescent="0.2">
      <c r="A420" s="91" t="s">
        <v>1254</v>
      </c>
      <c r="B420" s="63" t="s">
        <v>90</v>
      </c>
      <c r="C420" s="43" t="s">
        <v>79</v>
      </c>
      <c r="D420" s="44">
        <f>$D$315</f>
        <v>217.03</v>
      </c>
      <c r="E420" s="44">
        <f t="shared" ref="E420:AA420" si="244">$D$315</f>
        <v>217.03</v>
      </c>
      <c r="F420" s="44">
        <f t="shared" si="244"/>
        <v>217.03</v>
      </c>
      <c r="G420" s="44">
        <f t="shared" si="244"/>
        <v>217.03</v>
      </c>
      <c r="H420" s="44">
        <f t="shared" si="244"/>
        <v>217.03</v>
      </c>
      <c r="I420" s="44">
        <f t="shared" si="244"/>
        <v>217.03</v>
      </c>
      <c r="J420" s="44">
        <f t="shared" si="244"/>
        <v>217.03</v>
      </c>
      <c r="K420" s="44">
        <f t="shared" si="244"/>
        <v>217.03</v>
      </c>
      <c r="L420" s="44">
        <f t="shared" si="244"/>
        <v>217.03</v>
      </c>
      <c r="M420" s="44">
        <f t="shared" si="244"/>
        <v>217.03</v>
      </c>
      <c r="N420" s="44">
        <f t="shared" si="244"/>
        <v>217.03</v>
      </c>
      <c r="O420" s="44">
        <f t="shared" si="244"/>
        <v>217.03</v>
      </c>
      <c r="P420" s="44">
        <f t="shared" si="244"/>
        <v>217.03</v>
      </c>
      <c r="Q420" s="44">
        <f t="shared" si="244"/>
        <v>217.03</v>
      </c>
      <c r="R420" s="44">
        <f t="shared" si="244"/>
        <v>217.03</v>
      </c>
      <c r="S420" s="44">
        <f t="shared" si="244"/>
        <v>217.03</v>
      </c>
      <c r="T420" s="44">
        <f t="shared" si="244"/>
        <v>217.03</v>
      </c>
      <c r="U420" s="44">
        <f t="shared" si="244"/>
        <v>217.03</v>
      </c>
      <c r="V420" s="44">
        <f t="shared" si="244"/>
        <v>217.03</v>
      </c>
      <c r="W420" s="44">
        <f t="shared" si="244"/>
        <v>217.03</v>
      </c>
      <c r="X420" s="44">
        <f t="shared" si="244"/>
        <v>217.03</v>
      </c>
      <c r="Y420" s="44">
        <f t="shared" si="244"/>
        <v>217.03</v>
      </c>
      <c r="Z420" s="44">
        <f t="shared" si="244"/>
        <v>217.03</v>
      </c>
      <c r="AA420" s="44">
        <f t="shared" si="244"/>
        <v>217.03</v>
      </c>
    </row>
    <row r="421" spans="1:27" ht="12.75" customHeight="1" outlineLevel="1" x14ac:dyDescent="0.2">
      <c r="A421" s="91" t="s">
        <v>1255</v>
      </c>
      <c r="B421" s="63" t="s">
        <v>83</v>
      </c>
      <c r="C421" s="43" t="s">
        <v>79</v>
      </c>
      <c r="D421" s="44">
        <v>6.14</v>
      </c>
      <c r="E421" s="44">
        <v>6.14</v>
      </c>
      <c r="F421" s="44">
        <v>6.14</v>
      </c>
      <c r="G421" s="44">
        <v>6.14</v>
      </c>
      <c r="H421" s="44">
        <v>6.14</v>
      </c>
      <c r="I421" s="44">
        <v>6.14</v>
      </c>
      <c r="J421" s="44">
        <v>6.14</v>
      </c>
      <c r="K421" s="44">
        <v>6.14</v>
      </c>
      <c r="L421" s="44">
        <v>6.14</v>
      </c>
      <c r="M421" s="44">
        <v>6.14</v>
      </c>
      <c r="N421" s="44">
        <v>6.14</v>
      </c>
      <c r="O421" s="44">
        <v>6.14</v>
      </c>
      <c r="P421" s="44">
        <v>6.14</v>
      </c>
      <c r="Q421" s="44">
        <v>6.14</v>
      </c>
      <c r="R421" s="44">
        <v>6.14</v>
      </c>
      <c r="S421" s="44">
        <v>6.14</v>
      </c>
      <c r="T421" s="44">
        <v>6.14</v>
      </c>
      <c r="U421" s="44">
        <v>6.14</v>
      </c>
      <c r="V421" s="44">
        <v>6.14</v>
      </c>
      <c r="W421" s="44">
        <v>6.14</v>
      </c>
      <c r="X421" s="44">
        <v>6.14</v>
      </c>
      <c r="Y421" s="44">
        <v>6.14</v>
      </c>
      <c r="Z421" s="44">
        <v>6.14</v>
      </c>
      <c r="AA421" s="44">
        <v>6.14</v>
      </c>
    </row>
    <row r="422" spans="1:27" ht="12.75" customHeight="1" outlineLevel="1" x14ac:dyDescent="0.2">
      <c r="A422" s="91" t="s">
        <v>1256</v>
      </c>
      <c r="B422" s="63" t="s">
        <v>81</v>
      </c>
      <c r="C422" s="43" t="s">
        <v>79</v>
      </c>
      <c r="D422" s="44">
        <f>$D$11</f>
        <v>216.36</v>
      </c>
      <c r="E422" s="44">
        <f t="shared" ref="E422:AA422" si="245">$D$11</f>
        <v>216.36</v>
      </c>
      <c r="F422" s="44">
        <f t="shared" si="245"/>
        <v>216.36</v>
      </c>
      <c r="G422" s="44">
        <f t="shared" si="245"/>
        <v>216.36</v>
      </c>
      <c r="H422" s="44">
        <f t="shared" si="245"/>
        <v>216.36</v>
      </c>
      <c r="I422" s="44">
        <f t="shared" si="245"/>
        <v>216.36</v>
      </c>
      <c r="J422" s="44">
        <f t="shared" si="245"/>
        <v>216.36</v>
      </c>
      <c r="K422" s="44">
        <f t="shared" si="245"/>
        <v>216.36</v>
      </c>
      <c r="L422" s="44">
        <f t="shared" si="245"/>
        <v>216.36</v>
      </c>
      <c r="M422" s="44">
        <f t="shared" si="245"/>
        <v>216.36</v>
      </c>
      <c r="N422" s="44">
        <f t="shared" si="245"/>
        <v>216.36</v>
      </c>
      <c r="O422" s="44">
        <f t="shared" si="245"/>
        <v>216.36</v>
      </c>
      <c r="P422" s="44">
        <f t="shared" si="245"/>
        <v>216.36</v>
      </c>
      <c r="Q422" s="44">
        <f t="shared" si="245"/>
        <v>216.36</v>
      </c>
      <c r="R422" s="44">
        <f>$D$11</f>
        <v>216.36</v>
      </c>
      <c r="S422" s="44">
        <f t="shared" si="245"/>
        <v>216.36</v>
      </c>
      <c r="T422" s="44">
        <f t="shared" si="245"/>
        <v>216.36</v>
      </c>
      <c r="U422" s="44">
        <f t="shared" si="245"/>
        <v>216.36</v>
      </c>
      <c r="V422" s="44">
        <f t="shared" si="245"/>
        <v>216.36</v>
      </c>
      <c r="W422" s="44">
        <f t="shared" si="245"/>
        <v>216.36</v>
      </c>
      <c r="X422" s="44">
        <f t="shared" si="245"/>
        <v>216.36</v>
      </c>
      <c r="Y422" s="44">
        <f t="shared" si="245"/>
        <v>216.36</v>
      </c>
      <c r="Z422" s="44">
        <f t="shared" si="245"/>
        <v>216.36</v>
      </c>
      <c r="AA422" s="44">
        <f t="shared" si="245"/>
        <v>216.36</v>
      </c>
    </row>
    <row r="423" spans="1:27" ht="12.75" customHeight="1" x14ac:dyDescent="0.2">
      <c r="A423" s="90" t="s">
        <v>1257</v>
      </c>
      <c r="B423" s="28" t="str">
        <f>"23"&amp;"."&amp;$B$640&amp;"."&amp;$B$641</f>
        <v>23.04.2023</v>
      </c>
      <c r="C423" s="82" t="s">
        <v>76</v>
      </c>
      <c r="D423" s="83">
        <f>ROUND(((D424+D425+D427+D426)/1000),5)</f>
        <v>1.7452700000000001</v>
      </c>
      <c r="E423" s="83">
        <f>ROUND(((E424+E425+E427+E426)/1000),5)</f>
        <v>1.5861000000000001</v>
      </c>
      <c r="F423" s="83">
        <f>ROUND(((F424+F425+F427+F426)/1000),5)</f>
        <v>1.54749</v>
      </c>
      <c r="G423" s="83">
        <f t="shared" ref="G423:AA423" si="246">ROUND(((G424+G425+G427+G426)/1000),5)</f>
        <v>1.51057</v>
      </c>
      <c r="H423" s="83">
        <f t="shared" si="246"/>
        <v>1.50223</v>
      </c>
      <c r="I423" s="83">
        <f t="shared" si="246"/>
        <v>1.51393</v>
      </c>
      <c r="J423" s="83">
        <f t="shared" si="246"/>
        <v>1.52443</v>
      </c>
      <c r="K423" s="83">
        <f t="shared" si="246"/>
        <v>1.55057</v>
      </c>
      <c r="L423" s="83">
        <f t="shared" si="246"/>
        <v>1.8237099999999999</v>
      </c>
      <c r="M423" s="83">
        <f t="shared" si="246"/>
        <v>2.0120800000000001</v>
      </c>
      <c r="N423" s="83">
        <f t="shared" si="246"/>
        <v>2.0683199999999999</v>
      </c>
      <c r="O423" s="83">
        <f t="shared" si="246"/>
        <v>2.0644100000000001</v>
      </c>
      <c r="P423" s="83">
        <f t="shared" si="246"/>
        <v>1.9617899999999999</v>
      </c>
      <c r="Q423" s="83">
        <f t="shared" si="246"/>
        <v>1.91126</v>
      </c>
      <c r="R423" s="83">
        <f t="shared" si="246"/>
        <v>1.90571</v>
      </c>
      <c r="S423" s="83">
        <f t="shared" si="246"/>
        <v>1.88043</v>
      </c>
      <c r="T423" s="83">
        <f t="shared" si="246"/>
        <v>1.8576600000000001</v>
      </c>
      <c r="U423" s="83">
        <f t="shared" si="246"/>
        <v>1.90571</v>
      </c>
      <c r="V423" s="83">
        <f t="shared" si="246"/>
        <v>2.04664</v>
      </c>
      <c r="W423" s="83">
        <f t="shared" si="246"/>
        <v>2.13157</v>
      </c>
      <c r="X423" s="83">
        <f t="shared" si="246"/>
        <v>2.1597499999999998</v>
      </c>
      <c r="Y423" s="83">
        <f t="shared" si="246"/>
        <v>2.1714699999999998</v>
      </c>
      <c r="Z423" s="83">
        <f t="shared" si="246"/>
        <v>1.8808</v>
      </c>
      <c r="AA423" s="83">
        <f t="shared" si="246"/>
        <v>1.69709</v>
      </c>
    </row>
    <row r="424" spans="1:27" ht="12.75" customHeight="1" outlineLevel="1" x14ac:dyDescent="0.2">
      <c r="A424" s="91" t="s">
        <v>1258</v>
      </c>
      <c r="B424" s="63" t="s">
        <v>233</v>
      </c>
      <c r="C424" s="43" t="s">
        <v>79</v>
      </c>
      <c r="D424" s="44">
        <v>1305.74</v>
      </c>
      <c r="E424" s="44">
        <v>1146.57</v>
      </c>
      <c r="F424" s="44">
        <v>1107.96</v>
      </c>
      <c r="G424" s="44">
        <v>1071.04</v>
      </c>
      <c r="H424" s="44">
        <v>1062.7</v>
      </c>
      <c r="I424" s="44">
        <v>1074.4000000000001</v>
      </c>
      <c r="J424" s="44">
        <v>1084.9000000000001</v>
      </c>
      <c r="K424" s="44">
        <v>1111.04</v>
      </c>
      <c r="L424" s="44">
        <v>1384.18</v>
      </c>
      <c r="M424" s="44">
        <v>1572.55</v>
      </c>
      <c r="N424" s="44">
        <v>1628.79</v>
      </c>
      <c r="O424" s="44">
        <v>1624.88</v>
      </c>
      <c r="P424" s="44">
        <v>1522.26</v>
      </c>
      <c r="Q424" s="44">
        <v>1471.73</v>
      </c>
      <c r="R424" s="44">
        <v>1466.18</v>
      </c>
      <c r="S424" s="44">
        <v>1440.9</v>
      </c>
      <c r="T424" s="44">
        <v>1418.13</v>
      </c>
      <c r="U424" s="44">
        <v>1466.18</v>
      </c>
      <c r="V424" s="44">
        <v>1607.11</v>
      </c>
      <c r="W424" s="44">
        <v>1692.04</v>
      </c>
      <c r="X424" s="44">
        <v>1720.22</v>
      </c>
      <c r="Y424" s="44">
        <v>1731.94</v>
      </c>
      <c r="Z424" s="44">
        <v>1441.27</v>
      </c>
      <c r="AA424" s="44">
        <v>1257.56</v>
      </c>
    </row>
    <row r="425" spans="1:27" ht="12.75" customHeight="1" outlineLevel="1" x14ac:dyDescent="0.2">
      <c r="A425" s="91" t="s">
        <v>1259</v>
      </c>
      <c r="B425" s="63" t="s">
        <v>90</v>
      </c>
      <c r="C425" s="43" t="s">
        <v>79</v>
      </c>
      <c r="D425" s="44">
        <f>$D$315</f>
        <v>217.03</v>
      </c>
      <c r="E425" s="44">
        <f t="shared" ref="E425:AA425" si="247">$D$315</f>
        <v>217.03</v>
      </c>
      <c r="F425" s="44">
        <f t="shared" si="247"/>
        <v>217.03</v>
      </c>
      <c r="G425" s="44">
        <f t="shared" si="247"/>
        <v>217.03</v>
      </c>
      <c r="H425" s="44">
        <f t="shared" si="247"/>
        <v>217.03</v>
      </c>
      <c r="I425" s="44">
        <f t="shared" si="247"/>
        <v>217.03</v>
      </c>
      <c r="J425" s="44">
        <f t="shared" si="247"/>
        <v>217.03</v>
      </c>
      <c r="K425" s="44">
        <f t="shared" si="247"/>
        <v>217.03</v>
      </c>
      <c r="L425" s="44">
        <f t="shared" si="247"/>
        <v>217.03</v>
      </c>
      <c r="M425" s="44">
        <f t="shared" si="247"/>
        <v>217.03</v>
      </c>
      <c r="N425" s="44">
        <f t="shared" si="247"/>
        <v>217.03</v>
      </c>
      <c r="O425" s="44">
        <f t="shared" si="247"/>
        <v>217.03</v>
      </c>
      <c r="P425" s="44">
        <f t="shared" si="247"/>
        <v>217.03</v>
      </c>
      <c r="Q425" s="44">
        <f t="shared" si="247"/>
        <v>217.03</v>
      </c>
      <c r="R425" s="44">
        <f t="shared" si="247"/>
        <v>217.03</v>
      </c>
      <c r="S425" s="44">
        <f t="shared" si="247"/>
        <v>217.03</v>
      </c>
      <c r="T425" s="44">
        <f t="shared" si="247"/>
        <v>217.03</v>
      </c>
      <c r="U425" s="44">
        <f t="shared" si="247"/>
        <v>217.03</v>
      </c>
      <c r="V425" s="44">
        <f t="shared" si="247"/>
        <v>217.03</v>
      </c>
      <c r="W425" s="44">
        <f t="shared" si="247"/>
        <v>217.03</v>
      </c>
      <c r="X425" s="44">
        <f t="shared" si="247"/>
        <v>217.03</v>
      </c>
      <c r="Y425" s="44">
        <f t="shared" si="247"/>
        <v>217.03</v>
      </c>
      <c r="Z425" s="44">
        <f t="shared" si="247"/>
        <v>217.03</v>
      </c>
      <c r="AA425" s="44">
        <f t="shared" si="247"/>
        <v>217.03</v>
      </c>
    </row>
    <row r="426" spans="1:27" ht="12.75" customHeight="1" outlineLevel="1" x14ac:dyDescent="0.2">
      <c r="A426" s="91" t="s">
        <v>1260</v>
      </c>
      <c r="B426" s="63" t="s">
        <v>83</v>
      </c>
      <c r="C426" s="43" t="s">
        <v>79</v>
      </c>
      <c r="D426" s="44">
        <v>6.14</v>
      </c>
      <c r="E426" s="44">
        <v>6.14</v>
      </c>
      <c r="F426" s="44">
        <v>6.14</v>
      </c>
      <c r="G426" s="44">
        <v>6.14</v>
      </c>
      <c r="H426" s="44">
        <v>6.14</v>
      </c>
      <c r="I426" s="44">
        <v>6.14</v>
      </c>
      <c r="J426" s="44">
        <v>6.14</v>
      </c>
      <c r="K426" s="44">
        <v>6.14</v>
      </c>
      <c r="L426" s="44">
        <v>6.14</v>
      </c>
      <c r="M426" s="44">
        <v>6.14</v>
      </c>
      <c r="N426" s="44">
        <v>6.14</v>
      </c>
      <c r="O426" s="44">
        <v>6.14</v>
      </c>
      <c r="P426" s="44">
        <v>6.14</v>
      </c>
      <c r="Q426" s="44">
        <v>6.14</v>
      </c>
      <c r="R426" s="44">
        <v>6.14</v>
      </c>
      <c r="S426" s="44">
        <v>6.14</v>
      </c>
      <c r="T426" s="44">
        <v>6.14</v>
      </c>
      <c r="U426" s="44">
        <v>6.14</v>
      </c>
      <c r="V426" s="44">
        <v>6.14</v>
      </c>
      <c r="W426" s="44">
        <v>6.14</v>
      </c>
      <c r="X426" s="44">
        <v>6.14</v>
      </c>
      <c r="Y426" s="44">
        <v>6.14</v>
      </c>
      <c r="Z426" s="44">
        <v>6.14</v>
      </c>
      <c r="AA426" s="44">
        <v>6.14</v>
      </c>
    </row>
    <row r="427" spans="1:27" ht="12.75" customHeight="1" outlineLevel="1" x14ac:dyDescent="0.2">
      <c r="A427" s="91" t="s">
        <v>1261</v>
      </c>
      <c r="B427" s="63" t="s">
        <v>81</v>
      </c>
      <c r="C427" s="43" t="s">
        <v>79</v>
      </c>
      <c r="D427" s="44">
        <f>$D$11</f>
        <v>216.36</v>
      </c>
      <c r="E427" s="44">
        <f t="shared" ref="E427:AA427" si="248">$D$11</f>
        <v>216.36</v>
      </c>
      <c r="F427" s="44">
        <f t="shared" si="248"/>
        <v>216.36</v>
      </c>
      <c r="G427" s="44">
        <f t="shared" si="248"/>
        <v>216.36</v>
      </c>
      <c r="H427" s="44">
        <f t="shared" si="248"/>
        <v>216.36</v>
      </c>
      <c r="I427" s="44">
        <f t="shared" si="248"/>
        <v>216.36</v>
      </c>
      <c r="J427" s="44">
        <f t="shared" si="248"/>
        <v>216.36</v>
      </c>
      <c r="K427" s="44">
        <f t="shared" si="248"/>
        <v>216.36</v>
      </c>
      <c r="L427" s="44">
        <f t="shared" si="248"/>
        <v>216.36</v>
      </c>
      <c r="M427" s="44">
        <f t="shared" si="248"/>
        <v>216.36</v>
      </c>
      <c r="N427" s="44">
        <f t="shared" si="248"/>
        <v>216.36</v>
      </c>
      <c r="O427" s="44">
        <f t="shared" si="248"/>
        <v>216.36</v>
      </c>
      <c r="P427" s="44">
        <f t="shared" si="248"/>
        <v>216.36</v>
      </c>
      <c r="Q427" s="44">
        <f t="shared" si="248"/>
        <v>216.36</v>
      </c>
      <c r="R427" s="44">
        <f>$D$11</f>
        <v>216.36</v>
      </c>
      <c r="S427" s="44">
        <f t="shared" si="248"/>
        <v>216.36</v>
      </c>
      <c r="T427" s="44">
        <f t="shared" si="248"/>
        <v>216.36</v>
      </c>
      <c r="U427" s="44">
        <f t="shared" si="248"/>
        <v>216.36</v>
      </c>
      <c r="V427" s="44">
        <f t="shared" si="248"/>
        <v>216.36</v>
      </c>
      <c r="W427" s="44">
        <f t="shared" si="248"/>
        <v>216.36</v>
      </c>
      <c r="X427" s="44">
        <f t="shared" si="248"/>
        <v>216.36</v>
      </c>
      <c r="Y427" s="44">
        <f t="shared" si="248"/>
        <v>216.36</v>
      </c>
      <c r="Z427" s="44">
        <f t="shared" si="248"/>
        <v>216.36</v>
      </c>
      <c r="AA427" s="44">
        <f t="shared" si="248"/>
        <v>216.36</v>
      </c>
    </row>
    <row r="428" spans="1:27" ht="12.75" customHeight="1" x14ac:dyDescent="0.2">
      <c r="A428" s="90" t="s">
        <v>1262</v>
      </c>
      <c r="B428" s="28" t="str">
        <f>"24"&amp;"."&amp;$B$640&amp;"."&amp;$B$641</f>
        <v>24.04.2023</v>
      </c>
      <c r="C428" s="82" t="s">
        <v>76</v>
      </c>
      <c r="D428" s="83">
        <f>ROUND(((D429+D430+D432+D431)/1000),5)</f>
        <v>1.6332100000000001</v>
      </c>
      <c r="E428" s="83">
        <f>ROUND(((E429+E430+E432+E431)/1000),5)</f>
        <v>1.5468900000000001</v>
      </c>
      <c r="F428" s="83">
        <f>ROUND(((F429+F430+F432+F431)/1000),5)</f>
        <v>1.5013700000000001</v>
      </c>
      <c r="G428" s="83">
        <f t="shared" ref="G428:AA428" si="249">ROUND(((G429+G430+G432+G431)/1000),5)</f>
        <v>1.48082</v>
      </c>
      <c r="H428" s="83">
        <f t="shared" si="249"/>
        <v>1.53891</v>
      </c>
      <c r="I428" s="83">
        <f t="shared" si="249"/>
        <v>1.55278</v>
      </c>
      <c r="J428" s="83">
        <f t="shared" si="249"/>
        <v>1.8132299999999999</v>
      </c>
      <c r="K428" s="83">
        <f t="shared" si="249"/>
        <v>2.1062400000000001</v>
      </c>
      <c r="L428" s="83">
        <f t="shared" si="249"/>
        <v>2.2340200000000001</v>
      </c>
      <c r="M428" s="83">
        <f t="shared" si="249"/>
        <v>2.2908900000000001</v>
      </c>
      <c r="N428" s="83">
        <f t="shared" si="249"/>
        <v>2.29156</v>
      </c>
      <c r="O428" s="83">
        <f t="shared" si="249"/>
        <v>2.31331</v>
      </c>
      <c r="P428" s="83">
        <f t="shared" si="249"/>
        <v>2.3153800000000002</v>
      </c>
      <c r="Q428" s="83">
        <f t="shared" si="249"/>
        <v>2.3433600000000001</v>
      </c>
      <c r="R428" s="83">
        <f t="shared" si="249"/>
        <v>2.3307699999999998</v>
      </c>
      <c r="S428" s="83">
        <f t="shared" si="249"/>
        <v>2.3432300000000001</v>
      </c>
      <c r="T428" s="83">
        <f t="shared" si="249"/>
        <v>2.3132899999999998</v>
      </c>
      <c r="U428" s="83">
        <f t="shared" si="249"/>
        <v>2.2850100000000002</v>
      </c>
      <c r="V428" s="83">
        <f t="shared" si="249"/>
        <v>2.2043400000000002</v>
      </c>
      <c r="W428" s="83">
        <f t="shared" si="249"/>
        <v>2.2972899999999998</v>
      </c>
      <c r="X428" s="83">
        <f t="shared" si="249"/>
        <v>2.3687200000000002</v>
      </c>
      <c r="Y428" s="83">
        <f t="shared" si="249"/>
        <v>2.3648400000000001</v>
      </c>
      <c r="Z428" s="83">
        <f t="shared" si="249"/>
        <v>2.0909200000000001</v>
      </c>
      <c r="AA428" s="83">
        <f t="shared" si="249"/>
        <v>1.78759</v>
      </c>
    </row>
    <row r="429" spans="1:27" ht="12.75" customHeight="1" outlineLevel="1" x14ac:dyDescent="0.2">
      <c r="A429" s="91" t="s">
        <v>1263</v>
      </c>
      <c r="B429" s="63" t="s">
        <v>233</v>
      </c>
      <c r="C429" s="43" t="s">
        <v>79</v>
      </c>
      <c r="D429" s="44">
        <v>1193.68</v>
      </c>
      <c r="E429" s="44">
        <v>1107.3599999999999</v>
      </c>
      <c r="F429" s="44">
        <v>1061.8399999999999</v>
      </c>
      <c r="G429" s="44">
        <v>1041.29</v>
      </c>
      <c r="H429" s="44">
        <v>1099.3800000000001</v>
      </c>
      <c r="I429" s="44">
        <v>1113.25</v>
      </c>
      <c r="J429" s="44">
        <v>1373.7</v>
      </c>
      <c r="K429" s="44">
        <v>1666.71</v>
      </c>
      <c r="L429" s="44">
        <v>1794.49</v>
      </c>
      <c r="M429" s="44">
        <v>1851.36</v>
      </c>
      <c r="N429" s="44">
        <v>1852.03</v>
      </c>
      <c r="O429" s="44">
        <v>1873.78</v>
      </c>
      <c r="P429" s="44">
        <v>1875.85</v>
      </c>
      <c r="Q429" s="44">
        <v>1903.83</v>
      </c>
      <c r="R429" s="44">
        <v>1891.24</v>
      </c>
      <c r="S429" s="44">
        <v>1903.7</v>
      </c>
      <c r="T429" s="44">
        <v>1873.76</v>
      </c>
      <c r="U429" s="44">
        <v>1845.48</v>
      </c>
      <c r="V429" s="44">
        <v>1764.81</v>
      </c>
      <c r="W429" s="44">
        <v>1857.76</v>
      </c>
      <c r="X429" s="44">
        <v>1929.19</v>
      </c>
      <c r="Y429" s="44">
        <v>1925.31</v>
      </c>
      <c r="Z429" s="44">
        <v>1651.39</v>
      </c>
      <c r="AA429" s="44">
        <v>1348.06</v>
      </c>
    </row>
    <row r="430" spans="1:27" ht="12.75" customHeight="1" outlineLevel="1" x14ac:dyDescent="0.2">
      <c r="A430" s="91" t="s">
        <v>1264</v>
      </c>
      <c r="B430" s="63" t="s">
        <v>90</v>
      </c>
      <c r="C430" s="43" t="s">
        <v>79</v>
      </c>
      <c r="D430" s="44">
        <f>$D$315</f>
        <v>217.03</v>
      </c>
      <c r="E430" s="44">
        <f t="shared" ref="E430:AA430" si="250">$D$315</f>
        <v>217.03</v>
      </c>
      <c r="F430" s="44">
        <f t="shared" si="250"/>
        <v>217.03</v>
      </c>
      <c r="G430" s="44">
        <f t="shared" si="250"/>
        <v>217.03</v>
      </c>
      <c r="H430" s="44">
        <f t="shared" si="250"/>
        <v>217.03</v>
      </c>
      <c r="I430" s="44">
        <f t="shared" si="250"/>
        <v>217.03</v>
      </c>
      <c r="J430" s="44">
        <f t="shared" si="250"/>
        <v>217.03</v>
      </c>
      <c r="K430" s="44">
        <f t="shared" si="250"/>
        <v>217.03</v>
      </c>
      <c r="L430" s="44">
        <f t="shared" si="250"/>
        <v>217.03</v>
      </c>
      <c r="M430" s="44">
        <f t="shared" si="250"/>
        <v>217.03</v>
      </c>
      <c r="N430" s="44">
        <f t="shared" si="250"/>
        <v>217.03</v>
      </c>
      <c r="O430" s="44">
        <f t="shared" si="250"/>
        <v>217.03</v>
      </c>
      <c r="P430" s="44">
        <f t="shared" si="250"/>
        <v>217.03</v>
      </c>
      <c r="Q430" s="44">
        <f t="shared" si="250"/>
        <v>217.03</v>
      </c>
      <c r="R430" s="44">
        <f t="shared" si="250"/>
        <v>217.03</v>
      </c>
      <c r="S430" s="44">
        <f t="shared" si="250"/>
        <v>217.03</v>
      </c>
      <c r="T430" s="44">
        <f t="shared" si="250"/>
        <v>217.03</v>
      </c>
      <c r="U430" s="44">
        <f t="shared" si="250"/>
        <v>217.03</v>
      </c>
      <c r="V430" s="44">
        <f t="shared" si="250"/>
        <v>217.03</v>
      </c>
      <c r="W430" s="44">
        <f t="shared" si="250"/>
        <v>217.03</v>
      </c>
      <c r="X430" s="44">
        <f t="shared" si="250"/>
        <v>217.03</v>
      </c>
      <c r="Y430" s="44">
        <f t="shared" si="250"/>
        <v>217.03</v>
      </c>
      <c r="Z430" s="44">
        <f t="shared" si="250"/>
        <v>217.03</v>
      </c>
      <c r="AA430" s="44">
        <f t="shared" si="250"/>
        <v>217.03</v>
      </c>
    </row>
    <row r="431" spans="1:27" ht="12.75" customHeight="1" outlineLevel="1" x14ac:dyDescent="0.2">
      <c r="A431" s="91" t="s">
        <v>1265</v>
      </c>
      <c r="B431" s="63" t="s">
        <v>83</v>
      </c>
      <c r="C431" s="43" t="s">
        <v>79</v>
      </c>
      <c r="D431" s="44">
        <v>6.14</v>
      </c>
      <c r="E431" s="44">
        <v>6.14</v>
      </c>
      <c r="F431" s="44">
        <v>6.14</v>
      </c>
      <c r="G431" s="44">
        <v>6.14</v>
      </c>
      <c r="H431" s="44">
        <v>6.14</v>
      </c>
      <c r="I431" s="44">
        <v>6.14</v>
      </c>
      <c r="J431" s="44">
        <v>6.14</v>
      </c>
      <c r="K431" s="44">
        <v>6.14</v>
      </c>
      <c r="L431" s="44">
        <v>6.14</v>
      </c>
      <c r="M431" s="44">
        <v>6.14</v>
      </c>
      <c r="N431" s="44">
        <v>6.14</v>
      </c>
      <c r="O431" s="44">
        <v>6.14</v>
      </c>
      <c r="P431" s="44">
        <v>6.14</v>
      </c>
      <c r="Q431" s="44">
        <v>6.14</v>
      </c>
      <c r="R431" s="44">
        <v>6.14</v>
      </c>
      <c r="S431" s="44">
        <v>6.14</v>
      </c>
      <c r="T431" s="44">
        <v>6.14</v>
      </c>
      <c r="U431" s="44">
        <v>6.14</v>
      </c>
      <c r="V431" s="44">
        <v>6.14</v>
      </c>
      <c r="W431" s="44">
        <v>6.14</v>
      </c>
      <c r="X431" s="44">
        <v>6.14</v>
      </c>
      <c r="Y431" s="44">
        <v>6.14</v>
      </c>
      <c r="Z431" s="44">
        <v>6.14</v>
      </c>
      <c r="AA431" s="44">
        <v>6.14</v>
      </c>
    </row>
    <row r="432" spans="1:27" ht="12.75" customHeight="1" outlineLevel="1" x14ac:dyDescent="0.2">
      <c r="A432" s="91" t="s">
        <v>1266</v>
      </c>
      <c r="B432" s="63" t="s">
        <v>81</v>
      </c>
      <c r="C432" s="43" t="s">
        <v>79</v>
      </c>
      <c r="D432" s="44">
        <f>$D$11</f>
        <v>216.36</v>
      </c>
      <c r="E432" s="44">
        <f t="shared" ref="E432:AA432" si="251">$D$11</f>
        <v>216.36</v>
      </c>
      <c r="F432" s="44">
        <f t="shared" si="251"/>
        <v>216.36</v>
      </c>
      <c r="G432" s="44">
        <f t="shared" si="251"/>
        <v>216.36</v>
      </c>
      <c r="H432" s="44">
        <f t="shared" si="251"/>
        <v>216.36</v>
      </c>
      <c r="I432" s="44">
        <f t="shared" si="251"/>
        <v>216.36</v>
      </c>
      <c r="J432" s="44">
        <f t="shared" si="251"/>
        <v>216.36</v>
      </c>
      <c r="K432" s="44">
        <f t="shared" si="251"/>
        <v>216.36</v>
      </c>
      <c r="L432" s="44">
        <f t="shared" si="251"/>
        <v>216.36</v>
      </c>
      <c r="M432" s="44">
        <f t="shared" si="251"/>
        <v>216.36</v>
      </c>
      <c r="N432" s="44">
        <f t="shared" si="251"/>
        <v>216.36</v>
      </c>
      <c r="O432" s="44">
        <f t="shared" si="251"/>
        <v>216.36</v>
      </c>
      <c r="P432" s="44">
        <f t="shared" si="251"/>
        <v>216.36</v>
      </c>
      <c r="Q432" s="44">
        <f t="shared" si="251"/>
        <v>216.36</v>
      </c>
      <c r="R432" s="44">
        <f>$D$11</f>
        <v>216.36</v>
      </c>
      <c r="S432" s="44">
        <f t="shared" si="251"/>
        <v>216.36</v>
      </c>
      <c r="T432" s="44">
        <f t="shared" si="251"/>
        <v>216.36</v>
      </c>
      <c r="U432" s="44">
        <f t="shared" si="251"/>
        <v>216.36</v>
      </c>
      <c r="V432" s="44">
        <f t="shared" si="251"/>
        <v>216.36</v>
      </c>
      <c r="W432" s="44">
        <f t="shared" si="251"/>
        <v>216.36</v>
      </c>
      <c r="X432" s="44">
        <f t="shared" si="251"/>
        <v>216.36</v>
      </c>
      <c r="Y432" s="44">
        <f t="shared" si="251"/>
        <v>216.36</v>
      </c>
      <c r="Z432" s="44">
        <f t="shared" si="251"/>
        <v>216.36</v>
      </c>
      <c r="AA432" s="44">
        <f t="shared" si="251"/>
        <v>216.36</v>
      </c>
    </row>
    <row r="433" spans="1:27" x14ac:dyDescent="0.2">
      <c r="A433" s="90" t="s">
        <v>1267</v>
      </c>
      <c r="B433" s="28" t="str">
        <f>"25"&amp;"."&amp;$B$640&amp;"."&amp;$B$641</f>
        <v>25.04.2023</v>
      </c>
      <c r="C433" s="82" t="s">
        <v>76</v>
      </c>
      <c r="D433" s="83">
        <f>ROUND(((D434+D435+D437+D436)/1000),5)</f>
        <v>1.6744000000000001</v>
      </c>
      <c r="E433" s="83">
        <f>ROUND(((E434+E435+E437+E436)/1000),5)</f>
        <v>1.54792</v>
      </c>
      <c r="F433" s="83">
        <f>ROUND(((F434+F435+F437+F436)/1000),5)</f>
        <v>1.5170300000000001</v>
      </c>
      <c r="G433" s="83">
        <f t="shared" ref="G433:AA433" si="252">ROUND(((G434+G435+G437+G436)/1000),5)</f>
        <v>1.49716</v>
      </c>
      <c r="H433" s="83">
        <f t="shared" si="252"/>
        <v>1.5462100000000001</v>
      </c>
      <c r="I433" s="83">
        <f t="shared" si="252"/>
        <v>1.5521400000000001</v>
      </c>
      <c r="J433" s="83">
        <f t="shared" si="252"/>
        <v>1.79101</v>
      </c>
      <c r="K433" s="83">
        <f t="shared" si="252"/>
        <v>2.0905900000000002</v>
      </c>
      <c r="L433" s="83">
        <f t="shared" si="252"/>
        <v>2.25284</v>
      </c>
      <c r="M433" s="83">
        <f t="shared" si="252"/>
        <v>2.3231700000000002</v>
      </c>
      <c r="N433" s="83">
        <f t="shared" si="252"/>
        <v>2.32816</v>
      </c>
      <c r="O433" s="83">
        <f t="shared" si="252"/>
        <v>2.34483</v>
      </c>
      <c r="P433" s="83">
        <f t="shared" si="252"/>
        <v>2.35989</v>
      </c>
      <c r="Q433" s="83">
        <f t="shared" si="252"/>
        <v>2.3738600000000001</v>
      </c>
      <c r="R433" s="83">
        <f t="shared" si="252"/>
        <v>2.37337</v>
      </c>
      <c r="S433" s="83">
        <f t="shared" si="252"/>
        <v>2.3691399999999998</v>
      </c>
      <c r="T433" s="83">
        <f t="shared" si="252"/>
        <v>2.3462499999999999</v>
      </c>
      <c r="U433" s="83">
        <f t="shared" si="252"/>
        <v>2.3459300000000001</v>
      </c>
      <c r="V433" s="83">
        <f t="shared" si="252"/>
        <v>2.27223</v>
      </c>
      <c r="W433" s="83">
        <f t="shared" si="252"/>
        <v>2.34328</v>
      </c>
      <c r="X433" s="83">
        <f t="shared" si="252"/>
        <v>2.3983099999999999</v>
      </c>
      <c r="Y433" s="83">
        <f t="shared" si="252"/>
        <v>2.3788200000000002</v>
      </c>
      <c r="Z433" s="83">
        <f t="shared" si="252"/>
        <v>2.1342300000000001</v>
      </c>
      <c r="AA433" s="83">
        <f t="shared" si="252"/>
        <v>1.8315699999999999</v>
      </c>
    </row>
    <row r="434" spans="1:27" ht="12.75" customHeight="1" outlineLevel="1" x14ac:dyDescent="0.2">
      <c r="A434" s="91" t="s">
        <v>1268</v>
      </c>
      <c r="B434" s="63" t="s">
        <v>233</v>
      </c>
      <c r="C434" s="43" t="s">
        <v>79</v>
      </c>
      <c r="D434" s="44">
        <v>1234.8699999999999</v>
      </c>
      <c r="E434" s="44">
        <v>1108.3900000000001</v>
      </c>
      <c r="F434" s="44">
        <v>1077.5</v>
      </c>
      <c r="G434" s="44">
        <v>1057.6300000000001</v>
      </c>
      <c r="H434" s="44">
        <v>1106.68</v>
      </c>
      <c r="I434" s="44">
        <v>1112.6099999999999</v>
      </c>
      <c r="J434" s="44">
        <v>1351.48</v>
      </c>
      <c r="K434" s="44">
        <v>1651.06</v>
      </c>
      <c r="L434" s="44">
        <v>1813.31</v>
      </c>
      <c r="M434" s="44">
        <v>1883.64</v>
      </c>
      <c r="N434" s="44">
        <v>1888.63</v>
      </c>
      <c r="O434" s="44">
        <v>1905.3</v>
      </c>
      <c r="P434" s="44">
        <v>1920.36</v>
      </c>
      <c r="Q434" s="44">
        <v>1934.33</v>
      </c>
      <c r="R434" s="44">
        <v>1933.84</v>
      </c>
      <c r="S434" s="44">
        <v>1929.61</v>
      </c>
      <c r="T434" s="44">
        <v>1906.72</v>
      </c>
      <c r="U434" s="44">
        <v>1906.4</v>
      </c>
      <c r="V434" s="44">
        <v>1832.7</v>
      </c>
      <c r="W434" s="44">
        <v>1903.75</v>
      </c>
      <c r="X434" s="44">
        <v>1958.78</v>
      </c>
      <c r="Y434" s="44">
        <v>1939.29</v>
      </c>
      <c r="Z434" s="44">
        <v>1694.7</v>
      </c>
      <c r="AA434" s="44">
        <v>1392.04</v>
      </c>
    </row>
    <row r="435" spans="1:27" ht="12.75" customHeight="1" outlineLevel="1" x14ac:dyDescent="0.2">
      <c r="A435" s="91" t="s">
        <v>1269</v>
      </c>
      <c r="B435" s="63" t="s">
        <v>90</v>
      </c>
      <c r="C435" s="43" t="s">
        <v>79</v>
      </c>
      <c r="D435" s="44">
        <f>$D$315</f>
        <v>217.03</v>
      </c>
      <c r="E435" s="44">
        <f t="shared" ref="E435:AA435" si="253">$D$315</f>
        <v>217.03</v>
      </c>
      <c r="F435" s="44">
        <f t="shared" si="253"/>
        <v>217.03</v>
      </c>
      <c r="G435" s="44">
        <f t="shared" si="253"/>
        <v>217.03</v>
      </c>
      <c r="H435" s="44">
        <f t="shared" si="253"/>
        <v>217.03</v>
      </c>
      <c r="I435" s="44">
        <f t="shared" si="253"/>
        <v>217.03</v>
      </c>
      <c r="J435" s="44">
        <f t="shared" si="253"/>
        <v>217.03</v>
      </c>
      <c r="K435" s="44">
        <f t="shared" si="253"/>
        <v>217.03</v>
      </c>
      <c r="L435" s="44">
        <f t="shared" si="253"/>
        <v>217.03</v>
      </c>
      <c r="M435" s="44">
        <f t="shared" si="253"/>
        <v>217.03</v>
      </c>
      <c r="N435" s="44">
        <f t="shared" si="253"/>
        <v>217.03</v>
      </c>
      <c r="O435" s="44">
        <f t="shared" si="253"/>
        <v>217.03</v>
      </c>
      <c r="P435" s="44">
        <f t="shared" si="253"/>
        <v>217.03</v>
      </c>
      <c r="Q435" s="44">
        <f t="shared" si="253"/>
        <v>217.03</v>
      </c>
      <c r="R435" s="44">
        <f t="shared" si="253"/>
        <v>217.03</v>
      </c>
      <c r="S435" s="44">
        <f t="shared" si="253"/>
        <v>217.03</v>
      </c>
      <c r="T435" s="44">
        <f t="shared" si="253"/>
        <v>217.03</v>
      </c>
      <c r="U435" s="44">
        <f t="shared" si="253"/>
        <v>217.03</v>
      </c>
      <c r="V435" s="44">
        <f t="shared" si="253"/>
        <v>217.03</v>
      </c>
      <c r="W435" s="44">
        <f t="shared" si="253"/>
        <v>217.03</v>
      </c>
      <c r="X435" s="44">
        <f t="shared" si="253"/>
        <v>217.03</v>
      </c>
      <c r="Y435" s="44">
        <f t="shared" si="253"/>
        <v>217.03</v>
      </c>
      <c r="Z435" s="44">
        <f t="shared" si="253"/>
        <v>217.03</v>
      </c>
      <c r="AA435" s="44">
        <f t="shared" si="253"/>
        <v>217.03</v>
      </c>
    </row>
    <row r="436" spans="1:27" ht="12.75" customHeight="1" outlineLevel="1" x14ac:dyDescent="0.2">
      <c r="A436" s="91" t="s">
        <v>1270</v>
      </c>
      <c r="B436" s="63" t="s">
        <v>83</v>
      </c>
      <c r="C436" s="43" t="s">
        <v>79</v>
      </c>
      <c r="D436" s="44">
        <v>6.14</v>
      </c>
      <c r="E436" s="44">
        <v>6.14</v>
      </c>
      <c r="F436" s="44">
        <v>6.14</v>
      </c>
      <c r="G436" s="44">
        <v>6.14</v>
      </c>
      <c r="H436" s="44">
        <v>6.14</v>
      </c>
      <c r="I436" s="44">
        <v>6.14</v>
      </c>
      <c r="J436" s="44">
        <v>6.14</v>
      </c>
      <c r="K436" s="44">
        <v>6.14</v>
      </c>
      <c r="L436" s="44">
        <v>6.14</v>
      </c>
      <c r="M436" s="44">
        <v>6.14</v>
      </c>
      <c r="N436" s="44">
        <v>6.14</v>
      </c>
      <c r="O436" s="44">
        <v>6.14</v>
      </c>
      <c r="P436" s="44">
        <v>6.14</v>
      </c>
      <c r="Q436" s="44">
        <v>6.14</v>
      </c>
      <c r="R436" s="44">
        <v>6.14</v>
      </c>
      <c r="S436" s="44">
        <v>6.14</v>
      </c>
      <c r="T436" s="44">
        <v>6.14</v>
      </c>
      <c r="U436" s="44">
        <v>6.14</v>
      </c>
      <c r="V436" s="44">
        <v>6.14</v>
      </c>
      <c r="W436" s="44">
        <v>6.14</v>
      </c>
      <c r="X436" s="44">
        <v>6.14</v>
      </c>
      <c r="Y436" s="44">
        <v>6.14</v>
      </c>
      <c r="Z436" s="44">
        <v>6.14</v>
      </c>
      <c r="AA436" s="44">
        <v>6.14</v>
      </c>
    </row>
    <row r="437" spans="1:27" ht="12.75" customHeight="1" outlineLevel="1" x14ac:dyDescent="0.2">
      <c r="A437" s="91" t="s">
        <v>1271</v>
      </c>
      <c r="B437" s="63" t="s">
        <v>81</v>
      </c>
      <c r="C437" s="43" t="s">
        <v>79</v>
      </c>
      <c r="D437" s="44">
        <f>$D$11</f>
        <v>216.36</v>
      </c>
      <c r="E437" s="44">
        <f t="shared" ref="E437:AA437" si="254">$D$11</f>
        <v>216.36</v>
      </c>
      <c r="F437" s="44">
        <f t="shared" si="254"/>
        <v>216.36</v>
      </c>
      <c r="G437" s="44">
        <f t="shared" si="254"/>
        <v>216.36</v>
      </c>
      <c r="H437" s="44">
        <f t="shared" si="254"/>
        <v>216.36</v>
      </c>
      <c r="I437" s="44">
        <f t="shared" si="254"/>
        <v>216.36</v>
      </c>
      <c r="J437" s="44">
        <f t="shared" si="254"/>
        <v>216.36</v>
      </c>
      <c r="K437" s="44">
        <f t="shared" si="254"/>
        <v>216.36</v>
      </c>
      <c r="L437" s="44">
        <f t="shared" si="254"/>
        <v>216.36</v>
      </c>
      <c r="M437" s="44">
        <f t="shared" si="254"/>
        <v>216.36</v>
      </c>
      <c r="N437" s="44">
        <f t="shared" si="254"/>
        <v>216.36</v>
      </c>
      <c r="O437" s="44">
        <f t="shared" si="254"/>
        <v>216.36</v>
      </c>
      <c r="P437" s="44">
        <f t="shared" si="254"/>
        <v>216.36</v>
      </c>
      <c r="Q437" s="44">
        <f t="shared" si="254"/>
        <v>216.36</v>
      </c>
      <c r="R437" s="44">
        <f>$D$11</f>
        <v>216.36</v>
      </c>
      <c r="S437" s="44">
        <f t="shared" si="254"/>
        <v>216.36</v>
      </c>
      <c r="T437" s="44">
        <f t="shared" si="254"/>
        <v>216.36</v>
      </c>
      <c r="U437" s="44">
        <f t="shared" si="254"/>
        <v>216.36</v>
      </c>
      <c r="V437" s="44">
        <f t="shared" si="254"/>
        <v>216.36</v>
      </c>
      <c r="W437" s="44">
        <f t="shared" si="254"/>
        <v>216.36</v>
      </c>
      <c r="X437" s="44">
        <f t="shared" si="254"/>
        <v>216.36</v>
      </c>
      <c r="Y437" s="44">
        <f t="shared" si="254"/>
        <v>216.36</v>
      </c>
      <c r="Z437" s="44">
        <f t="shared" si="254"/>
        <v>216.36</v>
      </c>
      <c r="AA437" s="44">
        <f t="shared" si="254"/>
        <v>216.36</v>
      </c>
    </row>
    <row r="438" spans="1:27" x14ac:dyDescent="0.2">
      <c r="A438" s="90" t="s">
        <v>1272</v>
      </c>
      <c r="B438" s="28" t="str">
        <f>"26"&amp;"."&amp;$B$640&amp;"."&amp;$B$641</f>
        <v>26.04.2023</v>
      </c>
      <c r="C438" s="82" t="s">
        <v>76</v>
      </c>
      <c r="D438" s="83">
        <f>ROUND(((D439+D440+D442+D441)/1000),5)</f>
        <v>1.7517499999999999</v>
      </c>
      <c r="E438" s="83">
        <f>ROUND(((E439+E440+E442+E441)/1000),5)</f>
        <v>1.54894</v>
      </c>
      <c r="F438" s="83">
        <f>ROUND(((F439+F440+F442+F441)/1000),5)</f>
        <v>1.5354399999999999</v>
      </c>
      <c r="G438" s="83">
        <f t="shared" ref="G438:AA438" si="255">ROUND(((G439+G440+G442+G441)/1000),5)</f>
        <v>1.5266200000000001</v>
      </c>
      <c r="H438" s="83">
        <f t="shared" si="255"/>
        <v>1.54539</v>
      </c>
      <c r="I438" s="83">
        <f t="shared" si="255"/>
        <v>1.62165</v>
      </c>
      <c r="J438" s="83">
        <f t="shared" si="255"/>
        <v>1.8755999999999999</v>
      </c>
      <c r="K438" s="83">
        <f t="shared" si="255"/>
        <v>2.1868599999999998</v>
      </c>
      <c r="L438" s="83">
        <f t="shared" si="255"/>
        <v>2.3620700000000001</v>
      </c>
      <c r="M438" s="83">
        <f t="shared" si="255"/>
        <v>2.4315000000000002</v>
      </c>
      <c r="N438" s="83">
        <f t="shared" si="255"/>
        <v>2.4257900000000001</v>
      </c>
      <c r="O438" s="83">
        <f t="shared" si="255"/>
        <v>2.4408799999999999</v>
      </c>
      <c r="P438" s="83">
        <f t="shared" si="255"/>
        <v>2.4205899999999998</v>
      </c>
      <c r="Q438" s="83">
        <f t="shared" si="255"/>
        <v>2.4128799999999999</v>
      </c>
      <c r="R438" s="83">
        <f t="shared" si="255"/>
        <v>2.4081800000000002</v>
      </c>
      <c r="S438" s="83">
        <f t="shared" si="255"/>
        <v>2.37452</v>
      </c>
      <c r="T438" s="83">
        <f t="shared" si="255"/>
        <v>2.3661799999999999</v>
      </c>
      <c r="U438" s="83">
        <f t="shared" si="255"/>
        <v>2.3454799999999998</v>
      </c>
      <c r="V438" s="83">
        <f t="shared" si="255"/>
        <v>2.3100900000000002</v>
      </c>
      <c r="W438" s="83">
        <f t="shared" si="255"/>
        <v>2.3389500000000001</v>
      </c>
      <c r="X438" s="83">
        <f t="shared" si="255"/>
        <v>2.3700299999999999</v>
      </c>
      <c r="Y438" s="83">
        <f t="shared" si="255"/>
        <v>2.3768099999999999</v>
      </c>
      <c r="Z438" s="83">
        <f t="shared" si="255"/>
        <v>2.1806700000000001</v>
      </c>
      <c r="AA438" s="83">
        <f t="shared" si="255"/>
        <v>1.8225100000000001</v>
      </c>
    </row>
    <row r="439" spans="1:27" ht="12.75" customHeight="1" outlineLevel="1" x14ac:dyDescent="0.2">
      <c r="A439" s="91" t="s">
        <v>1273</v>
      </c>
      <c r="B439" s="63" t="s">
        <v>233</v>
      </c>
      <c r="C439" s="43" t="s">
        <v>79</v>
      </c>
      <c r="D439" s="44">
        <v>1312.22</v>
      </c>
      <c r="E439" s="44">
        <v>1109.4100000000001</v>
      </c>
      <c r="F439" s="44">
        <v>1095.9100000000001</v>
      </c>
      <c r="G439" s="44">
        <v>1087.0899999999999</v>
      </c>
      <c r="H439" s="44">
        <v>1105.8599999999999</v>
      </c>
      <c r="I439" s="44">
        <v>1182.1199999999999</v>
      </c>
      <c r="J439" s="44">
        <v>1436.07</v>
      </c>
      <c r="K439" s="44">
        <v>1747.33</v>
      </c>
      <c r="L439" s="44">
        <v>1922.54</v>
      </c>
      <c r="M439" s="44">
        <v>1991.97</v>
      </c>
      <c r="N439" s="44">
        <v>1986.26</v>
      </c>
      <c r="O439" s="44">
        <v>2001.35</v>
      </c>
      <c r="P439" s="44">
        <v>1981.06</v>
      </c>
      <c r="Q439" s="44">
        <v>1973.35</v>
      </c>
      <c r="R439" s="44">
        <v>1968.65</v>
      </c>
      <c r="S439" s="44">
        <v>1934.99</v>
      </c>
      <c r="T439" s="44">
        <v>1926.65</v>
      </c>
      <c r="U439" s="44">
        <v>1905.95</v>
      </c>
      <c r="V439" s="44">
        <v>1870.56</v>
      </c>
      <c r="W439" s="44">
        <v>1899.42</v>
      </c>
      <c r="X439" s="44">
        <v>1930.5</v>
      </c>
      <c r="Y439" s="44">
        <v>1937.28</v>
      </c>
      <c r="Z439" s="44">
        <v>1741.14</v>
      </c>
      <c r="AA439" s="44">
        <v>1382.98</v>
      </c>
    </row>
    <row r="440" spans="1:27" ht="12.75" customHeight="1" outlineLevel="1" x14ac:dyDescent="0.2">
      <c r="A440" s="91" t="s">
        <v>1274</v>
      </c>
      <c r="B440" s="63" t="s">
        <v>90</v>
      </c>
      <c r="C440" s="43" t="s">
        <v>79</v>
      </c>
      <c r="D440" s="44">
        <f>$D$315</f>
        <v>217.03</v>
      </c>
      <c r="E440" s="44">
        <f t="shared" ref="E440:AA440" si="256">$D$315</f>
        <v>217.03</v>
      </c>
      <c r="F440" s="44">
        <f t="shared" si="256"/>
        <v>217.03</v>
      </c>
      <c r="G440" s="44">
        <f t="shared" si="256"/>
        <v>217.03</v>
      </c>
      <c r="H440" s="44">
        <f t="shared" si="256"/>
        <v>217.03</v>
      </c>
      <c r="I440" s="44">
        <f t="shared" si="256"/>
        <v>217.03</v>
      </c>
      <c r="J440" s="44">
        <f t="shared" si="256"/>
        <v>217.03</v>
      </c>
      <c r="K440" s="44">
        <f t="shared" si="256"/>
        <v>217.03</v>
      </c>
      <c r="L440" s="44">
        <f t="shared" si="256"/>
        <v>217.03</v>
      </c>
      <c r="M440" s="44">
        <f t="shared" si="256"/>
        <v>217.03</v>
      </c>
      <c r="N440" s="44">
        <f t="shared" si="256"/>
        <v>217.03</v>
      </c>
      <c r="O440" s="44">
        <f t="shared" si="256"/>
        <v>217.03</v>
      </c>
      <c r="P440" s="44">
        <f t="shared" si="256"/>
        <v>217.03</v>
      </c>
      <c r="Q440" s="44">
        <f t="shared" si="256"/>
        <v>217.03</v>
      </c>
      <c r="R440" s="44">
        <f t="shared" si="256"/>
        <v>217.03</v>
      </c>
      <c r="S440" s="44">
        <f t="shared" si="256"/>
        <v>217.03</v>
      </c>
      <c r="T440" s="44">
        <f t="shared" si="256"/>
        <v>217.03</v>
      </c>
      <c r="U440" s="44">
        <f t="shared" si="256"/>
        <v>217.03</v>
      </c>
      <c r="V440" s="44">
        <f t="shared" si="256"/>
        <v>217.03</v>
      </c>
      <c r="W440" s="44">
        <f t="shared" si="256"/>
        <v>217.03</v>
      </c>
      <c r="X440" s="44">
        <f t="shared" si="256"/>
        <v>217.03</v>
      </c>
      <c r="Y440" s="44">
        <f t="shared" si="256"/>
        <v>217.03</v>
      </c>
      <c r="Z440" s="44">
        <f t="shared" si="256"/>
        <v>217.03</v>
      </c>
      <c r="AA440" s="44">
        <f t="shared" si="256"/>
        <v>217.03</v>
      </c>
    </row>
    <row r="441" spans="1:27" ht="12.75" customHeight="1" outlineLevel="1" x14ac:dyDescent="0.2">
      <c r="A441" s="91" t="s">
        <v>1275</v>
      </c>
      <c r="B441" s="63" t="s">
        <v>83</v>
      </c>
      <c r="C441" s="43" t="s">
        <v>79</v>
      </c>
      <c r="D441" s="44">
        <v>6.14</v>
      </c>
      <c r="E441" s="44">
        <v>6.14</v>
      </c>
      <c r="F441" s="44">
        <v>6.14</v>
      </c>
      <c r="G441" s="44">
        <v>6.14</v>
      </c>
      <c r="H441" s="44">
        <v>6.14</v>
      </c>
      <c r="I441" s="44">
        <v>6.14</v>
      </c>
      <c r="J441" s="44">
        <v>6.14</v>
      </c>
      <c r="K441" s="44">
        <v>6.14</v>
      </c>
      <c r="L441" s="44">
        <v>6.14</v>
      </c>
      <c r="M441" s="44">
        <v>6.14</v>
      </c>
      <c r="N441" s="44">
        <v>6.14</v>
      </c>
      <c r="O441" s="44">
        <v>6.14</v>
      </c>
      <c r="P441" s="44">
        <v>6.14</v>
      </c>
      <c r="Q441" s="44">
        <v>6.14</v>
      </c>
      <c r="R441" s="44">
        <v>6.14</v>
      </c>
      <c r="S441" s="44">
        <v>6.14</v>
      </c>
      <c r="T441" s="44">
        <v>6.14</v>
      </c>
      <c r="U441" s="44">
        <v>6.14</v>
      </c>
      <c r="V441" s="44">
        <v>6.14</v>
      </c>
      <c r="W441" s="44">
        <v>6.14</v>
      </c>
      <c r="X441" s="44">
        <v>6.14</v>
      </c>
      <c r="Y441" s="44">
        <v>6.14</v>
      </c>
      <c r="Z441" s="44">
        <v>6.14</v>
      </c>
      <c r="AA441" s="44">
        <v>6.14</v>
      </c>
    </row>
    <row r="442" spans="1:27" ht="12.75" customHeight="1" outlineLevel="1" x14ac:dyDescent="0.2">
      <c r="A442" s="91" t="s">
        <v>1276</v>
      </c>
      <c r="B442" s="63" t="s">
        <v>81</v>
      </c>
      <c r="C442" s="43" t="s">
        <v>79</v>
      </c>
      <c r="D442" s="44">
        <f>$D$11</f>
        <v>216.36</v>
      </c>
      <c r="E442" s="44">
        <f t="shared" ref="E442:AA442" si="257">$D$11</f>
        <v>216.36</v>
      </c>
      <c r="F442" s="44">
        <f t="shared" si="257"/>
        <v>216.36</v>
      </c>
      <c r="G442" s="44">
        <f t="shared" si="257"/>
        <v>216.36</v>
      </c>
      <c r="H442" s="44">
        <f t="shared" si="257"/>
        <v>216.36</v>
      </c>
      <c r="I442" s="44">
        <f t="shared" si="257"/>
        <v>216.36</v>
      </c>
      <c r="J442" s="44">
        <f t="shared" si="257"/>
        <v>216.36</v>
      </c>
      <c r="K442" s="44">
        <f t="shared" si="257"/>
        <v>216.36</v>
      </c>
      <c r="L442" s="44">
        <f t="shared" si="257"/>
        <v>216.36</v>
      </c>
      <c r="M442" s="44">
        <f t="shared" si="257"/>
        <v>216.36</v>
      </c>
      <c r="N442" s="44">
        <f t="shared" si="257"/>
        <v>216.36</v>
      </c>
      <c r="O442" s="44">
        <f t="shared" si="257"/>
        <v>216.36</v>
      </c>
      <c r="P442" s="44">
        <f t="shared" si="257"/>
        <v>216.36</v>
      </c>
      <c r="Q442" s="44">
        <f t="shared" si="257"/>
        <v>216.36</v>
      </c>
      <c r="R442" s="44">
        <f>$D$11</f>
        <v>216.36</v>
      </c>
      <c r="S442" s="44">
        <f t="shared" si="257"/>
        <v>216.36</v>
      </c>
      <c r="T442" s="44">
        <f t="shared" si="257"/>
        <v>216.36</v>
      </c>
      <c r="U442" s="44">
        <f t="shared" si="257"/>
        <v>216.36</v>
      </c>
      <c r="V442" s="44">
        <f t="shared" si="257"/>
        <v>216.36</v>
      </c>
      <c r="W442" s="44">
        <f t="shared" si="257"/>
        <v>216.36</v>
      </c>
      <c r="X442" s="44">
        <f t="shared" si="257"/>
        <v>216.36</v>
      </c>
      <c r="Y442" s="44">
        <f t="shared" si="257"/>
        <v>216.36</v>
      </c>
      <c r="Z442" s="44">
        <f t="shared" si="257"/>
        <v>216.36</v>
      </c>
      <c r="AA442" s="44">
        <f t="shared" si="257"/>
        <v>216.36</v>
      </c>
    </row>
    <row r="443" spans="1:27" x14ac:dyDescent="0.2">
      <c r="A443" s="90" t="s">
        <v>1277</v>
      </c>
      <c r="B443" s="28" t="str">
        <f>"27"&amp;"."&amp;$B$640&amp;"."&amp;$B$641</f>
        <v>27.04.2023</v>
      </c>
      <c r="C443" s="82" t="s">
        <v>76</v>
      </c>
      <c r="D443" s="83">
        <f>ROUND(((D444+D445+D447+D446)/1000),5)</f>
        <v>1.7205600000000001</v>
      </c>
      <c r="E443" s="83">
        <f>ROUND(((E444+E445+E447+E446)/1000),5)</f>
        <v>1.5492300000000001</v>
      </c>
      <c r="F443" s="83">
        <f>ROUND(((F444+F445+F447+F446)/1000),5)</f>
        <v>1.54288</v>
      </c>
      <c r="G443" s="83">
        <f t="shared" ref="G443:AA443" si="258">ROUND(((G444+G445+G447+G446)/1000),5)</f>
        <v>1.53661</v>
      </c>
      <c r="H443" s="83">
        <f t="shared" si="258"/>
        <v>1.5426299999999999</v>
      </c>
      <c r="I443" s="83">
        <f t="shared" si="258"/>
        <v>1.5727100000000001</v>
      </c>
      <c r="J443" s="83">
        <f t="shared" si="258"/>
        <v>1.82077</v>
      </c>
      <c r="K443" s="83">
        <f t="shared" si="258"/>
        <v>2.1356299999999999</v>
      </c>
      <c r="L443" s="83">
        <f t="shared" si="258"/>
        <v>2.3501799999999999</v>
      </c>
      <c r="M443" s="83">
        <f t="shared" si="258"/>
        <v>2.44373</v>
      </c>
      <c r="N443" s="83">
        <f t="shared" si="258"/>
        <v>2.4292400000000001</v>
      </c>
      <c r="O443" s="83">
        <f t="shared" si="258"/>
        <v>2.44937</v>
      </c>
      <c r="P443" s="83">
        <f t="shared" si="258"/>
        <v>2.4529999999999998</v>
      </c>
      <c r="Q443" s="83">
        <f t="shared" si="258"/>
        <v>2.4880300000000002</v>
      </c>
      <c r="R443" s="83">
        <f t="shared" si="258"/>
        <v>2.4342299999999999</v>
      </c>
      <c r="S443" s="83">
        <f t="shared" si="258"/>
        <v>2.41838</v>
      </c>
      <c r="T443" s="83">
        <f t="shared" si="258"/>
        <v>2.3811800000000001</v>
      </c>
      <c r="U443" s="83">
        <f t="shared" si="258"/>
        <v>2.3624399999999999</v>
      </c>
      <c r="V443" s="83">
        <f t="shared" si="258"/>
        <v>2.33704</v>
      </c>
      <c r="W443" s="83">
        <f t="shared" si="258"/>
        <v>2.3602599999999998</v>
      </c>
      <c r="X443" s="83">
        <f t="shared" si="258"/>
        <v>2.40863</v>
      </c>
      <c r="Y443" s="83">
        <f t="shared" si="258"/>
        <v>2.4084300000000001</v>
      </c>
      <c r="Z443" s="83">
        <f t="shared" si="258"/>
        <v>2.18282</v>
      </c>
      <c r="AA443" s="83">
        <f t="shared" si="258"/>
        <v>1.8234300000000001</v>
      </c>
    </row>
    <row r="444" spans="1:27" ht="12.75" customHeight="1" outlineLevel="1" x14ac:dyDescent="0.2">
      <c r="A444" s="91" t="s">
        <v>1278</v>
      </c>
      <c r="B444" s="63" t="s">
        <v>233</v>
      </c>
      <c r="C444" s="43" t="s">
        <v>79</v>
      </c>
      <c r="D444" s="44">
        <v>1281.03</v>
      </c>
      <c r="E444" s="44">
        <v>1109.7</v>
      </c>
      <c r="F444" s="44">
        <v>1103.3499999999999</v>
      </c>
      <c r="G444" s="44">
        <v>1097.08</v>
      </c>
      <c r="H444" s="44">
        <v>1103.0999999999999</v>
      </c>
      <c r="I444" s="44">
        <v>1133.18</v>
      </c>
      <c r="J444" s="44">
        <v>1381.24</v>
      </c>
      <c r="K444" s="44">
        <v>1696.1</v>
      </c>
      <c r="L444" s="44">
        <v>1910.65</v>
      </c>
      <c r="M444" s="44">
        <v>2004.2</v>
      </c>
      <c r="N444" s="44">
        <v>1989.71</v>
      </c>
      <c r="O444" s="44">
        <v>2009.84</v>
      </c>
      <c r="P444" s="44">
        <v>2013.47</v>
      </c>
      <c r="Q444" s="44">
        <v>2048.5</v>
      </c>
      <c r="R444" s="44">
        <v>1994.7</v>
      </c>
      <c r="S444" s="44">
        <v>1978.85</v>
      </c>
      <c r="T444" s="44">
        <v>1941.65</v>
      </c>
      <c r="U444" s="44">
        <v>1922.91</v>
      </c>
      <c r="V444" s="44">
        <v>1897.51</v>
      </c>
      <c r="W444" s="44">
        <v>1920.73</v>
      </c>
      <c r="X444" s="44">
        <v>1969.1</v>
      </c>
      <c r="Y444" s="44">
        <v>1968.9</v>
      </c>
      <c r="Z444" s="44">
        <v>1743.29</v>
      </c>
      <c r="AA444" s="44">
        <v>1383.9</v>
      </c>
    </row>
    <row r="445" spans="1:27" ht="12.75" customHeight="1" outlineLevel="1" x14ac:dyDescent="0.2">
      <c r="A445" s="91" t="s">
        <v>1279</v>
      </c>
      <c r="B445" s="63" t="s">
        <v>90</v>
      </c>
      <c r="C445" s="43" t="s">
        <v>79</v>
      </c>
      <c r="D445" s="44">
        <f>$D$315</f>
        <v>217.03</v>
      </c>
      <c r="E445" s="44">
        <f t="shared" ref="E445:AA445" si="259">$D$315</f>
        <v>217.03</v>
      </c>
      <c r="F445" s="44">
        <f t="shared" si="259"/>
        <v>217.03</v>
      </c>
      <c r="G445" s="44">
        <f t="shared" si="259"/>
        <v>217.03</v>
      </c>
      <c r="H445" s="44">
        <f t="shared" si="259"/>
        <v>217.03</v>
      </c>
      <c r="I445" s="44">
        <f t="shared" si="259"/>
        <v>217.03</v>
      </c>
      <c r="J445" s="44">
        <f t="shared" si="259"/>
        <v>217.03</v>
      </c>
      <c r="K445" s="44">
        <f t="shared" si="259"/>
        <v>217.03</v>
      </c>
      <c r="L445" s="44">
        <f t="shared" si="259"/>
        <v>217.03</v>
      </c>
      <c r="M445" s="44">
        <f t="shared" si="259"/>
        <v>217.03</v>
      </c>
      <c r="N445" s="44">
        <f t="shared" si="259"/>
        <v>217.03</v>
      </c>
      <c r="O445" s="44">
        <f t="shared" si="259"/>
        <v>217.03</v>
      </c>
      <c r="P445" s="44">
        <f t="shared" si="259"/>
        <v>217.03</v>
      </c>
      <c r="Q445" s="44">
        <f t="shared" si="259"/>
        <v>217.03</v>
      </c>
      <c r="R445" s="44">
        <f t="shared" si="259"/>
        <v>217.03</v>
      </c>
      <c r="S445" s="44">
        <f t="shared" si="259"/>
        <v>217.03</v>
      </c>
      <c r="T445" s="44">
        <f t="shared" si="259"/>
        <v>217.03</v>
      </c>
      <c r="U445" s="44">
        <f t="shared" si="259"/>
        <v>217.03</v>
      </c>
      <c r="V445" s="44">
        <f t="shared" si="259"/>
        <v>217.03</v>
      </c>
      <c r="W445" s="44">
        <f t="shared" si="259"/>
        <v>217.03</v>
      </c>
      <c r="X445" s="44">
        <f t="shared" si="259"/>
        <v>217.03</v>
      </c>
      <c r="Y445" s="44">
        <f t="shared" si="259"/>
        <v>217.03</v>
      </c>
      <c r="Z445" s="44">
        <f t="shared" si="259"/>
        <v>217.03</v>
      </c>
      <c r="AA445" s="44">
        <f t="shared" si="259"/>
        <v>217.03</v>
      </c>
    </row>
    <row r="446" spans="1:27" ht="12.75" customHeight="1" outlineLevel="1" x14ac:dyDescent="0.2">
      <c r="A446" s="91" t="s">
        <v>1280</v>
      </c>
      <c r="B446" s="63" t="s">
        <v>83</v>
      </c>
      <c r="C446" s="43" t="s">
        <v>79</v>
      </c>
      <c r="D446" s="44">
        <v>6.14</v>
      </c>
      <c r="E446" s="44">
        <v>6.14</v>
      </c>
      <c r="F446" s="44">
        <v>6.14</v>
      </c>
      <c r="G446" s="44">
        <v>6.14</v>
      </c>
      <c r="H446" s="44">
        <v>6.14</v>
      </c>
      <c r="I446" s="44">
        <v>6.14</v>
      </c>
      <c r="J446" s="44">
        <v>6.14</v>
      </c>
      <c r="K446" s="44">
        <v>6.14</v>
      </c>
      <c r="L446" s="44">
        <v>6.14</v>
      </c>
      <c r="M446" s="44">
        <v>6.14</v>
      </c>
      <c r="N446" s="44">
        <v>6.14</v>
      </c>
      <c r="O446" s="44">
        <v>6.14</v>
      </c>
      <c r="P446" s="44">
        <v>6.14</v>
      </c>
      <c r="Q446" s="44">
        <v>6.14</v>
      </c>
      <c r="R446" s="44">
        <v>6.14</v>
      </c>
      <c r="S446" s="44">
        <v>6.14</v>
      </c>
      <c r="T446" s="44">
        <v>6.14</v>
      </c>
      <c r="U446" s="44">
        <v>6.14</v>
      </c>
      <c r="V446" s="44">
        <v>6.14</v>
      </c>
      <c r="W446" s="44">
        <v>6.14</v>
      </c>
      <c r="X446" s="44">
        <v>6.14</v>
      </c>
      <c r="Y446" s="44">
        <v>6.14</v>
      </c>
      <c r="Z446" s="44">
        <v>6.14</v>
      </c>
      <c r="AA446" s="44">
        <v>6.14</v>
      </c>
    </row>
    <row r="447" spans="1:27" ht="12.75" customHeight="1" outlineLevel="1" x14ac:dyDescent="0.2">
      <c r="A447" s="91" t="s">
        <v>1281</v>
      </c>
      <c r="B447" s="63" t="s">
        <v>81</v>
      </c>
      <c r="C447" s="43" t="s">
        <v>79</v>
      </c>
      <c r="D447" s="44">
        <f>$D$11</f>
        <v>216.36</v>
      </c>
      <c r="E447" s="44">
        <f t="shared" ref="E447:AA447" si="260">$D$11</f>
        <v>216.36</v>
      </c>
      <c r="F447" s="44">
        <f t="shared" si="260"/>
        <v>216.36</v>
      </c>
      <c r="G447" s="44">
        <f t="shared" si="260"/>
        <v>216.36</v>
      </c>
      <c r="H447" s="44">
        <f t="shared" si="260"/>
        <v>216.36</v>
      </c>
      <c r="I447" s="44">
        <f t="shared" si="260"/>
        <v>216.36</v>
      </c>
      <c r="J447" s="44">
        <f t="shared" si="260"/>
        <v>216.36</v>
      </c>
      <c r="K447" s="44">
        <f t="shared" si="260"/>
        <v>216.36</v>
      </c>
      <c r="L447" s="44">
        <f t="shared" si="260"/>
        <v>216.36</v>
      </c>
      <c r="M447" s="44">
        <f t="shared" si="260"/>
        <v>216.36</v>
      </c>
      <c r="N447" s="44">
        <f t="shared" si="260"/>
        <v>216.36</v>
      </c>
      <c r="O447" s="44">
        <f t="shared" si="260"/>
        <v>216.36</v>
      </c>
      <c r="P447" s="44">
        <f t="shared" si="260"/>
        <v>216.36</v>
      </c>
      <c r="Q447" s="44">
        <f t="shared" si="260"/>
        <v>216.36</v>
      </c>
      <c r="R447" s="44">
        <f>$D$11</f>
        <v>216.36</v>
      </c>
      <c r="S447" s="44">
        <f t="shared" si="260"/>
        <v>216.36</v>
      </c>
      <c r="T447" s="44">
        <f t="shared" si="260"/>
        <v>216.36</v>
      </c>
      <c r="U447" s="44">
        <f t="shared" si="260"/>
        <v>216.36</v>
      </c>
      <c r="V447" s="44">
        <f t="shared" si="260"/>
        <v>216.36</v>
      </c>
      <c r="W447" s="44">
        <f t="shared" si="260"/>
        <v>216.36</v>
      </c>
      <c r="X447" s="44">
        <f t="shared" si="260"/>
        <v>216.36</v>
      </c>
      <c r="Y447" s="44">
        <f t="shared" si="260"/>
        <v>216.36</v>
      </c>
      <c r="Z447" s="44">
        <f t="shared" si="260"/>
        <v>216.36</v>
      </c>
      <c r="AA447" s="44">
        <f t="shared" si="260"/>
        <v>216.36</v>
      </c>
    </row>
    <row r="448" spans="1:27" x14ac:dyDescent="0.2">
      <c r="A448" s="90" t="s">
        <v>1282</v>
      </c>
      <c r="B448" s="28" t="str">
        <f>"28"&amp;"."&amp;$B$640&amp;"."&amp;$B$641</f>
        <v>28.04.2023</v>
      </c>
      <c r="C448" s="82" t="s">
        <v>76</v>
      </c>
      <c r="D448" s="83">
        <f>ROUND(((D449+D450+D452+D451)/1000),5)</f>
        <v>1.71441</v>
      </c>
      <c r="E448" s="83">
        <f>ROUND(((E449+E450+E452+E451)/1000),5)</f>
        <v>1.54898</v>
      </c>
      <c r="F448" s="83">
        <f>ROUND(((F449+F450+F452+F451)/1000),5)</f>
        <v>1.5399700000000001</v>
      </c>
      <c r="G448" s="83">
        <f t="shared" ref="G448:AA448" si="261">ROUND(((G449+G450+G452+G451)/1000),5)</f>
        <v>1.53277</v>
      </c>
      <c r="H448" s="83">
        <f t="shared" si="261"/>
        <v>1.5461800000000001</v>
      </c>
      <c r="I448" s="83">
        <f t="shared" si="261"/>
        <v>1.58586</v>
      </c>
      <c r="J448" s="83">
        <f t="shared" si="261"/>
        <v>1.86151</v>
      </c>
      <c r="K448" s="83">
        <f t="shared" si="261"/>
        <v>2.1472799999999999</v>
      </c>
      <c r="L448" s="83">
        <f t="shared" si="261"/>
        <v>2.3746499999999999</v>
      </c>
      <c r="M448" s="83">
        <f t="shared" si="261"/>
        <v>2.48969</v>
      </c>
      <c r="N448" s="83">
        <f t="shared" si="261"/>
        <v>2.4982099999999998</v>
      </c>
      <c r="O448" s="83">
        <f t="shared" si="261"/>
        <v>2.5210599999999999</v>
      </c>
      <c r="P448" s="83">
        <f t="shared" si="261"/>
        <v>2.52014</v>
      </c>
      <c r="Q448" s="83">
        <f t="shared" si="261"/>
        <v>2.5190800000000002</v>
      </c>
      <c r="R448" s="83">
        <f t="shared" si="261"/>
        <v>2.5019900000000002</v>
      </c>
      <c r="S448" s="83">
        <f t="shared" si="261"/>
        <v>2.49085</v>
      </c>
      <c r="T448" s="83">
        <f t="shared" si="261"/>
        <v>2.48387</v>
      </c>
      <c r="U448" s="83">
        <f t="shared" si="261"/>
        <v>2.4056700000000002</v>
      </c>
      <c r="V448" s="83">
        <f t="shared" si="261"/>
        <v>2.3968600000000002</v>
      </c>
      <c r="W448" s="83">
        <f t="shared" si="261"/>
        <v>2.3809200000000001</v>
      </c>
      <c r="X448" s="83">
        <f t="shared" si="261"/>
        <v>2.4206699999999999</v>
      </c>
      <c r="Y448" s="83">
        <f t="shared" si="261"/>
        <v>2.48597</v>
      </c>
      <c r="Z448" s="83">
        <f t="shared" si="261"/>
        <v>2.2773500000000002</v>
      </c>
      <c r="AA448" s="83">
        <f t="shared" si="261"/>
        <v>2.1233200000000001</v>
      </c>
    </row>
    <row r="449" spans="1:27" ht="12.75" customHeight="1" outlineLevel="1" x14ac:dyDescent="0.2">
      <c r="A449" s="91" t="s">
        <v>1283</v>
      </c>
      <c r="B449" s="63" t="s">
        <v>233</v>
      </c>
      <c r="C449" s="43" t="s">
        <v>79</v>
      </c>
      <c r="D449" s="44">
        <v>1274.8800000000001</v>
      </c>
      <c r="E449" s="44">
        <v>1109.45</v>
      </c>
      <c r="F449" s="44">
        <v>1100.44</v>
      </c>
      <c r="G449" s="44">
        <v>1093.24</v>
      </c>
      <c r="H449" s="44">
        <v>1106.6500000000001</v>
      </c>
      <c r="I449" s="44">
        <v>1146.33</v>
      </c>
      <c r="J449" s="44">
        <v>1421.98</v>
      </c>
      <c r="K449" s="44">
        <v>1707.75</v>
      </c>
      <c r="L449" s="44">
        <v>1935.12</v>
      </c>
      <c r="M449" s="44">
        <v>2050.16</v>
      </c>
      <c r="N449" s="44">
        <v>2058.6799999999998</v>
      </c>
      <c r="O449" s="44">
        <v>2081.5300000000002</v>
      </c>
      <c r="P449" s="44">
        <v>2080.61</v>
      </c>
      <c r="Q449" s="44">
        <v>2079.5500000000002</v>
      </c>
      <c r="R449" s="44">
        <v>2062.46</v>
      </c>
      <c r="S449" s="44">
        <v>2051.3200000000002</v>
      </c>
      <c r="T449" s="44">
        <v>2044.34</v>
      </c>
      <c r="U449" s="44">
        <v>1966.14</v>
      </c>
      <c r="V449" s="44">
        <v>1957.33</v>
      </c>
      <c r="W449" s="44">
        <v>1941.39</v>
      </c>
      <c r="X449" s="44">
        <v>1981.14</v>
      </c>
      <c r="Y449" s="44">
        <v>2046.44</v>
      </c>
      <c r="Z449" s="44">
        <v>1837.82</v>
      </c>
      <c r="AA449" s="44">
        <v>1683.79</v>
      </c>
    </row>
    <row r="450" spans="1:27" ht="12.75" customHeight="1" outlineLevel="1" x14ac:dyDescent="0.2">
      <c r="A450" s="91" t="s">
        <v>1284</v>
      </c>
      <c r="B450" s="63" t="s">
        <v>90</v>
      </c>
      <c r="C450" s="43" t="s">
        <v>79</v>
      </c>
      <c r="D450" s="44">
        <f>$D$315</f>
        <v>217.03</v>
      </c>
      <c r="E450" s="44">
        <f t="shared" ref="E450:AA450" si="262">$D$315</f>
        <v>217.03</v>
      </c>
      <c r="F450" s="44">
        <f t="shared" si="262"/>
        <v>217.03</v>
      </c>
      <c r="G450" s="44">
        <f t="shared" si="262"/>
        <v>217.03</v>
      </c>
      <c r="H450" s="44">
        <f t="shared" si="262"/>
        <v>217.03</v>
      </c>
      <c r="I450" s="44">
        <f t="shared" si="262"/>
        <v>217.03</v>
      </c>
      <c r="J450" s="44">
        <f t="shared" si="262"/>
        <v>217.03</v>
      </c>
      <c r="K450" s="44">
        <f t="shared" si="262"/>
        <v>217.03</v>
      </c>
      <c r="L450" s="44">
        <f t="shared" si="262"/>
        <v>217.03</v>
      </c>
      <c r="M450" s="44">
        <f t="shared" si="262"/>
        <v>217.03</v>
      </c>
      <c r="N450" s="44">
        <f t="shared" si="262"/>
        <v>217.03</v>
      </c>
      <c r="O450" s="44">
        <f t="shared" si="262"/>
        <v>217.03</v>
      </c>
      <c r="P450" s="44">
        <f t="shared" si="262"/>
        <v>217.03</v>
      </c>
      <c r="Q450" s="44">
        <f t="shared" si="262"/>
        <v>217.03</v>
      </c>
      <c r="R450" s="44">
        <f t="shared" si="262"/>
        <v>217.03</v>
      </c>
      <c r="S450" s="44">
        <f t="shared" si="262"/>
        <v>217.03</v>
      </c>
      <c r="T450" s="44">
        <f t="shared" si="262"/>
        <v>217.03</v>
      </c>
      <c r="U450" s="44">
        <f t="shared" si="262"/>
        <v>217.03</v>
      </c>
      <c r="V450" s="44">
        <f t="shared" si="262"/>
        <v>217.03</v>
      </c>
      <c r="W450" s="44">
        <f t="shared" si="262"/>
        <v>217.03</v>
      </c>
      <c r="X450" s="44">
        <f t="shared" si="262"/>
        <v>217.03</v>
      </c>
      <c r="Y450" s="44">
        <f t="shared" si="262"/>
        <v>217.03</v>
      </c>
      <c r="Z450" s="44">
        <f t="shared" si="262"/>
        <v>217.03</v>
      </c>
      <c r="AA450" s="44">
        <f t="shared" si="262"/>
        <v>217.03</v>
      </c>
    </row>
    <row r="451" spans="1:27" ht="12.75" customHeight="1" outlineLevel="1" x14ac:dyDescent="0.2">
      <c r="A451" s="91" t="s">
        <v>1285</v>
      </c>
      <c r="B451" s="63" t="s">
        <v>83</v>
      </c>
      <c r="C451" s="43" t="s">
        <v>79</v>
      </c>
      <c r="D451" s="44">
        <v>6.14</v>
      </c>
      <c r="E451" s="44">
        <v>6.14</v>
      </c>
      <c r="F451" s="44">
        <v>6.14</v>
      </c>
      <c r="G451" s="44">
        <v>6.14</v>
      </c>
      <c r="H451" s="44">
        <v>6.14</v>
      </c>
      <c r="I451" s="44">
        <v>6.14</v>
      </c>
      <c r="J451" s="44">
        <v>6.14</v>
      </c>
      <c r="K451" s="44">
        <v>6.14</v>
      </c>
      <c r="L451" s="44">
        <v>6.14</v>
      </c>
      <c r="M451" s="44">
        <v>6.14</v>
      </c>
      <c r="N451" s="44">
        <v>6.14</v>
      </c>
      <c r="O451" s="44">
        <v>6.14</v>
      </c>
      <c r="P451" s="44">
        <v>6.14</v>
      </c>
      <c r="Q451" s="44">
        <v>6.14</v>
      </c>
      <c r="R451" s="44">
        <v>6.14</v>
      </c>
      <c r="S451" s="44">
        <v>6.14</v>
      </c>
      <c r="T451" s="44">
        <v>6.14</v>
      </c>
      <c r="U451" s="44">
        <v>6.14</v>
      </c>
      <c r="V451" s="44">
        <v>6.14</v>
      </c>
      <c r="W451" s="44">
        <v>6.14</v>
      </c>
      <c r="X451" s="44">
        <v>6.14</v>
      </c>
      <c r="Y451" s="44">
        <v>6.14</v>
      </c>
      <c r="Z451" s="44">
        <v>6.14</v>
      </c>
      <c r="AA451" s="44">
        <v>6.14</v>
      </c>
    </row>
    <row r="452" spans="1:27" ht="12.75" customHeight="1" outlineLevel="1" x14ac:dyDescent="0.2">
      <c r="A452" s="91" t="s">
        <v>1286</v>
      </c>
      <c r="B452" s="63" t="s">
        <v>81</v>
      </c>
      <c r="C452" s="43" t="s">
        <v>79</v>
      </c>
      <c r="D452" s="44">
        <f>$D$11</f>
        <v>216.36</v>
      </c>
      <c r="E452" s="44">
        <f t="shared" ref="E452:AA452" si="263">$D$11</f>
        <v>216.36</v>
      </c>
      <c r="F452" s="44">
        <f t="shared" si="263"/>
        <v>216.36</v>
      </c>
      <c r="G452" s="44">
        <f t="shared" si="263"/>
        <v>216.36</v>
      </c>
      <c r="H452" s="44">
        <f t="shared" si="263"/>
        <v>216.36</v>
      </c>
      <c r="I452" s="44">
        <f t="shared" si="263"/>
        <v>216.36</v>
      </c>
      <c r="J452" s="44">
        <f t="shared" si="263"/>
        <v>216.36</v>
      </c>
      <c r="K452" s="44">
        <f t="shared" si="263"/>
        <v>216.36</v>
      </c>
      <c r="L452" s="44">
        <f t="shared" si="263"/>
        <v>216.36</v>
      </c>
      <c r="M452" s="44">
        <f t="shared" si="263"/>
        <v>216.36</v>
      </c>
      <c r="N452" s="44">
        <f t="shared" si="263"/>
        <v>216.36</v>
      </c>
      <c r="O452" s="44">
        <f t="shared" si="263"/>
        <v>216.36</v>
      </c>
      <c r="P452" s="44">
        <f t="shared" si="263"/>
        <v>216.36</v>
      </c>
      <c r="Q452" s="44">
        <f t="shared" si="263"/>
        <v>216.36</v>
      </c>
      <c r="R452" s="44">
        <f>$D$11</f>
        <v>216.36</v>
      </c>
      <c r="S452" s="44">
        <f t="shared" si="263"/>
        <v>216.36</v>
      </c>
      <c r="T452" s="44">
        <f t="shared" si="263"/>
        <v>216.36</v>
      </c>
      <c r="U452" s="44">
        <f t="shared" si="263"/>
        <v>216.36</v>
      </c>
      <c r="V452" s="44">
        <f t="shared" si="263"/>
        <v>216.36</v>
      </c>
      <c r="W452" s="44">
        <f t="shared" si="263"/>
        <v>216.36</v>
      </c>
      <c r="X452" s="44">
        <f t="shared" si="263"/>
        <v>216.36</v>
      </c>
      <c r="Y452" s="44">
        <f t="shared" si="263"/>
        <v>216.36</v>
      </c>
      <c r="Z452" s="44">
        <f t="shared" si="263"/>
        <v>216.36</v>
      </c>
      <c r="AA452" s="44">
        <f t="shared" si="263"/>
        <v>216.36</v>
      </c>
    </row>
    <row r="453" spans="1:27" x14ac:dyDescent="0.2">
      <c r="A453" s="90" t="s">
        <v>1287</v>
      </c>
      <c r="B453" s="28" t="str">
        <f>"29"&amp;"."&amp;$B$640&amp;"."&amp;$B$641</f>
        <v>29.04.2023</v>
      </c>
      <c r="C453" s="82" t="s">
        <v>76</v>
      </c>
      <c r="D453" s="83">
        <f>ROUND(((D454+D455+D457+D456)/1000),5)</f>
        <v>2.1002900000000002</v>
      </c>
      <c r="E453" s="83">
        <f>ROUND(((E454+E455+E457+E456)/1000),5)</f>
        <v>1.93946</v>
      </c>
      <c r="F453" s="83">
        <f>ROUND(((F454+F455+F457+F456)/1000),5)</f>
        <v>1.77485</v>
      </c>
      <c r="G453" s="83">
        <f t="shared" ref="G453:AA453" si="264">ROUND(((G454+G455+G457+G456)/1000),5)</f>
        <v>1.7315199999999999</v>
      </c>
      <c r="H453" s="83">
        <f t="shared" si="264"/>
        <v>1.74491</v>
      </c>
      <c r="I453" s="83">
        <f t="shared" si="264"/>
        <v>1.7532300000000001</v>
      </c>
      <c r="J453" s="83">
        <f t="shared" si="264"/>
        <v>1.7849600000000001</v>
      </c>
      <c r="K453" s="83">
        <f t="shared" si="264"/>
        <v>1.9807600000000001</v>
      </c>
      <c r="L453" s="83">
        <f t="shared" si="264"/>
        <v>2.2391899999999998</v>
      </c>
      <c r="M453" s="83">
        <f t="shared" si="264"/>
        <v>2.46652</v>
      </c>
      <c r="N453" s="83">
        <f t="shared" si="264"/>
        <v>2.5156100000000001</v>
      </c>
      <c r="O453" s="83">
        <f t="shared" si="264"/>
        <v>2.5120300000000002</v>
      </c>
      <c r="P453" s="83">
        <f t="shared" si="264"/>
        <v>2.4325000000000001</v>
      </c>
      <c r="Q453" s="83">
        <f t="shared" si="264"/>
        <v>2.4262600000000001</v>
      </c>
      <c r="R453" s="83">
        <f t="shared" si="264"/>
        <v>2.3937400000000002</v>
      </c>
      <c r="S453" s="83">
        <f t="shared" si="264"/>
        <v>2.3532000000000002</v>
      </c>
      <c r="T453" s="83">
        <f t="shared" si="264"/>
        <v>2.4102199999999998</v>
      </c>
      <c r="U453" s="83">
        <f t="shared" si="264"/>
        <v>2.4121899999999998</v>
      </c>
      <c r="V453" s="83">
        <f t="shared" si="264"/>
        <v>2.41879</v>
      </c>
      <c r="W453" s="83">
        <f t="shared" si="264"/>
        <v>2.5397500000000002</v>
      </c>
      <c r="X453" s="83">
        <f t="shared" si="264"/>
        <v>2.6154099999999998</v>
      </c>
      <c r="Y453" s="83">
        <f t="shared" si="264"/>
        <v>2.4594499999999999</v>
      </c>
      <c r="Z453" s="83">
        <f t="shared" si="264"/>
        <v>2.2319499999999999</v>
      </c>
      <c r="AA453" s="83">
        <f t="shared" si="264"/>
        <v>2.1134300000000001</v>
      </c>
    </row>
    <row r="454" spans="1:27" ht="12.75" customHeight="1" outlineLevel="1" x14ac:dyDescent="0.2">
      <c r="A454" s="91" t="s">
        <v>1288</v>
      </c>
      <c r="B454" s="63" t="s">
        <v>233</v>
      </c>
      <c r="C454" s="43" t="s">
        <v>79</v>
      </c>
      <c r="D454" s="44">
        <v>1660.76</v>
      </c>
      <c r="E454" s="44">
        <v>1499.93</v>
      </c>
      <c r="F454" s="44">
        <v>1335.32</v>
      </c>
      <c r="G454" s="44">
        <v>1291.99</v>
      </c>
      <c r="H454" s="44">
        <v>1305.3800000000001</v>
      </c>
      <c r="I454" s="44">
        <v>1313.7</v>
      </c>
      <c r="J454" s="44">
        <v>1345.43</v>
      </c>
      <c r="K454" s="44">
        <v>1541.23</v>
      </c>
      <c r="L454" s="44">
        <v>1799.66</v>
      </c>
      <c r="M454" s="44">
        <v>2026.99</v>
      </c>
      <c r="N454" s="44">
        <v>2076.08</v>
      </c>
      <c r="O454" s="44">
        <v>2072.5</v>
      </c>
      <c r="P454" s="44">
        <v>1992.97</v>
      </c>
      <c r="Q454" s="44">
        <v>1986.73</v>
      </c>
      <c r="R454" s="44">
        <v>1954.21</v>
      </c>
      <c r="S454" s="44">
        <v>1913.67</v>
      </c>
      <c r="T454" s="44">
        <v>1970.69</v>
      </c>
      <c r="U454" s="44">
        <v>1972.66</v>
      </c>
      <c r="V454" s="44">
        <v>1979.26</v>
      </c>
      <c r="W454" s="44">
        <v>2100.2199999999998</v>
      </c>
      <c r="X454" s="44">
        <v>2175.88</v>
      </c>
      <c r="Y454" s="44">
        <v>2019.92</v>
      </c>
      <c r="Z454" s="44">
        <v>1792.42</v>
      </c>
      <c r="AA454" s="44">
        <v>1673.9</v>
      </c>
    </row>
    <row r="455" spans="1:27" ht="12.75" customHeight="1" outlineLevel="1" x14ac:dyDescent="0.2">
      <c r="A455" s="91" t="s">
        <v>1289</v>
      </c>
      <c r="B455" s="63" t="s">
        <v>90</v>
      </c>
      <c r="C455" s="43" t="s">
        <v>79</v>
      </c>
      <c r="D455" s="44">
        <f>$D$315</f>
        <v>217.03</v>
      </c>
      <c r="E455" s="44">
        <f t="shared" ref="E455:AA455" si="265">$D$315</f>
        <v>217.03</v>
      </c>
      <c r="F455" s="44">
        <f t="shared" si="265"/>
        <v>217.03</v>
      </c>
      <c r="G455" s="44">
        <f t="shared" si="265"/>
        <v>217.03</v>
      </c>
      <c r="H455" s="44">
        <f t="shared" si="265"/>
        <v>217.03</v>
      </c>
      <c r="I455" s="44">
        <f t="shared" si="265"/>
        <v>217.03</v>
      </c>
      <c r="J455" s="44">
        <f t="shared" si="265"/>
        <v>217.03</v>
      </c>
      <c r="K455" s="44">
        <f t="shared" si="265"/>
        <v>217.03</v>
      </c>
      <c r="L455" s="44">
        <f t="shared" si="265"/>
        <v>217.03</v>
      </c>
      <c r="M455" s="44">
        <f t="shared" si="265"/>
        <v>217.03</v>
      </c>
      <c r="N455" s="44">
        <f t="shared" si="265"/>
        <v>217.03</v>
      </c>
      <c r="O455" s="44">
        <f t="shared" si="265"/>
        <v>217.03</v>
      </c>
      <c r="P455" s="44">
        <f t="shared" si="265"/>
        <v>217.03</v>
      </c>
      <c r="Q455" s="44">
        <f t="shared" si="265"/>
        <v>217.03</v>
      </c>
      <c r="R455" s="44">
        <f t="shared" si="265"/>
        <v>217.03</v>
      </c>
      <c r="S455" s="44">
        <f t="shared" si="265"/>
        <v>217.03</v>
      </c>
      <c r="T455" s="44">
        <f t="shared" si="265"/>
        <v>217.03</v>
      </c>
      <c r="U455" s="44">
        <f t="shared" si="265"/>
        <v>217.03</v>
      </c>
      <c r="V455" s="44">
        <f t="shared" si="265"/>
        <v>217.03</v>
      </c>
      <c r="W455" s="44">
        <f t="shared" si="265"/>
        <v>217.03</v>
      </c>
      <c r="X455" s="44">
        <f t="shared" si="265"/>
        <v>217.03</v>
      </c>
      <c r="Y455" s="44">
        <f t="shared" si="265"/>
        <v>217.03</v>
      </c>
      <c r="Z455" s="44">
        <f t="shared" si="265"/>
        <v>217.03</v>
      </c>
      <c r="AA455" s="44">
        <f t="shared" si="265"/>
        <v>217.03</v>
      </c>
    </row>
    <row r="456" spans="1:27" ht="12.75" customHeight="1" outlineLevel="1" x14ac:dyDescent="0.2">
      <c r="A456" s="91" t="s">
        <v>1290</v>
      </c>
      <c r="B456" s="63" t="s">
        <v>83</v>
      </c>
      <c r="C456" s="43" t="s">
        <v>79</v>
      </c>
      <c r="D456" s="44">
        <v>6.14</v>
      </c>
      <c r="E456" s="44">
        <v>6.14</v>
      </c>
      <c r="F456" s="44">
        <v>6.14</v>
      </c>
      <c r="G456" s="44">
        <v>6.14</v>
      </c>
      <c r="H456" s="44">
        <v>6.14</v>
      </c>
      <c r="I456" s="44">
        <v>6.14</v>
      </c>
      <c r="J456" s="44">
        <v>6.14</v>
      </c>
      <c r="K456" s="44">
        <v>6.14</v>
      </c>
      <c r="L456" s="44">
        <v>6.14</v>
      </c>
      <c r="M456" s="44">
        <v>6.14</v>
      </c>
      <c r="N456" s="44">
        <v>6.14</v>
      </c>
      <c r="O456" s="44">
        <v>6.14</v>
      </c>
      <c r="P456" s="44">
        <v>6.14</v>
      </c>
      <c r="Q456" s="44">
        <v>6.14</v>
      </c>
      <c r="R456" s="44">
        <v>6.14</v>
      </c>
      <c r="S456" s="44">
        <v>6.14</v>
      </c>
      <c r="T456" s="44">
        <v>6.14</v>
      </c>
      <c r="U456" s="44">
        <v>6.14</v>
      </c>
      <c r="V456" s="44">
        <v>6.14</v>
      </c>
      <c r="W456" s="44">
        <v>6.14</v>
      </c>
      <c r="X456" s="44">
        <v>6.14</v>
      </c>
      <c r="Y456" s="44">
        <v>6.14</v>
      </c>
      <c r="Z456" s="44">
        <v>6.14</v>
      </c>
      <c r="AA456" s="44">
        <v>6.14</v>
      </c>
    </row>
    <row r="457" spans="1:27" ht="12.75" customHeight="1" outlineLevel="1" x14ac:dyDescent="0.2">
      <c r="A457" s="91" t="s">
        <v>1291</v>
      </c>
      <c r="B457" s="63" t="s">
        <v>81</v>
      </c>
      <c r="C457" s="43" t="s">
        <v>79</v>
      </c>
      <c r="D457" s="44">
        <f>$D$11</f>
        <v>216.36</v>
      </c>
      <c r="E457" s="44">
        <f t="shared" ref="E457:AA457" si="266">$D$11</f>
        <v>216.36</v>
      </c>
      <c r="F457" s="44">
        <f t="shared" si="266"/>
        <v>216.36</v>
      </c>
      <c r="G457" s="44">
        <f t="shared" si="266"/>
        <v>216.36</v>
      </c>
      <c r="H457" s="44">
        <f t="shared" si="266"/>
        <v>216.36</v>
      </c>
      <c r="I457" s="44">
        <f t="shared" si="266"/>
        <v>216.36</v>
      </c>
      <c r="J457" s="44">
        <f t="shared" si="266"/>
        <v>216.36</v>
      </c>
      <c r="K457" s="44">
        <f t="shared" si="266"/>
        <v>216.36</v>
      </c>
      <c r="L457" s="44">
        <f t="shared" si="266"/>
        <v>216.36</v>
      </c>
      <c r="M457" s="44">
        <f t="shared" si="266"/>
        <v>216.36</v>
      </c>
      <c r="N457" s="44">
        <f t="shared" si="266"/>
        <v>216.36</v>
      </c>
      <c r="O457" s="44">
        <f t="shared" si="266"/>
        <v>216.36</v>
      </c>
      <c r="P457" s="44">
        <f t="shared" si="266"/>
        <v>216.36</v>
      </c>
      <c r="Q457" s="44">
        <f t="shared" si="266"/>
        <v>216.36</v>
      </c>
      <c r="R457" s="44">
        <f>$D$11</f>
        <v>216.36</v>
      </c>
      <c r="S457" s="44">
        <f t="shared" si="266"/>
        <v>216.36</v>
      </c>
      <c r="T457" s="44">
        <f t="shared" si="266"/>
        <v>216.36</v>
      </c>
      <c r="U457" s="44">
        <f t="shared" si="266"/>
        <v>216.36</v>
      </c>
      <c r="V457" s="44">
        <f t="shared" si="266"/>
        <v>216.36</v>
      </c>
      <c r="W457" s="44">
        <f t="shared" si="266"/>
        <v>216.36</v>
      </c>
      <c r="X457" s="44">
        <f t="shared" si="266"/>
        <v>216.36</v>
      </c>
      <c r="Y457" s="44">
        <f t="shared" si="266"/>
        <v>216.36</v>
      </c>
      <c r="Z457" s="44">
        <f t="shared" si="266"/>
        <v>216.36</v>
      </c>
      <c r="AA457" s="44">
        <f t="shared" si="266"/>
        <v>216.36</v>
      </c>
    </row>
    <row r="458" spans="1:27" x14ac:dyDescent="0.2">
      <c r="A458" s="90" t="s">
        <v>1292</v>
      </c>
      <c r="B458" s="28" t="str">
        <f>"30"&amp;"."&amp;$B$640&amp;"."&amp;$B$641</f>
        <v>30.04.2023</v>
      </c>
      <c r="C458" s="82" t="s">
        <v>76</v>
      </c>
      <c r="D458" s="83">
        <f>ROUND(((D459+D460+D462+D461)/1000),5)</f>
        <v>2.0750899999999999</v>
      </c>
      <c r="E458" s="83">
        <f>ROUND(((E459+E460+E462+E461)/1000),5)</f>
        <v>1.90751</v>
      </c>
      <c r="F458" s="83">
        <f>ROUND(((F459+F460+F462+F461)/1000),5)</f>
        <v>1.7693000000000001</v>
      </c>
      <c r="G458" s="83">
        <f t="shared" ref="G458:AA458" si="267">ROUND(((G459+G460+G462+G461)/1000),5)</f>
        <v>1.71845</v>
      </c>
      <c r="H458" s="83">
        <f t="shared" si="267"/>
        <v>1.71536</v>
      </c>
      <c r="I458" s="83">
        <f t="shared" si="267"/>
        <v>1.7502899999999999</v>
      </c>
      <c r="J458" s="83">
        <f t="shared" si="267"/>
        <v>1.75654</v>
      </c>
      <c r="K458" s="83">
        <f t="shared" si="267"/>
        <v>1.88036</v>
      </c>
      <c r="L458" s="83">
        <f t="shared" si="267"/>
        <v>2.1200399999999999</v>
      </c>
      <c r="M458" s="83">
        <f t="shared" si="267"/>
        <v>2.2850700000000002</v>
      </c>
      <c r="N458" s="83">
        <f t="shared" si="267"/>
        <v>2.3567300000000002</v>
      </c>
      <c r="O458" s="83">
        <f t="shared" si="267"/>
        <v>2.35589</v>
      </c>
      <c r="P458" s="83">
        <f t="shared" si="267"/>
        <v>2.3424299999999998</v>
      </c>
      <c r="Q458" s="83">
        <f t="shared" si="267"/>
        <v>2.3411900000000001</v>
      </c>
      <c r="R458" s="83">
        <f t="shared" si="267"/>
        <v>2.2443599999999999</v>
      </c>
      <c r="S458" s="83">
        <f t="shared" si="267"/>
        <v>2.2269299999999999</v>
      </c>
      <c r="T458" s="83">
        <f t="shared" si="267"/>
        <v>2.3860800000000002</v>
      </c>
      <c r="U458" s="83">
        <f t="shared" si="267"/>
        <v>2.4211800000000001</v>
      </c>
      <c r="V458" s="83">
        <f t="shared" si="267"/>
        <v>2.4296799999999998</v>
      </c>
      <c r="W458" s="83">
        <f t="shared" si="267"/>
        <v>2.6029399999999998</v>
      </c>
      <c r="X458" s="83">
        <f t="shared" si="267"/>
        <v>2.79142</v>
      </c>
      <c r="Y458" s="83">
        <f t="shared" si="267"/>
        <v>2.4857399999999998</v>
      </c>
      <c r="Z458" s="83">
        <f t="shared" si="267"/>
        <v>2.19624</v>
      </c>
      <c r="AA458" s="83">
        <f t="shared" si="267"/>
        <v>2.05606</v>
      </c>
    </row>
    <row r="459" spans="1:27" ht="12.75" customHeight="1" outlineLevel="1" x14ac:dyDescent="0.2">
      <c r="A459" s="91" t="s">
        <v>1293</v>
      </c>
      <c r="B459" s="63" t="s">
        <v>233</v>
      </c>
      <c r="C459" s="43" t="s">
        <v>79</v>
      </c>
      <c r="D459" s="44">
        <v>1635.56</v>
      </c>
      <c r="E459" s="44">
        <v>1467.98</v>
      </c>
      <c r="F459" s="44">
        <v>1329.77</v>
      </c>
      <c r="G459" s="44">
        <v>1278.92</v>
      </c>
      <c r="H459" s="44">
        <v>1275.83</v>
      </c>
      <c r="I459" s="44">
        <v>1310.76</v>
      </c>
      <c r="J459" s="44">
        <v>1317.01</v>
      </c>
      <c r="K459" s="44">
        <v>1440.83</v>
      </c>
      <c r="L459" s="44">
        <v>1680.51</v>
      </c>
      <c r="M459" s="44">
        <v>1845.54</v>
      </c>
      <c r="N459" s="44">
        <v>1917.2</v>
      </c>
      <c r="O459" s="44">
        <v>1916.36</v>
      </c>
      <c r="P459" s="44">
        <v>1902.9</v>
      </c>
      <c r="Q459" s="44">
        <v>1901.66</v>
      </c>
      <c r="R459" s="44">
        <v>1804.83</v>
      </c>
      <c r="S459" s="44">
        <v>1787.4</v>
      </c>
      <c r="T459" s="44">
        <v>1946.55</v>
      </c>
      <c r="U459" s="44">
        <v>1981.65</v>
      </c>
      <c r="V459" s="44">
        <v>1990.15</v>
      </c>
      <c r="W459" s="44">
        <v>2163.41</v>
      </c>
      <c r="X459" s="44">
        <v>2351.89</v>
      </c>
      <c r="Y459" s="44">
        <v>2046.21</v>
      </c>
      <c r="Z459" s="44">
        <v>1756.71</v>
      </c>
      <c r="AA459" s="44">
        <v>1616.53</v>
      </c>
    </row>
    <row r="460" spans="1:27" ht="12.75" customHeight="1" outlineLevel="1" x14ac:dyDescent="0.2">
      <c r="A460" s="91" t="s">
        <v>1294</v>
      </c>
      <c r="B460" s="63" t="s">
        <v>90</v>
      </c>
      <c r="C460" s="43" t="s">
        <v>79</v>
      </c>
      <c r="D460" s="44">
        <f>$D$315</f>
        <v>217.03</v>
      </c>
      <c r="E460" s="44">
        <f t="shared" ref="E460:AA460" si="268">$D$315</f>
        <v>217.03</v>
      </c>
      <c r="F460" s="44">
        <f t="shared" si="268"/>
        <v>217.03</v>
      </c>
      <c r="G460" s="44">
        <f t="shared" si="268"/>
        <v>217.03</v>
      </c>
      <c r="H460" s="44">
        <f t="shared" si="268"/>
        <v>217.03</v>
      </c>
      <c r="I460" s="44">
        <f t="shared" si="268"/>
        <v>217.03</v>
      </c>
      <c r="J460" s="44">
        <f t="shared" si="268"/>
        <v>217.03</v>
      </c>
      <c r="K460" s="44">
        <f t="shared" si="268"/>
        <v>217.03</v>
      </c>
      <c r="L460" s="44">
        <f t="shared" si="268"/>
        <v>217.03</v>
      </c>
      <c r="M460" s="44">
        <f t="shared" si="268"/>
        <v>217.03</v>
      </c>
      <c r="N460" s="44">
        <f t="shared" si="268"/>
        <v>217.03</v>
      </c>
      <c r="O460" s="44">
        <f t="shared" si="268"/>
        <v>217.03</v>
      </c>
      <c r="P460" s="44">
        <f t="shared" si="268"/>
        <v>217.03</v>
      </c>
      <c r="Q460" s="44">
        <f t="shared" si="268"/>
        <v>217.03</v>
      </c>
      <c r="R460" s="44">
        <f t="shared" si="268"/>
        <v>217.03</v>
      </c>
      <c r="S460" s="44">
        <f t="shared" si="268"/>
        <v>217.03</v>
      </c>
      <c r="T460" s="44">
        <f t="shared" si="268"/>
        <v>217.03</v>
      </c>
      <c r="U460" s="44">
        <f t="shared" si="268"/>
        <v>217.03</v>
      </c>
      <c r="V460" s="44">
        <f t="shared" si="268"/>
        <v>217.03</v>
      </c>
      <c r="W460" s="44">
        <f t="shared" si="268"/>
        <v>217.03</v>
      </c>
      <c r="X460" s="44">
        <f t="shared" si="268"/>
        <v>217.03</v>
      </c>
      <c r="Y460" s="44">
        <f t="shared" si="268"/>
        <v>217.03</v>
      </c>
      <c r="Z460" s="44">
        <f t="shared" si="268"/>
        <v>217.03</v>
      </c>
      <c r="AA460" s="44">
        <f t="shared" si="268"/>
        <v>217.03</v>
      </c>
    </row>
    <row r="461" spans="1:27" ht="12.75" customHeight="1" outlineLevel="1" x14ac:dyDescent="0.2">
      <c r="A461" s="91" t="s">
        <v>1295</v>
      </c>
      <c r="B461" s="63" t="s">
        <v>83</v>
      </c>
      <c r="C461" s="43" t="s">
        <v>79</v>
      </c>
      <c r="D461" s="44">
        <v>6.14</v>
      </c>
      <c r="E461" s="44">
        <v>6.14</v>
      </c>
      <c r="F461" s="44">
        <v>6.14</v>
      </c>
      <c r="G461" s="44">
        <v>6.14</v>
      </c>
      <c r="H461" s="44">
        <v>6.14</v>
      </c>
      <c r="I461" s="44">
        <v>6.14</v>
      </c>
      <c r="J461" s="44">
        <v>6.14</v>
      </c>
      <c r="K461" s="44">
        <v>6.14</v>
      </c>
      <c r="L461" s="44">
        <v>6.14</v>
      </c>
      <c r="M461" s="44">
        <v>6.14</v>
      </c>
      <c r="N461" s="44">
        <v>6.14</v>
      </c>
      <c r="O461" s="44">
        <v>6.14</v>
      </c>
      <c r="P461" s="44">
        <v>6.14</v>
      </c>
      <c r="Q461" s="44">
        <v>6.14</v>
      </c>
      <c r="R461" s="44">
        <v>6.14</v>
      </c>
      <c r="S461" s="44">
        <v>6.14</v>
      </c>
      <c r="T461" s="44">
        <v>6.14</v>
      </c>
      <c r="U461" s="44">
        <v>6.14</v>
      </c>
      <c r="V461" s="44">
        <v>6.14</v>
      </c>
      <c r="W461" s="44">
        <v>6.14</v>
      </c>
      <c r="X461" s="44">
        <v>6.14</v>
      </c>
      <c r="Y461" s="44">
        <v>6.14</v>
      </c>
      <c r="Z461" s="44">
        <v>6.14</v>
      </c>
      <c r="AA461" s="44">
        <v>6.14</v>
      </c>
    </row>
    <row r="462" spans="1:27" ht="12.75" customHeight="1" outlineLevel="1" x14ac:dyDescent="0.2">
      <c r="A462" s="91" t="s">
        <v>1296</v>
      </c>
      <c r="B462" s="63" t="s">
        <v>81</v>
      </c>
      <c r="C462" s="43" t="s">
        <v>79</v>
      </c>
      <c r="D462" s="44">
        <f>$D$11</f>
        <v>216.36</v>
      </c>
      <c r="E462" s="44">
        <f t="shared" ref="E462:AA462" si="269">$D$11</f>
        <v>216.36</v>
      </c>
      <c r="F462" s="44">
        <f t="shared" si="269"/>
        <v>216.36</v>
      </c>
      <c r="G462" s="44">
        <f t="shared" si="269"/>
        <v>216.36</v>
      </c>
      <c r="H462" s="44">
        <f t="shared" si="269"/>
        <v>216.36</v>
      </c>
      <c r="I462" s="44">
        <f t="shared" si="269"/>
        <v>216.36</v>
      </c>
      <c r="J462" s="44">
        <f t="shared" si="269"/>
        <v>216.36</v>
      </c>
      <c r="K462" s="44">
        <f t="shared" si="269"/>
        <v>216.36</v>
      </c>
      <c r="L462" s="44">
        <f t="shared" si="269"/>
        <v>216.36</v>
      </c>
      <c r="M462" s="44">
        <f t="shared" si="269"/>
        <v>216.36</v>
      </c>
      <c r="N462" s="44">
        <f t="shared" si="269"/>
        <v>216.36</v>
      </c>
      <c r="O462" s="44">
        <f t="shared" si="269"/>
        <v>216.36</v>
      </c>
      <c r="P462" s="44">
        <f t="shared" si="269"/>
        <v>216.36</v>
      </c>
      <c r="Q462" s="44">
        <f t="shared" si="269"/>
        <v>216.36</v>
      </c>
      <c r="R462" s="44">
        <f>$D$11</f>
        <v>216.36</v>
      </c>
      <c r="S462" s="44">
        <f t="shared" si="269"/>
        <v>216.36</v>
      </c>
      <c r="T462" s="44">
        <f t="shared" si="269"/>
        <v>216.36</v>
      </c>
      <c r="U462" s="44">
        <f t="shared" si="269"/>
        <v>216.36</v>
      </c>
      <c r="V462" s="44">
        <f t="shared" si="269"/>
        <v>216.36</v>
      </c>
      <c r="W462" s="44">
        <f t="shared" si="269"/>
        <v>216.36</v>
      </c>
      <c r="X462" s="44">
        <f t="shared" si="269"/>
        <v>216.36</v>
      </c>
      <c r="Y462" s="44">
        <f t="shared" si="269"/>
        <v>216.36</v>
      </c>
      <c r="Z462" s="44">
        <f t="shared" si="269"/>
        <v>216.36</v>
      </c>
      <c r="AA462" s="44">
        <f t="shared" si="269"/>
        <v>216.36</v>
      </c>
    </row>
    <row r="463" spans="1:27" x14ac:dyDescent="0.2">
      <c r="B463" s="93" t="s">
        <v>382</v>
      </c>
    </row>
    <row r="464" spans="1:27" x14ac:dyDescent="0.2">
      <c r="A464" s="164" t="s">
        <v>685</v>
      </c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  <c r="Y464" s="165"/>
      <c r="Z464" s="165"/>
      <c r="AA464" s="166"/>
    </row>
    <row r="465" spans="1:27" ht="25.5" x14ac:dyDescent="0.2">
      <c r="A465" s="26" t="s">
        <v>64</v>
      </c>
      <c r="B465" s="27" t="s">
        <v>205</v>
      </c>
      <c r="C465" s="26" t="s">
        <v>206</v>
      </c>
      <c r="D465" s="27" t="s">
        <v>207</v>
      </c>
      <c r="E465" s="27" t="s">
        <v>208</v>
      </c>
      <c r="F465" s="27" t="s">
        <v>209</v>
      </c>
      <c r="G465" s="27" t="s">
        <v>210</v>
      </c>
      <c r="H465" s="27" t="s">
        <v>211</v>
      </c>
      <c r="I465" s="27" t="s">
        <v>212</v>
      </c>
      <c r="J465" s="27" t="s">
        <v>213</v>
      </c>
      <c r="K465" s="27" t="s">
        <v>214</v>
      </c>
      <c r="L465" s="27" t="s">
        <v>215</v>
      </c>
      <c r="M465" s="27" t="s">
        <v>216</v>
      </c>
      <c r="N465" s="27" t="s">
        <v>217</v>
      </c>
      <c r="O465" s="27" t="s">
        <v>218</v>
      </c>
      <c r="P465" s="27" t="s">
        <v>219</v>
      </c>
      <c r="Q465" s="27" t="s">
        <v>220</v>
      </c>
      <c r="R465" s="27" t="s">
        <v>221</v>
      </c>
      <c r="S465" s="27" t="s">
        <v>222</v>
      </c>
      <c r="T465" s="27" t="s">
        <v>223</v>
      </c>
      <c r="U465" s="27" t="s">
        <v>224</v>
      </c>
      <c r="V465" s="27" t="s">
        <v>225</v>
      </c>
      <c r="W465" s="27" t="s">
        <v>226</v>
      </c>
      <c r="X465" s="27" t="s">
        <v>227</v>
      </c>
      <c r="Y465" s="27" t="s">
        <v>228</v>
      </c>
      <c r="Z465" s="27" t="s">
        <v>229</v>
      </c>
      <c r="AA465" s="27" t="s">
        <v>230</v>
      </c>
    </row>
    <row r="466" spans="1:27" x14ac:dyDescent="0.2">
      <c r="A466" s="90" t="s">
        <v>1297</v>
      </c>
      <c r="B466" s="28" t="str">
        <f>"01"&amp;"."&amp;$B$640&amp;"."&amp;$B$641</f>
        <v>01.04.2023</v>
      </c>
      <c r="C466" s="82" t="s">
        <v>76</v>
      </c>
      <c r="D466" s="83">
        <f>ROUND(((D467+D468+D470+D469)/1000),5)</f>
        <v>1.8455900000000001</v>
      </c>
      <c r="E466" s="83">
        <f>ROUND(((E467+E468+E470+E469)/1000),5)</f>
        <v>1.7644200000000001</v>
      </c>
      <c r="F466" s="83">
        <f>ROUND(((F467+F468+F470+F469)/1000),5)</f>
        <v>1.75284</v>
      </c>
      <c r="G466" s="83">
        <f t="shared" ref="G466:AA466" si="270">ROUND(((G467+G468+G470+G469)/1000),5)</f>
        <v>1.7439899999999999</v>
      </c>
      <c r="H466" s="83">
        <f t="shared" si="270"/>
        <v>1.7558499999999999</v>
      </c>
      <c r="I466" s="83">
        <f t="shared" si="270"/>
        <v>1.7642100000000001</v>
      </c>
      <c r="J466" s="83">
        <f t="shared" si="270"/>
        <v>1.7666599999999999</v>
      </c>
      <c r="K466" s="83">
        <f t="shared" si="270"/>
        <v>1.98706</v>
      </c>
      <c r="L466" s="83">
        <f t="shared" si="270"/>
        <v>2.1761200000000001</v>
      </c>
      <c r="M466" s="83">
        <f t="shared" si="270"/>
        <v>2.2069899999999998</v>
      </c>
      <c r="N466" s="83">
        <f t="shared" si="270"/>
        <v>2.2427800000000002</v>
      </c>
      <c r="O466" s="83">
        <f t="shared" si="270"/>
        <v>2.2781899999999999</v>
      </c>
      <c r="P466" s="83">
        <f t="shared" si="270"/>
        <v>2.2628300000000001</v>
      </c>
      <c r="Q466" s="83">
        <f t="shared" si="270"/>
        <v>2.2576200000000002</v>
      </c>
      <c r="R466" s="83">
        <f t="shared" si="270"/>
        <v>2.2475999999999998</v>
      </c>
      <c r="S466" s="83">
        <f t="shared" si="270"/>
        <v>2.2487200000000001</v>
      </c>
      <c r="T466" s="83">
        <f t="shared" si="270"/>
        <v>2.2481800000000001</v>
      </c>
      <c r="U466" s="83">
        <f t="shared" si="270"/>
        <v>2.2377500000000001</v>
      </c>
      <c r="V466" s="83">
        <f t="shared" si="270"/>
        <v>2.2412299999999998</v>
      </c>
      <c r="W466" s="83">
        <f t="shared" si="270"/>
        <v>2.2760600000000002</v>
      </c>
      <c r="X466" s="83">
        <f t="shared" si="270"/>
        <v>2.2627000000000002</v>
      </c>
      <c r="Y466" s="83">
        <f t="shared" si="270"/>
        <v>2.2056</v>
      </c>
      <c r="Z466" s="83">
        <f t="shared" si="270"/>
        <v>2.1255700000000002</v>
      </c>
      <c r="AA466" s="83">
        <f t="shared" si="270"/>
        <v>2.0017499999999999</v>
      </c>
    </row>
    <row r="467" spans="1:27" ht="12.75" customHeight="1" outlineLevel="1" x14ac:dyDescent="0.2">
      <c r="A467" s="91" t="s">
        <v>1298</v>
      </c>
      <c r="B467" s="63" t="s">
        <v>233</v>
      </c>
      <c r="C467" s="43" t="s">
        <v>79</v>
      </c>
      <c r="D467" s="44">
        <v>1188.9100000000001</v>
      </c>
      <c r="E467" s="44">
        <v>1107.74</v>
      </c>
      <c r="F467" s="44">
        <v>1096.1600000000001</v>
      </c>
      <c r="G467" s="44">
        <v>1087.31</v>
      </c>
      <c r="H467" s="44">
        <v>1099.17</v>
      </c>
      <c r="I467" s="44">
        <v>1107.53</v>
      </c>
      <c r="J467" s="44">
        <v>1109.98</v>
      </c>
      <c r="K467" s="44">
        <v>1330.38</v>
      </c>
      <c r="L467" s="44">
        <v>1519.44</v>
      </c>
      <c r="M467" s="44">
        <v>1550.31</v>
      </c>
      <c r="N467" s="44">
        <v>1586.1</v>
      </c>
      <c r="O467" s="44">
        <v>1621.51</v>
      </c>
      <c r="P467" s="44">
        <v>1606.15</v>
      </c>
      <c r="Q467" s="44">
        <v>1600.94</v>
      </c>
      <c r="R467" s="44">
        <v>1590.92</v>
      </c>
      <c r="S467" s="44">
        <v>1592.04</v>
      </c>
      <c r="T467" s="44">
        <v>1591.5</v>
      </c>
      <c r="U467" s="44">
        <v>1581.07</v>
      </c>
      <c r="V467" s="44">
        <v>1584.55</v>
      </c>
      <c r="W467" s="44">
        <v>1619.38</v>
      </c>
      <c r="X467" s="44">
        <v>1606.02</v>
      </c>
      <c r="Y467" s="44">
        <v>1548.92</v>
      </c>
      <c r="Z467" s="44">
        <v>1468.89</v>
      </c>
      <c r="AA467" s="44">
        <v>1345.07</v>
      </c>
    </row>
    <row r="468" spans="1:27" ht="12.75" customHeight="1" outlineLevel="1" x14ac:dyDescent="0.2">
      <c r="A468" s="91" t="s">
        <v>1299</v>
      </c>
      <c r="B468" s="63" t="s">
        <v>90</v>
      </c>
      <c r="C468" s="43" t="s">
        <v>79</v>
      </c>
      <c r="D468" s="44">
        <v>434.18</v>
      </c>
      <c r="E468" s="44">
        <f>$D$468</f>
        <v>434.18</v>
      </c>
      <c r="F468" s="44">
        <f t="shared" ref="F468:AA468" si="271">$D$468</f>
        <v>434.18</v>
      </c>
      <c r="G468" s="44">
        <f t="shared" si="271"/>
        <v>434.18</v>
      </c>
      <c r="H468" s="44">
        <f t="shared" si="271"/>
        <v>434.18</v>
      </c>
      <c r="I468" s="44">
        <f t="shared" si="271"/>
        <v>434.18</v>
      </c>
      <c r="J468" s="44">
        <f t="shared" si="271"/>
        <v>434.18</v>
      </c>
      <c r="K468" s="44">
        <f t="shared" si="271"/>
        <v>434.18</v>
      </c>
      <c r="L468" s="44">
        <f t="shared" si="271"/>
        <v>434.18</v>
      </c>
      <c r="M468" s="44">
        <f t="shared" si="271"/>
        <v>434.18</v>
      </c>
      <c r="N468" s="44">
        <f t="shared" si="271"/>
        <v>434.18</v>
      </c>
      <c r="O468" s="44">
        <f t="shared" si="271"/>
        <v>434.18</v>
      </c>
      <c r="P468" s="44">
        <f t="shared" si="271"/>
        <v>434.18</v>
      </c>
      <c r="Q468" s="44">
        <f t="shared" si="271"/>
        <v>434.18</v>
      </c>
      <c r="R468" s="44">
        <f t="shared" si="271"/>
        <v>434.18</v>
      </c>
      <c r="S468" s="44">
        <f t="shared" si="271"/>
        <v>434.18</v>
      </c>
      <c r="T468" s="44">
        <f t="shared" si="271"/>
        <v>434.18</v>
      </c>
      <c r="U468" s="44">
        <f t="shared" si="271"/>
        <v>434.18</v>
      </c>
      <c r="V468" s="44">
        <f t="shared" si="271"/>
        <v>434.18</v>
      </c>
      <c r="W468" s="44">
        <f t="shared" si="271"/>
        <v>434.18</v>
      </c>
      <c r="X468" s="44">
        <f t="shared" si="271"/>
        <v>434.18</v>
      </c>
      <c r="Y468" s="44">
        <f t="shared" si="271"/>
        <v>434.18</v>
      </c>
      <c r="Z468" s="44">
        <f t="shared" si="271"/>
        <v>434.18</v>
      </c>
      <c r="AA468" s="44">
        <f t="shared" si="271"/>
        <v>434.18</v>
      </c>
    </row>
    <row r="469" spans="1:27" ht="12.75" customHeight="1" outlineLevel="1" x14ac:dyDescent="0.2">
      <c r="A469" s="91" t="s">
        <v>1300</v>
      </c>
      <c r="B469" s="63" t="s">
        <v>83</v>
      </c>
      <c r="C469" s="43" t="s">
        <v>79</v>
      </c>
      <c r="D469" s="44">
        <v>6.14</v>
      </c>
      <c r="E469" s="44">
        <v>6.14</v>
      </c>
      <c r="F469" s="44">
        <v>6.14</v>
      </c>
      <c r="G469" s="44">
        <v>6.14</v>
      </c>
      <c r="H469" s="44">
        <v>6.14</v>
      </c>
      <c r="I469" s="44">
        <v>6.14</v>
      </c>
      <c r="J469" s="44">
        <v>6.14</v>
      </c>
      <c r="K469" s="44">
        <v>6.14</v>
      </c>
      <c r="L469" s="44">
        <v>6.14</v>
      </c>
      <c r="M469" s="44">
        <v>6.14</v>
      </c>
      <c r="N469" s="44">
        <v>6.14</v>
      </c>
      <c r="O469" s="44">
        <v>6.14</v>
      </c>
      <c r="P469" s="44">
        <v>6.14</v>
      </c>
      <c r="Q469" s="44">
        <v>6.14</v>
      </c>
      <c r="R469" s="44">
        <v>6.14</v>
      </c>
      <c r="S469" s="44">
        <v>6.14</v>
      </c>
      <c r="T469" s="44">
        <v>6.14</v>
      </c>
      <c r="U469" s="44">
        <v>6.14</v>
      </c>
      <c r="V469" s="44">
        <v>6.14</v>
      </c>
      <c r="W469" s="44">
        <v>6.14</v>
      </c>
      <c r="X469" s="44">
        <v>6.14</v>
      </c>
      <c r="Y469" s="44">
        <v>6.14</v>
      </c>
      <c r="Z469" s="44">
        <v>6.14</v>
      </c>
      <c r="AA469" s="44">
        <v>6.14</v>
      </c>
    </row>
    <row r="470" spans="1:27" ht="12.75" customHeight="1" outlineLevel="1" x14ac:dyDescent="0.2">
      <c r="A470" s="91" t="s">
        <v>1301</v>
      </c>
      <c r="B470" s="63" t="s">
        <v>81</v>
      </c>
      <c r="C470" s="43" t="s">
        <v>79</v>
      </c>
      <c r="D470" s="44">
        <f>$D$11</f>
        <v>216.36</v>
      </c>
      <c r="E470" s="44">
        <f t="shared" ref="E470:AA470" si="272">$D$11</f>
        <v>216.36</v>
      </c>
      <c r="F470" s="44">
        <f t="shared" si="272"/>
        <v>216.36</v>
      </c>
      <c r="G470" s="44">
        <f t="shared" si="272"/>
        <v>216.36</v>
      </c>
      <c r="H470" s="44">
        <f t="shared" si="272"/>
        <v>216.36</v>
      </c>
      <c r="I470" s="44">
        <f t="shared" si="272"/>
        <v>216.36</v>
      </c>
      <c r="J470" s="44">
        <f t="shared" si="272"/>
        <v>216.36</v>
      </c>
      <c r="K470" s="44">
        <f t="shared" si="272"/>
        <v>216.36</v>
      </c>
      <c r="L470" s="44">
        <f t="shared" si="272"/>
        <v>216.36</v>
      </c>
      <c r="M470" s="44">
        <f t="shared" si="272"/>
        <v>216.36</v>
      </c>
      <c r="N470" s="44">
        <f t="shared" si="272"/>
        <v>216.36</v>
      </c>
      <c r="O470" s="44">
        <f t="shared" si="272"/>
        <v>216.36</v>
      </c>
      <c r="P470" s="44">
        <f t="shared" si="272"/>
        <v>216.36</v>
      </c>
      <c r="Q470" s="44">
        <f t="shared" si="272"/>
        <v>216.36</v>
      </c>
      <c r="R470" s="44">
        <f>$D$11</f>
        <v>216.36</v>
      </c>
      <c r="S470" s="44">
        <f t="shared" si="272"/>
        <v>216.36</v>
      </c>
      <c r="T470" s="44">
        <f t="shared" si="272"/>
        <v>216.36</v>
      </c>
      <c r="U470" s="44">
        <f t="shared" si="272"/>
        <v>216.36</v>
      </c>
      <c r="V470" s="44">
        <f t="shared" si="272"/>
        <v>216.36</v>
      </c>
      <c r="W470" s="44">
        <f t="shared" si="272"/>
        <v>216.36</v>
      </c>
      <c r="X470" s="44">
        <f t="shared" si="272"/>
        <v>216.36</v>
      </c>
      <c r="Y470" s="44">
        <f t="shared" si="272"/>
        <v>216.36</v>
      </c>
      <c r="Z470" s="44">
        <f t="shared" si="272"/>
        <v>216.36</v>
      </c>
      <c r="AA470" s="44">
        <f t="shared" si="272"/>
        <v>216.36</v>
      </c>
    </row>
    <row r="471" spans="1:27" x14ac:dyDescent="0.2">
      <c r="A471" s="90" t="s">
        <v>1302</v>
      </c>
      <c r="B471" s="28" t="str">
        <f>"02"&amp;"."&amp;$B$640&amp;"."&amp;$B$641</f>
        <v>02.04.2023</v>
      </c>
      <c r="C471" s="82" t="s">
        <v>76</v>
      </c>
      <c r="D471" s="83">
        <f>ROUND(((D472+D473+D475+D474)/1000),5)</f>
        <v>1.77443</v>
      </c>
      <c r="E471" s="83">
        <f>ROUND(((E472+E473+E475+E474)/1000),5)</f>
        <v>1.72864</v>
      </c>
      <c r="F471" s="83">
        <f>ROUND(((F472+F473+F475+F474)/1000),5)</f>
        <v>1.6706000000000001</v>
      </c>
      <c r="G471" s="83">
        <f t="shared" ref="G471:AA471" si="273">ROUND(((G472+G473+G475+G474)/1000),5)</f>
        <v>1.66187</v>
      </c>
      <c r="H471" s="83">
        <f t="shared" si="273"/>
        <v>1.66743</v>
      </c>
      <c r="I471" s="83">
        <f t="shared" si="273"/>
        <v>1.6823399999999999</v>
      </c>
      <c r="J471" s="83">
        <f t="shared" si="273"/>
        <v>1.6614599999999999</v>
      </c>
      <c r="K471" s="83">
        <f t="shared" si="273"/>
        <v>1.71515</v>
      </c>
      <c r="L471" s="83">
        <f t="shared" si="273"/>
        <v>1.9435800000000001</v>
      </c>
      <c r="M471" s="83">
        <f t="shared" si="273"/>
        <v>2.01858</v>
      </c>
      <c r="N471" s="83">
        <f t="shared" si="273"/>
        <v>2.0599099999999999</v>
      </c>
      <c r="O471" s="83">
        <f t="shared" si="273"/>
        <v>2.0690499999999998</v>
      </c>
      <c r="P471" s="83">
        <f t="shared" si="273"/>
        <v>2.0694499999999998</v>
      </c>
      <c r="Q471" s="83">
        <f t="shared" si="273"/>
        <v>2.0898099999999999</v>
      </c>
      <c r="R471" s="83">
        <f t="shared" si="273"/>
        <v>2.0832299999999999</v>
      </c>
      <c r="S471" s="83">
        <f t="shared" si="273"/>
        <v>2.0562999999999998</v>
      </c>
      <c r="T471" s="83">
        <f t="shared" si="273"/>
        <v>2.0543800000000001</v>
      </c>
      <c r="U471" s="83">
        <f t="shared" si="273"/>
        <v>2.0688</v>
      </c>
      <c r="V471" s="83">
        <f t="shared" si="273"/>
        <v>2.2415600000000002</v>
      </c>
      <c r="W471" s="83">
        <f t="shared" si="273"/>
        <v>2.30565</v>
      </c>
      <c r="X471" s="83">
        <f t="shared" si="273"/>
        <v>2.2746599999999999</v>
      </c>
      <c r="Y471" s="83">
        <f t="shared" si="273"/>
        <v>2.14663</v>
      </c>
      <c r="Z471" s="83">
        <f t="shared" si="273"/>
        <v>1.9742</v>
      </c>
      <c r="AA471" s="83">
        <f t="shared" si="273"/>
        <v>1.9030100000000001</v>
      </c>
    </row>
    <row r="472" spans="1:27" ht="12.75" customHeight="1" outlineLevel="1" x14ac:dyDescent="0.2">
      <c r="A472" s="91" t="s">
        <v>1303</v>
      </c>
      <c r="B472" s="63" t="s">
        <v>233</v>
      </c>
      <c r="C472" s="43" t="s">
        <v>79</v>
      </c>
      <c r="D472" s="44">
        <v>1117.75</v>
      </c>
      <c r="E472" s="44">
        <v>1071.96</v>
      </c>
      <c r="F472" s="44">
        <v>1013.92</v>
      </c>
      <c r="G472" s="44">
        <v>1005.19</v>
      </c>
      <c r="H472" s="44">
        <v>1010.75</v>
      </c>
      <c r="I472" s="44">
        <v>1025.6600000000001</v>
      </c>
      <c r="J472" s="44">
        <v>1004.78</v>
      </c>
      <c r="K472" s="44">
        <v>1058.47</v>
      </c>
      <c r="L472" s="44">
        <v>1286.9000000000001</v>
      </c>
      <c r="M472" s="44">
        <v>1361.9</v>
      </c>
      <c r="N472" s="44">
        <v>1403.23</v>
      </c>
      <c r="O472" s="44">
        <v>1412.37</v>
      </c>
      <c r="P472" s="44">
        <v>1412.77</v>
      </c>
      <c r="Q472" s="44">
        <v>1433.13</v>
      </c>
      <c r="R472" s="44">
        <v>1426.55</v>
      </c>
      <c r="S472" s="44">
        <v>1399.62</v>
      </c>
      <c r="T472" s="44">
        <v>1397.7</v>
      </c>
      <c r="U472" s="44">
        <v>1412.12</v>
      </c>
      <c r="V472" s="44">
        <v>1584.88</v>
      </c>
      <c r="W472" s="44">
        <v>1648.97</v>
      </c>
      <c r="X472" s="44">
        <v>1617.98</v>
      </c>
      <c r="Y472" s="44">
        <v>1489.95</v>
      </c>
      <c r="Z472" s="44">
        <v>1317.52</v>
      </c>
      <c r="AA472" s="44">
        <v>1246.33</v>
      </c>
    </row>
    <row r="473" spans="1:27" ht="12.75" customHeight="1" outlineLevel="1" x14ac:dyDescent="0.2">
      <c r="A473" s="91" t="s">
        <v>1304</v>
      </c>
      <c r="B473" s="63" t="s">
        <v>90</v>
      </c>
      <c r="C473" s="43" t="s">
        <v>79</v>
      </c>
      <c r="D473" s="44">
        <f>$D$468</f>
        <v>434.18</v>
      </c>
      <c r="E473" s="44">
        <f t="shared" ref="E473:AA473" si="274">$D$468</f>
        <v>434.18</v>
      </c>
      <c r="F473" s="44">
        <f t="shared" si="274"/>
        <v>434.18</v>
      </c>
      <c r="G473" s="44">
        <f t="shared" si="274"/>
        <v>434.18</v>
      </c>
      <c r="H473" s="44">
        <f t="shared" si="274"/>
        <v>434.18</v>
      </c>
      <c r="I473" s="44">
        <f t="shared" si="274"/>
        <v>434.18</v>
      </c>
      <c r="J473" s="44">
        <f t="shared" si="274"/>
        <v>434.18</v>
      </c>
      <c r="K473" s="44">
        <f t="shared" si="274"/>
        <v>434.18</v>
      </c>
      <c r="L473" s="44">
        <f t="shared" si="274"/>
        <v>434.18</v>
      </c>
      <c r="M473" s="44">
        <f t="shared" si="274"/>
        <v>434.18</v>
      </c>
      <c r="N473" s="44">
        <f t="shared" si="274"/>
        <v>434.18</v>
      </c>
      <c r="O473" s="44">
        <f t="shared" si="274"/>
        <v>434.18</v>
      </c>
      <c r="P473" s="44">
        <f t="shared" si="274"/>
        <v>434.18</v>
      </c>
      <c r="Q473" s="44">
        <f t="shared" si="274"/>
        <v>434.18</v>
      </c>
      <c r="R473" s="44">
        <f t="shared" si="274"/>
        <v>434.18</v>
      </c>
      <c r="S473" s="44">
        <f t="shared" si="274"/>
        <v>434.18</v>
      </c>
      <c r="T473" s="44">
        <f t="shared" si="274"/>
        <v>434.18</v>
      </c>
      <c r="U473" s="44">
        <f t="shared" si="274"/>
        <v>434.18</v>
      </c>
      <c r="V473" s="44">
        <f t="shared" si="274"/>
        <v>434.18</v>
      </c>
      <c r="W473" s="44">
        <f t="shared" si="274"/>
        <v>434.18</v>
      </c>
      <c r="X473" s="44">
        <f t="shared" si="274"/>
        <v>434.18</v>
      </c>
      <c r="Y473" s="44">
        <f t="shared" si="274"/>
        <v>434.18</v>
      </c>
      <c r="Z473" s="44">
        <f t="shared" si="274"/>
        <v>434.18</v>
      </c>
      <c r="AA473" s="44">
        <f t="shared" si="274"/>
        <v>434.18</v>
      </c>
    </row>
    <row r="474" spans="1:27" ht="12.75" customHeight="1" outlineLevel="1" x14ac:dyDescent="0.2">
      <c r="A474" s="91" t="s">
        <v>1305</v>
      </c>
      <c r="B474" s="63" t="s">
        <v>83</v>
      </c>
      <c r="C474" s="43" t="s">
        <v>79</v>
      </c>
      <c r="D474" s="44">
        <v>6.14</v>
      </c>
      <c r="E474" s="44">
        <v>6.14</v>
      </c>
      <c r="F474" s="44">
        <v>6.14</v>
      </c>
      <c r="G474" s="44">
        <v>6.14</v>
      </c>
      <c r="H474" s="44">
        <v>6.14</v>
      </c>
      <c r="I474" s="44">
        <v>6.14</v>
      </c>
      <c r="J474" s="44">
        <v>6.14</v>
      </c>
      <c r="K474" s="44">
        <v>6.14</v>
      </c>
      <c r="L474" s="44">
        <v>6.14</v>
      </c>
      <c r="M474" s="44">
        <v>6.14</v>
      </c>
      <c r="N474" s="44">
        <v>6.14</v>
      </c>
      <c r="O474" s="44">
        <v>6.14</v>
      </c>
      <c r="P474" s="44">
        <v>6.14</v>
      </c>
      <c r="Q474" s="44">
        <v>6.14</v>
      </c>
      <c r="R474" s="44">
        <v>6.14</v>
      </c>
      <c r="S474" s="44">
        <v>6.14</v>
      </c>
      <c r="T474" s="44">
        <v>6.14</v>
      </c>
      <c r="U474" s="44">
        <v>6.14</v>
      </c>
      <c r="V474" s="44">
        <v>6.14</v>
      </c>
      <c r="W474" s="44">
        <v>6.14</v>
      </c>
      <c r="X474" s="44">
        <v>6.14</v>
      </c>
      <c r="Y474" s="44">
        <v>6.14</v>
      </c>
      <c r="Z474" s="44">
        <v>6.14</v>
      </c>
      <c r="AA474" s="44">
        <v>6.14</v>
      </c>
    </row>
    <row r="475" spans="1:27" ht="12.75" customHeight="1" outlineLevel="1" x14ac:dyDescent="0.2">
      <c r="A475" s="91" t="s">
        <v>1306</v>
      </c>
      <c r="B475" s="63" t="s">
        <v>81</v>
      </c>
      <c r="C475" s="43" t="s">
        <v>79</v>
      </c>
      <c r="D475" s="44">
        <f>$D$11</f>
        <v>216.36</v>
      </c>
      <c r="E475" s="44">
        <f t="shared" ref="E475:AA475" si="275">$D$11</f>
        <v>216.36</v>
      </c>
      <c r="F475" s="44">
        <f t="shared" si="275"/>
        <v>216.36</v>
      </c>
      <c r="G475" s="44">
        <f t="shared" si="275"/>
        <v>216.36</v>
      </c>
      <c r="H475" s="44">
        <f t="shared" si="275"/>
        <v>216.36</v>
      </c>
      <c r="I475" s="44">
        <f t="shared" si="275"/>
        <v>216.36</v>
      </c>
      <c r="J475" s="44">
        <f t="shared" si="275"/>
        <v>216.36</v>
      </c>
      <c r="K475" s="44">
        <f t="shared" si="275"/>
        <v>216.36</v>
      </c>
      <c r="L475" s="44">
        <f t="shared" si="275"/>
        <v>216.36</v>
      </c>
      <c r="M475" s="44">
        <f t="shared" si="275"/>
        <v>216.36</v>
      </c>
      <c r="N475" s="44">
        <f t="shared" si="275"/>
        <v>216.36</v>
      </c>
      <c r="O475" s="44">
        <f t="shared" si="275"/>
        <v>216.36</v>
      </c>
      <c r="P475" s="44">
        <f t="shared" si="275"/>
        <v>216.36</v>
      </c>
      <c r="Q475" s="44">
        <f t="shared" si="275"/>
        <v>216.36</v>
      </c>
      <c r="R475" s="44">
        <f>$D$11</f>
        <v>216.36</v>
      </c>
      <c r="S475" s="44">
        <f t="shared" si="275"/>
        <v>216.36</v>
      </c>
      <c r="T475" s="44">
        <f t="shared" si="275"/>
        <v>216.36</v>
      </c>
      <c r="U475" s="44">
        <f t="shared" si="275"/>
        <v>216.36</v>
      </c>
      <c r="V475" s="44">
        <f t="shared" si="275"/>
        <v>216.36</v>
      </c>
      <c r="W475" s="44">
        <f t="shared" si="275"/>
        <v>216.36</v>
      </c>
      <c r="X475" s="44">
        <f t="shared" si="275"/>
        <v>216.36</v>
      </c>
      <c r="Y475" s="44">
        <f t="shared" si="275"/>
        <v>216.36</v>
      </c>
      <c r="Z475" s="44">
        <f t="shared" si="275"/>
        <v>216.36</v>
      </c>
      <c r="AA475" s="44">
        <f t="shared" si="275"/>
        <v>216.36</v>
      </c>
    </row>
    <row r="476" spans="1:27" x14ac:dyDescent="0.2">
      <c r="A476" s="90" t="s">
        <v>1307</v>
      </c>
      <c r="B476" s="28" t="str">
        <f>"03"&amp;"."&amp;$B$640&amp;"."&amp;$B$641</f>
        <v>03.04.2023</v>
      </c>
      <c r="C476" s="82" t="s">
        <v>76</v>
      </c>
      <c r="D476" s="83">
        <f>ROUND(((D477+D478+D480+D479)/1000),5)</f>
        <v>1.7681500000000001</v>
      </c>
      <c r="E476" s="83">
        <f>ROUND(((E477+E478+E480+E479)/1000),5)</f>
        <v>1.72437</v>
      </c>
      <c r="F476" s="83">
        <f>ROUND(((F477+F478+F480+F479)/1000),5)</f>
        <v>1.6611800000000001</v>
      </c>
      <c r="G476" s="83">
        <f t="shared" ref="G476:AA476" si="276">ROUND(((G477+G478+G480+G479)/1000),5)</f>
        <v>1.65893</v>
      </c>
      <c r="H476" s="83">
        <f t="shared" si="276"/>
        <v>1.71576</v>
      </c>
      <c r="I476" s="83">
        <f t="shared" si="276"/>
        <v>1.7667299999999999</v>
      </c>
      <c r="J476" s="83">
        <f t="shared" si="276"/>
        <v>1.97082</v>
      </c>
      <c r="K476" s="83">
        <f t="shared" si="276"/>
        <v>2.2343299999999999</v>
      </c>
      <c r="L476" s="83">
        <f t="shared" si="276"/>
        <v>2.3186800000000001</v>
      </c>
      <c r="M476" s="83">
        <f t="shared" si="276"/>
        <v>2.3661699999999999</v>
      </c>
      <c r="N476" s="83">
        <f t="shared" si="276"/>
        <v>2.3673099999999998</v>
      </c>
      <c r="O476" s="83">
        <f t="shared" si="276"/>
        <v>2.4224899999999998</v>
      </c>
      <c r="P476" s="83">
        <f t="shared" si="276"/>
        <v>2.40055</v>
      </c>
      <c r="Q476" s="83">
        <f t="shared" si="276"/>
        <v>2.4172699999999998</v>
      </c>
      <c r="R476" s="83">
        <f t="shared" si="276"/>
        <v>2.3961800000000002</v>
      </c>
      <c r="S476" s="83">
        <f t="shared" si="276"/>
        <v>2.37826</v>
      </c>
      <c r="T476" s="83">
        <f t="shared" si="276"/>
        <v>2.3655300000000001</v>
      </c>
      <c r="U476" s="83">
        <f t="shared" si="276"/>
        <v>2.3120699999999998</v>
      </c>
      <c r="V476" s="83">
        <f t="shared" si="276"/>
        <v>2.31203</v>
      </c>
      <c r="W476" s="83">
        <f t="shared" si="276"/>
        <v>2.3572199999999999</v>
      </c>
      <c r="X476" s="83">
        <f t="shared" si="276"/>
        <v>2.40469</v>
      </c>
      <c r="Y476" s="83">
        <f t="shared" si="276"/>
        <v>2.3337599999999998</v>
      </c>
      <c r="Z476" s="83">
        <f t="shared" si="276"/>
        <v>2.1771199999999999</v>
      </c>
      <c r="AA476" s="83">
        <f t="shared" si="276"/>
        <v>1.9233899999999999</v>
      </c>
    </row>
    <row r="477" spans="1:27" ht="12.75" customHeight="1" outlineLevel="1" x14ac:dyDescent="0.2">
      <c r="A477" s="91" t="s">
        <v>1308</v>
      </c>
      <c r="B477" s="63" t="s">
        <v>233</v>
      </c>
      <c r="C477" s="43" t="s">
        <v>79</v>
      </c>
      <c r="D477" s="44">
        <v>1111.47</v>
      </c>
      <c r="E477" s="44">
        <v>1067.69</v>
      </c>
      <c r="F477" s="44">
        <v>1004.5</v>
      </c>
      <c r="G477" s="44">
        <v>1002.25</v>
      </c>
      <c r="H477" s="44">
        <v>1059.08</v>
      </c>
      <c r="I477" s="44">
        <v>1110.05</v>
      </c>
      <c r="J477" s="44">
        <v>1314.14</v>
      </c>
      <c r="K477" s="44">
        <v>1577.65</v>
      </c>
      <c r="L477" s="44">
        <v>1662</v>
      </c>
      <c r="M477" s="44">
        <v>1709.49</v>
      </c>
      <c r="N477" s="44">
        <v>1710.63</v>
      </c>
      <c r="O477" s="44">
        <v>1765.81</v>
      </c>
      <c r="P477" s="44">
        <v>1743.87</v>
      </c>
      <c r="Q477" s="44">
        <v>1760.59</v>
      </c>
      <c r="R477" s="44">
        <v>1739.5</v>
      </c>
      <c r="S477" s="44">
        <v>1721.58</v>
      </c>
      <c r="T477" s="44">
        <v>1708.85</v>
      </c>
      <c r="U477" s="44">
        <v>1655.39</v>
      </c>
      <c r="V477" s="44">
        <v>1655.35</v>
      </c>
      <c r="W477" s="44">
        <v>1700.54</v>
      </c>
      <c r="X477" s="44">
        <v>1748.01</v>
      </c>
      <c r="Y477" s="44">
        <v>1677.08</v>
      </c>
      <c r="Z477" s="44">
        <v>1520.44</v>
      </c>
      <c r="AA477" s="44">
        <v>1266.71</v>
      </c>
    </row>
    <row r="478" spans="1:27" ht="12.75" customHeight="1" outlineLevel="1" x14ac:dyDescent="0.2">
      <c r="A478" s="91" t="s">
        <v>1309</v>
      </c>
      <c r="B478" s="63" t="s">
        <v>90</v>
      </c>
      <c r="C478" s="43" t="s">
        <v>79</v>
      </c>
      <c r="D478" s="44">
        <f>$D$468</f>
        <v>434.18</v>
      </c>
      <c r="E478" s="44">
        <f t="shared" ref="E478:AA478" si="277">$D$468</f>
        <v>434.18</v>
      </c>
      <c r="F478" s="44">
        <f t="shared" si="277"/>
        <v>434.18</v>
      </c>
      <c r="G478" s="44">
        <f t="shared" si="277"/>
        <v>434.18</v>
      </c>
      <c r="H478" s="44">
        <f t="shared" si="277"/>
        <v>434.18</v>
      </c>
      <c r="I478" s="44">
        <f t="shared" si="277"/>
        <v>434.18</v>
      </c>
      <c r="J478" s="44">
        <f t="shared" si="277"/>
        <v>434.18</v>
      </c>
      <c r="K478" s="44">
        <f t="shared" si="277"/>
        <v>434.18</v>
      </c>
      <c r="L478" s="44">
        <f t="shared" si="277"/>
        <v>434.18</v>
      </c>
      <c r="M478" s="44">
        <f t="shared" si="277"/>
        <v>434.18</v>
      </c>
      <c r="N478" s="44">
        <f t="shared" si="277"/>
        <v>434.18</v>
      </c>
      <c r="O478" s="44">
        <f t="shared" si="277"/>
        <v>434.18</v>
      </c>
      <c r="P478" s="44">
        <f t="shared" si="277"/>
        <v>434.18</v>
      </c>
      <c r="Q478" s="44">
        <f t="shared" si="277"/>
        <v>434.18</v>
      </c>
      <c r="R478" s="44">
        <f t="shared" si="277"/>
        <v>434.18</v>
      </c>
      <c r="S478" s="44">
        <f t="shared" si="277"/>
        <v>434.18</v>
      </c>
      <c r="T478" s="44">
        <f t="shared" si="277"/>
        <v>434.18</v>
      </c>
      <c r="U478" s="44">
        <f t="shared" si="277"/>
        <v>434.18</v>
      </c>
      <c r="V478" s="44">
        <f t="shared" si="277"/>
        <v>434.18</v>
      </c>
      <c r="W478" s="44">
        <f t="shared" si="277"/>
        <v>434.18</v>
      </c>
      <c r="X478" s="44">
        <f t="shared" si="277"/>
        <v>434.18</v>
      </c>
      <c r="Y478" s="44">
        <f t="shared" si="277"/>
        <v>434.18</v>
      </c>
      <c r="Z478" s="44">
        <f t="shared" si="277"/>
        <v>434.18</v>
      </c>
      <c r="AA478" s="44">
        <f t="shared" si="277"/>
        <v>434.18</v>
      </c>
    </row>
    <row r="479" spans="1:27" ht="12.75" customHeight="1" outlineLevel="1" x14ac:dyDescent="0.2">
      <c r="A479" s="91" t="s">
        <v>1310</v>
      </c>
      <c r="B479" s="63" t="s">
        <v>83</v>
      </c>
      <c r="C479" s="43" t="s">
        <v>79</v>
      </c>
      <c r="D479" s="44">
        <v>6.14</v>
      </c>
      <c r="E479" s="44">
        <v>6.14</v>
      </c>
      <c r="F479" s="44">
        <v>6.14</v>
      </c>
      <c r="G479" s="44">
        <v>6.14</v>
      </c>
      <c r="H479" s="44">
        <v>6.14</v>
      </c>
      <c r="I479" s="44">
        <v>6.14</v>
      </c>
      <c r="J479" s="44">
        <v>6.14</v>
      </c>
      <c r="K479" s="44">
        <v>6.14</v>
      </c>
      <c r="L479" s="44">
        <v>6.14</v>
      </c>
      <c r="M479" s="44">
        <v>6.14</v>
      </c>
      <c r="N479" s="44">
        <v>6.14</v>
      </c>
      <c r="O479" s="44">
        <v>6.14</v>
      </c>
      <c r="P479" s="44">
        <v>6.14</v>
      </c>
      <c r="Q479" s="44">
        <v>6.14</v>
      </c>
      <c r="R479" s="44">
        <v>6.14</v>
      </c>
      <c r="S479" s="44">
        <v>6.14</v>
      </c>
      <c r="T479" s="44">
        <v>6.14</v>
      </c>
      <c r="U479" s="44">
        <v>6.14</v>
      </c>
      <c r="V479" s="44">
        <v>6.14</v>
      </c>
      <c r="W479" s="44">
        <v>6.14</v>
      </c>
      <c r="X479" s="44">
        <v>6.14</v>
      </c>
      <c r="Y479" s="44">
        <v>6.14</v>
      </c>
      <c r="Z479" s="44">
        <v>6.14</v>
      </c>
      <c r="AA479" s="44">
        <v>6.14</v>
      </c>
    </row>
    <row r="480" spans="1:27" ht="12.75" customHeight="1" outlineLevel="1" x14ac:dyDescent="0.2">
      <c r="A480" s="91" t="s">
        <v>1311</v>
      </c>
      <c r="B480" s="63" t="s">
        <v>81</v>
      </c>
      <c r="C480" s="43" t="s">
        <v>79</v>
      </c>
      <c r="D480" s="44">
        <f>$D$11</f>
        <v>216.36</v>
      </c>
      <c r="E480" s="44">
        <f t="shared" ref="E480:AA480" si="278">$D$11</f>
        <v>216.36</v>
      </c>
      <c r="F480" s="44">
        <f t="shared" si="278"/>
        <v>216.36</v>
      </c>
      <c r="G480" s="44">
        <f t="shared" si="278"/>
        <v>216.36</v>
      </c>
      <c r="H480" s="44">
        <f t="shared" si="278"/>
        <v>216.36</v>
      </c>
      <c r="I480" s="44">
        <f t="shared" si="278"/>
        <v>216.36</v>
      </c>
      <c r="J480" s="44">
        <f t="shared" si="278"/>
        <v>216.36</v>
      </c>
      <c r="K480" s="44">
        <f t="shared" si="278"/>
        <v>216.36</v>
      </c>
      <c r="L480" s="44">
        <f t="shared" si="278"/>
        <v>216.36</v>
      </c>
      <c r="M480" s="44">
        <f t="shared" si="278"/>
        <v>216.36</v>
      </c>
      <c r="N480" s="44">
        <f t="shared" si="278"/>
        <v>216.36</v>
      </c>
      <c r="O480" s="44">
        <f t="shared" si="278"/>
        <v>216.36</v>
      </c>
      <c r="P480" s="44">
        <f t="shared" si="278"/>
        <v>216.36</v>
      </c>
      <c r="Q480" s="44">
        <f t="shared" si="278"/>
        <v>216.36</v>
      </c>
      <c r="R480" s="44">
        <f>$D$11</f>
        <v>216.36</v>
      </c>
      <c r="S480" s="44">
        <f t="shared" si="278"/>
        <v>216.36</v>
      </c>
      <c r="T480" s="44">
        <f t="shared" si="278"/>
        <v>216.36</v>
      </c>
      <c r="U480" s="44">
        <f t="shared" si="278"/>
        <v>216.36</v>
      </c>
      <c r="V480" s="44">
        <f t="shared" si="278"/>
        <v>216.36</v>
      </c>
      <c r="W480" s="44">
        <f t="shared" si="278"/>
        <v>216.36</v>
      </c>
      <c r="X480" s="44">
        <f t="shared" si="278"/>
        <v>216.36</v>
      </c>
      <c r="Y480" s="44">
        <f t="shared" si="278"/>
        <v>216.36</v>
      </c>
      <c r="Z480" s="44">
        <f t="shared" si="278"/>
        <v>216.36</v>
      </c>
      <c r="AA480" s="44">
        <f t="shared" si="278"/>
        <v>216.36</v>
      </c>
    </row>
    <row r="481" spans="1:27" x14ac:dyDescent="0.2">
      <c r="A481" s="90" t="s">
        <v>1312</v>
      </c>
      <c r="B481" s="28" t="str">
        <f>"04"&amp;"."&amp;$B$640&amp;"."&amp;$B$641</f>
        <v>04.04.2023</v>
      </c>
      <c r="C481" s="82" t="s">
        <v>76</v>
      </c>
      <c r="D481" s="83">
        <f>ROUND(((D482+D483+D485+D484)/1000),5)</f>
        <v>1.75308</v>
      </c>
      <c r="E481" s="83">
        <f>ROUND(((E482+E483+E485+E484)/1000),5)</f>
        <v>1.6857599999999999</v>
      </c>
      <c r="F481" s="83">
        <f>ROUND(((F482+F483+F485+F484)/1000),5)</f>
        <v>1.6248400000000001</v>
      </c>
      <c r="G481" s="83">
        <f t="shared" ref="G481:AA481" si="279">ROUND(((G482+G483+G485+G484)/1000),5)</f>
        <v>1.6321699999999999</v>
      </c>
      <c r="H481" s="83">
        <f t="shared" si="279"/>
        <v>1.7100500000000001</v>
      </c>
      <c r="I481" s="83">
        <f t="shared" si="279"/>
        <v>1.75352</v>
      </c>
      <c r="J481" s="83">
        <f t="shared" si="279"/>
        <v>1.86568</v>
      </c>
      <c r="K481" s="83">
        <f t="shared" si="279"/>
        <v>2.1537099999999998</v>
      </c>
      <c r="L481" s="83">
        <f t="shared" si="279"/>
        <v>2.27746</v>
      </c>
      <c r="M481" s="83">
        <f t="shared" si="279"/>
        <v>2.33413</v>
      </c>
      <c r="N481" s="83">
        <f t="shared" si="279"/>
        <v>2.3399100000000002</v>
      </c>
      <c r="O481" s="83">
        <f t="shared" si="279"/>
        <v>2.3463500000000002</v>
      </c>
      <c r="P481" s="83">
        <f t="shared" si="279"/>
        <v>2.3102800000000001</v>
      </c>
      <c r="Q481" s="83">
        <f t="shared" si="279"/>
        <v>2.2982999999999998</v>
      </c>
      <c r="R481" s="83">
        <f t="shared" si="279"/>
        <v>2.2946599999999999</v>
      </c>
      <c r="S481" s="83">
        <f t="shared" si="279"/>
        <v>2.2953999999999999</v>
      </c>
      <c r="T481" s="83">
        <f t="shared" si="279"/>
        <v>2.29169</v>
      </c>
      <c r="U481" s="83">
        <f t="shared" si="279"/>
        <v>2.2499199999999999</v>
      </c>
      <c r="V481" s="83">
        <f t="shared" si="279"/>
        <v>2.2568000000000001</v>
      </c>
      <c r="W481" s="83">
        <f t="shared" si="279"/>
        <v>2.34361</v>
      </c>
      <c r="X481" s="83">
        <f t="shared" si="279"/>
        <v>2.32369</v>
      </c>
      <c r="Y481" s="83">
        <f t="shared" si="279"/>
        <v>2.2566199999999998</v>
      </c>
      <c r="Z481" s="83">
        <f t="shared" si="279"/>
        <v>2.0235400000000001</v>
      </c>
      <c r="AA481" s="83">
        <f t="shared" si="279"/>
        <v>1.8164800000000001</v>
      </c>
    </row>
    <row r="482" spans="1:27" ht="12.75" customHeight="1" outlineLevel="1" x14ac:dyDescent="0.2">
      <c r="A482" s="91" t="s">
        <v>1313</v>
      </c>
      <c r="B482" s="63" t="s">
        <v>233</v>
      </c>
      <c r="C482" s="43" t="s">
        <v>79</v>
      </c>
      <c r="D482" s="44">
        <v>1096.4000000000001</v>
      </c>
      <c r="E482" s="44">
        <v>1029.08</v>
      </c>
      <c r="F482" s="44">
        <v>968.16</v>
      </c>
      <c r="G482" s="44">
        <v>975.49</v>
      </c>
      <c r="H482" s="44">
        <v>1053.3699999999999</v>
      </c>
      <c r="I482" s="44">
        <v>1096.8399999999999</v>
      </c>
      <c r="J482" s="44">
        <v>1209</v>
      </c>
      <c r="K482" s="44">
        <v>1497.03</v>
      </c>
      <c r="L482" s="44">
        <v>1620.78</v>
      </c>
      <c r="M482" s="44">
        <v>1677.45</v>
      </c>
      <c r="N482" s="44">
        <v>1683.23</v>
      </c>
      <c r="O482" s="44">
        <v>1689.67</v>
      </c>
      <c r="P482" s="44">
        <v>1653.6</v>
      </c>
      <c r="Q482" s="44">
        <v>1641.62</v>
      </c>
      <c r="R482" s="44">
        <v>1637.98</v>
      </c>
      <c r="S482" s="44">
        <v>1638.72</v>
      </c>
      <c r="T482" s="44">
        <v>1635.01</v>
      </c>
      <c r="U482" s="44">
        <v>1593.24</v>
      </c>
      <c r="V482" s="44">
        <v>1600.12</v>
      </c>
      <c r="W482" s="44">
        <v>1686.93</v>
      </c>
      <c r="X482" s="44">
        <v>1667.01</v>
      </c>
      <c r="Y482" s="44">
        <v>1599.94</v>
      </c>
      <c r="Z482" s="44">
        <v>1366.86</v>
      </c>
      <c r="AA482" s="44">
        <v>1159.8</v>
      </c>
    </row>
    <row r="483" spans="1:27" ht="12.75" customHeight="1" outlineLevel="1" x14ac:dyDescent="0.2">
      <c r="A483" s="91" t="s">
        <v>1314</v>
      </c>
      <c r="B483" s="63" t="s">
        <v>90</v>
      </c>
      <c r="C483" s="43" t="s">
        <v>79</v>
      </c>
      <c r="D483" s="44">
        <f>$D$468</f>
        <v>434.18</v>
      </c>
      <c r="E483" s="44">
        <f t="shared" ref="E483:AA483" si="280">$D$468</f>
        <v>434.18</v>
      </c>
      <c r="F483" s="44">
        <f t="shared" si="280"/>
        <v>434.18</v>
      </c>
      <c r="G483" s="44">
        <f t="shared" si="280"/>
        <v>434.18</v>
      </c>
      <c r="H483" s="44">
        <f t="shared" si="280"/>
        <v>434.18</v>
      </c>
      <c r="I483" s="44">
        <f t="shared" si="280"/>
        <v>434.18</v>
      </c>
      <c r="J483" s="44">
        <f t="shared" si="280"/>
        <v>434.18</v>
      </c>
      <c r="K483" s="44">
        <f t="shared" si="280"/>
        <v>434.18</v>
      </c>
      <c r="L483" s="44">
        <f t="shared" si="280"/>
        <v>434.18</v>
      </c>
      <c r="M483" s="44">
        <f t="shared" si="280"/>
        <v>434.18</v>
      </c>
      <c r="N483" s="44">
        <f t="shared" si="280"/>
        <v>434.18</v>
      </c>
      <c r="O483" s="44">
        <f t="shared" si="280"/>
        <v>434.18</v>
      </c>
      <c r="P483" s="44">
        <f t="shared" si="280"/>
        <v>434.18</v>
      </c>
      <c r="Q483" s="44">
        <f t="shared" si="280"/>
        <v>434.18</v>
      </c>
      <c r="R483" s="44">
        <f t="shared" si="280"/>
        <v>434.18</v>
      </c>
      <c r="S483" s="44">
        <f t="shared" si="280"/>
        <v>434.18</v>
      </c>
      <c r="T483" s="44">
        <f t="shared" si="280"/>
        <v>434.18</v>
      </c>
      <c r="U483" s="44">
        <f t="shared" si="280"/>
        <v>434.18</v>
      </c>
      <c r="V483" s="44">
        <f t="shared" si="280"/>
        <v>434.18</v>
      </c>
      <c r="W483" s="44">
        <f t="shared" si="280"/>
        <v>434.18</v>
      </c>
      <c r="X483" s="44">
        <f t="shared" si="280"/>
        <v>434.18</v>
      </c>
      <c r="Y483" s="44">
        <f t="shared" si="280"/>
        <v>434.18</v>
      </c>
      <c r="Z483" s="44">
        <f t="shared" si="280"/>
        <v>434.18</v>
      </c>
      <c r="AA483" s="44">
        <f t="shared" si="280"/>
        <v>434.18</v>
      </c>
    </row>
    <row r="484" spans="1:27" ht="12.75" customHeight="1" outlineLevel="1" x14ac:dyDescent="0.2">
      <c r="A484" s="91" t="s">
        <v>1315</v>
      </c>
      <c r="B484" s="63" t="s">
        <v>83</v>
      </c>
      <c r="C484" s="43" t="s">
        <v>79</v>
      </c>
      <c r="D484" s="44">
        <v>6.14</v>
      </c>
      <c r="E484" s="44">
        <v>6.14</v>
      </c>
      <c r="F484" s="44">
        <v>6.14</v>
      </c>
      <c r="G484" s="44">
        <v>6.14</v>
      </c>
      <c r="H484" s="44">
        <v>6.14</v>
      </c>
      <c r="I484" s="44">
        <v>6.14</v>
      </c>
      <c r="J484" s="44">
        <v>6.14</v>
      </c>
      <c r="K484" s="44">
        <v>6.14</v>
      </c>
      <c r="L484" s="44">
        <v>6.14</v>
      </c>
      <c r="M484" s="44">
        <v>6.14</v>
      </c>
      <c r="N484" s="44">
        <v>6.14</v>
      </c>
      <c r="O484" s="44">
        <v>6.14</v>
      </c>
      <c r="P484" s="44">
        <v>6.14</v>
      </c>
      <c r="Q484" s="44">
        <v>6.14</v>
      </c>
      <c r="R484" s="44">
        <v>6.14</v>
      </c>
      <c r="S484" s="44">
        <v>6.14</v>
      </c>
      <c r="T484" s="44">
        <v>6.14</v>
      </c>
      <c r="U484" s="44">
        <v>6.14</v>
      </c>
      <c r="V484" s="44">
        <v>6.14</v>
      </c>
      <c r="W484" s="44">
        <v>6.14</v>
      </c>
      <c r="X484" s="44">
        <v>6.14</v>
      </c>
      <c r="Y484" s="44">
        <v>6.14</v>
      </c>
      <c r="Z484" s="44">
        <v>6.14</v>
      </c>
      <c r="AA484" s="44">
        <v>6.14</v>
      </c>
    </row>
    <row r="485" spans="1:27" ht="12.75" customHeight="1" outlineLevel="1" x14ac:dyDescent="0.2">
      <c r="A485" s="91" t="s">
        <v>1316</v>
      </c>
      <c r="B485" s="63" t="s">
        <v>81</v>
      </c>
      <c r="C485" s="43" t="s">
        <v>79</v>
      </c>
      <c r="D485" s="44">
        <f>$D$11</f>
        <v>216.36</v>
      </c>
      <c r="E485" s="44">
        <f t="shared" ref="E485:AA485" si="281">$D$11</f>
        <v>216.36</v>
      </c>
      <c r="F485" s="44">
        <f t="shared" si="281"/>
        <v>216.36</v>
      </c>
      <c r="G485" s="44">
        <f t="shared" si="281"/>
        <v>216.36</v>
      </c>
      <c r="H485" s="44">
        <f t="shared" si="281"/>
        <v>216.36</v>
      </c>
      <c r="I485" s="44">
        <f t="shared" si="281"/>
        <v>216.36</v>
      </c>
      <c r="J485" s="44">
        <f t="shared" si="281"/>
        <v>216.36</v>
      </c>
      <c r="K485" s="44">
        <f t="shared" si="281"/>
        <v>216.36</v>
      </c>
      <c r="L485" s="44">
        <f t="shared" si="281"/>
        <v>216.36</v>
      </c>
      <c r="M485" s="44">
        <f t="shared" si="281"/>
        <v>216.36</v>
      </c>
      <c r="N485" s="44">
        <f t="shared" si="281"/>
        <v>216.36</v>
      </c>
      <c r="O485" s="44">
        <f t="shared" si="281"/>
        <v>216.36</v>
      </c>
      <c r="P485" s="44">
        <f t="shared" si="281"/>
        <v>216.36</v>
      </c>
      <c r="Q485" s="44">
        <f t="shared" si="281"/>
        <v>216.36</v>
      </c>
      <c r="R485" s="44">
        <f>$D$11</f>
        <v>216.36</v>
      </c>
      <c r="S485" s="44">
        <f t="shared" si="281"/>
        <v>216.36</v>
      </c>
      <c r="T485" s="44">
        <f t="shared" si="281"/>
        <v>216.36</v>
      </c>
      <c r="U485" s="44">
        <f t="shared" si="281"/>
        <v>216.36</v>
      </c>
      <c r="V485" s="44">
        <f t="shared" si="281"/>
        <v>216.36</v>
      </c>
      <c r="W485" s="44">
        <f t="shared" si="281"/>
        <v>216.36</v>
      </c>
      <c r="X485" s="44">
        <f t="shared" si="281"/>
        <v>216.36</v>
      </c>
      <c r="Y485" s="44">
        <f t="shared" si="281"/>
        <v>216.36</v>
      </c>
      <c r="Z485" s="44">
        <f t="shared" si="281"/>
        <v>216.36</v>
      </c>
      <c r="AA485" s="44">
        <f t="shared" si="281"/>
        <v>216.36</v>
      </c>
    </row>
    <row r="486" spans="1:27" x14ac:dyDescent="0.2">
      <c r="A486" s="90" t="s">
        <v>1317</v>
      </c>
      <c r="B486" s="28" t="str">
        <f>"05"&amp;"."&amp;$B$640&amp;"."&amp;$B$641</f>
        <v>05.04.2023</v>
      </c>
      <c r="C486" s="82" t="s">
        <v>76</v>
      </c>
      <c r="D486" s="83">
        <f>ROUND(((D487+D488+D490+D489)/1000),5)</f>
        <v>1.7575700000000001</v>
      </c>
      <c r="E486" s="83">
        <f>ROUND(((E487+E488+E490+E489)/1000),5)</f>
        <v>1.6971799999999999</v>
      </c>
      <c r="F486" s="83">
        <f>ROUND(((F487+F488+F490+F489)/1000),5)</f>
        <v>1.63923</v>
      </c>
      <c r="G486" s="83">
        <f t="shared" ref="G486:AA486" si="282">ROUND(((G487+G488+G490+G489)/1000),5)</f>
        <v>1.63656</v>
      </c>
      <c r="H486" s="83">
        <f t="shared" si="282"/>
        <v>1.69364</v>
      </c>
      <c r="I486" s="83">
        <f t="shared" si="282"/>
        <v>1.75536</v>
      </c>
      <c r="J486" s="83">
        <f t="shared" si="282"/>
        <v>1.83779</v>
      </c>
      <c r="K486" s="83">
        <f t="shared" si="282"/>
        <v>2.1511999999999998</v>
      </c>
      <c r="L486" s="83">
        <f t="shared" si="282"/>
        <v>2.2795200000000002</v>
      </c>
      <c r="M486" s="83">
        <f t="shared" si="282"/>
        <v>2.2955299999999998</v>
      </c>
      <c r="N486" s="83">
        <f t="shared" si="282"/>
        <v>2.29413</v>
      </c>
      <c r="O486" s="83">
        <f t="shared" si="282"/>
        <v>2.2988200000000001</v>
      </c>
      <c r="P486" s="83">
        <f t="shared" si="282"/>
        <v>2.3003999999999998</v>
      </c>
      <c r="Q486" s="83">
        <f t="shared" si="282"/>
        <v>2.30077</v>
      </c>
      <c r="R486" s="83">
        <f t="shared" si="282"/>
        <v>2.2999499999999999</v>
      </c>
      <c r="S486" s="83">
        <f t="shared" si="282"/>
        <v>2.2970999999999999</v>
      </c>
      <c r="T486" s="83">
        <f t="shared" si="282"/>
        <v>2.2946599999999999</v>
      </c>
      <c r="U486" s="83">
        <f t="shared" si="282"/>
        <v>2.2663199999999999</v>
      </c>
      <c r="V486" s="83">
        <f t="shared" si="282"/>
        <v>2.25583</v>
      </c>
      <c r="W486" s="83">
        <f t="shared" si="282"/>
        <v>2.3006700000000002</v>
      </c>
      <c r="X486" s="83">
        <f t="shared" si="282"/>
        <v>2.3252700000000002</v>
      </c>
      <c r="Y486" s="83">
        <f t="shared" si="282"/>
        <v>2.2908499999999998</v>
      </c>
      <c r="Z486" s="83">
        <f t="shared" si="282"/>
        <v>1.92136</v>
      </c>
      <c r="AA486" s="83">
        <f t="shared" si="282"/>
        <v>1.7679400000000001</v>
      </c>
    </row>
    <row r="487" spans="1:27" ht="12.75" customHeight="1" outlineLevel="1" x14ac:dyDescent="0.2">
      <c r="A487" s="91" t="s">
        <v>1318</v>
      </c>
      <c r="B487" s="63" t="s">
        <v>233</v>
      </c>
      <c r="C487" s="43" t="s">
        <v>79</v>
      </c>
      <c r="D487" s="44">
        <v>1100.8900000000001</v>
      </c>
      <c r="E487" s="44">
        <v>1040.5</v>
      </c>
      <c r="F487" s="44">
        <v>982.55</v>
      </c>
      <c r="G487" s="44">
        <v>979.88</v>
      </c>
      <c r="H487" s="44">
        <v>1036.96</v>
      </c>
      <c r="I487" s="44">
        <v>1098.68</v>
      </c>
      <c r="J487" s="44">
        <v>1181.1099999999999</v>
      </c>
      <c r="K487" s="44">
        <v>1494.52</v>
      </c>
      <c r="L487" s="44">
        <v>1622.84</v>
      </c>
      <c r="M487" s="44">
        <v>1638.85</v>
      </c>
      <c r="N487" s="44">
        <v>1637.45</v>
      </c>
      <c r="O487" s="44">
        <v>1642.14</v>
      </c>
      <c r="P487" s="44">
        <v>1643.72</v>
      </c>
      <c r="Q487" s="44">
        <v>1644.09</v>
      </c>
      <c r="R487" s="44">
        <v>1643.27</v>
      </c>
      <c r="S487" s="44">
        <v>1640.42</v>
      </c>
      <c r="T487" s="44">
        <v>1637.98</v>
      </c>
      <c r="U487" s="44">
        <v>1609.64</v>
      </c>
      <c r="V487" s="44">
        <v>1599.15</v>
      </c>
      <c r="W487" s="44">
        <v>1643.99</v>
      </c>
      <c r="X487" s="44">
        <v>1668.59</v>
      </c>
      <c r="Y487" s="44">
        <v>1634.17</v>
      </c>
      <c r="Z487" s="44">
        <v>1264.68</v>
      </c>
      <c r="AA487" s="44">
        <v>1111.26</v>
      </c>
    </row>
    <row r="488" spans="1:27" ht="12.75" customHeight="1" outlineLevel="1" x14ac:dyDescent="0.2">
      <c r="A488" s="91" t="s">
        <v>1319</v>
      </c>
      <c r="B488" s="63" t="s">
        <v>90</v>
      </c>
      <c r="C488" s="43" t="s">
        <v>79</v>
      </c>
      <c r="D488" s="44">
        <f>$D$468</f>
        <v>434.18</v>
      </c>
      <c r="E488" s="44">
        <f t="shared" ref="E488:AA488" si="283">$D$468</f>
        <v>434.18</v>
      </c>
      <c r="F488" s="44">
        <f t="shared" si="283"/>
        <v>434.18</v>
      </c>
      <c r="G488" s="44">
        <f t="shared" si="283"/>
        <v>434.18</v>
      </c>
      <c r="H488" s="44">
        <f t="shared" si="283"/>
        <v>434.18</v>
      </c>
      <c r="I488" s="44">
        <f t="shared" si="283"/>
        <v>434.18</v>
      </c>
      <c r="J488" s="44">
        <f t="shared" si="283"/>
        <v>434.18</v>
      </c>
      <c r="K488" s="44">
        <f t="shared" si="283"/>
        <v>434.18</v>
      </c>
      <c r="L488" s="44">
        <f t="shared" si="283"/>
        <v>434.18</v>
      </c>
      <c r="M488" s="44">
        <f t="shared" si="283"/>
        <v>434.18</v>
      </c>
      <c r="N488" s="44">
        <f t="shared" si="283"/>
        <v>434.18</v>
      </c>
      <c r="O488" s="44">
        <f t="shared" si="283"/>
        <v>434.18</v>
      </c>
      <c r="P488" s="44">
        <f t="shared" si="283"/>
        <v>434.18</v>
      </c>
      <c r="Q488" s="44">
        <f t="shared" si="283"/>
        <v>434.18</v>
      </c>
      <c r="R488" s="44">
        <f t="shared" si="283"/>
        <v>434.18</v>
      </c>
      <c r="S488" s="44">
        <f t="shared" si="283"/>
        <v>434.18</v>
      </c>
      <c r="T488" s="44">
        <f t="shared" si="283"/>
        <v>434.18</v>
      </c>
      <c r="U488" s="44">
        <f t="shared" si="283"/>
        <v>434.18</v>
      </c>
      <c r="V488" s="44">
        <f t="shared" si="283"/>
        <v>434.18</v>
      </c>
      <c r="W488" s="44">
        <f t="shared" si="283"/>
        <v>434.18</v>
      </c>
      <c r="X488" s="44">
        <f t="shared" si="283"/>
        <v>434.18</v>
      </c>
      <c r="Y488" s="44">
        <f t="shared" si="283"/>
        <v>434.18</v>
      </c>
      <c r="Z488" s="44">
        <f t="shared" si="283"/>
        <v>434.18</v>
      </c>
      <c r="AA488" s="44">
        <f t="shared" si="283"/>
        <v>434.18</v>
      </c>
    </row>
    <row r="489" spans="1:27" ht="12.75" customHeight="1" outlineLevel="1" x14ac:dyDescent="0.2">
      <c r="A489" s="91" t="s">
        <v>1320</v>
      </c>
      <c r="B489" s="63" t="s">
        <v>83</v>
      </c>
      <c r="C489" s="43" t="s">
        <v>79</v>
      </c>
      <c r="D489" s="44">
        <v>6.14</v>
      </c>
      <c r="E489" s="44">
        <v>6.14</v>
      </c>
      <c r="F489" s="44">
        <v>6.14</v>
      </c>
      <c r="G489" s="44">
        <v>6.14</v>
      </c>
      <c r="H489" s="44">
        <v>6.14</v>
      </c>
      <c r="I489" s="44">
        <v>6.14</v>
      </c>
      <c r="J489" s="44">
        <v>6.14</v>
      </c>
      <c r="K489" s="44">
        <v>6.14</v>
      </c>
      <c r="L489" s="44">
        <v>6.14</v>
      </c>
      <c r="M489" s="44">
        <v>6.14</v>
      </c>
      <c r="N489" s="44">
        <v>6.14</v>
      </c>
      <c r="O489" s="44">
        <v>6.14</v>
      </c>
      <c r="P489" s="44">
        <v>6.14</v>
      </c>
      <c r="Q489" s="44">
        <v>6.14</v>
      </c>
      <c r="R489" s="44">
        <v>6.14</v>
      </c>
      <c r="S489" s="44">
        <v>6.14</v>
      </c>
      <c r="T489" s="44">
        <v>6.14</v>
      </c>
      <c r="U489" s="44">
        <v>6.14</v>
      </c>
      <c r="V489" s="44">
        <v>6.14</v>
      </c>
      <c r="W489" s="44">
        <v>6.14</v>
      </c>
      <c r="X489" s="44">
        <v>6.14</v>
      </c>
      <c r="Y489" s="44">
        <v>6.14</v>
      </c>
      <c r="Z489" s="44">
        <v>6.14</v>
      </c>
      <c r="AA489" s="44">
        <v>6.14</v>
      </c>
    </row>
    <row r="490" spans="1:27" ht="12.75" customHeight="1" outlineLevel="1" x14ac:dyDescent="0.2">
      <c r="A490" s="91" t="s">
        <v>1321</v>
      </c>
      <c r="B490" s="63" t="s">
        <v>81</v>
      </c>
      <c r="C490" s="43" t="s">
        <v>79</v>
      </c>
      <c r="D490" s="44">
        <f>$D$11</f>
        <v>216.36</v>
      </c>
      <c r="E490" s="44">
        <f t="shared" ref="E490:AA490" si="284">$D$11</f>
        <v>216.36</v>
      </c>
      <c r="F490" s="44">
        <f t="shared" si="284"/>
        <v>216.36</v>
      </c>
      <c r="G490" s="44">
        <f t="shared" si="284"/>
        <v>216.36</v>
      </c>
      <c r="H490" s="44">
        <f t="shared" si="284"/>
        <v>216.36</v>
      </c>
      <c r="I490" s="44">
        <f t="shared" si="284"/>
        <v>216.36</v>
      </c>
      <c r="J490" s="44">
        <f t="shared" si="284"/>
        <v>216.36</v>
      </c>
      <c r="K490" s="44">
        <f t="shared" si="284"/>
        <v>216.36</v>
      </c>
      <c r="L490" s="44">
        <f t="shared" si="284"/>
        <v>216.36</v>
      </c>
      <c r="M490" s="44">
        <f t="shared" si="284"/>
        <v>216.36</v>
      </c>
      <c r="N490" s="44">
        <f t="shared" si="284"/>
        <v>216.36</v>
      </c>
      <c r="O490" s="44">
        <f t="shared" si="284"/>
        <v>216.36</v>
      </c>
      <c r="P490" s="44">
        <f t="shared" si="284"/>
        <v>216.36</v>
      </c>
      <c r="Q490" s="44">
        <f t="shared" si="284"/>
        <v>216.36</v>
      </c>
      <c r="R490" s="44">
        <f>$D$11</f>
        <v>216.36</v>
      </c>
      <c r="S490" s="44">
        <f t="shared" si="284"/>
        <v>216.36</v>
      </c>
      <c r="T490" s="44">
        <f t="shared" si="284"/>
        <v>216.36</v>
      </c>
      <c r="U490" s="44">
        <f t="shared" si="284"/>
        <v>216.36</v>
      </c>
      <c r="V490" s="44">
        <f t="shared" si="284"/>
        <v>216.36</v>
      </c>
      <c r="W490" s="44">
        <f t="shared" si="284"/>
        <v>216.36</v>
      </c>
      <c r="X490" s="44">
        <f t="shared" si="284"/>
        <v>216.36</v>
      </c>
      <c r="Y490" s="44">
        <f t="shared" si="284"/>
        <v>216.36</v>
      </c>
      <c r="Z490" s="44">
        <f t="shared" si="284"/>
        <v>216.36</v>
      </c>
      <c r="AA490" s="44">
        <f t="shared" si="284"/>
        <v>216.36</v>
      </c>
    </row>
    <row r="491" spans="1:27" x14ac:dyDescent="0.2">
      <c r="A491" s="90" t="s">
        <v>1322</v>
      </c>
      <c r="B491" s="28" t="str">
        <f>"06"&amp;"."&amp;$B$640&amp;"."&amp;$B$641</f>
        <v>06.04.2023</v>
      </c>
      <c r="C491" s="82" t="s">
        <v>76</v>
      </c>
      <c r="D491" s="83">
        <f>ROUND(((D492+D493+D495+D494)/1000),5)</f>
        <v>1.73872</v>
      </c>
      <c r="E491" s="83">
        <f>ROUND(((E492+E493+E495+E494)/1000),5)</f>
        <v>1.70835</v>
      </c>
      <c r="F491" s="83">
        <f>ROUND(((F492+F493+F495+F494)/1000),5)</f>
        <v>1.6842699999999999</v>
      </c>
      <c r="G491" s="83">
        <f t="shared" ref="G491:AA491" si="285">ROUND(((G492+G493+G495+G494)/1000),5)</f>
        <v>1.6855599999999999</v>
      </c>
      <c r="H491" s="83">
        <f t="shared" si="285"/>
        <v>1.6960599999999999</v>
      </c>
      <c r="I491" s="83">
        <f t="shared" si="285"/>
        <v>1.7434000000000001</v>
      </c>
      <c r="J491" s="83">
        <f t="shared" si="285"/>
        <v>1.9547699999999999</v>
      </c>
      <c r="K491" s="83">
        <f t="shared" si="285"/>
        <v>2.1954799999999999</v>
      </c>
      <c r="L491" s="83">
        <f t="shared" si="285"/>
        <v>2.3658199999999998</v>
      </c>
      <c r="M491" s="83">
        <f t="shared" si="285"/>
        <v>2.3725700000000001</v>
      </c>
      <c r="N491" s="83">
        <f t="shared" si="285"/>
        <v>2.3885100000000001</v>
      </c>
      <c r="O491" s="83">
        <f t="shared" si="285"/>
        <v>2.3893900000000001</v>
      </c>
      <c r="P491" s="83">
        <f t="shared" si="285"/>
        <v>2.3664900000000002</v>
      </c>
      <c r="Q491" s="83">
        <f t="shared" si="285"/>
        <v>2.37507</v>
      </c>
      <c r="R491" s="83">
        <f t="shared" si="285"/>
        <v>2.3616899999999998</v>
      </c>
      <c r="S491" s="83">
        <f t="shared" si="285"/>
        <v>2.3500200000000002</v>
      </c>
      <c r="T491" s="83">
        <f t="shared" si="285"/>
        <v>2.3319800000000002</v>
      </c>
      <c r="U491" s="83">
        <f t="shared" si="285"/>
        <v>2.3022100000000001</v>
      </c>
      <c r="V491" s="83">
        <f t="shared" si="285"/>
        <v>2.30132</v>
      </c>
      <c r="W491" s="83">
        <f t="shared" si="285"/>
        <v>2.3181400000000001</v>
      </c>
      <c r="X491" s="83">
        <f t="shared" si="285"/>
        <v>2.4109600000000002</v>
      </c>
      <c r="Y491" s="83">
        <f t="shared" si="285"/>
        <v>2.3232699999999999</v>
      </c>
      <c r="Z491" s="83">
        <f t="shared" si="285"/>
        <v>1.96075</v>
      </c>
      <c r="AA491" s="83">
        <f t="shared" si="285"/>
        <v>1.7741899999999999</v>
      </c>
    </row>
    <row r="492" spans="1:27" ht="12.75" customHeight="1" outlineLevel="1" x14ac:dyDescent="0.2">
      <c r="A492" s="91" t="s">
        <v>1323</v>
      </c>
      <c r="B492" s="63" t="s">
        <v>233</v>
      </c>
      <c r="C492" s="43" t="s">
        <v>79</v>
      </c>
      <c r="D492" s="44">
        <v>1082.04</v>
      </c>
      <c r="E492" s="44">
        <v>1051.67</v>
      </c>
      <c r="F492" s="44">
        <v>1027.5899999999999</v>
      </c>
      <c r="G492" s="44">
        <v>1028.8800000000001</v>
      </c>
      <c r="H492" s="44">
        <v>1039.3800000000001</v>
      </c>
      <c r="I492" s="44">
        <v>1086.72</v>
      </c>
      <c r="J492" s="44">
        <v>1298.0899999999999</v>
      </c>
      <c r="K492" s="44">
        <v>1538.8</v>
      </c>
      <c r="L492" s="44">
        <v>1709.14</v>
      </c>
      <c r="M492" s="44">
        <v>1715.89</v>
      </c>
      <c r="N492" s="44">
        <v>1731.83</v>
      </c>
      <c r="O492" s="44">
        <v>1732.71</v>
      </c>
      <c r="P492" s="44">
        <v>1709.81</v>
      </c>
      <c r="Q492" s="44">
        <v>1718.39</v>
      </c>
      <c r="R492" s="44">
        <v>1705.01</v>
      </c>
      <c r="S492" s="44">
        <v>1693.34</v>
      </c>
      <c r="T492" s="44">
        <v>1675.3</v>
      </c>
      <c r="U492" s="44">
        <v>1645.53</v>
      </c>
      <c r="V492" s="44">
        <v>1644.64</v>
      </c>
      <c r="W492" s="44">
        <v>1661.46</v>
      </c>
      <c r="X492" s="44">
        <v>1754.28</v>
      </c>
      <c r="Y492" s="44">
        <v>1666.59</v>
      </c>
      <c r="Z492" s="44">
        <v>1304.07</v>
      </c>
      <c r="AA492" s="44">
        <v>1117.51</v>
      </c>
    </row>
    <row r="493" spans="1:27" ht="12.75" customHeight="1" outlineLevel="1" x14ac:dyDescent="0.2">
      <c r="A493" s="91" t="s">
        <v>1324</v>
      </c>
      <c r="B493" s="63" t="s">
        <v>90</v>
      </c>
      <c r="C493" s="43" t="s">
        <v>79</v>
      </c>
      <c r="D493" s="44">
        <f>$D$468</f>
        <v>434.18</v>
      </c>
      <c r="E493" s="44">
        <f t="shared" ref="E493:AA493" si="286">$D$468</f>
        <v>434.18</v>
      </c>
      <c r="F493" s="44">
        <f t="shared" si="286"/>
        <v>434.18</v>
      </c>
      <c r="G493" s="44">
        <f t="shared" si="286"/>
        <v>434.18</v>
      </c>
      <c r="H493" s="44">
        <f t="shared" si="286"/>
        <v>434.18</v>
      </c>
      <c r="I493" s="44">
        <f t="shared" si="286"/>
        <v>434.18</v>
      </c>
      <c r="J493" s="44">
        <f t="shared" si="286"/>
        <v>434.18</v>
      </c>
      <c r="K493" s="44">
        <f t="shared" si="286"/>
        <v>434.18</v>
      </c>
      <c r="L493" s="44">
        <f t="shared" si="286"/>
        <v>434.18</v>
      </c>
      <c r="M493" s="44">
        <f t="shared" si="286"/>
        <v>434.18</v>
      </c>
      <c r="N493" s="44">
        <f t="shared" si="286"/>
        <v>434.18</v>
      </c>
      <c r="O493" s="44">
        <f t="shared" si="286"/>
        <v>434.18</v>
      </c>
      <c r="P493" s="44">
        <f t="shared" si="286"/>
        <v>434.18</v>
      </c>
      <c r="Q493" s="44">
        <f t="shared" si="286"/>
        <v>434.18</v>
      </c>
      <c r="R493" s="44">
        <f t="shared" si="286"/>
        <v>434.18</v>
      </c>
      <c r="S493" s="44">
        <f t="shared" si="286"/>
        <v>434.18</v>
      </c>
      <c r="T493" s="44">
        <f t="shared" si="286"/>
        <v>434.18</v>
      </c>
      <c r="U493" s="44">
        <f t="shared" si="286"/>
        <v>434.18</v>
      </c>
      <c r="V493" s="44">
        <f t="shared" si="286"/>
        <v>434.18</v>
      </c>
      <c r="W493" s="44">
        <f t="shared" si="286"/>
        <v>434.18</v>
      </c>
      <c r="X493" s="44">
        <f t="shared" si="286"/>
        <v>434.18</v>
      </c>
      <c r="Y493" s="44">
        <f t="shared" si="286"/>
        <v>434.18</v>
      </c>
      <c r="Z493" s="44">
        <f t="shared" si="286"/>
        <v>434.18</v>
      </c>
      <c r="AA493" s="44">
        <f t="shared" si="286"/>
        <v>434.18</v>
      </c>
    </row>
    <row r="494" spans="1:27" ht="12.75" customHeight="1" outlineLevel="1" x14ac:dyDescent="0.2">
      <c r="A494" s="91" t="s">
        <v>1325</v>
      </c>
      <c r="B494" s="63" t="s">
        <v>83</v>
      </c>
      <c r="C494" s="43" t="s">
        <v>79</v>
      </c>
      <c r="D494" s="44">
        <v>6.14</v>
      </c>
      <c r="E494" s="44">
        <v>6.14</v>
      </c>
      <c r="F494" s="44">
        <v>6.14</v>
      </c>
      <c r="G494" s="44">
        <v>6.14</v>
      </c>
      <c r="H494" s="44">
        <v>6.14</v>
      </c>
      <c r="I494" s="44">
        <v>6.14</v>
      </c>
      <c r="J494" s="44">
        <v>6.14</v>
      </c>
      <c r="K494" s="44">
        <v>6.14</v>
      </c>
      <c r="L494" s="44">
        <v>6.14</v>
      </c>
      <c r="M494" s="44">
        <v>6.14</v>
      </c>
      <c r="N494" s="44">
        <v>6.14</v>
      </c>
      <c r="O494" s="44">
        <v>6.14</v>
      </c>
      <c r="P494" s="44">
        <v>6.14</v>
      </c>
      <c r="Q494" s="44">
        <v>6.14</v>
      </c>
      <c r="R494" s="44">
        <v>6.14</v>
      </c>
      <c r="S494" s="44">
        <v>6.14</v>
      </c>
      <c r="T494" s="44">
        <v>6.14</v>
      </c>
      <c r="U494" s="44">
        <v>6.14</v>
      </c>
      <c r="V494" s="44">
        <v>6.14</v>
      </c>
      <c r="W494" s="44">
        <v>6.14</v>
      </c>
      <c r="X494" s="44">
        <v>6.14</v>
      </c>
      <c r="Y494" s="44">
        <v>6.14</v>
      </c>
      <c r="Z494" s="44">
        <v>6.14</v>
      </c>
      <c r="AA494" s="44">
        <v>6.14</v>
      </c>
    </row>
    <row r="495" spans="1:27" ht="12.75" customHeight="1" outlineLevel="1" x14ac:dyDescent="0.2">
      <c r="A495" s="91" t="s">
        <v>1326</v>
      </c>
      <c r="B495" s="63" t="s">
        <v>81</v>
      </c>
      <c r="C495" s="43" t="s">
        <v>79</v>
      </c>
      <c r="D495" s="44">
        <f>$D$11</f>
        <v>216.36</v>
      </c>
      <c r="E495" s="44">
        <f t="shared" ref="E495:AA495" si="287">$D$11</f>
        <v>216.36</v>
      </c>
      <c r="F495" s="44">
        <f t="shared" si="287"/>
        <v>216.36</v>
      </c>
      <c r="G495" s="44">
        <f t="shared" si="287"/>
        <v>216.36</v>
      </c>
      <c r="H495" s="44">
        <f t="shared" si="287"/>
        <v>216.36</v>
      </c>
      <c r="I495" s="44">
        <f t="shared" si="287"/>
        <v>216.36</v>
      </c>
      <c r="J495" s="44">
        <f t="shared" si="287"/>
        <v>216.36</v>
      </c>
      <c r="K495" s="44">
        <f t="shared" si="287"/>
        <v>216.36</v>
      </c>
      <c r="L495" s="44">
        <f t="shared" si="287"/>
        <v>216.36</v>
      </c>
      <c r="M495" s="44">
        <f t="shared" si="287"/>
        <v>216.36</v>
      </c>
      <c r="N495" s="44">
        <f t="shared" si="287"/>
        <v>216.36</v>
      </c>
      <c r="O495" s="44">
        <f t="shared" si="287"/>
        <v>216.36</v>
      </c>
      <c r="P495" s="44">
        <f t="shared" si="287"/>
        <v>216.36</v>
      </c>
      <c r="Q495" s="44">
        <f t="shared" si="287"/>
        <v>216.36</v>
      </c>
      <c r="R495" s="44">
        <f>$D$11</f>
        <v>216.36</v>
      </c>
      <c r="S495" s="44">
        <f t="shared" si="287"/>
        <v>216.36</v>
      </c>
      <c r="T495" s="44">
        <f t="shared" si="287"/>
        <v>216.36</v>
      </c>
      <c r="U495" s="44">
        <f t="shared" si="287"/>
        <v>216.36</v>
      </c>
      <c r="V495" s="44">
        <f t="shared" si="287"/>
        <v>216.36</v>
      </c>
      <c r="W495" s="44">
        <f t="shared" si="287"/>
        <v>216.36</v>
      </c>
      <c r="X495" s="44">
        <f t="shared" si="287"/>
        <v>216.36</v>
      </c>
      <c r="Y495" s="44">
        <f t="shared" si="287"/>
        <v>216.36</v>
      </c>
      <c r="Z495" s="44">
        <f t="shared" si="287"/>
        <v>216.36</v>
      </c>
      <c r="AA495" s="44">
        <f t="shared" si="287"/>
        <v>216.36</v>
      </c>
    </row>
    <row r="496" spans="1:27" x14ac:dyDescent="0.2">
      <c r="A496" s="90" t="s">
        <v>1327</v>
      </c>
      <c r="B496" s="28" t="str">
        <f>"07"&amp;"."&amp;$B$640&amp;"."&amp;$B$641</f>
        <v>07.04.2023</v>
      </c>
      <c r="C496" s="82" t="s">
        <v>76</v>
      </c>
      <c r="D496" s="83">
        <f>ROUND(((D497+D498+D500+D499)/1000),5)</f>
        <v>1.7232099999999999</v>
      </c>
      <c r="E496" s="83">
        <f>ROUND(((E497+E498+E500+E499)/1000),5)</f>
        <v>1.63727</v>
      </c>
      <c r="F496" s="83">
        <f>ROUND(((F497+F498+F500+F499)/1000),5)</f>
        <v>1.59795</v>
      </c>
      <c r="G496" s="83">
        <f t="shared" ref="G496:AA496" si="288">ROUND(((G497+G498+G500+G499)/1000),5)</f>
        <v>1.6096900000000001</v>
      </c>
      <c r="H496" s="83">
        <f t="shared" si="288"/>
        <v>1.69736</v>
      </c>
      <c r="I496" s="83">
        <f t="shared" si="288"/>
        <v>1.75735</v>
      </c>
      <c r="J496" s="83">
        <f t="shared" si="288"/>
        <v>1.9442999999999999</v>
      </c>
      <c r="K496" s="83">
        <f t="shared" si="288"/>
        <v>2.2240799999999998</v>
      </c>
      <c r="L496" s="83">
        <f t="shared" si="288"/>
        <v>2.3610600000000002</v>
      </c>
      <c r="M496" s="83">
        <f t="shared" si="288"/>
        <v>2.4573999999999998</v>
      </c>
      <c r="N496" s="83">
        <f t="shared" si="288"/>
        <v>2.5009000000000001</v>
      </c>
      <c r="O496" s="83">
        <f t="shared" si="288"/>
        <v>2.5277400000000001</v>
      </c>
      <c r="P496" s="83">
        <f t="shared" si="288"/>
        <v>2.49716</v>
      </c>
      <c r="Q496" s="83">
        <f t="shared" si="288"/>
        <v>2.52563</v>
      </c>
      <c r="R496" s="83">
        <f t="shared" si="288"/>
        <v>2.4927199999999998</v>
      </c>
      <c r="S496" s="83">
        <f t="shared" si="288"/>
        <v>2.4073000000000002</v>
      </c>
      <c r="T496" s="83">
        <f t="shared" si="288"/>
        <v>2.41214</v>
      </c>
      <c r="U496" s="83">
        <f t="shared" si="288"/>
        <v>2.3417400000000002</v>
      </c>
      <c r="V496" s="83">
        <f t="shared" si="288"/>
        <v>2.3496299999999999</v>
      </c>
      <c r="W496" s="83">
        <f t="shared" si="288"/>
        <v>2.4956100000000001</v>
      </c>
      <c r="X496" s="83">
        <f t="shared" si="288"/>
        <v>2.5340099999999999</v>
      </c>
      <c r="Y496" s="83">
        <f t="shared" si="288"/>
        <v>2.4649100000000002</v>
      </c>
      <c r="Z496" s="83">
        <f t="shared" si="288"/>
        <v>2.2183299999999999</v>
      </c>
      <c r="AA496" s="83">
        <f t="shared" si="288"/>
        <v>1.9745200000000001</v>
      </c>
    </row>
    <row r="497" spans="1:27" ht="12.75" customHeight="1" outlineLevel="1" x14ac:dyDescent="0.2">
      <c r="A497" s="91" t="s">
        <v>1328</v>
      </c>
      <c r="B497" s="63" t="s">
        <v>233</v>
      </c>
      <c r="C497" s="43" t="s">
        <v>79</v>
      </c>
      <c r="D497" s="44">
        <v>1066.53</v>
      </c>
      <c r="E497" s="44">
        <v>980.59</v>
      </c>
      <c r="F497" s="44">
        <v>941.27</v>
      </c>
      <c r="G497" s="44">
        <v>953.01</v>
      </c>
      <c r="H497" s="44">
        <v>1040.68</v>
      </c>
      <c r="I497" s="44">
        <v>1100.67</v>
      </c>
      <c r="J497" s="44">
        <v>1287.6199999999999</v>
      </c>
      <c r="K497" s="44">
        <v>1567.4</v>
      </c>
      <c r="L497" s="44">
        <v>1704.38</v>
      </c>
      <c r="M497" s="44">
        <v>1800.72</v>
      </c>
      <c r="N497" s="44">
        <v>1844.22</v>
      </c>
      <c r="O497" s="44">
        <v>1871.06</v>
      </c>
      <c r="P497" s="44">
        <v>1840.48</v>
      </c>
      <c r="Q497" s="44">
        <v>1868.95</v>
      </c>
      <c r="R497" s="44">
        <v>1836.04</v>
      </c>
      <c r="S497" s="44">
        <v>1750.62</v>
      </c>
      <c r="T497" s="44">
        <v>1755.46</v>
      </c>
      <c r="U497" s="44">
        <v>1685.06</v>
      </c>
      <c r="V497" s="44">
        <v>1692.95</v>
      </c>
      <c r="W497" s="44">
        <v>1838.93</v>
      </c>
      <c r="X497" s="44">
        <v>1877.33</v>
      </c>
      <c r="Y497" s="44">
        <v>1808.23</v>
      </c>
      <c r="Z497" s="44">
        <v>1561.65</v>
      </c>
      <c r="AA497" s="44">
        <v>1317.84</v>
      </c>
    </row>
    <row r="498" spans="1:27" ht="12.75" customHeight="1" outlineLevel="1" x14ac:dyDescent="0.2">
      <c r="A498" s="91" t="s">
        <v>1329</v>
      </c>
      <c r="B498" s="63" t="s">
        <v>90</v>
      </c>
      <c r="C498" s="43" t="s">
        <v>79</v>
      </c>
      <c r="D498" s="44">
        <f>$D$468</f>
        <v>434.18</v>
      </c>
      <c r="E498" s="44">
        <f t="shared" ref="E498:AA498" si="289">$D$468</f>
        <v>434.18</v>
      </c>
      <c r="F498" s="44">
        <f t="shared" si="289"/>
        <v>434.18</v>
      </c>
      <c r="G498" s="44">
        <f t="shared" si="289"/>
        <v>434.18</v>
      </c>
      <c r="H498" s="44">
        <f t="shared" si="289"/>
        <v>434.18</v>
      </c>
      <c r="I498" s="44">
        <f t="shared" si="289"/>
        <v>434.18</v>
      </c>
      <c r="J498" s="44">
        <f t="shared" si="289"/>
        <v>434.18</v>
      </c>
      <c r="K498" s="44">
        <f t="shared" si="289"/>
        <v>434.18</v>
      </c>
      <c r="L498" s="44">
        <f t="shared" si="289"/>
        <v>434.18</v>
      </c>
      <c r="M498" s="44">
        <f t="shared" si="289"/>
        <v>434.18</v>
      </c>
      <c r="N498" s="44">
        <f t="shared" si="289"/>
        <v>434.18</v>
      </c>
      <c r="O498" s="44">
        <f t="shared" si="289"/>
        <v>434.18</v>
      </c>
      <c r="P498" s="44">
        <f t="shared" si="289"/>
        <v>434.18</v>
      </c>
      <c r="Q498" s="44">
        <f t="shared" si="289"/>
        <v>434.18</v>
      </c>
      <c r="R498" s="44">
        <f t="shared" si="289"/>
        <v>434.18</v>
      </c>
      <c r="S498" s="44">
        <f t="shared" si="289"/>
        <v>434.18</v>
      </c>
      <c r="T498" s="44">
        <f t="shared" si="289"/>
        <v>434.18</v>
      </c>
      <c r="U498" s="44">
        <f t="shared" si="289"/>
        <v>434.18</v>
      </c>
      <c r="V498" s="44">
        <f t="shared" si="289"/>
        <v>434.18</v>
      </c>
      <c r="W498" s="44">
        <f t="shared" si="289"/>
        <v>434.18</v>
      </c>
      <c r="X498" s="44">
        <f t="shared" si="289"/>
        <v>434.18</v>
      </c>
      <c r="Y498" s="44">
        <f t="shared" si="289"/>
        <v>434.18</v>
      </c>
      <c r="Z498" s="44">
        <f t="shared" si="289"/>
        <v>434.18</v>
      </c>
      <c r="AA498" s="44">
        <f t="shared" si="289"/>
        <v>434.18</v>
      </c>
    </row>
    <row r="499" spans="1:27" ht="12.75" customHeight="1" outlineLevel="1" x14ac:dyDescent="0.2">
      <c r="A499" s="91" t="s">
        <v>1330</v>
      </c>
      <c r="B499" s="63" t="s">
        <v>83</v>
      </c>
      <c r="C499" s="43" t="s">
        <v>79</v>
      </c>
      <c r="D499" s="44">
        <v>6.14</v>
      </c>
      <c r="E499" s="44">
        <v>6.14</v>
      </c>
      <c r="F499" s="44">
        <v>6.14</v>
      </c>
      <c r="G499" s="44">
        <v>6.14</v>
      </c>
      <c r="H499" s="44">
        <v>6.14</v>
      </c>
      <c r="I499" s="44">
        <v>6.14</v>
      </c>
      <c r="J499" s="44">
        <v>6.14</v>
      </c>
      <c r="K499" s="44">
        <v>6.14</v>
      </c>
      <c r="L499" s="44">
        <v>6.14</v>
      </c>
      <c r="M499" s="44">
        <v>6.14</v>
      </c>
      <c r="N499" s="44">
        <v>6.14</v>
      </c>
      <c r="O499" s="44">
        <v>6.14</v>
      </c>
      <c r="P499" s="44">
        <v>6.14</v>
      </c>
      <c r="Q499" s="44">
        <v>6.14</v>
      </c>
      <c r="R499" s="44">
        <v>6.14</v>
      </c>
      <c r="S499" s="44">
        <v>6.14</v>
      </c>
      <c r="T499" s="44">
        <v>6.14</v>
      </c>
      <c r="U499" s="44">
        <v>6.14</v>
      </c>
      <c r="V499" s="44">
        <v>6.14</v>
      </c>
      <c r="W499" s="44">
        <v>6.14</v>
      </c>
      <c r="X499" s="44">
        <v>6.14</v>
      </c>
      <c r="Y499" s="44">
        <v>6.14</v>
      </c>
      <c r="Z499" s="44">
        <v>6.14</v>
      </c>
      <c r="AA499" s="44">
        <v>6.14</v>
      </c>
    </row>
    <row r="500" spans="1:27" ht="12.75" customHeight="1" outlineLevel="1" x14ac:dyDescent="0.2">
      <c r="A500" s="91" t="s">
        <v>1331</v>
      </c>
      <c r="B500" s="63" t="s">
        <v>81</v>
      </c>
      <c r="C500" s="43" t="s">
        <v>79</v>
      </c>
      <c r="D500" s="44">
        <f>$D$11</f>
        <v>216.36</v>
      </c>
      <c r="E500" s="44">
        <f t="shared" ref="E500:AA500" si="290">$D$11</f>
        <v>216.36</v>
      </c>
      <c r="F500" s="44">
        <f t="shared" si="290"/>
        <v>216.36</v>
      </c>
      <c r="G500" s="44">
        <f t="shared" si="290"/>
        <v>216.36</v>
      </c>
      <c r="H500" s="44">
        <f t="shared" si="290"/>
        <v>216.36</v>
      </c>
      <c r="I500" s="44">
        <f t="shared" si="290"/>
        <v>216.36</v>
      </c>
      <c r="J500" s="44">
        <f t="shared" si="290"/>
        <v>216.36</v>
      </c>
      <c r="K500" s="44">
        <f t="shared" si="290"/>
        <v>216.36</v>
      </c>
      <c r="L500" s="44">
        <f t="shared" si="290"/>
        <v>216.36</v>
      </c>
      <c r="M500" s="44">
        <f t="shared" si="290"/>
        <v>216.36</v>
      </c>
      <c r="N500" s="44">
        <f t="shared" si="290"/>
        <v>216.36</v>
      </c>
      <c r="O500" s="44">
        <f t="shared" si="290"/>
        <v>216.36</v>
      </c>
      <c r="P500" s="44">
        <f t="shared" si="290"/>
        <v>216.36</v>
      </c>
      <c r="Q500" s="44">
        <f t="shared" si="290"/>
        <v>216.36</v>
      </c>
      <c r="R500" s="44">
        <f>$D$11</f>
        <v>216.36</v>
      </c>
      <c r="S500" s="44">
        <f t="shared" si="290"/>
        <v>216.36</v>
      </c>
      <c r="T500" s="44">
        <f t="shared" si="290"/>
        <v>216.36</v>
      </c>
      <c r="U500" s="44">
        <f t="shared" si="290"/>
        <v>216.36</v>
      </c>
      <c r="V500" s="44">
        <f t="shared" si="290"/>
        <v>216.36</v>
      </c>
      <c r="W500" s="44">
        <f t="shared" si="290"/>
        <v>216.36</v>
      </c>
      <c r="X500" s="44">
        <f t="shared" si="290"/>
        <v>216.36</v>
      </c>
      <c r="Y500" s="44">
        <f t="shared" si="290"/>
        <v>216.36</v>
      </c>
      <c r="Z500" s="44">
        <f t="shared" si="290"/>
        <v>216.36</v>
      </c>
      <c r="AA500" s="44">
        <f t="shared" si="290"/>
        <v>216.36</v>
      </c>
    </row>
    <row r="501" spans="1:27" x14ac:dyDescent="0.2">
      <c r="A501" s="90" t="s">
        <v>1332</v>
      </c>
      <c r="B501" s="28" t="str">
        <f>"08"&amp;"."&amp;$B$640&amp;"."&amp;$B$641</f>
        <v>08.04.2023</v>
      </c>
      <c r="C501" s="82" t="s">
        <v>76</v>
      </c>
      <c r="D501" s="83">
        <f>ROUND(((D502+D503+D505+D504)/1000),5)</f>
        <v>1.8787</v>
      </c>
      <c r="E501" s="83">
        <f>ROUND(((E502+E503+E505+E504)/1000),5)</f>
        <v>1.7743199999999999</v>
      </c>
      <c r="F501" s="83">
        <f>ROUND(((F502+F503+F505+F504)/1000),5)</f>
        <v>1.75559</v>
      </c>
      <c r="G501" s="83">
        <f t="shared" ref="G501:AA501" si="291">ROUND(((G502+G503+G505+G504)/1000),5)</f>
        <v>1.76278</v>
      </c>
      <c r="H501" s="83">
        <f t="shared" si="291"/>
        <v>1.7683899999999999</v>
      </c>
      <c r="I501" s="83">
        <f t="shared" si="291"/>
        <v>1.79145</v>
      </c>
      <c r="J501" s="83">
        <f t="shared" si="291"/>
        <v>1.7947</v>
      </c>
      <c r="K501" s="83">
        <f t="shared" si="291"/>
        <v>1.91544</v>
      </c>
      <c r="L501" s="83">
        <f t="shared" si="291"/>
        <v>2.2206199999999998</v>
      </c>
      <c r="M501" s="83">
        <f t="shared" si="291"/>
        <v>2.2799299999999998</v>
      </c>
      <c r="N501" s="83">
        <f t="shared" si="291"/>
        <v>2.3239299999999998</v>
      </c>
      <c r="O501" s="83">
        <f t="shared" si="291"/>
        <v>2.5216699999999999</v>
      </c>
      <c r="P501" s="83">
        <f t="shared" si="291"/>
        <v>2.3969800000000001</v>
      </c>
      <c r="Q501" s="83">
        <f t="shared" si="291"/>
        <v>2.34728</v>
      </c>
      <c r="R501" s="83">
        <f t="shared" si="291"/>
        <v>2.31202</v>
      </c>
      <c r="S501" s="83">
        <f t="shared" si="291"/>
        <v>2.3013499999999998</v>
      </c>
      <c r="T501" s="83">
        <f t="shared" si="291"/>
        <v>2.3263500000000001</v>
      </c>
      <c r="U501" s="83">
        <f t="shared" si="291"/>
        <v>2.2825600000000001</v>
      </c>
      <c r="V501" s="83">
        <f t="shared" si="291"/>
        <v>2.2905000000000002</v>
      </c>
      <c r="W501" s="83">
        <f t="shared" si="291"/>
        <v>2.49383</v>
      </c>
      <c r="X501" s="83">
        <f t="shared" si="291"/>
        <v>2.5120100000000001</v>
      </c>
      <c r="Y501" s="83">
        <f t="shared" si="291"/>
        <v>2.4399899999999999</v>
      </c>
      <c r="Z501" s="83">
        <f t="shared" si="291"/>
        <v>2.1525400000000001</v>
      </c>
      <c r="AA501" s="83">
        <f t="shared" si="291"/>
        <v>1.9438299999999999</v>
      </c>
    </row>
    <row r="502" spans="1:27" ht="12.75" customHeight="1" outlineLevel="1" x14ac:dyDescent="0.2">
      <c r="A502" s="91" t="s">
        <v>1333</v>
      </c>
      <c r="B502" s="63" t="s">
        <v>233</v>
      </c>
      <c r="C502" s="43" t="s">
        <v>79</v>
      </c>
      <c r="D502" s="44">
        <v>1222.02</v>
      </c>
      <c r="E502" s="44">
        <v>1117.6400000000001</v>
      </c>
      <c r="F502" s="44">
        <v>1098.9100000000001</v>
      </c>
      <c r="G502" s="44">
        <v>1106.0999999999999</v>
      </c>
      <c r="H502" s="44">
        <v>1111.71</v>
      </c>
      <c r="I502" s="44">
        <v>1134.77</v>
      </c>
      <c r="J502" s="44">
        <v>1138.02</v>
      </c>
      <c r="K502" s="44">
        <v>1258.76</v>
      </c>
      <c r="L502" s="44">
        <v>1563.94</v>
      </c>
      <c r="M502" s="44">
        <v>1623.25</v>
      </c>
      <c r="N502" s="44">
        <v>1667.25</v>
      </c>
      <c r="O502" s="44">
        <v>1864.99</v>
      </c>
      <c r="P502" s="44">
        <v>1740.3</v>
      </c>
      <c r="Q502" s="44">
        <v>1690.6</v>
      </c>
      <c r="R502" s="44">
        <v>1655.34</v>
      </c>
      <c r="S502" s="44">
        <v>1644.67</v>
      </c>
      <c r="T502" s="44">
        <v>1669.67</v>
      </c>
      <c r="U502" s="44">
        <v>1625.88</v>
      </c>
      <c r="V502" s="44">
        <v>1633.82</v>
      </c>
      <c r="W502" s="44">
        <v>1837.15</v>
      </c>
      <c r="X502" s="44">
        <v>1855.33</v>
      </c>
      <c r="Y502" s="44">
        <v>1783.31</v>
      </c>
      <c r="Z502" s="44">
        <v>1495.86</v>
      </c>
      <c r="AA502" s="44">
        <v>1287.1500000000001</v>
      </c>
    </row>
    <row r="503" spans="1:27" ht="12.75" customHeight="1" outlineLevel="1" x14ac:dyDescent="0.2">
      <c r="A503" s="91" t="s">
        <v>1334</v>
      </c>
      <c r="B503" s="63" t="s">
        <v>90</v>
      </c>
      <c r="C503" s="43" t="s">
        <v>79</v>
      </c>
      <c r="D503" s="44">
        <f>$D$468</f>
        <v>434.18</v>
      </c>
      <c r="E503" s="44">
        <f t="shared" ref="E503:AA503" si="292">$D$468</f>
        <v>434.18</v>
      </c>
      <c r="F503" s="44">
        <f t="shared" si="292"/>
        <v>434.18</v>
      </c>
      <c r="G503" s="44">
        <f t="shared" si="292"/>
        <v>434.18</v>
      </c>
      <c r="H503" s="44">
        <f t="shared" si="292"/>
        <v>434.18</v>
      </c>
      <c r="I503" s="44">
        <f t="shared" si="292"/>
        <v>434.18</v>
      </c>
      <c r="J503" s="44">
        <f t="shared" si="292"/>
        <v>434.18</v>
      </c>
      <c r="K503" s="44">
        <f t="shared" si="292"/>
        <v>434.18</v>
      </c>
      <c r="L503" s="44">
        <f t="shared" si="292"/>
        <v>434.18</v>
      </c>
      <c r="M503" s="44">
        <f t="shared" si="292"/>
        <v>434.18</v>
      </c>
      <c r="N503" s="44">
        <f t="shared" si="292"/>
        <v>434.18</v>
      </c>
      <c r="O503" s="44">
        <f t="shared" si="292"/>
        <v>434.18</v>
      </c>
      <c r="P503" s="44">
        <f t="shared" si="292"/>
        <v>434.18</v>
      </c>
      <c r="Q503" s="44">
        <f t="shared" si="292"/>
        <v>434.18</v>
      </c>
      <c r="R503" s="44">
        <f t="shared" si="292"/>
        <v>434.18</v>
      </c>
      <c r="S503" s="44">
        <f t="shared" si="292"/>
        <v>434.18</v>
      </c>
      <c r="T503" s="44">
        <f t="shared" si="292"/>
        <v>434.18</v>
      </c>
      <c r="U503" s="44">
        <f t="shared" si="292"/>
        <v>434.18</v>
      </c>
      <c r="V503" s="44">
        <f t="shared" si="292"/>
        <v>434.18</v>
      </c>
      <c r="W503" s="44">
        <f t="shared" si="292"/>
        <v>434.18</v>
      </c>
      <c r="X503" s="44">
        <f t="shared" si="292"/>
        <v>434.18</v>
      </c>
      <c r="Y503" s="44">
        <f t="shared" si="292"/>
        <v>434.18</v>
      </c>
      <c r="Z503" s="44">
        <f t="shared" si="292"/>
        <v>434.18</v>
      </c>
      <c r="AA503" s="44">
        <f t="shared" si="292"/>
        <v>434.18</v>
      </c>
    </row>
    <row r="504" spans="1:27" ht="12.75" customHeight="1" outlineLevel="1" x14ac:dyDescent="0.2">
      <c r="A504" s="91" t="s">
        <v>1335</v>
      </c>
      <c r="B504" s="63" t="s">
        <v>83</v>
      </c>
      <c r="C504" s="43" t="s">
        <v>79</v>
      </c>
      <c r="D504" s="44">
        <v>6.14</v>
      </c>
      <c r="E504" s="44">
        <v>6.14</v>
      </c>
      <c r="F504" s="44">
        <v>6.14</v>
      </c>
      <c r="G504" s="44">
        <v>6.14</v>
      </c>
      <c r="H504" s="44">
        <v>6.14</v>
      </c>
      <c r="I504" s="44">
        <v>6.14</v>
      </c>
      <c r="J504" s="44">
        <v>6.14</v>
      </c>
      <c r="K504" s="44">
        <v>6.14</v>
      </c>
      <c r="L504" s="44">
        <v>6.14</v>
      </c>
      <c r="M504" s="44">
        <v>6.14</v>
      </c>
      <c r="N504" s="44">
        <v>6.14</v>
      </c>
      <c r="O504" s="44">
        <v>6.14</v>
      </c>
      <c r="P504" s="44">
        <v>6.14</v>
      </c>
      <c r="Q504" s="44">
        <v>6.14</v>
      </c>
      <c r="R504" s="44">
        <v>6.14</v>
      </c>
      <c r="S504" s="44">
        <v>6.14</v>
      </c>
      <c r="T504" s="44">
        <v>6.14</v>
      </c>
      <c r="U504" s="44">
        <v>6.14</v>
      </c>
      <c r="V504" s="44">
        <v>6.14</v>
      </c>
      <c r="W504" s="44">
        <v>6.14</v>
      </c>
      <c r="X504" s="44">
        <v>6.14</v>
      </c>
      <c r="Y504" s="44">
        <v>6.14</v>
      </c>
      <c r="Z504" s="44">
        <v>6.14</v>
      </c>
      <c r="AA504" s="44">
        <v>6.14</v>
      </c>
    </row>
    <row r="505" spans="1:27" ht="12.75" customHeight="1" outlineLevel="1" x14ac:dyDescent="0.2">
      <c r="A505" s="91" t="s">
        <v>1336</v>
      </c>
      <c r="B505" s="63" t="s">
        <v>81</v>
      </c>
      <c r="C505" s="43" t="s">
        <v>79</v>
      </c>
      <c r="D505" s="44">
        <f>$D$11</f>
        <v>216.36</v>
      </c>
      <c r="E505" s="44">
        <f t="shared" ref="E505:AA505" si="293">$D$11</f>
        <v>216.36</v>
      </c>
      <c r="F505" s="44">
        <f t="shared" si="293"/>
        <v>216.36</v>
      </c>
      <c r="G505" s="44">
        <f t="shared" si="293"/>
        <v>216.36</v>
      </c>
      <c r="H505" s="44">
        <f t="shared" si="293"/>
        <v>216.36</v>
      </c>
      <c r="I505" s="44">
        <f t="shared" si="293"/>
        <v>216.36</v>
      </c>
      <c r="J505" s="44">
        <f t="shared" si="293"/>
        <v>216.36</v>
      </c>
      <c r="K505" s="44">
        <f t="shared" si="293"/>
        <v>216.36</v>
      </c>
      <c r="L505" s="44">
        <f t="shared" si="293"/>
        <v>216.36</v>
      </c>
      <c r="M505" s="44">
        <f t="shared" si="293"/>
        <v>216.36</v>
      </c>
      <c r="N505" s="44">
        <f t="shared" si="293"/>
        <v>216.36</v>
      </c>
      <c r="O505" s="44">
        <f t="shared" si="293"/>
        <v>216.36</v>
      </c>
      <c r="P505" s="44">
        <f t="shared" si="293"/>
        <v>216.36</v>
      </c>
      <c r="Q505" s="44">
        <f t="shared" si="293"/>
        <v>216.36</v>
      </c>
      <c r="R505" s="44">
        <f>$D$11</f>
        <v>216.36</v>
      </c>
      <c r="S505" s="44">
        <f t="shared" si="293"/>
        <v>216.36</v>
      </c>
      <c r="T505" s="44">
        <f t="shared" si="293"/>
        <v>216.36</v>
      </c>
      <c r="U505" s="44">
        <f t="shared" si="293"/>
        <v>216.36</v>
      </c>
      <c r="V505" s="44">
        <f t="shared" si="293"/>
        <v>216.36</v>
      </c>
      <c r="W505" s="44">
        <f t="shared" si="293"/>
        <v>216.36</v>
      </c>
      <c r="X505" s="44">
        <f t="shared" si="293"/>
        <v>216.36</v>
      </c>
      <c r="Y505" s="44">
        <f t="shared" si="293"/>
        <v>216.36</v>
      </c>
      <c r="Z505" s="44">
        <f t="shared" si="293"/>
        <v>216.36</v>
      </c>
      <c r="AA505" s="44">
        <f t="shared" si="293"/>
        <v>216.36</v>
      </c>
    </row>
    <row r="506" spans="1:27" x14ac:dyDescent="0.2">
      <c r="A506" s="90" t="s">
        <v>1337</v>
      </c>
      <c r="B506" s="28" t="str">
        <f>"09"&amp;"."&amp;$B$640&amp;"."&amp;$B$641</f>
        <v>09.04.2023</v>
      </c>
      <c r="C506" s="82" t="s">
        <v>76</v>
      </c>
      <c r="D506" s="83">
        <f>ROUND(((D507+D508+D510+D509)/1000),5)</f>
        <v>1.8594299999999999</v>
      </c>
      <c r="E506" s="83">
        <f>ROUND(((E507+E508+E510+E509)/1000),5)</f>
        <v>1.7312399999999999</v>
      </c>
      <c r="F506" s="83">
        <f>ROUND(((F507+F508+F510+F509)/1000),5)</f>
        <v>1.6934</v>
      </c>
      <c r="G506" s="83">
        <f t="shared" ref="G506:AA506" si="294">ROUND(((G507+G508+G510+G509)/1000),5)</f>
        <v>1.6709700000000001</v>
      </c>
      <c r="H506" s="83">
        <f t="shared" si="294"/>
        <v>1.6739999999999999</v>
      </c>
      <c r="I506" s="83">
        <f t="shared" si="294"/>
        <v>1.66632</v>
      </c>
      <c r="J506" s="83">
        <f t="shared" si="294"/>
        <v>1.6171899999999999</v>
      </c>
      <c r="K506" s="83">
        <f t="shared" si="294"/>
        <v>1.70221</v>
      </c>
      <c r="L506" s="83">
        <f t="shared" si="294"/>
        <v>1.80559</v>
      </c>
      <c r="M506" s="83">
        <f t="shared" si="294"/>
        <v>2.0618799999999999</v>
      </c>
      <c r="N506" s="83">
        <f t="shared" si="294"/>
        <v>2.1792899999999999</v>
      </c>
      <c r="O506" s="83">
        <f t="shared" si="294"/>
        <v>2.18791</v>
      </c>
      <c r="P506" s="83">
        <f t="shared" si="294"/>
        <v>2.0496599999999998</v>
      </c>
      <c r="Q506" s="83">
        <f t="shared" si="294"/>
        <v>2.0138199999999999</v>
      </c>
      <c r="R506" s="83">
        <f t="shared" si="294"/>
        <v>1.9991000000000001</v>
      </c>
      <c r="S506" s="83">
        <f t="shared" si="294"/>
        <v>1.9895799999999999</v>
      </c>
      <c r="T506" s="83">
        <f t="shared" si="294"/>
        <v>1.9884299999999999</v>
      </c>
      <c r="U506" s="83">
        <f t="shared" si="294"/>
        <v>2.0368400000000002</v>
      </c>
      <c r="V506" s="83">
        <f t="shared" si="294"/>
        <v>2.2179899999999999</v>
      </c>
      <c r="W506" s="83">
        <f t="shared" si="294"/>
        <v>2.3808199999999999</v>
      </c>
      <c r="X506" s="83">
        <f t="shared" si="294"/>
        <v>2.3508599999999999</v>
      </c>
      <c r="Y506" s="83">
        <f t="shared" si="294"/>
        <v>2.35771</v>
      </c>
      <c r="Z506" s="83">
        <f t="shared" si="294"/>
        <v>1.90652</v>
      </c>
      <c r="AA506" s="83">
        <f t="shared" si="294"/>
        <v>1.76637</v>
      </c>
    </row>
    <row r="507" spans="1:27" ht="12.75" customHeight="1" outlineLevel="1" x14ac:dyDescent="0.2">
      <c r="A507" s="91" t="s">
        <v>1338</v>
      </c>
      <c r="B507" s="63" t="s">
        <v>233</v>
      </c>
      <c r="C507" s="43" t="s">
        <v>79</v>
      </c>
      <c r="D507" s="44">
        <v>1202.75</v>
      </c>
      <c r="E507" s="44">
        <v>1074.56</v>
      </c>
      <c r="F507" s="44">
        <v>1036.72</v>
      </c>
      <c r="G507" s="44">
        <v>1014.29</v>
      </c>
      <c r="H507" s="44">
        <v>1017.32</v>
      </c>
      <c r="I507" s="44">
        <v>1009.64</v>
      </c>
      <c r="J507" s="44">
        <v>960.51</v>
      </c>
      <c r="K507" s="44">
        <v>1045.53</v>
      </c>
      <c r="L507" s="44">
        <v>1148.9100000000001</v>
      </c>
      <c r="M507" s="44">
        <v>1405.2</v>
      </c>
      <c r="N507" s="44">
        <v>1522.61</v>
      </c>
      <c r="O507" s="44">
        <v>1531.23</v>
      </c>
      <c r="P507" s="44">
        <v>1392.98</v>
      </c>
      <c r="Q507" s="44">
        <v>1357.14</v>
      </c>
      <c r="R507" s="44">
        <v>1342.42</v>
      </c>
      <c r="S507" s="44">
        <v>1332.9</v>
      </c>
      <c r="T507" s="44">
        <v>1331.75</v>
      </c>
      <c r="U507" s="44">
        <v>1380.16</v>
      </c>
      <c r="V507" s="44">
        <v>1561.31</v>
      </c>
      <c r="W507" s="44">
        <v>1724.14</v>
      </c>
      <c r="X507" s="44">
        <v>1694.18</v>
      </c>
      <c r="Y507" s="44">
        <v>1701.03</v>
      </c>
      <c r="Z507" s="44">
        <v>1249.8399999999999</v>
      </c>
      <c r="AA507" s="44">
        <v>1109.69</v>
      </c>
    </row>
    <row r="508" spans="1:27" ht="12.75" customHeight="1" outlineLevel="1" x14ac:dyDescent="0.2">
      <c r="A508" s="91" t="s">
        <v>1339</v>
      </c>
      <c r="B508" s="63" t="s">
        <v>90</v>
      </c>
      <c r="C508" s="43" t="s">
        <v>79</v>
      </c>
      <c r="D508" s="44">
        <f>$D$468</f>
        <v>434.18</v>
      </c>
      <c r="E508" s="44">
        <f t="shared" ref="E508:AA508" si="295">$D$468</f>
        <v>434.18</v>
      </c>
      <c r="F508" s="44">
        <f t="shared" si="295"/>
        <v>434.18</v>
      </c>
      <c r="G508" s="44">
        <f t="shared" si="295"/>
        <v>434.18</v>
      </c>
      <c r="H508" s="44">
        <f t="shared" si="295"/>
        <v>434.18</v>
      </c>
      <c r="I508" s="44">
        <f t="shared" si="295"/>
        <v>434.18</v>
      </c>
      <c r="J508" s="44">
        <f t="shared" si="295"/>
        <v>434.18</v>
      </c>
      <c r="K508" s="44">
        <f t="shared" si="295"/>
        <v>434.18</v>
      </c>
      <c r="L508" s="44">
        <f t="shared" si="295"/>
        <v>434.18</v>
      </c>
      <c r="M508" s="44">
        <f t="shared" si="295"/>
        <v>434.18</v>
      </c>
      <c r="N508" s="44">
        <f t="shared" si="295"/>
        <v>434.18</v>
      </c>
      <c r="O508" s="44">
        <f t="shared" si="295"/>
        <v>434.18</v>
      </c>
      <c r="P508" s="44">
        <f t="shared" si="295"/>
        <v>434.18</v>
      </c>
      <c r="Q508" s="44">
        <f t="shared" si="295"/>
        <v>434.18</v>
      </c>
      <c r="R508" s="44">
        <f t="shared" si="295"/>
        <v>434.18</v>
      </c>
      <c r="S508" s="44">
        <f t="shared" si="295"/>
        <v>434.18</v>
      </c>
      <c r="T508" s="44">
        <f t="shared" si="295"/>
        <v>434.18</v>
      </c>
      <c r="U508" s="44">
        <f t="shared" si="295"/>
        <v>434.18</v>
      </c>
      <c r="V508" s="44">
        <f t="shared" si="295"/>
        <v>434.18</v>
      </c>
      <c r="W508" s="44">
        <f t="shared" si="295"/>
        <v>434.18</v>
      </c>
      <c r="X508" s="44">
        <f t="shared" si="295"/>
        <v>434.18</v>
      </c>
      <c r="Y508" s="44">
        <f t="shared" si="295"/>
        <v>434.18</v>
      </c>
      <c r="Z508" s="44">
        <f t="shared" si="295"/>
        <v>434.18</v>
      </c>
      <c r="AA508" s="44">
        <f t="shared" si="295"/>
        <v>434.18</v>
      </c>
    </row>
    <row r="509" spans="1:27" ht="12.75" customHeight="1" outlineLevel="1" x14ac:dyDescent="0.2">
      <c r="A509" s="91" t="s">
        <v>1340</v>
      </c>
      <c r="B509" s="63" t="s">
        <v>83</v>
      </c>
      <c r="C509" s="43" t="s">
        <v>79</v>
      </c>
      <c r="D509" s="44">
        <v>6.14</v>
      </c>
      <c r="E509" s="44">
        <v>6.14</v>
      </c>
      <c r="F509" s="44">
        <v>6.14</v>
      </c>
      <c r="G509" s="44">
        <v>6.14</v>
      </c>
      <c r="H509" s="44">
        <v>6.14</v>
      </c>
      <c r="I509" s="44">
        <v>6.14</v>
      </c>
      <c r="J509" s="44">
        <v>6.14</v>
      </c>
      <c r="K509" s="44">
        <v>6.14</v>
      </c>
      <c r="L509" s="44">
        <v>6.14</v>
      </c>
      <c r="M509" s="44">
        <v>6.14</v>
      </c>
      <c r="N509" s="44">
        <v>6.14</v>
      </c>
      <c r="O509" s="44">
        <v>6.14</v>
      </c>
      <c r="P509" s="44">
        <v>6.14</v>
      </c>
      <c r="Q509" s="44">
        <v>6.14</v>
      </c>
      <c r="R509" s="44">
        <v>6.14</v>
      </c>
      <c r="S509" s="44">
        <v>6.14</v>
      </c>
      <c r="T509" s="44">
        <v>6.14</v>
      </c>
      <c r="U509" s="44">
        <v>6.14</v>
      </c>
      <c r="V509" s="44">
        <v>6.14</v>
      </c>
      <c r="W509" s="44">
        <v>6.14</v>
      </c>
      <c r="X509" s="44">
        <v>6.14</v>
      </c>
      <c r="Y509" s="44">
        <v>6.14</v>
      </c>
      <c r="Z509" s="44">
        <v>6.14</v>
      </c>
      <c r="AA509" s="44">
        <v>6.14</v>
      </c>
    </row>
    <row r="510" spans="1:27" ht="12.75" customHeight="1" outlineLevel="1" x14ac:dyDescent="0.2">
      <c r="A510" s="91" t="s">
        <v>1341</v>
      </c>
      <c r="B510" s="63" t="s">
        <v>81</v>
      </c>
      <c r="C510" s="43" t="s">
        <v>79</v>
      </c>
      <c r="D510" s="44">
        <f>$D$11</f>
        <v>216.36</v>
      </c>
      <c r="E510" s="44">
        <f t="shared" ref="E510:AA510" si="296">$D$11</f>
        <v>216.36</v>
      </c>
      <c r="F510" s="44">
        <f t="shared" si="296"/>
        <v>216.36</v>
      </c>
      <c r="G510" s="44">
        <f t="shared" si="296"/>
        <v>216.36</v>
      </c>
      <c r="H510" s="44">
        <f t="shared" si="296"/>
        <v>216.36</v>
      </c>
      <c r="I510" s="44">
        <f t="shared" si="296"/>
        <v>216.36</v>
      </c>
      <c r="J510" s="44">
        <f t="shared" si="296"/>
        <v>216.36</v>
      </c>
      <c r="K510" s="44">
        <f t="shared" si="296"/>
        <v>216.36</v>
      </c>
      <c r="L510" s="44">
        <f t="shared" si="296"/>
        <v>216.36</v>
      </c>
      <c r="M510" s="44">
        <f t="shared" si="296"/>
        <v>216.36</v>
      </c>
      <c r="N510" s="44">
        <f t="shared" si="296"/>
        <v>216.36</v>
      </c>
      <c r="O510" s="44">
        <f t="shared" si="296"/>
        <v>216.36</v>
      </c>
      <c r="P510" s="44">
        <f t="shared" si="296"/>
        <v>216.36</v>
      </c>
      <c r="Q510" s="44">
        <f t="shared" si="296"/>
        <v>216.36</v>
      </c>
      <c r="R510" s="44">
        <f>$D$11</f>
        <v>216.36</v>
      </c>
      <c r="S510" s="44">
        <f t="shared" si="296"/>
        <v>216.36</v>
      </c>
      <c r="T510" s="44">
        <f t="shared" si="296"/>
        <v>216.36</v>
      </c>
      <c r="U510" s="44">
        <f t="shared" si="296"/>
        <v>216.36</v>
      </c>
      <c r="V510" s="44">
        <f t="shared" si="296"/>
        <v>216.36</v>
      </c>
      <c r="W510" s="44">
        <f t="shared" si="296"/>
        <v>216.36</v>
      </c>
      <c r="X510" s="44">
        <f t="shared" si="296"/>
        <v>216.36</v>
      </c>
      <c r="Y510" s="44">
        <f t="shared" si="296"/>
        <v>216.36</v>
      </c>
      <c r="Z510" s="44">
        <f t="shared" si="296"/>
        <v>216.36</v>
      </c>
      <c r="AA510" s="44">
        <f t="shared" si="296"/>
        <v>216.36</v>
      </c>
    </row>
    <row r="511" spans="1:27" x14ac:dyDescent="0.2">
      <c r="A511" s="90" t="s">
        <v>1342</v>
      </c>
      <c r="B511" s="28" t="str">
        <f>"10"&amp;"."&amp;$B$640&amp;"."&amp;$B$641</f>
        <v>10.04.2023</v>
      </c>
      <c r="C511" s="82" t="s">
        <v>76</v>
      </c>
      <c r="D511" s="83">
        <f>ROUND(((D512+D513+D515+D514)/1000),5)</f>
        <v>1.7666200000000001</v>
      </c>
      <c r="E511" s="83">
        <f>ROUND(((E512+E513+E515+E514)/1000),5)</f>
        <v>1.7186699999999999</v>
      </c>
      <c r="F511" s="83">
        <f>ROUND(((F512+F513+F515+F514)/1000),5)</f>
        <v>1.70947</v>
      </c>
      <c r="G511" s="83">
        <f t="shared" ref="G511:AA511" si="297">ROUND(((G512+G513+G515+G514)/1000),5)</f>
        <v>1.7093</v>
      </c>
      <c r="H511" s="83">
        <f t="shared" si="297"/>
        <v>1.73434</v>
      </c>
      <c r="I511" s="83">
        <f t="shared" si="297"/>
        <v>1.7645900000000001</v>
      </c>
      <c r="J511" s="83">
        <f t="shared" si="297"/>
        <v>1.8689800000000001</v>
      </c>
      <c r="K511" s="83">
        <f t="shared" si="297"/>
        <v>2.12819</v>
      </c>
      <c r="L511" s="83">
        <f t="shared" si="297"/>
        <v>2.4732400000000001</v>
      </c>
      <c r="M511" s="83">
        <f t="shared" si="297"/>
        <v>2.5550299999999999</v>
      </c>
      <c r="N511" s="83">
        <f t="shared" si="297"/>
        <v>2.58284</v>
      </c>
      <c r="O511" s="83">
        <f t="shared" si="297"/>
        <v>2.6394899999999999</v>
      </c>
      <c r="P511" s="83">
        <f t="shared" si="297"/>
        <v>2.6305000000000001</v>
      </c>
      <c r="Q511" s="83">
        <f t="shared" si="297"/>
        <v>2.63971</v>
      </c>
      <c r="R511" s="83">
        <f t="shared" si="297"/>
        <v>2.6127400000000001</v>
      </c>
      <c r="S511" s="83">
        <f t="shared" si="297"/>
        <v>2.5828600000000002</v>
      </c>
      <c r="T511" s="83">
        <f t="shared" si="297"/>
        <v>2.5245299999999999</v>
      </c>
      <c r="U511" s="83">
        <f t="shared" si="297"/>
        <v>2.3075600000000001</v>
      </c>
      <c r="V511" s="83">
        <f t="shared" si="297"/>
        <v>2.2798500000000002</v>
      </c>
      <c r="W511" s="83">
        <f t="shared" si="297"/>
        <v>2.4621200000000001</v>
      </c>
      <c r="X511" s="83">
        <f t="shared" si="297"/>
        <v>2.47255</v>
      </c>
      <c r="Y511" s="83">
        <f t="shared" si="297"/>
        <v>2.44835</v>
      </c>
      <c r="Z511" s="83">
        <f t="shared" si="297"/>
        <v>1.9308399999999999</v>
      </c>
      <c r="AA511" s="83">
        <f t="shared" si="297"/>
        <v>1.76894</v>
      </c>
    </row>
    <row r="512" spans="1:27" ht="12.75" customHeight="1" outlineLevel="1" x14ac:dyDescent="0.2">
      <c r="A512" s="91" t="s">
        <v>1343</v>
      </c>
      <c r="B512" s="63" t="s">
        <v>233</v>
      </c>
      <c r="C512" s="43" t="s">
        <v>79</v>
      </c>
      <c r="D512" s="44">
        <v>1109.94</v>
      </c>
      <c r="E512" s="44">
        <v>1061.99</v>
      </c>
      <c r="F512" s="44">
        <v>1052.79</v>
      </c>
      <c r="G512" s="44">
        <v>1052.6199999999999</v>
      </c>
      <c r="H512" s="44">
        <v>1077.6600000000001</v>
      </c>
      <c r="I512" s="44">
        <v>1107.9100000000001</v>
      </c>
      <c r="J512" s="44">
        <v>1212.3</v>
      </c>
      <c r="K512" s="44">
        <v>1471.51</v>
      </c>
      <c r="L512" s="44">
        <v>1816.56</v>
      </c>
      <c r="M512" s="44">
        <v>1898.35</v>
      </c>
      <c r="N512" s="44">
        <v>1926.16</v>
      </c>
      <c r="O512" s="44">
        <v>1982.81</v>
      </c>
      <c r="P512" s="44">
        <v>1973.82</v>
      </c>
      <c r="Q512" s="44">
        <v>1983.03</v>
      </c>
      <c r="R512" s="44">
        <v>1956.06</v>
      </c>
      <c r="S512" s="44">
        <v>1926.18</v>
      </c>
      <c r="T512" s="44">
        <v>1867.85</v>
      </c>
      <c r="U512" s="44">
        <v>1650.88</v>
      </c>
      <c r="V512" s="44">
        <v>1623.17</v>
      </c>
      <c r="W512" s="44">
        <v>1805.44</v>
      </c>
      <c r="X512" s="44">
        <v>1815.87</v>
      </c>
      <c r="Y512" s="44">
        <v>1791.67</v>
      </c>
      <c r="Z512" s="44">
        <v>1274.1600000000001</v>
      </c>
      <c r="AA512" s="44">
        <v>1112.26</v>
      </c>
    </row>
    <row r="513" spans="1:27" ht="12.75" customHeight="1" outlineLevel="1" x14ac:dyDescent="0.2">
      <c r="A513" s="91" t="s">
        <v>1344</v>
      </c>
      <c r="B513" s="63" t="s">
        <v>90</v>
      </c>
      <c r="C513" s="43" t="s">
        <v>79</v>
      </c>
      <c r="D513" s="44">
        <f>$D$468</f>
        <v>434.18</v>
      </c>
      <c r="E513" s="44">
        <f t="shared" ref="E513:AA513" si="298">$D$468</f>
        <v>434.18</v>
      </c>
      <c r="F513" s="44">
        <f t="shared" si="298"/>
        <v>434.18</v>
      </c>
      <c r="G513" s="44">
        <f t="shared" si="298"/>
        <v>434.18</v>
      </c>
      <c r="H513" s="44">
        <f t="shared" si="298"/>
        <v>434.18</v>
      </c>
      <c r="I513" s="44">
        <f t="shared" si="298"/>
        <v>434.18</v>
      </c>
      <c r="J513" s="44">
        <f t="shared" si="298"/>
        <v>434.18</v>
      </c>
      <c r="K513" s="44">
        <f t="shared" si="298"/>
        <v>434.18</v>
      </c>
      <c r="L513" s="44">
        <f t="shared" si="298"/>
        <v>434.18</v>
      </c>
      <c r="M513" s="44">
        <f t="shared" si="298"/>
        <v>434.18</v>
      </c>
      <c r="N513" s="44">
        <f t="shared" si="298"/>
        <v>434.18</v>
      </c>
      <c r="O513" s="44">
        <f t="shared" si="298"/>
        <v>434.18</v>
      </c>
      <c r="P513" s="44">
        <f t="shared" si="298"/>
        <v>434.18</v>
      </c>
      <c r="Q513" s="44">
        <f t="shared" si="298"/>
        <v>434.18</v>
      </c>
      <c r="R513" s="44">
        <f t="shared" si="298"/>
        <v>434.18</v>
      </c>
      <c r="S513" s="44">
        <f t="shared" si="298"/>
        <v>434.18</v>
      </c>
      <c r="T513" s="44">
        <f t="shared" si="298"/>
        <v>434.18</v>
      </c>
      <c r="U513" s="44">
        <f t="shared" si="298"/>
        <v>434.18</v>
      </c>
      <c r="V513" s="44">
        <f t="shared" si="298"/>
        <v>434.18</v>
      </c>
      <c r="W513" s="44">
        <f t="shared" si="298"/>
        <v>434.18</v>
      </c>
      <c r="X513" s="44">
        <f t="shared" si="298"/>
        <v>434.18</v>
      </c>
      <c r="Y513" s="44">
        <f t="shared" si="298"/>
        <v>434.18</v>
      </c>
      <c r="Z513" s="44">
        <f t="shared" si="298"/>
        <v>434.18</v>
      </c>
      <c r="AA513" s="44">
        <f t="shared" si="298"/>
        <v>434.18</v>
      </c>
    </row>
    <row r="514" spans="1:27" ht="12.75" customHeight="1" outlineLevel="1" x14ac:dyDescent="0.2">
      <c r="A514" s="91" t="s">
        <v>1345</v>
      </c>
      <c r="B514" s="63" t="s">
        <v>83</v>
      </c>
      <c r="C514" s="43" t="s">
        <v>79</v>
      </c>
      <c r="D514" s="44">
        <v>6.14</v>
      </c>
      <c r="E514" s="44">
        <v>6.14</v>
      </c>
      <c r="F514" s="44">
        <v>6.14</v>
      </c>
      <c r="G514" s="44">
        <v>6.14</v>
      </c>
      <c r="H514" s="44">
        <v>6.14</v>
      </c>
      <c r="I514" s="44">
        <v>6.14</v>
      </c>
      <c r="J514" s="44">
        <v>6.14</v>
      </c>
      <c r="K514" s="44">
        <v>6.14</v>
      </c>
      <c r="L514" s="44">
        <v>6.14</v>
      </c>
      <c r="M514" s="44">
        <v>6.14</v>
      </c>
      <c r="N514" s="44">
        <v>6.14</v>
      </c>
      <c r="O514" s="44">
        <v>6.14</v>
      </c>
      <c r="P514" s="44">
        <v>6.14</v>
      </c>
      <c r="Q514" s="44">
        <v>6.14</v>
      </c>
      <c r="R514" s="44">
        <v>6.14</v>
      </c>
      <c r="S514" s="44">
        <v>6.14</v>
      </c>
      <c r="T514" s="44">
        <v>6.14</v>
      </c>
      <c r="U514" s="44">
        <v>6.14</v>
      </c>
      <c r="V514" s="44">
        <v>6.14</v>
      </c>
      <c r="W514" s="44">
        <v>6.14</v>
      </c>
      <c r="X514" s="44">
        <v>6.14</v>
      </c>
      <c r="Y514" s="44">
        <v>6.14</v>
      </c>
      <c r="Z514" s="44">
        <v>6.14</v>
      </c>
      <c r="AA514" s="44">
        <v>6.14</v>
      </c>
    </row>
    <row r="515" spans="1:27" ht="12.75" customHeight="1" outlineLevel="1" x14ac:dyDescent="0.2">
      <c r="A515" s="91" t="s">
        <v>1346</v>
      </c>
      <c r="B515" s="63" t="s">
        <v>81</v>
      </c>
      <c r="C515" s="43" t="s">
        <v>79</v>
      </c>
      <c r="D515" s="44">
        <f>$D$11</f>
        <v>216.36</v>
      </c>
      <c r="E515" s="44">
        <f t="shared" ref="E515:AA515" si="299">$D$11</f>
        <v>216.36</v>
      </c>
      <c r="F515" s="44">
        <f t="shared" si="299"/>
        <v>216.36</v>
      </c>
      <c r="G515" s="44">
        <f t="shared" si="299"/>
        <v>216.36</v>
      </c>
      <c r="H515" s="44">
        <f t="shared" si="299"/>
        <v>216.36</v>
      </c>
      <c r="I515" s="44">
        <f t="shared" si="299"/>
        <v>216.36</v>
      </c>
      <c r="J515" s="44">
        <f t="shared" si="299"/>
        <v>216.36</v>
      </c>
      <c r="K515" s="44">
        <f t="shared" si="299"/>
        <v>216.36</v>
      </c>
      <c r="L515" s="44">
        <f t="shared" si="299"/>
        <v>216.36</v>
      </c>
      <c r="M515" s="44">
        <f t="shared" si="299"/>
        <v>216.36</v>
      </c>
      <c r="N515" s="44">
        <f t="shared" si="299"/>
        <v>216.36</v>
      </c>
      <c r="O515" s="44">
        <f t="shared" si="299"/>
        <v>216.36</v>
      </c>
      <c r="P515" s="44">
        <f t="shared" si="299"/>
        <v>216.36</v>
      </c>
      <c r="Q515" s="44">
        <f t="shared" si="299"/>
        <v>216.36</v>
      </c>
      <c r="R515" s="44">
        <f>$D$11</f>
        <v>216.36</v>
      </c>
      <c r="S515" s="44">
        <f t="shared" si="299"/>
        <v>216.36</v>
      </c>
      <c r="T515" s="44">
        <f t="shared" si="299"/>
        <v>216.36</v>
      </c>
      <c r="U515" s="44">
        <f t="shared" si="299"/>
        <v>216.36</v>
      </c>
      <c r="V515" s="44">
        <f t="shared" si="299"/>
        <v>216.36</v>
      </c>
      <c r="W515" s="44">
        <f t="shared" si="299"/>
        <v>216.36</v>
      </c>
      <c r="X515" s="44">
        <f t="shared" si="299"/>
        <v>216.36</v>
      </c>
      <c r="Y515" s="44">
        <f t="shared" si="299"/>
        <v>216.36</v>
      </c>
      <c r="Z515" s="44">
        <f t="shared" si="299"/>
        <v>216.36</v>
      </c>
      <c r="AA515" s="44">
        <f t="shared" si="299"/>
        <v>216.36</v>
      </c>
    </row>
    <row r="516" spans="1:27" x14ac:dyDescent="0.2">
      <c r="A516" s="90" t="s">
        <v>1347</v>
      </c>
      <c r="B516" s="28" t="str">
        <f>"11"&amp;"."&amp;$B$640&amp;"."&amp;$B$641</f>
        <v>11.04.2023</v>
      </c>
      <c r="C516" s="82" t="s">
        <v>76</v>
      </c>
      <c r="D516" s="83">
        <f>ROUND(((D517+D518+D520+D519)/1000),5)</f>
        <v>1.67787</v>
      </c>
      <c r="E516" s="83">
        <f>ROUND(((E517+E518+E520+E519)/1000),5)</f>
        <v>1.50406</v>
      </c>
      <c r="F516" s="83">
        <f>ROUND(((F517+F518+F520+F519)/1000),5)</f>
        <v>0.93525999999999998</v>
      </c>
      <c r="G516" s="83">
        <f t="shared" ref="G516:AA516" si="300">ROUND(((G517+G518+G520+G519)/1000),5)</f>
        <v>0.93622000000000005</v>
      </c>
      <c r="H516" s="83">
        <f t="shared" si="300"/>
        <v>0.96104000000000001</v>
      </c>
      <c r="I516" s="83">
        <f t="shared" si="300"/>
        <v>1.61954</v>
      </c>
      <c r="J516" s="83">
        <f t="shared" si="300"/>
        <v>1.76386</v>
      </c>
      <c r="K516" s="83">
        <f t="shared" si="300"/>
        <v>2.0324499999999999</v>
      </c>
      <c r="L516" s="83">
        <f t="shared" si="300"/>
        <v>2.2543500000000001</v>
      </c>
      <c r="M516" s="83">
        <f t="shared" si="300"/>
        <v>2.3266800000000001</v>
      </c>
      <c r="N516" s="83">
        <f t="shared" si="300"/>
        <v>2.3287200000000001</v>
      </c>
      <c r="O516" s="83">
        <f t="shared" si="300"/>
        <v>2.4169999999999998</v>
      </c>
      <c r="P516" s="83">
        <f t="shared" si="300"/>
        <v>2.4188299999999998</v>
      </c>
      <c r="Q516" s="83">
        <f t="shared" si="300"/>
        <v>2.4034900000000001</v>
      </c>
      <c r="R516" s="83">
        <f t="shared" si="300"/>
        <v>2.38036</v>
      </c>
      <c r="S516" s="83">
        <f t="shared" si="300"/>
        <v>2.3177500000000002</v>
      </c>
      <c r="T516" s="83">
        <f t="shared" si="300"/>
        <v>2.2825799999999998</v>
      </c>
      <c r="U516" s="83">
        <f t="shared" si="300"/>
        <v>2.2566799999999998</v>
      </c>
      <c r="V516" s="83">
        <f t="shared" si="300"/>
        <v>2.2061600000000001</v>
      </c>
      <c r="W516" s="83">
        <f t="shared" si="300"/>
        <v>2.2830499999999998</v>
      </c>
      <c r="X516" s="83">
        <f t="shared" si="300"/>
        <v>2.3006799999999998</v>
      </c>
      <c r="Y516" s="83">
        <f t="shared" si="300"/>
        <v>2.2560899999999999</v>
      </c>
      <c r="Z516" s="83">
        <f t="shared" si="300"/>
        <v>1.8272600000000001</v>
      </c>
      <c r="AA516" s="83">
        <f t="shared" si="300"/>
        <v>1.7670300000000001</v>
      </c>
    </row>
    <row r="517" spans="1:27" ht="12.75" customHeight="1" outlineLevel="1" x14ac:dyDescent="0.2">
      <c r="A517" s="91" t="s">
        <v>1348</v>
      </c>
      <c r="B517" s="63" t="s">
        <v>233</v>
      </c>
      <c r="C517" s="43" t="s">
        <v>79</v>
      </c>
      <c r="D517" s="44">
        <v>1021.19</v>
      </c>
      <c r="E517" s="44">
        <v>847.38</v>
      </c>
      <c r="F517" s="44">
        <v>278.58</v>
      </c>
      <c r="G517" s="44">
        <v>279.54000000000002</v>
      </c>
      <c r="H517" s="44">
        <v>304.36</v>
      </c>
      <c r="I517" s="44">
        <v>962.86</v>
      </c>
      <c r="J517" s="44">
        <v>1107.18</v>
      </c>
      <c r="K517" s="44">
        <v>1375.77</v>
      </c>
      <c r="L517" s="44">
        <v>1597.67</v>
      </c>
      <c r="M517" s="44">
        <v>1670</v>
      </c>
      <c r="N517" s="44">
        <v>1672.04</v>
      </c>
      <c r="O517" s="44">
        <v>1760.32</v>
      </c>
      <c r="P517" s="44">
        <v>1762.15</v>
      </c>
      <c r="Q517" s="44">
        <v>1746.81</v>
      </c>
      <c r="R517" s="44">
        <v>1723.68</v>
      </c>
      <c r="S517" s="44">
        <v>1661.07</v>
      </c>
      <c r="T517" s="44">
        <v>1625.9</v>
      </c>
      <c r="U517" s="44">
        <v>1600</v>
      </c>
      <c r="V517" s="44">
        <v>1549.48</v>
      </c>
      <c r="W517" s="44">
        <v>1626.37</v>
      </c>
      <c r="X517" s="44">
        <v>1644</v>
      </c>
      <c r="Y517" s="44">
        <v>1599.41</v>
      </c>
      <c r="Z517" s="44">
        <v>1170.58</v>
      </c>
      <c r="AA517" s="44">
        <v>1110.3499999999999</v>
      </c>
    </row>
    <row r="518" spans="1:27" ht="12.75" customHeight="1" outlineLevel="1" x14ac:dyDescent="0.2">
      <c r="A518" s="91" t="s">
        <v>1349</v>
      </c>
      <c r="B518" s="63" t="s">
        <v>90</v>
      </c>
      <c r="C518" s="43" t="s">
        <v>79</v>
      </c>
      <c r="D518" s="44">
        <f>$D$468</f>
        <v>434.18</v>
      </c>
      <c r="E518" s="44">
        <f t="shared" ref="E518:AA518" si="301">$D$468</f>
        <v>434.18</v>
      </c>
      <c r="F518" s="44">
        <f t="shared" si="301"/>
        <v>434.18</v>
      </c>
      <c r="G518" s="44">
        <f t="shared" si="301"/>
        <v>434.18</v>
      </c>
      <c r="H518" s="44">
        <f t="shared" si="301"/>
        <v>434.18</v>
      </c>
      <c r="I518" s="44">
        <f t="shared" si="301"/>
        <v>434.18</v>
      </c>
      <c r="J518" s="44">
        <f t="shared" si="301"/>
        <v>434.18</v>
      </c>
      <c r="K518" s="44">
        <f t="shared" si="301"/>
        <v>434.18</v>
      </c>
      <c r="L518" s="44">
        <f t="shared" si="301"/>
        <v>434.18</v>
      </c>
      <c r="M518" s="44">
        <f t="shared" si="301"/>
        <v>434.18</v>
      </c>
      <c r="N518" s="44">
        <f t="shared" si="301"/>
        <v>434.18</v>
      </c>
      <c r="O518" s="44">
        <f t="shared" si="301"/>
        <v>434.18</v>
      </c>
      <c r="P518" s="44">
        <f t="shared" si="301"/>
        <v>434.18</v>
      </c>
      <c r="Q518" s="44">
        <f t="shared" si="301"/>
        <v>434.18</v>
      </c>
      <c r="R518" s="44">
        <f t="shared" si="301"/>
        <v>434.18</v>
      </c>
      <c r="S518" s="44">
        <f t="shared" si="301"/>
        <v>434.18</v>
      </c>
      <c r="T518" s="44">
        <f t="shared" si="301"/>
        <v>434.18</v>
      </c>
      <c r="U518" s="44">
        <f t="shared" si="301"/>
        <v>434.18</v>
      </c>
      <c r="V518" s="44">
        <f t="shared" si="301"/>
        <v>434.18</v>
      </c>
      <c r="W518" s="44">
        <f t="shared" si="301"/>
        <v>434.18</v>
      </c>
      <c r="X518" s="44">
        <f t="shared" si="301"/>
        <v>434.18</v>
      </c>
      <c r="Y518" s="44">
        <f t="shared" si="301"/>
        <v>434.18</v>
      </c>
      <c r="Z518" s="44">
        <f t="shared" si="301"/>
        <v>434.18</v>
      </c>
      <c r="AA518" s="44">
        <f t="shared" si="301"/>
        <v>434.18</v>
      </c>
    </row>
    <row r="519" spans="1:27" ht="12.75" customHeight="1" outlineLevel="1" x14ac:dyDescent="0.2">
      <c r="A519" s="91" t="s">
        <v>1350</v>
      </c>
      <c r="B519" s="63" t="s">
        <v>83</v>
      </c>
      <c r="C519" s="43" t="s">
        <v>79</v>
      </c>
      <c r="D519" s="44">
        <v>6.14</v>
      </c>
      <c r="E519" s="44">
        <v>6.14</v>
      </c>
      <c r="F519" s="44">
        <v>6.14</v>
      </c>
      <c r="G519" s="44">
        <v>6.14</v>
      </c>
      <c r="H519" s="44">
        <v>6.14</v>
      </c>
      <c r="I519" s="44">
        <v>6.14</v>
      </c>
      <c r="J519" s="44">
        <v>6.14</v>
      </c>
      <c r="K519" s="44">
        <v>6.14</v>
      </c>
      <c r="L519" s="44">
        <v>6.14</v>
      </c>
      <c r="M519" s="44">
        <v>6.14</v>
      </c>
      <c r="N519" s="44">
        <v>6.14</v>
      </c>
      <c r="O519" s="44">
        <v>6.14</v>
      </c>
      <c r="P519" s="44">
        <v>6.14</v>
      </c>
      <c r="Q519" s="44">
        <v>6.14</v>
      </c>
      <c r="R519" s="44">
        <v>6.14</v>
      </c>
      <c r="S519" s="44">
        <v>6.14</v>
      </c>
      <c r="T519" s="44">
        <v>6.14</v>
      </c>
      <c r="U519" s="44">
        <v>6.14</v>
      </c>
      <c r="V519" s="44">
        <v>6.14</v>
      </c>
      <c r="W519" s="44">
        <v>6.14</v>
      </c>
      <c r="X519" s="44">
        <v>6.14</v>
      </c>
      <c r="Y519" s="44">
        <v>6.14</v>
      </c>
      <c r="Z519" s="44">
        <v>6.14</v>
      </c>
      <c r="AA519" s="44">
        <v>6.14</v>
      </c>
    </row>
    <row r="520" spans="1:27" ht="12.75" customHeight="1" outlineLevel="1" x14ac:dyDescent="0.2">
      <c r="A520" s="91" t="s">
        <v>1351</v>
      </c>
      <c r="B520" s="63" t="s">
        <v>81</v>
      </c>
      <c r="C520" s="43" t="s">
        <v>79</v>
      </c>
      <c r="D520" s="44">
        <f>$D$11</f>
        <v>216.36</v>
      </c>
      <c r="E520" s="44">
        <f t="shared" ref="E520:AA520" si="302">$D$11</f>
        <v>216.36</v>
      </c>
      <c r="F520" s="44">
        <f t="shared" si="302"/>
        <v>216.36</v>
      </c>
      <c r="G520" s="44">
        <f t="shared" si="302"/>
        <v>216.36</v>
      </c>
      <c r="H520" s="44">
        <f t="shared" si="302"/>
        <v>216.36</v>
      </c>
      <c r="I520" s="44">
        <f t="shared" si="302"/>
        <v>216.36</v>
      </c>
      <c r="J520" s="44">
        <f t="shared" si="302"/>
        <v>216.36</v>
      </c>
      <c r="K520" s="44">
        <f t="shared" si="302"/>
        <v>216.36</v>
      </c>
      <c r="L520" s="44">
        <f t="shared" si="302"/>
        <v>216.36</v>
      </c>
      <c r="M520" s="44">
        <f t="shared" si="302"/>
        <v>216.36</v>
      </c>
      <c r="N520" s="44">
        <f t="shared" si="302"/>
        <v>216.36</v>
      </c>
      <c r="O520" s="44">
        <f t="shared" si="302"/>
        <v>216.36</v>
      </c>
      <c r="P520" s="44">
        <f t="shared" si="302"/>
        <v>216.36</v>
      </c>
      <c r="Q520" s="44">
        <f t="shared" si="302"/>
        <v>216.36</v>
      </c>
      <c r="R520" s="44">
        <f>$D$11</f>
        <v>216.36</v>
      </c>
      <c r="S520" s="44">
        <f t="shared" si="302"/>
        <v>216.36</v>
      </c>
      <c r="T520" s="44">
        <f t="shared" si="302"/>
        <v>216.36</v>
      </c>
      <c r="U520" s="44">
        <f t="shared" si="302"/>
        <v>216.36</v>
      </c>
      <c r="V520" s="44">
        <f t="shared" si="302"/>
        <v>216.36</v>
      </c>
      <c r="W520" s="44">
        <f t="shared" si="302"/>
        <v>216.36</v>
      </c>
      <c r="X520" s="44">
        <f t="shared" si="302"/>
        <v>216.36</v>
      </c>
      <c r="Y520" s="44">
        <f t="shared" si="302"/>
        <v>216.36</v>
      </c>
      <c r="Z520" s="44">
        <f t="shared" si="302"/>
        <v>216.36</v>
      </c>
      <c r="AA520" s="44">
        <f t="shared" si="302"/>
        <v>216.36</v>
      </c>
    </row>
    <row r="521" spans="1:27" x14ac:dyDescent="0.2">
      <c r="A521" s="90" t="s">
        <v>1352</v>
      </c>
      <c r="B521" s="28" t="str">
        <f>"12"&amp;"."&amp;$B$640&amp;"."&amp;$B$641</f>
        <v>12.04.2023</v>
      </c>
      <c r="C521" s="82" t="s">
        <v>76</v>
      </c>
      <c r="D521" s="83">
        <f>ROUND(((D522+D523+D525+D524)/1000),5)</f>
        <v>1.7229699999999999</v>
      </c>
      <c r="E521" s="83">
        <f>ROUND(((E522+E523+E525+E524)/1000),5)</f>
        <v>1.5180400000000001</v>
      </c>
      <c r="F521" s="83">
        <f>ROUND(((F522+F523+F525+F524)/1000),5)</f>
        <v>0.92966000000000004</v>
      </c>
      <c r="G521" s="83">
        <f t="shared" ref="G521:AA521" si="303">ROUND(((G522+G523+G525+G524)/1000),5)</f>
        <v>0.93208000000000002</v>
      </c>
      <c r="H521" s="83">
        <f t="shared" si="303"/>
        <v>0.93696999999999997</v>
      </c>
      <c r="I521" s="83">
        <f t="shared" si="303"/>
        <v>1.41974</v>
      </c>
      <c r="J521" s="83">
        <f t="shared" si="303"/>
        <v>1.7682899999999999</v>
      </c>
      <c r="K521" s="83">
        <f t="shared" si="303"/>
        <v>1.99596</v>
      </c>
      <c r="L521" s="83">
        <f t="shared" si="303"/>
        <v>2.2935699999999999</v>
      </c>
      <c r="M521" s="83">
        <f t="shared" si="303"/>
        <v>2.4602400000000002</v>
      </c>
      <c r="N521" s="83">
        <f t="shared" si="303"/>
        <v>2.4758300000000002</v>
      </c>
      <c r="O521" s="83">
        <f t="shared" si="303"/>
        <v>2.55768</v>
      </c>
      <c r="P521" s="83">
        <f t="shared" si="303"/>
        <v>2.5699800000000002</v>
      </c>
      <c r="Q521" s="83">
        <f t="shared" si="303"/>
        <v>2.56908</v>
      </c>
      <c r="R521" s="83">
        <f t="shared" si="303"/>
        <v>2.56935</v>
      </c>
      <c r="S521" s="83">
        <f t="shared" si="303"/>
        <v>2.5459100000000001</v>
      </c>
      <c r="T521" s="83">
        <f t="shared" si="303"/>
        <v>2.4850400000000001</v>
      </c>
      <c r="U521" s="83">
        <f t="shared" si="303"/>
        <v>2.43329</v>
      </c>
      <c r="V521" s="83">
        <f t="shared" si="303"/>
        <v>2.3645</v>
      </c>
      <c r="W521" s="83">
        <f t="shared" si="303"/>
        <v>2.5768800000000001</v>
      </c>
      <c r="X521" s="83">
        <f t="shared" si="303"/>
        <v>2.4801299999999999</v>
      </c>
      <c r="Y521" s="83">
        <f t="shared" si="303"/>
        <v>2.0884299999999998</v>
      </c>
      <c r="Z521" s="83">
        <f t="shared" si="303"/>
        <v>1.8969499999999999</v>
      </c>
      <c r="AA521" s="83">
        <f t="shared" si="303"/>
        <v>1.82989</v>
      </c>
    </row>
    <row r="522" spans="1:27" ht="12.75" customHeight="1" outlineLevel="1" x14ac:dyDescent="0.2">
      <c r="A522" s="91" t="s">
        <v>1353</v>
      </c>
      <c r="B522" s="63" t="s">
        <v>233</v>
      </c>
      <c r="C522" s="43" t="s">
        <v>79</v>
      </c>
      <c r="D522" s="44">
        <v>1066.29</v>
      </c>
      <c r="E522" s="44">
        <v>861.36</v>
      </c>
      <c r="F522" s="44">
        <v>272.98</v>
      </c>
      <c r="G522" s="44">
        <v>275.39999999999998</v>
      </c>
      <c r="H522" s="44">
        <v>280.29000000000002</v>
      </c>
      <c r="I522" s="44">
        <v>763.06</v>
      </c>
      <c r="J522" s="44">
        <v>1111.6099999999999</v>
      </c>
      <c r="K522" s="44">
        <v>1339.28</v>
      </c>
      <c r="L522" s="44">
        <v>1636.89</v>
      </c>
      <c r="M522" s="44">
        <v>1803.56</v>
      </c>
      <c r="N522" s="44">
        <v>1819.15</v>
      </c>
      <c r="O522" s="44">
        <v>1901</v>
      </c>
      <c r="P522" s="44">
        <v>1913.3</v>
      </c>
      <c r="Q522" s="44">
        <v>1912.4</v>
      </c>
      <c r="R522" s="44">
        <v>1912.67</v>
      </c>
      <c r="S522" s="44">
        <v>1889.23</v>
      </c>
      <c r="T522" s="44">
        <v>1828.36</v>
      </c>
      <c r="U522" s="44">
        <v>1776.61</v>
      </c>
      <c r="V522" s="44">
        <v>1707.82</v>
      </c>
      <c r="W522" s="44">
        <v>1920.2</v>
      </c>
      <c r="X522" s="44">
        <v>1823.45</v>
      </c>
      <c r="Y522" s="44">
        <v>1431.75</v>
      </c>
      <c r="Z522" s="44">
        <v>1240.27</v>
      </c>
      <c r="AA522" s="44">
        <v>1173.21</v>
      </c>
    </row>
    <row r="523" spans="1:27" ht="12.75" customHeight="1" outlineLevel="1" x14ac:dyDescent="0.2">
      <c r="A523" s="91" t="s">
        <v>1354</v>
      </c>
      <c r="B523" s="63" t="s">
        <v>90</v>
      </c>
      <c r="C523" s="43" t="s">
        <v>79</v>
      </c>
      <c r="D523" s="44">
        <f>$D$468</f>
        <v>434.18</v>
      </c>
      <c r="E523" s="44">
        <f t="shared" ref="E523:AA523" si="304">$D$468</f>
        <v>434.18</v>
      </c>
      <c r="F523" s="44">
        <f t="shared" si="304"/>
        <v>434.18</v>
      </c>
      <c r="G523" s="44">
        <f t="shared" si="304"/>
        <v>434.18</v>
      </c>
      <c r="H523" s="44">
        <f t="shared" si="304"/>
        <v>434.18</v>
      </c>
      <c r="I523" s="44">
        <f t="shared" si="304"/>
        <v>434.18</v>
      </c>
      <c r="J523" s="44">
        <f t="shared" si="304"/>
        <v>434.18</v>
      </c>
      <c r="K523" s="44">
        <f t="shared" si="304"/>
        <v>434.18</v>
      </c>
      <c r="L523" s="44">
        <f t="shared" si="304"/>
        <v>434.18</v>
      </c>
      <c r="M523" s="44">
        <f t="shared" si="304"/>
        <v>434.18</v>
      </c>
      <c r="N523" s="44">
        <f t="shared" si="304"/>
        <v>434.18</v>
      </c>
      <c r="O523" s="44">
        <f t="shared" si="304"/>
        <v>434.18</v>
      </c>
      <c r="P523" s="44">
        <f t="shared" si="304"/>
        <v>434.18</v>
      </c>
      <c r="Q523" s="44">
        <f t="shared" si="304"/>
        <v>434.18</v>
      </c>
      <c r="R523" s="44">
        <f t="shared" si="304"/>
        <v>434.18</v>
      </c>
      <c r="S523" s="44">
        <f t="shared" si="304"/>
        <v>434.18</v>
      </c>
      <c r="T523" s="44">
        <f t="shared" si="304"/>
        <v>434.18</v>
      </c>
      <c r="U523" s="44">
        <f t="shared" si="304"/>
        <v>434.18</v>
      </c>
      <c r="V523" s="44">
        <f t="shared" si="304"/>
        <v>434.18</v>
      </c>
      <c r="W523" s="44">
        <f t="shared" si="304"/>
        <v>434.18</v>
      </c>
      <c r="X523" s="44">
        <f t="shared" si="304"/>
        <v>434.18</v>
      </c>
      <c r="Y523" s="44">
        <f t="shared" si="304"/>
        <v>434.18</v>
      </c>
      <c r="Z523" s="44">
        <f t="shared" si="304"/>
        <v>434.18</v>
      </c>
      <c r="AA523" s="44">
        <f t="shared" si="304"/>
        <v>434.18</v>
      </c>
    </row>
    <row r="524" spans="1:27" ht="12.75" customHeight="1" outlineLevel="1" x14ac:dyDescent="0.2">
      <c r="A524" s="91" t="s">
        <v>1355</v>
      </c>
      <c r="B524" s="63" t="s">
        <v>83</v>
      </c>
      <c r="C524" s="43" t="s">
        <v>79</v>
      </c>
      <c r="D524" s="44">
        <v>6.14</v>
      </c>
      <c r="E524" s="44">
        <v>6.14</v>
      </c>
      <c r="F524" s="44">
        <v>6.14</v>
      </c>
      <c r="G524" s="44">
        <v>6.14</v>
      </c>
      <c r="H524" s="44">
        <v>6.14</v>
      </c>
      <c r="I524" s="44">
        <v>6.14</v>
      </c>
      <c r="J524" s="44">
        <v>6.14</v>
      </c>
      <c r="K524" s="44">
        <v>6.14</v>
      </c>
      <c r="L524" s="44">
        <v>6.14</v>
      </c>
      <c r="M524" s="44">
        <v>6.14</v>
      </c>
      <c r="N524" s="44">
        <v>6.14</v>
      </c>
      <c r="O524" s="44">
        <v>6.14</v>
      </c>
      <c r="P524" s="44">
        <v>6.14</v>
      </c>
      <c r="Q524" s="44">
        <v>6.14</v>
      </c>
      <c r="R524" s="44">
        <v>6.14</v>
      </c>
      <c r="S524" s="44">
        <v>6.14</v>
      </c>
      <c r="T524" s="44">
        <v>6.14</v>
      </c>
      <c r="U524" s="44">
        <v>6.14</v>
      </c>
      <c r="V524" s="44">
        <v>6.14</v>
      </c>
      <c r="W524" s="44">
        <v>6.14</v>
      </c>
      <c r="X524" s="44">
        <v>6.14</v>
      </c>
      <c r="Y524" s="44">
        <v>6.14</v>
      </c>
      <c r="Z524" s="44">
        <v>6.14</v>
      </c>
      <c r="AA524" s="44">
        <v>6.14</v>
      </c>
    </row>
    <row r="525" spans="1:27" ht="12.75" customHeight="1" outlineLevel="1" x14ac:dyDescent="0.2">
      <c r="A525" s="91" t="s">
        <v>1356</v>
      </c>
      <c r="B525" s="63" t="s">
        <v>81</v>
      </c>
      <c r="C525" s="43" t="s">
        <v>79</v>
      </c>
      <c r="D525" s="44">
        <f>$D$11</f>
        <v>216.36</v>
      </c>
      <c r="E525" s="44">
        <f t="shared" ref="E525:AA525" si="305">$D$11</f>
        <v>216.36</v>
      </c>
      <c r="F525" s="44">
        <f t="shared" si="305"/>
        <v>216.36</v>
      </c>
      <c r="G525" s="44">
        <f t="shared" si="305"/>
        <v>216.36</v>
      </c>
      <c r="H525" s="44">
        <f t="shared" si="305"/>
        <v>216.36</v>
      </c>
      <c r="I525" s="44">
        <f t="shared" si="305"/>
        <v>216.36</v>
      </c>
      <c r="J525" s="44">
        <f t="shared" si="305"/>
        <v>216.36</v>
      </c>
      <c r="K525" s="44">
        <f t="shared" si="305"/>
        <v>216.36</v>
      </c>
      <c r="L525" s="44">
        <f t="shared" si="305"/>
        <v>216.36</v>
      </c>
      <c r="M525" s="44">
        <f t="shared" si="305"/>
        <v>216.36</v>
      </c>
      <c r="N525" s="44">
        <f t="shared" si="305"/>
        <v>216.36</v>
      </c>
      <c r="O525" s="44">
        <f t="shared" si="305"/>
        <v>216.36</v>
      </c>
      <c r="P525" s="44">
        <f t="shared" si="305"/>
        <v>216.36</v>
      </c>
      <c r="Q525" s="44">
        <f t="shared" si="305"/>
        <v>216.36</v>
      </c>
      <c r="R525" s="44">
        <f>$D$11</f>
        <v>216.36</v>
      </c>
      <c r="S525" s="44">
        <f t="shared" si="305"/>
        <v>216.36</v>
      </c>
      <c r="T525" s="44">
        <f t="shared" si="305"/>
        <v>216.36</v>
      </c>
      <c r="U525" s="44">
        <f t="shared" si="305"/>
        <v>216.36</v>
      </c>
      <c r="V525" s="44">
        <f t="shared" si="305"/>
        <v>216.36</v>
      </c>
      <c r="W525" s="44">
        <f t="shared" si="305"/>
        <v>216.36</v>
      </c>
      <c r="X525" s="44">
        <f t="shared" si="305"/>
        <v>216.36</v>
      </c>
      <c r="Y525" s="44">
        <f t="shared" si="305"/>
        <v>216.36</v>
      </c>
      <c r="Z525" s="44">
        <f t="shared" si="305"/>
        <v>216.36</v>
      </c>
      <c r="AA525" s="44">
        <f t="shared" si="305"/>
        <v>216.36</v>
      </c>
    </row>
    <row r="526" spans="1:27" x14ac:dyDescent="0.2">
      <c r="A526" s="90" t="s">
        <v>1357</v>
      </c>
      <c r="B526" s="28" t="str">
        <f>"13"&amp;"."&amp;$B$640&amp;"."&amp;$B$641</f>
        <v>13.04.2023</v>
      </c>
      <c r="C526" s="82" t="s">
        <v>76</v>
      </c>
      <c r="D526" s="83">
        <f>ROUND(((D527+D528+D530+D529)/1000),5)</f>
        <v>1.7927</v>
      </c>
      <c r="E526" s="83">
        <f>ROUND(((E527+E528+E530+E529)/1000),5)</f>
        <v>1.74668</v>
      </c>
      <c r="F526" s="83">
        <f>ROUND(((F527+F528+F530+F529)/1000),5)</f>
        <v>1.71604</v>
      </c>
      <c r="G526" s="83">
        <f t="shared" ref="G526:AA526" si="306">ROUND(((G527+G528+G530+G529)/1000),5)</f>
        <v>1.71499</v>
      </c>
      <c r="H526" s="83">
        <f t="shared" si="306"/>
        <v>1.7164600000000001</v>
      </c>
      <c r="I526" s="83">
        <f t="shared" si="306"/>
        <v>1.72448</v>
      </c>
      <c r="J526" s="83">
        <f t="shared" si="306"/>
        <v>1.8946700000000001</v>
      </c>
      <c r="K526" s="83">
        <f t="shared" si="306"/>
        <v>2.2472300000000001</v>
      </c>
      <c r="L526" s="83">
        <f t="shared" si="306"/>
        <v>2.4207100000000001</v>
      </c>
      <c r="M526" s="83">
        <f t="shared" si="306"/>
        <v>2.4157700000000002</v>
      </c>
      <c r="N526" s="83">
        <f t="shared" si="306"/>
        <v>2.5572900000000001</v>
      </c>
      <c r="O526" s="83">
        <f t="shared" si="306"/>
        <v>2.6200399999999999</v>
      </c>
      <c r="P526" s="83">
        <f t="shared" si="306"/>
        <v>2.5699000000000001</v>
      </c>
      <c r="Q526" s="83">
        <f t="shared" si="306"/>
        <v>2.6198100000000002</v>
      </c>
      <c r="R526" s="83">
        <f t="shared" si="306"/>
        <v>2.6176499999999998</v>
      </c>
      <c r="S526" s="83">
        <f t="shared" si="306"/>
        <v>2.60934</v>
      </c>
      <c r="T526" s="83">
        <f t="shared" si="306"/>
        <v>2.5655199999999998</v>
      </c>
      <c r="U526" s="83">
        <f t="shared" si="306"/>
        <v>2.4113000000000002</v>
      </c>
      <c r="V526" s="83">
        <f t="shared" si="306"/>
        <v>2.3929299999999998</v>
      </c>
      <c r="W526" s="83">
        <f t="shared" si="306"/>
        <v>2.45269</v>
      </c>
      <c r="X526" s="83">
        <f t="shared" si="306"/>
        <v>2.5575999999999999</v>
      </c>
      <c r="Y526" s="83">
        <f t="shared" si="306"/>
        <v>2.4120400000000002</v>
      </c>
      <c r="Z526" s="83">
        <f t="shared" si="306"/>
        <v>1.8669800000000001</v>
      </c>
      <c r="AA526" s="83">
        <f t="shared" si="306"/>
        <v>1.73976</v>
      </c>
    </row>
    <row r="527" spans="1:27" ht="12.75" customHeight="1" outlineLevel="1" x14ac:dyDescent="0.2">
      <c r="A527" s="91" t="s">
        <v>1358</v>
      </c>
      <c r="B527" s="63" t="s">
        <v>233</v>
      </c>
      <c r="C527" s="43" t="s">
        <v>79</v>
      </c>
      <c r="D527" s="44">
        <v>1136.02</v>
      </c>
      <c r="E527" s="44">
        <v>1090</v>
      </c>
      <c r="F527" s="44">
        <v>1059.3599999999999</v>
      </c>
      <c r="G527" s="44">
        <v>1058.31</v>
      </c>
      <c r="H527" s="44">
        <v>1059.78</v>
      </c>
      <c r="I527" s="44">
        <v>1067.8</v>
      </c>
      <c r="J527" s="44">
        <v>1237.99</v>
      </c>
      <c r="K527" s="44">
        <v>1590.55</v>
      </c>
      <c r="L527" s="44">
        <v>1764.03</v>
      </c>
      <c r="M527" s="44">
        <v>1759.09</v>
      </c>
      <c r="N527" s="44">
        <v>1900.61</v>
      </c>
      <c r="O527" s="44">
        <v>1963.36</v>
      </c>
      <c r="P527" s="44">
        <v>1913.22</v>
      </c>
      <c r="Q527" s="44">
        <v>1963.13</v>
      </c>
      <c r="R527" s="44">
        <v>1960.97</v>
      </c>
      <c r="S527" s="44">
        <v>1952.66</v>
      </c>
      <c r="T527" s="44">
        <v>1908.84</v>
      </c>
      <c r="U527" s="44">
        <v>1754.62</v>
      </c>
      <c r="V527" s="44">
        <v>1736.25</v>
      </c>
      <c r="W527" s="44">
        <v>1796.01</v>
      </c>
      <c r="X527" s="44">
        <v>1900.92</v>
      </c>
      <c r="Y527" s="44">
        <v>1755.36</v>
      </c>
      <c r="Z527" s="44">
        <v>1210.3</v>
      </c>
      <c r="AA527" s="44">
        <v>1083.08</v>
      </c>
    </row>
    <row r="528" spans="1:27" ht="12.75" customHeight="1" outlineLevel="1" x14ac:dyDescent="0.2">
      <c r="A528" s="91" t="s">
        <v>1359</v>
      </c>
      <c r="B528" s="63" t="s">
        <v>90</v>
      </c>
      <c r="C528" s="43" t="s">
        <v>79</v>
      </c>
      <c r="D528" s="44">
        <f>$D$468</f>
        <v>434.18</v>
      </c>
      <c r="E528" s="44">
        <f t="shared" ref="E528:AA528" si="307">$D$468</f>
        <v>434.18</v>
      </c>
      <c r="F528" s="44">
        <f t="shared" si="307"/>
        <v>434.18</v>
      </c>
      <c r="G528" s="44">
        <f t="shared" si="307"/>
        <v>434.18</v>
      </c>
      <c r="H528" s="44">
        <f t="shared" si="307"/>
        <v>434.18</v>
      </c>
      <c r="I528" s="44">
        <f t="shared" si="307"/>
        <v>434.18</v>
      </c>
      <c r="J528" s="44">
        <f t="shared" si="307"/>
        <v>434.18</v>
      </c>
      <c r="K528" s="44">
        <f t="shared" si="307"/>
        <v>434.18</v>
      </c>
      <c r="L528" s="44">
        <f t="shared" si="307"/>
        <v>434.18</v>
      </c>
      <c r="M528" s="44">
        <f t="shared" si="307"/>
        <v>434.18</v>
      </c>
      <c r="N528" s="44">
        <f t="shared" si="307"/>
        <v>434.18</v>
      </c>
      <c r="O528" s="44">
        <f t="shared" si="307"/>
        <v>434.18</v>
      </c>
      <c r="P528" s="44">
        <f t="shared" si="307"/>
        <v>434.18</v>
      </c>
      <c r="Q528" s="44">
        <f t="shared" si="307"/>
        <v>434.18</v>
      </c>
      <c r="R528" s="44">
        <f t="shared" si="307"/>
        <v>434.18</v>
      </c>
      <c r="S528" s="44">
        <f t="shared" si="307"/>
        <v>434.18</v>
      </c>
      <c r="T528" s="44">
        <f t="shared" si="307"/>
        <v>434.18</v>
      </c>
      <c r="U528" s="44">
        <f t="shared" si="307"/>
        <v>434.18</v>
      </c>
      <c r="V528" s="44">
        <f t="shared" si="307"/>
        <v>434.18</v>
      </c>
      <c r="W528" s="44">
        <f t="shared" si="307"/>
        <v>434.18</v>
      </c>
      <c r="X528" s="44">
        <f t="shared" si="307"/>
        <v>434.18</v>
      </c>
      <c r="Y528" s="44">
        <f t="shared" si="307"/>
        <v>434.18</v>
      </c>
      <c r="Z528" s="44">
        <f t="shared" si="307"/>
        <v>434.18</v>
      </c>
      <c r="AA528" s="44">
        <f t="shared" si="307"/>
        <v>434.18</v>
      </c>
    </row>
    <row r="529" spans="1:27" ht="12.75" customHeight="1" outlineLevel="1" x14ac:dyDescent="0.2">
      <c r="A529" s="91" t="s">
        <v>1360</v>
      </c>
      <c r="B529" s="63" t="s">
        <v>83</v>
      </c>
      <c r="C529" s="43" t="s">
        <v>79</v>
      </c>
      <c r="D529" s="44">
        <v>6.14</v>
      </c>
      <c r="E529" s="44">
        <v>6.14</v>
      </c>
      <c r="F529" s="44">
        <v>6.14</v>
      </c>
      <c r="G529" s="44">
        <v>6.14</v>
      </c>
      <c r="H529" s="44">
        <v>6.14</v>
      </c>
      <c r="I529" s="44">
        <v>6.14</v>
      </c>
      <c r="J529" s="44">
        <v>6.14</v>
      </c>
      <c r="K529" s="44">
        <v>6.14</v>
      </c>
      <c r="L529" s="44">
        <v>6.14</v>
      </c>
      <c r="M529" s="44">
        <v>6.14</v>
      </c>
      <c r="N529" s="44">
        <v>6.14</v>
      </c>
      <c r="O529" s="44">
        <v>6.14</v>
      </c>
      <c r="P529" s="44">
        <v>6.14</v>
      </c>
      <c r="Q529" s="44">
        <v>6.14</v>
      </c>
      <c r="R529" s="44">
        <v>6.14</v>
      </c>
      <c r="S529" s="44">
        <v>6.14</v>
      </c>
      <c r="T529" s="44">
        <v>6.14</v>
      </c>
      <c r="U529" s="44">
        <v>6.14</v>
      </c>
      <c r="V529" s="44">
        <v>6.14</v>
      </c>
      <c r="W529" s="44">
        <v>6.14</v>
      </c>
      <c r="X529" s="44">
        <v>6.14</v>
      </c>
      <c r="Y529" s="44">
        <v>6.14</v>
      </c>
      <c r="Z529" s="44">
        <v>6.14</v>
      </c>
      <c r="AA529" s="44">
        <v>6.14</v>
      </c>
    </row>
    <row r="530" spans="1:27" ht="12.75" customHeight="1" outlineLevel="1" x14ac:dyDescent="0.2">
      <c r="A530" s="91" t="s">
        <v>1361</v>
      </c>
      <c r="B530" s="63" t="s">
        <v>81</v>
      </c>
      <c r="C530" s="43" t="s">
        <v>79</v>
      </c>
      <c r="D530" s="44">
        <f>$D$11</f>
        <v>216.36</v>
      </c>
      <c r="E530" s="44">
        <f t="shared" ref="E530:AA530" si="308">$D$11</f>
        <v>216.36</v>
      </c>
      <c r="F530" s="44">
        <f t="shared" si="308"/>
        <v>216.36</v>
      </c>
      <c r="G530" s="44">
        <f t="shared" si="308"/>
        <v>216.36</v>
      </c>
      <c r="H530" s="44">
        <f t="shared" si="308"/>
        <v>216.36</v>
      </c>
      <c r="I530" s="44">
        <f t="shared" si="308"/>
        <v>216.36</v>
      </c>
      <c r="J530" s="44">
        <f t="shared" si="308"/>
        <v>216.36</v>
      </c>
      <c r="K530" s="44">
        <f t="shared" si="308"/>
        <v>216.36</v>
      </c>
      <c r="L530" s="44">
        <f t="shared" si="308"/>
        <v>216.36</v>
      </c>
      <c r="M530" s="44">
        <f t="shared" si="308"/>
        <v>216.36</v>
      </c>
      <c r="N530" s="44">
        <f t="shared" si="308"/>
        <v>216.36</v>
      </c>
      <c r="O530" s="44">
        <f t="shared" si="308"/>
        <v>216.36</v>
      </c>
      <c r="P530" s="44">
        <f t="shared" si="308"/>
        <v>216.36</v>
      </c>
      <c r="Q530" s="44">
        <f t="shared" si="308"/>
        <v>216.36</v>
      </c>
      <c r="R530" s="44">
        <f>$D$11</f>
        <v>216.36</v>
      </c>
      <c r="S530" s="44">
        <f t="shared" si="308"/>
        <v>216.36</v>
      </c>
      <c r="T530" s="44">
        <f t="shared" si="308"/>
        <v>216.36</v>
      </c>
      <c r="U530" s="44">
        <f t="shared" si="308"/>
        <v>216.36</v>
      </c>
      <c r="V530" s="44">
        <f t="shared" si="308"/>
        <v>216.36</v>
      </c>
      <c r="W530" s="44">
        <f t="shared" si="308"/>
        <v>216.36</v>
      </c>
      <c r="X530" s="44">
        <f t="shared" si="308"/>
        <v>216.36</v>
      </c>
      <c r="Y530" s="44">
        <f t="shared" si="308"/>
        <v>216.36</v>
      </c>
      <c r="Z530" s="44">
        <f t="shared" si="308"/>
        <v>216.36</v>
      </c>
      <c r="AA530" s="44">
        <f t="shared" si="308"/>
        <v>216.36</v>
      </c>
    </row>
    <row r="531" spans="1:27" x14ac:dyDescent="0.2">
      <c r="A531" s="90" t="s">
        <v>1362</v>
      </c>
      <c r="B531" s="28" t="str">
        <f>"14"&amp;"."&amp;$B$640&amp;"."&amp;$B$641</f>
        <v>14.04.2023</v>
      </c>
      <c r="C531" s="82" t="s">
        <v>76</v>
      </c>
      <c r="D531" s="83">
        <f>ROUND(((D532+D533+D535+D534)/1000),5)</f>
        <v>1.7399199999999999</v>
      </c>
      <c r="E531" s="83">
        <f>ROUND(((E532+E533+E535+E534)/1000),5)</f>
        <v>1.5866400000000001</v>
      </c>
      <c r="F531" s="83">
        <f>ROUND(((F532+F533+F535+F534)/1000),5)</f>
        <v>1.5199199999999999</v>
      </c>
      <c r="G531" s="83">
        <f t="shared" ref="G531:AA531" si="309">ROUND(((G532+G533+G535+G534)/1000),5)</f>
        <v>1.5199100000000001</v>
      </c>
      <c r="H531" s="83">
        <f t="shared" si="309"/>
        <v>1.58877</v>
      </c>
      <c r="I531" s="83">
        <f t="shared" si="309"/>
        <v>1.68614</v>
      </c>
      <c r="J531" s="83">
        <f t="shared" si="309"/>
        <v>1.8965700000000001</v>
      </c>
      <c r="K531" s="83">
        <f t="shared" si="309"/>
        <v>2.08073</v>
      </c>
      <c r="L531" s="83">
        <f t="shared" si="309"/>
        <v>2.3103799999999999</v>
      </c>
      <c r="M531" s="83">
        <f t="shared" si="309"/>
        <v>2.3545799999999999</v>
      </c>
      <c r="N531" s="83">
        <f t="shared" si="309"/>
        <v>2.3305099999999999</v>
      </c>
      <c r="O531" s="83">
        <f t="shared" si="309"/>
        <v>2.3819300000000001</v>
      </c>
      <c r="P531" s="83">
        <f t="shared" si="309"/>
        <v>2.3395100000000002</v>
      </c>
      <c r="Q531" s="83">
        <f t="shared" si="309"/>
        <v>2.34246</v>
      </c>
      <c r="R531" s="83">
        <f t="shared" si="309"/>
        <v>2.3302499999999999</v>
      </c>
      <c r="S531" s="83">
        <f t="shared" si="309"/>
        <v>2.3218000000000001</v>
      </c>
      <c r="T531" s="83">
        <f t="shared" si="309"/>
        <v>2.3113700000000001</v>
      </c>
      <c r="U531" s="83">
        <f t="shared" si="309"/>
        <v>2.26912</v>
      </c>
      <c r="V531" s="83">
        <f t="shared" si="309"/>
        <v>2.2642000000000002</v>
      </c>
      <c r="W531" s="83">
        <f t="shared" si="309"/>
        <v>2.3182</v>
      </c>
      <c r="X531" s="83">
        <f t="shared" si="309"/>
        <v>2.3319000000000001</v>
      </c>
      <c r="Y531" s="83">
        <f t="shared" si="309"/>
        <v>2.3269899999999999</v>
      </c>
      <c r="Z531" s="83">
        <f t="shared" si="309"/>
        <v>2.0346600000000001</v>
      </c>
      <c r="AA531" s="83">
        <f t="shared" si="309"/>
        <v>1.8275600000000001</v>
      </c>
    </row>
    <row r="532" spans="1:27" ht="12.75" customHeight="1" outlineLevel="1" x14ac:dyDescent="0.2">
      <c r="A532" s="91" t="s">
        <v>1363</v>
      </c>
      <c r="B532" s="63" t="s">
        <v>233</v>
      </c>
      <c r="C532" s="43" t="s">
        <v>79</v>
      </c>
      <c r="D532" s="44">
        <v>1083.24</v>
      </c>
      <c r="E532" s="44">
        <v>929.96</v>
      </c>
      <c r="F532" s="44">
        <v>863.24</v>
      </c>
      <c r="G532" s="44">
        <v>863.23</v>
      </c>
      <c r="H532" s="44">
        <v>932.09</v>
      </c>
      <c r="I532" s="44">
        <v>1029.46</v>
      </c>
      <c r="J532" s="44">
        <v>1239.8900000000001</v>
      </c>
      <c r="K532" s="44">
        <v>1424.05</v>
      </c>
      <c r="L532" s="44">
        <v>1653.7</v>
      </c>
      <c r="M532" s="44">
        <v>1697.9</v>
      </c>
      <c r="N532" s="44">
        <v>1673.83</v>
      </c>
      <c r="O532" s="44">
        <v>1725.25</v>
      </c>
      <c r="P532" s="44">
        <v>1682.83</v>
      </c>
      <c r="Q532" s="44">
        <v>1685.78</v>
      </c>
      <c r="R532" s="44">
        <v>1673.57</v>
      </c>
      <c r="S532" s="44">
        <v>1665.12</v>
      </c>
      <c r="T532" s="44">
        <v>1654.69</v>
      </c>
      <c r="U532" s="44">
        <v>1612.44</v>
      </c>
      <c r="V532" s="44">
        <v>1607.52</v>
      </c>
      <c r="W532" s="44">
        <v>1661.52</v>
      </c>
      <c r="X532" s="44">
        <v>1675.22</v>
      </c>
      <c r="Y532" s="44">
        <v>1670.31</v>
      </c>
      <c r="Z532" s="44">
        <v>1377.98</v>
      </c>
      <c r="AA532" s="44">
        <v>1170.8800000000001</v>
      </c>
    </row>
    <row r="533" spans="1:27" ht="12.75" customHeight="1" outlineLevel="1" x14ac:dyDescent="0.2">
      <c r="A533" s="91" t="s">
        <v>1364</v>
      </c>
      <c r="B533" s="63" t="s">
        <v>90</v>
      </c>
      <c r="C533" s="43" t="s">
        <v>79</v>
      </c>
      <c r="D533" s="44">
        <f>$D$468</f>
        <v>434.18</v>
      </c>
      <c r="E533" s="44">
        <f t="shared" ref="E533:AA533" si="310">$D$468</f>
        <v>434.18</v>
      </c>
      <c r="F533" s="44">
        <f t="shared" si="310"/>
        <v>434.18</v>
      </c>
      <c r="G533" s="44">
        <f t="shared" si="310"/>
        <v>434.18</v>
      </c>
      <c r="H533" s="44">
        <f t="shared" si="310"/>
        <v>434.18</v>
      </c>
      <c r="I533" s="44">
        <f t="shared" si="310"/>
        <v>434.18</v>
      </c>
      <c r="J533" s="44">
        <f t="shared" si="310"/>
        <v>434.18</v>
      </c>
      <c r="K533" s="44">
        <f t="shared" si="310"/>
        <v>434.18</v>
      </c>
      <c r="L533" s="44">
        <f t="shared" si="310"/>
        <v>434.18</v>
      </c>
      <c r="M533" s="44">
        <f t="shared" si="310"/>
        <v>434.18</v>
      </c>
      <c r="N533" s="44">
        <f t="shared" si="310"/>
        <v>434.18</v>
      </c>
      <c r="O533" s="44">
        <f t="shared" si="310"/>
        <v>434.18</v>
      </c>
      <c r="P533" s="44">
        <f t="shared" si="310"/>
        <v>434.18</v>
      </c>
      <c r="Q533" s="44">
        <f t="shared" si="310"/>
        <v>434.18</v>
      </c>
      <c r="R533" s="44">
        <f t="shared" si="310"/>
        <v>434.18</v>
      </c>
      <c r="S533" s="44">
        <f t="shared" si="310"/>
        <v>434.18</v>
      </c>
      <c r="T533" s="44">
        <f t="shared" si="310"/>
        <v>434.18</v>
      </c>
      <c r="U533" s="44">
        <f t="shared" si="310"/>
        <v>434.18</v>
      </c>
      <c r="V533" s="44">
        <f t="shared" si="310"/>
        <v>434.18</v>
      </c>
      <c r="W533" s="44">
        <f t="shared" si="310"/>
        <v>434.18</v>
      </c>
      <c r="X533" s="44">
        <f t="shared" si="310"/>
        <v>434.18</v>
      </c>
      <c r="Y533" s="44">
        <f t="shared" si="310"/>
        <v>434.18</v>
      </c>
      <c r="Z533" s="44">
        <f t="shared" si="310"/>
        <v>434.18</v>
      </c>
      <c r="AA533" s="44">
        <f t="shared" si="310"/>
        <v>434.18</v>
      </c>
    </row>
    <row r="534" spans="1:27" ht="12.75" customHeight="1" outlineLevel="1" x14ac:dyDescent="0.2">
      <c r="A534" s="91" t="s">
        <v>1365</v>
      </c>
      <c r="B534" s="63" t="s">
        <v>83</v>
      </c>
      <c r="C534" s="43" t="s">
        <v>79</v>
      </c>
      <c r="D534" s="44">
        <v>6.14</v>
      </c>
      <c r="E534" s="44">
        <v>6.14</v>
      </c>
      <c r="F534" s="44">
        <v>6.14</v>
      </c>
      <c r="G534" s="44">
        <v>6.14</v>
      </c>
      <c r="H534" s="44">
        <v>6.14</v>
      </c>
      <c r="I534" s="44">
        <v>6.14</v>
      </c>
      <c r="J534" s="44">
        <v>6.14</v>
      </c>
      <c r="K534" s="44">
        <v>6.14</v>
      </c>
      <c r="L534" s="44">
        <v>6.14</v>
      </c>
      <c r="M534" s="44">
        <v>6.14</v>
      </c>
      <c r="N534" s="44">
        <v>6.14</v>
      </c>
      <c r="O534" s="44">
        <v>6.14</v>
      </c>
      <c r="P534" s="44">
        <v>6.14</v>
      </c>
      <c r="Q534" s="44">
        <v>6.14</v>
      </c>
      <c r="R534" s="44">
        <v>6.14</v>
      </c>
      <c r="S534" s="44">
        <v>6.14</v>
      </c>
      <c r="T534" s="44">
        <v>6.14</v>
      </c>
      <c r="U534" s="44">
        <v>6.14</v>
      </c>
      <c r="V534" s="44">
        <v>6.14</v>
      </c>
      <c r="W534" s="44">
        <v>6.14</v>
      </c>
      <c r="X534" s="44">
        <v>6.14</v>
      </c>
      <c r="Y534" s="44">
        <v>6.14</v>
      </c>
      <c r="Z534" s="44">
        <v>6.14</v>
      </c>
      <c r="AA534" s="44">
        <v>6.14</v>
      </c>
    </row>
    <row r="535" spans="1:27" ht="12.75" customHeight="1" outlineLevel="1" x14ac:dyDescent="0.2">
      <c r="A535" s="91" t="s">
        <v>1366</v>
      </c>
      <c r="B535" s="63" t="s">
        <v>81</v>
      </c>
      <c r="C535" s="43" t="s">
        <v>79</v>
      </c>
      <c r="D535" s="44">
        <f>$D$11</f>
        <v>216.36</v>
      </c>
      <c r="E535" s="44">
        <f t="shared" ref="E535:AA535" si="311">$D$11</f>
        <v>216.36</v>
      </c>
      <c r="F535" s="44">
        <f t="shared" si="311"/>
        <v>216.36</v>
      </c>
      <c r="G535" s="44">
        <f t="shared" si="311"/>
        <v>216.36</v>
      </c>
      <c r="H535" s="44">
        <f t="shared" si="311"/>
        <v>216.36</v>
      </c>
      <c r="I535" s="44">
        <f t="shared" si="311"/>
        <v>216.36</v>
      </c>
      <c r="J535" s="44">
        <f t="shared" si="311"/>
        <v>216.36</v>
      </c>
      <c r="K535" s="44">
        <f t="shared" si="311"/>
        <v>216.36</v>
      </c>
      <c r="L535" s="44">
        <f t="shared" si="311"/>
        <v>216.36</v>
      </c>
      <c r="M535" s="44">
        <f t="shared" si="311"/>
        <v>216.36</v>
      </c>
      <c r="N535" s="44">
        <f t="shared" si="311"/>
        <v>216.36</v>
      </c>
      <c r="O535" s="44">
        <f t="shared" si="311"/>
        <v>216.36</v>
      </c>
      <c r="P535" s="44">
        <f t="shared" si="311"/>
        <v>216.36</v>
      </c>
      <c r="Q535" s="44">
        <f t="shared" si="311"/>
        <v>216.36</v>
      </c>
      <c r="R535" s="44">
        <f>$D$11</f>
        <v>216.36</v>
      </c>
      <c r="S535" s="44">
        <f t="shared" si="311"/>
        <v>216.36</v>
      </c>
      <c r="T535" s="44">
        <f t="shared" si="311"/>
        <v>216.36</v>
      </c>
      <c r="U535" s="44">
        <f t="shared" si="311"/>
        <v>216.36</v>
      </c>
      <c r="V535" s="44">
        <f t="shared" si="311"/>
        <v>216.36</v>
      </c>
      <c r="W535" s="44">
        <f t="shared" si="311"/>
        <v>216.36</v>
      </c>
      <c r="X535" s="44">
        <f t="shared" si="311"/>
        <v>216.36</v>
      </c>
      <c r="Y535" s="44">
        <f t="shared" si="311"/>
        <v>216.36</v>
      </c>
      <c r="Z535" s="44">
        <f t="shared" si="311"/>
        <v>216.36</v>
      </c>
      <c r="AA535" s="44">
        <f t="shared" si="311"/>
        <v>216.36</v>
      </c>
    </row>
    <row r="536" spans="1:27" x14ac:dyDescent="0.2">
      <c r="A536" s="90" t="s">
        <v>1367</v>
      </c>
      <c r="B536" s="28" t="str">
        <f>"15"&amp;"."&amp;$B$640&amp;"."&amp;$B$641</f>
        <v>15.04.2023</v>
      </c>
      <c r="C536" s="82" t="s">
        <v>76</v>
      </c>
      <c r="D536" s="83">
        <f>ROUND(((D537+D538+D540+D539)/1000),5)</f>
        <v>1.9118200000000001</v>
      </c>
      <c r="E536" s="83">
        <f>ROUND(((E537+E538+E540+E539)/1000),5)</f>
        <v>1.7695799999999999</v>
      </c>
      <c r="F536" s="83">
        <f>ROUND(((F537+F538+F540+F539)/1000),5)</f>
        <v>1.7478100000000001</v>
      </c>
      <c r="G536" s="83">
        <f t="shared" ref="G536:AA536" si="312">ROUND(((G537+G538+G540+G539)/1000),5)</f>
        <v>1.7303999999999999</v>
      </c>
      <c r="H536" s="83">
        <f t="shared" si="312"/>
        <v>1.75641</v>
      </c>
      <c r="I536" s="83">
        <f t="shared" si="312"/>
        <v>1.76136</v>
      </c>
      <c r="J536" s="83">
        <f t="shared" si="312"/>
        <v>1.8341000000000001</v>
      </c>
      <c r="K536" s="83">
        <f t="shared" si="312"/>
        <v>2.0355300000000001</v>
      </c>
      <c r="L536" s="83">
        <f t="shared" si="312"/>
        <v>2.4718599999999999</v>
      </c>
      <c r="M536" s="83">
        <f t="shared" si="312"/>
        <v>2.5560999999999998</v>
      </c>
      <c r="N536" s="83">
        <f t="shared" si="312"/>
        <v>2.57118</v>
      </c>
      <c r="O536" s="83">
        <f t="shared" si="312"/>
        <v>2.60534</v>
      </c>
      <c r="P536" s="83">
        <f t="shared" si="312"/>
        <v>2.5752600000000001</v>
      </c>
      <c r="Q536" s="83">
        <f t="shared" si="312"/>
        <v>2.5661100000000001</v>
      </c>
      <c r="R536" s="83">
        <f t="shared" si="312"/>
        <v>2.5256599999999998</v>
      </c>
      <c r="S536" s="83">
        <f t="shared" si="312"/>
        <v>2.5058400000000001</v>
      </c>
      <c r="T536" s="83">
        <f t="shared" si="312"/>
        <v>2.5018500000000001</v>
      </c>
      <c r="U536" s="83">
        <f t="shared" si="312"/>
        <v>2.5200300000000002</v>
      </c>
      <c r="V536" s="83">
        <f t="shared" si="312"/>
        <v>2.4791500000000002</v>
      </c>
      <c r="W536" s="83">
        <f t="shared" si="312"/>
        <v>2.5697700000000001</v>
      </c>
      <c r="X536" s="83">
        <f t="shared" si="312"/>
        <v>2.5708700000000002</v>
      </c>
      <c r="Y536" s="83">
        <f t="shared" si="312"/>
        <v>2.5584799999999999</v>
      </c>
      <c r="Z536" s="83">
        <f t="shared" si="312"/>
        <v>2.3148200000000001</v>
      </c>
      <c r="AA536" s="83">
        <f t="shared" si="312"/>
        <v>2.1351200000000001</v>
      </c>
    </row>
    <row r="537" spans="1:27" ht="12.75" customHeight="1" outlineLevel="1" x14ac:dyDescent="0.2">
      <c r="A537" s="91" t="s">
        <v>1368</v>
      </c>
      <c r="B537" s="63" t="s">
        <v>233</v>
      </c>
      <c r="C537" s="43" t="s">
        <v>79</v>
      </c>
      <c r="D537" s="44">
        <v>1255.1400000000001</v>
      </c>
      <c r="E537" s="44">
        <v>1112.9000000000001</v>
      </c>
      <c r="F537" s="44">
        <v>1091.1300000000001</v>
      </c>
      <c r="G537" s="44">
        <v>1073.72</v>
      </c>
      <c r="H537" s="44">
        <v>1099.73</v>
      </c>
      <c r="I537" s="44">
        <v>1104.68</v>
      </c>
      <c r="J537" s="44">
        <v>1177.42</v>
      </c>
      <c r="K537" s="44">
        <v>1378.85</v>
      </c>
      <c r="L537" s="44">
        <v>1815.18</v>
      </c>
      <c r="M537" s="44">
        <v>1899.42</v>
      </c>
      <c r="N537" s="44">
        <v>1914.5</v>
      </c>
      <c r="O537" s="44">
        <v>1948.66</v>
      </c>
      <c r="P537" s="44">
        <v>1918.58</v>
      </c>
      <c r="Q537" s="44">
        <v>1909.43</v>
      </c>
      <c r="R537" s="44">
        <v>1868.98</v>
      </c>
      <c r="S537" s="44">
        <v>1849.16</v>
      </c>
      <c r="T537" s="44">
        <v>1845.17</v>
      </c>
      <c r="U537" s="44">
        <v>1863.35</v>
      </c>
      <c r="V537" s="44">
        <v>1822.47</v>
      </c>
      <c r="W537" s="44">
        <v>1913.09</v>
      </c>
      <c r="X537" s="44">
        <v>1914.19</v>
      </c>
      <c r="Y537" s="44">
        <v>1901.8</v>
      </c>
      <c r="Z537" s="44">
        <v>1658.14</v>
      </c>
      <c r="AA537" s="44">
        <v>1478.44</v>
      </c>
    </row>
    <row r="538" spans="1:27" ht="12.75" customHeight="1" outlineLevel="1" x14ac:dyDescent="0.2">
      <c r="A538" s="91" t="s">
        <v>1369</v>
      </c>
      <c r="B538" s="63" t="s">
        <v>90</v>
      </c>
      <c r="C538" s="43" t="s">
        <v>79</v>
      </c>
      <c r="D538" s="44">
        <f>$D$468</f>
        <v>434.18</v>
      </c>
      <c r="E538" s="44">
        <f t="shared" ref="E538:AA538" si="313">$D$468</f>
        <v>434.18</v>
      </c>
      <c r="F538" s="44">
        <f t="shared" si="313"/>
        <v>434.18</v>
      </c>
      <c r="G538" s="44">
        <f t="shared" si="313"/>
        <v>434.18</v>
      </c>
      <c r="H538" s="44">
        <f t="shared" si="313"/>
        <v>434.18</v>
      </c>
      <c r="I538" s="44">
        <f t="shared" si="313"/>
        <v>434.18</v>
      </c>
      <c r="J538" s="44">
        <f t="shared" si="313"/>
        <v>434.18</v>
      </c>
      <c r="K538" s="44">
        <f t="shared" si="313"/>
        <v>434.18</v>
      </c>
      <c r="L538" s="44">
        <f t="shared" si="313"/>
        <v>434.18</v>
      </c>
      <c r="M538" s="44">
        <f t="shared" si="313"/>
        <v>434.18</v>
      </c>
      <c r="N538" s="44">
        <f t="shared" si="313"/>
        <v>434.18</v>
      </c>
      <c r="O538" s="44">
        <f t="shared" si="313"/>
        <v>434.18</v>
      </c>
      <c r="P538" s="44">
        <f t="shared" si="313"/>
        <v>434.18</v>
      </c>
      <c r="Q538" s="44">
        <f t="shared" si="313"/>
        <v>434.18</v>
      </c>
      <c r="R538" s="44">
        <f t="shared" si="313"/>
        <v>434.18</v>
      </c>
      <c r="S538" s="44">
        <f t="shared" si="313"/>
        <v>434.18</v>
      </c>
      <c r="T538" s="44">
        <f t="shared" si="313"/>
        <v>434.18</v>
      </c>
      <c r="U538" s="44">
        <f t="shared" si="313"/>
        <v>434.18</v>
      </c>
      <c r="V538" s="44">
        <f t="shared" si="313"/>
        <v>434.18</v>
      </c>
      <c r="W538" s="44">
        <f t="shared" si="313"/>
        <v>434.18</v>
      </c>
      <c r="X538" s="44">
        <f t="shared" si="313"/>
        <v>434.18</v>
      </c>
      <c r="Y538" s="44">
        <f t="shared" si="313"/>
        <v>434.18</v>
      </c>
      <c r="Z538" s="44">
        <f t="shared" si="313"/>
        <v>434.18</v>
      </c>
      <c r="AA538" s="44">
        <f t="shared" si="313"/>
        <v>434.18</v>
      </c>
    </row>
    <row r="539" spans="1:27" ht="12.75" customHeight="1" outlineLevel="1" x14ac:dyDescent="0.2">
      <c r="A539" s="91" t="s">
        <v>1370</v>
      </c>
      <c r="B539" s="63" t="s">
        <v>83</v>
      </c>
      <c r="C539" s="43" t="s">
        <v>79</v>
      </c>
      <c r="D539" s="44">
        <v>6.14</v>
      </c>
      <c r="E539" s="44">
        <v>6.14</v>
      </c>
      <c r="F539" s="44">
        <v>6.14</v>
      </c>
      <c r="G539" s="44">
        <v>6.14</v>
      </c>
      <c r="H539" s="44">
        <v>6.14</v>
      </c>
      <c r="I539" s="44">
        <v>6.14</v>
      </c>
      <c r="J539" s="44">
        <v>6.14</v>
      </c>
      <c r="K539" s="44">
        <v>6.14</v>
      </c>
      <c r="L539" s="44">
        <v>6.14</v>
      </c>
      <c r="M539" s="44">
        <v>6.14</v>
      </c>
      <c r="N539" s="44">
        <v>6.14</v>
      </c>
      <c r="O539" s="44">
        <v>6.14</v>
      </c>
      <c r="P539" s="44">
        <v>6.14</v>
      </c>
      <c r="Q539" s="44">
        <v>6.14</v>
      </c>
      <c r="R539" s="44">
        <v>6.14</v>
      </c>
      <c r="S539" s="44">
        <v>6.14</v>
      </c>
      <c r="T539" s="44">
        <v>6.14</v>
      </c>
      <c r="U539" s="44">
        <v>6.14</v>
      </c>
      <c r="V539" s="44">
        <v>6.14</v>
      </c>
      <c r="W539" s="44">
        <v>6.14</v>
      </c>
      <c r="X539" s="44">
        <v>6.14</v>
      </c>
      <c r="Y539" s="44">
        <v>6.14</v>
      </c>
      <c r="Z539" s="44">
        <v>6.14</v>
      </c>
      <c r="AA539" s="44">
        <v>6.14</v>
      </c>
    </row>
    <row r="540" spans="1:27" ht="12.75" customHeight="1" outlineLevel="1" x14ac:dyDescent="0.2">
      <c r="A540" s="91" t="s">
        <v>1371</v>
      </c>
      <c r="B540" s="63" t="s">
        <v>81</v>
      </c>
      <c r="C540" s="43" t="s">
        <v>79</v>
      </c>
      <c r="D540" s="44">
        <f>$D$11</f>
        <v>216.36</v>
      </c>
      <c r="E540" s="44">
        <f t="shared" ref="E540:AA540" si="314">$D$11</f>
        <v>216.36</v>
      </c>
      <c r="F540" s="44">
        <f t="shared" si="314"/>
        <v>216.36</v>
      </c>
      <c r="G540" s="44">
        <f t="shared" si="314"/>
        <v>216.36</v>
      </c>
      <c r="H540" s="44">
        <f t="shared" si="314"/>
        <v>216.36</v>
      </c>
      <c r="I540" s="44">
        <f t="shared" si="314"/>
        <v>216.36</v>
      </c>
      <c r="J540" s="44">
        <f t="shared" si="314"/>
        <v>216.36</v>
      </c>
      <c r="K540" s="44">
        <f t="shared" si="314"/>
        <v>216.36</v>
      </c>
      <c r="L540" s="44">
        <f t="shared" si="314"/>
        <v>216.36</v>
      </c>
      <c r="M540" s="44">
        <f t="shared" si="314"/>
        <v>216.36</v>
      </c>
      <c r="N540" s="44">
        <f t="shared" si="314"/>
        <v>216.36</v>
      </c>
      <c r="O540" s="44">
        <f t="shared" si="314"/>
        <v>216.36</v>
      </c>
      <c r="P540" s="44">
        <f t="shared" si="314"/>
        <v>216.36</v>
      </c>
      <c r="Q540" s="44">
        <f t="shared" si="314"/>
        <v>216.36</v>
      </c>
      <c r="R540" s="44">
        <f>$D$11</f>
        <v>216.36</v>
      </c>
      <c r="S540" s="44">
        <f t="shared" si="314"/>
        <v>216.36</v>
      </c>
      <c r="T540" s="44">
        <f t="shared" si="314"/>
        <v>216.36</v>
      </c>
      <c r="U540" s="44">
        <f t="shared" si="314"/>
        <v>216.36</v>
      </c>
      <c r="V540" s="44">
        <f t="shared" si="314"/>
        <v>216.36</v>
      </c>
      <c r="W540" s="44">
        <f t="shared" si="314"/>
        <v>216.36</v>
      </c>
      <c r="X540" s="44">
        <f t="shared" si="314"/>
        <v>216.36</v>
      </c>
      <c r="Y540" s="44">
        <f t="shared" si="314"/>
        <v>216.36</v>
      </c>
      <c r="Z540" s="44">
        <f t="shared" si="314"/>
        <v>216.36</v>
      </c>
      <c r="AA540" s="44">
        <f t="shared" si="314"/>
        <v>216.36</v>
      </c>
    </row>
    <row r="541" spans="1:27" x14ac:dyDescent="0.2">
      <c r="A541" s="90" t="s">
        <v>1372</v>
      </c>
      <c r="B541" s="28" t="str">
        <f>"16"&amp;"."&amp;$B$640&amp;"."&amp;$B$641</f>
        <v>16.04.2023</v>
      </c>
      <c r="C541" s="82" t="s">
        <v>76</v>
      </c>
      <c r="D541" s="83">
        <f>ROUND(((D542+D543+D545+D544)/1000),5)</f>
        <v>1.9487399999999999</v>
      </c>
      <c r="E541" s="83">
        <f>ROUND(((E542+E543+E545+E544)/1000),5)</f>
        <v>1.7725900000000001</v>
      </c>
      <c r="F541" s="83">
        <f>ROUND(((F542+F543+F545+F544)/1000),5)</f>
        <v>1.7335700000000001</v>
      </c>
      <c r="G541" s="83">
        <f t="shared" ref="G541:AA541" si="315">ROUND(((G542+G543+G545+G544)/1000),5)</f>
        <v>1.6933199999999999</v>
      </c>
      <c r="H541" s="83">
        <f t="shared" si="315"/>
        <v>1.6293800000000001</v>
      </c>
      <c r="I541" s="83">
        <f t="shared" si="315"/>
        <v>1.6112200000000001</v>
      </c>
      <c r="J541" s="83">
        <f t="shared" si="315"/>
        <v>1.58287</v>
      </c>
      <c r="K541" s="83">
        <f t="shared" si="315"/>
        <v>1.62941</v>
      </c>
      <c r="L541" s="83">
        <f t="shared" si="315"/>
        <v>1.92296</v>
      </c>
      <c r="M541" s="83">
        <f t="shared" si="315"/>
        <v>2.01627</v>
      </c>
      <c r="N541" s="83">
        <f t="shared" si="315"/>
        <v>2.0384500000000001</v>
      </c>
      <c r="O541" s="83">
        <f t="shared" si="315"/>
        <v>2.0390100000000002</v>
      </c>
      <c r="P541" s="83">
        <f t="shared" si="315"/>
        <v>2.03891</v>
      </c>
      <c r="Q541" s="83">
        <f t="shared" si="315"/>
        <v>2.0330599999999999</v>
      </c>
      <c r="R541" s="83">
        <f t="shared" si="315"/>
        <v>2.0299299999999998</v>
      </c>
      <c r="S541" s="83">
        <f t="shared" si="315"/>
        <v>2.0133200000000002</v>
      </c>
      <c r="T541" s="83">
        <f t="shared" si="315"/>
        <v>2.0107499999999998</v>
      </c>
      <c r="U541" s="83">
        <f t="shared" si="315"/>
        <v>2.03382</v>
      </c>
      <c r="V541" s="83">
        <f t="shared" si="315"/>
        <v>2.0702099999999999</v>
      </c>
      <c r="W541" s="83">
        <f t="shared" si="315"/>
        <v>2.28166</v>
      </c>
      <c r="X541" s="83">
        <f t="shared" si="315"/>
        <v>2.3238500000000002</v>
      </c>
      <c r="Y541" s="83">
        <f t="shared" si="315"/>
        <v>2.3029299999999999</v>
      </c>
      <c r="Z541" s="83">
        <f t="shared" si="315"/>
        <v>2.0019499999999999</v>
      </c>
      <c r="AA541" s="83">
        <f t="shared" si="315"/>
        <v>1.81294</v>
      </c>
    </row>
    <row r="542" spans="1:27" ht="12.75" customHeight="1" outlineLevel="1" x14ac:dyDescent="0.2">
      <c r="A542" s="91" t="s">
        <v>1373</v>
      </c>
      <c r="B542" s="63" t="s">
        <v>233</v>
      </c>
      <c r="C542" s="43" t="s">
        <v>79</v>
      </c>
      <c r="D542" s="44">
        <v>1292.06</v>
      </c>
      <c r="E542" s="44">
        <v>1115.9100000000001</v>
      </c>
      <c r="F542" s="44">
        <v>1076.8900000000001</v>
      </c>
      <c r="G542" s="44">
        <v>1036.6400000000001</v>
      </c>
      <c r="H542" s="44">
        <v>972.7</v>
      </c>
      <c r="I542" s="44">
        <v>954.54</v>
      </c>
      <c r="J542" s="44">
        <v>926.19</v>
      </c>
      <c r="K542" s="44">
        <v>972.73</v>
      </c>
      <c r="L542" s="44">
        <v>1266.28</v>
      </c>
      <c r="M542" s="44">
        <v>1359.59</v>
      </c>
      <c r="N542" s="44">
        <v>1381.77</v>
      </c>
      <c r="O542" s="44">
        <v>1382.33</v>
      </c>
      <c r="P542" s="44">
        <v>1382.23</v>
      </c>
      <c r="Q542" s="44">
        <v>1376.38</v>
      </c>
      <c r="R542" s="44">
        <v>1373.25</v>
      </c>
      <c r="S542" s="44">
        <v>1356.64</v>
      </c>
      <c r="T542" s="44">
        <v>1354.07</v>
      </c>
      <c r="U542" s="44">
        <v>1377.14</v>
      </c>
      <c r="V542" s="44">
        <v>1413.53</v>
      </c>
      <c r="W542" s="44">
        <v>1624.98</v>
      </c>
      <c r="X542" s="44">
        <v>1667.17</v>
      </c>
      <c r="Y542" s="44">
        <v>1646.25</v>
      </c>
      <c r="Z542" s="44">
        <v>1345.27</v>
      </c>
      <c r="AA542" s="44">
        <v>1156.26</v>
      </c>
    </row>
    <row r="543" spans="1:27" ht="12.75" customHeight="1" outlineLevel="1" x14ac:dyDescent="0.2">
      <c r="A543" s="91" t="s">
        <v>1374</v>
      </c>
      <c r="B543" s="63" t="s">
        <v>90</v>
      </c>
      <c r="C543" s="43" t="s">
        <v>79</v>
      </c>
      <c r="D543" s="44">
        <f>$D$468</f>
        <v>434.18</v>
      </c>
      <c r="E543" s="44">
        <f t="shared" ref="E543:AA543" si="316">$D$468</f>
        <v>434.18</v>
      </c>
      <c r="F543" s="44">
        <f t="shared" si="316"/>
        <v>434.18</v>
      </c>
      <c r="G543" s="44">
        <f t="shared" si="316"/>
        <v>434.18</v>
      </c>
      <c r="H543" s="44">
        <f t="shared" si="316"/>
        <v>434.18</v>
      </c>
      <c r="I543" s="44">
        <f t="shared" si="316"/>
        <v>434.18</v>
      </c>
      <c r="J543" s="44">
        <f t="shared" si="316"/>
        <v>434.18</v>
      </c>
      <c r="K543" s="44">
        <f t="shared" si="316"/>
        <v>434.18</v>
      </c>
      <c r="L543" s="44">
        <f t="shared" si="316"/>
        <v>434.18</v>
      </c>
      <c r="M543" s="44">
        <f t="shared" si="316"/>
        <v>434.18</v>
      </c>
      <c r="N543" s="44">
        <f t="shared" si="316"/>
        <v>434.18</v>
      </c>
      <c r="O543" s="44">
        <f t="shared" si="316"/>
        <v>434.18</v>
      </c>
      <c r="P543" s="44">
        <f t="shared" si="316"/>
        <v>434.18</v>
      </c>
      <c r="Q543" s="44">
        <f t="shared" si="316"/>
        <v>434.18</v>
      </c>
      <c r="R543" s="44">
        <f t="shared" si="316"/>
        <v>434.18</v>
      </c>
      <c r="S543" s="44">
        <f t="shared" si="316"/>
        <v>434.18</v>
      </c>
      <c r="T543" s="44">
        <f t="shared" si="316"/>
        <v>434.18</v>
      </c>
      <c r="U543" s="44">
        <f t="shared" si="316"/>
        <v>434.18</v>
      </c>
      <c r="V543" s="44">
        <f t="shared" si="316"/>
        <v>434.18</v>
      </c>
      <c r="W543" s="44">
        <f t="shared" si="316"/>
        <v>434.18</v>
      </c>
      <c r="X543" s="44">
        <f t="shared" si="316"/>
        <v>434.18</v>
      </c>
      <c r="Y543" s="44">
        <f t="shared" si="316"/>
        <v>434.18</v>
      </c>
      <c r="Z543" s="44">
        <f t="shared" si="316"/>
        <v>434.18</v>
      </c>
      <c r="AA543" s="44">
        <f t="shared" si="316"/>
        <v>434.18</v>
      </c>
    </row>
    <row r="544" spans="1:27" ht="12.75" customHeight="1" outlineLevel="1" x14ac:dyDescent="0.2">
      <c r="A544" s="91" t="s">
        <v>1375</v>
      </c>
      <c r="B544" s="63" t="s">
        <v>83</v>
      </c>
      <c r="C544" s="43" t="s">
        <v>79</v>
      </c>
      <c r="D544" s="44">
        <v>6.14</v>
      </c>
      <c r="E544" s="44">
        <v>6.14</v>
      </c>
      <c r="F544" s="44">
        <v>6.14</v>
      </c>
      <c r="G544" s="44">
        <v>6.14</v>
      </c>
      <c r="H544" s="44">
        <v>6.14</v>
      </c>
      <c r="I544" s="44">
        <v>6.14</v>
      </c>
      <c r="J544" s="44">
        <v>6.14</v>
      </c>
      <c r="K544" s="44">
        <v>6.14</v>
      </c>
      <c r="L544" s="44">
        <v>6.14</v>
      </c>
      <c r="M544" s="44">
        <v>6.14</v>
      </c>
      <c r="N544" s="44">
        <v>6.14</v>
      </c>
      <c r="O544" s="44">
        <v>6.14</v>
      </c>
      <c r="P544" s="44">
        <v>6.14</v>
      </c>
      <c r="Q544" s="44">
        <v>6.14</v>
      </c>
      <c r="R544" s="44">
        <v>6.14</v>
      </c>
      <c r="S544" s="44">
        <v>6.14</v>
      </c>
      <c r="T544" s="44">
        <v>6.14</v>
      </c>
      <c r="U544" s="44">
        <v>6.14</v>
      </c>
      <c r="V544" s="44">
        <v>6.14</v>
      </c>
      <c r="W544" s="44">
        <v>6.14</v>
      </c>
      <c r="X544" s="44">
        <v>6.14</v>
      </c>
      <c r="Y544" s="44">
        <v>6.14</v>
      </c>
      <c r="Z544" s="44">
        <v>6.14</v>
      </c>
      <c r="AA544" s="44">
        <v>6.14</v>
      </c>
    </row>
    <row r="545" spans="1:27" ht="12.75" customHeight="1" outlineLevel="1" x14ac:dyDescent="0.2">
      <c r="A545" s="91" t="s">
        <v>1376</v>
      </c>
      <c r="B545" s="63" t="s">
        <v>81</v>
      </c>
      <c r="C545" s="43" t="s">
        <v>79</v>
      </c>
      <c r="D545" s="44">
        <f>$D$11</f>
        <v>216.36</v>
      </c>
      <c r="E545" s="44">
        <f t="shared" ref="E545:AA545" si="317">$D$11</f>
        <v>216.36</v>
      </c>
      <c r="F545" s="44">
        <f t="shared" si="317"/>
        <v>216.36</v>
      </c>
      <c r="G545" s="44">
        <f t="shared" si="317"/>
        <v>216.36</v>
      </c>
      <c r="H545" s="44">
        <f t="shared" si="317"/>
        <v>216.36</v>
      </c>
      <c r="I545" s="44">
        <f t="shared" si="317"/>
        <v>216.36</v>
      </c>
      <c r="J545" s="44">
        <f t="shared" si="317"/>
        <v>216.36</v>
      </c>
      <c r="K545" s="44">
        <f t="shared" si="317"/>
        <v>216.36</v>
      </c>
      <c r="L545" s="44">
        <f t="shared" si="317"/>
        <v>216.36</v>
      </c>
      <c r="M545" s="44">
        <f t="shared" si="317"/>
        <v>216.36</v>
      </c>
      <c r="N545" s="44">
        <f t="shared" si="317"/>
        <v>216.36</v>
      </c>
      <c r="O545" s="44">
        <f t="shared" si="317"/>
        <v>216.36</v>
      </c>
      <c r="P545" s="44">
        <f t="shared" si="317"/>
        <v>216.36</v>
      </c>
      <c r="Q545" s="44">
        <f t="shared" si="317"/>
        <v>216.36</v>
      </c>
      <c r="R545" s="44">
        <f>$D$11</f>
        <v>216.36</v>
      </c>
      <c r="S545" s="44">
        <f t="shared" si="317"/>
        <v>216.36</v>
      </c>
      <c r="T545" s="44">
        <f t="shared" si="317"/>
        <v>216.36</v>
      </c>
      <c r="U545" s="44">
        <f t="shared" si="317"/>
        <v>216.36</v>
      </c>
      <c r="V545" s="44">
        <f t="shared" si="317"/>
        <v>216.36</v>
      </c>
      <c r="W545" s="44">
        <f t="shared" si="317"/>
        <v>216.36</v>
      </c>
      <c r="X545" s="44">
        <f t="shared" si="317"/>
        <v>216.36</v>
      </c>
      <c r="Y545" s="44">
        <f t="shared" si="317"/>
        <v>216.36</v>
      </c>
      <c r="Z545" s="44">
        <f t="shared" si="317"/>
        <v>216.36</v>
      </c>
      <c r="AA545" s="44">
        <f t="shared" si="317"/>
        <v>216.36</v>
      </c>
    </row>
    <row r="546" spans="1:27" x14ac:dyDescent="0.2">
      <c r="A546" s="90" t="s">
        <v>1377</v>
      </c>
      <c r="B546" s="28" t="str">
        <f>"17"&amp;"."&amp;$B$640&amp;"."&amp;$B$641</f>
        <v>17.04.2023</v>
      </c>
      <c r="C546" s="82" t="s">
        <v>76</v>
      </c>
      <c r="D546" s="83">
        <f>ROUND(((D547+D548+D550+D549)/1000),5)</f>
        <v>1.76617</v>
      </c>
      <c r="E546" s="83">
        <f>ROUND(((E547+E548+E550+E549)/1000),5)</f>
        <v>1.68197</v>
      </c>
      <c r="F546" s="83">
        <f>ROUND(((F547+F548+F550+F549)/1000),5)</f>
        <v>1.58474</v>
      </c>
      <c r="G546" s="83">
        <f t="shared" ref="G546:AA546" si="318">ROUND(((G547+G548+G550+G549)/1000),5)</f>
        <v>1.54189</v>
      </c>
      <c r="H546" s="83">
        <f t="shared" si="318"/>
        <v>1.5850900000000001</v>
      </c>
      <c r="I546" s="83">
        <f t="shared" si="318"/>
        <v>1.724</v>
      </c>
      <c r="J546" s="83">
        <f t="shared" si="318"/>
        <v>1.8007</v>
      </c>
      <c r="K546" s="83">
        <f t="shared" si="318"/>
        <v>2.0839500000000002</v>
      </c>
      <c r="L546" s="83">
        <f t="shared" si="318"/>
        <v>2.3250500000000001</v>
      </c>
      <c r="M546" s="83">
        <f t="shared" si="318"/>
        <v>2.4199099999999998</v>
      </c>
      <c r="N546" s="83">
        <f t="shared" si="318"/>
        <v>2.42923</v>
      </c>
      <c r="O546" s="83">
        <f t="shared" si="318"/>
        <v>2.4171</v>
      </c>
      <c r="P546" s="83">
        <f t="shared" si="318"/>
        <v>2.34544</v>
      </c>
      <c r="Q546" s="83">
        <f t="shared" si="318"/>
        <v>2.4248500000000002</v>
      </c>
      <c r="R546" s="83">
        <f t="shared" si="318"/>
        <v>2.4123199999999998</v>
      </c>
      <c r="S546" s="83">
        <f t="shared" si="318"/>
        <v>2.3413599999999999</v>
      </c>
      <c r="T546" s="83">
        <f t="shared" si="318"/>
        <v>2.3477999999999999</v>
      </c>
      <c r="U546" s="83">
        <f t="shared" si="318"/>
        <v>2.33691</v>
      </c>
      <c r="V546" s="83">
        <f t="shared" si="318"/>
        <v>2.2812800000000002</v>
      </c>
      <c r="W546" s="83">
        <f t="shared" si="318"/>
        <v>2.37283</v>
      </c>
      <c r="X546" s="83">
        <f t="shared" si="318"/>
        <v>2.3799000000000001</v>
      </c>
      <c r="Y546" s="83">
        <f t="shared" si="318"/>
        <v>2.34287</v>
      </c>
      <c r="Z546" s="83">
        <f t="shared" si="318"/>
        <v>2.03633</v>
      </c>
      <c r="AA546" s="83">
        <f t="shared" si="318"/>
        <v>1.8084899999999999</v>
      </c>
    </row>
    <row r="547" spans="1:27" ht="12.75" customHeight="1" outlineLevel="1" x14ac:dyDescent="0.2">
      <c r="A547" s="91" t="s">
        <v>1378</v>
      </c>
      <c r="B547" s="63" t="s">
        <v>233</v>
      </c>
      <c r="C547" s="43" t="s">
        <v>79</v>
      </c>
      <c r="D547" s="44">
        <v>1109.49</v>
      </c>
      <c r="E547" s="44">
        <v>1025.29</v>
      </c>
      <c r="F547" s="44">
        <v>928.06</v>
      </c>
      <c r="G547" s="44">
        <v>885.21</v>
      </c>
      <c r="H547" s="44">
        <v>928.41</v>
      </c>
      <c r="I547" s="44">
        <v>1067.32</v>
      </c>
      <c r="J547" s="44">
        <v>1144.02</v>
      </c>
      <c r="K547" s="44">
        <v>1427.27</v>
      </c>
      <c r="L547" s="44">
        <v>1668.37</v>
      </c>
      <c r="M547" s="44">
        <v>1763.23</v>
      </c>
      <c r="N547" s="44">
        <v>1772.55</v>
      </c>
      <c r="O547" s="44">
        <v>1760.42</v>
      </c>
      <c r="P547" s="44">
        <v>1688.76</v>
      </c>
      <c r="Q547" s="44">
        <v>1768.17</v>
      </c>
      <c r="R547" s="44">
        <v>1755.64</v>
      </c>
      <c r="S547" s="44">
        <v>1684.68</v>
      </c>
      <c r="T547" s="44">
        <v>1691.12</v>
      </c>
      <c r="U547" s="44">
        <v>1680.23</v>
      </c>
      <c r="V547" s="44">
        <v>1624.6</v>
      </c>
      <c r="W547" s="44">
        <v>1716.15</v>
      </c>
      <c r="X547" s="44">
        <v>1723.22</v>
      </c>
      <c r="Y547" s="44">
        <v>1686.19</v>
      </c>
      <c r="Z547" s="44">
        <v>1379.65</v>
      </c>
      <c r="AA547" s="44">
        <v>1151.81</v>
      </c>
    </row>
    <row r="548" spans="1:27" ht="12.75" customHeight="1" outlineLevel="1" x14ac:dyDescent="0.2">
      <c r="A548" s="91" t="s">
        <v>1379</v>
      </c>
      <c r="B548" s="63" t="s">
        <v>90</v>
      </c>
      <c r="C548" s="43" t="s">
        <v>79</v>
      </c>
      <c r="D548" s="44">
        <f>$D$468</f>
        <v>434.18</v>
      </c>
      <c r="E548" s="44">
        <f t="shared" ref="E548:AA548" si="319">$D$468</f>
        <v>434.18</v>
      </c>
      <c r="F548" s="44">
        <f t="shared" si="319"/>
        <v>434.18</v>
      </c>
      <c r="G548" s="44">
        <f t="shared" si="319"/>
        <v>434.18</v>
      </c>
      <c r="H548" s="44">
        <f t="shared" si="319"/>
        <v>434.18</v>
      </c>
      <c r="I548" s="44">
        <f t="shared" si="319"/>
        <v>434.18</v>
      </c>
      <c r="J548" s="44">
        <f t="shared" si="319"/>
        <v>434.18</v>
      </c>
      <c r="K548" s="44">
        <f t="shared" si="319"/>
        <v>434.18</v>
      </c>
      <c r="L548" s="44">
        <f t="shared" si="319"/>
        <v>434.18</v>
      </c>
      <c r="M548" s="44">
        <f t="shared" si="319"/>
        <v>434.18</v>
      </c>
      <c r="N548" s="44">
        <f t="shared" si="319"/>
        <v>434.18</v>
      </c>
      <c r="O548" s="44">
        <f t="shared" si="319"/>
        <v>434.18</v>
      </c>
      <c r="P548" s="44">
        <f t="shared" si="319"/>
        <v>434.18</v>
      </c>
      <c r="Q548" s="44">
        <f t="shared" si="319"/>
        <v>434.18</v>
      </c>
      <c r="R548" s="44">
        <f t="shared" si="319"/>
        <v>434.18</v>
      </c>
      <c r="S548" s="44">
        <f t="shared" si="319"/>
        <v>434.18</v>
      </c>
      <c r="T548" s="44">
        <f t="shared" si="319"/>
        <v>434.18</v>
      </c>
      <c r="U548" s="44">
        <f t="shared" si="319"/>
        <v>434.18</v>
      </c>
      <c r="V548" s="44">
        <f t="shared" si="319"/>
        <v>434.18</v>
      </c>
      <c r="W548" s="44">
        <f t="shared" si="319"/>
        <v>434.18</v>
      </c>
      <c r="X548" s="44">
        <f t="shared" si="319"/>
        <v>434.18</v>
      </c>
      <c r="Y548" s="44">
        <f t="shared" si="319"/>
        <v>434.18</v>
      </c>
      <c r="Z548" s="44">
        <f t="shared" si="319"/>
        <v>434.18</v>
      </c>
      <c r="AA548" s="44">
        <f t="shared" si="319"/>
        <v>434.18</v>
      </c>
    </row>
    <row r="549" spans="1:27" ht="12.75" customHeight="1" outlineLevel="1" x14ac:dyDescent="0.2">
      <c r="A549" s="91" t="s">
        <v>1380</v>
      </c>
      <c r="B549" s="63" t="s">
        <v>83</v>
      </c>
      <c r="C549" s="43" t="s">
        <v>79</v>
      </c>
      <c r="D549" s="44">
        <v>6.14</v>
      </c>
      <c r="E549" s="44">
        <v>6.14</v>
      </c>
      <c r="F549" s="44">
        <v>6.14</v>
      </c>
      <c r="G549" s="44">
        <v>6.14</v>
      </c>
      <c r="H549" s="44">
        <v>6.14</v>
      </c>
      <c r="I549" s="44">
        <v>6.14</v>
      </c>
      <c r="J549" s="44">
        <v>6.14</v>
      </c>
      <c r="K549" s="44">
        <v>6.14</v>
      </c>
      <c r="L549" s="44">
        <v>6.14</v>
      </c>
      <c r="M549" s="44">
        <v>6.14</v>
      </c>
      <c r="N549" s="44">
        <v>6.14</v>
      </c>
      <c r="O549" s="44">
        <v>6.14</v>
      </c>
      <c r="P549" s="44">
        <v>6.14</v>
      </c>
      <c r="Q549" s="44">
        <v>6.14</v>
      </c>
      <c r="R549" s="44">
        <v>6.14</v>
      </c>
      <c r="S549" s="44">
        <v>6.14</v>
      </c>
      <c r="T549" s="44">
        <v>6.14</v>
      </c>
      <c r="U549" s="44">
        <v>6.14</v>
      </c>
      <c r="V549" s="44">
        <v>6.14</v>
      </c>
      <c r="W549" s="44">
        <v>6.14</v>
      </c>
      <c r="X549" s="44">
        <v>6.14</v>
      </c>
      <c r="Y549" s="44">
        <v>6.14</v>
      </c>
      <c r="Z549" s="44">
        <v>6.14</v>
      </c>
      <c r="AA549" s="44">
        <v>6.14</v>
      </c>
    </row>
    <row r="550" spans="1:27" ht="12.75" customHeight="1" outlineLevel="1" x14ac:dyDescent="0.2">
      <c r="A550" s="91" t="s">
        <v>1381</v>
      </c>
      <c r="B550" s="63" t="s">
        <v>81</v>
      </c>
      <c r="C550" s="43" t="s">
        <v>79</v>
      </c>
      <c r="D550" s="44">
        <f>$D$11</f>
        <v>216.36</v>
      </c>
      <c r="E550" s="44">
        <f t="shared" ref="E550:AA550" si="320">$D$11</f>
        <v>216.36</v>
      </c>
      <c r="F550" s="44">
        <f t="shared" si="320"/>
        <v>216.36</v>
      </c>
      <c r="G550" s="44">
        <f t="shared" si="320"/>
        <v>216.36</v>
      </c>
      <c r="H550" s="44">
        <f t="shared" si="320"/>
        <v>216.36</v>
      </c>
      <c r="I550" s="44">
        <f t="shared" si="320"/>
        <v>216.36</v>
      </c>
      <c r="J550" s="44">
        <f t="shared" si="320"/>
        <v>216.36</v>
      </c>
      <c r="K550" s="44">
        <f t="shared" si="320"/>
        <v>216.36</v>
      </c>
      <c r="L550" s="44">
        <f t="shared" si="320"/>
        <v>216.36</v>
      </c>
      <c r="M550" s="44">
        <f t="shared" si="320"/>
        <v>216.36</v>
      </c>
      <c r="N550" s="44">
        <f t="shared" si="320"/>
        <v>216.36</v>
      </c>
      <c r="O550" s="44">
        <f t="shared" si="320"/>
        <v>216.36</v>
      </c>
      <c r="P550" s="44">
        <f t="shared" si="320"/>
        <v>216.36</v>
      </c>
      <c r="Q550" s="44">
        <f t="shared" si="320"/>
        <v>216.36</v>
      </c>
      <c r="R550" s="44">
        <f>$D$11</f>
        <v>216.36</v>
      </c>
      <c r="S550" s="44">
        <f t="shared" si="320"/>
        <v>216.36</v>
      </c>
      <c r="T550" s="44">
        <f t="shared" si="320"/>
        <v>216.36</v>
      </c>
      <c r="U550" s="44">
        <f t="shared" si="320"/>
        <v>216.36</v>
      </c>
      <c r="V550" s="44">
        <f t="shared" si="320"/>
        <v>216.36</v>
      </c>
      <c r="W550" s="44">
        <f t="shared" si="320"/>
        <v>216.36</v>
      </c>
      <c r="X550" s="44">
        <f t="shared" si="320"/>
        <v>216.36</v>
      </c>
      <c r="Y550" s="44">
        <f t="shared" si="320"/>
        <v>216.36</v>
      </c>
      <c r="Z550" s="44">
        <f t="shared" si="320"/>
        <v>216.36</v>
      </c>
      <c r="AA550" s="44">
        <f t="shared" si="320"/>
        <v>216.36</v>
      </c>
    </row>
    <row r="551" spans="1:27" x14ac:dyDescent="0.2">
      <c r="A551" s="90" t="s">
        <v>1382</v>
      </c>
      <c r="B551" s="28" t="str">
        <f>"18"&amp;"."&amp;$B$640&amp;"."&amp;$B$641</f>
        <v>18.04.2023</v>
      </c>
      <c r="C551" s="82" t="s">
        <v>76</v>
      </c>
      <c r="D551" s="83">
        <f>ROUND(((D552+D553+D555+D554)/1000),5)</f>
        <v>1.7418</v>
      </c>
      <c r="E551" s="83">
        <f>ROUND(((E552+E553+E555+E554)/1000),5)</f>
        <v>1.61321</v>
      </c>
      <c r="F551" s="83">
        <f>ROUND(((F552+F553+F555+F554)/1000),5)</f>
        <v>1.5330600000000001</v>
      </c>
      <c r="G551" s="83">
        <f t="shared" ref="G551:AA551" si="321">ROUND(((G552+G553+G555+G554)/1000),5)</f>
        <v>1.3924300000000001</v>
      </c>
      <c r="H551" s="83">
        <f t="shared" si="321"/>
        <v>1.61172</v>
      </c>
      <c r="I551" s="83">
        <f t="shared" si="321"/>
        <v>1.71119</v>
      </c>
      <c r="J551" s="83">
        <f t="shared" si="321"/>
        <v>1.8653200000000001</v>
      </c>
      <c r="K551" s="83">
        <f t="shared" si="321"/>
        <v>2.0838100000000002</v>
      </c>
      <c r="L551" s="83">
        <f t="shared" si="321"/>
        <v>2.3167800000000001</v>
      </c>
      <c r="M551" s="83">
        <f t="shared" si="321"/>
        <v>2.4082699999999999</v>
      </c>
      <c r="N551" s="83">
        <f t="shared" si="321"/>
        <v>2.44889</v>
      </c>
      <c r="O551" s="83">
        <f t="shared" si="321"/>
        <v>2.4836399999999998</v>
      </c>
      <c r="P551" s="83">
        <f t="shared" si="321"/>
        <v>2.4213499999999999</v>
      </c>
      <c r="Q551" s="83">
        <f t="shared" si="321"/>
        <v>2.5758800000000002</v>
      </c>
      <c r="R551" s="83">
        <f t="shared" si="321"/>
        <v>2.56067</v>
      </c>
      <c r="S551" s="83">
        <f t="shared" si="321"/>
        <v>2.4406300000000001</v>
      </c>
      <c r="T551" s="83">
        <f t="shared" si="321"/>
        <v>2.4224600000000001</v>
      </c>
      <c r="U551" s="83">
        <f t="shared" si="321"/>
        <v>2.3805200000000002</v>
      </c>
      <c r="V551" s="83">
        <f t="shared" si="321"/>
        <v>2.3103400000000001</v>
      </c>
      <c r="W551" s="83">
        <f t="shared" si="321"/>
        <v>2.36625</v>
      </c>
      <c r="X551" s="83">
        <f t="shared" si="321"/>
        <v>2.4218000000000002</v>
      </c>
      <c r="Y551" s="83">
        <f t="shared" si="321"/>
        <v>2.3935300000000002</v>
      </c>
      <c r="Z551" s="83">
        <f t="shared" si="321"/>
        <v>2.1053600000000001</v>
      </c>
      <c r="AA551" s="83">
        <f t="shared" si="321"/>
        <v>1.84372</v>
      </c>
    </row>
    <row r="552" spans="1:27" ht="12.75" customHeight="1" outlineLevel="1" x14ac:dyDescent="0.2">
      <c r="A552" s="91" t="s">
        <v>1383</v>
      </c>
      <c r="B552" s="63" t="s">
        <v>233</v>
      </c>
      <c r="C552" s="43" t="s">
        <v>79</v>
      </c>
      <c r="D552" s="44">
        <v>1085.1199999999999</v>
      </c>
      <c r="E552" s="44">
        <v>956.53</v>
      </c>
      <c r="F552" s="44">
        <v>876.38</v>
      </c>
      <c r="G552" s="44">
        <v>735.75</v>
      </c>
      <c r="H552" s="44">
        <v>955.04</v>
      </c>
      <c r="I552" s="44">
        <v>1054.51</v>
      </c>
      <c r="J552" s="44">
        <v>1208.6400000000001</v>
      </c>
      <c r="K552" s="44">
        <v>1427.13</v>
      </c>
      <c r="L552" s="44">
        <v>1660.1</v>
      </c>
      <c r="M552" s="44">
        <v>1751.59</v>
      </c>
      <c r="N552" s="44">
        <v>1792.21</v>
      </c>
      <c r="O552" s="44">
        <v>1826.96</v>
      </c>
      <c r="P552" s="44">
        <v>1764.67</v>
      </c>
      <c r="Q552" s="44">
        <v>1919.2</v>
      </c>
      <c r="R552" s="44">
        <v>1903.99</v>
      </c>
      <c r="S552" s="44">
        <v>1783.95</v>
      </c>
      <c r="T552" s="44">
        <v>1765.78</v>
      </c>
      <c r="U552" s="44">
        <v>1723.84</v>
      </c>
      <c r="V552" s="44">
        <v>1653.66</v>
      </c>
      <c r="W552" s="44">
        <v>1709.57</v>
      </c>
      <c r="X552" s="44">
        <v>1765.12</v>
      </c>
      <c r="Y552" s="44">
        <v>1736.85</v>
      </c>
      <c r="Z552" s="44">
        <v>1448.68</v>
      </c>
      <c r="AA552" s="44">
        <v>1187.04</v>
      </c>
    </row>
    <row r="553" spans="1:27" ht="12.75" customHeight="1" outlineLevel="1" x14ac:dyDescent="0.2">
      <c r="A553" s="91" t="s">
        <v>1384</v>
      </c>
      <c r="B553" s="63" t="s">
        <v>90</v>
      </c>
      <c r="C553" s="43" t="s">
        <v>79</v>
      </c>
      <c r="D553" s="44">
        <f>$D$468</f>
        <v>434.18</v>
      </c>
      <c r="E553" s="44">
        <f t="shared" ref="E553:AA553" si="322">$D$468</f>
        <v>434.18</v>
      </c>
      <c r="F553" s="44">
        <f t="shared" si="322"/>
        <v>434.18</v>
      </c>
      <c r="G553" s="44">
        <f t="shared" si="322"/>
        <v>434.18</v>
      </c>
      <c r="H553" s="44">
        <f t="shared" si="322"/>
        <v>434.18</v>
      </c>
      <c r="I553" s="44">
        <f t="shared" si="322"/>
        <v>434.18</v>
      </c>
      <c r="J553" s="44">
        <f t="shared" si="322"/>
        <v>434.18</v>
      </c>
      <c r="K553" s="44">
        <f t="shared" si="322"/>
        <v>434.18</v>
      </c>
      <c r="L553" s="44">
        <f t="shared" si="322"/>
        <v>434.18</v>
      </c>
      <c r="M553" s="44">
        <f t="shared" si="322"/>
        <v>434.18</v>
      </c>
      <c r="N553" s="44">
        <f t="shared" si="322"/>
        <v>434.18</v>
      </c>
      <c r="O553" s="44">
        <f t="shared" si="322"/>
        <v>434.18</v>
      </c>
      <c r="P553" s="44">
        <f t="shared" si="322"/>
        <v>434.18</v>
      </c>
      <c r="Q553" s="44">
        <f t="shared" si="322"/>
        <v>434.18</v>
      </c>
      <c r="R553" s="44">
        <f t="shared" si="322"/>
        <v>434.18</v>
      </c>
      <c r="S553" s="44">
        <f t="shared" si="322"/>
        <v>434.18</v>
      </c>
      <c r="T553" s="44">
        <f t="shared" si="322"/>
        <v>434.18</v>
      </c>
      <c r="U553" s="44">
        <f t="shared" si="322"/>
        <v>434.18</v>
      </c>
      <c r="V553" s="44">
        <f t="shared" si="322"/>
        <v>434.18</v>
      </c>
      <c r="W553" s="44">
        <f t="shared" si="322"/>
        <v>434.18</v>
      </c>
      <c r="X553" s="44">
        <f t="shared" si="322"/>
        <v>434.18</v>
      </c>
      <c r="Y553" s="44">
        <f t="shared" si="322"/>
        <v>434.18</v>
      </c>
      <c r="Z553" s="44">
        <f t="shared" si="322"/>
        <v>434.18</v>
      </c>
      <c r="AA553" s="44">
        <f t="shared" si="322"/>
        <v>434.18</v>
      </c>
    </row>
    <row r="554" spans="1:27" ht="12.75" customHeight="1" outlineLevel="1" x14ac:dyDescent="0.2">
      <c r="A554" s="91" t="s">
        <v>1385</v>
      </c>
      <c r="B554" s="63" t="s">
        <v>83</v>
      </c>
      <c r="C554" s="43" t="s">
        <v>79</v>
      </c>
      <c r="D554" s="44">
        <v>6.14</v>
      </c>
      <c r="E554" s="44">
        <v>6.14</v>
      </c>
      <c r="F554" s="44">
        <v>6.14</v>
      </c>
      <c r="G554" s="44">
        <v>6.14</v>
      </c>
      <c r="H554" s="44">
        <v>6.14</v>
      </c>
      <c r="I554" s="44">
        <v>6.14</v>
      </c>
      <c r="J554" s="44">
        <v>6.14</v>
      </c>
      <c r="K554" s="44">
        <v>6.14</v>
      </c>
      <c r="L554" s="44">
        <v>6.14</v>
      </c>
      <c r="M554" s="44">
        <v>6.14</v>
      </c>
      <c r="N554" s="44">
        <v>6.14</v>
      </c>
      <c r="O554" s="44">
        <v>6.14</v>
      </c>
      <c r="P554" s="44">
        <v>6.14</v>
      </c>
      <c r="Q554" s="44">
        <v>6.14</v>
      </c>
      <c r="R554" s="44">
        <v>6.14</v>
      </c>
      <c r="S554" s="44">
        <v>6.14</v>
      </c>
      <c r="T554" s="44">
        <v>6.14</v>
      </c>
      <c r="U554" s="44">
        <v>6.14</v>
      </c>
      <c r="V554" s="44">
        <v>6.14</v>
      </c>
      <c r="W554" s="44">
        <v>6.14</v>
      </c>
      <c r="X554" s="44">
        <v>6.14</v>
      </c>
      <c r="Y554" s="44">
        <v>6.14</v>
      </c>
      <c r="Z554" s="44">
        <v>6.14</v>
      </c>
      <c r="AA554" s="44">
        <v>6.14</v>
      </c>
    </row>
    <row r="555" spans="1:27" ht="12.75" customHeight="1" outlineLevel="1" x14ac:dyDescent="0.2">
      <c r="A555" s="91" t="s">
        <v>1386</v>
      </c>
      <c r="B555" s="63" t="s">
        <v>81</v>
      </c>
      <c r="C555" s="43" t="s">
        <v>79</v>
      </c>
      <c r="D555" s="44">
        <f>$D$11</f>
        <v>216.36</v>
      </c>
      <c r="E555" s="44">
        <f t="shared" ref="E555:AA555" si="323">$D$11</f>
        <v>216.36</v>
      </c>
      <c r="F555" s="44">
        <f t="shared" si="323"/>
        <v>216.36</v>
      </c>
      <c r="G555" s="44">
        <f t="shared" si="323"/>
        <v>216.36</v>
      </c>
      <c r="H555" s="44">
        <f t="shared" si="323"/>
        <v>216.36</v>
      </c>
      <c r="I555" s="44">
        <f t="shared" si="323"/>
        <v>216.36</v>
      </c>
      <c r="J555" s="44">
        <f t="shared" si="323"/>
        <v>216.36</v>
      </c>
      <c r="K555" s="44">
        <f t="shared" si="323"/>
        <v>216.36</v>
      </c>
      <c r="L555" s="44">
        <f t="shared" si="323"/>
        <v>216.36</v>
      </c>
      <c r="M555" s="44">
        <f t="shared" si="323"/>
        <v>216.36</v>
      </c>
      <c r="N555" s="44">
        <f t="shared" si="323"/>
        <v>216.36</v>
      </c>
      <c r="O555" s="44">
        <f t="shared" si="323"/>
        <v>216.36</v>
      </c>
      <c r="P555" s="44">
        <f t="shared" si="323"/>
        <v>216.36</v>
      </c>
      <c r="Q555" s="44">
        <f t="shared" si="323"/>
        <v>216.36</v>
      </c>
      <c r="R555" s="44">
        <f>$D$11</f>
        <v>216.36</v>
      </c>
      <c r="S555" s="44">
        <f t="shared" si="323"/>
        <v>216.36</v>
      </c>
      <c r="T555" s="44">
        <f t="shared" si="323"/>
        <v>216.36</v>
      </c>
      <c r="U555" s="44">
        <f t="shared" si="323"/>
        <v>216.36</v>
      </c>
      <c r="V555" s="44">
        <f t="shared" si="323"/>
        <v>216.36</v>
      </c>
      <c r="W555" s="44">
        <f t="shared" si="323"/>
        <v>216.36</v>
      </c>
      <c r="X555" s="44">
        <f t="shared" si="323"/>
        <v>216.36</v>
      </c>
      <c r="Y555" s="44">
        <f t="shared" si="323"/>
        <v>216.36</v>
      </c>
      <c r="Z555" s="44">
        <f t="shared" si="323"/>
        <v>216.36</v>
      </c>
      <c r="AA555" s="44">
        <f t="shared" si="323"/>
        <v>216.36</v>
      </c>
    </row>
    <row r="556" spans="1:27" x14ac:dyDescent="0.2">
      <c r="A556" s="90" t="s">
        <v>1387</v>
      </c>
      <c r="B556" s="28" t="str">
        <f>"19"&amp;"."&amp;$B$640&amp;"."&amp;$B$641</f>
        <v>19.04.2023</v>
      </c>
      <c r="C556" s="82" t="s">
        <v>76</v>
      </c>
      <c r="D556" s="83">
        <f>ROUND(((D557+D558+D560+D559)/1000),5)</f>
        <v>1.74674</v>
      </c>
      <c r="E556" s="83">
        <f>ROUND(((E557+E558+E560+E559)/1000),5)</f>
        <v>1.6183700000000001</v>
      </c>
      <c r="F556" s="83">
        <f>ROUND(((F557+F558+F560+F559)/1000),5)</f>
        <v>1.53196</v>
      </c>
      <c r="G556" s="83">
        <f t="shared" ref="G556:AA556" si="324">ROUND(((G557+G558+G560+G559)/1000),5)</f>
        <v>1.45705</v>
      </c>
      <c r="H556" s="83">
        <f t="shared" si="324"/>
        <v>1.6165099999999999</v>
      </c>
      <c r="I556" s="83">
        <f t="shared" si="324"/>
        <v>1.7336800000000001</v>
      </c>
      <c r="J556" s="83">
        <f t="shared" si="324"/>
        <v>1.95119</v>
      </c>
      <c r="K556" s="83">
        <f t="shared" si="324"/>
        <v>2.1443099999999999</v>
      </c>
      <c r="L556" s="83">
        <f t="shared" si="324"/>
        <v>2.31595</v>
      </c>
      <c r="M556" s="83">
        <f t="shared" si="324"/>
        <v>2.3489300000000002</v>
      </c>
      <c r="N556" s="83">
        <f t="shared" si="324"/>
        <v>2.3454799999999998</v>
      </c>
      <c r="O556" s="83">
        <f t="shared" si="324"/>
        <v>2.3428300000000002</v>
      </c>
      <c r="P556" s="83">
        <f t="shared" si="324"/>
        <v>2.3375599999999999</v>
      </c>
      <c r="Q556" s="83">
        <f t="shared" si="324"/>
        <v>2.3384800000000001</v>
      </c>
      <c r="R556" s="83">
        <f t="shared" si="324"/>
        <v>2.3334100000000002</v>
      </c>
      <c r="S556" s="83">
        <f t="shared" si="324"/>
        <v>2.3159800000000001</v>
      </c>
      <c r="T556" s="83">
        <f t="shared" si="324"/>
        <v>2.3307199999999999</v>
      </c>
      <c r="U556" s="83">
        <f t="shared" si="324"/>
        <v>2.32118</v>
      </c>
      <c r="V556" s="83">
        <f t="shared" si="324"/>
        <v>2.2736700000000001</v>
      </c>
      <c r="W556" s="83">
        <f t="shared" si="324"/>
        <v>2.3462000000000001</v>
      </c>
      <c r="X556" s="83">
        <f t="shared" si="324"/>
        <v>2.3642500000000002</v>
      </c>
      <c r="Y556" s="83">
        <f t="shared" si="324"/>
        <v>2.3579300000000001</v>
      </c>
      <c r="Z556" s="83">
        <f t="shared" si="324"/>
        <v>2.07362</v>
      </c>
      <c r="AA556" s="83">
        <f t="shared" si="324"/>
        <v>1.8088299999999999</v>
      </c>
    </row>
    <row r="557" spans="1:27" ht="12.75" customHeight="1" outlineLevel="1" x14ac:dyDescent="0.2">
      <c r="A557" s="91" t="s">
        <v>1388</v>
      </c>
      <c r="B557" s="63" t="s">
        <v>233</v>
      </c>
      <c r="C557" s="43" t="s">
        <v>79</v>
      </c>
      <c r="D557" s="44">
        <v>1090.06</v>
      </c>
      <c r="E557" s="44">
        <v>961.69</v>
      </c>
      <c r="F557" s="44">
        <v>875.28</v>
      </c>
      <c r="G557" s="44">
        <v>800.37</v>
      </c>
      <c r="H557" s="44">
        <v>959.83</v>
      </c>
      <c r="I557" s="44">
        <v>1077</v>
      </c>
      <c r="J557" s="44">
        <v>1294.51</v>
      </c>
      <c r="K557" s="44">
        <v>1487.63</v>
      </c>
      <c r="L557" s="44">
        <v>1659.27</v>
      </c>
      <c r="M557" s="44">
        <v>1692.25</v>
      </c>
      <c r="N557" s="44">
        <v>1688.8</v>
      </c>
      <c r="O557" s="44">
        <v>1686.15</v>
      </c>
      <c r="P557" s="44">
        <v>1680.88</v>
      </c>
      <c r="Q557" s="44">
        <v>1681.8</v>
      </c>
      <c r="R557" s="44">
        <v>1676.73</v>
      </c>
      <c r="S557" s="44">
        <v>1659.3</v>
      </c>
      <c r="T557" s="44">
        <v>1674.04</v>
      </c>
      <c r="U557" s="44">
        <v>1664.5</v>
      </c>
      <c r="V557" s="44">
        <v>1616.99</v>
      </c>
      <c r="W557" s="44">
        <v>1689.52</v>
      </c>
      <c r="X557" s="44">
        <v>1707.57</v>
      </c>
      <c r="Y557" s="44">
        <v>1701.25</v>
      </c>
      <c r="Z557" s="44">
        <v>1416.94</v>
      </c>
      <c r="AA557" s="44">
        <v>1152.1500000000001</v>
      </c>
    </row>
    <row r="558" spans="1:27" ht="12.75" customHeight="1" outlineLevel="1" x14ac:dyDescent="0.2">
      <c r="A558" s="91" t="s">
        <v>1389</v>
      </c>
      <c r="B558" s="63" t="s">
        <v>90</v>
      </c>
      <c r="C558" s="43" t="s">
        <v>79</v>
      </c>
      <c r="D558" s="44">
        <f>$D$468</f>
        <v>434.18</v>
      </c>
      <c r="E558" s="44">
        <f t="shared" ref="E558:AA558" si="325">$D$468</f>
        <v>434.18</v>
      </c>
      <c r="F558" s="44">
        <f t="shared" si="325"/>
        <v>434.18</v>
      </c>
      <c r="G558" s="44">
        <f t="shared" si="325"/>
        <v>434.18</v>
      </c>
      <c r="H558" s="44">
        <f t="shared" si="325"/>
        <v>434.18</v>
      </c>
      <c r="I558" s="44">
        <f t="shared" si="325"/>
        <v>434.18</v>
      </c>
      <c r="J558" s="44">
        <f t="shared" si="325"/>
        <v>434.18</v>
      </c>
      <c r="K558" s="44">
        <f t="shared" si="325"/>
        <v>434.18</v>
      </c>
      <c r="L558" s="44">
        <f t="shared" si="325"/>
        <v>434.18</v>
      </c>
      <c r="M558" s="44">
        <f t="shared" si="325"/>
        <v>434.18</v>
      </c>
      <c r="N558" s="44">
        <f t="shared" si="325"/>
        <v>434.18</v>
      </c>
      <c r="O558" s="44">
        <f t="shared" si="325"/>
        <v>434.18</v>
      </c>
      <c r="P558" s="44">
        <f t="shared" si="325"/>
        <v>434.18</v>
      </c>
      <c r="Q558" s="44">
        <f t="shared" si="325"/>
        <v>434.18</v>
      </c>
      <c r="R558" s="44">
        <f t="shared" si="325"/>
        <v>434.18</v>
      </c>
      <c r="S558" s="44">
        <f t="shared" si="325"/>
        <v>434.18</v>
      </c>
      <c r="T558" s="44">
        <f t="shared" si="325"/>
        <v>434.18</v>
      </c>
      <c r="U558" s="44">
        <f t="shared" si="325"/>
        <v>434.18</v>
      </c>
      <c r="V558" s="44">
        <f t="shared" si="325"/>
        <v>434.18</v>
      </c>
      <c r="W558" s="44">
        <f t="shared" si="325"/>
        <v>434.18</v>
      </c>
      <c r="X558" s="44">
        <f t="shared" si="325"/>
        <v>434.18</v>
      </c>
      <c r="Y558" s="44">
        <f t="shared" si="325"/>
        <v>434.18</v>
      </c>
      <c r="Z558" s="44">
        <f t="shared" si="325"/>
        <v>434.18</v>
      </c>
      <c r="AA558" s="44">
        <f t="shared" si="325"/>
        <v>434.18</v>
      </c>
    </row>
    <row r="559" spans="1:27" ht="12.75" customHeight="1" outlineLevel="1" x14ac:dyDescent="0.2">
      <c r="A559" s="91" t="s">
        <v>1390</v>
      </c>
      <c r="B559" s="63" t="s">
        <v>83</v>
      </c>
      <c r="C559" s="43" t="s">
        <v>79</v>
      </c>
      <c r="D559" s="44">
        <v>6.14</v>
      </c>
      <c r="E559" s="44">
        <v>6.14</v>
      </c>
      <c r="F559" s="44">
        <v>6.14</v>
      </c>
      <c r="G559" s="44">
        <v>6.14</v>
      </c>
      <c r="H559" s="44">
        <v>6.14</v>
      </c>
      <c r="I559" s="44">
        <v>6.14</v>
      </c>
      <c r="J559" s="44">
        <v>6.14</v>
      </c>
      <c r="K559" s="44">
        <v>6.14</v>
      </c>
      <c r="L559" s="44">
        <v>6.14</v>
      </c>
      <c r="M559" s="44">
        <v>6.14</v>
      </c>
      <c r="N559" s="44">
        <v>6.14</v>
      </c>
      <c r="O559" s="44">
        <v>6.14</v>
      </c>
      <c r="P559" s="44">
        <v>6.14</v>
      </c>
      <c r="Q559" s="44">
        <v>6.14</v>
      </c>
      <c r="R559" s="44">
        <v>6.14</v>
      </c>
      <c r="S559" s="44">
        <v>6.14</v>
      </c>
      <c r="T559" s="44">
        <v>6.14</v>
      </c>
      <c r="U559" s="44">
        <v>6.14</v>
      </c>
      <c r="V559" s="44">
        <v>6.14</v>
      </c>
      <c r="W559" s="44">
        <v>6.14</v>
      </c>
      <c r="X559" s="44">
        <v>6.14</v>
      </c>
      <c r="Y559" s="44">
        <v>6.14</v>
      </c>
      <c r="Z559" s="44">
        <v>6.14</v>
      </c>
      <c r="AA559" s="44">
        <v>6.14</v>
      </c>
    </row>
    <row r="560" spans="1:27" ht="12.75" customHeight="1" outlineLevel="1" x14ac:dyDescent="0.2">
      <c r="A560" s="91" t="s">
        <v>1391</v>
      </c>
      <c r="B560" s="63" t="s">
        <v>81</v>
      </c>
      <c r="C560" s="43" t="s">
        <v>79</v>
      </c>
      <c r="D560" s="44">
        <f>$D$11</f>
        <v>216.36</v>
      </c>
      <c r="E560" s="44">
        <f t="shared" ref="E560:AA560" si="326">$D$11</f>
        <v>216.36</v>
      </c>
      <c r="F560" s="44">
        <f t="shared" si="326"/>
        <v>216.36</v>
      </c>
      <c r="G560" s="44">
        <f t="shared" si="326"/>
        <v>216.36</v>
      </c>
      <c r="H560" s="44">
        <f t="shared" si="326"/>
        <v>216.36</v>
      </c>
      <c r="I560" s="44">
        <f t="shared" si="326"/>
        <v>216.36</v>
      </c>
      <c r="J560" s="44">
        <f t="shared" si="326"/>
        <v>216.36</v>
      </c>
      <c r="K560" s="44">
        <f t="shared" si="326"/>
        <v>216.36</v>
      </c>
      <c r="L560" s="44">
        <f t="shared" si="326"/>
        <v>216.36</v>
      </c>
      <c r="M560" s="44">
        <f t="shared" si="326"/>
        <v>216.36</v>
      </c>
      <c r="N560" s="44">
        <f t="shared" si="326"/>
        <v>216.36</v>
      </c>
      <c r="O560" s="44">
        <f t="shared" si="326"/>
        <v>216.36</v>
      </c>
      <c r="P560" s="44">
        <f t="shared" si="326"/>
        <v>216.36</v>
      </c>
      <c r="Q560" s="44">
        <f t="shared" si="326"/>
        <v>216.36</v>
      </c>
      <c r="R560" s="44">
        <f>$D$11</f>
        <v>216.36</v>
      </c>
      <c r="S560" s="44">
        <f t="shared" si="326"/>
        <v>216.36</v>
      </c>
      <c r="T560" s="44">
        <f t="shared" si="326"/>
        <v>216.36</v>
      </c>
      <c r="U560" s="44">
        <f t="shared" si="326"/>
        <v>216.36</v>
      </c>
      <c r="V560" s="44">
        <f t="shared" si="326"/>
        <v>216.36</v>
      </c>
      <c r="W560" s="44">
        <f t="shared" si="326"/>
        <v>216.36</v>
      </c>
      <c r="X560" s="44">
        <f t="shared" si="326"/>
        <v>216.36</v>
      </c>
      <c r="Y560" s="44">
        <f t="shared" si="326"/>
        <v>216.36</v>
      </c>
      <c r="Z560" s="44">
        <f t="shared" si="326"/>
        <v>216.36</v>
      </c>
      <c r="AA560" s="44">
        <f t="shared" si="326"/>
        <v>216.36</v>
      </c>
    </row>
    <row r="561" spans="1:27" x14ac:dyDescent="0.2">
      <c r="A561" s="90" t="s">
        <v>1392</v>
      </c>
      <c r="B561" s="28" t="str">
        <f>"20"&amp;"."&amp;$B$640&amp;"."&amp;$B$641</f>
        <v>20.04.2023</v>
      </c>
      <c r="C561" s="82" t="s">
        <v>76</v>
      </c>
      <c r="D561" s="83">
        <f>ROUND(((D562+D563+D565+D564)/1000),5)</f>
        <v>1.76386</v>
      </c>
      <c r="E561" s="83">
        <f>ROUND(((E562+E563+E565+E564)/1000),5)</f>
        <v>1.6657</v>
      </c>
      <c r="F561" s="83">
        <f>ROUND(((F562+F563+F565+F564)/1000),5)</f>
        <v>1.6112200000000001</v>
      </c>
      <c r="G561" s="83">
        <f t="shared" ref="G561:AA561" si="327">ROUND(((G562+G563+G565+G564)/1000),5)</f>
        <v>1.5624</v>
      </c>
      <c r="H561" s="83">
        <f t="shared" si="327"/>
        <v>1.6402600000000001</v>
      </c>
      <c r="I561" s="83">
        <f t="shared" si="327"/>
        <v>1.7603800000000001</v>
      </c>
      <c r="J561" s="83">
        <f t="shared" si="327"/>
        <v>1.95825</v>
      </c>
      <c r="K561" s="83">
        <f t="shared" si="327"/>
        <v>2.18886</v>
      </c>
      <c r="L561" s="83">
        <f t="shared" si="327"/>
        <v>2.4290699999999998</v>
      </c>
      <c r="M561" s="83">
        <f t="shared" si="327"/>
        <v>2.5738099999999999</v>
      </c>
      <c r="N561" s="83">
        <f t="shared" si="327"/>
        <v>2.53118</v>
      </c>
      <c r="O561" s="83">
        <f t="shared" si="327"/>
        <v>2.5264899999999999</v>
      </c>
      <c r="P561" s="83">
        <f t="shared" si="327"/>
        <v>2.50909</v>
      </c>
      <c r="Q561" s="83">
        <f t="shared" si="327"/>
        <v>2.5282399999999998</v>
      </c>
      <c r="R561" s="83">
        <f t="shared" si="327"/>
        <v>2.5100799999999999</v>
      </c>
      <c r="S561" s="83">
        <f t="shared" si="327"/>
        <v>2.5042399999999998</v>
      </c>
      <c r="T561" s="83">
        <f t="shared" si="327"/>
        <v>2.4947699999999999</v>
      </c>
      <c r="U561" s="83">
        <f t="shared" si="327"/>
        <v>2.4924900000000001</v>
      </c>
      <c r="V561" s="83">
        <f t="shared" si="327"/>
        <v>2.4353699999999998</v>
      </c>
      <c r="W561" s="83">
        <f t="shared" si="327"/>
        <v>2.5640700000000001</v>
      </c>
      <c r="X561" s="83">
        <f t="shared" si="327"/>
        <v>2.5823399999999999</v>
      </c>
      <c r="Y561" s="83">
        <f t="shared" si="327"/>
        <v>2.5460099999999999</v>
      </c>
      <c r="Z561" s="83">
        <f t="shared" si="327"/>
        <v>2.2101500000000001</v>
      </c>
      <c r="AA561" s="83">
        <f t="shared" si="327"/>
        <v>1.8929800000000001</v>
      </c>
    </row>
    <row r="562" spans="1:27" ht="12.75" customHeight="1" outlineLevel="1" x14ac:dyDescent="0.2">
      <c r="A562" s="91" t="s">
        <v>1393</v>
      </c>
      <c r="B562" s="63" t="s">
        <v>233</v>
      </c>
      <c r="C562" s="43" t="s">
        <v>79</v>
      </c>
      <c r="D562" s="44">
        <v>1107.18</v>
      </c>
      <c r="E562" s="44">
        <v>1009.02</v>
      </c>
      <c r="F562" s="44">
        <v>954.54</v>
      </c>
      <c r="G562" s="44">
        <v>905.72</v>
      </c>
      <c r="H562" s="44">
        <v>983.58</v>
      </c>
      <c r="I562" s="44">
        <v>1103.7</v>
      </c>
      <c r="J562" s="44">
        <v>1301.57</v>
      </c>
      <c r="K562" s="44">
        <v>1532.18</v>
      </c>
      <c r="L562" s="44">
        <v>1772.39</v>
      </c>
      <c r="M562" s="44">
        <v>1917.13</v>
      </c>
      <c r="N562" s="44">
        <v>1874.5</v>
      </c>
      <c r="O562" s="44">
        <v>1869.81</v>
      </c>
      <c r="P562" s="44">
        <v>1852.41</v>
      </c>
      <c r="Q562" s="44">
        <v>1871.56</v>
      </c>
      <c r="R562" s="44">
        <v>1853.4</v>
      </c>
      <c r="S562" s="44">
        <v>1847.56</v>
      </c>
      <c r="T562" s="44">
        <v>1838.09</v>
      </c>
      <c r="U562" s="44">
        <v>1835.81</v>
      </c>
      <c r="V562" s="44">
        <v>1778.69</v>
      </c>
      <c r="W562" s="44">
        <v>1907.39</v>
      </c>
      <c r="X562" s="44">
        <v>1925.66</v>
      </c>
      <c r="Y562" s="44">
        <v>1889.33</v>
      </c>
      <c r="Z562" s="44">
        <v>1553.47</v>
      </c>
      <c r="AA562" s="44">
        <v>1236.3</v>
      </c>
    </row>
    <row r="563" spans="1:27" ht="12.75" customHeight="1" outlineLevel="1" x14ac:dyDescent="0.2">
      <c r="A563" s="91" t="s">
        <v>1394</v>
      </c>
      <c r="B563" s="63" t="s">
        <v>90</v>
      </c>
      <c r="C563" s="43" t="s">
        <v>79</v>
      </c>
      <c r="D563" s="44">
        <f>$D$468</f>
        <v>434.18</v>
      </c>
      <c r="E563" s="44">
        <f t="shared" ref="E563:AA563" si="328">$D$468</f>
        <v>434.18</v>
      </c>
      <c r="F563" s="44">
        <f t="shared" si="328"/>
        <v>434.18</v>
      </c>
      <c r="G563" s="44">
        <f t="shared" si="328"/>
        <v>434.18</v>
      </c>
      <c r="H563" s="44">
        <f t="shared" si="328"/>
        <v>434.18</v>
      </c>
      <c r="I563" s="44">
        <f t="shared" si="328"/>
        <v>434.18</v>
      </c>
      <c r="J563" s="44">
        <f t="shared" si="328"/>
        <v>434.18</v>
      </c>
      <c r="K563" s="44">
        <f t="shared" si="328"/>
        <v>434.18</v>
      </c>
      <c r="L563" s="44">
        <f t="shared" si="328"/>
        <v>434.18</v>
      </c>
      <c r="M563" s="44">
        <f t="shared" si="328"/>
        <v>434.18</v>
      </c>
      <c r="N563" s="44">
        <f t="shared" si="328"/>
        <v>434.18</v>
      </c>
      <c r="O563" s="44">
        <f t="shared" si="328"/>
        <v>434.18</v>
      </c>
      <c r="P563" s="44">
        <f t="shared" si="328"/>
        <v>434.18</v>
      </c>
      <c r="Q563" s="44">
        <f t="shared" si="328"/>
        <v>434.18</v>
      </c>
      <c r="R563" s="44">
        <f t="shared" si="328"/>
        <v>434.18</v>
      </c>
      <c r="S563" s="44">
        <f t="shared" si="328"/>
        <v>434.18</v>
      </c>
      <c r="T563" s="44">
        <f t="shared" si="328"/>
        <v>434.18</v>
      </c>
      <c r="U563" s="44">
        <f t="shared" si="328"/>
        <v>434.18</v>
      </c>
      <c r="V563" s="44">
        <f t="shared" si="328"/>
        <v>434.18</v>
      </c>
      <c r="W563" s="44">
        <f t="shared" si="328"/>
        <v>434.18</v>
      </c>
      <c r="X563" s="44">
        <f t="shared" si="328"/>
        <v>434.18</v>
      </c>
      <c r="Y563" s="44">
        <f t="shared" si="328"/>
        <v>434.18</v>
      </c>
      <c r="Z563" s="44">
        <f t="shared" si="328"/>
        <v>434.18</v>
      </c>
      <c r="AA563" s="44">
        <f t="shared" si="328"/>
        <v>434.18</v>
      </c>
    </row>
    <row r="564" spans="1:27" ht="12.75" customHeight="1" outlineLevel="1" x14ac:dyDescent="0.2">
      <c r="A564" s="91" t="s">
        <v>1395</v>
      </c>
      <c r="B564" s="63" t="s">
        <v>83</v>
      </c>
      <c r="C564" s="43" t="s">
        <v>79</v>
      </c>
      <c r="D564" s="44">
        <v>6.14</v>
      </c>
      <c r="E564" s="44">
        <v>6.14</v>
      </c>
      <c r="F564" s="44">
        <v>6.14</v>
      </c>
      <c r="G564" s="44">
        <v>6.14</v>
      </c>
      <c r="H564" s="44">
        <v>6.14</v>
      </c>
      <c r="I564" s="44">
        <v>6.14</v>
      </c>
      <c r="J564" s="44">
        <v>6.14</v>
      </c>
      <c r="K564" s="44">
        <v>6.14</v>
      </c>
      <c r="L564" s="44">
        <v>6.14</v>
      </c>
      <c r="M564" s="44">
        <v>6.14</v>
      </c>
      <c r="N564" s="44">
        <v>6.14</v>
      </c>
      <c r="O564" s="44">
        <v>6.14</v>
      </c>
      <c r="P564" s="44">
        <v>6.14</v>
      </c>
      <c r="Q564" s="44">
        <v>6.14</v>
      </c>
      <c r="R564" s="44">
        <v>6.14</v>
      </c>
      <c r="S564" s="44">
        <v>6.14</v>
      </c>
      <c r="T564" s="44">
        <v>6.14</v>
      </c>
      <c r="U564" s="44">
        <v>6.14</v>
      </c>
      <c r="V564" s="44">
        <v>6.14</v>
      </c>
      <c r="W564" s="44">
        <v>6.14</v>
      </c>
      <c r="X564" s="44">
        <v>6.14</v>
      </c>
      <c r="Y564" s="44">
        <v>6.14</v>
      </c>
      <c r="Z564" s="44">
        <v>6.14</v>
      </c>
      <c r="AA564" s="44">
        <v>6.14</v>
      </c>
    </row>
    <row r="565" spans="1:27" ht="12.75" customHeight="1" outlineLevel="1" x14ac:dyDescent="0.2">
      <c r="A565" s="91" t="s">
        <v>1396</v>
      </c>
      <c r="B565" s="63" t="s">
        <v>81</v>
      </c>
      <c r="C565" s="43" t="s">
        <v>79</v>
      </c>
      <c r="D565" s="44">
        <f>$D$11</f>
        <v>216.36</v>
      </c>
      <c r="E565" s="44">
        <f t="shared" ref="E565:AA565" si="329">$D$11</f>
        <v>216.36</v>
      </c>
      <c r="F565" s="44">
        <f t="shared" si="329"/>
        <v>216.36</v>
      </c>
      <c r="G565" s="44">
        <f t="shared" si="329"/>
        <v>216.36</v>
      </c>
      <c r="H565" s="44">
        <f t="shared" si="329"/>
        <v>216.36</v>
      </c>
      <c r="I565" s="44">
        <f t="shared" si="329"/>
        <v>216.36</v>
      </c>
      <c r="J565" s="44">
        <f t="shared" si="329"/>
        <v>216.36</v>
      </c>
      <c r="K565" s="44">
        <f t="shared" si="329"/>
        <v>216.36</v>
      </c>
      <c r="L565" s="44">
        <f t="shared" si="329"/>
        <v>216.36</v>
      </c>
      <c r="M565" s="44">
        <f t="shared" si="329"/>
        <v>216.36</v>
      </c>
      <c r="N565" s="44">
        <f t="shared" si="329"/>
        <v>216.36</v>
      </c>
      <c r="O565" s="44">
        <f t="shared" si="329"/>
        <v>216.36</v>
      </c>
      <c r="P565" s="44">
        <f t="shared" si="329"/>
        <v>216.36</v>
      </c>
      <c r="Q565" s="44">
        <f t="shared" si="329"/>
        <v>216.36</v>
      </c>
      <c r="R565" s="44">
        <f>$D$11</f>
        <v>216.36</v>
      </c>
      <c r="S565" s="44">
        <f t="shared" si="329"/>
        <v>216.36</v>
      </c>
      <c r="T565" s="44">
        <f t="shared" si="329"/>
        <v>216.36</v>
      </c>
      <c r="U565" s="44">
        <f t="shared" si="329"/>
        <v>216.36</v>
      </c>
      <c r="V565" s="44">
        <f t="shared" si="329"/>
        <v>216.36</v>
      </c>
      <c r="W565" s="44">
        <f t="shared" si="329"/>
        <v>216.36</v>
      </c>
      <c r="X565" s="44">
        <f t="shared" si="329"/>
        <v>216.36</v>
      </c>
      <c r="Y565" s="44">
        <f t="shared" si="329"/>
        <v>216.36</v>
      </c>
      <c r="Z565" s="44">
        <f t="shared" si="329"/>
        <v>216.36</v>
      </c>
      <c r="AA565" s="44">
        <f t="shared" si="329"/>
        <v>216.36</v>
      </c>
    </row>
    <row r="566" spans="1:27" x14ac:dyDescent="0.2">
      <c r="A566" s="90" t="s">
        <v>1397</v>
      </c>
      <c r="B566" s="28" t="str">
        <f>"21"&amp;"."&amp;$B$640&amp;"."&amp;$B$641</f>
        <v>21.04.2023</v>
      </c>
      <c r="C566" s="82" t="s">
        <v>76</v>
      </c>
      <c r="D566" s="83">
        <f>ROUND(((D567+D568+D570+D569)/1000),5)</f>
        <v>1.88852</v>
      </c>
      <c r="E566" s="83">
        <f>ROUND(((E567+E568+E570+E569)/1000),5)</f>
        <v>1.76301</v>
      </c>
      <c r="F566" s="83">
        <f>ROUND(((F567+F568+F570+F569)/1000),5)</f>
        <v>1.7033499999999999</v>
      </c>
      <c r="G566" s="83">
        <f t="shared" ref="G566:AA566" si="330">ROUND(((G567+G568+G570+G569)/1000),5)</f>
        <v>1.6925699999999999</v>
      </c>
      <c r="H566" s="83">
        <f t="shared" si="330"/>
        <v>1.7612399999999999</v>
      </c>
      <c r="I566" s="83">
        <f t="shared" si="330"/>
        <v>1.7781199999999999</v>
      </c>
      <c r="J566" s="83">
        <f t="shared" si="330"/>
        <v>2.0275799999999999</v>
      </c>
      <c r="K566" s="83">
        <f t="shared" si="330"/>
        <v>2.3734899999999999</v>
      </c>
      <c r="L566" s="83">
        <f t="shared" si="330"/>
        <v>2.57389</v>
      </c>
      <c r="M566" s="83">
        <f t="shared" si="330"/>
        <v>2.6674500000000001</v>
      </c>
      <c r="N566" s="83">
        <f t="shared" si="330"/>
        <v>2.6852999999999998</v>
      </c>
      <c r="O566" s="83">
        <f t="shared" si="330"/>
        <v>2.69279</v>
      </c>
      <c r="P566" s="83">
        <f t="shared" si="330"/>
        <v>2.6764299999999999</v>
      </c>
      <c r="Q566" s="83">
        <f t="shared" si="330"/>
        <v>2.6769599999999998</v>
      </c>
      <c r="R566" s="83">
        <f t="shared" si="330"/>
        <v>2.6476999999999999</v>
      </c>
      <c r="S566" s="83">
        <f t="shared" si="330"/>
        <v>2.63164</v>
      </c>
      <c r="T566" s="83">
        <f t="shared" si="330"/>
        <v>2.63089</v>
      </c>
      <c r="U566" s="83">
        <f t="shared" si="330"/>
        <v>2.58121</v>
      </c>
      <c r="V566" s="83">
        <f t="shared" si="330"/>
        <v>2.6394500000000001</v>
      </c>
      <c r="W566" s="83">
        <f t="shared" si="330"/>
        <v>2.5837699999999999</v>
      </c>
      <c r="X566" s="83">
        <f t="shared" si="330"/>
        <v>2.6372200000000001</v>
      </c>
      <c r="Y566" s="83">
        <f t="shared" si="330"/>
        <v>2.61816</v>
      </c>
      <c r="Z566" s="83">
        <f t="shared" si="330"/>
        <v>2.34545</v>
      </c>
      <c r="AA566" s="83">
        <f t="shared" si="330"/>
        <v>2.2124100000000002</v>
      </c>
    </row>
    <row r="567" spans="1:27" ht="12.75" customHeight="1" outlineLevel="1" x14ac:dyDescent="0.2">
      <c r="A567" s="91" t="s">
        <v>1398</v>
      </c>
      <c r="B567" s="63" t="s">
        <v>233</v>
      </c>
      <c r="C567" s="43" t="s">
        <v>79</v>
      </c>
      <c r="D567" s="44">
        <v>1231.8399999999999</v>
      </c>
      <c r="E567" s="44">
        <v>1106.33</v>
      </c>
      <c r="F567" s="44">
        <v>1046.67</v>
      </c>
      <c r="G567" s="44">
        <v>1035.8900000000001</v>
      </c>
      <c r="H567" s="44">
        <v>1104.56</v>
      </c>
      <c r="I567" s="44">
        <v>1121.44</v>
      </c>
      <c r="J567" s="44">
        <v>1370.9</v>
      </c>
      <c r="K567" s="44">
        <v>1716.81</v>
      </c>
      <c r="L567" s="44">
        <v>1917.21</v>
      </c>
      <c r="M567" s="44">
        <v>2010.77</v>
      </c>
      <c r="N567" s="44">
        <v>2028.62</v>
      </c>
      <c r="O567" s="44">
        <v>2036.11</v>
      </c>
      <c r="P567" s="44">
        <v>2019.75</v>
      </c>
      <c r="Q567" s="44">
        <v>2020.28</v>
      </c>
      <c r="R567" s="44">
        <v>1991.02</v>
      </c>
      <c r="S567" s="44">
        <v>1974.96</v>
      </c>
      <c r="T567" s="44">
        <v>1974.21</v>
      </c>
      <c r="U567" s="44">
        <v>1924.53</v>
      </c>
      <c r="V567" s="44">
        <v>1982.77</v>
      </c>
      <c r="W567" s="44">
        <v>1927.09</v>
      </c>
      <c r="X567" s="44">
        <v>1980.54</v>
      </c>
      <c r="Y567" s="44">
        <v>1961.48</v>
      </c>
      <c r="Z567" s="44">
        <v>1688.77</v>
      </c>
      <c r="AA567" s="44">
        <v>1555.73</v>
      </c>
    </row>
    <row r="568" spans="1:27" ht="12.75" customHeight="1" outlineLevel="1" x14ac:dyDescent="0.2">
      <c r="A568" s="91" t="s">
        <v>1399</v>
      </c>
      <c r="B568" s="63" t="s">
        <v>90</v>
      </c>
      <c r="C568" s="43" t="s">
        <v>79</v>
      </c>
      <c r="D568" s="44">
        <f>$D$468</f>
        <v>434.18</v>
      </c>
      <c r="E568" s="44">
        <f t="shared" ref="E568:AA568" si="331">$D$468</f>
        <v>434.18</v>
      </c>
      <c r="F568" s="44">
        <f t="shared" si="331"/>
        <v>434.18</v>
      </c>
      <c r="G568" s="44">
        <f t="shared" si="331"/>
        <v>434.18</v>
      </c>
      <c r="H568" s="44">
        <f t="shared" si="331"/>
        <v>434.18</v>
      </c>
      <c r="I568" s="44">
        <f t="shared" si="331"/>
        <v>434.18</v>
      </c>
      <c r="J568" s="44">
        <f t="shared" si="331"/>
        <v>434.18</v>
      </c>
      <c r="K568" s="44">
        <f t="shared" si="331"/>
        <v>434.18</v>
      </c>
      <c r="L568" s="44">
        <f t="shared" si="331"/>
        <v>434.18</v>
      </c>
      <c r="M568" s="44">
        <f t="shared" si="331"/>
        <v>434.18</v>
      </c>
      <c r="N568" s="44">
        <f t="shared" si="331"/>
        <v>434.18</v>
      </c>
      <c r="O568" s="44">
        <f t="shared" si="331"/>
        <v>434.18</v>
      </c>
      <c r="P568" s="44">
        <f t="shared" si="331"/>
        <v>434.18</v>
      </c>
      <c r="Q568" s="44">
        <f t="shared" si="331"/>
        <v>434.18</v>
      </c>
      <c r="R568" s="44">
        <f t="shared" si="331"/>
        <v>434.18</v>
      </c>
      <c r="S568" s="44">
        <f t="shared" si="331"/>
        <v>434.18</v>
      </c>
      <c r="T568" s="44">
        <f t="shared" si="331"/>
        <v>434.18</v>
      </c>
      <c r="U568" s="44">
        <f t="shared" si="331"/>
        <v>434.18</v>
      </c>
      <c r="V568" s="44">
        <f t="shared" si="331"/>
        <v>434.18</v>
      </c>
      <c r="W568" s="44">
        <f t="shared" si="331"/>
        <v>434.18</v>
      </c>
      <c r="X568" s="44">
        <f t="shared" si="331"/>
        <v>434.18</v>
      </c>
      <c r="Y568" s="44">
        <f t="shared" si="331"/>
        <v>434.18</v>
      </c>
      <c r="Z568" s="44">
        <f t="shared" si="331"/>
        <v>434.18</v>
      </c>
      <c r="AA568" s="44">
        <f t="shared" si="331"/>
        <v>434.18</v>
      </c>
    </row>
    <row r="569" spans="1:27" ht="12.75" customHeight="1" outlineLevel="1" x14ac:dyDescent="0.2">
      <c r="A569" s="91" t="s">
        <v>1400</v>
      </c>
      <c r="B569" s="63" t="s">
        <v>83</v>
      </c>
      <c r="C569" s="43" t="s">
        <v>79</v>
      </c>
      <c r="D569" s="44">
        <v>6.14</v>
      </c>
      <c r="E569" s="44">
        <v>6.14</v>
      </c>
      <c r="F569" s="44">
        <v>6.14</v>
      </c>
      <c r="G569" s="44">
        <v>6.14</v>
      </c>
      <c r="H569" s="44">
        <v>6.14</v>
      </c>
      <c r="I569" s="44">
        <v>6.14</v>
      </c>
      <c r="J569" s="44">
        <v>6.14</v>
      </c>
      <c r="K569" s="44">
        <v>6.14</v>
      </c>
      <c r="L569" s="44">
        <v>6.14</v>
      </c>
      <c r="M569" s="44">
        <v>6.14</v>
      </c>
      <c r="N569" s="44">
        <v>6.14</v>
      </c>
      <c r="O569" s="44">
        <v>6.14</v>
      </c>
      <c r="P569" s="44">
        <v>6.14</v>
      </c>
      <c r="Q569" s="44">
        <v>6.14</v>
      </c>
      <c r="R569" s="44">
        <v>6.14</v>
      </c>
      <c r="S569" s="44">
        <v>6.14</v>
      </c>
      <c r="T569" s="44">
        <v>6.14</v>
      </c>
      <c r="U569" s="44">
        <v>6.14</v>
      </c>
      <c r="V569" s="44">
        <v>6.14</v>
      </c>
      <c r="W569" s="44">
        <v>6.14</v>
      </c>
      <c r="X569" s="44">
        <v>6.14</v>
      </c>
      <c r="Y569" s="44">
        <v>6.14</v>
      </c>
      <c r="Z569" s="44">
        <v>6.14</v>
      </c>
      <c r="AA569" s="44">
        <v>6.14</v>
      </c>
    </row>
    <row r="570" spans="1:27" ht="12.75" customHeight="1" outlineLevel="1" x14ac:dyDescent="0.2">
      <c r="A570" s="91" t="s">
        <v>1401</v>
      </c>
      <c r="B570" s="63" t="s">
        <v>81</v>
      </c>
      <c r="C570" s="43" t="s">
        <v>79</v>
      </c>
      <c r="D570" s="44">
        <f>$D$11</f>
        <v>216.36</v>
      </c>
      <c r="E570" s="44">
        <f t="shared" ref="E570:AA570" si="332">$D$11</f>
        <v>216.36</v>
      </c>
      <c r="F570" s="44">
        <f t="shared" si="332"/>
        <v>216.36</v>
      </c>
      <c r="G570" s="44">
        <f t="shared" si="332"/>
        <v>216.36</v>
      </c>
      <c r="H570" s="44">
        <f t="shared" si="332"/>
        <v>216.36</v>
      </c>
      <c r="I570" s="44">
        <f t="shared" si="332"/>
        <v>216.36</v>
      </c>
      <c r="J570" s="44">
        <f t="shared" si="332"/>
        <v>216.36</v>
      </c>
      <c r="K570" s="44">
        <f t="shared" si="332"/>
        <v>216.36</v>
      </c>
      <c r="L570" s="44">
        <f t="shared" si="332"/>
        <v>216.36</v>
      </c>
      <c r="M570" s="44">
        <f t="shared" si="332"/>
        <v>216.36</v>
      </c>
      <c r="N570" s="44">
        <f t="shared" si="332"/>
        <v>216.36</v>
      </c>
      <c r="O570" s="44">
        <f t="shared" si="332"/>
        <v>216.36</v>
      </c>
      <c r="P570" s="44">
        <f t="shared" si="332"/>
        <v>216.36</v>
      </c>
      <c r="Q570" s="44">
        <f t="shared" si="332"/>
        <v>216.36</v>
      </c>
      <c r="R570" s="44">
        <f>$D$11</f>
        <v>216.36</v>
      </c>
      <c r="S570" s="44">
        <f t="shared" si="332"/>
        <v>216.36</v>
      </c>
      <c r="T570" s="44">
        <f t="shared" si="332"/>
        <v>216.36</v>
      </c>
      <c r="U570" s="44">
        <f t="shared" si="332"/>
        <v>216.36</v>
      </c>
      <c r="V570" s="44">
        <f t="shared" si="332"/>
        <v>216.36</v>
      </c>
      <c r="W570" s="44">
        <f t="shared" si="332"/>
        <v>216.36</v>
      </c>
      <c r="X570" s="44">
        <f t="shared" si="332"/>
        <v>216.36</v>
      </c>
      <c r="Y570" s="44">
        <f t="shared" si="332"/>
        <v>216.36</v>
      </c>
      <c r="Z570" s="44">
        <f t="shared" si="332"/>
        <v>216.36</v>
      </c>
      <c r="AA570" s="44">
        <f t="shared" si="332"/>
        <v>216.36</v>
      </c>
    </row>
    <row r="571" spans="1:27" x14ac:dyDescent="0.2">
      <c r="A571" s="90" t="s">
        <v>1402</v>
      </c>
      <c r="B571" s="28" t="str">
        <f>"22"&amp;"."&amp;$B$640&amp;"."&amp;$B$641</f>
        <v>22.04.2023</v>
      </c>
      <c r="C571" s="82" t="s">
        <v>76</v>
      </c>
      <c r="D571" s="83">
        <f>ROUND(((D572+D573+D575+D574)/1000),5)</f>
        <v>2.1734599999999999</v>
      </c>
      <c r="E571" s="83">
        <f>ROUND(((E572+E573+E575+E574)/1000),5)</f>
        <v>1.96926</v>
      </c>
      <c r="F571" s="83">
        <f>ROUND(((F572+F573+F575+F574)/1000),5)</f>
        <v>1.8338300000000001</v>
      </c>
      <c r="G571" s="83">
        <f t="shared" ref="G571:AA571" si="333">ROUND(((G572+G573+G575+G574)/1000),5)</f>
        <v>1.7977700000000001</v>
      </c>
      <c r="H571" s="83">
        <f t="shared" si="333"/>
        <v>1.7672600000000001</v>
      </c>
      <c r="I571" s="83">
        <f t="shared" si="333"/>
        <v>1.81016</v>
      </c>
      <c r="J571" s="83">
        <f t="shared" si="333"/>
        <v>1.95628</v>
      </c>
      <c r="K571" s="83">
        <f t="shared" si="333"/>
        <v>2.09266</v>
      </c>
      <c r="L571" s="83">
        <f t="shared" si="333"/>
        <v>2.43337</v>
      </c>
      <c r="M571" s="83">
        <f t="shared" si="333"/>
        <v>2.5898300000000001</v>
      </c>
      <c r="N571" s="83">
        <f t="shared" si="333"/>
        <v>2.5968599999999999</v>
      </c>
      <c r="O571" s="83">
        <f t="shared" si="333"/>
        <v>2.6643400000000002</v>
      </c>
      <c r="P571" s="83">
        <f t="shared" si="333"/>
        <v>2.6467399999999999</v>
      </c>
      <c r="Q571" s="83">
        <f t="shared" si="333"/>
        <v>2.6418900000000001</v>
      </c>
      <c r="R571" s="83">
        <f t="shared" si="333"/>
        <v>2.63564</v>
      </c>
      <c r="S571" s="83">
        <f t="shared" si="333"/>
        <v>2.63571</v>
      </c>
      <c r="T571" s="83">
        <f t="shared" si="333"/>
        <v>2.5962100000000001</v>
      </c>
      <c r="U571" s="83">
        <f t="shared" si="333"/>
        <v>2.5931600000000001</v>
      </c>
      <c r="V571" s="83">
        <f t="shared" si="333"/>
        <v>2.5955699999999999</v>
      </c>
      <c r="W571" s="83">
        <f t="shared" si="333"/>
        <v>2.65808</v>
      </c>
      <c r="X571" s="83">
        <f t="shared" si="333"/>
        <v>2.6636600000000001</v>
      </c>
      <c r="Y571" s="83">
        <f t="shared" si="333"/>
        <v>2.6396799999999998</v>
      </c>
      <c r="Z571" s="83">
        <f t="shared" si="333"/>
        <v>2.3544999999999998</v>
      </c>
      <c r="AA571" s="83">
        <f t="shared" si="333"/>
        <v>2.2326600000000001</v>
      </c>
    </row>
    <row r="572" spans="1:27" ht="12.75" customHeight="1" outlineLevel="1" x14ac:dyDescent="0.2">
      <c r="A572" s="91" t="s">
        <v>1403</v>
      </c>
      <c r="B572" s="63" t="s">
        <v>233</v>
      </c>
      <c r="C572" s="43" t="s">
        <v>79</v>
      </c>
      <c r="D572" s="44">
        <v>1516.78</v>
      </c>
      <c r="E572" s="44">
        <v>1312.58</v>
      </c>
      <c r="F572" s="44">
        <v>1177.1500000000001</v>
      </c>
      <c r="G572" s="44">
        <v>1141.0899999999999</v>
      </c>
      <c r="H572" s="44">
        <v>1110.58</v>
      </c>
      <c r="I572" s="44">
        <v>1153.48</v>
      </c>
      <c r="J572" s="44">
        <v>1299.5999999999999</v>
      </c>
      <c r="K572" s="44">
        <v>1435.98</v>
      </c>
      <c r="L572" s="44">
        <v>1776.69</v>
      </c>
      <c r="M572" s="44">
        <v>1933.15</v>
      </c>
      <c r="N572" s="44">
        <v>1940.18</v>
      </c>
      <c r="O572" s="44">
        <v>2007.66</v>
      </c>
      <c r="P572" s="44">
        <v>1990.06</v>
      </c>
      <c r="Q572" s="44">
        <v>1985.21</v>
      </c>
      <c r="R572" s="44">
        <v>1978.96</v>
      </c>
      <c r="S572" s="44">
        <v>1979.03</v>
      </c>
      <c r="T572" s="44">
        <v>1939.53</v>
      </c>
      <c r="U572" s="44">
        <v>1936.48</v>
      </c>
      <c r="V572" s="44">
        <v>1938.89</v>
      </c>
      <c r="W572" s="44">
        <v>2001.4</v>
      </c>
      <c r="X572" s="44">
        <v>2006.98</v>
      </c>
      <c r="Y572" s="44">
        <v>1983</v>
      </c>
      <c r="Z572" s="44">
        <v>1697.82</v>
      </c>
      <c r="AA572" s="44">
        <v>1575.98</v>
      </c>
    </row>
    <row r="573" spans="1:27" ht="12.75" customHeight="1" outlineLevel="1" x14ac:dyDescent="0.2">
      <c r="A573" s="91" t="s">
        <v>1404</v>
      </c>
      <c r="B573" s="63" t="s">
        <v>90</v>
      </c>
      <c r="C573" s="43" t="s">
        <v>79</v>
      </c>
      <c r="D573" s="44">
        <f>$D$468</f>
        <v>434.18</v>
      </c>
      <c r="E573" s="44">
        <f t="shared" ref="E573:AA573" si="334">$D$468</f>
        <v>434.18</v>
      </c>
      <c r="F573" s="44">
        <f t="shared" si="334"/>
        <v>434.18</v>
      </c>
      <c r="G573" s="44">
        <f t="shared" si="334"/>
        <v>434.18</v>
      </c>
      <c r="H573" s="44">
        <f t="shared" si="334"/>
        <v>434.18</v>
      </c>
      <c r="I573" s="44">
        <f t="shared" si="334"/>
        <v>434.18</v>
      </c>
      <c r="J573" s="44">
        <f t="shared" si="334"/>
        <v>434.18</v>
      </c>
      <c r="K573" s="44">
        <f t="shared" si="334"/>
        <v>434.18</v>
      </c>
      <c r="L573" s="44">
        <f t="shared" si="334"/>
        <v>434.18</v>
      </c>
      <c r="M573" s="44">
        <f t="shared" si="334"/>
        <v>434.18</v>
      </c>
      <c r="N573" s="44">
        <f t="shared" si="334"/>
        <v>434.18</v>
      </c>
      <c r="O573" s="44">
        <f t="shared" si="334"/>
        <v>434.18</v>
      </c>
      <c r="P573" s="44">
        <f t="shared" si="334"/>
        <v>434.18</v>
      </c>
      <c r="Q573" s="44">
        <f t="shared" si="334"/>
        <v>434.18</v>
      </c>
      <c r="R573" s="44">
        <f t="shared" si="334"/>
        <v>434.18</v>
      </c>
      <c r="S573" s="44">
        <f t="shared" si="334"/>
        <v>434.18</v>
      </c>
      <c r="T573" s="44">
        <f t="shared" si="334"/>
        <v>434.18</v>
      </c>
      <c r="U573" s="44">
        <f t="shared" si="334"/>
        <v>434.18</v>
      </c>
      <c r="V573" s="44">
        <f t="shared" si="334"/>
        <v>434.18</v>
      </c>
      <c r="W573" s="44">
        <f t="shared" si="334"/>
        <v>434.18</v>
      </c>
      <c r="X573" s="44">
        <f t="shared" si="334"/>
        <v>434.18</v>
      </c>
      <c r="Y573" s="44">
        <f t="shared" si="334"/>
        <v>434.18</v>
      </c>
      <c r="Z573" s="44">
        <f t="shared" si="334"/>
        <v>434.18</v>
      </c>
      <c r="AA573" s="44">
        <f t="shared" si="334"/>
        <v>434.18</v>
      </c>
    </row>
    <row r="574" spans="1:27" ht="12.75" customHeight="1" outlineLevel="1" x14ac:dyDescent="0.2">
      <c r="A574" s="91" t="s">
        <v>1405</v>
      </c>
      <c r="B574" s="63" t="s">
        <v>83</v>
      </c>
      <c r="C574" s="43" t="s">
        <v>79</v>
      </c>
      <c r="D574" s="44">
        <v>6.14</v>
      </c>
      <c r="E574" s="44">
        <v>6.14</v>
      </c>
      <c r="F574" s="44">
        <v>6.14</v>
      </c>
      <c r="G574" s="44">
        <v>6.14</v>
      </c>
      <c r="H574" s="44">
        <v>6.14</v>
      </c>
      <c r="I574" s="44">
        <v>6.14</v>
      </c>
      <c r="J574" s="44">
        <v>6.14</v>
      </c>
      <c r="K574" s="44">
        <v>6.14</v>
      </c>
      <c r="L574" s="44">
        <v>6.14</v>
      </c>
      <c r="M574" s="44">
        <v>6.14</v>
      </c>
      <c r="N574" s="44">
        <v>6.14</v>
      </c>
      <c r="O574" s="44">
        <v>6.14</v>
      </c>
      <c r="P574" s="44">
        <v>6.14</v>
      </c>
      <c r="Q574" s="44">
        <v>6.14</v>
      </c>
      <c r="R574" s="44">
        <v>6.14</v>
      </c>
      <c r="S574" s="44">
        <v>6.14</v>
      </c>
      <c r="T574" s="44">
        <v>6.14</v>
      </c>
      <c r="U574" s="44">
        <v>6.14</v>
      </c>
      <c r="V574" s="44">
        <v>6.14</v>
      </c>
      <c r="W574" s="44">
        <v>6.14</v>
      </c>
      <c r="X574" s="44">
        <v>6.14</v>
      </c>
      <c r="Y574" s="44">
        <v>6.14</v>
      </c>
      <c r="Z574" s="44">
        <v>6.14</v>
      </c>
      <c r="AA574" s="44">
        <v>6.14</v>
      </c>
    </row>
    <row r="575" spans="1:27" ht="12.75" customHeight="1" outlineLevel="1" x14ac:dyDescent="0.2">
      <c r="A575" s="91" t="s">
        <v>1406</v>
      </c>
      <c r="B575" s="63" t="s">
        <v>81</v>
      </c>
      <c r="C575" s="43" t="s">
        <v>79</v>
      </c>
      <c r="D575" s="44">
        <f>$D$11</f>
        <v>216.36</v>
      </c>
      <c r="E575" s="44">
        <f t="shared" ref="E575:AA575" si="335">$D$11</f>
        <v>216.36</v>
      </c>
      <c r="F575" s="44">
        <f t="shared" si="335"/>
        <v>216.36</v>
      </c>
      <c r="G575" s="44">
        <f t="shared" si="335"/>
        <v>216.36</v>
      </c>
      <c r="H575" s="44">
        <f t="shared" si="335"/>
        <v>216.36</v>
      </c>
      <c r="I575" s="44">
        <f t="shared" si="335"/>
        <v>216.36</v>
      </c>
      <c r="J575" s="44">
        <f t="shared" si="335"/>
        <v>216.36</v>
      </c>
      <c r="K575" s="44">
        <f t="shared" si="335"/>
        <v>216.36</v>
      </c>
      <c r="L575" s="44">
        <f t="shared" si="335"/>
        <v>216.36</v>
      </c>
      <c r="M575" s="44">
        <f t="shared" si="335"/>
        <v>216.36</v>
      </c>
      <c r="N575" s="44">
        <f t="shared" si="335"/>
        <v>216.36</v>
      </c>
      <c r="O575" s="44">
        <f t="shared" si="335"/>
        <v>216.36</v>
      </c>
      <c r="P575" s="44">
        <f t="shared" si="335"/>
        <v>216.36</v>
      </c>
      <c r="Q575" s="44">
        <f t="shared" si="335"/>
        <v>216.36</v>
      </c>
      <c r="R575" s="44">
        <f>$D$11</f>
        <v>216.36</v>
      </c>
      <c r="S575" s="44">
        <f t="shared" si="335"/>
        <v>216.36</v>
      </c>
      <c r="T575" s="44">
        <f t="shared" si="335"/>
        <v>216.36</v>
      </c>
      <c r="U575" s="44">
        <f t="shared" si="335"/>
        <v>216.36</v>
      </c>
      <c r="V575" s="44">
        <f t="shared" si="335"/>
        <v>216.36</v>
      </c>
      <c r="W575" s="44">
        <f t="shared" si="335"/>
        <v>216.36</v>
      </c>
      <c r="X575" s="44">
        <f t="shared" si="335"/>
        <v>216.36</v>
      </c>
      <c r="Y575" s="44">
        <f t="shared" si="335"/>
        <v>216.36</v>
      </c>
      <c r="Z575" s="44">
        <f t="shared" si="335"/>
        <v>216.36</v>
      </c>
      <c r="AA575" s="44">
        <f t="shared" si="335"/>
        <v>216.36</v>
      </c>
    </row>
    <row r="576" spans="1:27" x14ac:dyDescent="0.2">
      <c r="A576" s="90" t="s">
        <v>1407</v>
      </c>
      <c r="B576" s="28" t="str">
        <f>"23"&amp;"."&amp;$B$640&amp;"."&amp;$B$641</f>
        <v>23.04.2023</v>
      </c>
      <c r="C576" s="82" t="s">
        <v>76</v>
      </c>
      <c r="D576" s="83">
        <f>ROUND(((D577+D578+D580+D579)/1000),5)</f>
        <v>1.9624200000000001</v>
      </c>
      <c r="E576" s="83">
        <f>ROUND(((E577+E578+E580+E579)/1000),5)</f>
        <v>1.80325</v>
      </c>
      <c r="F576" s="83">
        <f>ROUND(((F577+F578+F580+F579)/1000),5)</f>
        <v>1.76464</v>
      </c>
      <c r="G576" s="83">
        <f t="shared" ref="G576:AA576" si="336">ROUND(((G577+G578+G580+G579)/1000),5)</f>
        <v>1.7277199999999999</v>
      </c>
      <c r="H576" s="83">
        <f t="shared" si="336"/>
        <v>1.7193799999999999</v>
      </c>
      <c r="I576" s="83">
        <f t="shared" si="336"/>
        <v>1.73108</v>
      </c>
      <c r="J576" s="83">
        <f t="shared" si="336"/>
        <v>1.7415799999999999</v>
      </c>
      <c r="K576" s="83">
        <f t="shared" si="336"/>
        <v>1.76772</v>
      </c>
      <c r="L576" s="83">
        <f t="shared" si="336"/>
        <v>2.0408599999999999</v>
      </c>
      <c r="M576" s="83">
        <f t="shared" si="336"/>
        <v>2.2292299999999998</v>
      </c>
      <c r="N576" s="83">
        <f t="shared" si="336"/>
        <v>2.2854700000000001</v>
      </c>
      <c r="O576" s="83">
        <f t="shared" si="336"/>
        <v>2.2815599999999998</v>
      </c>
      <c r="P576" s="83">
        <f t="shared" si="336"/>
        <v>2.1789399999999999</v>
      </c>
      <c r="Q576" s="83">
        <f t="shared" si="336"/>
        <v>2.1284100000000001</v>
      </c>
      <c r="R576" s="83">
        <f t="shared" si="336"/>
        <v>2.1228600000000002</v>
      </c>
      <c r="S576" s="83">
        <f t="shared" si="336"/>
        <v>2.0975799999999998</v>
      </c>
      <c r="T576" s="83">
        <f t="shared" si="336"/>
        <v>2.0748099999999998</v>
      </c>
      <c r="U576" s="83">
        <f t="shared" si="336"/>
        <v>2.1228600000000002</v>
      </c>
      <c r="V576" s="83">
        <f t="shared" si="336"/>
        <v>2.2637900000000002</v>
      </c>
      <c r="W576" s="83">
        <f t="shared" si="336"/>
        <v>2.3487200000000001</v>
      </c>
      <c r="X576" s="83">
        <f t="shared" si="336"/>
        <v>2.3769</v>
      </c>
      <c r="Y576" s="83">
        <f t="shared" si="336"/>
        <v>2.38862</v>
      </c>
      <c r="Z576" s="83">
        <f t="shared" si="336"/>
        <v>2.09795</v>
      </c>
      <c r="AA576" s="83">
        <f t="shared" si="336"/>
        <v>1.9142399999999999</v>
      </c>
    </row>
    <row r="577" spans="1:27" ht="12.75" customHeight="1" outlineLevel="1" x14ac:dyDescent="0.2">
      <c r="A577" s="91" t="s">
        <v>1408</v>
      </c>
      <c r="B577" s="63" t="s">
        <v>233</v>
      </c>
      <c r="C577" s="43" t="s">
        <v>79</v>
      </c>
      <c r="D577" s="44">
        <v>1305.74</v>
      </c>
      <c r="E577" s="44">
        <v>1146.57</v>
      </c>
      <c r="F577" s="44">
        <v>1107.96</v>
      </c>
      <c r="G577" s="44">
        <v>1071.04</v>
      </c>
      <c r="H577" s="44">
        <v>1062.7</v>
      </c>
      <c r="I577" s="44">
        <v>1074.4000000000001</v>
      </c>
      <c r="J577" s="44">
        <v>1084.9000000000001</v>
      </c>
      <c r="K577" s="44">
        <v>1111.04</v>
      </c>
      <c r="L577" s="44">
        <v>1384.18</v>
      </c>
      <c r="M577" s="44">
        <v>1572.55</v>
      </c>
      <c r="N577" s="44">
        <v>1628.79</v>
      </c>
      <c r="O577" s="44">
        <v>1624.88</v>
      </c>
      <c r="P577" s="44">
        <v>1522.26</v>
      </c>
      <c r="Q577" s="44">
        <v>1471.73</v>
      </c>
      <c r="R577" s="44">
        <v>1466.18</v>
      </c>
      <c r="S577" s="44">
        <v>1440.9</v>
      </c>
      <c r="T577" s="44">
        <v>1418.13</v>
      </c>
      <c r="U577" s="44">
        <v>1466.18</v>
      </c>
      <c r="V577" s="44">
        <v>1607.11</v>
      </c>
      <c r="W577" s="44">
        <v>1692.04</v>
      </c>
      <c r="X577" s="44">
        <v>1720.22</v>
      </c>
      <c r="Y577" s="44">
        <v>1731.94</v>
      </c>
      <c r="Z577" s="44">
        <v>1441.27</v>
      </c>
      <c r="AA577" s="44">
        <v>1257.56</v>
      </c>
    </row>
    <row r="578" spans="1:27" ht="12.75" customHeight="1" outlineLevel="1" x14ac:dyDescent="0.2">
      <c r="A578" s="91" t="s">
        <v>1409</v>
      </c>
      <c r="B578" s="63" t="s">
        <v>90</v>
      </c>
      <c r="C578" s="43" t="s">
        <v>79</v>
      </c>
      <c r="D578" s="44">
        <f>$D$468</f>
        <v>434.18</v>
      </c>
      <c r="E578" s="44">
        <f t="shared" ref="E578:AA578" si="337">$D$468</f>
        <v>434.18</v>
      </c>
      <c r="F578" s="44">
        <f t="shared" si="337"/>
        <v>434.18</v>
      </c>
      <c r="G578" s="44">
        <f t="shared" si="337"/>
        <v>434.18</v>
      </c>
      <c r="H578" s="44">
        <f t="shared" si="337"/>
        <v>434.18</v>
      </c>
      <c r="I578" s="44">
        <f t="shared" si="337"/>
        <v>434.18</v>
      </c>
      <c r="J578" s="44">
        <f t="shared" si="337"/>
        <v>434.18</v>
      </c>
      <c r="K578" s="44">
        <f t="shared" si="337"/>
        <v>434.18</v>
      </c>
      <c r="L578" s="44">
        <f t="shared" si="337"/>
        <v>434.18</v>
      </c>
      <c r="M578" s="44">
        <f t="shared" si="337"/>
        <v>434.18</v>
      </c>
      <c r="N578" s="44">
        <f t="shared" si="337"/>
        <v>434.18</v>
      </c>
      <c r="O578" s="44">
        <f t="shared" si="337"/>
        <v>434.18</v>
      </c>
      <c r="P578" s="44">
        <f t="shared" si="337"/>
        <v>434.18</v>
      </c>
      <c r="Q578" s="44">
        <f t="shared" si="337"/>
        <v>434.18</v>
      </c>
      <c r="R578" s="44">
        <f t="shared" si="337"/>
        <v>434.18</v>
      </c>
      <c r="S578" s="44">
        <f t="shared" si="337"/>
        <v>434.18</v>
      </c>
      <c r="T578" s="44">
        <f t="shared" si="337"/>
        <v>434.18</v>
      </c>
      <c r="U578" s="44">
        <f t="shared" si="337"/>
        <v>434.18</v>
      </c>
      <c r="V578" s="44">
        <f t="shared" si="337"/>
        <v>434.18</v>
      </c>
      <c r="W578" s="44">
        <f t="shared" si="337"/>
        <v>434.18</v>
      </c>
      <c r="X578" s="44">
        <f t="shared" si="337"/>
        <v>434.18</v>
      </c>
      <c r="Y578" s="44">
        <f t="shared" si="337"/>
        <v>434.18</v>
      </c>
      <c r="Z578" s="44">
        <f t="shared" si="337"/>
        <v>434.18</v>
      </c>
      <c r="AA578" s="44">
        <f t="shared" si="337"/>
        <v>434.18</v>
      </c>
    </row>
    <row r="579" spans="1:27" ht="12.75" customHeight="1" outlineLevel="1" x14ac:dyDescent="0.2">
      <c r="A579" s="91" t="s">
        <v>1410</v>
      </c>
      <c r="B579" s="63" t="s">
        <v>83</v>
      </c>
      <c r="C579" s="43" t="s">
        <v>79</v>
      </c>
      <c r="D579" s="44">
        <v>6.14</v>
      </c>
      <c r="E579" s="44">
        <v>6.14</v>
      </c>
      <c r="F579" s="44">
        <v>6.14</v>
      </c>
      <c r="G579" s="44">
        <v>6.14</v>
      </c>
      <c r="H579" s="44">
        <v>6.14</v>
      </c>
      <c r="I579" s="44">
        <v>6.14</v>
      </c>
      <c r="J579" s="44">
        <v>6.14</v>
      </c>
      <c r="K579" s="44">
        <v>6.14</v>
      </c>
      <c r="L579" s="44">
        <v>6.14</v>
      </c>
      <c r="M579" s="44">
        <v>6.14</v>
      </c>
      <c r="N579" s="44">
        <v>6.14</v>
      </c>
      <c r="O579" s="44">
        <v>6.14</v>
      </c>
      <c r="P579" s="44">
        <v>6.14</v>
      </c>
      <c r="Q579" s="44">
        <v>6.14</v>
      </c>
      <c r="R579" s="44">
        <v>6.14</v>
      </c>
      <c r="S579" s="44">
        <v>6.14</v>
      </c>
      <c r="T579" s="44">
        <v>6.14</v>
      </c>
      <c r="U579" s="44">
        <v>6.14</v>
      </c>
      <c r="V579" s="44">
        <v>6.14</v>
      </c>
      <c r="W579" s="44">
        <v>6.14</v>
      </c>
      <c r="X579" s="44">
        <v>6.14</v>
      </c>
      <c r="Y579" s="44">
        <v>6.14</v>
      </c>
      <c r="Z579" s="44">
        <v>6.14</v>
      </c>
      <c r="AA579" s="44">
        <v>6.14</v>
      </c>
    </row>
    <row r="580" spans="1:27" ht="12.75" customHeight="1" outlineLevel="1" x14ac:dyDescent="0.2">
      <c r="A580" s="91" t="s">
        <v>1411</v>
      </c>
      <c r="B580" s="63" t="s">
        <v>81</v>
      </c>
      <c r="C580" s="43" t="s">
        <v>79</v>
      </c>
      <c r="D580" s="44">
        <f>$D$11</f>
        <v>216.36</v>
      </c>
      <c r="E580" s="44">
        <f t="shared" ref="E580:AA580" si="338">$D$11</f>
        <v>216.36</v>
      </c>
      <c r="F580" s="44">
        <f t="shared" si="338"/>
        <v>216.36</v>
      </c>
      <c r="G580" s="44">
        <f t="shared" si="338"/>
        <v>216.36</v>
      </c>
      <c r="H580" s="44">
        <f t="shared" si="338"/>
        <v>216.36</v>
      </c>
      <c r="I580" s="44">
        <f t="shared" si="338"/>
        <v>216.36</v>
      </c>
      <c r="J580" s="44">
        <f t="shared" si="338"/>
        <v>216.36</v>
      </c>
      <c r="K580" s="44">
        <f t="shared" si="338"/>
        <v>216.36</v>
      </c>
      <c r="L580" s="44">
        <f t="shared" si="338"/>
        <v>216.36</v>
      </c>
      <c r="M580" s="44">
        <f t="shared" si="338"/>
        <v>216.36</v>
      </c>
      <c r="N580" s="44">
        <f t="shared" si="338"/>
        <v>216.36</v>
      </c>
      <c r="O580" s="44">
        <f t="shared" si="338"/>
        <v>216.36</v>
      </c>
      <c r="P580" s="44">
        <f t="shared" si="338"/>
        <v>216.36</v>
      </c>
      <c r="Q580" s="44">
        <f t="shared" si="338"/>
        <v>216.36</v>
      </c>
      <c r="R580" s="44">
        <f>$D$11</f>
        <v>216.36</v>
      </c>
      <c r="S580" s="44">
        <f t="shared" si="338"/>
        <v>216.36</v>
      </c>
      <c r="T580" s="44">
        <f t="shared" si="338"/>
        <v>216.36</v>
      </c>
      <c r="U580" s="44">
        <f t="shared" si="338"/>
        <v>216.36</v>
      </c>
      <c r="V580" s="44">
        <f t="shared" si="338"/>
        <v>216.36</v>
      </c>
      <c r="W580" s="44">
        <f t="shared" si="338"/>
        <v>216.36</v>
      </c>
      <c r="X580" s="44">
        <f t="shared" si="338"/>
        <v>216.36</v>
      </c>
      <c r="Y580" s="44">
        <f t="shared" si="338"/>
        <v>216.36</v>
      </c>
      <c r="Z580" s="44">
        <f t="shared" si="338"/>
        <v>216.36</v>
      </c>
      <c r="AA580" s="44">
        <f t="shared" si="338"/>
        <v>216.36</v>
      </c>
    </row>
    <row r="581" spans="1:27" x14ac:dyDescent="0.2">
      <c r="A581" s="90" t="s">
        <v>1412</v>
      </c>
      <c r="B581" s="28" t="str">
        <f>"24"&amp;"."&amp;$B$640&amp;"."&amp;$B$641</f>
        <v>24.04.2023</v>
      </c>
      <c r="C581" s="82" t="s">
        <v>76</v>
      </c>
      <c r="D581" s="83">
        <f>ROUND(((D582+D583+D585+D584)/1000),5)</f>
        <v>1.85036</v>
      </c>
      <c r="E581" s="83">
        <f>ROUND(((E582+E583+E585+E584)/1000),5)</f>
        <v>1.7640400000000001</v>
      </c>
      <c r="F581" s="83">
        <f>ROUND(((F582+F583+F585+F584)/1000),5)</f>
        <v>1.71852</v>
      </c>
      <c r="G581" s="83">
        <f t="shared" ref="G581:AA581" si="339">ROUND(((G582+G583+G585+G584)/1000),5)</f>
        <v>1.69797</v>
      </c>
      <c r="H581" s="83">
        <f t="shared" si="339"/>
        <v>1.75606</v>
      </c>
      <c r="I581" s="83">
        <f t="shared" si="339"/>
        <v>1.76993</v>
      </c>
      <c r="J581" s="83">
        <f t="shared" si="339"/>
        <v>2.0303800000000001</v>
      </c>
      <c r="K581" s="83">
        <f t="shared" si="339"/>
        <v>2.3233899999999998</v>
      </c>
      <c r="L581" s="83">
        <f t="shared" si="339"/>
        <v>2.4511699999999998</v>
      </c>
      <c r="M581" s="83">
        <f t="shared" si="339"/>
        <v>2.5080399999999998</v>
      </c>
      <c r="N581" s="83">
        <f t="shared" si="339"/>
        <v>2.5087100000000002</v>
      </c>
      <c r="O581" s="83">
        <f t="shared" si="339"/>
        <v>2.5304600000000002</v>
      </c>
      <c r="P581" s="83">
        <f t="shared" si="339"/>
        <v>2.5325299999999999</v>
      </c>
      <c r="Q581" s="83">
        <f t="shared" si="339"/>
        <v>2.5605099999999998</v>
      </c>
      <c r="R581" s="83">
        <f t="shared" si="339"/>
        <v>2.54792</v>
      </c>
      <c r="S581" s="83">
        <f t="shared" si="339"/>
        <v>2.5603799999999999</v>
      </c>
      <c r="T581" s="83">
        <f t="shared" si="339"/>
        <v>2.53044</v>
      </c>
      <c r="U581" s="83">
        <f t="shared" si="339"/>
        <v>2.5021599999999999</v>
      </c>
      <c r="V581" s="83">
        <f t="shared" si="339"/>
        <v>2.4214899999999999</v>
      </c>
      <c r="W581" s="83">
        <f t="shared" si="339"/>
        <v>2.51444</v>
      </c>
      <c r="X581" s="83">
        <f t="shared" si="339"/>
        <v>2.5858699999999999</v>
      </c>
      <c r="Y581" s="83">
        <f t="shared" si="339"/>
        <v>2.5819899999999998</v>
      </c>
      <c r="Z581" s="83">
        <f t="shared" si="339"/>
        <v>2.3080699999999998</v>
      </c>
      <c r="AA581" s="83">
        <f t="shared" si="339"/>
        <v>2.00474</v>
      </c>
    </row>
    <row r="582" spans="1:27" ht="12.75" customHeight="1" outlineLevel="1" x14ac:dyDescent="0.2">
      <c r="A582" s="91" t="s">
        <v>1413</v>
      </c>
      <c r="B582" s="63" t="s">
        <v>233</v>
      </c>
      <c r="C582" s="43" t="s">
        <v>79</v>
      </c>
      <c r="D582" s="44">
        <v>1193.68</v>
      </c>
      <c r="E582" s="44">
        <v>1107.3599999999999</v>
      </c>
      <c r="F582" s="44">
        <v>1061.8399999999999</v>
      </c>
      <c r="G582" s="44">
        <v>1041.29</v>
      </c>
      <c r="H582" s="44">
        <v>1099.3800000000001</v>
      </c>
      <c r="I582" s="44">
        <v>1113.25</v>
      </c>
      <c r="J582" s="44">
        <v>1373.7</v>
      </c>
      <c r="K582" s="44">
        <v>1666.71</v>
      </c>
      <c r="L582" s="44">
        <v>1794.49</v>
      </c>
      <c r="M582" s="44">
        <v>1851.36</v>
      </c>
      <c r="N582" s="44">
        <v>1852.03</v>
      </c>
      <c r="O582" s="44">
        <v>1873.78</v>
      </c>
      <c r="P582" s="44">
        <v>1875.85</v>
      </c>
      <c r="Q582" s="44">
        <v>1903.83</v>
      </c>
      <c r="R582" s="44">
        <v>1891.24</v>
      </c>
      <c r="S582" s="44">
        <v>1903.7</v>
      </c>
      <c r="T582" s="44">
        <v>1873.76</v>
      </c>
      <c r="U582" s="44">
        <v>1845.48</v>
      </c>
      <c r="V582" s="44">
        <v>1764.81</v>
      </c>
      <c r="W582" s="44">
        <v>1857.76</v>
      </c>
      <c r="X582" s="44">
        <v>1929.19</v>
      </c>
      <c r="Y582" s="44">
        <v>1925.31</v>
      </c>
      <c r="Z582" s="44">
        <v>1651.39</v>
      </c>
      <c r="AA582" s="44">
        <v>1348.06</v>
      </c>
    </row>
    <row r="583" spans="1:27" ht="12.75" customHeight="1" outlineLevel="1" x14ac:dyDescent="0.2">
      <c r="A583" s="91" t="s">
        <v>1414</v>
      </c>
      <c r="B583" s="63" t="s">
        <v>90</v>
      </c>
      <c r="C583" s="43" t="s">
        <v>79</v>
      </c>
      <c r="D583" s="44">
        <f>$D$468</f>
        <v>434.18</v>
      </c>
      <c r="E583" s="44">
        <f t="shared" ref="E583:AA583" si="340">$D$468</f>
        <v>434.18</v>
      </c>
      <c r="F583" s="44">
        <f t="shared" si="340"/>
        <v>434.18</v>
      </c>
      <c r="G583" s="44">
        <f t="shared" si="340"/>
        <v>434.18</v>
      </c>
      <c r="H583" s="44">
        <f t="shared" si="340"/>
        <v>434.18</v>
      </c>
      <c r="I583" s="44">
        <f t="shared" si="340"/>
        <v>434.18</v>
      </c>
      <c r="J583" s="44">
        <f t="shared" si="340"/>
        <v>434.18</v>
      </c>
      <c r="K583" s="44">
        <f t="shared" si="340"/>
        <v>434.18</v>
      </c>
      <c r="L583" s="44">
        <f t="shared" si="340"/>
        <v>434.18</v>
      </c>
      <c r="M583" s="44">
        <f t="shared" si="340"/>
        <v>434.18</v>
      </c>
      <c r="N583" s="44">
        <f t="shared" si="340"/>
        <v>434.18</v>
      </c>
      <c r="O583" s="44">
        <f t="shared" si="340"/>
        <v>434.18</v>
      </c>
      <c r="P583" s="44">
        <f t="shared" si="340"/>
        <v>434.18</v>
      </c>
      <c r="Q583" s="44">
        <f t="shared" si="340"/>
        <v>434.18</v>
      </c>
      <c r="R583" s="44">
        <f t="shared" si="340"/>
        <v>434.18</v>
      </c>
      <c r="S583" s="44">
        <f t="shared" si="340"/>
        <v>434.18</v>
      </c>
      <c r="T583" s="44">
        <f t="shared" si="340"/>
        <v>434.18</v>
      </c>
      <c r="U583" s="44">
        <f t="shared" si="340"/>
        <v>434.18</v>
      </c>
      <c r="V583" s="44">
        <f t="shared" si="340"/>
        <v>434.18</v>
      </c>
      <c r="W583" s="44">
        <f t="shared" si="340"/>
        <v>434.18</v>
      </c>
      <c r="X583" s="44">
        <f t="shared" si="340"/>
        <v>434.18</v>
      </c>
      <c r="Y583" s="44">
        <f t="shared" si="340"/>
        <v>434.18</v>
      </c>
      <c r="Z583" s="44">
        <f t="shared" si="340"/>
        <v>434.18</v>
      </c>
      <c r="AA583" s="44">
        <f t="shared" si="340"/>
        <v>434.18</v>
      </c>
    </row>
    <row r="584" spans="1:27" ht="12.75" customHeight="1" outlineLevel="1" x14ac:dyDescent="0.2">
      <c r="A584" s="91" t="s">
        <v>1415</v>
      </c>
      <c r="B584" s="63" t="s">
        <v>83</v>
      </c>
      <c r="C584" s="43" t="s">
        <v>79</v>
      </c>
      <c r="D584" s="44">
        <v>6.14</v>
      </c>
      <c r="E584" s="44">
        <v>6.14</v>
      </c>
      <c r="F584" s="44">
        <v>6.14</v>
      </c>
      <c r="G584" s="44">
        <v>6.14</v>
      </c>
      <c r="H584" s="44">
        <v>6.14</v>
      </c>
      <c r="I584" s="44">
        <v>6.14</v>
      </c>
      <c r="J584" s="44">
        <v>6.14</v>
      </c>
      <c r="K584" s="44">
        <v>6.14</v>
      </c>
      <c r="L584" s="44">
        <v>6.14</v>
      </c>
      <c r="M584" s="44">
        <v>6.14</v>
      </c>
      <c r="N584" s="44">
        <v>6.14</v>
      </c>
      <c r="O584" s="44">
        <v>6.14</v>
      </c>
      <c r="P584" s="44">
        <v>6.14</v>
      </c>
      <c r="Q584" s="44">
        <v>6.14</v>
      </c>
      <c r="R584" s="44">
        <v>6.14</v>
      </c>
      <c r="S584" s="44">
        <v>6.14</v>
      </c>
      <c r="T584" s="44">
        <v>6.14</v>
      </c>
      <c r="U584" s="44">
        <v>6.14</v>
      </c>
      <c r="V584" s="44">
        <v>6.14</v>
      </c>
      <c r="W584" s="44">
        <v>6.14</v>
      </c>
      <c r="X584" s="44">
        <v>6.14</v>
      </c>
      <c r="Y584" s="44">
        <v>6.14</v>
      </c>
      <c r="Z584" s="44">
        <v>6.14</v>
      </c>
      <c r="AA584" s="44">
        <v>6.14</v>
      </c>
    </row>
    <row r="585" spans="1:27" ht="12.75" customHeight="1" outlineLevel="1" x14ac:dyDescent="0.2">
      <c r="A585" s="91" t="s">
        <v>1416</v>
      </c>
      <c r="B585" s="63" t="s">
        <v>81</v>
      </c>
      <c r="C585" s="43" t="s">
        <v>79</v>
      </c>
      <c r="D585" s="44">
        <f>$D$11</f>
        <v>216.36</v>
      </c>
      <c r="E585" s="44">
        <f t="shared" ref="E585:AA585" si="341">$D$11</f>
        <v>216.36</v>
      </c>
      <c r="F585" s="44">
        <f t="shared" si="341"/>
        <v>216.36</v>
      </c>
      <c r="G585" s="44">
        <f t="shared" si="341"/>
        <v>216.36</v>
      </c>
      <c r="H585" s="44">
        <f t="shared" si="341"/>
        <v>216.36</v>
      </c>
      <c r="I585" s="44">
        <f t="shared" si="341"/>
        <v>216.36</v>
      </c>
      <c r="J585" s="44">
        <f t="shared" si="341"/>
        <v>216.36</v>
      </c>
      <c r="K585" s="44">
        <f t="shared" si="341"/>
        <v>216.36</v>
      </c>
      <c r="L585" s="44">
        <f t="shared" si="341"/>
        <v>216.36</v>
      </c>
      <c r="M585" s="44">
        <f t="shared" si="341"/>
        <v>216.36</v>
      </c>
      <c r="N585" s="44">
        <f t="shared" si="341"/>
        <v>216.36</v>
      </c>
      <c r="O585" s="44">
        <f t="shared" si="341"/>
        <v>216.36</v>
      </c>
      <c r="P585" s="44">
        <f t="shared" si="341"/>
        <v>216.36</v>
      </c>
      <c r="Q585" s="44">
        <f t="shared" si="341"/>
        <v>216.36</v>
      </c>
      <c r="R585" s="44">
        <f>$D$11</f>
        <v>216.36</v>
      </c>
      <c r="S585" s="44">
        <f t="shared" si="341"/>
        <v>216.36</v>
      </c>
      <c r="T585" s="44">
        <f t="shared" si="341"/>
        <v>216.36</v>
      </c>
      <c r="U585" s="44">
        <f t="shared" si="341"/>
        <v>216.36</v>
      </c>
      <c r="V585" s="44">
        <f t="shared" si="341"/>
        <v>216.36</v>
      </c>
      <c r="W585" s="44">
        <f t="shared" si="341"/>
        <v>216.36</v>
      </c>
      <c r="X585" s="44">
        <f t="shared" si="341"/>
        <v>216.36</v>
      </c>
      <c r="Y585" s="44">
        <f t="shared" si="341"/>
        <v>216.36</v>
      </c>
      <c r="Z585" s="44">
        <f t="shared" si="341"/>
        <v>216.36</v>
      </c>
      <c r="AA585" s="44">
        <f t="shared" si="341"/>
        <v>216.36</v>
      </c>
    </row>
    <row r="586" spans="1:27" x14ac:dyDescent="0.2">
      <c r="A586" s="90" t="s">
        <v>1417</v>
      </c>
      <c r="B586" s="28" t="str">
        <f>"25"&amp;"."&amp;$B$640&amp;"."&amp;$B$641</f>
        <v>25.04.2023</v>
      </c>
      <c r="C586" s="82" t="s">
        <v>76</v>
      </c>
      <c r="D586" s="83">
        <f>ROUND(((D587+D588+D590+D589)/1000),5)</f>
        <v>1.8915500000000001</v>
      </c>
      <c r="E586" s="83">
        <f>ROUND(((E587+E588+E590+E589)/1000),5)</f>
        <v>1.7650699999999999</v>
      </c>
      <c r="F586" s="83">
        <f>ROUND(((F587+F588+F590+F589)/1000),5)</f>
        <v>1.7341800000000001</v>
      </c>
      <c r="G586" s="83">
        <f t="shared" ref="G586:AA586" si="342">ROUND(((G587+G588+G590+G589)/1000),5)</f>
        <v>1.71431</v>
      </c>
      <c r="H586" s="83">
        <f t="shared" si="342"/>
        <v>1.76336</v>
      </c>
      <c r="I586" s="83">
        <f t="shared" si="342"/>
        <v>1.76929</v>
      </c>
      <c r="J586" s="83">
        <f t="shared" si="342"/>
        <v>2.0081600000000002</v>
      </c>
      <c r="K586" s="83">
        <f t="shared" si="342"/>
        <v>2.3077399999999999</v>
      </c>
      <c r="L586" s="83">
        <f t="shared" si="342"/>
        <v>2.4699900000000001</v>
      </c>
      <c r="M586" s="83">
        <f t="shared" si="342"/>
        <v>2.5403199999999999</v>
      </c>
      <c r="N586" s="83">
        <f t="shared" si="342"/>
        <v>2.5453100000000002</v>
      </c>
      <c r="O586" s="83">
        <f t="shared" si="342"/>
        <v>2.5619800000000001</v>
      </c>
      <c r="P586" s="83">
        <f t="shared" si="342"/>
        <v>2.5770400000000002</v>
      </c>
      <c r="Q586" s="83">
        <f t="shared" si="342"/>
        <v>2.5910099999999998</v>
      </c>
      <c r="R586" s="83">
        <f t="shared" si="342"/>
        <v>2.5905200000000002</v>
      </c>
      <c r="S586" s="83">
        <f t="shared" si="342"/>
        <v>2.58629</v>
      </c>
      <c r="T586" s="83">
        <f t="shared" si="342"/>
        <v>2.5634000000000001</v>
      </c>
      <c r="U586" s="83">
        <f t="shared" si="342"/>
        <v>2.5630799999999998</v>
      </c>
      <c r="V586" s="83">
        <f t="shared" si="342"/>
        <v>2.4893800000000001</v>
      </c>
      <c r="W586" s="83">
        <f t="shared" si="342"/>
        <v>2.5604300000000002</v>
      </c>
      <c r="X586" s="83">
        <f t="shared" si="342"/>
        <v>2.6154600000000001</v>
      </c>
      <c r="Y586" s="83">
        <f t="shared" si="342"/>
        <v>2.5959699999999999</v>
      </c>
      <c r="Z586" s="83">
        <f t="shared" si="342"/>
        <v>2.3513799999999998</v>
      </c>
      <c r="AA586" s="83">
        <f t="shared" si="342"/>
        <v>2.0487199999999999</v>
      </c>
    </row>
    <row r="587" spans="1:27" ht="12.75" customHeight="1" outlineLevel="1" x14ac:dyDescent="0.2">
      <c r="A587" s="91" t="s">
        <v>1418</v>
      </c>
      <c r="B587" s="63" t="s">
        <v>233</v>
      </c>
      <c r="C587" s="43" t="s">
        <v>79</v>
      </c>
      <c r="D587" s="44">
        <v>1234.8699999999999</v>
      </c>
      <c r="E587" s="44">
        <v>1108.3900000000001</v>
      </c>
      <c r="F587" s="44">
        <v>1077.5</v>
      </c>
      <c r="G587" s="44">
        <v>1057.6300000000001</v>
      </c>
      <c r="H587" s="44">
        <v>1106.68</v>
      </c>
      <c r="I587" s="44">
        <v>1112.6099999999999</v>
      </c>
      <c r="J587" s="44">
        <v>1351.48</v>
      </c>
      <c r="K587" s="44">
        <v>1651.06</v>
      </c>
      <c r="L587" s="44">
        <v>1813.31</v>
      </c>
      <c r="M587" s="44">
        <v>1883.64</v>
      </c>
      <c r="N587" s="44">
        <v>1888.63</v>
      </c>
      <c r="O587" s="44">
        <v>1905.3</v>
      </c>
      <c r="P587" s="44">
        <v>1920.36</v>
      </c>
      <c r="Q587" s="44">
        <v>1934.33</v>
      </c>
      <c r="R587" s="44">
        <v>1933.84</v>
      </c>
      <c r="S587" s="44">
        <v>1929.61</v>
      </c>
      <c r="T587" s="44">
        <v>1906.72</v>
      </c>
      <c r="U587" s="44">
        <v>1906.4</v>
      </c>
      <c r="V587" s="44">
        <v>1832.7</v>
      </c>
      <c r="W587" s="44">
        <v>1903.75</v>
      </c>
      <c r="X587" s="44">
        <v>1958.78</v>
      </c>
      <c r="Y587" s="44">
        <v>1939.29</v>
      </c>
      <c r="Z587" s="44">
        <v>1694.7</v>
      </c>
      <c r="AA587" s="44">
        <v>1392.04</v>
      </c>
    </row>
    <row r="588" spans="1:27" ht="12.75" customHeight="1" outlineLevel="1" x14ac:dyDescent="0.2">
      <c r="A588" s="91" t="s">
        <v>1419</v>
      </c>
      <c r="B588" s="63" t="s">
        <v>90</v>
      </c>
      <c r="C588" s="43" t="s">
        <v>79</v>
      </c>
      <c r="D588" s="44">
        <f>$D$468</f>
        <v>434.18</v>
      </c>
      <c r="E588" s="44">
        <f t="shared" ref="E588:AA588" si="343">$D$468</f>
        <v>434.18</v>
      </c>
      <c r="F588" s="44">
        <f t="shared" si="343"/>
        <v>434.18</v>
      </c>
      <c r="G588" s="44">
        <f t="shared" si="343"/>
        <v>434.18</v>
      </c>
      <c r="H588" s="44">
        <f t="shared" si="343"/>
        <v>434.18</v>
      </c>
      <c r="I588" s="44">
        <f t="shared" si="343"/>
        <v>434.18</v>
      </c>
      <c r="J588" s="44">
        <f t="shared" si="343"/>
        <v>434.18</v>
      </c>
      <c r="K588" s="44">
        <f t="shared" si="343"/>
        <v>434.18</v>
      </c>
      <c r="L588" s="44">
        <f t="shared" si="343"/>
        <v>434.18</v>
      </c>
      <c r="M588" s="44">
        <f t="shared" si="343"/>
        <v>434.18</v>
      </c>
      <c r="N588" s="44">
        <f t="shared" si="343"/>
        <v>434.18</v>
      </c>
      <c r="O588" s="44">
        <f t="shared" si="343"/>
        <v>434.18</v>
      </c>
      <c r="P588" s="44">
        <f t="shared" si="343"/>
        <v>434.18</v>
      </c>
      <c r="Q588" s="44">
        <f t="shared" si="343"/>
        <v>434.18</v>
      </c>
      <c r="R588" s="44">
        <f t="shared" si="343"/>
        <v>434.18</v>
      </c>
      <c r="S588" s="44">
        <f t="shared" si="343"/>
        <v>434.18</v>
      </c>
      <c r="T588" s="44">
        <f t="shared" si="343"/>
        <v>434.18</v>
      </c>
      <c r="U588" s="44">
        <f t="shared" si="343"/>
        <v>434.18</v>
      </c>
      <c r="V588" s="44">
        <f t="shared" si="343"/>
        <v>434.18</v>
      </c>
      <c r="W588" s="44">
        <f t="shared" si="343"/>
        <v>434.18</v>
      </c>
      <c r="X588" s="44">
        <f t="shared" si="343"/>
        <v>434.18</v>
      </c>
      <c r="Y588" s="44">
        <f t="shared" si="343"/>
        <v>434.18</v>
      </c>
      <c r="Z588" s="44">
        <f t="shared" si="343"/>
        <v>434.18</v>
      </c>
      <c r="AA588" s="44">
        <f t="shared" si="343"/>
        <v>434.18</v>
      </c>
    </row>
    <row r="589" spans="1:27" ht="12.75" customHeight="1" outlineLevel="1" x14ac:dyDescent="0.2">
      <c r="A589" s="91" t="s">
        <v>1420</v>
      </c>
      <c r="B589" s="63" t="s">
        <v>83</v>
      </c>
      <c r="C589" s="43" t="s">
        <v>79</v>
      </c>
      <c r="D589" s="44">
        <v>6.14</v>
      </c>
      <c r="E589" s="44">
        <v>6.14</v>
      </c>
      <c r="F589" s="44">
        <v>6.14</v>
      </c>
      <c r="G589" s="44">
        <v>6.14</v>
      </c>
      <c r="H589" s="44">
        <v>6.14</v>
      </c>
      <c r="I589" s="44">
        <v>6.14</v>
      </c>
      <c r="J589" s="44">
        <v>6.14</v>
      </c>
      <c r="K589" s="44">
        <v>6.14</v>
      </c>
      <c r="L589" s="44">
        <v>6.14</v>
      </c>
      <c r="M589" s="44">
        <v>6.14</v>
      </c>
      <c r="N589" s="44">
        <v>6.14</v>
      </c>
      <c r="O589" s="44">
        <v>6.14</v>
      </c>
      <c r="P589" s="44">
        <v>6.14</v>
      </c>
      <c r="Q589" s="44">
        <v>6.14</v>
      </c>
      <c r="R589" s="44">
        <v>6.14</v>
      </c>
      <c r="S589" s="44">
        <v>6.14</v>
      </c>
      <c r="T589" s="44">
        <v>6.14</v>
      </c>
      <c r="U589" s="44">
        <v>6.14</v>
      </c>
      <c r="V589" s="44">
        <v>6.14</v>
      </c>
      <c r="W589" s="44">
        <v>6.14</v>
      </c>
      <c r="X589" s="44">
        <v>6.14</v>
      </c>
      <c r="Y589" s="44">
        <v>6.14</v>
      </c>
      <c r="Z589" s="44">
        <v>6.14</v>
      </c>
      <c r="AA589" s="44">
        <v>6.14</v>
      </c>
    </row>
    <row r="590" spans="1:27" ht="12.75" customHeight="1" outlineLevel="1" x14ac:dyDescent="0.2">
      <c r="A590" s="91" t="s">
        <v>1421</v>
      </c>
      <c r="B590" s="63" t="s">
        <v>81</v>
      </c>
      <c r="C590" s="43" t="s">
        <v>79</v>
      </c>
      <c r="D590" s="44">
        <f>$D$11</f>
        <v>216.36</v>
      </c>
      <c r="E590" s="44">
        <f t="shared" ref="E590:AA590" si="344">$D$11</f>
        <v>216.36</v>
      </c>
      <c r="F590" s="44">
        <f t="shared" si="344"/>
        <v>216.36</v>
      </c>
      <c r="G590" s="44">
        <f t="shared" si="344"/>
        <v>216.36</v>
      </c>
      <c r="H590" s="44">
        <f t="shared" si="344"/>
        <v>216.36</v>
      </c>
      <c r="I590" s="44">
        <f t="shared" si="344"/>
        <v>216.36</v>
      </c>
      <c r="J590" s="44">
        <f t="shared" si="344"/>
        <v>216.36</v>
      </c>
      <c r="K590" s="44">
        <f t="shared" si="344"/>
        <v>216.36</v>
      </c>
      <c r="L590" s="44">
        <f t="shared" si="344"/>
        <v>216.36</v>
      </c>
      <c r="M590" s="44">
        <f t="shared" si="344"/>
        <v>216.36</v>
      </c>
      <c r="N590" s="44">
        <f t="shared" si="344"/>
        <v>216.36</v>
      </c>
      <c r="O590" s="44">
        <f t="shared" si="344"/>
        <v>216.36</v>
      </c>
      <c r="P590" s="44">
        <f t="shared" si="344"/>
        <v>216.36</v>
      </c>
      <c r="Q590" s="44">
        <f t="shared" si="344"/>
        <v>216.36</v>
      </c>
      <c r="R590" s="44">
        <f>$D$11</f>
        <v>216.36</v>
      </c>
      <c r="S590" s="44">
        <f t="shared" si="344"/>
        <v>216.36</v>
      </c>
      <c r="T590" s="44">
        <f t="shared" si="344"/>
        <v>216.36</v>
      </c>
      <c r="U590" s="44">
        <f t="shared" si="344"/>
        <v>216.36</v>
      </c>
      <c r="V590" s="44">
        <f t="shared" si="344"/>
        <v>216.36</v>
      </c>
      <c r="W590" s="44">
        <f t="shared" si="344"/>
        <v>216.36</v>
      </c>
      <c r="X590" s="44">
        <f t="shared" si="344"/>
        <v>216.36</v>
      </c>
      <c r="Y590" s="44">
        <f t="shared" si="344"/>
        <v>216.36</v>
      </c>
      <c r="Z590" s="44">
        <f t="shared" si="344"/>
        <v>216.36</v>
      </c>
      <c r="AA590" s="44">
        <f t="shared" si="344"/>
        <v>216.36</v>
      </c>
    </row>
    <row r="591" spans="1:27" x14ac:dyDescent="0.2">
      <c r="A591" s="90" t="s">
        <v>1422</v>
      </c>
      <c r="B591" s="28" t="str">
        <f>"26"&amp;"."&amp;$B$640&amp;"."&amp;$B$641</f>
        <v>26.04.2023</v>
      </c>
      <c r="C591" s="82" t="s">
        <v>76</v>
      </c>
      <c r="D591" s="83">
        <f>ROUND(((D592+D593+D595+D594)/1000),5)</f>
        <v>1.9689000000000001</v>
      </c>
      <c r="E591" s="83">
        <f>ROUND(((E592+E593+E595+E594)/1000),5)</f>
        <v>1.7660899999999999</v>
      </c>
      <c r="F591" s="83">
        <f>ROUND(((F592+F593+F595+F594)/1000),5)</f>
        <v>1.7525900000000001</v>
      </c>
      <c r="G591" s="83">
        <f t="shared" ref="G591:AA591" si="345">ROUND(((G592+G593+G595+G594)/1000),5)</f>
        <v>1.74377</v>
      </c>
      <c r="H591" s="83">
        <f t="shared" si="345"/>
        <v>1.76254</v>
      </c>
      <c r="I591" s="83">
        <f t="shared" si="345"/>
        <v>1.8388</v>
      </c>
      <c r="J591" s="83">
        <f t="shared" si="345"/>
        <v>2.0927500000000001</v>
      </c>
      <c r="K591" s="83">
        <f t="shared" si="345"/>
        <v>2.40401</v>
      </c>
      <c r="L591" s="83">
        <f t="shared" si="345"/>
        <v>2.5792199999999998</v>
      </c>
      <c r="M591" s="83">
        <f t="shared" si="345"/>
        <v>2.6486499999999999</v>
      </c>
      <c r="N591" s="83">
        <f t="shared" si="345"/>
        <v>2.6429399999999998</v>
      </c>
      <c r="O591" s="83">
        <f t="shared" si="345"/>
        <v>2.6580300000000001</v>
      </c>
      <c r="P591" s="83">
        <f t="shared" si="345"/>
        <v>2.63774</v>
      </c>
      <c r="Q591" s="83">
        <f t="shared" si="345"/>
        <v>2.6300300000000001</v>
      </c>
      <c r="R591" s="83">
        <f t="shared" si="345"/>
        <v>2.6253299999999999</v>
      </c>
      <c r="S591" s="83">
        <f t="shared" si="345"/>
        <v>2.5916700000000001</v>
      </c>
      <c r="T591" s="83">
        <f t="shared" si="345"/>
        <v>2.5833300000000001</v>
      </c>
      <c r="U591" s="83">
        <f t="shared" si="345"/>
        <v>2.56263</v>
      </c>
      <c r="V591" s="83">
        <f t="shared" si="345"/>
        <v>2.5272399999999999</v>
      </c>
      <c r="W591" s="83">
        <f t="shared" si="345"/>
        <v>2.5560999999999998</v>
      </c>
      <c r="X591" s="83">
        <f t="shared" si="345"/>
        <v>2.58718</v>
      </c>
      <c r="Y591" s="83">
        <f t="shared" si="345"/>
        <v>2.59396</v>
      </c>
      <c r="Z591" s="83">
        <f t="shared" si="345"/>
        <v>2.3978199999999998</v>
      </c>
      <c r="AA591" s="83">
        <f t="shared" si="345"/>
        <v>2.03966</v>
      </c>
    </row>
    <row r="592" spans="1:27" ht="12.75" customHeight="1" outlineLevel="1" x14ac:dyDescent="0.2">
      <c r="A592" s="91" t="s">
        <v>1423</v>
      </c>
      <c r="B592" s="63" t="s">
        <v>233</v>
      </c>
      <c r="C592" s="43" t="s">
        <v>79</v>
      </c>
      <c r="D592" s="44">
        <v>1312.22</v>
      </c>
      <c r="E592" s="44">
        <v>1109.4100000000001</v>
      </c>
      <c r="F592" s="44">
        <v>1095.9100000000001</v>
      </c>
      <c r="G592" s="44">
        <v>1087.0899999999999</v>
      </c>
      <c r="H592" s="44">
        <v>1105.8599999999999</v>
      </c>
      <c r="I592" s="44">
        <v>1182.1199999999999</v>
      </c>
      <c r="J592" s="44">
        <v>1436.07</v>
      </c>
      <c r="K592" s="44">
        <v>1747.33</v>
      </c>
      <c r="L592" s="44">
        <v>1922.54</v>
      </c>
      <c r="M592" s="44">
        <v>1991.97</v>
      </c>
      <c r="N592" s="44">
        <v>1986.26</v>
      </c>
      <c r="O592" s="44">
        <v>2001.35</v>
      </c>
      <c r="P592" s="44">
        <v>1981.06</v>
      </c>
      <c r="Q592" s="44">
        <v>1973.35</v>
      </c>
      <c r="R592" s="44">
        <v>1968.65</v>
      </c>
      <c r="S592" s="44">
        <v>1934.99</v>
      </c>
      <c r="T592" s="44">
        <v>1926.65</v>
      </c>
      <c r="U592" s="44">
        <v>1905.95</v>
      </c>
      <c r="V592" s="44">
        <v>1870.56</v>
      </c>
      <c r="W592" s="44">
        <v>1899.42</v>
      </c>
      <c r="X592" s="44">
        <v>1930.5</v>
      </c>
      <c r="Y592" s="44">
        <v>1937.28</v>
      </c>
      <c r="Z592" s="44">
        <v>1741.14</v>
      </c>
      <c r="AA592" s="44">
        <v>1382.98</v>
      </c>
    </row>
    <row r="593" spans="1:27" ht="12.75" customHeight="1" outlineLevel="1" x14ac:dyDescent="0.2">
      <c r="A593" s="91" t="s">
        <v>1424</v>
      </c>
      <c r="B593" s="63" t="s">
        <v>90</v>
      </c>
      <c r="C593" s="43" t="s">
        <v>79</v>
      </c>
      <c r="D593" s="44">
        <f>$D$468</f>
        <v>434.18</v>
      </c>
      <c r="E593" s="44">
        <f t="shared" ref="E593:AA593" si="346">$D$468</f>
        <v>434.18</v>
      </c>
      <c r="F593" s="44">
        <f t="shared" si="346"/>
        <v>434.18</v>
      </c>
      <c r="G593" s="44">
        <f t="shared" si="346"/>
        <v>434.18</v>
      </c>
      <c r="H593" s="44">
        <f t="shared" si="346"/>
        <v>434.18</v>
      </c>
      <c r="I593" s="44">
        <f t="shared" si="346"/>
        <v>434.18</v>
      </c>
      <c r="J593" s="44">
        <f t="shared" si="346"/>
        <v>434.18</v>
      </c>
      <c r="K593" s="44">
        <f t="shared" si="346"/>
        <v>434.18</v>
      </c>
      <c r="L593" s="44">
        <f t="shared" si="346"/>
        <v>434.18</v>
      </c>
      <c r="M593" s="44">
        <f t="shared" si="346"/>
        <v>434.18</v>
      </c>
      <c r="N593" s="44">
        <f t="shared" si="346"/>
        <v>434.18</v>
      </c>
      <c r="O593" s="44">
        <f t="shared" si="346"/>
        <v>434.18</v>
      </c>
      <c r="P593" s="44">
        <f t="shared" si="346"/>
        <v>434.18</v>
      </c>
      <c r="Q593" s="44">
        <f t="shared" si="346"/>
        <v>434.18</v>
      </c>
      <c r="R593" s="44">
        <f t="shared" si="346"/>
        <v>434.18</v>
      </c>
      <c r="S593" s="44">
        <f t="shared" si="346"/>
        <v>434.18</v>
      </c>
      <c r="T593" s="44">
        <f t="shared" si="346"/>
        <v>434.18</v>
      </c>
      <c r="U593" s="44">
        <f t="shared" si="346"/>
        <v>434.18</v>
      </c>
      <c r="V593" s="44">
        <f t="shared" si="346"/>
        <v>434.18</v>
      </c>
      <c r="W593" s="44">
        <f t="shared" si="346"/>
        <v>434.18</v>
      </c>
      <c r="X593" s="44">
        <f t="shared" si="346"/>
        <v>434.18</v>
      </c>
      <c r="Y593" s="44">
        <f t="shared" si="346"/>
        <v>434.18</v>
      </c>
      <c r="Z593" s="44">
        <f t="shared" si="346"/>
        <v>434.18</v>
      </c>
      <c r="AA593" s="44">
        <f t="shared" si="346"/>
        <v>434.18</v>
      </c>
    </row>
    <row r="594" spans="1:27" ht="12.75" customHeight="1" outlineLevel="1" x14ac:dyDescent="0.2">
      <c r="A594" s="91" t="s">
        <v>1425</v>
      </c>
      <c r="B594" s="63" t="s">
        <v>83</v>
      </c>
      <c r="C594" s="43" t="s">
        <v>79</v>
      </c>
      <c r="D594" s="44">
        <v>6.14</v>
      </c>
      <c r="E594" s="44">
        <v>6.14</v>
      </c>
      <c r="F594" s="44">
        <v>6.14</v>
      </c>
      <c r="G594" s="44">
        <v>6.14</v>
      </c>
      <c r="H594" s="44">
        <v>6.14</v>
      </c>
      <c r="I594" s="44">
        <v>6.14</v>
      </c>
      <c r="J594" s="44">
        <v>6.14</v>
      </c>
      <c r="K594" s="44">
        <v>6.14</v>
      </c>
      <c r="L594" s="44">
        <v>6.14</v>
      </c>
      <c r="M594" s="44">
        <v>6.14</v>
      </c>
      <c r="N594" s="44">
        <v>6.14</v>
      </c>
      <c r="O594" s="44">
        <v>6.14</v>
      </c>
      <c r="P594" s="44">
        <v>6.14</v>
      </c>
      <c r="Q594" s="44">
        <v>6.14</v>
      </c>
      <c r="R594" s="44">
        <v>6.14</v>
      </c>
      <c r="S594" s="44">
        <v>6.14</v>
      </c>
      <c r="T594" s="44">
        <v>6.14</v>
      </c>
      <c r="U594" s="44">
        <v>6.14</v>
      </c>
      <c r="V594" s="44">
        <v>6.14</v>
      </c>
      <c r="W594" s="44">
        <v>6.14</v>
      </c>
      <c r="X594" s="44">
        <v>6.14</v>
      </c>
      <c r="Y594" s="44">
        <v>6.14</v>
      </c>
      <c r="Z594" s="44">
        <v>6.14</v>
      </c>
      <c r="AA594" s="44">
        <v>6.14</v>
      </c>
    </row>
    <row r="595" spans="1:27" ht="12.75" customHeight="1" outlineLevel="1" x14ac:dyDescent="0.2">
      <c r="A595" s="91" t="s">
        <v>1426</v>
      </c>
      <c r="B595" s="63" t="s">
        <v>81</v>
      </c>
      <c r="C595" s="43" t="s">
        <v>79</v>
      </c>
      <c r="D595" s="44">
        <f>$D$11</f>
        <v>216.36</v>
      </c>
      <c r="E595" s="44">
        <f t="shared" ref="E595:AA595" si="347">$D$11</f>
        <v>216.36</v>
      </c>
      <c r="F595" s="44">
        <f t="shared" si="347"/>
        <v>216.36</v>
      </c>
      <c r="G595" s="44">
        <f t="shared" si="347"/>
        <v>216.36</v>
      </c>
      <c r="H595" s="44">
        <f t="shared" si="347"/>
        <v>216.36</v>
      </c>
      <c r="I595" s="44">
        <f t="shared" si="347"/>
        <v>216.36</v>
      </c>
      <c r="J595" s="44">
        <f t="shared" si="347"/>
        <v>216.36</v>
      </c>
      <c r="K595" s="44">
        <f t="shared" si="347"/>
        <v>216.36</v>
      </c>
      <c r="L595" s="44">
        <f t="shared" si="347"/>
        <v>216.36</v>
      </c>
      <c r="M595" s="44">
        <f t="shared" si="347"/>
        <v>216.36</v>
      </c>
      <c r="N595" s="44">
        <f t="shared" si="347"/>
        <v>216.36</v>
      </c>
      <c r="O595" s="44">
        <f t="shared" si="347"/>
        <v>216.36</v>
      </c>
      <c r="P595" s="44">
        <f t="shared" si="347"/>
        <v>216.36</v>
      </c>
      <c r="Q595" s="44">
        <f t="shared" si="347"/>
        <v>216.36</v>
      </c>
      <c r="R595" s="44">
        <f>$D$11</f>
        <v>216.36</v>
      </c>
      <c r="S595" s="44">
        <f t="shared" si="347"/>
        <v>216.36</v>
      </c>
      <c r="T595" s="44">
        <f t="shared" si="347"/>
        <v>216.36</v>
      </c>
      <c r="U595" s="44">
        <f t="shared" si="347"/>
        <v>216.36</v>
      </c>
      <c r="V595" s="44">
        <f t="shared" si="347"/>
        <v>216.36</v>
      </c>
      <c r="W595" s="44">
        <f t="shared" si="347"/>
        <v>216.36</v>
      </c>
      <c r="X595" s="44">
        <f t="shared" si="347"/>
        <v>216.36</v>
      </c>
      <c r="Y595" s="44">
        <f t="shared" si="347"/>
        <v>216.36</v>
      </c>
      <c r="Z595" s="44">
        <f t="shared" si="347"/>
        <v>216.36</v>
      </c>
      <c r="AA595" s="44">
        <f t="shared" si="347"/>
        <v>216.36</v>
      </c>
    </row>
    <row r="596" spans="1:27" x14ac:dyDescent="0.2">
      <c r="A596" s="90" t="s">
        <v>1427</v>
      </c>
      <c r="B596" s="28" t="str">
        <f>"27"&amp;"."&amp;$B$640&amp;"."&amp;$B$641</f>
        <v>27.04.2023</v>
      </c>
      <c r="C596" s="82" t="s">
        <v>76</v>
      </c>
      <c r="D596" s="83">
        <f>ROUND(((D597+D598+D600+D599)/1000),5)</f>
        <v>1.93771</v>
      </c>
      <c r="E596" s="83">
        <f>ROUND(((E597+E598+E600+E599)/1000),5)</f>
        <v>1.7663800000000001</v>
      </c>
      <c r="F596" s="83">
        <f>ROUND(((F597+F598+F600+F599)/1000),5)</f>
        <v>1.76003</v>
      </c>
      <c r="G596" s="83">
        <f t="shared" ref="G596:AA596" si="348">ROUND(((G597+G598+G600+G599)/1000),5)</f>
        <v>1.75376</v>
      </c>
      <c r="H596" s="83">
        <f t="shared" si="348"/>
        <v>1.7597799999999999</v>
      </c>
      <c r="I596" s="83">
        <f t="shared" si="348"/>
        <v>1.78986</v>
      </c>
      <c r="J596" s="83">
        <f t="shared" si="348"/>
        <v>2.0379200000000002</v>
      </c>
      <c r="K596" s="83">
        <f t="shared" si="348"/>
        <v>2.3527800000000001</v>
      </c>
      <c r="L596" s="83">
        <f t="shared" si="348"/>
        <v>2.5673300000000001</v>
      </c>
      <c r="M596" s="83">
        <f t="shared" si="348"/>
        <v>2.6608800000000001</v>
      </c>
      <c r="N596" s="83">
        <f t="shared" si="348"/>
        <v>2.6463899999999998</v>
      </c>
      <c r="O596" s="83">
        <f t="shared" si="348"/>
        <v>2.6665199999999998</v>
      </c>
      <c r="P596" s="83">
        <f t="shared" si="348"/>
        <v>2.67015</v>
      </c>
      <c r="Q596" s="83">
        <f t="shared" si="348"/>
        <v>2.7051799999999999</v>
      </c>
      <c r="R596" s="83">
        <f t="shared" si="348"/>
        <v>2.6513800000000001</v>
      </c>
      <c r="S596" s="83">
        <f t="shared" si="348"/>
        <v>2.6355300000000002</v>
      </c>
      <c r="T596" s="83">
        <f t="shared" si="348"/>
        <v>2.5983299999999998</v>
      </c>
      <c r="U596" s="83">
        <f t="shared" si="348"/>
        <v>2.57959</v>
      </c>
      <c r="V596" s="83">
        <f t="shared" si="348"/>
        <v>2.5541900000000002</v>
      </c>
      <c r="W596" s="83">
        <f t="shared" si="348"/>
        <v>2.57741</v>
      </c>
      <c r="X596" s="83">
        <f t="shared" si="348"/>
        <v>2.6257799999999998</v>
      </c>
      <c r="Y596" s="83">
        <f t="shared" si="348"/>
        <v>2.6255799999999998</v>
      </c>
      <c r="Z596" s="83">
        <f t="shared" si="348"/>
        <v>2.3999700000000002</v>
      </c>
      <c r="AA596" s="83">
        <f t="shared" si="348"/>
        <v>2.0405799999999998</v>
      </c>
    </row>
    <row r="597" spans="1:27" ht="12.75" customHeight="1" outlineLevel="1" x14ac:dyDescent="0.2">
      <c r="A597" s="91" t="s">
        <v>1428</v>
      </c>
      <c r="B597" s="63" t="s">
        <v>233</v>
      </c>
      <c r="C597" s="43" t="s">
        <v>79</v>
      </c>
      <c r="D597" s="44">
        <v>1281.03</v>
      </c>
      <c r="E597" s="44">
        <v>1109.7</v>
      </c>
      <c r="F597" s="44">
        <v>1103.3499999999999</v>
      </c>
      <c r="G597" s="44">
        <v>1097.08</v>
      </c>
      <c r="H597" s="44">
        <v>1103.0999999999999</v>
      </c>
      <c r="I597" s="44">
        <v>1133.18</v>
      </c>
      <c r="J597" s="44">
        <v>1381.24</v>
      </c>
      <c r="K597" s="44">
        <v>1696.1</v>
      </c>
      <c r="L597" s="44">
        <v>1910.65</v>
      </c>
      <c r="M597" s="44">
        <v>2004.2</v>
      </c>
      <c r="N597" s="44">
        <v>1989.71</v>
      </c>
      <c r="O597" s="44">
        <v>2009.84</v>
      </c>
      <c r="P597" s="44">
        <v>2013.47</v>
      </c>
      <c r="Q597" s="44">
        <v>2048.5</v>
      </c>
      <c r="R597" s="44">
        <v>1994.7</v>
      </c>
      <c r="S597" s="44">
        <v>1978.85</v>
      </c>
      <c r="T597" s="44">
        <v>1941.65</v>
      </c>
      <c r="U597" s="44">
        <v>1922.91</v>
      </c>
      <c r="V597" s="44">
        <v>1897.51</v>
      </c>
      <c r="W597" s="44">
        <v>1920.73</v>
      </c>
      <c r="X597" s="44">
        <v>1969.1</v>
      </c>
      <c r="Y597" s="44">
        <v>1968.9</v>
      </c>
      <c r="Z597" s="44">
        <v>1743.29</v>
      </c>
      <c r="AA597" s="44">
        <v>1383.9</v>
      </c>
    </row>
    <row r="598" spans="1:27" ht="12.75" customHeight="1" outlineLevel="1" x14ac:dyDescent="0.2">
      <c r="A598" s="91" t="s">
        <v>1429</v>
      </c>
      <c r="B598" s="63" t="s">
        <v>90</v>
      </c>
      <c r="C598" s="43" t="s">
        <v>79</v>
      </c>
      <c r="D598" s="44">
        <f>$D$468</f>
        <v>434.18</v>
      </c>
      <c r="E598" s="44">
        <f t="shared" ref="E598:AA598" si="349">$D$468</f>
        <v>434.18</v>
      </c>
      <c r="F598" s="44">
        <f t="shared" si="349"/>
        <v>434.18</v>
      </c>
      <c r="G598" s="44">
        <f t="shared" si="349"/>
        <v>434.18</v>
      </c>
      <c r="H598" s="44">
        <f t="shared" si="349"/>
        <v>434.18</v>
      </c>
      <c r="I598" s="44">
        <f t="shared" si="349"/>
        <v>434.18</v>
      </c>
      <c r="J598" s="44">
        <f t="shared" si="349"/>
        <v>434.18</v>
      </c>
      <c r="K598" s="44">
        <f t="shared" si="349"/>
        <v>434.18</v>
      </c>
      <c r="L598" s="44">
        <f t="shared" si="349"/>
        <v>434.18</v>
      </c>
      <c r="M598" s="44">
        <f t="shared" si="349"/>
        <v>434.18</v>
      </c>
      <c r="N598" s="44">
        <f t="shared" si="349"/>
        <v>434.18</v>
      </c>
      <c r="O598" s="44">
        <f t="shared" si="349"/>
        <v>434.18</v>
      </c>
      <c r="P598" s="44">
        <f t="shared" si="349"/>
        <v>434.18</v>
      </c>
      <c r="Q598" s="44">
        <f t="shared" si="349"/>
        <v>434.18</v>
      </c>
      <c r="R598" s="44">
        <f t="shared" si="349"/>
        <v>434.18</v>
      </c>
      <c r="S598" s="44">
        <f t="shared" si="349"/>
        <v>434.18</v>
      </c>
      <c r="T598" s="44">
        <f t="shared" si="349"/>
        <v>434.18</v>
      </c>
      <c r="U598" s="44">
        <f t="shared" si="349"/>
        <v>434.18</v>
      </c>
      <c r="V598" s="44">
        <f t="shared" si="349"/>
        <v>434.18</v>
      </c>
      <c r="W598" s="44">
        <f t="shared" si="349"/>
        <v>434.18</v>
      </c>
      <c r="X598" s="44">
        <f t="shared" si="349"/>
        <v>434.18</v>
      </c>
      <c r="Y598" s="44">
        <f t="shared" si="349"/>
        <v>434.18</v>
      </c>
      <c r="Z598" s="44">
        <f t="shared" si="349"/>
        <v>434.18</v>
      </c>
      <c r="AA598" s="44">
        <f t="shared" si="349"/>
        <v>434.18</v>
      </c>
    </row>
    <row r="599" spans="1:27" ht="12.75" customHeight="1" outlineLevel="1" x14ac:dyDescent="0.2">
      <c r="A599" s="91" t="s">
        <v>1430</v>
      </c>
      <c r="B599" s="63" t="s">
        <v>83</v>
      </c>
      <c r="C599" s="43" t="s">
        <v>79</v>
      </c>
      <c r="D599" s="44">
        <v>6.14</v>
      </c>
      <c r="E599" s="44">
        <v>6.14</v>
      </c>
      <c r="F599" s="44">
        <v>6.14</v>
      </c>
      <c r="G599" s="44">
        <v>6.14</v>
      </c>
      <c r="H599" s="44">
        <v>6.14</v>
      </c>
      <c r="I599" s="44">
        <v>6.14</v>
      </c>
      <c r="J599" s="44">
        <v>6.14</v>
      </c>
      <c r="K599" s="44">
        <v>6.14</v>
      </c>
      <c r="L599" s="44">
        <v>6.14</v>
      </c>
      <c r="M599" s="44">
        <v>6.14</v>
      </c>
      <c r="N599" s="44">
        <v>6.14</v>
      </c>
      <c r="O599" s="44">
        <v>6.14</v>
      </c>
      <c r="P599" s="44">
        <v>6.14</v>
      </c>
      <c r="Q599" s="44">
        <v>6.14</v>
      </c>
      <c r="R599" s="44">
        <v>6.14</v>
      </c>
      <c r="S599" s="44">
        <v>6.14</v>
      </c>
      <c r="T599" s="44">
        <v>6.14</v>
      </c>
      <c r="U599" s="44">
        <v>6.14</v>
      </c>
      <c r="V599" s="44">
        <v>6.14</v>
      </c>
      <c r="W599" s="44">
        <v>6.14</v>
      </c>
      <c r="X599" s="44">
        <v>6.14</v>
      </c>
      <c r="Y599" s="44">
        <v>6.14</v>
      </c>
      <c r="Z599" s="44">
        <v>6.14</v>
      </c>
      <c r="AA599" s="44">
        <v>6.14</v>
      </c>
    </row>
    <row r="600" spans="1:27" ht="12.75" customHeight="1" outlineLevel="1" x14ac:dyDescent="0.2">
      <c r="A600" s="91" t="s">
        <v>1431</v>
      </c>
      <c r="B600" s="63" t="s">
        <v>81</v>
      </c>
      <c r="C600" s="43" t="s">
        <v>79</v>
      </c>
      <c r="D600" s="44">
        <f>$D$11</f>
        <v>216.36</v>
      </c>
      <c r="E600" s="44">
        <f t="shared" ref="E600:AA600" si="350">$D$11</f>
        <v>216.36</v>
      </c>
      <c r="F600" s="44">
        <f t="shared" si="350"/>
        <v>216.36</v>
      </c>
      <c r="G600" s="44">
        <f t="shared" si="350"/>
        <v>216.36</v>
      </c>
      <c r="H600" s="44">
        <f t="shared" si="350"/>
        <v>216.36</v>
      </c>
      <c r="I600" s="44">
        <f t="shared" si="350"/>
        <v>216.36</v>
      </c>
      <c r="J600" s="44">
        <f t="shared" si="350"/>
        <v>216.36</v>
      </c>
      <c r="K600" s="44">
        <f t="shared" si="350"/>
        <v>216.36</v>
      </c>
      <c r="L600" s="44">
        <f t="shared" si="350"/>
        <v>216.36</v>
      </c>
      <c r="M600" s="44">
        <f t="shared" si="350"/>
        <v>216.36</v>
      </c>
      <c r="N600" s="44">
        <f t="shared" si="350"/>
        <v>216.36</v>
      </c>
      <c r="O600" s="44">
        <f t="shared" si="350"/>
        <v>216.36</v>
      </c>
      <c r="P600" s="44">
        <f t="shared" si="350"/>
        <v>216.36</v>
      </c>
      <c r="Q600" s="44">
        <f t="shared" si="350"/>
        <v>216.36</v>
      </c>
      <c r="R600" s="44">
        <f>$D$11</f>
        <v>216.36</v>
      </c>
      <c r="S600" s="44">
        <f t="shared" si="350"/>
        <v>216.36</v>
      </c>
      <c r="T600" s="44">
        <f t="shared" si="350"/>
        <v>216.36</v>
      </c>
      <c r="U600" s="44">
        <f t="shared" si="350"/>
        <v>216.36</v>
      </c>
      <c r="V600" s="44">
        <f t="shared" si="350"/>
        <v>216.36</v>
      </c>
      <c r="W600" s="44">
        <f t="shared" si="350"/>
        <v>216.36</v>
      </c>
      <c r="X600" s="44">
        <f t="shared" si="350"/>
        <v>216.36</v>
      </c>
      <c r="Y600" s="44">
        <f t="shared" si="350"/>
        <v>216.36</v>
      </c>
      <c r="Z600" s="44">
        <f t="shared" si="350"/>
        <v>216.36</v>
      </c>
      <c r="AA600" s="44">
        <f t="shared" si="350"/>
        <v>216.36</v>
      </c>
    </row>
    <row r="601" spans="1:27" x14ac:dyDescent="0.2">
      <c r="A601" s="90" t="s">
        <v>1432</v>
      </c>
      <c r="B601" s="28" t="str">
        <f>"28"&amp;"."&amp;$B$640&amp;"."&amp;$B$641</f>
        <v>28.04.2023</v>
      </c>
      <c r="C601" s="82" t="s">
        <v>76</v>
      </c>
      <c r="D601" s="83">
        <f>ROUND(((D602+D603+D605+D604)/1000),5)</f>
        <v>1.9315599999999999</v>
      </c>
      <c r="E601" s="83">
        <f>ROUND(((E602+E603+E605+E604)/1000),5)</f>
        <v>1.76613</v>
      </c>
      <c r="F601" s="83">
        <f>ROUND(((F602+F603+F605+F604)/1000),5)</f>
        <v>1.75712</v>
      </c>
      <c r="G601" s="83">
        <f t="shared" ref="G601:AA601" si="351">ROUND(((G602+G603+G605+G604)/1000),5)</f>
        <v>1.7499199999999999</v>
      </c>
      <c r="H601" s="83">
        <f t="shared" si="351"/>
        <v>1.7633300000000001</v>
      </c>
      <c r="I601" s="83">
        <f t="shared" si="351"/>
        <v>1.80301</v>
      </c>
      <c r="J601" s="83">
        <f t="shared" si="351"/>
        <v>2.0786600000000002</v>
      </c>
      <c r="K601" s="83">
        <f t="shared" si="351"/>
        <v>2.36443</v>
      </c>
      <c r="L601" s="83">
        <f t="shared" si="351"/>
        <v>2.5918000000000001</v>
      </c>
      <c r="M601" s="83">
        <f t="shared" si="351"/>
        <v>2.7068400000000001</v>
      </c>
      <c r="N601" s="83">
        <f t="shared" si="351"/>
        <v>2.71536</v>
      </c>
      <c r="O601" s="83">
        <f t="shared" si="351"/>
        <v>2.73821</v>
      </c>
      <c r="P601" s="83">
        <f t="shared" si="351"/>
        <v>2.7372899999999998</v>
      </c>
      <c r="Q601" s="83">
        <f t="shared" si="351"/>
        <v>2.7362299999999999</v>
      </c>
      <c r="R601" s="83">
        <f t="shared" si="351"/>
        <v>2.7191399999999999</v>
      </c>
      <c r="S601" s="83">
        <f t="shared" si="351"/>
        <v>2.7080000000000002</v>
      </c>
      <c r="T601" s="83">
        <f t="shared" si="351"/>
        <v>2.7010200000000002</v>
      </c>
      <c r="U601" s="83">
        <f t="shared" si="351"/>
        <v>2.6228199999999999</v>
      </c>
      <c r="V601" s="83">
        <f t="shared" si="351"/>
        <v>2.6140099999999999</v>
      </c>
      <c r="W601" s="83">
        <f t="shared" si="351"/>
        <v>2.5980699999999999</v>
      </c>
      <c r="X601" s="83">
        <f t="shared" si="351"/>
        <v>2.6378200000000001</v>
      </c>
      <c r="Y601" s="83">
        <f t="shared" si="351"/>
        <v>2.7031200000000002</v>
      </c>
      <c r="Z601" s="83">
        <f t="shared" si="351"/>
        <v>2.4944999999999999</v>
      </c>
      <c r="AA601" s="83">
        <f t="shared" si="351"/>
        <v>2.3404699999999998</v>
      </c>
    </row>
    <row r="602" spans="1:27" ht="12.75" customHeight="1" outlineLevel="1" x14ac:dyDescent="0.2">
      <c r="A602" s="91" t="s">
        <v>1433</v>
      </c>
      <c r="B602" s="63" t="s">
        <v>233</v>
      </c>
      <c r="C602" s="43" t="s">
        <v>79</v>
      </c>
      <c r="D602" s="44">
        <v>1274.8800000000001</v>
      </c>
      <c r="E602" s="44">
        <v>1109.45</v>
      </c>
      <c r="F602" s="44">
        <v>1100.44</v>
      </c>
      <c r="G602" s="44">
        <v>1093.24</v>
      </c>
      <c r="H602" s="44">
        <v>1106.6500000000001</v>
      </c>
      <c r="I602" s="44">
        <v>1146.33</v>
      </c>
      <c r="J602" s="44">
        <v>1421.98</v>
      </c>
      <c r="K602" s="44">
        <v>1707.75</v>
      </c>
      <c r="L602" s="44">
        <v>1935.12</v>
      </c>
      <c r="M602" s="44">
        <v>2050.16</v>
      </c>
      <c r="N602" s="44">
        <v>2058.6799999999998</v>
      </c>
      <c r="O602" s="44">
        <v>2081.5300000000002</v>
      </c>
      <c r="P602" s="44">
        <v>2080.61</v>
      </c>
      <c r="Q602" s="44">
        <v>2079.5500000000002</v>
      </c>
      <c r="R602" s="44">
        <v>2062.46</v>
      </c>
      <c r="S602" s="44">
        <v>2051.3200000000002</v>
      </c>
      <c r="T602" s="44">
        <v>2044.34</v>
      </c>
      <c r="U602" s="44">
        <v>1966.14</v>
      </c>
      <c r="V602" s="44">
        <v>1957.33</v>
      </c>
      <c r="W602" s="44">
        <v>1941.39</v>
      </c>
      <c r="X602" s="44">
        <v>1981.14</v>
      </c>
      <c r="Y602" s="44">
        <v>2046.44</v>
      </c>
      <c r="Z602" s="44">
        <v>1837.82</v>
      </c>
      <c r="AA602" s="44">
        <v>1683.79</v>
      </c>
    </row>
    <row r="603" spans="1:27" ht="12.75" customHeight="1" outlineLevel="1" x14ac:dyDescent="0.2">
      <c r="A603" s="91" t="s">
        <v>1434</v>
      </c>
      <c r="B603" s="63" t="s">
        <v>90</v>
      </c>
      <c r="C603" s="43" t="s">
        <v>79</v>
      </c>
      <c r="D603" s="44">
        <f>$D$468</f>
        <v>434.18</v>
      </c>
      <c r="E603" s="44">
        <f t="shared" ref="E603:AA603" si="352">$D$468</f>
        <v>434.18</v>
      </c>
      <c r="F603" s="44">
        <f t="shared" si="352"/>
        <v>434.18</v>
      </c>
      <c r="G603" s="44">
        <f t="shared" si="352"/>
        <v>434.18</v>
      </c>
      <c r="H603" s="44">
        <f t="shared" si="352"/>
        <v>434.18</v>
      </c>
      <c r="I603" s="44">
        <f t="shared" si="352"/>
        <v>434.18</v>
      </c>
      <c r="J603" s="44">
        <f t="shared" si="352"/>
        <v>434.18</v>
      </c>
      <c r="K603" s="44">
        <f t="shared" si="352"/>
        <v>434.18</v>
      </c>
      <c r="L603" s="44">
        <f t="shared" si="352"/>
        <v>434.18</v>
      </c>
      <c r="M603" s="44">
        <f t="shared" si="352"/>
        <v>434.18</v>
      </c>
      <c r="N603" s="44">
        <f t="shared" si="352"/>
        <v>434.18</v>
      </c>
      <c r="O603" s="44">
        <f t="shared" si="352"/>
        <v>434.18</v>
      </c>
      <c r="P603" s="44">
        <f t="shared" si="352"/>
        <v>434.18</v>
      </c>
      <c r="Q603" s="44">
        <f t="shared" si="352"/>
        <v>434.18</v>
      </c>
      <c r="R603" s="44">
        <f t="shared" si="352"/>
        <v>434.18</v>
      </c>
      <c r="S603" s="44">
        <f t="shared" si="352"/>
        <v>434.18</v>
      </c>
      <c r="T603" s="44">
        <f t="shared" si="352"/>
        <v>434.18</v>
      </c>
      <c r="U603" s="44">
        <f t="shared" si="352"/>
        <v>434.18</v>
      </c>
      <c r="V603" s="44">
        <f t="shared" si="352"/>
        <v>434.18</v>
      </c>
      <c r="W603" s="44">
        <f t="shared" si="352"/>
        <v>434.18</v>
      </c>
      <c r="X603" s="44">
        <f t="shared" si="352"/>
        <v>434.18</v>
      </c>
      <c r="Y603" s="44">
        <f t="shared" si="352"/>
        <v>434.18</v>
      </c>
      <c r="Z603" s="44">
        <f t="shared" si="352"/>
        <v>434.18</v>
      </c>
      <c r="AA603" s="44">
        <f t="shared" si="352"/>
        <v>434.18</v>
      </c>
    </row>
    <row r="604" spans="1:27" ht="12.75" customHeight="1" outlineLevel="1" x14ac:dyDescent="0.2">
      <c r="A604" s="91" t="s">
        <v>1435</v>
      </c>
      <c r="B604" s="63" t="s">
        <v>83</v>
      </c>
      <c r="C604" s="43" t="s">
        <v>79</v>
      </c>
      <c r="D604" s="44">
        <v>6.14</v>
      </c>
      <c r="E604" s="44">
        <v>6.14</v>
      </c>
      <c r="F604" s="44">
        <v>6.14</v>
      </c>
      <c r="G604" s="44">
        <v>6.14</v>
      </c>
      <c r="H604" s="44">
        <v>6.14</v>
      </c>
      <c r="I604" s="44">
        <v>6.14</v>
      </c>
      <c r="J604" s="44">
        <v>6.14</v>
      </c>
      <c r="K604" s="44">
        <v>6.14</v>
      </c>
      <c r="L604" s="44">
        <v>6.14</v>
      </c>
      <c r="M604" s="44">
        <v>6.14</v>
      </c>
      <c r="N604" s="44">
        <v>6.14</v>
      </c>
      <c r="O604" s="44">
        <v>6.14</v>
      </c>
      <c r="P604" s="44">
        <v>6.14</v>
      </c>
      <c r="Q604" s="44">
        <v>6.14</v>
      </c>
      <c r="R604" s="44">
        <v>6.14</v>
      </c>
      <c r="S604" s="44">
        <v>6.14</v>
      </c>
      <c r="T604" s="44">
        <v>6.14</v>
      </c>
      <c r="U604" s="44">
        <v>6.14</v>
      </c>
      <c r="V604" s="44">
        <v>6.14</v>
      </c>
      <c r="W604" s="44">
        <v>6.14</v>
      </c>
      <c r="X604" s="44">
        <v>6.14</v>
      </c>
      <c r="Y604" s="44">
        <v>6.14</v>
      </c>
      <c r="Z604" s="44">
        <v>6.14</v>
      </c>
      <c r="AA604" s="44">
        <v>6.14</v>
      </c>
    </row>
    <row r="605" spans="1:27" ht="12.75" customHeight="1" outlineLevel="1" x14ac:dyDescent="0.2">
      <c r="A605" s="91" t="s">
        <v>1436</v>
      </c>
      <c r="B605" s="63" t="s">
        <v>81</v>
      </c>
      <c r="C605" s="43" t="s">
        <v>79</v>
      </c>
      <c r="D605" s="44">
        <f>$D$11</f>
        <v>216.36</v>
      </c>
      <c r="E605" s="44">
        <f t="shared" ref="E605:AA605" si="353">$D$11</f>
        <v>216.36</v>
      </c>
      <c r="F605" s="44">
        <f t="shared" si="353"/>
        <v>216.36</v>
      </c>
      <c r="G605" s="44">
        <f t="shared" si="353"/>
        <v>216.36</v>
      </c>
      <c r="H605" s="44">
        <f t="shared" si="353"/>
        <v>216.36</v>
      </c>
      <c r="I605" s="44">
        <f t="shared" si="353"/>
        <v>216.36</v>
      </c>
      <c r="J605" s="44">
        <f t="shared" si="353"/>
        <v>216.36</v>
      </c>
      <c r="K605" s="44">
        <f t="shared" si="353"/>
        <v>216.36</v>
      </c>
      <c r="L605" s="44">
        <f t="shared" si="353"/>
        <v>216.36</v>
      </c>
      <c r="M605" s="44">
        <f t="shared" si="353"/>
        <v>216.36</v>
      </c>
      <c r="N605" s="44">
        <f t="shared" si="353"/>
        <v>216.36</v>
      </c>
      <c r="O605" s="44">
        <f t="shared" si="353"/>
        <v>216.36</v>
      </c>
      <c r="P605" s="44">
        <f t="shared" si="353"/>
        <v>216.36</v>
      </c>
      <c r="Q605" s="44">
        <f t="shared" si="353"/>
        <v>216.36</v>
      </c>
      <c r="R605" s="44">
        <f>$D$11</f>
        <v>216.36</v>
      </c>
      <c r="S605" s="44">
        <f t="shared" si="353"/>
        <v>216.36</v>
      </c>
      <c r="T605" s="44">
        <f t="shared" si="353"/>
        <v>216.36</v>
      </c>
      <c r="U605" s="44">
        <f t="shared" si="353"/>
        <v>216.36</v>
      </c>
      <c r="V605" s="44">
        <f t="shared" si="353"/>
        <v>216.36</v>
      </c>
      <c r="W605" s="44">
        <f t="shared" si="353"/>
        <v>216.36</v>
      </c>
      <c r="X605" s="44">
        <f t="shared" si="353"/>
        <v>216.36</v>
      </c>
      <c r="Y605" s="44">
        <f t="shared" si="353"/>
        <v>216.36</v>
      </c>
      <c r="Z605" s="44">
        <f t="shared" si="353"/>
        <v>216.36</v>
      </c>
      <c r="AA605" s="44">
        <f t="shared" si="353"/>
        <v>216.36</v>
      </c>
    </row>
    <row r="606" spans="1:27" x14ac:dyDescent="0.2">
      <c r="A606" s="90" t="s">
        <v>1437</v>
      </c>
      <c r="B606" s="28" t="str">
        <f>"29"&amp;"."&amp;$B$640&amp;"."&amp;$B$641</f>
        <v>29.04.2023</v>
      </c>
      <c r="C606" s="82" t="s">
        <v>76</v>
      </c>
      <c r="D606" s="83">
        <f>ROUND(((D607+D608+D610+D609)/1000),5)</f>
        <v>2.3174399999999999</v>
      </c>
      <c r="E606" s="83">
        <f>ROUND(((E607+E608+E610+E609)/1000),5)</f>
        <v>2.1566100000000001</v>
      </c>
      <c r="F606" s="83">
        <f>ROUND(((F607+F608+F610+F609)/1000),5)</f>
        <v>1.992</v>
      </c>
      <c r="G606" s="83">
        <f t="shared" ref="G606:AA606" si="354">ROUND(((G607+G608+G610+G609)/1000),5)</f>
        <v>1.9486699999999999</v>
      </c>
      <c r="H606" s="83">
        <f t="shared" si="354"/>
        <v>1.9620599999999999</v>
      </c>
      <c r="I606" s="83">
        <f t="shared" si="354"/>
        <v>1.97038</v>
      </c>
      <c r="J606" s="83">
        <f t="shared" si="354"/>
        <v>2.0021100000000001</v>
      </c>
      <c r="K606" s="83">
        <f t="shared" si="354"/>
        <v>2.1979099999999998</v>
      </c>
      <c r="L606" s="83">
        <f t="shared" si="354"/>
        <v>2.45634</v>
      </c>
      <c r="M606" s="83">
        <f t="shared" si="354"/>
        <v>2.6836700000000002</v>
      </c>
      <c r="N606" s="83">
        <f t="shared" si="354"/>
        <v>2.7327599999999999</v>
      </c>
      <c r="O606" s="83">
        <f t="shared" si="354"/>
        <v>2.7291799999999999</v>
      </c>
      <c r="P606" s="83">
        <f t="shared" si="354"/>
        <v>2.6496499999999998</v>
      </c>
      <c r="Q606" s="83">
        <f t="shared" si="354"/>
        <v>2.6434099999999998</v>
      </c>
      <c r="R606" s="83">
        <f t="shared" si="354"/>
        <v>2.6108899999999999</v>
      </c>
      <c r="S606" s="83">
        <f t="shared" si="354"/>
        <v>2.5703499999999999</v>
      </c>
      <c r="T606" s="83">
        <f t="shared" si="354"/>
        <v>2.62737</v>
      </c>
      <c r="U606" s="83">
        <f t="shared" si="354"/>
        <v>2.62934</v>
      </c>
      <c r="V606" s="83">
        <f t="shared" si="354"/>
        <v>2.6359400000000002</v>
      </c>
      <c r="W606" s="83">
        <f t="shared" si="354"/>
        <v>2.7568999999999999</v>
      </c>
      <c r="X606" s="83">
        <f t="shared" si="354"/>
        <v>2.83256</v>
      </c>
      <c r="Y606" s="83">
        <f t="shared" si="354"/>
        <v>2.6766000000000001</v>
      </c>
      <c r="Z606" s="83">
        <f t="shared" si="354"/>
        <v>2.4491000000000001</v>
      </c>
      <c r="AA606" s="83">
        <f t="shared" si="354"/>
        <v>2.3305799999999999</v>
      </c>
    </row>
    <row r="607" spans="1:27" ht="12.75" customHeight="1" outlineLevel="1" x14ac:dyDescent="0.2">
      <c r="A607" s="91" t="s">
        <v>1438</v>
      </c>
      <c r="B607" s="63" t="s">
        <v>233</v>
      </c>
      <c r="C607" s="43" t="s">
        <v>79</v>
      </c>
      <c r="D607" s="44">
        <v>1660.76</v>
      </c>
      <c r="E607" s="44">
        <v>1499.93</v>
      </c>
      <c r="F607" s="44">
        <v>1335.32</v>
      </c>
      <c r="G607" s="44">
        <v>1291.99</v>
      </c>
      <c r="H607" s="44">
        <v>1305.3800000000001</v>
      </c>
      <c r="I607" s="44">
        <v>1313.7</v>
      </c>
      <c r="J607" s="44">
        <v>1345.43</v>
      </c>
      <c r="K607" s="44">
        <v>1541.23</v>
      </c>
      <c r="L607" s="44">
        <v>1799.66</v>
      </c>
      <c r="M607" s="44">
        <v>2026.99</v>
      </c>
      <c r="N607" s="44">
        <v>2076.08</v>
      </c>
      <c r="O607" s="44">
        <v>2072.5</v>
      </c>
      <c r="P607" s="44">
        <v>1992.97</v>
      </c>
      <c r="Q607" s="44">
        <v>1986.73</v>
      </c>
      <c r="R607" s="44">
        <v>1954.21</v>
      </c>
      <c r="S607" s="44">
        <v>1913.67</v>
      </c>
      <c r="T607" s="44">
        <v>1970.69</v>
      </c>
      <c r="U607" s="44">
        <v>1972.66</v>
      </c>
      <c r="V607" s="44">
        <v>1979.26</v>
      </c>
      <c r="W607" s="44">
        <v>2100.2199999999998</v>
      </c>
      <c r="X607" s="44">
        <v>2175.88</v>
      </c>
      <c r="Y607" s="44">
        <v>2019.92</v>
      </c>
      <c r="Z607" s="44">
        <v>1792.42</v>
      </c>
      <c r="AA607" s="44">
        <v>1673.9</v>
      </c>
    </row>
    <row r="608" spans="1:27" ht="12.75" customHeight="1" outlineLevel="1" x14ac:dyDescent="0.2">
      <c r="A608" s="91" t="s">
        <v>1439</v>
      </c>
      <c r="B608" s="63" t="s">
        <v>90</v>
      </c>
      <c r="C608" s="43" t="s">
        <v>79</v>
      </c>
      <c r="D608" s="44">
        <f>$D$468</f>
        <v>434.18</v>
      </c>
      <c r="E608" s="44">
        <f t="shared" ref="E608:AA608" si="355">$D$468</f>
        <v>434.18</v>
      </c>
      <c r="F608" s="44">
        <f t="shared" si="355"/>
        <v>434.18</v>
      </c>
      <c r="G608" s="44">
        <f t="shared" si="355"/>
        <v>434.18</v>
      </c>
      <c r="H608" s="44">
        <f t="shared" si="355"/>
        <v>434.18</v>
      </c>
      <c r="I608" s="44">
        <f t="shared" si="355"/>
        <v>434.18</v>
      </c>
      <c r="J608" s="44">
        <f t="shared" si="355"/>
        <v>434.18</v>
      </c>
      <c r="K608" s="44">
        <f t="shared" si="355"/>
        <v>434.18</v>
      </c>
      <c r="L608" s="44">
        <f t="shared" si="355"/>
        <v>434.18</v>
      </c>
      <c r="M608" s="44">
        <f t="shared" si="355"/>
        <v>434.18</v>
      </c>
      <c r="N608" s="44">
        <f t="shared" si="355"/>
        <v>434.18</v>
      </c>
      <c r="O608" s="44">
        <f t="shared" si="355"/>
        <v>434.18</v>
      </c>
      <c r="P608" s="44">
        <f t="shared" si="355"/>
        <v>434.18</v>
      </c>
      <c r="Q608" s="44">
        <f t="shared" si="355"/>
        <v>434.18</v>
      </c>
      <c r="R608" s="44">
        <f t="shared" si="355"/>
        <v>434.18</v>
      </c>
      <c r="S608" s="44">
        <f t="shared" si="355"/>
        <v>434.18</v>
      </c>
      <c r="T608" s="44">
        <f t="shared" si="355"/>
        <v>434.18</v>
      </c>
      <c r="U608" s="44">
        <f t="shared" si="355"/>
        <v>434.18</v>
      </c>
      <c r="V608" s="44">
        <f t="shared" si="355"/>
        <v>434.18</v>
      </c>
      <c r="W608" s="44">
        <f t="shared" si="355"/>
        <v>434.18</v>
      </c>
      <c r="X608" s="44">
        <f t="shared" si="355"/>
        <v>434.18</v>
      </c>
      <c r="Y608" s="44">
        <f t="shared" si="355"/>
        <v>434.18</v>
      </c>
      <c r="Z608" s="44">
        <f t="shared" si="355"/>
        <v>434.18</v>
      </c>
      <c r="AA608" s="44">
        <f t="shared" si="355"/>
        <v>434.18</v>
      </c>
    </row>
    <row r="609" spans="1:27" ht="12.75" customHeight="1" outlineLevel="1" x14ac:dyDescent="0.2">
      <c r="A609" s="91" t="s">
        <v>1440</v>
      </c>
      <c r="B609" s="63" t="s">
        <v>83</v>
      </c>
      <c r="C609" s="43" t="s">
        <v>79</v>
      </c>
      <c r="D609" s="44">
        <v>6.14</v>
      </c>
      <c r="E609" s="44">
        <v>6.14</v>
      </c>
      <c r="F609" s="44">
        <v>6.14</v>
      </c>
      <c r="G609" s="44">
        <v>6.14</v>
      </c>
      <c r="H609" s="44">
        <v>6.14</v>
      </c>
      <c r="I609" s="44">
        <v>6.14</v>
      </c>
      <c r="J609" s="44">
        <v>6.14</v>
      </c>
      <c r="K609" s="44">
        <v>6.14</v>
      </c>
      <c r="L609" s="44">
        <v>6.14</v>
      </c>
      <c r="M609" s="44">
        <v>6.14</v>
      </c>
      <c r="N609" s="44">
        <v>6.14</v>
      </c>
      <c r="O609" s="44">
        <v>6.14</v>
      </c>
      <c r="P609" s="44">
        <v>6.14</v>
      </c>
      <c r="Q609" s="44">
        <v>6.14</v>
      </c>
      <c r="R609" s="44">
        <v>6.14</v>
      </c>
      <c r="S609" s="44">
        <v>6.14</v>
      </c>
      <c r="T609" s="44">
        <v>6.14</v>
      </c>
      <c r="U609" s="44">
        <v>6.14</v>
      </c>
      <c r="V609" s="44">
        <v>6.14</v>
      </c>
      <c r="W609" s="44">
        <v>6.14</v>
      </c>
      <c r="X609" s="44">
        <v>6.14</v>
      </c>
      <c r="Y609" s="44">
        <v>6.14</v>
      </c>
      <c r="Z609" s="44">
        <v>6.14</v>
      </c>
      <c r="AA609" s="44">
        <v>6.14</v>
      </c>
    </row>
    <row r="610" spans="1:27" ht="12.75" customHeight="1" outlineLevel="1" x14ac:dyDescent="0.2">
      <c r="A610" s="91" t="s">
        <v>1441</v>
      </c>
      <c r="B610" s="63" t="s">
        <v>81</v>
      </c>
      <c r="C610" s="43" t="s">
        <v>79</v>
      </c>
      <c r="D610" s="44">
        <f>$D$11</f>
        <v>216.36</v>
      </c>
      <c r="E610" s="44">
        <f t="shared" ref="E610:AA610" si="356">$D$11</f>
        <v>216.36</v>
      </c>
      <c r="F610" s="44">
        <f t="shared" si="356"/>
        <v>216.36</v>
      </c>
      <c r="G610" s="44">
        <f t="shared" si="356"/>
        <v>216.36</v>
      </c>
      <c r="H610" s="44">
        <f t="shared" si="356"/>
        <v>216.36</v>
      </c>
      <c r="I610" s="44">
        <f t="shared" si="356"/>
        <v>216.36</v>
      </c>
      <c r="J610" s="44">
        <f t="shared" si="356"/>
        <v>216.36</v>
      </c>
      <c r="K610" s="44">
        <f t="shared" si="356"/>
        <v>216.36</v>
      </c>
      <c r="L610" s="44">
        <f t="shared" si="356"/>
        <v>216.36</v>
      </c>
      <c r="M610" s="44">
        <f t="shared" si="356"/>
        <v>216.36</v>
      </c>
      <c r="N610" s="44">
        <f t="shared" si="356"/>
        <v>216.36</v>
      </c>
      <c r="O610" s="44">
        <f t="shared" si="356"/>
        <v>216.36</v>
      </c>
      <c r="P610" s="44">
        <f t="shared" si="356"/>
        <v>216.36</v>
      </c>
      <c r="Q610" s="44">
        <f t="shared" si="356"/>
        <v>216.36</v>
      </c>
      <c r="R610" s="44">
        <f>$D$11</f>
        <v>216.36</v>
      </c>
      <c r="S610" s="44">
        <f t="shared" si="356"/>
        <v>216.36</v>
      </c>
      <c r="T610" s="44">
        <f t="shared" si="356"/>
        <v>216.36</v>
      </c>
      <c r="U610" s="44">
        <f t="shared" si="356"/>
        <v>216.36</v>
      </c>
      <c r="V610" s="44">
        <f t="shared" si="356"/>
        <v>216.36</v>
      </c>
      <c r="W610" s="44">
        <f t="shared" si="356"/>
        <v>216.36</v>
      </c>
      <c r="X610" s="44">
        <f t="shared" si="356"/>
        <v>216.36</v>
      </c>
      <c r="Y610" s="44">
        <f t="shared" si="356"/>
        <v>216.36</v>
      </c>
      <c r="Z610" s="44">
        <f t="shared" si="356"/>
        <v>216.36</v>
      </c>
      <c r="AA610" s="44">
        <f t="shared" si="356"/>
        <v>216.36</v>
      </c>
    </row>
    <row r="611" spans="1:27" x14ac:dyDescent="0.2">
      <c r="A611" s="90" t="s">
        <v>1442</v>
      </c>
      <c r="B611" s="28" t="str">
        <f>"30"&amp;"."&amp;$B$640&amp;"."&amp;$B$641</f>
        <v>30.04.2023</v>
      </c>
      <c r="C611" s="82" t="s">
        <v>76</v>
      </c>
      <c r="D611" s="83">
        <f>ROUND(((D612+D613+D615+D614)/1000),5)</f>
        <v>2.2922400000000001</v>
      </c>
      <c r="E611" s="83">
        <f>ROUND(((E612+E613+E615+E614)/1000),5)</f>
        <v>2.12466</v>
      </c>
      <c r="F611" s="83">
        <f>ROUND(((F612+F613+F615+F614)/1000),5)</f>
        <v>1.98645</v>
      </c>
      <c r="G611" s="83">
        <f t="shared" ref="G611:AA611" si="357">ROUND(((G612+G613+G615+G614)/1000),5)</f>
        <v>1.9356</v>
      </c>
      <c r="H611" s="83">
        <f t="shared" si="357"/>
        <v>1.93251</v>
      </c>
      <c r="I611" s="83">
        <f t="shared" si="357"/>
        <v>1.9674400000000001</v>
      </c>
      <c r="J611" s="83">
        <f t="shared" si="357"/>
        <v>1.9736899999999999</v>
      </c>
      <c r="K611" s="83">
        <f t="shared" si="357"/>
        <v>2.0975100000000002</v>
      </c>
      <c r="L611" s="83">
        <f t="shared" si="357"/>
        <v>2.3371900000000001</v>
      </c>
      <c r="M611" s="83">
        <f t="shared" si="357"/>
        <v>2.5022199999999999</v>
      </c>
      <c r="N611" s="83">
        <f t="shared" si="357"/>
        <v>2.5738799999999999</v>
      </c>
      <c r="O611" s="83">
        <f t="shared" si="357"/>
        <v>2.5730400000000002</v>
      </c>
      <c r="P611" s="83">
        <f t="shared" si="357"/>
        <v>2.55958</v>
      </c>
      <c r="Q611" s="83">
        <f t="shared" si="357"/>
        <v>2.5583399999999998</v>
      </c>
      <c r="R611" s="83">
        <f t="shared" si="357"/>
        <v>2.4615100000000001</v>
      </c>
      <c r="S611" s="83">
        <f t="shared" si="357"/>
        <v>2.44408</v>
      </c>
      <c r="T611" s="83">
        <f t="shared" si="357"/>
        <v>2.6032299999999999</v>
      </c>
      <c r="U611" s="83">
        <f t="shared" si="357"/>
        <v>2.6383299999999998</v>
      </c>
      <c r="V611" s="83">
        <f t="shared" si="357"/>
        <v>2.64683</v>
      </c>
      <c r="W611" s="83">
        <f t="shared" si="357"/>
        <v>2.82009</v>
      </c>
      <c r="X611" s="83">
        <f t="shared" si="357"/>
        <v>3.0085700000000002</v>
      </c>
      <c r="Y611" s="83">
        <f t="shared" si="357"/>
        <v>2.70289</v>
      </c>
      <c r="Z611" s="83">
        <f t="shared" si="357"/>
        <v>2.4133900000000001</v>
      </c>
      <c r="AA611" s="83">
        <f t="shared" si="357"/>
        <v>2.2732100000000002</v>
      </c>
    </row>
    <row r="612" spans="1:27" ht="12.75" customHeight="1" outlineLevel="1" x14ac:dyDescent="0.2">
      <c r="A612" s="91" t="s">
        <v>1443</v>
      </c>
      <c r="B612" s="63" t="s">
        <v>233</v>
      </c>
      <c r="C612" s="43" t="s">
        <v>79</v>
      </c>
      <c r="D612" s="44">
        <v>1635.56</v>
      </c>
      <c r="E612" s="44">
        <v>1467.98</v>
      </c>
      <c r="F612" s="44">
        <v>1329.77</v>
      </c>
      <c r="G612" s="44">
        <v>1278.92</v>
      </c>
      <c r="H612" s="44">
        <v>1275.83</v>
      </c>
      <c r="I612" s="44">
        <v>1310.76</v>
      </c>
      <c r="J612" s="44">
        <v>1317.01</v>
      </c>
      <c r="K612" s="44">
        <v>1440.83</v>
      </c>
      <c r="L612" s="44">
        <v>1680.51</v>
      </c>
      <c r="M612" s="44">
        <v>1845.54</v>
      </c>
      <c r="N612" s="44">
        <v>1917.2</v>
      </c>
      <c r="O612" s="44">
        <v>1916.36</v>
      </c>
      <c r="P612" s="44">
        <v>1902.9</v>
      </c>
      <c r="Q612" s="44">
        <v>1901.66</v>
      </c>
      <c r="R612" s="44">
        <v>1804.83</v>
      </c>
      <c r="S612" s="44">
        <v>1787.4</v>
      </c>
      <c r="T612" s="44">
        <v>1946.55</v>
      </c>
      <c r="U612" s="44">
        <v>1981.65</v>
      </c>
      <c r="V612" s="44">
        <v>1990.15</v>
      </c>
      <c r="W612" s="44">
        <v>2163.41</v>
      </c>
      <c r="X612" s="44">
        <v>2351.89</v>
      </c>
      <c r="Y612" s="44">
        <v>2046.21</v>
      </c>
      <c r="Z612" s="44">
        <v>1756.71</v>
      </c>
      <c r="AA612" s="44">
        <v>1616.53</v>
      </c>
    </row>
    <row r="613" spans="1:27" ht="12.75" customHeight="1" outlineLevel="1" x14ac:dyDescent="0.2">
      <c r="A613" s="91" t="s">
        <v>1444</v>
      </c>
      <c r="B613" s="63" t="s">
        <v>90</v>
      </c>
      <c r="C613" s="43" t="s">
        <v>79</v>
      </c>
      <c r="D613" s="44">
        <f>$D$468</f>
        <v>434.18</v>
      </c>
      <c r="E613" s="44">
        <f t="shared" ref="E613:AA613" si="358">$D$468</f>
        <v>434.18</v>
      </c>
      <c r="F613" s="44">
        <f t="shared" si="358"/>
        <v>434.18</v>
      </c>
      <c r="G613" s="44">
        <f t="shared" si="358"/>
        <v>434.18</v>
      </c>
      <c r="H613" s="44">
        <f t="shared" si="358"/>
        <v>434.18</v>
      </c>
      <c r="I613" s="44">
        <f t="shared" si="358"/>
        <v>434.18</v>
      </c>
      <c r="J613" s="44">
        <f t="shared" si="358"/>
        <v>434.18</v>
      </c>
      <c r="K613" s="44">
        <f t="shared" si="358"/>
        <v>434.18</v>
      </c>
      <c r="L613" s="44">
        <f t="shared" si="358"/>
        <v>434.18</v>
      </c>
      <c r="M613" s="44">
        <f t="shared" si="358"/>
        <v>434.18</v>
      </c>
      <c r="N613" s="44">
        <f t="shared" si="358"/>
        <v>434.18</v>
      </c>
      <c r="O613" s="44">
        <f t="shared" si="358"/>
        <v>434.18</v>
      </c>
      <c r="P613" s="44">
        <f t="shared" si="358"/>
        <v>434.18</v>
      </c>
      <c r="Q613" s="44">
        <f t="shared" si="358"/>
        <v>434.18</v>
      </c>
      <c r="R613" s="44">
        <f t="shared" si="358"/>
        <v>434.18</v>
      </c>
      <c r="S613" s="44">
        <f t="shared" si="358"/>
        <v>434.18</v>
      </c>
      <c r="T613" s="44">
        <f t="shared" si="358"/>
        <v>434.18</v>
      </c>
      <c r="U613" s="44">
        <f t="shared" si="358"/>
        <v>434.18</v>
      </c>
      <c r="V613" s="44">
        <f t="shared" si="358"/>
        <v>434.18</v>
      </c>
      <c r="W613" s="44">
        <f t="shared" si="358"/>
        <v>434.18</v>
      </c>
      <c r="X613" s="44">
        <f t="shared" si="358"/>
        <v>434.18</v>
      </c>
      <c r="Y613" s="44">
        <f t="shared" si="358"/>
        <v>434.18</v>
      </c>
      <c r="Z613" s="44">
        <f t="shared" si="358"/>
        <v>434.18</v>
      </c>
      <c r="AA613" s="44">
        <f t="shared" si="358"/>
        <v>434.18</v>
      </c>
    </row>
    <row r="614" spans="1:27" ht="12.75" customHeight="1" outlineLevel="1" x14ac:dyDescent="0.2">
      <c r="A614" s="91" t="s">
        <v>1445</v>
      </c>
      <c r="B614" s="63" t="s">
        <v>83</v>
      </c>
      <c r="C614" s="43" t="s">
        <v>79</v>
      </c>
      <c r="D614" s="44">
        <v>6.14</v>
      </c>
      <c r="E614" s="44">
        <v>6.14</v>
      </c>
      <c r="F614" s="44">
        <v>6.14</v>
      </c>
      <c r="G614" s="44">
        <v>6.14</v>
      </c>
      <c r="H614" s="44">
        <v>6.14</v>
      </c>
      <c r="I614" s="44">
        <v>6.14</v>
      </c>
      <c r="J614" s="44">
        <v>6.14</v>
      </c>
      <c r="K614" s="44">
        <v>6.14</v>
      </c>
      <c r="L614" s="44">
        <v>6.14</v>
      </c>
      <c r="M614" s="44">
        <v>6.14</v>
      </c>
      <c r="N614" s="44">
        <v>6.14</v>
      </c>
      <c r="O614" s="44">
        <v>6.14</v>
      </c>
      <c r="P614" s="44">
        <v>6.14</v>
      </c>
      <c r="Q614" s="44">
        <v>6.14</v>
      </c>
      <c r="R614" s="44">
        <v>6.14</v>
      </c>
      <c r="S614" s="44">
        <v>6.14</v>
      </c>
      <c r="T614" s="44">
        <v>6.14</v>
      </c>
      <c r="U614" s="44">
        <v>6.14</v>
      </c>
      <c r="V614" s="44">
        <v>6.14</v>
      </c>
      <c r="W614" s="44">
        <v>6.14</v>
      </c>
      <c r="X614" s="44">
        <v>6.14</v>
      </c>
      <c r="Y614" s="44">
        <v>6.14</v>
      </c>
      <c r="Z614" s="44">
        <v>6.14</v>
      </c>
      <c r="AA614" s="44">
        <v>6.14</v>
      </c>
    </row>
    <row r="615" spans="1:27" ht="12.75" customHeight="1" outlineLevel="1" x14ac:dyDescent="0.2">
      <c r="A615" s="91" t="s">
        <v>1446</v>
      </c>
      <c r="B615" s="63" t="s">
        <v>81</v>
      </c>
      <c r="C615" s="43" t="s">
        <v>79</v>
      </c>
      <c r="D615" s="44">
        <f>$D$11</f>
        <v>216.36</v>
      </c>
      <c r="E615" s="44">
        <f t="shared" ref="E615:AA615" si="359">$D$11</f>
        <v>216.36</v>
      </c>
      <c r="F615" s="44">
        <f t="shared" si="359"/>
        <v>216.36</v>
      </c>
      <c r="G615" s="44">
        <f t="shared" si="359"/>
        <v>216.36</v>
      </c>
      <c r="H615" s="44">
        <f t="shared" si="359"/>
        <v>216.36</v>
      </c>
      <c r="I615" s="44">
        <f t="shared" si="359"/>
        <v>216.36</v>
      </c>
      <c r="J615" s="44">
        <f t="shared" si="359"/>
        <v>216.36</v>
      </c>
      <c r="K615" s="44">
        <f t="shared" si="359"/>
        <v>216.36</v>
      </c>
      <c r="L615" s="44">
        <f t="shared" si="359"/>
        <v>216.36</v>
      </c>
      <c r="M615" s="44">
        <f t="shared" si="359"/>
        <v>216.36</v>
      </c>
      <c r="N615" s="44">
        <f t="shared" si="359"/>
        <v>216.36</v>
      </c>
      <c r="O615" s="44">
        <f t="shared" si="359"/>
        <v>216.36</v>
      </c>
      <c r="P615" s="44">
        <f t="shared" si="359"/>
        <v>216.36</v>
      </c>
      <c r="Q615" s="44">
        <f t="shared" si="359"/>
        <v>216.36</v>
      </c>
      <c r="R615" s="44">
        <f>$D$11</f>
        <v>216.36</v>
      </c>
      <c r="S615" s="44">
        <f t="shared" si="359"/>
        <v>216.36</v>
      </c>
      <c r="T615" s="44">
        <f t="shared" si="359"/>
        <v>216.36</v>
      </c>
      <c r="U615" s="44">
        <f t="shared" si="359"/>
        <v>216.36</v>
      </c>
      <c r="V615" s="44">
        <f t="shared" si="359"/>
        <v>216.36</v>
      </c>
      <c r="W615" s="44">
        <f t="shared" si="359"/>
        <v>216.36</v>
      </c>
      <c r="X615" s="44">
        <f t="shared" si="359"/>
        <v>216.36</v>
      </c>
      <c r="Y615" s="44">
        <f t="shared" si="359"/>
        <v>216.36</v>
      </c>
      <c r="Z615" s="44">
        <f t="shared" si="359"/>
        <v>216.36</v>
      </c>
      <c r="AA615" s="44">
        <f t="shared" si="359"/>
        <v>216.36</v>
      </c>
    </row>
    <row r="616" spans="1:27" x14ac:dyDescent="0.2">
      <c r="B616" s="93"/>
    </row>
    <row r="617" spans="1:27" x14ac:dyDescent="0.2">
      <c r="B617" s="93"/>
    </row>
    <row r="618" spans="1:27" x14ac:dyDescent="0.2">
      <c r="A618" s="164" t="s">
        <v>836</v>
      </c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65"/>
      <c r="S618" s="165"/>
      <c r="T618" s="165"/>
      <c r="U618" s="165"/>
      <c r="V618" s="165"/>
      <c r="W618" s="165"/>
      <c r="X618" s="165"/>
      <c r="Y618" s="165"/>
      <c r="Z618" s="165"/>
      <c r="AA618" s="166"/>
    </row>
    <row r="619" spans="1:27" ht="15" customHeight="1" x14ac:dyDescent="0.2">
      <c r="A619" s="167" t="s">
        <v>1447</v>
      </c>
      <c r="B619" s="169" t="s">
        <v>838</v>
      </c>
      <c r="C619" s="171" t="s">
        <v>839</v>
      </c>
      <c r="D619" s="27" t="s">
        <v>69</v>
      </c>
      <c r="E619" s="27" t="s">
        <v>70</v>
      </c>
      <c r="F619" s="27" t="s">
        <v>840</v>
      </c>
      <c r="G619" s="27" t="s">
        <v>841</v>
      </c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</row>
    <row r="620" spans="1:27" x14ac:dyDescent="0.2">
      <c r="A620" s="168"/>
      <c r="B620" s="170"/>
      <c r="C620" s="172"/>
      <c r="D620" s="97">
        <f>SUM(D621:D622)</f>
        <v>1515672.02</v>
      </c>
      <c r="E620" s="97">
        <f>SUM(E621:E622)</f>
        <v>1952208.71</v>
      </c>
      <c r="F620" s="97">
        <f>SUM(F621:F622)</f>
        <v>2036060.21</v>
      </c>
      <c r="G620" s="97">
        <f>SUM(G621:G622)</f>
        <v>2299658.1800000002</v>
      </c>
    </row>
    <row r="621" spans="1:27" ht="12.75" customHeight="1" outlineLevel="1" x14ac:dyDescent="0.2">
      <c r="A621" s="98" t="s">
        <v>1448</v>
      </c>
      <c r="B621" s="99" t="s">
        <v>843</v>
      </c>
      <c r="C621" s="100" t="s">
        <v>839</v>
      </c>
      <c r="D621" s="44">
        <v>943851.56</v>
      </c>
      <c r="E621" s="44">
        <f>$D621</f>
        <v>943851.56</v>
      </c>
      <c r="F621" s="44">
        <f>$D621</f>
        <v>943851.56</v>
      </c>
      <c r="G621" s="44">
        <f>$D621</f>
        <v>943851.56</v>
      </c>
    </row>
    <row r="622" spans="1:27" ht="12.75" customHeight="1" outlineLevel="1" x14ac:dyDescent="0.2">
      <c r="A622" s="98" t="s">
        <v>1449</v>
      </c>
      <c r="B622" s="99" t="s">
        <v>90</v>
      </c>
      <c r="C622" s="100" t="s">
        <v>839</v>
      </c>
      <c r="D622" s="44">
        <v>571820.46</v>
      </c>
      <c r="E622" s="44">
        <v>1008357.15</v>
      </c>
      <c r="F622" s="44">
        <v>1092208.6499999999</v>
      </c>
      <c r="G622" s="44">
        <v>1355806.62</v>
      </c>
    </row>
    <row r="625" spans="1:27" ht="12.75" customHeight="1" x14ac:dyDescent="0.25">
      <c r="A625" s="173" t="s">
        <v>84</v>
      </c>
      <c r="B625" s="173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1:27" ht="12.75" customHeight="1" x14ac:dyDescent="0.25">
      <c r="A626" s="174" t="s">
        <v>2909</v>
      </c>
      <c r="B626" s="174"/>
      <c r="C626" s="174"/>
      <c r="D626" s="174"/>
      <c r="E626" s="174"/>
      <c r="F626" s="174"/>
      <c r="G626" s="174"/>
      <c r="H626" s="174"/>
      <c r="I626" s="174"/>
      <c r="J626" s="174"/>
      <c r="K626" s="174"/>
      <c r="L626" s="174"/>
      <c r="M626" s="174"/>
      <c r="N626" s="174"/>
      <c r="O626" s="174"/>
      <c r="P626"/>
      <c r="Q626"/>
      <c r="R626"/>
      <c r="S626"/>
      <c r="T626"/>
      <c r="U626"/>
      <c r="V626"/>
      <c r="W626"/>
      <c r="X626"/>
      <c r="Y626"/>
      <c r="Z626"/>
      <c r="AA626"/>
    </row>
    <row r="628" spans="1:27" x14ac:dyDescent="0.2">
      <c r="A628" s="54"/>
      <c r="B628" s="55"/>
    </row>
    <row r="629" spans="1:27" x14ac:dyDescent="0.2">
      <c r="A629" s="54"/>
      <c r="B629" s="56"/>
    </row>
    <row r="640" spans="1:27" hidden="1" x14ac:dyDescent="0.2">
      <c r="B640" s="101" t="s">
        <v>2910</v>
      </c>
    </row>
    <row r="641" spans="2:2" hidden="1" x14ac:dyDescent="0.2">
      <c r="B641" s="102" t="s">
        <v>2911</v>
      </c>
    </row>
  </sheetData>
  <autoFilter ref="B7:C560" xr:uid="{00000000-0001-0000-0A00-000000000000}"/>
  <mergeCells count="12">
    <mergeCell ref="A626:O626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5:B625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57" max="26" man="1"/>
    <brk id="234" max="26" man="1"/>
    <brk id="310" max="26" man="1"/>
    <brk id="387" max="26" man="1"/>
    <brk id="463" max="26" man="1"/>
    <brk id="540" max="26" man="1"/>
  </rowBreaks>
  <colBreaks count="1" manualBreakCount="1">
    <brk id="12" max="6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64435-CEE6-46EC-BA85-F1AD06992843}">
  <sheetPr>
    <tabColor theme="5" tint="0.59999389629810485"/>
    <pageSetUpPr fitToPage="1"/>
  </sheetPr>
  <dimension ref="A1:AA641"/>
  <sheetViews>
    <sheetView view="pageBreakPreview" zoomScale="75" zoomScaleNormal="100" zoomScaleSheetLayoutView="75" workbookViewId="0">
      <pane ySplit="4" topLeftCell="A5" activePane="bottomLeft" state="frozen"/>
      <selection activeCell="A34" sqref="A34:XFD34"/>
      <selection pane="bottomLeft" activeCell="A34" sqref="A34:XFD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75" t="s">
        <v>846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</row>
    <row r="2" spans="1:27" x14ac:dyDescent="0.2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78" t="s">
        <v>845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x14ac:dyDescent="0.2">
      <c r="A5" s="164" t="s">
        <v>204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6"/>
    </row>
    <row r="6" spans="1:27" ht="27" customHeight="1" x14ac:dyDescent="0.2">
      <c r="A6" s="26" t="s">
        <v>64</v>
      </c>
      <c r="B6" s="27" t="s">
        <v>205</v>
      </c>
      <c r="C6" s="26" t="s">
        <v>206</v>
      </c>
      <c r="D6" s="27" t="s">
        <v>207</v>
      </c>
      <c r="E6" s="27" t="s">
        <v>208</v>
      </c>
      <c r="F6" s="27" t="s">
        <v>209</v>
      </c>
      <c r="G6" s="27" t="s">
        <v>210</v>
      </c>
      <c r="H6" s="27" t="s">
        <v>211</v>
      </c>
      <c r="I6" s="27" t="s">
        <v>212</v>
      </c>
      <c r="J6" s="27" t="s">
        <v>213</v>
      </c>
      <c r="K6" s="27" t="s">
        <v>214</v>
      </c>
      <c r="L6" s="27" t="s">
        <v>215</v>
      </c>
      <c r="M6" s="27" t="s">
        <v>216</v>
      </c>
      <c r="N6" s="27" t="s">
        <v>217</v>
      </c>
      <c r="O6" s="27" t="s">
        <v>218</v>
      </c>
      <c r="P6" s="27" t="s">
        <v>219</v>
      </c>
      <c r="Q6" s="27" t="s">
        <v>220</v>
      </c>
      <c r="R6" s="27" t="s">
        <v>221</v>
      </c>
      <c r="S6" s="27" t="s">
        <v>222</v>
      </c>
      <c r="T6" s="27" t="s">
        <v>223</v>
      </c>
      <c r="U6" s="27" t="s">
        <v>224</v>
      </c>
      <c r="V6" s="27" t="s">
        <v>225</v>
      </c>
      <c r="W6" s="27" t="s">
        <v>226</v>
      </c>
      <c r="X6" s="27" t="s">
        <v>227</v>
      </c>
      <c r="Y6" s="27" t="s">
        <v>228</v>
      </c>
      <c r="Z6" s="27" t="s">
        <v>229</v>
      </c>
      <c r="AA6" s="27" t="s">
        <v>230</v>
      </c>
    </row>
    <row r="7" spans="1:27" x14ac:dyDescent="0.2">
      <c r="A7" s="90" t="s">
        <v>847</v>
      </c>
      <c r="B7" s="28" t="str">
        <f>"01"&amp;"."&amp;$B$640&amp;"."&amp;$B$641</f>
        <v>01.04.2023</v>
      </c>
      <c r="C7" s="82" t="s">
        <v>76</v>
      </c>
      <c r="D7" s="83">
        <f>ROUND(((D8+D9+D11+D10)/1000),5)</f>
        <v>1.3714599999999999</v>
      </c>
      <c r="E7" s="83">
        <f>ROUND(((E8+E9+E11+E10)/1000),5)</f>
        <v>1.2902899999999999</v>
      </c>
      <c r="F7" s="83">
        <f>ROUND(((F8+F9+F11+F10)/1000),5)</f>
        <v>1.27871</v>
      </c>
      <c r="G7" s="83">
        <f t="shared" ref="G7:AA7" si="0">ROUND(((G8+G9+G11+G10)/1000),5)</f>
        <v>1.26986</v>
      </c>
      <c r="H7" s="83">
        <f t="shared" si="0"/>
        <v>1.28172</v>
      </c>
      <c r="I7" s="83">
        <f t="shared" si="0"/>
        <v>1.2900799999999999</v>
      </c>
      <c r="J7" s="83">
        <f t="shared" si="0"/>
        <v>1.29253</v>
      </c>
      <c r="K7" s="83">
        <f t="shared" si="0"/>
        <v>1.5129300000000001</v>
      </c>
      <c r="L7" s="83">
        <f t="shared" si="0"/>
        <v>1.7019899999999999</v>
      </c>
      <c r="M7" s="83">
        <f t="shared" si="0"/>
        <v>1.7328600000000001</v>
      </c>
      <c r="N7" s="83">
        <f t="shared" si="0"/>
        <v>1.7686500000000001</v>
      </c>
      <c r="O7" s="83">
        <f t="shared" si="0"/>
        <v>1.80406</v>
      </c>
      <c r="P7" s="83">
        <f t="shared" si="0"/>
        <v>1.7887</v>
      </c>
      <c r="Q7" s="83">
        <f t="shared" si="0"/>
        <v>1.78349</v>
      </c>
      <c r="R7" s="83">
        <f t="shared" si="0"/>
        <v>1.7734700000000001</v>
      </c>
      <c r="S7" s="83">
        <f t="shared" si="0"/>
        <v>1.7745899999999999</v>
      </c>
      <c r="T7" s="83">
        <f t="shared" si="0"/>
        <v>1.7740499999999999</v>
      </c>
      <c r="U7" s="83">
        <f t="shared" si="0"/>
        <v>1.76362</v>
      </c>
      <c r="V7" s="83">
        <f t="shared" si="0"/>
        <v>1.7670999999999999</v>
      </c>
      <c r="W7" s="83">
        <f t="shared" si="0"/>
        <v>1.80193</v>
      </c>
      <c r="X7" s="83">
        <f t="shared" si="0"/>
        <v>1.78857</v>
      </c>
      <c r="Y7" s="83">
        <f t="shared" si="0"/>
        <v>1.7314700000000001</v>
      </c>
      <c r="Z7" s="83">
        <f t="shared" si="0"/>
        <v>1.65144</v>
      </c>
      <c r="AA7" s="83">
        <f t="shared" si="0"/>
        <v>1.52762</v>
      </c>
    </row>
    <row r="8" spans="1:27" ht="12.75" customHeight="1" outlineLevel="1" x14ac:dyDescent="0.2">
      <c r="A8" s="91" t="s">
        <v>848</v>
      </c>
      <c r="B8" s="63" t="s">
        <v>233</v>
      </c>
      <c r="C8" s="43" t="s">
        <v>79</v>
      </c>
      <c r="D8" s="44">
        <v>1188.9100000000001</v>
      </c>
      <c r="E8" s="44">
        <v>1107.74</v>
      </c>
      <c r="F8" s="44">
        <v>1096.1600000000001</v>
      </c>
      <c r="G8" s="44">
        <v>1087.31</v>
      </c>
      <c r="H8" s="44">
        <v>1099.17</v>
      </c>
      <c r="I8" s="44">
        <v>1107.53</v>
      </c>
      <c r="J8" s="44">
        <v>1109.98</v>
      </c>
      <c r="K8" s="44">
        <v>1330.38</v>
      </c>
      <c r="L8" s="44">
        <v>1519.44</v>
      </c>
      <c r="M8" s="44">
        <v>1550.31</v>
      </c>
      <c r="N8" s="44">
        <v>1586.1</v>
      </c>
      <c r="O8" s="44">
        <v>1621.51</v>
      </c>
      <c r="P8" s="44">
        <v>1606.15</v>
      </c>
      <c r="Q8" s="44">
        <v>1600.94</v>
      </c>
      <c r="R8" s="44">
        <v>1590.92</v>
      </c>
      <c r="S8" s="44">
        <v>1592.04</v>
      </c>
      <c r="T8" s="44">
        <v>1591.5</v>
      </c>
      <c r="U8" s="44">
        <v>1581.07</v>
      </c>
      <c r="V8" s="44">
        <v>1584.55</v>
      </c>
      <c r="W8" s="44">
        <v>1619.38</v>
      </c>
      <c r="X8" s="44">
        <v>1606.02</v>
      </c>
      <c r="Y8" s="44">
        <v>1548.92</v>
      </c>
      <c r="Z8" s="44">
        <v>1468.89</v>
      </c>
      <c r="AA8" s="44">
        <v>1345.07</v>
      </c>
    </row>
    <row r="9" spans="1:27" ht="12.75" customHeight="1" outlineLevel="1" x14ac:dyDescent="0.2">
      <c r="A9" s="91" t="s">
        <v>849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1" t="s">
        <v>850</v>
      </c>
      <c r="B10" s="63" t="s">
        <v>83</v>
      </c>
      <c r="C10" s="43" t="s">
        <v>79</v>
      </c>
      <c r="D10" s="44">
        <v>6.14</v>
      </c>
      <c r="E10" s="44">
        <v>6.14</v>
      </c>
      <c r="F10" s="44">
        <v>6.14</v>
      </c>
      <c r="G10" s="44">
        <v>6.14</v>
      </c>
      <c r="H10" s="44">
        <v>6.14</v>
      </c>
      <c r="I10" s="44">
        <v>6.14</v>
      </c>
      <c r="J10" s="44">
        <v>6.14</v>
      </c>
      <c r="K10" s="44">
        <v>6.14</v>
      </c>
      <c r="L10" s="44">
        <v>6.14</v>
      </c>
      <c r="M10" s="44">
        <v>6.14</v>
      </c>
      <c r="N10" s="44">
        <v>6.14</v>
      </c>
      <c r="O10" s="44">
        <v>6.14</v>
      </c>
      <c r="P10" s="44">
        <v>6.14</v>
      </c>
      <c r="Q10" s="44">
        <v>6.14</v>
      </c>
      <c r="R10" s="44">
        <v>6.14</v>
      </c>
      <c r="S10" s="44">
        <v>6.14</v>
      </c>
      <c r="T10" s="44">
        <v>6.14</v>
      </c>
      <c r="U10" s="44">
        <v>6.14</v>
      </c>
      <c r="V10" s="44">
        <v>6.14</v>
      </c>
      <c r="W10" s="44">
        <v>6.14</v>
      </c>
      <c r="X10" s="44">
        <v>6.14</v>
      </c>
      <c r="Y10" s="44">
        <v>6.14</v>
      </c>
      <c r="Z10" s="44">
        <v>6.14</v>
      </c>
      <c r="AA10" s="44">
        <v>6.14</v>
      </c>
    </row>
    <row r="11" spans="1:27" ht="12.75" customHeight="1" outlineLevel="1" x14ac:dyDescent="0.2">
      <c r="A11" s="91" t="s">
        <v>851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x14ac:dyDescent="0.2">
      <c r="A12" s="90" t="s">
        <v>852</v>
      </c>
      <c r="B12" s="28" t="str">
        <f>"02"&amp;"."&amp;$B$640&amp;"."&amp;$B$641</f>
        <v>02.04.2023</v>
      </c>
      <c r="C12" s="82" t="s">
        <v>76</v>
      </c>
      <c r="D12" s="83">
        <f>ROUND(((D13+D14+D16+D15)/1000),5)</f>
        <v>1.3003</v>
      </c>
      <c r="E12" s="83">
        <f>ROUND(((E13+E14+E16+E15)/1000),5)</f>
        <v>1.25451</v>
      </c>
      <c r="F12" s="83">
        <f>ROUND(((F13+F14+F16+F15)/1000),5)</f>
        <v>1.1964699999999999</v>
      </c>
      <c r="G12" s="83">
        <f t="shared" ref="G12:AA12" si="3">ROUND(((G13+G14+G16+G15)/1000),5)</f>
        <v>1.18774</v>
      </c>
      <c r="H12" s="83">
        <f t="shared" si="3"/>
        <v>1.1933</v>
      </c>
      <c r="I12" s="83">
        <f t="shared" si="3"/>
        <v>1.20821</v>
      </c>
      <c r="J12" s="83">
        <f t="shared" si="3"/>
        <v>1.18733</v>
      </c>
      <c r="K12" s="83">
        <f t="shared" si="3"/>
        <v>1.24102</v>
      </c>
      <c r="L12" s="83">
        <f t="shared" si="3"/>
        <v>1.4694499999999999</v>
      </c>
      <c r="M12" s="83">
        <f t="shared" si="3"/>
        <v>1.5444500000000001</v>
      </c>
      <c r="N12" s="83">
        <f t="shared" si="3"/>
        <v>1.58578</v>
      </c>
      <c r="O12" s="83">
        <f t="shared" si="3"/>
        <v>1.5949199999999999</v>
      </c>
      <c r="P12" s="83">
        <f t="shared" si="3"/>
        <v>1.5953200000000001</v>
      </c>
      <c r="Q12" s="83">
        <f t="shared" si="3"/>
        <v>1.61568</v>
      </c>
      <c r="R12" s="83">
        <f t="shared" si="3"/>
        <v>1.6091</v>
      </c>
      <c r="S12" s="83">
        <f t="shared" si="3"/>
        <v>1.5821700000000001</v>
      </c>
      <c r="T12" s="83">
        <f t="shared" si="3"/>
        <v>1.5802499999999999</v>
      </c>
      <c r="U12" s="83">
        <f t="shared" si="3"/>
        <v>1.59467</v>
      </c>
      <c r="V12" s="83">
        <f t="shared" si="3"/>
        <v>1.7674300000000001</v>
      </c>
      <c r="W12" s="83">
        <f t="shared" si="3"/>
        <v>1.83152</v>
      </c>
      <c r="X12" s="83">
        <f t="shared" si="3"/>
        <v>1.80053</v>
      </c>
      <c r="Y12" s="83">
        <f t="shared" si="3"/>
        <v>1.6725000000000001</v>
      </c>
      <c r="Z12" s="83">
        <f t="shared" si="3"/>
        <v>1.50007</v>
      </c>
      <c r="AA12" s="83">
        <f t="shared" si="3"/>
        <v>1.4288799999999999</v>
      </c>
    </row>
    <row r="13" spans="1:27" ht="12.75" customHeight="1" outlineLevel="1" x14ac:dyDescent="0.2">
      <c r="A13" s="91" t="s">
        <v>853</v>
      </c>
      <c r="B13" s="63" t="s">
        <v>233</v>
      </c>
      <c r="C13" s="43" t="s">
        <v>79</v>
      </c>
      <c r="D13" s="44">
        <v>1117.75</v>
      </c>
      <c r="E13" s="44">
        <v>1071.96</v>
      </c>
      <c r="F13" s="44">
        <v>1013.92</v>
      </c>
      <c r="G13" s="44">
        <v>1005.19</v>
      </c>
      <c r="H13" s="44">
        <v>1010.75</v>
      </c>
      <c r="I13" s="44">
        <v>1025.6600000000001</v>
      </c>
      <c r="J13" s="44">
        <v>1004.78</v>
      </c>
      <c r="K13" s="44">
        <v>1058.47</v>
      </c>
      <c r="L13" s="44">
        <v>1286.9000000000001</v>
      </c>
      <c r="M13" s="44">
        <v>1361.9</v>
      </c>
      <c r="N13" s="44">
        <v>1403.23</v>
      </c>
      <c r="O13" s="44">
        <v>1412.37</v>
      </c>
      <c r="P13" s="44">
        <v>1412.77</v>
      </c>
      <c r="Q13" s="44">
        <v>1433.13</v>
      </c>
      <c r="R13" s="44">
        <v>1426.55</v>
      </c>
      <c r="S13" s="44">
        <v>1399.62</v>
      </c>
      <c r="T13" s="44">
        <v>1397.7</v>
      </c>
      <c r="U13" s="44">
        <v>1412.12</v>
      </c>
      <c r="V13" s="44">
        <v>1584.88</v>
      </c>
      <c r="W13" s="44">
        <v>1648.97</v>
      </c>
      <c r="X13" s="44">
        <v>1617.98</v>
      </c>
      <c r="Y13" s="44">
        <v>1489.95</v>
      </c>
      <c r="Z13" s="44">
        <v>1317.52</v>
      </c>
      <c r="AA13" s="44">
        <v>1246.33</v>
      </c>
    </row>
    <row r="14" spans="1:27" ht="12.75" customHeight="1" outlineLevel="1" x14ac:dyDescent="0.2">
      <c r="A14" s="91" t="s">
        <v>854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1" t="s">
        <v>855</v>
      </c>
      <c r="B15" s="63" t="s">
        <v>83</v>
      </c>
      <c r="C15" s="43" t="s">
        <v>79</v>
      </c>
      <c r="D15" s="44">
        <v>6.14</v>
      </c>
      <c r="E15" s="44">
        <v>6.14</v>
      </c>
      <c r="F15" s="44">
        <v>6.14</v>
      </c>
      <c r="G15" s="44">
        <v>6.14</v>
      </c>
      <c r="H15" s="44">
        <v>6.14</v>
      </c>
      <c r="I15" s="44">
        <v>6.14</v>
      </c>
      <c r="J15" s="44">
        <v>6.14</v>
      </c>
      <c r="K15" s="44">
        <v>6.14</v>
      </c>
      <c r="L15" s="44">
        <v>6.14</v>
      </c>
      <c r="M15" s="44">
        <v>6.14</v>
      </c>
      <c r="N15" s="44">
        <v>6.14</v>
      </c>
      <c r="O15" s="44">
        <v>6.14</v>
      </c>
      <c r="P15" s="44">
        <v>6.14</v>
      </c>
      <c r="Q15" s="44">
        <v>6.14</v>
      </c>
      <c r="R15" s="44">
        <v>6.14</v>
      </c>
      <c r="S15" s="44">
        <v>6.14</v>
      </c>
      <c r="T15" s="44">
        <v>6.14</v>
      </c>
      <c r="U15" s="44">
        <v>6.14</v>
      </c>
      <c r="V15" s="44">
        <v>6.14</v>
      </c>
      <c r="W15" s="44">
        <v>6.14</v>
      </c>
      <c r="X15" s="44">
        <v>6.14</v>
      </c>
      <c r="Y15" s="44">
        <v>6.14</v>
      </c>
      <c r="Z15" s="44">
        <v>6.14</v>
      </c>
      <c r="AA15" s="44">
        <v>6.14</v>
      </c>
    </row>
    <row r="16" spans="1:27" ht="12.75" customHeight="1" outlineLevel="1" x14ac:dyDescent="0.2">
      <c r="A16" s="91" t="s">
        <v>856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x14ac:dyDescent="0.2">
      <c r="A17" s="90" t="s">
        <v>857</v>
      </c>
      <c r="B17" s="28" t="str">
        <f>"03"&amp;"."&amp;$B$640&amp;"."&amp;$B$641</f>
        <v>03.04.2023</v>
      </c>
      <c r="C17" s="82" t="s">
        <v>76</v>
      </c>
      <c r="D17" s="83">
        <f>ROUND(((D18+D19+D21+D20)/1000),5)</f>
        <v>1.2940199999999999</v>
      </c>
      <c r="E17" s="83">
        <f>ROUND(((E18+E19+E21+E20)/1000),5)</f>
        <v>1.25024</v>
      </c>
      <c r="F17" s="83">
        <f>ROUND(((F18+F19+F21+F20)/1000),5)</f>
        <v>1.1870499999999999</v>
      </c>
      <c r="G17" s="83">
        <f t="shared" ref="G17:AA17" si="6">ROUND(((G18+G19+G21+G20)/1000),5)</f>
        <v>1.1848000000000001</v>
      </c>
      <c r="H17" s="83">
        <f t="shared" si="6"/>
        <v>1.24163</v>
      </c>
      <c r="I17" s="83">
        <f t="shared" si="6"/>
        <v>1.2926</v>
      </c>
      <c r="J17" s="83">
        <f t="shared" si="6"/>
        <v>1.4966900000000001</v>
      </c>
      <c r="K17" s="83">
        <f t="shared" si="6"/>
        <v>1.7602</v>
      </c>
      <c r="L17" s="83">
        <f t="shared" si="6"/>
        <v>1.8445499999999999</v>
      </c>
      <c r="M17" s="83">
        <f t="shared" si="6"/>
        <v>1.8920399999999999</v>
      </c>
      <c r="N17" s="83">
        <f t="shared" si="6"/>
        <v>1.8931800000000001</v>
      </c>
      <c r="O17" s="83">
        <f t="shared" si="6"/>
        <v>1.9483600000000001</v>
      </c>
      <c r="P17" s="83">
        <f t="shared" si="6"/>
        <v>1.92642</v>
      </c>
      <c r="Q17" s="83">
        <f t="shared" si="6"/>
        <v>1.9431400000000001</v>
      </c>
      <c r="R17" s="83">
        <f t="shared" si="6"/>
        <v>1.92205</v>
      </c>
      <c r="S17" s="83">
        <f t="shared" si="6"/>
        <v>1.9041300000000001</v>
      </c>
      <c r="T17" s="83">
        <f t="shared" si="6"/>
        <v>1.8914</v>
      </c>
      <c r="U17" s="83">
        <f t="shared" si="6"/>
        <v>1.8379399999999999</v>
      </c>
      <c r="V17" s="83">
        <f t="shared" si="6"/>
        <v>1.8379000000000001</v>
      </c>
      <c r="W17" s="83">
        <f t="shared" si="6"/>
        <v>1.8830899999999999</v>
      </c>
      <c r="X17" s="83">
        <f t="shared" si="6"/>
        <v>1.9305600000000001</v>
      </c>
      <c r="Y17" s="83">
        <f t="shared" si="6"/>
        <v>1.8596299999999999</v>
      </c>
      <c r="Z17" s="83">
        <f t="shared" si="6"/>
        <v>1.70299</v>
      </c>
      <c r="AA17" s="83">
        <f t="shared" si="6"/>
        <v>1.44926</v>
      </c>
    </row>
    <row r="18" spans="1:27" ht="12.75" customHeight="1" outlineLevel="1" x14ac:dyDescent="0.2">
      <c r="A18" s="91" t="s">
        <v>858</v>
      </c>
      <c r="B18" s="63" t="s">
        <v>233</v>
      </c>
      <c r="C18" s="43" t="s">
        <v>79</v>
      </c>
      <c r="D18" s="44">
        <v>1111.47</v>
      </c>
      <c r="E18" s="44">
        <v>1067.69</v>
      </c>
      <c r="F18" s="44">
        <v>1004.5</v>
      </c>
      <c r="G18" s="44">
        <v>1002.25</v>
      </c>
      <c r="H18" s="44">
        <v>1059.08</v>
      </c>
      <c r="I18" s="44">
        <v>1110.05</v>
      </c>
      <c r="J18" s="44">
        <v>1314.14</v>
      </c>
      <c r="K18" s="44">
        <v>1577.65</v>
      </c>
      <c r="L18" s="44">
        <v>1662</v>
      </c>
      <c r="M18" s="44">
        <v>1709.49</v>
      </c>
      <c r="N18" s="44">
        <v>1710.63</v>
      </c>
      <c r="O18" s="44">
        <v>1765.81</v>
      </c>
      <c r="P18" s="44">
        <v>1743.87</v>
      </c>
      <c r="Q18" s="44">
        <v>1760.59</v>
      </c>
      <c r="R18" s="44">
        <v>1739.5</v>
      </c>
      <c r="S18" s="44">
        <v>1721.58</v>
      </c>
      <c r="T18" s="44">
        <v>1708.85</v>
      </c>
      <c r="U18" s="44">
        <v>1655.39</v>
      </c>
      <c r="V18" s="44">
        <v>1655.35</v>
      </c>
      <c r="W18" s="44">
        <v>1700.54</v>
      </c>
      <c r="X18" s="44">
        <v>1748.01</v>
      </c>
      <c r="Y18" s="44">
        <v>1677.08</v>
      </c>
      <c r="Z18" s="44">
        <v>1520.44</v>
      </c>
      <c r="AA18" s="44">
        <v>1266.71</v>
      </c>
    </row>
    <row r="19" spans="1:27" ht="12.75" customHeight="1" outlineLevel="1" x14ac:dyDescent="0.2">
      <c r="A19" s="91" t="s">
        <v>859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1" t="s">
        <v>860</v>
      </c>
      <c r="B20" s="63" t="s">
        <v>83</v>
      </c>
      <c r="C20" s="43" t="s">
        <v>79</v>
      </c>
      <c r="D20" s="44">
        <v>6.14</v>
      </c>
      <c r="E20" s="44">
        <v>6.14</v>
      </c>
      <c r="F20" s="44">
        <v>6.14</v>
      </c>
      <c r="G20" s="44">
        <v>6.14</v>
      </c>
      <c r="H20" s="44">
        <v>6.14</v>
      </c>
      <c r="I20" s="44">
        <v>6.14</v>
      </c>
      <c r="J20" s="44">
        <v>6.14</v>
      </c>
      <c r="K20" s="44">
        <v>6.14</v>
      </c>
      <c r="L20" s="44">
        <v>6.14</v>
      </c>
      <c r="M20" s="44">
        <v>6.14</v>
      </c>
      <c r="N20" s="44">
        <v>6.14</v>
      </c>
      <c r="O20" s="44">
        <v>6.14</v>
      </c>
      <c r="P20" s="44">
        <v>6.14</v>
      </c>
      <c r="Q20" s="44">
        <v>6.14</v>
      </c>
      <c r="R20" s="44">
        <v>6.14</v>
      </c>
      <c r="S20" s="44">
        <v>6.14</v>
      </c>
      <c r="T20" s="44">
        <v>6.14</v>
      </c>
      <c r="U20" s="44">
        <v>6.14</v>
      </c>
      <c r="V20" s="44">
        <v>6.14</v>
      </c>
      <c r="W20" s="44">
        <v>6.14</v>
      </c>
      <c r="X20" s="44">
        <v>6.14</v>
      </c>
      <c r="Y20" s="44">
        <v>6.14</v>
      </c>
      <c r="Z20" s="44">
        <v>6.14</v>
      </c>
      <c r="AA20" s="44">
        <v>6.14</v>
      </c>
    </row>
    <row r="21" spans="1:27" ht="12.75" customHeight="1" outlineLevel="1" x14ac:dyDescent="0.2">
      <c r="A21" s="91" t="s">
        <v>861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x14ac:dyDescent="0.2">
      <c r="A22" s="90" t="s">
        <v>862</v>
      </c>
      <c r="B22" s="28" t="str">
        <f>"04"&amp;"."&amp;$B$640&amp;"."&amp;$B$641</f>
        <v>04.04.2023</v>
      </c>
      <c r="C22" s="82" t="s">
        <v>76</v>
      </c>
      <c r="D22" s="83">
        <f>ROUND(((D23+D24+D26+D25)/1000),5)</f>
        <v>1.27895</v>
      </c>
      <c r="E22" s="83">
        <f>ROUND(((E23+E24+E26+E25)/1000),5)</f>
        <v>1.21163</v>
      </c>
      <c r="F22" s="83">
        <f>ROUND(((F23+F24+F26+F25)/1000),5)</f>
        <v>1.1507099999999999</v>
      </c>
      <c r="G22" s="83">
        <f t="shared" ref="G22:AA22" si="9">ROUND(((G23+G24+G26+G25)/1000),5)</f>
        <v>1.15804</v>
      </c>
      <c r="H22" s="83">
        <f t="shared" si="9"/>
        <v>1.2359199999999999</v>
      </c>
      <c r="I22" s="83">
        <f t="shared" si="9"/>
        <v>1.27939</v>
      </c>
      <c r="J22" s="83">
        <f t="shared" si="9"/>
        <v>1.3915500000000001</v>
      </c>
      <c r="K22" s="83">
        <f t="shared" si="9"/>
        <v>1.6795800000000001</v>
      </c>
      <c r="L22" s="83">
        <f t="shared" si="9"/>
        <v>1.8033300000000001</v>
      </c>
      <c r="M22" s="83">
        <f t="shared" si="9"/>
        <v>1.86</v>
      </c>
      <c r="N22" s="83">
        <f t="shared" si="9"/>
        <v>1.86578</v>
      </c>
      <c r="O22" s="83">
        <f t="shared" si="9"/>
        <v>1.87222</v>
      </c>
      <c r="P22" s="83">
        <f t="shared" si="9"/>
        <v>1.8361499999999999</v>
      </c>
      <c r="Q22" s="83">
        <f t="shared" si="9"/>
        <v>1.8241700000000001</v>
      </c>
      <c r="R22" s="83">
        <f t="shared" si="9"/>
        <v>1.82053</v>
      </c>
      <c r="S22" s="83">
        <f t="shared" si="9"/>
        <v>1.8212699999999999</v>
      </c>
      <c r="T22" s="83">
        <f t="shared" si="9"/>
        <v>1.8175600000000001</v>
      </c>
      <c r="U22" s="83">
        <f t="shared" si="9"/>
        <v>1.77579</v>
      </c>
      <c r="V22" s="83">
        <f t="shared" si="9"/>
        <v>1.78267</v>
      </c>
      <c r="W22" s="83">
        <f t="shared" si="9"/>
        <v>1.86948</v>
      </c>
      <c r="X22" s="83">
        <f t="shared" si="9"/>
        <v>1.8495600000000001</v>
      </c>
      <c r="Y22" s="83">
        <f t="shared" si="9"/>
        <v>1.7824899999999999</v>
      </c>
      <c r="Z22" s="83">
        <f t="shared" si="9"/>
        <v>1.54941</v>
      </c>
      <c r="AA22" s="83">
        <f t="shared" si="9"/>
        <v>1.3423499999999999</v>
      </c>
    </row>
    <row r="23" spans="1:27" ht="12.75" customHeight="1" outlineLevel="1" x14ac:dyDescent="0.2">
      <c r="A23" s="91" t="s">
        <v>863</v>
      </c>
      <c r="B23" s="63" t="s">
        <v>233</v>
      </c>
      <c r="C23" s="43" t="s">
        <v>79</v>
      </c>
      <c r="D23" s="44">
        <v>1096.4000000000001</v>
      </c>
      <c r="E23" s="44">
        <v>1029.08</v>
      </c>
      <c r="F23" s="44">
        <v>968.16</v>
      </c>
      <c r="G23" s="44">
        <v>975.49</v>
      </c>
      <c r="H23" s="44">
        <v>1053.3699999999999</v>
      </c>
      <c r="I23" s="44">
        <v>1096.8399999999999</v>
      </c>
      <c r="J23" s="44">
        <v>1209</v>
      </c>
      <c r="K23" s="44">
        <v>1497.03</v>
      </c>
      <c r="L23" s="44">
        <v>1620.78</v>
      </c>
      <c r="M23" s="44">
        <v>1677.45</v>
      </c>
      <c r="N23" s="44">
        <v>1683.23</v>
      </c>
      <c r="O23" s="44">
        <v>1689.67</v>
      </c>
      <c r="P23" s="44">
        <v>1653.6</v>
      </c>
      <c r="Q23" s="44">
        <v>1641.62</v>
      </c>
      <c r="R23" s="44">
        <v>1637.98</v>
      </c>
      <c r="S23" s="44">
        <v>1638.72</v>
      </c>
      <c r="T23" s="44">
        <v>1635.01</v>
      </c>
      <c r="U23" s="44">
        <v>1593.24</v>
      </c>
      <c r="V23" s="44">
        <v>1600.12</v>
      </c>
      <c r="W23" s="44">
        <v>1686.93</v>
      </c>
      <c r="X23" s="44">
        <v>1667.01</v>
      </c>
      <c r="Y23" s="44">
        <v>1599.94</v>
      </c>
      <c r="Z23" s="44">
        <v>1366.86</v>
      </c>
      <c r="AA23" s="44">
        <v>1159.8</v>
      </c>
    </row>
    <row r="24" spans="1:27" ht="12.75" customHeight="1" outlineLevel="1" x14ac:dyDescent="0.2">
      <c r="A24" s="91" t="s">
        <v>864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1" t="s">
        <v>865</v>
      </c>
      <c r="B25" s="63" t="s">
        <v>83</v>
      </c>
      <c r="C25" s="43" t="s">
        <v>79</v>
      </c>
      <c r="D25" s="44">
        <v>6.14</v>
      </c>
      <c r="E25" s="44">
        <v>6.14</v>
      </c>
      <c r="F25" s="44">
        <v>6.14</v>
      </c>
      <c r="G25" s="44">
        <v>6.14</v>
      </c>
      <c r="H25" s="44">
        <v>6.14</v>
      </c>
      <c r="I25" s="44">
        <v>6.14</v>
      </c>
      <c r="J25" s="44">
        <v>6.14</v>
      </c>
      <c r="K25" s="44">
        <v>6.14</v>
      </c>
      <c r="L25" s="44">
        <v>6.14</v>
      </c>
      <c r="M25" s="44">
        <v>6.14</v>
      </c>
      <c r="N25" s="44">
        <v>6.14</v>
      </c>
      <c r="O25" s="44">
        <v>6.14</v>
      </c>
      <c r="P25" s="44">
        <v>6.14</v>
      </c>
      <c r="Q25" s="44">
        <v>6.14</v>
      </c>
      <c r="R25" s="44">
        <v>6.14</v>
      </c>
      <c r="S25" s="44">
        <v>6.14</v>
      </c>
      <c r="T25" s="44">
        <v>6.14</v>
      </c>
      <c r="U25" s="44">
        <v>6.14</v>
      </c>
      <c r="V25" s="44">
        <v>6.14</v>
      </c>
      <c r="W25" s="44">
        <v>6.14</v>
      </c>
      <c r="X25" s="44">
        <v>6.14</v>
      </c>
      <c r="Y25" s="44">
        <v>6.14</v>
      </c>
      <c r="Z25" s="44">
        <v>6.14</v>
      </c>
      <c r="AA25" s="44">
        <v>6.14</v>
      </c>
    </row>
    <row r="26" spans="1:27" ht="12.75" customHeight="1" outlineLevel="1" x14ac:dyDescent="0.2">
      <c r="A26" s="91" t="s">
        <v>866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x14ac:dyDescent="0.2">
      <c r="A27" s="90" t="s">
        <v>867</v>
      </c>
      <c r="B27" s="28" t="str">
        <f>"05"&amp;"."&amp;$B$640&amp;"."&amp;$B$641</f>
        <v>05.04.2023</v>
      </c>
      <c r="C27" s="82" t="s">
        <v>76</v>
      </c>
      <c r="D27" s="83">
        <f>ROUND(((D28+D29+D31+D30)/1000),5)</f>
        <v>1.2834399999999999</v>
      </c>
      <c r="E27" s="83">
        <f>ROUND(((E28+E29+E31+E30)/1000),5)</f>
        <v>1.22305</v>
      </c>
      <c r="F27" s="83">
        <f>ROUND(((F28+F29+F31+F30)/1000),5)</f>
        <v>1.1651</v>
      </c>
      <c r="G27" s="83">
        <f t="shared" ref="G27:AA27" si="12">ROUND(((G28+G29+G31+G30)/1000),5)</f>
        <v>1.1624300000000001</v>
      </c>
      <c r="H27" s="83">
        <f t="shared" si="12"/>
        <v>1.2195100000000001</v>
      </c>
      <c r="I27" s="83">
        <f t="shared" si="12"/>
        <v>1.2812300000000001</v>
      </c>
      <c r="J27" s="83">
        <f t="shared" si="12"/>
        <v>1.3636600000000001</v>
      </c>
      <c r="K27" s="83">
        <f t="shared" si="12"/>
        <v>1.6770700000000001</v>
      </c>
      <c r="L27" s="83">
        <f t="shared" si="12"/>
        <v>1.8053900000000001</v>
      </c>
      <c r="M27" s="83">
        <f t="shared" si="12"/>
        <v>1.8213999999999999</v>
      </c>
      <c r="N27" s="83">
        <f t="shared" si="12"/>
        <v>1.82</v>
      </c>
      <c r="O27" s="83">
        <f t="shared" si="12"/>
        <v>1.8246899999999999</v>
      </c>
      <c r="P27" s="83">
        <f t="shared" si="12"/>
        <v>1.8262700000000001</v>
      </c>
      <c r="Q27" s="83">
        <f t="shared" si="12"/>
        <v>1.82664</v>
      </c>
      <c r="R27" s="83">
        <f t="shared" si="12"/>
        <v>1.82582</v>
      </c>
      <c r="S27" s="83">
        <f t="shared" si="12"/>
        <v>1.82297</v>
      </c>
      <c r="T27" s="83">
        <f t="shared" si="12"/>
        <v>1.82053</v>
      </c>
      <c r="U27" s="83">
        <f t="shared" si="12"/>
        <v>1.7921899999999999</v>
      </c>
      <c r="V27" s="83">
        <f t="shared" si="12"/>
        <v>1.7817000000000001</v>
      </c>
      <c r="W27" s="83">
        <f t="shared" si="12"/>
        <v>1.8265400000000001</v>
      </c>
      <c r="X27" s="83">
        <f t="shared" si="12"/>
        <v>1.85114</v>
      </c>
      <c r="Y27" s="83">
        <f t="shared" si="12"/>
        <v>1.8167199999999999</v>
      </c>
      <c r="Z27" s="83">
        <f t="shared" si="12"/>
        <v>1.44723</v>
      </c>
      <c r="AA27" s="83">
        <f t="shared" si="12"/>
        <v>1.2938099999999999</v>
      </c>
    </row>
    <row r="28" spans="1:27" ht="12.75" customHeight="1" outlineLevel="1" x14ac:dyDescent="0.2">
      <c r="A28" s="91" t="s">
        <v>868</v>
      </c>
      <c r="B28" s="63" t="s">
        <v>233</v>
      </c>
      <c r="C28" s="43" t="s">
        <v>79</v>
      </c>
      <c r="D28" s="44">
        <v>1100.8900000000001</v>
      </c>
      <c r="E28" s="44">
        <v>1040.5</v>
      </c>
      <c r="F28" s="44">
        <v>982.55</v>
      </c>
      <c r="G28" s="44">
        <v>979.88</v>
      </c>
      <c r="H28" s="44">
        <v>1036.96</v>
      </c>
      <c r="I28" s="44">
        <v>1098.68</v>
      </c>
      <c r="J28" s="44">
        <v>1181.1099999999999</v>
      </c>
      <c r="K28" s="44">
        <v>1494.52</v>
      </c>
      <c r="L28" s="44">
        <v>1622.84</v>
      </c>
      <c r="M28" s="44">
        <v>1638.85</v>
      </c>
      <c r="N28" s="44">
        <v>1637.45</v>
      </c>
      <c r="O28" s="44">
        <v>1642.14</v>
      </c>
      <c r="P28" s="44">
        <v>1643.72</v>
      </c>
      <c r="Q28" s="44">
        <v>1644.09</v>
      </c>
      <c r="R28" s="44">
        <v>1643.27</v>
      </c>
      <c r="S28" s="44">
        <v>1640.42</v>
      </c>
      <c r="T28" s="44">
        <v>1637.98</v>
      </c>
      <c r="U28" s="44">
        <v>1609.64</v>
      </c>
      <c r="V28" s="44">
        <v>1599.15</v>
      </c>
      <c r="W28" s="44">
        <v>1643.99</v>
      </c>
      <c r="X28" s="44">
        <v>1668.59</v>
      </c>
      <c r="Y28" s="44">
        <v>1634.17</v>
      </c>
      <c r="Z28" s="44">
        <v>1264.68</v>
      </c>
      <c r="AA28" s="44">
        <v>1111.26</v>
      </c>
    </row>
    <row r="29" spans="1:27" ht="12.75" customHeight="1" outlineLevel="1" x14ac:dyDescent="0.2">
      <c r="A29" s="91" t="s">
        <v>869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1" t="s">
        <v>870</v>
      </c>
      <c r="B30" s="63" t="s">
        <v>83</v>
      </c>
      <c r="C30" s="43" t="s">
        <v>79</v>
      </c>
      <c r="D30" s="44">
        <v>6.14</v>
      </c>
      <c r="E30" s="44">
        <v>6.14</v>
      </c>
      <c r="F30" s="44">
        <v>6.14</v>
      </c>
      <c r="G30" s="44">
        <v>6.14</v>
      </c>
      <c r="H30" s="44">
        <v>6.14</v>
      </c>
      <c r="I30" s="44">
        <v>6.14</v>
      </c>
      <c r="J30" s="44">
        <v>6.14</v>
      </c>
      <c r="K30" s="44">
        <v>6.14</v>
      </c>
      <c r="L30" s="44">
        <v>6.14</v>
      </c>
      <c r="M30" s="44">
        <v>6.14</v>
      </c>
      <c r="N30" s="44">
        <v>6.14</v>
      </c>
      <c r="O30" s="44">
        <v>6.14</v>
      </c>
      <c r="P30" s="44">
        <v>6.14</v>
      </c>
      <c r="Q30" s="44">
        <v>6.14</v>
      </c>
      <c r="R30" s="44">
        <v>6.14</v>
      </c>
      <c r="S30" s="44">
        <v>6.14</v>
      </c>
      <c r="T30" s="44">
        <v>6.14</v>
      </c>
      <c r="U30" s="44">
        <v>6.14</v>
      </c>
      <c r="V30" s="44">
        <v>6.14</v>
      </c>
      <c r="W30" s="44">
        <v>6.14</v>
      </c>
      <c r="X30" s="44">
        <v>6.14</v>
      </c>
      <c r="Y30" s="44">
        <v>6.14</v>
      </c>
      <c r="Z30" s="44">
        <v>6.14</v>
      </c>
      <c r="AA30" s="44">
        <v>6.14</v>
      </c>
    </row>
    <row r="31" spans="1:27" ht="12.75" customHeight="1" outlineLevel="1" x14ac:dyDescent="0.2">
      <c r="A31" s="91" t="s">
        <v>871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x14ac:dyDescent="0.2">
      <c r="A32" s="90" t="s">
        <v>872</v>
      </c>
      <c r="B32" s="28" t="str">
        <f>"06"&amp;"."&amp;$B$640&amp;"."&amp;$B$641</f>
        <v>06.04.2023</v>
      </c>
      <c r="C32" s="82" t="s">
        <v>76</v>
      </c>
      <c r="D32" s="83">
        <f>ROUND(((D33+D34+D36+D35)/1000),5)</f>
        <v>1.2645900000000001</v>
      </c>
      <c r="E32" s="83">
        <f>ROUND(((E33+E34+E36+E35)/1000),5)</f>
        <v>1.2342200000000001</v>
      </c>
      <c r="F32" s="83">
        <f>ROUND(((F33+F34+F36+F35)/1000),5)</f>
        <v>1.21014</v>
      </c>
      <c r="G32" s="83">
        <f t="shared" ref="G32:AA32" si="15">ROUND(((G33+G34+G36+G35)/1000),5)</f>
        <v>1.21143</v>
      </c>
      <c r="H32" s="83">
        <f t="shared" si="15"/>
        <v>1.22193</v>
      </c>
      <c r="I32" s="83">
        <f t="shared" si="15"/>
        <v>1.2692699999999999</v>
      </c>
      <c r="J32" s="83">
        <f t="shared" si="15"/>
        <v>1.48064</v>
      </c>
      <c r="K32" s="83">
        <f t="shared" si="15"/>
        <v>1.7213499999999999</v>
      </c>
      <c r="L32" s="83">
        <f t="shared" si="15"/>
        <v>1.8916900000000001</v>
      </c>
      <c r="M32" s="83">
        <f t="shared" si="15"/>
        <v>1.8984399999999999</v>
      </c>
      <c r="N32" s="83">
        <f t="shared" si="15"/>
        <v>1.91438</v>
      </c>
      <c r="O32" s="83">
        <f t="shared" si="15"/>
        <v>1.91526</v>
      </c>
      <c r="P32" s="83">
        <f t="shared" si="15"/>
        <v>1.89236</v>
      </c>
      <c r="Q32" s="83">
        <f t="shared" si="15"/>
        <v>1.9009400000000001</v>
      </c>
      <c r="R32" s="83">
        <f t="shared" si="15"/>
        <v>1.8875599999999999</v>
      </c>
      <c r="S32" s="83">
        <f t="shared" si="15"/>
        <v>1.8758900000000001</v>
      </c>
      <c r="T32" s="83">
        <f t="shared" si="15"/>
        <v>1.85785</v>
      </c>
      <c r="U32" s="83">
        <f t="shared" si="15"/>
        <v>1.8280799999999999</v>
      </c>
      <c r="V32" s="83">
        <f t="shared" si="15"/>
        <v>1.8271900000000001</v>
      </c>
      <c r="W32" s="83">
        <f t="shared" si="15"/>
        <v>1.8440099999999999</v>
      </c>
      <c r="X32" s="83">
        <f t="shared" si="15"/>
        <v>1.9368300000000001</v>
      </c>
      <c r="Y32" s="83">
        <f t="shared" si="15"/>
        <v>1.84914</v>
      </c>
      <c r="Z32" s="83">
        <f t="shared" si="15"/>
        <v>1.4866200000000001</v>
      </c>
      <c r="AA32" s="83">
        <f t="shared" si="15"/>
        <v>1.30006</v>
      </c>
    </row>
    <row r="33" spans="1:27" ht="12.75" customHeight="1" outlineLevel="1" x14ac:dyDescent="0.2">
      <c r="A33" s="91" t="s">
        <v>873</v>
      </c>
      <c r="B33" s="63" t="s">
        <v>233</v>
      </c>
      <c r="C33" s="43" t="s">
        <v>79</v>
      </c>
      <c r="D33" s="44">
        <v>1082.04</v>
      </c>
      <c r="E33" s="44">
        <v>1051.67</v>
      </c>
      <c r="F33" s="44">
        <v>1027.5899999999999</v>
      </c>
      <c r="G33" s="44">
        <v>1028.8800000000001</v>
      </c>
      <c r="H33" s="44">
        <v>1039.3800000000001</v>
      </c>
      <c r="I33" s="44">
        <v>1086.72</v>
      </c>
      <c r="J33" s="44">
        <v>1298.0899999999999</v>
      </c>
      <c r="K33" s="44">
        <v>1538.8</v>
      </c>
      <c r="L33" s="44">
        <v>1709.14</v>
      </c>
      <c r="M33" s="44">
        <v>1715.89</v>
      </c>
      <c r="N33" s="44">
        <v>1731.83</v>
      </c>
      <c r="O33" s="44">
        <v>1732.71</v>
      </c>
      <c r="P33" s="44">
        <v>1709.81</v>
      </c>
      <c r="Q33" s="44">
        <v>1718.39</v>
      </c>
      <c r="R33" s="44">
        <v>1705.01</v>
      </c>
      <c r="S33" s="44">
        <v>1693.34</v>
      </c>
      <c r="T33" s="44">
        <v>1675.3</v>
      </c>
      <c r="U33" s="44">
        <v>1645.53</v>
      </c>
      <c r="V33" s="44">
        <v>1644.64</v>
      </c>
      <c r="W33" s="44">
        <v>1661.46</v>
      </c>
      <c r="X33" s="44">
        <v>1754.28</v>
      </c>
      <c r="Y33" s="44">
        <v>1666.59</v>
      </c>
      <c r="Z33" s="44">
        <v>1304.07</v>
      </c>
      <c r="AA33" s="44">
        <v>1117.51</v>
      </c>
    </row>
    <row r="34" spans="1:27" ht="12.75" customHeight="1" outlineLevel="1" x14ac:dyDescent="0.2">
      <c r="A34" s="91" t="s">
        <v>874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1" t="s">
        <v>875</v>
      </c>
      <c r="B35" s="63" t="s">
        <v>83</v>
      </c>
      <c r="C35" s="43" t="s">
        <v>79</v>
      </c>
      <c r="D35" s="44">
        <v>6.14</v>
      </c>
      <c r="E35" s="44">
        <v>6.14</v>
      </c>
      <c r="F35" s="44">
        <v>6.14</v>
      </c>
      <c r="G35" s="44">
        <v>6.14</v>
      </c>
      <c r="H35" s="44">
        <v>6.14</v>
      </c>
      <c r="I35" s="44">
        <v>6.14</v>
      </c>
      <c r="J35" s="44">
        <v>6.14</v>
      </c>
      <c r="K35" s="44">
        <v>6.14</v>
      </c>
      <c r="L35" s="44">
        <v>6.14</v>
      </c>
      <c r="M35" s="44">
        <v>6.14</v>
      </c>
      <c r="N35" s="44">
        <v>6.14</v>
      </c>
      <c r="O35" s="44">
        <v>6.14</v>
      </c>
      <c r="P35" s="44">
        <v>6.14</v>
      </c>
      <c r="Q35" s="44">
        <v>6.14</v>
      </c>
      <c r="R35" s="44">
        <v>6.14</v>
      </c>
      <c r="S35" s="44">
        <v>6.14</v>
      </c>
      <c r="T35" s="44">
        <v>6.14</v>
      </c>
      <c r="U35" s="44">
        <v>6.14</v>
      </c>
      <c r="V35" s="44">
        <v>6.14</v>
      </c>
      <c r="W35" s="44">
        <v>6.14</v>
      </c>
      <c r="X35" s="44">
        <v>6.14</v>
      </c>
      <c r="Y35" s="44">
        <v>6.14</v>
      </c>
      <c r="Z35" s="44">
        <v>6.14</v>
      </c>
      <c r="AA35" s="44">
        <v>6.14</v>
      </c>
    </row>
    <row r="36" spans="1:27" ht="12.75" customHeight="1" outlineLevel="1" x14ac:dyDescent="0.2">
      <c r="A36" s="91" t="s">
        <v>876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x14ac:dyDescent="0.2">
      <c r="A37" s="90" t="s">
        <v>877</v>
      </c>
      <c r="B37" s="28" t="str">
        <f>"07"&amp;"."&amp;$B$640&amp;"."&amp;$B$641</f>
        <v>07.04.2023</v>
      </c>
      <c r="C37" s="82" t="s">
        <v>76</v>
      </c>
      <c r="D37" s="83">
        <f>ROUND(((D38+D39+D41+D40)/1000),5)</f>
        <v>1.24908</v>
      </c>
      <c r="E37" s="83">
        <f>ROUND(((E38+E39+E41+E40)/1000),5)</f>
        <v>1.1631400000000001</v>
      </c>
      <c r="F37" s="83">
        <f>ROUND(((F38+F39+F41+F40)/1000),5)</f>
        <v>1.12382</v>
      </c>
      <c r="G37" s="83">
        <f t="shared" ref="G37:AA37" si="18">ROUND(((G38+G39+G41+G40)/1000),5)</f>
        <v>1.1355599999999999</v>
      </c>
      <c r="H37" s="83">
        <f t="shared" si="18"/>
        <v>1.22323</v>
      </c>
      <c r="I37" s="83">
        <f t="shared" si="18"/>
        <v>1.28322</v>
      </c>
      <c r="J37" s="83">
        <f t="shared" si="18"/>
        <v>1.47017</v>
      </c>
      <c r="K37" s="83">
        <f t="shared" si="18"/>
        <v>1.7499499999999999</v>
      </c>
      <c r="L37" s="83">
        <f t="shared" si="18"/>
        <v>1.88693</v>
      </c>
      <c r="M37" s="83">
        <f t="shared" si="18"/>
        <v>1.9832700000000001</v>
      </c>
      <c r="N37" s="83">
        <f t="shared" si="18"/>
        <v>2.02677</v>
      </c>
      <c r="O37" s="83">
        <f t="shared" si="18"/>
        <v>2.0536099999999999</v>
      </c>
      <c r="P37" s="83">
        <f t="shared" si="18"/>
        <v>2.0230299999999999</v>
      </c>
      <c r="Q37" s="83">
        <f t="shared" si="18"/>
        <v>2.0514999999999999</v>
      </c>
      <c r="R37" s="83">
        <f t="shared" si="18"/>
        <v>2.0185900000000001</v>
      </c>
      <c r="S37" s="83">
        <f t="shared" si="18"/>
        <v>1.9331700000000001</v>
      </c>
      <c r="T37" s="83">
        <f t="shared" si="18"/>
        <v>1.93801</v>
      </c>
      <c r="U37" s="83">
        <f t="shared" si="18"/>
        <v>1.86761</v>
      </c>
      <c r="V37" s="83">
        <f t="shared" si="18"/>
        <v>1.8754999999999999</v>
      </c>
      <c r="W37" s="83">
        <f t="shared" si="18"/>
        <v>2.0214799999999999</v>
      </c>
      <c r="X37" s="83">
        <f t="shared" si="18"/>
        <v>2.0598800000000002</v>
      </c>
      <c r="Y37" s="83">
        <f t="shared" si="18"/>
        <v>1.99078</v>
      </c>
      <c r="Z37" s="83">
        <f t="shared" si="18"/>
        <v>1.7442</v>
      </c>
      <c r="AA37" s="83">
        <f t="shared" si="18"/>
        <v>1.5003899999999999</v>
      </c>
    </row>
    <row r="38" spans="1:27" ht="12.75" customHeight="1" outlineLevel="1" x14ac:dyDescent="0.2">
      <c r="A38" s="91" t="s">
        <v>878</v>
      </c>
      <c r="B38" s="63" t="s">
        <v>233</v>
      </c>
      <c r="C38" s="43" t="s">
        <v>79</v>
      </c>
      <c r="D38" s="44">
        <v>1066.53</v>
      </c>
      <c r="E38" s="44">
        <v>980.59</v>
      </c>
      <c r="F38" s="44">
        <v>941.27</v>
      </c>
      <c r="G38" s="44">
        <v>953.01</v>
      </c>
      <c r="H38" s="44">
        <v>1040.68</v>
      </c>
      <c r="I38" s="44">
        <v>1100.67</v>
      </c>
      <c r="J38" s="44">
        <v>1287.6199999999999</v>
      </c>
      <c r="K38" s="44">
        <v>1567.4</v>
      </c>
      <c r="L38" s="44">
        <v>1704.38</v>
      </c>
      <c r="M38" s="44">
        <v>1800.72</v>
      </c>
      <c r="N38" s="44">
        <v>1844.22</v>
      </c>
      <c r="O38" s="44">
        <v>1871.06</v>
      </c>
      <c r="P38" s="44">
        <v>1840.48</v>
      </c>
      <c r="Q38" s="44">
        <v>1868.95</v>
      </c>
      <c r="R38" s="44">
        <v>1836.04</v>
      </c>
      <c r="S38" s="44">
        <v>1750.62</v>
      </c>
      <c r="T38" s="44">
        <v>1755.46</v>
      </c>
      <c r="U38" s="44">
        <v>1685.06</v>
      </c>
      <c r="V38" s="44">
        <v>1692.95</v>
      </c>
      <c r="W38" s="44">
        <v>1838.93</v>
      </c>
      <c r="X38" s="44">
        <v>1877.33</v>
      </c>
      <c r="Y38" s="44">
        <v>1808.23</v>
      </c>
      <c r="Z38" s="44">
        <v>1561.65</v>
      </c>
      <c r="AA38" s="44">
        <v>1317.84</v>
      </c>
    </row>
    <row r="39" spans="1:27" ht="12.75" customHeight="1" outlineLevel="1" x14ac:dyDescent="0.2">
      <c r="A39" s="91" t="s">
        <v>879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1" t="s">
        <v>880</v>
      </c>
      <c r="B40" s="63" t="s">
        <v>83</v>
      </c>
      <c r="C40" s="43" t="s">
        <v>79</v>
      </c>
      <c r="D40" s="44">
        <v>6.14</v>
      </c>
      <c r="E40" s="44">
        <v>6.14</v>
      </c>
      <c r="F40" s="44">
        <v>6.14</v>
      </c>
      <c r="G40" s="44">
        <v>6.14</v>
      </c>
      <c r="H40" s="44">
        <v>6.14</v>
      </c>
      <c r="I40" s="44">
        <v>6.14</v>
      </c>
      <c r="J40" s="44">
        <v>6.14</v>
      </c>
      <c r="K40" s="44">
        <v>6.14</v>
      </c>
      <c r="L40" s="44">
        <v>6.14</v>
      </c>
      <c r="M40" s="44">
        <v>6.14</v>
      </c>
      <c r="N40" s="44">
        <v>6.14</v>
      </c>
      <c r="O40" s="44">
        <v>6.14</v>
      </c>
      <c r="P40" s="44">
        <v>6.14</v>
      </c>
      <c r="Q40" s="44">
        <v>6.14</v>
      </c>
      <c r="R40" s="44">
        <v>6.14</v>
      </c>
      <c r="S40" s="44">
        <v>6.14</v>
      </c>
      <c r="T40" s="44">
        <v>6.14</v>
      </c>
      <c r="U40" s="44">
        <v>6.14</v>
      </c>
      <c r="V40" s="44">
        <v>6.14</v>
      </c>
      <c r="W40" s="44">
        <v>6.14</v>
      </c>
      <c r="X40" s="44">
        <v>6.14</v>
      </c>
      <c r="Y40" s="44">
        <v>6.14</v>
      </c>
      <c r="Z40" s="44">
        <v>6.14</v>
      </c>
      <c r="AA40" s="44">
        <v>6.14</v>
      </c>
    </row>
    <row r="41" spans="1:27" ht="12.75" customHeight="1" outlineLevel="1" x14ac:dyDescent="0.2">
      <c r="A41" s="91" t="s">
        <v>881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x14ac:dyDescent="0.2">
      <c r="A42" s="90" t="s">
        <v>882</v>
      </c>
      <c r="B42" s="28" t="str">
        <f>"08"&amp;"."&amp;$B$640&amp;"."&amp;$B$641</f>
        <v>08.04.2023</v>
      </c>
      <c r="C42" s="82" t="s">
        <v>76</v>
      </c>
      <c r="D42" s="83">
        <f>ROUND(((D43+D44+D46+D45)/1000),5)</f>
        <v>1.4045700000000001</v>
      </c>
      <c r="E42" s="83">
        <f>ROUND(((E43+E44+E46+E45)/1000),5)</f>
        <v>1.30019</v>
      </c>
      <c r="F42" s="83">
        <f>ROUND(((F43+F44+F46+F45)/1000),5)</f>
        <v>1.28146</v>
      </c>
      <c r="G42" s="83">
        <f t="shared" ref="G42:AA42" si="21">ROUND(((G43+G44+G46+G45)/1000),5)</f>
        <v>1.2886500000000001</v>
      </c>
      <c r="H42" s="83">
        <f t="shared" si="21"/>
        <v>1.29426</v>
      </c>
      <c r="I42" s="83">
        <f t="shared" si="21"/>
        <v>1.31732</v>
      </c>
      <c r="J42" s="83">
        <f t="shared" si="21"/>
        <v>1.32057</v>
      </c>
      <c r="K42" s="83">
        <f t="shared" si="21"/>
        <v>1.4413100000000001</v>
      </c>
      <c r="L42" s="83">
        <f t="shared" si="21"/>
        <v>1.7464900000000001</v>
      </c>
      <c r="M42" s="83">
        <f t="shared" si="21"/>
        <v>1.8058000000000001</v>
      </c>
      <c r="N42" s="83">
        <f t="shared" si="21"/>
        <v>1.8498000000000001</v>
      </c>
      <c r="O42" s="83">
        <f t="shared" si="21"/>
        <v>2.0475400000000001</v>
      </c>
      <c r="P42" s="83">
        <f t="shared" si="21"/>
        <v>1.9228499999999999</v>
      </c>
      <c r="Q42" s="83">
        <f t="shared" si="21"/>
        <v>1.8731500000000001</v>
      </c>
      <c r="R42" s="83">
        <f t="shared" si="21"/>
        <v>1.83789</v>
      </c>
      <c r="S42" s="83">
        <f t="shared" si="21"/>
        <v>1.8272200000000001</v>
      </c>
      <c r="T42" s="83">
        <f t="shared" si="21"/>
        <v>1.85222</v>
      </c>
      <c r="U42" s="83">
        <f t="shared" si="21"/>
        <v>1.80843</v>
      </c>
      <c r="V42" s="83">
        <f t="shared" si="21"/>
        <v>1.81637</v>
      </c>
      <c r="W42" s="83">
        <f t="shared" si="21"/>
        <v>2.0196999999999998</v>
      </c>
      <c r="X42" s="83">
        <f t="shared" si="21"/>
        <v>2.0378799999999999</v>
      </c>
      <c r="Y42" s="83">
        <f t="shared" si="21"/>
        <v>1.9658599999999999</v>
      </c>
      <c r="Z42" s="83">
        <f t="shared" si="21"/>
        <v>1.67841</v>
      </c>
      <c r="AA42" s="83">
        <f t="shared" si="21"/>
        <v>1.4697</v>
      </c>
    </row>
    <row r="43" spans="1:27" ht="12.75" customHeight="1" outlineLevel="1" x14ac:dyDescent="0.2">
      <c r="A43" s="91" t="s">
        <v>883</v>
      </c>
      <c r="B43" s="63" t="s">
        <v>233</v>
      </c>
      <c r="C43" s="43" t="s">
        <v>79</v>
      </c>
      <c r="D43" s="44">
        <v>1222.02</v>
      </c>
      <c r="E43" s="44">
        <v>1117.6400000000001</v>
      </c>
      <c r="F43" s="44">
        <v>1098.9100000000001</v>
      </c>
      <c r="G43" s="44">
        <v>1106.0999999999999</v>
      </c>
      <c r="H43" s="44">
        <v>1111.71</v>
      </c>
      <c r="I43" s="44">
        <v>1134.77</v>
      </c>
      <c r="J43" s="44">
        <v>1138.02</v>
      </c>
      <c r="K43" s="44">
        <v>1258.76</v>
      </c>
      <c r="L43" s="44">
        <v>1563.94</v>
      </c>
      <c r="M43" s="44">
        <v>1623.25</v>
      </c>
      <c r="N43" s="44">
        <v>1667.25</v>
      </c>
      <c r="O43" s="44">
        <v>1864.99</v>
      </c>
      <c r="P43" s="44">
        <v>1740.3</v>
      </c>
      <c r="Q43" s="44">
        <v>1690.6</v>
      </c>
      <c r="R43" s="44">
        <v>1655.34</v>
      </c>
      <c r="S43" s="44">
        <v>1644.67</v>
      </c>
      <c r="T43" s="44">
        <v>1669.67</v>
      </c>
      <c r="U43" s="44">
        <v>1625.88</v>
      </c>
      <c r="V43" s="44">
        <v>1633.82</v>
      </c>
      <c r="W43" s="44">
        <v>1837.15</v>
      </c>
      <c r="X43" s="44">
        <v>1855.33</v>
      </c>
      <c r="Y43" s="44">
        <v>1783.31</v>
      </c>
      <c r="Z43" s="44">
        <v>1495.86</v>
      </c>
      <c r="AA43" s="44">
        <v>1287.1500000000001</v>
      </c>
    </row>
    <row r="44" spans="1:27" ht="12.75" customHeight="1" outlineLevel="1" x14ac:dyDescent="0.2">
      <c r="A44" s="91" t="s">
        <v>884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1" t="s">
        <v>885</v>
      </c>
      <c r="B45" s="63" t="s">
        <v>83</v>
      </c>
      <c r="C45" s="43" t="s">
        <v>79</v>
      </c>
      <c r="D45" s="44">
        <v>6.14</v>
      </c>
      <c r="E45" s="44">
        <v>6.14</v>
      </c>
      <c r="F45" s="44">
        <v>6.14</v>
      </c>
      <c r="G45" s="44">
        <v>6.14</v>
      </c>
      <c r="H45" s="44">
        <v>6.14</v>
      </c>
      <c r="I45" s="44">
        <v>6.14</v>
      </c>
      <c r="J45" s="44">
        <v>6.14</v>
      </c>
      <c r="K45" s="44">
        <v>6.14</v>
      </c>
      <c r="L45" s="44">
        <v>6.14</v>
      </c>
      <c r="M45" s="44">
        <v>6.14</v>
      </c>
      <c r="N45" s="44">
        <v>6.14</v>
      </c>
      <c r="O45" s="44">
        <v>6.14</v>
      </c>
      <c r="P45" s="44">
        <v>6.14</v>
      </c>
      <c r="Q45" s="44">
        <v>6.14</v>
      </c>
      <c r="R45" s="44">
        <v>6.14</v>
      </c>
      <c r="S45" s="44">
        <v>6.14</v>
      </c>
      <c r="T45" s="44">
        <v>6.14</v>
      </c>
      <c r="U45" s="44">
        <v>6.14</v>
      </c>
      <c r="V45" s="44">
        <v>6.14</v>
      </c>
      <c r="W45" s="44">
        <v>6.14</v>
      </c>
      <c r="X45" s="44">
        <v>6.14</v>
      </c>
      <c r="Y45" s="44">
        <v>6.14</v>
      </c>
      <c r="Z45" s="44">
        <v>6.14</v>
      </c>
      <c r="AA45" s="44">
        <v>6.14</v>
      </c>
    </row>
    <row r="46" spans="1:27" ht="12.75" customHeight="1" outlineLevel="1" x14ac:dyDescent="0.2">
      <c r="A46" s="91" t="s">
        <v>886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x14ac:dyDescent="0.2">
      <c r="A47" s="90" t="s">
        <v>887</v>
      </c>
      <c r="B47" s="28" t="str">
        <f>"09"&amp;"."&amp;$B$640&amp;"."&amp;$B$641</f>
        <v>09.04.2023</v>
      </c>
      <c r="C47" s="82" t="s">
        <v>76</v>
      </c>
      <c r="D47" s="83">
        <f>ROUND(((D48+D49+D51+D50)/1000),5)</f>
        <v>1.3853</v>
      </c>
      <c r="E47" s="83">
        <f>ROUND(((E48+E49+E51+E50)/1000),5)</f>
        <v>1.2571099999999999</v>
      </c>
      <c r="F47" s="83">
        <f>ROUND(((F48+F49+F51+F50)/1000),5)</f>
        <v>1.2192700000000001</v>
      </c>
      <c r="G47" s="83">
        <f t="shared" ref="G47:AA47" si="24">ROUND(((G48+G49+G51+G50)/1000),5)</f>
        <v>1.1968399999999999</v>
      </c>
      <c r="H47" s="83">
        <f t="shared" si="24"/>
        <v>1.19987</v>
      </c>
      <c r="I47" s="83">
        <f t="shared" si="24"/>
        <v>1.1921900000000001</v>
      </c>
      <c r="J47" s="83">
        <f t="shared" si="24"/>
        <v>1.14306</v>
      </c>
      <c r="K47" s="83">
        <f t="shared" si="24"/>
        <v>1.2280800000000001</v>
      </c>
      <c r="L47" s="83">
        <f t="shared" si="24"/>
        <v>1.3314600000000001</v>
      </c>
      <c r="M47" s="83">
        <f t="shared" si="24"/>
        <v>1.58775</v>
      </c>
      <c r="N47" s="83">
        <f t="shared" si="24"/>
        <v>1.70516</v>
      </c>
      <c r="O47" s="83">
        <f t="shared" si="24"/>
        <v>1.7137800000000001</v>
      </c>
      <c r="P47" s="83">
        <f t="shared" si="24"/>
        <v>1.5755300000000001</v>
      </c>
      <c r="Q47" s="83">
        <f t="shared" si="24"/>
        <v>1.53969</v>
      </c>
      <c r="R47" s="83">
        <f t="shared" si="24"/>
        <v>1.5249699999999999</v>
      </c>
      <c r="S47" s="83">
        <f t="shared" si="24"/>
        <v>1.51545</v>
      </c>
      <c r="T47" s="83">
        <f t="shared" si="24"/>
        <v>1.5143</v>
      </c>
      <c r="U47" s="83">
        <f t="shared" si="24"/>
        <v>1.56271</v>
      </c>
      <c r="V47" s="83">
        <f t="shared" si="24"/>
        <v>1.74386</v>
      </c>
      <c r="W47" s="83">
        <f t="shared" si="24"/>
        <v>1.90669</v>
      </c>
      <c r="X47" s="83">
        <f t="shared" si="24"/>
        <v>1.87673</v>
      </c>
      <c r="Y47" s="83">
        <f t="shared" si="24"/>
        <v>1.88358</v>
      </c>
      <c r="Z47" s="83">
        <f t="shared" si="24"/>
        <v>1.4323900000000001</v>
      </c>
      <c r="AA47" s="83">
        <f t="shared" si="24"/>
        <v>1.2922400000000001</v>
      </c>
    </row>
    <row r="48" spans="1:27" ht="12.75" customHeight="1" outlineLevel="1" x14ac:dyDescent="0.2">
      <c r="A48" s="91" t="s">
        <v>888</v>
      </c>
      <c r="B48" s="63" t="s">
        <v>233</v>
      </c>
      <c r="C48" s="43" t="s">
        <v>79</v>
      </c>
      <c r="D48" s="44">
        <v>1202.75</v>
      </c>
      <c r="E48" s="44">
        <v>1074.56</v>
      </c>
      <c r="F48" s="44">
        <v>1036.72</v>
      </c>
      <c r="G48" s="44">
        <v>1014.29</v>
      </c>
      <c r="H48" s="44">
        <v>1017.32</v>
      </c>
      <c r="I48" s="44">
        <v>1009.64</v>
      </c>
      <c r="J48" s="44">
        <v>960.51</v>
      </c>
      <c r="K48" s="44">
        <v>1045.53</v>
      </c>
      <c r="L48" s="44">
        <v>1148.9100000000001</v>
      </c>
      <c r="M48" s="44">
        <v>1405.2</v>
      </c>
      <c r="N48" s="44">
        <v>1522.61</v>
      </c>
      <c r="O48" s="44">
        <v>1531.23</v>
      </c>
      <c r="P48" s="44">
        <v>1392.98</v>
      </c>
      <c r="Q48" s="44">
        <v>1357.14</v>
      </c>
      <c r="R48" s="44">
        <v>1342.42</v>
      </c>
      <c r="S48" s="44">
        <v>1332.9</v>
      </c>
      <c r="T48" s="44">
        <v>1331.75</v>
      </c>
      <c r="U48" s="44">
        <v>1380.16</v>
      </c>
      <c r="V48" s="44">
        <v>1561.31</v>
      </c>
      <c r="W48" s="44">
        <v>1724.14</v>
      </c>
      <c r="X48" s="44">
        <v>1694.18</v>
      </c>
      <c r="Y48" s="44">
        <v>1701.03</v>
      </c>
      <c r="Z48" s="44">
        <v>1249.8399999999999</v>
      </c>
      <c r="AA48" s="44">
        <v>1109.69</v>
      </c>
    </row>
    <row r="49" spans="1:27" ht="12.75" customHeight="1" outlineLevel="1" x14ac:dyDescent="0.2">
      <c r="A49" s="91" t="s">
        <v>889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1" t="s">
        <v>890</v>
      </c>
      <c r="B50" s="63" t="s">
        <v>83</v>
      </c>
      <c r="C50" s="43" t="s">
        <v>79</v>
      </c>
      <c r="D50" s="44">
        <v>6.14</v>
      </c>
      <c r="E50" s="44">
        <v>6.14</v>
      </c>
      <c r="F50" s="44">
        <v>6.14</v>
      </c>
      <c r="G50" s="44">
        <v>6.14</v>
      </c>
      <c r="H50" s="44">
        <v>6.14</v>
      </c>
      <c r="I50" s="44">
        <v>6.14</v>
      </c>
      <c r="J50" s="44">
        <v>6.14</v>
      </c>
      <c r="K50" s="44">
        <v>6.14</v>
      </c>
      <c r="L50" s="44">
        <v>6.14</v>
      </c>
      <c r="M50" s="44">
        <v>6.14</v>
      </c>
      <c r="N50" s="44">
        <v>6.14</v>
      </c>
      <c r="O50" s="44">
        <v>6.14</v>
      </c>
      <c r="P50" s="44">
        <v>6.14</v>
      </c>
      <c r="Q50" s="44">
        <v>6.14</v>
      </c>
      <c r="R50" s="44">
        <v>6.14</v>
      </c>
      <c r="S50" s="44">
        <v>6.14</v>
      </c>
      <c r="T50" s="44">
        <v>6.14</v>
      </c>
      <c r="U50" s="44">
        <v>6.14</v>
      </c>
      <c r="V50" s="44">
        <v>6.14</v>
      </c>
      <c r="W50" s="44">
        <v>6.14</v>
      </c>
      <c r="X50" s="44">
        <v>6.14</v>
      </c>
      <c r="Y50" s="44">
        <v>6.14</v>
      </c>
      <c r="Z50" s="44">
        <v>6.14</v>
      </c>
      <c r="AA50" s="44">
        <v>6.14</v>
      </c>
    </row>
    <row r="51" spans="1:27" ht="12.75" customHeight="1" outlineLevel="1" x14ac:dyDescent="0.2">
      <c r="A51" s="91" t="s">
        <v>891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x14ac:dyDescent="0.2">
      <c r="A52" s="90" t="s">
        <v>892</v>
      </c>
      <c r="B52" s="28" t="str">
        <f>"10"&amp;"."&amp;$B$640&amp;"."&amp;$B$641</f>
        <v>10.04.2023</v>
      </c>
      <c r="C52" s="82" t="s">
        <v>76</v>
      </c>
      <c r="D52" s="83">
        <f>ROUND(((D53+D54+D56+D55)/1000),5)</f>
        <v>1.2924899999999999</v>
      </c>
      <c r="E52" s="83">
        <f>ROUND(((E53+E54+E56+E55)/1000),5)</f>
        <v>1.24454</v>
      </c>
      <c r="F52" s="83">
        <f>ROUND(((F53+F54+F56+F55)/1000),5)</f>
        <v>1.2353400000000001</v>
      </c>
      <c r="G52" s="83">
        <f t="shared" ref="G52:AA52" si="27">ROUND(((G53+G54+G56+G55)/1000),5)</f>
        <v>1.2351700000000001</v>
      </c>
      <c r="H52" s="83">
        <f t="shared" si="27"/>
        <v>1.2602100000000001</v>
      </c>
      <c r="I52" s="83">
        <f t="shared" si="27"/>
        <v>1.2904599999999999</v>
      </c>
      <c r="J52" s="83">
        <f t="shared" si="27"/>
        <v>1.3948499999999999</v>
      </c>
      <c r="K52" s="83">
        <f t="shared" si="27"/>
        <v>1.6540600000000001</v>
      </c>
      <c r="L52" s="83">
        <f t="shared" si="27"/>
        <v>1.9991099999999999</v>
      </c>
      <c r="M52" s="83">
        <f t="shared" si="27"/>
        <v>2.0809000000000002</v>
      </c>
      <c r="N52" s="83">
        <f t="shared" si="27"/>
        <v>2.1087099999999999</v>
      </c>
      <c r="O52" s="83">
        <f t="shared" si="27"/>
        <v>2.1653600000000002</v>
      </c>
      <c r="P52" s="83">
        <f t="shared" si="27"/>
        <v>2.1563699999999999</v>
      </c>
      <c r="Q52" s="83">
        <f t="shared" si="27"/>
        <v>2.1655799999999998</v>
      </c>
      <c r="R52" s="83">
        <f t="shared" si="27"/>
        <v>2.1386099999999999</v>
      </c>
      <c r="S52" s="83">
        <f t="shared" si="27"/>
        <v>2.10873</v>
      </c>
      <c r="T52" s="83">
        <f t="shared" si="27"/>
        <v>2.0503999999999998</v>
      </c>
      <c r="U52" s="83">
        <f t="shared" si="27"/>
        <v>1.8334299999999999</v>
      </c>
      <c r="V52" s="83">
        <f t="shared" si="27"/>
        <v>1.80572</v>
      </c>
      <c r="W52" s="83">
        <f t="shared" si="27"/>
        <v>1.9879899999999999</v>
      </c>
      <c r="X52" s="83">
        <f t="shared" si="27"/>
        <v>1.9984200000000001</v>
      </c>
      <c r="Y52" s="83">
        <f t="shared" si="27"/>
        <v>1.9742200000000001</v>
      </c>
      <c r="Z52" s="83">
        <f t="shared" si="27"/>
        <v>1.4567099999999999</v>
      </c>
      <c r="AA52" s="83">
        <f t="shared" si="27"/>
        <v>1.29481</v>
      </c>
    </row>
    <row r="53" spans="1:27" ht="12.75" customHeight="1" outlineLevel="1" x14ac:dyDescent="0.2">
      <c r="A53" s="91" t="s">
        <v>893</v>
      </c>
      <c r="B53" s="63" t="s">
        <v>233</v>
      </c>
      <c r="C53" s="43" t="s">
        <v>79</v>
      </c>
      <c r="D53" s="44">
        <v>1109.94</v>
      </c>
      <c r="E53" s="44">
        <v>1061.99</v>
      </c>
      <c r="F53" s="44">
        <v>1052.79</v>
      </c>
      <c r="G53" s="44">
        <v>1052.6199999999999</v>
      </c>
      <c r="H53" s="44">
        <v>1077.6600000000001</v>
      </c>
      <c r="I53" s="44">
        <v>1107.9100000000001</v>
      </c>
      <c r="J53" s="44">
        <v>1212.3</v>
      </c>
      <c r="K53" s="44">
        <v>1471.51</v>
      </c>
      <c r="L53" s="44">
        <v>1816.56</v>
      </c>
      <c r="M53" s="44">
        <v>1898.35</v>
      </c>
      <c r="N53" s="44">
        <v>1926.16</v>
      </c>
      <c r="O53" s="44">
        <v>1982.81</v>
      </c>
      <c r="P53" s="44">
        <v>1973.82</v>
      </c>
      <c r="Q53" s="44">
        <v>1983.03</v>
      </c>
      <c r="R53" s="44">
        <v>1956.06</v>
      </c>
      <c r="S53" s="44">
        <v>1926.18</v>
      </c>
      <c r="T53" s="44">
        <v>1867.85</v>
      </c>
      <c r="U53" s="44">
        <v>1650.88</v>
      </c>
      <c r="V53" s="44">
        <v>1623.17</v>
      </c>
      <c r="W53" s="44">
        <v>1805.44</v>
      </c>
      <c r="X53" s="44">
        <v>1815.87</v>
      </c>
      <c r="Y53" s="44">
        <v>1791.67</v>
      </c>
      <c r="Z53" s="44">
        <v>1274.1600000000001</v>
      </c>
      <c r="AA53" s="44">
        <v>1112.26</v>
      </c>
    </row>
    <row r="54" spans="1:27" ht="12.75" customHeight="1" outlineLevel="1" x14ac:dyDescent="0.2">
      <c r="A54" s="91" t="s">
        <v>894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1" t="s">
        <v>895</v>
      </c>
      <c r="B55" s="63" t="s">
        <v>83</v>
      </c>
      <c r="C55" s="43" t="s">
        <v>79</v>
      </c>
      <c r="D55" s="44">
        <v>6.14</v>
      </c>
      <c r="E55" s="44">
        <v>6.14</v>
      </c>
      <c r="F55" s="44">
        <v>6.14</v>
      </c>
      <c r="G55" s="44">
        <v>6.14</v>
      </c>
      <c r="H55" s="44">
        <v>6.14</v>
      </c>
      <c r="I55" s="44">
        <v>6.14</v>
      </c>
      <c r="J55" s="44">
        <v>6.14</v>
      </c>
      <c r="K55" s="44">
        <v>6.14</v>
      </c>
      <c r="L55" s="44">
        <v>6.14</v>
      </c>
      <c r="M55" s="44">
        <v>6.14</v>
      </c>
      <c r="N55" s="44">
        <v>6.14</v>
      </c>
      <c r="O55" s="44">
        <v>6.14</v>
      </c>
      <c r="P55" s="44">
        <v>6.14</v>
      </c>
      <c r="Q55" s="44">
        <v>6.14</v>
      </c>
      <c r="R55" s="44">
        <v>6.14</v>
      </c>
      <c r="S55" s="44">
        <v>6.14</v>
      </c>
      <c r="T55" s="44">
        <v>6.14</v>
      </c>
      <c r="U55" s="44">
        <v>6.14</v>
      </c>
      <c r="V55" s="44">
        <v>6.14</v>
      </c>
      <c r="W55" s="44">
        <v>6.14</v>
      </c>
      <c r="X55" s="44">
        <v>6.14</v>
      </c>
      <c r="Y55" s="44">
        <v>6.14</v>
      </c>
      <c r="Z55" s="44">
        <v>6.14</v>
      </c>
      <c r="AA55" s="44">
        <v>6.14</v>
      </c>
    </row>
    <row r="56" spans="1:27" ht="12.75" customHeight="1" outlineLevel="1" x14ac:dyDescent="0.2">
      <c r="A56" s="91" t="s">
        <v>896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x14ac:dyDescent="0.2">
      <c r="A57" s="90" t="s">
        <v>897</v>
      </c>
      <c r="B57" s="28" t="str">
        <f>"11"&amp;"."&amp;$B$640&amp;"."&amp;$B$641</f>
        <v>11.04.2023</v>
      </c>
      <c r="C57" s="82" t="s">
        <v>76</v>
      </c>
      <c r="D57" s="83">
        <f>ROUND(((D58+D59+D61+D60)/1000),5)</f>
        <v>1.20374</v>
      </c>
      <c r="E57" s="83">
        <f>ROUND(((E58+E59+E61+E60)/1000),5)</f>
        <v>1.02993</v>
      </c>
      <c r="F57" s="83">
        <f>ROUND(((F58+F59+F61+F60)/1000),5)</f>
        <v>0.46112999999999998</v>
      </c>
      <c r="G57" s="83">
        <f t="shared" ref="G57:AA57" si="30">ROUND(((G58+G59+G61+G60)/1000),5)</f>
        <v>0.46209</v>
      </c>
      <c r="H57" s="83">
        <f t="shared" si="30"/>
        <v>0.48691000000000001</v>
      </c>
      <c r="I57" s="83">
        <f t="shared" si="30"/>
        <v>1.14541</v>
      </c>
      <c r="J57" s="83">
        <f t="shared" si="30"/>
        <v>1.28973</v>
      </c>
      <c r="K57" s="83">
        <f t="shared" si="30"/>
        <v>1.5583199999999999</v>
      </c>
      <c r="L57" s="83">
        <f t="shared" si="30"/>
        <v>1.7802199999999999</v>
      </c>
      <c r="M57" s="83">
        <f t="shared" si="30"/>
        <v>1.8525499999999999</v>
      </c>
      <c r="N57" s="83">
        <f t="shared" si="30"/>
        <v>1.85459</v>
      </c>
      <c r="O57" s="83">
        <f t="shared" si="30"/>
        <v>1.9428700000000001</v>
      </c>
      <c r="P57" s="83">
        <f t="shared" si="30"/>
        <v>1.9447000000000001</v>
      </c>
      <c r="Q57" s="83">
        <f t="shared" si="30"/>
        <v>1.92936</v>
      </c>
      <c r="R57" s="83">
        <f t="shared" si="30"/>
        <v>1.9062300000000001</v>
      </c>
      <c r="S57" s="83">
        <f t="shared" si="30"/>
        <v>1.84362</v>
      </c>
      <c r="T57" s="83">
        <f t="shared" si="30"/>
        <v>1.8084499999999999</v>
      </c>
      <c r="U57" s="83">
        <f t="shared" si="30"/>
        <v>1.7825500000000001</v>
      </c>
      <c r="V57" s="83">
        <f t="shared" si="30"/>
        <v>1.73203</v>
      </c>
      <c r="W57" s="83">
        <f t="shared" si="30"/>
        <v>1.8089200000000001</v>
      </c>
      <c r="X57" s="83">
        <f t="shared" si="30"/>
        <v>1.8265499999999999</v>
      </c>
      <c r="Y57" s="83">
        <f t="shared" si="30"/>
        <v>1.78196</v>
      </c>
      <c r="Z57" s="83">
        <f t="shared" si="30"/>
        <v>1.3531299999999999</v>
      </c>
      <c r="AA57" s="83">
        <f t="shared" si="30"/>
        <v>1.2928999999999999</v>
      </c>
    </row>
    <row r="58" spans="1:27" ht="12.75" customHeight="1" outlineLevel="1" x14ac:dyDescent="0.2">
      <c r="A58" s="91" t="s">
        <v>898</v>
      </c>
      <c r="B58" s="63" t="s">
        <v>233</v>
      </c>
      <c r="C58" s="43" t="s">
        <v>79</v>
      </c>
      <c r="D58" s="44">
        <v>1021.19</v>
      </c>
      <c r="E58" s="44">
        <v>847.38</v>
      </c>
      <c r="F58" s="44">
        <v>278.58</v>
      </c>
      <c r="G58" s="44">
        <v>279.54000000000002</v>
      </c>
      <c r="H58" s="44">
        <v>304.36</v>
      </c>
      <c r="I58" s="44">
        <v>962.86</v>
      </c>
      <c r="J58" s="44">
        <v>1107.18</v>
      </c>
      <c r="K58" s="44">
        <v>1375.77</v>
      </c>
      <c r="L58" s="44">
        <v>1597.67</v>
      </c>
      <c r="M58" s="44">
        <v>1670</v>
      </c>
      <c r="N58" s="44">
        <v>1672.04</v>
      </c>
      <c r="O58" s="44">
        <v>1760.32</v>
      </c>
      <c r="P58" s="44">
        <v>1762.15</v>
      </c>
      <c r="Q58" s="44">
        <v>1746.81</v>
      </c>
      <c r="R58" s="44">
        <v>1723.68</v>
      </c>
      <c r="S58" s="44">
        <v>1661.07</v>
      </c>
      <c r="T58" s="44">
        <v>1625.9</v>
      </c>
      <c r="U58" s="44">
        <v>1600</v>
      </c>
      <c r="V58" s="44">
        <v>1549.48</v>
      </c>
      <c r="W58" s="44">
        <v>1626.37</v>
      </c>
      <c r="X58" s="44">
        <v>1644</v>
      </c>
      <c r="Y58" s="44">
        <v>1599.41</v>
      </c>
      <c r="Z58" s="44">
        <v>1170.58</v>
      </c>
      <c r="AA58" s="44">
        <v>1110.3499999999999</v>
      </c>
    </row>
    <row r="59" spans="1:27" ht="12.75" customHeight="1" outlineLevel="1" x14ac:dyDescent="0.2">
      <c r="A59" s="91" t="s">
        <v>899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1" t="s">
        <v>900</v>
      </c>
      <c r="B60" s="63" t="s">
        <v>83</v>
      </c>
      <c r="C60" s="43" t="s">
        <v>79</v>
      </c>
      <c r="D60" s="44">
        <v>6.14</v>
      </c>
      <c r="E60" s="44">
        <v>6.14</v>
      </c>
      <c r="F60" s="44">
        <v>6.14</v>
      </c>
      <c r="G60" s="44">
        <v>6.14</v>
      </c>
      <c r="H60" s="44">
        <v>6.14</v>
      </c>
      <c r="I60" s="44">
        <v>6.14</v>
      </c>
      <c r="J60" s="44">
        <v>6.14</v>
      </c>
      <c r="K60" s="44">
        <v>6.14</v>
      </c>
      <c r="L60" s="44">
        <v>6.14</v>
      </c>
      <c r="M60" s="44">
        <v>6.14</v>
      </c>
      <c r="N60" s="44">
        <v>6.14</v>
      </c>
      <c r="O60" s="44">
        <v>6.14</v>
      </c>
      <c r="P60" s="44">
        <v>6.14</v>
      </c>
      <c r="Q60" s="44">
        <v>6.14</v>
      </c>
      <c r="R60" s="44">
        <v>6.14</v>
      </c>
      <c r="S60" s="44">
        <v>6.14</v>
      </c>
      <c r="T60" s="44">
        <v>6.14</v>
      </c>
      <c r="U60" s="44">
        <v>6.14</v>
      </c>
      <c r="V60" s="44">
        <v>6.14</v>
      </c>
      <c r="W60" s="44">
        <v>6.14</v>
      </c>
      <c r="X60" s="44">
        <v>6.14</v>
      </c>
      <c r="Y60" s="44">
        <v>6.14</v>
      </c>
      <c r="Z60" s="44">
        <v>6.14</v>
      </c>
      <c r="AA60" s="44">
        <v>6.14</v>
      </c>
    </row>
    <row r="61" spans="1:27" ht="12.75" customHeight="1" outlineLevel="1" x14ac:dyDescent="0.2">
      <c r="A61" s="91" t="s">
        <v>901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x14ac:dyDescent="0.2">
      <c r="A62" s="90" t="s">
        <v>902</v>
      </c>
      <c r="B62" s="28" t="str">
        <f>"12"&amp;"."&amp;$B$640&amp;"."&amp;$B$641</f>
        <v>12.04.2023</v>
      </c>
      <c r="C62" s="82" t="s">
        <v>76</v>
      </c>
      <c r="D62" s="83">
        <f>ROUND(((D63+D64+D66+D65)/1000),5)</f>
        <v>1.24884</v>
      </c>
      <c r="E62" s="83">
        <f>ROUND(((E63+E64+E66+E65)/1000),5)</f>
        <v>1.0439099999999999</v>
      </c>
      <c r="F62" s="83">
        <f>ROUND(((F63+F64+F66+F65)/1000),5)</f>
        <v>0.45552999999999999</v>
      </c>
      <c r="G62" s="83">
        <f t="shared" ref="G62:AA62" si="33">ROUND(((G63+G64+G66+G65)/1000),5)</f>
        <v>0.45795000000000002</v>
      </c>
      <c r="H62" s="83">
        <f t="shared" si="33"/>
        <v>0.46283999999999997</v>
      </c>
      <c r="I62" s="83">
        <f t="shared" si="33"/>
        <v>0.94560999999999995</v>
      </c>
      <c r="J62" s="83">
        <f t="shared" si="33"/>
        <v>1.29416</v>
      </c>
      <c r="K62" s="83">
        <f t="shared" si="33"/>
        <v>1.52183</v>
      </c>
      <c r="L62" s="83">
        <f t="shared" si="33"/>
        <v>1.8194399999999999</v>
      </c>
      <c r="M62" s="83">
        <f t="shared" si="33"/>
        <v>1.98611</v>
      </c>
      <c r="N62" s="83">
        <f t="shared" si="33"/>
        <v>2.0017</v>
      </c>
      <c r="O62" s="83">
        <f t="shared" si="33"/>
        <v>2.0835499999999998</v>
      </c>
      <c r="P62" s="83">
        <f t="shared" si="33"/>
        <v>2.09585</v>
      </c>
      <c r="Q62" s="83">
        <f t="shared" si="33"/>
        <v>2.0949499999999999</v>
      </c>
      <c r="R62" s="83">
        <f t="shared" si="33"/>
        <v>2.0952199999999999</v>
      </c>
      <c r="S62" s="83">
        <f t="shared" si="33"/>
        <v>2.07178</v>
      </c>
      <c r="T62" s="83">
        <f t="shared" si="33"/>
        <v>2.01091</v>
      </c>
      <c r="U62" s="83">
        <f t="shared" si="33"/>
        <v>1.95916</v>
      </c>
      <c r="V62" s="83">
        <f t="shared" si="33"/>
        <v>1.8903700000000001</v>
      </c>
      <c r="W62" s="83">
        <f t="shared" si="33"/>
        <v>2.1027499999999999</v>
      </c>
      <c r="X62" s="83">
        <f t="shared" si="33"/>
        <v>2.0059999999999998</v>
      </c>
      <c r="Y62" s="83">
        <f t="shared" si="33"/>
        <v>1.6143000000000001</v>
      </c>
      <c r="Z62" s="83">
        <f t="shared" si="33"/>
        <v>1.42282</v>
      </c>
      <c r="AA62" s="83">
        <f t="shared" si="33"/>
        <v>1.3557600000000001</v>
      </c>
    </row>
    <row r="63" spans="1:27" ht="12.75" customHeight="1" outlineLevel="1" x14ac:dyDescent="0.2">
      <c r="A63" s="91" t="s">
        <v>903</v>
      </c>
      <c r="B63" s="63" t="s">
        <v>233</v>
      </c>
      <c r="C63" s="43" t="s">
        <v>79</v>
      </c>
      <c r="D63" s="44">
        <v>1066.29</v>
      </c>
      <c r="E63" s="44">
        <v>861.36</v>
      </c>
      <c r="F63" s="44">
        <v>272.98</v>
      </c>
      <c r="G63" s="44">
        <v>275.39999999999998</v>
      </c>
      <c r="H63" s="44">
        <v>280.29000000000002</v>
      </c>
      <c r="I63" s="44">
        <v>763.06</v>
      </c>
      <c r="J63" s="44">
        <v>1111.6099999999999</v>
      </c>
      <c r="K63" s="44">
        <v>1339.28</v>
      </c>
      <c r="L63" s="44">
        <v>1636.89</v>
      </c>
      <c r="M63" s="44">
        <v>1803.56</v>
      </c>
      <c r="N63" s="44">
        <v>1819.15</v>
      </c>
      <c r="O63" s="44">
        <v>1901</v>
      </c>
      <c r="P63" s="44">
        <v>1913.3</v>
      </c>
      <c r="Q63" s="44">
        <v>1912.4</v>
      </c>
      <c r="R63" s="44">
        <v>1912.67</v>
      </c>
      <c r="S63" s="44">
        <v>1889.23</v>
      </c>
      <c r="T63" s="44">
        <v>1828.36</v>
      </c>
      <c r="U63" s="44">
        <v>1776.61</v>
      </c>
      <c r="V63" s="44">
        <v>1707.82</v>
      </c>
      <c r="W63" s="44">
        <v>1920.2</v>
      </c>
      <c r="X63" s="44">
        <v>1823.45</v>
      </c>
      <c r="Y63" s="44">
        <v>1431.75</v>
      </c>
      <c r="Z63" s="44">
        <v>1240.27</v>
      </c>
      <c r="AA63" s="44">
        <v>1173.21</v>
      </c>
    </row>
    <row r="64" spans="1:27" ht="12.75" customHeight="1" outlineLevel="1" x14ac:dyDescent="0.2">
      <c r="A64" s="91" t="s">
        <v>904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1" t="s">
        <v>905</v>
      </c>
      <c r="B65" s="63" t="s">
        <v>83</v>
      </c>
      <c r="C65" s="43" t="s">
        <v>79</v>
      </c>
      <c r="D65" s="44">
        <v>6.14</v>
      </c>
      <c r="E65" s="44">
        <v>6.14</v>
      </c>
      <c r="F65" s="44">
        <v>6.14</v>
      </c>
      <c r="G65" s="44">
        <v>6.14</v>
      </c>
      <c r="H65" s="44">
        <v>6.14</v>
      </c>
      <c r="I65" s="44">
        <v>6.14</v>
      </c>
      <c r="J65" s="44">
        <v>6.14</v>
      </c>
      <c r="K65" s="44">
        <v>6.14</v>
      </c>
      <c r="L65" s="44">
        <v>6.14</v>
      </c>
      <c r="M65" s="44">
        <v>6.14</v>
      </c>
      <c r="N65" s="44">
        <v>6.14</v>
      </c>
      <c r="O65" s="44">
        <v>6.14</v>
      </c>
      <c r="P65" s="44">
        <v>6.14</v>
      </c>
      <c r="Q65" s="44">
        <v>6.14</v>
      </c>
      <c r="R65" s="44">
        <v>6.14</v>
      </c>
      <c r="S65" s="44">
        <v>6.14</v>
      </c>
      <c r="T65" s="44">
        <v>6.14</v>
      </c>
      <c r="U65" s="44">
        <v>6.14</v>
      </c>
      <c r="V65" s="44">
        <v>6.14</v>
      </c>
      <c r="W65" s="44">
        <v>6.14</v>
      </c>
      <c r="X65" s="44">
        <v>6.14</v>
      </c>
      <c r="Y65" s="44">
        <v>6.14</v>
      </c>
      <c r="Z65" s="44">
        <v>6.14</v>
      </c>
      <c r="AA65" s="44">
        <v>6.14</v>
      </c>
    </row>
    <row r="66" spans="1:27" ht="12.75" customHeight="1" outlineLevel="1" x14ac:dyDescent="0.2">
      <c r="A66" s="91" t="s">
        <v>906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x14ac:dyDescent="0.2">
      <c r="A67" s="90" t="s">
        <v>907</v>
      </c>
      <c r="B67" s="28" t="str">
        <f>"13"&amp;"."&amp;$B$640&amp;"."&amp;$B$641</f>
        <v>13.04.2023</v>
      </c>
      <c r="C67" s="82" t="s">
        <v>76</v>
      </c>
      <c r="D67" s="83">
        <f>ROUND(((D68+D69+D71+D70)/1000),5)</f>
        <v>1.31857</v>
      </c>
      <c r="E67" s="83">
        <f>ROUND(((E68+E69+E71+E70)/1000),5)</f>
        <v>1.2725500000000001</v>
      </c>
      <c r="F67" s="83">
        <f>ROUND(((F68+F69+F71+F70)/1000),5)</f>
        <v>1.2419100000000001</v>
      </c>
      <c r="G67" s="83">
        <f t="shared" ref="G67:AA67" si="36">ROUND(((G68+G69+G71+G70)/1000),5)</f>
        <v>1.2408600000000001</v>
      </c>
      <c r="H67" s="83">
        <f t="shared" si="36"/>
        <v>1.2423299999999999</v>
      </c>
      <c r="I67" s="83">
        <f t="shared" si="36"/>
        <v>1.2503500000000001</v>
      </c>
      <c r="J67" s="83">
        <f t="shared" si="36"/>
        <v>1.4205399999999999</v>
      </c>
      <c r="K67" s="83">
        <f t="shared" si="36"/>
        <v>1.7730999999999999</v>
      </c>
      <c r="L67" s="83">
        <f t="shared" si="36"/>
        <v>1.94658</v>
      </c>
      <c r="M67" s="83">
        <f t="shared" si="36"/>
        <v>1.94164</v>
      </c>
      <c r="N67" s="83">
        <f t="shared" si="36"/>
        <v>2.0831599999999999</v>
      </c>
      <c r="O67" s="83">
        <f t="shared" si="36"/>
        <v>2.1459100000000002</v>
      </c>
      <c r="P67" s="83">
        <f t="shared" si="36"/>
        <v>2.0957699999999999</v>
      </c>
      <c r="Q67" s="83">
        <f t="shared" si="36"/>
        <v>2.14568</v>
      </c>
      <c r="R67" s="83">
        <f t="shared" si="36"/>
        <v>2.1435200000000001</v>
      </c>
      <c r="S67" s="83">
        <f t="shared" si="36"/>
        <v>2.1352099999999998</v>
      </c>
      <c r="T67" s="83">
        <f t="shared" si="36"/>
        <v>2.0913900000000001</v>
      </c>
      <c r="U67" s="83">
        <f t="shared" si="36"/>
        <v>1.9371700000000001</v>
      </c>
      <c r="V67" s="83">
        <f t="shared" si="36"/>
        <v>1.9188000000000001</v>
      </c>
      <c r="W67" s="83">
        <f t="shared" si="36"/>
        <v>1.9785600000000001</v>
      </c>
      <c r="X67" s="83">
        <f t="shared" si="36"/>
        <v>2.0834700000000002</v>
      </c>
      <c r="Y67" s="83">
        <f t="shared" si="36"/>
        <v>1.93791</v>
      </c>
      <c r="Z67" s="83">
        <f t="shared" si="36"/>
        <v>1.3928499999999999</v>
      </c>
      <c r="AA67" s="83">
        <f t="shared" si="36"/>
        <v>1.26563</v>
      </c>
    </row>
    <row r="68" spans="1:27" ht="12.75" customHeight="1" outlineLevel="1" x14ac:dyDescent="0.2">
      <c r="A68" s="91" t="s">
        <v>908</v>
      </c>
      <c r="B68" s="63" t="s">
        <v>233</v>
      </c>
      <c r="C68" s="43" t="s">
        <v>79</v>
      </c>
      <c r="D68" s="44">
        <v>1136.02</v>
      </c>
      <c r="E68" s="44">
        <v>1090</v>
      </c>
      <c r="F68" s="44">
        <v>1059.3599999999999</v>
      </c>
      <c r="G68" s="44">
        <v>1058.31</v>
      </c>
      <c r="H68" s="44">
        <v>1059.78</v>
      </c>
      <c r="I68" s="44">
        <v>1067.8</v>
      </c>
      <c r="J68" s="44">
        <v>1237.99</v>
      </c>
      <c r="K68" s="44">
        <v>1590.55</v>
      </c>
      <c r="L68" s="44">
        <v>1764.03</v>
      </c>
      <c r="M68" s="44">
        <v>1759.09</v>
      </c>
      <c r="N68" s="44">
        <v>1900.61</v>
      </c>
      <c r="O68" s="44">
        <v>1963.36</v>
      </c>
      <c r="P68" s="44">
        <v>1913.22</v>
      </c>
      <c r="Q68" s="44">
        <v>1963.13</v>
      </c>
      <c r="R68" s="44">
        <v>1960.97</v>
      </c>
      <c r="S68" s="44">
        <v>1952.66</v>
      </c>
      <c r="T68" s="44">
        <v>1908.84</v>
      </c>
      <c r="U68" s="44">
        <v>1754.62</v>
      </c>
      <c r="V68" s="44">
        <v>1736.25</v>
      </c>
      <c r="W68" s="44">
        <v>1796.01</v>
      </c>
      <c r="X68" s="44">
        <v>1900.92</v>
      </c>
      <c r="Y68" s="44">
        <v>1755.36</v>
      </c>
      <c r="Z68" s="44">
        <v>1210.3</v>
      </c>
      <c r="AA68" s="44">
        <v>1083.08</v>
      </c>
    </row>
    <row r="69" spans="1:27" ht="12.75" customHeight="1" outlineLevel="1" x14ac:dyDescent="0.2">
      <c r="A69" s="91" t="s">
        <v>909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1" t="s">
        <v>910</v>
      </c>
      <c r="B70" s="63" t="s">
        <v>83</v>
      </c>
      <c r="C70" s="43" t="s">
        <v>79</v>
      </c>
      <c r="D70" s="44">
        <v>6.14</v>
      </c>
      <c r="E70" s="44">
        <v>6.14</v>
      </c>
      <c r="F70" s="44">
        <v>6.14</v>
      </c>
      <c r="G70" s="44">
        <v>6.14</v>
      </c>
      <c r="H70" s="44">
        <v>6.14</v>
      </c>
      <c r="I70" s="44">
        <v>6.14</v>
      </c>
      <c r="J70" s="44">
        <v>6.14</v>
      </c>
      <c r="K70" s="44">
        <v>6.14</v>
      </c>
      <c r="L70" s="44">
        <v>6.14</v>
      </c>
      <c r="M70" s="44">
        <v>6.14</v>
      </c>
      <c r="N70" s="44">
        <v>6.14</v>
      </c>
      <c r="O70" s="44">
        <v>6.14</v>
      </c>
      <c r="P70" s="44">
        <v>6.14</v>
      </c>
      <c r="Q70" s="44">
        <v>6.14</v>
      </c>
      <c r="R70" s="44">
        <v>6.14</v>
      </c>
      <c r="S70" s="44">
        <v>6.14</v>
      </c>
      <c r="T70" s="44">
        <v>6.14</v>
      </c>
      <c r="U70" s="44">
        <v>6.14</v>
      </c>
      <c r="V70" s="44">
        <v>6.14</v>
      </c>
      <c r="W70" s="44">
        <v>6.14</v>
      </c>
      <c r="X70" s="44">
        <v>6.14</v>
      </c>
      <c r="Y70" s="44">
        <v>6.14</v>
      </c>
      <c r="Z70" s="44">
        <v>6.14</v>
      </c>
      <c r="AA70" s="44">
        <v>6.14</v>
      </c>
    </row>
    <row r="71" spans="1:27" ht="12.75" customHeight="1" outlineLevel="1" x14ac:dyDescent="0.2">
      <c r="A71" s="91" t="s">
        <v>911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x14ac:dyDescent="0.2">
      <c r="A72" s="90" t="s">
        <v>912</v>
      </c>
      <c r="B72" s="28" t="str">
        <f>"14"&amp;"."&amp;$B$640&amp;"."&amp;$B$641</f>
        <v>14.04.2023</v>
      </c>
      <c r="C72" s="82" t="s">
        <v>76</v>
      </c>
      <c r="D72" s="83">
        <f>ROUND(((D73+D74+D76+D75)/1000),5)</f>
        <v>1.26579</v>
      </c>
      <c r="E72" s="83">
        <f>ROUND(((E73+E74+E76+E75)/1000),5)</f>
        <v>1.1125100000000001</v>
      </c>
      <c r="F72" s="83">
        <f>ROUND(((F73+F74+F76+F75)/1000),5)</f>
        <v>1.04579</v>
      </c>
      <c r="G72" s="83">
        <f t="shared" ref="G72:AA72" si="39">ROUND(((G73+G74+G76+G75)/1000),5)</f>
        <v>1.0457799999999999</v>
      </c>
      <c r="H72" s="83">
        <f t="shared" si="39"/>
        <v>1.1146400000000001</v>
      </c>
      <c r="I72" s="83">
        <f t="shared" si="39"/>
        <v>1.21201</v>
      </c>
      <c r="J72" s="83">
        <f t="shared" si="39"/>
        <v>1.4224399999999999</v>
      </c>
      <c r="K72" s="83">
        <f t="shared" si="39"/>
        <v>1.6066</v>
      </c>
      <c r="L72" s="83">
        <f t="shared" si="39"/>
        <v>1.8362499999999999</v>
      </c>
      <c r="M72" s="83">
        <f t="shared" si="39"/>
        <v>1.88045</v>
      </c>
      <c r="N72" s="83">
        <f t="shared" si="39"/>
        <v>1.8563799999999999</v>
      </c>
      <c r="O72" s="83">
        <f t="shared" si="39"/>
        <v>1.9077999999999999</v>
      </c>
      <c r="P72" s="83">
        <f t="shared" si="39"/>
        <v>1.86538</v>
      </c>
      <c r="Q72" s="83">
        <f t="shared" si="39"/>
        <v>1.86833</v>
      </c>
      <c r="R72" s="83">
        <f t="shared" si="39"/>
        <v>1.85612</v>
      </c>
      <c r="S72" s="83">
        <f t="shared" si="39"/>
        <v>1.8476699999999999</v>
      </c>
      <c r="T72" s="83">
        <f t="shared" si="39"/>
        <v>1.83724</v>
      </c>
      <c r="U72" s="83">
        <f t="shared" si="39"/>
        <v>1.7949900000000001</v>
      </c>
      <c r="V72" s="83">
        <f t="shared" si="39"/>
        <v>1.7900700000000001</v>
      </c>
      <c r="W72" s="83">
        <f t="shared" si="39"/>
        <v>1.8440700000000001</v>
      </c>
      <c r="X72" s="83">
        <f t="shared" si="39"/>
        <v>1.8577699999999999</v>
      </c>
      <c r="Y72" s="83">
        <f t="shared" si="39"/>
        <v>1.85286</v>
      </c>
      <c r="Z72" s="83">
        <f t="shared" si="39"/>
        <v>1.56053</v>
      </c>
      <c r="AA72" s="83">
        <f t="shared" si="39"/>
        <v>1.3534299999999999</v>
      </c>
    </row>
    <row r="73" spans="1:27" ht="12.75" customHeight="1" outlineLevel="1" x14ac:dyDescent="0.2">
      <c r="A73" s="91" t="s">
        <v>913</v>
      </c>
      <c r="B73" s="63" t="s">
        <v>233</v>
      </c>
      <c r="C73" s="43" t="s">
        <v>79</v>
      </c>
      <c r="D73" s="44">
        <v>1083.24</v>
      </c>
      <c r="E73" s="44">
        <v>929.96</v>
      </c>
      <c r="F73" s="44">
        <v>863.24</v>
      </c>
      <c r="G73" s="44">
        <v>863.23</v>
      </c>
      <c r="H73" s="44">
        <v>932.09</v>
      </c>
      <c r="I73" s="44">
        <v>1029.46</v>
      </c>
      <c r="J73" s="44">
        <v>1239.8900000000001</v>
      </c>
      <c r="K73" s="44">
        <v>1424.05</v>
      </c>
      <c r="L73" s="44">
        <v>1653.7</v>
      </c>
      <c r="M73" s="44">
        <v>1697.9</v>
      </c>
      <c r="N73" s="44">
        <v>1673.83</v>
      </c>
      <c r="O73" s="44">
        <v>1725.25</v>
      </c>
      <c r="P73" s="44">
        <v>1682.83</v>
      </c>
      <c r="Q73" s="44">
        <v>1685.78</v>
      </c>
      <c r="R73" s="44">
        <v>1673.57</v>
      </c>
      <c r="S73" s="44">
        <v>1665.12</v>
      </c>
      <c r="T73" s="44">
        <v>1654.69</v>
      </c>
      <c r="U73" s="44">
        <v>1612.44</v>
      </c>
      <c r="V73" s="44">
        <v>1607.52</v>
      </c>
      <c r="W73" s="44">
        <v>1661.52</v>
      </c>
      <c r="X73" s="44">
        <v>1675.22</v>
      </c>
      <c r="Y73" s="44">
        <v>1670.31</v>
      </c>
      <c r="Z73" s="44">
        <v>1377.98</v>
      </c>
      <c r="AA73" s="44">
        <v>1170.8800000000001</v>
      </c>
    </row>
    <row r="74" spans="1:27" ht="12.75" customHeight="1" outlineLevel="1" x14ac:dyDescent="0.2">
      <c r="A74" s="91" t="s">
        <v>914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1" t="s">
        <v>915</v>
      </c>
      <c r="B75" s="63" t="s">
        <v>83</v>
      </c>
      <c r="C75" s="43" t="s">
        <v>79</v>
      </c>
      <c r="D75" s="44">
        <v>6.14</v>
      </c>
      <c r="E75" s="44">
        <v>6.14</v>
      </c>
      <c r="F75" s="44">
        <v>6.14</v>
      </c>
      <c r="G75" s="44">
        <v>6.14</v>
      </c>
      <c r="H75" s="44">
        <v>6.14</v>
      </c>
      <c r="I75" s="44">
        <v>6.14</v>
      </c>
      <c r="J75" s="44">
        <v>6.14</v>
      </c>
      <c r="K75" s="44">
        <v>6.14</v>
      </c>
      <c r="L75" s="44">
        <v>6.14</v>
      </c>
      <c r="M75" s="44">
        <v>6.14</v>
      </c>
      <c r="N75" s="44">
        <v>6.14</v>
      </c>
      <c r="O75" s="44">
        <v>6.14</v>
      </c>
      <c r="P75" s="44">
        <v>6.14</v>
      </c>
      <c r="Q75" s="44">
        <v>6.14</v>
      </c>
      <c r="R75" s="44">
        <v>6.14</v>
      </c>
      <c r="S75" s="44">
        <v>6.14</v>
      </c>
      <c r="T75" s="44">
        <v>6.14</v>
      </c>
      <c r="U75" s="44">
        <v>6.14</v>
      </c>
      <c r="V75" s="44">
        <v>6.14</v>
      </c>
      <c r="W75" s="44">
        <v>6.14</v>
      </c>
      <c r="X75" s="44">
        <v>6.14</v>
      </c>
      <c r="Y75" s="44">
        <v>6.14</v>
      </c>
      <c r="Z75" s="44">
        <v>6.14</v>
      </c>
      <c r="AA75" s="44">
        <v>6.14</v>
      </c>
    </row>
    <row r="76" spans="1:27" ht="12.75" customHeight="1" outlineLevel="1" x14ac:dyDescent="0.2">
      <c r="A76" s="91" t="s">
        <v>916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x14ac:dyDescent="0.2">
      <c r="A77" s="90" t="s">
        <v>917</v>
      </c>
      <c r="B77" s="28" t="str">
        <f>"15"&amp;"."&amp;$B$640&amp;"."&amp;$B$641</f>
        <v>15.04.2023</v>
      </c>
      <c r="C77" s="82" t="s">
        <v>76</v>
      </c>
      <c r="D77" s="83">
        <f>ROUND(((D78+D79+D81+D80)/1000),5)</f>
        <v>1.4376899999999999</v>
      </c>
      <c r="E77" s="83">
        <f>ROUND(((E78+E79+E81+E80)/1000),5)</f>
        <v>1.29545</v>
      </c>
      <c r="F77" s="83">
        <f>ROUND(((F78+F79+F81+F80)/1000),5)</f>
        <v>1.2736799999999999</v>
      </c>
      <c r="G77" s="83">
        <f t="shared" ref="G77:AA77" si="42">ROUND(((G78+G79+G81+G80)/1000),5)</f>
        <v>1.25627</v>
      </c>
      <c r="H77" s="83">
        <f t="shared" si="42"/>
        <v>1.2822800000000001</v>
      </c>
      <c r="I77" s="83">
        <f t="shared" si="42"/>
        <v>1.2872300000000001</v>
      </c>
      <c r="J77" s="83">
        <f t="shared" si="42"/>
        <v>1.3599699999999999</v>
      </c>
      <c r="K77" s="83">
        <f t="shared" si="42"/>
        <v>1.5613999999999999</v>
      </c>
      <c r="L77" s="83">
        <f t="shared" si="42"/>
        <v>1.99773</v>
      </c>
      <c r="M77" s="83">
        <f t="shared" si="42"/>
        <v>2.0819700000000001</v>
      </c>
      <c r="N77" s="83">
        <f t="shared" si="42"/>
        <v>2.0970499999999999</v>
      </c>
      <c r="O77" s="83">
        <f t="shared" si="42"/>
        <v>2.1312099999999998</v>
      </c>
      <c r="P77" s="83">
        <f t="shared" si="42"/>
        <v>2.1011299999999999</v>
      </c>
      <c r="Q77" s="83">
        <f t="shared" si="42"/>
        <v>2.09198</v>
      </c>
      <c r="R77" s="83">
        <f t="shared" si="42"/>
        <v>2.0515300000000001</v>
      </c>
      <c r="S77" s="83">
        <f t="shared" si="42"/>
        <v>2.0317099999999999</v>
      </c>
      <c r="T77" s="83">
        <f t="shared" si="42"/>
        <v>2.02772</v>
      </c>
      <c r="U77" s="83">
        <f t="shared" si="42"/>
        <v>2.0459000000000001</v>
      </c>
      <c r="V77" s="83">
        <f t="shared" si="42"/>
        <v>2.00502</v>
      </c>
      <c r="W77" s="83">
        <f t="shared" si="42"/>
        <v>2.0956399999999999</v>
      </c>
      <c r="X77" s="83">
        <f t="shared" si="42"/>
        <v>2.09674</v>
      </c>
      <c r="Y77" s="83">
        <f t="shared" si="42"/>
        <v>2.0843500000000001</v>
      </c>
      <c r="Z77" s="83">
        <f t="shared" si="42"/>
        <v>1.8406899999999999</v>
      </c>
      <c r="AA77" s="83">
        <f t="shared" si="42"/>
        <v>1.66099</v>
      </c>
    </row>
    <row r="78" spans="1:27" ht="12.75" customHeight="1" outlineLevel="1" x14ac:dyDescent="0.2">
      <c r="A78" s="91" t="s">
        <v>918</v>
      </c>
      <c r="B78" s="63" t="s">
        <v>233</v>
      </c>
      <c r="C78" s="43" t="s">
        <v>79</v>
      </c>
      <c r="D78" s="44">
        <v>1255.1400000000001</v>
      </c>
      <c r="E78" s="44">
        <v>1112.9000000000001</v>
      </c>
      <c r="F78" s="44">
        <v>1091.1300000000001</v>
      </c>
      <c r="G78" s="44">
        <v>1073.72</v>
      </c>
      <c r="H78" s="44">
        <v>1099.73</v>
      </c>
      <c r="I78" s="44">
        <v>1104.68</v>
      </c>
      <c r="J78" s="44">
        <v>1177.42</v>
      </c>
      <c r="K78" s="44">
        <v>1378.85</v>
      </c>
      <c r="L78" s="44">
        <v>1815.18</v>
      </c>
      <c r="M78" s="44">
        <v>1899.42</v>
      </c>
      <c r="N78" s="44">
        <v>1914.5</v>
      </c>
      <c r="O78" s="44">
        <v>1948.66</v>
      </c>
      <c r="P78" s="44">
        <v>1918.58</v>
      </c>
      <c r="Q78" s="44">
        <v>1909.43</v>
      </c>
      <c r="R78" s="44">
        <v>1868.98</v>
      </c>
      <c r="S78" s="44">
        <v>1849.16</v>
      </c>
      <c r="T78" s="44">
        <v>1845.17</v>
      </c>
      <c r="U78" s="44">
        <v>1863.35</v>
      </c>
      <c r="V78" s="44">
        <v>1822.47</v>
      </c>
      <c r="W78" s="44">
        <v>1913.09</v>
      </c>
      <c r="X78" s="44">
        <v>1914.19</v>
      </c>
      <c r="Y78" s="44">
        <v>1901.8</v>
      </c>
      <c r="Z78" s="44">
        <v>1658.14</v>
      </c>
      <c r="AA78" s="44">
        <v>1478.44</v>
      </c>
    </row>
    <row r="79" spans="1:27" ht="12.75" customHeight="1" outlineLevel="1" x14ac:dyDescent="0.2">
      <c r="A79" s="91" t="s">
        <v>919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1" t="s">
        <v>920</v>
      </c>
      <c r="B80" s="63" t="s">
        <v>83</v>
      </c>
      <c r="C80" s="43" t="s">
        <v>79</v>
      </c>
      <c r="D80" s="44">
        <v>6.14</v>
      </c>
      <c r="E80" s="44">
        <v>6.14</v>
      </c>
      <c r="F80" s="44">
        <v>6.14</v>
      </c>
      <c r="G80" s="44">
        <v>6.14</v>
      </c>
      <c r="H80" s="44">
        <v>6.14</v>
      </c>
      <c r="I80" s="44">
        <v>6.14</v>
      </c>
      <c r="J80" s="44">
        <v>6.14</v>
      </c>
      <c r="K80" s="44">
        <v>6.14</v>
      </c>
      <c r="L80" s="44">
        <v>6.14</v>
      </c>
      <c r="M80" s="44">
        <v>6.14</v>
      </c>
      <c r="N80" s="44">
        <v>6.14</v>
      </c>
      <c r="O80" s="44">
        <v>6.14</v>
      </c>
      <c r="P80" s="44">
        <v>6.14</v>
      </c>
      <c r="Q80" s="44">
        <v>6.14</v>
      </c>
      <c r="R80" s="44">
        <v>6.14</v>
      </c>
      <c r="S80" s="44">
        <v>6.14</v>
      </c>
      <c r="T80" s="44">
        <v>6.14</v>
      </c>
      <c r="U80" s="44">
        <v>6.14</v>
      </c>
      <c r="V80" s="44">
        <v>6.14</v>
      </c>
      <c r="W80" s="44">
        <v>6.14</v>
      </c>
      <c r="X80" s="44">
        <v>6.14</v>
      </c>
      <c r="Y80" s="44">
        <v>6.14</v>
      </c>
      <c r="Z80" s="44">
        <v>6.14</v>
      </c>
      <c r="AA80" s="44">
        <v>6.14</v>
      </c>
    </row>
    <row r="81" spans="1:27" ht="12.75" customHeight="1" outlineLevel="1" x14ac:dyDescent="0.2">
      <c r="A81" s="91" t="s">
        <v>921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x14ac:dyDescent="0.2">
      <c r="A82" s="90" t="s">
        <v>922</v>
      </c>
      <c r="B82" s="28" t="str">
        <f>"16"&amp;"."&amp;$B$640&amp;"."&amp;$B$641</f>
        <v>16.04.2023</v>
      </c>
      <c r="C82" s="82" t="s">
        <v>76</v>
      </c>
      <c r="D82" s="83">
        <f>ROUND(((D83+D84+D86+D85)/1000),5)</f>
        <v>1.47461</v>
      </c>
      <c r="E82" s="83">
        <f>ROUND(((E83+E84+E86+E85)/1000),5)</f>
        <v>1.2984599999999999</v>
      </c>
      <c r="F82" s="83">
        <f>ROUND(((F83+F84+F86+F85)/1000),5)</f>
        <v>1.2594399999999999</v>
      </c>
      <c r="G82" s="83">
        <f t="shared" ref="G82:AA82" si="45">ROUND(((G83+G84+G86+G85)/1000),5)</f>
        <v>1.21919</v>
      </c>
      <c r="H82" s="83">
        <f t="shared" si="45"/>
        <v>1.1552500000000001</v>
      </c>
      <c r="I82" s="83">
        <f t="shared" si="45"/>
        <v>1.1370899999999999</v>
      </c>
      <c r="J82" s="83">
        <f t="shared" si="45"/>
        <v>1.1087400000000001</v>
      </c>
      <c r="K82" s="83">
        <f t="shared" si="45"/>
        <v>1.1552800000000001</v>
      </c>
      <c r="L82" s="83">
        <f t="shared" si="45"/>
        <v>1.4488300000000001</v>
      </c>
      <c r="M82" s="83">
        <f t="shared" si="45"/>
        <v>1.5421400000000001</v>
      </c>
      <c r="N82" s="83">
        <f t="shared" si="45"/>
        <v>1.5643199999999999</v>
      </c>
      <c r="O82" s="83">
        <f t="shared" si="45"/>
        <v>1.56488</v>
      </c>
      <c r="P82" s="83">
        <f t="shared" si="45"/>
        <v>1.5647800000000001</v>
      </c>
      <c r="Q82" s="83">
        <f t="shared" si="45"/>
        <v>1.5589299999999999</v>
      </c>
      <c r="R82" s="83">
        <f t="shared" si="45"/>
        <v>1.5558000000000001</v>
      </c>
      <c r="S82" s="83">
        <f t="shared" si="45"/>
        <v>1.5391900000000001</v>
      </c>
      <c r="T82" s="83">
        <f t="shared" si="45"/>
        <v>1.5366200000000001</v>
      </c>
      <c r="U82" s="83">
        <f t="shared" si="45"/>
        <v>1.55969</v>
      </c>
      <c r="V82" s="83">
        <f t="shared" si="45"/>
        <v>1.5960799999999999</v>
      </c>
      <c r="W82" s="83">
        <f t="shared" si="45"/>
        <v>1.8075300000000001</v>
      </c>
      <c r="X82" s="83">
        <f t="shared" si="45"/>
        <v>1.84972</v>
      </c>
      <c r="Y82" s="83">
        <f t="shared" si="45"/>
        <v>1.8288</v>
      </c>
      <c r="Z82" s="83">
        <f t="shared" si="45"/>
        <v>1.52782</v>
      </c>
      <c r="AA82" s="83">
        <f t="shared" si="45"/>
        <v>1.3388100000000001</v>
      </c>
    </row>
    <row r="83" spans="1:27" ht="12.75" customHeight="1" outlineLevel="1" x14ac:dyDescent="0.2">
      <c r="A83" s="91" t="s">
        <v>923</v>
      </c>
      <c r="B83" s="63" t="s">
        <v>233</v>
      </c>
      <c r="C83" s="43" t="s">
        <v>79</v>
      </c>
      <c r="D83" s="44">
        <v>1292.06</v>
      </c>
      <c r="E83" s="44">
        <v>1115.9100000000001</v>
      </c>
      <c r="F83" s="44">
        <v>1076.8900000000001</v>
      </c>
      <c r="G83" s="44">
        <v>1036.6400000000001</v>
      </c>
      <c r="H83" s="44">
        <v>972.7</v>
      </c>
      <c r="I83" s="44">
        <v>954.54</v>
      </c>
      <c r="J83" s="44">
        <v>926.19</v>
      </c>
      <c r="K83" s="44">
        <v>972.73</v>
      </c>
      <c r="L83" s="44">
        <v>1266.28</v>
      </c>
      <c r="M83" s="44">
        <v>1359.59</v>
      </c>
      <c r="N83" s="44">
        <v>1381.77</v>
      </c>
      <c r="O83" s="44">
        <v>1382.33</v>
      </c>
      <c r="P83" s="44">
        <v>1382.23</v>
      </c>
      <c r="Q83" s="44">
        <v>1376.38</v>
      </c>
      <c r="R83" s="44">
        <v>1373.25</v>
      </c>
      <c r="S83" s="44">
        <v>1356.64</v>
      </c>
      <c r="T83" s="44">
        <v>1354.07</v>
      </c>
      <c r="U83" s="44">
        <v>1377.14</v>
      </c>
      <c r="V83" s="44">
        <v>1413.53</v>
      </c>
      <c r="W83" s="44">
        <v>1624.98</v>
      </c>
      <c r="X83" s="44">
        <v>1667.17</v>
      </c>
      <c r="Y83" s="44">
        <v>1646.25</v>
      </c>
      <c r="Z83" s="44">
        <v>1345.27</v>
      </c>
      <c r="AA83" s="44">
        <v>1156.26</v>
      </c>
    </row>
    <row r="84" spans="1:27" ht="12.75" customHeight="1" outlineLevel="1" x14ac:dyDescent="0.2">
      <c r="A84" s="91" t="s">
        <v>924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1" t="s">
        <v>925</v>
      </c>
      <c r="B85" s="63" t="s">
        <v>83</v>
      </c>
      <c r="C85" s="43" t="s">
        <v>79</v>
      </c>
      <c r="D85" s="44">
        <v>6.14</v>
      </c>
      <c r="E85" s="44">
        <v>6.14</v>
      </c>
      <c r="F85" s="44">
        <v>6.14</v>
      </c>
      <c r="G85" s="44">
        <v>6.14</v>
      </c>
      <c r="H85" s="44">
        <v>6.14</v>
      </c>
      <c r="I85" s="44">
        <v>6.14</v>
      </c>
      <c r="J85" s="44">
        <v>6.14</v>
      </c>
      <c r="K85" s="44">
        <v>6.14</v>
      </c>
      <c r="L85" s="44">
        <v>6.14</v>
      </c>
      <c r="M85" s="44">
        <v>6.14</v>
      </c>
      <c r="N85" s="44">
        <v>6.14</v>
      </c>
      <c r="O85" s="44">
        <v>6.14</v>
      </c>
      <c r="P85" s="44">
        <v>6.14</v>
      </c>
      <c r="Q85" s="44">
        <v>6.14</v>
      </c>
      <c r="R85" s="44">
        <v>6.14</v>
      </c>
      <c r="S85" s="44">
        <v>6.14</v>
      </c>
      <c r="T85" s="44">
        <v>6.14</v>
      </c>
      <c r="U85" s="44">
        <v>6.14</v>
      </c>
      <c r="V85" s="44">
        <v>6.14</v>
      </c>
      <c r="W85" s="44">
        <v>6.14</v>
      </c>
      <c r="X85" s="44">
        <v>6.14</v>
      </c>
      <c r="Y85" s="44">
        <v>6.14</v>
      </c>
      <c r="Z85" s="44">
        <v>6.14</v>
      </c>
      <c r="AA85" s="44">
        <v>6.14</v>
      </c>
    </row>
    <row r="86" spans="1:27" ht="12.75" customHeight="1" outlineLevel="1" x14ac:dyDescent="0.2">
      <c r="A86" s="91" t="s">
        <v>926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x14ac:dyDescent="0.2">
      <c r="A87" s="90" t="s">
        <v>927</v>
      </c>
      <c r="B87" s="28" t="str">
        <f>"17"&amp;"."&amp;$B$640&amp;"."&amp;$B$641</f>
        <v>17.04.2023</v>
      </c>
      <c r="C87" s="82" t="s">
        <v>76</v>
      </c>
      <c r="D87" s="83">
        <f>ROUND(((D88+D89+D91+D90)/1000),5)</f>
        <v>1.2920400000000001</v>
      </c>
      <c r="E87" s="83">
        <f>ROUND(((E88+E89+E91+E90)/1000),5)</f>
        <v>1.20784</v>
      </c>
      <c r="F87" s="83">
        <f>ROUND(((F88+F89+F91+F90)/1000),5)</f>
        <v>1.1106100000000001</v>
      </c>
      <c r="G87" s="83">
        <f t="shared" ref="G87:AA87" si="48">ROUND(((G88+G89+G91+G90)/1000),5)</f>
        <v>1.06776</v>
      </c>
      <c r="H87" s="83">
        <f t="shared" si="48"/>
        <v>1.1109599999999999</v>
      </c>
      <c r="I87" s="83">
        <f t="shared" si="48"/>
        <v>1.24987</v>
      </c>
      <c r="J87" s="83">
        <f t="shared" si="48"/>
        <v>1.32657</v>
      </c>
      <c r="K87" s="83">
        <f t="shared" si="48"/>
        <v>1.60982</v>
      </c>
      <c r="L87" s="83">
        <f t="shared" si="48"/>
        <v>1.8509199999999999</v>
      </c>
      <c r="M87" s="83">
        <f t="shared" si="48"/>
        <v>1.9457800000000001</v>
      </c>
      <c r="N87" s="83">
        <f t="shared" si="48"/>
        <v>1.9551000000000001</v>
      </c>
      <c r="O87" s="83">
        <f t="shared" si="48"/>
        <v>1.9429700000000001</v>
      </c>
      <c r="P87" s="83">
        <f t="shared" si="48"/>
        <v>1.87131</v>
      </c>
      <c r="Q87" s="83">
        <f t="shared" si="48"/>
        <v>1.95072</v>
      </c>
      <c r="R87" s="83">
        <f t="shared" si="48"/>
        <v>1.9381900000000001</v>
      </c>
      <c r="S87" s="83">
        <f t="shared" si="48"/>
        <v>1.8672299999999999</v>
      </c>
      <c r="T87" s="83">
        <f t="shared" si="48"/>
        <v>1.8736699999999999</v>
      </c>
      <c r="U87" s="83">
        <f t="shared" si="48"/>
        <v>1.8627800000000001</v>
      </c>
      <c r="V87" s="83">
        <f t="shared" si="48"/>
        <v>1.80715</v>
      </c>
      <c r="W87" s="83">
        <f t="shared" si="48"/>
        <v>1.8987000000000001</v>
      </c>
      <c r="X87" s="83">
        <f t="shared" si="48"/>
        <v>1.90577</v>
      </c>
      <c r="Y87" s="83">
        <f t="shared" si="48"/>
        <v>1.8687400000000001</v>
      </c>
      <c r="Z87" s="83">
        <f t="shared" si="48"/>
        <v>1.5622</v>
      </c>
      <c r="AA87" s="83">
        <f t="shared" si="48"/>
        <v>1.33436</v>
      </c>
    </row>
    <row r="88" spans="1:27" ht="12.75" customHeight="1" outlineLevel="1" x14ac:dyDescent="0.2">
      <c r="A88" s="91" t="s">
        <v>928</v>
      </c>
      <c r="B88" s="63" t="s">
        <v>233</v>
      </c>
      <c r="C88" s="43" t="s">
        <v>79</v>
      </c>
      <c r="D88" s="44">
        <v>1109.49</v>
      </c>
      <c r="E88" s="44">
        <v>1025.29</v>
      </c>
      <c r="F88" s="44">
        <v>928.06</v>
      </c>
      <c r="G88" s="44">
        <v>885.21</v>
      </c>
      <c r="H88" s="44">
        <v>928.41</v>
      </c>
      <c r="I88" s="44">
        <v>1067.32</v>
      </c>
      <c r="J88" s="44">
        <v>1144.02</v>
      </c>
      <c r="K88" s="44">
        <v>1427.27</v>
      </c>
      <c r="L88" s="44">
        <v>1668.37</v>
      </c>
      <c r="M88" s="44">
        <v>1763.23</v>
      </c>
      <c r="N88" s="44">
        <v>1772.55</v>
      </c>
      <c r="O88" s="44">
        <v>1760.42</v>
      </c>
      <c r="P88" s="44">
        <v>1688.76</v>
      </c>
      <c r="Q88" s="44">
        <v>1768.17</v>
      </c>
      <c r="R88" s="44">
        <v>1755.64</v>
      </c>
      <c r="S88" s="44">
        <v>1684.68</v>
      </c>
      <c r="T88" s="44">
        <v>1691.12</v>
      </c>
      <c r="U88" s="44">
        <v>1680.23</v>
      </c>
      <c r="V88" s="44">
        <v>1624.6</v>
      </c>
      <c r="W88" s="44">
        <v>1716.15</v>
      </c>
      <c r="X88" s="44">
        <v>1723.22</v>
      </c>
      <c r="Y88" s="44">
        <v>1686.19</v>
      </c>
      <c r="Z88" s="44">
        <v>1379.65</v>
      </c>
      <c r="AA88" s="44">
        <v>1151.81</v>
      </c>
    </row>
    <row r="89" spans="1:27" ht="12.75" customHeight="1" outlineLevel="1" x14ac:dyDescent="0.2">
      <c r="A89" s="91" t="s">
        <v>929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1" t="s">
        <v>930</v>
      </c>
      <c r="B90" s="63" t="s">
        <v>83</v>
      </c>
      <c r="C90" s="43" t="s">
        <v>79</v>
      </c>
      <c r="D90" s="44">
        <v>6.14</v>
      </c>
      <c r="E90" s="44">
        <v>6.14</v>
      </c>
      <c r="F90" s="44">
        <v>6.14</v>
      </c>
      <c r="G90" s="44">
        <v>6.14</v>
      </c>
      <c r="H90" s="44">
        <v>6.14</v>
      </c>
      <c r="I90" s="44">
        <v>6.14</v>
      </c>
      <c r="J90" s="44">
        <v>6.14</v>
      </c>
      <c r="K90" s="44">
        <v>6.14</v>
      </c>
      <c r="L90" s="44">
        <v>6.14</v>
      </c>
      <c r="M90" s="44">
        <v>6.14</v>
      </c>
      <c r="N90" s="44">
        <v>6.14</v>
      </c>
      <c r="O90" s="44">
        <v>6.14</v>
      </c>
      <c r="P90" s="44">
        <v>6.14</v>
      </c>
      <c r="Q90" s="44">
        <v>6.14</v>
      </c>
      <c r="R90" s="44">
        <v>6.14</v>
      </c>
      <c r="S90" s="44">
        <v>6.14</v>
      </c>
      <c r="T90" s="44">
        <v>6.14</v>
      </c>
      <c r="U90" s="44">
        <v>6.14</v>
      </c>
      <c r="V90" s="44">
        <v>6.14</v>
      </c>
      <c r="W90" s="44">
        <v>6.14</v>
      </c>
      <c r="X90" s="44">
        <v>6.14</v>
      </c>
      <c r="Y90" s="44">
        <v>6.14</v>
      </c>
      <c r="Z90" s="44">
        <v>6.14</v>
      </c>
      <c r="AA90" s="44">
        <v>6.14</v>
      </c>
    </row>
    <row r="91" spans="1:27" ht="12.75" customHeight="1" outlineLevel="1" x14ac:dyDescent="0.2">
      <c r="A91" s="91" t="s">
        <v>931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x14ac:dyDescent="0.2">
      <c r="A92" s="90" t="s">
        <v>932</v>
      </c>
      <c r="B92" s="28" t="str">
        <f>"18"&amp;"."&amp;$B$640&amp;"."&amp;$B$641</f>
        <v>18.04.2023</v>
      </c>
      <c r="C92" s="82" t="s">
        <v>76</v>
      </c>
      <c r="D92" s="83">
        <f>ROUND(((D93+D94+D96+D95)/1000),5)</f>
        <v>1.2676700000000001</v>
      </c>
      <c r="E92" s="83">
        <f>ROUND(((E93+E94+E96+E95)/1000),5)</f>
        <v>1.1390800000000001</v>
      </c>
      <c r="F92" s="83">
        <f>ROUND(((F93+F94+F96+F95)/1000),5)</f>
        <v>1.0589299999999999</v>
      </c>
      <c r="G92" s="83">
        <f t="shared" ref="G92:AA92" si="51">ROUND(((G93+G94+G96+G95)/1000),5)</f>
        <v>0.91830000000000001</v>
      </c>
      <c r="H92" s="83">
        <f t="shared" si="51"/>
        <v>1.1375900000000001</v>
      </c>
      <c r="I92" s="83">
        <f t="shared" si="51"/>
        <v>1.23706</v>
      </c>
      <c r="J92" s="83">
        <f t="shared" si="51"/>
        <v>1.3911899999999999</v>
      </c>
      <c r="K92" s="83">
        <f t="shared" si="51"/>
        <v>1.60968</v>
      </c>
      <c r="L92" s="83">
        <f t="shared" si="51"/>
        <v>1.8426499999999999</v>
      </c>
      <c r="M92" s="83">
        <f t="shared" si="51"/>
        <v>1.93414</v>
      </c>
      <c r="N92" s="83">
        <f t="shared" si="51"/>
        <v>1.9747600000000001</v>
      </c>
      <c r="O92" s="83">
        <f t="shared" si="51"/>
        <v>2.0095100000000001</v>
      </c>
      <c r="P92" s="83">
        <f t="shared" si="51"/>
        <v>1.94722</v>
      </c>
      <c r="Q92" s="83">
        <f t="shared" si="51"/>
        <v>2.10175</v>
      </c>
      <c r="R92" s="83">
        <f t="shared" si="51"/>
        <v>2.0865399999999998</v>
      </c>
      <c r="S92" s="83">
        <f t="shared" si="51"/>
        <v>1.9664999999999999</v>
      </c>
      <c r="T92" s="83">
        <f t="shared" si="51"/>
        <v>1.9483299999999999</v>
      </c>
      <c r="U92" s="83">
        <f t="shared" si="51"/>
        <v>1.90639</v>
      </c>
      <c r="V92" s="83">
        <f t="shared" si="51"/>
        <v>1.8362099999999999</v>
      </c>
      <c r="W92" s="83">
        <f t="shared" si="51"/>
        <v>1.89212</v>
      </c>
      <c r="X92" s="83">
        <f t="shared" si="51"/>
        <v>1.94767</v>
      </c>
      <c r="Y92" s="83">
        <f t="shared" si="51"/>
        <v>1.9194</v>
      </c>
      <c r="Z92" s="83">
        <f t="shared" si="51"/>
        <v>1.63123</v>
      </c>
      <c r="AA92" s="83">
        <f t="shared" si="51"/>
        <v>1.3695900000000001</v>
      </c>
    </row>
    <row r="93" spans="1:27" ht="12.75" customHeight="1" outlineLevel="1" x14ac:dyDescent="0.2">
      <c r="A93" s="91" t="s">
        <v>933</v>
      </c>
      <c r="B93" s="63" t="s">
        <v>233</v>
      </c>
      <c r="C93" s="43" t="s">
        <v>79</v>
      </c>
      <c r="D93" s="44">
        <v>1085.1199999999999</v>
      </c>
      <c r="E93" s="44">
        <v>956.53</v>
      </c>
      <c r="F93" s="44">
        <v>876.38</v>
      </c>
      <c r="G93" s="44">
        <v>735.75</v>
      </c>
      <c r="H93" s="44">
        <v>955.04</v>
      </c>
      <c r="I93" s="44">
        <v>1054.51</v>
      </c>
      <c r="J93" s="44">
        <v>1208.6400000000001</v>
      </c>
      <c r="K93" s="44">
        <v>1427.13</v>
      </c>
      <c r="L93" s="44">
        <v>1660.1</v>
      </c>
      <c r="M93" s="44">
        <v>1751.59</v>
      </c>
      <c r="N93" s="44">
        <v>1792.21</v>
      </c>
      <c r="O93" s="44">
        <v>1826.96</v>
      </c>
      <c r="P93" s="44">
        <v>1764.67</v>
      </c>
      <c r="Q93" s="44">
        <v>1919.2</v>
      </c>
      <c r="R93" s="44">
        <v>1903.99</v>
      </c>
      <c r="S93" s="44">
        <v>1783.95</v>
      </c>
      <c r="T93" s="44">
        <v>1765.78</v>
      </c>
      <c r="U93" s="44">
        <v>1723.84</v>
      </c>
      <c r="V93" s="44">
        <v>1653.66</v>
      </c>
      <c r="W93" s="44">
        <v>1709.57</v>
      </c>
      <c r="X93" s="44">
        <v>1765.12</v>
      </c>
      <c r="Y93" s="44">
        <v>1736.85</v>
      </c>
      <c r="Z93" s="44">
        <v>1448.68</v>
      </c>
      <c r="AA93" s="44">
        <v>1187.04</v>
      </c>
    </row>
    <row r="94" spans="1:27" ht="12.75" customHeight="1" outlineLevel="1" x14ac:dyDescent="0.2">
      <c r="A94" s="91" t="s">
        <v>934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1" t="s">
        <v>935</v>
      </c>
      <c r="B95" s="63" t="s">
        <v>83</v>
      </c>
      <c r="C95" s="43" t="s">
        <v>79</v>
      </c>
      <c r="D95" s="44">
        <v>6.14</v>
      </c>
      <c r="E95" s="44">
        <v>6.14</v>
      </c>
      <c r="F95" s="44">
        <v>6.14</v>
      </c>
      <c r="G95" s="44">
        <v>6.14</v>
      </c>
      <c r="H95" s="44">
        <v>6.14</v>
      </c>
      <c r="I95" s="44">
        <v>6.14</v>
      </c>
      <c r="J95" s="44">
        <v>6.14</v>
      </c>
      <c r="K95" s="44">
        <v>6.14</v>
      </c>
      <c r="L95" s="44">
        <v>6.14</v>
      </c>
      <c r="M95" s="44">
        <v>6.14</v>
      </c>
      <c r="N95" s="44">
        <v>6.14</v>
      </c>
      <c r="O95" s="44">
        <v>6.14</v>
      </c>
      <c r="P95" s="44">
        <v>6.14</v>
      </c>
      <c r="Q95" s="44">
        <v>6.14</v>
      </c>
      <c r="R95" s="44">
        <v>6.14</v>
      </c>
      <c r="S95" s="44">
        <v>6.14</v>
      </c>
      <c r="T95" s="44">
        <v>6.14</v>
      </c>
      <c r="U95" s="44">
        <v>6.14</v>
      </c>
      <c r="V95" s="44">
        <v>6.14</v>
      </c>
      <c r="W95" s="44">
        <v>6.14</v>
      </c>
      <c r="X95" s="44">
        <v>6.14</v>
      </c>
      <c r="Y95" s="44">
        <v>6.14</v>
      </c>
      <c r="Z95" s="44">
        <v>6.14</v>
      </c>
      <c r="AA95" s="44">
        <v>6.14</v>
      </c>
    </row>
    <row r="96" spans="1:27" ht="12.75" customHeight="1" outlineLevel="1" x14ac:dyDescent="0.2">
      <c r="A96" s="91" t="s">
        <v>936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x14ac:dyDescent="0.2">
      <c r="A97" s="90" t="s">
        <v>937</v>
      </c>
      <c r="B97" s="28" t="str">
        <f>"19"&amp;"."&amp;$B$640&amp;"."&amp;$B$641</f>
        <v>19.04.2023</v>
      </c>
      <c r="C97" s="82" t="s">
        <v>76</v>
      </c>
      <c r="D97" s="83">
        <f>ROUND(((D98+D99+D101+D100)/1000),5)</f>
        <v>1.27261</v>
      </c>
      <c r="E97" s="83">
        <f>ROUND(((E98+E99+E101+E100)/1000),5)</f>
        <v>1.1442399999999999</v>
      </c>
      <c r="F97" s="83">
        <f>ROUND(((F98+F99+F101+F100)/1000),5)</f>
        <v>1.05783</v>
      </c>
      <c r="G97" s="83">
        <f t="shared" ref="G97:AA97" si="54">ROUND(((G98+G99+G101+G100)/1000),5)</f>
        <v>0.98292000000000002</v>
      </c>
      <c r="H97" s="83">
        <f t="shared" si="54"/>
        <v>1.14238</v>
      </c>
      <c r="I97" s="83">
        <f t="shared" si="54"/>
        <v>1.2595499999999999</v>
      </c>
      <c r="J97" s="83">
        <f t="shared" si="54"/>
        <v>1.47706</v>
      </c>
      <c r="K97" s="83">
        <f t="shared" si="54"/>
        <v>1.67018</v>
      </c>
      <c r="L97" s="83">
        <f t="shared" si="54"/>
        <v>1.84182</v>
      </c>
      <c r="M97" s="83">
        <f t="shared" si="54"/>
        <v>1.8748</v>
      </c>
      <c r="N97" s="83">
        <f t="shared" si="54"/>
        <v>1.8713500000000001</v>
      </c>
      <c r="O97" s="83">
        <f t="shared" si="54"/>
        <v>1.8687</v>
      </c>
      <c r="P97" s="83">
        <f t="shared" si="54"/>
        <v>1.8634299999999999</v>
      </c>
      <c r="Q97" s="83">
        <f t="shared" si="54"/>
        <v>1.86435</v>
      </c>
      <c r="R97" s="83">
        <f t="shared" si="54"/>
        <v>1.85928</v>
      </c>
      <c r="S97" s="83">
        <f t="shared" si="54"/>
        <v>1.84185</v>
      </c>
      <c r="T97" s="83">
        <f t="shared" si="54"/>
        <v>1.85659</v>
      </c>
      <c r="U97" s="83">
        <f t="shared" si="54"/>
        <v>1.8470500000000001</v>
      </c>
      <c r="V97" s="83">
        <f t="shared" si="54"/>
        <v>1.7995399999999999</v>
      </c>
      <c r="W97" s="83">
        <f t="shared" si="54"/>
        <v>1.8720699999999999</v>
      </c>
      <c r="X97" s="83">
        <f t="shared" si="54"/>
        <v>1.89012</v>
      </c>
      <c r="Y97" s="83">
        <f t="shared" si="54"/>
        <v>1.8837999999999999</v>
      </c>
      <c r="Z97" s="83">
        <f t="shared" si="54"/>
        <v>1.5994900000000001</v>
      </c>
      <c r="AA97" s="83">
        <f t="shared" si="54"/>
        <v>1.3347</v>
      </c>
    </row>
    <row r="98" spans="1:27" ht="12.75" customHeight="1" outlineLevel="1" x14ac:dyDescent="0.2">
      <c r="A98" s="91" t="s">
        <v>938</v>
      </c>
      <c r="B98" s="63" t="s">
        <v>233</v>
      </c>
      <c r="C98" s="43" t="s">
        <v>79</v>
      </c>
      <c r="D98" s="44">
        <v>1090.06</v>
      </c>
      <c r="E98" s="44">
        <v>961.69</v>
      </c>
      <c r="F98" s="44">
        <v>875.28</v>
      </c>
      <c r="G98" s="44">
        <v>800.37</v>
      </c>
      <c r="H98" s="44">
        <v>959.83</v>
      </c>
      <c r="I98" s="44">
        <v>1077</v>
      </c>
      <c r="J98" s="44">
        <v>1294.51</v>
      </c>
      <c r="K98" s="44">
        <v>1487.63</v>
      </c>
      <c r="L98" s="44">
        <v>1659.27</v>
      </c>
      <c r="M98" s="44">
        <v>1692.25</v>
      </c>
      <c r="N98" s="44">
        <v>1688.8</v>
      </c>
      <c r="O98" s="44">
        <v>1686.15</v>
      </c>
      <c r="P98" s="44">
        <v>1680.88</v>
      </c>
      <c r="Q98" s="44">
        <v>1681.8</v>
      </c>
      <c r="R98" s="44">
        <v>1676.73</v>
      </c>
      <c r="S98" s="44">
        <v>1659.3</v>
      </c>
      <c r="T98" s="44">
        <v>1674.04</v>
      </c>
      <c r="U98" s="44">
        <v>1664.5</v>
      </c>
      <c r="V98" s="44">
        <v>1616.99</v>
      </c>
      <c r="W98" s="44">
        <v>1689.52</v>
      </c>
      <c r="X98" s="44">
        <v>1707.57</v>
      </c>
      <c r="Y98" s="44">
        <v>1701.25</v>
      </c>
      <c r="Z98" s="44">
        <v>1416.94</v>
      </c>
      <c r="AA98" s="44">
        <v>1152.1500000000001</v>
      </c>
    </row>
    <row r="99" spans="1:27" ht="12.75" customHeight="1" outlineLevel="1" x14ac:dyDescent="0.2">
      <c r="A99" s="91" t="s">
        <v>939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1" t="s">
        <v>940</v>
      </c>
      <c r="B100" s="63" t="s">
        <v>83</v>
      </c>
      <c r="C100" s="43" t="s">
        <v>79</v>
      </c>
      <c r="D100" s="44">
        <v>6.14</v>
      </c>
      <c r="E100" s="44">
        <v>6.14</v>
      </c>
      <c r="F100" s="44">
        <v>6.14</v>
      </c>
      <c r="G100" s="44">
        <v>6.14</v>
      </c>
      <c r="H100" s="44">
        <v>6.14</v>
      </c>
      <c r="I100" s="44">
        <v>6.14</v>
      </c>
      <c r="J100" s="44">
        <v>6.14</v>
      </c>
      <c r="K100" s="44">
        <v>6.14</v>
      </c>
      <c r="L100" s="44">
        <v>6.14</v>
      </c>
      <c r="M100" s="44">
        <v>6.14</v>
      </c>
      <c r="N100" s="44">
        <v>6.14</v>
      </c>
      <c r="O100" s="44">
        <v>6.14</v>
      </c>
      <c r="P100" s="44">
        <v>6.14</v>
      </c>
      <c r="Q100" s="44">
        <v>6.14</v>
      </c>
      <c r="R100" s="44">
        <v>6.14</v>
      </c>
      <c r="S100" s="44">
        <v>6.14</v>
      </c>
      <c r="T100" s="44">
        <v>6.14</v>
      </c>
      <c r="U100" s="44">
        <v>6.14</v>
      </c>
      <c r="V100" s="44">
        <v>6.14</v>
      </c>
      <c r="W100" s="44">
        <v>6.14</v>
      </c>
      <c r="X100" s="44">
        <v>6.14</v>
      </c>
      <c r="Y100" s="44">
        <v>6.14</v>
      </c>
      <c r="Z100" s="44">
        <v>6.14</v>
      </c>
      <c r="AA100" s="44">
        <v>6.14</v>
      </c>
    </row>
    <row r="101" spans="1:27" ht="12.75" customHeight="1" outlineLevel="1" x14ac:dyDescent="0.2">
      <c r="A101" s="91" t="s">
        <v>941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x14ac:dyDescent="0.2">
      <c r="A102" s="90" t="s">
        <v>942</v>
      </c>
      <c r="B102" s="28" t="str">
        <f>"20"&amp;"."&amp;$B$640&amp;"."&amp;$B$641</f>
        <v>20.04.2023</v>
      </c>
      <c r="C102" s="82" t="s">
        <v>76</v>
      </c>
      <c r="D102" s="83">
        <f>ROUND(((D103+D104+D106+D105)/1000),5)</f>
        <v>1.28973</v>
      </c>
      <c r="E102" s="83">
        <f>ROUND(((E103+E104+E106+E105)/1000),5)</f>
        <v>1.19157</v>
      </c>
      <c r="F102" s="83">
        <f>ROUND(((F103+F104+F106+F105)/1000),5)</f>
        <v>1.1370899999999999</v>
      </c>
      <c r="G102" s="83">
        <f t="shared" ref="G102:AA102" si="57">ROUND(((G103+G104+G106+G105)/1000),5)</f>
        <v>1.0882700000000001</v>
      </c>
      <c r="H102" s="83">
        <f t="shared" si="57"/>
        <v>1.1661300000000001</v>
      </c>
      <c r="I102" s="83">
        <f t="shared" si="57"/>
        <v>1.2862499999999999</v>
      </c>
      <c r="J102" s="83">
        <f t="shared" si="57"/>
        <v>1.4841200000000001</v>
      </c>
      <c r="K102" s="83">
        <f t="shared" si="57"/>
        <v>1.7147300000000001</v>
      </c>
      <c r="L102" s="83">
        <f t="shared" si="57"/>
        <v>1.9549399999999999</v>
      </c>
      <c r="M102" s="83">
        <f t="shared" si="57"/>
        <v>2.0996800000000002</v>
      </c>
      <c r="N102" s="83">
        <f t="shared" si="57"/>
        <v>2.0570499999999998</v>
      </c>
      <c r="O102" s="83">
        <f t="shared" si="57"/>
        <v>2.0523600000000002</v>
      </c>
      <c r="P102" s="83">
        <f t="shared" si="57"/>
        <v>2.0349599999999999</v>
      </c>
      <c r="Q102" s="83">
        <f t="shared" si="57"/>
        <v>2.0541100000000001</v>
      </c>
      <c r="R102" s="83">
        <f t="shared" si="57"/>
        <v>2.0359500000000001</v>
      </c>
      <c r="S102" s="83">
        <f t="shared" si="57"/>
        <v>2.0301100000000001</v>
      </c>
      <c r="T102" s="83">
        <f t="shared" si="57"/>
        <v>2.0206400000000002</v>
      </c>
      <c r="U102" s="83">
        <f t="shared" si="57"/>
        <v>2.0183599999999999</v>
      </c>
      <c r="V102" s="83">
        <f t="shared" si="57"/>
        <v>1.9612400000000001</v>
      </c>
      <c r="W102" s="83">
        <f t="shared" si="57"/>
        <v>2.0899399999999999</v>
      </c>
      <c r="X102" s="83">
        <f t="shared" si="57"/>
        <v>2.1082100000000001</v>
      </c>
      <c r="Y102" s="83">
        <f t="shared" si="57"/>
        <v>2.0718800000000002</v>
      </c>
      <c r="Z102" s="83">
        <f t="shared" si="57"/>
        <v>1.7360199999999999</v>
      </c>
      <c r="AA102" s="83">
        <f t="shared" si="57"/>
        <v>1.4188499999999999</v>
      </c>
    </row>
    <row r="103" spans="1:27" ht="12.75" customHeight="1" outlineLevel="1" x14ac:dyDescent="0.2">
      <c r="A103" s="91" t="s">
        <v>943</v>
      </c>
      <c r="B103" s="63" t="s">
        <v>233</v>
      </c>
      <c r="C103" s="43" t="s">
        <v>79</v>
      </c>
      <c r="D103" s="44">
        <v>1107.18</v>
      </c>
      <c r="E103" s="44">
        <v>1009.02</v>
      </c>
      <c r="F103" s="44">
        <v>954.54</v>
      </c>
      <c r="G103" s="44">
        <v>905.72</v>
      </c>
      <c r="H103" s="44">
        <v>983.58</v>
      </c>
      <c r="I103" s="44">
        <v>1103.7</v>
      </c>
      <c r="J103" s="44">
        <v>1301.57</v>
      </c>
      <c r="K103" s="44">
        <v>1532.18</v>
      </c>
      <c r="L103" s="44">
        <v>1772.39</v>
      </c>
      <c r="M103" s="44">
        <v>1917.13</v>
      </c>
      <c r="N103" s="44">
        <v>1874.5</v>
      </c>
      <c r="O103" s="44">
        <v>1869.81</v>
      </c>
      <c r="P103" s="44">
        <v>1852.41</v>
      </c>
      <c r="Q103" s="44">
        <v>1871.56</v>
      </c>
      <c r="R103" s="44">
        <v>1853.4</v>
      </c>
      <c r="S103" s="44">
        <v>1847.56</v>
      </c>
      <c r="T103" s="44">
        <v>1838.09</v>
      </c>
      <c r="U103" s="44">
        <v>1835.81</v>
      </c>
      <c r="V103" s="44">
        <v>1778.69</v>
      </c>
      <c r="W103" s="44">
        <v>1907.39</v>
      </c>
      <c r="X103" s="44">
        <v>1925.66</v>
      </c>
      <c r="Y103" s="44">
        <v>1889.33</v>
      </c>
      <c r="Z103" s="44">
        <v>1553.47</v>
      </c>
      <c r="AA103" s="44">
        <v>1236.3</v>
      </c>
    </row>
    <row r="104" spans="1:27" ht="12.75" customHeight="1" outlineLevel="1" x14ac:dyDescent="0.2">
      <c r="A104" s="91" t="s">
        <v>944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1" t="s">
        <v>945</v>
      </c>
      <c r="B105" s="63" t="s">
        <v>83</v>
      </c>
      <c r="C105" s="43" t="s">
        <v>79</v>
      </c>
      <c r="D105" s="44">
        <v>6.14</v>
      </c>
      <c r="E105" s="44">
        <v>6.14</v>
      </c>
      <c r="F105" s="44">
        <v>6.14</v>
      </c>
      <c r="G105" s="44">
        <v>6.14</v>
      </c>
      <c r="H105" s="44">
        <v>6.14</v>
      </c>
      <c r="I105" s="44">
        <v>6.14</v>
      </c>
      <c r="J105" s="44">
        <v>6.14</v>
      </c>
      <c r="K105" s="44">
        <v>6.14</v>
      </c>
      <c r="L105" s="44">
        <v>6.14</v>
      </c>
      <c r="M105" s="44">
        <v>6.14</v>
      </c>
      <c r="N105" s="44">
        <v>6.14</v>
      </c>
      <c r="O105" s="44">
        <v>6.14</v>
      </c>
      <c r="P105" s="44">
        <v>6.14</v>
      </c>
      <c r="Q105" s="44">
        <v>6.14</v>
      </c>
      <c r="R105" s="44">
        <v>6.14</v>
      </c>
      <c r="S105" s="44">
        <v>6.14</v>
      </c>
      <c r="T105" s="44">
        <v>6.14</v>
      </c>
      <c r="U105" s="44">
        <v>6.14</v>
      </c>
      <c r="V105" s="44">
        <v>6.14</v>
      </c>
      <c r="W105" s="44">
        <v>6.14</v>
      </c>
      <c r="X105" s="44">
        <v>6.14</v>
      </c>
      <c r="Y105" s="44">
        <v>6.14</v>
      </c>
      <c r="Z105" s="44">
        <v>6.14</v>
      </c>
      <c r="AA105" s="44">
        <v>6.14</v>
      </c>
    </row>
    <row r="106" spans="1:27" ht="12.75" customHeight="1" outlineLevel="1" x14ac:dyDescent="0.2">
      <c r="A106" s="91" t="s">
        <v>946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x14ac:dyDescent="0.2">
      <c r="A107" s="90" t="s">
        <v>947</v>
      </c>
      <c r="B107" s="28" t="str">
        <f>"21"&amp;"."&amp;$B$640&amp;"."&amp;$B$641</f>
        <v>21.04.2023</v>
      </c>
      <c r="C107" s="82" t="s">
        <v>76</v>
      </c>
      <c r="D107" s="83">
        <f>ROUND(((D108+D109+D111+D110)/1000),5)</f>
        <v>1.41439</v>
      </c>
      <c r="E107" s="83">
        <f>ROUND(((E108+E109+E111+E110)/1000),5)</f>
        <v>1.28888</v>
      </c>
      <c r="F107" s="83">
        <f>ROUND(((F108+F109+F111+F110)/1000),5)</f>
        <v>1.22922</v>
      </c>
      <c r="G107" s="83">
        <f t="shared" ref="G107:AA107" si="60">ROUND(((G108+G109+G111+G110)/1000),5)</f>
        <v>1.21844</v>
      </c>
      <c r="H107" s="83">
        <f t="shared" si="60"/>
        <v>1.28711</v>
      </c>
      <c r="I107" s="83">
        <f t="shared" si="60"/>
        <v>1.30399</v>
      </c>
      <c r="J107" s="83">
        <f t="shared" si="60"/>
        <v>1.55345</v>
      </c>
      <c r="K107" s="83">
        <f t="shared" si="60"/>
        <v>1.8993599999999999</v>
      </c>
      <c r="L107" s="83">
        <f t="shared" si="60"/>
        <v>2.0997599999999998</v>
      </c>
      <c r="M107" s="83">
        <f t="shared" si="60"/>
        <v>2.1933199999999999</v>
      </c>
      <c r="N107" s="83">
        <f t="shared" si="60"/>
        <v>2.2111700000000001</v>
      </c>
      <c r="O107" s="83">
        <f t="shared" si="60"/>
        <v>2.2186599999999999</v>
      </c>
      <c r="P107" s="83">
        <f t="shared" si="60"/>
        <v>2.2023000000000001</v>
      </c>
      <c r="Q107" s="83">
        <f t="shared" si="60"/>
        <v>2.2028300000000001</v>
      </c>
      <c r="R107" s="83">
        <f t="shared" si="60"/>
        <v>2.1735699999999998</v>
      </c>
      <c r="S107" s="83">
        <f t="shared" si="60"/>
        <v>2.1575099999999998</v>
      </c>
      <c r="T107" s="83">
        <f t="shared" si="60"/>
        <v>2.1567599999999998</v>
      </c>
      <c r="U107" s="83">
        <f t="shared" si="60"/>
        <v>2.1070799999999998</v>
      </c>
      <c r="V107" s="83">
        <f t="shared" si="60"/>
        <v>2.1653199999999999</v>
      </c>
      <c r="W107" s="83">
        <f t="shared" si="60"/>
        <v>2.1096400000000002</v>
      </c>
      <c r="X107" s="83">
        <f t="shared" si="60"/>
        <v>2.16309</v>
      </c>
      <c r="Y107" s="83">
        <f t="shared" si="60"/>
        <v>2.1440299999999999</v>
      </c>
      <c r="Z107" s="83">
        <f t="shared" si="60"/>
        <v>1.8713200000000001</v>
      </c>
      <c r="AA107" s="83">
        <f t="shared" si="60"/>
        <v>1.73828</v>
      </c>
    </row>
    <row r="108" spans="1:27" ht="12.75" customHeight="1" outlineLevel="1" x14ac:dyDescent="0.2">
      <c r="A108" s="91" t="s">
        <v>948</v>
      </c>
      <c r="B108" s="63" t="s">
        <v>233</v>
      </c>
      <c r="C108" s="43" t="s">
        <v>79</v>
      </c>
      <c r="D108" s="44">
        <v>1231.8399999999999</v>
      </c>
      <c r="E108" s="44">
        <v>1106.33</v>
      </c>
      <c r="F108" s="44">
        <v>1046.67</v>
      </c>
      <c r="G108" s="44">
        <v>1035.8900000000001</v>
      </c>
      <c r="H108" s="44">
        <v>1104.56</v>
      </c>
      <c r="I108" s="44">
        <v>1121.44</v>
      </c>
      <c r="J108" s="44">
        <v>1370.9</v>
      </c>
      <c r="K108" s="44">
        <v>1716.81</v>
      </c>
      <c r="L108" s="44">
        <v>1917.21</v>
      </c>
      <c r="M108" s="44">
        <v>2010.77</v>
      </c>
      <c r="N108" s="44">
        <v>2028.62</v>
      </c>
      <c r="O108" s="44">
        <v>2036.11</v>
      </c>
      <c r="P108" s="44">
        <v>2019.75</v>
      </c>
      <c r="Q108" s="44">
        <v>2020.28</v>
      </c>
      <c r="R108" s="44">
        <v>1991.02</v>
      </c>
      <c r="S108" s="44">
        <v>1974.96</v>
      </c>
      <c r="T108" s="44">
        <v>1974.21</v>
      </c>
      <c r="U108" s="44">
        <v>1924.53</v>
      </c>
      <c r="V108" s="44">
        <v>1982.77</v>
      </c>
      <c r="W108" s="44">
        <v>1927.09</v>
      </c>
      <c r="X108" s="44">
        <v>1980.54</v>
      </c>
      <c r="Y108" s="44">
        <v>1961.48</v>
      </c>
      <c r="Z108" s="44">
        <v>1688.77</v>
      </c>
      <c r="AA108" s="44">
        <v>1555.73</v>
      </c>
    </row>
    <row r="109" spans="1:27" ht="12.75" customHeight="1" outlineLevel="1" x14ac:dyDescent="0.2">
      <c r="A109" s="91" t="s">
        <v>949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1" t="s">
        <v>950</v>
      </c>
      <c r="B110" s="63" t="s">
        <v>83</v>
      </c>
      <c r="C110" s="43" t="s">
        <v>79</v>
      </c>
      <c r="D110" s="44">
        <v>6.14</v>
      </c>
      <c r="E110" s="44">
        <v>6.14</v>
      </c>
      <c r="F110" s="44">
        <v>6.14</v>
      </c>
      <c r="G110" s="44">
        <v>6.14</v>
      </c>
      <c r="H110" s="44">
        <v>6.14</v>
      </c>
      <c r="I110" s="44">
        <v>6.14</v>
      </c>
      <c r="J110" s="44">
        <v>6.14</v>
      </c>
      <c r="K110" s="44">
        <v>6.14</v>
      </c>
      <c r="L110" s="44">
        <v>6.14</v>
      </c>
      <c r="M110" s="44">
        <v>6.14</v>
      </c>
      <c r="N110" s="44">
        <v>6.14</v>
      </c>
      <c r="O110" s="44">
        <v>6.14</v>
      </c>
      <c r="P110" s="44">
        <v>6.14</v>
      </c>
      <c r="Q110" s="44">
        <v>6.14</v>
      </c>
      <c r="R110" s="44">
        <v>6.14</v>
      </c>
      <c r="S110" s="44">
        <v>6.14</v>
      </c>
      <c r="T110" s="44">
        <v>6.14</v>
      </c>
      <c r="U110" s="44">
        <v>6.14</v>
      </c>
      <c r="V110" s="44">
        <v>6.14</v>
      </c>
      <c r="W110" s="44">
        <v>6.14</v>
      </c>
      <c r="X110" s="44">
        <v>6.14</v>
      </c>
      <c r="Y110" s="44">
        <v>6.14</v>
      </c>
      <c r="Z110" s="44">
        <v>6.14</v>
      </c>
      <c r="AA110" s="44">
        <v>6.14</v>
      </c>
    </row>
    <row r="111" spans="1:27" ht="12.75" customHeight="1" outlineLevel="1" x14ac:dyDescent="0.2">
      <c r="A111" s="91" t="s">
        <v>951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x14ac:dyDescent="0.2">
      <c r="A112" s="90" t="s">
        <v>952</v>
      </c>
      <c r="B112" s="28" t="str">
        <f>"22"&amp;"."&amp;$B$640&amp;"."&amp;$B$641</f>
        <v>22.04.2023</v>
      </c>
      <c r="C112" s="82" t="s">
        <v>76</v>
      </c>
      <c r="D112" s="83">
        <f>ROUND(((D113+D114+D116+D115)/1000),5)</f>
        <v>1.69933</v>
      </c>
      <c r="E112" s="83">
        <f>ROUND(((E113+E114+E116+E115)/1000),5)</f>
        <v>1.4951300000000001</v>
      </c>
      <c r="F112" s="83">
        <f>ROUND(((F113+F114+F116+F115)/1000),5)</f>
        <v>1.3596999999999999</v>
      </c>
      <c r="G112" s="83">
        <f t="shared" ref="G112:AA112" si="63">ROUND(((G113+G114+G116+G115)/1000),5)</f>
        <v>1.3236399999999999</v>
      </c>
      <c r="H112" s="83">
        <f t="shared" si="63"/>
        <v>1.2931299999999999</v>
      </c>
      <c r="I112" s="83">
        <f t="shared" si="63"/>
        <v>1.3360300000000001</v>
      </c>
      <c r="J112" s="83">
        <f t="shared" si="63"/>
        <v>1.4821500000000001</v>
      </c>
      <c r="K112" s="83">
        <f t="shared" si="63"/>
        <v>1.61853</v>
      </c>
      <c r="L112" s="83">
        <f t="shared" si="63"/>
        <v>1.9592400000000001</v>
      </c>
      <c r="M112" s="83">
        <f t="shared" si="63"/>
        <v>2.1156999999999999</v>
      </c>
      <c r="N112" s="83">
        <f t="shared" si="63"/>
        <v>2.1227299999999998</v>
      </c>
      <c r="O112" s="83">
        <f t="shared" si="63"/>
        <v>2.19021</v>
      </c>
      <c r="P112" s="83">
        <f t="shared" si="63"/>
        <v>2.1726100000000002</v>
      </c>
      <c r="Q112" s="83">
        <f t="shared" si="63"/>
        <v>2.1677599999999999</v>
      </c>
      <c r="R112" s="83">
        <f t="shared" si="63"/>
        <v>2.1615099999999998</v>
      </c>
      <c r="S112" s="83">
        <f t="shared" si="63"/>
        <v>2.1615799999999998</v>
      </c>
      <c r="T112" s="83">
        <f t="shared" si="63"/>
        <v>2.12208</v>
      </c>
      <c r="U112" s="83">
        <f t="shared" si="63"/>
        <v>2.11903</v>
      </c>
      <c r="V112" s="83">
        <f t="shared" si="63"/>
        <v>2.1214400000000002</v>
      </c>
      <c r="W112" s="83">
        <f t="shared" si="63"/>
        <v>2.1839499999999998</v>
      </c>
      <c r="X112" s="83">
        <f t="shared" si="63"/>
        <v>2.18953</v>
      </c>
      <c r="Y112" s="83">
        <f t="shared" si="63"/>
        <v>2.1655500000000001</v>
      </c>
      <c r="Z112" s="83">
        <f t="shared" si="63"/>
        <v>1.8803700000000001</v>
      </c>
      <c r="AA112" s="83">
        <f t="shared" si="63"/>
        <v>1.7585299999999999</v>
      </c>
    </row>
    <row r="113" spans="1:27" ht="12.75" customHeight="1" outlineLevel="1" x14ac:dyDescent="0.2">
      <c r="A113" s="91" t="s">
        <v>953</v>
      </c>
      <c r="B113" s="63" t="s">
        <v>233</v>
      </c>
      <c r="C113" s="43" t="s">
        <v>79</v>
      </c>
      <c r="D113" s="44">
        <v>1516.78</v>
      </c>
      <c r="E113" s="44">
        <v>1312.58</v>
      </c>
      <c r="F113" s="44">
        <v>1177.1500000000001</v>
      </c>
      <c r="G113" s="44">
        <v>1141.0899999999999</v>
      </c>
      <c r="H113" s="44">
        <v>1110.58</v>
      </c>
      <c r="I113" s="44">
        <v>1153.48</v>
      </c>
      <c r="J113" s="44">
        <v>1299.5999999999999</v>
      </c>
      <c r="K113" s="44">
        <v>1435.98</v>
      </c>
      <c r="L113" s="44">
        <v>1776.69</v>
      </c>
      <c r="M113" s="44">
        <v>1933.15</v>
      </c>
      <c r="N113" s="44">
        <v>1940.18</v>
      </c>
      <c r="O113" s="44">
        <v>2007.66</v>
      </c>
      <c r="P113" s="44">
        <v>1990.06</v>
      </c>
      <c r="Q113" s="44">
        <v>1985.21</v>
      </c>
      <c r="R113" s="44">
        <v>1978.96</v>
      </c>
      <c r="S113" s="44">
        <v>1979.03</v>
      </c>
      <c r="T113" s="44">
        <v>1939.53</v>
      </c>
      <c r="U113" s="44">
        <v>1936.48</v>
      </c>
      <c r="V113" s="44">
        <v>1938.89</v>
      </c>
      <c r="W113" s="44">
        <v>2001.4</v>
      </c>
      <c r="X113" s="44">
        <v>2006.98</v>
      </c>
      <c r="Y113" s="44">
        <v>1983</v>
      </c>
      <c r="Z113" s="44">
        <v>1697.82</v>
      </c>
      <c r="AA113" s="44">
        <v>1575.98</v>
      </c>
    </row>
    <row r="114" spans="1:27" ht="12.75" customHeight="1" outlineLevel="1" x14ac:dyDescent="0.2">
      <c r="A114" s="91" t="s">
        <v>954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1" t="s">
        <v>955</v>
      </c>
      <c r="B115" s="63" t="s">
        <v>83</v>
      </c>
      <c r="C115" s="43" t="s">
        <v>79</v>
      </c>
      <c r="D115" s="44">
        <v>6.14</v>
      </c>
      <c r="E115" s="44">
        <v>6.14</v>
      </c>
      <c r="F115" s="44">
        <v>6.14</v>
      </c>
      <c r="G115" s="44">
        <v>6.14</v>
      </c>
      <c r="H115" s="44">
        <v>6.14</v>
      </c>
      <c r="I115" s="44">
        <v>6.14</v>
      </c>
      <c r="J115" s="44">
        <v>6.14</v>
      </c>
      <c r="K115" s="44">
        <v>6.14</v>
      </c>
      <c r="L115" s="44">
        <v>6.14</v>
      </c>
      <c r="M115" s="44">
        <v>6.14</v>
      </c>
      <c r="N115" s="44">
        <v>6.14</v>
      </c>
      <c r="O115" s="44">
        <v>6.14</v>
      </c>
      <c r="P115" s="44">
        <v>6.14</v>
      </c>
      <c r="Q115" s="44">
        <v>6.14</v>
      </c>
      <c r="R115" s="44">
        <v>6.14</v>
      </c>
      <c r="S115" s="44">
        <v>6.14</v>
      </c>
      <c r="T115" s="44">
        <v>6.14</v>
      </c>
      <c r="U115" s="44">
        <v>6.14</v>
      </c>
      <c r="V115" s="44">
        <v>6.14</v>
      </c>
      <c r="W115" s="44">
        <v>6.14</v>
      </c>
      <c r="X115" s="44">
        <v>6.14</v>
      </c>
      <c r="Y115" s="44">
        <v>6.14</v>
      </c>
      <c r="Z115" s="44">
        <v>6.14</v>
      </c>
      <c r="AA115" s="44">
        <v>6.14</v>
      </c>
    </row>
    <row r="116" spans="1:27" ht="12.75" customHeight="1" outlineLevel="1" x14ac:dyDescent="0.2">
      <c r="A116" s="91" t="s">
        <v>956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x14ac:dyDescent="0.2">
      <c r="A117" s="90" t="s">
        <v>957</v>
      </c>
      <c r="B117" s="28" t="str">
        <f>"23"&amp;"."&amp;$B$640&amp;"."&amp;$B$641</f>
        <v>23.04.2023</v>
      </c>
      <c r="C117" s="82" t="s">
        <v>76</v>
      </c>
      <c r="D117" s="83">
        <f>ROUND(((D118+D119+D121+D120)/1000),5)</f>
        <v>1.4882899999999999</v>
      </c>
      <c r="E117" s="83">
        <f>ROUND(((E118+E119+E121+E120)/1000),5)</f>
        <v>1.3291200000000001</v>
      </c>
      <c r="F117" s="83">
        <f>ROUND(((F118+F119+F121+F120)/1000),5)</f>
        <v>1.29051</v>
      </c>
      <c r="G117" s="83">
        <f t="shared" ref="G117:AA117" si="66">ROUND(((G118+G119+G121+G120)/1000),5)</f>
        <v>1.25359</v>
      </c>
      <c r="H117" s="83">
        <f t="shared" si="66"/>
        <v>1.24525</v>
      </c>
      <c r="I117" s="83">
        <f t="shared" si="66"/>
        <v>1.25695</v>
      </c>
      <c r="J117" s="83">
        <f t="shared" si="66"/>
        <v>1.26745</v>
      </c>
      <c r="K117" s="83">
        <f t="shared" si="66"/>
        <v>1.29359</v>
      </c>
      <c r="L117" s="83">
        <f t="shared" si="66"/>
        <v>1.56673</v>
      </c>
      <c r="M117" s="83">
        <f t="shared" si="66"/>
        <v>1.7551000000000001</v>
      </c>
      <c r="N117" s="83">
        <f t="shared" si="66"/>
        <v>1.81134</v>
      </c>
      <c r="O117" s="83">
        <f t="shared" si="66"/>
        <v>1.8074300000000001</v>
      </c>
      <c r="P117" s="83">
        <f t="shared" si="66"/>
        <v>1.7048099999999999</v>
      </c>
      <c r="Q117" s="83">
        <f t="shared" si="66"/>
        <v>1.65428</v>
      </c>
      <c r="R117" s="83">
        <f t="shared" si="66"/>
        <v>1.64873</v>
      </c>
      <c r="S117" s="83">
        <f t="shared" si="66"/>
        <v>1.6234500000000001</v>
      </c>
      <c r="T117" s="83">
        <f t="shared" si="66"/>
        <v>1.6006800000000001</v>
      </c>
      <c r="U117" s="83">
        <f t="shared" si="66"/>
        <v>1.64873</v>
      </c>
      <c r="V117" s="83">
        <f t="shared" si="66"/>
        <v>1.78966</v>
      </c>
      <c r="W117" s="83">
        <f t="shared" si="66"/>
        <v>1.87459</v>
      </c>
      <c r="X117" s="83">
        <f t="shared" si="66"/>
        <v>1.9027700000000001</v>
      </c>
      <c r="Y117" s="83">
        <f t="shared" si="66"/>
        <v>1.91449</v>
      </c>
      <c r="Z117" s="83">
        <f t="shared" si="66"/>
        <v>1.62382</v>
      </c>
      <c r="AA117" s="83">
        <f t="shared" si="66"/>
        <v>1.44011</v>
      </c>
    </row>
    <row r="118" spans="1:27" ht="12.75" customHeight="1" outlineLevel="1" x14ac:dyDescent="0.2">
      <c r="A118" s="91" t="s">
        <v>958</v>
      </c>
      <c r="B118" s="63" t="s">
        <v>233</v>
      </c>
      <c r="C118" s="43" t="s">
        <v>79</v>
      </c>
      <c r="D118" s="44">
        <v>1305.74</v>
      </c>
      <c r="E118" s="44">
        <v>1146.57</v>
      </c>
      <c r="F118" s="44">
        <v>1107.96</v>
      </c>
      <c r="G118" s="44">
        <v>1071.04</v>
      </c>
      <c r="H118" s="44">
        <v>1062.7</v>
      </c>
      <c r="I118" s="44">
        <v>1074.4000000000001</v>
      </c>
      <c r="J118" s="44">
        <v>1084.9000000000001</v>
      </c>
      <c r="K118" s="44">
        <v>1111.04</v>
      </c>
      <c r="L118" s="44">
        <v>1384.18</v>
      </c>
      <c r="M118" s="44">
        <v>1572.55</v>
      </c>
      <c r="N118" s="44">
        <v>1628.79</v>
      </c>
      <c r="O118" s="44">
        <v>1624.88</v>
      </c>
      <c r="P118" s="44">
        <v>1522.26</v>
      </c>
      <c r="Q118" s="44">
        <v>1471.73</v>
      </c>
      <c r="R118" s="44">
        <v>1466.18</v>
      </c>
      <c r="S118" s="44">
        <v>1440.9</v>
      </c>
      <c r="T118" s="44">
        <v>1418.13</v>
      </c>
      <c r="U118" s="44">
        <v>1466.18</v>
      </c>
      <c r="V118" s="44">
        <v>1607.11</v>
      </c>
      <c r="W118" s="44">
        <v>1692.04</v>
      </c>
      <c r="X118" s="44">
        <v>1720.22</v>
      </c>
      <c r="Y118" s="44">
        <v>1731.94</v>
      </c>
      <c r="Z118" s="44">
        <v>1441.27</v>
      </c>
      <c r="AA118" s="44">
        <v>1257.56</v>
      </c>
    </row>
    <row r="119" spans="1:27" ht="12.75" customHeight="1" outlineLevel="1" x14ac:dyDescent="0.2">
      <c r="A119" s="91" t="s">
        <v>959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1" t="s">
        <v>960</v>
      </c>
      <c r="B120" s="63" t="s">
        <v>83</v>
      </c>
      <c r="C120" s="43" t="s">
        <v>79</v>
      </c>
      <c r="D120" s="44">
        <v>6.14</v>
      </c>
      <c r="E120" s="44">
        <v>6.14</v>
      </c>
      <c r="F120" s="44">
        <v>6.14</v>
      </c>
      <c r="G120" s="44">
        <v>6.14</v>
      </c>
      <c r="H120" s="44">
        <v>6.14</v>
      </c>
      <c r="I120" s="44">
        <v>6.14</v>
      </c>
      <c r="J120" s="44">
        <v>6.14</v>
      </c>
      <c r="K120" s="44">
        <v>6.14</v>
      </c>
      <c r="L120" s="44">
        <v>6.14</v>
      </c>
      <c r="M120" s="44">
        <v>6.14</v>
      </c>
      <c r="N120" s="44">
        <v>6.14</v>
      </c>
      <c r="O120" s="44">
        <v>6.14</v>
      </c>
      <c r="P120" s="44">
        <v>6.14</v>
      </c>
      <c r="Q120" s="44">
        <v>6.14</v>
      </c>
      <c r="R120" s="44">
        <v>6.14</v>
      </c>
      <c r="S120" s="44">
        <v>6.14</v>
      </c>
      <c r="T120" s="44">
        <v>6.14</v>
      </c>
      <c r="U120" s="44">
        <v>6.14</v>
      </c>
      <c r="V120" s="44">
        <v>6.14</v>
      </c>
      <c r="W120" s="44">
        <v>6.14</v>
      </c>
      <c r="X120" s="44">
        <v>6.14</v>
      </c>
      <c r="Y120" s="44">
        <v>6.14</v>
      </c>
      <c r="Z120" s="44">
        <v>6.14</v>
      </c>
      <c r="AA120" s="44">
        <v>6.14</v>
      </c>
    </row>
    <row r="121" spans="1:27" ht="12.75" customHeight="1" outlineLevel="1" x14ac:dyDescent="0.2">
      <c r="A121" s="91" t="s">
        <v>961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x14ac:dyDescent="0.2">
      <c r="A122" s="90" t="s">
        <v>962</v>
      </c>
      <c r="B122" s="28" t="str">
        <f>"24"&amp;"."&amp;$B$640&amp;"."&amp;$B$641</f>
        <v>24.04.2023</v>
      </c>
      <c r="C122" s="82" t="s">
        <v>76</v>
      </c>
      <c r="D122" s="83">
        <f>ROUND(((D123+D124+D126+D125)/1000),5)</f>
        <v>1.3762300000000001</v>
      </c>
      <c r="E122" s="83">
        <f>ROUND(((E123+E124+E126+E125)/1000),5)</f>
        <v>1.2899099999999999</v>
      </c>
      <c r="F122" s="83">
        <f>ROUND(((F123+F124+F126+F125)/1000),5)</f>
        <v>1.2443900000000001</v>
      </c>
      <c r="G122" s="83">
        <f t="shared" ref="G122:AA122" si="69">ROUND(((G123+G124+G126+G125)/1000),5)</f>
        <v>1.22384</v>
      </c>
      <c r="H122" s="83">
        <f t="shared" si="69"/>
        <v>1.28193</v>
      </c>
      <c r="I122" s="83">
        <f t="shared" si="69"/>
        <v>1.2958000000000001</v>
      </c>
      <c r="J122" s="83">
        <f t="shared" si="69"/>
        <v>1.5562499999999999</v>
      </c>
      <c r="K122" s="83">
        <f t="shared" si="69"/>
        <v>1.8492599999999999</v>
      </c>
      <c r="L122" s="83">
        <f t="shared" si="69"/>
        <v>1.9770399999999999</v>
      </c>
      <c r="M122" s="83">
        <f t="shared" si="69"/>
        <v>2.0339100000000001</v>
      </c>
      <c r="N122" s="83">
        <f t="shared" si="69"/>
        <v>2.0345800000000001</v>
      </c>
      <c r="O122" s="83">
        <f t="shared" si="69"/>
        <v>2.05633</v>
      </c>
      <c r="P122" s="83">
        <f t="shared" si="69"/>
        <v>2.0583999999999998</v>
      </c>
      <c r="Q122" s="83">
        <f t="shared" si="69"/>
        <v>2.0863800000000001</v>
      </c>
      <c r="R122" s="83">
        <f t="shared" si="69"/>
        <v>2.0737899999999998</v>
      </c>
      <c r="S122" s="83">
        <f t="shared" si="69"/>
        <v>2.0862500000000002</v>
      </c>
      <c r="T122" s="83">
        <f t="shared" si="69"/>
        <v>2.0563099999999999</v>
      </c>
      <c r="U122" s="83">
        <f t="shared" si="69"/>
        <v>2.0280300000000002</v>
      </c>
      <c r="V122" s="83">
        <f t="shared" si="69"/>
        <v>1.94736</v>
      </c>
      <c r="W122" s="83">
        <f t="shared" si="69"/>
        <v>2.0403099999999998</v>
      </c>
      <c r="X122" s="83">
        <f t="shared" si="69"/>
        <v>2.1117400000000002</v>
      </c>
      <c r="Y122" s="83">
        <f t="shared" si="69"/>
        <v>2.1078600000000001</v>
      </c>
      <c r="Z122" s="83">
        <f t="shared" si="69"/>
        <v>1.8339399999999999</v>
      </c>
      <c r="AA122" s="83">
        <f t="shared" si="69"/>
        <v>1.53061</v>
      </c>
    </row>
    <row r="123" spans="1:27" ht="12.75" customHeight="1" outlineLevel="1" x14ac:dyDescent="0.2">
      <c r="A123" s="91" t="s">
        <v>963</v>
      </c>
      <c r="B123" s="63" t="s">
        <v>233</v>
      </c>
      <c r="C123" s="43" t="s">
        <v>79</v>
      </c>
      <c r="D123" s="44">
        <v>1193.68</v>
      </c>
      <c r="E123" s="44">
        <v>1107.3599999999999</v>
      </c>
      <c r="F123" s="44">
        <v>1061.8399999999999</v>
      </c>
      <c r="G123" s="44">
        <v>1041.29</v>
      </c>
      <c r="H123" s="44">
        <v>1099.3800000000001</v>
      </c>
      <c r="I123" s="44">
        <v>1113.25</v>
      </c>
      <c r="J123" s="44">
        <v>1373.7</v>
      </c>
      <c r="K123" s="44">
        <v>1666.71</v>
      </c>
      <c r="L123" s="44">
        <v>1794.49</v>
      </c>
      <c r="M123" s="44">
        <v>1851.36</v>
      </c>
      <c r="N123" s="44">
        <v>1852.03</v>
      </c>
      <c r="O123" s="44">
        <v>1873.78</v>
      </c>
      <c r="P123" s="44">
        <v>1875.85</v>
      </c>
      <c r="Q123" s="44">
        <v>1903.83</v>
      </c>
      <c r="R123" s="44">
        <v>1891.24</v>
      </c>
      <c r="S123" s="44">
        <v>1903.7</v>
      </c>
      <c r="T123" s="44">
        <v>1873.76</v>
      </c>
      <c r="U123" s="44">
        <v>1845.48</v>
      </c>
      <c r="V123" s="44">
        <v>1764.81</v>
      </c>
      <c r="W123" s="44">
        <v>1857.76</v>
      </c>
      <c r="X123" s="44">
        <v>1929.19</v>
      </c>
      <c r="Y123" s="44">
        <v>1925.31</v>
      </c>
      <c r="Z123" s="44">
        <v>1651.39</v>
      </c>
      <c r="AA123" s="44">
        <v>1348.06</v>
      </c>
    </row>
    <row r="124" spans="1:27" ht="12.75" customHeight="1" outlineLevel="1" x14ac:dyDescent="0.2">
      <c r="A124" s="91" t="s">
        <v>964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1" t="s">
        <v>965</v>
      </c>
      <c r="B125" s="63" t="s">
        <v>83</v>
      </c>
      <c r="C125" s="43" t="s">
        <v>79</v>
      </c>
      <c r="D125" s="44">
        <v>6.14</v>
      </c>
      <c r="E125" s="44">
        <v>6.14</v>
      </c>
      <c r="F125" s="44">
        <v>6.14</v>
      </c>
      <c r="G125" s="44">
        <v>6.14</v>
      </c>
      <c r="H125" s="44">
        <v>6.14</v>
      </c>
      <c r="I125" s="44">
        <v>6.14</v>
      </c>
      <c r="J125" s="44">
        <v>6.14</v>
      </c>
      <c r="K125" s="44">
        <v>6.14</v>
      </c>
      <c r="L125" s="44">
        <v>6.14</v>
      </c>
      <c r="M125" s="44">
        <v>6.14</v>
      </c>
      <c r="N125" s="44">
        <v>6.14</v>
      </c>
      <c r="O125" s="44">
        <v>6.14</v>
      </c>
      <c r="P125" s="44">
        <v>6.14</v>
      </c>
      <c r="Q125" s="44">
        <v>6.14</v>
      </c>
      <c r="R125" s="44">
        <v>6.14</v>
      </c>
      <c r="S125" s="44">
        <v>6.14</v>
      </c>
      <c r="T125" s="44">
        <v>6.14</v>
      </c>
      <c r="U125" s="44">
        <v>6.14</v>
      </c>
      <c r="V125" s="44">
        <v>6.14</v>
      </c>
      <c r="W125" s="44">
        <v>6.14</v>
      </c>
      <c r="X125" s="44">
        <v>6.14</v>
      </c>
      <c r="Y125" s="44">
        <v>6.14</v>
      </c>
      <c r="Z125" s="44">
        <v>6.14</v>
      </c>
      <c r="AA125" s="44">
        <v>6.14</v>
      </c>
    </row>
    <row r="126" spans="1:27" ht="12.75" customHeight="1" outlineLevel="1" x14ac:dyDescent="0.2">
      <c r="A126" s="91" t="s">
        <v>966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x14ac:dyDescent="0.2">
      <c r="A127" s="90" t="s">
        <v>967</v>
      </c>
      <c r="B127" s="28" t="str">
        <f>"25"&amp;"."&amp;$B$640&amp;"."&amp;$B$641</f>
        <v>25.04.2023</v>
      </c>
      <c r="C127" s="82" t="s">
        <v>76</v>
      </c>
      <c r="D127" s="83">
        <f>ROUND(((D128+D129+D131+D130)/1000),5)</f>
        <v>1.4174199999999999</v>
      </c>
      <c r="E127" s="83">
        <f>ROUND(((E128+E129+E131+E130)/1000),5)</f>
        <v>1.29094</v>
      </c>
      <c r="F127" s="83">
        <f>ROUND(((F128+F129+F131+F130)/1000),5)</f>
        <v>1.2600499999999999</v>
      </c>
      <c r="G127" s="83">
        <f t="shared" ref="G127:AA127" si="72">ROUND(((G128+G129+G131+G130)/1000),5)</f>
        <v>1.2401800000000001</v>
      </c>
      <c r="H127" s="83">
        <f t="shared" si="72"/>
        <v>1.2892300000000001</v>
      </c>
      <c r="I127" s="83">
        <f t="shared" si="72"/>
        <v>1.2951600000000001</v>
      </c>
      <c r="J127" s="83">
        <f t="shared" si="72"/>
        <v>1.53403</v>
      </c>
      <c r="K127" s="83">
        <f t="shared" si="72"/>
        <v>1.83361</v>
      </c>
      <c r="L127" s="83">
        <f t="shared" si="72"/>
        <v>1.99586</v>
      </c>
      <c r="M127" s="83">
        <f t="shared" si="72"/>
        <v>2.0661900000000002</v>
      </c>
      <c r="N127" s="83">
        <f t="shared" si="72"/>
        <v>2.07118</v>
      </c>
      <c r="O127" s="83">
        <f t="shared" si="72"/>
        <v>2.08785</v>
      </c>
      <c r="P127" s="83">
        <f t="shared" si="72"/>
        <v>2.1029100000000001</v>
      </c>
      <c r="Q127" s="83">
        <f t="shared" si="72"/>
        <v>2.1168800000000001</v>
      </c>
      <c r="R127" s="83">
        <f t="shared" si="72"/>
        <v>2.11639</v>
      </c>
      <c r="S127" s="83">
        <f t="shared" si="72"/>
        <v>2.1121599999999998</v>
      </c>
      <c r="T127" s="83">
        <f t="shared" si="72"/>
        <v>2.08927</v>
      </c>
      <c r="U127" s="83">
        <f t="shared" si="72"/>
        <v>2.0889500000000001</v>
      </c>
      <c r="V127" s="83">
        <f t="shared" si="72"/>
        <v>2.01525</v>
      </c>
      <c r="W127" s="83">
        <f t="shared" si="72"/>
        <v>2.0863</v>
      </c>
      <c r="X127" s="83">
        <f t="shared" si="72"/>
        <v>2.14133</v>
      </c>
      <c r="Y127" s="83">
        <f t="shared" si="72"/>
        <v>2.1218400000000002</v>
      </c>
      <c r="Z127" s="83">
        <f t="shared" si="72"/>
        <v>1.8772500000000001</v>
      </c>
      <c r="AA127" s="83">
        <f t="shared" si="72"/>
        <v>1.5745899999999999</v>
      </c>
    </row>
    <row r="128" spans="1:27" ht="12.75" customHeight="1" outlineLevel="1" x14ac:dyDescent="0.2">
      <c r="A128" s="91" t="s">
        <v>968</v>
      </c>
      <c r="B128" s="63" t="s">
        <v>233</v>
      </c>
      <c r="C128" s="43" t="s">
        <v>79</v>
      </c>
      <c r="D128" s="44">
        <v>1234.8699999999999</v>
      </c>
      <c r="E128" s="44">
        <v>1108.3900000000001</v>
      </c>
      <c r="F128" s="44">
        <v>1077.5</v>
      </c>
      <c r="G128" s="44">
        <v>1057.6300000000001</v>
      </c>
      <c r="H128" s="44">
        <v>1106.68</v>
      </c>
      <c r="I128" s="44">
        <v>1112.6099999999999</v>
      </c>
      <c r="J128" s="44">
        <v>1351.48</v>
      </c>
      <c r="K128" s="44">
        <v>1651.06</v>
      </c>
      <c r="L128" s="44">
        <v>1813.31</v>
      </c>
      <c r="M128" s="44">
        <v>1883.64</v>
      </c>
      <c r="N128" s="44">
        <v>1888.63</v>
      </c>
      <c r="O128" s="44">
        <v>1905.3</v>
      </c>
      <c r="P128" s="44">
        <v>1920.36</v>
      </c>
      <c r="Q128" s="44">
        <v>1934.33</v>
      </c>
      <c r="R128" s="44">
        <v>1933.84</v>
      </c>
      <c r="S128" s="44">
        <v>1929.61</v>
      </c>
      <c r="T128" s="44">
        <v>1906.72</v>
      </c>
      <c r="U128" s="44">
        <v>1906.4</v>
      </c>
      <c r="V128" s="44">
        <v>1832.7</v>
      </c>
      <c r="W128" s="44">
        <v>1903.75</v>
      </c>
      <c r="X128" s="44">
        <v>1958.78</v>
      </c>
      <c r="Y128" s="44">
        <v>1939.29</v>
      </c>
      <c r="Z128" s="44">
        <v>1694.7</v>
      </c>
      <c r="AA128" s="44">
        <v>1392.04</v>
      </c>
    </row>
    <row r="129" spans="1:27" ht="12.75" customHeight="1" outlineLevel="1" x14ac:dyDescent="0.2">
      <c r="A129" s="91" t="s">
        <v>969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1" t="s">
        <v>970</v>
      </c>
      <c r="B130" s="63" t="s">
        <v>83</v>
      </c>
      <c r="C130" s="43" t="s">
        <v>79</v>
      </c>
      <c r="D130" s="44">
        <v>6.14</v>
      </c>
      <c r="E130" s="44">
        <v>6.14</v>
      </c>
      <c r="F130" s="44">
        <v>6.14</v>
      </c>
      <c r="G130" s="44">
        <v>6.14</v>
      </c>
      <c r="H130" s="44">
        <v>6.14</v>
      </c>
      <c r="I130" s="44">
        <v>6.14</v>
      </c>
      <c r="J130" s="44">
        <v>6.14</v>
      </c>
      <c r="K130" s="44">
        <v>6.14</v>
      </c>
      <c r="L130" s="44">
        <v>6.14</v>
      </c>
      <c r="M130" s="44">
        <v>6.14</v>
      </c>
      <c r="N130" s="44">
        <v>6.14</v>
      </c>
      <c r="O130" s="44">
        <v>6.14</v>
      </c>
      <c r="P130" s="44">
        <v>6.14</v>
      </c>
      <c r="Q130" s="44">
        <v>6.14</v>
      </c>
      <c r="R130" s="44">
        <v>6.14</v>
      </c>
      <c r="S130" s="44">
        <v>6.14</v>
      </c>
      <c r="T130" s="44">
        <v>6.14</v>
      </c>
      <c r="U130" s="44">
        <v>6.14</v>
      </c>
      <c r="V130" s="44">
        <v>6.14</v>
      </c>
      <c r="W130" s="44">
        <v>6.14</v>
      </c>
      <c r="X130" s="44">
        <v>6.14</v>
      </c>
      <c r="Y130" s="44">
        <v>6.14</v>
      </c>
      <c r="Z130" s="44">
        <v>6.14</v>
      </c>
      <c r="AA130" s="44">
        <v>6.14</v>
      </c>
    </row>
    <row r="131" spans="1:27" ht="12.75" customHeight="1" outlineLevel="1" x14ac:dyDescent="0.2">
      <c r="A131" s="91" t="s">
        <v>971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x14ac:dyDescent="0.2">
      <c r="A132" s="90" t="s">
        <v>972</v>
      </c>
      <c r="B132" s="28" t="str">
        <f>"26"&amp;"."&amp;$B$640&amp;"."&amp;$B$641</f>
        <v>26.04.2023</v>
      </c>
      <c r="C132" s="82" t="s">
        <v>76</v>
      </c>
      <c r="D132" s="83">
        <f>ROUND(((D133+D134+D136+D135)/1000),5)</f>
        <v>1.4947699999999999</v>
      </c>
      <c r="E132" s="83">
        <f>ROUND(((E133+E134+E136+E135)/1000),5)</f>
        <v>1.29196</v>
      </c>
      <c r="F132" s="83">
        <f>ROUND(((F133+F134+F136+F135)/1000),5)</f>
        <v>1.2784599999999999</v>
      </c>
      <c r="G132" s="83">
        <f t="shared" ref="G132:AA132" si="75">ROUND(((G133+G134+G136+G135)/1000),5)</f>
        <v>1.2696400000000001</v>
      </c>
      <c r="H132" s="83">
        <f t="shared" si="75"/>
        <v>1.2884100000000001</v>
      </c>
      <c r="I132" s="83">
        <f t="shared" si="75"/>
        <v>1.36467</v>
      </c>
      <c r="J132" s="83">
        <f t="shared" si="75"/>
        <v>1.6186199999999999</v>
      </c>
      <c r="K132" s="83">
        <f t="shared" si="75"/>
        <v>1.92988</v>
      </c>
      <c r="L132" s="83">
        <f t="shared" si="75"/>
        <v>2.1050900000000001</v>
      </c>
      <c r="M132" s="83">
        <f t="shared" si="75"/>
        <v>2.1745199999999998</v>
      </c>
      <c r="N132" s="83">
        <f t="shared" si="75"/>
        <v>2.1688100000000001</v>
      </c>
      <c r="O132" s="83">
        <f t="shared" si="75"/>
        <v>2.1839</v>
      </c>
      <c r="P132" s="83">
        <f t="shared" si="75"/>
        <v>2.1636099999999998</v>
      </c>
      <c r="Q132" s="83">
        <f t="shared" si="75"/>
        <v>2.1558999999999999</v>
      </c>
      <c r="R132" s="83">
        <f t="shared" si="75"/>
        <v>2.1511999999999998</v>
      </c>
      <c r="S132" s="83">
        <f t="shared" si="75"/>
        <v>2.11754</v>
      </c>
      <c r="T132" s="83">
        <f t="shared" si="75"/>
        <v>2.1092</v>
      </c>
      <c r="U132" s="83">
        <f t="shared" si="75"/>
        <v>2.0884999999999998</v>
      </c>
      <c r="V132" s="83">
        <f t="shared" si="75"/>
        <v>2.0531100000000002</v>
      </c>
      <c r="W132" s="83">
        <f t="shared" si="75"/>
        <v>2.0819700000000001</v>
      </c>
      <c r="X132" s="83">
        <f t="shared" si="75"/>
        <v>2.1130499999999999</v>
      </c>
      <c r="Y132" s="83">
        <f t="shared" si="75"/>
        <v>2.1198299999999999</v>
      </c>
      <c r="Z132" s="83">
        <f t="shared" si="75"/>
        <v>1.9236899999999999</v>
      </c>
      <c r="AA132" s="83">
        <f t="shared" si="75"/>
        <v>1.5655300000000001</v>
      </c>
    </row>
    <row r="133" spans="1:27" ht="12.75" customHeight="1" outlineLevel="1" x14ac:dyDescent="0.2">
      <c r="A133" s="91" t="s">
        <v>973</v>
      </c>
      <c r="B133" s="63" t="s">
        <v>233</v>
      </c>
      <c r="C133" s="43" t="s">
        <v>79</v>
      </c>
      <c r="D133" s="44">
        <v>1312.22</v>
      </c>
      <c r="E133" s="44">
        <v>1109.4100000000001</v>
      </c>
      <c r="F133" s="44">
        <v>1095.9100000000001</v>
      </c>
      <c r="G133" s="44">
        <v>1087.0899999999999</v>
      </c>
      <c r="H133" s="44">
        <v>1105.8599999999999</v>
      </c>
      <c r="I133" s="44">
        <v>1182.1199999999999</v>
      </c>
      <c r="J133" s="44">
        <v>1436.07</v>
      </c>
      <c r="K133" s="44">
        <v>1747.33</v>
      </c>
      <c r="L133" s="44">
        <v>1922.54</v>
      </c>
      <c r="M133" s="44">
        <v>1991.97</v>
      </c>
      <c r="N133" s="44">
        <v>1986.26</v>
      </c>
      <c r="O133" s="44">
        <v>2001.35</v>
      </c>
      <c r="P133" s="44">
        <v>1981.06</v>
      </c>
      <c r="Q133" s="44">
        <v>1973.35</v>
      </c>
      <c r="R133" s="44">
        <v>1968.65</v>
      </c>
      <c r="S133" s="44">
        <v>1934.99</v>
      </c>
      <c r="T133" s="44">
        <v>1926.65</v>
      </c>
      <c r="U133" s="44">
        <v>1905.95</v>
      </c>
      <c r="V133" s="44">
        <v>1870.56</v>
      </c>
      <c r="W133" s="44">
        <v>1899.42</v>
      </c>
      <c r="X133" s="44">
        <v>1930.5</v>
      </c>
      <c r="Y133" s="44">
        <v>1937.28</v>
      </c>
      <c r="Z133" s="44">
        <v>1741.14</v>
      </c>
      <c r="AA133" s="44">
        <v>1382.98</v>
      </c>
    </row>
    <row r="134" spans="1:27" ht="12.75" customHeight="1" outlineLevel="1" x14ac:dyDescent="0.2">
      <c r="A134" s="91" t="s">
        <v>974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1" t="s">
        <v>975</v>
      </c>
      <c r="B135" s="63" t="s">
        <v>83</v>
      </c>
      <c r="C135" s="43" t="s">
        <v>79</v>
      </c>
      <c r="D135" s="44">
        <v>6.14</v>
      </c>
      <c r="E135" s="44">
        <v>6.14</v>
      </c>
      <c r="F135" s="44">
        <v>6.14</v>
      </c>
      <c r="G135" s="44">
        <v>6.14</v>
      </c>
      <c r="H135" s="44">
        <v>6.14</v>
      </c>
      <c r="I135" s="44">
        <v>6.14</v>
      </c>
      <c r="J135" s="44">
        <v>6.14</v>
      </c>
      <c r="K135" s="44">
        <v>6.14</v>
      </c>
      <c r="L135" s="44">
        <v>6.14</v>
      </c>
      <c r="M135" s="44">
        <v>6.14</v>
      </c>
      <c r="N135" s="44">
        <v>6.14</v>
      </c>
      <c r="O135" s="44">
        <v>6.14</v>
      </c>
      <c r="P135" s="44">
        <v>6.14</v>
      </c>
      <c r="Q135" s="44">
        <v>6.14</v>
      </c>
      <c r="R135" s="44">
        <v>6.14</v>
      </c>
      <c r="S135" s="44">
        <v>6.14</v>
      </c>
      <c r="T135" s="44">
        <v>6.14</v>
      </c>
      <c r="U135" s="44">
        <v>6.14</v>
      </c>
      <c r="V135" s="44">
        <v>6.14</v>
      </c>
      <c r="W135" s="44">
        <v>6.14</v>
      </c>
      <c r="X135" s="44">
        <v>6.14</v>
      </c>
      <c r="Y135" s="44">
        <v>6.14</v>
      </c>
      <c r="Z135" s="44">
        <v>6.14</v>
      </c>
      <c r="AA135" s="44">
        <v>6.14</v>
      </c>
    </row>
    <row r="136" spans="1:27" ht="12.75" customHeight="1" outlineLevel="1" x14ac:dyDescent="0.2">
      <c r="A136" s="91" t="s">
        <v>976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x14ac:dyDescent="0.2">
      <c r="A137" s="90" t="s">
        <v>977</v>
      </c>
      <c r="B137" s="28" t="str">
        <f>"27"&amp;"."&amp;$B$640&amp;"."&amp;$B$641</f>
        <v>27.04.2023</v>
      </c>
      <c r="C137" s="82" t="s">
        <v>76</v>
      </c>
      <c r="D137" s="83">
        <f>ROUND(((D138+D139+D141+D140)/1000),5)</f>
        <v>1.4635800000000001</v>
      </c>
      <c r="E137" s="83">
        <f>ROUND(((E138+E139+E141+E140)/1000),5)</f>
        <v>1.2922499999999999</v>
      </c>
      <c r="F137" s="83">
        <f>ROUND(((F138+F139+F141+F140)/1000),5)</f>
        <v>1.2859</v>
      </c>
      <c r="G137" s="83">
        <f t="shared" ref="G137:AA137" si="78">ROUND(((G138+G139+G141+G140)/1000),5)</f>
        <v>1.27963</v>
      </c>
      <c r="H137" s="83">
        <f t="shared" si="78"/>
        <v>1.28565</v>
      </c>
      <c r="I137" s="83">
        <f t="shared" si="78"/>
        <v>1.3157300000000001</v>
      </c>
      <c r="J137" s="83">
        <f t="shared" si="78"/>
        <v>1.56379</v>
      </c>
      <c r="K137" s="83">
        <f t="shared" si="78"/>
        <v>1.8786499999999999</v>
      </c>
      <c r="L137" s="83">
        <f t="shared" si="78"/>
        <v>2.0931999999999999</v>
      </c>
      <c r="M137" s="83">
        <f t="shared" si="78"/>
        <v>2.18675</v>
      </c>
      <c r="N137" s="83">
        <f t="shared" si="78"/>
        <v>2.1722600000000001</v>
      </c>
      <c r="O137" s="83">
        <f t="shared" si="78"/>
        <v>2.1923900000000001</v>
      </c>
      <c r="P137" s="83">
        <f t="shared" si="78"/>
        <v>2.1960199999999999</v>
      </c>
      <c r="Q137" s="83">
        <f t="shared" si="78"/>
        <v>2.2310500000000002</v>
      </c>
      <c r="R137" s="83">
        <f t="shared" si="78"/>
        <v>2.1772499999999999</v>
      </c>
      <c r="S137" s="83">
        <f t="shared" si="78"/>
        <v>2.1614</v>
      </c>
      <c r="T137" s="83">
        <f t="shared" si="78"/>
        <v>2.1242000000000001</v>
      </c>
      <c r="U137" s="83">
        <f t="shared" si="78"/>
        <v>2.1054599999999999</v>
      </c>
      <c r="V137" s="83">
        <f t="shared" si="78"/>
        <v>2.08006</v>
      </c>
      <c r="W137" s="83">
        <f t="shared" si="78"/>
        <v>2.1032799999999998</v>
      </c>
      <c r="X137" s="83">
        <f t="shared" si="78"/>
        <v>2.1516500000000001</v>
      </c>
      <c r="Y137" s="83">
        <f t="shared" si="78"/>
        <v>2.1514500000000001</v>
      </c>
      <c r="Z137" s="83">
        <f t="shared" si="78"/>
        <v>1.92584</v>
      </c>
      <c r="AA137" s="83">
        <f t="shared" si="78"/>
        <v>1.5664499999999999</v>
      </c>
    </row>
    <row r="138" spans="1:27" ht="12.75" customHeight="1" outlineLevel="1" x14ac:dyDescent="0.2">
      <c r="A138" s="91" t="s">
        <v>978</v>
      </c>
      <c r="B138" s="63" t="s">
        <v>233</v>
      </c>
      <c r="C138" s="43" t="s">
        <v>79</v>
      </c>
      <c r="D138" s="44">
        <v>1281.03</v>
      </c>
      <c r="E138" s="44">
        <v>1109.7</v>
      </c>
      <c r="F138" s="44">
        <v>1103.3499999999999</v>
      </c>
      <c r="G138" s="44">
        <v>1097.08</v>
      </c>
      <c r="H138" s="44">
        <v>1103.0999999999999</v>
      </c>
      <c r="I138" s="44">
        <v>1133.18</v>
      </c>
      <c r="J138" s="44">
        <v>1381.24</v>
      </c>
      <c r="K138" s="44">
        <v>1696.1</v>
      </c>
      <c r="L138" s="44">
        <v>1910.65</v>
      </c>
      <c r="M138" s="44">
        <v>2004.2</v>
      </c>
      <c r="N138" s="44">
        <v>1989.71</v>
      </c>
      <c r="O138" s="44">
        <v>2009.84</v>
      </c>
      <c r="P138" s="44">
        <v>2013.47</v>
      </c>
      <c r="Q138" s="44">
        <v>2048.5</v>
      </c>
      <c r="R138" s="44">
        <v>1994.7</v>
      </c>
      <c r="S138" s="44">
        <v>1978.85</v>
      </c>
      <c r="T138" s="44">
        <v>1941.65</v>
      </c>
      <c r="U138" s="44">
        <v>1922.91</v>
      </c>
      <c r="V138" s="44">
        <v>1897.51</v>
      </c>
      <c r="W138" s="44">
        <v>1920.73</v>
      </c>
      <c r="X138" s="44">
        <v>1969.1</v>
      </c>
      <c r="Y138" s="44">
        <v>1968.9</v>
      </c>
      <c r="Z138" s="44">
        <v>1743.29</v>
      </c>
      <c r="AA138" s="44">
        <v>1383.9</v>
      </c>
    </row>
    <row r="139" spans="1:27" ht="12.75" customHeight="1" outlineLevel="1" x14ac:dyDescent="0.2">
      <c r="A139" s="91" t="s">
        <v>979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1" t="s">
        <v>980</v>
      </c>
      <c r="B140" s="63" t="s">
        <v>83</v>
      </c>
      <c r="C140" s="43" t="s">
        <v>79</v>
      </c>
      <c r="D140" s="44">
        <v>6.14</v>
      </c>
      <c r="E140" s="44">
        <v>6.14</v>
      </c>
      <c r="F140" s="44">
        <v>6.14</v>
      </c>
      <c r="G140" s="44">
        <v>6.14</v>
      </c>
      <c r="H140" s="44">
        <v>6.14</v>
      </c>
      <c r="I140" s="44">
        <v>6.14</v>
      </c>
      <c r="J140" s="44">
        <v>6.14</v>
      </c>
      <c r="K140" s="44">
        <v>6.14</v>
      </c>
      <c r="L140" s="44">
        <v>6.14</v>
      </c>
      <c r="M140" s="44">
        <v>6.14</v>
      </c>
      <c r="N140" s="44">
        <v>6.14</v>
      </c>
      <c r="O140" s="44">
        <v>6.14</v>
      </c>
      <c r="P140" s="44">
        <v>6.14</v>
      </c>
      <c r="Q140" s="44">
        <v>6.14</v>
      </c>
      <c r="R140" s="44">
        <v>6.14</v>
      </c>
      <c r="S140" s="44">
        <v>6.14</v>
      </c>
      <c r="T140" s="44">
        <v>6.14</v>
      </c>
      <c r="U140" s="44">
        <v>6.14</v>
      </c>
      <c r="V140" s="44">
        <v>6.14</v>
      </c>
      <c r="W140" s="44">
        <v>6.14</v>
      </c>
      <c r="X140" s="44">
        <v>6.14</v>
      </c>
      <c r="Y140" s="44">
        <v>6.14</v>
      </c>
      <c r="Z140" s="44">
        <v>6.14</v>
      </c>
      <c r="AA140" s="44">
        <v>6.14</v>
      </c>
    </row>
    <row r="141" spans="1:27" ht="12.75" customHeight="1" outlineLevel="1" x14ac:dyDescent="0.2">
      <c r="A141" s="91" t="s">
        <v>981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x14ac:dyDescent="0.2">
      <c r="A142" s="90" t="s">
        <v>982</v>
      </c>
      <c r="B142" s="28" t="str">
        <f>"28"&amp;"."&amp;$B$640&amp;"."&amp;$B$641</f>
        <v>28.04.2023</v>
      </c>
      <c r="C142" s="82" t="s">
        <v>76</v>
      </c>
      <c r="D142" s="83">
        <f>ROUND(((D143+D144+D146+D145)/1000),5)</f>
        <v>1.45743</v>
      </c>
      <c r="E142" s="83">
        <f>ROUND(((E143+E144+E146+E145)/1000),5)</f>
        <v>1.292</v>
      </c>
      <c r="F142" s="83">
        <f>ROUND(((F143+F144+F146+F145)/1000),5)</f>
        <v>1.2829900000000001</v>
      </c>
      <c r="G142" s="83">
        <f t="shared" ref="G142:AA142" si="81">ROUND(((G143+G144+G146+G145)/1000),5)</f>
        <v>1.27579</v>
      </c>
      <c r="H142" s="83">
        <f t="shared" si="81"/>
        <v>1.2891999999999999</v>
      </c>
      <c r="I142" s="83">
        <f t="shared" si="81"/>
        <v>1.3288800000000001</v>
      </c>
      <c r="J142" s="83">
        <f t="shared" si="81"/>
        <v>1.60453</v>
      </c>
      <c r="K142" s="83">
        <f t="shared" si="81"/>
        <v>1.8903000000000001</v>
      </c>
      <c r="L142" s="83">
        <f t="shared" si="81"/>
        <v>2.1176699999999999</v>
      </c>
      <c r="M142" s="83">
        <f t="shared" si="81"/>
        <v>2.23271</v>
      </c>
      <c r="N142" s="83">
        <f t="shared" si="81"/>
        <v>2.2412299999999998</v>
      </c>
      <c r="O142" s="83">
        <f t="shared" si="81"/>
        <v>2.2640799999999999</v>
      </c>
      <c r="P142" s="83">
        <f t="shared" si="81"/>
        <v>2.2631600000000001</v>
      </c>
      <c r="Q142" s="83">
        <f t="shared" si="81"/>
        <v>2.2621000000000002</v>
      </c>
      <c r="R142" s="83">
        <f t="shared" si="81"/>
        <v>2.2450100000000002</v>
      </c>
      <c r="S142" s="83">
        <f t="shared" si="81"/>
        <v>2.23387</v>
      </c>
      <c r="T142" s="83">
        <f t="shared" si="81"/>
        <v>2.22689</v>
      </c>
      <c r="U142" s="83">
        <f t="shared" si="81"/>
        <v>2.1486900000000002</v>
      </c>
      <c r="V142" s="83">
        <f t="shared" si="81"/>
        <v>2.1398799999999998</v>
      </c>
      <c r="W142" s="83">
        <f t="shared" si="81"/>
        <v>2.1239400000000002</v>
      </c>
      <c r="X142" s="83">
        <f t="shared" si="81"/>
        <v>2.1636899999999999</v>
      </c>
      <c r="Y142" s="83">
        <f t="shared" si="81"/>
        <v>2.22899</v>
      </c>
      <c r="Z142" s="83">
        <f t="shared" si="81"/>
        <v>2.0203700000000002</v>
      </c>
      <c r="AA142" s="83">
        <f t="shared" si="81"/>
        <v>1.8663400000000001</v>
      </c>
    </row>
    <row r="143" spans="1:27" ht="12.75" customHeight="1" outlineLevel="1" x14ac:dyDescent="0.2">
      <c r="A143" s="91" t="s">
        <v>983</v>
      </c>
      <c r="B143" s="63" t="s">
        <v>233</v>
      </c>
      <c r="C143" s="43" t="s">
        <v>79</v>
      </c>
      <c r="D143" s="44">
        <v>1274.8800000000001</v>
      </c>
      <c r="E143" s="44">
        <v>1109.45</v>
      </c>
      <c r="F143" s="44">
        <v>1100.44</v>
      </c>
      <c r="G143" s="44">
        <v>1093.24</v>
      </c>
      <c r="H143" s="44">
        <v>1106.6500000000001</v>
      </c>
      <c r="I143" s="44">
        <v>1146.33</v>
      </c>
      <c r="J143" s="44">
        <v>1421.98</v>
      </c>
      <c r="K143" s="44">
        <v>1707.75</v>
      </c>
      <c r="L143" s="44">
        <v>1935.12</v>
      </c>
      <c r="M143" s="44">
        <v>2050.16</v>
      </c>
      <c r="N143" s="44">
        <v>2058.6799999999998</v>
      </c>
      <c r="O143" s="44">
        <v>2081.5300000000002</v>
      </c>
      <c r="P143" s="44">
        <v>2080.61</v>
      </c>
      <c r="Q143" s="44">
        <v>2079.5500000000002</v>
      </c>
      <c r="R143" s="44">
        <v>2062.46</v>
      </c>
      <c r="S143" s="44">
        <v>2051.3200000000002</v>
      </c>
      <c r="T143" s="44">
        <v>2044.34</v>
      </c>
      <c r="U143" s="44">
        <v>1966.14</v>
      </c>
      <c r="V143" s="44">
        <v>1957.33</v>
      </c>
      <c r="W143" s="44">
        <v>1941.39</v>
      </c>
      <c r="X143" s="44">
        <v>1981.14</v>
      </c>
      <c r="Y143" s="44">
        <v>2046.44</v>
      </c>
      <c r="Z143" s="44">
        <v>1837.82</v>
      </c>
      <c r="AA143" s="44">
        <v>1683.79</v>
      </c>
    </row>
    <row r="144" spans="1:27" ht="12.75" customHeight="1" outlineLevel="1" x14ac:dyDescent="0.2">
      <c r="A144" s="91" t="s">
        <v>984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1" t="s">
        <v>985</v>
      </c>
      <c r="B145" s="63" t="s">
        <v>83</v>
      </c>
      <c r="C145" s="43" t="s">
        <v>79</v>
      </c>
      <c r="D145" s="44">
        <v>6.14</v>
      </c>
      <c r="E145" s="44">
        <v>6.14</v>
      </c>
      <c r="F145" s="44">
        <v>6.14</v>
      </c>
      <c r="G145" s="44">
        <v>6.14</v>
      </c>
      <c r="H145" s="44">
        <v>6.14</v>
      </c>
      <c r="I145" s="44">
        <v>6.14</v>
      </c>
      <c r="J145" s="44">
        <v>6.14</v>
      </c>
      <c r="K145" s="44">
        <v>6.14</v>
      </c>
      <c r="L145" s="44">
        <v>6.14</v>
      </c>
      <c r="M145" s="44">
        <v>6.14</v>
      </c>
      <c r="N145" s="44">
        <v>6.14</v>
      </c>
      <c r="O145" s="44">
        <v>6.14</v>
      </c>
      <c r="P145" s="44">
        <v>6.14</v>
      </c>
      <c r="Q145" s="44">
        <v>6.14</v>
      </c>
      <c r="R145" s="44">
        <v>6.14</v>
      </c>
      <c r="S145" s="44">
        <v>6.14</v>
      </c>
      <c r="T145" s="44">
        <v>6.14</v>
      </c>
      <c r="U145" s="44">
        <v>6.14</v>
      </c>
      <c r="V145" s="44">
        <v>6.14</v>
      </c>
      <c r="W145" s="44">
        <v>6.14</v>
      </c>
      <c r="X145" s="44">
        <v>6.14</v>
      </c>
      <c r="Y145" s="44">
        <v>6.14</v>
      </c>
      <c r="Z145" s="44">
        <v>6.14</v>
      </c>
      <c r="AA145" s="44">
        <v>6.14</v>
      </c>
    </row>
    <row r="146" spans="1:27" ht="12.75" customHeight="1" outlineLevel="1" x14ac:dyDescent="0.2">
      <c r="A146" s="91" t="s">
        <v>986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x14ac:dyDescent="0.2">
      <c r="A147" s="90" t="s">
        <v>987</v>
      </c>
      <c r="B147" s="28" t="str">
        <f>"29"&amp;"."&amp;$B$640&amp;"."&amp;$B$641</f>
        <v>29.04.2023</v>
      </c>
      <c r="C147" s="82" t="s">
        <v>76</v>
      </c>
      <c r="D147" s="83">
        <f>ROUND(((D148+D149+D151+D150)/1000),5)</f>
        <v>1.84331</v>
      </c>
      <c r="E147" s="83">
        <f>ROUND(((E148+E149+E151+E150)/1000),5)</f>
        <v>1.68248</v>
      </c>
      <c r="F147" s="83">
        <f>ROUND(((F148+F149+F151+F150)/1000),5)</f>
        <v>1.5178700000000001</v>
      </c>
      <c r="G147" s="83">
        <f t="shared" ref="G147:AA147" si="84">ROUND(((G148+G149+G151+G150)/1000),5)</f>
        <v>1.47454</v>
      </c>
      <c r="H147" s="83">
        <f t="shared" si="84"/>
        <v>1.48793</v>
      </c>
      <c r="I147" s="83">
        <f t="shared" si="84"/>
        <v>1.4962500000000001</v>
      </c>
      <c r="J147" s="83">
        <f t="shared" si="84"/>
        <v>1.5279799999999999</v>
      </c>
      <c r="K147" s="83">
        <f t="shared" si="84"/>
        <v>1.7237800000000001</v>
      </c>
      <c r="L147" s="83">
        <f t="shared" si="84"/>
        <v>1.98221</v>
      </c>
      <c r="M147" s="83">
        <f t="shared" si="84"/>
        <v>2.2095400000000001</v>
      </c>
      <c r="N147" s="83">
        <f t="shared" si="84"/>
        <v>2.2586300000000001</v>
      </c>
      <c r="O147" s="83">
        <f t="shared" si="84"/>
        <v>2.2550500000000002</v>
      </c>
      <c r="P147" s="83">
        <f t="shared" si="84"/>
        <v>2.1755200000000001</v>
      </c>
      <c r="Q147" s="83">
        <f t="shared" si="84"/>
        <v>2.1692800000000001</v>
      </c>
      <c r="R147" s="83">
        <f t="shared" si="84"/>
        <v>2.1367600000000002</v>
      </c>
      <c r="S147" s="83">
        <f t="shared" si="84"/>
        <v>2.0962200000000002</v>
      </c>
      <c r="T147" s="83">
        <f t="shared" si="84"/>
        <v>2.1532399999999998</v>
      </c>
      <c r="U147" s="83">
        <f t="shared" si="84"/>
        <v>2.1552099999999998</v>
      </c>
      <c r="V147" s="83">
        <f t="shared" si="84"/>
        <v>2.16181</v>
      </c>
      <c r="W147" s="83">
        <f t="shared" si="84"/>
        <v>2.2827700000000002</v>
      </c>
      <c r="X147" s="83">
        <f t="shared" si="84"/>
        <v>2.3584299999999998</v>
      </c>
      <c r="Y147" s="83">
        <f t="shared" si="84"/>
        <v>2.2024699999999999</v>
      </c>
      <c r="Z147" s="83">
        <f t="shared" si="84"/>
        <v>1.9749699999999999</v>
      </c>
      <c r="AA147" s="83">
        <f t="shared" si="84"/>
        <v>1.8564499999999999</v>
      </c>
    </row>
    <row r="148" spans="1:27" ht="12.75" customHeight="1" outlineLevel="1" x14ac:dyDescent="0.2">
      <c r="A148" s="91" t="s">
        <v>988</v>
      </c>
      <c r="B148" s="63" t="s">
        <v>233</v>
      </c>
      <c r="C148" s="43" t="s">
        <v>79</v>
      </c>
      <c r="D148" s="44">
        <v>1660.76</v>
      </c>
      <c r="E148" s="44">
        <v>1499.93</v>
      </c>
      <c r="F148" s="44">
        <v>1335.32</v>
      </c>
      <c r="G148" s="44">
        <v>1291.99</v>
      </c>
      <c r="H148" s="44">
        <v>1305.3800000000001</v>
      </c>
      <c r="I148" s="44">
        <v>1313.7</v>
      </c>
      <c r="J148" s="44">
        <v>1345.43</v>
      </c>
      <c r="K148" s="44">
        <v>1541.23</v>
      </c>
      <c r="L148" s="44">
        <v>1799.66</v>
      </c>
      <c r="M148" s="44">
        <v>2026.99</v>
      </c>
      <c r="N148" s="44">
        <v>2076.08</v>
      </c>
      <c r="O148" s="44">
        <v>2072.5</v>
      </c>
      <c r="P148" s="44">
        <v>1992.97</v>
      </c>
      <c r="Q148" s="44">
        <v>1986.73</v>
      </c>
      <c r="R148" s="44">
        <v>1954.21</v>
      </c>
      <c r="S148" s="44">
        <v>1913.67</v>
      </c>
      <c r="T148" s="44">
        <v>1970.69</v>
      </c>
      <c r="U148" s="44">
        <v>1972.66</v>
      </c>
      <c r="V148" s="44">
        <v>1979.26</v>
      </c>
      <c r="W148" s="44">
        <v>2100.2199999999998</v>
      </c>
      <c r="X148" s="44">
        <v>2175.88</v>
      </c>
      <c r="Y148" s="44">
        <v>2019.92</v>
      </c>
      <c r="Z148" s="44">
        <v>1792.42</v>
      </c>
      <c r="AA148" s="44">
        <v>1673.9</v>
      </c>
    </row>
    <row r="149" spans="1:27" ht="12.75" customHeight="1" outlineLevel="1" x14ac:dyDescent="0.2">
      <c r="A149" s="91" t="s">
        <v>989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1" t="s">
        <v>990</v>
      </c>
      <c r="B150" s="63" t="s">
        <v>83</v>
      </c>
      <c r="C150" s="43" t="s">
        <v>79</v>
      </c>
      <c r="D150" s="44">
        <v>6.14</v>
      </c>
      <c r="E150" s="44">
        <v>6.14</v>
      </c>
      <c r="F150" s="44">
        <v>6.14</v>
      </c>
      <c r="G150" s="44">
        <v>6.14</v>
      </c>
      <c r="H150" s="44">
        <v>6.14</v>
      </c>
      <c r="I150" s="44">
        <v>6.14</v>
      </c>
      <c r="J150" s="44">
        <v>6.14</v>
      </c>
      <c r="K150" s="44">
        <v>6.14</v>
      </c>
      <c r="L150" s="44">
        <v>6.14</v>
      </c>
      <c r="M150" s="44">
        <v>6.14</v>
      </c>
      <c r="N150" s="44">
        <v>6.14</v>
      </c>
      <c r="O150" s="44">
        <v>6.14</v>
      </c>
      <c r="P150" s="44">
        <v>6.14</v>
      </c>
      <c r="Q150" s="44">
        <v>6.14</v>
      </c>
      <c r="R150" s="44">
        <v>6.14</v>
      </c>
      <c r="S150" s="44">
        <v>6.14</v>
      </c>
      <c r="T150" s="44">
        <v>6.14</v>
      </c>
      <c r="U150" s="44">
        <v>6.14</v>
      </c>
      <c r="V150" s="44">
        <v>6.14</v>
      </c>
      <c r="W150" s="44">
        <v>6.14</v>
      </c>
      <c r="X150" s="44">
        <v>6.14</v>
      </c>
      <c r="Y150" s="44">
        <v>6.14</v>
      </c>
      <c r="Z150" s="44">
        <v>6.14</v>
      </c>
      <c r="AA150" s="44">
        <v>6.14</v>
      </c>
    </row>
    <row r="151" spans="1:27" ht="12.75" customHeight="1" outlineLevel="1" x14ac:dyDescent="0.2">
      <c r="A151" s="91" t="s">
        <v>991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x14ac:dyDescent="0.2">
      <c r="A152" s="90" t="s">
        <v>992</v>
      </c>
      <c r="B152" s="28" t="str">
        <f>"30"&amp;"."&amp;$B$640&amp;"."&amp;$B$641</f>
        <v>30.04.2023</v>
      </c>
      <c r="C152" s="82" t="s">
        <v>76</v>
      </c>
      <c r="D152" s="83">
        <f>ROUND(((D153+D154+D156+D155)/1000),5)</f>
        <v>1.8181099999999999</v>
      </c>
      <c r="E152" s="83">
        <f>ROUND(((E153+E154+E156+E155)/1000),5)</f>
        <v>1.6505300000000001</v>
      </c>
      <c r="F152" s="83">
        <f>ROUND(((F153+F154+F156+F155)/1000),5)</f>
        <v>1.5123200000000001</v>
      </c>
      <c r="G152" s="83">
        <f t="shared" ref="G152:AA152" si="87">ROUND(((G153+G154+G156+G155)/1000),5)</f>
        <v>1.46147</v>
      </c>
      <c r="H152" s="83">
        <f t="shared" si="87"/>
        <v>1.45838</v>
      </c>
      <c r="I152" s="83">
        <f t="shared" si="87"/>
        <v>1.4933099999999999</v>
      </c>
      <c r="J152" s="83">
        <f t="shared" si="87"/>
        <v>1.49956</v>
      </c>
      <c r="K152" s="83">
        <f t="shared" si="87"/>
        <v>1.62338</v>
      </c>
      <c r="L152" s="83">
        <f t="shared" si="87"/>
        <v>1.8630599999999999</v>
      </c>
      <c r="M152" s="83">
        <f t="shared" si="87"/>
        <v>2.0280900000000002</v>
      </c>
      <c r="N152" s="83">
        <f t="shared" si="87"/>
        <v>2.0997499999999998</v>
      </c>
      <c r="O152" s="83">
        <f t="shared" si="87"/>
        <v>2.0989100000000001</v>
      </c>
      <c r="P152" s="83">
        <f t="shared" si="87"/>
        <v>2.0854499999999998</v>
      </c>
      <c r="Q152" s="83">
        <f t="shared" si="87"/>
        <v>2.0842100000000001</v>
      </c>
      <c r="R152" s="83">
        <f t="shared" si="87"/>
        <v>1.9873799999999999</v>
      </c>
      <c r="S152" s="83">
        <f t="shared" si="87"/>
        <v>1.9699500000000001</v>
      </c>
      <c r="T152" s="83">
        <f t="shared" si="87"/>
        <v>2.1291000000000002</v>
      </c>
      <c r="U152" s="83">
        <f t="shared" si="87"/>
        <v>2.1642000000000001</v>
      </c>
      <c r="V152" s="83">
        <f t="shared" si="87"/>
        <v>2.1726999999999999</v>
      </c>
      <c r="W152" s="83">
        <f t="shared" si="87"/>
        <v>2.3459599999999998</v>
      </c>
      <c r="X152" s="83">
        <f t="shared" si="87"/>
        <v>2.53444</v>
      </c>
      <c r="Y152" s="83">
        <f t="shared" si="87"/>
        <v>2.2287599999999999</v>
      </c>
      <c r="Z152" s="83">
        <f t="shared" si="87"/>
        <v>1.93926</v>
      </c>
      <c r="AA152" s="83">
        <f t="shared" si="87"/>
        <v>1.79908</v>
      </c>
    </row>
    <row r="153" spans="1:27" ht="12.75" customHeight="1" outlineLevel="1" x14ac:dyDescent="0.2">
      <c r="A153" s="91" t="s">
        <v>993</v>
      </c>
      <c r="B153" s="63" t="s">
        <v>233</v>
      </c>
      <c r="C153" s="43" t="s">
        <v>79</v>
      </c>
      <c r="D153" s="44">
        <v>1635.56</v>
      </c>
      <c r="E153" s="44">
        <v>1467.98</v>
      </c>
      <c r="F153" s="44">
        <v>1329.77</v>
      </c>
      <c r="G153" s="44">
        <v>1278.92</v>
      </c>
      <c r="H153" s="44">
        <v>1275.83</v>
      </c>
      <c r="I153" s="44">
        <v>1310.76</v>
      </c>
      <c r="J153" s="44">
        <v>1317.01</v>
      </c>
      <c r="K153" s="44">
        <v>1440.83</v>
      </c>
      <c r="L153" s="44">
        <v>1680.51</v>
      </c>
      <c r="M153" s="44">
        <v>1845.54</v>
      </c>
      <c r="N153" s="44">
        <v>1917.2</v>
      </c>
      <c r="O153" s="44">
        <v>1916.36</v>
      </c>
      <c r="P153" s="44">
        <v>1902.9</v>
      </c>
      <c r="Q153" s="44">
        <v>1901.66</v>
      </c>
      <c r="R153" s="44">
        <v>1804.83</v>
      </c>
      <c r="S153" s="44">
        <v>1787.4</v>
      </c>
      <c r="T153" s="44">
        <v>1946.55</v>
      </c>
      <c r="U153" s="44">
        <v>1981.65</v>
      </c>
      <c r="V153" s="44">
        <v>1990.15</v>
      </c>
      <c r="W153" s="44">
        <v>2163.41</v>
      </c>
      <c r="X153" s="44">
        <v>2351.89</v>
      </c>
      <c r="Y153" s="44">
        <v>2046.21</v>
      </c>
      <c r="Z153" s="44">
        <v>1756.71</v>
      </c>
      <c r="AA153" s="44">
        <v>1616.53</v>
      </c>
    </row>
    <row r="154" spans="1:27" ht="12.75" customHeight="1" outlineLevel="1" x14ac:dyDescent="0.2">
      <c r="A154" s="91" t="s">
        <v>994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1" t="s">
        <v>995</v>
      </c>
      <c r="B155" s="63" t="s">
        <v>83</v>
      </c>
      <c r="C155" s="43" t="s">
        <v>79</v>
      </c>
      <c r="D155" s="44">
        <v>6.14</v>
      </c>
      <c r="E155" s="44">
        <v>6.14</v>
      </c>
      <c r="F155" s="44">
        <v>6.14</v>
      </c>
      <c r="G155" s="44">
        <v>6.14</v>
      </c>
      <c r="H155" s="44">
        <v>6.14</v>
      </c>
      <c r="I155" s="44">
        <v>6.14</v>
      </c>
      <c r="J155" s="44">
        <v>6.14</v>
      </c>
      <c r="K155" s="44">
        <v>6.14</v>
      </c>
      <c r="L155" s="44">
        <v>6.14</v>
      </c>
      <c r="M155" s="44">
        <v>6.14</v>
      </c>
      <c r="N155" s="44">
        <v>6.14</v>
      </c>
      <c r="O155" s="44">
        <v>6.14</v>
      </c>
      <c r="P155" s="44">
        <v>6.14</v>
      </c>
      <c r="Q155" s="44">
        <v>6.14</v>
      </c>
      <c r="R155" s="44">
        <v>6.14</v>
      </c>
      <c r="S155" s="44">
        <v>6.14</v>
      </c>
      <c r="T155" s="44">
        <v>6.14</v>
      </c>
      <c r="U155" s="44">
        <v>6.14</v>
      </c>
      <c r="V155" s="44">
        <v>6.14</v>
      </c>
      <c r="W155" s="44">
        <v>6.14</v>
      </c>
      <c r="X155" s="44">
        <v>6.14</v>
      </c>
      <c r="Y155" s="44">
        <v>6.14</v>
      </c>
      <c r="Z155" s="44">
        <v>6.14</v>
      </c>
      <c r="AA155" s="44">
        <v>6.14</v>
      </c>
    </row>
    <row r="156" spans="1:27" ht="12.75" customHeight="1" outlineLevel="1" x14ac:dyDescent="0.2">
      <c r="A156" s="91" t="s">
        <v>996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x14ac:dyDescent="0.2">
      <c r="A157" s="92"/>
      <c r="B157" s="93" t="s">
        <v>382</v>
      </c>
      <c r="C157" s="94"/>
      <c r="D157" s="95"/>
      <c r="E157" s="95"/>
      <c r="F157" s="95"/>
      <c r="G157" s="95"/>
      <c r="I157" s="39"/>
    </row>
    <row r="158" spans="1:27" x14ac:dyDescent="0.2">
      <c r="A158" s="164" t="s">
        <v>383</v>
      </c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6"/>
    </row>
    <row r="159" spans="1:27" ht="27" customHeight="1" x14ac:dyDescent="0.2">
      <c r="A159" s="26" t="s">
        <v>64</v>
      </c>
      <c r="B159" s="27" t="s">
        <v>205</v>
      </c>
      <c r="C159" s="26" t="s">
        <v>206</v>
      </c>
      <c r="D159" s="27" t="s">
        <v>207</v>
      </c>
      <c r="E159" s="27" t="s">
        <v>208</v>
      </c>
      <c r="F159" s="27" t="s">
        <v>209</v>
      </c>
      <c r="G159" s="27" t="s">
        <v>210</v>
      </c>
      <c r="H159" s="27" t="s">
        <v>211</v>
      </c>
      <c r="I159" s="27" t="s">
        <v>212</v>
      </c>
      <c r="J159" s="27" t="s">
        <v>213</v>
      </c>
      <c r="K159" s="27" t="s">
        <v>214</v>
      </c>
      <c r="L159" s="27" t="s">
        <v>215</v>
      </c>
      <c r="M159" s="27" t="s">
        <v>216</v>
      </c>
      <c r="N159" s="27" t="s">
        <v>217</v>
      </c>
      <c r="O159" s="27" t="s">
        <v>218</v>
      </c>
      <c r="P159" s="27" t="s">
        <v>219</v>
      </c>
      <c r="Q159" s="27" t="s">
        <v>220</v>
      </c>
      <c r="R159" s="27" t="s">
        <v>221</v>
      </c>
      <c r="S159" s="27" t="s">
        <v>222</v>
      </c>
      <c r="T159" s="27" t="s">
        <v>223</v>
      </c>
      <c r="U159" s="27" t="s">
        <v>224</v>
      </c>
      <c r="V159" s="27" t="s">
        <v>225</v>
      </c>
      <c r="W159" s="27" t="s">
        <v>226</v>
      </c>
      <c r="X159" s="27" t="s">
        <v>227</v>
      </c>
      <c r="Y159" s="27" t="s">
        <v>228</v>
      </c>
      <c r="Z159" s="27" t="s">
        <v>229</v>
      </c>
      <c r="AA159" s="27" t="s">
        <v>230</v>
      </c>
    </row>
    <row r="160" spans="1:27" x14ac:dyDescent="0.2">
      <c r="A160" s="90" t="s">
        <v>997</v>
      </c>
      <c r="B160" s="28" t="str">
        <f>"01"&amp;"."&amp;$B$640&amp;"."&amp;$B$641</f>
        <v>01.04.2023</v>
      </c>
      <c r="C160" s="82" t="s">
        <v>76</v>
      </c>
      <c r="D160" s="83">
        <f>ROUND(((D161+D162+D164+D163)/1000),5)</f>
        <v>1.4184000000000001</v>
      </c>
      <c r="E160" s="83">
        <f>ROUND(((E161+E162+E164+E163)/1000),5)</f>
        <v>1.3372299999999999</v>
      </c>
      <c r="F160" s="83">
        <f>ROUND(((F161+F162+F164+F163)/1000),5)</f>
        <v>1.32565</v>
      </c>
      <c r="G160" s="83">
        <f t="shared" ref="G160:AA160" si="90">ROUND(((G161+G162+G164+G163)/1000),5)</f>
        <v>1.3168</v>
      </c>
      <c r="H160" s="83">
        <f t="shared" si="90"/>
        <v>1.32866</v>
      </c>
      <c r="I160" s="83">
        <f t="shared" si="90"/>
        <v>1.3370200000000001</v>
      </c>
      <c r="J160" s="83">
        <f t="shared" si="90"/>
        <v>1.3394699999999999</v>
      </c>
      <c r="K160" s="83">
        <f t="shared" si="90"/>
        <v>1.5598700000000001</v>
      </c>
      <c r="L160" s="83">
        <f t="shared" si="90"/>
        <v>1.7489300000000001</v>
      </c>
      <c r="M160" s="83">
        <f t="shared" si="90"/>
        <v>1.7798</v>
      </c>
      <c r="N160" s="83">
        <f t="shared" si="90"/>
        <v>1.81559</v>
      </c>
      <c r="O160" s="83">
        <f t="shared" si="90"/>
        <v>1.851</v>
      </c>
      <c r="P160" s="83">
        <f t="shared" si="90"/>
        <v>1.8356399999999999</v>
      </c>
      <c r="Q160" s="83">
        <f t="shared" si="90"/>
        <v>1.83043</v>
      </c>
      <c r="R160" s="83">
        <f t="shared" si="90"/>
        <v>1.8204100000000001</v>
      </c>
      <c r="S160" s="83">
        <f t="shared" si="90"/>
        <v>1.8215300000000001</v>
      </c>
      <c r="T160" s="83">
        <f t="shared" si="90"/>
        <v>1.8209900000000001</v>
      </c>
      <c r="U160" s="83">
        <f t="shared" si="90"/>
        <v>1.8105599999999999</v>
      </c>
      <c r="V160" s="83">
        <f t="shared" si="90"/>
        <v>1.8140400000000001</v>
      </c>
      <c r="W160" s="83">
        <f t="shared" si="90"/>
        <v>1.84887</v>
      </c>
      <c r="X160" s="83">
        <f t="shared" si="90"/>
        <v>1.83551</v>
      </c>
      <c r="Y160" s="83">
        <f t="shared" si="90"/>
        <v>1.77841</v>
      </c>
      <c r="Z160" s="83">
        <f t="shared" si="90"/>
        <v>1.69838</v>
      </c>
      <c r="AA160" s="83">
        <f t="shared" si="90"/>
        <v>1.57456</v>
      </c>
    </row>
    <row r="161" spans="1:27" ht="12.75" customHeight="1" outlineLevel="1" x14ac:dyDescent="0.2">
      <c r="A161" s="91" t="s">
        <v>998</v>
      </c>
      <c r="B161" s="63" t="s">
        <v>233</v>
      </c>
      <c r="C161" s="43" t="s">
        <v>79</v>
      </c>
      <c r="D161" s="44">
        <v>1188.9100000000001</v>
      </c>
      <c r="E161" s="44">
        <v>1107.74</v>
      </c>
      <c r="F161" s="44">
        <v>1096.1600000000001</v>
      </c>
      <c r="G161" s="44">
        <v>1087.31</v>
      </c>
      <c r="H161" s="44">
        <v>1099.17</v>
      </c>
      <c r="I161" s="44">
        <v>1107.53</v>
      </c>
      <c r="J161" s="44">
        <v>1109.98</v>
      </c>
      <c r="K161" s="44">
        <v>1330.38</v>
      </c>
      <c r="L161" s="44">
        <v>1519.44</v>
      </c>
      <c r="M161" s="44">
        <v>1550.31</v>
      </c>
      <c r="N161" s="44">
        <v>1586.1</v>
      </c>
      <c r="O161" s="44">
        <v>1621.51</v>
      </c>
      <c r="P161" s="44">
        <v>1606.15</v>
      </c>
      <c r="Q161" s="44">
        <v>1600.94</v>
      </c>
      <c r="R161" s="44">
        <v>1590.92</v>
      </c>
      <c r="S161" s="44">
        <v>1592.04</v>
      </c>
      <c r="T161" s="44">
        <v>1591.5</v>
      </c>
      <c r="U161" s="44">
        <v>1581.07</v>
      </c>
      <c r="V161" s="44">
        <v>1584.55</v>
      </c>
      <c r="W161" s="44">
        <v>1619.38</v>
      </c>
      <c r="X161" s="44">
        <v>1606.02</v>
      </c>
      <c r="Y161" s="44">
        <v>1548.92</v>
      </c>
      <c r="Z161" s="44">
        <v>1468.89</v>
      </c>
      <c r="AA161" s="44">
        <v>1345.07</v>
      </c>
    </row>
    <row r="162" spans="1:27" ht="12.75" customHeight="1" outlineLevel="1" x14ac:dyDescent="0.2">
      <c r="A162" s="91" t="s">
        <v>999</v>
      </c>
      <c r="B162" s="63" t="s">
        <v>90</v>
      </c>
      <c r="C162" s="43" t="s">
        <v>79</v>
      </c>
      <c r="D162" s="44">
        <v>113.12</v>
      </c>
      <c r="E162" s="44">
        <f>$D$162</f>
        <v>113.12</v>
      </c>
      <c r="F162" s="44">
        <f t="shared" ref="F162:AA162" si="91">$D$162</f>
        <v>113.12</v>
      </c>
      <c r="G162" s="44">
        <f t="shared" si="91"/>
        <v>113.12</v>
      </c>
      <c r="H162" s="44">
        <f t="shared" si="91"/>
        <v>113.12</v>
      </c>
      <c r="I162" s="44">
        <f t="shared" si="91"/>
        <v>113.12</v>
      </c>
      <c r="J162" s="44">
        <f t="shared" si="91"/>
        <v>113.12</v>
      </c>
      <c r="K162" s="44">
        <f t="shared" si="91"/>
        <v>113.12</v>
      </c>
      <c r="L162" s="44">
        <f t="shared" si="91"/>
        <v>113.12</v>
      </c>
      <c r="M162" s="44">
        <f t="shared" si="91"/>
        <v>113.12</v>
      </c>
      <c r="N162" s="44">
        <f t="shared" si="91"/>
        <v>113.12</v>
      </c>
      <c r="O162" s="44">
        <f t="shared" si="91"/>
        <v>113.12</v>
      </c>
      <c r="P162" s="44">
        <f t="shared" si="91"/>
        <v>113.12</v>
      </c>
      <c r="Q162" s="44">
        <f t="shared" si="91"/>
        <v>113.12</v>
      </c>
      <c r="R162" s="44">
        <f t="shared" si="91"/>
        <v>113.12</v>
      </c>
      <c r="S162" s="44">
        <f t="shared" si="91"/>
        <v>113.12</v>
      </c>
      <c r="T162" s="44">
        <f t="shared" si="91"/>
        <v>113.12</v>
      </c>
      <c r="U162" s="44">
        <f t="shared" si="91"/>
        <v>113.12</v>
      </c>
      <c r="V162" s="44">
        <f t="shared" si="91"/>
        <v>113.12</v>
      </c>
      <c r="W162" s="44">
        <f t="shared" si="91"/>
        <v>113.12</v>
      </c>
      <c r="X162" s="44">
        <f t="shared" si="91"/>
        <v>113.12</v>
      </c>
      <c r="Y162" s="44">
        <f t="shared" si="91"/>
        <v>113.12</v>
      </c>
      <c r="Z162" s="44">
        <f t="shared" si="91"/>
        <v>113.12</v>
      </c>
      <c r="AA162" s="44">
        <f t="shared" si="91"/>
        <v>113.12</v>
      </c>
    </row>
    <row r="163" spans="1:27" ht="12.75" customHeight="1" outlineLevel="1" x14ac:dyDescent="0.2">
      <c r="A163" s="91" t="s">
        <v>1000</v>
      </c>
      <c r="B163" s="63" t="s">
        <v>83</v>
      </c>
      <c r="C163" s="43" t="s">
        <v>79</v>
      </c>
      <c r="D163" s="44">
        <v>6.14</v>
      </c>
      <c r="E163" s="44">
        <v>6.14</v>
      </c>
      <c r="F163" s="44">
        <v>6.14</v>
      </c>
      <c r="G163" s="44">
        <v>6.14</v>
      </c>
      <c r="H163" s="44">
        <v>6.14</v>
      </c>
      <c r="I163" s="44">
        <v>6.14</v>
      </c>
      <c r="J163" s="44">
        <v>6.14</v>
      </c>
      <c r="K163" s="44">
        <v>6.14</v>
      </c>
      <c r="L163" s="44">
        <v>6.14</v>
      </c>
      <c r="M163" s="44">
        <v>6.14</v>
      </c>
      <c r="N163" s="44">
        <v>6.14</v>
      </c>
      <c r="O163" s="44">
        <v>6.14</v>
      </c>
      <c r="P163" s="44">
        <v>6.14</v>
      </c>
      <c r="Q163" s="44">
        <v>6.14</v>
      </c>
      <c r="R163" s="44">
        <v>6.14</v>
      </c>
      <c r="S163" s="44">
        <v>6.14</v>
      </c>
      <c r="T163" s="44">
        <v>6.14</v>
      </c>
      <c r="U163" s="44">
        <v>6.14</v>
      </c>
      <c r="V163" s="44">
        <v>6.14</v>
      </c>
      <c r="W163" s="44">
        <v>6.14</v>
      </c>
      <c r="X163" s="44">
        <v>6.14</v>
      </c>
      <c r="Y163" s="44">
        <v>6.14</v>
      </c>
      <c r="Z163" s="44">
        <v>6.14</v>
      </c>
      <c r="AA163" s="44">
        <v>6.14</v>
      </c>
    </row>
    <row r="164" spans="1:27" ht="12.75" customHeight="1" outlineLevel="1" x14ac:dyDescent="0.2">
      <c r="A164" s="91" t="s">
        <v>1001</v>
      </c>
      <c r="B164" s="63" t="s">
        <v>81</v>
      </c>
      <c r="C164" s="43" t="s">
        <v>79</v>
      </c>
      <c r="D164" s="44">
        <f>$D$11</f>
        <v>110.23</v>
      </c>
      <c r="E164" s="44">
        <f t="shared" ref="E164:AA164" si="92">$D$11</f>
        <v>110.23</v>
      </c>
      <c r="F164" s="44">
        <f t="shared" si="92"/>
        <v>110.23</v>
      </c>
      <c r="G164" s="44">
        <f t="shared" si="92"/>
        <v>110.23</v>
      </c>
      <c r="H164" s="44">
        <f t="shared" si="92"/>
        <v>110.23</v>
      </c>
      <c r="I164" s="44">
        <f t="shared" si="92"/>
        <v>110.23</v>
      </c>
      <c r="J164" s="44">
        <f t="shared" si="92"/>
        <v>110.23</v>
      </c>
      <c r="K164" s="44">
        <f t="shared" si="92"/>
        <v>110.23</v>
      </c>
      <c r="L164" s="44">
        <f t="shared" si="92"/>
        <v>110.23</v>
      </c>
      <c r="M164" s="44">
        <f t="shared" si="92"/>
        <v>110.23</v>
      </c>
      <c r="N164" s="44">
        <f t="shared" si="92"/>
        <v>110.23</v>
      </c>
      <c r="O164" s="44">
        <f t="shared" si="92"/>
        <v>110.23</v>
      </c>
      <c r="P164" s="44">
        <f t="shared" si="92"/>
        <v>110.23</v>
      </c>
      <c r="Q164" s="44">
        <f t="shared" si="92"/>
        <v>110.23</v>
      </c>
      <c r="R164" s="44">
        <f t="shared" si="92"/>
        <v>110.23</v>
      </c>
      <c r="S164" s="44">
        <f t="shared" si="92"/>
        <v>110.23</v>
      </c>
      <c r="T164" s="44">
        <f t="shared" si="92"/>
        <v>110.23</v>
      </c>
      <c r="U164" s="44">
        <f t="shared" si="92"/>
        <v>110.23</v>
      </c>
      <c r="V164" s="44">
        <f t="shared" si="92"/>
        <v>110.23</v>
      </c>
      <c r="W164" s="44">
        <f t="shared" si="92"/>
        <v>110.23</v>
      </c>
      <c r="X164" s="44">
        <f t="shared" si="92"/>
        <v>110.23</v>
      </c>
      <c r="Y164" s="44">
        <f t="shared" si="92"/>
        <v>110.23</v>
      </c>
      <c r="Z164" s="44">
        <f t="shared" si="92"/>
        <v>110.23</v>
      </c>
      <c r="AA164" s="44">
        <f t="shared" si="92"/>
        <v>110.23</v>
      </c>
    </row>
    <row r="165" spans="1:27" x14ac:dyDescent="0.2">
      <c r="A165" s="90" t="s">
        <v>1002</v>
      </c>
      <c r="B165" s="28" t="str">
        <f>"02"&amp;"."&amp;$B$640&amp;"."&amp;$B$641</f>
        <v>02.04.2023</v>
      </c>
      <c r="C165" s="82" t="s">
        <v>76</v>
      </c>
      <c r="D165" s="83">
        <f>ROUND(((D166+D167+D169+D168)/1000),5)</f>
        <v>1.34724</v>
      </c>
      <c r="E165" s="83">
        <f>ROUND(((E166+E167+E169+E168)/1000),5)</f>
        <v>1.30145</v>
      </c>
      <c r="F165" s="83">
        <f>ROUND(((F166+F167+F169+F168)/1000),5)</f>
        <v>1.2434099999999999</v>
      </c>
      <c r="G165" s="83">
        <f t="shared" ref="G165:AA165" si="93">ROUND(((G166+G167+G169+G168)/1000),5)</f>
        <v>1.23468</v>
      </c>
      <c r="H165" s="83">
        <f t="shared" si="93"/>
        <v>1.24024</v>
      </c>
      <c r="I165" s="83">
        <f t="shared" si="93"/>
        <v>1.25515</v>
      </c>
      <c r="J165" s="83">
        <f t="shared" si="93"/>
        <v>1.23427</v>
      </c>
      <c r="K165" s="83">
        <f t="shared" si="93"/>
        <v>1.28796</v>
      </c>
      <c r="L165" s="83">
        <f t="shared" si="93"/>
        <v>1.5163899999999999</v>
      </c>
      <c r="M165" s="83">
        <f t="shared" si="93"/>
        <v>1.5913900000000001</v>
      </c>
      <c r="N165" s="83">
        <f t="shared" si="93"/>
        <v>1.6327199999999999</v>
      </c>
      <c r="O165" s="83">
        <f t="shared" si="93"/>
        <v>1.6418600000000001</v>
      </c>
      <c r="P165" s="83">
        <f t="shared" si="93"/>
        <v>1.6422600000000001</v>
      </c>
      <c r="Q165" s="83">
        <f t="shared" si="93"/>
        <v>1.66262</v>
      </c>
      <c r="R165" s="83">
        <f t="shared" si="93"/>
        <v>1.65604</v>
      </c>
      <c r="S165" s="83">
        <f t="shared" si="93"/>
        <v>1.6291100000000001</v>
      </c>
      <c r="T165" s="83">
        <f t="shared" si="93"/>
        <v>1.6271899999999999</v>
      </c>
      <c r="U165" s="83">
        <f t="shared" si="93"/>
        <v>1.64161</v>
      </c>
      <c r="V165" s="83">
        <f t="shared" si="93"/>
        <v>1.81437</v>
      </c>
      <c r="W165" s="83">
        <f t="shared" si="93"/>
        <v>1.87846</v>
      </c>
      <c r="X165" s="83">
        <f t="shared" si="93"/>
        <v>1.8474699999999999</v>
      </c>
      <c r="Y165" s="83">
        <f t="shared" si="93"/>
        <v>1.7194400000000001</v>
      </c>
      <c r="Z165" s="83">
        <f t="shared" si="93"/>
        <v>1.54701</v>
      </c>
      <c r="AA165" s="83">
        <f t="shared" si="93"/>
        <v>1.4758199999999999</v>
      </c>
    </row>
    <row r="166" spans="1:27" ht="12.75" customHeight="1" outlineLevel="1" x14ac:dyDescent="0.2">
      <c r="A166" s="91" t="s">
        <v>1003</v>
      </c>
      <c r="B166" s="63" t="s">
        <v>233</v>
      </c>
      <c r="C166" s="43" t="s">
        <v>79</v>
      </c>
      <c r="D166" s="44">
        <v>1117.75</v>
      </c>
      <c r="E166" s="44">
        <v>1071.96</v>
      </c>
      <c r="F166" s="44">
        <v>1013.92</v>
      </c>
      <c r="G166" s="44">
        <v>1005.19</v>
      </c>
      <c r="H166" s="44">
        <v>1010.75</v>
      </c>
      <c r="I166" s="44">
        <v>1025.6600000000001</v>
      </c>
      <c r="J166" s="44">
        <v>1004.78</v>
      </c>
      <c r="K166" s="44">
        <v>1058.47</v>
      </c>
      <c r="L166" s="44">
        <v>1286.9000000000001</v>
      </c>
      <c r="M166" s="44">
        <v>1361.9</v>
      </c>
      <c r="N166" s="44">
        <v>1403.23</v>
      </c>
      <c r="O166" s="44">
        <v>1412.37</v>
      </c>
      <c r="P166" s="44">
        <v>1412.77</v>
      </c>
      <c r="Q166" s="44">
        <v>1433.13</v>
      </c>
      <c r="R166" s="44">
        <v>1426.55</v>
      </c>
      <c r="S166" s="44">
        <v>1399.62</v>
      </c>
      <c r="T166" s="44">
        <v>1397.7</v>
      </c>
      <c r="U166" s="44">
        <v>1412.12</v>
      </c>
      <c r="V166" s="44">
        <v>1584.88</v>
      </c>
      <c r="W166" s="44">
        <v>1648.97</v>
      </c>
      <c r="X166" s="44">
        <v>1617.98</v>
      </c>
      <c r="Y166" s="44">
        <v>1489.95</v>
      </c>
      <c r="Z166" s="44">
        <v>1317.52</v>
      </c>
      <c r="AA166" s="44">
        <v>1246.33</v>
      </c>
    </row>
    <row r="167" spans="1:27" ht="12.75" customHeight="1" outlineLevel="1" x14ac:dyDescent="0.2">
      <c r="A167" s="91" t="s">
        <v>1004</v>
      </c>
      <c r="B167" s="63" t="s">
        <v>90</v>
      </c>
      <c r="C167" s="43" t="s">
        <v>79</v>
      </c>
      <c r="D167" s="44">
        <f>$D$162</f>
        <v>113.12</v>
      </c>
      <c r="E167" s="44">
        <f>$D$162</f>
        <v>113.12</v>
      </c>
      <c r="F167" s="44">
        <f t="shared" ref="F167:AA167" si="94">$D$162</f>
        <v>113.12</v>
      </c>
      <c r="G167" s="44">
        <f t="shared" si="94"/>
        <v>113.12</v>
      </c>
      <c r="H167" s="44">
        <f t="shared" si="94"/>
        <v>113.12</v>
      </c>
      <c r="I167" s="44">
        <f t="shared" si="94"/>
        <v>113.12</v>
      </c>
      <c r="J167" s="44">
        <f t="shared" si="94"/>
        <v>113.12</v>
      </c>
      <c r="K167" s="44">
        <f t="shared" si="94"/>
        <v>113.12</v>
      </c>
      <c r="L167" s="44">
        <f t="shared" si="94"/>
        <v>113.12</v>
      </c>
      <c r="M167" s="44">
        <f t="shared" si="94"/>
        <v>113.12</v>
      </c>
      <c r="N167" s="44">
        <f t="shared" si="94"/>
        <v>113.12</v>
      </c>
      <c r="O167" s="44">
        <f t="shared" si="94"/>
        <v>113.12</v>
      </c>
      <c r="P167" s="44">
        <f t="shared" si="94"/>
        <v>113.12</v>
      </c>
      <c r="Q167" s="44">
        <f t="shared" si="94"/>
        <v>113.12</v>
      </c>
      <c r="R167" s="44">
        <f t="shared" si="94"/>
        <v>113.12</v>
      </c>
      <c r="S167" s="44">
        <f t="shared" si="94"/>
        <v>113.12</v>
      </c>
      <c r="T167" s="44">
        <f t="shared" si="94"/>
        <v>113.12</v>
      </c>
      <c r="U167" s="44">
        <f t="shared" si="94"/>
        <v>113.12</v>
      </c>
      <c r="V167" s="44">
        <f t="shared" si="94"/>
        <v>113.12</v>
      </c>
      <c r="W167" s="44">
        <f t="shared" si="94"/>
        <v>113.12</v>
      </c>
      <c r="X167" s="44">
        <f t="shared" si="94"/>
        <v>113.12</v>
      </c>
      <c r="Y167" s="44">
        <f t="shared" si="94"/>
        <v>113.12</v>
      </c>
      <c r="Z167" s="44">
        <f t="shared" si="94"/>
        <v>113.12</v>
      </c>
      <c r="AA167" s="44">
        <f t="shared" si="94"/>
        <v>113.12</v>
      </c>
    </row>
    <row r="168" spans="1:27" ht="12.75" customHeight="1" outlineLevel="1" x14ac:dyDescent="0.2">
      <c r="A168" s="91" t="s">
        <v>1005</v>
      </c>
      <c r="B168" s="63" t="s">
        <v>83</v>
      </c>
      <c r="C168" s="43" t="s">
        <v>79</v>
      </c>
      <c r="D168" s="44">
        <v>6.14</v>
      </c>
      <c r="E168" s="44">
        <v>6.14</v>
      </c>
      <c r="F168" s="44">
        <v>6.14</v>
      </c>
      <c r="G168" s="44">
        <v>6.14</v>
      </c>
      <c r="H168" s="44">
        <v>6.14</v>
      </c>
      <c r="I168" s="44">
        <v>6.14</v>
      </c>
      <c r="J168" s="44">
        <v>6.14</v>
      </c>
      <c r="K168" s="44">
        <v>6.14</v>
      </c>
      <c r="L168" s="44">
        <v>6.14</v>
      </c>
      <c r="M168" s="44">
        <v>6.14</v>
      </c>
      <c r="N168" s="44">
        <v>6.14</v>
      </c>
      <c r="O168" s="44">
        <v>6.14</v>
      </c>
      <c r="P168" s="44">
        <v>6.14</v>
      </c>
      <c r="Q168" s="44">
        <v>6.14</v>
      </c>
      <c r="R168" s="44">
        <v>6.14</v>
      </c>
      <c r="S168" s="44">
        <v>6.14</v>
      </c>
      <c r="T168" s="44">
        <v>6.14</v>
      </c>
      <c r="U168" s="44">
        <v>6.14</v>
      </c>
      <c r="V168" s="44">
        <v>6.14</v>
      </c>
      <c r="W168" s="44">
        <v>6.14</v>
      </c>
      <c r="X168" s="44">
        <v>6.14</v>
      </c>
      <c r="Y168" s="44">
        <v>6.14</v>
      </c>
      <c r="Z168" s="44">
        <v>6.14</v>
      </c>
      <c r="AA168" s="44">
        <v>6.14</v>
      </c>
    </row>
    <row r="169" spans="1:27" ht="12.75" customHeight="1" outlineLevel="1" x14ac:dyDescent="0.2">
      <c r="A169" s="91" t="s">
        <v>1006</v>
      </c>
      <c r="B169" s="63" t="s">
        <v>81</v>
      </c>
      <c r="C169" s="43" t="s">
        <v>79</v>
      </c>
      <c r="D169" s="44">
        <f>$D$11</f>
        <v>110.23</v>
      </c>
      <c r="E169" s="44">
        <f t="shared" ref="E169:AA169" si="95">$D$11</f>
        <v>110.23</v>
      </c>
      <c r="F169" s="44">
        <f t="shared" si="95"/>
        <v>110.23</v>
      </c>
      <c r="G169" s="44">
        <f t="shared" si="95"/>
        <v>110.23</v>
      </c>
      <c r="H169" s="44">
        <f t="shared" si="95"/>
        <v>110.23</v>
      </c>
      <c r="I169" s="44">
        <f t="shared" si="95"/>
        <v>110.23</v>
      </c>
      <c r="J169" s="44">
        <f t="shared" si="95"/>
        <v>110.23</v>
      </c>
      <c r="K169" s="44">
        <f t="shared" si="95"/>
        <v>110.23</v>
      </c>
      <c r="L169" s="44">
        <f t="shared" si="95"/>
        <v>110.23</v>
      </c>
      <c r="M169" s="44">
        <f t="shared" si="95"/>
        <v>110.23</v>
      </c>
      <c r="N169" s="44">
        <f t="shared" si="95"/>
        <v>110.23</v>
      </c>
      <c r="O169" s="44">
        <f t="shared" si="95"/>
        <v>110.23</v>
      </c>
      <c r="P169" s="44">
        <f t="shared" si="95"/>
        <v>110.23</v>
      </c>
      <c r="Q169" s="44">
        <f t="shared" si="95"/>
        <v>110.23</v>
      </c>
      <c r="R169" s="44">
        <f t="shared" si="95"/>
        <v>110.23</v>
      </c>
      <c r="S169" s="44">
        <f t="shared" si="95"/>
        <v>110.23</v>
      </c>
      <c r="T169" s="44">
        <f t="shared" si="95"/>
        <v>110.23</v>
      </c>
      <c r="U169" s="44">
        <f t="shared" si="95"/>
        <v>110.23</v>
      </c>
      <c r="V169" s="44">
        <f t="shared" si="95"/>
        <v>110.23</v>
      </c>
      <c r="W169" s="44">
        <f t="shared" si="95"/>
        <v>110.23</v>
      </c>
      <c r="X169" s="44">
        <f t="shared" si="95"/>
        <v>110.23</v>
      </c>
      <c r="Y169" s="44">
        <f t="shared" si="95"/>
        <v>110.23</v>
      </c>
      <c r="Z169" s="44">
        <f t="shared" si="95"/>
        <v>110.23</v>
      </c>
      <c r="AA169" s="44">
        <f t="shared" si="95"/>
        <v>110.23</v>
      </c>
    </row>
    <row r="170" spans="1:27" ht="12.75" customHeight="1" x14ac:dyDescent="0.2">
      <c r="A170" s="90" t="s">
        <v>1007</v>
      </c>
      <c r="B170" s="28" t="str">
        <f>"03"&amp;"."&amp;$B$640&amp;"."&amp;$B$641</f>
        <v>03.04.2023</v>
      </c>
      <c r="C170" s="82" t="s">
        <v>76</v>
      </c>
      <c r="D170" s="83">
        <f>ROUND(((D171+D172+D174+D173)/1000),5)</f>
        <v>1.3409599999999999</v>
      </c>
      <c r="E170" s="83">
        <f>ROUND(((E171+E172+E174+E173)/1000),5)</f>
        <v>1.29718</v>
      </c>
      <c r="F170" s="83">
        <f>ROUND(((F171+F172+F174+F173)/1000),5)</f>
        <v>1.2339899999999999</v>
      </c>
      <c r="G170" s="83">
        <f t="shared" ref="G170:AA170" si="96">ROUND(((G171+G172+G174+G173)/1000),5)</f>
        <v>1.2317400000000001</v>
      </c>
      <c r="H170" s="83">
        <f t="shared" si="96"/>
        <v>1.28857</v>
      </c>
      <c r="I170" s="83">
        <f t="shared" si="96"/>
        <v>1.33954</v>
      </c>
      <c r="J170" s="83">
        <f t="shared" si="96"/>
        <v>1.5436300000000001</v>
      </c>
      <c r="K170" s="83">
        <f t="shared" si="96"/>
        <v>1.80714</v>
      </c>
      <c r="L170" s="83">
        <f t="shared" si="96"/>
        <v>1.8914899999999999</v>
      </c>
      <c r="M170" s="83">
        <f t="shared" si="96"/>
        <v>1.9389799999999999</v>
      </c>
      <c r="N170" s="83">
        <f t="shared" si="96"/>
        <v>1.9401200000000001</v>
      </c>
      <c r="O170" s="83">
        <f t="shared" si="96"/>
        <v>1.9953000000000001</v>
      </c>
      <c r="P170" s="83">
        <f t="shared" si="96"/>
        <v>1.97336</v>
      </c>
      <c r="Q170" s="83">
        <f t="shared" si="96"/>
        <v>1.9900800000000001</v>
      </c>
      <c r="R170" s="83">
        <f t="shared" si="96"/>
        <v>1.96899</v>
      </c>
      <c r="S170" s="83">
        <f t="shared" si="96"/>
        <v>1.9510700000000001</v>
      </c>
      <c r="T170" s="83">
        <f t="shared" si="96"/>
        <v>1.93834</v>
      </c>
      <c r="U170" s="83">
        <f t="shared" si="96"/>
        <v>1.8848800000000001</v>
      </c>
      <c r="V170" s="83">
        <f t="shared" si="96"/>
        <v>1.8848400000000001</v>
      </c>
      <c r="W170" s="83">
        <f t="shared" si="96"/>
        <v>1.9300299999999999</v>
      </c>
      <c r="X170" s="83">
        <f t="shared" si="96"/>
        <v>1.9775</v>
      </c>
      <c r="Y170" s="83">
        <f t="shared" si="96"/>
        <v>1.9065700000000001</v>
      </c>
      <c r="Z170" s="83">
        <f t="shared" si="96"/>
        <v>1.74993</v>
      </c>
      <c r="AA170" s="83">
        <f t="shared" si="96"/>
        <v>1.4962</v>
      </c>
    </row>
    <row r="171" spans="1:27" ht="12.75" customHeight="1" outlineLevel="1" x14ac:dyDescent="0.2">
      <c r="A171" s="91" t="s">
        <v>1008</v>
      </c>
      <c r="B171" s="63" t="s">
        <v>233</v>
      </c>
      <c r="C171" s="43" t="s">
        <v>79</v>
      </c>
      <c r="D171" s="44">
        <v>1111.47</v>
      </c>
      <c r="E171" s="44">
        <v>1067.69</v>
      </c>
      <c r="F171" s="44">
        <v>1004.5</v>
      </c>
      <c r="G171" s="44">
        <v>1002.25</v>
      </c>
      <c r="H171" s="44">
        <v>1059.08</v>
      </c>
      <c r="I171" s="44">
        <v>1110.05</v>
      </c>
      <c r="J171" s="44">
        <v>1314.14</v>
      </c>
      <c r="K171" s="44">
        <v>1577.65</v>
      </c>
      <c r="L171" s="44">
        <v>1662</v>
      </c>
      <c r="M171" s="44">
        <v>1709.49</v>
      </c>
      <c r="N171" s="44">
        <v>1710.63</v>
      </c>
      <c r="O171" s="44">
        <v>1765.81</v>
      </c>
      <c r="P171" s="44">
        <v>1743.87</v>
      </c>
      <c r="Q171" s="44">
        <v>1760.59</v>
      </c>
      <c r="R171" s="44">
        <v>1739.5</v>
      </c>
      <c r="S171" s="44">
        <v>1721.58</v>
      </c>
      <c r="T171" s="44">
        <v>1708.85</v>
      </c>
      <c r="U171" s="44">
        <v>1655.39</v>
      </c>
      <c r="V171" s="44">
        <v>1655.35</v>
      </c>
      <c r="W171" s="44">
        <v>1700.54</v>
      </c>
      <c r="X171" s="44">
        <v>1748.01</v>
      </c>
      <c r="Y171" s="44">
        <v>1677.08</v>
      </c>
      <c r="Z171" s="44">
        <v>1520.44</v>
      </c>
      <c r="AA171" s="44">
        <v>1266.71</v>
      </c>
    </row>
    <row r="172" spans="1:27" ht="12.75" customHeight="1" outlineLevel="1" x14ac:dyDescent="0.2">
      <c r="A172" s="91" t="s">
        <v>1009</v>
      </c>
      <c r="B172" s="63" t="s">
        <v>90</v>
      </c>
      <c r="C172" s="43" t="s">
        <v>79</v>
      </c>
      <c r="D172" s="44">
        <f>$D$162</f>
        <v>113.12</v>
      </c>
      <c r="E172" s="44">
        <f>$D$162</f>
        <v>113.12</v>
      </c>
      <c r="F172" s="44">
        <f t="shared" ref="F172:AA172" si="97">$D$162</f>
        <v>113.12</v>
      </c>
      <c r="G172" s="44">
        <f t="shared" si="97"/>
        <v>113.12</v>
      </c>
      <c r="H172" s="44">
        <f t="shared" si="97"/>
        <v>113.12</v>
      </c>
      <c r="I172" s="44">
        <f t="shared" si="97"/>
        <v>113.12</v>
      </c>
      <c r="J172" s="44">
        <f t="shared" si="97"/>
        <v>113.12</v>
      </c>
      <c r="K172" s="44">
        <f t="shared" si="97"/>
        <v>113.12</v>
      </c>
      <c r="L172" s="44">
        <f t="shared" si="97"/>
        <v>113.12</v>
      </c>
      <c r="M172" s="44">
        <f t="shared" si="97"/>
        <v>113.12</v>
      </c>
      <c r="N172" s="44">
        <f t="shared" si="97"/>
        <v>113.12</v>
      </c>
      <c r="O172" s="44">
        <f t="shared" si="97"/>
        <v>113.12</v>
      </c>
      <c r="P172" s="44">
        <f t="shared" si="97"/>
        <v>113.12</v>
      </c>
      <c r="Q172" s="44">
        <f t="shared" si="97"/>
        <v>113.12</v>
      </c>
      <c r="R172" s="44">
        <f t="shared" si="97"/>
        <v>113.12</v>
      </c>
      <c r="S172" s="44">
        <f t="shared" si="97"/>
        <v>113.12</v>
      </c>
      <c r="T172" s="44">
        <f t="shared" si="97"/>
        <v>113.12</v>
      </c>
      <c r="U172" s="44">
        <f t="shared" si="97"/>
        <v>113.12</v>
      </c>
      <c r="V172" s="44">
        <f t="shared" si="97"/>
        <v>113.12</v>
      </c>
      <c r="W172" s="44">
        <f t="shared" si="97"/>
        <v>113.12</v>
      </c>
      <c r="X172" s="44">
        <f t="shared" si="97"/>
        <v>113.12</v>
      </c>
      <c r="Y172" s="44">
        <f t="shared" si="97"/>
        <v>113.12</v>
      </c>
      <c r="Z172" s="44">
        <f t="shared" si="97"/>
        <v>113.12</v>
      </c>
      <c r="AA172" s="44">
        <f t="shared" si="97"/>
        <v>113.12</v>
      </c>
    </row>
    <row r="173" spans="1:27" ht="12.75" customHeight="1" outlineLevel="1" x14ac:dyDescent="0.2">
      <c r="A173" s="91" t="s">
        <v>1010</v>
      </c>
      <c r="B173" s="63" t="s">
        <v>83</v>
      </c>
      <c r="C173" s="43" t="s">
        <v>79</v>
      </c>
      <c r="D173" s="44">
        <v>6.14</v>
      </c>
      <c r="E173" s="44">
        <v>6.14</v>
      </c>
      <c r="F173" s="44">
        <v>6.14</v>
      </c>
      <c r="G173" s="44">
        <v>6.14</v>
      </c>
      <c r="H173" s="44">
        <v>6.14</v>
      </c>
      <c r="I173" s="44">
        <v>6.14</v>
      </c>
      <c r="J173" s="44">
        <v>6.14</v>
      </c>
      <c r="K173" s="44">
        <v>6.14</v>
      </c>
      <c r="L173" s="44">
        <v>6.14</v>
      </c>
      <c r="M173" s="44">
        <v>6.14</v>
      </c>
      <c r="N173" s="44">
        <v>6.14</v>
      </c>
      <c r="O173" s="44">
        <v>6.14</v>
      </c>
      <c r="P173" s="44">
        <v>6.14</v>
      </c>
      <c r="Q173" s="44">
        <v>6.14</v>
      </c>
      <c r="R173" s="44">
        <v>6.14</v>
      </c>
      <c r="S173" s="44">
        <v>6.14</v>
      </c>
      <c r="T173" s="44">
        <v>6.14</v>
      </c>
      <c r="U173" s="44">
        <v>6.14</v>
      </c>
      <c r="V173" s="44">
        <v>6.14</v>
      </c>
      <c r="W173" s="44">
        <v>6.14</v>
      </c>
      <c r="X173" s="44">
        <v>6.14</v>
      </c>
      <c r="Y173" s="44">
        <v>6.14</v>
      </c>
      <c r="Z173" s="44">
        <v>6.14</v>
      </c>
      <c r="AA173" s="44">
        <v>6.14</v>
      </c>
    </row>
    <row r="174" spans="1:27" ht="12.75" customHeight="1" outlineLevel="1" x14ac:dyDescent="0.2">
      <c r="A174" s="91" t="s">
        <v>1011</v>
      </c>
      <c r="B174" s="63" t="s">
        <v>81</v>
      </c>
      <c r="C174" s="43" t="s">
        <v>79</v>
      </c>
      <c r="D174" s="44">
        <f>$D$11</f>
        <v>110.23</v>
      </c>
      <c r="E174" s="44">
        <f t="shared" ref="E174:AA174" si="98">$D$11</f>
        <v>110.23</v>
      </c>
      <c r="F174" s="44">
        <f t="shared" si="98"/>
        <v>110.23</v>
      </c>
      <c r="G174" s="44">
        <f t="shared" si="98"/>
        <v>110.23</v>
      </c>
      <c r="H174" s="44">
        <f t="shared" si="98"/>
        <v>110.23</v>
      </c>
      <c r="I174" s="44">
        <f t="shared" si="98"/>
        <v>110.23</v>
      </c>
      <c r="J174" s="44">
        <f t="shared" si="98"/>
        <v>110.23</v>
      </c>
      <c r="K174" s="44">
        <f t="shared" si="98"/>
        <v>110.23</v>
      </c>
      <c r="L174" s="44">
        <f t="shared" si="98"/>
        <v>110.23</v>
      </c>
      <c r="M174" s="44">
        <f t="shared" si="98"/>
        <v>110.23</v>
      </c>
      <c r="N174" s="44">
        <f t="shared" si="98"/>
        <v>110.23</v>
      </c>
      <c r="O174" s="44">
        <f t="shared" si="98"/>
        <v>110.23</v>
      </c>
      <c r="P174" s="44">
        <f t="shared" si="98"/>
        <v>110.23</v>
      </c>
      <c r="Q174" s="44">
        <f t="shared" si="98"/>
        <v>110.23</v>
      </c>
      <c r="R174" s="44">
        <f t="shared" si="98"/>
        <v>110.23</v>
      </c>
      <c r="S174" s="44">
        <f t="shared" si="98"/>
        <v>110.23</v>
      </c>
      <c r="T174" s="44">
        <f t="shared" si="98"/>
        <v>110.23</v>
      </c>
      <c r="U174" s="44">
        <f t="shared" si="98"/>
        <v>110.23</v>
      </c>
      <c r="V174" s="44">
        <f t="shared" si="98"/>
        <v>110.23</v>
      </c>
      <c r="W174" s="44">
        <f t="shared" si="98"/>
        <v>110.23</v>
      </c>
      <c r="X174" s="44">
        <f t="shared" si="98"/>
        <v>110.23</v>
      </c>
      <c r="Y174" s="44">
        <f t="shared" si="98"/>
        <v>110.23</v>
      </c>
      <c r="Z174" s="44">
        <f t="shared" si="98"/>
        <v>110.23</v>
      </c>
      <c r="AA174" s="44">
        <f t="shared" si="98"/>
        <v>110.23</v>
      </c>
    </row>
    <row r="175" spans="1:27" ht="12.75" customHeight="1" x14ac:dyDescent="0.2">
      <c r="A175" s="90" t="s">
        <v>1012</v>
      </c>
      <c r="B175" s="28" t="str">
        <f>"04"&amp;"."&amp;$B$640&amp;"."&amp;$B$641</f>
        <v>04.04.2023</v>
      </c>
      <c r="C175" s="82" t="s">
        <v>76</v>
      </c>
      <c r="D175" s="83">
        <f>ROUND(((D176+D177+D179+D178)/1000),5)</f>
        <v>1.32589</v>
      </c>
      <c r="E175" s="83">
        <f>ROUND(((E176+E177+E179+E178)/1000),5)</f>
        <v>1.25857</v>
      </c>
      <c r="F175" s="83">
        <f>ROUND(((F176+F177+F179+F178)/1000),5)</f>
        <v>1.1976500000000001</v>
      </c>
      <c r="G175" s="83">
        <f t="shared" ref="G175:AA175" si="99">ROUND(((G176+G177+G179+G178)/1000),5)</f>
        <v>1.2049799999999999</v>
      </c>
      <c r="H175" s="83">
        <f t="shared" si="99"/>
        <v>1.2828599999999999</v>
      </c>
      <c r="I175" s="83">
        <f t="shared" si="99"/>
        <v>1.32633</v>
      </c>
      <c r="J175" s="83">
        <f t="shared" si="99"/>
        <v>1.43849</v>
      </c>
      <c r="K175" s="83">
        <f t="shared" si="99"/>
        <v>1.7265200000000001</v>
      </c>
      <c r="L175" s="83">
        <f t="shared" si="99"/>
        <v>1.8502700000000001</v>
      </c>
      <c r="M175" s="83">
        <f t="shared" si="99"/>
        <v>1.9069400000000001</v>
      </c>
      <c r="N175" s="83">
        <f t="shared" si="99"/>
        <v>1.91272</v>
      </c>
      <c r="O175" s="83">
        <f t="shared" si="99"/>
        <v>1.91916</v>
      </c>
      <c r="P175" s="83">
        <f t="shared" si="99"/>
        <v>1.8830899999999999</v>
      </c>
      <c r="Q175" s="83">
        <f t="shared" si="99"/>
        <v>1.8711100000000001</v>
      </c>
      <c r="R175" s="83">
        <f t="shared" si="99"/>
        <v>1.86747</v>
      </c>
      <c r="S175" s="83">
        <f t="shared" si="99"/>
        <v>1.8682099999999999</v>
      </c>
      <c r="T175" s="83">
        <f t="shared" si="99"/>
        <v>1.8645</v>
      </c>
      <c r="U175" s="83">
        <f t="shared" si="99"/>
        <v>1.82273</v>
      </c>
      <c r="V175" s="83">
        <f t="shared" si="99"/>
        <v>1.82961</v>
      </c>
      <c r="W175" s="83">
        <f t="shared" si="99"/>
        <v>1.91642</v>
      </c>
      <c r="X175" s="83">
        <f t="shared" si="99"/>
        <v>1.8965000000000001</v>
      </c>
      <c r="Y175" s="83">
        <f t="shared" si="99"/>
        <v>1.8294299999999999</v>
      </c>
      <c r="Z175" s="83">
        <f t="shared" si="99"/>
        <v>1.5963499999999999</v>
      </c>
      <c r="AA175" s="83">
        <f t="shared" si="99"/>
        <v>1.3892899999999999</v>
      </c>
    </row>
    <row r="176" spans="1:27" ht="12.75" customHeight="1" outlineLevel="1" x14ac:dyDescent="0.2">
      <c r="A176" s="91" t="s">
        <v>1013</v>
      </c>
      <c r="B176" s="63" t="s">
        <v>233</v>
      </c>
      <c r="C176" s="43" t="s">
        <v>79</v>
      </c>
      <c r="D176" s="44">
        <v>1096.4000000000001</v>
      </c>
      <c r="E176" s="44">
        <v>1029.08</v>
      </c>
      <c r="F176" s="44">
        <v>968.16</v>
      </c>
      <c r="G176" s="44">
        <v>975.49</v>
      </c>
      <c r="H176" s="44">
        <v>1053.3699999999999</v>
      </c>
      <c r="I176" s="44">
        <v>1096.8399999999999</v>
      </c>
      <c r="J176" s="44">
        <v>1209</v>
      </c>
      <c r="K176" s="44">
        <v>1497.03</v>
      </c>
      <c r="L176" s="44">
        <v>1620.78</v>
      </c>
      <c r="M176" s="44">
        <v>1677.45</v>
      </c>
      <c r="N176" s="44">
        <v>1683.23</v>
      </c>
      <c r="O176" s="44">
        <v>1689.67</v>
      </c>
      <c r="P176" s="44">
        <v>1653.6</v>
      </c>
      <c r="Q176" s="44">
        <v>1641.62</v>
      </c>
      <c r="R176" s="44">
        <v>1637.98</v>
      </c>
      <c r="S176" s="44">
        <v>1638.72</v>
      </c>
      <c r="T176" s="44">
        <v>1635.01</v>
      </c>
      <c r="U176" s="44">
        <v>1593.24</v>
      </c>
      <c r="V176" s="44">
        <v>1600.12</v>
      </c>
      <c r="W176" s="44">
        <v>1686.93</v>
      </c>
      <c r="X176" s="44">
        <v>1667.01</v>
      </c>
      <c r="Y176" s="44">
        <v>1599.94</v>
      </c>
      <c r="Z176" s="44">
        <v>1366.86</v>
      </c>
      <c r="AA176" s="44">
        <v>1159.8</v>
      </c>
    </row>
    <row r="177" spans="1:27" ht="12.75" customHeight="1" outlineLevel="1" x14ac:dyDescent="0.2">
      <c r="A177" s="91" t="s">
        <v>1014</v>
      </c>
      <c r="B177" s="63" t="s">
        <v>90</v>
      </c>
      <c r="C177" s="43" t="s">
        <v>79</v>
      </c>
      <c r="D177" s="44">
        <f>$D$162</f>
        <v>113.12</v>
      </c>
      <c r="E177" s="44">
        <f>$D$162</f>
        <v>113.12</v>
      </c>
      <c r="F177" s="44">
        <f t="shared" ref="F177:AA177" si="100">$D$162</f>
        <v>113.12</v>
      </c>
      <c r="G177" s="44">
        <f t="shared" si="100"/>
        <v>113.12</v>
      </c>
      <c r="H177" s="44">
        <f t="shared" si="100"/>
        <v>113.12</v>
      </c>
      <c r="I177" s="44">
        <f t="shared" si="100"/>
        <v>113.12</v>
      </c>
      <c r="J177" s="44">
        <f t="shared" si="100"/>
        <v>113.12</v>
      </c>
      <c r="K177" s="44">
        <f t="shared" si="100"/>
        <v>113.12</v>
      </c>
      <c r="L177" s="44">
        <f t="shared" si="100"/>
        <v>113.12</v>
      </c>
      <c r="M177" s="44">
        <f t="shared" si="100"/>
        <v>113.12</v>
      </c>
      <c r="N177" s="44">
        <f t="shared" si="100"/>
        <v>113.12</v>
      </c>
      <c r="O177" s="44">
        <f t="shared" si="100"/>
        <v>113.12</v>
      </c>
      <c r="P177" s="44">
        <f t="shared" si="100"/>
        <v>113.12</v>
      </c>
      <c r="Q177" s="44">
        <f t="shared" si="100"/>
        <v>113.12</v>
      </c>
      <c r="R177" s="44">
        <f t="shared" si="100"/>
        <v>113.12</v>
      </c>
      <c r="S177" s="44">
        <f t="shared" si="100"/>
        <v>113.12</v>
      </c>
      <c r="T177" s="44">
        <f t="shared" si="100"/>
        <v>113.12</v>
      </c>
      <c r="U177" s="44">
        <f t="shared" si="100"/>
        <v>113.12</v>
      </c>
      <c r="V177" s="44">
        <f t="shared" si="100"/>
        <v>113.12</v>
      </c>
      <c r="W177" s="44">
        <f t="shared" si="100"/>
        <v>113.12</v>
      </c>
      <c r="X177" s="44">
        <f t="shared" si="100"/>
        <v>113.12</v>
      </c>
      <c r="Y177" s="44">
        <f t="shared" si="100"/>
        <v>113.12</v>
      </c>
      <c r="Z177" s="44">
        <f t="shared" si="100"/>
        <v>113.12</v>
      </c>
      <c r="AA177" s="44">
        <f t="shared" si="100"/>
        <v>113.12</v>
      </c>
    </row>
    <row r="178" spans="1:27" ht="12.75" customHeight="1" outlineLevel="1" x14ac:dyDescent="0.2">
      <c r="A178" s="91" t="s">
        <v>1015</v>
      </c>
      <c r="B178" s="63" t="s">
        <v>83</v>
      </c>
      <c r="C178" s="43" t="s">
        <v>79</v>
      </c>
      <c r="D178" s="44">
        <v>6.14</v>
      </c>
      <c r="E178" s="44">
        <v>6.14</v>
      </c>
      <c r="F178" s="44">
        <v>6.14</v>
      </c>
      <c r="G178" s="44">
        <v>6.14</v>
      </c>
      <c r="H178" s="44">
        <v>6.14</v>
      </c>
      <c r="I178" s="44">
        <v>6.14</v>
      </c>
      <c r="J178" s="44">
        <v>6.14</v>
      </c>
      <c r="K178" s="44">
        <v>6.14</v>
      </c>
      <c r="L178" s="44">
        <v>6.14</v>
      </c>
      <c r="M178" s="44">
        <v>6.14</v>
      </c>
      <c r="N178" s="44">
        <v>6.14</v>
      </c>
      <c r="O178" s="44">
        <v>6.14</v>
      </c>
      <c r="P178" s="44">
        <v>6.14</v>
      </c>
      <c r="Q178" s="44">
        <v>6.14</v>
      </c>
      <c r="R178" s="44">
        <v>6.14</v>
      </c>
      <c r="S178" s="44">
        <v>6.14</v>
      </c>
      <c r="T178" s="44">
        <v>6.14</v>
      </c>
      <c r="U178" s="44">
        <v>6.14</v>
      </c>
      <c r="V178" s="44">
        <v>6.14</v>
      </c>
      <c r="W178" s="44">
        <v>6.14</v>
      </c>
      <c r="X178" s="44">
        <v>6.14</v>
      </c>
      <c r="Y178" s="44">
        <v>6.14</v>
      </c>
      <c r="Z178" s="44">
        <v>6.14</v>
      </c>
      <c r="AA178" s="44">
        <v>6.14</v>
      </c>
    </row>
    <row r="179" spans="1:27" ht="12.75" customHeight="1" outlineLevel="1" x14ac:dyDescent="0.2">
      <c r="A179" s="91" t="s">
        <v>1016</v>
      </c>
      <c r="B179" s="63" t="s">
        <v>81</v>
      </c>
      <c r="C179" s="43" t="s">
        <v>79</v>
      </c>
      <c r="D179" s="44">
        <f>$D$11</f>
        <v>110.23</v>
      </c>
      <c r="E179" s="44">
        <f t="shared" ref="E179:AA179" si="101">$D$11</f>
        <v>110.23</v>
      </c>
      <c r="F179" s="44">
        <f t="shared" si="101"/>
        <v>110.23</v>
      </c>
      <c r="G179" s="44">
        <f t="shared" si="101"/>
        <v>110.23</v>
      </c>
      <c r="H179" s="44">
        <f t="shared" si="101"/>
        <v>110.23</v>
      </c>
      <c r="I179" s="44">
        <f t="shared" si="101"/>
        <v>110.23</v>
      </c>
      <c r="J179" s="44">
        <f t="shared" si="101"/>
        <v>110.23</v>
      </c>
      <c r="K179" s="44">
        <f t="shared" si="101"/>
        <v>110.23</v>
      </c>
      <c r="L179" s="44">
        <f t="shared" si="101"/>
        <v>110.23</v>
      </c>
      <c r="M179" s="44">
        <f t="shared" si="101"/>
        <v>110.23</v>
      </c>
      <c r="N179" s="44">
        <f t="shared" si="101"/>
        <v>110.23</v>
      </c>
      <c r="O179" s="44">
        <f t="shared" si="101"/>
        <v>110.23</v>
      </c>
      <c r="P179" s="44">
        <f t="shared" si="101"/>
        <v>110.23</v>
      </c>
      <c r="Q179" s="44">
        <f t="shared" si="101"/>
        <v>110.23</v>
      </c>
      <c r="R179" s="44">
        <f t="shared" si="101"/>
        <v>110.23</v>
      </c>
      <c r="S179" s="44">
        <f t="shared" si="101"/>
        <v>110.23</v>
      </c>
      <c r="T179" s="44">
        <f t="shared" si="101"/>
        <v>110.23</v>
      </c>
      <c r="U179" s="44">
        <f t="shared" si="101"/>
        <v>110.23</v>
      </c>
      <c r="V179" s="44">
        <f t="shared" si="101"/>
        <v>110.23</v>
      </c>
      <c r="W179" s="44">
        <f t="shared" si="101"/>
        <v>110.23</v>
      </c>
      <c r="X179" s="44">
        <f t="shared" si="101"/>
        <v>110.23</v>
      </c>
      <c r="Y179" s="44">
        <f t="shared" si="101"/>
        <v>110.23</v>
      </c>
      <c r="Z179" s="44">
        <f t="shared" si="101"/>
        <v>110.23</v>
      </c>
      <c r="AA179" s="44">
        <f t="shared" si="101"/>
        <v>110.23</v>
      </c>
    </row>
    <row r="180" spans="1:27" ht="12.75" customHeight="1" x14ac:dyDescent="0.2">
      <c r="A180" s="90" t="s">
        <v>1017</v>
      </c>
      <c r="B180" s="28" t="str">
        <f>"05"&amp;"."&amp;$B$640&amp;"."&amp;$B$641</f>
        <v>05.04.2023</v>
      </c>
      <c r="C180" s="82" t="s">
        <v>76</v>
      </c>
      <c r="D180" s="83">
        <f>ROUND(((D181+D182+D184+D183)/1000),5)</f>
        <v>1.3303799999999999</v>
      </c>
      <c r="E180" s="83">
        <f>ROUND(((E181+E182+E184+E183)/1000),5)</f>
        <v>1.26999</v>
      </c>
      <c r="F180" s="83">
        <f>ROUND(((F181+F182+F184+F183)/1000),5)</f>
        <v>1.21204</v>
      </c>
      <c r="G180" s="83">
        <f t="shared" ref="G180:AA180" si="102">ROUND(((G181+G182+G184+G183)/1000),5)</f>
        <v>1.2093700000000001</v>
      </c>
      <c r="H180" s="83">
        <f t="shared" si="102"/>
        <v>1.2664500000000001</v>
      </c>
      <c r="I180" s="83">
        <f t="shared" si="102"/>
        <v>1.3281700000000001</v>
      </c>
      <c r="J180" s="83">
        <f t="shared" si="102"/>
        <v>1.4106000000000001</v>
      </c>
      <c r="K180" s="83">
        <f t="shared" si="102"/>
        <v>1.72401</v>
      </c>
      <c r="L180" s="83">
        <f t="shared" si="102"/>
        <v>1.85233</v>
      </c>
      <c r="M180" s="83">
        <f t="shared" si="102"/>
        <v>1.8683399999999999</v>
      </c>
      <c r="N180" s="83">
        <f t="shared" si="102"/>
        <v>1.86694</v>
      </c>
      <c r="O180" s="83">
        <f t="shared" si="102"/>
        <v>1.8716299999999999</v>
      </c>
      <c r="P180" s="83">
        <f t="shared" si="102"/>
        <v>1.87321</v>
      </c>
      <c r="Q180" s="83">
        <f t="shared" si="102"/>
        <v>1.87358</v>
      </c>
      <c r="R180" s="83">
        <f t="shared" si="102"/>
        <v>1.87276</v>
      </c>
      <c r="S180" s="83">
        <f t="shared" si="102"/>
        <v>1.86991</v>
      </c>
      <c r="T180" s="83">
        <f t="shared" si="102"/>
        <v>1.86747</v>
      </c>
      <c r="U180" s="83">
        <f t="shared" si="102"/>
        <v>1.8391299999999999</v>
      </c>
      <c r="V180" s="83">
        <f t="shared" si="102"/>
        <v>1.82864</v>
      </c>
      <c r="W180" s="83">
        <f t="shared" si="102"/>
        <v>1.87348</v>
      </c>
      <c r="X180" s="83">
        <f t="shared" si="102"/>
        <v>1.89808</v>
      </c>
      <c r="Y180" s="83">
        <f t="shared" si="102"/>
        <v>1.8636600000000001</v>
      </c>
      <c r="Z180" s="83">
        <f t="shared" si="102"/>
        <v>1.49417</v>
      </c>
      <c r="AA180" s="83">
        <f t="shared" si="102"/>
        <v>1.3407500000000001</v>
      </c>
    </row>
    <row r="181" spans="1:27" ht="12.75" customHeight="1" outlineLevel="1" x14ac:dyDescent="0.2">
      <c r="A181" s="91" t="s">
        <v>1018</v>
      </c>
      <c r="B181" s="63" t="s">
        <v>233</v>
      </c>
      <c r="C181" s="43" t="s">
        <v>79</v>
      </c>
      <c r="D181" s="44">
        <v>1100.8900000000001</v>
      </c>
      <c r="E181" s="44">
        <v>1040.5</v>
      </c>
      <c r="F181" s="44">
        <v>982.55</v>
      </c>
      <c r="G181" s="44">
        <v>979.88</v>
      </c>
      <c r="H181" s="44">
        <v>1036.96</v>
      </c>
      <c r="I181" s="44">
        <v>1098.68</v>
      </c>
      <c r="J181" s="44">
        <v>1181.1099999999999</v>
      </c>
      <c r="K181" s="44">
        <v>1494.52</v>
      </c>
      <c r="L181" s="44">
        <v>1622.84</v>
      </c>
      <c r="M181" s="44">
        <v>1638.85</v>
      </c>
      <c r="N181" s="44">
        <v>1637.45</v>
      </c>
      <c r="O181" s="44">
        <v>1642.14</v>
      </c>
      <c r="P181" s="44">
        <v>1643.72</v>
      </c>
      <c r="Q181" s="44">
        <v>1644.09</v>
      </c>
      <c r="R181" s="44">
        <v>1643.27</v>
      </c>
      <c r="S181" s="44">
        <v>1640.42</v>
      </c>
      <c r="T181" s="44">
        <v>1637.98</v>
      </c>
      <c r="U181" s="44">
        <v>1609.64</v>
      </c>
      <c r="V181" s="44">
        <v>1599.15</v>
      </c>
      <c r="W181" s="44">
        <v>1643.99</v>
      </c>
      <c r="X181" s="44">
        <v>1668.59</v>
      </c>
      <c r="Y181" s="44">
        <v>1634.17</v>
      </c>
      <c r="Z181" s="44">
        <v>1264.68</v>
      </c>
      <c r="AA181" s="44">
        <v>1111.26</v>
      </c>
    </row>
    <row r="182" spans="1:27" ht="12.75" customHeight="1" outlineLevel="1" x14ac:dyDescent="0.2">
      <c r="A182" s="91" t="s">
        <v>1019</v>
      </c>
      <c r="B182" s="63" t="s">
        <v>90</v>
      </c>
      <c r="C182" s="43" t="s">
        <v>79</v>
      </c>
      <c r="D182" s="44">
        <f>$D$162</f>
        <v>113.12</v>
      </c>
      <c r="E182" s="44">
        <f>$D$162</f>
        <v>113.12</v>
      </c>
      <c r="F182" s="44">
        <f t="shared" ref="F182:AA182" si="103">$D$162</f>
        <v>113.12</v>
      </c>
      <c r="G182" s="44">
        <f t="shared" si="103"/>
        <v>113.12</v>
      </c>
      <c r="H182" s="44">
        <f t="shared" si="103"/>
        <v>113.12</v>
      </c>
      <c r="I182" s="44">
        <f t="shared" si="103"/>
        <v>113.12</v>
      </c>
      <c r="J182" s="44">
        <f t="shared" si="103"/>
        <v>113.12</v>
      </c>
      <c r="K182" s="44">
        <f t="shared" si="103"/>
        <v>113.12</v>
      </c>
      <c r="L182" s="44">
        <f t="shared" si="103"/>
        <v>113.12</v>
      </c>
      <c r="M182" s="44">
        <f t="shared" si="103"/>
        <v>113.12</v>
      </c>
      <c r="N182" s="44">
        <f t="shared" si="103"/>
        <v>113.12</v>
      </c>
      <c r="O182" s="44">
        <f t="shared" si="103"/>
        <v>113.12</v>
      </c>
      <c r="P182" s="44">
        <f t="shared" si="103"/>
        <v>113.12</v>
      </c>
      <c r="Q182" s="44">
        <f t="shared" si="103"/>
        <v>113.12</v>
      </c>
      <c r="R182" s="44">
        <f t="shared" si="103"/>
        <v>113.12</v>
      </c>
      <c r="S182" s="44">
        <f t="shared" si="103"/>
        <v>113.12</v>
      </c>
      <c r="T182" s="44">
        <f t="shared" si="103"/>
        <v>113.12</v>
      </c>
      <c r="U182" s="44">
        <f t="shared" si="103"/>
        <v>113.12</v>
      </c>
      <c r="V182" s="44">
        <f t="shared" si="103"/>
        <v>113.12</v>
      </c>
      <c r="W182" s="44">
        <f t="shared" si="103"/>
        <v>113.12</v>
      </c>
      <c r="X182" s="44">
        <f t="shared" si="103"/>
        <v>113.12</v>
      </c>
      <c r="Y182" s="44">
        <f t="shared" si="103"/>
        <v>113.12</v>
      </c>
      <c r="Z182" s="44">
        <f t="shared" si="103"/>
        <v>113.12</v>
      </c>
      <c r="AA182" s="44">
        <f t="shared" si="103"/>
        <v>113.12</v>
      </c>
    </row>
    <row r="183" spans="1:27" ht="12.75" customHeight="1" outlineLevel="1" x14ac:dyDescent="0.2">
      <c r="A183" s="91" t="s">
        <v>1020</v>
      </c>
      <c r="B183" s="63" t="s">
        <v>83</v>
      </c>
      <c r="C183" s="43" t="s">
        <v>79</v>
      </c>
      <c r="D183" s="44">
        <v>6.14</v>
      </c>
      <c r="E183" s="44">
        <v>6.14</v>
      </c>
      <c r="F183" s="44">
        <v>6.14</v>
      </c>
      <c r="G183" s="44">
        <v>6.14</v>
      </c>
      <c r="H183" s="44">
        <v>6.14</v>
      </c>
      <c r="I183" s="44">
        <v>6.14</v>
      </c>
      <c r="J183" s="44">
        <v>6.14</v>
      </c>
      <c r="K183" s="44">
        <v>6.14</v>
      </c>
      <c r="L183" s="44">
        <v>6.14</v>
      </c>
      <c r="M183" s="44">
        <v>6.14</v>
      </c>
      <c r="N183" s="44">
        <v>6.14</v>
      </c>
      <c r="O183" s="44">
        <v>6.14</v>
      </c>
      <c r="P183" s="44">
        <v>6.14</v>
      </c>
      <c r="Q183" s="44">
        <v>6.14</v>
      </c>
      <c r="R183" s="44">
        <v>6.14</v>
      </c>
      <c r="S183" s="44">
        <v>6.14</v>
      </c>
      <c r="T183" s="44">
        <v>6.14</v>
      </c>
      <c r="U183" s="44">
        <v>6.14</v>
      </c>
      <c r="V183" s="44">
        <v>6.14</v>
      </c>
      <c r="W183" s="44">
        <v>6.14</v>
      </c>
      <c r="X183" s="44">
        <v>6.14</v>
      </c>
      <c r="Y183" s="44">
        <v>6.14</v>
      </c>
      <c r="Z183" s="44">
        <v>6.14</v>
      </c>
      <c r="AA183" s="44">
        <v>6.14</v>
      </c>
    </row>
    <row r="184" spans="1:27" ht="12.75" customHeight="1" outlineLevel="1" x14ac:dyDescent="0.2">
      <c r="A184" s="91" t="s">
        <v>1021</v>
      </c>
      <c r="B184" s="63" t="s">
        <v>81</v>
      </c>
      <c r="C184" s="43" t="s">
        <v>79</v>
      </c>
      <c r="D184" s="44">
        <f>$D$11</f>
        <v>110.23</v>
      </c>
      <c r="E184" s="44">
        <f t="shared" ref="E184:AA184" si="104">$D$11</f>
        <v>110.23</v>
      </c>
      <c r="F184" s="44">
        <f t="shared" si="104"/>
        <v>110.23</v>
      </c>
      <c r="G184" s="44">
        <f t="shared" si="104"/>
        <v>110.23</v>
      </c>
      <c r="H184" s="44">
        <f t="shared" si="104"/>
        <v>110.23</v>
      </c>
      <c r="I184" s="44">
        <f t="shared" si="104"/>
        <v>110.23</v>
      </c>
      <c r="J184" s="44">
        <f t="shared" si="104"/>
        <v>110.23</v>
      </c>
      <c r="K184" s="44">
        <f t="shared" si="104"/>
        <v>110.23</v>
      </c>
      <c r="L184" s="44">
        <f t="shared" si="104"/>
        <v>110.23</v>
      </c>
      <c r="M184" s="44">
        <f t="shared" si="104"/>
        <v>110.23</v>
      </c>
      <c r="N184" s="44">
        <f t="shared" si="104"/>
        <v>110.23</v>
      </c>
      <c r="O184" s="44">
        <f t="shared" si="104"/>
        <v>110.23</v>
      </c>
      <c r="P184" s="44">
        <f t="shared" si="104"/>
        <v>110.23</v>
      </c>
      <c r="Q184" s="44">
        <f t="shared" si="104"/>
        <v>110.23</v>
      </c>
      <c r="R184" s="44">
        <f t="shared" si="104"/>
        <v>110.23</v>
      </c>
      <c r="S184" s="44">
        <f t="shared" si="104"/>
        <v>110.23</v>
      </c>
      <c r="T184" s="44">
        <f t="shared" si="104"/>
        <v>110.23</v>
      </c>
      <c r="U184" s="44">
        <f t="shared" si="104"/>
        <v>110.23</v>
      </c>
      <c r="V184" s="44">
        <f t="shared" si="104"/>
        <v>110.23</v>
      </c>
      <c r="W184" s="44">
        <f t="shared" si="104"/>
        <v>110.23</v>
      </c>
      <c r="X184" s="44">
        <f t="shared" si="104"/>
        <v>110.23</v>
      </c>
      <c r="Y184" s="44">
        <f t="shared" si="104"/>
        <v>110.23</v>
      </c>
      <c r="Z184" s="44">
        <f t="shared" si="104"/>
        <v>110.23</v>
      </c>
      <c r="AA184" s="44">
        <f t="shared" si="104"/>
        <v>110.23</v>
      </c>
    </row>
    <row r="185" spans="1:27" ht="12.75" customHeight="1" x14ac:dyDescent="0.2">
      <c r="A185" s="90" t="s">
        <v>1022</v>
      </c>
      <c r="B185" s="28" t="str">
        <f>"06"&amp;"."&amp;$B$640&amp;"."&amp;$B$641</f>
        <v>06.04.2023</v>
      </c>
      <c r="C185" s="82" t="s">
        <v>76</v>
      </c>
      <c r="D185" s="83">
        <f>ROUND(((D186+D187+D189+D188)/1000),5)</f>
        <v>1.3115300000000001</v>
      </c>
      <c r="E185" s="83">
        <f>ROUND(((E186+E187+E189+E188)/1000),5)</f>
        <v>1.2811600000000001</v>
      </c>
      <c r="F185" s="83">
        <f>ROUND(((F186+F187+F189+F188)/1000),5)</f>
        <v>1.25708</v>
      </c>
      <c r="G185" s="83">
        <f t="shared" ref="G185:AA185" si="105">ROUND(((G186+G187+G189+G188)/1000),5)</f>
        <v>1.25837</v>
      </c>
      <c r="H185" s="83">
        <f t="shared" si="105"/>
        <v>1.2688699999999999</v>
      </c>
      <c r="I185" s="83">
        <f t="shared" si="105"/>
        <v>1.3162100000000001</v>
      </c>
      <c r="J185" s="83">
        <f t="shared" si="105"/>
        <v>1.5275799999999999</v>
      </c>
      <c r="K185" s="83">
        <f t="shared" si="105"/>
        <v>1.7682899999999999</v>
      </c>
      <c r="L185" s="83">
        <f t="shared" si="105"/>
        <v>1.9386300000000001</v>
      </c>
      <c r="M185" s="83">
        <f t="shared" si="105"/>
        <v>1.9453800000000001</v>
      </c>
      <c r="N185" s="83">
        <f t="shared" si="105"/>
        <v>1.96132</v>
      </c>
      <c r="O185" s="83">
        <f t="shared" si="105"/>
        <v>1.9621999999999999</v>
      </c>
      <c r="P185" s="83">
        <f t="shared" si="105"/>
        <v>1.9393</v>
      </c>
      <c r="Q185" s="83">
        <f t="shared" si="105"/>
        <v>1.9478800000000001</v>
      </c>
      <c r="R185" s="83">
        <f t="shared" si="105"/>
        <v>1.9345000000000001</v>
      </c>
      <c r="S185" s="83">
        <f t="shared" si="105"/>
        <v>1.92283</v>
      </c>
      <c r="T185" s="83">
        <f t="shared" si="105"/>
        <v>1.90479</v>
      </c>
      <c r="U185" s="83">
        <f t="shared" si="105"/>
        <v>1.8750199999999999</v>
      </c>
      <c r="V185" s="83">
        <f t="shared" si="105"/>
        <v>1.8741300000000001</v>
      </c>
      <c r="W185" s="83">
        <f t="shared" si="105"/>
        <v>1.8909499999999999</v>
      </c>
      <c r="X185" s="83">
        <f t="shared" si="105"/>
        <v>1.98377</v>
      </c>
      <c r="Y185" s="83">
        <f t="shared" si="105"/>
        <v>1.89608</v>
      </c>
      <c r="Z185" s="83">
        <f t="shared" si="105"/>
        <v>1.53356</v>
      </c>
      <c r="AA185" s="83">
        <f t="shared" si="105"/>
        <v>1.347</v>
      </c>
    </row>
    <row r="186" spans="1:27" ht="12.75" customHeight="1" outlineLevel="1" x14ac:dyDescent="0.2">
      <c r="A186" s="91" t="s">
        <v>1023</v>
      </c>
      <c r="B186" s="63" t="s">
        <v>233</v>
      </c>
      <c r="C186" s="43" t="s">
        <v>79</v>
      </c>
      <c r="D186" s="44">
        <v>1082.04</v>
      </c>
      <c r="E186" s="44">
        <v>1051.67</v>
      </c>
      <c r="F186" s="44">
        <v>1027.5899999999999</v>
      </c>
      <c r="G186" s="44">
        <v>1028.8800000000001</v>
      </c>
      <c r="H186" s="44">
        <v>1039.3800000000001</v>
      </c>
      <c r="I186" s="44">
        <v>1086.72</v>
      </c>
      <c r="J186" s="44">
        <v>1298.0899999999999</v>
      </c>
      <c r="K186" s="44">
        <v>1538.8</v>
      </c>
      <c r="L186" s="44">
        <v>1709.14</v>
      </c>
      <c r="M186" s="44">
        <v>1715.89</v>
      </c>
      <c r="N186" s="44">
        <v>1731.83</v>
      </c>
      <c r="O186" s="44">
        <v>1732.71</v>
      </c>
      <c r="P186" s="44">
        <v>1709.81</v>
      </c>
      <c r="Q186" s="44">
        <v>1718.39</v>
      </c>
      <c r="R186" s="44">
        <v>1705.01</v>
      </c>
      <c r="S186" s="44">
        <v>1693.34</v>
      </c>
      <c r="T186" s="44">
        <v>1675.3</v>
      </c>
      <c r="U186" s="44">
        <v>1645.53</v>
      </c>
      <c r="V186" s="44">
        <v>1644.64</v>
      </c>
      <c r="W186" s="44">
        <v>1661.46</v>
      </c>
      <c r="X186" s="44">
        <v>1754.28</v>
      </c>
      <c r="Y186" s="44">
        <v>1666.59</v>
      </c>
      <c r="Z186" s="44">
        <v>1304.07</v>
      </c>
      <c r="AA186" s="44">
        <v>1117.51</v>
      </c>
    </row>
    <row r="187" spans="1:27" ht="12.75" customHeight="1" outlineLevel="1" x14ac:dyDescent="0.2">
      <c r="A187" s="91" t="s">
        <v>1024</v>
      </c>
      <c r="B187" s="63" t="s">
        <v>90</v>
      </c>
      <c r="C187" s="43" t="s">
        <v>79</v>
      </c>
      <c r="D187" s="44">
        <f>$D$162</f>
        <v>113.12</v>
      </c>
      <c r="E187" s="44">
        <f>$D$162</f>
        <v>113.12</v>
      </c>
      <c r="F187" s="44">
        <f t="shared" ref="F187:AA187" si="106">$D$162</f>
        <v>113.12</v>
      </c>
      <c r="G187" s="44">
        <f t="shared" si="106"/>
        <v>113.12</v>
      </c>
      <c r="H187" s="44">
        <f t="shared" si="106"/>
        <v>113.12</v>
      </c>
      <c r="I187" s="44">
        <f t="shared" si="106"/>
        <v>113.12</v>
      </c>
      <c r="J187" s="44">
        <f t="shared" si="106"/>
        <v>113.12</v>
      </c>
      <c r="K187" s="44">
        <f t="shared" si="106"/>
        <v>113.12</v>
      </c>
      <c r="L187" s="44">
        <f t="shared" si="106"/>
        <v>113.12</v>
      </c>
      <c r="M187" s="44">
        <f t="shared" si="106"/>
        <v>113.12</v>
      </c>
      <c r="N187" s="44">
        <f t="shared" si="106"/>
        <v>113.12</v>
      </c>
      <c r="O187" s="44">
        <f t="shared" si="106"/>
        <v>113.12</v>
      </c>
      <c r="P187" s="44">
        <f t="shared" si="106"/>
        <v>113.12</v>
      </c>
      <c r="Q187" s="44">
        <f t="shared" si="106"/>
        <v>113.12</v>
      </c>
      <c r="R187" s="44">
        <f t="shared" si="106"/>
        <v>113.12</v>
      </c>
      <c r="S187" s="44">
        <f t="shared" si="106"/>
        <v>113.12</v>
      </c>
      <c r="T187" s="44">
        <f t="shared" si="106"/>
        <v>113.12</v>
      </c>
      <c r="U187" s="44">
        <f t="shared" si="106"/>
        <v>113.12</v>
      </c>
      <c r="V187" s="44">
        <f t="shared" si="106"/>
        <v>113.12</v>
      </c>
      <c r="W187" s="44">
        <f t="shared" si="106"/>
        <v>113.12</v>
      </c>
      <c r="X187" s="44">
        <f t="shared" si="106"/>
        <v>113.12</v>
      </c>
      <c r="Y187" s="44">
        <f t="shared" si="106"/>
        <v>113.12</v>
      </c>
      <c r="Z187" s="44">
        <f t="shared" si="106"/>
        <v>113.12</v>
      </c>
      <c r="AA187" s="44">
        <f t="shared" si="106"/>
        <v>113.12</v>
      </c>
    </row>
    <row r="188" spans="1:27" ht="12.75" customHeight="1" outlineLevel="1" x14ac:dyDescent="0.2">
      <c r="A188" s="91" t="s">
        <v>1025</v>
      </c>
      <c r="B188" s="63" t="s">
        <v>83</v>
      </c>
      <c r="C188" s="43" t="s">
        <v>79</v>
      </c>
      <c r="D188" s="44">
        <v>6.14</v>
      </c>
      <c r="E188" s="44">
        <v>6.14</v>
      </c>
      <c r="F188" s="44">
        <v>6.14</v>
      </c>
      <c r="G188" s="44">
        <v>6.14</v>
      </c>
      <c r="H188" s="44">
        <v>6.14</v>
      </c>
      <c r="I188" s="44">
        <v>6.14</v>
      </c>
      <c r="J188" s="44">
        <v>6.14</v>
      </c>
      <c r="K188" s="44">
        <v>6.14</v>
      </c>
      <c r="L188" s="44">
        <v>6.14</v>
      </c>
      <c r="M188" s="44">
        <v>6.14</v>
      </c>
      <c r="N188" s="44">
        <v>6.14</v>
      </c>
      <c r="O188" s="44">
        <v>6.14</v>
      </c>
      <c r="P188" s="44">
        <v>6.14</v>
      </c>
      <c r="Q188" s="44">
        <v>6.14</v>
      </c>
      <c r="R188" s="44">
        <v>6.14</v>
      </c>
      <c r="S188" s="44">
        <v>6.14</v>
      </c>
      <c r="T188" s="44">
        <v>6.14</v>
      </c>
      <c r="U188" s="44">
        <v>6.14</v>
      </c>
      <c r="V188" s="44">
        <v>6.14</v>
      </c>
      <c r="W188" s="44">
        <v>6.14</v>
      </c>
      <c r="X188" s="44">
        <v>6.14</v>
      </c>
      <c r="Y188" s="44">
        <v>6.14</v>
      </c>
      <c r="Z188" s="44">
        <v>6.14</v>
      </c>
      <c r="AA188" s="44">
        <v>6.14</v>
      </c>
    </row>
    <row r="189" spans="1:27" ht="12.75" customHeight="1" outlineLevel="1" x14ac:dyDescent="0.2">
      <c r="A189" s="91" t="s">
        <v>1026</v>
      </c>
      <c r="B189" s="63" t="s">
        <v>81</v>
      </c>
      <c r="C189" s="43" t="s">
        <v>79</v>
      </c>
      <c r="D189" s="44">
        <f>$D$11</f>
        <v>110.23</v>
      </c>
      <c r="E189" s="44">
        <f t="shared" ref="E189:AA189" si="107">$D$11</f>
        <v>110.23</v>
      </c>
      <c r="F189" s="44">
        <f t="shared" si="107"/>
        <v>110.23</v>
      </c>
      <c r="G189" s="44">
        <f t="shared" si="107"/>
        <v>110.23</v>
      </c>
      <c r="H189" s="44">
        <f t="shared" si="107"/>
        <v>110.23</v>
      </c>
      <c r="I189" s="44">
        <f t="shared" si="107"/>
        <v>110.23</v>
      </c>
      <c r="J189" s="44">
        <f t="shared" si="107"/>
        <v>110.23</v>
      </c>
      <c r="K189" s="44">
        <f t="shared" si="107"/>
        <v>110.23</v>
      </c>
      <c r="L189" s="44">
        <f t="shared" si="107"/>
        <v>110.23</v>
      </c>
      <c r="M189" s="44">
        <f t="shared" si="107"/>
        <v>110.23</v>
      </c>
      <c r="N189" s="44">
        <f t="shared" si="107"/>
        <v>110.23</v>
      </c>
      <c r="O189" s="44">
        <f t="shared" si="107"/>
        <v>110.23</v>
      </c>
      <c r="P189" s="44">
        <f t="shared" si="107"/>
        <v>110.23</v>
      </c>
      <c r="Q189" s="44">
        <f t="shared" si="107"/>
        <v>110.23</v>
      </c>
      <c r="R189" s="44">
        <f t="shared" si="107"/>
        <v>110.23</v>
      </c>
      <c r="S189" s="44">
        <f t="shared" si="107"/>
        <v>110.23</v>
      </c>
      <c r="T189" s="44">
        <f t="shared" si="107"/>
        <v>110.23</v>
      </c>
      <c r="U189" s="44">
        <f t="shared" si="107"/>
        <v>110.23</v>
      </c>
      <c r="V189" s="44">
        <f t="shared" si="107"/>
        <v>110.23</v>
      </c>
      <c r="W189" s="44">
        <f t="shared" si="107"/>
        <v>110.23</v>
      </c>
      <c r="X189" s="44">
        <f t="shared" si="107"/>
        <v>110.23</v>
      </c>
      <c r="Y189" s="44">
        <f t="shared" si="107"/>
        <v>110.23</v>
      </c>
      <c r="Z189" s="44">
        <f t="shared" si="107"/>
        <v>110.23</v>
      </c>
      <c r="AA189" s="44">
        <f t="shared" si="107"/>
        <v>110.23</v>
      </c>
    </row>
    <row r="190" spans="1:27" ht="12.75" customHeight="1" x14ac:dyDescent="0.2">
      <c r="A190" s="90" t="s">
        <v>1027</v>
      </c>
      <c r="B190" s="28" t="str">
        <f>"07"&amp;"."&amp;$B$640&amp;"."&amp;$B$641</f>
        <v>07.04.2023</v>
      </c>
      <c r="C190" s="82" t="s">
        <v>76</v>
      </c>
      <c r="D190" s="83">
        <f>ROUND(((D191+D192+D194+D193)/1000),5)</f>
        <v>1.2960199999999999</v>
      </c>
      <c r="E190" s="83">
        <f>ROUND(((E191+E192+E194+E193)/1000),5)</f>
        <v>1.21008</v>
      </c>
      <c r="F190" s="83">
        <f>ROUND(((F191+F192+F194+F193)/1000),5)</f>
        <v>1.17076</v>
      </c>
      <c r="G190" s="83">
        <f t="shared" ref="G190:AA190" si="108">ROUND(((G191+G192+G194+G193)/1000),5)</f>
        <v>1.1825000000000001</v>
      </c>
      <c r="H190" s="83">
        <f t="shared" si="108"/>
        <v>1.27017</v>
      </c>
      <c r="I190" s="83">
        <f t="shared" si="108"/>
        <v>1.33016</v>
      </c>
      <c r="J190" s="83">
        <f t="shared" si="108"/>
        <v>1.51711</v>
      </c>
      <c r="K190" s="83">
        <f t="shared" si="108"/>
        <v>1.7968900000000001</v>
      </c>
      <c r="L190" s="83">
        <f t="shared" si="108"/>
        <v>1.93387</v>
      </c>
      <c r="M190" s="83">
        <f t="shared" si="108"/>
        <v>2.0302099999999998</v>
      </c>
      <c r="N190" s="83">
        <f t="shared" si="108"/>
        <v>2.0737100000000002</v>
      </c>
      <c r="O190" s="83">
        <f t="shared" si="108"/>
        <v>2.1005500000000001</v>
      </c>
      <c r="P190" s="83">
        <f t="shared" si="108"/>
        <v>2.0699700000000001</v>
      </c>
      <c r="Q190" s="83">
        <f t="shared" si="108"/>
        <v>2.0984400000000001</v>
      </c>
      <c r="R190" s="83">
        <f t="shared" si="108"/>
        <v>2.0655299999999999</v>
      </c>
      <c r="S190" s="83">
        <f t="shared" si="108"/>
        <v>1.98011</v>
      </c>
      <c r="T190" s="83">
        <f t="shared" si="108"/>
        <v>1.98495</v>
      </c>
      <c r="U190" s="83">
        <f t="shared" si="108"/>
        <v>1.91455</v>
      </c>
      <c r="V190" s="83">
        <f t="shared" si="108"/>
        <v>1.9224399999999999</v>
      </c>
      <c r="W190" s="83">
        <f t="shared" si="108"/>
        <v>2.0684200000000001</v>
      </c>
      <c r="X190" s="83">
        <f t="shared" si="108"/>
        <v>2.1068199999999999</v>
      </c>
      <c r="Y190" s="83">
        <f t="shared" si="108"/>
        <v>2.0377200000000002</v>
      </c>
      <c r="Z190" s="83">
        <f t="shared" si="108"/>
        <v>1.79114</v>
      </c>
      <c r="AA190" s="83">
        <f t="shared" si="108"/>
        <v>1.5473300000000001</v>
      </c>
    </row>
    <row r="191" spans="1:27" ht="12.75" customHeight="1" outlineLevel="1" x14ac:dyDescent="0.2">
      <c r="A191" s="91" t="s">
        <v>1028</v>
      </c>
      <c r="B191" s="63" t="s">
        <v>233</v>
      </c>
      <c r="C191" s="43" t="s">
        <v>79</v>
      </c>
      <c r="D191" s="44">
        <v>1066.53</v>
      </c>
      <c r="E191" s="44">
        <v>980.59</v>
      </c>
      <c r="F191" s="44">
        <v>941.27</v>
      </c>
      <c r="G191" s="44">
        <v>953.01</v>
      </c>
      <c r="H191" s="44">
        <v>1040.68</v>
      </c>
      <c r="I191" s="44">
        <v>1100.67</v>
      </c>
      <c r="J191" s="44">
        <v>1287.6199999999999</v>
      </c>
      <c r="K191" s="44">
        <v>1567.4</v>
      </c>
      <c r="L191" s="44">
        <v>1704.38</v>
      </c>
      <c r="M191" s="44">
        <v>1800.72</v>
      </c>
      <c r="N191" s="44">
        <v>1844.22</v>
      </c>
      <c r="O191" s="44">
        <v>1871.06</v>
      </c>
      <c r="P191" s="44">
        <v>1840.48</v>
      </c>
      <c r="Q191" s="44">
        <v>1868.95</v>
      </c>
      <c r="R191" s="44">
        <v>1836.04</v>
      </c>
      <c r="S191" s="44">
        <v>1750.62</v>
      </c>
      <c r="T191" s="44">
        <v>1755.46</v>
      </c>
      <c r="U191" s="44">
        <v>1685.06</v>
      </c>
      <c r="V191" s="44">
        <v>1692.95</v>
      </c>
      <c r="W191" s="44">
        <v>1838.93</v>
      </c>
      <c r="X191" s="44">
        <v>1877.33</v>
      </c>
      <c r="Y191" s="44">
        <v>1808.23</v>
      </c>
      <c r="Z191" s="44">
        <v>1561.65</v>
      </c>
      <c r="AA191" s="44">
        <v>1317.84</v>
      </c>
    </row>
    <row r="192" spans="1:27" ht="12.75" customHeight="1" outlineLevel="1" x14ac:dyDescent="0.2">
      <c r="A192" s="91" t="s">
        <v>1029</v>
      </c>
      <c r="B192" s="63" t="s">
        <v>90</v>
      </c>
      <c r="C192" s="43" t="s">
        <v>79</v>
      </c>
      <c r="D192" s="44">
        <f>$D$162</f>
        <v>113.12</v>
      </c>
      <c r="E192" s="44">
        <f>$D$162</f>
        <v>113.12</v>
      </c>
      <c r="F192" s="44">
        <f t="shared" ref="F192:AA192" si="109">$D$162</f>
        <v>113.12</v>
      </c>
      <c r="G192" s="44">
        <f t="shared" si="109"/>
        <v>113.12</v>
      </c>
      <c r="H192" s="44">
        <f t="shared" si="109"/>
        <v>113.12</v>
      </c>
      <c r="I192" s="44">
        <f t="shared" si="109"/>
        <v>113.12</v>
      </c>
      <c r="J192" s="44">
        <f t="shared" si="109"/>
        <v>113.12</v>
      </c>
      <c r="K192" s="44">
        <f t="shared" si="109"/>
        <v>113.12</v>
      </c>
      <c r="L192" s="44">
        <f t="shared" si="109"/>
        <v>113.12</v>
      </c>
      <c r="M192" s="44">
        <f t="shared" si="109"/>
        <v>113.12</v>
      </c>
      <c r="N192" s="44">
        <f t="shared" si="109"/>
        <v>113.12</v>
      </c>
      <c r="O192" s="44">
        <f t="shared" si="109"/>
        <v>113.12</v>
      </c>
      <c r="P192" s="44">
        <f t="shared" si="109"/>
        <v>113.12</v>
      </c>
      <c r="Q192" s="44">
        <f t="shared" si="109"/>
        <v>113.12</v>
      </c>
      <c r="R192" s="44">
        <f t="shared" si="109"/>
        <v>113.12</v>
      </c>
      <c r="S192" s="44">
        <f t="shared" si="109"/>
        <v>113.12</v>
      </c>
      <c r="T192" s="44">
        <f t="shared" si="109"/>
        <v>113.12</v>
      </c>
      <c r="U192" s="44">
        <f t="shared" si="109"/>
        <v>113.12</v>
      </c>
      <c r="V192" s="44">
        <f t="shared" si="109"/>
        <v>113.12</v>
      </c>
      <c r="W192" s="44">
        <f t="shared" si="109"/>
        <v>113.12</v>
      </c>
      <c r="X192" s="44">
        <f t="shared" si="109"/>
        <v>113.12</v>
      </c>
      <c r="Y192" s="44">
        <f t="shared" si="109"/>
        <v>113.12</v>
      </c>
      <c r="Z192" s="44">
        <f t="shared" si="109"/>
        <v>113.12</v>
      </c>
      <c r="AA192" s="44">
        <f t="shared" si="109"/>
        <v>113.12</v>
      </c>
    </row>
    <row r="193" spans="1:27" ht="12.75" customHeight="1" outlineLevel="1" x14ac:dyDescent="0.2">
      <c r="A193" s="91" t="s">
        <v>1030</v>
      </c>
      <c r="B193" s="63" t="s">
        <v>83</v>
      </c>
      <c r="C193" s="43" t="s">
        <v>79</v>
      </c>
      <c r="D193" s="44">
        <v>6.14</v>
      </c>
      <c r="E193" s="44">
        <v>6.14</v>
      </c>
      <c r="F193" s="44">
        <v>6.14</v>
      </c>
      <c r="G193" s="44">
        <v>6.14</v>
      </c>
      <c r="H193" s="44">
        <v>6.14</v>
      </c>
      <c r="I193" s="44">
        <v>6.14</v>
      </c>
      <c r="J193" s="44">
        <v>6.14</v>
      </c>
      <c r="K193" s="44">
        <v>6.14</v>
      </c>
      <c r="L193" s="44">
        <v>6.14</v>
      </c>
      <c r="M193" s="44">
        <v>6.14</v>
      </c>
      <c r="N193" s="44">
        <v>6.14</v>
      </c>
      <c r="O193" s="44">
        <v>6.14</v>
      </c>
      <c r="P193" s="44">
        <v>6.14</v>
      </c>
      <c r="Q193" s="44">
        <v>6.14</v>
      </c>
      <c r="R193" s="44">
        <v>6.14</v>
      </c>
      <c r="S193" s="44">
        <v>6.14</v>
      </c>
      <c r="T193" s="44">
        <v>6.14</v>
      </c>
      <c r="U193" s="44">
        <v>6.14</v>
      </c>
      <c r="V193" s="44">
        <v>6.14</v>
      </c>
      <c r="W193" s="44">
        <v>6.14</v>
      </c>
      <c r="X193" s="44">
        <v>6.14</v>
      </c>
      <c r="Y193" s="44">
        <v>6.14</v>
      </c>
      <c r="Z193" s="44">
        <v>6.14</v>
      </c>
      <c r="AA193" s="44">
        <v>6.14</v>
      </c>
    </row>
    <row r="194" spans="1:27" ht="12.75" customHeight="1" outlineLevel="1" x14ac:dyDescent="0.2">
      <c r="A194" s="91" t="s">
        <v>1031</v>
      </c>
      <c r="B194" s="63" t="s">
        <v>81</v>
      </c>
      <c r="C194" s="43" t="s">
        <v>79</v>
      </c>
      <c r="D194" s="44">
        <f>$D$11</f>
        <v>110.23</v>
      </c>
      <c r="E194" s="44">
        <f t="shared" ref="E194:AA194" si="110">$D$11</f>
        <v>110.23</v>
      </c>
      <c r="F194" s="44">
        <f t="shared" si="110"/>
        <v>110.23</v>
      </c>
      <c r="G194" s="44">
        <f t="shared" si="110"/>
        <v>110.23</v>
      </c>
      <c r="H194" s="44">
        <f t="shared" si="110"/>
        <v>110.23</v>
      </c>
      <c r="I194" s="44">
        <f t="shared" si="110"/>
        <v>110.23</v>
      </c>
      <c r="J194" s="44">
        <f t="shared" si="110"/>
        <v>110.23</v>
      </c>
      <c r="K194" s="44">
        <f t="shared" si="110"/>
        <v>110.23</v>
      </c>
      <c r="L194" s="44">
        <f t="shared" si="110"/>
        <v>110.23</v>
      </c>
      <c r="M194" s="44">
        <f t="shared" si="110"/>
        <v>110.23</v>
      </c>
      <c r="N194" s="44">
        <f t="shared" si="110"/>
        <v>110.23</v>
      </c>
      <c r="O194" s="44">
        <f t="shared" si="110"/>
        <v>110.23</v>
      </c>
      <c r="P194" s="44">
        <f t="shared" si="110"/>
        <v>110.23</v>
      </c>
      <c r="Q194" s="44">
        <f t="shared" si="110"/>
        <v>110.23</v>
      </c>
      <c r="R194" s="44">
        <f t="shared" si="110"/>
        <v>110.23</v>
      </c>
      <c r="S194" s="44">
        <f t="shared" si="110"/>
        <v>110.23</v>
      </c>
      <c r="T194" s="44">
        <f t="shared" si="110"/>
        <v>110.23</v>
      </c>
      <c r="U194" s="44">
        <f t="shared" si="110"/>
        <v>110.23</v>
      </c>
      <c r="V194" s="44">
        <f t="shared" si="110"/>
        <v>110.23</v>
      </c>
      <c r="W194" s="44">
        <f t="shared" si="110"/>
        <v>110.23</v>
      </c>
      <c r="X194" s="44">
        <f t="shared" si="110"/>
        <v>110.23</v>
      </c>
      <c r="Y194" s="44">
        <f t="shared" si="110"/>
        <v>110.23</v>
      </c>
      <c r="Z194" s="44">
        <f t="shared" si="110"/>
        <v>110.23</v>
      </c>
      <c r="AA194" s="44">
        <f t="shared" si="110"/>
        <v>110.23</v>
      </c>
    </row>
    <row r="195" spans="1:27" ht="12.75" customHeight="1" x14ac:dyDescent="0.2">
      <c r="A195" s="90" t="s">
        <v>1032</v>
      </c>
      <c r="B195" s="28" t="str">
        <f>"08"&amp;"."&amp;$B$640&amp;"."&amp;$B$641</f>
        <v>08.04.2023</v>
      </c>
      <c r="C195" s="82" t="s">
        <v>76</v>
      </c>
      <c r="D195" s="83">
        <f>ROUND(((D196+D197+D199+D198)/1000),5)</f>
        <v>1.4515100000000001</v>
      </c>
      <c r="E195" s="83">
        <f>ROUND(((E196+E197+E199+E198)/1000),5)</f>
        <v>1.3471299999999999</v>
      </c>
      <c r="F195" s="83">
        <f>ROUND(((F196+F197+F199+F198)/1000),5)</f>
        <v>1.3284</v>
      </c>
      <c r="G195" s="83">
        <f t="shared" ref="G195:AA195" si="111">ROUND(((G196+G197+G199+G198)/1000),5)</f>
        <v>1.3355900000000001</v>
      </c>
      <c r="H195" s="83">
        <f t="shared" si="111"/>
        <v>1.3411999999999999</v>
      </c>
      <c r="I195" s="83">
        <f t="shared" si="111"/>
        <v>1.36426</v>
      </c>
      <c r="J195" s="83">
        <f t="shared" si="111"/>
        <v>1.36751</v>
      </c>
      <c r="K195" s="83">
        <f t="shared" si="111"/>
        <v>1.4882500000000001</v>
      </c>
      <c r="L195" s="83">
        <f t="shared" si="111"/>
        <v>1.7934300000000001</v>
      </c>
      <c r="M195" s="83">
        <f t="shared" si="111"/>
        <v>1.8527400000000001</v>
      </c>
      <c r="N195" s="83">
        <f t="shared" si="111"/>
        <v>1.8967400000000001</v>
      </c>
      <c r="O195" s="83">
        <f t="shared" si="111"/>
        <v>2.0944799999999999</v>
      </c>
      <c r="P195" s="83">
        <f t="shared" si="111"/>
        <v>1.9697899999999999</v>
      </c>
      <c r="Q195" s="83">
        <f t="shared" si="111"/>
        <v>1.9200900000000001</v>
      </c>
      <c r="R195" s="83">
        <f t="shared" si="111"/>
        <v>1.88483</v>
      </c>
      <c r="S195" s="83">
        <f t="shared" si="111"/>
        <v>1.87416</v>
      </c>
      <c r="T195" s="83">
        <f t="shared" si="111"/>
        <v>1.89916</v>
      </c>
      <c r="U195" s="83">
        <f t="shared" si="111"/>
        <v>1.85537</v>
      </c>
      <c r="V195" s="83">
        <f t="shared" si="111"/>
        <v>1.86331</v>
      </c>
      <c r="W195" s="83">
        <f t="shared" si="111"/>
        <v>2.06664</v>
      </c>
      <c r="X195" s="83">
        <f t="shared" si="111"/>
        <v>2.0848200000000001</v>
      </c>
      <c r="Y195" s="83">
        <f t="shared" si="111"/>
        <v>2.0127999999999999</v>
      </c>
      <c r="Z195" s="83">
        <f t="shared" si="111"/>
        <v>1.7253499999999999</v>
      </c>
      <c r="AA195" s="83">
        <f t="shared" si="111"/>
        <v>1.51664</v>
      </c>
    </row>
    <row r="196" spans="1:27" ht="12.75" customHeight="1" outlineLevel="1" x14ac:dyDescent="0.2">
      <c r="A196" s="91" t="s">
        <v>1033</v>
      </c>
      <c r="B196" s="63" t="s">
        <v>233</v>
      </c>
      <c r="C196" s="43" t="s">
        <v>79</v>
      </c>
      <c r="D196" s="44">
        <v>1222.02</v>
      </c>
      <c r="E196" s="44">
        <v>1117.6400000000001</v>
      </c>
      <c r="F196" s="44">
        <v>1098.9100000000001</v>
      </c>
      <c r="G196" s="44">
        <v>1106.0999999999999</v>
      </c>
      <c r="H196" s="44">
        <v>1111.71</v>
      </c>
      <c r="I196" s="44">
        <v>1134.77</v>
      </c>
      <c r="J196" s="44">
        <v>1138.02</v>
      </c>
      <c r="K196" s="44">
        <v>1258.76</v>
      </c>
      <c r="L196" s="44">
        <v>1563.94</v>
      </c>
      <c r="M196" s="44">
        <v>1623.25</v>
      </c>
      <c r="N196" s="44">
        <v>1667.25</v>
      </c>
      <c r="O196" s="44">
        <v>1864.99</v>
      </c>
      <c r="P196" s="44">
        <v>1740.3</v>
      </c>
      <c r="Q196" s="44">
        <v>1690.6</v>
      </c>
      <c r="R196" s="44">
        <v>1655.34</v>
      </c>
      <c r="S196" s="44">
        <v>1644.67</v>
      </c>
      <c r="T196" s="44">
        <v>1669.67</v>
      </c>
      <c r="U196" s="44">
        <v>1625.88</v>
      </c>
      <c r="V196" s="44">
        <v>1633.82</v>
      </c>
      <c r="W196" s="44">
        <v>1837.15</v>
      </c>
      <c r="X196" s="44">
        <v>1855.33</v>
      </c>
      <c r="Y196" s="44">
        <v>1783.31</v>
      </c>
      <c r="Z196" s="44">
        <v>1495.86</v>
      </c>
      <c r="AA196" s="44">
        <v>1287.1500000000001</v>
      </c>
    </row>
    <row r="197" spans="1:27" ht="12.75" customHeight="1" outlineLevel="1" x14ac:dyDescent="0.2">
      <c r="A197" s="91" t="s">
        <v>1034</v>
      </c>
      <c r="B197" s="63" t="s">
        <v>90</v>
      </c>
      <c r="C197" s="43" t="s">
        <v>79</v>
      </c>
      <c r="D197" s="44">
        <f>$D$162</f>
        <v>113.12</v>
      </c>
      <c r="E197" s="44">
        <f>$D$162</f>
        <v>113.12</v>
      </c>
      <c r="F197" s="44">
        <f t="shared" ref="F197:AA197" si="112">$D$162</f>
        <v>113.12</v>
      </c>
      <c r="G197" s="44">
        <f t="shared" si="112"/>
        <v>113.12</v>
      </c>
      <c r="H197" s="44">
        <f t="shared" si="112"/>
        <v>113.12</v>
      </c>
      <c r="I197" s="44">
        <f t="shared" si="112"/>
        <v>113.12</v>
      </c>
      <c r="J197" s="44">
        <f t="shared" si="112"/>
        <v>113.12</v>
      </c>
      <c r="K197" s="44">
        <f t="shared" si="112"/>
        <v>113.12</v>
      </c>
      <c r="L197" s="44">
        <f t="shared" si="112"/>
        <v>113.12</v>
      </c>
      <c r="M197" s="44">
        <f t="shared" si="112"/>
        <v>113.12</v>
      </c>
      <c r="N197" s="44">
        <f t="shared" si="112"/>
        <v>113.12</v>
      </c>
      <c r="O197" s="44">
        <f t="shared" si="112"/>
        <v>113.12</v>
      </c>
      <c r="P197" s="44">
        <f t="shared" si="112"/>
        <v>113.12</v>
      </c>
      <c r="Q197" s="44">
        <f t="shared" si="112"/>
        <v>113.12</v>
      </c>
      <c r="R197" s="44">
        <f t="shared" si="112"/>
        <v>113.12</v>
      </c>
      <c r="S197" s="44">
        <f t="shared" si="112"/>
        <v>113.12</v>
      </c>
      <c r="T197" s="44">
        <f t="shared" si="112"/>
        <v>113.12</v>
      </c>
      <c r="U197" s="44">
        <f t="shared" si="112"/>
        <v>113.12</v>
      </c>
      <c r="V197" s="44">
        <f t="shared" si="112"/>
        <v>113.12</v>
      </c>
      <c r="W197" s="44">
        <f t="shared" si="112"/>
        <v>113.12</v>
      </c>
      <c r="X197" s="44">
        <f t="shared" si="112"/>
        <v>113.12</v>
      </c>
      <c r="Y197" s="44">
        <f t="shared" si="112"/>
        <v>113.12</v>
      </c>
      <c r="Z197" s="44">
        <f t="shared" si="112"/>
        <v>113.12</v>
      </c>
      <c r="AA197" s="44">
        <f t="shared" si="112"/>
        <v>113.12</v>
      </c>
    </row>
    <row r="198" spans="1:27" ht="12.75" customHeight="1" outlineLevel="1" x14ac:dyDescent="0.2">
      <c r="A198" s="91" t="s">
        <v>1035</v>
      </c>
      <c r="B198" s="63" t="s">
        <v>83</v>
      </c>
      <c r="C198" s="43" t="s">
        <v>79</v>
      </c>
      <c r="D198" s="44">
        <v>6.14</v>
      </c>
      <c r="E198" s="44">
        <v>6.14</v>
      </c>
      <c r="F198" s="44">
        <v>6.14</v>
      </c>
      <c r="G198" s="44">
        <v>6.14</v>
      </c>
      <c r="H198" s="44">
        <v>6.14</v>
      </c>
      <c r="I198" s="44">
        <v>6.14</v>
      </c>
      <c r="J198" s="44">
        <v>6.14</v>
      </c>
      <c r="K198" s="44">
        <v>6.14</v>
      </c>
      <c r="L198" s="44">
        <v>6.14</v>
      </c>
      <c r="M198" s="44">
        <v>6.14</v>
      </c>
      <c r="N198" s="44">
        <v>6.14</v>
      </c>
      <c r="O198" s="44">
        <v>6.14</v>
      </c>
      <c r="P198" s="44">
        <v>6.14</v>
      </c>
      <c r="Q198" s="44">
        <v>6.14</v>
      </c>
      <c r="R198" s="44">
        <v>6.14</v>
      </c>
      <c r="S198" s="44">
        <v>6.14</v>
      </c>
      <c r="T198" s="44">
        <v>6.14</v>
      </c>
      <c r="U198" s="44">
        <v>6.14</v>
      </c>
      <c r="V198" s="44">
        <v>6.14</v>
      </c>
      <c r="W198" s="44">
        <v>6.14</v>
      </c>
      <c r="X198" s="44">
        <v>6.14</v>
      </c>
      <c r="Y198" s="44">
        <v>6.14</v>
      </c>
      <c r="Z198" s="44">
        <v>6.14</v>
      </c>
      <c r="AA198" s="44">
        <v>6.14</v>
      </c>
    </row>
    <row r="199" spans="1:27" ht="12.75" customHeight="1" outlineLevel="1" x14ac:dyDescent="0.2">
      <c r="A199" s="91" t="s">
        <v>1036</v>
      </c>
      <c r="B199" s="63" t="s">
        <v>81</v>
      </c>
      <c r="C199" s="43" t="s">
        <v>79</v>
      </c>
      <c r="D199" s="44">
        <f>$D$11</f>
        <v>110.23</v>
      </c>
      <c r="E199" s="44">
        <f t="shared" ref="E199:AA199" si="113">$D$11</f>
        <v>110.23</v>
      </c>
      <c r="F199" s="44">
        <f t="shared" si="113"/>
        <v>110.23</v>
      </c>
      <c r="G199" s="44">
        <f t="shared" si="113"/>
        <v>110.23</v>
      </c>
      <c r="H199" s="44">
        <f t="shared" si="113"/>
        <v>110.23</v>
      </c>
      <c r="I199" s="44">
        <f t="shared" si="113"/>
        <v>110.23</v>
      </c>
      <c r="J199" s="44">
        <f t="shared" si="113"/>
        <v>110.23</v>
      </c>
      <c r="K199" s="44">
        <f t="shared" si="113"/>
        <v>110.23</v>
      </c>
      <c r="L199" s="44">
        <f t="shared" si="113"/>
        <v>110.23</v>
      </c>
      <c r="M199" s="44">
        <f t="shared" si="113"/>
        <v>110.23</v>
      </c>
      <c r="N199" s="44">
        <f t="shared" si="113"/>
        <v>110.23</v>
      </c>
      <c r="O199" s="44">
        <f t="shared" si="113"/>
        <v>110.23</v>
      </c>
      <c r="P199" s="44">
        <f t="shared" si="113"/>
        <v>110.23</v>
      </c>
      <c r="Q199" s="44">
        <f t="shared" si="113"/>
        <v>110.23</v>
      </c>
      <c r="R199" s="44">
        <f t="shared" si="113"/>
        <v>110.23</v>
      </c>
      <c r="S199" s="44">
        <f t="shared" si="113"/>
        <v>110.23</v>
      </c>
      <c r="T199" s="44">
        <f t="shared" si="113"/>
        <v>110.23</v>
      </c>
      <c r="U199" s="44">
        <f t="shared" si="113"/>
        <v>110.23</v>
      </c>
      <c r="V199" s="44">
        <f t="shared" si="113"/>
        <v>110.23</v>
      </c>
      <c r="W199" s="44">
        <f t="shared" si="113"/>
        <v>110.23</v>
      </c>
      <c r="X199" s="44">
        <f t="shared" si="113"/>
        <v>110.23</v>
      </c>
      <c r="Y199" s="44">
        <f t="shared" si="113"/>
        <v>110.23</v>
      </c>
      <c r="Z199" s="44">
        <f t="shared" si="113"/>
        <v>110.23</v>
      </c>
      <c r="AA199" s="44">
        <f t="shared" si="113"/>
        <v>110.23</v>
      </c>
    </row>
    <row r="200" spans="1:27" ht="12.75" customHeight="1" x14ac:dyDescent="0.2">
      <c r="A200" s="90" t="s">
        <v>1037</v>
      </c>
      <c r="B200" s="28" t="str">
        <f>"09"&amp;"."&amp;$B$640&amp;"."&amp;$B$641</f>
        <v>09.04.2023</v>
      </c>
      <c r="C200" s="82" t="s">
        <v>76</v>
      </c>
      <c r="D200" s="83">
        <f>ROUND(((D201+D202+D204+D203)/1000),5)</f>
        <v>1.43224</v>
      </c>
      <c r="E200" s="83">
        <f>ROUND(((E201+E202+E204+E203)/1000),5)</f>
        <v>1.3040499999999999</v>
      </c>
      <c r="F200" s="83">
        <f>ROUND(((F201+F202+F204+F203)/1000),5)</f>
        <v>1.2662100000000001</v>
      </c>
      <c r="G200" s="83">
        <f t="shared" ref="G200:AA200" si="114">ROUND(((G201+G202+G204+G203)/1000),5)</f>
        <v>1.2437800000000001</v>
      </c>
      <c r="H200" s="83">
        <f t="shared" si="114"/>
        <v>1.24681</v>
      </c>
      <c r="I200" s="83">
        <f t="shared" si="114"/>
        <v>1.2391300000000001</v>
      </c>
      <c r="J200" s="83">
        <f t="shared" si="114"/>
        <v>1.19</v>
      </c>
      <c r="K200" s="83">
        <f t="shared" si="114"/>
        <v>1.27502</v>
      </c>
      <c r="L200" s="83">
        <f t="shared" si="114"/>
        <v>1.3784000000000001</v>
      </c>
      <c r="M200" s="83">
        <f t="shared" si="114"/>
        <v>1.63469</v>
      </c>
      <c r="N200" s="83">
        <f t="shared" si="114"/>
        <v>1.7521</v>
      </c>
      <c r="O200" s="83">
        <f t="shared" si="114"/>
        <v>1.7607200000000001</v>
      </c>
      <c r="P200" s="83">
        <f t="shared" si="114"/>
        <v>1.6224700000000001</v>
      </c>
      <c r="Q200" s="83">
        <f t="shared" si="114"/>
        <v>1.58663</v>
      </c>
      <c r="R200" s="83">
        <f t="shared" si="114"/>
        <v>1.5719099999999999</v>
      </c>
      <c r="S200" s="83">
        <f t="shared" si="114"/>
        <v>1.5623899999999999</v>
      </c>
      <c r="T200" s="83">
        <f t="shared" si="114"/>
        <v>1.56124</v>
      </c>
      <c r="U200" s="83">
        <f t="shared" si="114"/>
        <v>1.60965</v>
      </c>
      <c r="V200" s="83">
        <f t="shared" si="114"/>
        <v>1.7907999999999999</v>
      </c>
      <c r="W200" s="83">
        <f t="shared" si="114"/>
        <v>1.95363</v>
      </c>
      <c r="X200" s="83">
        <f t="shared" si="114"/>
        <v>1.92367</v>
      </c>
      <c r="Y200" s="83">
        <f t="shared" si="114"/>
        <v>1.93052</v>
      </c>
      <c r="Z200" s="83">
        <f t="shared" si="114"/>
        <v>1.47933</v>
      </c>
      <c r="AA200" s="83">
        <f t="shared" si="114"/>
        <v>1.33918</v>
      </c>
    </row>
    <row r="201" spans="1:27" ht="12.75" customHeight="1" outlineLevel="1" x14ac:dyDescent="0.2">
      <c r="A201" s="91" t="s">
        <v>1038</v>
      </c>
      <c r="B201" s="63" t="s">
        <v>233</v>
      </c>
      <c r="C201" s="43" t="s">
        <v>79</v>
      </c>
      <c r="D201" s="44">
        <v>1202.75</v>
      </c>
      <c r="E201" s="44">
        <v>1074.56</v>
      </c>
      <c r="F201" s="44">
        <v>1036.72</v>
      </c>
      <c r="G201" s="44">
        <v>1014.29</v>
      </c>
      <c r="H201" s="44">
        <v>1017.32</v>
      </c>
      <c r="I201" s="44">
        <v>1009.64</v>
      </c>
      <c r="J201" s="44">
        <v>960.51</v>
      </c>
      <c r="K201" s="44">
        <v>1045.53</v>
      </c>
      <c r="L201" s="44">
        <v>1148.9100000000001</v>
      </c>
      <c r="M201" s="44">
        <v>1405.2</v>
      </c>
      <c r="N201" s="44">
        <v>1522.61</v>
      </c>
      <c r="O201" s="44">
        <v>1531.23</v>
      </c>
      <c r="P201" s="44">
        <v>1392.98</v>
      </c>
      <c r="Q201" s="44">
        <v>1357.14</v>
      </c>
      <c r="R201" s="44">
        <v>1342.42</v>
      </c>
      <c r="S201" s="44">
        <v>1332.9</v>
      </c>
      <c r="T201" s="44">
        <v>1331.75</v>
      </c>
      <c r="U201" s="44">
        <v>1380.16</v>
      </c>
      <c r="V201" s="44">
        <v>1561.31</v>
      </c>
      <c r="W201" s="44">
        <v>1724.14</v>
      </c>
      <c r="X201" s="44">
        <v>1694.18</v>
      </c>
      <c r="Y201" s="44">
        <v>1701.03</v>
      </c>
      <c r="Z201" s="44">
        <v>1249.8399999999999</v>
      </c>
      <c r="AA201" s="44">
        <v>1109.69</v>
      </c>
    </row>
    <row r="202" spans="1:27" ht="12.75" customHeight="1" outlineLevel="1" x14ac:dyDescent="0.2">
      <c r="A202" s="91" t="s">
        <v>1039</v>
      </c>
      <c r="B202" s="63" t="s">
        <v>90</v>
      </c>
      <c r="C202" s="43" t="s">
        <v>79</v>
      </c>
      <c r="D202" s="44">
        <f>$D$162</f>
        <v>113.12</v>
      </c>
      <c r="E202" s="44">
        <f>$D$162</f>
        <v>113.12</v>
      </c>
      <c r="F202" s="44">
        <f t="shared" ref="F202:AA202" si="115">$D$162</f>
        <v>113.12</v>
      </c>
      <c r="G202" s="44">
        <f t="shared" si="115"/>
        <v>113.12</v>
      </c>
      <c r="H202" s="44">
        <f t="shared" si="115"/>
        <v>113.12</v>
      </c>
      <c r="I202" s="44">
        <f t="shared" si="115"/>
        <v>113.12</v>
      </c>
      <c r="J202" s="44">
        <f t="shared" si="115"/>
        <v>113.12</v>
      </c>
      <c r="K202" s="44">
        <f t="shared" si="115"/>
        <v>113.12</v>
      </c>
      <c r="L202" s="44">
        <f t="shared" si="115"/>
        <v>113.12</v>
      </c>
      <c r="M202" s="44">
        <f t="shared" si="115"/>
        <v>113.12</v>
      </c>
      <c r="N202" s="44">
        <f t="shared" si="115"/>
        <v>113.12</v>
      </c>
      <c r="O202" s="44">
        <f t="shared" si="115"/>
        <v>113.12</v>
      </c>
      <c r="P202" s="44">
        <f t="shared" si="115"/>
        <v>113.12</v>
      </c>
      <c r="Q202" s="44">
        <f t="shared" si="115"/>
        <v>113.12</v>
      </c>
      <c r="R202" s="44">
        <f t="shared" si="115"/>
        <v>113.12</v>
      </c>
      <c r="S202" s="44">
        <f t="shared" si="115"/>
        <v>113.12</v>
      </c>
      <c r="T202" s="44">
        <f t="shared" si="115"/>
        <v>113.12</v>
      </c>
      <c r="U202" s="44">
        <f t="shared" si="115"/>
        <v>113.12</v>
      </c>
      <c r="V202" s="44">
        <f t="shared" si="115"/>
        <v>113.12</v>
      </c>
      <c r="W202" s="44">
        <f t="shared" si="115"/>
        <v>113.12</v>
      </c>
      <c r="X202" s="44">
        <f t="shared" si="115"/>
        <v>113.12</v>
      </c>
      <c r="Y202" s="44">
        <f t="shared" si="115"/>
        <v>113.12</v>
      </c>
      <c r="Z202" s="44">
        <f t="shared" si="115"/>
        <v>113.12</v>
      </c>
      <c r="AA202" s="44">
        <f t="shared" si="115"/>
        <v>113.12</v>
      </c>
    </row>
    <row r="203" spans="1:27" ht="12.75" customHeight="1" outlineLevel="1" x14ac:dyDescent="0.2">
      <c r="A203" s="91" t="s">
        <v>1040</v>
      </c>
      <c r="B203" s="63" t="s">
        <v>83</v>
      </c>
      <c r="C203" s="43" t="s">
        <v>79</v>
      </c>
      <c r="D203" s="44">
        <v>6.14</v>
      </c>
      <c r="E203" s="44">
        <v>6.14</v>
      </c>
      <c r="F203" s="44">
        <v>6.14</v>
      </c>
      <c r="G203" s="44">
        <v>6.14</v>
      </c>
      <c r="H203" s="44">
        <v>6.14</v>
      </c>
      <c r="I203" s="44">
        <v>6.14</v>
      </c>
      <c r="J203" s="44">
        <v>6.14</v>
      </c>
      <c r="K203" s="44">
        <v>6.14</v>
      </c>
      <c r="L203" s="44">
        <v>6.14</v>
      </c>
      <c r="M203" s="44">
        <v>6.14</v>
      </c>
      <c r="N203" s="44">
        <v>6.14</v>
      </c>
      <c r="O203" s="44">
        <v>6.14</v>
      </c>
      <c r="P203" s="44">
        <v>6.14</v>
      </c>
      <c r="Q203" s="44">
        <v>6.14</v>
      </c>
      <c r="R203" s="44">
        <v>6.14</v>
      </c>
      <c r="S203" s="44">
        <v>6.14</v>
      </c>
      <c r="T203" s="44">
        <v>6.14</v>
      </c>
      <c r="U203" s="44">
        <v>6.14</v>
      </c>
      <c r="V203" s="44">
        <v>6.14</v>
      </c>
      <c r="W203" s="44">
        <v>6.14</v>
      </c>
      <c r="X203" s="44">
        <v>6.14</v>
      </c>
      <c r="Y203" s="44">
        <v>6.14</v>
      </c>
      <c r="Z203" s="44">
        <v>6.14</v>
      </c>
      <c r="AA203" s="44">
        <v>6.14</v>
      </c>
    </row>
    <row r="204" spans="1:27" ht="12.75" customHeight="1" outlineLevel="1" x14ac:dyDescent="0.2">
      <c r="A204" s="91" t="s">
        <v>1041</v>
      </c>
      <c r="B204" s="63" t="s">
        <v>81</v>
      </c>
      <c r="C204" s="43" t="s">
        <v>79</v>
      </c>
      <c r="D204" s="44">
        <f>$D$11</f>
        <v>110.23</v>
      </c>
      <c r="E204" s="44">
        <f t="shared" ref="E204:AA204" si="116">$D$11</f>
        <v>110.23</v>
      </c>
      <c r="F204" s="44">
        <f t="shared" si="116"/>
        <v>110.23</v>
      </c>
      <c r="G204" s="44">
        <f t="shared" si="116"/>
        <v>110.23</v>
      </c>
      <c r="H204" s="44">
        <f t="shared" si="116"/>
        <v>110.23</v>
      </c>
      <c r="I204" s="44">
        <f t="shared" si="116"/>
        <v>110.23</v>
      </c>
      <c r="J204" s="44">
        <f t="shared" si="116"/>
        <v>110.23</v>
      </c>
      <c r="K204" s="44">
        <f t="shared" si="116"/>
        <v>110.23</v>
      </c>
      <c r="L204" s="44">
        <f t="shared" si="116"/>
        <v>110.23</v>
      </c>
      <c r="M204" s="44">
        <f t="shared" si="116"/>
        <v>110.23</v>
      </c>
      <c r="N204" s="44">
        <f t="shared" si="116"/>
        <v>110.23</v>
      </c>
      <c r="O204" s="44">
        <f t="shared" si="116"/>
        <v>110.23</v>
      </c>
      <c r="P204" s="44">
        <f t="shared" si="116"/>
        <v>110.23</v>
      </c>
      <c r="Q204" s="44">
        <f t="shared" si="116"/>
        <v>110.23</v>
      </c>
      <c r="R204" s="44">
        <f t="shared" si="116"/>
        <v>110.23</v>
      </c>
      <c r="S204" s="44">
        <f t="shared" si="116"/>
        <v>110.23</v>
      </c>
      <c r="T204" s="44">
        <f t="shared" si="116"/>
        <v>110.23</v>
      </c>
      <c r="U204" s="44">
        <f t="shared" si="116"/>
        <v>110.23</v>
      </c>
      <c r="V204" s="44">
        <f t="shared" si="116"/>
        <v>110.23</v>
      </c>
      <c r="W204" s="44">
        <f t="shared" si="116"/>
        <v>110.23</v>
      </c>
      <c r="X204" s="44">
        <f t="shared" si="116"/>
        <v>110.23</v>
      </c>
      <c r="Y204" s="44">
        <f t="shared" si="116"/>
        <v>110.23</v>
      </c>
      <c r="Z204" s="44">
        <f t="shared" si="116"/>
        <v>110.23</v>
      </c>
      <c r="AA204" s="44">
        <f t="shared" si="116"/>
        <v>110.23</v>
      </c>
    </row>
    <row r="205" spans="1:27" ht="12.75" customHeight="1" x14ac:dyDescent="0.2">
      <c r="A205" s="90" t="s">
        <v>1042</v>
      </c>
      <c r="B205" s="28" t="str">
        <f>"10"&amp;"."&amp;$B$640&amp;"."&amp;$B$641</f>
        <v>10.04.2023</v>
      </c>
      <c r="C205" s="82" t="s">
        <v>76</v>
      </c>
      <c r="D205" s="83">
        <f>ROUND(((D206+D207+D209+D208)/1000),5)</f>
        <v>1.3394299999999999</v>
      </c>
      <c r="E205" s="83">
        <f>ROUND(((E206+E207+E209+E208)/1000),5)</f>
        <v>1.29148</v>
      </c>
      <c r="F205" s="83">
        <f>ROUND(((F206+F207+F209+F208)/1000),5)</f>
        <v>1.2822800000000001</v>
      </c>
      <c r="G205" s="83">
        <f t="shared" ref="G205:AA205" si="117">ROUND(((G206+G207+G209+G208)/1000),5)</f>
        <v>1.2821100000000001</v>
      </c>
      <c r="H205" s="83">
        <f t="shared" si="117"/>
        <v>1.30715</v>
      </c>
      <c r="I205" s="83">
        <f t="shared" si="117"/>
        <v>1.3373999999999999</v>
      </c>
      <c r="J205" s="83">
        <f t="shared" si="117"/>
        <v>1.4417899999999999</v>
      </c>
      <c r="K205" s="83">
        <f t="shared" si="117"/>
        <v>1.7010000000000001</v>
      </c>
      <c r="L205" s="83">
        <f t="shared" si="117"/>
        <v>2.0460500000000001</v>
      </c>
      <c r="M205" s="83">
        <f t="shared" si="117"/>
        <v>2.12784</v>
      </c>
      <c r="N205" s="83">
        <f t="shared" si="117"/>
        <v>2.1556500000000001</v>
      </c>
      <c r="O205" s="83">
        <f t="shared" si="117"/>
        <v>2.2122999999999999</v>
      </c>
      <c r="P205" s="83">
        <f t="shared" si="117"/>
        <v>2.2033100000000001</v>
      </c>
      <c r="Q205" s="83">
        <f t="shared" si="117"/>
        <v>2.21252</v>
      </c>
      <c r="R205" s="83">
        <f t="shared" si="117"/>
        <v>2.1855500000000001</v>
      </c>
      <c r="S205" s="83">
        <f t="shared" si="117"/>
        <v>2.1556700000000002</v>
      </c>
      <c r="T205" s="83">
        <f t="shared" si="117"/>
        <v>2.09734</v>
      </c>
      <c r="U205" s="83">
        <f t="shared" si="117"/>
        <v>1.8803700000000001</v>
      </c>
      <c r="V205" s="83">
        <f t="shared" si="117"/>
        <v>1.85266</v>
      </c>
      <c r="W205" s="83">
        <f t="shared" si="117"/>
        <v>2.0349300000000001</v>
      </c>
      <c r="X205" s="83">
        <f t="shared" si="117"/>
        <v>2.0453600000000001</v>
      </c>
      <c r="Y205" s="83">
        <f t="shared" si="117"/>
        <v>2.0211600000000001</v>
      </c>
      <c r="Z205" s="83">
        <f t="shared" si="117"/>
        <v>1.5036499999999999</v>
      </c>
      <c r="AA205" s="83">
        <f t="shared" si="117"/>
        <v>1.34175</v>
      </c>
    </row>
    <row r="206" spans="1:27" ht="12.75" customHeight="1" outlineLevel="1" x14ac:dyDescent="0.2">
      <c r="A206" s="91" t="s">
        <v>1043</v>
      </c>
      <c r="B206" s="63" t="s">
        <v>233</v>
      </c>
      <c r="C206" s="43" t="s">
        <v>79</v>
      </c>
      <c r="D206" s="44">
        <v>1109.94</v>
      </c>
      <c r="E206" s="44">
        <v>1061.99</v>
      </c>
      <c r="F206" s="44">
        <v>1052.79</v>
      </c>
      <c r="G206" s="44">
        <v>1052.6199999999999</v>
      </c>
      <c r="H206" s="44">
        <v>1077.6600000000001</v>
      </c>
      <c r="I206" s="44">
        <v>1107.9100000000001</v>
      </c>
      <c r="J206" s="44">
        <v>1212.3</v>
      </c>
      <c r="K206" s="44">
        <v>1471.51</v>
      </c>
      <c r="L206" s="44">
        <v>1816.56</v>
      </c>
      <c r="M206" s="44">
        <v>1898.35</v>
      </c>
      <c r="N206" s="44">
        <v>1926.16</v>
      </c>
      <c r="O206" s="44">
        <v>1982.81</v>
      </c>
      <c r="P206" s="44">
        <v>1973.82</v>
      </c>
      <c r="Q206" s="44">
        <v>1983.03</v>
      </c>
      <c r="R206" s="44">
        <v>1956.06</v>
      </c>
      <c r="S206" s="44">
        <v>1926.18</v>
      </c>
      <c r="T206" s="44">
        <v>1867.85</v>
      </c>
      <c r="U206" s="44">
        <v>1650.88</v>
      </c>
      <c r="V206" s="44">
        <v>1623.17</v>
      </c>
      <c r="W206" s="44">
        <v>1805.44</v>
      </c>
      <c r="X206" s="44">
        <v>1815.87</v>
      </c>
      <c r="Y206" s="44">
        <v>1791.67</v>
      </c>
      <c r="Z206" s="44">
        <v>1274.1600000000001</v>
      </c>
      <c r="AA206" s="44">
        <v>1112.26</v>
      </c>
    </row>
    <row r="207" spans="1:27" ht="12.75" customHeight="1" outlineLevel="1" x14ac:dyDescent="0.2">
      <c r="A207" s="91" t="s">
        <v>1044</v>
      </c>
      <c r="B207" s="63" t="s">
        <v>90</v>
      </c>
      <c r="C207" s="43" t="s">
        <v>79</v>
      </c>
      <c r="D207" s="44">
        <f>$D$162</f>
        <v>113.12</v>
      </c>
      <c r="E207" s="44">
        <f>$D$162</f>
        <v>113.12</v>
      </c>
      <c r="F207" s="44">
        <f t="shared" ref="F207:AA207" si="118">$D$162</f>
        <v>113.12</v>
      </c>
      <c r="G207" s="44">
        <f t="shared" si="118"/>
        <v>113.12</v>
      </c>
      <c r="H207" s="44">
        <f t="shared" si="118"/>
        <v>113.12</v>
      </c>
      <c r="I207" s="44">
        <f t="shared" si="118"/>
        <v>113.12</v>
      </c>
      <c r="J207" s="44">
        <f t="shared" si="118"/>
        <v>113.12</v>
      </c>
      <c r="K207" s="44">
        <f t="shared" si="118"/>
        <v>113.12</v>
      </c>
      <c r="L207" s="44">
        <f t="shared" si="118"/>
        <v>113.12</v>
      </c>
      <c r="M207" s="44">
        <f t="shared" si="118"/>
        <v>113.12</v>
      </c>
      <c r="N207" s="44">
        <f t="shared" si="118"/>
        <v>113.12</v>
      </c>
      <c r="O207" s="44">
        <f t="shared" si="118"/>
        <v>113.12</v>
      </c>
      <c r="P207" s="44">
        <f t="shared" si="118"/>
        <v>113.12</v>
      </c>
      <c r="Q207" s="44">
        <f t="shared" si="118"/>
        <v>113.12</v>
      </c>
      <c r="R207" s="44">
        <f t="shared" si="118"/>
        <v>113.12</v>
      </c>
      <c r="S207" s="44">
        <f t="shared" si="118"/>
        <v>113.12</v>
      </c>
      <c r="T207" s="44">
        <f t="shared" si="118"/>
        <v>113.12</v>
      </c>
      <c r="U207" s="44">
        <f t="shared" si="118"/>
        <v>113.12</v>
      </c>
      <c r="V207" s="44">
        <f t="shared" si="118"/>
        <v>113.12</v>
      </c>
      <c r="W207" s="44">
        <f t="shared" si="118"/>
        <v>113.12</v>
      </c>
      <c r="X207" s="44">
        <f t="shared" si="118"/>
        <v>113.12</v>
      </c>
      <c r="Y207" s="44">
        <f t="shared" si="118"/>
        <v>113.12</v>
      </c>
      <c r="Z207" s="44">
        <f t="shared" si="118"/>
        <v>113.12</v>
      </c>
      <c r="AA207" s="44">
        <f t="shared" si="118"/>
        <v>113.12</v>
      </c>
    </row>
    <row r="208" spans="1:27" ht="12.75" customHeight="1" outlineLevel="1" x14ac:dyDescent="0.2">
      <c r="A208" s="91" t="s">
        <v>1045</v>
      </c>
      <c r="B208" s="63" t="s">
        <v>83</v>
      </c>
      <c r="C208" s="43" t="s">
        <v>79</v>
      </c>
      <c r="D208" s="44">
        <v>6.14</v>
      </c>
      <c r="E208" s="44">
        <v>6.14</v>
      </c>
      <c r="F208" s="44">
        <v>6.14</v>
      </c>
      <c r="G208" s="44">
        <v>6.14</v>
      </c>
      <c r="H208" s="44">
        <v>6.14</v>
      </c>
      <c r="I208" s="44">
        <v>6.14</v>
      </c>
      <c r="J208" s="44">
        <v>6.14</v>
      </c>
      <c r="K208" s="44">
        <v>6.14</v>
      </c>
      <c r="L208" s="44">
        <v>6.14</v>
      </c>
      <c r="M208" s="44">
        <v>6.14</v>
      </c>
      <c r="N208" s="44">
        <v>6.14</v>
      </c>
      <c r="O208" s="44">
        <v>6.14</v>
      </c>
      <c r="P208" s="44">
        <v>6.14</v>
      </c>
      <c r="Q208" s="44">
        <v>6.14</v>
      </c>
      <c r="R208" s="44">
        <v>6.14</v>
      </c>
      <c r="S208" s="44">
        <v>6.14</v>
      </c>
      <c r="T208" s="44">
        <v>6.14</v>
      </c>
      <c r="U208" s="44">
        <v>6.14</v>
      </c>
      <c r="V208" s="44">
        <v>6.14</v>
      </c>
      <c r="W208" s="44">
        <v>6.14</v>
      </c>
      <c r="X208" s="44">
        <v>6.14</v>
      </c>
      <c r="Y208" s="44">
        <v>6.14</v>
      </c>
      <c r="Z208" s="44">
        <v>6.14</v>
      </c>
      <c r="AA208" s="44">
        <v>6.14</v>
      </c>
    </row>
    <row r="209" spans="1:27" ht="12.75" customHeight="1" outlineLevel="1" x14ac:dyDescent="0.2">
      <c r="A209" s="91" t="s">
        <v>1046</v>
      </c>
      <c r="B209" s="63" t="s">
        <v>81</v>
      </c>
      <c r="C209" s="43" t="s">
        <v>79</v>
      </c>
      <c r="D209" s="44">
        <f>$D$11</f>
        <v>110.23</v>
      </c>
      <c r="E209" s="44">
        <f t="shared" ref="E209:AA209" si="119">$D$11</f>
        <v>110.23</v>
      </c>
      <c r="F209" s="44">
        <f t="shared" si="119"/>
        <v>110.23</v>
      </c>
      <c r="G209" s="44">
        <f t="shared" si="119"/>
        <v>110.23</v>
      </c>
      <c r="H209" s="44">
        <f t="shared" si="119"/>
        <v>110.23</v>
      </c>
      <c r="I209" s="44">
        <f t="shared" si="119"/>
        <v>110.23</v>
      </c>
      <c r="J209" s="44">
        <f t="shared" si="119"/>
        <v>110.23</v>
      </c>
      <c r="K209" s="44">
        <f t="shared" si="119"/>
        <v>110.23</v>
      </c>
      <c r="L209" s="44">
        <f t="shared" si="119"/>
        <v>110.23</v>
      </c>
      <c r="M209" s="44">
        <f t="shared" si="119"/>
        <v>110.23</v>
      </c>
      <c r="N209" s="44">
        <f t="shared" si="119"/>
        <v>110.23</v>
      </c>
      <c r="O209" s="44">
        <f t="shared" si="119"/>
        <v>110.23</v>
      </c>
      <c r="P209" s="44">
        <f t="shared" si="119"/>
        <v>110.23</v>
      </c>
      <c r="Q209" s="44">
        <f t="shared" si="119"/>
        <v>110.23</v>
      </c>
      <c r="R209" s="44">
        <f t="shared" si="119"/>
        <v>110.23</v>
      </c>
      <c r="S209" s="44">
        <f t="shared" si="119"/>
        <v>110.23</v>
      </c>
      <c r="T209" s="44">
        <f t="shared" si="119"/>
        <v>110.23</v>
      </c>
      <c r="U209" s="44">
        <f t="shared" si="119"/>
        <v>110.23</v>
      </c>
      <c r="V209" s="44">
        <f t="shared" si="119"/>
        <v>110.23</v>
      </c>
      <c r="W209" s="44">
        <f t="shared" si="119"/>
        <v>110.23</v>
      </c>
      <c r="X209" s="44">
        <f t="shared" si="119"/>
        <v>110.23</v>
      </c>
      <c r="Y209" s="44">
        <f t="shared" si="119"/>
        <v>110.23</v>
      </c>
      <c r="Z209" s="44">
        <f t="shared" si="119"/>
        <v>110.23</v>
      </c>
      <c r="AA209" s="44">
        <f t="shared" si="119"/>
        <v>110.23</v>
      </c>
    </row>
    <row r="210" spans="1:27" ht="12.75" customHeight="1" x14ac:dyDescent="0.2">
      <c r="A210" s="90" t="s">
        <v>1047</v>
      </c>
      <c r="B210" s="28" t="str">
        <f>"11"&amp;"."&amp;$B$640&amp;"."&amp;$B$641</f>
        <v>11.04.2023</v>
      </c>
      <c r="C210" s="82" t="s">
        <v>76</v>
      </c>
      <c r="D210" s="83">
        <f>ROUND(((D211+D212+D214+D213)/1000),5)</f>
        <v>1.25068</v>
      </c>
      <c r="E210" s="83">
        <f>ROUND(((E211+E212+E214+E213)/1000),5)</f>
        <v>1.07687</v>
      </c>
      <c r="F210" s="83">
        <f>ROUND(((F211+F212+F214+F213)/1000),5)</f>
        <v>0.50807000000000002</v>
      </c>
      <c r="G210" s="83">
        <f t="shared" ref="G210:AA210" si="120">ROUND(((G211+G212+G214+G213)/1000),5)</f>
        <v>0.50902999999999998</v>
      </c>
      <c r="H210" s="83">
        <f t="shared" si="120"/>
        <v>0.53385000000000005</v>
      </c>
      <c r="I210" s="83">
        <f t="shared" si="120"/>
        <v>1.19235</v>
      </c>
      <c r="J210" s="83">
        <f t="shared" si="120"/>
        <v>1.33667</v>
      </c>
      <c r="K210" s="83">
        <f t="shared" si="120"/>
        <v>1.6052599999999999</v>
      </c>
      <c r="L210" s="83">
        <f t="shared" si="120"/>
        <v>1.8271599999999999</v>
      </c>
      <c r="M210" s="83">
        <f t="shared" si="120"/>
        <v>1.8994899999999999</v>
      </c>
      <c r="N210" s="83">
        <f t="shared" si="120"/>
        <v>1.9015299999999999</v>
      </c>
      <c r="O210" s="83">
        <f t="shared" si="120"/>
        <v>1.9898100000000001</v>
      </c>
      <c r="P210" s="83">
        <f t="shared" si="120"/>
        <v>1.9916400000000001</v>
      </c>
      <c r="Q210" s="83">
        <f t="shared" si="120"/>
        <v>1.9762999999999999</v>
      </c>
      <c r="R210" s="83">
        <f t="shared" si="120"/>
        <v>1.9531700000000001</v>
      </c>
      <c r="S210" s="83">
        <f t="shared" si="120"/>
        <v>1.89056</v>
      </c>
      <c r="T210" s="83">
        <f t="shared" si="120"/>
        <v>1.8553900000000001</v>
      </c>
      <c r="U210" s="83">
        <f t="shared" si="120"/>
        <v>1.8294900000000001</v>
      </c>
      <c r="V210" s="83">
        <f t="shared" si="120"/>
        <v>1.7789699999999999</v>
      </c>
      <c r="W210" s="83">
        <f t="shared" si="120"/>
        <v>1.8558600000000001</v>
      </c>
      <c r="X210" s="83">
        <f t="shared" si="120"/>
        <v>1.8734900000000001</v>
      </c>
      <c r="Y210" s="83">
        <f t="shared" si="120"/>
        <v>1.8289</v>
      </c>
      <c r="Z210" s="83">
        <f t="shared" si="120"/>
        <v>1.4000699999999999</v>
      </c>
      <c r="AA210" s="83">
        <f t="shared" si="120"/>
        <v>1.3398399999999999</v>
      </c>
    </row>
    <row r="211" spans="1:27" ht="12.75" customHeight="1" outlineLevel="1" x14ac:dyDescent="0.2">
      <c r="A211" s="91" t="s">
        <v>1048</v>
      </c>
      <c r="B211" s="63" t="s">
        <v>233</v>
      </c>
      <c r="C211" s="43" t="s">
        <v>79</v>
      </c>
      <c r="D211" s="44">
        <v>1021.19</v>
      </c>
      <c r="E211" s="44">
        <v>847.38</v>
      </c>
      <c r="F211" s="44">
        <v>278.58</v>
      </c>
      <c r="G211" s="44">
        <v>279.54000000000002</v>
      </c>
      <c r="H211" s="44">
        <v>304.36</v>
      </c>
      <c r="I211" s="44">
        <v>962.86</v>
      </c>
      <c r="J211" s="44">
        <v>1107.18</v>
      </c>
      <c r="K211" s="44">
        <v>1375.77</v>
      </c>
      <c r="L211" s="44">
        <v>1597.67</v>
      </c>
      <c r="M211" s="44">
        <v>1670</v>
      </c>
      <c r="N211" s="44">
        <v>1672.04</v>
      </c>
      <c r="O211" s="44">
        <v>1760.32</v>
      </c>
      <c r="P211" s="44">
        <v>1762.15</v>
      </c>
      <c r="Q211" s="44">
        <v>1746.81</v>
      </c>
      <c r="R211" s="44">
        <v>1723.68</v>
      </c>
      <c r="S211" s="44">
        <v>1661.07</v>
      </c>
      <c r="T211" s="44">
        <v>1625.9</v>
      </c>
      <c r="U211" s="44">
        <v>1600</v>
      </c>
      <c r="V211" s="44">
        <v>1549.48</v>
      </c>
      <c r="W211" s="44">
        <v>1626.37</v>
      </c>
      <c r="X211" s="44">
        <v>1644</v>
      </c>
      <c r="Y211" s="44">
        <v>1599.41</v>
      </c>
      <c r="Z211" s="44">
        <v>1170.58</v>
      </c>
      <c r="AA211" s="44">
        <v>1110.3499999999999</v>
      </c>
    </row>
    <row r="212" spans="1:27" ht="12.75" customHeight="1" outlineLevel="1" x14ac:dyDescent="0.2">
      <c r="A212" s="91" t="s">
        <v>1049</v>
      </c>
      <c r="B212" s="63" t="s">
        <v>90</v>
      </c>
      <c r="C212" s="43" t="s">
        <v>79</v>
      </c>
      <c r="D212" s="44">
        <f>$D$162</f>
        <v>113.12</v>
      </c>
      <c r="E212" s="44">
        <f>$D$162</f>
        <v>113.12</v>
      </c>
      <c r="F212" s="44">
        <f t="shared" ref="F212:AA212" si="121">$D$162</f>
        <v>113.12</v>
      </c>
      <c r="G212" s="44">
        <f t="shared" si="121"/>
        <v>113.12</v>
      </c>
      <c r="H212" s="44">
        <f t="shared" si="121"/>
        <v>113.12</v>
      </c>
      <c r="I212" s="44">
        <f t="shared" si="121"/>
        <v>113.12</v>
      </c>
      <c r="J212" s="44">
        <f t="shared" si="121"/>
        <v>113.12</v>
      </c>
      <c r="K212" s="44">
        <f t="shared" si="121"/>
        <v>113.12</v>
      </c>
      <c r="L212" s="44">
        <f t="shared" si="121"/>
        <v>113.12</v>
      </c>
      <c r="M212" s="44">
        <f t="shared" si="121"/>
        <v>113.12</v>
      </c>
      <c r="N212" s="44">
        <f t="shared" si="121"/>
        <v>113.12</v>
      </c>
      <c r="O212" s="44">
        <f t="shared" si="121"/>
        <v>113.12</v>
      </c>
      <c r="P212" s="44">
        <f t="shared" si="121"/>
        <v>113.12</v>
      </c>
      <c r="Q212" s="44">
        <f t="shared" si="121"/>
        <v>113.12</v>
      </c>
      <c r="R212" s="44">
        <f t="shared" si="121"/>
        <v>113.12</v>
      </c>
      <c r="S212" s="44">
        <f t="shared" si="121"/>
        <v>113.12</v>
      </c>
      <c r="T212" s="44">
        <f t="shared" si="121"/>
        <v>113.12</v>
      </c>
      <c r="U212" s="44">
        <f t="shared" si="121"/>
        <v>113.12</v>
      </c>
      <c r="V212" s="44">
        <f t="shared" si="121"/>
        <v>113.12</v>
      </c>
      <c r="W212" s="44">
        <f t="shared" si="121"/>
        <v>113.12</v>
      </c>
      <c r="X212" s="44">
        <f t="shared" si="121"/>
        <v>113.12</v>
      </c>
      <c r="Y212" s="44">
        <f t="shared" si="121"/>
        <v>113.12</v>
      </c>
      <c r="Z212" s="44">
        <f t="shared" si="121"/>
        <v>113.12</v>
      </c>
      <c r="AA212" s="44">
        <f t="shared" si="121"/>
        <v>113.12</v>
      </c>
    </row>
    <row r="213" spans="1:27" ht="12.75" customHeight="1" outlineLevel="1" x14ac:dyDescent="0.2">
      <c r="A213" s="91" t="s">
        <v>1050</v>
      </c>
      <c r="B213" s="63" t="s">
        <v>83</v>
      </c>
      <c r="C213" s="43" t="s">
        <v>79</v>
      </c>
      <c r="D213" s="44">
        <v>6.14</v>
      </c>
      <c r="E213" s="44">
        <v>6.14</v>
      </c>
      <c r="F213" s="44">
        <v>6.14</v>
      </c>
      <c r="G213" s="44">
        <v>6.14</v>
      </c>
      <c r="H213" s="44">
        <v>6.14</v>
      </c>
      <c r="I213" s="44">
        <v>6.14</v>
      </c>
      <c r="J213" s="44">
        <v>6.14</v>
      </c>
      <c r="K213" s="44">
        <v>6.14</v>
      </c>
      <c r="L213" s="44">
        <v>6.14</v>
      </c>
      <c r="M213" s="44">
        <v>6.14</v>
      </c>
      <c r="N213" s="44">
        <v>6.14</v>
      </c>
      <c r="O213" s="44">
        <v>6.14</v>
      </c>
      <c r="P213" s="44">
        <v>6.14</v>
      </c>
      <c r="Q213" s="44">
        <v>6.14</v>
      </c>
      <c r="R213" s="44">
        <v>6.14</v>
      </c>
      <c r="S213" s="44">
        <v>6.14</v>
      </c>
      <c r="T213" s="44">
        <v>6.14</v>
      </c>
      <c r="U213" s="44">
        <v>6.14</v>
      </c>
      <c r="V213" s="44">
        <v>6.14</v>
      </c>
      <c r="W213" s="44">
        <v>6.14</v>
      </c>
      <c r="X213" s="44">
        <v>6.14</v>
      </c>
      <c r="Y213" s="44">
        <v>6.14</v>
      </c>
      <c r="Z213" s="44">
        <v>6.14</v>
      </c>
      <c r="AA213" s="44">
        <v>6.14</v>
      </c>
    </row>
    <row r="214" spans="1:27" ht="12.75" customHeight="1" outlineLevel="1" x14ac:dyDescent="0.2">
      <c r="A214" s="91" t="s">
        <v>1051</v>
      </c>
      <c r="B214" s="63" t="s">
        <v>81</v>
      </c>
      <c r="C214" s="43" t="s">
        <v>79</v>
      </c>
      <c r="D214" s="44">
        <f>$D$11</f>
        <v>110.23</v>
      </c>
      <c r="E214" s="44">
        <f t="shared" ref="E214:AA214" si="122">$D$11</f>
        <v>110.23</v>
      </c>
      <c r="F214" s="44">
        <f t="shared" si="122"/>
        <v>110.23</v>
      </c>
      <c r="G214" s="44">
        <f t="shared" si="122"/>
        <v>110.23</v>
      </c>
      <c r="H214" s="44">
        <f t="shared" si="122"/>
        <v>110.23</v>
      </c>
      <c r="I214" s="44">
        <f t="shared" si="122"/>
        <v>110.23</v>
      </c>
      <c r="J214" s="44">
        <f t="shared" si="122"/>
        <v>110.23</v>
      </c>
      <c r="K214" s="44">
        <f t="shared" si="122"/>
        <v>110.23</v>
      </c>
      <c r="L214" s="44">
        <f t="shared" si="122"/>
        <v>110.23</v>
      </c>
      <c r="M214" s="44">
        <f t="shared" si="122"/>
        <v>110.23</v>
      </c>
      <c r="N214" s="44">
        <f t="shared" si="122"/>
        <v>110.23</v>
      </c>
      <c r="O214" s="44">
        <f t="shared" si="122"/>
        <v>110.23</v>
      </c>
      <c r="P214" s="44">
        <f t="shared" si="122"/>
        <v>110.23</v>
      </c>
      <c r="Q214" s="44">
        <f t="shared" si="122"/>
        <v>110.23</v>
      </c>
      <c r="R214" s="44">
        <f t="shared" si="122"/>
        <v>110.23</v>
      </c>
      <c r="S214" s="44">
        <f t="shared" si="122"/>
        <v>110.23</v>
      </c>
      <c r="T214" s="44">
        <f t="shared" si="122"/>
        <v>110.23</v>
      </c>
      <c r="U214" s="44">
        <f t="shared" si="122"/>
        <v>110.23</v>
      </c>
      <c r="V214" s="44">
        <f t="shared" si="122"/>
        <v>110.23</v>
      </c>
      <c r="W214" s="44">
        <f t="shared" si="122"/>
        <v>110.23</v>
      </c>
      <c r="X214" s="44">
        <f t="shared" si="122"/>
        <v>110.23</v>
      </c>
      <c r="Y214" s="44">
        <f t="shared" si="122"/>
        <v>110.23</v>
      </c>
      <c r="Z214" s="44">
        <f t="shared" si="122"/>
        <v>110.23</v>
      </c>
      <c r="AA214" s="44">
        <f t="shared" si="122"/>
        <v>110.23</v>
      </c>
    </row>
    <row r="215" spans="1:27" ht="12.75" customHeight="1" x14ac:dyDescent="0.2">
      <c r="A215" s="90" t="s">
        <v>1052</v>
      </c>
      <c r="B215" s="28" t="str">
        <f>"12"&amp;"."&amp;$B$640&amp;"."&amp;$B$641</f>
        <v>12.04.2023</v>
      </c>
      <c r="C215" s="82" t="s">
        <v>76</v>
      </c>
      <c r="D215" s="83">
        <f>ROUND(((D216+D217+D219+D218)/1000),5)</f>
        <v>1.2957799999999999</v>
      </c>
      <c r="E215" s="83">
        <f>ROUND(((E216+E217+E219+E218)/1000),5)</f>
        <v>1.0908500000000001</v>
      </c>
      <c r="F215" s="83">
        <f>ROUND(((F216+F217+F219+F218)/1000),5)</f>
        <v>0.50246999999999997</v>
      </c>
      <c r="G215" s="83">
        <f t="shared" ref="G215:AA215" si="123">ROUND(((G216+G217+G219+G218)/1000),5)</f>
        <v>0.50488999999999995</v>
      </c>
      <c r="H215" s="83">
        <f t="shared" si="123"/>
        <v>0.50978000000000001</v>
      </c>
      <c r="I215" s="83">
        <f t="shared" si="123"/>
        <v>0.99255000000000004</v>
      </c>
      <c r="J215" s="83">
        <f t="shared" si="123"/>
        <v>1.3411</v>
      </c>
      <c r="K215" s="83">
        <f t="shared" si="123"/>
        <v>1.56877</v>
      </c>
      <c r="L215" s="83">
        <f t="shared" si="123"/>
        <v>1.8663799999999999</v>
      </c>
      <c r="M215" s="83">
        <f t="shared" si="123"/>
        <v>2.0330499999999998</v>
      </c>
      <c r="N215" s="83">
        <f t="shared" si="123"/>
        <v>2.0486399999999998</v>
      </c>
      <c r="O215" s="83">
        <f t="shared" si="123"/>
        <v>2.13049</v>
      </c>
      <c r="P215" s="83">
        <f t="shared" si="123"/>
        <v>2.1427900000000002</v>
      </c>
      <c r="Q215" s="83">
        <f t="shared" si="123"/>
        <v>2.1418900000000001</v>
      </c>
      <c r="R215" s="83">
        <f t="shared" si="123"/>
        <v>2.1421600000000001</v>
      </c>
      <c r="S215" s="83">
        <f t="shared" si="123"/>
        <v>2.1187200000000002</v>
      </c>
      <c r="T215" s="83">
        <f t="shared" si="123"/>
        <v>2.0578500000000002</v>
      </c>
      <c r="U215" s="83">
        <f t="shared" si="123"/>
        <v>2.0061</v>
      </c>
      <c r="V215" s="83">
        <f t="shared" si="123"/>
        <v>1.9373100000000001</v>
      </c>
      <c r="W215" s="83">
        <f t="shared" si="123"/>
        <v>2.1496900000000001</v>
      </c>
      <c r="X215" s="83">
        <f t="shared" si="123"/>
        <v>2.05294</v>
      </c>
      <c r="Y215" s="83">
        <f t="shared" si="123"/>
        <v>1.66124</v>
      </c>
      <c r="Z215" s="83">
        <f t="shared" si="123"/>
        <v>1.46976</v>
      </c>
      <c r="AA215" s="83">
        <f t="shared" si="123"/>
        <v>1.4027000000000001</v>
      </c>
    </row>
    <row r="216" spans="1:27" ht="12.75" customHeight="1" outlineLevel="1" x14ac:dyDescent="0.2">
      <c r="A216" s="91" t="s">
        <v>1053</v>
      </c>
      <c r="B216" s="63" t="s">
        <v>233</v>
      </c>
      <c r="C216" s="43" t="s">
        <v>79</v>
      </c>
      <c r="D216" s="44">
        <v>1066.29</v>
      </c>
      <c r="E216" s="44">
        <v>861.36</v>
      </c>
      <c r="F216" s="44">
        <v>272.98</v>
      </c>
      <c r="G216" s="44">
        <v>275.39999999999998</v>
      </c>
      <c r="H216" s="44">
        <v>280.29000000000002</v>
      </c>
      <c r="I216" s="44">
        <v>763.06</v>
      </c>
      <c r="J216" s="44">
        <v>1111.6099999999999</v>
      </c>
      <c r="K216" s="44">
        <v>1339.28</v>
      </c>
      <c r="L216" s="44">
        <v>1636.89</v>
      </c>
      <c r="M216" s="44">
        <v>1803.56</v>
      </c>
      <c r="N216" s="44">
        <v>1819.15</v>
      </c>
      <c r="O216" s="44">
        <v>1901</v>
      </c>
      <c r="P216" s="44">
        <v>1913.3</v>
      </c>
      <c r="Q216" s="44">
        <v>1912.4</v>
      </c>
      <c r="R216" s="44">
        <v>1912.67</v>
      </c>
      <c r="S216" s="44">
        <v>1889.23</v>
      </c>
      <c r="T216" s="44">
        <v>1828.36</v>
      </c>
      <c r="U216" s="44">
        <v>1776.61</v>
      </c>
      <c r="V216" s="44">
        <v>1707.82</v>
      </c>
      <c r="W216" s="44">
        <v>1920.2</v>
      </c>
      <c r="X216" s="44">
        <v>1823.45</v>
      </c>
      <c r="Y216" s="44">
        <v>1431.75</v>
      </c>
      <c r="Z216" s="44">
        <v>1240.27</v>
      </c>
      <c r="AA216" s="44">
        <v>1173.21</v>
      </c>
    </row>
    <row r="217" spans="1:27" ht="12.75" customHeight="1" outlineLevel="1" x14ac:dyDescent="0.2">
      <c r="A217" s="91" t="s">
        <v>1054</v>
      </c>
      <c r="B217" s="63" t="s">
        <v>90</v>
      </c>
      <c r="C217" s="43" t="s">
        <v>79</v>
      </c>
      <c r="D217" s="44">
        <f>$D$162</f>
        <v>113.12</v>
      </c>
      <c r="E217" s="44">
        <f>$D$162</f>
        <v>113.12</v>
      </c>
      <c r="F217" s="44">
        <f t="shared" ref="F217:AA217" si="124">$D$162</f>
        <v>113.12</v>
      </c>
      <c r="G217" s="44">
        <f t="shared" si="124"/>
        <v>113.12</v>
      </c>
      <c r="H217" s="44">
        <f t="shared" si="124"/>
        <v>113.12</v>
      </c>
      <c r="I217" s="44">
        <f t="shared" si="124"/>
        <v>113.12</v>
      </c>
      <c r="J217" s="44">
        <f t="shared" si="124"/>
        <v>113.12</v>
      </c>
      <c r="K217" s="44">
        <f t="shared" si="124"/>
        <v>113.12</v>
      </c>
      <c r="L217" s="44">
        <f t="shared" si="124"/>
        <v>113.12</v>
      </c>
      <c r="M217" s="44">
        <f t="shared" si="124"/>
        <v>113.12</v>
      </c>
      <c r="N217" s="44">
        <f t="shared" si="124"/>
        <v>113.12</v>
      </c>
      <c r="O217" s="44">
        <f t="shared" si="124"/>
        <v>113.12</v>
      </c>
      <c r="P217" s="44">
        <f t="shared" si="124"/>
        <v>113.12</v>
      </c>
      <c r="Q217" s="44">
        <f t="shared" si="124"/>
        <v>113.12</v>
      </c>
      <c r="R217" s="44">
        <f t="shared" si="124"/>
        <v>113.12</v>
      </c>
      <c r="S217" s="44">
        <f t="shared" si="124"/>
        <v>113.12</v>
      </c>
      <c r="T217" s="44">
        <f t="shared" si="124"/>
        <v>113.12</v>
      </c>
      <c r="U217" s="44">
        <f t="shared" si="124"/>
        <v>113.12</v>
      </c>
      <c r="V217" s="44">
        <f t="shared" si="124"/>
        <v>113.12</v>
      </c>
      <c r="W217" s="44">
        <f t="shared" si="124"/>
        <v>113.12</v>
      </c>
      <c r="X217" s="44">
        <f t="shared" si="124"/>
        <v>113.12</v>
      </c>
      <c r="Y217" s="44">
        <f t="shared" si="124"/>
        <v>113.12</v>
      </c>
      <c r="Z217" s="44">
        <f t="shared" si="124"/>
        <v>113.12</v>
      </c>
      <c r="AA217" s="44">
        <f t="shared" si="124"/>
        <v>113.12</v>
      </c>
    </row>
    <row r="218" spans="1:27" ht="12.75" customHeight="1" outlineLevel="1" x14ac:dyDescent="0.2">
      <c r="A218" s="91" t="s">
        <v>1055</v>
      </c>
      <c r="B218" s="63" t="s">
        <v>83</v>
      </c>
      <c r="C218" s="43" t="s">
        <v>79</v>
      </c>
      <c r="D218" s="44">
        <v>6.14</v>
      </c>
      <c r="E218" s="44">
        <v>6.14</v>
      </c>
      <c r="F218" s="44">
        <v>6.14</v>
      </c>
      <c r="G218" s="44">
        <v>6.14</v>
      </c>
      <c r="H218" s="44">
        <v>6.14</v>
      </c>
      <c r="I218" s="44">
        <v>6.14</v>
      </c>
      <c r="J218" s="44">
        <v>6.14</v>
      </c>
      <c r="K218" s="44">
        <v>6.14</v>
      </c>
      <c r="L218" s="44">
        <v>6.14</v>
      </c>
      <c r="M218" s="44">
        <v>6.14</v>
      </c>
      <c r="N218" s="44">
        <v>6.14</v>
      </c>
      <c r="O218" s="44">
        <v>6.14</v>
      </c>
      <c r="P218" s="44">
        <v>6.14</v>
      </c>
      <c r="Q218" s="44">
        <v>6.14</v>
      </c>
      <c r="R218" s="44">
        <v>6.14</v>
      </c>
      <c r="S218" s="44">
        <v>6.14</v>
      </c>
      <c r="T218" s="44">
        <v>6.14</v>
      </c>
      <c r="U218" s="44">
        <v>6.14</v>
      </c>
      <c r="V218" s="44">
        <v>6.14</v>
      </c>
      <c r="W218" s="44">
        <v>6.14</v>
      </c>
      <c r="X218" s="44">
        <v>6.14</v>
      </c>
      <c r="Y218" s="44">
        <v>6.14</v>
      </c>
      <c r="Z218" s="44">
        <v>6.14</v>
      </c>
      <c r="AA218" s="44">
        <v>6.14</v>
      </c>
    </row>
    <row r="219" spans="1:27" ht="12.75" customHeight="1" outlineLevel="1" x14ac:dyDescent="0.2">
      <c r="A219" s="91" t="s">
        <v>1056</v>
      </c>
      <c r="B219" s="63" t="s">
        <v>81</v>
      </c>
      <c r="C219" s="43" t="s">
        <v>79</v>
      </c>
      <c r="D219" s="44">
        <f>$D$11</f>
        <v>110.23</v>
      </c>
      <c r="E219" s="44">
        <f t="shared" ref="E219:AA219" si="125">$D$11</f>
        <v>110.23</v>
      </c>
      <c r="F219" s="44">
        <f t="shared" si="125"/>
        <v>110.23</v>
      </c>
      <c r="G219" s="44">
        <f t="shared" si="125"/>
        <v>110.23</v>
      </c>
      <c r="H219" s="44">
        <f t="shared" si="125"/>
        <v>110.23</v>
      </c>
      <c r="I219" s="44">
        <f t="shared" si="125"/>
        <v>110.23</v>
      </c>
      <c r="J219" s="44">
        <f t="shared" si="125"/>
        <v>110.23</v>
      </c>
      <c r="K219" s="44">
        <f t="shared" si="125"/>
        <v>110.23</v>
      </c>
      <c r="L219" s="44">
        <f t="shared" si="125"/>
        <v>110.23</v>
      </c>
      <c r="M219" s="44">
        <f t="shared" si="125"/>
        <v>110.23</v>
      </c>
      <c r="N219" s="44">
        <f t="shared" si="125"/>
        <v>110.23</v>
      </c>
      <c r="O219" s="44">
        <f t="shared" si="125"/>
        <v>110.23</v>
      </c>
      <c r="P219" s="44">
        <f t="shared" si="125"/>
        <v>110.23</v>
      </c>
      <c r="Q219" s="44">
        <f t="shared" si="125"/>
        <v>110.23</v>
      </c>
      <c r="R219" s="44">
        <f t="shared" si="125"/>
        <v>110.23</v>
      </c>
      <c r="S219" s="44">
        <f t="shared" si="125"/>
        <v>110.23</v>
      </c>
      <c r="T219" s="44">
        <f t="shared" si="125"/>
        <v>110.23</v>
      </c>
      <c r="U219" s="44">
        <f t="shared" si="125"/>
        <v>110.23</v>
      </c>
      <c r="V219" s="44">
        <f t="shared" si="125"/>
        <v>110.23</v>
      </c>
      <c r="W219" s="44">
        <f t="shared" si="125"/>
        <v>110.23</v>
      </c>
      <c r="X219" s="44">
        <f t="shared" si="125"/>
        <v>110.23</v>
      </c>
      <c r="Y219" s="44">
        <f t="shared" si="125"/>
        <v>110.23</v>
      </c>
      <c r="Z219" s="44">
        <f t="shared" si="125"/>
        <v>110.23</v>
      </c>
      <c r="AA219" s="44">
        <f t="shared" si="125"/>
        <v>110.23</v>
      </c>
    </row>
    <row r="220" spans="1:27" ht="12.75" customHeight="1" x14ac:dyDescent="0.2">
      <c r="A220" s="90" t="s">
        <v>1057</v>
      </c>
      <c r="B220" s="28" t="str">
        <f>"13"&amp;"."&amp;$B$640&amp;"."&amp;$B$641</f>
        <v>13.04.2023</v>
      </c>
      <c r="C220" s="82" t="s">
        <v>76</v>
      </c>
      <c r="D220" s="83">
        <f>ROUND(((D221+D222+D224+D223)/1000),5)</f>
        <v>1.36551</v>
      </c>
      <c r="E220" s="83">
        <f>ROUND(((E221+E222+E224+E223)/1000),5)</f>
        <v>1.3194900000000001</v>
      </c>
      <c r="F220" s="83">
        <f>ROUND(((F221+F222+F224+F223)/1000),5)</f>
        <v>1.2888500000000001</v>
      </c>
      <c r="G220" s="83">
        <f t="shared" ref="G220:AA220" si="126">ROUND(((G221+G222+G224+G223)/1000),5)</f>
        <v>1.2878000000000001</v>
      </c>
      <c r="H220" s="83">
        <f t="shared" si="126"/>
        <v>1.2892699999999999</v>
      </c>
      <c r="I220" s="83">
        <f t="shared" si="126"/>
        <v>1.2972900000000001</v>
      </c>
      <c r="J220" s="83">
        <f t="shared" si="126"/>
        <v>1.4674799999999999</v>
      </c>
      <c r="K220" s="83">
        <f t="shared" si="126"/>
        <v>1.8200400000000001</v>
      </c>
      <c r="L220" s="83">
        <f t="shared" si="126"/>
        <v>1.99352</v>
      </c>
      <c r="M220" s="83">
        <f t="shared" si="126"/>
        <v>1.98858</v>
      </c>
      <c r="N220" s="83">
        <f t="shared" si="126"/>
        <v>2.1301000000000001</v>
      </c>
      <c r="O220" s="83">
        <f t="shared" si="126"/>
        <v>2.19285</v>
      </c>
      <c r="P220" s="83">
        <f t="shared" si="126"/>
        <v>2.1427100000000001</v>
      </c>
      <c r="Q220" s="83">
        <f t="shared" si="126"/>
        <v>2.1926199999999998</v>
      </c>
      <c r="R220" s="83">
        <f t="shared" si="126"/>
        <v>2.1904599999999999</v>
      </c>
      <c r="S220" s="83">
        <f t="shared" si="126"/>
        <v>2.18215</v>
      </c>
      <c r="T220" s="83">
        <f t="shared" si="126"/>
        <v>2.1383299999999998</v>
      </c>
      <c r="U220" s="83">
        <f t="shared" si="126"/>
        <v>1.98411</v>
      </c>
      <c r="V220" s="83">
        <f t="shared" si="126"/>
        <v>1.96574</v>
      </c>
      <c r="W220" s="83">
        <f t="shared" si="126"/>
        <v>2.0255000000000001</v>
      </c>
      <c r="X220" s="83">
        <f t="shared" si="126"/>
        <v>2.1304099999999999</v>
      </c>
      <c r="Y220" s="83">
        <f t="shared" si="126"/>
        <v>1.98485</v>
      </c>
      <c r="Z220" s="83">
        <f t="shared" si="126"/>
        <v>1.4397899999999999</v>
      </c>
      <c r="AA220" s="83">
        <f t="shared" si="126"/>
        <v>1.31257</v>
      </c>
    </row>
    <row r="221" spans="1:27" ht="12.75" customHeight="1" outlineLevel="1" x14ac:dyDescent="0.2">
      <c r="A221" s="91" t="s">
        <v>1058</v>
      </c>
      <c r="B221" s="63" t="s">
        <v>233</v>
      </c>
      <c r="C221" s="43" t="s">
        <v>79</v>
      </c>
      <c r="D221" s="44">
        <v>1136.02</v>
      </c>
      <c r="E221" s="44">
        <v>1090</v>
      </c>
      <c r="F221" s="44">
        <v>1059.3599999999999</v>
      </c>
      <c r="G221" s="44">
        <v>1058.31</v>
      </c>
      <c r="H221" s="44">
        <v>1059.78</v>
      </c>
      <c r="I221" s="44">
        <v>1067.8</v>
      </c>
      <c r="J221" s="44">
        <v>1237.99</v>
      </c>
      <c r="K221" s="44">
        <v>1590.55</v>
      </c>
      <c r="L221" s="44">
        <v>1764.03</v>
      </c>
      <c r="M221" s="44">
        <v>1759.09</v>
      </c>
      <c r="N221" s="44">
        <v>1900.61</v>
      </c>
      <c r="O221" s="44">
        <v>1963.36</v>
      </c>
      <c r="P221" s="44">
        <v>1913.22</v>
      </c>
      <c r="Q221" s="44">
        <v>1963.13</v>
      </c>
      <c r="R221" s="44">
        <v>1960.97</v>
      </c>
      <c r="S221" s="44">
        <v>1952.66</v>
      </c>
      <c r="T221" s="44">
        <v>1908.84</v>
      </c>
      <c r="U221" s="44">
        <v>1754.62</v>
      </c>
      <c r="V221" s="44">
        <v>1736.25</v>
      </c>
      <c r="W221" s="44">
        <v>1796.01</v>
      </c>
      <c r="X221" s="44">
        <v>1900.92</v>
      </c>
      <c r="Y221" s="44">
        <v>1755.36</v>
      </c>
      <c r="Z221" s="44">
        <v>1210.3</v>
      </c>
      <c r="AA221" s="44">
        <v>1083.08</v>
      </c>
    </row>
    <row r="222" spans="1:27" ht="12.75" customHeight="1" outlineLevel="1" x14ac:dyDescent="0.2">
      <c r="A222" s="91" t="s">
        <v>1059</v>
      </c>
      <c r="B222" s="63" t="s">
        <v>90</v>
      </c>
      <c r="C222" s="43" t="s">
        <v>79</v>
      </c>
      <c r="D222" s="44">
        <f>$D$162</f>
        <v>113.12</v>
      </c>
      <c r="E222" s="44">
        <f>$D$162</f>
        <v>113.12</v>
      </c>
      <c r="F222" s="44">
        <f t="shared" ref="F222:AA222" si="127">$D$162</f>
        <v>113.12</v>
      </c>
      <c r="G222" s="44">
        <f t="shared" si="127"/>
        <v>113.12</v>
      </c>
      <c r="H222" s="44">
        <f t="shared" si="127"/>
        <v>113.12</v>
      </c>
      <c r="I222" s="44">
        <f t="shared" si="127"/>
        <v>113.12</v>
      </c>
      <c r="J222" s="44">
        <f t="shared" si="127"/>
        <v>113.12</v>
      </c>
      <c r="K222" s="44">
        <f t="shared" si="127"/>
        <v>113.12</v>
      </c>
      <c r="L222" s="44">
        <f t="shared" si="127"/>
        <v>113.12</v>
      </c>
      <c r="M222" s="44">
        <f t="shared" si="127"/>
        <v>113.12</v>
      </c>
      <c r="N222" s="44">
        <f t="shared" si="127"/>
        <v>113.12</v>
      </c>
      <c r="O222" s="44">
        <f t="shared" si="127"/>
        <v>113.12</v>
      </c>
      <c r="P222" s="44">
        <f t="shared" si="127"/>
        <v>113.12</v>
      </c>
      <c r="Q222" s="44">
        <f t="shared" si="127"/>
        <v>113.12</v>
      </c>
      <c r="R222" s="44">
        <f t="shared" si="127"/>
        <v>113.12</v>
      </c>
      <c r="S222" s="44">
        <f t="shared" si="127"/>
        <v>113.12</v>
      </c>
      <c r="T222" s="44">
        <f t="shared" si="127"/>
        <v>113.12</v>
      </c>
      <c r="U222" s="44">
        <f t="shared" si="127"/>
        <v>113.12</v>
      </c>
      <c r="V222" s="44">
        <f t="shared" si="127"/>
        <v>113.12</v>
      </c>
      <c r="W222" s="44">
        <f t="shared" si="127"/>
        <v>113.12</v>
      </c>
      <c r="X222" s="44">
        <f t="shared" si="127"/>
        <v>113.12</v>
      </c>
      <c r="Y222" s="44">
        <f t="shared" si="127"/>
        <v>113.12</v>
      </c>
      <c r="Z222" s="44">
        <f t="shared" si="127"/>
        <v>113.12</v>
      </c>
      <c r="AA222" s="44">
        <f t="shared" si="127"/>
        <v>113.12</v>
      </c>
    </row>
    <row r="223" spans="1:27" ht="12.75" customHeight="1" outlineLevel="1" x14ac:dyDescent="0.2">
      <c r="A223" s="91" t="s">
        <v>1060</v>
      </c>
      <c r="B223" s="63" t="s">
        <v>83</v>
      </c>
      <c r="C223" s="43" t="s">
        <v>79</v>
      </c>
      <c r="D223" s="44">
        <v>6.14</v>
      </c>
      <c r="E223" s="44">
        <v>6.14</v>
      </c>
      <c r="F223" s="44">
        <v>6.14</v>
      </c>
      <c r="G223" s="44">
        <v>6.14</v>
      </c>
      <c r="H223" s="44">
        <v>6.14</v>
      </c>
      <c r="I223" s="44">
        <v>6.14</v>
      </c>
      <c r="J223" s="44">
        <v>6.14</v>
      </c>
      <c r="K223" s="44">
        <v>6.14</v>
      </c>
      <c r="L223" s="44">
        <v>6.14</v>
      </c>
      <c r="M223" s="44">
        <v>6.14</v>
      </c>
      <c r="N223" s="44">
        <v>6.14</v>
      </c>
      <c r="O223" s="44">
        <v>6.14</v>
      </c>
      <c r="P223" s="44">
        <v>6.14</v>
      </c>
      <c r="Q223" s="44">
        <v>6.14</v>
      </c>
      <c r="R223" s="44">
        <v>6.14</v>
      </c>
      <c r="S223" s="44">
        <v>6.14</v>
      </c>
      <c r="T223" s="44">
        <v>6.14</v>
      </c>
      <c r="U223" s="44">
        <v>6.14</v>
      </c>
      <c r="V223" s="44">
        <v>6.14</v>
      </c>
      <c r="W223" s="44">
        <v>6.14</v>
      </c>
      <c r="X223" s="44">
        <v>6.14</v>
      </c>
      <c r="Y223" s="44">
        <v>6.14</v>
      </c>
      <c r="Z223" s="44">
        <v>6.14</v>
      </c>
      <c r="AA223" s="44">
        <v>6.14</v>
      </c>
    </row>
    <row r="224" spans="1:27" ht="12.75" customHeight="1" outlineLevel="1" x14ac:dyDescent="0.2">
      <c r="A224" s="91" t="s">
        <v>1061</v>
      </c>
      <c r="B224" s="63" t="s">
        <v>81</v>
      </c>
      <c r="C224" s="43" t="s">
        <v>79</v>
      </c>
      <c r="D224" s="44">
        <f>$D$11</f>
        <v>110.23</v>
      </c>
      <c r="E224" s="44">
        <f t="shared" ref="E224:AA224" si="128">$D$11</f>
        <v>110.23</v>
      </c>
      <c r="F224" s="44">
        <f t="shared" si="128"/>
        <v>110.23</v>
      </c>
      <c r="G224" s="44">
        <f t="shared" si="128"/>
        <v>110.23</v>
      </c>
      <c r="H224" s="44">
        <f t="shared" si="128"/>
        <v>110.23</v>
      </c>
      <c r="I224" s="44">
        <f t="shared" si="128"/>
        <v>110.23</v>
      </c>
      <c r="J224" s="44">
        <f t="shared" si="128"/>
        <v>110.23</v>
      </c>
      <c r="K224" s="44">
        <f t="shared" si="128"/>
        <v>110.23</v>
      </c>
      <c r="L224" s="44">
        <f t="shared" si="128"/>
        <v>110.23</v>
      </c>
      <c r="M224" s="44">
        <f t="shared" si="128"/>
        <v>110.23</v>
      </c>
      <c r="N224" s="44">
        <f t="shared" si="128"/>
        <v>110.23</v>
      </c>
      <c r="O224" s="44">
        <f t="shared" si="128"/>
        <v>110.23</v>
      </c>
      <c r="P224" s="44">
        <f t="shared" si="128"/>
        <v>110.23</v>
      </c>
      <c r="Q224" s="44">
        <f t="shared" si="128"/>
        <v>110.23</v>
      </c>
      <c r="R224" s="44">
        <f t="shared" si="128"/>
        <v>110.23</v>
      </c>
      <c r="S224" s="44">
        <f t="shared" si="128"/>
        <v>110.23</v>
      </c>
      <c r="T224" s="44">
        <f t="shared" si="128"/>
        <v>110.23</v>
      </c>
      <c r="U224" s="44">
        <f t="shared" si="128"/>
        <v>110.23</v>
      </c>
      <c r="V224" s="44">
        <f t="shared" si="128"/>
        <v>110.23</v>
      </c>
      <c r="W224" s="44">
        <f t="shared" si="128"/>
        <v>110.23</v>
      </c>
      <c r="X224" s="44">
        <f t="shared" si="128"/>
        <v>110.23</v>
      </c>
      <c r="Y224" s="44">
        <f t="shared" si="128"/>
        <v>110.23</v>
      </c>
      <c r="Z224" s="44">
        <f t="shared" si="128"/>
        <v>110.23</v>
      </c>
      <c r="AA224" s="44">
        <f t="shared" si="128"/>
        <v>110.23</v>
      </c>
    </row>
    <row r="225" spans="1:27" ht="12.75" customHeight="1" x14ac:dyDescent="0.2">
      <c r="A225" s="90" t="s">
        <v>1062</v>
      </c>
      <c r="B225" s="28" t="str">
        <f>"14"&amp;"."&amp;$B$640&amp;"."&amp;$B$641</f>
        <v>14.04.2023</v>
      </c>
      <c r="C225" s="82" t="s">
        <v>76</v>
      </c>
      <c r="D225" s="83">
        <f>ROUND(((D226+D227+D229+D228)/1000),5)</f>
        <v>1.31273</v>
      </c>
      <c r="E225" s="83">
        <f>ROUND(((E226+E227+E229+E228)/1000),5)</f>
        <v>1.1594500000000001</v>
      </c>
      <c r="F225" s="83">
        <f>ROUND(((F226+F227+F229+F228)/1000),5)</f>
        <v>1.09273</v>
      </c>
      <c r="G225" s="83">
        <f t="shared" ref="G225:AA225" si="129">ROUND(((G226+G227+G229+G228)/1000),5)</f>
        <v>1.0927199999999999</v>
      </c>
      <c r="H225" s="83">
        <f t="shared" si="129"/>
        <v>1.1615800000000001</v>
      </c>
      <c r="I225" s="83">
        <f t="shared" si="129"/>
        <v>1.25895</v>
      </c>
      <c r="J225" s="83">
        <f t="shared" si="129"/>
        <v>1.4693799999999999</v>
      </c>
      <c r="K225" s="83">
        <f t="shared" si="129"/>
        <v>1.65354</v>
      </c>
      <c r="L225" s="83">
        <f t="shared" si="129"/>
        <v>1.8831899999999999</v>
      </c>
      <c r="M225" s="83">
        <f t="shared" si="129"/>
        <v>1.9273899999999999</v>
      </c>
      <c r="N225" s="83">
        <f t="shared" si="129"/>
        <v>1.9033199999999999</v>
      </c>
      <c r="O225" s="83">
        <f t="shared" si="129"/>
        <v>1.9547399999999999</v>
      </c>
      <c r="P225" s="83">
        <f t="shared" si="129"/>
        <v>1.91232</v>
      </c>
      <c r="Q225" s="83">
        <f t="shared" si="129"/>
        <v>1.91527</v>
      </c>
      <c r="R225" s="83">
        <f t="shared" si="129"/>
        <v>1.90306</v>
      </c>
      <c r="S225" s="83">
        <f t="shared" si="129"/>
        <v>1.8946099999999999</v>
      </c>
      <c r="T225" s="83">
        <f t="shared" si="129"/>
        <v>1.88418</v>
      </c>
      <c r="U225" s="83">
        <f t="shared" si="129"/>
        <v>1.8419300000000001</v>
      </c>
      <c r="V225" s="83">
        <f t="shared" si="129"/>
        <v>1.83701</v>
      </c>
      <c r="W225" s="83">
        <f t="shared" si="129"/>
        <v>1.8910100000000001</v>
      </c>
      <c r="X225" s="83">
        <f t="shared" si="129"/>
        <v>1.9047099999999999</v>
      </c>
      <c r="Y225" s="83">
        <f t="shared" si="129"/>
        <v>1.8997999999999999</v>
      </c>
      <c r="Z225" s="83">
        <f t="shared" si="129"/>
        <v>1.60747</v>
      </c>
      <c r="AA225" s="83">
        <f t="shared" si="129"/>
        <v>1.4003699999999999</v>
      </c>
    </row>
    <row r="226" spans="1:27" ht="12.75" customHeight="1" outlineLevel="1" x14ac:dyDescent="0.2">
      <c r="A226" s="91" t="s">
        <v>1063</v>
      </c>
      <c r="B226" s="63" t="s">
        <v>233</v>
      </c>
      <c r="C226" s="43" t="s">
        <v>79</v>
      </c>
      <c r="D226" s="44">
        <v>1083.24</v>
      </c>
      <c r="E226" s="44">
        <v>929.96</v>
      </c>
      <c r="F226" s="44">
        <v>863.24</v>
      </c>
      <c r="G226" s="44">
        <v>863.23</v>
      </c>
      <c r="H226" s="44">
        <v>932.09</v>
      </c>
      <c r="I226" s="44">
        <v>1029.46</v>
      </c>
      <c r="J226" s="44">
        <v>1239.8900000000001</v>
      </c>
      <c r="K226" s="44">
        <v>1424.05</v>
      </c>
      <c r="L226" s="44">
        <v>1653.7</v>
      </c>
      <c r="M226" s="44">
        <v>1697.9</v>
      </c>
      <c r="N226" s="44">
        <v>1673.83</v>
      </c>
      <c r="O226" s="44">
        <v>1725.25</v>
      </c>
      <c r="P226" s="44">
        <v>1682.83</v>
      </c>
      <c r="Q226" s="44">
        <v>1685.78</v>
      </c>
      <c r="R226" s="44">
        <v>1673.57</v>
      </c>
      <c r="S226" s="44">
        <v>1665.12</v>
      </c>
      <c r="T226" s="44">
        <v>1654.69</v>
      </c>
      <c r="U226" s="44">
        <v>1612.44</v>
      </c>
      <c r="V226" s="44">
        <v>1607.52</v>
      </c>
      <c r="W226" s="44">
        <v>1661.52</v>
      </c>
      <c r="X226" s="44">
        <v>1675.22</v>
      </c>
      <c r="Y226" s="44">
        <v>1670.31</v>
      </c>
      <c r="Z226" s="44">
        <v>1377.98</v>
      </c>
      <c r="AA226" s="44">
        <v>1170.8800000000001</v>
      </c>
    </row>
    <row r="227" spans="1:27" ht="12.75" customHeight="1" outlineLevel="1" x14ac:dyDescent="0.2">
      <c r="A227" s="91" t="s">
        <v>1064</v>
      </c>
      <c r="B227" s="63" t="s">
        <v>90</v>
      </c>
      <c r="C227" s="43" t="s">
        <v>79</v>
      </c>
      <c r="D227" s="44">
        <f>$D$162</f>
        <v>113.12</v>
      </c>
      <c r="E227" s="44">
        <f>$D$162</f>
        <v>113.12</v>
      </c>
      <c r="F227" s="44">
        <f t="shared" ref="F227:AA227" si="130">$D$162</f>
        <v>113.12</v>
      </c>
      <c r="G227" s="44">
        <f t="shared" si="130"/>
        <v>113.12</v>
      </c>
      <c r="H227" s="44">
        <f t="shared" si="130"/>
        <v>113.12</v>
      </c>
      <c r="I227" s="44">
        <f t="shared" si="130"/>
        <v>113.12</v>
      </c>
      <c r="J227" s="44">
        <f t="shared" si="130"/>
        <v>113.12</v>
      </c>
      <c r="K227" s="44">
        <f t="shared" si="130"/>
        <v>113.12</v>
      </c>
      <c r="L227" s="44">
        <f t="shared" si="130"/>
        <v>113.12</v>
      </c>
      <c r="M227" s="44">
        <f t="shared" si="130"/>
        <v>113.12</v>
      </c>
      <c r="N227" s="44">
        <f t="shared" si="130"/>
        <v>113.12</v>
      </c>
      <c r="O227" s="44">
        <f t="shared" si="130"/>
        <v>113.12</v>
      </c>
      <c r="P227" s="44">
        <f t="shared" si="130"/>
        <v>113.12</v>
      </c>
      <c r="Q227" s="44">
        <f t="shared" si="130"/>
        <v>113.12</v>
      </c>
      <c r="R227" s="44">
        <f t="shared" si="130"/>
        <v>113.12</v>
      </c>
      <c r="S227" s="44">
        <f t="shared" si="130"/>
        <v>113.12</v>
      </c>
      <c r="T227" s="44">
        <f t="shared" si="130"/>
        <v>113.12</v>
      </c>
      <c r="U227" s="44">
        <f t="shared" si="130"/>
        <v>113.12</v>
      </c>
      <c r="V227" s="44">
        <f t="shared" si="130"/>
        <v>113.12</v>
      </c>
      <c r="W227" s="44">
        <f t="shared" si="130"/>
        <v>113.12</v>
      </c>
      <c r="X227" s="44">
        <f t="shared" si="130"/>
        <v>113.12</v>
      </c>
      <c r="Y227" s="44">
        <f t="shared" si="130"/>
        <v>113.12</v>
      </c>
      <c r="Z227" s="44">
        <f t="shared" si="130"/>
        <v>113.12</v>
      </c>
      <c r="AA227" s="44">
        <f t="shared" si="130"/>
        <v>113.12</v>
      </c>
    </row>
    <row r="228" spans="1:27" ht="12.75" customHeight="1" outlineLevel="1" x14ac:dyDescent="0.2">
      <c r="A228" s="91" t="s">
        <v>1065</v>
      </c>
      <c r="B228" s="63" t="s">
        <v>83</v>
      </c>
      <c r="C228" s="43" t="s">
        <v>79</v>
      </c>
      <c r="D228" s="44">
        <v>6.14</v>
      </c>
      <c r="E228" s="44">
        <v>6.14</v>
      </c>
      <c r="F228" s="44">
        <v>6.14</v>
      </c>
      <c r="G228" s="44">
        <v>6.14</v>
      </c>
      <c r="H228" s="44">
        <v>6.14</v>
      </c>
      <c r="I228" s="44">
        <v>6.14</v>
      </c>
      <c r="J228" s="44">
        <v>6.14</v>
      </c>
      <c r="K228" s="44">
        <v>6.14</v>
      </c>
      <c r="L228" s="44">
        <v>6.14</v>
      </c>
      <c r="M228" s="44">
        <v>6.14</v>
      </c>
      <c r="N228" s="44">
        <v>6.14</v>
      </c>
      <c r="O228" s="44">
        <v>6.14</v>
      </c>
      <c r="P228" s="44">
        <v>6.14</v>
      </c>
      <c r="Q228" s="44">
        <v>6.14</v>
      </c>
      <c r="R228" s="44">
        <v>6.14</v>
      </c>
      <c r="S228" s="44">
        <v>6.14</v>
      </c>
      <c r="T228" s="44">
        <v>6.14</v>
      </c>
      <c r="U228" s="44">
        <v>6.14</v>
      </c>
      <c r="V228" s="44">
        <v>6.14</v>
      </c>
      <c r="W228" s="44">
        <v>6.14</v>
      </c>
      <c r="X228" s="44">
        <v>6.14</v>
      </c>
      <c r="Y228" s="44">
        <v>6.14</v>
      </c>
      <c r="Z228" s="44">
        <v>6.14</v>
      </c>
      <c r="AA228" s="44">
        <v>6.14</v>
      </c>
    </row>
    <row r="229" spans="1:27" ht="12.75" customHeight="1" outlineLevel="1" x14ac:dyDescent="0.2">
      <c r="A229" s="91" t="s">
        <v>1066</v>
      </c>
      <c r="B229" s="63" t="s">
        <v>81</v>
      </c>
      <c r="C229" s="43" t="s">
        <v>79</v>
      </c>
      <c r="D229" s="44">
        <f>$D$11</f>
        <v>110.23</v>
      </c>
      <c r="E229" s="44">
        <f t="shared" ref="E229:AA229" si="131">$D$11</f>
        <v>110.23</v>
      </c>
      <c r="F229" s="44">
        <f t="shared" si="131"/>
        <v>110.23</v>
      </c>
      <c r="G229" s="44">
        <f t="shared" si="131"/>
        <v>110.23</v>
      </c>
      <c r="H229" s="44">
        <f t="shared" si="131"/>
        <v>110.23</v>
      </c>
      <c r="I229" s="44">
        <f t="shared" si="131"/>
        <v>110.23</v>
      </c>
      <c r="J229" s="44">
        <f t="shared" si="131"/>
        <v>110.23</v>
      </c>
      <c r="K229" s="44">
        <f t="shared" si="131"/>
        <v>110.23</v>
      </c>
      <c r="L229" s="44">
        <f t="shared" si="131"/>
        <v>110.23</v>
      </c>
      <c r="M229" s="44">
        <f t="shared" si="131"/>
        <v>110.23</v>
      </c>
      <c r="N229" s="44">
        <f t="shared" si="131"/>
        <v>110.23</v>
      </c>
      <c r="O229" s="44">
        <f t="shared" si="131"/>
        <v>110.23</v>
      </c>
      <c r="P229" s="44">
        <f t="shared" si="131"/>
        <v>110.23</v>
      </c>
      <c r="Q229" s="44">
        <f t="shared" si="131"/>
        <v>110.23</v>
      </c>
      <c r="R229" s="44">
        <f t="shared" si="131"/>
        <v>110.23</v>
      </c>
      <c r="S229" s="44">
        <f t="shared" si="131"/>
        <v>110.23</v>
      </c>
      <c r="T229" s="44">
        <f t="shared" si="131"/>
        <v>110.23</v>
      </c>
      <c r="U229" s="44">
        <f t="shared" si="131"/>
        <v>110.23</v>
      </c>
      <c r="V229" s="44">
        <f t="shared" si="131"/>
        <v>110.23</v>
      </c>
      <c r="W229" s="44">
        <f t="shared" si="131"/>
        <v>110.23</v>
      </c>
      <c r="X229" s="44">
        <f t="shared" si="131"/>
        <v>110.23</v>
      </c>
      <c r="Y229" s="44">
        <f t="shared" si="131"/>
        <v>110.23</v>
      </c>
      <c r="Z229" s="44">
        <f t="shared" si="131"/>
        <v>110.23</v>
      </c>
      <c r="AA229" s="44">
        <f t="shared" si="131"/>
        <v>110.23</v>
      </c>
    </row>
    <row r="230" spans="1:27" ht="12.75" customHeight="1" x14ac:dyDescent="0.2">
      <c r="A230" s="90" t="s">
        <v>1067</v>
      </c>
      <c r="B230" s="28" t="str">
        <f>"15"&amp;"."&amp;$B$640&amp;"."&amp;$B$641</f>
        <v>15.04.2023</v>
      </c>
      <c r="C230" s="82" t="s">
        <v>76</v>
      </c>
      <c r="D230" s="83">
        <f>ROUND(((D231+D232+D234+D233)/1000),5)</f>
        <v>1.4846299999999999</v>
      </c>
      <c r="E230" s="83">
        <f>ROUND(((E231+E232+E234+E233)/1000),5)</f>
        <v>1.34239</v>
      </c>
      <c r="F230" s="83">
        <f>ROUND(((F231+F232+F234+F233)/1000),5)</f>
        <v>1.3206199999999999</v>
      </c>
      <c r="G230" s="83">
        <f t="shared" ref="G230:AA230" si="132">ROUND(((G231+G232+G234+G233)/1000),5)</f>
        <v>1.30321</v>
      </c>
      <c r="H230" s="83">
        <f t="shared" si="132"/>
        <v>1.3292200000000001</v>
      </c>
      <c r="I230" s="83">
        <f t="shared" si="132"/>
        <v>1.3341700000000001</v>
      </c>
      <c r="J230" s="83">
        <f t="shared" si="132"/>
        <v>1.4069100000000001</v>
      </c>
      <c r="K230" s="83">
        <f t="shared" si="132"/>
        <v>1.6083400000000001</v>
      </c>
      <c r="L230" s="83">
        <f t="shared" si="132"/>
        <v>2.04467</v>
      </c>
      <c r="M230" s="83">
        <f t="shared" si="132"/>
        <v>2.1289099999999999</v>
      </c>
      <c r="N230" s="83">
        <f t="shared" si="132"/>
        <v>2.1439900000000001</v>
      </c>
      <c r="O230" s="83">
        <f t="shared" si="132"/>
        <v>2.17815</v>
      </c>
      <c r="P230" s="83">
        <f t="shared" si="132"/>
        <v>2.1480700000000001</v>
      </c>
      <c r="Q230" s="83">
        <f t="shared" si="132"/>
        <v>2.1389200000000002</v>
      </c>
      <c r="R230" s="83">
        <f t="shared" si="132"/>
        <v>2.0984699999999998</v>
      </c>
      <c r="S230" s="83">
        <f t="shared" si="132"/>
        <v>2.0786500000000001</v>
      </c>
      <c r="T230" s="83">
        <f t="shared" si="132"/>
        <v>2.0746600000000002</v>
      </c>
      <c r="U230" s="83">
        <f t="shared" si="132"/>
        <v>2.0928399999999998</v>
      </c>
      <c r="V230" s="83">
        <f t="shared" si="132"/>
        <v>2.0519599999999998</v>
      </c>
      <c r="W230" s="83">
        <f t="shared" si="132"/>
        <v>2.1425800000000002</v>
      </c>
      <c r="X230" s="83">
        <f t="shared" si="132"/>
        <v>2.1436799999999998</v>
      </c>
      <c r="Y230" s="83">
        <f t="shared" si="132"/>
        <v>2.1312899999999999</v>
      </c>
      <c r="Z230" s="83">
        <f t="shared" si="132"/>
        <v>1.8876299999999999</v>
      </c>
      <c r="AA230" s="83">
        <f t="shared" si="132"/>
        <v>1.7079299999999999</v>
      </c>
    </row>
    <row r="231" spans="1:27" ht="12.75" customHeight="1" outlineLevel="1" x14ac:dyDescent="0.2">
      <c r="A231" s="91" t="s">
        <v>1068</v>
      </c>
      <c r="B231" s="63" t="s">
        <v>233</v>
      </c>
      <c r="C231" s="43" t="s">
        <v>79</v>
      </c>
      <c r="D231" s="44">
        <v>1255.1400000000001</v>
      </c>
      <c r="E231" s="44">
        <v>1112.9000000000001</v>
      </c>
      <c r="F231" s="44">
        <v>1091.1300000000001</v>
      </c>
      <c r="G231" s="44">
        <v>1073.72</v>
      </c>
      <c r="H231" s="44">
        <v>1099.73</v>
      </c>
      <c r="I231" s="44">
        <v>1104.68</v>
      </c>
      <c r="J231" s="44">
        <v>1177.42</v>
      </c>
      <c r="K231" s="44">
        <v>1378.85</v>
      </c>
      <c r="L231" s="44">
        <v>1815.18</v>
      </c>
      <c r="M231" s="44">
        <v>1899.42</v>
      </c>
      <c r="N231" s="44">
        <v>1914.5</v>
      </c>
      <c r="O231" s="44">
        <v>1948.66</v>
      </c>
      <c r="P231" s="44">
        <v>1918.58</v>
      </c>
      <c r="Q231" s="44">
        <v>1909.43</v>
      </c>
      <c r="R231" s="44">
        <v>1868.98</v>
      </c>
      <c r="S231" s="44">
        <v>1849.16</v>
      </c>
      <c r="T231" s="44">
        <v>1845.17</v>
      </c>
      <c r="U231" s="44">
        <v>1863.35</v>
      </c>
      <c r="V231" s="44">
        <v>1822.47</v>
      </c>
      <c r="W231" s="44">
        <v>1913.09</v>
      </c>
      <c r="X231" s="44">
        <v>1914.19</v>
      </c>
      <c r="Y231" s="44">
        <v>1901.8</v>
      </c>
      <c r="Z231" s="44">
        <v>1658.14</v>
      </c>
      <c r="AA231" s="44">
        <v>1478.44</v>
      </c>
    </row>
    <row r="232" spans="1:27" ht="12.75" customHeight="1" outlineLevel="1" x14ac:dyDescent="0.2">
      <c r="A232" s="91" t="s">
        <v>1069</v>
      </c>
      <c r="B232" s="63" t="s">
        <v>90</v>
      </c>
      <c r="C232" s="43" t="s">
        <v>79</v>
      </c>
      <c r="D232" s="44">
        <f>$D$162</f>
        <v>113.12</v>
      </c>
      <c r="E232" s="44">
        <f>$D$162</f>
        <v>113.12</v>
      </c>
      <c r="F232" s="44">
        <f t="shared" ref="F232:AA232" si="133">$D$162</f>
        <v>113.12</v>
      </c>
      <c r="G232" s="44">
        <f t="shared" si="133"/>
        <v>113.12</v>
      </c>
      <c r="H232" s="44">
        <f t="shared" si="133"/>
        <v>113.12</v>
      </c>
      <c r="I232" s="44">
        <f t="shared" si="133"/>
        <v>113.12</v>
      </c>
      <c r="J232" s="44">
        <f t="shared" si="133"/>
        <v>113.12</v>
      </c>
      <c r="K232" s="44">
        <f t="shared" si="133"/>
        <v>113.12</v>
      </c>
      <c r="L232" s="44">
        <f t="shared" si="133"/>
        <v>113.12</v>
      </c>
      <c r="M232" s="44">
        <f t="shared" si="133"/>
        <v>113.12</v>
      </c>
      <c r="N232" s="44">
        <f t="shared" si="133"/>
        <v>113.12</v>
      </c>
      <c r="O232" s="44">
        <f t="shared" si="133"/>
        <v>113.12</v>
      </c>
      <c r="P232" s="44">
        <f t="shared" si="133"/>
        <v>113.12</v>
      </c>
      <c r="Q232" s="44">
        <f t="shared" si="133"/>
        <v>113.12</v>
      </c>
      <c r="R232" s="44">
        <f t="shared" si="133"/>
        <v>113.12</v>
      </c>
      <c r="S232" s="44">
        <f t="shared" si="133"/>
        <v>113.12</v>
      </c>
      <c r="T232" s="44">
        <f t="shared" si="133"/>
        <v>113.12</v>
      </c>
      <c r="U232" s="44">
        <f t="shared" si="133"/>
        <v>113.12</v>
      </c>
      <c r="V232" s="44">
        <f t="shared" si="133"/>
        <v>113.12</v>
      </c>
      <c r="W232" s="44">
        <f t="shared" si="133"/>
        <v>113.12</v>
      </c>
      <c r="X232" s="44">
        <f t="shared" si="133"/>
        <v>113.12</v>
      </c>
      <c r="Y232" s="44">
        <f t="shared" si="133"/>
        <v>113.12</v>
      </c>
      <c r="Z232" s="44">
        <f t="shared" si="133"/>
        <v>113.12</v>
      </c>
      <c r="AA232" s="44">
        <f t="shared" si="133"/>
        <v>113.12</v>
      </c>
    </row>
    <row r="233" spans="1:27" ht="12.75" customHeight="1" outlineLevel="1" x14ac:dyDescent="0.2">
      <c r="A233" s="91" t="s">
        <v>1070</v>
      </c>
      <c r="B233" s="63" t="s">
        <v>83</v>
      </c>
      <c r="C233" s="43" t="s">
        <v>79</v>
      </c>
      <c r="D233" s="44">
        <v>6.14</v>
      </c>
      <c r="E233" s="44">
        <v>6.14</v>
      </c>
      <c r="F233" s="44">
        <v>6.14</v>
      </c>
      <c r="G233" s="44">
        <v>6.14</v>
      </c>
      <c r="H233" s="44">
        <v>6.14</v>
      </c>
      <c r="I233" s="44">
        <v>6.14</v>
      </c>
      <c r="J233" s="44">
        <v>6.14</v>
      </c>
      <c r="K233" s="44">
        <v>6.14</v>
      </c>
      <c r="L233" s="44">
        <v>6.14</v>
      </c>
      <c r="M233" s="44">
        <v>6.14</v>
      </c>
      <c r="N233" s="44">
        <v>6.14</v>
      </c>
      <c r="O233" s="44">
        <v>6.14</v>
      </c>
      <c r="P233" s="44">
        <v>6.14</v>
      </c>
      <c r="Q233" s="44">
        <v>6.14</v>
      </c>
      <c r="R233" s="44">
        <v>6.14</v>
      </c>
      <c r="S233" s="44">
        <v>6.14</v>
      </c>
      <c r="T233" s="44">
        <v>6.14</v>
      </c>
      <c r="U233" s="44">
        <v>6.14</v>
      </c>
      <c r="V233" s="44">
        <v>6.14</v>
      </c>
      <c r="W233" s="44">
        <v>6.14</v>
      </c>
      <c r="X233" s="44">
        <v>6.14</v>
      </c>
      <c r="Y233" s="44">
        <v>6.14</v>
      </c>
      <c r="Z233" s="44">
        <v>6.14</v>
      </c>
      <c r="AA233" s="44">
        <v>6.14</v>
      </c>
    </row>
    <row r="234" spans="1:27" ht="12.75" customHeight="1" outlineLevel="1" x14ac:dyDescent="0.2">
      <c r="A234" s="91" t="s">
        <v>1071</v>
      </c>
      <c r="B234" s="63" t="s">
        <v>81</v>
      </c>
      <c r="C234" s="43" t="s">
        <v>79</v>
      </c>
      <c r="D234" s="44">
        <f>$D$11</f>
        <v>110.23</v>
      </c>
      <c r="E234" s="44">
        <f t="shared" ref="E234:AA234" si="134">$D$11</f>
        <v>110.23</v>
      </c>
      <c r="F234" s="44">
        <f t="shared" si="134"/>
        <v>110.23</v>
      </c>
      <c r="G234" s="44">
        <f t="shared" si="134"/>
        <v>110.23</v>
      </c>
      <c r="H234" s="44">
        <f t="shared" si="134"/>
        <v>110.23</v>
      </c>
      <c r="I234" s="44">
        <f t="shared" si="134"/>
        <v>110.23</v>
      </c>
      <c r="J234" s="44">
        <f t="shared" si="134"/>
        <v>110.23</v>
      </c>
      <c r="K234" s="44">
        <f t="shared" si="134"/>
        <v>110.23</v>
      </c>
      <c r="L234" s="44">
        <f t="shared" si="134"/>
        <v>110.23</v>
      </c>
      <c r="M234" s="44">
        <f t="shared" si="134"/>
        <v>110.23</v>
      </c>
      <c r="N234" s="44">
        <f t="shared" si="134"/>
        <v>110.23</v>
      </c>
      <c r="O234" s="44">
        <f t="shared" si="134"/>
        <v>110.23</v>
      </c>
      <c r="P234" s="44">
        <f t="shared" si="134"/>
        <v>110.23</v>
      </c>
      <c r="Q234" s="44">
        <f t="shared" si="134"/>
        <v>110.23</v>
      </c>
      <c r="R234" s="44">
        <f t="shared" si="134"/>
        <v>110.23</v>
      </c>
      <c r="S234" s="44">
        <f t="shared" si="134"/>
        <v>110.23</v>
      </c>
      <c r="T234" s="44">
        <f t="shared" si="134"/>
        <v>110.23</v>
      </c>
      <c r="U234" s="44">
        <f t="shared" si="134"/>
        <v>110.23</v>
      </c>
      <c r="V234" s="44">
        <f t="shared" si="134"/>
        <v>110.23</v>
      </c>
      <c r="W234" s="44">
        <f t="shared" si="134"/>
        <v>110.23</v>
      </c>
      <c r="X234" s="44">
        <f t="shared" si="134"/>
        <v>110.23</v>
      </c>
      <c r="Y234" s="44">
        <f t="shared" si="134"/>
        <v>110.23</v>
      </c>
      <c r="Z234" s="44">
        <f t="shared" si="134"/>
        <v>110.23</v>
      </c>
      <c r="AA234" s="44">
        <f t="shared" si="134"/>
        <v>110.23</v>
      </c>
    </row>
    <row r="235" spans="1:27" ht="12.75" customHeight="1" x14ac:dyDescent="0.2">
      <c r="A235" s="90" t="s">
        <v>1072</v>
      </c>
      <c r="B235" s="28" t="str">
        <f>"16"&amp;"."&amp;$B$640&amp;"."&amp;$B$641</f>
        <v>16.04.2023</v>
      </c>
      <c r="C235" s="82" t="s">
        <v>76</v>
      </c>
      <c r="D235" s="83">
        <f>ROUND(((D236+D237+D239+D238)/1000),5)</f>
        <v>1.52155</v>
      </c>
      <c r="E235" s="83">
        <f>ROUND(((E236+E237+E239+E238)/1000),5)</f>
        <v>1.3453999999999999</v>
      </c>
      <c r="F235" s="83">
        <f>ROUND(((F236+F237+F239+F238)/1000),5)</f>
        <v>1.3063800000000001</v>
      </c>
      <c r="G235" s="83">
        <f t="shared" ref="G235:AA235" si="135">ROUND(((G236+G237+G239+G238)/1000),5)</f>
        <v>1.26613</v>
      </c>
      <c r="H235" s="83">
        <f t="shared" si="135"/>
        <v>1.2021900000000001</v>
      </c>
      <c r="I235" s="83">
        <f t="shared" si="135"/>
        <v>1.1840299999999999</v>
      </c>
      <c r="J235" s="83">
        <f t="shared" si="135"/>
        <v>1.15568</v>
      </c>
      <c r="K235" s="83">
        <f t="shared" si="135"/>
        <v>1.2022200000000001</v>
      </c>
      <c r="L235" s="83">
        <f t="shared" si="135"/>
        <v>1.49577</v>
      </c>
      <c r="M235" s="83">
        <f t="shared" si="135"/>
        <v>1.58908</v>
      </c>
      <c r="N235" s="83">
        <f t="shared" si="135"/>
        <v>1.6112599999999999</v>
      </c>
      <c r="O235" s="83">
        <f t="shared" si="135"/>
        <v>1.61182</v>
      </c>
      <c r="P235" s="83">
        <f t="shared" si="135"/>
        <v>1.61172</v>
      </c>
      <c r="Q235" s="83">
        <f t="shared" si="135"/>
        <v>1.6058699999999999</v>
      </c>
      <c r="R235" s="83">
        <f t="shared" si="135"/>
        <v>1.6027400000000001</v>
      </c>
      <c r="S235" s="83">
        <f t="shared" si="135"/>
        <v>1.58613</v>
      </c>
      <c r="T235" s="83">
        <f t="shared" si="135"/>
        <v>1.5835600000000001</v>
      </c>
      <c r="U235" s="83">
        <f t="shared" si="135"/>
        <v>1.60663</v>
      </c>
      <c r="V235" s="83">
        <f t="shared" si="135"/>
        <v>1.6430199999999999</v>
      </c>
      <c r="W235" s="83">
        <f t="shared" si="135"/>
        <v>1.8544700000000001</v>
      </c>
      <c r="X235" s="83">
        <f t="shared" si="135"/>
        <v>1.89666</v>
      </c>
      <c r="Y235" s="83">
        <f t="shared" si="135"/>
        <v>1.87574</v>
      </c>
      <c r="Z235" s="83">
        <f t="shared" si="135"/>
        <v>1.5747599999999999</v>
      </c>
      <c r="AA235" s="83">
        <f t="shared" si="135"/>
        <v>1.38575</v>
      </c>
    </row>
    <row r="236" spans="1:27" ht="12.75" customHeight="1" outlineLevel="1" x14ac:dyDescent="0.2">
      <c r="A236" s="91" t="s">
        <v>1073</v>
      </c>
      <c r="B236" s="63" t="s">
        <v>233</v>
      </c>
      <c r="C236" s="43" t="s">
        <v>79</v>
      </c>
      <c r="D236" s="44">
        <v>1292.06</v>
      </c>
      <c r="E236" s="44">
        <v>1115.9100000000001</v>
      </c>
      <c r="F236" s="44">
        <v>1076.8900000000001</v>
      </c>
      <c r="G236" s="44">
        <v>1036.6400000000001</v>
      </c>
      <c r="H236" s="44">
        <v>972.7</v>
      </c>
      <c r="I236" s="44">
        <v>954.54</v>
      </c>
      <c r="J236" s="44">
        <v>926.19</v>
      </c>
      <c r="K236" s="44">
        <v>972.73</v>
      </c>
      <c r="L236" s="44">
        <v>1266.28</v>
      </c>
      <c r="M236" s="44">
        <v>1359.59</v>
      </c>
      <c r="N236" s="44">
        <v>1381.77</v>
      </c>
      <c r="O236" s="44">
        <v>1382.33</v>
      </c>
      <c r="P236" s="44">
        <v>1382.23</v>
      </c>
      <c r="Q236" s="44">
        <v>1376.38</v>
      </c>
      <c r="R236" s="44">
        <v>1373.25</v>
      </c>
      <c r="S236" s="44">
        <v>1356.64</v>
      </c>
      <c r="T236" s="44">
        <v>1354.07</v>
      </c>
      <c r="U236" s="44">
        <v>1377.14</v>
      </c>
      <c r="V236" s="44">
        <v>1413.53</v>
      </c>
      <c r="W236" s="44">
        <v>1624.98</v>
      </c>
      <c r="X236" s="44">
        <v>1667.17</v>
      </c>
      <c r="Y236" s="44">
        <v>1646.25</v>
      </c>
      <c r="Z236" s="44">
        <v>1345.27</v>
      </c>
      <c r="AA236" s="44">
        <v>1156.26</v>
      </c>
    </row>
    <row r="237" spans="1:27" ht="12.75" customHeight="1" outlineLevel="1" x14ac:dyDescent="0.2">
      <c r="A237" s="91" t="s">
        <v>1074</v>
      </c>
      <c r="B237" s="63" t="s">
        <v>90</v>
      </c>
      <c r="C237" s="43" t="s">
        <v>79</v>
      </c>
      <c r="D237" s="44">
        <f>$D$162</f>
        <v>113.12</v>
      </c>
      <c r="E237" s="44">
        <f>$D$162</f>
        <v>113.12</v>
      </c>
      <c r="F237" s="44">
        <f t="shared" ref="F237:AA237" si="136">$D$162</f>
        <v>113.12</v>
      </c>
      <c r="G237" s="44">
        <f t="shared" si="136"/>
        <v>113.12</v>
      </c>
      <c r="H237" s="44">
        <f t="shared" si="136"/>
        <v>113.12</v>
      </c>
      <c r="I237" s="44">
        <f t="shared" si="136"/>
        <v>113.12</v>
      </c>
      <c r="J237" s="44">
        <f t="shared" si="136"/>
        <v>113.12</v>
      </c>
      <c r="K237" s="44">
        <f t="shared" si="136"/>
        <v>113.12</v>
      </c>
      <c r="L237" s="44">
        <f t="shared" si="136"/>
        <v>113.12</v>
      </c>
      <c r="M237" s="44">
        <f t="shared" si="136"/>
        <v>113.12</v>
      </c>
      <c r="N237" s="44">
        <f t="shared" si="136"/>
        <v>113.12</v>
      </c>
      <c r="O237" s="44">
        <f t="shared" si="136"/>
        <v>113.12</v>
      </c>
      <c r="P237" s="44">
        <f t="shared" si="136"/>
        <v>113.12</v>
      </c>
      <c r="Q237" s="44">
        <f t="shared" si="136"/>
        <v>113.12</v>
      </c>
      <c r="R237" s="44">
        <f t="shared" si="136"/>
        <v>113.12</v>
      </c>
      <c r="S237" s="44">
        <f t="shared" si="136"/>
        <v>113.12</v>
      </c>
      <c r="T237" s="44">
        <f t="shared" si="136"/>
        <v>113.12</v>
      </c>
      <c r="U237" s="44">
        <f t="shared" si="136"/>
        <v>113.12</v>
      </c>
      <c r="V237" s="44">
        <f t="shared" si="136"/>
        <v>113.12</v>
      </c>
      <c r="W237" s="44">
        <f t="shared" si="136"/>
        <v>113.12</v>
      </c>
      <c r="X237" s="44">
        <f t="shared" si="136"/>
        <v>113.12</v>
      </c>
      <c r="Y237" s="44">
        <f t="shared" si="136"/>
        <v>113.12</v>
      </c>
      <c r="Z237" s="44">
        <f t="shared" si="136"/>
        <v>113.12</v>
      </c>
      <c r="AA237" s="44">
        <f t="shared" si="136"/>
        <v>113.12</v>
      </c>
    </row>
    <row r="238" spans="1:27" ht="12.75" customHeight="1" outlineLevel="1" x14ac:dyDescent="0.2">
      <c r="A238" s="91" t="s">
        <v>1075</v>
      </c>
      <c r="B238" s="63" t="s">
        <v>83</v>
      </c>
      <c r="C238" s="43" t="s">
        <v>79</v>
      </c>
      <c r="D238" s="44">
        <v>6.14</v>
      </c>
      <c r="E238" s="44">
        <v>6.14</v>
      </c>
      <c r="F238" s="44">
        <v>6.14</v>
      </c>
      <c r="G238" s="44">
        <v>6.14</v>
      </c>
      <c r="H238" s="44">
        <v>6.14</v>
      </c>
      <c r="I238" s="44">
        <v>6.14</v>
      </c>
      <c r="J238" s="44">
        <v>6.14</v>
      </c>
      <c r="K238" s="44">
        <v>6.14</v>
      </c>
      <c r="L238" s="44">
        <v>6.14</v>
      </c>
      <c r="M238" s="44">
        <v>6.14</v>
      </c>
      <c r="N238" s="44">
        <v>6.14</v>
      </c>
      <c r="O238" s="44">
        <v>6.14</v>
      </c>
      <c r="P238" s="44">
        <v>6.14</v>
      </c>
      <c r="Q238" s="44">
        <v>6.14</v>
      </c>
      <c r="R238" s="44">
        <v>6.14</v>
      </c>
      <c r="S238" s="44">
        <v>6.14</v>
      </c>
      <c r="T238" s="44">
        <v>6.14</v>
      </c>
      <c r="U238" s="44">
        <v>6.14</v>
      </c>
      <c r="V238" s="44">
        <v>6.14</v>
      </c>
      <c r="W238" s="44">
        <v>6.14</v>
      </c>
      <c r="X238" s="44">
        <v>6.14</v>
      </c>
      <c r="Y238" s="44">
        <v>6.14</v>
      </c>
      <c r="Z238" s="44">
        <v>6.14</v>
      </c>
      <c r="AA238" s="44">
        <v>6.14</v>
      </c>
    </row>
    <row r="239" spans="1:27" ht="12.75" customHeight="1" outlineLevel="1" x14ac:dyDescent="0.2">
      <c r="A239" s="91" t="s">
        <v>1076</v>
      </c>
      <c r="B239" s="63" t="s">
        <v>81</v>
      </c>
      <c r="C239" s="43" t="s">
        <v>79</v>
      </c>
      <c r="D239" s="44">
        <f>$D$11</f>
        <v>110.23</v>
      </c>
      <c r="E239" s="44">
        <f t="shared" ref="E239:AA239" si="137">$D$11</f>
        <v>110.23</v>
      </c>
      <c r="F239" s="44">
        <f t="shared" si="137"/>
        <v>110.23</v>
      </c>
      <c r="G239" s="44">
        <f t="shared" si="137"/>
        <v>110.23</v>
      </c>
      <c r="H239" s="44">
        <f t="shared" si="137"/>
        <v>110.23</v>
      </c>
      <c r="I239" s="44">
        <f t="shared" si="137"/>
        <v>110.23</v>
      </c>
      <c r="J239" s="44">
        <f t="shared" si="137"/>
        <v>110.23</v>
      </c>
      <c r="K239" s="44">
        <f t="shared" si="137"/>
        <v>110.23</v>
      </c>
      <c r="L239" s="44">
        <f t="shared" si="137"/>
        <v>110.23</v>
      </c>
      <c r="M239" s="44">
        <f t="shared" si="137"/>
        <v>110.23</v>
      </c>
      <c r="N239" s="44">
        <f t="shared" si="137"/>
        <v>110.23</v>
      </c>
      <c r="O239" s="44">
        <f t="shared" si="137"/>
        <v>110.23</v>
      </c>
      <c r="P239" s="44">
        <f t="shared" si="137"/>
        <v>110.23</v>
      </c>
      <c r="Q239" s="44">
        <f t="shared" si="137"/>
        <v>110.23</v>
      </c>
      <c r="R239" s="44">
        <f t="shared" si="137"/>
        <v>110.23</v>
      </c>
      <c r="S239" s="44">
        <f t="shared" si="137"/>
        <v>110.23</v>
      </c>
      <c r="T239" s="44">
        <f t="shared" si="137"/>
        <v>110.23</v>
      </c>
      <c r="U239" s="44">
        <f t="shared" si="137"/>
        <v>110.23</v>
      </c>
      <c r="V239" s="44">
        <f t="shared" si="137"/>
        <v>110.23</v>
      </c>
      <c r="W239" s="44">
        <f t="shared" si="137"/>
        <v>110.23</v>
      </c>
      <c r="X239" s="44">
        <f t="shared" si="137"/>
        <v>110.23</v>
      </c>
      <c r="Y239" s="44">
        <f t="shared" si="137"/>
        <v>110.23</v>
      </c>
      <c r="Z239" s="44">
        <f t="shared" si="137"/>
        <v>110.23</v>
      </c>
      <c r="AA239" s="44">
        <f t="shared" si="137"/>
        <v>110.23</v>
      </c>
    </row>
    <row r="240" spans="1:27" ht="12.75" customHeight="1" x14ac:dyDescent="0.2">
      <c r="A240" s="90" t="s">
        <v>1077</v>
      </c>
      <c r="B240" s="28" t="str">
        <f>"17"&amp;"."&amp;$B$640&amp;"."&amp;$B$641</f>
        <v>17.04.2023</v>
      </c>
      <c r="C240" s="82" t="s">
        <v>76</v>
      </c>
      <c r="D240" s="83">
        <f>ROUND(((D241+D242+D244+D243)/1000),5)</f>
        <v>1.3389800000000001</v>
      </c>
      <c r="E240" s="83">
        <f>ROUND(((E241+E242+E244+E243)/1000),5)</f>
        <v>1.25478</v>
      </c>
      <c r="F240" s="83">
        <f>ROUND(((F241+F242+F244+F243)/1000),5)</f>
        <v>1.1575500000000001</v>
      </c>
      <c r="G240" s="83">
        <f t="shared" ref="G240:AA240" si="138">ROUND(((G241+G242+G244+G243)/1000),5)</f>
        <v>1.1147</v>
      </c>
      <c r="H240" s="83">
        <f t="shared" si="138"/>
        <v>1.1578999999999999</v>
      </c>
      <c r="I240" s="83">
        <f t="shared" si="138"/>
        <v>1.29681</v>
      </c>
      <c r="J240" s="83">
        <f t="shared" si="138"/>
        <v>1.37351</v>
      </c>
      <c r="K240" s="83">
        <f t="shared" si="138"/>
        <v>1.65676</v>
      </c>
      <c r="L240" s="83">
        <f t="shared" si="138"/>
        <v>1.8978600000000001</v>
      </c>
      <c r="M240" s="83">
        <f t="shared" si="138"/>
        <v>1.99272</v>
      </c>
      <c r="N240" s="83">
        <f t="shared" si="138"/>
        <v>2.00204</v>
      </c>
      <c r="O240" s="83">
        <f t="shared" si="138"/>
        <v>1.9899100000000001</v>
      </c>
      <c r="P240" s="83">
        <f t="shared" si="138"/>
        <v>1.91825</v>
      </c>
      <c r="Q240" s="83">
        <f t="shared" si="138"/>
        <v>1.99766</v>
      </c>
      <c r="R240" s="83">
        <f t="shared" si="138"/>
        <v>1.9851300000000001</v>
      </c>
      <c r="S240" s="83">
        <f t="shared" si="138"/>
        <v>1.9141699999999999</v>
      </c>
      <c r="T240" s="83">
        <f t="shared" si="138"/>
        <v>1.9206099999999999</v>
      </c>
      <c r="U240" s="83">
        <f t="shared" si="138"/>
        <v>1.9097200000000001</v>
      </c>
      <c r="V240" s="83">
        <f t="shared" si="138"/>
        <v>1.85409</v>
      </c>
      <c r="W240" s="83">
        <f t="shared" si="138"/>
        <v>1.94564</v>
      </c>
      <c r="X240" s="83">
        <f t="shared" si="138"/>
        <v>1.9527099999999999</v>
      </c>
      <c r="Y240" s="83">
        <f t="shared" si="138"/>
        <v>1.91568</v>
      </c>
      <c r="Z240" s="83">
        <f t="shared" si="138"/>
        <v>1.60914</v>
      </c>
      <c r="AA240" s="83">
        <f t="shared" si="138"/>
        <v>1.3813</v>
      </c>
    </row>
    <row r="241" spans="1:27" ht="12.75" customHeight="1" outlineLevel="1" x14ac:dyDescent="0.2">
      <c r="A241" s="91" t="s">
        <v>1078</v>
      </c>
      <c r="B241" s="63" t="s">
        <v>233</v>
      </c>
      <c r="C241" s="43" t="s">
        <v>79</v>
      </c>
      <c r="D241" s="44">
        <v>1109.49</v>
      </c>
      <c r="E241" s="44">
        <v>1025.29</v>
      </c>
      <c r="F241" s="44">
        <v>928.06</v>
      </c>
      <c r="G241" s="44">
        <v>885.21</v>
      </c>
      <c r="H241" s="44">
        <v>928.41</v>
      </c>
      <c r="I241" s="44">
        <v>1067.32</v>
      </c>
      <c r="J241" s="44">
        <v>1144.02</v>
      </c>
      <c r="K241" s="44">
        <v>1427.27</v>
      </c>
      <c r="L241" s="44">
        <v>1668.37</v>
      </c>
      <c r="M241" s="44">
        <v>1763.23</v>
      </c>
      <c r="N241" s="44">
        <v>1772.55</v>
      </c>
      <c r="O241" s="44">
        <v>1760.42</v>
      </c>
      <c r="P241" s="44">
        <v>1688.76</v>
      </c>
      <c r="Q241" s="44">
        <v>1768.17</v>
      </c>
      <c r="R241" s="44">
        <v>1755.64</v>
      </c>
      <c r="S241" s="44">
        <v>1684.68</v>
      </c>
      <c r="T241" s="44">
        <v>1691.12</v>
      </c>
      <c r="U241" s="44">
        <v>1680.23</v>
      </c>
      <c r="V241" s="44">
        <v>1624.6</v>
      </c>
      <c r="W241" s="44">
        <v>1716.15</v>
      </c>
      <c r="X241" s="44">
        <v>1723.22</v>
      </c>
      <c r="Y241" s="44">
        <v>1686.19</v>
      </c>
      <c r="Z241" s="44">
        <v>1379.65</v>
      </c>
      <c r="AA241" s="44">
        <v>1151.81</v>
      </c>
    </row>
    <row r="242" spans="1:27" ht="12.75" customHeight="1" outlineLevel="1" x14ac:dyDescent="0.2">
      <c r="A242" s="91" t="s">
        <v>1079</v>
      </c>
      <c r="B242" s="63" t="s">
        <v>90</v>
      </c>
      <c r="C242" s="43" t="s">
        <v>79</v>
      </c>
      <c r="D242" s="44">
        <f>$D$162</f>
        <v>113.12</v>
      </c>
      <c r="E242" s="44">
        <f>$D$162</f>
        <v>113.12</v>
      </c>
      <c r="F242" s="44">
        <f t="shared" ref="F242:AA242" si="139">$D$162</f>
        <v>113.12</v>
      </c>
      <c r="G242" s="44">
        <f t="shared" si="139"/>
        <v>113.12</v>
      </c>
      <c r="H242" s="44">
        <f t="shared" si="139"/>
        <v>113.12</v>
      </c>
      <c r="I242" s="44">
        <f t="shared" si="139"/>
        <v>113.12</v>
      </c>
      <c r="J242" s="44">
        <f t="shared" si="139"/>
        <v>113.12</v>
      </c>
      <c r="K242" s="44">
        <f t="shared" si="139"/>
        <v>113.12</v>
      </c>
      <c r="L242" s="44">
        <f t="shared" si="139"/>
        <v>113.12</v>
      </c>
      <c r="M242" s="44">
        <f t="shared" si="139"/>
        <v>113.12</v>
      </c>
      <c r="N242" s="44">
        <f t="shared" si="139"/>
        <v>113.12</v>
      </c>
      <c r="O242" s="44">
        <f t="shared" si="139"/>
        <v>113.12</v>
      </c>
      <c r="P242" s="44">
        <f t="shared" si="139"/>
        <v>113.12</v>
      </c>
      <c r="Q242" s="44">
        <f t="shared" si="139"/>
        <v>113.12</v>
      </c>
      <c r="R242" s="44">
        <f t="shared" si="139"/>
        <v>113.12</v>
      </c>
      <c r="S242" s="44">
        <f t="shared" si="139"/>
        <v>113.12</v>
      </c>
      <c r="T242" s="44">
        <f t="shared" si="139"/>
        <v>113.12</v>
      </c>
      <c r="U242" s="44">
        <f t="shared" si="139"/>
        <v>113.12</v>
      </c>
      <c r="V242" s="44">
        <f t="shared" si="139"/>
        <v>113.12</v>
      </c>
      <c r="W242" s="44">
        <f t="shared" si="139"/>
        <v>113.12</v>
      </c>
      <c r="X242" s="44">
        <f t="shared" si="139"/>
        <v>113.12</v>
      </c>
      <c r="Y242" s="44">
        <f t="shared" si="139"/>
        <v>113.12</v>
      </c>
      <c r="Z242" s="44">
        <f t="shared" si="139"/>
        <v>113.12</v>
      </c>
      <c r="AA242" s="44">
        <f t="shared" si="139"/>
        <v>113.12</v>
      </c>
    </row>
    <row r="243" spans="1:27" ht="12.75" customHeight="1" outlineLevel="1" x14ac:dyDescent="0.2">
      <c r="A243" s="91" t="s">
        <v>1080</v>
      </c>
      <c r="B243" s="63" t="s">
        <v>83</v>
      </c>
      <c r="C243" s="43" t="s">
        <v>79</v>
      </c>
      <c r="D243" s="44">
        <v>6.14</v>
      </c>
      <c r="E243" s="44">
        <v>6.14</v>
      </c>
      <c r="F243" s="44">
        <v>6.14</v>
      </c>
      <c r="G243" s="44">
        <v>6.14</v>
      </c>
      <c r="H243" s="44">
        <v>6.14</v>
      </c>
      <c r="I243" s="44">
        <v>6.14</v>
      </c>
      <c r="J243" s="44">
        <v>6.14</v>
      </c>
      <c r="K243" s="44">
        <v>6.14</v>
      </c>
      <c r="L243" s="44">
        <v>6.14</v>
      </c>
      <c r="M243" s="44">
        <v>6.14</v>
      </c>
      <c r="N243" s="44">
        <v>6.14</v>
      </c>
      <c r="O243" s="44">
        <v>6.14</v>
      </c>
      <c r="P243" s="44">
        <v>6.14</v>
      </c>
      <c r="Q243" s="44">
        <v>6.14</v>
      </c>
      <c r="R243" s="44">
        <v>6.14</v>
      </c>
      <c r="S243" s="44">
        <v>6.14</v>
      </c>
      <c r="T243" s="44">
        <v>6.14</v>
      </c>
      <c r="U243" s="44">
        <v>6.14</v>
      </c>
      <c r="V243" s="44">
        <v>6.14</v>
      </c>
      <c r="W243" s="44">
        <v>6.14</v>
      </c>
      <c r="X243" s="44">
        <v>6.14</v>
      </c>
      <c r="Y243" s="44">
        <v>6.14</v>
      </c>
      <c r="Z243" s="44">
        <v>6.14</v>
      </c>
      <c r="AA243" s="44">
        <v>6.14</v>
      </c>
    </row>
    <row r="244" spans="1:27" ht="12.75" customHeight="1" outlineLevel="1" x14ac:dyDescent="0.2">
      <c r="A244" s="91" t="s">
        <v>1081</v>
      </c>
      <c r="B244" s="63" t="s">
        <v>81</v>
      </c>
      <c r="C244" s="43" t="s">
        <v>79</v>
      </c>
      <c r="D244" s="44">
        <f>$D$11</f>
        <v>110.23</v>
      </c>
      <c r="E244" s="44">
        <f t="shared" ref="E244:AA244" si="140">$D$11</f>
        <v>110.23</v>
      </c>
      <c r="F244" s="44">
        <f t="shared" si="140"/>
        <v>110.23</v>
      </c>
      <c r="G244" s="44">
        <f t="shared" si="140"/>
        <v>110.23</v>
      </c>
      <c r="H244" s="44">
        <f t="shared" si="140"/>
        <v>110.23</v>
      </c>
      <c r="I244" s="44">
        <f t="shared" si="140"/>
        <v>110.23</v>
      </c>
      <c r="J244" s="44">
        <f t="shared" si="140"/>
        <v>110.23</v>
      </c>
      <c r="K244" s="44">
        <f t="shared" si="140"/>
        <v>110.23</v>
      </c>
      <c r="L244" s="44">
        <f t="shared" si="140"/>
        <v>110.23</v>
      </c>
      <c r="M244" s="44">
        <f t="shared" si="140"/>
        <v>110.23</v>
      </c>
      <c r="N244" s="44">
        <f t="shared" si="140"/>
        <v>110.23</v>
      </c>
      <c r="O244" s="44">
        <f t="shared" si="140"/>
        <v>110.23</v>
      </c>
      <c r="P244" s="44">
        <f t="shared" si="140"/>
        <v>110.23</v>
      </c>
      <c r="Q244" s="44">
        <f t="shared" si="140"/>
        <v>110.23</v>
      </c>
      <c r="R244" s="44">
        <f t="shared" si="140"/>
        <v>110.23</v>
      </c>
      <c r="S244" s="44">
        <f t="shared" si="140"/>
        <v>110.23</v>
      </c>
      <c r="T244" s="44">
        <f t="shared" si="140"/>
        <v>110.23</v>
      </c>
      <c r="U244" s="44">
        <f t="shared" si="140"/>
        <v>110.23</v>
      </c>
      <c r="V244" s="44">
        <f t="shared" si="140"/>
        <v>110.23</v>
      </c>
      <c r="W244" s="44">
        <f t="shared" si="140"/>
        <v>110.23</v>
      </c>
      <c r="X244" s="44">
        <f t="shared" si="140"/>
        <v>110.23</v>
      </c>
      <c r="Y244" s="44">
        <f t="shared" si="140"/>
        <v>110.23</v>
      </c>
      <c r="Z244" s="44">
        <f t="shared" si="140"/>
        <v>110.23</v>
      </c>
      <c r="AA244" s="44">
        <f t="shared" si="140"/>
        <v>110.23</v>
      </c>
    </row>
    <row r="245" spans="1:27" ht="12.75" customHeight="1" x14ac:dyDescent="0.2">
      <c r="A245" s="90" t="s">
        <v>1082</v>
      </c>
      <c r="B245" s="28" t="str">
        <f>"18"&amp;"."&amp;$B$640&amp;"."&amp;$B$641</f>
        <v>18.04.2023</v>
      </c>
      <c r="C245" s="82" t="s">
        <v>76</v>
      </c>
      <c r="D245" s="83">
        <f>ROUND(((D246+D247+D249+D248)/1000),5)</f>
        <v>1.3146100000000001</v>
      </c>
      <c r="E245" s="83">
        <f>ROUND(((E246+E247+E249+E248)/1000),5)</f>
        <v>1.1860200000000001</v>
      </c>
      <c r="F245" s="83">
        <f>ROUND(((F246+F247+F249+F248)/1000),5)</f>
        <v>1.1058699999999999</v>
      </c>
      <c r="G245" s="83">
        <f t="shared" ref="G245:AA245" si="141">ROUND(((G246+G247+G249+G248)/1000),5)</f>
        <v>0.96523999999999999</v>
      </c>
      <c r="H245" s="83">
        <f t="shared" si="141"/>
        <v>1.1845300000000001</v>
      </c>
      <c r="I245" s="83">
        <f t="shared" si="141"/>
        <v>1.284</v>
      </c>
      <c r="J245" s="83">
        <f t="shared" si="141"/>
        <v>1.4381299999999999</v>
      </c>
      <c r="K245" s="83">
        <f t="shared" si="141"/>
        <v>1.65662</v>
      </c>
      <c r="L245" s="83">
        <f t="shared" si="141"/>
        <v>1.8895900000000001</v>
      </c>
      <c r="M245" s="83">
        <f t="shared" si="141"/>
        <v>1.98108</v>
      </c>
      <c r="N245" s="83">
        <f t="shared" si="141"/>
        <v>2.0217000000000001</v>
      </c>
      <c r="O245" s="83">
        <f t="shared" si="141"/>
        <v>2.0564499999999999</v>
      </c>
      <c r="P245" s="83">
        <f t="shared" si="141"/>
        <v>1.9941599999999999</v>
      </c>
      <c r="Q245" s="83">
        <f t="shared" si="141"/>
        <v>2.1486900000000002</v>
      </c>
      <c r="R245" s="83">
        <f t="shared" si="141"/>
        <v>2.13348</v>
      </c>
      <c r="S245" s="83">
        <f t="shared" si="141"/>
        <v>2.0134400000000001</v>
      </c>
      <c r="T245" s="83">
        <f t="shared" si="141"/>
        <v>1.9952700000000001</v>
      </c>
      <c r="U245" s="83">
        <f t="shared" si="141"/>
        <v>1.95333</v>
      </c>
      <c r="V245" s="83">
        <f t="shared" si="141"/>
        <v>1.8831500000000001</v>
      </c>
      <c r="W245" s="83">
        <f t="shared" si="141"/>
        <v>1.93906</v>
      </c>
      <c r="X245" s="83">
        <f t="shared" si="141"/>
        <v>1.99461</v>
      </c>
      <c r="Y245" s="83">
        <f t="shared" si="141"/>
        <v>1.96634</v>
      </c>
      <c r="Z245" s="83">
        <f t="shared" si="141"/>
        <v>1.6781699999999999</v>
      </c>
      <c r="AA245" s="83">
        <f t="shared" si="141"/>
        <v>1.4165300000000001</v>
      </c>
    </row>
    <row r="246" spans="1:27" ht="12.75" customHeight="1" outlineLevel="1" x14ac:dyDescent="0.2">
      <c r="A246" s="91" t="s">
        <v>1083</v>
      </c>
      <c r="B246" s="63" t="s">
        <v>233</v>
      </c>
      <c r="C246" s="43" t="s">
        <v>79</v>
      </c>
      <c r="D246" s="44">
        <v>1085.1199999999999</v>
      </c>
      <c r="E246" s="44">
        <v>956.53</v>
      </c>
      <c r="F246" s="44">
        <v>876.38</v>
      </c>
      <c r="G246" s="44">
        <v>735.75</v>
      </c>
      <c r="H246" s="44">
        <v>955.04</v>
      </c>
      <c r="I246" s="44">
        <v>1054.51</v>
      </c>
      <c r="J246" s="44">
        <v>1208.6400000000001</v>
      </c>
      <c r="K246" s="44">
        <v>1427.13</v>
      </c>
      <c r="L246" s="44">
        <v>1660.1</v>
      </c>
      <c r="M246" s="44">
        <v>1751.59</v>
      </c>
      <c r="N246" s="44">
        <v>1792.21</v>
      </c>
      <c r="O246" s="44">
        <v>1826.96</v>
      </c>
      <c r="P246" s="44">
        <v>1764.67</v>
      </c>
      <c r="Q246" s="44">
        <v>1919.2</v>
      </c>
      <c r="R246" s="44">
        <v>1903.99</v>
      </c>
      <c r="S246" s="44">
        <v>1783.95</v>
      </c>
      <c r="T246" s="44">
        <v>1765.78</v>
      </c>
      <c r="U246" s="44">
        <v>1723.84</v>
      </c>
      <c r="V246" s="44">
        <v>1653.66</v>
      </c>
      <c r="W246" s="44">
        <v>1709.57</v>
      </c>
      <c r="X246" s="44">
        <v>1765.12</v>
      </c>
      <c r="Y246" s="44">
        <v>1736.85</v>
      </c>
      <c r="Z246" s="44">
        <v>1448.68</v>
      </c>
      <c r="AA246" s="44">
        <v>1187.04</v>
      </c>
    </row>
    <row r="247" spans="1:27" ht="12.75" customHeight="1" outlineLevel="1" x14ac:dyDescent="0.2">
      <c r="A247" s="91" t="s">
        <v>1084</v>
      </c>
      <c r="B247" s="63" t="s">
        <v>90</v>
      </c>
      <c r="C247" s="43" t="s">
        <v>79</v>
      </c>
      <c r="D247" s="44">
        <f>$D$162</f>
        <v>113.12</v>
      </c>
      <c r="E247" s="44">
        <f>$D$162</f>
        <v>113.12</v>
      </c>
      <c r="F247" s="44">
        <f t="shared" ref="F247:AA247" si="142">$D$162</f>
        <v>113.12</v>
      </c>
      <c r="G247" s="44">
        <f t="shared" si="142"/>
        <v>113.12</v>
      </c>
      <c r="H247" s="44">
        <f t="shared" si="142"/>
        <v>113.12</v>
      </c>
      <c r="I247" s="44">
        <f t="shared" si="142"/>
        <v>113.12</v>
      </c>
      <c r="J247" s="44">
        <f t="shared" si="142"/>
        <v>113.12</v>
      </c>
      <c r="K247" s="44">
        <f t="shared" si="142"/>
        <v>113.12</v>
      </c>
      <c r="L247" s="44">
        <f t="shared" si="142"/>
        <v>113.12</v>
      </c>
      <c r="M247" s="44">
        <f t="shared" si="142"/>
        <v>113.12</v>
      </c>
      <c r="N247" s="44">
        <f t="shared" si="142"/>
        <v>113.12</v>
      </c>
      <c r="O247" s="44">
        <f t="shared" si="142"/>
        <v>113.12</v>
      </c>
      <c r="P247" s="44">
        <f t="shared" si="142"/>
        <v>113.12</v>
      </c>
      <c r="Q247" s="44">
        <f t="shared" si="142"/>
        <v>113.12</v>
      </c>
      <c r="R247" s="44">
        <f t="shared" si="142"/>
        <v>113.12</v>
      </c>
      <c r="S247" s="44">
        <f t="shared" si="142"/>
        <v>113.12</v>
      </c>
      <c r="T247" s="44">
        <f t="shared" si="142"/>
        <v>113.12</v>
      </c>
      <c r="U247" s="44">
        <f t="shared" si="142"/>
        <v>113.12</v>
      </c>
      <c r="V247" s="44">
        <f t="shared" si="142"/>
        <v>113.12</v>
      </c>
      <c r="W247" s="44">
        <f t="shared" si="142"/>
        <v>113.12</v>
      </c>
      <c r="X247" s="44">
        <f t="shared" si="142"/>
        <v>113.12</v>
      </c>
      <c r="Y247" s="44">
        <f t="shared" si="142"/>
        <v>113.12</v>
      </c>
      <c r="Z247" s="44">
        <f t="shared" si="142"/>
        <v>113.12</v>
      </c>
      <c r="AA247" s="44">
        <f t="shared" si="142"/>
        <v>113.12</v>
      </c>
    </row>
    <row r="248" spans="1:27" ht="12.75" customHeight="1" outlineLevel="1" x14ac:dyDescent="0.2">
      <c r="A248" s="91" t="s">
        <v>1085</v>
      </c>
      <c r="B248" s="63" t="s">
        <v>83</v>
      </c>
      <c r="C248" s="43" t="s">
        <v>79</v>
      </c>
      <c r="D248" s="44">
        <v>6.14</v>
      </c>
      <c r="E248" s="44">
        <v>6.14</v>
      </c>
      <c r="F248" s="44">
        <v>6.14</v>
      </c>
      <c r="G248" s="44">
        <v>6.14</v>
      </c>
      <c r="H248" s="44">
        <v>6.14</v>
      </c>
      <c r="I248" s="44">
        <v>6.14</v>
      </c>
      <c r="J248" s="44">
        <v>6.14</v>
      </c>
      <c r="K248" s="44">
        <v>6.14</v>
      </c>
      <c r="L248" s="44">
        <v>6.14</v>
      </c>
      <c r="M248" s="44">
        <v>6.14</v>
      </c>
      <c r="N248" s="44">
        <v>6.14</v>
      </c>
      <c r="O248" s="44">
        <v>6.14</v>
      </c>
      <c r="P248" s="44">
        <v>6.14</v>
      </c>
      <c r="Q248" s="44">
        <v>6.14</v>
      </c>
      <c r="R248" s="44">
        <v>6.14</v>
      </c>
      <c r="S248" s="44">
        <v>6.14</v>
      </c>
      <c r="T248" s="44">
        <v>6.14</v>
      </c>
      <c r="U248" s="44">
        <v>6.14</v>
      </c>
      <c r="V248" s="44">
        <v>6.14</v>
      </c>
      <c r="W248" s="44">
        <v>6.14</v>
      </c>
      <c r="X248" s="44">
        <v>6.14</v>
      </c>
      <c r="Y248" s="44">
        <v>6.14</v>
      </c>
      <c r="Z248" s="44">
        <v>6.14</v>
      </c>
      <c r="AA248" s="44">
        <v>6.14</v>
      </c>
    </row>
    <row r="249" spans="1:27" ht="12.75" customHeight="1" outlineLevel="1" x14ac:dyDescent="0.2">
      <c r="A249" s="91" t="s">
        <v>1086</v>
      </c>
      <c r="B249" s="63" t="s">
        <v>81</v>
      </c>
      <c r="C249" s="43" t="s">
        <v>79</v>
      </c>
      <c r="D249" s="44">
        <f>$D$11</f>
        <v>110.23</v>
      </c>
      <c r="E249" s="44">
        <f t="shared" ref="E249:AA249" si="143">$D$11</f>
        <v>110.23</v>
      </c>
      <c r="F249" s="44">
        <f t="shared" si="143"/>
        <v>110.23</v>
      </c>
      <c r="G249" s="44">
        <f t="shared" si="143"/>
        <v>110.23</v>
      </c>
      <c r="H249" s="44">
        <f t="shared" si="143"/>
        <v>110.23</v>
      </c>
      <c r="I249" s="44">
        <f t="shared" si="143"/>
        <v>110.23</v>
      </c>
      <c r="J249" s="44">
        <f t="shared" si="143"/>
        <v>110.23</v>
      </c>
      <c r="K249" s="44">
        <f t="shared" si="143"/>
        <v>110.23</v>
      </c>
      <c r="L249" s="44">
        <f t="shared" si="143"/>
        <v>110.23</v>
      </c>
      <c r="M249" s="44">
        <f t="shared" si="143"/>
        <v>110.23</v>
      </c>
      <c r="N249" s="44">
        <f t="shared" si="143"/>
        <v>110.23</v>
      </c>
      <c r="O249" s="44">
        <f t="shared" si="143"/>
        <v>110.23</v>
      </c>
      <c r="P249" s="44">
        <f t="shared" si="143"/>
        <v>110.23</v>
      </c>
      <c r="Q249" s="44">
        <f t="shared" si="143"/>
        <v>110.23</v>
      </c>
      <c r="R249" s="44">
        <f t="shared" si="143"/>
        <v>110.23</v>
      </c>
      <c r="S249" s="44">
        <f t="shared" si="143"/>
        <v>110.23</v>
      </c>
      <c r="T249" s="44">
        <f t="shared" si="143"/>
        <v>110.23</v>
      </c>
      <c r="U249" s="44">
        <f t="shared" si="143"/>
        <v>110.23</v>
      </c>
      <c r="V249" s="44">
        <f t="shared" si="143"/>
        <v>110.23</v>
      </c>
      <c r="W249" s="44">
        <f t="shared" si="143"/>
        <v>110.23</v>
      </c>
      <c r="X249" s="44">
        <f t="shared" si="143"/>
        <v>110.23</v>
      </c>
      <c r="Y249" s="44">
        <f t="shared" si="143"/>
        <v>110.23</v>
      </c>
      <c r="Z249" s="44">
        <f t="shared" si="143"/>
        <v>110.23</v>
      </c>
      <c r="AA249" s="44">
        <f t="shared" si="143"/>
        <v>110.23</v>
      </c>
    </row>
    <row r="250" spans="1:27" ht="12.75" customHeight="1" x14ac:dyDescent="0.2">
      <c r="A250" s="90" t="s">
        <v>1087</v>
      </c>
      <c r="B250" s="28" t="str">
        <f>"19"&amp;"."&amp;$B$640&amp;"."&amp;$B$641</f>
        <v>19.04.2023</v>
      </c>
      <c r="C250" s="82" t="s">
        <v>76</v>
      </c>
      <c r="D250" s="83">
        <f>ROUND(((D251+D252+D254+D253)/1000),5)</f>
        <v>1.31955</v>
      </c>
      <c r="E250" s="83">
        <f>ROUND(((E251+E252+E254+E253)/1000),5)</f>
        <v>1.1911799999999999</v>
      </c>
      <c r="F250" s="83">
        <f>ROUND(((F251+F252+F254+F253)/1000),5)</f>
        <v>1.10477</v>
      </c>
      <c r="G250" s="83">
        <f t="shared" ref="G250:AA250" si="144">ROUND(((G251+G252+G254+G253)/1000),5)</f>
        <v>1.02986</v>
      </c>
      <c r="H250" s="83">
        <f t="shared" si="144"/>
        <v>1.1893199999999999</v>
      </c>
      <c r="I250" s="83">
        <f t="shared" si="144"/>
        <v>1.3064899999999999</v>
      </c>
      <c r="J250" s="83">
        <f t="shared" si="144"/>
        <v>1.524</v>
      </c>
      <c r="K250" s="83">
        <f t="shared" si="144"/>
        <v>1.71712</v>
      </c>
      <c r="L250" s="83">
        <f t="shared" si="144"/>
        <v>1.88876</v>
      </c>
      <c r="M250" s="83">
        <f t="shared" si="144"/>
        <v>1.92174</v>
      </c>
      <c r="N250" s="83">
        <f t="shared" si="144"/>
        <v>1.9182900000000001</v>
      </c>
      <c r="O250" s="83">
        <f t="shared" si="144"/>
        <v>1.91564</v>
      </c>
      <c r="P250" s="83">
        <f t="shared" si="144"/>
        <v>1.9103699999999999</v>
      </c>
      <c r="Q250" s="83">
        <f t="shared" si="144"/>
        <v>1.9112899999999999</v>
      </c>
      <c r="R250" s="83">
        <f t="shared" si="144"/>
        <v>1.90622</v>
      </c>
      <c r="S250" s="83">
        <f t="shared" si="144"/>
        <v>1.88879</v>
      </c>
      <c r="T250" s="83">
        <f t="shared" si="144"/>
        <v>1.9035299999999999</v>
      </c>
      <c r="U250" s="83">
        <f t="shared" si="144"/>
        <v>1.8939900000000001</v>
      </c>
      <c r="V250" s="83">
        <f t="shared" si="144"/>
        <v>1.8464799999999999</v>
      </c>
      <c r="W250" s="83">
        <f t="shared" si="144"/>
        <v>1.9190100000000001</v>
      </c>
      <c r="X250" s="83">
        <f t="shared" si="144"/>
        <v>1.93706</v>
      </c>
      <c r="Y250" s="83">
        <f t="shared" si="144"/>
        <v>1.9307399999999999</v>
      </c>
      <c r="Z250" s="83">
        <f t="shared" si="144"/>
        <v>1.6464300000000001</v>
      </c>
      <c r="AA250" s="83">
        <f t="shared" si="144"/>
        <v>1.38164</v>
      </c>
    </row>
    <row r="251" spans="1:27" ht="12.75" customHeight="1" outlineLevel="1" x14ac:dyDescent="0.2">
      <c r="A251" s="91" t="s">
        <v>1088</v>
      </c>
      <c r="B251" s="63" t="s">
        <v>233</v>
      </c>
      <c r="C251" s="43" t="s">
        <v>79</v>
      </c>
      <c r="D251" s="44">
        <v>1090.06</v>
      </c>
      <c r="E251" s="44">
        <v>961.69</v>
      </c>
      <c r="F251" s="44">
        <v>875.28</v>
      </c>
      <c r="G251" s="44">
        <v>800.37</v>
      </c>
      <c r="H251" s="44">
        <v>959.83</v>
      </c>
      <c r="I251" s="44">
        <v>1077</v>
      </c>
      <c r="J251" s="44">
        <v>1294.51</v>
      </c>
      <c r="K251" s="44">
        <v>1487.63</v>
      </c>
      <c r="L251" s="44">
        <v>1659.27</v>
      </c>
      <c r="M251" s="44">
        <v>1692.25</v>
      </c>
      <c r="N251" s="44">
        <v>1688.8</v>
      </c>
      <c r="O251" s="44">
        <v>1686.15</v>
      </c>
      <c r="P251" s="44">
        <v>1680.88</v>
      </c>
      <c r="Q251" s="44">
        <v>1681.8</v>
      </c>
      <c r="R251" s="44">
        <v>1676.73</v>
      </c>
      <c r="S251" s="44">
        <v>1659.3</v>
      </c>
      <c r="T251" s="44">
        <v>1674.04</v>
      </c>
      <c r="U251" s="44">
        <v>1664.5</v>
      </c>
      <c r="V251" s="44">
        <v>1616.99</v>
      </c>
      <c r="W251" s="44">
        <v>1689.52</v>
      </c>
      <c r="X251" s="44">
        <v>1707.57</v>
      </c>
      <c r="Y251" s="44">
        <v>1701.25</v>
      </c>
      <c r="Z251" s="44">
        <v>1416.94</v>
      </c>
      <c r="AA251" s="44">
        <v>1152.1500000000001</v>
      </c>
    </row>
    <row r="252" spans="1:27" ht="12.75" customHeight="1" outlineLevel="1" x14ac:dyDescent="0.2">
      <c r="A252" s="91" t="s">
        <v>1089</v>
      </c>
      <c r="B252" s="63" t="s">
        <v>90</v>
      </c>
      <c r="C252" s="43" t="s">
        <v>79</v>
      </c>
      <c r="D252" s="44">
        <f>$D$162</f>
        <v>113.12</v>
      </c>
      <c r="E252" s="44">
        <f>$D$162</f>
        <v>113.12</v>
      </c>
      <c r="F252" s="44">
        <f t="shared" ref="F252:AA252" si="145">$D$162</f>
        <v>113.12</v>
      </c>
      <c r="G252" s="44">
        <f t="shared" si="145"/>
        <v>113.12</v>
      </c>
      <c r="H252" s="44">
        <f t="shared" si="145"/>
        <v>113.12</v>
      </c>
      <c r="I252" s="44">
        <f t="shared" si="145"/>
        <v>113.12</v>
      </c>
      <c r="J252" s="44">
        <f t="shared" si="145"/>
        <v>113.12</v>
      </c>
      <c r="K252" s="44">
        <f t="shared" si="145"/>
        <v>113.12</v>
      </c>
      <c r="L252" s="44">
        <f t="shared" si="145"/>
        <v>113.12</v>
      </c>
      <c r="M252" s="44">
        <f t="shared" si="145"/>
        <v>113.12</v>
      </c>
      <c r="N252" s="44">
        <f t="shared" si="145"/>
        <v>113.12</v>
      </c>
      <c r="O252" s="44">
        <f t="shared" si="145"/>
        <v>113.12</v>
      </c>
      <c r="P252" s="44">
        <f t="shared" si="145"/>
        <v>113.12</v>
      </c>
      <c r="Q252" s="44">
        <f t="shared" si="145"/>
        <v>113.12</v>
      </c>
      <c r="R252" s="44">
        <f t="shared" si="145"/>
        <v>113.12</v>
      </c>
      <c r="S252" s="44">
        <f t="shared" si="145"/>
        <v>113.12</v>
      </c>
      <c r="T252" s="44">
        <f t="shared" si="145"/>
        <v>113.12</v>
      </c>
      <c r="U252" s="44">
        <f t="shared" si="145"/>
        <v>113.12</v>
      </c>
      <c r="V252" s="44">
        <f t="shared" si="145"/>
        <v>113.12</v>
      </c>
      <c r="W252" s="44">
        <f t="shared" si="145"/>
        <v>113.12</v>
      </c>
      <c r="X252" s="44">
        <f t="shared" si="145"/>
        <v>113.12</v>
      </c>
      <c r="Y252" s="44">
        <f t="shared" si="145"/>
        <v>113.12</v>
      </c>
      <c r="Z252" s="44">
        <f t="shared" si="145"/>
        <v>113.12</v>
      </c>
      <c r="AA252" s="44">
        <f t="shared" si="145"/>
        <v>113.12</v>
      </c>
    </row>
    <row r="253" spans="1:27" ht="12.75" customHeight="1" outlineLevel="1" x14ac:dyDescent="0.2">
      <c r="A253" s="91" t="s">
        <v>1090</v>
      </c>
      <c r="B253" s="63" t="s">
        <v>83</v>
      </c>
      <c r="C253" s="43" t="s">
        <v>79</v>
      </c>
      <c r="D253" s="44">
        <v>6.14</v>
      </c>
      <c r="E253" s="44">
        <v>6.14</v>
      </c>
      <c r="F253" s="44">
        <v>6.14</v>
      </c>
      <c r="G253" s="44">
        <v>6.14</v>
      </c>
      <c r="H253" s="44">
        <v>6.14</v>
      </c>
      <c r="I253" s="44">
        <v>6.14</v>
      </c>
      <c r="J253" s="44">
        <v>6.14</v>
      </c>
      <c r="K253" s="44">
        <v>6.14</v>
      </c>
      <c r="L253" s="44">
        <v>6.14</v>
      </c>
      <c r="M253" s="44">
        <v>6.14</v>
      </c>
      <c r="N253" s="44">
        <v>6.14</v>
      </c>
      <c r="O253" s="44">
        <v>6.14</v>
      </c>
      <c r="P253" s="44">
        <v>6.14</v>
      </c>
      <c r="Q253" s="44">
        <v>6.14</v>
      </c>
      <c r="R253" s="44">
        <v>6.14</v>
      </c>
      <c r="S253" s="44">
        <v>6.14</v>
      </c>
      <c r="T253" s="44">
        <v>6.14</v>
      </c>
      <c r="U253" s="44">
        <v>6.14</v>
      </c>
      <c r="V253" s="44">
        <v>6.14</v>
      </c>
      <c r="W253" s="44">
        <v>6.14</v>
      </c>
      <c r="X253" s="44">
        <v>6.14</v>
      </c>
      <c r="Y253" s="44">
        <v>6.14</v>
      </c>
      <c r="Z253" s="44">
        <v>6.14</v>
      </c>
      <c r="AA253" s="44">
        <v>6.14</v>
      </c>
    </row>
    <row r="254" spans="1:27" ht="12.75" customHeight="1" outlineLevel="1" x14ac:dyDescent="0.2">
      <c r="A254" s="91" t="s">
        <v>1091</v>
      </c>
      <c r="B254" s="63" t="s">
        <v>81</v>
      </c>
      <c r="C254" s="43" t="s">
        <v>79</v>
      </c>
      <c r="D254" s="44">
        <f>$D$11</f>
        <v>110.23</v>
      </c>
      <c r="E254" s="44">
        <f t="shared" ref="E254:AA254" si="146">$D$11</f>
        <v>110.23</v>
      </c>
      <c r="F254" s="44">
        <f t="shared" si="146"/>
        <v>110.23</v>
      </c>
      <c r="G254" s="44">
        <f t="shared" si="146"/>
        <v>110.23</v>
      </c>
      <c r="H254" s="44">
        <f t="shared" si="146"/>
        <v>110.23</v>
      </c>
      <c r="I254" s="44">
        <f t="shared" si="146"/>
        <v>110.23</v>
      </c>
      <c r="J254" s="44">
        <f t="shared" si="146"/>
        <v>110.23</v>
      </c>
      <c r="K254" s="44">
        <f t="shared" si="146"/>
        <v>110.23</v>
      </c>
      <c r="L254" s="44">
        <f t="shared" si="146"/>
        <v>110.23</v>
      </c>
      <c r="M254" s="44">
        <f t="shared" si="146"/>
        <v>110.23</v>
      </c>
      <c r="N254" s="44">
        <f t="shared" si="146"/>
        <v>110.23</v>
      </c>
      <c r="O254" s="44">
        <f t="shared" si="146"/>
        <v>110.23</v>
      </c>
      <c r="P254" s="44">
        <f t="shared" si="146"/>
        <v>110.23</v>
      </c>
      <c r="Q254" s="44">
        <f t="shared" si="146"/>
        <v>110.23</v>
      </c>
      <c r="R254" s="44">
        <f t="shared" si="146"/>
        <v>110.23</v>
      </c>
      <c r="S254" s="44">
        <f t="shared" si="146"/>
        <v>110.23</v>
      </c>
      <c r="T254" s="44">
        <f t="shared" si="146"/>
        <v>110.23</v>
      </c>
      <c r="U254" s="44">
        <f t="shared" si="146"/>
        <v>110.23</v>
      </c>
      <c r="V254" s="44">
        <f t="shared" si="146"/>
        <v>110.23</v>
      </c>
      <c r="W254" s="44">
        <f t="shared" si="146"/>
        <v>110.23</v>
      </c>
      <c r="X254" s="44">
        <f t="shared" si="146"/>
        <v>110.23</v>
      </c>
      <c r="Y254" s="44">
        <f t="shared" si="146"/>
        <v>110.23</v>
      </c>
      <c r="Z254" s="44">
        <f t="shared" si="146"/>
        <v>110.23</v>
      </c>
      <c r="AA254" s="44">
        <f t="shared" si="146"/>
        <v>110.23</v>
      </c>
    </row>
    <row r="255" spans="1:27" ht="12.75" customHeight="1" x14ac:dyDescent="0.2">
      <c r="A255" s="90" t="s">
        <v>1092</v>
      </c>
      <c r="B255" s="28" t="str">
        <f>"20"&amp;"."&amp;$B$640&amp;"."&amp;$B$641</f>
        <v>20.04.2023</v>
      </c>
      <c r="C255" s="82" t="s">
        <v>76</v>
      </c>
      <c r="D255" s="83">
        <f>ROUND(((D256+D257+D259+D258)/1000),5)</f>
        <v>1.33667</v>
      </c>
      <c r="E255" s="83">
        <f>ROUND(((E256+E257+E259+E258)/1000),5)</f>
        <v>1.23851</v>
      </c>
      <c r="F255" s="83">
        <f>ROUND(((F256+F257+F259+F258)/1000),5)</f>
        <v>1.1840299999999999</v>
      </c>
      <c r="G255" s="83">
        <f t="shared" ref="G255:AA255" si="147">ROUND(((G256+G257+G259+G258)/1000),5)</f>
        <v>1.1352100000000001</v>
      </c>
      <c r="H255" s="83">
        <f t="shared" si="147"/>
        <v>1.2130700000000001</v>
      </c>
      <c r="I255" s="83">
        <f t="shared" si="147"/>
        <v>1.3331900000000001</v>
      </c>
      <c r="J255" s="83">
        <f t="shared" si="147"/>
        <v>1.5310600000000001</v>
      </c>
      <c r="K255" s="83">
        <f t="shared" si="147"/>
        <v>1.7616700000000001</v>
      </c>
      <c r="L255" s="83">
        <f t="shared" si="147"/>
        <v>2.0018799999999999</v>
      </c>
      <c r="M255" s="83">
        <f t="shared" si="147"/>
        <v>2.14662</v>
      </c>
      <c r="N255" s="83">
        <f t="shared" si="147"/>
        <v>2.10399</v>
      </c>
      <c r="O255" s="83">
        <f t="shared" si="147"/>
        <v>2.0992999999999999</v>
      </c>
      <c r="P255" s="83">
        <f t="shared" si="147"/>
        <v>2.0819000000000001</v>
      </c>
      <c r="Q255" s="83">
        <f t="shared" si="147"/>
        <v>2.1010499999999999</v>
      </c>
      <c r="R255" s="83">
        <f t="shared" si="147"/>
        <v>2.0828899999999999</v>
      </c>
      <c r="S255" s="83">
        <f t="shared" si="147"/>
        <v>2.0770499999999998</v>
      </c>
      <c r="T255" s="83">
        <f t="shared" si="147"/>
        <v>2.06758</v>
      </c>
      <c r="U255" s="83">
        <f t="shared" si="147"/>
        <v>2.0653000000000001</v>
      </c>
      <c r="V255" s="83">
        <f t="shared" si="147"/>
        <v>2.0081799999999999</v>
      </c>
      <c r="W255" s="83">
        <f t="shared" si="147"/>
        <v>2.1368800000000001</v>
      </c>
      <c r="X255" s="83">
        <f t="shared" si="147"/>
        <v>2.1551499999999999</v>
      </c>
      <c r="Y255" s="83">
        <f t="shared" si="147"/>
        <v>2.1188199999999999</v>
      </c>
      <c r="Z255" s="83">
        <f t="shared" si="147"/>
        <v>1.7829600000000001</v>
      </c>
      <c r="AA255" s="83">
        <f t="shared" si="147"/>
        <v>1.4657899999999999</v>
      </c>
    </row>
    <row r="256" spans="1:27" ht="12.75" customHeight="1" outlineLevel="1" x14ac:dyDescent="0.2">
      <c r="A256" s="91" t="s">
        <v>1093</v>
      </c>
      <c r="B256" s="63" t="s">
        <v>233</v>
      </c>
      <c r="C256" s="43" t="s">
        <v>79</v>
      </c>
      <c r="D256" s="44">
        <v>1107.18</v>
      </c>
      <c r="E256" s="44">
        <v>1009.02</v>
      </c>
      <c r="F256" s="44">
        <v>954.54</v>
      </c>
      <c r="G256" s="44">
        <v>905.72</v>
      </c>
      <c r="H256" s="44">
        <v>983.58</v>
      </c>
      <c r="I256" s="44">
        <v>1103.7</v>
      </c>
      <c r="J256" s="44">
        <v>1301.57</v>
      </c>
      <c r="K256" s="44">
        <v>1532.18</v>
      </c>
      <c r="L256" s="44">
        <v>1772.39</v>
      </c>
      <c r="M256" s="44">
        <v>1917.13</v>
      </c>
      <c r="N256" s="44">
        <v>1874.5</v>
      </c>
      <c r="O256" s="44">
        <v>1869.81</v>
      </c>
      <c r="P256" s="44">
        <v>1852.41</v>
      </c>
      <c r="Q256" s="44">
        <v>1871.56</v>
      </c>
      <c r="R256" s="44">
        <v>1853.4</v>
      </c>
      <c r="S256" s="44">
        <v>1847.56</v>
      </c>
      <c r="T256" s="44">
        <v>1838.09</v>
      </c>
      <c r="U256" s="44">
        <v>1835.81</v>
      </c>
      <c r="V256" s="44">
        <v>1778.69</v>
      </c>
      <c r="W256" s="44">
        <v>1907.39</v>
      </c>
      <c r="X256" s="44">
        <v>1925.66</v>
      </c>
      <c r="Y256" s="44">
        <v>1889.33</v>
      </c>
      <c r="Z256" s="44">
        <v>1553.47</v>
      </c>
      <c r="AA256" s="44">
        <v>1236.3</v>
      </c>
    </row>
    <row r="257" spans="1:27" ht="12.75" customHeight="1" outlineLevel="1" x14ac:dyDescent="0.2">
      <c r="A257" s="91" t="s">
        <v>1094</v>
      </c>
      <c r="B257" s="63" t="s">
        <v>90</v>
      </c>
      <c r="C257" s="43" t="s">
        <v>79</v>
      </c>
      <c r="D257" s="44">
        <f>$D$162</f>
        <v>113.12</v>
      </c>
      <c r="E257" s="44">
        <f>$D$162</f>
        <v>113.12</v>
      </c>
      <c r="F257" s="44">
        <f t="shared" ref="F257:AA257" si="148">$D$162</f>
        <v>113.12</v>
      </c>
      <c r="G257" s="44">
        <f t="shared" si="148"/>
        <v>113.12</v>
      </c>
      <c r="H257" s="44">
        <f t="shared" si="148"/>
        <v>113.12</v>
      </c>
      <c r="I257" s="44">
        <f t="shared" si="148"/>
        <v>113.12</v>
      </c>
      <c r="J257" s="44">
        <f t="shared" si="148"/>
        <v>113.12</v>
      </c>
      <c r="K257" s="44">
        <f t="shared" si="148"/>
        <v>113.12</v>
      </c>
      <c r="L257" s="44">
        <f t="shared" si="148"/>
        <v>113.12</v>
      </c>
      <c r="M257" s="44">
        <f t="shared" si="148"/>
        <v>113.12</v>
      </c>
      <c r="N257" s="44">
        <f t="shared" si="148"/>
        <v>113.12</v>
      </c>
      <c r="O257" s="44">
        <f t="shared" si="148"/>
        <v>113.12</v>
      </c>
      <c r="P257" s="44">
        <f t="shared" si="148"/>
        <v>113.12</v>
      </c>
      <c r="Q257" s="44">
        <f t="shared" si="148"/>
        <v>113.12</v>
      </c>
      <c r="R257" s="44">
        <f t="shared" si="148"/>
        <v>113.12</v>
      </c>
      <c r="S257" s="44">
        <f t="shared" si="148"/>
        <v>113.12</v>
      </c>
      <c r="T257" s="44">
        <f t="shared" si="148"/>
        <v>113.12</v>
      </c>
      <c r="U257" s="44">
        <f t="shared" si="148"/>
        <v>113.12</v>
      </c>
      <c r="V257" s="44">
        <f t="shared" si="148"/>
        <v>113.12</v>
      </c>
      <c r="W257" s="44">
        <f t="shared" si="148"/>
        <v>113.12</v>
      </c>
      <c r="X257" s="44">
        <f t="shared" si="148"/>
        <v>113.12</v>
      </c>
      <c r="Y257" s="44">
        <f t="shared" si="148"/>
        <v>113.12</v>
      </c>
      <c r="Z257" s="44">
        <f t="shared" si="148"/>
        <v>113.12</v>
      </c>
      <c r="AA257" s="44">
        <f t="shared" si="148"/>
        <v>113.12</v>
      </c>
    </row>
    <row r="258" spans="1:27" ht="12.75" customHeight="1" outlineLevel="1" x14ac:dyDescent="0.2">
      <c r="A258" s="91" t="s">
        <v>1095</v>
      </c>
      <c r="B258" s="63" t="s">
        <v>83</v>
      </c>
      <c r="C258" s="43" t="s">
        <v>79</v>
      </c>
      <c r="D258" s="44">
        <v>6.14</v>
      </c>
      <c r="E258" s="44">
        <v>6.14</v>
      </c>
      <c r="F258" s="44">
        <v>6.14</v>
      </c>
      <c r="G258" s="44">
        <v>6.14</v>
      </c>
      <c r="H258" s="44">
        <v>6.14</v>
      </c>
      <c r="I258" s="44">
        <v>6.14</v>
      </c>
      <c r="J258" s="44">
        <v>6.14</v>
      </c>
      <c r="K258" s="44">
        <v>6.14</v>
      </c>
      <c r="L258" s="44">
        <v>6.14</v>
      </c>
      <c r="M258" s="44">
        <v>6.14</v>
      </c>
      <c r="N258" s="44">
        <v>6.14</v>
      </c>
      <c r="O258" s="44">
        <v>6.14</v>
      </c>
      <c r="P258" s="44">
        <v>6.14</v>
      </c>
      <c r="Q258" s="44">
        <v>6.14</v>
      </c>
      <c r="R258" s="44">
        <v>6.14</v>
      </c>
      <c r="S258" s="44">
        <v>6.14</v>
      </c>
      <c r="T258" s="44">
        <v>6.14</v>
      </c>
      <c r="U258" s="44">
        <v>6.14</v>
      </c>
      <c r="V258" s="44">
        <v>6.14</v>
      </c>
      <c r="W258" s="44">
        <v>6.14</v>
      </c>
      <c r="X258" s="44">
        <v>6.14</v>
      </c>
      <c r="Y258" s="44">
        <v>6.14</v>
      </c>
      <c r="Z258" s="44">
        <v>6.14</v>
      </c>
      <c r="AA258" s="44">
        <v>6.14</v>
      </c>
    </row>
    <row r="259" spans="1:27" ht="12.75" customHeight="1" outlineLevel="1" x14ac:dyDescent="0.2">
      <c r="A259" s="91" t="s">
        <v>1096</v>
      </c>
      <c r="B259" s="63" t="s">
        <v>81</v>
      </c>
      <c r="C259" s="43" t="s">
        <v>79</v>
      </c>
      <c r="D259" s="44">
        <f>$D$11</f>
        <v>110.23</v>
      </c>
      <c r="E259" s="44">
        <f t="shared" ref="E259:AA259" si="149">$D$11</f>
        <v>110.23</v>
      </c>
      <c r="F259" s="44">
        <f t="shared" si="149"/>
        <v>110.23</v>
      </c>
      <c r="G259" s="44">
        <f t="shared" si="149"/>
        <v>110.23</v>
      </c>
      <c r="H259" s="44">
        <f t="shared" si="149"/>
        <v>110.23</v>
      </c>
      <c r="I259" s="44">
        <f t="shared" si="149"/>
        <v>110.23</v>
      </c>
      <c r="J259" s="44">
        <f t="shared" si="149"/>
        <v>110.23</v>
      </c>
      <c r="K259" s="44">
        <f t="shared" si="149"/>
        <v>110.23</v>
      </c>
      <c r="L259" s="44">
        <f t="shared" si="149"/>
        <v>110.23</v>
      </c>
      <c r="M259" s="44">
        <f t="shared" si="149"/>
        <v>110.23</v>
      </c>
      <c r="N259" s="44">
        <f t="shared" si="149"/>
        <v>110.23</v>
      </c>
      <c r="O259" s="44">
        <f t="shared" si="149"/>
        <v>110.23</v>
      </c>
      <c r="P259" s="44">
        <f t="shared" si="149"/>
        <v>110.23</v>
      </c>
      <c r="Q259" s="44">
        <f t="shared" si="149"/>
        <v>110.23</v>
      </c>
      <c r="R259" s="44">
        <f t="shared" si="149"/>
        <v>110.23</v>
      </c>
      <c r="S259" s="44">
        <f t="shared" si="149"/>
        <v>110.23</v>
      </c>
      <c r="T259" s="44">
        <f t="shared" si="149"/>
        <v>110.23</v>
      </c>
      <c r="U259" s="44">
        <f t="shared" si="149"/>
        <v>110.23</v>
      </c>
      <c r="V259" s="44">
        <f t="shared" si="149"/>
        <v>110.23</v>
      </c>
      <c r="W259" s="44">
        <f t="shared" si="149"/>
        <v>110.23</v>
      </c>
      <c r="X259" s="44">
        <f t="shared" si="149"/>
        <v>110.23</v>
      </c>
      <c r="Y259" s="44">
        <f t="shared" si="149"/>
        <v>110.23</v>
      </c>
      <c r="Z259" s="44">
        <f t="shared" si="149"/>
        <v>110.23</v>
      </c>
      <c r="AA259" s="44">
        <f t="shared" si="149"/>
        <v>110.23</v>
      </c>
    </row>
    <row r="260" spans="1:27" ht="12.75" customHeight="1" x14ac:dyDescent="0.2">
      <c r="A260" s="90" t="s">
        <v>1097</v>
      </c>
      <c r="B260" s="28" t="str">
        <f>"21"&amp;"."&amp;$B$640&amp;"."&amp;$B$641</f>
        <v>21.04.2023</v>
      </c>
      <c r="C260" s="82" t="s">
        <v>76</v>
      </c>
      <c r="D260" s="83">
        <f>ROUND(((D261+D262+D264+D263)/1000),5)</f>
        <v>1.46133</v>
      </c>
      <c r="E260" s="83">
        <f>ROUND(((E261+E262+E264+E263)/1000),5)</f>
        <v>1.33582</v>
      </c>
      <c r="F260" s="83">
        <f>ROUND(((F261+F262+F264+F263)/1000),5)</f>
        <v>1.27616</v>
      </c>
      <c r="G260" s="83">
        <f t="shared" ref="G260:AA260" si="150">ROUND(((G261+G262+G264+G263)/1000),5)</f>
        <v>1.2653799999999999</v>
      </c>
      <c r="H260" s="83">
        <f t="shared" si="150"/>
        <v>1.33405</v>
      </c>
      <c r="I260" s="83">
        <f t="shared" si="150"/>
        <v>1.35093</v>
      </c>
      <c r="J260" s="83">
        <f t="shared" si="150"/>
        <v>1.60039</v>
      </c>
      <c r="K260" s="83">
        <f t="shared" si="150"/>
        <v>1.9462999999999999</v>
      </c>
      <c r="L260" s="83">
        <f t="shared" si="150"/>
        <v>2.1467000000000001</v>
      </c>
      <c r="M260" s="83">
        <f t="shared" si="150"/>
        <v>2.2402600000000001</v>
      </c>
      <c r="N260" s="83">
        <f t="shared" si="150"/>
        <v>2.2581099999999998</v>
      </c>
      <c r="O260" s="83">
        <f t="shared" si="150"/>
        <v>2.2656000000000001</v>
      </c>
      <c r="P260" s="83">
        <f t="shared" si="150"/>
        <v>2.2492399999999999</v>
      </c>
      <c r="Q260" s="83">
        <f t="shared" si="150"/>
        <v>2.2497699999999998</v>
      </c>
      <c r="R260" s="83">
        <f t="shared" si="150"/>
        <v>2.22051</v>
      </c>
      <c r="S260" s="83">
        <f t="shared" si="150"/>
        <v>2.20445</v>
      </c>
      <c r="T260" s="83">
        <f t="shared" si="150"/>
        <v>2.2037</v>
      </c>
      <c r="U260" s="83">
        <f t="shared" si="150"/>
        <v>2.15402</v>
      </c>
      <c r="V260" s="83">
        <f t="shared" si="150"/>
        <v>2.2122600000000001</v>
      </c>
      <c r="W260" s="83">
        <f t="shared" si="150"/>
        <v>2.1565799999999999</v>
      </c>
      <c r="X260" s="83">
        <f t="shared" si="150"/>
        <v>2.2100300000000002</v>
      </c>
      <c r="Y260" s="83">
        <f t="shared" si="150"/>
        <v>2.1909700000000001</v>
      </c>
      <c r="Z260" s="83">
        <f t="shared" si="150"/>
        <v>1.9182600000000001</v>
      </c>
      <c r="AA260" s="83">
        <f t="shared" si="150"/>
        <v>1.78522</v>
      </c>
    </row>
    <row r="261" spans="1:27" ht="12.75" customHeight="1" outlineLevel="1" x14ac:dyDescent="0.2">
      <c r="A261" s="91" t="s">
        <v>1098</v>
      </c>
      <c r="B261" s="63" t="s">
        <v>233</v>
      </c>
      <c r="C261" s="43" t="s">
        <v>79</v>
      </c>
      <c r="D261" s="44">
        <v>1231.8399999999999</v>
      </c>
      <c r="E261" s="44">
        <v>1106.33</v>
      </c>
      <c r="F261" s="44">
        <v>1046.67</v>
      </c>
      <c r="G261" s="44">
        <v>1035.8900000000001</v>
      </c>
      <c r="H261" s="44">
        <v>1104.56</v>
      </c>
      <c r="I261" s="44">
        <v>1121.44</v>
      </c>
      <c r="J261" s="44">
        <v>1370.9</v>
      </c>
      <c r="K261" s="44">
        <v>1716.81</v>
      </c>
      <c r="L261" s="44">
        <v>1917.21</v>
      </c>
      <c r="M261" s="44">
        <v>2010.77</v>
      </c>
      <c r="N261" s="44">
        <v>2028.62</v>
      </c>
      <c r="O261" s="44">
        <v>2036.11</v>
      </c>
      <c r="P261" s="44">
        <v>2019.75</v>
      </c>
      <c r="Q261" s="44">
        <v>2020.28</v>
      </c>
      <c r="R261" s="44">
        <v>1991.02</v>
      </c>
      <c r="S261" s="44">
        <v>1974.96</v>
      </c>
      <c r="T261" s="44">
        <v>1974.21</v>
      </c>
      <c r="U261" s="44">
        <v>1924.53</v>
      </c>
      <c r="V261" s="44">
        <v>1982.77</v>
      </c>
      <c r="W261" s="44">
        <v>1927.09</v>
      </c>
      <c r="X261" s="44">
        <v>1980.54</v>
      </c>
      <c r="Y261" s="44">
        <v>1961.48</v>
      </c>
      <c r="Z261" s="44">
        <v>1688.77</v>
      </c>
      <c r="AA261" s="44">
        <v>1555.73</v>
      </c>
    </row>
    <row r="262" spans="1:27" ht="12.75" customHeight="1" outlineLevel="1" x14ac:dyDescent="0.2">
      <c r="A262" s="91" t="s">
        <v>1099</v>
      </c>
      <c r="B262" s="63" t="s">
        <v>90</v>
      </c>
      <c r="C262" s="43" t="s">
        <v>79</v>
      </c>
      <c r="D262" s="44">
        <f>$D$162</f>
        <v>113.12</v>
      </c>
      <c r="E262" s="44">
        <f>$D$162</f>
        <v>113.12</v>
      </c>
      <c r="F262" s="44">
        <f t="shared" ref="F262:AA262" si="151">$D$162</f>
        <v>113.12</v>
      </c>
      <c r="G262" s="44">
        <f t="shared" si="151"/>
        <v>113.12</v>
      </c>
      <c r="H262" s="44">
        <f t="shared" si="151"/>
        <v>113.12</v>
      </c>
      <c r="I262" s="44">
        <f t="shared" si="151"/>
        <v>113.12</v>
      </c>
      <c r="J262" s="44">
        <f t="shared" si="151"/>
        <v>113.12</v>
      </c>
      <c r="K262" s="44">
        <f t="shared" si="151"/>
        <v>113.12</v>
      </c>
      <c r="L262" s="44">
        <f t="shared" si="151"/>
        <v>113.12</v>
      </c>
      <c r="M262" s="44">
        <f t="shared" si="151"/>
        <v>113.12</v>
      </c>
      <c r="N262" s="44">
        <f t="shared" si="151"/>
        <v>113.12</v>
      </c>
      <c r="O262" s="44">
        <f t="shared" si="151"/>
        <v>113.12</v>
      </c>
      <c r="P262" s="44">
        <f t="shared" si="151"/>
        <v>113.12</v>
      </c>
      <c r="Q262" s="44">
        <f t="shared" si="151"/>
        <v>113.12</v>
      </c>
      <c r="R262" s="44">
        <f t="shared" si="151"/>
        <v>113.12</v>
      </c>
      <c r="S262" s="44">
        <f t="shared" si="151"/>
        <v>113.12</v>
      </c>
      <c r="T262" s="44">
        <f t="shared" si="151"/>
        <v>113.12</v>
      </c>
      <c r="U262" s="44">
        <f t="shared" si="151"/>
        <v>113.12</v>
      </c>
      <c r="V262" s="44">
        <f t="shared" si="151"/>
        <v>113.12</v>
      </c>
      <c r="W262" s="44">
        <f t="shared" si="151"/>
        <v>113.12</v>
      </c>
      <c r="X262" s="44">
        <f t="shared" si="151"/>
        <v>113.12</v>
      </c>
      <c r="Y262" s="44">
        <f t="shared" si="151"/>
        <v>113.12</v>
      </c>
      <c r="Z262" s="44">
        <f t="shared" si="151"/>
        <v>113.12</v>
      </c>
      <c r="AA262" s="44">
        <f t="shared" si="151"/>
        <v>113.12</v>
      </c>
    </row>
    <row r="263" spans="1:27" ht="12.75" customHeight="1" outlineLevel="1" x14ac:dyDescent="0.2">
      <c r="A263" s="91" t="s">
        <v>1100</v>
      </c>
      <c r="B263" s="63" t="s">
        <v>83</v>
      </c>
      <c r="C263" s="43" t="s">
        <v>79</v>
      </c>
      <c r="D263" s="44">
        <v>6.14</v>
      </c>
      <c r="E263" s="44">
        <v>6.14</v>
      </c>
      <c r="F263" s="44">
        <v>6.14</v>
      </c>
      <c r="G263" s="44">
        <v>6.14</v>
      </c>
      <c r="H263" s="44">
        <v>6.14</v>
      </c>
      <c r="I263" s="44">
        <v>6.14</v>
      </c>
      <c r="J263" s="44">
        <v>6.14</v>
      </c>
      <c r="K263" s="44">
        <v>6.14</v>
      </c>
      <c r="L263" s="44">
        <v>6.14</v>
      </c>
      <c r="M263" s="44">
        <v>6.14</v>
      </c>
      <c r="N263" s="44">
        <v>6.14</v>
      </c>
      <c r="O263" s="44">
        <v>6.14</v>
      </c>
      <c r="P263" s="44">
        <v>6.14</v>
      </c>
      <c r="Q263" s="44">
        <v>6.14</v>
      </c>
      <c r="R263" s="44">
        <v>6.14</v>
      </c>
      <c r="S263" s="44">
        <v>6.14</v>
      </c>
      <c r="T263" s="44">
        <v>6.14</v>
      </c>
      <c r="U263" s="44">
        <v>6.14</v>
      </c>
      <c r="V263" s="44">
        <v>6.14</v>
      </c>
      <c r="W263" s="44">
        <v>6.14</v>
      </c>
      <c r="X263" s="44">
        <v>6.14</v>
      </c>
      <c r="Y263" s="44">
        <v>6.14</v>
      </c>
      <c r="Z263" s="44">
        <v>6.14</v>
      </c>
      <c r="AA263" s="44">
        <v>6.14</v>
      </c>
    </row>
    <row r="264" spans="1:27" ht="12.75" customHeight="1" outlineLevel="1" x14ac:dyDescent="0.2">
      <c r="A264" s="91" t="s">
        <v>1101</v>
      </c>
      <c r="B264" s="63" t="s">
        <v>81</v>
      </c>
      <c r="C264" s="43" t="s">
        <v>79</v>
      </c>
      <c r="D264" s="44">
        <f>$D$11</f>
        <v>110.23</v>
      </c>
      <c r="E264" s="44">
        <f t="shared" ref="E264:AA264" si="152">$D$11</f>
        <v>110.23</v>
      </c>
      <c r="F264" s="44">
        <f t="shared" si="152"/>
        <v>110.23</v>
      </c>
      <c r="G264" s="44">
        <f t="shared" si="152"/>
        <v>110.23</v>
      </c>
      <c r="H264" s="44">
        <f t="shared" si="152"/>
        <v>110.23</v>
      </c>
      <c r="I264" s="44">
        <f t="shared" si="152"/>
        <v>110.23</v>
      </c>
      <c r="J264" s="44">
        <f t="shared" si="152"/>
        <v>110.23</v>
      </c>
      <c r="K264" s="44">
        <f t="shared" si="152"/>
        <v>110.23</v>
      </c>
      <c r="L264" s="44">
        <f t="shared" si="152"/>
        <v>110.23</v>
      </c>
      <c r="M264" s="44">
        <f t="shared" si="152"/>
        <v>110.23</v>
      </c>
      <c r="N264" s="44">
        <f t="shared" si="152"/>
        <v>110.23</v>
      </c>
      <c r="O264" s="44">
        <f t="shared" si="152"/>
        <v>110.23</v>
      </c>
      <c r="P264" s="44">
        <f t="shared" si="152"/>
        <v>110.23</v>
      </c>
      <c r="Q264" s="44">
        <f t="shared" si="152"/>
        <v>110.23</v>
      </c>
      <c r="R264" s="44">
        <f t="shared" si="152"/>
        <v>110.23</v>
      </c>
      <c r="S264" s="44">
        <f t="shared" si="152"/>
        <v>110.23</v>
      </c>
      <c r="T264" s="44">
        <f t="shared" si="152"/>
        <v>110.23</v>
      </c>
      <c r="U264" s="44">
        <f t="shared" si="152"/>
        <v>110.23</v>
      </c>
      <c r="V264" s="44">
        <f t="shared" si="152"/>
        <v>110.23</v>
      </c>
      <c r="W264" s="44">
        <f t="shared" si="152"/>
        <v>110.23</v>
      </c>
      <c r="X264" s="44">
        <f t="shared" si="152"/>
        <v>110.23</v>
      </c>
      <c r="Y264" s="44">
        <f t="shared" si="152"/>
        <v>110.23</v>
      </c>
      <c r="Z264" s="44">
        <f t="shared" si="152"/>
        <v>110.23</v>
      </c>
      <c r="AA264" s="44">
        <f t="shared" si="152"/>
        <v>110.23</v>
      </c>
    </row>
    <row r="265" spans="1:27" ht="12.75" customHeight="1" x14ac:dyDescent="0.2">
      <c r="A265" s="90" t="s">
        <v>1102</v>
      </c>
      <c r="B265" s="28" t="str">
        <f>"22"&amp;"."&amp;$B$640&amp;"."&amp;$B$641</f>
        <v>22.04.2023</v>
      </c>
      <c r="C265" s="82" t="s">
        <v>76</v>
      </c>
      <c r="D265" s="83">
        <f>ROUND(((D266+D267+D269+D268)/1000),5)</f>
        <v>1.74627</v>
      </c>
      <c r="E265" s="83">
        <f>ROUND(((E266+E267+E269+E268)/1000),5)</f>
        <v>1.5420700000000001</v>
      </c>
      <c r="F265" s="83">
        <f>ROUND(((F266+F267+F269+F268)/1000),5)</f>
        <v>1.4066399999999999</v>
      </c>
      <c r="G265" s="83">
        <f t="shared" ref="G265:AA265" si="153">ROUND(((G266+G267+G269+G268)/1000),5)</f>
        <v>1.3705799999999999</v>
      </c>
      <c r="H265" s="83">
        <f t="shared" si="153"/>
        <v>1.3400700000000001</v>
      </c>
      <c r="I265" s="83">
        <f t="shared" si="153"/>
        <v>1.38297</v>
      </c>
      <c r="J265" s="83">
        <f t="shared" si="153"/>
        <v>1.5290900000000001</v>
      </c>
      <c r="K265" s="83">
        <f t="shared" si="153"/>
        <v>1.66547</v>
      </c>
      <c r="L265" s="83">
        <f t="shared" si="153"/>
        <v>2.0061800000000001</v>
      </c>
      <c r="M265" s="83">
        <f t="shared" si="153"/>
        <v>2.1626400000000001</v>
      </c>
      <c r="N265" s="83">
        <f t="shared" si="153"/>
        <v>2.16967</v>
      </c>
      <c r="O265" s="83">
        <f t="shared" si="153"/>
        <v>2.2371500000000002</v>
      </c>
      <c r="P265" s="83">
        <f t="shared" si="153"/>
        <v>2.2195499999999999</v>
      </c>
      <c r="Q265" s="83">
        <f t="shared" si="153"/>
        <v>2.2147000000000001</v>
      </c>
      <c r="R265" s="83">
        <f t="shared" si="153"/>
        <v>2.20845</v>
      </c>
      <c r="S265" s="83">
        <f t="shared" si="153"/>
        <v>2.20852</v>
      </c>
      <c r="T265" s="83">
        <f t="shared" si="153"/>
        <v>2.1690200000000002</v>
      </c>
      <c r="U265" s="83">
        <f t="shared" si="153"/>
        <v>2.1659700000000002</v>
      </c>
      <c r="V265" s="83">
        <f t="shared" si="153"/>
        <v>2.16838</v>
      </c>
      <c r="W265" s="83">
        <f t="shared" si="153"/>
        <v>2.23089</v>
      </c>
      <c r="X265" s="83">
        <f t="shared" si="153"/>
        <v>2.2364700000000002</v>
      </c>
      <c r="Y265" s="83">
        <f t="shared" si="153"/>
        <v>2.2124899999999998</v>
      </c>
      <c r="Z265" s="83">
        <f t="shared" si="153"/>
        <v>1.9273100000000001</v>
      </c>
      <c r="AA265" s="83">
        <f t="shared" si="153"/>
        <v>1.8054699999999999</v>
      </c>
    </row>
    <row r="266" spans="1:27" ht="12.75" customHeight="1" outlineLevel="1" x14ac:dyDescent="0.2">
      <c r="A266" s="91" t="s">
        <v>1103</v>
      </c>
      <c r="B266" s="63" t="s">
        <v>233</v>
      </c>
      <c r="C266" s="43" t="s">
        <v>79</v>
      </c>
      <c r="D266" s="44">
        <v>1516.78</v>
      </c>
      <c r="E266" s="44">
        <v>1312.58</v>
      </c>
      <c r="F266" s="44">
        <v>1177.1500000000001</v>
      </c>
      <c r="G266" s="44">
        <v>1141.0899999999999</v>
      </c>
      <c r="H266" s="44">
        <v>1110.58</v>
      </c>
      <c r="I266" s="44">
        <v>1153.48</v>
      </c>
      <c r="J266" s="44">
        <v>1299.5999999999999</v>
      </c>
      <c r="K266" s="44">
        <v>1435.98</v>
      </c>
      <c r="L266" s="44">
        <v>1776.69</v>
      </c>
      <c r="M266" s="44">
        <v>1933.15</v>
      </c>
      <c r="N266" s="44">
        <v>1940.18</v>
      </c>
      <c r="O266" s="44">
        <v>2007.66</v>
      </c>
      <c r="P266" s="44">
        <v>1990.06</v>
      </c>
      <c r="Q266" s="44">
        <v>1985.21</v>
      </c>
      <c r="R266" s="44">
        <v>1978.96</v>
      </c>
      <c r="S266" s="44">
        <v>1979.03</v>
      </c>
      <c r="T266" s="44">
        <v>1939.53</v>
      </c>
      <c r="U266" s="44">
        <v>1936.48</v>
      </c>
      <c r="V266" s="44">
        <v>1938.89</v>
      </c>
      <c r="W266" s="44">
        <v>2001.4</v>
      </c>
      <c r="X266" s="44">
        <v>2006.98</v>
      </c>
      <c r="Y266" s="44">
        <v>1983</v>
      </c>
      <c r="Z266" s="44">
        <v>1697.82</v>
      </c>
      <c r="AA266" s="44">
        <v>1575.98</v>
      </c>
    </row>
    <row r="267" spans="1:27" ht="12.75" customHeight="1" outlineLevel="1" x14ac:dyDescent="0.2">
      <c r="A267" s="91" t="s">
        <v>1104</v>
      </c>
      <c r="B267" s="63" t="s">
        <v>90</v>
      </c>
      <c r="C267" s="43" t="s">
        <v>79</v>
      </c>
      <c r="D267" s="44">
        <f>$D$162</f>
        <v>113.12</v>
      </c>
      <c r="E267" s="44">
        <f>$D$162</f>
        <v>113.12</v>
      </c>
      <c r="F267" s="44">
        <f t="shared" ref="F267:AA267" si="154">$D$162</f>
        <v>113.12</v>
      </c>
      <c r="G267" s="44">
        <f t="shared" si="154"/>
        <v>113.12</v>
      </c>
      <c r="H267" s="44">
        <f t="shared" si="154"/>
        <v>113.12</v>
      </c>
      <c r="I267" s="44">
        <f t="shared" si="154"/>
        <v>113.12</v>
      </c>
      <c r="J267" s="44">
        <f t="shared" si="154"/>
        <v>113.12</v>
      </c>
      <c r="K267" s="44">
        <f t="shared" si="154"/>
        <v>113.12</v>
      </c>
      <c r="L267" s="44">
        <f t="shared" si="154"/>
        <v>113.12</v>
      </c>
      <c r="M267" s="44">
        <f t="shared" si="154"/>
        <v>113.12</v>
      </c>
      <c r="N267" s="44">
        <f t="shared" si="154"/>
        <v>113.12</v>
      </c>
      <c r="O267" s="44">
        <f t="shared" si="154"/>
        <v>113.12</v>
      </c>
      <c r="P267" s="44">
        <f t="shared" si="154"/>
        <v>113.12</v>
      </c>
      <c r="Q267" s="44">
        <f t="shared" si="154"/>
        <v>113.12</v>
      </c>
      <c r="R267" s="44">
        <f t="shared" si="154"/>
        <v>113.12</v>
      </c>
      <c r="S267" s="44">
        <f t="shared" si="154"/>
        <v>113.12</v>
      </c>
      <c r="T267" s="44">
        <f t="shared" si="154"/>
        <v>113.12</v>
      </c>
      <c r="U267" s="44">
        <f t="shared" si="154"/>
        <v>113.12</v>
      </c>
      <c r="V267" s="44">
        <f t="shared" si="154"/>
        <v>113.12</v>
      </c>
      <c r="W267" s="44">
        <f t="shared" si="154"/>
        <v>113.12</v>
      </c>
      <c r="X267" s="44">
        <f t="shared" si="154"/>
        <v>113.12</v>
      </c>
      <c r="Y267" s="44">
        <f t="shared" si="154"/>
        <v>113.12</v>
      </c>
      <c r="Z267" s="44">
        <f t="shared" si="154"/>
        <v>113.12</v>
      </c>
      <c r="AA267" s="44">
        <f t="shared" si="154"/>
        <v>113.12</v>
      </c>
    </row>
    <row r="268" spans="1:27" ht="12.75" customHeight="1" outlineLevel="1" x14ac:dyDescent="0.2">
      <c r="A268" s="91" t="s">
        <v>1105</v>
      </c>
      <c r="B268" s="63" t="s">
        <v>83</v>
      </c>
      <c r="C268" s="43" t="s">
        <v>79</v>
      </c>
      <c r="D268" s="44">
        <v>6.14</v>
      </c>
      <c r="E268" s="44">
        <v>6.14</v>
      </c>
      <c r="F268" s="44">
        <v>6.14</v>
      </c>
      <c r="G268" s="44">
        <v>6.14</v>
      </c>
      <c r="H268" s="44">
        <v>6.14</v>
      </c>
      <c r="I268" s="44">
        <v>6.14</v>
      </c>
      <c r="J268" s="44">
        <v>6.14</v>
      </c>
      <c r="K268" s="44">
        <v>6.14</v>
      </c>
      <c r="L268" s="44">
        <v>6.14</v>
      </c>
      <c r="M268" s="44">
        <v>6.14</v>
      </c>
      <c r="N268" s="44">
        <v>6.14</v>
      </c>
      <c r="O268" s="44">
        <v>6.14</v>
      </c>
      <c r="P268" s="44">
        <v>6.14</v>
      </c>
      <c r="Q268" s="44">
        <v>6.14</v>
      </c>
      <c r="R268" s="44">
        <v>6.14</v>
      </c>
      <c r="S268" s="44">
        <v>6.14</v>
      </c>
      <c r="T268" s="44">
        <v>6.14</v>
      </c>
      <c r="U268" s="44">
        <v>6.14</v>
      </c>
      <c r="V268" s="44">
        <v>6.14</v>
      </c>
      <c r="W268" s="44">
        <v>6.14</v>
      </c>
      <c r="X268" s="44">
        <v>6.14</v>
      </c>
      <c r="Y268" s="44">
        <v>6.14</v>
      </c>
      <c r="Z268" s="44">
        <v>6.14</v>
      </c>
      <c r="AA268" s="44">
        <v>6.14</v>
      </c>
    </row>
    <row r="269" spans="1:27" ht="12.75" customHeight="1" outlineLevel="1" x14ac:dyDescent="0.2">
      <c r="A269" s="91" t="s">
        <v>1106</v>
      </c>
      <c r="B269" s="63" t="s">
        <v>81</v>
      </c>
      <c r="C269" s="43" t="s">
        <v>79</v>
      </c>
      <c r="D269" s="44">
        <f>$D$11</f>
        <v>110.23</v>
      </c>
      <c r="E269" s="44">
        <f t="shared" ref="E269:AA269" si="155">$D$11</f>
        <v>110.23</v>
      </c>
      <c r="F269" s="44">
        <f t="shared" si="155"/>
        <v>110.23</v>
      </c>
      <c r="G269" s="44">
        <f t="shared" si="155"/>
        <v>110.23</v>
      </c>
      <c r="H269" s="44">
        <f t="shared" si="155"/>
        <v>110.23</v>
      </c>
      <c r="I269" s="44">
        <f t="shared" si="155"/>
        <v>110.23</v>
      </c>
      <c r="J269" s="44">
        <f t="shared" si="155"/>
        <v>110.23</v>
      </c>
      <c r="K269" s="44">
        <f t="shared" si="155"/>
        <v>110.23</v>
      </c>
      <c r="L269" s="44">
        <f t="shared" si="155"/>
        <v>110.23</v>
      </c>
      <c r="M269" s="44">
        <f t="shared" si="155"/>
        <v>110.23</v>
      </c>
      <c r="N269" s="44">
        <f t="shared" si="155"/>
        <v>110.23</v>
      </c>
      <c r="O269" s="44">
        <f t="shared" si="155"/>
        <v>110.23</v>
      </c>
      <c r="P269" s="44">
        <f t="shared" si="155"/>
        <v>110.23</v>
      </c>
      <c r="Q269" s="44">
        <f t="shared" si="155"/>
        <v>110.23</v>
      </c>
      <c r="R269" s="44">
        <f t="shared" si="155"/>
        <v>110.23</v>
      </c>
      <c r="S269" s="44">
        <f t="shared" si="155"/>
        <v>110.23</v>
      </c>
      <c r="T269" s="44">
        <f t="shared" si="155"/>
        <v>110.23</v>
      </c>
      <c r="U269" s="44">
        <f t="shared" si="155"/>
        <v>110.23</v>
      </c>
      <c r="V269" s="44">
        <f t="shared" si="155"/>
        <v>110.23</v>
      </c>
      <c r="W269" s="44">
        <f t="shared" si="155"/>
        <v>110.23</v>
      </c>
      <c r="X269" s="44">
        <f t="shared" si="155"/>
        <v>110.23</v>
      </c>
      <c r="Y269" s="44">
        <f t="shared" si="155"/>
        <v>110.23</v>
      </c>
      <c r="Z269" s="44">
        <f t="shared" si="155"/>
        <v>110.23</v>
      </c>
      <c r="AA269" s="44">
        <f t="shared" si="155"/>
        <v>110.23</v>
      </c>
    </row>
    <row r="270" spans="1:27" ht="12.75" customHeight="1" x14ac:dyDescent="0.2">
      <c r="A270" s="90" t="s">
        <v>1107</v>
      </c>
      <c r="B270" s="28" t="str">
        <f>"23"&amp;"."&amp;$B$640&amp;"."&amp;$B$641</f>
        <v>23.04.2023</v>
      </c>
      <c r="C270" s="82" t="s">
        <v>76</v>
      </c>
      <c r="D270" s="83">
        <f>ROUND(((D271+D272+D274+D273)/1000),5)</f>
        <v>1.5352300000000001</v>
      </c>
      <c r="E270" s="83">
        <f>ROUND(((E271+E272+E274+E273)/1000),5)</f>
        <v>1.3760600000000001</v>
      </c>
      <c r="F270" s="83">
        <f>ROUND(((F271+F272+F274+F273)/1000),5)</f>
        <v>1.33745</v>
      </c>
      <c r="G270" s="83">
        <f t="shared" ref="G270:AA270" si="156">ROUND(((G271+G272+G274+G273)/1000),5)</f>
        <v>1.30053</v>
      </c>
      <c r="H270" s="83">
        <f t="shared" si="156"/>
        <v>1.2921899999999999</v>
      </c>
      <c r="I270" s="83">
        <f t="shared" si="156"/>
        <v>1.30389</v>
      </c>
      <c r="J270" s="83">
        <f t="shared" si="156"/>
        <v>1.3143899999999999</v>
      </c>
      <c r="K270" s="83">
        <f t="shared" si="156"/>
        <v>1.34053</v>
      </c>
      <c r="L270" s="83">
        <f t="shared" si="156"/>
        <v>1.6136699999999999</v>
      </c>
      <c r="M270" s="83">
        <f t="shared" si="156"/>
        <v>1.8020400000000001</v>
      </c>
      <c r="N270" s="83">
        <f t="shared" si="156"/>
        <v>1.8582799999999999</v>
      </c>
      <c r="O270" s="83">
        <f t="shared" si="156"/>
        <v>1.8543700000000001</v>
      </c>
      <c r="P270" s="83">
        <f t="shared" si="156"/>
        <v>1.7517499999999999</v>
      </c>
      <c r="Q270" s="83">
        <f t="shared" si="156"/>
        <v>1.70122</v>
      </c>
      <c r="R270" s="83">
        <f t="shared" si="156"/>
        <v>1.69567</v>
      </c>
      <c r="S270" s="83">
        <f t="shared" si="156"/>
        <v>1.67039</v>
      </c>
      <c r="T270" s="83">
        <f t="shared" si="156"/>
        <v>1.6476200000000001</v>
      </c>
      <c r="U270" s="83">
        <f t="shared" si="156"/>
        <v>1.69567</v>
      </c>
      <c r="V270" s="83">
        <f t="shared" si="156"/>
        <v>1.8366</v>
      </c>
      <c r="W270" s="83">
        <f t="shared" si="156"/>
        <v>1.92153</v>
      </c>
      <c r="X270" s="83">
        <f t="shared" si="156"/>
        <v>1.9497100000000001</v>
      </c>
      <c r="Y270" s="83">
        <f t="shared" si="156"/>
        <v>1.96143</v>
      </c>
      <c r="Z270" s="83">
        <f t="shared" si="156"/>
        <v>1.67076</v>
      </c>
      <c r="AA270" s="83">
        <f t="shared" si="156"/>
        <v>1.48705</v>
      </c>
    </row>
    <row r="271" spans="1:27" ht="12.75" customHeight="1" outlineLevel="1" x14ac:dyDescent="0.2">
      <c r="A271" s="91" t="s">
        <v>1108</v>
      </c>
      <c r="B271" s="63" t="s">
        <v>233</v>
      </c>
      <c r="C271" s="43" t="s">
        <v>79</v>
      </c>
      <c r="D271" s="44">
        <v>1305.74</v>
      </c>
      <c r="E271" s="44">
        <v>1146.57</v>
      </c>
      <c r="F271" s="44">
        <v>1107.96</v>
      </c>
      <c r="G271" s="44">
        <v>1071.04</v>
      </c>
      <c r="H271" s="44">
        <v>1062.7</v>
      </c>
      <c r="I271" s="44">
        <v>1074.4000000000001</v>
      </c>
      <c r="J271" s="44">
        <v>1084.9000000000001</v>
      </c>
      <c r="K271" s="44">
        <v>1111.04</v>
      </c>
      <c r="L271" s="44">
        <v>1384.18</v>
      </c>
      <c r="M271" s="44">
        <v>1572.55</v>
      </c>
      <c r="N271" s="44">
        <v>1628.79</v>
      </c>
      <c r="O271" s="44">
        <v>1624.88</v>
      </c>
      <c r="P271" s="44">
        <v>1522.26</v>
      </c>
      <c r="Q271" s="44">
        <v>1471.73</v>
      </c>
      <c r="R271" s="44">
        <v>1466.18</v>
      </c>
      <c r="S271" s="44">
        <v>1440.9</v>
      </c>
      <c r="T271" s="44">
        <v>1418.13</v>
      </c>
      <c r="U271" s="44">
        <v>1466.18</v>
      </c>
      <c r="V271" s="44">
        <v>1607.11</v>
      </c>
      <c r="W271" s="44">
        <v>1692.04</v>
      </c>
      <c r="X271" s="44">
        <v>1720.22</v>
      </c>
      <c r="Y271" s="44">
        <v>1731.94</v>
      </c>
      <c r="Z271" s="44">
        <v>1441.27</v>
      </c>
      <c r="AA271" s="44">
        <v>1257.56</v>
      </c>
    </row>
    <row r="272" spans="1:27" ht="12.75" customHeight="1" outlineLevel="1" x14ac:dyDescent="0.2">
      <c r="A272" s="91" t="s">
        <v>1109</v>
      </c>
      <c r="B272" s="63" t="s">
        <v>90</v>
      </c>
      <c r="C272" s="43" t="s">
        <v>79</v>
      </c>
      <c r="D272" s="44">
        <f>$D$162</f>
        <v>113.12</v>
      </c>
      <c r="E272" s="44">
        <f>$D$162</f>
        <v>113.12</v>
      </c>
      <c r="F272" s="44">
        <f t="shared" ref="F272:AA272" si="157">$D$162</f>
        <v>113.12</v>
      </c>
      <c r="G272" s="44">
        <f t="shared" si="157"/>
        <v>113.12</v>
      </c>
      <c r="H272" s="44">
        <f t="shared" si="157"/>
        <v>113.12</v>
      </c>
      <c r="I272" s="44">
        <f t="shared" si="157"/>
        <v>113.12</v>
      </c>
      <c r="J272" s="44">
        <f t="shared" si="157"/>
        <v>113.12</v>
      </c>
      <c r="K272" s="44">
        <f t="shared" si="157"/>
        <v>113.12</v>
      </c>
      <c r="L272" s="44">
        <f t="shared" si="157"/>
        <v>113.12</v>
      </c>
      <c r="M272" s="44">
        <f t="shared" si="157"/>
        <v>113.12</v>
      </c>
      <c r="N272" s="44">
        <f t="shared" si="157"/>
        <v>113.12</v>
      </c>
      <c r="O272" s="44">
        <f t="shared" si="157"/>
        <v>113.12</v>
      </c>
      <c r="P272" s="44">
        <f t="shared" si="157"/>
        <v>113.12</v>
      </c>
      <c r="Q272" s="44">
        <f t="shared" si="157"/>
        <v>113.12</v>
      </c>
      <c r="R272" s="44">
        <f t="shared" si="157"/>
        <v>113.12</v>
      </c>
      <c r="S272" s="44">
        <f t="shared" si="157"/>
        <v>113.12</v>
      </c>
      <c r="T272" s="44">
        <f t="shared" si="157"/>
        <v>113.12</v>
      </c>
      <c r="U272" s="44">
        <f t="shared" si="157"/>
        <v>113.12</v>
      </c>
      <c r="V272" s="44">
        <f t="shared" si="157"/>
        <v>113.12</v>
      </c>
      <c r="W272" s="44">
        <f t="shared" si="157"/>
        <v>113.12</v>
      </c>
      <c r="X272" s="44">
        <f t="shared" si="157"/>
        <v>113.12</v>
      </c>
      <c r="Y272" s="44">
        <f t="shared" si="157"/>
        <v>113.12</v>
      </c>
      <c r="Z272" s="44">
        <f t="shared" si="157"/>
        <v>113.12</v>
      </c>
      <c r="AA272" s="44">
        <f t="shared" si="157"/>
        <v>113.12</v>
      </c>
    </row>
    <row r="273" spans="1:27" ht="12.75" customHeight="1" outlineLevel="1" x14ac:dyDescent="0.2">
      <c r="A273" s="91" t="s">
        <v>1110</v>
      </c>
      <c r="B273" s="63" t="s">
        <v>83</v>
      </c>
      <c r="C273" s="43" t="s">
        <v>79</v>
      </c>
      <c r="D273" s="44">
        <v>6.14</v>
      </c>
      <c r="E273" s="44">
        <v>6.14</v>
      </c>
      <c r="F273" s="44">
        <v>6.14</v>
      </c>
      <c r="G273" s="44">
        <v>6.14</v>
      </c>
      <c r="H273" s="44">
        <v>6.14</v>
      </c>
      <c r="I273" s="44">
        <v>6.14</v>
      </c>
      <c r="J273" s="44">
        <v>6.14</v>
      </c>
      <c r="K273" s="44">
        <v>6.14</v>
      </c>
      <c r="L273" s="44">
        <v>6.14</v>
      </c>
      <c r="M273" s="44">
        <v>6.14</v>
      </c>
      <c r="N273" s="44">
        <v>6.14</v>
      </c>
      <c r="O273" s="44">
        <v>6.14</v>
      </c>
      <c r="P273" s="44">
        <v>6.14</v>
      </c>
      <c r="Q273" s="44">
        <v>6.14</v>
      </c>
      <c r="R273" s="44">
        <v>6.14</v>
      </c>
      <c r="S273" s="44">
        <v>6.14</v>
      </c>
      <c r="T273" s="44">
        <v>6.14</v>
      </c>
      <c r="U273" s="44">
        <v>6.14</v>
      </c>
      <c r="V273" s="44">
        <v>6.14</v>
      </c>
      <c r="W273" s="44">
        <v>6.14</v>
      </c>
      <c r="X273" s="44">
        <v>6.14</v>
      </c>
      <c r="Y273" s="44">
        <v>6.14</v>
      </c>
      <c r="Z273" s="44">
        <v>6.14</v>
      </c>
      <c r="AA273" s="44">
        <v>6.14</v>
      </c>
    </row>
    <row r="274" spans="1:27" ht="12.75" customHeight="1" outlineLevel="1" x14ac:dyDescent="0.2">
      <c r="A274" s="91" t="s">
        <v>1111</v>
      </c>
      <c r="B274" s="63" t="s">
        <v>81</v>
      </c>
      <c r="C274" s="43" t="s">
        <v>79</v>
      </c>
      <c r="D274" s="44">
        <f>$D$11</f>
        <v>110.23</v>
      </c>
      <c r="E274" s="44">
        <f t="shared" ref="E274:AA274" si="158">$D$11</f>
        <v>110.23</v>
      </c>
      <c r="F274" s="44">
        <f t="shared" si="158"/>
        <v>110.23</v>
      </c>
      <c r="G274" s="44">
        <f t="shared" si="158"/>
        <v>110.23</v>
      </c>
      <c r="H274" s="44">
        <f t="shared" si="158"/>
        <v>110.23</v>
      </c>
      <c r="I274" s="44">
        <f t="shared" si="158"/>
        <v>110.23</v>
      </c>
      <c r="J274" s="44">
        <f t="shared" si="158"/>
        <v>110.23</v>
      </c>
      <c r="K274" s="44">
        <f t="shared" si="158"/>
        <v>110.23</v>
      </c>
      <c r="L274" s="44">
        <f t="shared" si="158"/>
        <v>110.23</v>
      </c>
      <c r="M274" s="44">
        <f t="shared" si="158"/>
        <v>110.23</v>
      </c>
      <c r="N274" s="44">
        <f t="shared" si="158"/>
        <v>110.23</v>
      </c>
      <c r="O274" s="44">
        <f t="shared" si="158"/>
        <v>110.23</v>
      </c>
      <c r="P274" s="44">
        <f t="shared" si="158"/>
        <v>110.23</v>
      </c>
      <c r="Q274" s="44">
        <f t="shared" si="158"/>
        <v>110.23</v>
      </c>
      <c r="R274" s="44">
        <f t="shared" si="158"/>
        <v>110.23</v>
      </c>
      <c r="S274" s="44">
        <f t="shared" si="158"/>
        <v>110.23</v>
      </c>
      <c r="T274" s="44">
        <f t="shared" si="158"/>
        <v>110.23</v>
      </c>
      <c r="U274" s="44">
        <f t="shared" si="158"/>
        <v>110.23</v>
      </c>
      <c r="V274" s="44">
        <f t="shared" si="158"/>
        <v>110.23</v>
      </c>
      <c r="W274" s="44">
        <f t="shared" si="158"/>
        <v>110.23</v>
      </c>
      <c r="X274" s="44">
        <f t="shared" si="158"/>
        <v>110.23</v>
      </c>
      <c r="Y274" s="44">
        <f t="shared" si="158"/>
        <v>110.23</v>
      </c>
      <c r="Z274" s="44">
        <f t="shared" si="158"/>
        <v>110.23</v>
      </c>
      <c r="AA274" s="44">
        <f t="shared" si="158"/>
        <v>110.23</v>
      </c>
    </row>
    <row r="275" spans="1:27" ht="12.75" customHeight="1" x14ac:dyDescent="0.2">
      <c r="A275" s="90" t="s">
        <v>1112</v>
      </c>
      <c r="B275" s="28" t="str">
        <f>"24"&amp;"."&amp;$B$640&amp;"."&amp;$B$641</f>
        <v>24.04.2023</v>
      </c>
      <c r="C275" s="82" t="s">
        <v>76</v>
      </c>
      <c r="D275" s="83">
        <f>ROUND(((D276+D277+D279+D278)/1000),5)</f>
        <v>1.42317</v>
      </c>
      <c r="E275" s="83">
        <f>ROUND(((E276+E277+E279+E278)/1000),5)</f>
        <v>1.3368500000000001</v>
      </c>
      <c r="F275" s="83">
        <f>ROUND(((F276+F277+F279+F278)/1000),5)</f>
        <v>1.2913300000000001</v>
      </c>
      <c r="G275" s="83">
        <f t="shared" ref="G275:AA275" si="159">ROUND(((G276+G277+G279+G278)/1000),5)</f>
        <v>1.27078</v>
      </c>
      <c r="H275" s="83">
        <f t="shared" si="159"/>
        <v>1.32887</v>
      </c>
      <c r="I275" s="83">
        <f t="shared" si="159"/>
        <v>1.34274</v>
      </c>
      <c r="J275" s="83">
        <f t="shared" si="159"/>
        <v>1.6031899999999999</v>
      </c>
      <c r="K275" s="83">
        <f t="shared" si="159"/>
        <v>1.8962000000000001</v>
      </c>
      <c r="L275" s="83">
        <f t="shared" si="159"/>
        <v>2.0239799999999999</v>
      </c>
      <c r="M275" s="83">
        <f t="shared" si="159"/>
        <v>2.0808499999999999</v>
      </c>
      <c r="N275" s="83">
        <f t="shared" si="159"/>
        <v>2.0815199999999998</v>
      </c>
      <c r="O275" s="83">
        <f t="shared" si="159"/>
        <v>2.1032700000000002</v>
      </c>
      <c r="P275" s="83">
        <f t="shared" si="159"/>
        <v>2.10534</v>
      </c>
      <c r="Q275" s="83">
        <f t="shared" si="159"/>
        <v>2.1333199999999999</v>
      </c>
      <c r="R275" s="83">
        <f t="shared" si="159"/>
        <v>2.12073</v>
      </c>
      <c r="S275" s="83">
        <f t="shared" si="159"/>
        <v>2.1331899999999999</v>
      </c>
      <c r="T275" s="83">
        <f t="shared" si="159"/>
        <v>2.1032500000000001</v>
      </c>
      <c r="U275" s="83">
        <f t="shared" si="159"/>
        <v>2.07497</v>
      </c>
      <c r="V275" s="83">
        <f t="shared" si="159"/>
        <v>1.9943</v>
      </c>
      <c r="W275" s="83">
        <f t="shared" si="159"/>
        <v>2.08725</v>
      </c>
      <c r="X275" s="83">
        <f t="shared" si="159"/>
        <v>2.1586799999999999</v>
      </c>
      <c r="Y275" s="83">
        <f t="shared" si="159"/>
        <v>2.1547999999999998</v>
      </c>
      <c r="Z275" s="83">
        <f t="shared" si="159"/>
        <v>1.8808800000000001</v>
      </c>
      <c r="AA275" s="83">
        <f t="shared" si="159"/>
        <v>1.57755</v>
      </c>
    </row>
    <row r="276" spans="1:27" ht="12.75" customHeight="1" outlineLevel="1" x14ac:dyDescent="0.2">
      <c r="A276" s="91" t="s">
        <v>1113</v>
      </c>
      <c r="B276" s="63" t="s">
        <v>233</v>
      </c>
      <c r="C276" s="43" t="s">
        <v>79</v>
      </c>
      <c r="D276" s="44">
        <v>1193.68</v>
      </c>
      <c r="E276" s="44">
        <v>1107.3599999999999</v>
      </c>
      <c r="F276" s="44">
        <v>1061.8399999999999</v>
      </c>
      <c r="G276" s="44">
        <v>1041.29</v>
      </c>
      <c r="H276" s="44">
        <v>1099.3800000000001</v>
      </c>
      <c r="I276" s="44">
        <v>1113.25</v>
      </c>
      <c r="J276" s="44">
        <v>1373.7</v>
      </c>
      <c r="K276" s="44">
        <v>1666.71</v>
      </c>
      <c r="L276" s="44">
        <v>1794.49</v>
      </c>
      <c r="M276" s="44">
        <v>1851.36</v>
      </c>
      <c r="N276" s="44">
        <v>1852.03</v>
      </c>
      <c r="O276" s="44">
        <v>1873.78</v>
      </c>
      <c r="P276" s="44">
        <v>1875.85</v>
      </c>
      <c r="Q276" s="44">
        <v>1903.83</v>
      </c>
      <c r="R276" s="44">
        <v>1891.24</v>
      </c>
      <c r="S276" s="44">
        <v>1903.7</v>
      </c>
      <c r="T276" s="44">
        <v>1873.76</v>
      </c>
      <c r="U276" s="44">
        <v>1845.48</v>
      </c>
      <c r="V276" s="44">
        <v>1764.81</v>
      </c>
      <c r="W276" s="44">
        <v>1857.76</v>
      </c>
      <c r="X276" s="44">
        <v>1929.19</v>
      </c>
      <c r="Y276" s="44">
        <v>1925.31</v>
      </c>
      <c r="Z276" s="44">
        <v>1651.39</v>
      </c>
      <c r="AA276" s="44">
        <v>1348.06</v>
      </c>
    </row>
    <row r="277" spans="1:27" ht="12.75" customHeight="1" outlineLevel="1" x14ac:dyDescent="0.2">
      <c r="A277" s="91" t="s">
        <v>1114</v>
      </c>
      <c r="B277" s="63" t="s">
        <v>90</v>
      </c>
      <c r="C277" s="43" t="s">
        <v>79</v>
      </c>
      <c r="D277" s="44">
        <f>$D$162</f>
        <v>113.12</v>
      </c>
      <c r="E277" s="44">
        <f>$D$162</f>
        <v>113.12</v>
      </c>
      <c r="F277" s="44">
        <f t="shared" ref="F277:AA277" si="160">$D$162</f>
        <v>113.12</v>
      </c>
      <c r="G277" s="44">
        <f t="shared" si="160"/>
        <v>113.12</v>
      </c>
      <c r="H277" s="44">
        <f t="shared" si="160"/>
        <v>113.12</v>
      </c>
      <c r="I277" s="44">
        <f t="shared" si="160"/>
        <v>113.12</v>
      </c>
      <c r="J277" s="44">
        <f t="shared" si="160"/>
        <v>113.12</v>
      </c>
      <c r="K277" s="44">
        <f t="shared" si="160"/>
        <v>113.12</v>
      </c>
      <c r="L277" s="44">
        <f t="shared" si="160"/>
        <v>113.12</v>
      </c>
      <c r="M277" s="44">
        <f t="shared" si="160"/>
        <v>113.12</v>
      </c>
      <c r="N277" s="44">
        <f t="shared" si="160"/>
        <v>113.12</v>
      </c>
      <c r="O277" s="44">
        <f t="shared" si="160"/>
        <v>113.12</v>
      </c>
      <c r="P277" s="44">
        <f t="shared" si="160"/>
        <v>113.12</v>
      </c>
      <c r="Q277" s="44">
        <f t="shared" si="160"/>
        <v>113.12</v>
      </c>
      <c r="R277" s="44">
        <f t="shared" si="160"/>
        <v>113.12</v>
      </c>
      <c r="S277" s="44">
        <f t="shared" si="160"/>
        <v>113.12</v>
      </c>
      <c r="T277" s="44">
        <f t="shared" si="160"/>
        <v>113.12</v>
      </c>
      <c r="U277" s="44">
        <f t="shared" si="160"/>
        <v>113.12</v>
      </c>
      <c r="V277" s="44">
        <f t="shared" si="160"/>
        <v>113.12</v>
      </c>
      <c r="W277" s="44">
        <f t="shared" si="160"/>
        <v>113.12</v>
      </c>
      <c r="X277" s="44">
        <f t="shared" si="160"/>
        <v>113.12</v>
      </c>
      <c r="Y277" s="44">
        <f t="shared" si="160"/>
        <v>113.12</v>
      </c>
      <c r="Z277" s="44">
        <f t="shared" si="160"/>
        <v>113.12</v>
      </c>
      <c r="AA277" s="44">
        <f t="shared" si="160"/>
        <v>113.12</v>
      </c>
    </row>
    <row r="278" spans="1:27" ht="12.75" customHeight="1" outlineLevel="1" x14ac:dyDescent="0.2">
      <c r="A278" s="91" t="s">
        <v>1115</v>
      </c>
      <c r="B278" s="63" t="s">
        <v>83</v>
      </c>
      <c r="C278" s="43" t="s">
        <v>79</v>
      </c>
      <c r="D278" s="44">
        <v>6.14</v>
      </c>
      <c r="E278" s="44">
        <v>6.14</v>
      </c>
      <c r="F278" s="44">
        <v>6.14</v>
      </c>
      <c r="G278" s="44">
        <v>6.14</v>
      </c>
      <c r="H278" s="44">
        <v>6.14</v>
      </c>
      <c r="I278" s="44">
        <v>6.14</v>
      </c>
      <c r="J278" s="44">
        <v>6.14</v>
      </c>
      <c r="K278" s="44">
        <v>6.14</v>
      </c>
      <c r="L278" s="44">
        <v>6.14</v>
      </c>
      <c r="M278" s="44">
        <v>6.14</v>
      </c>
      <c r="N278" s="44">
        <v>6.14</v>
      </c>
      <c r="O278" s="44">
        <v>6.14</v>
      </c>
      <c r="P278" s="44">
        <v>6.14</v>
      </c>
      <c r="Q278" s="44">
        <v>6.14</v>
      </c>
      <c r="R278" s="44">
        <v>6.14</v>
      </c>
      <c r="S278" s="44">
        <v>6.14</v>
      </c>
      <c r="T278" s="44">
        <v>6.14</v>
      </c>
      <c r="U278" s="44">
        <v>6.14</v>
      </c>
      <c r="V278" s="44">
        <v>6.14</v>
      </c>
      <c r="W278" s="44">
        <v>6.14</v>
      </c>
      <c r="X278" s="44">
        <v>6.14</v>
      </c>
      <c r="Y278" s="44">
        <v>6.14</v>
      </c>
      <c r="Z278" s="44">
        <v>6.14</v>
      </c>
      <c r="AA278" s="44">
        <v>6.14</v>
      </c>
    </row>
    <row r="279" spans="1:27" ht="12.75" customHeight="1" outlineLevel="1" x14ac:dyDescent="0.2">
      <c r="A279" s="91" t="s">
        <v>1116</v>
      </c>
      <c r="B279" s="63" t="s">
        <v>81</v>
      </c>
      <c r="C279" s="43" t="s">
        <v>79</v>
      </c>
      <c r="D279" s="44">
        <f>$D$11</f>
        <v>110.23</v>
      </c>
      <c r="E279" s="44">
        <f t="shared" ref="E279:AA279" si="161">$D$11</f>
        <v>110.23</v>
      </c>
      <c r="F279" s="44">
        <f t="shared" si="161"/>
        <v>110.23</v>
      </c>
      <c r="G279" s="44">
        <f t="shared" si="161"/>
        <v>110.23</v>
      </c>
      <c r="H279" s="44">
        <f t="shared" si="161"/>
        <v>110.23</v>
      </c>
      <c r="I279" s="44">
        <f t="shared" si="161"/>
        <v>110.23</v>
      </c>
      <c r="J279" s="44">
        <f t="shared" si="161"/>
        <v>110.23</v>
      </c>
      <c r="K279" s="44">
        <f t="shared" si="161"/>
        <v>110.23</v>
      </c>
      <c r="L279" s="44">
        <f t="shared" si="161"/>
        <v>110.23</v>
      </c>
      <c r="M279" s="44">
        <f t="shared" si="161"/>
        <v>110.23</v>
      </c>
      <c r="N279" s="44">
        <f t="shared" si="161"/>
        <v>110.23</v>
      </c>
      <c r="O279" s="44">
        <f t="shared" si="161"/>
        <v>110.23</v>
      </c>
      <c r="P279" s="44">
        <f t="shared" si="161"/>
        <v>110.23</v>
      </c>
      <c r="Q279" s="44">
        <f t="shared" si="161"/>
        <v>110.23</v>
      </c>
      <c r="R279" s="44">
        <f t="shared" si="161"/>
        <v>110.23</v>
      </c>
      <c r="S279" s="44">
        <f t="shared" si="161"/>
        <v>110.23</v>
      </c>
      <c r="T279" s="44">
        <f t="shared" si="161"/>
        <v>110.23</v>
      </c>
      <c r="U279" s="44">
        <f t="shared" si="161"/>
        <v>110.23</v>
      </c>
      <c r="V279" s="44">
        <f t="shared" si="161"/>
        <v>110.23</v>
      </c>
      <c r="W279" s="44">
        <f t="shared" si="161"/>
        <v>110.23</v>
      </c>
      <c r="X279" s="44">
        <f t="shared" si="161"/>
        <v>110.23</v>
      </c>
      <c r="Y279" s="44">
        <f t="shared" si="161"/>
        <v>110.23</v>
      </c>
      <c r="Z279" s="44">
        <f t="shared" si="161"/>
        <v>110.23</v>
      </c>
      <c r="AA279" s="44">
        <f t="shared" si="161"/>
        <v>110.23</v>
      </c>
    </row>
    <row r="280" spans="1:27" ht="12.75" customHeight="1" x14ac:dyDescent="0.2">
      <c r="A280" s="90" t="s">
        <v>1117</v>
      </c>
      <c r="B280" s="28" t="str">
        <f>"25"&amp;"."&amp;$B$640&amp;"."&amp;$B$641</f>
        <v>25.04.2023</v>
      </c>
      <c r="C280" s="82" t="s">
        <v>76</v>
      </c>
      <c r="D280" s="83">
        <f>ROUND(((D281+D282+D284+D283)/1000),5)</f>
        <v>1.4643600000000001</v>
      </c>
      <c r="E280" s="83">
        <f>ROUND(((E281+E282+E284+E283)/1000),5)</f>
        <v>1.33788</v>
      </c>
      <c r="F280" s="83">
        <f>ROUND(((F281+F282+F284+F283)/1000),5)</f>
        <v>1.3069900000000001</v>
      </c>
      <c r="G280" s="83">
        <f t="shared" ref="G280:AA280" si="162">ROUND(((G281+G282+G284+G283)/1000),5)</f>
        <v>1.28712</v>
      </c>
      <c r="H280" s="83">
        <f t="shared" si="162"/>
        <v>1.3361700000000001</v>
      </c>
      <c r="I280" s="83">
        <f t="shared" si="162"/>
        <v>1.3421000000000001</v>
      </c>
      <c r="J280" s="83">
        <f t="shared" si="162"/>
        <v>1.58097</v>
      </c>
      <c r="K280" s="83">
        <f t="shared" si="162"/>
        <v>1.8805499999999999</v>
      </c>
      <c r="L280" s="83">
        <f t="shared" si="162"/>
        <v>2.0428000000000002</v>
      </c>
      <c r="M280" s="83">
        <f t="shared" si="162"/>
        <v>2.11313</v>
      </c>
      <c r="N280" s="83">
        <f t="shared" si="162"/>
        <v>2.1181199999999998</v>
      </c>
      <c r="O280" s="83">
        <f t="shared" si="162"/>
        <v>2.1347900000000002</v>
      </c>
      <c r="P280" s="83">
        <f t="shared" si="162"/>
        <v>2.1498499999999998</v>
      </c>
      <c r="Q280" s="83">
        <f t="shared" si="162"/>
        <v>2.1638199999999999</v>
      </c>
      <c r="R280" s="83">
        <f t="shared" si="162"/>
        <v>2.1633300000000002</v>
      </c>
      <c r="S280" s="83">
        <f t="shared" si="162"/>
        <v>2.1591</v>
      </c>
      <c r="T280" s="83">
        <f t="shared" si="162"/>
        <v>2.1362100000000002</v>
      </c>
      <c r="U280" s="83">
        <f t="shared" si="162"/>
        <v>2.1358899999999998</v>
      </c>
      <c r="V280" s="83">
        <f t="shared" si="162"/>
        <v>2.0621900000000002</v>
      </c>
      <c r="W280" s="83">
        <f t="shared" si="162"/>
        <v>2.1332399999999998</v>
      </c>
      <c r="X280" s="83">
        <f t="shared" si="162"/>
        <v>2.1882700000000002</v>
      </c>
      <c r="Y280" s="83">
        <f t="shared" si="162"/>
        <v>2.1687799999999999</v>
      </c>
      <c r="Z280" s="83">
        <f t="shared" si="162"/>
        <v>1.9241900000000001</v>
      </c>
      <c r="AA280" s="83">
        <f t="shared" si="162"/>
        <v>1.6215299999999999</v>
      </c>
    </row>
    <row r="281" spans="1:27" ht="12.75" customHeight="1" outlineLevel="1" x14ac:dyDescent="0.2">
      <c r="A281" s="91" t="s">
        <v>1118</v>
      </c>
      <c r="B281" s="63" t="s">
        <v>233</v>
      </c>
      <c r="C281" s="43" t="s">
        <v>79</v>
      </c>
      <c r="D281" s="44">
        <v>1234.8699999999999</v>
      </c>
      <c r="E281" s="44">
        <v>1108.3900000000001</v>
      </c>
      <c r="F281" s="44">
        <v>1077.5</v>
      </c>
      <c r="G281" s="44">
        <v>1057.6300000000001</v>
      </c>
      <c r="H281" s="44">
        <v>1106.68</v>
      </c>
      <c r="I281" s="44">
        <v>1112.6099999999999</v>
      </c>
      <c r="J281" s="44">
        <v>1351.48</v>
      </c>
      <c r="K281" s="44">
        <v>1651.06</v>
      </c>
      <c r="L281" s="44">
        <v>1813.31</v>
      </c>
      <c r="M281" s="44">
        <v>1883.64</v>
      </c>
      <c r="N281" s="44">
        <v>1888.63</v>
      </c>
      <c r="O281" s="44">
        <v>1905.3</v>
      </c>
      <c r="P281" s="44">
        <v>1920.36</v>
      </c>
      <c r="Q281" s="44">
        <v>1934.33</v>
      </c>
      <c r="R281" s="44">
        <v>1933.84</v>
      </c>
      <c r="S281" s="44">
        <v>1929.61</v>
      </c>
      <c r="T281" s="44">
        <v>1906.72</v>
      </c>
      <c r="U281" s="44">
        <v>1906.4</v>
      </c>
      <c r="V281" s="44">
        <v>1832.7</v>
      </c>
      <c r="W281" s="44">
        <v>1903.75</v>
      </c>
      <c r="X281" s="44">
        <v>1958.78</v>
      </c>
      <c r="Y281" s="44">
        <v>1939.29</v>
      </c>
      <c r="Z281" s="44">
        <v>1694.7</v>
      </c>
      <c r="AA281" s="44">
        <v>1392.04</v>
      </c>
    </row>
    <row r="282" spans="1:27" ht="12.75" customHeight="1" outlineLevel="1" x14ac:dyDescent="0.2">
      <c r="A282" s="91" t="s">
        <v>1119</v>
      </c>
      <c r="B282" s="63" t="s">
        <v>90</v>
      </c>
      <c r="C282" s="43" t="s">
        <v>79</v>
      </c>
      <c r="D282" s="44">
        <f>$D$162</f>
        <v>113.12</v>
      </c>
      <c r="E282" s="44">
        <f>$D$162</f>
        <v>113.12</v>
      </c>
      <c r="F282" s="44">
        <f t="shared" ref="F282:AA282" si="163">$D$162</f>
        <v>113.12</v>
      </c>
      <c r="G282" s="44">
        <f t="shared" si="163"/>
        <v>113.12</v>
      </c>
      <c r="H282" s="44">
        <f t="shared" si="163"/>
        <v>113.12</v>
      </c>
      <c r="I282" s="44">
        <f t="shared" si="163"/>
        <v>113.12</v>
      </c>
      <c r="J282" s="44">
        <f t="shared" si="163"/>
        <v>113.12</v>
      </c>
      <c r="K282" s="44">
        <f t="shared" si="163"/>
        <v>113.12</v>
      </c>
      <c r="L282" s="44">
        <f t="shared" si="163"/>
        <v>113.12</v>
      </c>
      <c r="M282" s="44">
        <f t="shared" si="163"/>
        <v>113.12</v>
      </c>
      <c r="N282" s="44">
        <f t="shared" si="163"/>
        <v>113.12</v>
      </c>
      <c r="O282" s="44">
        <f t="shared" si="163"/>
        <v>113.12</v>
      </c>
      <c r="P282" s="44">
        <f t="shared" si="163"/>
        <v>113.12</v>
      </c>
      <c r="Q282" s="44">
        <f t="shared" si="163"/>
        <v>113.12</v>
      </c>
      <c r="R282" s="44">
        <f t="shared" si="163"/>
        <v>113.12</v>
      </c>
      <c r="S282" s="44">
        <f t="shared" si="163"/>
        <v>113.12</v>
      </c>
      <c r="T282" s="44">
        <f t="shared" si="163"/>
        <v>113.12</v>
      </c>
      <c r="U282" s="44">
        <f t="shared" si="163"/>
        <v>113.12</v>
      </c>
      <c r="V282" s="44">
        <f t="shared" si="163"/>
        <v>113.12</v>
      </c>
      <c r="W282" s="44">
        <f t="shared" si="163"/>
        <v>113.12</v>
      </c>
      <c r="X282" s="44">
        <f t="shared" si="163"/>
        <v>113.12</v>
      </c>
      <c r="Y282" s="44">
        <f t="shared" si="163"/>
        <v>113.12</v>
      </c>
      <c r="Z282" s="44">
        <f t="shared" si="163"/>
        <v>113.12</v>
      </c>
      <c r="AA282" s="44">
        <f t="shared" si="163"/>
        <v>113.12</v>
      </c>
    </row>
    <row r="283" spans="1:27" ht="12.75" customHeight="1" outlineLevel="1" x14ac:dyDescent="0.2">
      <c r="A283" s="91" t="s">
        <v>1120</v>
      </c>
      <c r="B283" s="63" t="s">
        <v>83</v>
      </c>
      <c r="C283" s="43" t="s">
        <v>79</v>
      </c>
      <c r="D283" s="44">
        <v>6.14</v>
      </c>
      <c r="E283" s="44">
        <v>6.14</v>
      </c>
      <c r="F283" s="44">
        <v>6.14</v>
      </c>
      <c r="G283" s="44">
        <v>6.14</v>
      </c>
      <c r="H283" s="44">
        <v>6.14</v>
      </c>
      <c r="I283" s="44">
        <v>6.14</v>
      </c>
      <c r="J283" s="44">
        <v>6.14</v>
      </c>
      <c r="K283" s="44">
        <v>6.14</v>
      </c>
      <c r="L283" s="44">
        <v>6.14</v>
      </c>
      <c r="M283" s="44">
        <v>6.14</v>
      </c>
      <c r="N283" s="44">
        <v>6.14</v>
      </c>
      <c r="O283" s="44">
        <v>6.14</v>
      </c>
      <c r="P283" s="44">
        <v>6.14</v>
      </c>
      <c r="Q283" s="44">
        <v>6.14</v>
      </c>
      <c r="R283" s="44">
        <v>6.14</v>
      </c>
      <c r="S283" s="44">
        <v>6.14</v>
      </c>
      <c r="T283" s="44">
        <v>6.14</v>
      </c>
      <c r="U283" s="44">
        <v>6.14</v>
      </c>
      <c r="V283" s="44">
        <v>6.14</v>
      </c>
      <c r="W283" s="44">
        <v>6.14</v>
      </c>
      <c r="X283" s="44">
        <v>6.14</v>
      </c>
      <c r="Y283" s="44">
        <v>6.14</v>
      </c>
      <c r="Z283" s="44">
        <v>6.14</v>
      </c>
      <c r="AA283" s="44">
        <v>6.14</v>
      </c>
    </row>
    <row r="284" spans="1:27" ht="12.75" customHeight="1" outlineLevel="1" x14ac:dyDescent="0.2">
      <c r="A284" s="91" t="s">
        <v>1121</v>
      </c>
      <c r="B284" s="63" t="s">
        <v>81</v>
      </c>
      <c r="C284" s="43" t="s">
        <v>79</v>
      </c>
      <c r="D284" s="44">
        <f>$D$11</f>
        <v>110.23</v>
      </c>
      <c r="E284" s="44">
        <f t="shared" ref="E284:AA284" si="164">$D$11</f>
        <v>110.23</v>
      </c>
      <c r="F284" s="44">
        <f t="shared" si="164"/>
        <v>110.23</v>
      </c>
      <c r="G284" s="44">
        <f t="shared" si="164"/>
        <v>110.23</v>
      </c>
      <c r="H284" s="44">
        <f t="shared" si="164"/>
        <v>110.23</v>
      </c>
      <c r="I284" s="44">
        <f t="shared" si="164"/>
        <v>110.23</v>
      </c>
      <c r="J284" s="44">
        <f t="shared" si="164"/>
        <v>110.23</v>
      </c>
      <c r="K284" s="44">
        <f t="shared" si="164"/>
        <v>110.23</v>
      </c>
      <c r="L284" s="44">
        <f t="shared" si="164"/>
        <v>110.23</v>
      </c>
      <c r="M284" s="44">
        <f t="shared" si="164"/>
        <v>110.23</v>
      </c>
      <c r="N284" s="44">
        <f t="shared" si="164"/>
        <v>110.23</v>
      </c>
      <c r="O284" s="44">
        <f t="shared" si="164"/>
        <v>110.23</v>
      </c>
      <c r="P284" s="44">
        <f t="shared" si="164"/>
        <v>110.23</v>
      </c>
      <c r="Q284" s="44">
        <f t="shared" si="164"/>
        <v>110.23</v>
      </c>
      <c r="R284" s="44">
        <f t="shared" si="164"/>
        <v>110.23</v>
      </c>
      <c r="S284" s="44">
        <f t="shared" si="164"/>
        <v>110.23</v>
      </c>
      <c r="T284" s="44">
        <f t="shared" si="164"/>
        <v>110.23</v>
      </c>
      <c r="U284" s="44">
        <f t="shared" si="164"/>
        <v>110.23</v>
      </c>
      <c r="V284" s="44">
        <f t="shared" si="164"/>
        <v>110.23</v>
      </c>
      <c r="W284" s="44">
        <f t="shared" si="164"/>
        <v>110.23</v>
      </c>
      <c r="X284" s="44">
        <f t="shared" si="164"/>
        <v>110.23</v>
      </c>
      <c r="Y284" s="44">
        <f t="shared" si="164"/>
        <v>110.23</v>
      </c>
      <c r="Z284" s="44">
        <f t="shared" si="164"/>
        <v>110.23</v>
      </c>
      <c r="AA284" s="44">
        <f t="shared" si="164"/>
        <v>110.23</v>
      </c>
    </row>
    <row r="285" spans="1:27" ht="12.75" customHeight="1" x14ac:dyDescent="0.2">
      <c r="A285" s="90" t="s">
        <v>1122</v>
      </c>
      <c r="B285" s="28" t="str">
        <f>"26"&amp;"."&amp;$B$640&amp;"."&amp;$B$641</f>
        <v>26.04.2023</v>
      </c>
      <c r="C285" s="82" t="s">
        <v>76</v>
      </c>
      <c r="D285" s="83">
        <f>ROUND(((D286+D287+D289+D288)/1000),5)</f>
        <v>1.5417099999999999</v>
      </c>
      <c r="E285" s="83">
        <f>ROUND(((E286+E287+E289+E288)/1000),5)</f>
        <v>1.3389</v>
      </c>
      <c r="F285" s="83">
        <f>ROUND(((F286+F287+F289+F288)/1000),5)</f>
        <v>1.3253999999999999</v>
      </c>
      <c r="G285" s="83">
        <f t="shared" ref="G285:AA285" si="165">ROUND(((G286+G287+G289+G288)/1000),5)</f>
        <v>1.3165800000000001</v>
      </c>
      <c r="H285" s="83">
        <f t="shared" si="165"/>
        <v>1.33535</v>
      </c>
      <c r="I285" s="83">
        <f t="shared" si="165"/>
        <v>1.41161</v>
      </c>
      <c r="J285" s="83">
        <f t="shared" si="165"/>
        <v>1.6655599999999999</v>
      </c>
      <c r="K285" s="83">
        <f t="shared" si="165"/>
        <v>1.97682</v>
      </c>
      <c r="L285" s="83">
        <f t="shared" si="165"/>
        <v>2.1520299999999999</v>
      </c>
      <c r="M285" s="83">
        <f t="shared" si="165"/>
        <v>2.22146</v>
      </c>
      <c r="N285" s="83">
        <f t="shared" si="165"/>
        <v>2.2157499999999999</v>
      </c>
      <c r="O285" s="83">
        <f t="shared" si="165"/>
        <v>2.2308400000000002</v>
      </c>
      <c r="P285" s="83">
        <f t="shared" si="165"/>
        <v>2.21055</v>
      </c>
      <c r="Q285" s="83">
        <f t="shared" si="165"/>
        <v>2.2028400000000001</v>
      </c>
      <c r="R285" s="83">
        <f t="shared" si="165"/>
        <v>2.19814</v>
      </c>
      <c r="S285" s="83">
        <f t="shared" si="165"/>
        <v>2.1644800000000002</v>
      </c>
      <c r="T285" s="83">
        <f t="shared" si="165"/>
        <v>2.1561400000000002</v>
      </c>
      <c r="U285" s="83">
        <f t="shared" si="165"/>
        <v>2.13544</v>
      </c>
      <c r="V285" s="83">
        <f t="shared" si="165"/>
        <v>2.10005</v>
      </c>
      <c r="W285" s="83">
        <f t="shared" si="165"/>
        <v>2.1289099999999999</v>
      </c>
      <c r="X285" s="83">
        <f t="shared" si="165"/>
        <v>2.1599900000000001</v>
      </c>
      <c r="Y285" s="83">
        <f t="shared" si="165"/>
        <v>2.1667700000000001</v>
      </c>
      <c r="Z285" s="83">
        <f t="shared" si="165"/>
        <v>1.9706300000000001</v>
      </c>
      <c r="AA285" s="83">
        <f t="shared" si="165"/>
        <v>1.6124700000000001</v>
      </c>
    </row>
    <row r="286" spans="1:27" ht="12.75" customHeight="1" outlineLevel="1" x14ac:dyDescent="0.2">
      <c r="A286" s="91" t="s">
        <v>1123</v>
      </c>
      <c r="B286" s="63" t="s">
        <v>233</v>
      </c>
      <c r="C286" s="43" t="s">
        <v>79</v>
      </c>
      <c r="D286" s="44">
        <v>1312.22</v>
      </c>
      <c r="E286" s="44">
        <v>1109.4100000000001</v>
      </c>
      <c r="F286" s="44">
        <v>1095.9100000000001</v>
      </c>
      <c r="G286" s="44">
        <v>1087.0899999999999</v>
      </c>
      <c r="H286" s="44">
        <v>1105.8599999999999</v>
      </c>
      <c r="I286" s="44">
        <v>1182.1199999999999</v>
      </c>
      <c r="J286" s="44">
        <v>1436.07</v>
      </c>
      <c r="K286" s="44">
        <v>1747.33</v>
      </c>
      <c r="L286" s="44">
        <v>1922.54</v>
      </c>
      <c r="M286" s="44">
        <v>1991.97</v>
      </c>
      <c r="N286" s="44">
        <v>1986.26</v>
      </c>
      <c r="O286" s="44">
        <v>2001.35</v>
      </c>
      <c r="P286" s="44">
        <v>1981.06</v>
      </c>
      <c r="Q286" s="44">
        <v>1973.35</v>
      </c>
      <c r="R286" s="44">
        <v>1968.65</v>
      </c>
      <c r="S286" s="44">
        <v>1934.99</v>
      </c>
      <c r="T286" s="44">
        <v>1926.65</v>
      </c>
      <c r="U286" s="44">
        <v>1905.95</v>
      </c>
      <c r="V286" s="44">
        <v>1870.56</v>
      </c>
      <c r="W286" s="44">
        <v>1899.42</v>
      </c>
      <c r="X286" s="44">
        <v>1930.5</v>
      </c>
      <c r="Y286" s="44">
        <v>1937.28</v>
      </c>
      <c r="Z286" s="44">
        <v>1741.14</v>
      </c>
      <c r="AA286" s="44">
        <v>1382.98</v>
      </c>
    </row>
    <row r="287" spans="1:27" ht="12.75" customHeight="1" outlineLevel="1" x14ac:dyDescent="0.2">
      <c r="A287" s="91" t="s">
        <v>1124</v>
      </c>
      <c r="B287" s="63" t="s">
        <v>90</v>
      </c>
      <c r="C287" s="43" t="s">
        <v>79</v>
      </c>
      <c r="D287" s="44">
        <f>$D$162</f>
        <v>113.12</v>
      </c>
      <c r="E287" s="44">
        <f>$D$162</f>
        <v>113.12</v>
      </c>
      <c r="F287" s="44">
        <f t="shared" ref="F287:AA287" si="166">$D$162</f>
        <v>113.12</v>
      </c>
      <c r="G287" s="44">
        <f t="shared" si="166"/>
        <v>113.12</v>
      </c>
      <c r="H287" s="44">
        <f t="shared" si="166"/>
        <v>113.12</v>
      </c>
      <c r="I287" s="44">
        <f t="shared" si="166"/>
        <v>113.12</v>
      </c>
      <c r="J287" s="44">
        <f t="shared" si="166"/>
        <v>113.12</v>
      </c>
      <c r="K287" s="44">
        <f t="shared" si="166"/>
        <v>113.12</v>
      </c>
      <c r="L287" s="44">
        <f t="shared" si="166"/>
        <v>113.12</v>
      </c>
      <c r="M287" s="44">
        <f t="shared" si="166"/>
        <v>113.12</v>
      </c>
      <c r="N287" s="44">
        <f t="shared" si="166"/>
        <v>113.12</v>
      </c>
      <c r="O287" s="44">
        <f t="shared" si="166"/>
        <v>113.12</v>
      </c>
      <c r="P287" s="44">
        <f t="shared" si="166"/>
        <v>113.12</v>
      </c>
      <c r="Q287" s="44">
        <f t="shared" si="166"/>
        <v>113.12</v>
      </c>
      <c r="R287" s="44">
        <f t="shared" si="166"/>
        <v>113.12</v>
      </c>
      <c r="S287" s="44">
        <f t="shared" si="166"/>
        <v>113.12</v>
      </c>
      <c r="T287" s="44">
        <f t="shared" si="166"/>
        <v>113.12</v>
      </c>
      <c r="U287" s="44">
        <f t="shared" si="166"/>
        <v>113.12</v>
      </c>
      <c r="V287" s="44">
        <f t="shared" si="166"/>
        <v>113.12</v>
      </c>
      <c r="W287" s="44">
        <f t="shared" si="166"/>
        <v>113.12</v>
      </c>
      <c r="X287" s="44">
        <f t="shared" si="166"/>
        <v>113.12</v>
      </c>
      <c r="Y287" s="44">
        <f t="shared" si="166"/>
        <v>113.12</v>
      </c>
      <c r="Z287" s="44">
        <f t="shared" si="166"/>
        <v>113.12</v>
      </c>
      <c r="AA287" s="44">
        <f t="shared" si="166"/>
        <v>113.12</v>
      </c>
    </row>
    <row r="288" spans="1:27" ht="12.75" customHeight="1" outlineLevel="1" x14ac:dyDescent="0.2">
      <c r="A288" s="91" t="s">
        <v>1125</v>
      </c>
      <c r="B288" s="63" t="s">
        <v>83</v>
      </c>
      <c r="C288" s="43" t="s">
        <v>79</v>
      </c>
      <c r="D288" s="44">
        <v>6.14</v>
      </c>
      <c r="E288" s="44">
        <v>6.14</v>
      </c>
      <c r="F288" s="44">
        <v>6.14</v>
      </c>
      <c r="G288" s="44">
        <v>6.14</v>
      </c>
      <c r="H288" s="44">
        <v>6.14</v>
      </c>
      <c r="I288" s="44">
        <v>6.14</v>
      </c>
      <c r="J288" s="44">
        <v>6.14</v>
      </c>
      <c r="K288" s="44">
        <v>6.14</v>
      </c>
      <c r="L288" s="44">
        <v>6.14</v>
      </c>
      <c r="M288" s="44">
        <v>6.14</v>
      </c>
      <c r="N288" s="44">
        <v>6.14</v>
      </c>
      <c r="O288" s="44">
        <v>6.14</v>
      </c>
      <c r="P288" s="44">
        <v>6.14</v>
      </c>
      <c r="Q288" s="44">
        <v>6.14</v>
      </c>
      <c r="R288" s="44">
        <v>6.14</v>
      </c>
      <c r="S288" s="44">
        <v>6.14</v>
      </c>
      <c r="T288" s="44">
        <v>6.14</v>
      </c>
      <c r="U288" s="44">
        <v>6.14</v>
      </c>
      <c r="V288" s="44">
        <v>6.14</v>
      </c>
      <c r="W288" s="44">
        <v>6.14</v>
      </c>
      <c r="X288" s="44">
        <v>6.14</v>
      </c>
      <c r="Y288" s="44">
        <v>6.14</v>
      </c>
      <c r="Z288" s="44">
        <v>6.14</v>
      </c>
      <c r="AA288" s="44">
        <v>6.14</v>
      </c>
    </row>
    <row r="289" spans="1:27" ht="12.75" customHeight="1" outlineLevel="1" x14ac:dyDescent="0.2">
      <c r="A289" s="91" t="s">
        <v>1126</v>
      </c>
      <c r="B289" s="63" t="s">
        <v>81</v>
      </c>
      <c r="C289" s="43" t="s">
        <v>79</v>
      </c>
      <c r="D289" s="44">
        <f>$D$11</f>
        <v>110.23</v>
      </c>
      <c r="E289" s="44">
        <f t="shared" ref="E289:AA289" si="167">$D$11</f>
        <v>110.23</v>
      </c>
      <c r="F289" s="44">
        <f t="shared" si="167"/>
        <v>110.23</v>
      </c>
      <c r="G289" s="44">
        <f t="shared" si="167"/>
        <v>110.23</v>
      </c>
      <c r="H289" s="44">
        <f t="shared" si="167"/>
        <v>110.23</v>
      </c>
      <c r="I289" s="44">
        <f t="shared" si="167"/>
        <v>110.23</v>
      </c>
      <c r="J289" s="44">
        <f t="shared" si="167"/>
        <v>110.23</v>
      </c>
      <c r="K289" s="44">
        <f t="shared" si="167"/>
        <v>110.23</v>
      </c>
      <c r="L289" s="44">
        <f t="shared" si="167"/>
        <v>110.23</v>
      </c>
      <c r="M289" s="44">
        <f t="shared" si="167"/>
        <v>110.23</v>
      </c>
      <c r="N289" s="44">
        <f t="shared" si="167"/>
        <v>110.23</v>
      </c>
      <c r="O289" s="44">
        <f t="shared" si="167"/>
        <v>110.23</v>
      </c>
      <c r="P289" s="44">
        <f t="shared" si="167"/>
        <v>110.23</v>
      </c>
      <c r="Q289" s="44">
        <f t="shared" si="167"/>
        <v>110.23</v>
      </c>
      <c r="R289" s="44">
        <f t="shared" si="167"/>
        <v>110.23</v>
      </c>
      <c r="S289" s="44">
        <f t="shared" si="167"/>
        <v>110.23</v>
      </c>
      <c r="T289" s="44">
        <f t="shared" si="167"/>
        <v>110.23</v>
      </c>
      <c r="U289" s="44">
        <f t="shared" si="167"/>
        <v>110.23</v>
      </c>
      <c r="V289" s="44">
        <f t="shared" si="167"/>
        <v>110.23</v>
      </c>
      <c r="W289" s="44">
        <f t="shared" si="167"/>
        <v>110.23</v>
      </c>
      <c r="X289" s="44">
        <f t="shared" si="167"/>
        <v>110.23</v>
      </c>
      <c r="Y289" s="44">
        <f t="shared" si="167"/>
        <v>110.23</v>
      </c>
      <c r="Z289" s="44">
        <f t="shared" si="167"/>
        <v>110.23</v>
      </c>
      <c r="AA289" s="44">
        <f t="shared" si="167"/>
        <v>110.23</v>
      </c>
    </row>
    <row r="290" spans="1:27" ht="12.75" customHeight="1" x14ac:dyDescent="0.2">
      <c r="A290" s="90" t="s">
        <v>1127</v>
      </c>
      <c r="B290" s="28" t="str">
        <f>"27"&amp;"."&amp;$B$640&amp;"."&amp;$B$641</f>
        <v>27.04.2023</v>
      </c>
      <c r="C290" s="82" t="s">
        <v>76</v>
      </c>
      <c r="D290" s="83">
        <f>ROUND(((D291+D292+D294+D293)/1000),5)</f>
        <v>1.5105200000000001</v>
      </c>
      <c r="E290" s="83">
        <f>ROUND(((E291+E292+E294+E293)/1000),5)</f>
        <v>1.3391900000000001</v>
      </c>
      <c r="F290" s="83">
        <f>ROUND(((F291+F292+F294+F293)/1000),5)</f>
        <v>1.33284</v>
      </c>
      <c r="G290" s="83">
        <f t="shared" ref="G290:AA290" si="168">ROUND(((G291+G292+G294+G293)/1000),5)</f>
        <v>1.32657</v>
      </c>
      <c r="H290" s="83">
        <f t="shared" si="168"/>
        <v>1.3325899999999999</v>
      </c>
      <c r="I290" s="83">
        <f t="shared" si="168"/>
        <v>1.36267</v>
      </c>
      <c r="J290" s="83">
        <f t="shared" si="168"/>
        <v>1.61073</v>
      </c>
      <c r="K290" s="83">
        <f t="shared" si="168"/>
        <v>1.9255899999999999</v>
      </c>
      <c r="L290" s="83">
        <f t="shared" si="168"/>
        <v>2.1401400000000002</v>
      </c>
      <c r="M290" s="83">
        <f t="shared" si="168"/>
        <v>2.2336900000000002</v>
      </c>
      <c r="N290" s="83">
        <f t="shared" si="168"/>
        <v>2.2191999999999998</v>
      </c>
      <c r="O290" s="83">
        <f t="shared" si="168"/>
        <v>2.2393299999999998</v>
      </c>
      <c r="P290" s="83">
        <f t="shared" si="168"/>
        <v>2.2429600000000001</v>
      </c>
      <c r="Q290" s="83">
        <f t="shared" si="168"/>
        <v>2.27799</v>
      </c>
      <c r="R290" s="83">
        <f t="shared" si="168"/>
        <v>2.2241900000000001</v>
      </c>
      <c r="S290" s="83">
        <f t="shared" si="168"/>
        <v>2.2083400000000002</v>
      </c>
      <c r="T290" s="83">
        <f t="shared" si="168"/>
        <v>2.1711399999999998</v>
      </c>
      <c r="U290" s="83">
        <f t="shared" si="168"/>
        <v>2.1524000000000001</v>
      </c>
      <c r="V290" s="83">
        <f t="shared" si="168"/>
        <v>2.1269999999999998</v>
      </c>
      <c r="W290" s="83">
        <f t="shared" si="168"/>
        <v>2.15022</v>
      </c>
      <c r="X290" s="83">
        <f t="shared" si="168"/>
        <v>2.1985899999999998</v>
      </c>
      <c r="Y290" s="83">
        <f t="shared" si="168"/>
        <v>2.1983899999999998</v>
      </c>
      <c r="Z290" s="83">
        <f t="shared" si="168"/>
        <v>1.97278</v>
      </c>
      <c r="AA290" s="83">
        <f t="shared" si="168"/>
        <v>1.6133900000000001</v>
      </c>
    </row>
    <row r="291" spans="1:27" ht="12.75" customHeight="1" outlineLevel="1" x14ac:dyDescent="0.2">
      <c r="A291" s="91" t="s">
        <v>1128</v>
      </c>
      <c r="B291" s="63" t="s">
        <v>233</v>
      </c>
      <c r="C291" s="43" t="s">
        <v>79</v>
      </c>
      <c r="D291" s="44">
        <v>1281.03</v>
      </c>
      <c r="E291" s="44">
        <v>1109.7</v>
      </c>
      <c r="F291" s="44">
        <v>1103.3499999999999</v>
      </c>
      <c r="G291" s="44">
        <v>1097.08</v>
      </c>
      <c r="H291" s="44">
        <v>1103.0999999999999</v>
      </c>
      <c r="I291" s="44">
        <v>1133.18</v>
      </c>
      <c r="J291" s="44">
        <v>1381.24</v>
      </c>
      <c r="K291" s="44">
        <v>1696.1</v>
      </c>
      <c r="L291" s="44">
        <v>1910.65</v>
      </c>
      <c r="M291" s="44">
        <v>2004.2</v>
      </c>
      <c r="N291" s="44">
        <v>1989.71</v>
      </c>
      <c r="O291" s="44">
        <v>2009.84</v>
      </c>
      <c r="P291" s="44">
        <v>2013.47</v>
      </c>
      <c r="Q291" s="44">
        <v>2048.5</v>
      </c>
      <c r="R291" s="44">
        <v>1994.7</v>
      </c>
      <c r="S291" s="44">
        <v>1978.85</v>
      </c>
      <c r="T291" s="44">
        <v>1941.65</v>
      </c>
      <c r="U291" s="44">
        <v>1922.91</v>
      </c>
      <c r="V291" s="44">
        <v>1897.51</v>
      </c>
      <c r="W291" s="44">
        <v>1920.73</v>
      </c>
      <c r="X291" s="44">
        <v>1969.1</v>
      </c>
      <c r="Y291" s="44">
        <v>1968.9</v>
      </c>
      <c r="Z291" s="44">
        <v>1743.29</v>
      </c>
      <c r="AA291" s="44">
        <v>1383.9</v>
      </c>
    </row>
    <row r="292" spans="1:27" ht="12.75" customHeight="1" outlineLevel="1" x14ac:dyDescent="0.2">
      <c r="A292" s="91" t="s">
        <v>1129</v>
      </c>
      <c r="B292" s="63" t="s">
        <v>90</v>
      </c>
      <c r="C292" s="43" t="s">
        <v>79</v>
      </c>
      <c r="D292" s="44">
        <f>$D$162</f>
        <v>113.12</v>
      </c>
      <c r="E292" s="44">
        <f>$D$162</f>
        <v>113.12</v>
      </c>
      <c r="F292" s="44">
        <f t="shared" ref="F292:AA292" si="169">$D$162</f>
        <v>113.12</v>
      </c>
      <c r="G292" s="44">
        <f t="shared" si="169"/>
        <v>113.12</v>
      </c>
      <c r="H292" s="44">
        <f t="shared" si="169"/>
        <v>113.12</v>
      </c>
      <c r="I292" s="44">
        <f t="shared" si="169"/>
        <v>113.12</v>
      </c>
      <c r="J292" s="44">
        <f t="shared" si="169"/>
        <v>113.12</v>
      </c>
      <c r="K292" s="44">
        <f t="shared" si="169"/>
        <v>113.12</v>
      </c>
      <c r="L292" s="44">
        <f t="shared" si="169"/>
        <v>113.12</v>
      </c>
      <c r="M292" s="44">
        <f t="shared" si="169"/>
        <v>113.12</v>
      </c>
      <c r="N292" s="44">
        <f t="shared" si="169"/>
        <v>113.12</v>
      </c>
      <c r="O292" s="44">
        <f t="shared" si="169"/>
        <v>113.12</v>
      </c>
      <c r="P292" s="44">
        <f t="shared" si="169"/>
        <v>113.12</v>
      </c>
      <c r="Q292" s="44">
        <f t="shared" si="169"/>
        <v>113.12</v>
      </c>
      <c r="R292" s="44">
        <f t="shared" si="169"/>
        <v>113.12</v>
      </c>
      <c r="S292" s="44">
        <f t="shared" si="169"/>
        <v>113.12</v>
      </c>
      <c r="T292" s="44">
        <f t="shared" si="169"/>
        <v>113.12</v>
      </c>
      <c r="U292" s="44">
        <f t="shared" si="169"/>
        <v>113.12</v>
      </c>
      <c r="V292" s="44">
        <f t="shared" si="169"/>
        <v>113.12</v>
      </c>
      <c r="W292" s="44">
        <f t="shared" si="169"/>
        <v>113.12</v>
      </c>
      <c r="X292" s="44">
        <f t="shared" si="169"/>
        <v>113.12</v>
      </c>
      <c r="Y292" s="44">
        <f t="shared" si="169"/>
        <v>113.12</v>
      </c>
      <c r="Z292" s="44">
        <f t="shared" si="169"/>
        <v>113.12</v>
      </c>
      <c r="AA292" s="44">
        <f t="shared" si="169"/>
        <v>113.12</v>
      </c>
    </row>
    <row r="293" spans="1:27" ht="12.75" customHeight="1" outlineLevel="1" x14ac:dyDescent="0.2">
      <c r="A293" s="91" t="s">
        <v>1130</v>
      </c>
      <c r="B293" s="63" t="s">
        <v>83</v>
      </c>
      <c r="C293" s="43" t="s">
        <v>79</v>
      </c>
      <c r="D293" s="44">
        <v>6.14</v>
      </c>
      <c r="E293" s="44">
        <v>6.14</v>
      </c>
      <c r="F293" s="44">
        <v>6.14</v>
      </c>
      <c r="G293" s="44">
        <v>6.14</v>
      </c>
      <c r="H293" s="44">
        <v>6.14</v>
      </c>
      <c r="I293" s="44">
        <v>6.14</v>
      </c>
      <c r="J293" s="44">
        <v>6.14</v>
      </c>
      <c r="K293" s="44">
        <v>6.14</v>
      </c>
      <c r="L293" s="44">
        <v>6.14</v>
      </c>
      <c r="M293" s="44">
        <v>6.14</v>
      </c>
      <c r="N293" s="44">
        <v>6.14</v>
      </c>
      <c r="O293" s="44">
        <v>6.14</v>
      </c>
      <c r="P293" s="44">
        <v>6.14</v>
      </c>
      <c r="Q293" s="44">
        <v>6.14</v>
      </c>
      <c r="R293" s="44">
        <v>6.14</v>
      </c>
      <c r="S293" s="44">
        <v>6.14</v>
      </c>
      <c r="T293" s="44">
        <v>6.14</v>
      </c>
      <c r="U293" s="44">
        <v>6.14</v>
      </c>
      <c r="V293" s="44">
        <v>6.14</v>
      </c>
      <c r="W293" s="44">
        <v>6.14</v>
      </c>
      <c r="X293" s="44">
        <v>6.14</v>
      </c>
      <c r="Y293" s="44">
        <v>6.14</v>
      </c>
      <c r="Z293" s="44">
        <v>6.14</v>
      </c>
      <c r="AA293" s="44">
        <v>6.14</v>
      </c>
    </row>
    <row r="294" spans="1:27" ht="12.75" customHeight="1" outlineLevel="1" x14ac:dyDescent="0.2">
      <c r="A294" s="91" t="s">
        <v>1131</v>
      </c>
      <c r="B294" s="63" t="s">
        <v>81</v>
      </c>
      <c r="C294" s="43" t="s">
        <v>79</v>
      </c>
      <c r="D294" s="44">
        <f>$D$11</f>
        <v>110.23</v>
      </c>
      <c r="E294" s="44">
        <f t="shared" ref="E294:AA294" si="170">$D$11</f>
        <v>110.23</v>
      </c>
      <c r="F294" s="44">
        <f t="shared" si="170"/>
        <v>110.23</v>
      </c>
      <c r="G294" s="44">
        <f t="shared" si="170"/>
        <v>110.23</v>
      </c>
      <c r="H294" s="44">
        <f t="shared" si="170"/>
        <v>110.23</v>
      </c>
      <c r="I294" s="44">
        <f t="shared" si="170"/>
        <v>110.23</v>
      </c>
      <c r="J294" s="44">
        <f t="shared" si="170"/>
        <v>110.23</v>
      </c>
      <c r="K294" s="44">
        <f t="shared" si="170"/>
        <v>110.23</v>
      </c>
      <c r="L294" s="44">
        <f t="shared" si="170"/>
        <v>110.23</v>
      </c>
      <c r="M294" s="44">
        <f t="shared" si="170"/>
        <v>110.23</v>
      </c>
      <c r="N294" s="44">
        <f t="shared" si="170"/>
        <v>110.23</v>
      </c>
      <c r="O294" s="44">
        <f t="shared" si="170"/>
        <v>110.23</v>
      </c>
      <c r="P294" s="44">
        <f t="shared" si="170"/>
        <v>110.23</v>
      </c>
      <c r="Q294" s="44">
        <f t="shared" si="170"/>
        <v>110.23</v>
      </c>
      <c r="R294" s="44">
        <f t="shared" si="170"/>
        <v>110.23</v>
      </c>
      <c r="S294" s="44">
        <f t="shared" si="170"/>
        <v>110.23</v>
      </c>
      <c r="T294" s="44">
        <f t="shared" si="170"/>
        <v>110.23</v>
      </c>
      <c r="U294" s="44">
        <f t="shared" si="170"/>
        <v>110.23</v>
      </c>
      <c r="V294" s="44">
        <f t="shared" si="170"/>
        <v>110.23</v>
      </c>
      <c r="W294" s="44">
        <f t="shared" si="170"/>
        <v>110.23</v>
      </c>
      <c r="X294" s="44">
        <f t="shared" si="170"/>
        <v>110.23</v>
      </c>
      <c r="Y294" s="44">
        <f t="shared" si="170"/>
        <v>110.23</v>
      </c>
      <c r="Z294" s="44">
        <f t="shared" si="170"/>
        <v>110.23</v>
      </c>
      <c r="AA294" s="44">
        <f t="shared" si="170"/>
        <v>110.23</v>
      </c>
    </row>
    <row r="295" spans="1:27" ht="12.75" customHeight="1" x14ac:dyDescent="0.2">
      <c r="A295" s="90" t="s">
        <v>1132</v>
      </c>
      <c r="B295" s="28" t="str">
        <f>"28"&amp;"."&amp;$B$640&amp;"."&amp;$B$641</f>
        <v>28.04.2023</v>
      </c>
      <c r="C295" s="82" t="s">
        <v>76</v>
      </c>
      <c r="D295" s="83">
        <f>ROUND(((D296+D297+D299+D298)/1000),5)</f>
        <v>1.50437</v>
      </c>
      <c r="E295" s="83">
        <f>ROUND(((E296+E297+E299+E298)/1000),5)</f>
        <v>1.33894</v>
      </c>
      <c r="F295" s="83">
        <f>ROUND(((F296+F297+F299+F298)/1000),5)</f>
        <v>1.3299300000000001</v>
      </c>
      <c r="G295" s="83">
        <f t="shared" ref="G295:AA295" si="171">ROUND(((G296+G297+G299+G298)/1000),5)</f>
        <v>1.32273</v>
      </c>
      <c r="H295" s="83">
        <f t="shared" si="171"/>
        <v>1.3361400000000001</v>
      </c>
      <c r="I295" s="83">
        <f t="shared" si="171"/>
        <v>1.37582</v>
      </c>
      <c r="J295" s="83">
        <f t="shared" si="171"/>
        <v>1.65147</v>
      </c>
      <c r="K295" s="83">
        <f t="shared" si="171"/>
        <v>1.9372400000000001</v>
      </c>
      <c r="L295" s="83">
        <f t="shared" si="171"/>
        <v>2.1646100000000001</v>
      </c>
      <c r="M295" s="83">
        <f t="shared" si="171"/>
        <v>2.2796500000000002</v>
      </c>
      <c r="N295" s="83">
        <f t="shared" si="171"/>
        <v>2.28817</v>
      </c>
      <c r="O295" s="83">
        <f t="shared" si="171"/>
        <v>2.3110200000000001</v>
      </c>
      <c r="P295" s="83">
        <f t="shared" si="171"/>
        <v>2.3100999999999998</v>
      </c>
      <c r="Q295" s="83">
        <f t="shared" si="171"/>
        <v>2.30904</v>
      </c>
      <c r="R295" s="83">
        <f t="shared" si="171"/>
        <v>2.2919499999999999</v>
      </c>
      <c r="S295" s="83">
        <f t="shared" si="171"/>
        <v>2.2808099999999998</v>
      </c>
      <c r="T295" s="83">
        <f t="shared" si="171"/>
        <v>2.2738299999999998</v>
      </c>
      <c r="U295" s="83">
        <f t="shared" si="171"/>
        <v>2.19563</v>
      </c>
      <c r="V295" s="83">
        <f t="shared" si="171"/>
        <v>2.18682</v>
      </c>
      <c r="W295" s="83">
        <f t="shared" si="171"/>
        <v>2.1708799999999999</v>
      </c>
      <c r="X295" s="83">
        <f t="shared" si="171"/>
        <v>2.2106300000000001</v>
      </c>
      <c r="Y295" s="83">
        <f t="shared" si="171"/>
        <v>2.2759299999999998</v>
      </c>
      <c r="Z295" s="83">
        <f t="shared" si="171"/>
        <v>2.06731</v>
      </c>
      <c r="AA295" s="83">
        <f t="shared" si="171"/>
        <v>1.9132800000000001</v>
      </c>
    </row>
    <row r="296" spans="1:27" ht="12.75" customHeight="1" outlineLevel="1" x14ac:dyDescent="0.2">
      <c r="A296" s="91" t="s">
        <v>1133</v>
      </c>
      <c r="B296" s="63" t="s">
        <v>233</v>
      </c>
      <c r="C296" s="43" t="s">
        <v>79</v>
      </c>
      <c r="D296" s="44">
        <v>1274.8800000000001</v>
      </c>
      <c r="E296" s="44">
        <v>1109.45</v>
      </c>
      <c r="F296" s="44">
        <v>1100.44</v>
      </c>
      <c r="G296" s="44">
        <v>1093.24</v>
      </c>
      <c r="H296" s="44">
        <v>1106.6500000000001</v>
      </c>
      <c r="I296" s="44">
        <v>1146.33</v>
      </c>
      <c r="J296" s="44">
        <v>1421.98</v>
      </c>
      <c r="K296" s="44">
        <v>1707.75</v>
      </c>
      <c r="L296" s="44">
        <v>1935.12</v>
      </c>
      <c r="M296" s="44">
        <v>2050.16</v>
      </c>
      <c r="N296" s="44">
        <v>2058.6799999999998</v>
      </c>
      <c r="O296" s="44">
        <v>2081.5300000000002</v>
      </c>
      <c r="P296" s="44">
        <v>2080.61</v>
      </c>
      <c r="Q296" s="44">
        <v>2079.5500000000002</v>
      </c>
      <c r="R296" s="44">
        <v>2062.46</v>
      </c>
      <c r="S296" s="44">
        <v>2051.3200000000002</v>
      </c>
      <c r="T296" s="44">
        <v>2044.34</v>
      </c>
      <c r="U296" s="44">
        <v>1966.14</v>
      </c>
      <c r="V296" s="44">
        <v>1957.33</v>
      </c>
      <c r="W296" s="44">
        <v>1941.39</v>
      </c>
      <c r="X296" s="44">
        <v>1981.14</v>
      </c>
      <c r="Y296" s="44">
        <v>2046.44</v>
      </c>
      <c r="Z296" s="44">
        <v>1837.82</v>
      </c>
      <c r="AA296" s="44">
        <v>1683.79</v>
      </c>
    </row>
    <row r="297" spans="1:27" ht="12.75" customHeight="1" outlineLevel="1" x14ac:dyDescent="0.2">
      <c r="A297" s="91" t="s">
        <v>1134</v>
      </c>
      <c r="B297" s="63" t="s">
        <v>90</v>
      </c>
      <c r="C297" s="43" t="s">
        <v>79</v>
      </c>
      <c r="D297" s="44">
        <f>$D$162</f>
        <v>113.12</v>
      </c>
      <c r="E297" s="44">
        <f>$D$162</f>
        <v>113.12</v>
      </c>
      <c r="F297" s="44">
        <f t="shared" ref="F297:AA297" si="172">$D$162</f>
        <v>113.12</v>
      </c>
      <c r="G297" s="44">
        <f t="shared" si="172"/>
        <v>113.12</v>
      </c>
      <c r="H297" s="44">
        <f t="shared" si="172"/>
        <v>113.12</v>
      </c>
      <c r="I297" s="44">
        <f t="shared" si="172"/>
        <v>113.12</v>
      </c>
      <c r="J297" s="44">
        <f t="shared" si="172"/>
        <v>113.12</v>
      </c>
      <c r="K297" s="44">
        <f t="shared" si="172"/>
        <v>113.12</v>
      </c>
      <c r="L297" s="44">
        <f t="shared" si="172"/>
        <v>113.12</v>
      </c>
      <c r="M297" s="44">
        <f t="shared" si="172"/>
        <v>113.12</v>
      </c>
      <c r="N297" s="44">
        <f t="shared" si="172"/>
        <v>113.12</v>
      </c>
      <c r="O297" s="44">
        <f t="shared" si="172"/>
        <v>113.12</v>
      </c>
      <c r="P297" s="44">
        <f t="shared" si="172"/>
        <v>113.12</v>
      </c>
      <c r="Q297" s="44">
        <f t="shared" si="172"/>
        <v>113.12</v>
      </c>
      <c r="R297" s="44">
        <f t="shared" si="172"/>
        <v>113.12</v>
      </c>
      <c r="S297" s="44">
        <f t="shared" si="172"/>
        <v>113.12</v>
      </c>
      <c r="T297" s="44">
        <f t="shared" si="172"/>
        <v>113.12</v>
      </c>
      <c r="U297" s="44">
        <f t="shared" si="172"/>
        <v>113.12</v>
      </c>
      <c r="V297" s="44">
        <f t="shared" si="172"/>
        <v>113.12</v>
      </c>
      <c r="W297" s="44">
        <f t="shared" si="172"/>
        <v>113.12</v>
      </c>
      <c r="X297" s="44">
        <f t="shared" si="172"/>
        <v>113.12</v>
      </c>
      <c r="Y297" s="44">
        <f t="shared" si="172"/>
        <v>113.12</v>
      </c>
      <c r="Z297" s="44">
        <f t="shared" si="172"/>
        <v>113.12</v>
      </c>
      <c r="AA297" s="44">
        <f t="shared" si="172"/>
        <v>113.12</v>
      </c>
    </row>
    <row r="298" spans="1:27" ht="12.75" customHeight="1" outlineLevel="1" x14ac:dyDescent="0.2">
      <c r="A298" s="91" t="s">
        <v>1135</v>
      </c>
      <c r="B298" s="63" t="s">
        <v>83</v>
      </c>
      <c r="C298" s="43" t="s">
        <v>79</v>
      </c>
      <c r="D298" s="44">
        <v>6.14</v>
      </c>
      <c r="E298" s="44">
        <v>6.14</v>
      </c>
      <c r="F298" s="44">
        <v>6.14</v>
      </c>
      <c r="G298" s="44">
        <v>6.14</v>
      </c>
      <c r="H298" s="44">
        <v>6.14</v>
      </c>
      <c r="I298" s="44">
        <v>6.14</v>
      </c>
      <c r="J298" s="44">
        <v>6.14</v>
      </c>
      <c r="K298" s="44">
        <v>6.14</v>
      </c>
      <c r="L298" s="44">
        <v>6.14</v>
      </c>
      <c r="M298" s="44">
        <v>6.14</v>
      </c>
      <c r="N298" s="44">
        <v>6.14</v>
      </c>
      <c r="O298" s="44">
        <v>6.14</v>
      </c>
      <c r="P298" s="44">
        <v>6.14</v>
      </c>
      <c r="Q298" s="44">
        <v>6.14</v>
      </c>
      <c r="R298" s="44">
        <v>6.14</v>
      </c>
      <c r="S298" s="44">
        <v>6.14</v>
      </c>
      <c r="T298" s="44">
        <v>6.14</v>
      </c>
      <c r="U298" s="44">
        <v>6.14</v>
      </c>
      <c r="V298" s="44">
        <v>6.14</v>
      </c>
      <c r="W298" s="44">
        <v>6.14</v>
      </c>
      <c r="X298" s="44">
        <v>6.14</v>
      </c>
      <c r="Y298" s="44">
        <v>6.14</v>
      </c>
      <c r="Z298" s="44">
        <v>6.14</v>
      </c>
      <c r="AA298" s="44">
        <v>6.14</v>
      </c>
    </row>
    <row r="299" spans="1:27" ht="12.75" customHeight="1" outlineLevel="1" x14ac:dyDescent="0.2">
      <c r="A299" s="91" t="s">
        <v>1136</v>
      </c>
      <c r="B299" s="63" t="s">
        <v>81</v>
      </c>
      <c r="C299" s="43" t="s">
        <v>79</v>
      </c>
      <c r="D299" s="44">
        <f>$D$11</f>
        <v>110.23</v>
      </c>
      <c r="E299" s="44">
        <f t="shared" ref="E299:AA299" si="173">$D$11</f>
        <v>110.23</v>
      </c>
      <c r="F299" s="44">
        <f t="shared" si="173"/>
        <v>110.23</v>
      </c>
      <c r="G299" s="44">
        <f t="shared" si="173"/>
        <v>110.23</v>
      </c>
      <c r="H299" s="44">
        <f t="shared" si="173"/>
        <v>110.23</v>
      </c>
      <c r="I299" s="44">
        <f t="shared" si="173"/>
        <v>110.23</v>
      </c>
      <c r="J299" s="44">
        <f t="shared" si="173"/>
        <v>110.23</v>
      </c>
      <c r="K299" s="44">
        <f t="shared" si="173"/>
        <v>110.23</v>
      </c>
      <c r="L299" s="44">
        <f t="shared" si="173"/>
        <v>110.23</v>
      </c>
      <c r="M299" s="44">
        <f t="shared" si="173"/>
        <v>110.23</v>
      </c>
      <c r="N299" s="44">
        <f t="shared" si="173"/>
        <v>110.23</v>
      </c>
      <c r="O299" s="44">
        <f t="shared" si="173"/>
        <v>110.23</v>
      </c>
      <c r="P299" s="44">
        <f t="shared" si="173"/>
        <v>110.23</v>
      </c>
      <c r="Q299" s="44">
        <f t="shared" si="173"/>
        <v>110.23</v>
      </c>
      <c r="R299" s="44">
        <f t="shared" si="173"/>
        <v>110.23</v>
      </c>
      <c r="S299" s="44">
        <f t="shared" si="173"/>
        <v>110.23</v>
      </c>
      <c r="T299" s="44">
        <f t="shared" si="173"/>
        <v>110.23</v>
      </c>
      <c r="U299" s="44">
        <f t="shared" si="173"/>
        <v>110.23</v>
      </c>
      <c r="V299" s="44">
        <f t="shared" si="173"/>
        <v>110.23</v>
      </c>
      <c r="W299" s="44">
        <f t="shared" si="173"/>
        <v>110.23</v>
      </c>
      <c r="X299" s="44">
        <f t="shared" si="173"/>
        <v>110.23</v>
      </c>
      <c r="Y299" s="44">
        <f t="shared" si="173"/>
        <v>110.23</v>
      </c>
      <c r="Z299" s="44">
        <f t="shared" si="173"/>
        <v>110.23</v>
      </c>
      <c r="AA299" s="44">
        <f t="shared" si="173"/>
        <v>110.23</v>
      </c>
    </row>
    <row r="300" spans="1:27" ht="12.75" customHeight="1" x14ac:dyDescent="0.2">
      <c r="A300" s="90" t="s">
        <v>1137</v>
      </c>
      <c r="B300" s="28" t="str">
        <f>"29"&amp;"."&amp;$B$640&amp;"."&amp;$B$641</f>
        <v>29.04.2023</v>
      </c>
      <c r="C300" s="82" t="s">
        <v>76</v>
      </c>
      <c r="D300" s="83">
        <f>ROUND(((D301+D302+D304+D303)/1000),5)</f>
        <v>1.89025</v>
      </c>
      <c r="E300" s="83">
        <f>ROUND(((E301+E302+E304+E303)/1000),5)</f>
        <v>1.72942</v>
      </c>
      <c r="F300" s="83">
        <f>ROUND(((F301+F302+F304+F303)/1000),5)</f>
        <v>1.56481</v>
      </c>
      <c r="G300" s="83">
        <f t="shared" ref="G300:AA300" si="174">ROUND(((G301+G302+G304+G303)/1000),5)</f>
        <v>1.5214799999999999</v>
      </c>
      <c r="H300" s="83">
        <f t="shared" si="174"/>
        <v>1.53487</v>
      </c>
      <c r="I300" s="83">
        <f t="shared" si="174"/>
        <v>1.5431900000000001</v>
      </c>
      <c r="J300" s="83">
        <f t="shared" si="174"/>
        <v>1.5749200000000001</v>
      </c>
      <c r="K300" s="83">
        <f t="shared" si="174"/>
        <v>1.7707200000000001</v>
      </c>
      <c r="L300" s="83">
        <f t="shared" si="174"/>
        <v>2.02915</v>
      </c>
      <c r="M300" s="83">
        <f t="shared" si="174"/>
        <v>2.2564799999999998</v>
      </c>
      <c r="N300" s="83">
        <f t="shared" si="174"/>
        <v>2.3055699999999999</v>
      </c>
      <c r="O300" s="83">
        <f t="shared" si="174"/>
        <v>2.30199</v>
      </c>
      <c r="P300" s="83">
        <f t="shared" si="174"/>
        <v>2.2224599999999999</v>
      </c>
      <c r="Q300" s="83">
        <f t="shared" si="174"/>
        <v>2.2162199999999999</v>
      </c>
      <c r="R300" s="83">
        <f t="shared" si="174"/>
        <v>2.1837</v>
      </c>
      <c r="S300" s="83">
        <f t="shared" si="174"/>
        <v>2.14316</v>
      </c>
      <c r="T300" s="83">
        <f t="shared" si="174"/>
        <v>2.20018</v>
      </c>
      <c r="U300" s="83">
        <f t="shared" si="174"/>
        <v>2.2021500000000001</v>
      </c>
      <c r="V300" s="83">
        <f t="shared" si="174"/>
        <v>2.2087500000000002</v>
      </c>
      <c r="W300" s="83">
        <f t="shared" si="174"/>
        <v>2.3297099999999999</v>
      </c>
      <c r="X300" s="83">
        <f t="shared" si="174"/>
        <v>2.40537</v>
      </c>
      <c r="Y300" s="83">
        <f t="shared" si="174"/>
        <v>2.2494100000000001</v>
      </c>
      <c r="Z300" s="83">
        <f t="shared" si="174"/>
        <v>2.0219100000000001</v>
      </c>
      <c r="AA300" s="83">
        <f t="shared" si="174"/>
        <v>1.9033899999999999</v>
      </c>
    </row>
    <row r="301" spans="1:27" ht="12.75" customHeight="1" outlineLevel="1" x14ac:dyDescent="0.2">
      <c r="A301" s="91" t="s">
        <v>1138</v>
      </c>
      <c r="B301" s="63" t="s">
        <v>233</v>
      </c>
      <c r="C301" s="43" t="s">
        <v>79</v>
      </c>
      <c r="D301" s="44">
        <v>1660.76</v>
      </c>
      <c r="E301" s="44">
        <v>1499.93</v>
      </c>
      <c r="F301" s="44">
        <v>1335.32</v>
      </c>
      <c r="G301" s="44">
        <v>1291.99</v>
      </c>
      <c r="H301" s="44">
        <v>1305.3800000000001</v>
      </c>
      <c r="I301" s="44">
        <v>1313.7</v>
      </c>
      <c r="J301" s="44">
        <v>1345.43</v>
      </c>
      <c r="K301" s="44">
        <v>1541.23</v>
      </c>
      <c r="L301" s="44">
        <v>1799.66</v>
      </c>
      <c r="M301" s="44">
        <v>2026.99</v>
      </c>
      <c r="N301" s="44">
        <v>2076.08</v>
      </c>
      <c r="O301" s="44">
        <v>2072.5</v>
      </c>
      <c r="P301" s="44">
        <v>1992.97</v>
      </c>
      <c r="Q301" s="44">
        <v>1986.73</v>
      </c>
      <c r="R301" s="44">
        <v>1954.21</v>
      </c>
      <c r="S301" s="44">
        <v>1913.67</v>
      </c>
      <c r="T301" s="44">
        <v>1970.69</v>
      </c>
      <c r="U301" s="44">
        <v>1972.66</v>
      </c>
      <c r="V301" s="44">
        <v>1979.26</v>
      </c>
      <c r="W301" s="44">
        <v>2100.2199999999998</v>
      </c>
      <c r="X301" s="44">
        <v>2175.88</v>
      </c>
      <c r="Y301" s="44">
        <v>2019.92</v>
      </c>
      <c r="Z301" s="44">
        <v>1792.42</v>
      </c>
      <c r="AA301" s="44">
        <v>1673.9</v>
      </c>
    </row>
    <row r="302" spans="1:27" ht="12.75" customHeight="1" outlineLevel="1" x14ac:dyDescent="0.2">
      <c r="A302" s="91" t="s">
        <v>1139</v>
      </c>
      <c r="B302" s="63" t="s">
        <v>90</v>
      </c>
      <c r="C302" s="43" t="s">
        <v>79</v>
      </c>
      <c r="D302" s="44">
        <f>$D$162</f>
        <v>113.12</v>
      </c>
      <c r="E302" s="44">
        <f>$D$162</f>
        <v>113.12</v>
      </c>
      <c r="F302" s="44">
        <f t="shared" ref="F302:AA302" si="175">$D$162</f>
        <v>113.12</v>
      </c>
      <c r="G302" s="44">
        <f t="shared" si="175"/>
        <v>113.12</v>
      </c>
      <c r="H302" s="44">
        <f t="shared" si="175"/>
        <v>113.12</v>
      </c>
      <c r="I302" s="44">
        <f t="shared" si="175"/>
        <v>113.12</v>
      </c>
      <c r="J302" s="44">
        <f t="shared" si="175"/>
        <v>113.12</v>
      </c>
      <c r="K302" s="44">
        <f t="shared" si="175"/>
        <v>113.12</v>
      </c>
      <c r="L302" s="44">
        <f t="shared" si="175"/>
        <v>113.12</v>
      </c>
      <c r="M302" s="44">
        <f t="shared" si="175"/>
        <v>113.12</v>
      </c>
      <c r="N302" s="44">
        <f t="shared" si="175"/>
        <v>113.12</v>
      </c>
      <c r="O302" s="44">
        <f t="shared" si="175"/>
        <v>113.12</v>
      </c>
      <c r="P302" s="44">
        <f t="shared" si="175"/>
        <v>113.12</v>
      </c>
      <c r="Q302" s="44">
        <f t="shared" si="175"/>
        <v>113.12</v>
      </c>
      <c r="R302" s="44">
        <f t="shared" si="175"/>
        <v>113.12</v>
      </c>
      <c r="S302" s="44">
        <f t="shared" si="175"/>
        <v>113.12</v>
      </c>
      <c r="T302" s="44">
        <f t="shared" si="175"/>
        <v>113.12</v>
      </c>
      <c r="U302" s="44">
        <f t="shared" si="175"/>
        <v>113.12</v>
      </c>
      <c r="V302" s="44">
        <f t="shared" si="175"/>
        <v>113.12</v>
      </c>
      <c r="W302" s="44">
        <f t="shared" si="175"/>
        <v>113.12</v>
      </c>
      <c r="X302" s="44">
        <f t="shared" si="175"/>
        <v>113.12</v>
      </c>
      <c r="Y302" s="44">
        <f t="shared" si="175"/>
        <v>113.12</v>
      </c>
      <c r="Z302" s="44">
        <f t="shared" si="175"/>
        <v>113.12</v>
      </c>
      <c r="AA302" s="44">
        <f t="shared" si="175"/>
        <v>113.12</v>
      </c>
    </row>
    <row r="303" spans="1:27" ht="12.75" customHeight="1" outlineLevel="1" x14ac:dyDescent="0.2">
      <c r="A303" s="91" t="s">
        <v>1140</v>
      </c>
      <c r="B303" s="63" t="s">
        <v>83</v>
      </c>
      <c r="C303" s="43" t="s">
        <v>79</v>
      </c>
      <c r="D303" s="44">
        <v>6.14</v>
      </c>
      <c r="E303" s="44">
        <v>6.14</v>
      </c>
      <c r="F303" s="44">
        <v>6.14</v>
      </c>
      <c r="G303" s="44">
        <v>6.14</v>
      </c>
      <c r="H303" s="44">
        <v>6.14</v>
      </c>
      <c r="I303" s="44">
        <v>6.14</v>
      </c>
      <c r="J303" s="44">
        <v>6.14</v>
      </c>
      <c r="K303" s="44">
        <v>6.14</v>
      </c>
      <c r="L303" s="44">
        <v>6.14</v>
      </c>
      <c r="M303" s="44">
        <v>6.14</v>
      </c>
      <c r="N303" s="44">
        <v>6.14</v>
      </c>
      <c r="O303" s="44">
        <v>6.14</v>
      </c>
      <c r="P303" s="44">
        <v>6.14</v>
      </c>
      <c r="Q303" s="44">
        <v>6.14</v>
      </c>
      <c r="R303" s="44">
        <v>6.14</v>
      </c>
      <c r="S303" s="44">
        <v>6.14</v>
      </c>
      <c r="T303" s="44">
        <v>6.14</v>
      </c>
      <c r="U303" s="44">
        <v>6.14</v>
      </c>
      <c r="V303" s="44">
        <v>6.14</v>
      </c>
      <c r="W303" s="44">
        <v>6.14</v>
      </c>
      <c r="X303" s="44">
        <v>6.14</v>
      </c>
      <c r="Y303" s="44">
        <v>6.14</v>
      </c>
      <c r="Z303" s="44">
        <v>6.14</v>
      </c>
      <c r="AA303" s="44">
        <v>6.14</v>
      </c>
    </row>
    <row r="304" spans="1:27" ht="12.75" customHeight="1" outlineLevel="1" x14ac:dyDescent="0.2">
      <c r="A304" s="91" t="s">
        <v>1141</v>
      </c>
      <c r="B304" s="63" t="s">
        <v>81</v>
      </c>
      <c r="C304" s="43" t="s">
        <v>79</v>
      </c>
      <c r="D304" s="44">
        <f>$D$11</f>
        <v>110.23</v>
      </c>
      <c r="E304" s="44">
        <f t="shared" ref="E304:AA304" si="176">$D$11</f>
        <v>110.23</v>
      </c>
      <c r="F304" s="44">
        <f t="shared" si="176"/>
        <v>110.23</v>
      </c>
      <c r="G304" s="44">
        <f t="shared" si="176"/>
        <v>110.23</v>
      </c>
      <c r="H304" s="44">
        <f t="shared" si="176"/>
        <v>110.23</v>
      </c>
      <c r="I304" s="44">
        <f t="shared" si="176"/>
        <v>110.23</v>
      </c>
      <c r="J304" s="44">
        <f t="shared" si="176"/>
        <v>110.23</v>
      </c>
      <c r="K304" s="44">
        <f t="shared" si="176"/>
        <v>110.23</v>
      </c>
      <c r="L304" s="44">
        <f t="shared" si="176"/>
        <v>110.23</v>
      </c>
      <c r="M304" s="44">
        <f t="shared" si="176"/>
        <v>110.23</v>
      </c>
      <c r="N304" s="44">
        <f t="shared" si="176"/>
        <v>110.23</v>
      </c>
      <c r="O304" s="44">
        <f t="shared" si="176"/>
        <v>110.23</v>
      </c>
      <c r="P304" s="44">
        <f t="shared" si="176"/>
        <v>110.23</v>
      </c>
      <c r="Q304" s="44">
        <f t="shared" si="176"/>
        <v>110.23</v>
      </c>
      <c r="R304" s="44">
        <f t="shared" si="176"/>
        <v>110.23</v>
      </c>
      <c r="S304" s="44">
        <f t="shared" si="176"/>
        <v>110.23</v>
      </c>
      <c r="T304" s="44">
        <f t="shared" si="176"/>
        <v>110.23</v>
      </c>
      <c r="U304" s="44">
        <f t="shared" si="176"/>
        <v>110.23</v>
      </c>
      <c r="V304" s="44">
        <f t="shared" si="176"/>
        <v>110.23</v>
      </c>
      <c r="W304" s="44">
        <f t="shared" si="176"/>
        <v>110.23</v>
      </c>
      <c r="X304" s="44">
        <f t="shared" si="176"/>
        <v>110.23</v>
      </c>
      <c r="Y304" s="44">
        <f t="shared" si="176"/>
        <v>110.23</v>
      </c>
      <c r="Z304" s="44">
        <f t="shared" si="176"/>
        <v>110.23</v>
      </c>
      <c r="AA304" s="44">
        <f t="shared" si="176"/>
        <v>110.23</v>
      </c>
    </row>
    <row r="305" spans="1:27" ht="12.75" customHeight="1" x14ac:dyDescent="0.2">
      <c r="A305" s="90" t="s">
        <v>1142</v>
      </c>
      <c r="B305" s="28" t="str">
        <f>"30"&amp;"."&amp;$B$640&amp;"."&amp;$B$641</f>
        <v>30.04.2023</v>
      </c>
      <c r="C305" s="82" t="s">
        <v>76</v>
      </c>
      <c r="D305" s="83">
        <f>ROUND(((D306+D307+D309+D308)/1000),5)</f>
        <v>1.8650500000000001</v>
      </c>
      <c r="E305" s="83">
        <f>ROUND(((E306+E307+E309+E308)/1000),5)</f>
        <v>1.69747</v>
      </c>
      <c r="F305" s="83">
        <f>ROUND(((F306+F307+F309+F308)/1000),5)</f>
        <v>1.5592600000000001</v>
      </c>
      <c r="G305" s="83">
        <f t="shared" ref="G305:AA305" si="177">ROUND(((G306+G307+G309+G308)/1000),5)</f>
        <v>1.50841</v>
      </c>
      <c r="H305" s="83">
        <f t="shared" si="177"/>
        <v>1.50532</v>
      </c>
      <c r="I305" s="83">
        <f t="shared" si="177"/>
        <v>1.5402499999999999</v>
      </c>
      <c r="J305" s="83">
        <f t="shared" si="177"/>
        <v>1.5465</v>
      </c>
      <c r="K305" s="83">
        <f t="shared" si="177"/>
        <v>1.67032</v>
      </c>
      <c r="L305" s="83">
        <f t="shared" si="177"/>
        <v>1.91</v>
      </c>
      <c r="M305" s="83">
        <f t="shared" si="177"/>
        <v>2.0750299999999999</v>
      </c>
      <c r="N305" s="83">
        <f t="shared" si="177"/>
        <v>2.14669</v>
      </c>
      <c r="O305" s="83">
        <f t="shared" si="177"/>
        <v>2.1458499999999998</v>
      </c>
      <c r="P305" s="83">
        <f t="shared" si="177"/>
        <v>2.13239</v>
      </c>
      <c r="Q305" s="83">
        <f t="shared" si="177"/>
        <v>2.1311499999999999</v>
      </c>
      <c r="R305" s="83">
        <f t="shared" si="177"/>
        <v>2.0343200000000001</v>
      </c>
      <c r="S305" s="83">
        <f t="shared" si="177"/>
        <v>2.0168900000000001</v>
      </c>
      <c r="T305" s="83">
        <f t="shared" si="177"/>
        <v>2.17604</v>
      </c>
      <c r="U305" s="83">
        <f t="shared" si="177"/>
        <v>2.2111399999999999</v>
      </c>
      <c r="V305" s="83">
        <f t="shared" si="177"/>
        <v>2.2196400000000001</v>
      </c>
      <c r="W305" s="83">
        <f t="shared" si="177"/>
        <v>2.3929</v>
      </c>
      <c r="X305" s="83">
        <f t="shared" si="177"/>
        <v>2.5813799999999998</v>
      </c>
      <c r="Y305" s="83">
        <f t="shared" si="177"/>
        <v>2.2757000000000001</v>
      </c>
      <c r="Z305" s="83">
        <f t="shared" si="177"/>
        <v>1.9862</v>
      </c>
      <c r="AA305" s="83">
        <f t="shared" si="177"/>
        <v>1.84602</v>
      </c>
    </row>
    <row r="306" spans="1:27" ht="12.75" customHeight="1" outlineLevel="1" x14ac:dyDescent="0.2">
      <c r="A306" s="91" t="s">
        <v>1143</v>
      </c>
      <c r="B306" s="63" t="s">
        <v>233</v>
      </c>
      <c r="C306" s="43" t="s">
        <v>79</v>
      </c>
      <c r="D306" s="44">
        <v>1635.56</v>
      </c>
      <c r="E306" s="44">
        <v>1467.98</v>
      </c>
      <c r="F306" s="44">
        <v>1329.77</v>
      </c>
      <c r="G306" s="44">
        <v>1278.92</v>
      </c>
      <c r="H306" s="44">
        <v>1275.83</v>
      </c>
      <c r="I306" s="44">
        <v>1310.76</v>
      </c>
      <c r="J306" s="44">
        <v>1317.01</v>
      </c>
      <c r="K306" s="44">
        <v>1440.83</v>
      </c>
      <c r="L306" s="44">
        <v>1680.51</v>
      </c>
      <c r="M306" s="44">
        <v>1845.54</v>
      </c>
      <c r="N306" s="44">
        <v>1917.2</v>
      </c>
      <c r="O306" s="44">
        <v>1916.36</v>
      </c>
      <c r="P306" s="44">
        <v>1902.9</v>
      </c>
      <c r="Q306" s="44">
        <v>1901.66</v>
      </c>
      <c r="R306" s="44">
        <v>1804.83</v>
      </c>
      <c r="S306" s="44">
        <v>1787.4</v>
      </c>
      <c r="T306" s="44">
        <v>1946.55</v>
      </c>
      <c r="U306" s="44">
        <v>1981.65</v>
      </c>
      <c r="V306" s="44">
        <v>1990.15</v>
      </c>
      <c r="W306" s="44">
        <v>2163.41</v>
      </c>
      <c r="X306" s="44">
        <v>2351.89</v>
      </c>
      <c r="Y306" s="44">
        <v>2046.21</v>
      </c>
      <c r="Z306" s="44">
        <v>1756.71</v>
      </c>
      <c r="AA306" s="44">
        <v>1616.53</v>
      </c>
    </row>
    <row r="307" spans="1:27" ht="12.75" customHeight="1" outlineLevel="1" x14ac:dyDescent="0.2">
      <c r="A307" s="91" t="s">
        <v>1144</v>
      </c>
      <c r="B307" s="63" t="s">
        <v>90</v>
      </c>
      <c r="C307" s="43" t="s">
        <v>79</v>
      </c>
      <c r="D307" s="44">
        <f>$D$162</f>
        <v>113.12</v>
      </c>
      <c r="E307" s="44">
        <f>$D$162</f>
        <v>113.12</v>
      </c>
      <c r="F307" s="44">
        <f t="shared" ref="F307:AA307" si="178">$D$162</f>
        <v>113.12</v>
      </c>
      <c r="G307" s="44">
        <f t="shared" si="178"/>
        <v>113.12</v>
      </c>
      <c r="H307" s="44">
        <f t="shared" si="178"/>
        <v>113.12</v>
      </c>
      <c r="I307" s="44">
        <f t="shared" si="178"/>
        <v>113.12</v>
      </c>
      <c r="J307" s="44">
        <f t="shared" si="178"/>
        <v>113.12</v>
      </c>
      <c r="K307" s="44">
        <f t="shared" si="178"/>
        <v>113.12</v>
      </c>
      <c r="L307" s="44">
        <f t="shared" si="178"/>
        <v>113.12</v>
      </c>
      <c r="M307" s="44">
        <f t="shared" si="178"/>
        <v>113.12</v>
      </c>
      <c r="N307" s="44">
        <f t="shared" si="178"/>
        <v>113.12</v>
      </c>
      <c r="O307" s="44">
        <f t="shared" si="178"/>
        <v>113.12</v>
      </c>
      <c r="P307" s="44">
        <f t="shared" si="178"/>
        <v>113.12</v>
      </c>
      <c r="Q307" s="44">
        <f t="shared" si="178"/>
        <v>113.12</v>
      </c>
      <c r="R307" s="44">
        <f t="shared" si="178"/>
        <v>113.12</v>
      </c>
      <c r="S307" s="44">
        <f t="shared" si="178"/>
        <v>113.12</v>
      </c>
      <c r="T307" s="44">
        <f t="shared" si="178"/>
        <v>113.12</v>
      </c>
      <c r="U307" s="44">
        <f t="shared" si="178"/>
        <v>113.12</v>
      </c>
      <c r="V307" s="44">
        <f t="shared" si="178"/>
        <v>113.12</v>
      </c>
      <c r="W307" s="44">
        <f t="shared" si="178"/>
        <v>113.12</v>
      </c>
      <c r="X307" s="44">
        <f t="shared" si="178"/>
        <v>113.12</v>
      </c>
      <c r="Y307" s="44">
        <f t="shared" si="178"/>
        <v>113.12</v>
      </c>
      <c r="Z307" s="44">
        <f t="shared" si="178"/>
        <v>113.12</v>
      </c>
      <c r="AA307" s="44">
        <f t="shared" si="178"/>
        <v>113.12</v>
      </c>
    </row>
    <row r="308" spans="1:27" ht="12.75" customHeight="1" outlineLevel="1" x14ac:dyDescent="0.2">
      <c r="A308" s="91" t="s">
        <v>1145</v>
      </c>
      <c r="B308" s="63" t="s">
        <v>83</v>
      </c>
      <c r="C308" s="43" t="s">
        <v>79</v>
      </c>
      <c r="D308" s="44">
        <v>6.14</v>
      </c>
      <c r="E308" s="44">
        <v>6.14</v>
      </c>
      <c r="F308" s="44">
        <v>6.14</v>
      </c>
      <c r="G308" s="44">
        <v>6.14</v>
      </c>
      <c r="H308" s="44">
        <v>6.14</v>
      </c>
      <c r="I308" s="44">
        <v>6.14</v>
      </c>
      <c r="J308" s="44">
        <v>6.14</v>
      </c>
      <c r="K308" s="44">
        <v>6.14</v>
      </c>
      <c r="L308" s="44">
        <v>6.14</v>
      </c>
      <c r="M308" s="44">
        <v>6.14</v>
      </c>
      <c r="N308" s="44">
        <v>6.14</v>
      </c>
      <c r="O308" s="44">
        <v>6.14</v>
      </c>
      <c r="P308" s="44">
        <v>6.14</v>
      </c>
      <c r="Q308" s="44">
        <v>6.14</v>
      </c>
      <c r="R308" s="44">
        <v>6.14</v>
      </c>
      <c r="S308" s="44">
        <v>6.14</v>
      </c>
      <c r="T308" s="44">
        <v>6.14</v>
      </c>
      <c r="U308" s="44">
        <v>6.14</v>
      </c>
      <c r="V308" s="44">
        <v>6.14</v>
      </c>
      <c r="W308" s="44">
        <v>6.14</v>
      </c>
      <c r="X308" s="44">
        <v>6.14</v>
      </c>
      <c r="Y308" s="44">
        <v>6.14</v>
      </c>
      <c r="Z308" s="44">
        <v>6.14</v>
      </c>
      <c r="AA308" s="44">
        <v>6.14</v>
      </c>
    </row>
    <row r="309" spans="1:27" ht="12.75" customHeight="1" outlineLevel="1" x14ac:dyDescent="0.2">
      <c r="A309" s="91" t="s">
        <v>1146</v>
      </c>
      <c r="B309" s="63" t="s">
        <v>81</v>
      </c>
      <c r="C309" s="43" t="s">
        <v>79</v>
      </c>
      <c r="D309" s="44">
        <f>$D$11</f>
        <v>110.23</v>
      </c>
      <c r="E309" s="44">
        <f t="shared" ref="E309:AA309" si="179">$D$11</f>
        <v>110.23</v>
      </c>
      <c r="F309" s="44">
        <f t="shared" si="179"/>
        <v>110.23</v>
      </c>
      <c r="G309" s="44">
        <f t="shared" si="179"/>
        <v>110.23</v>
      </c>
      <c r="H309" s="44">
        <f t="shared" si="179"/>
        <v>110.23</v>
      </c>
      <c r="I309" s="44">
        <f t="shared" si="179"/>
        <v>110.23</v>
      </c>
      <c r="J309" s="44">
        <f t="shared" si="179"/>
        <v>110.23</v>
      </c>
      <c r="K309" s="44">
        <f t="shared" si="179"/>
        <v>110.23</v>
      </c>
      <c r="L309" s="44">
        <f t="shared" si="179"/>
        <v>110.23</v>
      </c>
      <c r="M309" s="44">
        <f t="shared" si="179"/>
        <v>110.23</v>
      </c>
      <c r="N309" s="44">
        <f t="shared" si="179"/>
        <v>110.23</v>
      </c>
      <c r="O309" s="44">
        <f t="shared" si="179"/>
        <v>110.23</v>
      </c>
      <c r="P309" s="44">
        <f t="shared" si="179"/>
        <v>110.23</v>
      </c>
      <c r="Q309" s="44">
        <f t="shared" si="179"/>
        <v>110.23</v>
      </c>
      <c r="R309" s="44">
        <f t="shared" si="179"/>
        <v>110.23</v>
      </c>
      <c r="S309" s="44">
        <f t="shared" si="179"/>
        <v>110.23</v>
      </c>
      <c r="T309" s="44">
        <f t="shared" si="179"/>
        <v>110.23</v>
      </c>
      <c r="U309" s="44">
        <f t="shared" si="179"/>
        <v>110.23</v>
      </c>
      <c r="V309" s="44">
        <f t="shared" si="179"/>
        <v>110.23</v>
      </c>
      <c r="W309" s="44">
        <f t="shared" si="179"/>
        <v>110.23</v>
      </c>
      <c r="X309" s="44">
        <f t="shared" si="179"/>
        <v>110.23</v>
      </c>
      <c r="Y309" s="44">
        <f t="shared" si="179"/>
        <v>110.23</v>
      </c>
      <c r="Z309" s="44">
        <f t="shared" si="179"/>
        <v>110.23</v>
      </c>
      <c r="AA309" s="44">
        <f t="shared" si="179"/>
        <v>110.23</v>
      </c>
    </row>
    <row r="310" spans="1:27" ht="12.75" customHeight="1" x14ac:dyDescent="0.2">
      <c r="A310" s="92"/>
      <c r="B310" s="93" t="s">
        <v>382</v>
      </c>
      <c r="C310" s="94"/>
      <c r="D310" s="95"/>
      <c r="E310" s="95"/>
      <c r="F310" s="95"/>
      <c r="G310" s="95"/>
      <c r="I310" s="39"/>
    </row>
    <row r="311" spans="1:27" ht="12.75" customHeight="1" x14ac:dyDescent="0.2">
      <c r="A311" s="164" t="s">
        <v>534</v>
      </c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6"/>
    </row>
    <row r="312" spans="1:27" ht="25.5" x14ac:dyDescent="0.2">
      <c r="A312" s="26" t="s">
        <v>64</v>
      </c>
      <c r="B312" s="27" t="s">
        <v>205</v>
      </c>
      <c r="C312" s="26" t="s">
        <v>206</v>
      </c>
      <c r="D312" s="27" t="s">
        <v>207</v>
      </c>
      <c r="E312" s="27" t="s">
        <v>208</v>
      </c>
      <c r="F312" s="27" t="s">
        <v>209</v>
      </c>
      <c r="G312" s="27" t="s">
        <v>210</v>
      </c>
      <c r="H312" s="27" t="s">
        <v>211</v>
      </c>
      <c r="I312" s="27" t="s">
        <v>212</v>
      </c>
      <c r="J312" s="27" t="s">
        <v>213</v>
      </c>
      <c r="K312" s="27" t="s">
        <v>214</v>
      </c>
      <c r="L312" s="27" t="s">
        <v>215</v>
      </c>
      <c r="M312" s="27" t="s">
        <v>216</v>
      </c>
      <c r="N312" s="27" t="s">
        <v>217</v>
      </c>
      <c r="O312" s="27" t="s">
        <v>218</v>
      </c>
      <c r="P312" s="27" t="s">
        <v>219</v>
      </c>
      <c r="Q312" s="27" t="s">
        <v>220</v>
      </c>
      <c r="R312" s="27" t="s">
        <v>221</v>
      </c>
      <c r="S312" s="27" t="s">
        <v>222</v>
      </c>
      <c r="T312" s="27" t="s">
        <v>223</v>
      </c>
      <c r="U312" s="27" t="s">
        <v>224</v>
      </c>
      <c r="V312" s="27" t="s">
        <v>225</v>
      </c>
      <c r="W312" s="27" t="s">
        <v>226</v>
      </c>
      <c r="X312" s="27" t="s">
        <v>227</v>
      </c>
      <c r="Y312" s="27" t="s">
        <v>228</v>
      </c>
      <c r="Z312" s="27" t="s">
        <v>229</v>
      </c>
      <c r="AA312" s="27" t="s">
        <v>230</v>
      </c>
    </row>
    <row r="313" spans="1:27" ht="12.75" customHeight="1" x14ac:dyDescent="0.2">
      <c r="A313" s="90" t="s">
        <v>1147</v>
      </c>
      <c r="B313" s="28" t="str">
        <f>"01"&amp;"."&amp;$B$640&amp;"."&amp;$B$641</f>
        <v>01.04.2023</v>
      </c>
      <c r="C313" s="82" t="s">
        <v>76</v>
      </c>
      <c r="D313" s="83">
        <f>ROUND(((D314+D315+D317+D316)/1000),5)</f>
        <v>1.5223100000000001</v>
      </c>
      <c r="E313" s="83">
        <f>ROUND(((E314+E315+E317+E316)/1000),5)</f>
        <v>1.4411400000000001</v>
      </c>
      <c r="F313" s="83">
        <f>ROUND(((F314+F315+F317+F316)/1000),5)</f>
        <v>1.4295599999999999</v>
      </c>
      <c r="G313" s="83">
        <f t="shared" ref="G313:AA313" si="180">ROUND(((G314+G315+G317+G316)/1000),5)</f>
        <v>1.4207099999999999</v>
      </c>
      <c r="H313" s="83">
        <f t="shared" si="180"/>
        <v>1.4325699999999999</v>
      </c>
      <c r="I313" s="83">
        <f t="shared" si="180"/>
        <v>1.44093</v>
      </c>
      <c r="J313" s="83">
        <f t="shared" si="180"/>
        <v>1.4433800000000001</v>
      </c>
      <c r="K313" s="83">
        <f t="shared" si="180"/>
        <v>1.66378</v>
      </c>
      <c r="L313" s="83">
        <f t="shared" si="180"/>
        <v>1.85284</v>
      </c>
      <c r="M313" s="83">
        <f t="shared" si="180"/>
        <v>1.88371</v>
      </c>
      <c r="N313" s="83">
        <f t="shared" si="180"/>
        <v>1.9195</v>
      </c>
      <c r="O313" s="83">
        <f t="shared" si="180"/>
        <v>1.9549099999999999</v>
      </c>
      <c r="P313" s="83">
        <f t="shared" si="180"/>
        <v>1.9395500000000001</v>
      </c>
      <c r="Q313" s="83">
        <f t="shared" si="180"/>
        <v>1.9343399999999999</v>
      </c>
      <c r="R313" s="83">
        <f t="shared" si="180"/>
        <v>1.92432</v>
      </c>
      <c r="S313" s="83">
        <f t="shared" si="180"/>
        <v>1.92544</v>
      </c>
      <c r="T313" s="83">
        <f t="shared" si="180"/>
        <v>1.9249000000000001</v>
      </c>
      <c r="U313" s="83">
        <f t="shared" si="180"/>
        <v>1.9144699999999999</v>
      </c>
      <c r="V313" s="83">
        <f t="shared" si="180"/>
        <v>1.91795</v>
      </c>
      <c r="W313" s="83">
        <f t="shared" si="180"/>
        <v>1.95278</v>
      </c>
      <c r="X313" s="83">
        <f t="shared" si="180"/>
        <v>1.9394199999999999</v>
      </c>
      <c r="Y313" s="83">
        <f t="shared" si="180"/>
        <v>1.88232</v>
      </c>
      <c r="Z313" s="83">
        <f t="shared" si="180"/>
        <v>1.8022899999999999</v>
      </c>
      <c r="AA313" s="83">
        <f t="shared" si="180"/>
        <v>1.6784699999999999</v>
      </c>
    </row>
    <row r="314" spans="1:27" ht="12.75" customHeight="1" outlineLevel="1" x14ac:dyDescent="0.2">
      <c r="A314" s="91" t="s">
        <v>1148</v>
      </c>
      <c r="B314" s="63" t="s">
        <v>233</v>
      </c>
      <c r="C314" s="43" t="s">
        <v>79</v>
      </c>
      <c r="D314" s="44">
        <v>1188.9100000000001</v>
      </c>
      <c r="E314" s="44">
        <v>1107.74</v>
      </c>
      <c r="F314" s="44">
        <v>1096.1600000000001</v>
      </c>
      <c r="G314" s="44">
        <v>1087.31</v>
      </c>
      <c r="H314" s="44">
        <v>1099.17</v>
      </c>
      <c r="I314" s="44">
        <v>1107.53</v>
      </c>
      <c r="J314" s="44">
        <v>1109.98</v>
      </c>
      <c r="K314" s="44">
        <v>1330.38</v>
      </c>
      <c r="L314" s="44">
        <v>1519.44</v>
      </c>
      <c r="M314" s="44">
        <v>1550.31</v>
      </c>
      <c r="N314" s="44">
        <v>1586.1</v>
      </c>
      <c r="O314" s="44">
        <v>1621.51</v>
      </c>
      <c r="P314" s="44">
        <v>1606.15</v>
      </c>
      <c r="Q314" s="44">
        <v>1600.94</v>
      </c>
      <c r="R314" s="44">
        <v>1590.92</v>
      </c>
      <c r="S314" s="44">
        <v>1592.04</v>
      </c>
      <c r="T314" s="44">
        <v>1591.5</v>
      </c>
      <c r="U314" s="44">
        <v>1581.07</v>
      </c>
      <c r="V314" s="44">
        <v>1584.55</v>
      </c>
      <c r="W314" s="44">
        <v>1619.38</v>
      </c>
      <c r="X314" s="44">
        <v>1606.02</v>
      </c>
      <c r="Y314" s="44">
        <v>1548.92</v>
      </c>
      <c r="Z314" s="44">
        <v>1468.89</v>
      </c>
      <c r="AA314" s="44">
        <v>1345.07</v>
      </c>
    </row>
    <row r="315" spans="1:27" ht="12.75" customHeight="1" outlineLevel="1" x14ac:dyDescent="0.2">
      <c r="A315" s="91" t="s">
        <v>1149</v>
      </c>
      <c r="B315" s="63" t="s">
        <v>90</v>
      </c>
      <c r="C315" s="43" t="s">
        <v>79</v>
      </c>
      <c r="D315" s="44">
        <v>217.03</v>
      </c>
      <c r="E315" s="44">
        <f>$D$315</f>
        <v>217.03</v>
      </c>
      <c r="F315" s="44">
        <f t="shared" ref="F315:AA315" si="181">$D$315</f>
        <v>217.03</v>
      </c>
      <c r="G315" s="44">
        <f t="shared" si="181"/>
        <v>217.03</v>
      </c>
      <c r="H315" s="44">
        <f t="shared" si="181"/>
        <v>217.03</v>
      </c>
      <c r="I315" s="44">
        <f t="shared" si="181"/>
        <v>217.03</v>
      </c>
      <c r="J315" s="44">
        <f t="shared" si="181"/>
        <v>217.03</v>
      </c>
      <c r="K315" s="44">
        <f t="shared" si="181"/>
        <v>217.03</v>
      </c>
      <c r="L315" s="44">
        <f t="shared" si="181"/>
        <v>217.03</v>
      </c>
      <c r="M315" s="44">
        <f t="shared" si="181"/>
        <v>217.03</v>
      </c>
      <c r="N315" s="44">
        <f t="shared" si="181"/>
        <v>217.03</v>
      </c>
      <c r="O315" s="44">
        <f t="shared" si="181"/>
        <v>217.03</v>
      </c>
      <c r="P315" s="44">
        <f t="shared" si="181"/>
        <v>217.03</v>
      </c>
      <c r="Q315" s="44">
        <f t="shared" si="181"/>
        <v>217.03</v>
      </c>
      <c r="R315" s="44">
        <f t="shared" si="181"/>
        <v>217.03</v>
      </c>
      <c r="S315" s="44">
        <f t="shared" si="181"/>
        <v>217.03</v>
      </c>
      <c r="T315" s="44">
        <f t="shared" si="181"/>
        <v>217.03</v>
      </c>
      <c r="U315" s="44">
        <f t="shared" si="181"/>
        <v>217.03</v>
      </c>
      <c r="V315" s="44">
        <f t="shared" si="181"/>
        <v>217.03</v>
      </c>
      <c r="W315" s="44">
        <f t="shared" si="181"/>
        <v>217.03</v>
      </c>
      <c r="X315" s="44">
        <f t="shared" si="181"/>
        <v>217.03</v>
      </c>
      <c r="Y315" s="44">
        <f t="shared" si="181"/>
        <v>217.03</v>
      </c>
      <c r="Z315" s="44">
        <f t="shared" si="181"/>
        <v>217.03</v>
      </c>
      <c r="AA315" s="44">
        <f t="shared" si="181"/>
        <v>217.03</v>
      </c>
    </row>
    <row r="316" spans="1:27" ht="12.75" customHeight="1" outlineLevel="1" x14ac:dyDescent="0.2">
      <c r="A316" s="91" t="s">
        <v>1150</v>
      </c>
      <c r="B316" s="63" t="s">
        <v>83</v>
      </c>
      <c r="C316" s="43" t="s">
        <v>79</v>
      </c>
      <c r="D316" s="44">
        <v>6.14</v>
      </c>
      <c r="E316" s="44">
        <v>6.14</v>
      </c>
      <c r="F316" s="44">
        <v>6.14</v>
      </c>
      <c r="G316" s="44">
        <v>6.14</v>
      </c>
      <c r="H316" s="44">
        <v>6.14</v>
      </c>
      <c r="I316" s="44">
        <v>6.14</v>
      </c>
      <c r="J316" s="44">
        <v>6.14</v>
      </c>
      <c r="K316" s="44">
        <v>6.14</v>
      </c>
      <c r="L316" s="44">
        <v>6.14</v>
      </c>
      <c r="M316" s="44">
        <v>6.14</v>
      </c>
      <c r="N316" s="44">
        <v>6.14</v>
      </c>
      <c r="O316" s="44">
        <v>6.14</v>
      </c>
      <c r="P316" s="44">
        <v>6.14</v>
      </c>
      <c r="Q316" s="44">
        <v>6.14</v>
      </c>
      <c r="R316" s="44">
        <v>6.14</v>
      </c>
      <c r="S316" s="44">
        <v>6.14</v>
      </c>
      <c r="T316" s="44">
        <v>6.14</v>
      </c>
      <c r="U316" s="44">
        <v>6.14</v>
      </c>
      <c r="V316" s="44">
        <v>6.14</v>
      </c>
      <c r="W316" s="44">
        <v>6.14</v>
      </c>
      <c r="X316" s="44">
        <v>6.14</v>
      </c>
      <c r="Y316" s="44">
        <v>6.14</v>
      </c>
      <c r="Z316" s="44">
        <v>6.14</v>
      </c>
      <c r="AA316" s="44">
        <v>6.14</v>
      </c>
    </row>
    <row r="317" spans="1:27" ht="12.75" customHeight="1" outlineLevel="1" x14ac:dyDescent="0.2">
      <c r="A317" s="91" t="s">
        <v>1151</v>
      </c>
      <c r="B317" s="63" t="s">
        <v>81</v>
      </c>
      <c r="C317" s="43" t="s">
        <v>79</v>
      </c>
      <c r="D317" s="44">
        <f>$D$11</f>
        <v>110.23</v>
      </c>
      <c r="E317" s="44">
        <f t="shared" ref="E317:AA317" si="182">$D$11</f>
        <v>110.23</v>
      </c>
      <c r="F317" s="44">
        <f t="shared" si="182"/>
        <v>110.23</v>
      </c>
      <c r="G317" s="44">
        <f t="shared" si="182"/>
        <v>110.23</v>
      </c>
      <c r="H317" s="44">
        <f t="shared" si="182"/>
        <v>110.23</v>
      </c>
      <c r="I317" s="44">
        <f t="shared" si="182"/>
        <v>110.23</v>
      </c>
      <c r="J317" s="44">
        <f t="shared" si="182"/>
        <v>110.23</v>
      </c>
      <c r="K317" s="44">
        <f t="shared" si="182"/>
        <v>110.23</v>
      </c>
      <c r="L317" s="44">
        <f t="shared" si="182"/>
        <v>110.23</v>
      </c>
      <c r="M317" s="44">
        <f t="shared" si="182"/>
        <v>110.23</v>
      </c>
      <c r="N317" s="44">
        <f t="shared" si="182"/>
        <v>110.23</v>
      </c>
      <c r="O317" s="44">
        <f t="shared" si="182"/>
        <v>110.23</v>
      </c>
      <c r="P317" s="44">
        <f t="shared" si="182"/>
        <v>110.23</v>
      </c>
      <c r="Q317" s="44">
        <f t="shared" si="182"/>
        <v>110.23</v>
      </c>
      <c r="R317" s="44">
        <f t="shared" si="182"/>
        <v>110.23</v>
      </c>
      <c r="S317" s="44">
        <f t="shared" si="182"/>
        <v>110.23</v>
      </c>
      <c r="T317" s="44">
        <f t="shared" si="182"/>
        <v>110.23</v>
      </c>
      <c r="U317" s="44">
        <f t="shared" si="182"/>
        <v>110.23</v>
      </c>
      <c r="V317" s="44">
        <f t="shared" si="182"/>
        <v>110.23</v>
      </c>
      <c r="W317" s="44">
        <f t="shared" si="182"/>
        <v>110.23</v>
      </c>
      <c r="X317" s="44">
        <f t="shared" si="182"/>
        <v>110.23</v>
      </c>
      <c r="Y317" s="44">
        <f t="shared" si="182"/>
        <v>110.23</v>
      </c>
      <c r="Z317" s="44">
        <f t="shared" si="182"/>
        <v>110.23</v>
      </c>
      <c r="AA317" s="44">
        <f t="shared" si="182"/>
        <v>110.23</v>
      </c>
    </row>
    <row r="318" spans="1:27" ht="12.75" customHeight="1" x14ac:dyDescent="0.2">
      <c r="A318" s="90" t="s">
        <v>1152</v>
      </c>
      <c r="B318" s="28" t="str">
        <f>"02"&amp;"."&amp;$B$640&amp;"."&amp;$B$641</f>
        <v>02.04.2023</v>
      </c>
      <c r="C318" s="82" t="s">
        <v>76</v>
      </c>
      <c r="D318" s="83">
        <f>ROUND(((D319+D320+D322+D321)/1000),5)</f>
        <v>1.4511499999999999</v>
      </c>
      <c r="E318" s="83">
        <f>ROUND(((E319+E320+E322+E321)/1000),5)</f>
        <v>1.4053599999999999</v>
      </c>
      <c r="F318" s="83">
        <f>ROUND(((F319+F320+F322+F321)/1000),5)</f>
        <v>1.3473200000000001</v>
      </c>
      <c r="G318" s="83">
        <f t="shared" ref="G318:AA318" si="183">ROUND(((G319+G320+G322+G321)/1000),5)</f>
        <v>1.3385899999999999</v>
      </c>
      <c r="H318" s="83">
        <f t="shared" si="183"/>
        <v>1.34415</v>
      </c>
      <c r="I318" s="83">
        <f t="shared" si="183"/>
        <v>1.3590599999999999</v>
      </c>
      <c r="J318" s="83">
        <f t="shared" si="183"/>
        <v>1.3381799999999999</v>
      </c>
      <c r="K318" s="83">
        <f t="shared" si="183"/>
        <v>1.3918699999999999</v>
      </c>
      <c r="L318" s="83">
        <f t="shared" si="183"/>
        <v>1.6203000000000001</v>
      </c>
      <c r="M318" s="83">
        <f t="shared" si="183"/>
        <v>1.6953</v>
      </c>
      <c r="N318" s="83">
        <f t="shared" si="183"/>
        <v>1.7366299999999999</v>
      </c>
      <c r="O318" s="83">
        <f t="shared" si="183"/>
        <v>1.74577</v>
      </c>
      <c r="P318" s="83">
        <f t="shared" si="183"/>
        <v>1.74617</v>
      </c>
      <c r="Q318" s="83">
        <f t="shared" si="183"/>
        <v>1.7665299999999999</v>
      </c>
      <c r="R318" s="83">
        <f t="shared" si="183"/>
        <v>1.7599499999999999</v>
      </c>
      <c r="S318" s="83">
        <f t="shared" si="183"/>
        <v>1.73302</v>
      </c>
      <c r="T318" s="83">
        <f t="shared" si="183"/>
        <v>1.7311000000000001</v>
      </c>
      <c r="U318" s="83">
        <f t="shared" si="183"/>
        <v>1.74552</v>
      </c>
      <c r="V318" s="83">
        <f t="shared" si="183"/>
        <v>1.91828</v>
      </c>
      <c r="W318" s="83">
        <f t="shared" si="183"/>
        <v>1.98237</v>
      </c>
      <c r="X318" s="83">
        <f t="shared" si="183"/>
        <v>1.9513799999999999</v>
      </c>
      <c r="Y318" s="83">
        <f t="shared" si="183"/>
        <v>1.82335</v>
      </c>
      <c r="Z318" s="83">
        <f t="shared" si="183"/>
        <v>1.6509199999999999</v>
      </c>
      <c r="AA318" s="83">
        <f t="shared" si="183"/>
        <v>1.5797300000000001</v>
      </c>
    </row>
    <row r="319" spans="1:27" ht="12.75" customHeight="1" outlineLevel="1" x14ac:dyDescent="0.2">
      <c r="A319" s="91" t="s">
        <v>1153</v>
      </c>
      <c r="B319" s="63" t="s">
        <v>233</v>
      </c>
      <c r="C319" s="43" t="s">
        <v>79</v>
      </c>
      <c r="D319" s="44">
        <v>1117.75</v>
      </c>
      <c r="E319" s="44">
        <v>1071.96</v>
      </c>
      <c r="F319" s="44">
        <v>1013.92</v>
      </c>
      <c r="G319" s="44">
        <v>1005.19</v>
      </c>
      <c r="H319" s="44">
        <v>1010.75</v>
      </c>
      <c r="I319" s="44">
        <v>1025.6600000000001</v>
      </c>
      <c r="J319" s="44">
        <v>1004.78</v>
      </c>
      <c r="K319" s="44">
        <v>1058.47</v>
      </c>
      <c r="L319" s="44">
        <v>1286.9000000000001</v>
      </c>
      <c r="M319" s="44">
        <v>1361.9</v>
      </c>
      <c r="N319" s="44">
        <v>1403.23</v>
      </c>
      <c r="O319" s="44">
        <v>1412.37</v>
      </c>
      <c r="P319" s="44">
        <v>1412.77</v>
      </c>
      <c r="Q319" s="44">
        <v>1433.13</v>
      </c>
      <c r="R319" s="44">
        <v>1426.55</v>
      </c>
      <c r="S319" s="44">
        <v>1399.62</v>
      </c>
      <c r="T319" s="44">
        <v>1397.7</v>
      </c>
      <c r="U319" s="44">
        <v>1412.12</v>
      </c>
      <c r="V319" s="44">
        <v>1584.88</v>
      </c>
      <c r="W319" s="44">
        <v>1648.97</v>
      </c>
      <c r="X319" s="44">
        <v>1617.98</v>
      </c>
      <c r="Y319" s="44">
        <v>1489.95</v>
      </c>
      <c r="Z319" s="44">
        <v>1317.52</v>
      </c>
      <c r="AA319" s="44">
        <v>1246.33</v>
      </c>
    </row>
    <row r="320" spans="1:27" ht="12.75" customHeight="1" outlineLevel="1" x14ac:dyDescent="0.2">
      <c r="A320" s="91" t="s">
        <v>1154</v>
      </c>
      <c r="B320" s="63" t="s">
        <v>90</v>
      </c>
      <c r="C320" s="43" t="s">
        <v>79</v>
      </c>
      <c r="D320" s="44">
        <f>$D$315</f>
        <v>217.03</v>
      </c>
      <c r="E320" s="44">
        <f t="shared" ref="E320:AA320" si="184">$D$315</f>
        <v>217.03</v>
      </c>
      <c r="F320" s="44">
        <f t="shared" si="184"/>
        <v>217.03</v>
      </c>
      <c r="G320" s="44">
        <f t="shared" si="184"/>
        <v>217.03</v>
      </c>
      <c r="H320" s="44">
        <f t="shared" si="184"/>
        <v>217.03</v>
      </c>
      <c r="I320" s="44">
        <f t="shared" si="184"/>
        <v>217.03</v>
      </c>
      <c r="J320" s="44">
        <f t="shared" si="184"/>
        <v>217.03</v>
      </c>
      <c r="K320" s="44">
        <f t="shared" si="184"/>
        <v>217.03</v>
      </c>
      <c r="L320" s="44">
        <f t="shared" si="184"/>
        <v>217.03</v>
      </c>
      <c r="M320" s="44">
        <f t="shared" si="184"/>
        <v>217.03</v>
      </c>
      <c r="N320" s="44">
        <f t="shared" si="184"/>
        <v>217.03</v>
      </c>
      <c r="O320" s="44">
        <f t="shared" si="184"/>
        <v>217.03</v>
      </c>
      <c r="P320" s="44">
        <f t="shared" si="184"/>
        <v>217.03</v>
      </c>
      <c r="Q320" s="44">
        <f t="shared" si="184"/>
        <v>217.03</v>
      </c>
      <c r="R320" s="44">
        <f t="shared" si="184"/>
        <v>217.03</v>
      </c>
      <c r="S320" s="44">
        <f t="shared" si="184"/>
        <v>217.03</v>
      </c>
      <c r="T320" s="44">
        <f t="shared" si="184"/>
        <v>217.03</v>
      </c>
      <c r="U320" s="44">
        <f t="shared" si="184"/>
        <v>217.03</v>
      </c>
      <c r="V320" s="44">
        <f t="shared" si="184"/>
        <v>217.03</v>
      </c>
      <c r="W320" s="44">
        <f t="shared" si="184"/>
        <v>217.03</v>
      </c>
      <c r="X320" s="44">
        <f t="shared" si="184"/>
        <v>217.03</v>
      </c>
      <c r="Y320" s="44">
        <f t="shared" si="184"/>
        <v>217.03</v>
      </c>
      <c r="Z320" s="44">
        <f t="shared" si="184"/>
        <v>217.03</v>
      </c>
      <c r="AA320" s="44">
        <f t="shared" si="184"/>
        <v>217.03</v>
      </c>
    </row>
    <row r="321" spans="1:27" ht="12.75" customHeight="1" outlineLevel="1" x14ac:dyDescent="0.2">
      <c r="A321" s="91" t="s">
        <v>1155</v>
      </c>
      <c r="B321" s="63" t="s">
        <v>83</v>
      </c>
      <c r="C321" s="43" t="s">
        <v>79</v>
      </c>
      <c r="D321" s="44">
        <v>6.14</v>
      </c>
      <c r="E321" s="44">
        <v>6.14</v>
      </c>
      <c r="F321" s="44">
        <v>6.14</v>
      </c>
      <c r="G321" s="44">
        <v>6.14</v>
      </c>
      <c r="H321" s="44">
        <v>6.14</v>
      </c>
      <c r="I321" s="44">
        <v>6.14</v>
      </c>
      <c r="J321" s="44">
        <v>6.14</v>
      </c>
      <c r="K321" s="44">
        <v>6.14</v>
      </c>
      <c r="L321" s="44">
        <v>6.14</v>
      </c>
      <c r="M321" s="44">
        <v>6.14</v>
      </c>
      <c r="N321" s="44">
        <v>6.14</v>
      </c>
      <c r="O321" s="44">
        <v>6.14</v>
      </c>
      <c r="P321" s="44">
        <v>6.14</v>
      </c>
      <c r="Q321" s="44">
        <v>6.14</v>
      </c>
      <c r="R321" s="44">
        <v>6.14</v>
      </c>
      <c r="S321" s="44">
        <v>6.14</v>
      </c>
      <c r="T321" s="44">
        <v>6.14</v>
      </c>
      <c r="U321" s="44">
        <v>6.14</v>
      </c>
      <c r="V321" s="44">
        <v>6.14</v>
      </c>
      <c r="W321" s="44">
        <v>6.14</v>
      </c>
      <c r="X321" s="44">
        <v>6.14</v>
      </c>
      <c r="Y321" s="44">
        <v>6.14</v>
      </c>
      <c r="Z321" s="44">
        <v>6.14</v>
      </c>
      <c r="AA321" s="44">
        <v>6.14</v>
      </c>
    </row>
    <row r="322" spans="1:27" ht="12.75" customHeight="1" outlineLevel="1" x14ac:dyDescent="0.2">
      <c r="A322" s="91" t="s">
        <v>1156</v>
      </c>
      <c r="B322" s="63" t="s">
        <v>81</v>
      </c>
      <c r="C322" s="43" t="s">
        <v>79</v>
      </c>
      <c r="D322" s="44">
        <f>$D$11</f>
        <v>110.23</v>
      </c>
      <c r="E322" s="44">
        <f t="shared" ref="E322:AA322" si="185">$D$11</f>
        <v>110.23</v>
      </c>
      <c r="F322" s="44">
        <f t="shared" si="185"/>
        <v>110.23</v>
      </c>
      <c r="G322" s="44">
        <f t="shared" si="185"/>
        <v>110.23</v>
      </c>
      <c r="H322" s="44">
        <f t="shared" si="185"/>
        <v>110.23</v>
      </c>
      <c r="I322" s="44">
        <f t="shared" si="185"/>
        <v>110.23</v>
      </c>
      <c r="J322" s="44">
        <f t="shared" si="185"/>
        <v>110.23</v>
      </c>
      <c r="K322" s="44">
        <f t="shared" si="185"/>
        <v>110.23</v>
      </c>
      <c r="L322" s="44">
        <f t="shared" si="185"/>
        <v>110.23</v>
      </c>
      <c r="M322" s="44">
        <f t="shared" si="185"/>
        <v>110.23</v>
      </c>
      <c r="N322" s="44">
        <f t="shared" si="185"/>
        <v>110.23</v>
      </c>
      <c r="O322" s="44">
        <f t="shared" si="185"/>
        <v>110.23</v>
      </c>
      <c r="P322" s="44">
        <f t="shared" si="185"/>
        <v>110.23</v>
      </c>
      <c r="Q322" s="44">
        <f t="shared" si="185"/>
        <v>110.23</v>
      </c>
      <c r="R322" s="44">
        <f t="shared" si="185"/>
        <v>110.23</v>
      </c>
      <c r="S322" s="44">
        <f t="shared" si="185"/>
        <v>110.23</v>
      </c>
      <c r="T322" s="44">
        <f t="shared" si="185"/>
        <v>110.23</v>
      </c>
      <c r="U322" s="44">
        <f t="shared" si="185"/>
        <v>110.23</v>
      </c>
      <c r="V322" s="44">
        <f t="shared" si="185"/>
        <v>110.23</v>
      </c>
      <c r="W322" s="44">
        <f t="shared" si="185"/>
        <v>110.23</v>
      </c>
      <c r="X322" s="44">
        <f t="shared" si="185"/>
        <v>110.23</v>
      </c>
      <c r="Y322" s="44">
        <f t="shared" si="185"/>
        <v>110.23</v>
      </c>
      <c r="Z322" s="44">
        <f t="shared" si="185"/>
        <v>110.23</v>
      </c>
      <c r="AA322" s="44">
        <f t="shared" si="185"/>
        <v>110.23</v>
      </c>
    </row>
    <row r="323" spans="1:27" ht="12.75" customHeight="1" x14ac:dyDescent="0.2">
      <c r="A323" s="90" t="s">
        <v>1157</v>
      </c>
      <c r="B323" s="28" t="str">
        <f>"03"&amp;"."&amp;$B$640&amp;"."&amp;$B$641</f>
        <v>03.04.2023</v>
      </c>
      <c r="C323" s="82" t="s">
        <v>76</v>
      </c>
      <c r="D323" s="83">
        <f>ROUND(((D324+D325+D327+D326)/1000),5)</f>
        <v>1.4448700000000001</v>
      </c>
      <c r="E323" s="83">
        <f>ROUND(((E324+E325+E327+E326)/1000),5)</f>
        <v>1.4010899999999999</v>
      </c>
      <c r="F323" s="83">
        <f>ROUND(((F324+F325+F327+F326)/1000),5)</f>
        <v>1.3379000000000001</v>
      </c>
      <c r="G323" s="83">
        <f t="shared" ref="G323:AA323" si="186">ROUND(((G324+G325+G327+G326)/1000),5)</f>
        <v>1.33565</v>
      </c>
      <c r="H323" s="83">
        <f t="shared" si="186"/>
        <v>1.3924799999999999</v>
      </c>
      <c r="I323" s="83">
        <f t="shared" si="186"/>
        <v>1.4434499999999999</v>
      </c>
      <c r="J323" s="83">
        <f t="shared" si="186"/>
        <v>1.64754</v>
      </c>
      <c r="K323" s="83">
        <f t="shared" si="186"/>
        <v>1.9110499999999999</v>
      </c>
      <c r="L323" s="83">
        <f t="shared" si="186"/>
        <v>1.9954000000000001</v>
      </c>
      <c r="M323" s="83">
        <f t="shared" si="186"/>
        <v>2.0428899999999999</v>
      </c>
      <c r="N323" s="83">
        <f t="shared" si="186"/>
        <v>2.0440299999999998</v>
      </c>
      <c r="O323" s="83">
        <f t="shared" si="186"/>
        <v>2.0992099999999998</v>
      </c>
      <c r="P323" s="83">
        <f t="shared" si="186"/>
        <v>2.0772699999999999</v>
      </c>
      <c r="Q323" s="83">
        <f t="shared" si="186"/>
        <v>2.0939899999999998</v>
      </c>
      <c r="R323" s="83">
        <f t="shared" si="186"/>
        <v>2.0729000000000002</v>
      </c>
      <c r="S323" s="83">
        <f t="shared" si="186"/>
        <v>2.05498</v>
      </c>
      <c r="T323" s="83">
        <f t="shared" si="186"/>
        <v>2.0422500000000001</v>
      </c>
      <c r="U323" s="83">
        <f t="shared" si="186"/>
        <v>1.9887900000000001</v>
      </c>
      <c r="V323" s="83">
        <f t="shared" si="186"/>
        <v>1.98875</v>
      </c>
      <c r="W323" s="83">
        <f t="shared" si="186"/>
        <v>2.0339399999999999</v>
      </c>
      <c r="X323" s="83">
        <f t="shared" si="186"/>
        <v>2.08141</v>
      </c>
      <c r="Y323" s="83">
        <f t="shared" si="186"/>
        <v>2.0104799999999998</v>
      </c>
      <c r="Z323" s="83">
        <f t="shared" si="186"/>
        <v>1.8538399999999999</v>
      </c>
      <c r="AA323" s="83">
        <f t="shared" si="186"/>
        <v>1.6001099999999999</v>
      </c>
    </row>
    <row r="324" spans="1:27" ht="12.75" customHeight="1" outlineLevel="1" x14ac:dyDescent="0.2">
      <c r="A324" s="91" t="s">
        <v>1158</v>
      </c>
      <c r="B324" s="63" t="s">
        <v>233</v>
      </c>
      <c r="C324" s="43" t="s">
        <v>79</v>
      </c>
      <c r="D324" s="44">
        <v>1111.47</v>
      </c>
      <c r="E324" s="44">
        <v>1067.69</v>
      </c>
      <c r="F324" s="44">
        <v>1004.5</v>
      </c>
      <c r="G324" s="44">
        <v>1002.25</v>
      </c>
      <c r="H324" s="44">
        <v>1059.08</v>
      </c>
      <c r="I324" s="44">
        <v>1110.05</v>
      </c>
      <c r="J324" s="44">
        <v>1314.14</v>
      </c>
      <c r="K324" s="44">
        <v>1577.65</v>
      </c>
      <c r="L324" s="44">
        <v>1662</v>
      </c>
      <c r="M324" s="44">
        <v>1709.49</v>
      </c>
      <c r="N324" s="44">
        <v>1710.63</v>
      </c>
      <c r="O324" s="44">
        <v>1765.81</v>
      </c>
      <c r="P324" s="44">
        <v>1743.87</v>
      </c>
      <c r="Q324" s="44">
        <v>1760.59</v>
      </c>
      <c r="R324" s="44">
        <v>1739.5</v>
      </c>
      <c r="S324" s="44">
        <v>1721.58</v>
      </c>
      <c r="T324" s="44">
        <v>1708.85</v>
      </c>
      <c r="U324" s="44">
        <v>1655.39</v>
      </c>
      <c r="V324" s="44">
        <v>1655.35</v>
      </c>
      <c r="W324" s="44">
        <v>1700.54</v>
      </c>
      <c r="X324" s="44">
        <v>1748.01</v>
      </c>
      <c r="Y324" s="44">
        <v>1677.08</v>
      </c>
      <c r="Z324" s="44">
        <v>1520.44</v>
      </c>
      <c r="AA324" s="44">
        <v>1266.71</v>
      </c>
    </row>
    <row r="325" spans="1:27" ht="12.75" customHeight="1" outlineLevel="1" x14ac:dyDescent="0.2">
      <c r="A325" s="91" t="s">
        <v>1159</v>
      </c>
      <c r="B325" s="63" t="s">
        <v>90</v>
      </c>
      <c r="C325" s="43" t="s">
        <v>79</v>
      </c>
      <c r="D325" s="44">
        <f>$D$315</f>
        <v>217.03</v>
      </c>
      <c r="E325" s="44">
        <f t="shared" ref="E325:AA325" si="187">$D$315</f>
        <v>217.03</v>
      </c>
      <c r="F325" s="44">
        <f t="shared" si="187"/>
        <v>217.03</v>
      </c>
      <c r="G325" s="44">
        <f t="shared" si="187"/>
        <v>217.03</v>
      </c>
      <c r="H325" s="44">
        <f t="shared" si="187"/>
        <v>217.03</v>
      </c>
      <c r="I325" s="44">
        <f t="shared" si="187"/>
        <v>217.03</v>
      </c>
      <c r="J325" s="44">
        <f t="shared" si="187"/>
        <v>217.03</v>
      </c>
      <c r="K325" s="44">
        <f t="shared" si="187"/>
        <v>217.03</v>
      </c>
      <c r="L325" s="44">
        <f t="shared" si="187"/>
        <v>217.03</v>
      </c>
      <c r="M325" s="44">
        <f t="shared" si="187"/>
        <v>217.03</v>
      </c>
      <c r="N325" s="44">
        <f t="shared" si="187"/>
        <v>217.03</v>
      </c>
      <c r="O325" s="44">
        <f t="shared" si="187"/>
        <v>217.03</v>
      </c>
      <c r="P325" s="44">
        <f t="shared" si="187"/>
        <v>217.03</v>
      </c>
      <c r="Q325" s="44">
        <f t="shared" si="187"/>
        <v>217.03</v>
      </c>
      <c r="R325" s="44">
        <f t="shared" si="187"/>
        <v>217.03</v>
      </c>
      <c r="S325" s="44">
        <f t="shared" si="187"/>
        <v>217.03</v>
      </c>
      <c r="T325" s="44">
        <f t="shared" si="187"/>
        <v>217.03</v>
      </c>
      <c r="U325" s="44">
        <f t="shared" si="187"/>
        <v>217.03</v>
      </c>
      <c r="V325" s="44">
        <f t="shared" si="187"/>
        <v>217.03</v>
      </c>
      <c r="W325" s="44">
        <f t="shared" si="187"/>
        <v>217.03</v>
      </c>
      <c r="X325" s="44">
        <f t="shared" si="187"/>
        <v>217.03</v>
      </c>
      <c r="Y325" s="44">
        <f t="shared" si="187"/>
        <v>217.03</v>
      </c>
      <c r="Z325" s="44">
        <f t="shared" si="187"/>
        <v>217.03</v>
      </c>
      <c r="AA325" s="44">
        <f t="shared" si="187"/>
        <v>217.03</v>
      </c>
    </row>
    <row r="326" spans="1:27" ht="12.75" customHeight="1" outlineLevel="1" x14ac:dyDescent="0.2">
      <c r="A326" s="91" t="s">
        <v>1160</v>
      </c>
      <c r="B326" s="63" t="s">
        <v>83</v>
      </c>
      <c r="C326" s="43" t="s">
        <v>79</v>
      </c>
      <c r="D326" s="44">
        <v>6.14</v>
      </c>
      <c r="E326" s="44">
        <v>6.14</v>
      </c>
      <c r="F326" s="44">
        <v>6.14</v>
      </c>
      <c r="G326" s="44">
        <v>6.14</v>
      </c>
      <c r="H326" s="44">
        <v>6.14</v>
      </c>
      <c r="I326" s="44">
        <v>6.14</v>
      </c>
      <c r="J326" s="44">
        <v>6.14</v>
      </c>
      <c r="K326" s="44">
        <v>6.14</v>
      </c>
      <c r="L326" s="44">
        <v>6.14</v>
      </c>
      <c r="M326" s="44">
        <v>6.14</v>
      </c>
      <c r="N326" s="44">
        <v>6.14</v>
      </c>
      <c r="O326" s="44">
        <v>6.14</v>
      </c>
      <c r="P326" s="44">
        <v>6.14</v>
      </c>
      <c r="Q326" s="44">
        <v>6.14</v>
      </c>
      <c r="R326" s="44">
        <v>6.14</v>
      </c>
      <c r="S326" s="44">
        <v>6.14</v>
      </c>
      <c r="T326" s="44">
        <v>6.14</v>
      </c>
      <c r="U326" s="44">
        <v>6.14</v>
      </c>
      <c r="V326" s="44">
        <v>6.14</v>
      </c>
      <c r="W326" s="44">
        <v>6.14</v>
      </c>
      <c r="X326" s="44">
        <v>6.14</v>
      </c>
      <c r="Y326" s="44">
        <v>6.14</v>
      </c>
      <c r="Z326" s="44">
        <v>6.14</v>
      </c>
      <c r="AA326" s="44">
        <v>6.14</v>
      </c>
    </row>
    <row r="327" spans="1:27" ht="12.75" customHeight="1" outlineLevel="1" x14ac:dyDescent="0.2">
      <c r="A327" s="91" t="s">
        <v>1161</v>
      </c>
      <c r="B327" s="63" t="s">
        <v>81</v>
      </c>
      <c r="C327" s="43" t="s">
        <v>79</v>
      </c>
      <c r="D327" s="44">
        <f>$D$11</f>
        <v>110.23</v>
      </c>
      <c r="E327" s="44">
        <f t="shared" ref="E327:AA327" si="188">$D$11</f>
        <v>110.23</v>
      </c>
      <c r="F327" s="44">
        <f t="shared" si="188"/>
        <v>110.23</v>
      </c>
      <c r="G327" s="44">
        <f t="shared" si="188"/>
        <v>110.23</v>
      </c>
      <c r="H327" s="44">
        <f t="shared" si="188"/>
        <v>110.23</v>
      </c>
      <c r="I327" s="44">
        <f t="shared" si="188"/>
        <v>110.23</v>
      </c>
      <c r="J327" s="44">
        <f t="shared" si="188"/>
        <v>110.23</v>
      </c>
      <c r="K327" s="44">
        <f t="shared" si="188"/>
        <v>110.23</v>
      </c>
      <c r="L327" s="44">
        <f t="shared" si="188"/>
        <v>110.23</v>
      </c>
      <c r="M327" s="44">
        <f t="shared" si="188"/>
        <v>110.23</v>
      </c>
      <c r="N327" s="44">
        <f t="shared" si="188"/>
        <v>110.23</v>
      </c>
      <c r="O327" s="44">
        <f t="shared" si="188"/>
        <v>110.23</v>
      </c>
      <c r="P327" s="44">
        <f t="shared" si="188"/>
        <v>110.23</v>
      </c>
      <c r="Q327" s="44">
        <f t="shared" si="188"/>
        <v>110.23</v>
      </c>
      <c r="R327" s="44">
        <f t="shared" si="188"/>
        <v>110.23</v>
      </c>
      <c r="S327" s="44">
        <f t="shared" si="188"/>
        <v>110.23</v>
      </c>
      <c r="T327" s="44">
        <f t="shared" si="188"/>
        <v>110.23</v>
      </c>
      <c r="U327" s="44">
        <f t="shared" si="188"/>
        <v>110.23</v>
      </c>
      <c r="V327" s="44">
        <f t="shared" si="188"/>
        <v>110.23</v>
      </c>
      <c r="W327" s="44">
        <f t="shared" si="188"/>
        <v>110.23</v>
      </c>
      <c r="X327" s="44">
        <f t="shared" si="188"/>
        <v>110.23</v>
      </c>
      <c r="Y327" s="44">
        <f t="shared" si="188"/>
        <v>110.23</v>
      </c>
      <c r="Z327" s="44">
        <f t="shared" si="188"/>
        <v>110.23</v>
      </c>
      <c r="AA327" s="44">
        <f t="shared" si="188"/>
        <v>110.23</v>
      </c>
    </row>
    <row r="328" spans="1:27" ht="12.75" customHeight="1" x14ac:dyDescent="0.2">
      <c r="A328" s="90" t="s">
        <v>1162</v>
      </c>
      <c r="B328" s="28" t="str">
        <f>"04"&amp;"."&amp;$B$640&amp;"."&amp;$B$641</f>
        <v>04.04.2023</v>
      </c>
      <c r="C328" s="82" t="s">
        <v>76</v>
      </c>
      <c r="D328" s="83">
        <f>ROUND(((D329+D330+D332+D331)/1000),5)</f>
        <v>1.4298</v>
      </c>
      <c r="E328" s="83">
        <f>ROUND(((E329+E330+E332+E331)/1000),5)</f>
        <v>1.3624799999999999</v>
      </c>
      <c r="F328" s="83">
        <f>ROUND(((F329+F330+F332+F331)/1000),5)</f>
        <v>1.3015600000000001</v>
      </c>
      <c r="G328" s="83">
        <f t="shared" ref="G328:AA328" si="189">ROUND(((G329+G330+G332+G331)/1000),5)</f>
        <v>1.3088900000000001</v>
      </c>
      <c r="H328" s="83">
        <f t="shared" si="189"/>
        <v>1.3867700000000001</v>
      </c>
      <c r="I328" s="83">
        <f t="shared" si="189"/>
        <v>1.43024</v>
      </c>
      <c r="J328" s="83">
        <f t="shared" si="189"/>
        <v>1.5424</v>
      </c>
      <c r="K328" s="83">
        <f t="shared" si="189"/>
        <v>1.83043</v>
      </c>
      <c r="L328" s="83">
        <f t="shared" si="189"/>
        <v>1.95418</v>
      </c>
      <c r="M328" s="83">
        <f t="shared" si="189"/>
        <v>2.01085</v>
      </c>
      <c r="N328" s="83">
        <f t="shared" si="189"/>
        <v>2.0166300000000001</v>
      </c>
      <c r="O328" s="83">
        <f t="shared" si="189"/>
        <v>2.0230700000000001</v>
      </c>
      <c r="P328" s="83">
        <f t="shared" si="189"/>
        <v>1.9870000000000001</v>
      </c>
      <c r="Q328" s="83">
        <f t="shared" si="189"/>
        <v>1.97502</v>
      </c>
      <c r="R328" s="83">
        <f t="shared" si="189"/>
        <v>1.9713799999999999</v>
      </c>
      <c r="S328" s="83">
        <f t="shared" si="189"/>
        <v>1.9721200000000001</v>
      </c>
      <c r="T328" s="83">
        <f t="shared" si="189"/>
        <v>1.96841</v>
      </c>
      <c r="U328" s="83">
        <f t="shared" si="189"/>
        <v>1.9266399999999999</v>
      </c>
      <c r="V328" s="83">
        <f t="shared" si="189"/>
        <v>1.9335199999999999</v>
      </c>
      <c r="W328" s="83">
        <f t="shared" si="189"/>
        <v>2.02033</v>
      </c>
      <c r="X328" s="83">
        <f t="shared" si="189"/>
        <v>2.00041</v>
      </c>
      <c r="Y328" s="83">
        <f t="shared" si="189"/>
        <v>1.9333400000000001</v>
      </c>
      <c r="Z328" s="83">
        <f t="shared" si="189"/>
        <v>1.7002600000000001</v>
      </c>
      <c r="AA328" s="83">
        <f t="shared" si="189"/>
        <v>1.4932000000000001</v>
      </c>
    </row>
    <row r="329" spans="1:27" ht="12.75" customHeight="1" outlineLevel="1" x14ac:dyDescent="0.2">
      <c r="A329" s="91" t="s">
        <v>1163</v>
      </c>
      <c r="B329" s="63" t="s">
        <v>233</v>
      </c>
      <c r="C329" s="43" t="s">
        <v>79</v>
      </c>
      <c r="D329" s="44">
        <v>1096.4000000000001</v>
      </c>
      <c r="E329" s="44">
        <v>1029.08</v>
      </c>
      <c r="F329" s="44">
        <v>968.16</v>
      </c>
      <c r="G329" s="44">
        <v>975.49</v>
      </c>
      <c r="H329" s="44">
        <v>1053.3699999999999</v>
      </c>
      <c r="I329" s="44">
        <v>1096.8399999999999</v>
      </c>
      <c r="J329" s="44">
        <v>1209</v>
      </c>
      <c r="K329" s="44">
        <v>1497.03</v>
      </c>
      <c r="L329" s="44">
        <v>1620.78</v>
      </c>
      <c r="M329" s="44">
        <v>1677.45</v>
      </c>
      <c r="N329" s="44">
        <v>1683.23</v>
      </c>
      <c r="O329" s="44">
        <v>1689.67</v>
      </c>
      <c r="P329" s="44">
        <v>1653.6</v>
      </c>
      <c r="Q329" s="44">
        <v>1641.62</v>
      </c>
      <c r="R329" s="44">
        <v>1637.98</v>
      </c>
      <c r="S329" s="44">
        <v>1638.72</v>
      </c>
      <c r="T329" s="44">
        <v>1635.01</v>
      </c>
      <c r="U329" s="44">
        <v>1593.24</v>
      </c>
      <c r="V329" s="44">
        <v>1600.12</v>
      </c>
      <c r="W329" s="44">
        <v>1686.93</v>
      </c>
      <c r="X329" s="44">
        <v>1667.01</v>
      </c>
      <c r="Y329" s="44">
        <v>1599.94</v>
      </c>
      <c r="Z329" s="44">
        <v>1366.86</v>
      </c>
      <c r="AA329" s="44">
        <v>1159.8</v>
      </c>
    </row>
    <row r="330" spans="1:27" ht="12.75" customHeight="1" outlineLevel="1" x14ac:dyDescent="0.2">
      <c r="A330" s="91" t="s">
        <v>1164</v>
      </c>
      <c r="B330" s="63" t="s">
        <v>90</v>
      </c>
      <c r="C330" s="43" t="s">
        <v>79</v>
      </c>
      <c r="D330" s="44">
        <f>$D$315</f>
        <v>217.03</v>
      </c>
      <c r="E330" s="44">
        <f t="shared" ref="E330:AA330" si="190">$D$315</f>
        <v>217.03</v>
      </c>
      <c r="F330" s="44">
        <f t="shared" si="190"/>
        <v>217.03</v>
      </c>
      <c r="G330" s="44">
        <f t="shared" si="190"/>
        <v>217.03</v>
      </c>
      <c r="H330" s="44">
        <f t="shared" si="190"/>
        <v>217.03</v>
      </c>
      <c r="I330" s="44">
        <f t="shared" si="190"/>
        <v>217.03</v>
      </c>
      <c r="J330" s="44">
        <f t="shared" si="190"/>
        <v>217.03</v>
      </c>
      <c r="K330" s="44">
        <f t="shared" si="190"/>
        <v>217.03</v>
      </c>
      <c r="L330" s="44">
        <f t="shared" si="190"/>
        <v>217.03</v>
      </c>
      <c r="M330" s="44">
        <f t="shared" si="190"/>
        <v>217.03</v>
      </c>
      <c r="N330" s="44">
        <f t="shared" si="190"/>
        <v>217.03</v>
      </c>
      <c r="O330" s="44">
        <f t="shared" si="190"/>
        <v>217.03</v>
      </c>
      <c r="P330" s="44">
        <f t="shared" si="190"/>
        <v>217.03</v>
      </c>
      <c r="Q330" s="44">
        <f t="shared" si="190"/>
        <v>217.03</v>
      </c>
      <c r="R330" s="44">
        <f t="shared" si="190"/>
        <v>217.03</v>
      </c>
      <c r="S330" s="44">
        <f t="shared" si="190"/>
        <v>217.03</v>
      </c>
      <c r="T330" s="44">
        <f t="shared" si="190"/>
        <v>217.03</v>
      </c>
      <c r="U330" s="44">
        <f t="shared" si="190"/>
        <v>217.03</v>
      </c>
      <c r="V330" s="44">
        <f t="shared" si="190"/>
        <v>217.03</v>
      </c>
      <c r="W330" s="44">
        <f t="shared" si="190"/>
        <v>217.03</v>
      </c>
      <c r="X330" s="44">
        <f t="shared" si="190"/>
        <v>217.03</v>
      </c>
      <c r="Y330" s="44">
        <f t="shared" si="190"/>
        <v>217.03</v>
      </c>
      <c r="Z330" s="44">
        <f t="shared" si="190"/>
        <v>217.03</v>
      </c>
      <c r="AA330" s="44">
        <f t="shared" si="190"/>
        <v>217.03</v>
      </c>
    </row>
    <row r="331" spans="1:27" ht="12.75" customHeight="1" outlineLevel="1" x14ac:dyDescent="0.2">
      <c r="A331" s="91" t="s">
        <v>1165</v>
      </c>
      <c r="B331" s="63" t="s">
        <v>83</v>
      </c>
      <c r="C331" s="43" t="s">
        <v>79</v>
      </c>
      <c r="D331" s="44">
        <v>6.14</v>
      </c>
      <c r="E331" s="44">
        <v>6.14</v>
      </c>
      <c r="F331" s="44">
        <v>6.14</v>
      </c>
      <c r="G331" s="44">
        <v>6.14</v>
      </c>
      <c r="H331" s="44">
        <v>6.14</v>
      </c>
      <c r="I331" s="44">
        <v>6.14</v>
      </c>
      <c r="J331" s="44">
        <v>6.14</v>
      </c>
      <c r="K331" s="44">
        <v>6.14</v>
      </c>
      <c r="L331" s="44">
        <v>6.14</v>
      </c>
      <c r="M331" s="44">
        <v>6.14</v>
      </c>
      <c r="N331" s="44">
        <v>6.14</v>
      </c>
      <c r="O331" s="44">
        <v>6.14</v>
      </c>
      <c r="P331" s="44">
        <v>6.14</v>
      </c>
      <c r="Q331" s="44">
        <v>6.14</v>
      </c>
      <c r="R331" s="44">
        <v>6.14</v>
      </c>
      <c r="S331" s="44">
        <v>6.14</v>
      </c>
      <c r="T331" s="44">
        <v>6.14</v>
      </c>
      <c r="U331" s="44">
        <v>6.14</v>
      </c>
      <c r="V331" s="44">
        <v>6.14</v>
      </c>
      <c r="W331" s="44">
        <v>6.14</v>
      </c>
      <c r="X331" s="44">
        <v>6.14</v>
      </c>
      <c r="Y331" s="44">
        <v>6.14</v>
      </c>
      <c r="Z331" s="44">
        <v>6.14</v>
      </c>
      <c r="AA331" s="44">
        <v>6.14</v>
      </c>
    </row>
    <row r="332" spans="1:27" ht="12.75" customHeight="1" outlineLevel="1" x14ac:dyDescent="0.2">
      <c r="A332" s="91" t="s">
        <v>1166</v>
      </c>
      <c r="B332" s="63" t="s">
        <v>81</v>
      </c>
      <c r="C332" s="43" t="s">
        <v>79</v>
      </c>
      <c r="D332" s="44">
        <f>$D$11</f>
        <v>110.23</v>
      </c>
      <c r="E332" s="44">
        <f t="shared" ref="E332:AA332" si="191">$D$11</f>
        <v>110.23</v>
      </c>
      <c r="F332" s="44">
        <f t="shared" si="191"/>
        <v>110.23</v>
      </c>
      <c r="G332" s="44">
        <f t="shared" si="191"/>
        <v>110.23</v>
      </c>
      <c r="H332" s="44">
        <f t="shared" si="191"/>
        <v>110.23</v>
      </c>
      <c r="I332" s="44">
        <f t="shared" si="191"/>
        <v>110.23</v>
      </c>
      <c r="J332" s="44">
        <f t="shared" si="191"/>
        <v>110.23</v>
      </c>
      <c r="K332" s="44">
        <f t="shared" si="191"/>
        <v>110.23</v>
      </c>
      <c r="L332" s="44">
        <f t="shared" si="191"/>
        <v>110.23</v>
      </c>
      <c r="M332" s="44">
        <f t="shared" si="191"/>
        <v>110.23</v>
      </c>
      <c r="N332" s="44">
        <f t="shared" si="191"/>
        <v>110.23</v>
      </c>
      <c r="O332" s="44">
        <f t="shared" si="191"/>
        <v>110.23</v>
      </c>
      <c r="P332" s="44">
        <f t="shared" si="191"/>
        <v>110.23</v>
      </c>
      <c r="Q332" s="44">
        <f t="shared" si="191"/>
        <v>110.23</v>
      </c>
      <c r="R332" s="44">
        <f t="shared" si="191"/>
        <v>110.23</v>
      </c>
      <c r="S332" s="44">
        <f t="shared" si="191"/>
        <v>110.23</v>
      </c>
      <c r="T332" s="44">
        <f t="shared" si="191"/>
        <v>110.23</v>
      </c>
      <c r="U332" s="44">
        <f t="shared" si="191"/>
        <v>110.23</v>
      </c>
      <c r="V332" s="44">
        <f t="shared" si="191"/>
        <v>110.23</v>
      </c>
      <c r="W332" s="44">
        <f t="shared" si="191"/>
        <v>110.23</v>
      </c>
      <c r="X332" s="44">
        <f t="shared" si="191"/>
        <v>110.23</v>
      </c>
      <c r="Y332" s="44">
        <f t="shared" si="191"/>
        <v>110.23</v>
      </c>
      <c r="Z332" s="44">
        <f t="shared" si="191"/>
        <v>110.23</v>
      </c>
      <c r="AA332" s="44">
        <f t="shared" si="191"/>
        <v>110.23</v>
      </c>
    </row>
    <row r="333" spans="1:27" ht="12.75" customHeight="1" x14ac:dyDescent="0.2">
      <c r="A333" s="90" t="s">
        <v>1167</v>
      </c>
      <c r="B333" s="28" t="str">
        <f>"05"&amp;"."&amp;$B$640&amp;"."&amp;$B$641</f>
        <v>05.04.2023</v>
      </c>
      <c r="C333" s="82" t="s">
        <v>76</v>
      </c>
      <c r="D333" s="83">
        <f>ROUND(((D334+D335+D337+D336)/1000),5)</f>
        <v>1.4342900000000001</v>
      </c>
      <c r="E333" s="83">
        <f>ROUND(((E334+E335+E337+E336)/1000),5)</f>
        <v>1.3738999999999999</v>
      </c>
      <c r="F333" s="83">
        <f>ROUND(((F334+F335+F337+F336)/1000),5)</f>
        <v>1.31595</v>
      </c>
      <c r="G333" s="83">
        <f t="shared" ref="G333:AA333" si="192">ROUND(((G334+G335+G337+G336)/1000),5)</f>
        <v>1.31328</v>
      </c>
      <c r="H333" s="83">
        <f t="shared" si="192"/>
        <v>1.37036</v>
      </c>
      <c r="I333" s="83">
        <f t="shared" si="192"/>
        <v>1.43208</v>
      </c>
      <c r="J333" s="83">
        <f t="shared" si="192"/>
        <v>1.51451</v>
      </c>
      <c r="K333" s="83">
        <f t="shared" si="192"/>
        <v>1.82792</v>
      </c>
      <c r="L333" s="83">
        <f t="shared" si="192"/>
        <v>1.95624</v>
      </c>
      <c r="M333" s="83">
        <f t="shared" si="192"/>
        <v>1.9722500000000001</v>
      </c>
      <c r="N333" s="83">
        <f t="shared" si="192"/>
        <v>1.97085</v>
      </c>
      <c r="O333" s="83">
        <f t="shared" si="192"/>
        <v>1.9755400000000001</v>
      </c>
      <c r="P333" s="83">
        <f t="shared" si="192"/>
        <v>1.97712</v>
      </c>
      <c r="Q333" s="83">
        <f t="shared" si="192"/>
        <v>1.97749</v>
      </c>
      <c r="R333" s="83">
        <f t="shared" si="192"/>
        <v>1.9766699999999999</v>
      </c>
      <c r="S333" s="83">
        <f t="shared" si="192"/>
        <v>1.9738199999999999</v>
      </c>
      <c r="T333" s="83">
        <f t="shared" si="192"/>
        <v>1.9713799999999999</v>
      </c>
      <c r="U333" s="83">
        <f t="shared" si="192"/>
        <v>1.9430400000000001</v>
      </c>
      <c r="V333" s="83">
        <f t="shared" si="192"/>
        <v>1.93255</v>
      </c>
      <c r="W333" s="83">
        <f t="shared" si="192"/>
        <v>1.97739</v>
      </c>
      <c r="X333" s="83">
        <f t="shared" si="192"/>
        <v>2.0019900000000002</v>
      </c>
      <c r="Y333" s="83">
        <f t="shared" si="192"/>
        <v>1.96757</v>
      </c>
      <c r="Z333" s="83">
        <f t="shared" si="192"/>
        <v>1.5980799999999999</v>
      </c>
      <c r="AA333" s="83">
        <f t="shared" si="192"/>
        <v>1.4446600000000001</v>
      </c>
    </row>
    <row r="334" spans="1:27" ht="12.75" customHeight="1" outlineLevel="1" x14ac:dyDescent="0.2">
      <c r="A334" s="91" t="s">
        <v>1168</v>
      </c>
      <c r="B334" s="63" t="s">
        <v>233</v>
      </c>
      <c r="C334" s="43" t="s">
        <v>79</v>
      </c>
      <c r="D334" s="44">
        <v>1100.8900000000001</v>
      </c>
      <c r="E334" s="44">
        <v>1040.5</v>
      </c>
      <c r="F334" s="44">
        <v>982.55</v>
      </c>
      <c r="G334" s="44">
        <v>979.88</v>
      </c>
      <c r="H334" s="44">
        <v>1036.96</v>
      </c>
      <c r="I334" s="44">
        <v>1098.68</v>
      </c>
      <c r="J334" s="44">
        <v>1181.1099999999999</v>
      </c>
      <c r="K334" s="44">
        <v>1494.52</v>
      </c>
      <c r="L334" s="44">
        <v>1622.84</v>
      </c>
      <c r="M334" s="44">
        <v>1638.85</v>
      </c>
      <c r="N334" s="44">
        <v>1637.45</v>
      </c>
      <c r="O334" s="44">
        <v>1642.14</v>
      </c>
      <c r="P334" s="44">
        <v>1643.72</v>
      </c>
      <c r="Q334" s="44">
        <v>1644.09</v>
      </c>
      <c r="R334" s="44">
        <v>1643.27</v>
      </c>
      <c r="S334" s="44">
        <v>1640.42</v>
      </c>
      <c r="T334" s="44">
        <v>1637.98</v>
      </c>
      <c r="U334" s="44">
        <v>1609.64</v>
      </c>
      <c r="V334" s="44">
        <v>1599.15</v>
      </c>
      <c r="W334" s="44">
        <v>1643.99</v>
      </c>
      <c r="X334" s="44">
        <v>1668.59</v>
      </c>
      <c r="Y334" s="44">
        <v>1634.17</v>
      </c>
      <c r="Z334" s="44">
        <v>1264.68</v>
      </c>
      <c r="AA334" s="44">
        <v>1111.26</v>
      </c>
    </row>
    <row r="335" spans="1:27" ht="12.75" customHeight="1" outlineLevel="1" x14ac:dyDescent="0.2">
      <c r="A335" s="91" t="s">
        <v>1169</v>
      </c>
      <c r="B335" s="63" t="s">
        <v>90</v>
      </c>
      <c r="C335" s="43" t="s">
        <v>79</v>
      </c>
      <c r="D335" s="44">
        <f>$D$315</f>
        <v>217.03</v>
      </c>
      <c r="E335" s="44">
        <f t="shared" ref="E335:AA335" si="193">$D$315</f>
        <v>217.03</v>
      </c>
      <c r="F335" s="44">
        <f t="shared" si="193"/>
        <v>217.03</v>
      </c>
      <c r="G335" s="44">
        <f t="shared" si="193"/>
        <v>217.03</v>
      </c>
      <c r="H335" s="44">
        <f t="shared" si="193"/>
        <v>217.03</v>
      </c>
      <c r="I335" s="44">
        <f t="shared" si="193"/>
        <v>217.03</v>
      </c>
      <c r="J335" s="44">
        <f t="shared" si="193"/>
        <v>217.03</v>
      </c>
      <c r="K335" s="44">
        <f t="shared" si="193"/>
        <v>217.03</v>
      </c>
      <c r="L335" s="44">
        <f t="shared" si="193"/>
        <v>217.03</v>
      </c>
      <c r="M335" s="44">
        <f t="shared" si="193"/>
        <v>217.03</v>
      </c>
      <c r="N335" s="44">
        <f t="shared" si="193"/>
        <v>217.03</v>
      </c>
      <c r="O335" s="44">
        <f t="shared" si="193"/>
        <v>217.03</v>
      </c>
      <c r="P335" s="44">
        <f t="shared" si="193"/>
        <v>217.03</v>
      </c>
      <c r="Q335" s="44">
        <f t="shared" si="193"/>
        <v>217.03</v>
      </c>
      <c r="R335" s="44">
        <f t="shared" si="193"/>
        <v>217.03</v>
      </c>
      <c r="S335" s="44">
        <f t="shared" si="193"/>
        <v>217.03</v>
      </c>
      <c r="T335" s="44">
        <f t="shared" si="193"/>
        <v>217.03</v>
      </c>
      <c r="U335" s="44">
        <f t="shared" si="193"/>
        <v>217.03</v>
      </c>
      <c r="V335" s="44">
        <f t="shared" si="193"/>
        <v>217.03</v>
      </c>
      <c r="W335" s="44">
        <f t="shared" si="193"/>
        <v>217.03</v>
      </c>
      <c r="X335" s="44">
        <f t="shared" si="193"/>
        <v>217.03</v>
      </c>
      <c r="Y335" s="44">
        <f t="shared" si="193"/>
        <v>217.03</v>
      </c>
      <c r="Z335" s="44">
        <f t="shared" si="193"/>
        <v>217.03</v>
      </c>
      <c r="AA335" s="44">
        <f t="shared" si="193"/>
        <v>217.03</v>
      </c>
    </row>
    <row r="336" spans="1:27" ht="12.75" customHeight="1" outlineLevel="1" x14ac:dyDescent="0.2">
      <c r="A336" s="91" t="s">
        <v>1170</v>
      </c>
      <c r="B336" s="63" t="s">
        <v>83</v>
      </c>
      <c r="C336" s="43" t="s">
        <v>79</v>
      </c>
      <c r="D336" s="44">
        <v>6.14</v>
      </c>
      <c r="E336" s="44">
        <v>6.14</v>
      </c>
      <c r="F336" s="44">
        <v>6.14</v>
      </c>
      <c r="G336" s="44">
        <v>6.14</v>
      </c>
      <c r="H336" s="44">
        <v>6.14</v>
      </c>
      <c r="I336" s="44">
        <v>6.14</v>
      </c>
      <c r="J336" s="44">
        <v>6.14</v>
      </c>
      <c r="K336" s="44">
        <v>6.14</v>
      </c>
      <c r="L336" s="44">
        <v>6.14</v>
      </c>
      <c r="M336" s="44">
        <v>6.14</v>
      </c>
      <c r="N336" s="44">
        <v>6.14</v>
      </c>
      <c r="O336" s="44">
        <v>6.14</v>
      </c>
      <c r="P336" s="44">
        <v>6.14</v>
      </c>
      <c r="Q336" s="44">
        <v>6.14</v>
      </c>
      <c r="R336" s="44">
        <v>6.14</v>
      </c>
      <c r="S336" s="44">
        <v>6.14</v>
      </c>
      <c r="T336" s="44">
        <v>6.14</v>
      </c>
      <c r="U336" s="44">
        <v>6.14</v>
      </c>
      <c r="V336" s="44">
        <v>6.14</v>
      </c>
      <c r="W336" s="44">
        <v>6.14</v>
      </c>
      <c r="X336" s="44">
        <v>6.14</v>
      </c>
      <c r="Y336" s="44">
        <v>6.14</v>
      </c>
      <c r="Z336" s="44">
        <v>6.14</v>
      </c>
      <c r="AA336" s="44">
        <v>6.14</v>
      </c>
    </row>
    <row r="337" spans="1:27" ht="12.75" customHeight="1" outlineLevel="1" x14ac:dyDescent="0.2">
      <c r="A337" s="91" t="s">
        <v>1171</v>
      </c>
      <c r="B337" s="63" t="s">
        <v>81</v>
      </c>
      <c r="C337" s="43" t="s">
        <v>79</v>
      </c>
      <c r="D337" s="44">
        <f>$D$11</f>
        <v>110.23</v>
      </c>
      <c r="E337" s="44">
        <f t="shared" ref="E337:AA337" si="194">$D$11</f>
        <v>110.23</v>
      </c>
      <c r="F337" s="44">
        <f t="shared" si="194"/>
        <v>110.23</v>
      </c>
      <c r="G337" s="44">
        <f t="shared" si="194"/>
        <v>110.23</v>
      </c>
      <c r="H337" s="44">
        <f t="shared" si="194"/>
        <v>110.23</v>
      </c>
      <c r="I337" s="44">
        <f t="shared" si="194"/>
        <v>110.23</v>
      </c>
      <c r="J337" s="44">
        <f t="shared" si="194"/>
        <v>110.23</v>
      </c>
      <c r="K337" s="44">
        <f t="shared" si="194"/>
        <v>110.23</v>
      </c>
      <c r="L337" s="44">
        <f t="shared" si="194"/>
        <v>110.23</v>
      </c>
      <c r="M337" s="44">
        <f t="shared" si="194"/>
        <v>110.23</v>
      </c>
      <c r="N337" s="44">
        <f t="shared" si="194"/>
        <v>110.23</v>
      </c>
      <c r="O337" s="44">
        <f t="shared" si="194"/>
        <v>110.23</v>
      </c>
      <c r="P337" s="44">
        <f t="shared" si="194"/>
        <v>110.23</v>
      </c>
      <c r="Q337" s="44">
        <f t="shared" si="194"/>
        <v>110.23</v>
      </c>
      <c r="R337" s="44">
        <f t="shared" si="194"/>
        <v>110.23</v>
      </c>
      <c r="S337" s="44">
        <f t="shared" si="194"/>
        <v>110.23</v>
      </c>
      <c r="T337" s="44">
        <f t="shared" si="194"/>
        <v>110.23</v>
      </c>
      <c r="U337" s="44">
        <f t="shared" si="194"/>
        <v>110.23</v>
      </c>
      <c r="V337" s="44">
        <f t="shared" si="194"/>
        <v>110.23</v>
      </c>
      <c r="W337" s="44">
        <f t="shared" si="194"/>
        <v>110.23</v>
      </c>
      <c r="X337" s="44">
        <f t="shared" si="194"/>
        <v>110.23</v>
      </c>
      <c r="Y337" s="44">
        <f t="shared" si="194"/>
        <v>110.23</v>
      </c>
      <c r="Z337" s="44">
        <f t="shared" si="194"/>
        <v>110.23</v>
      </c>
      <c r="AA337" s="44">
        <f t="shared" si="194"/>
        <v>110.23</v>
      </c>
    </row>
    <row r="338" spans="1:27" ht="12.75" customHeight="1" x14ac:dyDescent="0.2">
      <c r="A338" s="90" t="s">
        <v>1172</v>
      </c>
      <c r="B338" s="28" t="str">
        <f>"06"&amp;"."&amp;$B$640&amp;"."&amp;$B$641</f>
        <v>06.04.2023</v>
      </c>
      <c r="C338" s="82" t="s">
        <v>76</v>
      </c>
      <c r="D338" s="83">
        <f>ROUND(((D339+D340+D342+D341)/1000),5)</f>
        <v>1.41544</v>
      </c>
      <c r="E338" s="83">
        <f>ROUND(((E339+E340+E342+E341)/1000),5)</f>
        <v>1.38507</v>
      </c>
      <c r="F338" s="83">
        <f>ROUND(((F339+F340+F342+F341)/1000),5)</f>
        <v>1.3609899999999999</v>
      </c>
      <c r="G338" s="83">
        <f t="shared" ref="G338:AA338" si="195">ROUND(((G339+G340+G342+G341)/1000),5)</f>
        <v>1.3622799999999999</v>
      </c>
      <c r="H338" s="83">
        <f t="shared" si="195"/>
        <v>1.3727799999999999</v>
      </c>
      <c r="I338" s="83">
        <f t="shared" si="195"/>
        <v>1.42012</v>
      </c>
      <c r="J338" s="83">
        <f t="shared" si="195"/>
        <v>1.6314900000000001</v>
      </c>
      <c r="K338" s="83">
        <f t="shared" si="195"/>
        <v>1.8722000000000001</v>
      </c>
      <c r="L338" s="83">
        <f t="shared" si="195"/>
        <v>2.0425399999999998</v>
      </c>
      <c r="M338" s="83">
        <f t="shared" si="195"/>
        <v>2.0492900000000001</v>
      </c>
      <c r="N338" s="83">
        <f t="shared" si="195"/>
        <v>2.0652300000000001</v>
      </c>
      <c r="O338" s="83">
        <f t="shared" si="195"/>
        <v>2.0661100000000001</v>
      </c>
      <c r="P338" s="83">
        <f t="shared" si="195"/>
        <v>2.0432100000000002</v>
      </c>
      <c r="Q338" s="83">
        <f t="shared" si="195"/>
        <v>2.05179</v>
      </c>
      <c r="R338" s="83">
        <f t="shared" si="195"/>
        <v>2.0384099999999998</v>
      </c>
      <c r="S338" s="83">
        <f t="shared" si="195"/>
        <v>2.0267400000000002</v>
      </c>
      <c r="T338" s="83">
        <f t="shared" si="195"/>
        <v>2.0087000000000002</v>
      </c>
      <c r="U338" s="83">
        <f t="shared" si="195"/>
        <v>1.9789300000000001</v>
      </c>
      <c r="V338" s="83">
        <f t="shared" si="195"/>
        <v>1.97804</v>
      </c>
      <c r="W338" s="83">
        <f t="shared" si="195"/>
        <v>1.9948600000000001</v>
      </c>
      <c r="X338" s="83">
        <f t="shared" si="195"/>
        <v>2.0876800000000002</v>
      </c>
      <c r="Y338" s="83">
        <f t="shared" si="195"/>
        <v>1.9999899999999999</v>
      </c>
      <c r="Z338" s="83">
        <f t="shared" si="195"/>
        <v>1.63747</v>
      </c>
      <c r="AA338" s="83">
        <f t="shared" si="195"/>
        <v>1.4509099999999999</v>
      </c>
    </row>
    <row r="339" spans="1:27" ht="12.75" customHeight="1" outlineLevel="1" x14ac:dyDescent="0.2">
      <c r="A339" s="91" t="s">
        <v>1173</v>
      </c>
      <c r="B339" s="63" t="s">
        <v>233</v>
      </c>
      <c r="C339" s="43" t="s">
        <v>79</v>
      </c>
      <c r="D339" s="44">
        <v>1082.04</v>
      </c>
      <c r="E339" s="44">
        <v>1051.67</v>
      </c>
      <c r="F339" s="44">
        <v>1027.5899999999999</v>
      </c>
      <c r="G339" s="44">
        <v>1028.8800000000001</v>
      </c>
      <c r="H339" s="44">
        <v>1039.3800000000001</v>
      </c>
      <c r="I339" s="44">
        <v>1086.72</v>
      </c>
      <c r="J339" s="44">
        <v>1298.0899999999999</v>
      </c>
      <c r="K339" s="44">
        <v>1538.8</v>
      </c>
      <c r="L339" s="44">
        <v>1709.14</v>
      </c>
      <c r="M339" s="44">
        <v>1715.89</v>
      </c>
      <c r="N339" s="44">
        <v>1731.83</v>
      </c>
      <c r="O339" s="44">
        <v>1732.71</v>
      </c>
      <c r="P339" s="44">
        <v>1709.81</v>
      </c>
      <c r="Q339" s="44">
        <v>1718.39</v>
      </c>
      <c r="R339" s="44">
        <v>1705.01</v>
      </c>
      <c r="S339" s="44">
        <v>1693.34</v>
      </c>
      <c r="T339" s="44">
        <v>1675.3</v>
      </c>
      <c r="U339" s="44">
        <v>1645.53</v>
      </c>
      <c r="V339" s="44">
        <v>1644.64</v>
      </c>
      <c r="W339" s="44">
        <v>1661.46</v>
      </c>
      <c r="X339" s="44">
        <v>1754.28</v>
      </c>
      <c r="Y339" s="44">
        <v>1666.59</v>
      </c>
      <c r="Z339" s="44">
        <v>1304.07</v>
      </c>
      <c r="AA339" s="44">
        <v>1117.51</v>
      </c>
    </row>
    <row r="340" spans="1:27" ht="12.75" customHeight="1" outlineLevel="1" x14ac:dyDescent="0.2">
      <c r="A340" s="91" t="s">
        <v>1174</v>
      </c>
      <c r="B340" s="63" t="s">
        <v>90</v>
      </c>
      <c r="C340" s="43" t="s">
        <v>79</v>
      </c>
      <c r="D340" s="44">
        <f>$D$315</f>
        <v>217.03</v>
      </c>
      <c r="E340" s="44">
        <f t="shared" ref="E340:AA340" si="196">$D$315</f>
        <v>217.03</v>
      </c>
      <c r="F340" s="44">
        <f t="shared" si="196"/>
        <v>217.03</v>
      </c>
      <c r="G340" s="44">
        <f t="shared" si="196"/>
        <v>217.03</v>
      </c>
      <c r="H340" s="44">
        <f t="shared" si="196"/>
        <v>217.03</v>
      </c>
      <c r="I340" s="44">
        <f t="shared" si="196"/>
        <v>217.03</v>
      </c>
      <c r="J340" s="44">
        <f t="shared" si="196"/>
        <v>217.03</v>
      </c>
      <c r="K340" s="44">
        <f t="shared" si="196"/>
        <v>217.03</v>
      </c>
      <c r="L340" s="44">
        <f t="shared" si="196"/>
        <v>217.03</v>
      </c>
      <c r="M340" s="44">
        <f t="shared" si="196"/>
        <v>217.03</v>
      </c>
      <c r="N340" s="44">
        <f t="shared" si="196"/>
        <v>217.03</v>
      </c>
      <c r="O340" s="44">
        <f t="shared" si="196"/>
        <v>217.03</v>
      </c>
      <c r="P340" s="44">
        <f t="shared" si="196"/>
        <v>217.03</v>
      </c>
      <c r="Q340" s="44">
        <f t="shared" si="196"/>
        <v>217.03</v>
      </c>
      <c r="R340" s="44">
        <f t="shared" si="196"/>
        <v>217.03</v>
      </c>
      <c r="S340" s="44">
        <f t="shared" si="196"/>
        <v>217.03</v>
      </c>
      <c r="T340" s="44">
        <f t="shared" si="196"/>
        <v>217.03</v>
      </c>
      <c r="U340" s="44">
        <f t="shared" si="196"/>
        <v>217.03</v>
      </c>
      <c r="V340" s="44">
        <f t="shared" si="196"/>
        <v>217.03</v>
      </c>
      <c r="W340" s="44">
        <f t="shared" si="196"/>
        <v>217.03</v>
      </c>
      <c r="X340" s="44">
        <f t="shared" si="196"/>
        <v>217.03</v>
      </c>
      <c r="Y340" s="44">
        <f t="shared" si="196"/>
        <v>217.03</v>
      </c>
      <c r="Z340" s="44">
        <f t="shared" si="196"/>
        <v>217.03</v>
      </c>
      <c r="AA340" s="44">
        <f t="shared" si="196"/>
        <v>217.03</v>
      </c>
    </row>
    <row r="341" spans="1:27" ht="12.75" customHeight="1" outlineLevel="1" x14ac:dyDescent="0.2">
      <c r="A341" s="91" t="s">
        <v>1175</v>
      </c>
      <c r="B341" s="63" t="s">
        <v>83</v>
      </c>
      <c r="C341" s="43" t="s">
        <v>79</v>
      </c>
      <c r="D341" s="44">
        <v>6.14</v>
      </c>
      <c r="E341" s="44">
        <v>6.14</v>
      </c>
      <c r="F341" s="44">
        <v>6.14</v>
      </c>
      <c r="G341" s="44">
        <v>6.14</v>
      </c>
      <c r="H341" s="44">
        <v>6.14</v>
      </c>
      <c r="I341" s="44">
        <v>6.14</v>
      </c>
      <c r="J341" s="44">
        <v>6.14</v>
      </c>
      <c r="K341" s="44">
        <v>6.14</v>
      </c>
      <c r="L341" s="44">
        <v>6.14</v>
      </c>
      <c r="M341" s="44">
        <v>6.14</v>
      </c>
      <c r="N341" s="44">
        <v>6.14</v>
      </c>
      <c r="O341" s="44">
        <v>6.14</v>
      </c>
      <c r="P341" s="44">
        <v>6.14</v>
      </c>
      <c r="Q341" s="44">
        <v>6.14</v>
      </c>
      <c r="R341" s="44">
        <v>6.14</v>
      </c>
      <c r="S341" s="44">
        <v>6.14</v>
      </c>
      <c r="T341" s="44">
        <v>6.14</v>
      </c>
      <c r="U341" s="44">
        <v>6.14</v>
      </c>
      <c r="V341" s="44">
        <v>6.14</v>
      </c>
      <c r="W341" s="44">
        <v>6.14</v>
      </c>
      <c r="X341" s="44">
        <v>6.14</v>
      </c>
      <c r="Y341" s="44">
        <v>6.14</v>
      </c>
      <c r="Z341" s="44">
        <v>6.14</v>
      </c>
      <c r="AA341" s="44">
        <v>6.14</v>
      </c>
    </row>
    <row r="342" spans="1:27" ht="12.75" customHeight="1" outlineLevel="1" x14ac:dyDescent="0.2">
      <c r="A342" s="91" t="s">
        <v>1176</v>
      </c>
      <c r="B342" s="63" t="s">
        <v>81</v>
      </c>
      <c r="C342" s="43" t="s">
        <v>79</v>
      </c>
      <c r="D342" s="44">
        <f>$D$11</f>
        <v>110.23</v>
      </c>
      <c r="E342" s="44">
        <f t="shared" ref="E342:AA342" si="197">$D$11</f>
        <v>110.23</v>
      </c>
      <c r="F342" s="44">
        <f t="shared" si="197"/>
        <v>110.23</v>
      </c>
      <c r="G342" s="44">
        <f t="shared" si="197"/>
        <v>110.23</v>
      </c>
      <c r="H342" s="44">
        <f t="shared" si="197"/>
        <v>110.23</v>
      </c>
      <c r="I342" s="44">
        <f t="shared" si="197"/>
        <v>110.23</v>
      </c>
      <c r="J342" s="44">
        <f t="shared" si="197"/>
        <v>110.23</v>
      </c>
      <c r="K342" s="44">
        <f t="shared" si="197"/>
        <v>110.23</v>
      </c>
      <c r="L342" s="44">
        <f t="shared" si="197"/>
        <v>110.23</v>
      </c>
      <c r="M342" s="44">
        <f t="shared" si="197"/>
        <v>110.23</v>
      </c>
      <c r="N342" s="44">
        <f t="shared" si="197"/>
        <v>110.23</v>
      </c>
      <c r="O342" s="44">
        <f t="shared" si="197"/>
        <v>110.23</v>
      </c>
      <c r="P342" s="44">
        <f t="shared" si="197"/>
        <v>110.23</v>
      </c>
      <c r="Q342" s="44">
        <f t="shared" si="197"/>
        <v>110.23</v>
      </c>
      <c r="R342" s="44">
        <f t="shared" si="197"/>
        <v>110.23</v>
      </c>
      <c r="S342" s="44">
        <f t="shared" si="197"/>
        <v>110.23</v>
      </c>
      <c r="T342" s="44">
        <f t="shared" si="197"/>
        <v>110.23</v>
      </c>
      <c r="U342" s="44">
        <f t="shared" si="197"/>
        <v>110.23</v>
      </c>
      <c r="V342" s="44">
        <f t="shared" si="197"/>
        <v>110.23</v>
      </c>
      <c r="W342" s="44">
        <f t="shared" si="197"/>
        <v>110.23</v>
      </c>
      <c r="X342" s="44">
        <f t="shared" si="197"/>
        <v>110.23</v>
      </c>
      <c r="Y342" s="44">
        <f t="shared" si="197"/>
        <v>110.23</v>
      </c>
      <c r="Z342" s="44">
        <f t="shared" si="197"/>
        <v>110.23</v>
      </c>
      <c r="AA342" s="44">
        <f t="shared" si="197"/>
        <v>110.23</v>
      </c>
    </row>
    <row r="343" spans="1:27" ht="12.75" customHeight="1" x14ac:dyDescent="0.2">
      <c r="A343" s="90" t="s">
        <v>1177</v>
      </c>
      <c r="B343" s="28" t="str">
        <f>"07"&amp;"."&amp;$B$640&amp;"."&amp;$B$641</f>
        <v>07.04.2023</v>
      </c>
      <c r="C343" s="82" t="s">
        <v>76</v>
      </c>
      <c r="D343" s="83">
        <f>ROUND(((D344+D345+D347+D346)/1000),5)</f>
        <v>1.3999299999999999</v>
      </c>
      <c r="E343" s="83">
        <f>ROUND(((E344+E345+E347+E346)/1000),5)</f>
        <v>1.31399</v>
      </c>
      <c r="F343" s="83">
        <f>ROUND(((F344+F345+F347+F346)/1000),5)</f>
        <v>1.27467</v>
      </c>
      <c r="G343" s="83">
        <f t="shared" ref="G343:AA343" si="198">ROUND(((G344+G345+G347+G346)/1000),5)</f>
        <v>1.2864100000000001</v>
      </c>
      <c r="H343" s="83">
        <f t="shared" si="198"/>
        <v>1.37408</v>
      </c>
      <c r="I343" s="83">
        <f t="shared" si="198"/>
        <v>1.43407</v>
      </c>
      <c r="J343" s="83">
        <f t="shared" si="198"/>
        <v>1.6210199999999999</v>
      </c>
      <c r="K343" s="83">
        <f t="shared" si="198"/>
        <v>1.9008</v>
      </c>
      <c r="L343" s="83">
        <f t="shared" si="198"/>
        <v>2.0377800000000001</v>
      </c>
      <c r="M343" s="83">
        <f t="shared" si="198"/>
        <v>2.1341199999999998</v>
      </c>
      <c r="N343" s="83">
        <f t="shared" si="198"/>
        <v>2.1776200000000001</v>
      </c>
      <c r="O343" s="83">
        <f t="shared" si="198"/>
        <v>2.2044600000000001</v>
      </c>
      <c r="P343" s="83">
        <f t="shared" si="198"/>
        <v>2.17388</v>
      </c>
      <c r="Q343" s="83">
        <f t="shared" si="198"/>
        <v>2.20235</v>
      </c>
      <c r="R343" s="83">
        <f t="shared" si="198"/>
        <v>2.1694399999999998</v>
      </c>
      <c r="S343" s="83">
        <f t="shared" si="198"/>
        <v>2.0840200000000002</v>
      </c>
      <c r="T343" s="83">
        <f t="shared" si="198"/>
        <v>2.0888599999999999</v>
      </c>
      <c r="U343" s="83">
        <f t="shared" si="198"/>
        <v>2.0184600000000001</v>
      </c>
      <c r="V343" s="83">
        <f t="shared" si="198"/>
        <v>2.0263499999999999</v>
      </c>
      <c r="W343" s="83">
        <f t="shared" si="198"/>
        <v>2.1723300000000001</v>
      </c>
      <c r="X343" s="83">
        <f t="shared" si="198"/>
        <v>2.2107299999999999</v>
      </c>
      <c r="Y343" s="83">
        <f t="shared" si="198"/>
        <v>2.1416300000000001</v>
      </c>
      <c r="Z343" s="83">
        <f t="shared" si="198"/>
        <v>1.8950499999999999</v>
      </c>
      <c r="AA343" s="83">
        <f t="shared" si="198"/>
        <v>1.65124</v>
      </c>
    </row>
    <row r="344" spans="1:27" ht="12.75" customHeight="1" outlineLevel="1" x14ac:dyDescent="0.2">
      <c r="A344" s="91" t="s">
        <v>1178</v>
      </c>
      <c r="B344" s="63" t="s">
        <v>233</v>
      </c>
      <c r="C344" s="43" t="s">
        <v>79</v>
      </c>
      <c r="D344" s="44">
        <v>1066.53</v>
      </c>
      <c r="E344" s="44">
        <v>980.59</v>
      </c>
      <c r="F344" s="44">
        <v>941.27</v>
      </c>
      <c r="G344" s="44">
        <v>953.01</v>
      </c>
      <c r="H344" s="44">
        <v>1040.68</v>
      </c>
      <c r="I344" s="44">
        <v>1100.67</v>
      </c>
      <c r="J344" s="44">
        <v>1287.6199999999999</v>
      </c>
      <c r="K344" s="44">
        <v>1567.4</v>
      </c>
      <c r="L344" s="44">
        <v>1704.38</v>
      </c>
      <c r="M344" s="44">
        <v>1800.72</v>
      </c>
      <c r="N344" s="44">
        <v>1844.22</v>
      </c>
      <c r="O344" s="44">
        <v>1871.06</v>
      </c>
      <c r="P344" s="44">
        <v>1840.48</v>
      </c>
      <c r="Q344" s="44">
        <v>1868.95</v>
      </c>
      <c r="R344" s="44">
        <v>1836.04</v>
      </c>
      <c r="S344" s="44">
        <v>1750.62</v>
      </c>
      <c r="T344" s="44">
        <v>1755.46</v>
      </c>
      <c r="U344" s="44">
        <v>1685.06</v>
      </c>
      <c r="V344" s="44">
        <v>1692.95</v>
      </c>
      <c r="W344" s="44">
        <v>1838.93</v>
      </c>
      <c r="X344" s="44">
        <v>1877.33</v>
      </c>
      <c r="Y344" s="44">
        <v>1808.23</v>
      </c>
      <c r="Z344" s="44">
        <v>1561.65</v>
      </c>
      <c r="AA344" s="44">
        <v>1317.84</v>
      </c>
    </row>
    <row r="345" spans="1:27" ht="12.75" customHeight="1" outlineLevel="1" x14ac:dyDescent="0.2">
      <c r="A345" s="91" t="s">
        <v>1179</v>
      </c>
      <c r="B345" s="63" t="s">
        <v>90</v>
      </c>
      <c r="C345" s="43" t="s">
        <v>79</v>
      </c>
      <c r="D345" s="44">
        <f>$D$315</f>
        <v>217.03</v>
      </c>
      <c r="E345" s="44">
        <f t="shared" ref="E345:AA345" si="199">$D$315</f>
        <v>217.03</v>
      </c>
      <c r="F345" s="44">
        <f t="shared" si="199"/>
        <v>217.03</v>
      </c>
      <c r="G345" s="44">
        <f t="shared" si="199"/>
        <v>217.03</v>
      </c>
      <c r="H345" s="44">
        <f t="shared" si="199"/>
        <v>217.03</v>
      </c>
      <c r="I345" s="44">
        <f t="shared" si="199"/>
        <v>217.03</v>
      </c>
      <c r="J345" s="44">
        <f t="shared" si="199"/>
        <v>217.03</v>
      </c>
      <c r="K345" s="44">
        <f t="shared" si="199"/>
        <v>217.03</v>
      </c>
      <c r="L345" s="44">
        <f t="shared" si="199"/>
        <v>217.03</v>
      </c>
      <c r="M345" s="44">
        <f t="shared" si="199"/>
        <v>217.03</v>
      </c>
      <c r="N345" s="44">
        <f t="shared" si="199"/>
        <v>217.03</v>
      </c>
      <c r="O345" s="44">
        <f t="shared" si="199"/>
        <v>217.03</v>
      </c>
      <c r="P345" s="44">
        <f t="shared" si="199"/>
        <v>217.03</v>
      </c>
      <c r="Q345" s="44">
        <f t="shared" si="199"/>
        <v>217.03</v>
      </c>
      <c r="R345" s="44">
        <f t="shared" si="199"/>
        <v>217.03</v>
      </c>
      <c r="S345" s="44">
        <f t="shared" si="199"/>
        <v>217.03</v>
      </c>
      <c r="T345" s="44">
        <f t="shared" si="199"/>
        <v>217.03</v>
      </c>
      <c r="U345" s="44">
        <f t="shared" si="199"/>
        <v>217.03</v>
      </c>
      <c r="V345" s="44">
        <f t="shared" si="199"/>
        <v>217.03</v>
      </c>
      <c r="W345" s="44">
        <f t="shared" si="199"/>
        <v>217.03</v>
      </c>
      <c r="X345" s="44">
        <f t="shared" si="199"/>
        <v>217.03</v>
      </c>
      <c r="Y345" s="44">
        <f t="shared" si="199"/>
        <v>217.03</v>
      </c>
      <c r="Z345" s="44">
        <f t="shared" si="199"/>
        <v>217.03</v>
      </c>
      <c r="AA345" s="44">
        <f t="shared" si="199"/>
        <v>217.03</v>
      </c>
    </row>
    <row r="346" spans="1:27" ht="12.75" customHeight="1" outlineLevel="1" x14ac:dyDescent="0.2">
      <c r="A346" s="91" t="s">
        <v>1180</v>
      </c>
      <c r="B346" s="63" t="s">
        <v>83</v>
      </c>
      <c r="C346" s="43" t="s">
        <v>79</v>
      </c>
      <c r="D346" s="44">
        <v>6.14</v>
      </c>
      <c r="E346" s="44">
        <v>6.14</v>
      </c>
      <c r="F346" s="44">
        <v>6.14</v>
      </c>
      <c r="G346" s="44">
        <v>6.14</v>
      </c>
      <c r="H346" s="44">
        <v>6.14</v>
      </c>
      <c r="I346" s="44">
        <v>6.14</v>
      </c>
      <c r="J346" s="44">
        <v>6.14</v>
      </c>
      <c r="K346" s="44">
        <v>6.14</v>
      </c>
      <c r="L346" s="44">
        <v>6.14</v>
      </c>
      <c r="M346" s="44">
        <v>6.14</v>
      </c>
      <c r="N346" s="44">
        <v>6.14</v>
      </c>
      <c r="O346" s="44">
        <v>6.14</v>
      </c>
      <c r="P346" s="44">
        <v>6.14</v>
      </c>
      <c r="Q346" s="44">
        <v>6.14</v>
      </c>
      <c r="R346" s="44">
        <v>6.14</v>
      </c>
      <c r="S346" s="44">
        <v>6.14</v>
      </c>
      <c r="T346" s="44">
        <v>6.14</v>
      </c>
      <c r="U346" s="44">
        <v>6.14</v>
      </c>
      <c r="V346" s="44">
        <v>6.14</v>
      </c>
      <c r="W346" s="44">
        <v>6.14</v>
      </c>
      <c r="X346" s="44">
        <v>6.14</v>
      </c>
      <c r="Y346" s="44">
        <v>6.14</v>
      </c>
      <c r="Z346" s="44">
        <v>6.14</v>
      </c>
      <c r="AA346" s="44">
        <v>6.14</v>
      </c>
    </row>
    <row r="347" spans="1:27" ht="12.75" customHeight="1" outlineLevel="1" x14ac:dyDescent="0.2">
      <c r="A347" s="91" t="s">
        <v>1181</v>
      </c>
      <c r="B347" s="63" t="s">
        <v>81</v>
      </c>
      <c r="C347" s="43" t="s">
        <v>79</v>
      </c>
      <c r="D347" s="44">
        <f>$D$11</f>
        <v>110.23</v>
      </c>
      <c r="E347" s="44">
        <f t="shared" ref="E347:AA347" si="200">$D$11</f>
        <v>110.23</v>
      </c>
      <c r="F347" s="44">
        <f t="shared" si="200"/>
        <v>110.23</v>
      </c>
      <c r="G347" s="44">
        <f t="shared" si="200"/>
        <v>110.23</v>
      </c>
      <c r="H347" s="44">
        <f t="shared" si="200"/>
        <v>110.23</v>
      </c>
      <c r="I347" s="44">
        <f t="shared" si="200"/>
        <v>110.23</v>
      </c>
      <c r="J347" s="44">
        <f t="shared" si="200"/>
        <v>110.23</v>
      </c>
      <c r="K347" s="44">
        <f t="shared" si="200"/>
        <v>110.23</v>
      </c>
      <c r="L347" s="44">
        <f t="shared" si="200"/>
        <v>110.23</v>
      </c>
      <c r="M347" s="44">
        <f t="shared" si="200"/>
        <v>110.23</v>
      </c>
      <c r="N347" s="44">
        <f t="shared" si="200"/>
        <v>110.23</v>
      </c>
      <c r="O347" s="44">
        <f t="shared" si="200"/>
        <v>110.23</v>
      </c>
      <c r="P347" s="44">
        <f t="shared" si="200"/>
        <v>110.23</v>
      </c>
      <c r="Q347" s="44">
        <f t="shared" si="200"/>
        <v>110.23</v>
      </c>
      <c r="R347" s="44">
        <f t="shared" si="200"/>
        <v>110.23</v>
      </c>
      <c r="S347" s="44">
        <f t="shared" si="200"/>
        <v>110.23</v>
      </c>
      <c r="T347" s="44">
        <f t="shared" si="200"/>
        <v>110.23</v>
      </c>
      <c r="U347" s="44">
        <f t="shared" si="200"/>
        <v>110.23</v>
      </c>
      <c r="V347" s="44">
        <f t="shared" si="200"/>
        <v>110.23</v>
      </c>
      <c r="W347" s="44">
        <f t="shared" si="200"/>
        <v>110.23</v>
      </c>
      <c r="X347" s="44">
        <f t="shared" si="200"/>
        <v>110.23</v>
      </c>
      <c r="Y347" s="44">
        <f t="shared" si="200"/>
        <v>110.23</v>
      </c>
      <c r="Z347" s="44">
        <f t="shared" si="200"/>
        <v>110.23</v>
      </c>
      <c r="AA347" s="44">
        <f t="shared" si="200"/>
        <v>110.23</v>
      </c>
    </row>
    <row r="348" spans="1:27" ht="12.75" customHeight="1" x14ac:dyDescent="0.2">
      <c r="A348" s="90" t="s">
        <v>1182</v>
      </c>
      <c r="B348" s="28" t="str">
        <f>"08"&amp;"."&amp;$B$640&amp;"."&amp;$B$641</f>
        <v>08.04.2023</v>
      </c>
      <c r="C348" s="82" t="s">
        <v>76</v>
      </c>
      <c r="D348" s="83">
        <f>ROUND(((D349+D350+D352+D351)/1000),5)</f>
        <v>1.55542</v>
      </c>
      <c r="E348" s="83">
        <f>ROUND(((E349+E350+E352+E351)/1000),5)</f>
        <v>1.4510400000000001</v>
      </c>
      <c r="F348" s="83">
        <f>ROUND(((F349+F350+F352+F351)/1000),5)</f>
        <v>1.43231</v>
      </c>
      <c r="G348" s="83">
        <f t="shared" ref="G348:AA348" si="201">ROUND(((G349+G350+G352+G351)/1000),5)</f>
        <v>1.4395</v>
      </c>
      <c r="H348" s="83">
        <f t="shared" si="201"/>
        <v>1.4451099999999999</v>
      </c>
      <c r="I348" s="83">
        <f t="shared" si="201"/>
        <v>1.46817</v>
      </c>
      <c r="J348" s="83">
        <f t="shared" si="201"/>
        <v>1.47142</v>
      </c>
      <c r="K348" s="83">
        <f t="shared" si="201"/>
        <v>1.59216</v>
      </c>
      <c r="L348" s="83">
        <f t="shared" si="201"/>
        <v>1.89734</v>
      </c>
      <c r="M348" s="83">
        <f t="shared" si="201"/>
        <v>1.95665</v>
      </c>
      <c r="N348" s="83">
        <f t="shared" si="201"/>
        <v>2.0006499999999998</v>
      </c>
      <c r="O348" s="83">
        <f t="shared" si="201"/>
        <v>2.1983899999999998</v>
      </c>
      <c r="P348" s="83">
        <f t="shared" si="201"/>
        <v>2.0737000000000001</v>
      </c>
      <c r="Q348" s="83">
        <f t="shared" si="201"/>
        <v>2.024</v>
      </c>
      <c r="R348" s="83">
        <f t="shared" si="201"/>
        <v>1.98874</v>
      </c>
      <c r="S348" s="83">
        <f t="shared" si="201"/>
        <v>1.97807</v>
      </c>
      <c r="T348" s="83">
        <f t="shared" si="201"/>
        <v>2.0030700000000001</v>
      </c>
      <c r="U348" s="83">
        <f t="shared" si="201"/>
        <v>1.9592799999999999</v>
      </c>
      <c r="V348" s="83">
        <f t="shared" si="201"/>
        <v>1.96722</v>
      </c>
      <c r="W348" s="83">
        <f t="shared" si="201"/>
        <v>2.17055</v>
      </c>
      <c r="X348" s="83">
        <f t="shared" si="201"/>
        <v>2.1887300000000001</v>
      </c>
      <c r="Y348" s="83">
        <f t="shared" si="201"/>
        <v>2.1167099999999999</v>
      </c>
      <c r="Z348" s="83">
        <f t="shared" si="201"/>
        <v>1.8292600000000001</v>
      </c>
      <c r="AA348" s="83">
        <f t="shared" si="201"/>
        <v>1.6205499999999999</v>
      </c>
    </row>
    <row r="349" spans="1:27" ht="12.75" customHeight="1" outlineLevel="1" x14ac:dyDescent="0.2">
      <c r="A349" s="91" t="s">
        <v>1183</v>
      </c>
      <c r="B349" s="63" t="s">
        <v>233</v>
      </c>
      <c r="C349" s="43" t="s">
        <v>79</v>
      </c>
      <c r="D349" s="44">
        <v>1222.02</v>
      </c>
      <c r="E349" s="44">
        <v>1117.6400000000001</v>
      </c>
      <c r="F349" s="44">
        <v>1098.9100000000001</v>
      </c>
      <c r="G349" s="44">
        <v>1106.0999999999999</v>
      </c>
      <c r="H349" s="44">
        <v>1111.71</v>
      </c>
      <c r="I349" s="44">
        <v>1134.77</v>
      </c>
      <c r="J349" s="44">
        <v>1138.02</v>
      </c>
      <c r="K349" s="44">
        <v>1258.76</v>
      </c>
      <c r="L349" s="44">
        <v>1563.94</v>
      </c>
      <c r="M349" s="44">
        <v>1623.25</v>
      </c>
      <c r="N349" s="44">
        <v>1667.25</v>
      </c>
      <c r="O349" s="44">
        <v>1864.99</v>
      </c>
      <c r="P349" s="44">
        <v>1740.3</v>
      </c>
      <c r="Q349" s="44">
        <v>1690.6</v>
      </c>
      <c r="R349" s="44">
        <v>1655.34</v>
      </c>
      <c r="S349" s="44">
        <v>1644.67</v>
      </c>
      <c r="T349" s="44">
        <v>1669.67</v>
      </c>
      <c r="U349" s="44">
        <v>1625.88</v>
      </c>
      <c r="V349" s="44">
        <v>1633.82</v>
      </c>
      <c r="W349" s="44">
        <v>1837.15</v>
      </c>
      <c r="X349" s="44">
        <v>1855.33</v>
      </c>
      <c r="Y349" s="44">
        <v>1783.31</v>
      </c>
      <c r="Z349" s="44">
        <v>1495.86</v>
      </c>
      <c r="AA349" s="44">
        <v>1287.1500000000001</v>
      </c>
    </row>
    <row r="350" spans="1:27" ht="12.75" customHeight="1" outlineLevel="1" x14ac:dyDescent="0.2">
      <c r="A350" s="91" t="s">
        <v>1184</v>
      </c>
      <c r="B350" s="63" t="s">
        <v>90</v>
      </c>
      <c r="C350" s="43" t="s">
        <v>79</v>
      </c>
      <c r="D350" s="44">
        <f>$D$315</f>
        <v>217.03</v>
      </c>
      <c r="E350" s="44">
        <f t="shared" ref="E350:AA350" si="202">$D$315</f>
        <v>217.03</v>
      </c>
      <c r="F350" s="44">
        <f t="shared" si="202"/>
        <v>217.03</v>
      </c>
      <c r="G350" s="44">
        <f t="shared" si="202"/>
        <v>217.03</v>
      </c>
      <c r="H350" s="44">
        <f t="shared" si="202"/>
        <v>217.03</v>
      </c>
      <c r="I350" s="44">
        <f t="shared" si="202"/>
        <v>217.03</v>
      </c>
      <c r="J350" s="44">
        <f t="shared" si="202"/>
        <v>217.03</v>
      </c>
      <c r="K350" s="44">
        <f t="shared" si="202"/>
        <v>217.03</v>
      </c>
      <c r="L350" s="44">
        <f t="shared" si="202"/>
        <v>217.03</v>
      </c>
      <c r="M350" s="44">
        <f t="shared" si="202"/>
        <v>217.03</v>
      </c>
      <c r="N350" s="44">
        <f t="shared" si="202"/>
        <v>217.03</v>
      </c>
      <c r="O350" s="44">
        <f t="shared" si="202"/>
        <v>217.03</v>
      </c>
      <c r="P350" s="44">
        <f t="shared" si="202"/>
        <v>217.03</v>
      </c>
      <c r="Q350" s="44">
        <f t="shared" si="202"/>
        <v>217.03</v>
      </c>
      <c r="R350" s="44">
        <f t="shared" si="202"/>
        <v>217.03</v>
      </c>
      <c r="S350" s="44">
        <f t="shared" si="202"/>
        <v>217.03</v>
      </c>
      <c r="T350" s="44">
        <f t="shared" si="202"/>
        <v>217.03</v>
      </c>
      <c r="U350" s="44">
        <f t="shared" si="202"/>
        <v>217.03</v>
      </c>
      <c r="V350" s="44">
        <f t="shared" si="202"/>
        <v>217.03</v>
      </c>
      <c r="W350" s="44">
        <f t="shared" si="202"/>
        <v>217.03</v>
      </c>
      <c r="X350" s="44">
        <f t="shared" si="202"/>
        <v>217.03</v>
      </c>
      <c r="Y350" s="44">
        <f t="shared" si="202"/>
        <v>217.03</v>
      </c>
      <c r="Z350" s="44">
        <f t="shared" si="202"/>
        <v>217.03</v>
      </c>
      <c r="AA350" s="44">
        <f t="shared" si="202"/>
        <v>217.03</v>
      </c>
    </row>
    <row r="351" spans="1:27" ht="12.75" customHeight="1" outlineLevel="1" x14ac:dyDescent="0.2">
      <c r="A351" s="91" t="s">
        <v>1185</v>
      </c>
      <c r="B351" s="63" t="s">
        <v>83</v>
      </c>
      <c r="C351" s="43" t="s">
        <v>79</v>
      </c>
      <c r="D351" s="44">
        <v>6.14</v>
      </c>
      <c r="E351" s="44">
        <v>6.14</v>
      </c>
      <c r="F351" s="44">
        <v>6.14</v>
      </c>
      <c r="G351" s="44">
        <v>6.14</v>
      </c>
      <c r="H351" s="44">
        <v>6.14</v>
      </c>
      <c r="I351" s="44">
        <v>6.14</v>
      </c>
      <c r="J351" s="44">
        <v>6.14</v>
      </c>
      <c r="K351" s="44">
        <v>6.14</v>
      </c>
      <c r="L351" s="44">
        <v>6.14</v>
      </c>
      <c r="M351" s="44">
        <v>6.14</v>
      </c>
      <c r="N351" s="44">
        <v>6.14</v>
      </c>
      <c r="O351" s="44">
        <v>6.14</v>
      </c>
      <c r="P351" s="44">
        <v>6.14</v>
      </c>
      <c r="Q351" s="44">
        <v>6.14</v>
      </c>
      <c r="R351" s="44">
        <v>6.14</v>
      </c>
      <c r="S351" s="44">
        <v>6.14</v>
      </c>
      <c r="T351" s="44">
        <v>6.14</v>
      </c>
      <c r="U351" s="44">
        <v>6.14</v>
      </c>
      <c r="V351" s="44">
        <v>6.14</v>
      </c>
      <c r="W351" s="44">
        <v>6.14</v>
      </c>
      <c r="X351" s="44">
        <v>6.14</v>
      </c>
      <c r="Y351" s="44">
        <v>6.14</v>
      </c>
      <c r="Z351" s="44">
        <v>6.14</v>
      </c>
      <c r="AA351" s="44">
        <v>6.14</v>
      </c>
    </row>
    <row r="352" spans="1:27" ht="12.75" customHeight="1" outlineLevel="1" x14ac:dyDescent="0.2">
      <c r="A352" s="91" t="s">
        <v>1186</v>
      </c>
      <c r="B352" s="63" t="s">
        <v>81</v>
      </c>
      <c r="C352" s="43" t="s">
        <v>79</v>
      </c>
      <c r="D352" s="44">
        <f>$D$11</f>
        <v>110.23</v>
      </c>
      <c r="E352" s="44">
        <f t="shared" ref="E352:AA352" si="203">$D$11</f>
        <v>110.23</v>
      </c>
      <c r="F352" s="44">
        <f t="shared" si="203"/>
        <v>110.23</v>
      </c>
      <c r="G352" s="44">
        <f t="shared" si="203"/>
        <v>110.23</v>
      </c>
      <c r="H352" s="44">
        <f t="shared" si="203"/>
        <v>110.23</v>
      </c>
      <c r="I352" s="44">
        <f t="shared" si="203"/>
        <v>110.23</v>
      </c>
      <c r="J352" s="44">
        <f t="shared" si="203"/>
        <v>110.23</v>
      </c>
      <c r="K352" s="44">
        <f t="shared" si="203"/>
        <v>110.23</v>
      </c>
      <c r="L352" s="44">
        <f t="shared" si="203"/>
        <v>110.23</v>
      </c>
      <c r="M352" s="44">
        <f t="shared" si="203"/>
        <v>110.23</v>
      </c>
      <c r="N352" s="44">
        <f t="shared" si="203"/>
        <v>110.23</v>
      </c>
      <c r="O352" s="44">
        <f t="shared" si="203"/>
        <v>110.23</v>
      </c>
      <c r="P352" s="44">
        <f t="shared" si="203"/>
        <v>110.23</v>
      </c>
      <c r="Q352" s="44">
        <f t="shared" si="203"/>
        <v>110.23</v>
      </c>
      <c r="R352" s="44">
        <f t="shared" si="203"/>
        <v>110.23</v>
      </c>
      <c r="S352" s="44">
        <f t="shared" si="203"/>
        <v>110.23</v>
      </c>
      <c r="T352" s="44">
        <f t="shared" si="203"/>
        <v>110.23</v>
      </c>
      <c r="U352" s="44">
        <f t="shared" si="203"/>
        <v>110.23</v>
      </c>
      <c r="V352" s="44">
        <f t="shared" si="203"/>
        <v>110.23</v>
      </c>
      <c r="W352" s="44">
        <f t="shared" si="203"/>
        <v>110.23</v>
      </c>
      <c r="X352" s="44">
        <f t="shared" si="203"/>
        <v>110.23</v>
      </c>
      <c r="Y352" s="44">
        <f t="shared" si="203"/>
        <v>110.23</v>
      </c>
      <c r="Z352" s="44">
        <f t="shared" si="203"/>
        <v>110.23</v>
      </c>
      <c r="AA352" s="44">
        <f t="shared" si="203"/>
        <v>110.23</v>
      </c>
    </row>
    <row r="353" spans="1:27" ht="12.75" customHeight="1" x14ac:dyDescent="0.2">
      <c r="A353" s="90" t="s">
        <v>1187</v>
      </c>
      <c r="B353" s="28" t="str">
        <f>"09"&amp;"."&amp;$B$640&amp;"."&amp;$B$641</f>
        <v>09.04.2023</v>
      </c>
      <c r="C353" s="82" t="s">
        <v>76</v>
      </c>
      <c r="D353" s="83">
        <f>ROUND(((D354+D355+D357+D356)/1000),5)</f>
        <v>1.5361499999999999</v>
      </c>
      <c r="E353" s="83">
        <f>ROUND(((E354+E355+E357+E356)/1000),5)</f>
        <v>1.4079600000000001</v>
      </c>
      <c r="F353" s="83">
        <f>ROUND(((F354+F355+F357+F356)/1000),5)</f>
        <v>1.37012</v>
      </c>
      <c r="G353" s="83">
        <f t="shared" ref="G353:AA353" si="204">ROUND(((G354+G355+G357+G356)/1000),5)</f>
        <v>1.3476900000000001</v>
      </c>
      <c r="H353" s="83">
        <f t="shared" si="204"/>
        <v>1.3507199999999999</v>
      </c>
      <c r="I353" s="83">
        <f t="shared" si="204"/>
        <v>1.34304</v>
      </c>
      <c r="J353" s="83">
        <f t="shared" si="204"/>
        <v>1.2939099999999999</v>
      </c>
      <c r="K353" s="83">
        <f t="shared" si="204"/>
        <v>1.37893</v>
      </c>
      <c r="L353" s="83">
        <f t="shared" si="204"/>
        <v>1.48231</v>
      </c>
      <c r="M353" s="83">
        <f t="shared" si="204"/>
        <v>1.7385999999999999</v>
      </c>
      <c r="N353" s="83">
        <f t="shared" si="204"/>
        <v>1.8560099999999999</v>
      </c>
      <c r="O353" s="83">
        <f t="shared" si="204"/>
        <v>1.86463</v>
      </c>
      <c r="P353" s="83">
        <f t="shared" si="204"/>
        <v>1.72638</v>
      </c>
      <c r="Q353" s="83">
        <f t="shared" si="204"/>
        <v>1.6905399999999999</v>
      </c>
      <c r="R353" s="83">
        <f t="shared" si="204"/>
        <v>1.6758200000000001</v>
      </c>
      <c r="S353" s="83">
        <f t="shared" si="204"/>
        <v>1.6662999999999999</v>
      </c>
      <c r="T353" s="83">
        <f t="shared" si="204"/>
        <v>1.6651499999999999</v>
      </c>
      <c r="U353" s="83">
        <f t="shared" si="204"/>
        <v>1.71356</v>
      </c>
      <c r="V353" s="83">
        <f t="shared" si="204"/>
        <v>1.8947099999999999</v>
      </c>
      <c r="W353" s="83">
        <f t="shared" si="204"/>
        <v>2.0575399999999999</v>
      </c>
      <c r="X353" s="83">
        <f t="shared" si="204"/>
        <v>2.0275799999999999</v>
      </c>
      <c r="Y353" s="83">
        <f t="shared" si="204"/>
        <v>2.03443</v>
      </c>
      <c r="Z353" s="83">
        <f t="shared" si="204"/>
        <v>1.58324</v>
      </c>
      <c r="AA353" s="83">
        <f t="shared" si="204"/>
        <v>1.44309</v>
      </c>
    </row>
    <row r="354" spans="1:27" ht="12.75" customHeight="1" outlineLevel="1" x14ac:dyDescent="0.2">
      <c r="A354" s="91" t="s">
        <v>1188</v>
      </c>
      <c r="B354" s="63" t="s">
        <v>233</v>
      </c>
      <c r="C354" s="43" t="s">
        <v>79</v>
      </c>
      <c r="D354" s="44">
        <v>1202.75</v>
      </c>
      <c r="E354" s="44">
        <v>1074.56</v>
      </c>
      <c r="F354" s="44">
        <v>1036.72</v>
      </c>
      <c r="G354" s="44">
        <v>1014.29</v>
      </c>
      <c r="H354" s="44">
        <v>1017.32</v>
      </c>
      <c r="I354" s="44">
        <v>1009.64</v>
      </c>
      <c r="J354" s="44">
        <v>960.51</v>
      </c>
      <c r="K354" s="44">
        <v>1045.53</v>
      </c>
      <c r="L354" s="44">
        <v>1148.9100000000001</v>
      </c>
      <c r="M354" s="44">
        <v>1405.2</v>
      </c>
      <c r="N354" s="44">
        <v>1522.61</v>
      </c>
      <c r="O354" s="44">
        <v>1531.23</v>
      </c>
      <c r="P354" s="44">
        <v>1392.98</v>
      </c>
      <c r="Q354" s="44">
        <v>1357.14</v>
      </c>
      <c r="R354" s="44">
        <v>1342.42</v>
      </c>
      <c r="S354" s="44">
        <v>1332.9</v>
      </c>
      <c r="T354" s="44">
        <v>1331.75</v>
      </c>
      <c r="U354" s="44">
        <v>1380.16</v>
      </c>
      <c r="V354" s="44">
        <v>1561.31</v>
      </c>
      <c r="W354" s="44">
        <v>1724.14</v>
      </c>
      <c r="X354" s="44">
        <v>1694.18</v>
      </c>
      <c r="Y354" s="44">
        <v>1701.03</v>
      </c>
      <c r="Z354" s="44">
        <v>1249.8399999999999</v>
      </c>
      <c r="AA354" s="44">
        <v>1109.69</v>
      </c>
    </row>
    <row r="355" spans="1:27" ht="12.75" customHeight="1" outlineLevel="1" x14ac:dyDescent="0.2">
      <c r="A355" s="91" t="s">
        <v>1189</v>
      </c>
      <c r="B355" s="63" t="s">
        <v>90</v>
      </c>
      <c r="C355" s="43" t="s">
        <v>79</v>
      </c>
      <c r="D355" s="44">
        <f>$D$315</f>
        <v>217.03</v>
      </c>
      <c r="E355" s="44">
        <f t="shared" ref="E355:AA355" si="205">$D$315</f>
        <v>217.03</v>
      </c>
      <c r="F355" s="44">
        <f t="shared" si="205"/>
        <v>217.03</v>
      </c>
      <c r="G355" s="44">
        <f t="shared" si="205"/>
        <v>217.03</v>
      </c>
      <c r="H355" s="44">
        <f t="shared" si="205"/>
        <v>217.03</v>
      </c>
      <c r="I355" s="44">
        <f t="shared" si="205"/>
        <v>217.03</v>
      </c>
      <c r="J355" s="44">
        <f t="shared" si="205"/>
        <v>217.03</v>
      </c>
      <c r="K355" s="44">
        <f t="shared" si="205"/>
        <v>217.03</v>
      </c>
      <c r="L355" s="44">
        <f t="shared" si="205"/>
        <v>217.03</v>
      </c>
      <c r="M355" s="44">
        <f t="shared" si="205"/>
        <v>217.03</v>
      </c>
      <c r="N355" s="44">
        <f t="shared" si="205"/>
        <v>217.03</v>
      </c>
      <c r="O355" s="44">
        <f t="shared" si="205"/>
        <v>217.03</v>
      </c>
      <c r="P355" s="44">
        <f t="shared" si="205"/>
        <v>217.03</v>
      </c>
      <c r="Q355" s="44">
        <f t="shared" si="205"/>
        <v>217.03</v>
      </c>
      <c r="R355" s="44">
        <f t="shared" si="205"/>
        <v>217.03</v>
      </c>
      <c r="S355" s="44">
        <f t="shared" si="205"/>
        <v>217.03</v>
      </c>
      <c r="T355" s="44">
        <f t="shared" si="205"/>
        <v>217.03</v>
      </c>
      <c r="U355" s="44">
        <f t="shared" si="205"/>
        <v>217.03</v>
      </c>
      <c r="V355" s="44">
        <f t="shared" si="205"/>
        <v>217.03</v>
      </c>
      <c r="W355" s="44">
        <f t="shared" si="205"/>
        <v>217.03</v>
      </c>
      <c r="X355" s="44">
        <f t="shared" si="205"/>
        <v>217.03</v>
      </c>
      <c r="Y355" s="44">
        <f t="shared" si="205"/>
        <v>217.03</v>
      </c>
      <c r="Z355" s="44">
        <f t="shared" si="205"/>
        <v>217.03</v>
      </c>
      <c r="AA355" s="44">
        <f t="shared" si="205"/>
        <v>217.03</v>
      </c>
    </row>
    <row r="356" spans="1:27" ht="12.75" customHeight="1" outlineLevel="1" x14ac:dyDescent="0.2">
      <c r="A356" s="91" t="s">
        <v>1190</v>
      </c>
      <c r="B356" s="63" t="s">
        <v>83</v>
      </c>
      <c r="C356" s="43" t="s">
        <v>79</v>
      </c>
      <c r="D356" s="44">
        <v>6.14</v>
      </c>
      <c r="E356" s="44">
        <v>6.14</v>
      </c>
      <c r="F356" s="44">
        <v>6.14</v>
      </c>
      <c r="G356" s="44">
        <v>6.14</v>
      </c>
      <c r="H356" s="44">
        <v>6.14</v>
      </c>
      <c r="I356" s="44">
        <v>6.14</v>
      </c>
      <c r="J356" s="44">
        <v>6.14</v>
      </c>
      <c r="K356" s="44">
        <v>6.14</v>
      </c>
      <c r="L356" s="44">
        <v>6.14</v>
      </c>
      <c r="M356" s="44">
        <v>6.14</v>
      </c>
      <c r="N356" s="44">
        <v>6.14</v>
      </c>
      <c r="O356" s="44">
        <v>6.14</v>
      </c>
      <c r="P356" s="44">
        <v>6.14</v>
      </c>
      <c r="Q356" s="44">
        <v>6.14</v>
      </c>
      <c r="R356" s="44">
        <v>6.14</v>
      </c>
      <c r="S356" s="44">
        <v>6.14</v>
      </c>
      <c r="T356" s="44">
        <v>6.14</v>
      </c>
      <c r="U356" s="44">
        <v>6.14</v>
      </c>
      <c r="V356" s="44">
        <v>6.14</v>
      </c>
      <c r="W356" s="44">
        <v>6.14</v>
      </c>
      <c r="X356" s="44">
        <v>6.14</v>
      </c>
      <c r="Y356" s="44">
        <v>6.14</v>
      </c>
      <c r="Z356" s="44">
        <v>6.14</v>
      </c>
      <c r="AA356" s="44">
        <v>6.14</v>
      </c>
    </row>
    <row r="357" spans="1:27" ht="12.75" customHeight="1" outlineLevel="1" x14ac:dyDescent="0.2">
      <c r="A357" s="91" t="s">
        <v>1191</v>
      </c>
      <c r="B357" s="63" t="s">
        <v>81</v>
      </c>
      <c r="C357" s="43" t="s">
        <v>79</v>
      </c>
      <c r="D357" s="44">
        <f>$D$11</f>
        <v>110.23</v>
      </c>
      <c r="E357" s="44">
        <f t="shared" ref="E357:AA357" si="206">$D$11</f>
        <v>110.23</v>
      </c>
      <c r="F357" s="44">
        <f t="shared" si="206"/>
        <v>110.23</v>
      </c>
      <c r="G357" s="44">
        <f t="shared" si="206"/>
        <v>110.23</v>
      </c>
      <c r="H357" s="44">
        <f t="shared" si="206"/>
        <v>110.23</v>
      </c>
      <c r="I357" s="44">
        <f t="shared" si="206"/>
        <v>110.23</v>
      </c>
      <c r="J357" s="44">
        <f t="shared" si="206"/>
        <v>110.23</v>
      </c>
      <c r="K357" s="44">
        <f t="shared" si="206"/>
        <v>110.23</v>
      </c>
      <c r="L357" s="44">
        <f t="shared" si="206"/>
        <v>110.23</v>
      </c>
      <c r="M357" s="44">
        <f t="shared" si="206"/>
        <v>110.23</v>
      </c>
      <c r="N357" s="44">
        <f t="shared" si="206"/>
        <v>110.23</v>
      </c>
      <c r="O357" s="44">
        <f t="shared" si="206"/>
        <v>110.23</v>
      </c>
      <c r="P357" s="44">
        <f t="shared" si="206"/>
        <v>110.23</v>
      </c>
      <c r="Q357" s="44">
        <f t="shared" si="206"/>
        <v>110.23</v>
      </c>
      <c r="R357" s="44">
        <f t="shared" si="206"/>
        <v>110.23</v>
      </c>
      <c r="S357" s="44">
        <f t="shared" si="206"/>
        <v>110.23</v>
      </c>
      <c r="T357" s="44">
        <f t="shared" si="206"/>
        <v>110.23</v>
      </c>
      <c r="U357" s="44">
        <f t="shared" si="206"/>
        <v>110.23</v>
      </c>
      <c r="V357" s="44">
        <f t="shared" si="206"/>
        <v>110.23</v>
      </c>
      <c r="W357" s="44">
        <f t="shared" si="206"/>
        <v>110.23</v>
      </c>
      <c r="X357" s="44">
        <f t="shared" si="206"/>
        <v>110.23</v>
      </c>
      <c r="Y357" s="44">
        <f t="shared" si="206"/>
        <v>110.23</v>
      </c>
      <c r="Z357" s="44">
        <f t="shared" si="206"/>
        <v>110.23</v>
      </c>
      <c r="AA357" s="44">
        <f t="shared" si="206"/>
        <v>110.23</v>
      </c>
    </row>
    <row r="358" spans="1:27" ht="12.75" customHeight="1" x14ac:dyDescent="0.2">
      <c r="A358" s="90" t="s">
        <v>1192</v>
      </c>
      <c r="B358" s="28" t="str">
        <f>"10"&amp;"."&amp;$B$640&amp;"."&amp;$B$641</f>
        <v>10.04.2023</v>
      </c>
      <c r="C358" s="82" t="s">
        <v>76</v>
      </c>
      <c r="D358" s="83">
        <f>ROUND(((D359+D360+D362+D361)/1000),5)</f>
        <v>1.4433400000000001</v>
      </c>
      <c r="E358" s="83">
        <f>ROUND(((E359+E360+E362+E361)/1000),5)</f>
        <v>1.3953899999999999</v>
      </c>
      <c r="F358" s="83">
        <f>ROUND(((F359+F360+F362+F361)/1000),5)</f>
        <v>1.38619</v>
      </c>
      <c r="G358" s="83">
        <f t="shared" ref="G358:AA358" si="207">ROUND(((G359+G360+G362+G361)/1000),5)</f>
        <v>1.38602</v>
      </c>
      <c r="H358" s="83">
        <f t="shared" si="207"/>
        <v>1.41106</v>
      </c>
      <c r="I358" s="83">
        <f t="shared" si="207"/>
        <v>1.4413100000000001</v>
      </c>
      <c r="J358" s="83">
        <f t="shared" si="207"/>
        <v>1.5457000000000001</v>
      </c>
      <c r="K358" s="83">
        <f t="shared" si="207"/>
        <v>1.80491</v>
      </c>
      <c r="L358" s="83">
        <f t="shared" si="207"/>
        <v>2.1499600000000001</v>
      </c>
      <c r="M358" s="83">
        <f t="shared" si="207"/>
        <v>2.2317499999999999</v>
      </c>
      <c r="N358" s="83">
        <f t="shared" si="207"/>
        <v>2.25956</v>
      </c>
      <c r="O358" s="83">
        <f t="shared" si="207"/>
        <v>2.3162099999999999</v>
      </c>
      <c r="P358" s="83">
        <f t="shared" si="207"/>
        <v>2.30722</v>
      </c>
      <c r="Q358" s="83">
        <f t="shared" si="207"/>
        <v>2.31643</v>
      </c>
      <c r="R358" s="83">
        <f t="shared" si="207"/>
        <v>2.2894600000000001</v>
      </c>
      <c r="S358" s="83">
        <f t="shared" si="207"/>
        <v>2.2595800000000001</v>
      </c>
      <c r="T358" s="83">
        <f t="shared" si="207"/>
        <v>2.2012499999999999</v>
      </c>
      <c r="U358" s="83">
        <f t="shared" si="207"/>
        <v>1.98428</v>
      </c>
      <c r="V358" s="83">
        <f t="shared" si="207"/>
        <v>1.9565699999999999</v>
      </c>
      <c r="W358" s="83">
        <f t="shared" si="207"/>
        <v>2.1388400000000001</v>
      </c>
      <c r="X358" s="83">
        <f t="shared" si="207"/>
        <v>2.14927</v>
      </c>
      <c r="Y358" s="83">
        <f t="shared" si="207"/>
        <v>2.12507</v>
      </c>
      <c r="Z358" s="83">
        <f t="shared" si="207"/>
        <v>1.6075600000000001</v>
      </c>
      <c r="AA358" s="83">
        <f t="shared" si="207"/>
        <v>1.4456599999999999</v>
      </c>
    </row>
    <row r="359" spans="1:27" ht="12.75" customHeight="1" outlineLevel="1" x14ac:dyDescent="0.2">
      <c r="A359" s="91" t="s">
        <v>1193</v>
      </c>
      <c r="B359" s="63" t="s">
        <v>233</v>
      </c>
      <c r="C359" s="43" t="s">
        <v>79</v>
      </c>
      <c r="D359" s="44">
        <v>1109.94</v>
      </c>
      <c r="E359" s="44">
        <v>1061.99</v>
      </c>
      <c r="F359" s="44">
        <v>1052.79</v>
      </c>
      <c r="G359" s="44">
        <v>1052.6199999999999</v>
      </c>
      <c r="H359" s="44">
        <v>1077.6600000000001</v>
      </c>
      <c r="I359" s="44">
        <v>1107.9100000000001</v>
      </c>
      <c r="J359" s="44">
        <v>1212.3</v>
      </c>
      <c r="K359" s="44">
        <v>1471.51</v>
      </c>
      <c r="L359" s="44">
        <v>1816.56</v>
      </c>
      <c r="M359" s="44">
        <v>1898.35</v>
      </c>
      <c r="N359" s="44">
        <v>1926.16</v>
      </c>
      <c r="O359" s="44">
        <v>1982.81</v>
      </c>
      <c r="P359" s="44">
        <v>1973.82</v>
      </c>
      <c r="Q359" s="44">
        <v>1983.03</v>
      </c>
      <c r="R359" s="44">
        <v>1956.06</v>
      </c>
      <c r="S359" s="44">
        <v>1926.18</v>
      </c>
      <c r="T359" s="44">
        <v>1867.85</v>
      </c>
      <c r="U359" s="44">
        <v>1650.88</v>
      </c>
      <c r="V359" s="44">
        <v>1623.17</v>
      </c>
      <c r="W359" s="44">
        <v>1805.44</v>
      </c>
      <c r="X359" s="44">
        <v>1815.87</v>
      </c>
      <c r="Y359" s="44">
        <v>1791.67</v>
      </c>
      <c r="Z359" s="44">
        <v>1274.1600000000001</v>
      </c>
      <c r="AA359" s="44">
        <v>1112.26</v>
      </c>
    </row>
    <row r="360" spans="1:27" ht="12.75" customHeight="1" outlineLevel="1" x14ac:dyDescent="0.2">
      <c r="A360" s="91" t="s">
        <v>1194</v>
      </c>
      <c r="B360" s="63" t="s">
        <v>90</v>
      </c>
      <c r="C360" s="43" t="s">
        <v>79</v>
      </c>
      <c r="D360" s="44">
        <f>$D$315</f>
        <v>217.03</v>
      </c>
      <c r="E360" s="44">
        <f t="shared" ref="E360:AA360" si="208">$D$315</f>
        <v>217.03</v>
      </c>
      <c r="F360" s="44">
        <f t="shared" si="208"/>
        <v>217.03</v>
      </c>
      <c r="G360" s="44">
        <f t="shared" si="208"/>
        <v>217.03</v>
      </c>
      <c r="H360" s="44">
        <f t="shared" si="208"/>
        <v>217.03</v>
      </c>
      <c r="I360" s="44">
        <f t="shared" si="208"/>
        <v>217.03</v>
      </c>
      <c r="J360" s="44">
        <f t="shared" si="208"/>
        <v>217.03</v>
      </c>
      <c r="K360" s="44">
        <f t="shared" si="208"/>
        <v>217.03</v>
      </c>
      <c r="L360" s="44">
        <f t="shared" si="208"/>
        <v>217.03</v>
      </c>
      <c r="M360" s="44">
        <f t="shared" si="208"/>
        <v>217.03</v>
      </c>
      <c r="N360" s="44">
        <f t="shared" si="208"/>
        <v>217.03</v>
      </c>
      <c r="O360" s="44">
        <f t="shared" si="208"/>
        <v>217.03</v>
      </c>
      <c r="P360" s="44">
        <f t="shared" si="208"/>
        <v>217.03</v>
      </c>
      <c r="Q360" s="44">
        <f t="shared" si="208"/>
        <v>217.03</v>
      </c>
      <c r="R360" s="44">
        <f t="shared" si="208"/>
        <v>217.03</v>
      </c>
      <c r="S360" s="44">
        <f t="shared" si="208"/>
        <v>217.03</v>
      </c>
      <c r="T360" s="44">
        <f t="shared" si="208"/>
        <v>217.03</v>
      </c>
      <c r="U360" s="44">
        <f t="shared" si="208"/>
        <v>217.03</v>
      </c>
      <c r="V360" s="44">
        <f t="shared" si="208"/>
        <v>217.03</v>
      </c>
      <c r="W360" s="44">
        <f t="shared" si="208"/>
        <v>217.03</v>
      </c>
      <c r="X360" s="44">
        <f t="shared" si="208"/>
        <v>217.03</v>
      </c>
      <c r="Y360" s="44">
        <f t="shared" si="208"/>
        <v>217.03</v>
      </c>
      <c r="Z360" s="44">
        <f t="shared" si="208"/>
        <v>217.03</v>
      </c>
      <c r="AA360" s="44">
        <f t="shared" si="208"/>
        <v>217.03</v>
      </c>
    </row>
    <row r="361" spans="1:27" ht="12.75" customHeight="1" outlineLevel="1" x14ac:dyDescent="0.2">
      <c r="A361" s="91" t="s">
        <v>1195</v>
      </c>
      <c r="B361" s="63" t="s">
        <v>83</v>
      </c>
      <c r="C361" s="43" t="s">
        <v>79</v>
      </c>
      <c r="D361" s="44">
        <v>6.14</v>
      </c>
      <c r="E361" s="44">
        <v>6.14</v>
      </c>
      <c r="F361" s="44">
        <v>6.14</v>
      </c>
      <c r="G361" s="44">
        <v>6.14</v>
      </c>
      <c r="H361" s="44">
        <v>6.14</v>
      </c>
      <c r="I361" s="44">
        <v>6.14</v>
      </c>
      <c r="J361" s="44">
        <v>6.14</v>
      </c>
      <c r="K361" s="44">
        <v>6.14</v>
      </c>
      <c r="L361" s="44">
        <v>6.14</v>
      </c>
      <c r="M361" s="44">
        <v>6.14</v>
      </c>
      <c r="N361" s="44">
        <v>6.14</v>
      </c>
      <c r="O361" s="44">
        <v>6.14</v>
      </c>
      <c r="P361" s="44">
        <v>6.14</v>
      </c>
      <c r="Q361" s="44">
        <v>6.14</v>
      </c>
      <c r="R361" s="44">
        <v>6.14</v>
      </c>
      <c r="S361" s="44">
        <v>6.14</v>
      </c>
      <c r="T361" s="44">
        <v>6.14</v>
      </c>
      <c r="U361" s="44">
        <v>6.14</v>
      </c>
      <c r="V361" s="44">
        <v>6.14</v>
      </c>
      <c r="W361" s="44">
        <v>6.14</v>
      </c>
      <c r="X361" s="44">
        <v>6.14</v>
      </c>
      <c r="Y361" s="44">
        <v>6.14</v>
      </c>
      <c r="Z361" s="44">
        <v>6.14</v>
      </c>
      <c r="AA361" s="44">
        <v>6.14</v>
      </c>
    </row>
    <row r="362" spans="1:27" ht="12.75" customHeight="1" outlineLevel="1" x14ac:dyDescent="0.2">
      <c r="A362" s="91" t="s">
        <v>1196</v>
      </c>
      <c r="B362" s="63" t="s">
        <v>81</v>
      </c>
      <c r="C362" s="43" t="s">
        <v>79</v>
      </c>
      <c r="D362" s="44">
        <f>$D$11</f>
        <v>110.23</v>
      </c>
      <c r="E362" s="44">
        <f t="shared" ref="E362:AA362" si="209">$D$11</f>
        <v>110.23</v>
      </c>
      <c r="F362" s="44">
        <f t="shared" si="209"/>
        <v>110.23</v>
      </c>
      <c r="G362" s="44">
        <f t="shared" si="209"/>
        <v>110.23</v>
      </c>
      <c r="H362" s="44">
        <f t="shared" si="209"/>
        <v>110.23</v>
      </c>
      <c r="I362" s="44">
        <f t="shared" si="209"/>
        <v>110.23</v>
      </c>
      <c r="J362" s="44">
        <f t="shared" si="209"/>
        <v>110.23</v>
      </c>
      <c r="K362" s="44">
        <f t="shared" si="209"/>
        <v>110.23</v>
      </c>
      <c r="L362" s="44">
        <f t="shared" si="209"/>
        <v>110.23</v>
      </c>
      <c r="M362" s="44">
        <f t="shared" si="209"/>
        <v>110.23</v>
      </c>
      <c r="N362" s="44">
        <f t="shared" si="209"/>
        <v>110.23</v>
      </c>
      <c r="O362" s="44">
        <f t="shared" si="209"/>
        <v>110.23</v>
      </c>
      <c r="P362" s="44">
        <f t="shared" si="209"/>
        <v>110.23</v>
      </c>
      <c r="Q362" s="44">
        <f t="shared" si="209"/>
        <v>110.23</v>
      </c>
      <c r="R362" s="44">
        <f t="shared" si="209"/>
        <v>110.23</v>
      </c>
      <c r="S362" s="44">
        <f t="shared" si="209"/>
        <v>110.23</v>
      </c>
      <c r="T362" s="44">
        <f t="shared" si="209"/>
        <v>110.23</v>
      </c>
      <c r="U362" s="44">
        <f t="shared" si="209"/>
        <v>110.23</v>
      </c>
      <c r="V362" s="44">
        <f t="shared" si="209"/>
        <v>110.23</v>
      </c>
      <c r="W362" s="44">
        <f t="shared" si="209"/>
        <v>110.23</v>
      </c>
      <c r="X362" s="44">
        <f t="shared" si="209"/>
        <v>110.23</v>
      </c>
      <c r="Y362" s="44">
        <f t="shared" si="209"/>
        <v>110.23</v>
      </c>
      <c r="Z362" s="44">
        <f t="shared" si="209"/>
        <v>110.23</v>
      </c>
      <c r="AA362" s="44">
        <f t="shared" si="209"/>
        <v>110.23</v>
      </c>
    </row>
    <row r="363" spans="1:27" ht="12.75" customHeight="1" x14ac:dyDescent="0.2">
      <c r="A363" s="90" t="s">
        <v>1197</v>
      </c>
      <c r="B363" s="28" t="str">
        <f>"11"&amp;"."&amp;$B$640&amp;"."&amp;$B$641</f>
        <v>11.04.2023</v>
      </c>
      <c r="C363" s="82" t="s">
        <v>76</v>
      </c>
      <c r="D363" s="83">
        <f>ROUND(((D364+D365+D367+D366)/1000),5)</f>
        <v>1.35459</v>
      </c>
      <c r="E363" s="83">
        <f>ROUND(((E364+E365+E367+E366)/1000),5)</f>
        <v>1.1807799999999999</v>
      </c>
      <c r="F363" s="83">
        <f>ROUND(((F364+F365+F367+F366)/1000),5)</f>
        <v>0.61197999999999997</v>
      </c>
      <c r="G363" s="83">
        <f t="shared" ref="G363:AA363" si="210">ROUND(((G364+G365+G367+G366)/1000),5)</f>
        <v>0.61294000000000004</v>
      </c>
      <c r="H363" s="83">
        <f t="shared" si="210"/>
        <v>0.63775999999999999</v>
      </c>
      <c r="I363" s="83">
        <f t="shared" si="210"/>
        <v>1.29626</v>
      </c>
      <c r="J363" s="83">
        <f t="shared" si="210"/>
        <v>1.44058</v>
      </c>
      <c r="K363" s="83">
        <f t="shared" si="210"/>
        <v>1.7091700000000001</v>
      </c>
      <c r="L363" s="83">
        <f t="shared" si="210"/>
        <v>1.9310700000000001</v>
      </c>
      <c r="M363" s="83">
        <f t="shared" si="210"/>
        <v>2.0034000000000001</v>
      </c>
      <c r="N363" s="83">
        <f t="shared" si="210"/>
        <v>2.0054400000000001</v>
      </c>
      <c r="O363" s="83">
        <f t="shared" si="210"/>
        <v>2.0937199999999998</v>
      </c>
      <c r="P363" s="83">
        <f t="shared" si="210"/>
        <v>2.0955499999999998</v>
      </c>
      <c r="Q363" s="83">
        <f t="shared" si="210"/>
        <v>2.0802100000000001</v>
      </c>
      <c r="R363" s="83">
        <f t="shared" si="210"/>
        <v>2.05708</v>
      </c>
      <c r="S363" s="83">
        <f t="shared" si="210"/>
        <v>1.99447</v>
      </c>
      <c r="T363" s="83">
        <f t="shared" si="210"/>
        <v>1.9593</v>
      </c>
      <c r="U363" s="83">
        <f t="shared" si="210"/>
        <v>1.9334</v>
      </c>
      <c r="V363" s="83">
        <f t="shared" si="210"/>
        <v>1.8828800000000001</v>
      </c>
      <c r="W363" s="83">
        <f t="shared" si="210"/>
        <v>1.95977</v>
      </c>
      <c r="X363" s="83">
        <f t="shared" si="210"/>
        <v>1.9774</v>
      </c>
      <c r="Y363" s="83">
        <f t="shared" si="210"/>
        <v>1.9328099999999999</v>
      </c>
      <c r="Z363" s="83">
        <f t="shared" si="210"/>
        <v>1.5039800000000001</v>
      </c>
      <c r="AA363" s="83">
        <f t="shared" si="210"/>
        <v>1.4437500000000001</v>
      </c>
    </row>
    <row r="364" spans="1:27" ht="12.75" customHeight="1" outlineLevel="1" x14ac:dyDescent="0.2">
      <c r="A364" s="91" t="s">
        <v>1198</v>
      </c>
      <c r="B364" s="63" t="s">
        <v>233</v>
      </c>
      <c r="C364" s="43" t="s">
        <v>79</v>
      </c>
      <c r="D364" s="44">
        <v>1021.19</v>
      </c>
      <c r="E364" s="44">
        <v>847.38</v>
      </c>
      <c r="F364" s="44">
        <v>278.58</v>
      </c>
      <c r="G364" s="44">
        <v>279.54000000000002</v>
      </c>
      <c r="H364" s="44">
        <v>304.36</v>
      </c>
      <c r="I364" s="44">
        <v>962.86</v>
      </c>
      <c r="J364" s="44">
        <v>1107.18</v>
      </c>
      <c r="K364" s="44">
        <v>1375.77</v>
      </c>
      <c r="L364" s="44">
        <v>1597.67</v>
      </c>
      <c r="M364" s="44">
        <v>1670</v>
      </c>
      <c r="N364" s="44">
        <v>1672.04</v>
      </c>
      <c r="O364" s="44">
        <v>1760.32</v>
      </c>
      <c r="P364" s="44">
        <v>1762.15</v>
      </c>
      <c r="Q364" s="44">
        <v>1746.81</v>
      </c>
      <c r="R364" s="44">
        <v>1723.68</v>
      </c>
      <c r="S364" s="44">
        <v>1661.07</v>
      </c>
      <c r="T364" s="44">
        <v>1625.9</v>
      </c>
      <c r="U364" s="44">
        <v>1600</v>
      </c>
      <c r="V364" s="44">
        <v>1549.48</v>
      </c>
      <c r="W364" s="44">
        <v>1626.37</v>
      </c>
      <c r="X364" s="44">
        <v>1644</v>
      </c>
      <c r="Y364" s="44">
        <v>1599.41</v>
      </c>
      <c r="Z364" s="44">
        <v>1170.58</v>
      </c>
      <c r="AA364" s="44">
        <v>1110.3499999999999</v>
      </c>
    </row>
    <row r="365" spans="1:27" ht="12.75" customHeight="1" outlineLevel="1" x14ac:dyDescent="0.2">
      <c r="A365" s="91" t="s">
        <v>1199</v>
      </c>
      <c r="B365" s="63" t="s">
        <v>90</v>
      </c>
      <c r="C365" s="43" t="s">
        <v>79</v>
      </c>
      <c r="D365" s="44">
        <f>$D$315</f>
        <v>217.03</v>
      </c>
      <c r="E365" s="44">
        <f t="shared" ref="E365:AA365" si="211">$D$315</f>
        <v>217.03</v>
      </c>
      <c r="F365" s="44">
        <f t="shared" si="211"/>
        <v>217.03</v>
      </c>
      <c r="G365" s="44">
        <f t="shared" si="211"/>
        <v>217.03</v>
      </c>
      <c r="H365" s="44">
        <f t="shared" si="211"/>
        <v>217.03</v>
      </c>
      <c r="I365" s="44">
        <f t="shared" si="211"/>
        <v>217.03</v>
      </c>
      <c r="J365" s="44">
        <f t="shared" si="211"/>
        <v>217.03</v>
      </c>
      <c r="K365" s="44">
        <f t="shared" si="211"/>
        <v>217.03</v>
      </c>
      <c r="L365" s="44">
        <f t="shared" si="211"/>
        <v>217.03</v>
      </c>
      <c r="M365" s="44">
        <f t="shared" si="211"/>
        <v>217.03</v>
      </c>
      <c r="N365" s="44">
        <f t="shared" si="211"/>
        <v>217.03</v>
      </c>
      <c r="O365" s="44">
        <f t="shared" si="211"/>
        <v>217.03</v>
      </c>
      <c r="P365" s="44">
        <f t="shared" si="211"/>
        <v>217.03</v>
      </c>
      <c r="Q365" s="44">
        <f t="shared" si="211"/>
        <v>217.03</v>
      </c>
      <c r="R365" s="44">
        <f t="shared" si="211"/>
        <v>217.03</v>
      </c>
      <c r="S365" s="44">
        <f t="shared" si="211"/>
        <v>217.03</v>
      </c>
      <c r="T365" s="44">
        <f t="shared" si="211"/>
        <v>217.03</v>
      </c>
      <c r="U365" s="44">
        <f t="shared" si="211"/>
        <v>217.03</v>
      </c>
      <c r="V365" s="44">
        <f t="shared" si="211"/>
        <v>217.03</v>
      </c>
      <c r="W365" s="44">
        <f t="shared" si="211"/>
        <v>217.03</v>
      </c>
      <c r="X365" s="44">
        <f t="shared" si="211"/>
        <v>217.03</v>
      </c>
      <c r="Y365" s="44">
        <f t="shared" si="211"/>
        <v>217.03</v>
      </c>
      <c r="Z365" s="44">
        <f t="shared" si="211"/>
        <v>217.03</v>
      </c>
      <c r="AA365" s="44">
        <f t="shared" si="211"/>
        <v>217.03</v>
      </c>
    </row>
    <row r="366" spans="1:27" ht="12.75" customHeight="1" outlineLevel="1" x14ac:dyDescent="0.2">
      <c r="A366" s="91" t="s">
        <v>1200</v>
      </c>
      <c r="B366" s="63" t="s">
        <v>83</v>
      </c>
      <c r="C366" s="43" t="s">
        <v>79</v>
      </c>
      <c r="D366" s="44">
        <v>6.14</v>
      </c>
      <c r="E366" s="44">
        <v>6.14</v>
      </c>
      <c r="F366" s="44">
        <v>6.14</v>
      </c>
      <c r="G366" s="44">
        <v>6.14</v>
      </c>
      <c r="H366" s="44">
        <v>6.14</v>
      </c>
      <c r="I366" s="44">
        <v>6.14</v>
      </c>
      <c r="J366" s="44">
        <v>6.14</v>
      </c>
      <c r="K366" s="44">
        <v>6.14</v>
      </c>
      <c r="L366" s="44">
        <v>6.14</v>
      </c>
      <c r="M366" s="44">
        <v>6.14</v>
      </c>
      <c r="N366" s="44">
        <v>6.14</v>
      </c>
      <c r="O366" s="44">
        <v>6.14</v>
      </c>
      <c r="P366" s="44">
        <v>6.14</v>
      </c>
      <c r="Q366" s="44">
        <v>6.14</v>
      </c>
      <c r="R366" s="44">
        <v>6.14</v>
      </c>
      <c r="S366" s="44">
        <v>6.14</v>
      </c>
      <c r="T366" s="44">
        <v>6.14</v>
      </c>
      <c r="U366" s="44">
        <v>6.14</v>
      </c>
      <c r="V366" s="44">
        <v>6.14</v>
      </c>
      <c r="W366" s="44">
        <v>6.14</v>
      </c>
      <c r="X366" s="44">
        <v>6.14</v>
      </c>
      <c r="Y366" s="44">
        <v>6.14</v>
      </c>
      <c r="Z366" s="44">
        <v>6.14</v>
      </c>
      <c r="AA366" s="44">
        <v>6.14</v>
      </c>
    </row>
    <row r="367" spans="1:27" ht="12.75" customHeight="1" outlineLevel="1" x14ac:dyDescent="0.2">
      <c r="A367" s="91" t="s">
        <v>1201</v>
      </c>
      <c r="B367" s="63" t="s">
        <v>81</v>
      </c>
      <c r="C367" s="43" t="s">
        <v>79</v>
      </c>
      <c r="D367" s="44">
        <f>$D$11</f>
        <v>110.23</v>
      </c>
      <c r="E367" s="44">
        <f t="shared" ref="E367:AA367" si="212">$D$11</f>
        <v>110.23</v>
      </c>
      <c r="F367" s="44">
        <f t="shared" si="212"/>
        <v>110.23</v>
      </c>
      <c r="G367" s="44">
        <f t="shared" si="212"/>
        <v>110.23</v>
      </c>
      <c r="H367" s="44">
        <f t="shared" si="212"/>
        <v>110.23</v>
      </c>
      <c r="I367" s="44">
        <f t="shared" si="212"/>
        <v>110.23</v>
      </c>
      <c r="J367" s="44">
        <f t="shared" si="212"/>
        <v>110.23</v>
      </c>
      <c r="K367" s="44">
        <f t="shared" si="212"/>
        <v>110.23</v>
      </c>
      <c r="L367" s="44">
        <f t="shared" si="212"/>
        <v>110.23</v>
      </c>
      <c r="M367" s="44">
        <f t="shared" si="212"/>
        <v>110.23</v>
      </c>
      <c r="N367" s="44">
        <f t="shared" si="212"/>
        <v>110.23</v>
      </c>
      <c r="O367" s="44">
        <f t="shared" si="212"/>
        <v>110.23</v>
      </c>
      <c r="P367" s="44">
        <f t="shared" si="212"/>
        <v>110.23</v>
      </c>
      <c r="Q367" s="44">
        <f t="shared" si="212"/>
        <v>110.23</v>
      </c>
      <c r="R367" s="44">
        <f t="shared" si="212"/>
        <v>110.23</v>
      </c>
      <c r="S367" s="44">
        <f t="shared" si="212"/>
        <v>110.23</v>
      </c>
      <c r="T367" s="44">
        <f t="shared" si="212"/>
        <v>110.23</v>
      </c>
      <c r="U367" s="44">
        <f t="shared" si="212"/>
        <v>110.23</v>
      </c>
      <c r="V367" s="44">
        <f t="shared" si="212"/>
        <v>110.23</v>
      </c>
      <c r="W367" s="44">
        <f t="shared" si="212"/>
        <v>110.23</v>
      </c>
      <c r="X367" s="44">
        <f t="shared" si="212"/>
        <v>110.23</v>
      </c>
      <c r="Y367" s="44">
        <f t="shared" si="212"/>
        <v>110.23</v>
      </c>
      <c r="Z367" s="44">
        <f t="shared" si="212"/>
        <v>110.23</v>
      </c>
      <c r="AA367" s="44">
        <f t="shared" si="212"/>
        <v>110.23</v>
      </c>
    </row>
    <row r="368" spans="1:27" ht="12.75" customHeight="1" x14ac:dyDescent="0.2">
      <c r="A368" s="90" t="s">
        <v>1202</v>
      </c>
      <c r="B368" s="28" t="str">
        <f>"12"&amp;"."&amp;$B$640&amp;"."&amp;$B$641</f>
        <v>12.04.2023</v>
      </c>
      <c r="C368" s="82" t="s">
        <v>76</v>
      </c>
      <c r="D368" s="83">
        <f>ROUND(((D369+D370+D372+D371)/1000),5)</f>
        <v>1.3996900000000001</v>
      </c>
      <c r="E368" s="83">
        <f>ROUND(((E369+E370+E372+E371)/1000),5)</f>
        <v>1.19476</v>
      </c>
      <c r="F368" s="83">
        <f>ROUND(((F369+F370+F372+F371)/1000),5)</f>
        <v>0.60638000000000003</v>
      </c>
      <c r="G368" s="83">
        <f t="shared" ref="G368:AA368" si="213">ROUND(((G369+G370+G372+G371)/1000),5)</f>
        <v>0.60880000000000001</v>
      </c>
      <c r="H368" s="83">
        <f t="shared" si="213"/>
        <v>0.61368999999999996</v>
      </c>
      <c r="I368" s="83">
        <f t="shared" si="213"/>
        <v>1.09646</v>
      </c>
      <c r="J368" s="83">
        <f t="shared" si="213"/>
        <v>1.4450099999999999</v>
      </c>
      <c r="K368" s="83">
        <f t="shared" si="213"/>
        <v>1.6726799999999999</v>
      </c>
      <c r="L368" s="83">
        <f t="shared" si="213"/>
        <v>1.9702900000000001</v>
      </c>
      <c r="M368" s="83">
        <f t="shared" si="213"/>
        <v>2.1369600000000002</v>
      </c>
      <c r="N368" s="83">
        <f t="shared" si="213"/>
        <v>2.1525500000000002</v>
      </c>
      <c r="O368" s="83">
        <f t="shared" si="213"/>
        <v>2.2343999999999999</v>
      </c>
      <c r="P368" s="83">
        <f t="shared" si="213"/>
        <v>2.2467000000000001</v>
      </c>
      <c r="Q368" s="83">
        <f t="shared" si="213"/>
        <v>2.2458</v>
      </c>
      <c r="R368" s="83">
        <f t="shared" si="213"/>
        <v>2.24607</v>
      </c>
      <c r="S368" s="83">
        <f t="shared" si="213"/>
        <v>2.2226300000000001</v>
      </c>
      <c r="T368" s="83">
        <f t="shared" si="213"/>
        <v>2.1617600000000001</v>
      </c>
      <c r="U368" s="83">
        <f t="shared" si="213"/>
        <v>2.1100099999999999</v>
      </c>
      <c r="V368" s="83">
        <f t="shared" si="213"/>
        <v>2.04122</v>
      </c>
      <c r="W368" s="83">
        <f t="shared" si="213"/>
        <v>2.2536</v>
      </c>
      <c r="X368" s="83">
        <f t="shared" si="213"/>
        <v>2.1568499999999999</v>
      </c>
      <c r="Y368" s="83">
        <f t="shared" si="213"/>
        <v>1.76515</v>
      </c>
      <c r="Z368" s="83">
        <f t="shared" si="213"/>
        <v>1.5736699999999999</v>
      </c>
      <c r="AA368" s="83">
        <f t="shared" si="213"/>
        <v>1.50661</v>
      </c>
    </row>
    <row r="369" spans="1:27" ht="12.75" customHeight="1" outlineLevel="1" x14ac:dyDescent="0.2">
      <c r="A369" s="91" t="s">
        <v>1203</v>
      </c>
      <c r="B369" s="63" t="s">
        <v>233</v>
      </c>
      <c r="C369" s="43" t="s">
        <v>79</v>
      </c>
      <c r="D369" s="44">
        <v>1066.29</v>
      </c>
      <c r="E369" s="44">
        <v>861.36</v>
      </c>
      <c r="F369" s="44">
        <v>272.98</v>
      </c>
      <c r="G369" s="44">
        <v>275.39999999999998</v>
      </c>
      <c r="H369" s="44">
        <v>280.29000000000002</v>
      </c>
      <c r="I369" s="44">
        <v>763.06</v>
      </c>
      <c r="J369" s="44">
        <v>1111.6099999999999</v>
      </c>
      <c r="K369" s="44">
        <v>1339.28</v>
      </c>
      <c r="L369" s="44">
        <v>1636.89</v>
      </c>
      <c r="M369" s="44">
        <v>1803.56</v>
      </c>
      <c r="N369" s="44">
        <v>1819.15</v>
      </c>
      <c r="O369" s="44">
        <v>1901</v>
      </c>
      <c r="P369" s="44">
        <v>1913.3</v>
      </c>
      <c r="Q369" s="44">
        <v>1912.4</v>
      </c>
      <c r="R369" s="44">
        <v>1912.67</v>
      </c>
      <c r="S369" s="44">
        <v>1889.23</v>
      </c>
      <c r="T369" s="44">
        <v>1828.36</v>
      </c>
      <c r="U369" s="44">
        <v>1776.61</v>
      </c>
      <c r="V369" s="44">
        <v>1707.82</v>
      </c>
      <c r="W369" s="44">
        <v>1920.2</v>
      </c>
      <c r="X369" s="44">
        <v>1823.45</v>
      </c>
      <c r="Y369" s="44">
        <v>1431.75</v>
      </c>
      <c r="Z369" s="44">
        <v>1240.27</v>
      </c>
      <c r="AA369" s="44">
        <v>1173.21</v>
      </c>
    </row>
    <row r="370" spans="1:27" ht="12.75" customHeight="1" outlineLevel="1" x14ac:dyDescent="0.2">
      <c r="A370" s="91" t="s">
        <v>1204</v>
      </c>
      <c r="B370" s="63" t="s">
        <v>90</v>
      </c>
      <c r="C370" s="43" t="s">
        <v>79</v>
      </c>
      <c r="D370" s="44">
        <f>$D$315</f>
        <v>217.03</v>
      </c>
      <c r="E370" s="44">
        <f t="shared" ref="E370:AA370" si="214">$D$315</f>
        <v>217.03</v>
      </c>
      <c r="F370" s="44">
        <f t="shared" si="214"/>
        <v>217.03</v>
      </c>
      <c r="G370" s="44">
        <f t="shared" si="214"/>
        <v>217.03</v>
      </c>
      <c r="H370" s="44">
        <f t="shared" si="214"/>
        <v>217.03</v>
      </c>
      <c r="I370" s="44">
        <f t="shared" si="214"/>
        <v>217.03</v>
      </c>
      <c r="J370" s="44">
        <f t="shared" si="214"/>
        <v>217.03</v>
      </c>
      <c r="K370" s="44">
        <f t="shared" si="214"/>
        <v>217.03</v>
      </c>
      <c r="L370" s="44">
        <f t="shared" si="214"/>
        <v>217.03</v>
      </c>
      <c r="M370" s="44">
        <f t="shared" si="214"/>
        <v>217.03</v>
      </c>
      <c r="N370" s="44">
        <f t="shared" si="214"/>
        <v>217.03</v>
      </c>
      <c r="O370" s="44">
        <f t="shared" si="214"/>
        <v>217.03</v>
      </c>
      <c r="P370" s="44">
        <f t="shared" si="214"/>
        <v>217.03</v>
      </c>
      <c r="Q370" s="44">
        <f t="shared" si="214"/>
        <v>217.03</v>
      </c>
      <c r="R370" s="44">
        <f t="shared" si="214"/>
        <v>217.03</v>
      </c>
      <c r="S370" s="44">
        <f t="shared" si="214"/>
        <v>217.03</v>
      </c>
      <c r="T370" s="44">
        <f t="shared" si="214"/>
        <v>217.03</v>
      </c>
      <c r="U370" s="44">
        <f t="shared" si="214"/>
        <v>217.03</v>
      </c>
      <c r="V370" s="44">
        <f t="shared" si="214"/>
        <v>217.03</v>
      </c>
      <c r="W370" s="44">
        <f t="shared" si="214"/>
        <v>217.03</v>
      </c>
      <c r="X370" s="44">
        <f t="shared" si="214"/>
        <v>217.03</v>
      </c>
      <c r="Y370" s="44">
        <f t="shared" si="214"/>
        <v>217.03</v>
      </c>
      <c r="Z370" s="44">
        <f t="shared" si="214"/>
        <v>217.03</v>
      </c>
      <c r="AA370" s="44">
        <f t="shared" si="214"/>
        <v>217.03</v>
      </c>
    </row>
    <row r="371" spans="1:27" ht="12.75" customHeight="1" outlineLevel="1" x14ac:dyDescent="0.2">
      <c r="A371" s="91" t="s">
        <v>1205</v>
      </c>
      <c r="B371" s="63" t="s">
        <v>83</v>
      </c>
      <c r="C371" s="43" t="s">
        <v>79</v>
      </c>
      <c r="D371" s="44">
        <v>6.14</v>
      </c>
      <c r="E371" s="44">
        <v>6.14</v>
      </c>
      <c r="F371" s="44">
        <v>6.14</v>
      </c>
      <c r="G371" s="44">
        <v>6.14</v>
      </c>
      <c r="H371" s="44">
        <v>6.14</v>
      </c>
      <c r="I371" s="44">
        <v>6.14</v>
      </c>
      <c r="J371" s="44">
        <v>6.14</v>
      </c>
      <c r="K371" s="44">
        <v>6.14</v>
      </c>
      <c r="L371" s="44">
        <v>6.14</v>
      </c>
      <c r="M371" s="44">
        <v>6.14</v>
      </c>
      <c r="N371" s="44">
        <v>6.14</v>
      </c>
      <c r="O371" s="44">
        <v>6.14</v>
      </c>
      <c r="P371" s="44">
        <v>6.14</v>
      </c>
      <c r="Q371" s="44">
        <v>6.14</v>
      </c>
      <c r="R371" s="44">
        <v>6.14</v>
      </c>
      <c r="S371" s="44">
        <v>6.14</v>
      </c>
      <c r="T371" s="44">
        <v>6.14</v>
      </c>
      <c r="U371" s="44">
        <v>6.14</v>
      </c>
      <c r="V371" s="44">
        <v>6.14</v>
      </c>
      <c r="W371" s="44">
        <v>6.14</v>
      </c>
      <c r="X371" s="44">
        <v>6.14</v>
      </c>
      <c r="Y371" s="44">
        <v>6.14</v>
      </c>
      <c r="Z371" s="44">
        <v>6.14</v>
      </c>
      <c r="AA371" s="44">
        <v>6.14</v>
      </c>
    </row>
    <row r="372" spans="1:27" ht="12.75" customHeight="1" outlineLevel="1" x14ac:dyDescent="0.2">
      <c r="A372" s="91" t="s">
        <v>1206</v>
      </c>
      <c r="B372" s="63" t="s">
        <v>81</v>
      </c>
      <c r="C372" s="43" t="s">
        <v>79</v>
      </c>
      <c r="D372" s="44">
        <f>$D$11</f>
        <v>110.23</v>
      </c>
      <c r="E372" s="44">
        <f t="shared" ref="E372:AA372" si="215">$D$11</f>
        <v>110.23</v>
      </c>
      <c r="F372" s="44">
        <f t="shared" si="215"/>
        <v>110.23</v>
      </c>
      <c r="G372" s="44">
        <f t="shared" si="215"/>
        <v>110.23</v>
      </c>
      <c r="H372" s="44">
        <f t="shared" si="215"/>
        <v>110.23</v>
      </c>
      <c r="I372" s="44">
        <f t="shared" si="215"/>
        <v>110.23</v>
      </c>
      <c r="J372" s="44">
        <f t="shared" si="215"/>
        <v>110.23</v>
      </c>
      <c r="K372" s="44">
        <f t="shared" si="215"/>
        <v>110.23</v>
      </c>
      <c r="L372" s="44">
        <f t="shared" si="215"/>
        <v>110.23</v>
      </c>
      <c r="M372" s="44">
        <f t="shared" si="215"/>
        <v>110.23</v>
      </c>
      <c r="N372" s="44">
        <f t="shared" si="215"/>
        <v>110.23</v>
      </c>
      <c r="O372" s="44">
        <f t="shared" si="215"/>
        <v>110.23</v>
      </c>
      <c r="P372" s="44">
        <f t="shared" si="215"/>
        <v>110.23</v>
      </c>
      <c r="Q372" s="44">
        <f t="shared" si="215"/>
        <v>110.23</v>
      </c>
      <c r="R372" s="44">
        <f t="shared" si="215"/>
        <v>110.23</v>
      </c>
      <c r="S372" s="44">
        <f t="shared" si="215"/>
        <v>110.23</v>
      </c>
      <c r="T372" s="44">
        <f t="shared" si="215"/>
        <v>110.23</v>
      </c>
      <c r="U372" s="44">
        <f t="shared" si="215"/>
        <v>110.23</v>
      </c>
      <c r="V372" s="44">
        <f t="shared" si="215"/>
        <v>110.23</v>
      </c>
      <c r="W372" s="44">
        <f t="shared" si="215"/>
        <v>110.23</v>
      </c>
      <c r="X372" s="44">
        <f t="shared" si="215"/>
        <v>110.23</v>
      </c>
      <c r="Y372" s="44">
        <f t="shared" si="215"/>
        <v>110.23</v>
      </c>
      <c r="Z372" s="44">
        <f t="shared" si="215"/>
        <v>110.23</v>
      </c>
      <c r="AA372" s="44">
        <f t="shared" si="215"/>
        <v>110.23</v>
      </c>
    </row>
    <row r="373" spans="1:27" ht="12.75" customHeight="1" x14ac:dyDescent="0.2">
      <c r="A373" s="90" t="s">
        <v>1207</v>
      </c>
      <c r="B373" s="28" t="str">
        <f>"13"&amp;"."&amp;$B$640&amp;"."&amp;$B$641</f>
        <v>13.04.2023</v>
      </c>
      <c r="C373" s="82" t="s">
        <v>76</v>
      </c>
      <c r="D373" s="83">
        <f>ROUND(((D374+D375+D377+D376)/1000),5)</f>
        <v>1.4694199999999999</v>
      </c>
      <c r="E373" s="83">
        <f>ROUND(((E374+E375+E377+E376)/1000),5)</f>
        <v>1.4234</v>
      </c>
      <c r="F373" s="83">
        <f>ROUND(((F374+F375+F377+F376)/1000),5)</f>
        <v>1.39276</v>
      </c>
      <c r="G373" s="83">
        <f t="shared" ref="G373:AA373" si="216">ROUND(((G374+G375+G377+G376)/1000),5)</f>
        <v>1.39171</v>
      </c>
      <c r="H373" s="83">
        <f t="shared" si="216"/>
        <v>1.3931800000000001</v>
      </c>
      <c r="I373" s="83">
        <f t="shared" si="216"/>
        <v>1.4012</v>
      </c>
      <c r="J373" s="83">
        <f t="shared" si="216"/>
        <v>1.5713900000000001</v>
      </c>
      <c r="K373" s="83">
        <f t="shared" si="216"/>
        <v>1.92395</v>
      </c>
      <c r="L373" s="83">
        <f t="shared" si="216"/>
        <v>2.0974300000000001</v>
      </c>
      <c r="M373" s="83">
        <f t="shared" si="216"/>
        <v>2.0924900000000002</v>
      </c>
      <c r="N373" s="83">
        <f t="shared" si="216"/>
        <v>2.2340100000000001</v>
      </c>
      <c r="O373" s="83">
        <f t="shared" si="216"/>
        <v>2.2967599999999999</v>
      </c>
      <c r="P373" s="83">
        <f t="shared" si="216"/>
        <v>2.2466200000000001</v>
      </c>
      <c r="Q373" s="83">
        <f t="shared" si="216"/>
        <v>2.2965300000000002</v>
      </c>
      <c r="R373" s="83">
        <f t="shared" si="216"/>
        <v>2.2943699999999998</v>
      </c>
      <c r="S373" s="83">
        <f t="shared" si="216"/>
        <v>2.28606</v>
      </c>
      <c r="T373" s="83">
        <f t="shared" si="216"/>
        <v>2.2422399999999998</v>
      </c>
      <c r="U373" s="83">
        <f t="shared" si="216"/>
        <v>2.0880200000000002</v>
      </c>
      <c r="V373" s="83">
        <f t="shared" si="216"/>
        <v>2.0696500000000002</v>
      </c>
      <c r="W373" s="83">
        <f t="shared" si="216"/>
        <v>2.12941</v>
      </c>
      <c r="X373" s="83">
        <f t="shared" si="216"/>
        <v>2.2343199999999999</v>
      </c>
      <c r="Y373" s="83">
        <f t="shared" si="216"/>
        <v>2.0887600000000002</v>
      </c>
      <c r="Z373" s="83">
        <f t="shared" si="216"/>
        <v>1.5437000000000001</v>
      </c>
      <c r="AA373" s="83">
        <f t="shared" si="216"/>
        <v>1.41648</v>
      </c>
    </row>
    <row r="374" spans="1:27" ht="12.75" customHeight="1" outlineLevel="1" x14ac:dyDescent="0.2">
      <c r="A374" s="91" t="s">
        <v>1208</v>
      </c>
      <c r="B374" s="63" t="s">
        <v>233</v>
      </c>
      <c r="C374" s="43" t="s">
        <v>79</v>
      </c>
      <c r="D374" s="44">
        <v>1136.02</v>
      </c>
      <c r="E374" s="44">
        <v>1090</v>
      </c>
      <c r="F374" s="44">
        <v>1059.3599999999999</v>
      </c>
      <c r="G374" s="44">
        <v>1058.31</v>
      </c>
      <c r="H374" s="44">
        <v>1059.78</v>
      </c>
      <c r="I374" s="44">
        <v>1067.8</v>
      </c>
      <c r="J374" s="44">
        <v>1237.99</v>
      </c>
      <c r="K374" s="44">
        <v>1590.55</v>
      </c>
      <c r="L374" s="44">
        <v>1764.03</v>
      </c>
      <c r="M374" s="44">
        <v>1759.09</v>
      </c>
      <c r="N374" s="44">
        <v>1900.61</v>
      </c>
      <c r="O374" s="44">
        <v>1963.36</v>
      </c>
      <c r="P374" s="44">
        <v>1913.22</v>
      </c>
      <c r="Q374" s="44">
        <v>1963.13</v>
      </c>
      <c r="R374" s="44">
        <v>1960.97</v>
      </c>
      <c r="S374" s="44">
        <v>1952.66</v>
      </c>
      <c r="T374" s="44">
        <v>1908.84</v>
      </c>
      <c r="U374" s="44">
        <v>1754.62</v>
      </c>
      <c r="V374" s="44">
        <v>1736.25</v>
      </c>
      <c r="W374" s="44">
        <v>1796.01</v>
      </c>
      <c r="X374" s="44">
        <v>1900.92</v>
      </c>
      <c r="Y374" s="44">
        <v>1755.36</v>
      </c>
      <c r="Z374" s="44">
        <v>1210.3</v>
      </c>
      <c r="AA374" s="44">
        <v>1083.08</v>
      </c>
    </row>
    <row r="375" spans="1:27" ht="12.75" customHeight="1" outlineLevel="1" x14ac:dyDescent="0.2">
      <c r="A375" s="91" t="s">
        <v>1209</v>
      </c>
      <c r="B375" s="63" t="s">
        <v>90</v>
      </c>
      <c r="C375" s="43" t="s">
        <v>79</v>
      </c>
      <c r="D375" s="44">
        <f>$D$315</f>
        <v>217.03</v>
      </c>
      <c r="E375" s="44">
        <f t="shared" ref="E375:AA375" si="217">$D$315</f>
        <v>217.03</v>
      </c>
      <c r="F375" s="44">
        <f t="shared" si="217"/>
        <v>217.03</v>
      </c>
      <c r="G375" s="44">
        <f t="shared" si="217"/>
        <v>217.03</v>
      </c>
      <c r="H375" s="44">
        <f t="shared" si="217"/>
        <v>217.03</v>
      </c>
      <c r="I375" s="44">
        <f t="shared" si="217"/>
        <v>217.03</v>
      </c>
      <c r="J375" s="44">
        <f t="shared" si="217"/>
        <v>217.03</v>
      </c>
      <c r="K375" s="44">
        <f t="shared" si="217"/>
        <v>217.03</v>
      </c>
      <c r="L375" s="44">
        <f t="shared" si="217"/>
        <v>217.03</v>
      </c>
      <c r="M375" s="44">
        <f t="shared" si="217"/>
        <v>217.03</v>
      </c>
      <c r="N375" s="44">
        <f t="shared" si="217"/>
        <v>217.03</v>
      </c>
      <c r="O375" s="44">
        <f t="shared" si="217"/>
        <v>217.03</v>
      </c>
      <c r="P375" s="44">
        <f t="shared" si="217"/>
        <v>217.03</v>
      </c>
      <c r="Q375" s="44">
        <f t="shared" si="217"/>
        <v>217.03</v>
      </c>
      <c r="R375" s="44">
        <f t="shared" si="217"/>
        <v>217.03</v>
      </c>
      <c r="S375" s="44">
        <f t="shared" si="217"/>
        <v>217.03</v>
      </c>
      <c r="T375" s="44">
        <f t="shared" si="217"/>
        <v>217.03</v>
      </c>
      <c r="U375" s="44">
        <f t="shared" si="217"/>
        <v>217.03</v>
      </c>
      <c r="V375" s="44">
        <f t="shared" si="217"/>
        <v>217.03</v>
      </c>
      <c r="W375" s="44">
        <f t="shared" si="217"/>
        <v>217.03</v>
      </c>
      <c r="X375" s="44">
        <f t="shared" si="217"/>
        <v>217.03</v>
      </c>
      <c r="Y375" s="44">
        <f t="shared" si="217"/>
        <v>217.03</v>
      </c>
      <c r="Z375" s="44">
        <f t="shared" si="217"/>
        <v>217.03</v>
      </c>
      <c r="AA375" s="44">
        <f t="shared" si="217"/>
        <v>217.03</v>
      </c>
    </row>
    <row r="376" spans="1:27" ht="12.75" customHeight="1" outlineLevel="1" x14ac:dyDescent="0.2">
      <c r="A376" s="91" t="s">
        <v>1210</v>
      </c>
      <c r="B376" s="63" t="s">
        <v>83</v>
      </c>
      <c r="C376" s="43" t="s">
        <v>79</v>
      </c>
      <c r="D376" s="44">
        <v>6.14</v>
      </c>
      <c r="E376" s="44">
        <v>6.14</v>
      </c>
      <c r="F376" s="44">
        <v>6.14</v>
      </c>
      <c r="G376" s="44">
        <v>6.14</v>
      </c>
      <c r="H376" s="44">
        <v>6.14</v>
      </c>
      <c r="I376" s="44">
        <v>6.14</v>
      </c>
      <c r="J376" s="44">
        <v>6.14</v>
      </c>
      <c r="K376" s="44">
        <v>6.14</v>
      </c>
      <c r="L376" s="44">
        <v>6.14</v>
      </c>
      <c r="M376" s="44">
        <v>6.14</v>
      </c>
      <c r="N376" s="44">
        <v>6.14</v>
      </c>
      <c r="O376" s="44">
        <v>6.14</v>
      </c>
      <c r="P376" s="44">
        <v>6.14</v>
      </c>
      <c r="Q376" s="44">
        <v>6.14</v>
      </c>
      <c r="R376" s="44">
        <v>6.14</v>
      </c>
      <c r="S376" s="44">
        <v>6.14</v>
      </c>
      <c r="T376" s="44">
        <v>6.14</v>
      </c>
      <c r="U376" s="44">
        <v>6.14</v>
      </c>
      <c r="V376" s="44">
        <v>6.14</v>
      </c>
      <c r="W376" s="44">
        <v>6.14</v>
      </c>
      <c r="X376" s="44">
        <v>6.14</v>
      </c>
      <c r="Y376" s="44">
        <v>6.14</v>
      </c>
      <c r="Z376" s="44">
        <v>6.14</v>
      </c>
      <c r="AA376" s="44">
        <v>6.14</v>
      </c>
    </row>
    <row r="377" spans="1:27" ht="12.75" customHeight="1" outlineLevel="1" x14ac:dyDescent="0.2">
      <c r="A377" s="91" t="s">
        <v>1211</v>
      </c>
      <c r="B377" s="63" t="s">
        <v>81</v>
      </c>
      <c r="C377" s="43" t="s">
        <v>79</v>
      </c>
      <c r="D377" s="44">
        <f>$D$11</f>
        <v>110.23</v>
      </c>
      <c r="E377" s="44">
        <f t="shared" ref="E377:AA377" si="218">$D$11</f>
        <v>110.23</v>
      </c>
      <c r="F377" s="44">
        <f t="shared" si="218"/>
        <v>110.23</v>
      </c>
      <c r="G377" s="44">
        <f t="shared" si="218"/>
        <v>110.23</v>
      </c>
      <c r="H377" s="44">
        <f t="shared" si="218"/>
        <v>110.23</v>
      </c>
      <c r="I377" s="44">
        <f t="shared" si="218"/>
        <v>110.23</v>
      </c>
      <c r="J377" s="44">
        <f t="shared" si="218"/>
        <v>110.23</v>
      </c>
      <c r="K377" s="44">
        <f t="shared" si="218"/>
        <v>110.23</v>
      </c>
      <c r="L377" s="44">
        <f t="shared" si="218"/>
        <v>110.23</v>
      </c>
      <c r="M377" s="44">
        <f t="shared" si="218"/>
        <v>110.23</v>
      </c>
      <c r="N377" s="44">
        <f t="shared" si="218"/>
        <v>110.23</v>
      </c>
      <c r="O377" s="44">
        <f t="shared" si="218"/>
        <v>110.23</v>
      </c>
      <c r="P377" s="44">
        <f t="shared" si="218"/>
        <v>110.23</v>
      </c>
      <c r="Q377" s="44">
        <f t="shared" si="218"/>
        <v>110.23</v>
      </c>
      <c r="R377" s="44">
        <f t="shared" si="218"/>
        <v>110.23</v>
      </c>
      <c r="S377" s="44">
        <f t="shared" si="218"/>
        <v>110.23</v>
      </c>
      <c r="T377" s="44">
        <f t="shared" si="218"/>
        <v>110.23</v>
      </c>
      <c r="U377" s="44">
        <f t="shared" si="218"/>
        <v>110.23</v>
      </c>
      <c r="V377" s="44">
        <f t="shared" si="218"/>
        <v>110.23</v>
      </c>
      <c r="W377" s="44">
        <f t="shared" si="218"/>
        <v>110.23</v>
      </c>
      <c r="X377" s="44">
        <f t="shared" si="218"/>
        <v>110.23</v>
      </c>
      <c r="Y377" s="44">
        <f t="shared" si="218"/>
        <v>110.23</v>
      </c>
      <c r="Z377" s="44">
        <f t="shared" si="218"/>
        <v>110.23</v>
      </c>
      <c r="AA377" s="44">
        <f t="shared" si="218"/>
        <v>110.23</v>
      </c>
    </row>
    <row r="378" spans="1:27" ht="12.75" customHeight="1" x14ac:dyDescent="0.2">
      <c r="A378" s="90" t="s">
        <v>1212</v>
      </c>
      <c r="B378" s="28" t="str">
        <f>"14"&amp;"."&amp;$B$640&amp;"."&amp;$B$641</f>
        <v>14.04.2023</v>
      </c>
      <c r="C378" s="82" t="s">
        <v>76</v>
      </c>
      <c r="D378" s="83">
        <f>ROUND(((D379+D380+D382+D381)/1000),5)</f>
        <v>1.4166399999999999</v>
      </c>
      <c r="E378" s="83">
        <f>ROUND(((E379+E380+E382+E381)/1000),5)</f>
        <v>1.26336</v>
      </c>
      <c r="F378" s="83">
        <f>ROUND(((F379+F380+F382+F381)/1000),5)</f>
        <v>1.1966399999999999</v>
      </c>
      <c r="G378" s="83">
        <f t="shared" ref="G378:AA378" si="219">ROUND(((G379+G380+G382+G381)/1000),5)</f>
        <v>1.1966300000000001</v>
      </c>
      <c r="H378" s="83">
        <f t="shared" si="219"/>
        <v>1.26549</v>
      </c>
      <c r="I378" s="83">
        <f t="shared" si="219"/>
        <v>1.36286</v>
      </c>
      <c r="J378" s="83">
        <f t="shared" si="219"/>
        <v>1.5732900000000001</v>
      </c>
      <c r="K378" s="83">
        <f t="shared" si="219"/>
        <v>1.75745</v>
      </c>
      <c r="L378" s="83">
        <f t="shared" si="219"/>
        <v>1.9871000000000001</v>
      </c>
      <c r="M378" s="83">
        <f t="shared" si="219"/>
        <v>2.0312999999999999</v>
      </c>
      <c r="N378" s="83">
        <f t="shared" si="219"/>
        <v>2.0072299999999998</v>
      </c>
      <c r="O378" s="83">
        <f t="shared" si="219"/>
        <v>2.0586500000000001</v>
      </c>
      <c r="P378" s="83">
        <f t="shared" si="219"/>
        <v>2.0162300000000002</v>
      </c>
      <c r="Q378" s="83">
        <f t="shared" si="219"/>
        <v>2.01918</v>
      </c>
      <c r="R378" s="83">
        <f t="shared" si="219"/>
        <v>2.0069699999999999</v>
      </c>
      <c r="S378" s="83">
        <f t="shared" si="219"/>
        <v>1.9985200000000001</v>
      </c>
      <c r="T378" s="83">
        <f t="shared" si="219"/>
        <v>1.9880899999999999</v>
      </c>
      <c r="U378" s="83">
        <f t="shared" si="219"/>
        <v>1.94584</v>
      </c>
      <c r="V378" s="83">
        <f t="shared" si="219"/>
        <v>1.94092</v>
      </c>
      <c r="W378" s="83">
        <f t="shared" si="219"/>
        <v>1.99492</v>
      </c>
      <c r="X378" s="83">
        <f t="shared" si="219"/>
        <v>2.0086200000000001</v>
      </c>
      <c r="Y378" s="83">
        <f t="shared" si="219"/>
        <v>2.0037099999999999</v>
      </c>
      <c r="Z378" s="83">
        <f t="shared" si="219"/>
        <v>1.7113799999999999</v>
      </c>
      <c r="AA378" s="83">
        <f t="shared" si="219"/>
        <v>1.5042800000000001</v>
      </c>
    </row>
    <row r="379" spans="1:27" ht="12.75" customHeight="1" outlineLevel="1" x14ac:dyDescent="0.2">
      <c r="A379" s="91" t="s">
        <v>1213</v>
      </c>
      <c r="B379" s="63" t="s">
        <v>233</v>
      </c>
      <c r="C379" s="43" t="s">
        <v>79</v>
      </c>
      <c r="D379" s="44">
        <v>1083.24</v>
      </c>
      <c r="E379" s="44">
        <v>929.96</v>
      </c>
      <c r="F379" s="44">
        <v>863.24</v>
      </c>
      <c r="G379" s="44">
        <v>863.23</v>
      </c>
      <c r="H379" s="44">
        <v>932.09</v>
      </c>
      <c r="I379" s="44">
        <v>1029.46</v>
      </c>
      <c r="J379" s="44">
        <v>1239.8900000000001</v>
      </c>
      <c r="K379" s="44">
        <v>1424.05</v>
      </c>
      <c r="L379" s="44">
        <v>1653.7</v>
      </c>
      <c r="M379" s="44">
        <v>1697.9</v>
      </c>
      <c r="N379" s="44">
        <v>1673.83</v>
      </c>
      <c r="O379" s="44">
        <v>1725.25</v>
      </c>
      <c r="P379" s="44">
        <v>1682.83</v>
      </c>
      <c r="Q379" s="44">
        <v>1685.78</v>
      </c>
      <c r="R379" s="44">
        <v>1673.57</v>
      </c>
      <c r="S379" s="44">
        <v>1665.12</v>
      </c>
      <c r="T379" s="44">
        <v>1654.69</v>
      </c>
      <c r="U379" s="44">
        <v>1612.44</v>
      </c>
      <c r="V379" s="44">
        <v>1607.52</v>
      </c>
      <c r="W379" s="44">
        <v>1661.52</v>
      </c>
      <c r="X379" s="44">
        <v>1675.22</v>
      </c>
      <c r="Y379" s="44">
        <v>1670.31</v>
      </c>
      <c r="Z379" s="44">
        <v>1377.98</v>
      </c>
      <c r="AA379" s="44">
        <v>1170.8800000000001</v>
      </c>
    </row>
    <row r="380" spans="1:27" ht="12.75" customHeight="1" outlineLevel="1" x14ac:dyDescent="0.2">
      <c r="A380" s="91" t="s">
        <v>1214</v>
      </c>
      <c r="B380" s="63" t="s">
        <v>90</v>
      </c>
      <c r="C380" s="43" t="s">
        <v>79</v>
      </c>
      <c r="D380" s="44">
        <f>$D$315</f>
        <v>217.03</v>
      </c>
      <c r="E380" s="44">
        <f t="shared" ref="E380:AA380" si="220">$D$315</f>
        <v>217.03</v>
      </c>
      <c r="F380" s="44">
        <f t="shared" si="220"/>
        <v>217.03</v>
      </c>
      <c r="G380" s="44">
        <f t="shared" si="220"/>
        <v>217.03</v>
      </c>
      <c r="H380" s="44">
        <f t="shared" si="220"/>
        <v>217.03</v>
      </c>
      <c r="I380" s="44">
        <f t="shared" si="220"/>
        <v>217.03</v>
      </c>
      <c r="J380" s="44">
        <f t="shared" si="220"/>
        <v>217.03</v>
      </c>
      <c r="K380" s="44">
        <f t="shared" si="220"/>
        <v>217.03</v>
      </c>
      <c r="L380" s="44">
        <f t="shared" si="220"/>
        <v>217.03</v>
      </c>
      <c r="M380" s="44">
        <f t="shared" si="220"/>
        <v>217.03</v>
      </c>
      <c r="N380" s="44">
        <f t="shared" si="220"/>
        <v>217.03</v>
      </c>
      <c r="O380" s="44">
        <f t="shared" si="220"/>
        <v>217.03</v>
      </c>
      <c r="P380" s="44">
        <f t="shared" si="220"/>
        <v>217.03</v>
      </c>
      <c r="Q380" s="44">
        <f t="shared" si="220"/>
        <v>217.03</v>
      </c>
      <c r="R380" s="44">
        <f t="shared" si="220"/>
        <v>217.03</v>
      </c>
      <c r="S380" s="44">
        <f t="shared" si="220"/>
        <v>217.03</v>
      </c>
      <c r="T380" s="44">
        <f t="shared" si="220"/>
        <v>217.03</v>
      </c>
      <c r="U380" s="44">
        <f t="shared" si="220"/>
        <v>217.03</v>
      </c>
      <c r="V380" s="44">
        <f t="shared" si="220"/>
        <v>217.03</v>
      </c>
      <c r="W380" s="44">
        <f t="shared" si="220"/>
        <v>217.03</v>
      </c>
      <c r="X380" s="44">
        <f t="shared" si="220"/>
        <v>217.03</v>
      </c>
      <c r="Y380" s="44">
        <f t="shared" si="220"/>
        <v>217.03</v>
      </c>
      <c r="Z380" s="44">
        <f t="shared" si="220"/>
        <v>217.03</v>
      </c>
      <c r="AA380" s="44">
        <f t="shared" si="220"/>
        <v>217.03</v>
      </c>
    </row>
    <row r="381" spans="1:27" ht="12.75" customHeight="1" outlineLevel="1" x14ac:dyDescent="0.2">
      <c r="A381" s="91" t="s">
        <v>1215</v>
      </c>
      <c r="B381" s="63" t="s">
        <v>83</v>
      </c>
      <c r="C381" s="43" t="s">
        <v>79</v>
      </c>
      <c r="D381" s="44">
        <v>6.14</v>
      </c>
      <c r="E381" s="44">
        <v>6.14</v>
      </c>
      <c r="F381" s="44">
        <v>6.14</v>
      </c>
      <c r="G381" s="44">
        <v>6.14</v>
      </c>
      <c r="H381" s="44">
        <v>6.14</v>
      </c>
      <c r="I381" s="44">
        <v>6.14</v>
      </c>
      <c r="J381" s="44">
        <v>6.14</v>
      </c>
      <c r="K381" s="44">
        <v>6.14</v>
      </c>
      <c r="L381" s="44">
        <v>6.14</v>
      </c>
      <c r="M381" s="44">
        <v>6.14</v>
      </c>
      <c r="N381" s="44">
        <v>6.14</v>
      </c>
      <c r="O381" s="44">
        <v>6.14</v>
      </c>
      <c r="P381" s="44">
        <v>6.14</v>
      </c>
      <c r="Q381" s="44">
        <v>6.14</v>
      </c>
      <c r="R381" s="44">
        <v>6.14</v>
      </c>
      <c r="S381" s="44">
        <v>6.14</v>
      </c>
      <c r="T381" s="44">
        <v>6.14</v>
      </c>
      <c r="U381" s="44">
        <v>6.14</v>
      </c>
      <c r="V381" s="44">
        <v>6.14</v>
      </c>
      <c r="W381" s="44">
        <v>6.14</v>
      </c>
      <c r="X381" s="44">
        <v>6.14</v>
      </c>
      <c r="Y381" s="44">
        <v>6.14</v>
      </c>
      <c r="Z381" s="44">
        <v>6.14</v>
      </c>
      <c r="AA381" s="44">
        <v>6.14</v>
      </c>
    </row>
    <row r="382" spans="1:27" ht="12.75" customHeight="1" outlineLevel="1" x14ac:dyDescent="0.2">
      <c r="A382" s="91" t="s">
        <v>1216</v>
      </c>
      <c r="B382" s="63" t="s">
        <v>81</v>
      </c>
      <c r="C382" s="43" t="s">
        <v>79</v>
      </c>
      <c r="D382" s="44">
        <f>$D$11</f>
        <v>110.23</v>
      </c>
      <c r="E382" s="44">
        <f t="shared" ref="E382:AA382" si="221">$D$11</f>
        <v>110.23</v>
      </c>
      <c r="F382" s="44">
        <f t="shared" si="221"/>
        <v>110.23</v>
      </c>
      <c r="G382" s="44">
        <f t="shared" si="221"/>
        <v>110.23</v>
      </c>
      <c r="H382" s="44">
        <f t="shared" si="221"/>
        <v>110.23</v>
      </c>
      <c r="I382" s="44">
        <f t="shared" si="221"/>
        <v>110.23</v>
      </c>
      <c r="J382" s="44">
        <f t="shared" si="221"/>
        <v>110.23</v>
      </c>
      <c r="K382" s="44">
        <f t="shared" si="221"/>
        <v>110.23</v>
      </c>
      <c r="L382" s="44">
        <f t="shared" si="221"/>
        <v>110.23</v>
      </c>
      <c r="M382" s="44">
        <f t="shared" si="221"/>
        <v>110.23</v>
      </c>
      <c r="N382" s="44">
        <f t="shared" si="221"/>
        <v>110.23</v>
      </c>
      <c r="O382" s="44">
        <f t="shared" si="221"/>
        <v>110.23</v>
      </c>
      <c r="P382" s="44">
        <f t="shared" si="221"/>
        <v>110.23</v>
      </c>
      <c r="Q382" s="44">
        <f t="shared" si="221"/>
        <v>110.23</v>
      </c>
      <c r="R382" s="44">
        <f t="shared" si="221"/>
        <v>110.23</v>
      </c>
      <c r="S382" s="44">
        <f t="shared" si="221"/>
        <v>110.23</v>
      </c>
      <c r="T382" s="44">
        <f t="shared" si="221"/>
        <v>110.23</v>
      </c>
      <c r="U382" s="44">
        <f t="shared" si="221"/>
        <v>110.23</v>
      </c>
      <c r="V382" s="44">
        <f t="shared" si="221"/>
        <v>110.23</v>
      </c>
      <c r="W382" s="44">
        <f t="shared" si="221"/>
        <v>110.23</v>
      </c>
      <c r="X382" s="44">
        <f t="shared" si="221"/>
        <v>110.23</v>
      </c>
      <c r="Y382" s="44">
        <f t="shared" si="221"/>
        <v>110.23</v>
      </c>
      <c r="Z382" s="44">
        <f t="shared" si="221"/>
        <v>110.23</v>
      </c>
      <c r="AA382" s="44">
        <f t="shared" si="221"/>
        <v>110.23</v>
      </c>
    </row>
    <row r="383" spans="1:27" ht="12.75" customHeight="1" x14ac:dyDescent="0.2">
      <c r="A383" s="90" t="s">
        <v>1217</v>
      </c>
      <c r="B383" s="28" t="str">
        <f>"15"&amp;"."&amp;$B$640&amp;"."&amp;$B$641</f>
        <v>15.04.2023</v>
      </c>
      <c r="C383" s="82" t="s">
        <v>76</v>
      </c>
      <c r="D383" s="83">
        <f>ROUND(((D384+D385+D387+D386)/1000),5)</f>
        <v>1.5885400000000001</v>
      </c>
      <c r="E383" s="83">
        <f>ROUND(((E384+E385+E387+E386)/1000),5)</f>
        <v>1.4462999999999999</v>
      </c>
      <c r="F383" s="83">
        <f>ROUND(((F384+F385+F387+F386)/1000),5)</f>
        <v>1.4245300000000001</v>
      </c>
      <c r="G383" s="83">
        <f t="shared" ref="G383:AA383" si="222">ROUND(((G384+G385+G387+G386)/1000),5)</f>
        <v>1.4071199999999999</v>
      </c>
      <c r="H383" s="83">
        <f t="shared" si="222"/>
        <v>1.43313</v>
      </c>
      <c r="I383" s="83">
        <f t="shared" si="222"/>
        <v>1.43808</v>
      </c>
      <c r="J383" s="83">
        <f t="shared" si="222"/>
        <v>1.5108200000000001</v>
      </c>
      <c r="K383" s="83">
        <f t="shared" si="222"/>
        <v>1.71225</v>
      </c>
      <c r="L383" s="83">
        <f t="shared" si="222"/>
        <v>2.1485799999999999</v>
      </c>
      <c r="M383" s="83">
        <f t="shared" si="222"/>
        <v>2.2328199999999998</v>
      </c>
      <c r="N383" s="83">
        <f t="shared" si="222"/>
        <v>2.2479</v>
      </c>
      <c r="O383" s="83">
        <f t="shared" si="222"/>
        <v>2.28206</v>
      </c>
      <c r="P383" s="83">
        <f t="shared" si="222"/>
        <v>2.2519800000000001</v>
      </c>
      <c r="Q383" s="83">
        <f t="shared" si="222"/>
        <v>2.2428300000000001</v>
      </c>
      <c r="R383" s="83">
        <f t="shared" si="222"/>
        <v>2.2023799999999998</v>
      </c>
      <c r="S383" s="83">
        <f t="shared" si="222"/>
        <v>2.1825600000000001</v>
      </c>
      <c r="T383" s="83">
        <f t="shared" si="222"/>
        <v>2.1785700000000001</v>
      </c>
      <c r="U383" s="83">
        <f t="shared" si="222"/>
        <v>2.1967500000000002</v>
      </c>
      <c r="V383" s="83">
        <f t="shared" si="222"/>
        <v>2.1558700000000002</v>
      </c>
      <c r="W383" s="83">
        <f t="shared" si="222"/>
        <v>2.2464900000000001</v>
      </c>
      <c r="X383" s="83">
        <f t="shared" si="222"/>
        <v>2.2475900000000002</v>
      </c>
      <c r="Y383" s="83">
        <f t="shared" si="222"/>
        <v>2.2351999999999999</v>
      </c>
      <c r="Z383" s="83">
        <f t="shared" si="222"/>
        <v>1.9915400000000001</v>
      </c>
      <c r="AA383" s="83">
        <f t="shared" si="222"/>
        <v>1.8118399999999999</v>
      </c>
    </row>
    <row r="384" spans="1:27" ht="12.75" customHeight="1" outlineLevel="1" x14ac:dyDescent="0.2">
      <c r="A384" s="91" t="s">
        <v>1218</v>
      </c>
      <c r="B384" s="63" t="s">
        <v>233</v>
      </c>
      <c r="C384" s="43" t="s">
        <v>79</v>
      </c>
      <c r="D384" s="44">
        <v>1255.1400000000001</v>
      </c>
      <c r="E384" s="44">
        <v>1112.9000000000001</v>
      </c>
      <c r="F384" s="44">
        <v>1091.1300000000001</v>
      </c>
      <c r="G384" s="44">
        <v>1073.72</v>
      </c>
      <c r="H384" s="44">
        <v>1099.73</v>
      </c>
      <c r="I384" s="44">
        <v>1104.68</v>
      </c>
      <c r="J384" s="44">
        <v>1177.42</v>
      </c>
      <c r="K384" s="44">
        <v>1378.85</v>
      </c>
      <c r="L384" s="44">
        <v>1815.18</v>
      </c>
      <c r="M384" s="44">
        <v>1899.42</v>
      </c>
      <c r="N384" s="44">
        <v>1914.5</v>
      </c>
      <c r="O384" s="44">
        <v>1948.66</v>
      </c>
      <c r="P384" s="44">
        <v>1918.58</v>
      </c>
      <c r="Q384" s="44">
        <v>1909.43</v>
      </c>
      <c r="R384" s="44">
        <v>1868.98</v>
      </c>
      <c r="S384" s="44">
        <v>1849.16</v>
      </c>
      <c r="T384" s="44">
        <v>1845.17</v>
      </c>
      <c r="U384" s="44">
        <v>1863.35</v>
      </c>
      <c r="V384" s="44">
        <v>1822.47</v>
      </c>
      <c r="W384" s="44">
        <v>1913.09</v>
      </c>
      <c r="X384" s="44">
        <v>1914.19</v>
      </c>
      <c r="Y384" s="44">
        <v>1901.8</v>
      </c>
      <c r="Z384" s="44">
        <v>1658.14</v>
      </c>
      <c r="AA384" s="44">
        <v>1478.44</v>
      </c>
    </row>
    <row r="385" spans="1:27" ht="12.75" customHeight="1" outlineLevel="1" x14ac:dyDescent="0.2">
      <c r="A385" s="91" t="s">
        <v>1219</v>
      </c>
      <c r="B385" s="63" t="s">
        <v>90</v>
      </c>
      <c r="C385" s="43" t="s">
        <v>79</v>
      </c>
      <c r="D385" s="44">
        <f>$D$315</f>
        <v>217.03</v>
      </c>
      <c r="E385" s="44">
        <f t="shared" ref="E385:AA385" si="223">$D$315</f>
        <v>217.03</v>
      </c>
      <c r="F385" s="44">
        <f t="shared" si="223"/>
        <v>217.03</v>
      </c>
      <c r="G385" s="44">
        <f t="shared" si="223"/>
        <v>217.03</v>
      </c>
      <c r="H385" s="44">
        <f t="shared" si="223"/>
        <v>217.03</v>
      </c>
      <c r="I385" s="44">
        <f t="shared" si="223"/>
        <v>217.03</v>
      </c>
      <c r="J385" s="44">
        <f t="shared" si="223"/>
        <v>217.03</v>
      </c>
      <c r="K385" s="44">
        <f t="shared" si="223"/>
        <v>217.03</v>
      </c>
      <c r="L385" s="44">
        <f t="shared" si="223"/>
        <v>217.03</v>
      </c>
      <c r="M385" s="44">
        <f t="shared" si="223"/>
        <v>217.03</v>
      </c>
      <c r="N385" s="44">
        <f t="shared" si="223"/>
        <v>217.03</v>
      </c>
      <c r="O385" s="44">
        <f t="shared" si="223"/>
        <v>217.03</v>
      </c>
      <c r="P385" s="44">
        <f t="shared" si="223"/>
        <v>217.03</v>
      </c>
      <c r="Q385" s="44">
        <f t="shared" si="223"/>
        <v>217.03</v>
      </c>
      <c r="R385" s="44">
        <f t="shared" si="223"/>
        <v>217.03</v>
      </c>
      <c r="S385" s="44">
        <f t="shared" si="223"/>
        <v>217.03</v>
      </c>
      <c r="T385" s="44">
        <f t="shared" si="223"/>
        <v>217.03</v>
      </c>
      <c r="U385" s="44">
        <f t="shared" si="223"/>
        <v>217.03</v>
      </c>
      <c r="V385" s="44">
        <f t="shared" si="223"/>
        <v>217.03</v>
      </c>
      <c r="W385" s="44">
        <f t="shared" si="223"/>
        <v>217.03</v>
      </c>
      <c r="X385" s="44">
        <f t="shared" si="223"/>
        <v>217.03</v>
      </c>
      <c r="Y385" s="44">
        <f t="shared" si="223"/>
        <v>217.03</v>
      </c>
      <c r="Z385" s="44">
        <f t="shared" si="223"/>
        <v>217.03</v>
      </c>
      <c r="AA385" s="44">
        <f t="shared" si="223"/>
        <v>217.03</v>
      </c>
    </row>
    <row r="386" spans="1:27" ht="12.75" customHeight="1" outlineLevel="1" x14ac:dyDescent="0.2">
      <c r="A386" s="91" t="s">
        <v>1220</v>
      </c>
      <c r="B386" s="63" t="s">
        <v>83</v>
      </c>
      <c r="C386" s="43" t="s">
        <v>79</v>
      </c>
      <c r="D386" s="44">
        <v>6.14</v>
      </c>
      <c r="E386" s="44">
        <v>6.14</v>
      </c>
      <c r="F386" s="44">
        <v>6.14</v>
      </c>
      <c r="G386" s="44">
        <v>6.14</v>
      </c>
      <c r="H386" s="44">
        <v>6.14</v>
      </c>
      <c r="I386" s="44">
        <v>6.14</v>
      </c>
      <c r="J386" s="44">
        <v>6.14</v>
      </c>
      <c r="K386" s="44">
        <v>6.14</v>
      </c>
      <c r="L386" s="44">
        <v>6.14</v>
      </c>
      <c r="M386" s="44">
        <v>6.14</v>
      </c>
      <c r="N386" s="44">
        <v>6.14</v>
      </c>
      <c r="O386" s="44">
        <v>6.14</v>
      </c>
      <c r="P386" s="44">
        <v>6.14</v>
      </c>
      <c r="Q386" s="44">
        <v>6.14</v>
      </c>
      <c r="R386" s="44">
        <v>6.14</v>
      </c>
      <c r="S386" s="44">
        <v>6.14</v>
      </c>
      <c r="T386" s="44">
        <v>6.14</v>
      </c>
      <c r="U386" s="44">
        <v>6.14</v>
      </c>
      <c r="V386" s="44">
        <v>6.14</v>
      </c>
      <c r="W386" s="44">
        <v>6.14</v>
      </c>
      <c r="X386" s="44">
        <v>6.14</v>
      </c>
      <c r="Y386" s="44">
        <v>6.14</v>
      </c>
      <c r="Z386" s="44">
        <v>6.14</v>
      </c>
      <c r="AA386" s="44">
        <v>6.14</v>
      </c>
    </row>
    <row r="387" spans="1:27" ht="12.75" customHeight="1" outlineLevel="1" x14ac:dyDescent="0.2">
      <c r="A387" s="91" t="s">
        <v>1221</v>
      </c>
      <c r="B387" s="63" t="s">
        <v>81</v>
      </c>
      <c r="C387" s="43" t="s">
        <v>79</v>
      </c>
      <c r="D387" s="44">
        <f>$D$11</f>
        <v>110.23</v>
      </c>
      <c r="E387" s="44">
        <f t="shared" ref="E387:AA387" si="224">$D$11</f>
        <v>110.23</v>
      </c>
      <c r="F387" s="44">
        <f t="shared" si="224"/>
        <v>110.23</v>
      </c>
      <c r="G387" s="44">
        <f t="shared" si="224"/>
        <v>110.23</v>
      </c>
      <c r="H387" s="44">
        <f t="shared" si="224"/>
        <v>110.23</v>
      </c>
      <c r="I387" s="44">
        <f t="shared" si="224"/>
        <v>110.23</v>
      </c>
      <c r="J387" s="44">
        <f t="shared" si="224"/>
        <v>110.23</v>
      </c>
      <c r="K387" s="44">
        <f t="shared" si="224"/>
        <v>110.23</v>
      </c>
      <c r="L387" s="44">
        <f t="shared" si="224"/>
        <v>110.23</v>
      </c>
      <c r="M387" s="44">
        <f t="shared" si="224"/>
        <v>110.23</v>
      </c>
      <c r="N387" s="44">
        <f t="shared" si="224"/>
        <v>110.23</v>
      </c>
      <c r="O387" s="44">
        <f t="shared" si="224"/>
        <v>110.23</v>
      </c>
      <c r="P387" s="44">
        <f t="shared" si="224"/>
        <v>110.23</v>
      </c>
      <c r="Q387" s="44">
        <f t="shared" si="224"/>
        <v>110.23</v>
      </c>
      <c r="R387" s="44">
        <f t="shared" si="224"/>
        <v>110.23</v>
      </c>
      <c r="S387" s="44">
        <f t="shared" si="224"/>
        <v>110.23</v>
      </c>
      <c r="T387" s="44">
        <f t="shared" si="224"/>
        <v>110.23</v>
      </c>
      <c r="U387" s="44">
        <f t="shared" si="224"/>
        <v>110.23</v>
      </c>
      <c r="V387" s="44">
        <f t="shared" si="224"/>
        <v>110.23</v>
      </c>
      <c r="W387" s="44">
        <f t="shared" si="224"/>
        <v>110.23</v>
      </c>
      <c r="X387" s="44">
        <f t="shared" si="224"/>
        <v>110.23</v>
      </c>
      <c r="Y387" s="44">
        <f t="shared" si="224"/>
        <v>110.23</v>
      </c>
      <c r="Z387" s="44">
        <f t="shared" si="224"/>
        <v>110.23</v>
      </c>
      <c r="AA387" s="44">
        <f t="shared" si="224"/>
        <v>110.23</v>
      </c>
    </row>
    <row r="388" spans="1:27" ht="12.75" customHeight="1" x14ac:dyDescent="0.2">
      <c r="A388" s="90" t="s">
        <v>1222</v>
      </c>
      <c r="B388" s="28" t="str">
        <f>"16"&amp;"."&amp;$B$640&amp;"."&amp;$B$641</f>
        <v>16.04.2023</v>
      </c>
      <c r="C388" s="82" t="s">
        <v>76</v>
      </c>
      <c r="D388" s="83">
        <f>ROUND(((D389+D390+D392+D391)/1000),5)</f>
        <v>1.6254599999999999</v>
      </c>
      <c r="E388" s="83">
        <f>ROUND(((E389+E390+E392+E391)/1000),5)</f>
        <v>1.4493100000000001</v>
      </c>
      <c r="F388" s="83">
        <f>ROUND(((F389+F390+F392+F391)/1000),5)</f>
        <v>1.41029</v>
      </c>
      <c r="G388" s="83">
        <f t="shared" ref="G388:AA388" si="225">ROUND(((G389+G390+G392+G391)/1000),5)</f>
        <v>1.3700399999999999</v>
      </c>
      <c r="H388" s="83">
        <f t="shared" si="225"/>
        <v>1.3061</v>
      </c>
      <c r="I388" s="83">
        <f t="shared" si="225"/>
        <v>1.2879400000000001</v>
      </c>
      <c r="J388" s="83">
        <f t="shared" si="225"/>
        <v>1.25959</v>
      </c>
      <c r="K388" s="83">
        <f t="shared" si="225"/>
        <v>1.30613</v>
      </c>
      <c r="L388" s="83">
        <f t="shared" si="225"/>
        <v>1.59968</v>
      </c>
      <c r="M388" s="83">
        <f t="shared" si="225"/>
        <v>1.69299</v>
      </c>
      <c r="N388" s="83">
        <f t="shared" si="225"/>
        <v>1.7151700000000001</v>
      </c>
      <c r="O388" s="83">
        <f t="shared" si="225"/>
        <v>1.71573</v>
      </c>
      <c r="P388" s="83">
        <f t="shared" si="225"/>
        <v>1.71563</v>
      </c>
      <c r="Q388" s="83">
        <f t="shared" si="225"/>
        <v>1.7097800000000001</v>
      </c>
      <c r="R388" s="83">
        <f t="shared" si="225"/>
        <v>1.70665</v>
      </c>
      <c r="S388" s="83">
        <f t="shared" si="225"/>
        <v>1.69004</v>
      </c>
      <c r="T388" s="83">
        <f t="shared" si="225"/>
        <v>1.68747</v>
      </c>
      <c r="U388" s="83">
        <f t="shared" si="225"/>
        <v>1.7105399999999999</v>
      </c>
      <c r="V388" s="83">
        <f t="shared" si="225"/>
        <v>1.7469300000000001</v>
      </c>
      <c r="W388" s="83">
        <f t="shared" si="225"/>
        <v>1.95838</v>
      </c>
      <c r="X388" s="83">
        <f t="shared" si="225"/>
        <v>2.0005700000000002</v>
      </c>
      <c r="Y388" s="83">
        <f t="shared" si="225"/>
        <v>1.9796499999999999</v>
      </c>
      <c r="Z388" s="83">
        <f t="shared" si="225"/>
        <v>1.6786700000000001</v>
      </c>
      <c r="AA388" s="83">
        <f t="shared" si="225"/>
        <v>1.48966</v>
      </c>
    </row>
    <row r="389" spans="1:27" ht="12.75" customHeight="1" outlineLevel="1" x14ac:dyDescent="0.2">
      <c r="A389" s="91" t="s">
        <v>1223</v>
      </c>
      <c r="B389" s="63" t="s">
        <v>233</v>
      </c>
      <c r="C389" s="43" t="s">
        <v>79</v>
      </c>
      <c r="D389" s="44">
        <v>1292.06</v>
      </c>
      <c r="E389" s="44">
        <v>1115.9100000000001</v>
      </c>
      <c r="F389" s="44">
        <v>1076.8900000000001</v>
      </c>
      <c r="G389" s="44">
        <v>1036.6400000000001</v>
      </c>
      <c r="H389" s="44">
        <v>972.7</v>
      </c>
      <c r="I389" s="44">
        <v>954.54</v>
      </c>
      <c r="J389" s="44">
        <v>926.19</v>
      </c>
      <c r="K389" s="44">
        <v>972.73</v>
      </c>
      <c r="L389" s="44">
        <v>1266.28</v>
      </c>
      <c r="M389" s="44">
        <v>1359.59</v>
      </c>
      <c r="N389" s="44">
        <v>1381.77</v>
      </c>
      <c r="O389" s="44">
        <v>1382.33</v>
      </c>
      <c r="P389" s="44">
        <v>1382.23</v>
      </c>
      <c r="Q389" s="44">
        <v>1376.38</v>
      </c>
      <c r="R389" s="44">
        <v>1373.25</v>
      </c>
      <c r="S389" s="44">
        <v>1356.64</v>
      </c>
      <c r="T389" s="44">
        <v>1354.07</v>
      </c>
      <c r="U389" s="44">
        <v>1377.14</v>
      </c>
      <c r="V389" s="44">
        <v>1413.53</v>
      </c>
      <c r="W389" s="44">
        <v>1624.98</v>
      </c>
      <c r="X389" s="44">
        <v>1667.17</v>
      </c>
      <c r="Y389" s="44">
        <v>1646.25</v>
      </c>
      <c r="Z389" s="44">
        <v>1345.27</v>
      </c>
      <c r="AA389" s="44">
        <v>1156.26</v>
      </c>
    </row>
    <row r="390" spans="1:27" ht="12.75" customHeight="1" outlineLevel="1" x14ac:dyDescent="0.2">
      <c r="A390" s="91" t="s">
        <v>1224</v>
      </c>
      <c r="B390" s="63" t="s">
        <v>90</v>
      </c>
      <c r="C390" s="43" t="s">
        <v>79</v>
      </c>
      <c r="D390" s="44">
        <f>$D$315</f>
        <v>217.03</v>
      </c>
      <c r="E390" s="44">
        <f t="shared" ref="E390:AA390" si="226">$D$315</f>
        <v>217.03</v>
      </c>
      <c r="F390" s="44">
        <f t="shared" si="226"/>
        <v>217.03</v>
      </c>
      <c r="G390" s="44">
        <f t="shared" si="226"/>
        <v>217.03</v>
      </c>
      <c r="H390" s="44">
        <f t="shared" si="226"/>
        <v>217.03</v>
      </c>
      <c r="I390" s="44">
        <f t="shared" si="226"/>
        <v>217.03</v>
      </c>
      <c r="J390" s="44">
        <f t="shared" si="226"/>
        <v>217.03</v>
      </c>
      <c r="K390" s="44">
        <f t="shared" si="226"/>
        <v>217.03</v>
      </c>
      <c r="L390" s="44">
        <f t="shared" si="226"/>
        <v>217.03</v>
      </c>
      <c r="M390" s="44">
        <f t="shared" si="226"/>
        <v>217.03</v>
      </c>
      <c r="N390" s="44">
        <f t="shared" si="226"/>
        <v>217.03</v>
      </c>
      <c r="O390" s="44">
        <f t="shared" si="226"/>
        <v>217.03</v>
      </c>
      <c r="P390" s="44">
        <f t="shared" si="226"/>
        <v>217.03</v>
      </c>
      <c r="Q390" s="44">
        <f t="shared" si="226"/>
        <v>217.03</v>
      </c>
      <c r="R390" s="44">
        <f t="shared" si="226"/>
        <v>217.03</v>
      </c>
      <c r="S390" s="44">
        <f t="shared" si="226"/>
        <v>217.03</v>
      </c>
      <c r="T390" s="44">
        <f t="shared" si="226"/>
        <v>217.03</v>
      </c>
      <c r="U390" s="44">
        <f t="shared" si="226"/>
        <v>217.03</v>
      </c>
      <c r="V390" s="44">
        <f t="shared" si="226"/>
        <v>217.03</v>
      </c>
      <c r="W390" s="44">
        <f t="shared" si="226"/>
        <v>217.03</v>
      </c>
      <c r="X390" s="44">
        <f t="shared" si="226"/>
        <v>217.03</v>
      </c>
      <c r="Y390" s="44">
        <f t="shared" si="226"/>
        <v>217.03</v>
      </c>
      <c r="Z390" s="44">
        <f t="shared" si="226"/>
        <v>217.03</v>
      </c>
      <c r="AA390" s="44">
        <f t="shared" si="226"/>
        <v>217.03</v>
      </c>
    </row>
    <row r="391" spans="1:27" ht="12.75" customHeight="1" outlineLevel="1" x14ac:dyDescent="0.2">
      <c r="A391" s="91" t="s">
        <v>1225</v>
      </c>
      <c r="B391" s="63" t="s">
        <v>83</v>
      </c>
      <c r="C391" s="43" t="s">
        <v>79</v>
      </c>
      <c r="D391" s="44">
        <v>6.14</v>
      </c>
      <c r="E391" s="44">
        <v>6.14</v>
      </c>
      <c r="F391" s="44">
        <v>6.14</v>
      </c>
      <c r="G391" s="44">
        <v>6.14</v>
      </c>
      <c r="H391" s="44">
        <v>6.14</v>
      </c>
      <c r="I391" s="44">
        <v>6.14</v>
      </c>
      <c r="J391" s="44">
        <v>6.14</v>
      </c>
      <c r="K391" s="44">
        <v>6.14</v>
      </c>
      <c r="L391" s="44">
        <v>6.14</v>
      </c>
      <c r="M391" s="44">
        <v>6.14</v>
      </c>
      <c r="N391" s="44">
        <v>6.14</v>
      </c>
      <c r="O391" s="44">
        <v>6.14</v>
      </c>
      <c r="P391" s="44">
        <v>6.14</v>
      </c>
      <c r="Q391" s="44">
        <v>6.14</v>
      </c>
      <c r="R391" s="44">
        <v>6.14</v>
      </c>
      <c r="S391" s="44">
        <v>6.14</v>
      </c>
      <c r="T391" s="44">
        <v>6.14</v>
      </c>
      <c r="U391" s="44">
        <v>6.14</v>
      </c>
      <c r="V391" s="44">
        <v>6.14</v>
      </c>
      <c r="W391" s="44">
        <v>6.14</v>
      </c>
      <c r="X391" s="44">
        <v>6.14</v>
      </c>
      <c r="Y391" s="44">
        <v>6.14</v>
      </c>
      <c r="Z391" s="44">
        <v>6.14</v>
      </c>
      <c r="AA391" s="44">
        <v>6.14</v>
      </c>
    </row>
    <row r="392" spans="1:27" ht="12.75" customHeight="1" outlineLevel="1" x14ac:dyDescent="0.2">
      <c r="A392" s="91" t="s">
        <v>1226</v>
      </c>
      <c r="B392" s="63" t="s">
        <v>81</v>
      </c>
      <c r="C392" s="43" t="s">
        <v>79</v>
      </c>
      <c r="D392" s="44">
        <f>$D$11</f>
        <v>110.23</v>
      </c>
      <c r="E392" s="44">
        <f t="shared" ref="E392:AA392" si="227">$D$11</f>
        <v>110.23</v>
      </c>
      <c r="F392" s="44">
        <f t="shared" si="227"/>
        <v>110.23</v>
      </c>
      <c r="G392" s="44">
        <f t="shared" si="227"/>
        <v>110.23</v>
      </c>
      <c r="H392" s="44">
        <f t="shared" si="227"/>
        <v>110.23</v>
      </c>
      <c r="I392" s="44">
        <f t="shared" si="227"/>
        <v>110.23</v>
      </c>
      <c r="J392" s="44">
        <f t="shared" si="227"/>
        <v>110.23</v>
      </c>
      <c r="K392" s="44">
        <f t="shared" si="227"/>
        <v>110.23</v>
      </c>
      <c r="L392" s="44">
        <f t="shared" si="227"/>
        <v>110.23</v>
      </c>
      <c r="M392" s="44">
        <f t="shared" si="227"/>
        <v>110.23</v>
      </c>
      <c r="N392" s="44">
        <f t="shared" si="227"/>
        <v>110.23</v>
      </c>
      <c r="O392" s="44">
        <f t="shared" si="227"/>
        <v>110.23</v>
      </c>
      <c r="P392" s="44">
        <f t="shared" si="227"/>
        <v>110.23</v>
      </c>
      <c r="Q392" s="44">
        <f t="shared" si="227"/>
        <v>110.23</v>
      </c>
      <c r="R392" s="44">
        <f t="shared" si="227"/>
        <v>110.23</v>
      </c>
      <c r="S392" s="44">
        <f t="shared" si="227"/>
        <v>110.23</v>
      </c>
      <c r="T392" s="44">
        <f t="shared" si="227"/>
        <v>110.23</v>
      </c>
      <c r="U392" s="44">
        <f t="shared" si="227"/>
        <v>110.23</v>
      </c>
      <c r="V392" s="44">
        <f t="shared" si="227"/>
        <v>110.23</v>
      </c>
      <c r="W392" s="44">
        <f t="shared" si="227"/>
        <v>110.23</v>
      </c>
      <c r="X392" s="44">
        <f t="shared" si="227"/>
        <v>110.23</v>
      </c>
      <c r="Y392" s="44">
        <f t="shared" si="227"/>
        <v>110.23</v>
      </c>
      <c r="Z392" s="44">
        <f t="shared" si="227"/>
        <v>110.23</v>
      </c>
      <c r="AA392" s="44">
        <f t="shared" si="227"/>
        <v>110.23</v>
      </c>
    </row>
    <row r="393" spans="1:27" ht="12.75" customHeight="1" x14ac:dyDescent="0.2">
      <c r="A393" s="90" t="s">
        <v>1227</v>
      </c>
      <c r="B393" s="28" t="str">
        <f>"17"&amp;"."&amp;$B$640&amp;"."&amp;$B$641</f>
        <v>17.04.2023</v>
      </c>
      <c r="C393" s="82" t="s">
        <v>76</v>
      </c>
      <c r="D393" s="83">
        <f>ROUND(((D394+D395+D397+D396)/1000),5)</f>
        <v>1.44289</v>
      </c>
      <c r="E393" s="83">
        <f>ROUND(((E394+E395+E397+E396)/1000),5)</f>
        <v>1.35869</v>
      </c>
      <c r="F393" s="83">
        <f>ROUND(((F394+F395+F397+F396)/1000),5)</f>
        <v>1.26146</v>
      </c>
      <c r="G393" s="83">
        <f t="shared" ref="G393:AA393" si="228">ROUND(((G394+G395+G397+G396)/1000),5)</f>
        <v>1.21861</v>
      </c>
      <c r="H393" s="83">
        <f t="shared" si="228"/>
        <v>1.2618100000000001</v>
      </c>
      <c r="I393" s="83">
        <f t="shared" si="228"/>
        <v>1.40072</v>
      </c>
      <c r="J393" s="83">
        <f t="shared" si="228"/>
        <v>1.47742</v>
      </c>
      <c r="K393" s="83">
        <f t="shared" si="228"/>
        <v>1.76067</v>
      </c>
      <c r="L393" s="83">
        <f t="shared" si="228"/>
        <v>2.00177</v>
      </c>
      <c r="M393" s="83">
        <f t="shared" si="228"/>
        <v>2.0966300000000002</v>
      </c>
      <c r="N393" s="83">
        <f t="shared" si="228"/>
        <v>2.10595</v>
      </c>
      <c r="O393" s="83">
        <f t="shared" si="228"/>
        <v>2.09382</v>
      </c>
      <c r="P393" s="83">
        <f t="shared" si="228"/>
        <v>2.02216</v>
      </c>
      <c r="Q393" s="83">
        <f t="shared" si="228"/>
        <v>2.1015700000000002</v>
      </c>
      <c r="R393" s="83">
        <f t="shared" si="228"/>
        <v>2.0890399999999998</v>
      </c>
      <c r="S393" s="83">
        <f t="shared" si="228"/>
        <v>2.0180799999999999</v>
      </c>
      <c r="T393" s="83">
        <f t="shared" si="228"/>
        <v>2.0245199999999999</v>
      </c>
      <c r="U393" s="83">
        <f t="shared" si="228"/>
        <v>2.01363</v>
      </c>
      <c r="V393" s="83">
        <f t="shared" si="228"/>
        <v>1.958</v>
      </c>
      <c r="W393" s="83">
        <f t="shared" si="228"/>
        <v>2.04955</v>
      </c>
      <c r="X393" s="83">
        <f t="shared" si="228"/>
        <v>2.0566200000000001</v>
      </c>
      <c r="Y393" s="83">
        <f t="shared" si="228"/>
        <v>2.01959</v>
      </c>
      <c r="Z393" s="83">
        <f t="shared" si="228"/>
        <v>1.71305</v>
      </c>
      <c r="AA393" s="83">
        <f t="shared" si="228"/>
        <v>1.4852099999999999</v>
      </c>
    </row>
    <row r="394" spans="1:27" ht="12.75" customHeight="1" outlineLevel="1" x14ac:dyDescent="0.2">
      <c r="A394" s="91" t="s">
        <v>1228</v>
      </c>
      <c r="B394" s="63" t="s">
        <v>233</v>
      </c>
      <c r="C394" s="43" t="s">
        <v>79</v>
      </c>
      <c r="D394" s="44">
        <v>1109.49</v>
      </c>
      <c r="E394" s="44">
        <v>1025.29</v>
      </c>
      <c r="F394" s="44">
        <v>928.06</v>
      </c>
      <c r="G394" s="44">
        <v>885.21</v>
      </c>
      <c r="H394" s="44">
        <v>928.41</v>
      </c>
      <c r="I394" s="44">
        <v>1067.32</v>
      </c>
      <c r="J394" s="44">
        <v>1144.02</v>
      </c>
      <c r="K394" s="44">
        <v>1427.27</v>
      </c>
      <c r="L394" s="44">
        <v>1668.37</v>
      </c>
      <c r="M394" s="44">
        <v>1763.23</v>
      </c>
      <c r="N394" s="44">
        <v>1772.55</v>
      </c>
      <c r="O394" s="44">
        <v>1760.42</v>
      </c>
      <c r="P394" s="44">
        <v>1688.76</v>
      </c>
      <c r="Q394" s="44">
        <v>1768.17</v>
      </c>
      <c r="R394" s="44">
        <v>1755.64</v>
      </c>
      <c r="S394" s="44">
        <v>1684.68</v>
      </c>
      <c r="T394" s="44">
        <v>1691.12</v>
      </c>
      <c r="U394" s="44">
        <v>1680.23</v>
      </c>
      <c r="V394" s="44">
        <v>1624.6</v>
      </c>
      <c r="W394" s="44">
        <v>1716.15</v>
      </c>
      <c r="X394" s="44">
        <v>1723.22</v>
      </c>
      <c r="Y394" s="44">
        <v>1686.19</v>
      </c>
      <c r="Z394" s="44">
        <v>1379.65</v>
      </c>
      <c r="AA394" s="44">
        <v>1151.81</v>
      </c>
    </row>
    <row r="395" spans="1:27" ht="12.75" customHeight="1" outlineLevel="1" x14ac:dyDescent="0.2">
      <c r="A395" s="91" t="s">
        <v>1229</v>
      </c>
      <c r="B395" s="63" t="s">
        <v>90</v>
      </c>
      <c r="C395" s="43" t="s">
        <v>79</v>
      </c>
      <c r="D395" s="44">
        <f>$D$315</f>
        <v>217.03</v>
      </c>
      <c r="E395" s="44">
        <f t="shared" ref="E395:AA395" si="229">$D$315</f>
        <v>217.03</v>
      </c>
      <c r="F395" s="44">
        <f t="shared" si="229"/>
        <v>217.03</v>
      </c>
      <c r="G395" s="44">
        <f t="shared" si="229"/>
        <v>217.03</v>
      </c>
      <c r="H395" s="44">
        <f t="shared" si="229"/>
        <v>217.03</v>
      </c>
      <c r="I395" s="44">
        <f t="shared" si="229"/>
        <v>217.03</v>
      </c>
      <c r="J395" s="44">
        <f t="shared" si="229"/>
        <v>217.03</v>
      </c>
      <c r="K395" s="44">
        <f t="shared" si="229"/>
        <v>217.03</v>
      </c>
      <c r="L395" s="44">
        <f t="shared" si="229"/>
        <v>217.03</v>
      </c>
      <c r="M395" s="44">
        <f t="shared" si="229"/>
        <v>217.03</v>
      </c>
      <c r="N395" s="44">
        <f t="shared" si="229"/>
        <v>217.03</v>
      </c>
      <c r="O395" s="44">
        <f t="shared" si="229"/>
        <v>217.03</v>
      </c>
      <c r="P395" s="44">
        <f t="shared" si="229"/>
        <v>217.03</v>
      </c>
      <c r="Q395" s="44">
        <f t="shared" si="229"/>
        <v>217.03</v>
      </c>
      <c r="R395" s="44">
        <f t="shared" si="229"/>
        <v>217.03</v>
      </c>
      <c r="S395" s="44">
        <f t="shared" si="229"/>
        <v>217.03</v>
      </c>
      <c r="T395" s="44">
        <f t="shared" si="229"/>
        <v>217.03</v>
      </c>
      <c r="U395" s="44">
        <f t="shared" si="229"/>
        <v>217.03</v>
      </c>
      <c r="V395" s="44">
        <f t="shared" si="229"/>
        <v>217.03</v>
      </c>
      <c r="W395" s="44">
        <f t="shared" si="229"/>
        <v>217.03</v>
      </c>
      <c r="X395" s="44">
        <f t="shared" si="229"/>
        <v>217.03</v>
      </c>
      <c r="Y395" s="44">
        <f t="shared" si="229"/>
        <v>217.03</v>
      </c>
      <c r="Z395" s="44">
        <f t="shared" si="229"/>
        <v>217.03</v>
      </c>
      <c r="AA395" s="44">
        <f t="shared" si="229"/>
        <v>217.03</v>
      </c>
    </row>
    <row r="396" spans="1:27" ht="12.75" customHeight="1" outlineLevel="1" x14ac:dyDescent="0.2">
      <c r="A396" s="91" t="s">
        <v>1230</v>
      </c>
      <c r="B396" s="63" t="s">
        <v>83</v>
      </c>
      <c r="C396" s="43" t="s">
        <v>79</v>
      </c>
      <c r="D396" s="44">
        <v>6.14</v>
      </c>
      <c r="E396" s="44">
        <v>6.14</v>
      </c>
      <c r="F396" s="44">
        <v>6.14</v>
      </c>
      <c r="G396" s="44">
        <v>6.14</v>
      </c>
      <c r="H396" s="44">
        <v>6.14</v>
      </c>
      <c r="I396" s="44">
        <v>6.14</v>
      </c>
      <c r="J396" s="44">
        <v>6.14</v>
      </c>
      <c r="K396" s="44">
        <v>6.14</v>
      </c>
      <c r="L396" s="44">
        <v>6.14</v>
      </c>
      <c r="M396" s="44">
        <v>6.14</v>
      </c>
      <c r="N396" s="44">
        <v>6.14</v>
      </c>
      <c r="O396" s="44">
        <v>6.14</v>
      </c>
      <c r="P396" s="44">
        <v>6.14</v>
      </c>
      <c r="Q396" s="44">
        <v>6.14</v>
      </c>
      <c r="R396" s="44">
        <v>6.14</v>
      </c>
      <c r="S396" s="44">
        <v>6.14</v>
      </c>
      <c r="T396" s="44">
        <v>6.14</v>
      </c>
      <c r="U396" s="44">
        <v>6.14</v>
      </c>
      <c r="V396" s="44">
        <v>6.14</v>
      </c>
      <c r="W396" s="44">
        <v>6.14</v>
      </c>
      <c r="X396" s="44">
        <v>6.14</v>
      </c>
      <c r="Y396" s="44">
        <v>6.14</v>
      </c>
      <c r="Z396" s="44">
        <v>6.14</v>
      </c>
      <c r="AA396" s="44">
        <v>6.14</v>
      </c>
    </row>
    <row r="397" spans="1:27" ht="12.75" customHeight="1" outlineLevel="1" x14ac:dyDescent="0.2">
      <c r="A397" s="91" t="s">
        <v>1231</v>
      </c>
      <c r="B397" s="63" t="s">
        <v>81</v>
      </c>
      <c r="C397" s="43" t="s">
        <v>79</v>
      </c>
      <c r="D397" s="44">
        <f>$D$11</f>
        <v>110.23</v>
      </c>
      <c r="E397" s="44">
        <f t="shared" ref="E397:AA397" si="230">$D$11</f>
        <v>110.23</v>
      </c>
      <c r="F397" s="44">
        <f t="shared" si="230"/>
        <v>110.23</v>
      </c>
      <c r="G397" s="44">
        <f t="shared" si="230"/>
        <v>110.23</v>
      </c>
      <c r="H397" s="44">
        <f t="shared" si="230"/>
        <v>110.23</v>
      </c>
      <c r="I397" s="44">
        <f t="shared" si="230"/>
        <v>110.23</v>
      </c>
      <c r="J397" s="44">
        <f t="shared" si="230"/>
        <v>110.23</v>
      </c>
      <c r="K397" s="44">
        <f t="shared" si="230"/>
        <v>110.23</v>
      </c>
      <c r="L397" s="44">
        <f t="shared" si="230"/>
        <v>110.23</v>
      </c>
      <c r="M397" s="44">
        <f t="shared" si="230"/>
        <v>110.23</v>
      </c>
      <c r="N397" s="44">
        <f t="shared" si="230"/>
        <v>110.23</v>
      </c>
      <c r="O397" s="44">
        <f t="shared" si="230"/>
        <v>110.23</v>
      </c>
      <c r="P397" s="44">
        <f t="shared" si="230"/>
        <v>110.23</v>
      </c>
      <c r="Q397" s="44">
        <f t="shared" si="230"/>
        <v>110.23</v>
      </c>
      <c r="R397" s="44">
        <f t="shared" si="230"/>
        <v>110.23</v>
      </c>
      <c r="S397" s="44">
        <f t="shared" si="230"/>
        <v>110.23</v>
      </c>
      <c r="T397" s="44">
        <f t="shared" si="230"/>
        <v>110.23</v>
      </c>
      <c r="U397" s="44">
        <f t="shared" si="230"/>
        <v>110.23</v>
      </c>
      <c r="V397" s="44">
        <f t="shared" si="230"/>
        <v>110.23</v>
      </c>
      <c r="W397" s="44">
        <f t="shared" si="230"/>
        <v>110.23</v>
      </c>
      <c r="X397" s="44">
        <f t="shared" si="230"/>
        <v>110.23</v>
      </c>
      <c r="Y397" s="44">
        <f t="shared" si="230"/>
        <v>110.23</v>
      </c>
      <c r="Z397" s="44">
        <f t="shared" si="230"/>
        <v>110.23</v>
      </c>
      <c r="AA397" s="44">
        <f t="shared" si="230"/>
        <v>110.23</v>
      </c>
    </row>
    <row r="398" spans="1:27" ht="12.75" customHeight="1" x14ac:dyDescent="0.2">
      <c r="A398" s="90" t="s">
        <v>1232</v>
      </c>
      <c r="B398" s="28" t="str">
        <f>"18"&amp;"."&amp;$B$640&amp;"."&amp;$B$641</f>
        <v>18.04.2023</v>
      </c>
      <c r="C398" s="82" t="s">
        <v>76</v>
      </c>
      <c r="D398" s="83">
        <f>ROUND(((D399+D400+D402+D401)/1000),5)</f>
        <v>1.41852</v>
      </c>
      <c r="E398" s="83">
        <f>ROUND(((E399+E400+E402+E401)/1000),5)</f>
        <v>1.28993</v>
      </c>
      <c r="F398" s="83">
        <f>ROUND(((F399+F400+F402+F401)/1000),5)</f>
        <v>1.2097800000000001</v>
      </c>
      <c r="G398" s="83">
        <f t="shared" ref="G398:AA398" si="231">ROUND(((G399+G400+G402+G401)/1000),5)</f>
        <v>1.06915</v>
      </c>
      <c r="H398" s="83">
        <f t="shared" si="231"/>
        <v>1.28844</v>
      </c>
      <c r="I398" s="83">
        <f t="shared" si="231"/>
        <v>1.38791</v>
      </c>
      <c r="J398" s="83">
        <f t="shared" si="231"/>
        <v>1.5420400000000001</v>
      </c>
      <c r="K398" s="83">
        <f t="shared" si="231"/>
        <v>1.7605299999999999</v>
      </c>
      <c r="L398" s="83">
        <f t="shared" si="231"/>
        <v>1.9935</v>
      </c>
      <c r="M398" s="83">
        <f t="shared" si="231"/>
        <v>2.0849899999999999</v>
      </c>
      <c r="N398" s="83">
        <f t="shared" si="231"/>
        <v>2.12561</v>
      </c>
      <c r="O398" s="83">
        <f t="shared" si="231"/>
        <v>2.1603599999999998</v>
      </c>
      <c r="P398" s="83">
        <f t="shared" si="231"/>
        <v>2.0980699999999999</v>
      </c>
      <c r="Q398" s="83">
        <f t="shared" si="231"/>
        <v>2.2526000000000002</v>
      </c>
      <c r="R398" s="83">
        <f t="shared" si="231"/>
        <v>2.23739</v>
      </c>
      <c r="S398" s="83">
        <f t="shared" si="231"/>
        <v>2.1173500000000001</v>
      </c>
      <c r="T398" s="83">
        <f t="shared" si="231"/>
        <v>2.09918</v>
      </c>
      <c r="U398" s="83">
        <f t="shared" si="231"/>
        <v>2.0572400000000002</v>
      </c>
      <c r="V398" s="83">
        <f t="shared" si="231"/>
        <v>1.98706</v>
      </c>
      <c r="W398" s="83">
        <f t="shared" si="231"/>
        <v>2.04297</v>
      </c>
      <c r="X398" s="83">
        <f t="shared" si="231"/>
        <v>2.0985200000000002</v>
      </c>
      <c r="Y398" s="83">
        <f t="shared" si="231"/>
        <v>2.0702500000000001</v>
      </c>
      <c r="Z398" s="83">
        <f t="shared" si="231"/>
        <v>1.7820800000000001</v>
      </c>
      <c r="AA398" s="83">
        <f t="shared" si="231"/>
        <v>1.52044</v>
      </c>
    </row>
    <row r="399" spans="1:27" ht="12.75" customHeight="1" outlineLevel="1" x14ac:dyDescent="0.2">
      <c r="A399" s="91" t="s">
        <v>1233</v>
      </c>
      <c r="B399" s="63" t="s">
        <v>233</v>
      </c>
      <c r="C399" s="43" t="s">
        <v>79</v>
      </c>
      <c r="D399" s="44">
        <v>1085.1199999999999</v>
      </c>
      <c r="E399" s="44">
        <v>956.53</v>
      </c>
      <c r="F399" s="44">
        <v>876.38</v>
      </c>
      <c r="G399" s="44">
        <v>735.75</v>
      </c>
      <c r="H399" s="44">
        <v>955.04</v>
      </c>
      <c r="I399" s="44">
        <v>1054.51</v>
      </c>
      <c r="J399" s="44">
        <v>1208.6400000000001</v>
      </c>
      <c r="K399" s="44">
        <v>1427.13</v>
      </c>
      <c r="L399" s="44">
        <v>1660.1</v>
      </c>
      <c r="M399" s="44">
        <v>1751.59</v>
      </c>
      <c r="N399" s="44">
        <v>1792.21</v>
      </c>
      <c r="O399" s="44">
        <v>1826.96</v>
      </c>
      <c r="P399" s="44">
        <v>1764.67</v>
      </c>
      <c r="Q399" s="44">
        <v>1919.2</v>
      </c>
      <c r="R399" s="44">
        <v>1903.99</v>
      </c>
      <c r="S399" s="44">
        <v>1783.95</v>
      </c>
      <c r="T399" s="44">
        <v>1765.78</v>
      </c>
      <c r="U399" s="44">
        <v>1723.84</v>
      </c>
      <c r="V399" s="44">
        <v>1653.66</v>
      </c>
      <c r="W399" s="44">
        <v>1709.57</v>
      </c>
      <c r="X399" s="44">
        <v>1765.12</v>
      </c>
      <c r="Y399" s="44">
        <v>1736.85</v>
      </c>
      <c r="Z399" s="44">
        <v>1448.68</v>
      </c>
      <c r="AA399" s="44">
        <v>1187.04</v>
      </c>
    </row>
    <row r="400" spans="1:27" ht="12.75" customHeight="1" outlineLevel="1" x14ac:dyDescent="0.2">
      <c r="A400" s="91" t="s">
        <v>1234</v>
      </c>
      <c r="B400" s="63" t="s">
        <v>90</v>
      </c>
      <c r="C400" s="43" t="s">
        <v>79</v>
      </c>
      <c r="D400" s="44">
        <f>$D$315</f>
        <v>217.03</v>
      </c>
      <c r="E400" s="44">
        <f t="shared" ref="E400:AA400" si="232">$D$315</f>
        <v>217.03</v>
      </c>
      <c r="F400" s="44">
        <f t="shared" si="232"/>
        <v>217.03</v>
      </c>
      <c r="G400" s="44">
        <f t="shared" si="232"/>
        <v>217.03</v>
      </c>
      <c r="H400" s="44">
        <f t="shared" si="232"/>
        <v>217.03</v>
      </c>
      <c r="I400" s="44">
        <f t="shared" si="232"/>
        <v>217.03</v>
      </c>
      <c r="J400" s="44">
        <f t="shared" si="232"/>
        <v>217.03</v>
      </c>
      <c r="K400" s="44">
        <f t="shared" si="232"/>
        <v>217.03</v>
      </c>
      <c r="L400" s="44">
        <f t="shared" si="232"/>
        <v>217.03</v>
      </c>
      <c r="M400" s="44">
        <f t="shared" si="232"/>
        <v>217.03</v>
      </c>
      <c r="N400" s="44">
        <f t="shared" si="232"/>
        <v>217.03</v>
      </c>
      <c r="O400" s="44">
        <f t="shared" si="232"/>
        <v>217.03</v>
      </c>
      <c r="P400" s="44">
        <f t="shared" si="232"/>
        <v>217.03</v>
      </c>
      <c r="Q400" s="44">
        <f t="shared" si="232"/>
        <v>217.03</v>
      </c>
      <c r="R400" s="44">
        <f t="shared" si="232"/>
        <v>217.03</v>
      </c>
      <c r="S400" s="44">
        <f t="shared" si="232"/>
        <v>217.03</v>
      </c>
      <c r="T400" s="44">
        <f t="shared" si="232"/>
        <v>217.03</v>
      </c>
      <c r="U400" s="44">
        <f t="shared" si="232"/>
        <v>217.03</v>
      </c>
      <c r="V400" s="44">
        <f t="shared" si="232"/>
        <v>217.03</v>
      </c>
      <c r="W400" s="44">
        <f t="shared" si="232"/>
        <v>217.03</v>
      </c>
      <c r="X400" s="44">
        <f t="shared" si="232"/>
        <v>217.03</v>
      </c>
      <c r="Y400" s="44">
        <f t="shared" si="232"/>
        <v>217.03</v>
      </c>
      <c r="Z400" s="44">
        <f t="shared" si="232"/>
        <v>217.03</v>
      </c>
      <c r="AA400" s="44">
        <f t="shared" si="232"/>
        <v>217.03</v>
      </c>
    </row>
    <row r="401" spans="1:27" ht="12.75" customHeight="1" outlineLevel="1" x14ac:dyDescent="0.2">
      <c r="A401" s="91" t="s">
        <v>1235</v>
      </c>
      <c r="B401" s="63" t="s">
        <v>83</v>
      </c>
      <c r="C401" s="43" t="s">
        <v>79</v>
      </c>
      <c r="D401" s="44">
        <v>6.14</v>
      </c>
      <c r="E401" s="44">
        <v>6.14</v>
      </c>
      <c r="F401" s="44">
        <v>6.14</v>
      </c>
      <c r="G401" s="44">
        <v>6.14</v>
      </c>
      <c r="H401" s="44">
        <v>6.14</v>
      </c>
      <c r="I401" s="44">
        <v>6.14</v>
      </c>
      <c r="J401" s="44">
        <v>6.14</v>
      </c>
      <c r="K401" s="44">
        <v>6.14</v>
      </c>
      <c r="L401" s="44">
        <v>6.14</v>
      </c>
      <c r="M401" s="44">
        <v>6.14</v>
      </c>
      <c r="N401" s="44">
        <v>6.14</v>
      </c>
      <c r="O401" s="44">
        <v>6.14</v>
      </c>
      <c r="P401" s="44">
        <v>6.14</v>
      </c>
      <c r="Q401" s="44">
        <v>6.14</v>
      </c>
      <c r="R401" s="44">
        <v>6.14</v>
      </c>
      <c r="S401" s="44">
        <v>6.14</v>
      </c>
      <c r="T401" s="44">
        <v>6.14</v>
      </c>
      <c r="U401" s="44">
        <v>6.14</v>
      </c>
      <c r="V401" s="44">
        <v>6.14</v>
      </c>
      <c r="W401" s="44">
        <v>6.14</v>
      </c>
      <c r="X401" s="44">
        <v>6.14</v>
      </c>
      <c r="Y401" s="44">
        <v>6.14</v>
      </c>
      <c r="Z401" s="44">
        <v>6.14</v>
      </c>
      <c r="AA401" s="44">
        <v>6.14</v>
      </c>
    </row>
    <row r="402" spans="1:27" ht="12.75" customHeight="1" outlineLevel="1" x14ac:dyDescent="0.2">
      <c r="A402" s="91" t="s">
        <v>1236</v>
      </c>
      <c r="B402" s="63" t="s">
        <v>81</v>
      </c>
      <c r="C402" s="43" t="s">
        <v>79</v>
      </c>
      <c r="D402" s="44">
        <f>$D$11</f>
        <v>110.23</v>
      </c>
      <c r="E402" s="44">
        <f t="shared" ref="E402:AA402" si="233">$D$11</f>
        <v>110.23</v>
      </c>
      <c r="F402" s="44">
        <f t="shared" si="233"/>
        <v>110.23</v>
      </c>
      <c r="G402" s="44">
        <f t="shared" si="233"/>
        <v>110.23</v>
      </c>
      <c r="H402" s="44">
        <f t="shared" si="233"/>
        <v>110.23</v>
      </c>
      <c r="I402" s="44">
        <f t="shared" si="233"/>
        <v>110.23</v>
      </c>
      <c r="J402" s="44">
        <f t="shared" si="233"/>
        <v>110.23</v>
      </c>
      <c r="K402" s="44">
        <f t="shared" si="233"/>
        <v>110.23</v>
      </c>
      <c r="L402" s="44">
        <f t="shared" si="233"/>
        <v>110.23</v>
      </c>
      <c r="M402" s="44">
        <f t="shared" si="233"/>
        <v>110.23</v>
      </c>
      <c r="N402" s="44">
        <f t="shared" si="233"/>
        <v>110.23</v>
      </c>
      <c r="O402" s="44">
        <f t="shared" si="233"/>
        <v>110.23</v>
      </c>
      <c r="P402" s="44">
        <f t="shared" si="233"/>
        <v>110.23</v>
      </c>
      <c r="Q402" s="44">
        <f t="shared" si="233"/>
        <v>110.23</v>
      </c>
      <c r="R402" s="44">
        <f t="shared" si="233"/>
        <v>110.23</v>
      </c>
      <c r="S402" s="44">
        <f t="shared" si="233"/>
        <v>110.23</v>
      </c>
      <c r="T402" s="44">
        <f t="shared" si="233"/>
        <v>110.23</v>
      </c>
      <c r="U402" s="44">
        <f t="shared" si="233"/>
        <v>110.23</v>
      </c>
      <c r="V402" s="44">
        <f t="shared" si="233"/>
        <v>110.23</v>
      </c>
      <c r="W402" s="44">
        <f t="shared" si="233"/>
        <v>110.23</v>
      </c>
      <c r="X402" s="44">
        <f t="shared" si="233"/>
        <v>110.23</v>
      </c>
      <c r="Y402" s="44">
        <f t="shared" si="233"/>
        <v>110.23</v>
      </c>
      <c r="Z402" s="44">
        <f t="shared" si="233"/>
        <v>110.23</v>
      </c>
      <c r="AA402" s="44">
        <f t="shared" si="233"/>
        <v>110.23</v>
      </c>
    </row>
    <row r="403" spans="1:27" ht="12.75" customHeight="1" x14ac:dyDescent="0.2">
      <c r="A403" s="90" t="s">
        <v>1237</v>
      </c>
      <c r="B403" s="28" t="str">
        <f>"19"&amp;"."&amp;$B$640&amp;"."&amp;$B$641</f>
        <v>19.04.2023</v>
      </c>
      <c r="C403" s="82" t="s">
        <v>76</v>
      </c>
      <c r="D403" s="83">
        <f>ROUND(((D404+D405+D407+D406)/1000),5)</f>
        <v>1.4234599999999999</v>
      </c>
      <c r="E403" s="83">
        <f>ROUND(((E404+E405+E407+E406)/1000),5)</f>
        <v>1.2950900000000001</v>
      </c>
      <c r="F403" s="83">
        <f>ROUND(((F404+F405+F407+F406)/1000),5)</f>
        <v>1.20868</v>
      </c>
      <c r="G403" s="83">
        <f t="shared" ref="G403:AA403" si="234">ROUND(((G404+G405+G407+G406)/1000),5)</f>
        <v>1.1337699999999999</v>
      </c>
      <c r="H403" s="83">
        <f t="shared" si="234"/>
        <v>1.2932300000000001</v>
      </c>
      <c r="I403" s="83">
        <f t="shared" si="234"/>
        <v>1.4104000000000001</v>
      </c>
      <c r="J403" s="83">
        <f t="shared" si="234"/>
        <v>1.62791</v>
      </c>
      <c r="K403" s="83">
        <f t="shared" si="234"/>
        <v>1.8210299999999999</v>
      </c>
      <c r="L403" s="83">
        <f t="shared" si="234"/>
        <v>1.9926699999999999</v>
      </c>
      <c r="M403" s="83">
        <f t="shared" si="234"/>
        <v>2.0256500000000002</v>
      </c>
      <c r="N403" s="83">
        <f t="shared" si="234"/>
        <v>2.0222000000000002</v>
      </c>
      <c r="O403" s="83">
        <f t="shared" si="234"/>
        <v>2.0195500000000002</v>
      </c>
      <c r="P403" s="83">
        <f t="shared" si="234"/>
        <v>2.0142799999999998</v>
      </c>
      <c r="Q403" s="83">
        <f t="shared" si="234"/>
        <v>2.0152000000000001</v>
      </c>
      <c r="R403" s="83">
        <f t="shared" si="234"/>
        <v>2.0101300000000002</v>
      </c>
      <c r="S403" s="83">
        <f t="shared" si="234"/>
        <v>1.9926999999999999</v>
      </c>
      <c r="T403" s="83">
        <f t="shared" si="234"/>
        <v>2.0074399999999999</v>
      </c>
      <c r="U403" s="83">
        <f t="shared" si="234"/>
        <v>1.9979</v>
      </c>
      <c r="V403" s="83">
        <f t="shared" si="234"/>
        <v>1.9503900000000001</v>
      </c>
      <c r="W403" s="83">
        <f t="shared" si="234"/>
        <v>2.0229200000000001</v>
      </c>
      <c r="X403" s="83">
        <f t="shared" si="234"/>
        <v>2.0409700000000002</v>
      </c>
      <c r="Y403" s="83">
        <f t="shared" si="234"/>
        <v>2.0346500000000001</v>
      </c>
      <c r="Z403" s="83">
        <f t="shared" si="234"/>
        <v>1.75034</v>
      </c>
      <c r="AA403" s="83">
        <f t="shared" si="234"/>
        <v>1.4855499999999999</v>
      </c>
    </row>
    <row r="404" spans="1:27" ht="12.75" customHeight="1" outlineLevel="1" x14ac:dyDescent="0.2">
      <c r="A404" s="91" t="s">
        <v>1238</v>
      </c>
      <c r="B404" s="63" t="s">
        <v>233</v>
      </c>
      <c r="C404" s="43" t="s">
        <v>79</v>
      </c>
      <c r="D404" s="44">
        <v>1090.06</v>
      </c>
      <c r="E404" s="44">
        <v>961.69</v>
      </c>
      <c r="F404" s="44">
        <v>875.28</v>
      </c>
      <c r="G404" s="44">
        <v>800.37</v>
      </c>
      <c r="H404" s="44">
        <v>959.83</v>
      </c>
      <c r="I404" s="44">
        <v>1077</v>
      </c>
      <c r="J404" s="44">
        <v>1294.51</v>
      </c>
      <c r="K404" s="44">
        <v>1487.63</v>
      </c>
      <c r="L404" s="44">
        <v>1659.27</v>
      </c>
      <c r="M404" s="44">
        <v>1692.25</v>
      </c>
      <c r="N404" s="44">
        <v>1688.8</v>
      </c>
      <c r="O404" s="44">
        <v>1686.15</v>
      </c>
      <c r="P404" s="44">
        <v>1680.88</v>
      </c>
      <c r="Q404" s="44">
        <v>1681.8</v>
      </c>
      <c r="R404" s="44">
        <v>1676.73</v>
      </c>
      <c r="S404" s="44">
        <v>1659.3</v>
      </c>
      <c r="T404" s="44">
        <v>1674.04</v>
      </c>
      <c r="U404" s="44">
        <v>1664.5</v>
      </c>
      <c r="V404" s="44">
        <v>1616.99</v>
      </c>
      <c r="W404" s="44">
        <v>1689.52</v>
      </c>
      <c r="X404" s="44">
        <v>1707.57</v>
      </c>
      <c r="Y404" s="44">
        <v>1701.25</v>
      </c>
      <c r="Z404" s="44">
        <v>1416.94</v>
      </c>
      <c r="AA404" s="44">
        <v>1152.1500000000001</v>
      </c>
    </row>
    <row r="405" spans="1:27" ht="12.75" customHeight="1" outlineLevel="1" x14ac:dyDescent="0.2">
      <c r="A405" s="91" t="s">
        <v>1239</v>
      </c>
      <c r="B405" s="63" t="s">
        <v>90</v>
      </c>
      <c r="C405" s="43" t="s">
        <v>79</v>
      </c>
      <c r="D405" s="44">
        <f>$D$315</f>
        <v>217.03</v>
      </c>
      <c r="E405" s="44">
        <f t="shared" ref="E405:AA405" si="235">$D$315</f>
        <v>217.03</v>
      </c>
      <c r="F405" s="44">
        <f t="shared" si="235"/>
        <v>217.03</v>
      </c>
      <c r="G405" s="44">
        <f t="shared" si="235"/>
        <v>217.03</v>
      </c>
      <c r="H405" s="44">
        <f t="shared" si="235"/>
        <v>217.03</v>
      </c>
      <c r="I405" s="44">
        <f t="shared" si="235"/>
        <v>217.03</v>
      </c>
      <c r="J405" s="44">
        <f t="shared" si="235"/>
        <v>217.03</v>
      </c>
      <c r="K405" s="44">
        <f t="shared" si="235"/>
        <v>217.03</v>
      </c>
      <c r="L405" s="44">
        <f t="shared" si="235"/>
        <v>217.03</v>
      </c>
      <c r="M405" s="44">
        <f t="shared" si="235"/>
        <v>217.03</v>
      </c>
      <c r="N405" s="44">
        <f t="shared" si="235"/>
        <v>217.03</v>
      </c>
      <c r="O405" s="44">
        <f t="shared" si="235"/>
        <v>217.03</v>
      </c>
      <c r="P405" s="44">
        <f t="shared" si="235"/>
        <v>217.03</v>
      </c>
      <c r="Q405" s="44">
        <f t="shared" si="235"/>
        <v>217.03</v>
      </c>
      <c r="R405" s="44">
        <f t="shared" si="235"/>
        <v>217.03</v>
      </c>
      <c r="S405" s="44">
        <f t="shared" si="235"/>
        <v>217.03</v>
      </c>
      <c r="T405" s="44">
        <f t="shared" si="235"/>
        <v>217.03</v>
      </c>
      <c r="U405" s="44">
        <f t="shared" si="235"/>
        <v>217.03</v>
      </c>
      <c r="V405" s="44">
        <f t="shared" si="235"/>
        <v>217.03</v>
      </c>
      <c r="W405" s="44">
        <f t="shared" si="235"/>
        <v>217.03</v>
      </c>
      <c r="X405" s="44">
        <f t="shared" si="235"/>
        <v>217.03</v>
      </c>
      <c r="Y405" s="44">
        <f t="shared" si="235"/>
        <v>217.03</v>
      </c>
      <c r="Z405" s="44">
        <f t="shared" si="235"/>
        <v>217.03</v>
      </c>
      <c r="AA405" s="44">
        <f t="shared" si="235"/>
        <v>217.03</v>
      </c>
    </row>
    <row r="406" spans="1:27" ht="12.75" customHeight="1" outlineLevel="1" x14ac:dyDescent="0.2">
      <c r="A406" s="91" t="s">
        <v>1240</v>
      </c>
      <c r="B406" s="63" t="s">
        <v>83</v>
      </c>
      <c r="C406" s="43" t="s">
        <v>79</v>
      </c>
      <c r="D406" s="103">
        <v>6.14</v>
      </c>
      <c r="E406" s="103">
        <v>6.14</v>
      </c>
      <c r="F406" s="103">
        <v>6.14</v>
      </c>
      <c r="G406" s="103">
        <v>6.14</v>
      </c>
      <c r="H406" s="103">
        <v>6.14</v>
      </c>
      <c r="I406" s="103">
        <v>6.14</v>
      </c>
      <c r="J406" s="103">
        <v>6.14</v>
      </c>
      <c r="K406" s="103">
        <v>6.14</v>
      </c>
      <c r="L406" s="103">
        <v>6.14</v>
      </c>
      <c r="M406" s="103">
        <v>6.14</v>
      </c>
      <c r="N406" s="103">
        <v>6.14</v>
      </c>
      <c r="O406" s="103">
        <v>6.14</v>
      </c>
      <c r="P406" s="103">
        <v>6.14</v>
      </c>
      <c r="Q406" s="103">
        <v>6.14</v>
      </c>
      <c r="R406" s="103">
        <v>6.14</v>
      </c>
      <c r="S406" s="103">
        <v>6.14</v>
      </c>
      <c r="T406" s="103">
        <v>6.14</v>
      </c>
      <c r="U406" s="103">
        <v>6.14</v>
      </c>
      <c r="V406" s="103">
        <v>6.14</v>
      </c>
      <c r="W406" s="103">
        <v>6.14</v>
      </c>
      <c r="X406" s="103">
        <v>6.14</v>
      </c>
      <c r="Y406" s="103">
        <v>6.14</v>
      </c>
      <c r="Z406" s="103">
        <v>6.14</v>
      </c>
      <c r="AA406" s="103">
        <v>6.14</v>
      </c>
    </row>
    <row r="407" spans="1:27" ht="12.75" customHeight="1" outlineLevel="1" x14ac:dyDescent="0.2">
      <c r="A407" s="91" t="s">
        <v>1241</v>
      </c>
      <c r="B407" s="63" t="s">
        <v>81</v>
      </c>
      <c r="C407" s="43" t="s">
        <v>79</v>
      </c>
      <c r="D407" s="44">
        <f>$D$11</f>
        <v>110.23</v>
      </c>
      <c r="E407" s="44">
        <f t="shared" ref="E407:AA407" si="236">$D$11</f>
        <v>110.23</v>
      </c>
      <c r="F407" s="44">
        <f t="shared" si="236"/>
        <v>110.23</v>
      </c>
      <c r="G407" s="44">
        <f t="shared" si="236"/>
        <v>110.23</v>
      </c>
      <c r="H407" s="44">
        <f t="shared" si="236"/>
        <v>110.23</v>
      </c>
      <c r="I407" s="44">
        <f t="shared" si="236"/>
        <v>110.23</v>
      </c>
      <c r="J407" s="44">
        <f t="shared" si="236"/>
        <v>110.23</v>
      </c>
      <c r="K407" s="44">
        <f t="shared" si="236"/>
        <v>110.23</v>
      </c>
      <c r="L407" s="44">
        <f t="shared" si="236"/>
        <v>110.23</v>
      </c>
      <c r="M407" s="44">
        <f t="shared" si="236"/>
        <v>110.23</v>
      </c>
      <c r="N407" s="44">
        <f t="shared" si="236"/>
        <v>110.23</v>
      </c>
      <c r="O407" s="44">
        <f t="shared" si="236"/>
        <v>110.23</v>
      </c>
      <c r="P407" s="44">
        <f t="shared" si="236"/>
        <v>110.23</v>
      </c>
      <c r="Q407" s="44">
        <f t="shared" si="236"/>
        <v>110.23</v>
      </c>
      <c r="R407" s="44">
        <f t="shared" si="236"/>
        <v>110.23</v>
      </c>
      <c r="S407" s="44">
        <f t="shared" si="236"/>
        <v>110.23</v>
      </c>
      <c r="T407" s="44">
        <f t="shared" si="236"/>
        <v>110.23</v>
      </c>
      <c r="U407" s="44">
        <f t="shared" si="236"/>
        <v>110.23</v>
      </c>
      <c r="V407" s="44">
        <f t="shared" si="236"/>
        <v>110.23</v>
      </c>
      <c r="W407" s="44">
        <f t="shared" si="236"/>
        <v>110.23</v>
      </c>
      <c r="X407" s="44">
        <f t="shared" si="236"/>
        <v>110.23</v>
      </c>
      <c r="Y407" s="44">
        <f t="shared" si="236"/>
        <v>110.23</v>
      </c>
      <c r="Z407" s="44">
        <f t="shared" si="236"/>
        <v>110.23</v>
      </c>
      <c r="AA407" s="44">
        <f t="shared" si="236"/>
        <v>110.23</v>
      </c>
    </row>
    <row r="408" spans="1:27" ht="12.75" customHeight="1" x14ac:dyDescent="0.2">
      <c r="A408" s="90" t="s">
        <v>1242</v>
      </c>
      <c r="B408" s="28" t="str">
        <f>"20"&amp;"."&amp;$B$640&amp;"."&amp;$B$641</f>
        <v>20.04.2023</v>
      </c>
      <c r="C408" s="82" t="s">
        <v>76</v>
      </c>
      <c r="D408" s="83">
        <f>ROUND(((D409+D410+D412+D411)/1000),5)</f>
        <v>1.44058</v>
      </c>
      <c r="E408" s="83">
        <f>ROUND(((E409+E410+E412+E411)/1000),5)</f>
        <v>1.3424199999999999</v>
      </c>
      <c r="F408" s="83">
        <f>ROUND(((F409+F410+F412+F411)/1000),5)</f>
        <v>1.2879400000000001</v>
      </c>
      <c r="G408" s="83">
        <f t="shared" ref="G408:AA408" si="237">ROUND(((G409+G410+G412+G411)/1000),5)</f>
        <v>1.23912</v>
      </c>
      <c r="H408" s="83">
        <f t="shared" si="237"/>
        <v>1.31698</v>
      </c>
      <c r="I408" s="83">
        <f t="shared" si="237"/>
        <v>1.4371</v>
      </c>
      <c r="J408" s="83">
        <f t="shared" si="237"/>
        <v>1.63497</v>
      </c>
      <c r="K408" s="83">
        <f t="shared" si="237"/>
        <v>1.86558</v>
      </c>
      <c r="L408" s="83">
        <f t="shared" si="237"/>
        <v>2.1057899999999998</v>
      </c>
      <c r="M408" s="83">
        <f t="shared" si="237"/>
        <v>2.2505299999999999</v>
      </c>
      <c r="N408" s="83">
        <f t="shared" si="237"/>
        <v>2.2079</v>
      </c>
      <c r="O408" s="83">
        <f t="shared" si="237"/>
        <v>2.2032099999999999</v>
      </c>
      <c r="P408" s="83">
        <f t="shared" si="237"/>
        <v>2.18581</v>
      </c>
      <c r="Q408" s="83">
        <f t="shared" si="237"/>
        <v>2.2049599999999998</v>
      </c>
      <c r="R408" s="83">
        <f t="shared" si="237"/>
        <v>2.1867999999999999</v>
      </c>
      <c r="S408" s="83">
        <f t="shared" si="237"/>
        <v>2.1809599999999998</v>
      </c>
      <c r="T408" s="83">
        <f t="shared" si="237"/>
        <v>2.1714899999999999</v>
      </c>
      <c r="U408" s="83">
        <f t="shared" si="237"/>
        <v>2.1692100000000001</v>
      </c>
      <c r="V408" s="83">
        <f t="shared" si="237"/>
        <v>2.1120899999999998</v>
      </c>
      <c r="W408" s="83">
        <f t="shared" si="237"/>
        <v>2.2407900000000001</v>
      </c>
      <c r="X408" s="83">
        <f t="shared" si="237"/>
        <v>2.2590599999999998</v>
      </c>
      <c r="Y408" s="83">
        <f t="shared" si="237"/>
        <v>2.2227299999999999</v>
      </c>
      <c r="Z408" s="83">
        <f t="shared" si="237"/>
        <v>1.88687</v>
      </c>
      <c r="AA408" s="83">
        <f t="shared" si="237"/>
        <v>1.5697000000000001</v>
      </c>
    </row>
    <row r="409" spans="1:27" ht="12.75" customHeight="1" outlineLevel="1" x14ac:dyDescent="0.2">
      <c r="A409" s="91" t="s">
        <v>1243</v>
      </c>
      <c r="B409" s="63" t="s">
        <v>233</v>
      </c>
      <c r="C409" s="43" t="s">
        <v>79</v>
      </c>
      <c r="D409" s="44">
        <v>1107.18</v>
      </c>
      <c r="E409" s="44">
        <v>1009.02</v>
      </c>
      <c r="F409" s="44">
        <v>954.54</v>
      </c>
      <c r="G409" s="44">
        <v>905.72</v>
      </c>
      <c r="H409" s="44">
        <v>983.58</v>
      </c>
      <c r="I409" s="44">
        <v>1103.7</v>
      </c>
      <c r="J409" s="44">
        <v>1301.57</v>
      </c>
      <c r="K409" s="44">
        <v>1532.18</v>
      </c>
      <c r="L409" s="44">
        <v>1772.39</v>
      </c>
      <c r="M409" s="44">
        <v>1917.13</v>
      </c>
      <c r="N409" s="44">
        <v>1874.5</v>
      </c>
      <c r="O409" s="44">
        <v>1869.81</v>
      </c>
      <c r="P409" s="44">
        <v>1852.41</v>
      </c>
      <c r="Q409" s="44">
        <v>1871.56</v>
      </c>
      <c r="R409" s="44">
        <v>1853.4</v>
      </c>
      <c r="S409" s="44">
        <v>1847.56</v>
      </c>
      <c r="T409" s="44">
        <v>1838.09</v>
      </c>
      <c r="U409" s="44">
        <v>1835.81</v>
      </c>
      <c r="V409" s="44">
        <v>1778.69</v>
      </c>
      <c r="W409" s="44">
        <v>1907.39</v>
      </c>
      <c r="X409" s="44">
        <v>1925.66</v>
      </c>
      <c r="Y409" s="44">
        <v>1889.33</v>
      </c>
      <c r="Z409" s="44">
        <v>1553.47</v>
      </c>
      <c r="AA409" s="44">
        <v>1236.3</v>
      </c>
    </row>
    <row r="410" spans="1:27" ht="12.75" customHeight="1" outlineLevel="1" x14ac:dyDescent="0.2">
      <c r="A410" s="91" t="s">
        <v>1244</v>
      </c>
      <c r="B410" s="63" t="s">
        <v>90</v>
      </c>
      <c r="C410" s="43" t="s">
        <v>79</v>
      </c>
      <c r="D410" s="44">
        <f>$D$315</f>
        <v>217.03</v>
      </c>
      <c r="E410" s="44">
        <f t="shared" ref="E410:AA410" si="238">$D$315</f>
        <v>217.03</v>
      </c>
      <c r="F410" s="44">
        <f t="shared" si="238"/>
        <v>217.03</v>
      </c>
      <c r="G410" s="44">
        <f t="shared" si="238"/>
        <v>217.03</v>
      </c>
      <c r="H410" s="44">
        <f t="shared" si="238"/>
        <v>217.03</v>
      </c>
      <c r="I410" s="44">
        <f t="shared" si="238"/>
        <v>217.03</v>
      </c>
      <c r="J410" s="44">
        <f t="shared" si="238"/>
        <v>217.03</v>
      </c>
      <c r="K410" s="44">
        <f t="shared" si="238"/>
        <v>217.03</v>
      </c>
      <c r="L410" s="44">
        <f t="shared" si="238"/>
        <v>217.03</v>
      </c>
      <c r="M410" s="44">
        <f t="shared" si="238"/>
        <v>217.03</v>
      </c>
      <c r="N410" s="44">
        <f t="shared" si="238"/>
        <v>217.03</v>
      </c>
      <c r="O410" s="44">
        <f t="shared" si="238"/>
        <v>217.03</v>
      </c>
      <c r="P410" s="44">
        <f t="shared" si="238"/>
        <v>217.03</v>
      </c>
      <c r="Q410" s="44">
        <f t="shared" si="238"/>
        <v>217.03</v>
      </c>
      <c r="R410" s="44">
        <f t="shared" si="238"/>
        <v>217.03</v>
      </c>
      <c r="S410" s="44">
        <f t="shared" si="238"/>
        <v>217.03</v>
      </c>
      <c r="T410" s="44">
        <f t="shared" si="238"/>
        <v>217.03</v>
      </c>
      <c r="U410" s="44">
        <f t="shared" si="238"/>
        <v>217.03</v>
      </c>
      <c r="V410" s="44">
        <f t="shared" si="238"/>
        <v>217.03</v>
      </c>
      <c r="W410" s="44">
        <f t="shared" si="238"/>
        <v>217.03</v>
      </c>
      <c r="X410" s="44">
        <f t="shared" si="238"/>
        <v>217.03</v>
      </c>
      <c r="Y410" s="44">
        <f t="shared" si="238"/>
        <v>217.03</v>
      </c>
      <c r="Z410" s="44">
        <f t="shared" si="238"/>
        <v>217.03</v>
      </c>
      <c r="AA410" s="44">
        <f t="shared" si="238"/>
        <v>217.03</v>
      </c>
    </row>
    <row r="411" spans="1:27" ht="12.75" customHeight="1" outlineLevel="1" x14ac:dyDescent="0.2">
      <c r="A411" s="91" t="s">
        <v>1245</v>
      </c>
      <c r="B411" s="63" t="s">
        <v>83</v>
      </c>
      <c r="C411" s="43" t="s">
        <v>79</v>
      </c>
      <c r="D411" s="44">
        <v>6.14</v>
      </c>
      <c r="E411" s="44">
        <v>6.14</v>
      </c>
      <c r="F411" s="44">
        <v>6.14</v>
      </c>
      <c r="G411" s="44">
        <v>6.14</v>
      </c>
      <c r="H411" s="44">
        <v>6.14</v>
      </c>
      <c r="I411" s="44">
        <v>6.14</v>
      </c>
      <c r="J411" s="44">
        <v>6.14</v>
      </c>
      <c r="K411" s="44">
        <v>6.14</v>
      </c>
      <c r="L411" s="44">
        <v>6.14</v>
      </c>
      <c r="M411" s="44">
        <v>6.14</v>
      </c>
      <c r="N411" s="44">
        <v>6.14</v>
      </c>
      <c r="O411" s="44">
        <v>6.14</v>
      </c>
      <c r="P411" s="44">
        <v>6.14</v>
      </c>
      <c r="Q411" s="44">
        <v>6.14</v>
      </c>
      <c r="R411" s="44">
        <v>6.14</v>
      </c>
      <c r="S411" s="44">
        <v>6.14</v>
      </c>
      <c r="T411" s="44">
        <v>6.14</v>
      </c>
      <c r="U411" s="44">
        <v>6.14</v>
      </c>
      <c r="V411" s="44">
        <v>6.14</v>
      </c>
      <c r="W411" s="44">
        <v>6.14</v>
      </c>
      <c r="X411" s="44">
        <v>6.14</v>
      </c>
      <c r="Y411" s="44">
        <v>6.14</v>
      </c>
      <c r="Z411" s="44">
        <v>6.14</v>
      </c>
      <c r="AA411" s="44">
        <v>6.14</v>
      </c>
    </row>
    <row r="412" spans="1:27" ht="12.75" customHeight="1" outlineLevel="1" x14ac:dyDescent="0.2">
      <c r="A412" s="91" t="s">
        <v>1246</v>
      </c>
      <c r="B412" s="63" t="s">
        <v>81</v>
      </c>
      <c r="C412" s="43" t="s">
        <v>79</v>
      </c>
      <c r="D412" s="44">
        <f>$D$11</f>
        <v>110.23</v>
      </c>
      <c r="E412" s="44">
        <f t="shared" ref="E412:AA412" si="239">$D$11</f>
        <v>110.23</v>
      </c>
      <c r="F412" s="44">
        <f t="shared" si="239"/>
        <v>110.23</v>
      </c>
      <c r="G412" s="44">
        <f t="shared" si="239"/>
        <v>110.23</v>
      </c>
      <c r="H412" s="44">
        <f t="shared" si="239"/>
        <v>110.23</v>
      </c>
      <c r="I412" s="44">
        <f t="shared" si="239"/>
        <v>110.23</v>
      </c>
      <c r="J412" s="44">
        <f t="shared" si="239"/>
        <v>110.23</v>
      </c>
      <c r="K412" s="44">
        <f t="shared" si="239"/>
        <v>110.23</v>
      </c>
      <c r="L412" s="44">
        <f t="shared" si="239"/>
        <v>110.23</v>
      </c>
      <c r="M412" s="44">
        <f t="shared" si="239"/>
        <v>110.23</v>
      </c>
      <c r="N412" s="44">
        <f t="shared" si="239"/>
        <v>110.23</v>
      </c>
      <c r="O412" s="44">
        <f t="shared" si="239"/>
        <v>110.23</v>
      </c>
      <c r="P412" s="44">
        <f t="shared" si="239"/>
        <v>110.23</v>
      </c>
      <c r="Q412" s="44">
        <f t="shared" si="239"/>
        <v>110.23</v>
      </c>
      <c r="R412" s="44">
        <f t="shared" si="239"/>
        <v>110.23</v>
      </c>
      <c r="S412" s="44">
        <f t="shared" si="239"/>
        <v>110.23</v>
      </c>
      <c r="T412" s="44">
        <f t="shared" si="239"/>
        <v>110.23</v>
      </c>
      <c r="U412" s="44">
        <f t="shared" si="239"/>
        <v>110.23</v>
      </c>
      <c r="V412" s="44">
        <f t="shared" si="239"/>
        <v>110.23</v>
      </c>
      <c r="W412" s="44">
        <f t="shared" si="239"/>
        <v>110.23</v>
      </c>
      <c r="X412" s="44">
        <f t="shared" si="239"/>
        <v>110.23</v>
      </c>
      <c r="Y412" s="44">
        <f t="shared" si="239"/>
        <v>110.23</v>
      </c>
      <c r="Z412" s="44">
        <f t="shared" si="239"/>
        <v>110.23</v>
      </c>
      <c r="AA412" s="44">
        <f t="shared" si="239"/>
        <v>110.23</v>
      </c>
    </row>
    <row r="413" spans="1:27" ht="12.75" customHeight="1" x14ac:dyDescent="0.2">
      <c r="A413" s="90" t="s">
        <v>1247</v>
      </c>
      <c r="B413" s="28" t="str">
        <f>"21"&amp;"."&amp;$B$640&amp;"."&amp;$B$641</f>
        <v>21.04.2023</v>
      </c>
      <c r="C413" s="82" t="s">
        <v>76</v>
      </c>
      <c r="D413" s="83">
        <f>ROUND(((D414+D415+D417+D416)/1000),5)</f>
        <v>1.56524</v>
      </c>
      <c r="E413" s="83">
        <f>ROUND(((E414+E415+E417+E416)/1000),5)</f>
        <v>1.43973</v>
      </c>
      <c r="F413" s="83">
        <f>ROUND(((F414+F415+F417+F416)/1000),5)</f>
        <v>1.3800699999999999</v>
      </c>
      <c r="G413" s="83">
        <f t="shared" ref="G413:AA413" si="240">ROUND(((G414+G415+G417+G416)/1000),5)</f>
        <v>1.3692899999999999</v>
      </c>
      <c r="H413" s="83">
        <f t="shared" si="240"/>
        <v>1.4379599999999999</v>
      </c>
      <c r="I413" s="83">
        <f t="shared" si="240"/>
        <v>1.4548399999999999</v>
      </c>
      <c r="J413" s="83">
        <f t="shared" si="240"/>
        <v>1.7042999999999999</v>
      </c>
      <c r="K413" s="83">
        <f t="shared" si="240"/>
        <v>2.0502099999999999</v>
      </c>
      <c r="L413" s="83">
        <f t="shared" si="240"/>
        <v>2.25061</v>
      </c>
      <c r="M413" s="83">
        <f t="shared" si="240"/>
        <v>2.3441700000000001</v>
      </c>
      <c r="N413" s="83">
        <f t="shared" si="240"/>
        <v>2.3620199999999998</v>
      </c>
      <c r="O413" s="83">
        <f t="shared" si="240"/>
        <v>2.36951</v>
      </c>
      <c r="P413" s="83">
        <f t="shared" si="240"/>
        <v>2.3531499999999999</v>
      </c>
      <c r="Q413" s="83">
        <f t="shared" si="240"/>
        <v>2.3536800000000002</v>
      </c>
      <c r="R413" s="83">
        <f t="shared" si="240"/>
        <v>2.3244199999999999</v>
      </c>
      <c r="S413" s="83">
        <f t="shared" si="240"/>
        <v>2.30836</v>
      </c>
      <c r="T413" s="83">
        <f t="shared" si="240"/>
        <v>2.3076099999999999</v>
      </c>
      <c r="U413" s="83">
        <f t="shared" si="240"/>
        <v>2.25793</v>
      </c>
      <c r="V413" s="83">
        <f t="shared" si="240"/>
        <v>2.3161700000000001</v>
      </c>
      <c r="W413" s="83">
        <f t="shared" si="240"/>
        <v>2.2604899999999999</v>
      </c>
      <c r="X413" s="83">
        <f t="shared" si="240"/>
        <v>2.3139400000000001</v>
      </c>
      <c r="Y413" s="83">
        <f t="shared" si="240"/>
        <v>2.29488</v>
      </c>
      <c r="Z413" s="83">
        <f t="shared" si="240"/>
        <v>2.02217</v>
      </c>
      <c r="AA413" s="83">
        <f t="shared" si="240"/>
        <v>1.88913</v>
      </c>
    </row>
    <row r="414" spans="1:27" ht="12.75" customHeight="1" outlineLevel="1" x14ac:dyDescent="0.2">
      <c r="A414" s="91" t="s">
        <v>1248</v>
      </c>
      <c r="B414" s="63" t="s">
        <v>233</v>
      </c>
      <c r="C414" s="43" t="s">
        <v>79</v>
      </c>
      <c r="D414" s="44">
        <v>1231.8399999999999</v>
      </c>
      <c r="E414" s="44">
        <v>1106.33</v>
      </c>
      <c r="F414" s="44">
        <v>1046.67</v>
      </c>
      <c r="G414" s="44">
        <v>1035.8900000000001</v>
      </c>
      <c r="H414" s="44">
        <v>1104.56</v>
      </c>
      <c r="I414" s="44">
        <v>1121.44</v>
      </c>
      <c r="J414" s="44">
        <v>1370.9</v>
      </c>
      <c r="K414" s="44">
        <v>1716.81</v>
      </c>
      <c r="L414" s="44">
        <v>1917.21</v>
      </c>
      <c r="M414" s="44">
        <v>2010.77</v>
      </c>
      <c r="N414" s="44">
        <v>2028.62</v>
      </c>
      <c r="O414" s="44">
        <v>2036.11</v>
      </c>
      <c r="P414" s="44">
        <v>2019.75</v>
      </c>
      <c r="Q414" s="44">
        <v>2020.28</v>
      </c>
      <c r="R414" s="44">
        <v>1991.02</v>
      </c>
      <c r="S414" s="44">
        <v>1974.96</v>
      </c>
      <c r="T414" s="44">
        <v>1974.21</v>
      </c>
      <c r="U414" s="44">
        <v>1924.53</v>
      </c>
      <c r="V414" s="44">
        <v>1982.77</v>
      </c>
      <c r="W414" s="44">
        <v>1927.09</v>
      </c>
      <c r="X414" s="44">
        <v>1980.54</v>
      </c>
      <c r="Y414" s="44">
        <v>1961.48</v>
      </c>
      <c r="Z414" s="44">
        <v>1688.77</v>
      </c>
      <c r="AA414" s="44">
        <v>1555.73</v>
      </c>
    </row>
    <row r="415" spans="1:27" ht="12.75" customHeight="1" outlineLevel="1" x14ac:dyDescent="0.2">
      <c r="A415" s="91" t="s">
        <v>1249</v>
      </c>
      <c r="B415" s="63" t="s">
        <v>90</v>
      </c>
      <c r="C415" s="43" t="s">
        <v>79</v>
      </c>
      <c r="D415" s="44">
        <f>$D$315</f>
        <v>217.03</v>
      </c>
      <c r="E415" s="44">
        <f t="shared" ref="E415:AA415" si="241">$D$315</f>
        <v>217.03</v>
      </c>
      <c r="F415" s="44">
        <f t="shared" si="241"/>
        <v>217.03</v>
      </c>
      <c r="G415" s="44">
        <f t="shared" si="241"/>
        <v>217.03</v>
      </c>
      <c r="H415" s="44">
        <f t="shared" si="241"/>
        <v>217.03</v>
      </c>
      <c r="I415" s="44">
        <f t="shared" si="241"/>
        <v>217.03</v>
      </c>
      <c r="J415" s="44">
        <f t="shared" si="241"/>
        <v>217.03</v>
      </c>
      <c r="K415" s="44">
        <f t="shared" si="241"/>
        <v>217.03</v>
      </c>
      <c r="L415" s="44">
        <f t="shared" si="241"/>
        <v>217.03</v>
      </c>
      <c r="M415" s="44">
        <f t="shared" si="241"/>
        <v>217.03</v>
      </c>
      <c r="N415" s="44">
        <f t="shared" si="241"/>
        <v>217.03</v>
      </c>
      <c r="O415" s="44">
        <f t="shared" si="241"/>
        <v>217.03</v>
      </c>
      <c r="P415" s="44">
        <f t="shared" si="241"/>
        <v>217.03</v>
      </c>
      <c r="Q415" s="44">
        <f t="shared" si="241"/>
        <v>217.03</v>
      </c>
      <c r="R415" s="44">
        <f t="shared" si="241"/>
        <v>217.03</v>
      </c>
      <c r="S415" s="44">
        <f t="shared" si="241"/>
        <v>217.03</v>
      </c>
      <c r="T415" s="44">
        <f t="shared" si="241"/>
        <v>217.03</v>
      </c>
      <c r="U415" s="44">
        <f t="shared" si="241"/>
        <v>217.03</v>
      </c>
      <c r="V415" s="44">
        <f t="shared" si="241"/>
        <v>217.03</v>
      </c>
      <c r="W415" s="44">
        <f t="shared" si="241"/>
        <v>217.03</v>
      </c>
      <c r="X415" s="44">
        <f t="shared" si="241"/>
        <v>217.03</v>
      </c>
      <c r="Y415" s="44">
        <f t="shared" si="241"/>
        <v>217.03</v>
      </c>
      <c r="Z415" s="44">
        <f t="shared" si="241"/>
        <v>217.03</v>
      </c>
      <c r="AA415" s="44">
        <f t="shared" si="241"/>
        <v>217.03</v>
      </c>
    </row>
    <row r="416" spans="1:27" ht="12.75" customHeight="1" outlineLevel="1" x14ac:dyDescent="0.2">
      <c r="A416" s="91" t="s">
        <v>1250</v>
      </c>
      <c r="B416" s="63" t="s">
        <v>83</v>
      </c>
      <c r="C416" s="43" t="s">
        <v>79</v>
      </c>
      <c r="D416" s="44">
        <v>6.14</v>
      </c>
      <c r="E416" s="44">
        <v>6.14</v>
      </c>
      <c r="F416" s="44">
        <v>6.14</v>
      </c>
      <c r="G416" s="44">
        <v>6.14</v>
      </c>
      <c r="H416" s="44">
        <v>6.14</v>
      </c>
      <c r="I416" s="44">
        <v>6.14</v>
      </c>
      <c r="J416" s="44">
        <v>6.14</v>
      </c>
      <c r="K416" s="44">
        <v>6.14</v>
      </c>
      <c r="L416" s="44">
        <v>6.14</v>
      </c>
      <c r="M416" s="44">
        <v>6.14</v>
      </c>
      <c r="N416" s="44">
        <v>6.14</v>
      </c>
      <c r="O416" s="44">
        <v>6.14</v>
      </c>
      <c r="P416" s="44">
        <v>6.14</v>
      </c>
      <c r="Q416" s="44">
        <v>6.14</v>
      </c>
      <c r="R416" s="44">
        <v>6.14</v>
      </c>
      <c r="S416" s="44">
        <v>6.14</v>
      </c>
      <c r="T416" s="44">
        <v>6.14</v>
      </c>
      <c r="U416" s="44">
        <v>6.14</v>
      </c>
      <c r="V416" s="44">
        <v>6.14</v>
      </c>
      <c r="W416" s="44">
        <v>6.14</v>
      </c>
      <c r="X416" s="44">
        <v>6.14</v>
      </c>
      <c r="Y416" s="44">
        <v>6.14</v>
      </c>
      <c r="Z416" s="44">
        <v>6.14</v>
      </c>
      <c r="AA416" s="44">
        <v>6.14</v>
      </c>
    </row>
    <row r="417" spans="1:27" ht="12.75" customHeight="1" outlineLevel="1" x14ac:dyDescent="0.2">
      <c r="A417" s="91" t="s">
        <v>1251</v>
      </c>
      <c r="B417" s="63" t="s">
        <v>81</v>
      </c>
      <c r="C417" s="43" t="s">
        <v>79</v>
      </c>
      <c r="D417" s="44">
        <f>$D$11</f>
        <v>110.23</v>
      </c>
      <c r="E417" s="44">
        <f t="shared" ref="E417:AA417" si="242">$D$11</f>
        <v>110.23</v>
      </c>
      <c r="F417" s="44">
        <f t="shared" si="242"/>
        <v>110.23</v>
      </c>
      <c r="G417" s="44">
        <f t="shared" si="242"/>
        <v>110.23</v>
      </c>
      <c r="H417" s="44">
        <f t="shared" si="242"/>
        <v>110.23</v>
      </c>
      <c r="I417" s="44">
        <f t="shared" si="242"/>
        <v>110.23</v>
      </c>
      <c r="J417" s="44">
        <f t="shared" si="242"/>
        <v>110.23</v>
      </c>
      <c r="K417" s="44">
        <f t="shared" si="242"/>
        <v>110.23</v>
      </c>
      <c r="L417" s="44">
        <f t="shared" si="242"/>
        <v>110.23</v>
      </c>
      <c r="M417" s="44">
        <f t="shared" si="242"/>
        <v>110.23</v>
      </c>
      <c r="N417" s="44">
        <f t="shared" si="242"/>
        <v>110.23</v>
      </c>
      <c r="O417" s="44">
        <f t="shared" si="242"/>
        <v>110.23</v>
      </c>
      <c r="P417" s="44">
        <f t="shared" si="242"/>
        <v>110.23</v>
      </c>
      <c r="Q417" s="44">
        <f t="shared" si="242"/>
        <v>110.23</v>
      </c>
      <c r="R417" s="44">
        <f t="shared" si="242"/>
        <v>110.23</v>
      </c>
      <c r="S417" s="44">
        <f t="shared" si="242"/>
        <v>110.23</v>
      </c>
      <c r="T417" s="44">
        <f t="shared" si="242"/>
        <v>110.23</v>
      </c>
      <c r="U417" s="44">
        <f t="shared" si="242"/>
        <v>110.23</v>
      </c>
      <c r="V417" s="44">
        <f t="shared" si="242"/>
        <v>110.23</v>
      </c>
      <c r="W417" s="44">
        <f t="shared" si="242"/>
        <v>110.23</v>
      </c>
      <c r="X417" s="44">
        <f t="shared" si="242"/>
        <v>110.23</v>
      </c>
      <c r="Y417" s="44">
        <f t="shared" si="242"/>
        <v>110.23</v>
      </c>
      <c r="Z417" s="44">
        <f t="shared" si="242"/>
        <v>110.23</v>
      </c>
      <c r="AA417" s="44">
        <f t="shared" si="242"/>
        <v>110.23</v>
      </c>
    </row>
    <row r="418" spans="1:27" ht="12.75" customHeight="1" x14ac:dyDescent="0.2">
      <c r="A418" s="90" t="s">
        <v>1252</v>
      </c>
      <c r="B418" s="28" t="str">
        <f>"22"&amp;"."&amp;$B$640&amp;"."&amp;$B$641</f>
        <v>22.04.2023</v>
      </c>
      <c r="C418" s="82" t="s">
        <v>76</v>
      </c>
      <c r="D418" s="83">
        <f>ROUND(((D419+D420+D422+D421)/1000),5)</f>
        <v>1.8501799999999999</v>
      </c>
      <c r="E418" s="83">
        <f>ROUND(((E419+E420+E422+E421)/1000),5)</f>
        <v>1.64598</v>
      </c>
      <c r="F418" s="83">
        <f>ROUND(((F419+F420+F422+F421)/1000),5)</f>
        <v>1.5105500000000001</v>
      </c>
      <c r="G418" s="83">
        <f t="shared" ref="G418:AA418" si="243">ROUND(((G419+G420+G422+G421)/1000),5)</f>
        <v>1.4744900000000001</v>
      </c>
      <c r="H418" s="83">
        <f t="shared" si="243"/>
        <v>1.44398</v>
      </c>
      <c r="I418" s="83">
        <f t="shared" si="243"/>
        <v>1.48688</v>
      </c>
      <c r="J418" s="83">
        <f t="shared" si="243"/>
        <v>1.633</v>
      </c>
      <c r="K418" s="83">
        <f t="shared" si="243"/>
        <v>1.76938</v>
      </c>
      <c r="L418" s="83">
        <f t="shared" si="243"/>
        <v>2.11009</v>
      </c>
      <c r="M418" s="83">
        <f t="shared" si="243"/>
        <v>2.2665500000000001</v>
      </c>
      <c r="N418" s="83">
        <f t="shared" si="243"/>
        <v>2.2735799999999999</v>
      </c>
      <c r="O418" s="83">
        <f t="shared" si="243"/>
        <v>2.3410600000000001</v>
      </c>
      <c r="P418" s="83">
        <f t="shared" si="243"/>
        <v>2.3234599999999999</v>
      </c>
      <c r="Q418" s="83">
        <f t="shared" si="243"/>
        <v>2.3186100000000001</v>
      </c>
      <c r="R418" s="83">
        <f t="shared" si="243"/>
        <v>2.31236</v>
      </c>
      <c r="S418" s="83">
        <f t="shared" si="243"/>
        <v>2.31243</v>
      </c>
      <c r="T418" s="83">
        <f t="shared" si="243"/>
        <v>2.2729300000000001</v>
      </c>
      <c r="U418" s="83">
        <f t="shared" si="243"/>
        <v>2.2698800000000001</v>
      </c>
      <c r="V418" s="83">
        <f t="shared" si="243"/>
        <v>2.2722899999999999</v>
      </c>
      <c r="W418" s="83">
        <f t="shared" si="243"/>
        <v>2.3348</v>
      </c>
      <c r="X418" s="83">
        <f t="shared" si="243"/>
        <v>2.3403800000000001</v>
      </c>
      <c r="Y418" s="83">
        <f t="shared" si="243"/>
        <v>2.3163999999999998</v>
      </c>
      <c r="Z418" s="83">
        <f t="shared" si="243"/>
        <v>2.0312199999999998</v>
      </c>
      <c r="AA418" s="83">
        <f t="shared" si="243"/>
        <v>1.9093800000000001</v>
      </c>
    </row>
    <row r="419" spans="1:27" ht="12.75" customHeight="1" outlineLevel="1" x14ac:dyDescent="0.2">
      <c r="A419" s="91" t="s">
        <v>1253</v>
      </c>
      <c r="B419" s="63" t="s">
        <v>233</v>
      </c>
      <c r="C419" s="43" t="s">
        <v>79</v>
      </c>
      <c r="D419" s="44">
        <v>1516.78</v>
      </c>
      <c r="E419" s="44">
        <v>1312.58</v>
      </c>
      <c r="F419" s="44">
        <v>1177.1500000000001</v>
      </c>
      <c r="G419" s="44">
        <v>1141.0899999999999</v>
      </c>
      <c r="H419" s="44">
        <v>1110.58</v>
      </c>
      <c r="I419" s="44">
        <v>1153.48</v>
      </c>
      <c r="J419" s="44">
        <v>1299.5999999999999</v>
      </c>
      <c r="K419" s="44">
        <v>1435.98</v>
      </c>
      <c r="L419" s="44">
        <v>1776.69</v>
      </c>
      <c r="M419" s="44">
        <v>1933.15</v>
      </c>
      <c r="N419" s="44">
        <v>1940.18</v>
      </c>
      <c r="O419" s="44">
        <v>2007.66</v>
      </c>
      <c r="P419" s="44">
        <v>1990.06</v>
      </c>
      <c r="Q419" s="44">
        <v>1985.21</v>
      </c>
      <c r="R419" s="44">
        <v>1978.96</v>
      </c>
      <c r="S419" s="44">
        <v>1979.03</v>
      </c>
      <c r="T419" s="44">
        <v>1939.53</v>
      </c>
      <c r="U419" s="44">
        <v>1936.48</v>
      </c>
      <c r="V419" s="44">
        <v>1938.89</v>
      </c>
      <c r="W419" s="44">
        <v>2001.4</v>
      </c>
      <c r="X419" s="44">
        <v>2006.98</v>
      </c>
      <c r="Y419" s="44">
        <v>1983</v>
      </c>
      <c r="Z419" s="44">
        <v>1697.82</v>
      </c>
      <c r="AA419" s="44">
        <v>1575.98</v>
      </c>
    </row>
    <row r="420" spans="1:27" ht="12.75" customHeight="1" outlineLevel="1" x14ac:dyDescent="0.2">
      <c r="A420" s="91" t="s">
        <v>1254</v>
      </c>
      <c r="B420" s="63" t="s">
        <v>90</v>
      </c>
      <c r="C420" s="43" t="s">
        <v>79</v>
      </c>
      <c r="D420" s="44">
        <f>$D$315</f>
        <v>217.03</v>
      </c>
      <c r="E420" s="44">
        <f t="shared" ref="E420:AA420" si="244">$D$315</f>
        <v>217.03</v>
      </c>
      <c r="F420" s="44">
        <f t="shared" si="244"/>
        <v>217.03</v>
      </c>
      <c r="G420" s="44">
        <f t="shared" si="244"/>
        <v>217.03</v>
      </c>
      <c r="H420" s="44">
        <f t="shared" si="244"/>
        <v>217.03</v>
      </c>
      <c r="I420" s="44">
        <f t="shared" si="244"/>
        <v>217.03</v>
      </c>
      <c r="J420" s="44">
        <f t="shared" si="244"/>
        <v>217.03</v>
      </c>
      <c r="K420" s="44">
        <f t="shared" si="244"/>
        <v>217.03</v>
      </c>
      <c r="L420" s="44">
        <f t="shared" si="244"/>
        <v>217.03</v>
      </c>
      <c r="M420" s="44">
        <f t="shared" si="244"/>
        <v>217.03</v>
      </c>
      <c r="N420" s="44">
        <f t="shared" si="244"/>
        <v>217.03</v>
      </c>
      <c r="O420" s="44">
        <f t="shared" si="244"/>
        <v>217.03</v>
      </c>
      <c r="P420" s="44">
        <f t="shared" si="244"/>
        <v>217.03</v>
      </c>
      <c r="Q420" s="44">
        <f t="shared" si="244"/>
        <v>217.03</v>
      </c>
      <c r="R420" s="44">
        <f t="shared" si="244"/>
        <v>217.03</v>
      </c>
      <c r="S420" s="44">
        <f t="shared" si="244"/>
        <v>217.03</v>
      </c>
      <c r="T420" s="44">
        <f t="shared" si="244"/>
        <v>217.03</v>
      </c>
      <c r="U420" s="44">
        <f t="shared" si="244"/>
        <v>217.03</v>
      </c>
      <c r="V420" s="44">
        <f t="shared" si="244"/>
        <v>217.03</v>
      </c>
      <c r="W420" s="44">
        <f t="shared" si="244"/>
        <v>217.03</v>
      </c>
      <c r="X420" s="44">
        <f t="shared" si="244"/>
        <v>217.03</v>
      </c>
      <c r="Y420" s="44">
        <f t="shared" si="244"/>
        <v>217.03</v>
      </c>
      <c r="Z420" s="44">
        <f t="shared" si="244"/>
        <v>217.03</v>
      </c>
      <c r="AA420" s="44">
        <f t="shared" si="244"/>
        <v>217.03</v>
      </c>
    </row>
    <row r="421" spans="1:27" ht="12.75" customHeight="1" outlineLevel="1" x14ac:dyDescent="0.2">
      <c r="A421" s="91" t="s">
        <v>1255</v>
      </c>
      <c r="B421" s="63" t="s">
        <v>83</v>
      </c>
      <c r="C421" s="43" t="s">
        <v>79</v>
      </c>
      <c r="D421" s="44">
        <v>6.14</v>
      </c>
      <c r="E421" s="44">
        <v>6.14</v>
      </c>
      <c r="F421" s="44">
        <v>6.14</v>
      </c>
      <c r="G421" s="44">
        <v>6.14</v>
      </c>
      <c r="H421" s="44">
        <v>6.14</v>
      </c>
      <c r="I421" s="44">
        <v>6.14</v>
      </c>
      <c r="J421" s="44">
        <v>6.14</v>
      </c>
      <c r="K421" s="44">
        <v>6.14</v>
      </c>
      <c r="L421" s="44">
        <v>6.14</v>
      </c>
      <c r="M421" s="44">
        <v>6.14</v>
      </c>
      <c r="N421" s="44">
        <v>6.14</v>
      </c>
      <c r="O421" s="44">
        <v>6.14</v>
      </c>
      <c r="P421" s="44">
        <v>6.14</v>
      </c>
      <c r="Q421" s="44">
        <v>6.14</v>
      </c>
      <c r="R421" s="44">
        <v>6.14</v>
      </c>
      <c r="S421" s="44">
        <v>6.14</v>
      </c>
      <c r="T421" s="44">
        <v>6.14</v>
      </c>
      <c r="U421" s="44">
        <v>6.14</v>
      </c>
      <c r="V421" s="44">
        <v>6.14</v>
      </c>
      <c r="W421" s="44">
        <v>6.14</v>
      </c>
      <c r="X421" s="44">
        <v>6.14</v>
      </c>
      <c r="Y421" s="44">
        <v>6.14</v>
      </c>
      <c r="Z421" s="44">
        <v>6.14</v>
      </c>
      <c r="AA421" s="44">
        <v>6.14</v>
      </c>
    </row>
    <row r="422" spans="1:27" ht="12.75" customHeight="1" outlineLevel="1" x14ac:dyDescent="0.2">
      <c r="A422" s="91" t="s">
        <v>1256</v>
      </c>
      <c r="B422" s="63" t="s">
        <v>81</v>
      </c>
      <c r="C422" s="43" t="s">
        <v>79</v>
      </c>
      <c r="D422" s="44">
        <f>$D$11</f>
        <v>110.23</v>
      </c>
      <c r="E422" s="44">
        <f t="shared" ref="E422:AA422" si="245">$D$11</f>
        <v>110.23</v>
      </c>
      <c r="F422" s="44">
        <f t="shared" si="245"/>
        <v>110.23</v>
      </c>
      <c r="G422" s="44">
        <f t="shared" si="245"/>
        <v>110.23</v>
      </c>
      <c r="H422" s="44">
        <f t="shared" si="245"/>
        <v>110.23</v>
      </c>
      <c r="I422" s="44">
        <f t="shared" si="245"/>
        <v>110.23</v>
      </c>
      <c r="J422" s="44">
        <f t="shared" si="245"/>
        <v>110.23</v>
      </c>
      <c r="K422" s="44">
        <f t="shared" si="245"/>
        <v>110.23</v>
      </c>
      <c r="L422" s="44">
        <f t="shared" si="245"/>
        <v>110.23</v>
      </c>
      <c r="M422" s="44">
        <f t="shared" si="245"/>
        <v>110.23</v>
      </c>
      <c r="N422" s="44">
        <f t="shared" si="245"/>
        <v>110.23</v>
      </c>
      <c r="O422" s="44">
        <f t="shared" si="245"/>
        <v>110.23</v>
      </c>
      <c r="P422" s="44">
        <f t="shared" si="245"/>
        <v>110.23</v>
      </c>
      <c r="Q422" s="44">
        <f t="shared" si="245"/>
        <v>110.23</v>
      </c>
      <c r="R422" s="44">
        <f t="shared" si="245"/>
        <v>110.23</v>
      </c>
      <c r="S422" s="44">
        <f t="shared" si="245"/>
        <v>110.23</v>
      </c>
      <c r="T422" s="44">
        <f t="shared" si="245"/>
        <v>110.23</v>
      </c>
      <c r="U422" s="44">
        <f t="shared" si="245"/>
        <v>110.23</v>
      </c>
      <c r="V422" s="44">
        <f t="shared" si="245"/>
        <v>110.23</v>
      </c>
      <c r="W422" s="44">
        <f t="shared" si="245"/>
        <v>110.23</v>
      </c>
      <c r="X422" s="44">
        <f t="shared" si="245"/>
        <v>110.23</v>
      </c>
      <c r="Y422" s="44">
        <f t="shared" si="245"/>
        <v>110.23</v>
      </c>
      <c r="Z422" s="44">
        <f t="shared" si="245"/>
        <v>110.23</v>
      </c>
      <c r="AA422" s="44">
        <f t="shared" si="245"/>
        <v>110.23</v>
      </c>
    </row>
    <row r="423" spans="1:27" ht="12.75" customHeight="1" x14ac:dyDescent="0.2">
      <c r="A423" s="90" t="s">
        <v>1257</v>
      </c>
      <c r="B423" s="28" t="str">
        <f>"23"&amp;"."&amp;$B$640&amp;"."&amp;$B$641</f>
        <v>23.04.2023</v>
      </c>
      <c r="C423" s="82" t="s">
        <v>76</v>
      </c>
      <c r="D423" s="83">
        <f>ROUND(((D424+D425+D427+D426)/1000),5)</f>
        <v>1.63914</v>
      </c>
      <c r="E423" s="83">
        <f>ROUND(((E424+E425+E427+E426)/1000),5)</f>
        <v>1.47997</v>
      </c>
      <c r="F423" s="83">
        <f>ROUND(((F424+F425+F427+F426)/1000),5)</f>
        <v>1.44136</v>
      </c>
      <c r="G423" s="83">
        <f t="shared" ref="G423:AA423" si="246">ROUND(((G424+G425+G427+G426)/1000),5)</f>
        <v>1.4044399999999999</v>
      </c>
      <c r="H423" s="83">
        <f t="shared" si="246"/>
        <v>1.3960999999999999</v>
      </c>
      <c r="I423" s="83">
        <f t="shared" si="246"/>
        <v>1.4077999999999999</v>
      </c>
      <c r="J423" s="83">
        <f t="shared" si="246"/>
        <v>1.4182999999999999</v>
      </c>
      <c r="K423" s="83">
        <f t="shared" si="246"/>
        <v>1.4444399999999999</v>
      </c>
      <c r="L423" s="83">
        <f t="shared" si="246"/>
        <v>1.7175800000000001</v>
      </c>
      <c r="M423" s="83">
        <f t="shared" si="246"/>
        <v>1.90595</v>
      </c>
      <c r="N423" s="83">
        <f t="shared" si="246"/>
        <v>1.9621900000000001</v>
      </c>
      <c r="O423" s="83">
        <f t="shared" si="246"/>
        <v>1.95828</v>
      </c>
      <c r="P423" s="83">
        <f t="shared" si="246"/>
        <v>1.8556600000000001</v>
      </c>
      <c r="Q423" s="83">
        <f t="shared" si="246"/>
        <v>1.8051299999999999</v>
      </c>
      <c r="R423" s="83">
        <f t="shared" si="246"/>
        <v>1.79958</v>
      </c>
      <c r="S423" s="83">
        <f t="shared" si="246"/>
        <v>1.7743</v>
      </c>
      <c r="T423" s="83">
        <f t="shared" si="246"/>
        <v>1.75153</v>
      </c>
      <c r="U423" s="83">
        <f t="shared" si="246"/>
        <v>1.79958</v>
      </c>
      <c r="V423" s="83">
        <f t="shared" si="246"/>
        <v>1.94051</v>
      </c>
      <c r="W423" s="83">
        <f t="shared" si="246"/>
        <v>2.0254400000000001</v>
      </c>
      <c r="X423" s="83">
        <f t="shared" si="246"/>
        <v>2.05362</v>
      </c>
      <c r="Y423" s="83">
        <f t="shared" si="246"/>
        <v>2.06534</v>
      </c>
      <c r="Z423" s="83">
        <f t="shared" si="246"/>
        <v>1.77467</v>
      </c>
      <c r="AA423" s="83">
        <f t="shared" si="246"/>
        <v>1.5909599999999999</v>
      </c>
    </row>
    <row r="424" spans="1:27" ht="12.75" customHeight="1" outlineLevel="1" x14ac:dyDescent="0.2">
      <c r="A424" s="91" t="s">
        <v>1258</v>
      </c>
      <c r="B424" s="63" t="s">
        <v>233</v>
      </c>
      <c r="C424" s="43" t="s">
        <v>79</v>
      </c>
      <c r="D424" s="44">
        <v>1305.74</v>
      </c>
      <c r="E424" s="44">
        <v>1146.57</v>
      </c>
      <c r="F424" s="44">
        <v>1107.96</v>
      </c>
      <c r="G424" s="44">
        <v>1071.04</v>
      </c>
      <c r="H424" s="44">
        <v>1062.7</v>
      </c>
      <c r="I424" s="44">
        <v>1074.4000000000001</v>
      </c>
      <c r="J424" s="44">
        <v>1084.9000000000001</v>
      </c>
      <c r="K424" s="44">
        <v>1111.04</v>
      </c>
      <c r="L424" s="44">
        <v>1384.18</v>
      </c>
      <c r="M424" s="44">
        <v>1572.55</v>
      </c>
      <c r="N424" s="44">
        <v>1628.79</v>
      </c>
      <c r="O424" s="44">
        <v>1624.88</v>
      </c>
      <c r="P424" s="44">
        <v>1522.26</v>
      </c>
      <c r="Q424" s="44">
        <v>1471.73</v>
      </c>
      <c r="R424" s="44">
        <v>1466.18</v>
      </c>
      <c r="S424" s="44">
        <v>1440.9</v>
      </c>
      <c r="T424" s="44">
        <v>1418.13</v>
      </c>
      <c r="U424" s="44">
        <v>1466.18</v>
      </c>
      <c r="V424" s="44">
        <v>1607.11</v>
      </c>
      <c r="W424" s="44">
        <v>1692.04</v>
      </c>
      <c r="X424" s="44">
        <v>1720.22</v>
      </c>
      <c r="Y424" s="44">
        <v>1731.94</v>
      </c>
      <c r="Z424" s="44">
        <v>1441.27</v>
      </c>
      <c r="AA424" s="44">
        <v>1257.56</v>
      </c>
    </row>
    <row r="425" spans="1:27" ht="12.75" customHeight="1" outlineLevel="1" x14ac:dyDescent="0.2">
      <c r="A425" s="91" t="s">
        <v>1259</v>
      </c>
      <c r="B425" s="63" t="s">
        <v>90</v>
      </c>
      <c r="C425" s="43" t="s">
        <v>79</v>
      </c>
      <c r="D425" s="44">
        <f>$D$315</f>
        <v>217.03</v>
      </c>
      <c r="E425" s="44">
        <f t="shared" ref="E425:AA425" si="247">$D$315</f>
        <v>217.03</v>
      </c>
      <c r="F425" s="44">
        <f t="shared" si="247"/>
        <v>217.03</v>
      </c>
      <c r="G425" s="44">
        <f t="shared" si="247"/>
        <v>217.03</v>
      </c>
      <c r="H425" s="44">
        <f t="shared" si="247"/>
        <v>217.03</v>
      </c>
      <c r="I425" s="44">
        <f t="shared" si="247"/>
        <v>217.03</v>
      </c>
      <c r="J425" s="44">
        <f t="shared" si="247"/>
        <v>217.03</v>
      </c>
      <c r="K425" s="44">
        <f t="shared" si="247"/>
        <v>217.03</v>
      </c>
      <c r="L425" s="44">
        <f t="shared" si="247"/>
        <v>217.03</v>
      </c>
      <c r="M425" s="44">
        <f t="shared" si="247"/>
        <v>217.03</v>
      </c>
      <c r="N425" s="44">
        <f t="shared" si="247"/>
        <v>217.03</v>
      </c>
      <c r="O425" s="44">
        <f t="shared" si="247"/>
        <v>217.03</v>
      </c>
      <c r="P425" s="44">
        <f t="shared" si="247"/>
        <v>217.03</v>
      </c>
      <c r="Q425" s="44">
        <f t="shared" si="247"/>
        <v>217.03</v>
      </c>
      <c r="R425" s="44">
        <f t="shared" si="247"/>
        <v>217.03</v>
      </c>
      <c r="S425" s="44">
        <f t="shared" si="247"/>
        <v>217.03</v>
      </c>
      <c r="T425" s="44">
        <f t="shared" si="247"/>
        <v>217.03</v>
      </c>
      <c r="U425" s="44">
        <f t="shared" si="247"/>
        <v>217.03</v>
      </c>
      <c r="V425" s="44">
        <f t="shared" si="247"/>
        <v>217.03</v>
      </c>
      <c r="W425" s="44">
        <f t="shared" si="247"/>
        <v>217.03</v>
      </c>
      <c r="X425" s="44">
        <f t="shared" si="247"/>
        <v>217.03</v>
      </c>
      <c r="Y425" s="44">
        <f t="shared" si="247"/>
        <v>217.03</v>
      </c>
      <c r="Z425" s="44">
        <f t="shared" si="247"/>
        <v>217.03</v>
      </c>
      <c r="AA425" s="44">
        <f t="shared" si="247"/>
        <v>217.03</v>
      </c>
    </row>
    <row r="426" spans="1:27" ht="12.75" customHeight="1" outlineLevel="1" x14ac:dyDescent="0.2">
      <c r="A426" s="91" t="s">
        <v>1260</v>
      </c>
      <c r="B426" s="63" t="s">
        <v>83</v>
      </c>
      <c r="C426" s="43" t="s">
        <v>79</v>
      </c>
      <c r="D426" s="44">
        <v>6.14</v>
      </c>
      <c r="E426" s="44">
        <v>6.14</v>
      </c>
      <c r="F426" s="44">
        <v>6.14</v>
      </c>
      <c r="G426" s="44">
        <v>6.14</v>
      </c>
      <c r="H426" s="44">
        <v>6.14</v>
      </c>
      <c r="I426" s="44">
        <v>6.14</v>
      </c>
      <c r="J426" s="44">
        <v>6.14</v>
      </c>
      <c r="K426" s="44">
        <v>6.14</v>
      </c>
      <c r="L426" s="44">
        <v>6.14</v>
      </c>
      <c r="M426" s="44">
        <v>6.14</v>
      </c>
      <c r="N426" s="44">
        <v>6.14</v>
      </c>
      <c r="O426" s="44">
        <v>6.14</v>
      </c>
      <c r="P426" s="44">
        <v>6.14</v>
      </c>
      <c r="Q426" s="44">
        <v>6.14</v>
      </c>
      <c r="R426" s="44">
        <v>6.14</v>
      </c>
      <c r="S426" s="44">
        <v>6.14</v>
      </c>
      <c r="T426" s="44">
        <v>6.14</v>
      </c>
      <c r="U426" s="44">
        <v>6.14</v>
      </c>
      <c r="V426" s="44">
        <v>6.14</v>
      </c>
      <c r="W426" s="44">
        <v>6.14</v>
      </c>
      <c r="X426" s="44">
        <v>6.14</v>
      </c>
      <c r="Y426" s="44">
        <v>6.14</v>
      </c>
      <c r="Z426" s="44">
        <v>6.14</v>
      </c>
      <c r="AA426" s="44">
        <v>6.14</v>
      </c>
    </row>
    <row r="427" spans="1:27" ht="12.75" customHeight="1" outlineLevel="1" x14ac:dyDescent="0.2">
      <c r="A427" s="91" t="s">
        <v>1261</v>
      </c>
      <c r="B427" s="63" t="s">
        <v>81</v>
      </c>
      <c r="C427" s="43" t="s">
        <v>79</v>
      </c>
      <c r="D427" s="44">
        <f>$D$11</f>
        <v>110.23</v>
      </c>
      <c r="E427" s="44">
        <f t="shared" ref="E427:AA427" si="248">$D$11</f>
        <v>110.23</v>
      </c>
      <c r="F427" s="44">
        <f t="shared" si="248"/>
        <v>110.23</v>
      </c>
      <c r="G427" s="44">
        <f t="shared" si="248"/>
        <v>110.23</v>
      </c>
      <c r="H427" s="44">
        <f t="shared" si="248"/>
        <v>110.23</v>
      </c>
      <c r="I427" s="44">
        <f t="shared" si="248"/>
        <v>110.23</v>
      </c>
      <c r="J427" s="44">
        <f t="shared" si="248"/>
        <v>110.23</v>
      </c>
      <c r="K427" s="44">
        <f t="shared" si="248"/>
        <v>110.23</v>
      </c>
      <c r="L427" s="44">
        <f t="shared" si="248"/>
        <v>110.23</v>
      </c>
      <c r="M427" s="44">
        <f t="shared" si="248"/>
        <v>110.23</v>
      </c>
      <c r="N427" s="44">
        <f t="shared" si="248"/>
        <v>110.23</v>
      </c>
      <c r="O427" s="44">
        <f t="shared" si="248"/>
        <v>110.23</v>
      </c>
      <c r="P427" s="44">
        <f t="shared" si="248"/>
        <v>110.23</v>
      </c>
      <c r="Q427" s="44">
        <f t="shared" si="248"/>
        <v>110.23</v>
      </c>
      <c r="R427" s="44">
        <f t="shared" si="248"/>
        <v>110.23</v>
      </c>
      <c r="S427" s="44">
        <f t="shared" si="248"/>
        <v>110.23</v>
      </c>
      <c r="T427" s="44">
        <f t="shared" si="248"/>
        <v>110.23</v>
      </c>
      <c r="U427" s="44">
        <f t="shared" si="248"/>
        <v>110.23</v>
      </c>
      <c r="V427" s="44">
        <f t="shared" si="248"/>
        <v>110.23</v>
      </c>
      <c r="W427" s="44">
        <f t="shared" si="248"/>
        <v>110.23</v>
      </c>
      <c r="X427" s="44">
        <f t="shared" si="248"/>
        <v>110.23</v>
      </c>
      <c r="Y427" s="44">
        <f t="shared" si="248"/>
        <v>110.23</v>
      </c>
      <c r="Z427" s="44">
        <f t="shared" si="248"/>
        <v>110.23</v>
      </c>
      <c r="AA427" s="44">
        <f t="shared" si="248"/>
        <v>110.23</v>
      </c>
    </row>
    <row r="428" spans="1:27" ht="12.75" customHeight="1" x14ac:dyDescent="0.2">
      <c r="A428" s="90" t="s">
        <v>1262</v>
      </c>
      <c r="B428" s="28" t="str">
        <f>"24"&amp;"."&amp;$B$640&amp;"."&amp;$B$641</f>
        <v>24.04.2023</v>
      </c>
      <c r="C428" s="82" t="s">
        <v>76</v>
      </c>
      <c r="D428" s="83">
        <f>ROUND(((D429+D430+D432+D431)/1000),5)</f>
        <v>1.52708</v>
      </c>
      <c r="E428" s="83">
        <f>ROUND(((E429+E430+E432+E431)/1000),5)</f>
        <v>1.44076</v>
      </c>
      <c r="F428" s="83">
        <f>ROUND(((F429+F430+F432+F431)/1000),5)</f>
        <v>1.39524</v>
      </c>
      <c r="G428" s="83">
        <f t="shared" ref="G428:AA428" si="249">ROUND(((G429+G430+G432+G431)/1000),5)</f>
        <v>1.37469</v>
      </c>
      <c r="H428" s="83">
        <f t="shared" si="249"/>
        <v>1.4327799999999999</v>
      </c>
      <c r="I428" s="83">
        <f t="shared" si="249"/>
        <v>1.44665</v>
      </c>
      <c r="J428" s="83">
        <f t="shared" si="249"/>
        <v>1.7071000000000001</v>
      </c>
      <c r="K428" s="83">
        <f t="shared" si="249"/>
        <v>2.0001099999999998</v>
      </c>
      <c r="L428" s="83">
        <f t="shared" si="249"/>
        <v>2.1278899999999998</v>
      </c>
      <c r="M428" s="83">
        <f t="shared" si="249"/>
        <v>2.1847599999999998</v>
      </c>
      <c r="N428" s="83">
        <f t="shared" si="249"/>
        <v>2.1854300000000002</v>
      </c>
      <c r="O428" s="83">
        <f t="shared" si="249"/>
        <v>2.2071800000000001</v>
      </c>
      <c r="P428" s="83">
        <f t="shared" si="249"/>
        <v>2.2092499999999999</v>
      </c>
      <c r="Q428" s="83">
        <f t="shared" si="249"/>
        <v>2.2372299999999998</v>
      </c>
      <c r="R428" s="83">
        <f t="shared" si="249"/>
        <v>2.22464</v>
      </c>
      <c r="S428" s="83">
        <f t="shared" si="249"/>
        <v>2.2370999999999999</v>
      </c>
      <c r="T428" s="83">
        <f t="shared" si="249"/>
        <v>2.20716</v>
      </c>
      <c r="U428" s="83">
        <f t="shared" si="249"/>
        <v>2.1788799999999999</v>
      </c>
      <c r="V428" s="83">
        <f t="shared" si="249"/>
        <v>2.0982099999999999</v>
      </c>
      <c r="W428" s="83">
        <f t="shared" si="249"/>
        <v>2.19116</v>
      </c>
      <c r="X428" s="83">
        <f t="shared" si="249"/>
        <v>2.2625899999999999</v>
      </c>
      <c r="Y428" s="83">
        <f t="shared" si="249"/>
        <v>2.2587100000000002</v>
      </c>
      <c r="Z428" s="83">
        <f t="shared" si="249"/>
        <v>1.9847900000000001</v>
      </c>
      <c r="AA428" s="83">
        <f t="shared" si="249"/>
        <v>1.68146</v>
      </c>
    </row>
    <row r="429" spans="1:27" ht="12.75" customHeight="1" outlineLevel="1" x14ac:dyDescent="0.2">
      <c r="A429" s="91" t="s">
        <v>1263</v>
      </c>
      <c r="B429" s="63" t="s">
        <v>233</v>
      </c>
      <c r="C429" s="43" t="s">
        <v>79</v>
      </c>
      <c r="D429" s="44">
        <v>1193.68</v>
      </c>
      <c r="E429" s="44">
        <v>1107.3599999999999</v>
      </c>
      <c r="F429" s="44">
        <v>1061.8399999999999</v>
      </c>
      <c r="G429" s="44">
        <v>1041.29</v>
      </c>
      <c r="H429" s="44">
        <v>1099.3800000000001</v>
      </c>
      <c r="I429" s="44">
        <v>1113.25</v>
      </c>
      <c r="J429" s="44">
        <v>1373.7</v>
      </c>
      <c r="K429" s="44">
        <v>1666.71</v>
      </c>
      <c r="L429" s="44">
        <v>1794.49</v>
      </c>
      <c r="M429" s="44">
        <v>1851.36</v>
      </c>
      <c r="N429" s="44">
        <v>1852.03</v>
      </c>
      <c r="O429" s="44">
        <v>1873.78</v>
      </c>
      <c r="P429" s="44">
        <v>1875.85</v>
      </c>
      <c r="Q429" s="44">
        <v>1903.83</v>
      </c>
      <c r="R429" s="44">
        <v>1891.24</v>
      </c>
      <c r="S429" s="44">
        <v>1903.7</v>
      </c>
      <c r="T429" s="44">
        <v>1873.76</v>
      </c>
      <c r="U429" s="44">
        <v>1845.48</v>
      </c>
      <c r="V429" s="44">
        <v>1764.81</v>
      </c>
      <c r="W429" s="44">
        <v>1857.76</v>
      </c>
      <c r="X429" s="44">
        <v>1929.19</v>
      </c>
      <c r="Y429" s="44">
        <v>1925.31</v>
      </c>
      <c r="Z429" s="44">
        <v>1651.39</v>
      </c>
      <c r="AA429" s="44">
        <v>1348.06</v>
      </c>
    </row>
    <row r="430" spans="1:27" ht="12.75" customHeight="1" outlineLevel="1" x14ac:dyDescent="0.2">
      <c r="A430" s="91" t="s">
        <v>1264</v>
      </c>
      <c r="B430" s="63" t="s">
        <v>90</v>
      </c>
      <c r="C430" s="43" t="s">
        <v>79</v>
      </c>
      <c r="D430" s="44">
        <f>$D$315</f>
        <v>217.03</v>
      </c>
      <c r="E430" s="44">
        <f t="shared" ref="E430:AA430" si="250">$D$315</f>
        <v>217.03</v>
      </c>
      <c r="F430" s="44">
        <f t="shared" si="250"/>
        <v>217.03</v>
      </c>
      <c r="G430" s="44">
        <f t="shared" si="250"/>
        <v>217.03</v>
      </c>
      <c r="H430" s="44">
        <f t="shared" si="250"/>
        <v>217.03</v>
      </c>
      <c r="I430" s="44">
        <f t="shared" si="250"/>
        <v>217.03</v>
      </c>
      <c r="J430" s="44">
        <f t="shared" si="250"/>
        <v>217.03</v>
      </c>
      <c r="K430" s="44">
        <f t="shared" si="250"/>
        <v>217.03</v>
      </c>
      <c r="L430" s="44">
        <f t="shared" si="250"/>
        <v>217.03</v>
      </c>
      <c r="M430" s="44">
        <f t="shared" si="250"/>
        <v>217.03</v>
      </c>
      <c r="N430" s="44">
        <f t="shared" si="250"/>
        <v>217.03</v>
      </c>
      <c r="O430" s="44">
        <f t="shared" si="250"/>
        <v>217.03</v>
      </c>
      <c r="P430" s="44">
        <f t="shared" si="250"/>
        <v>217.03</v>
      </c>
      <c r="Q430" s="44">
        <f t="shared" si="250"/>
        <v>217.03</v>
      </c>
      <c r="R430" s="44">
        <f t="shared" si="250"/>
        <v>217.03</v>
      </c>
      <c r="S430" s="44">
        <f t="shared" si="250"/>
        <v>217.03</v>
      </c>
      <c r="T430" s="44">
        <f t="shared" si="250"/>
        <v>217.03</v>
      </c>
      <c r="U430" s="44">
        <f t="shared" si="250"/>
        <v>217.03</v>
      </c>
      <c r="V430" s="44">
        <f t="shared" si="250"/>
        <v>217.03</v>
      </c>
      <c r="W430" s="44">
        <f t="shared" si="250"/>
        <v>217.03</v>
      </c>
      <c r="X430" s="44">
        <f t="shared" si="250"/>
        <v>217.03</v>
      </c>
      <c r="Y430" s="44">
        <f t="shared" si="250"/>
        <v>217.03</v>
      </c>
      <c r="Z430" s="44">
        <f t="shared" si="250"/>
        <v>217.03</v>
      </c>
      <c r="AA430" s="44">
        <f t="shared" si="250"/>
        <v>217.03</v>
      </c>
    </row>
    <row r="431" spans="1:27" ht="12.75" customHeight="1" outlineLevel="1" x14ac:dyDescent="0.2">
      <c r="A431" s="91" t="s">
        <v>1265</v>
      </c>
      <c r="B431" s="63" t="s">
        <v>83</v>
      </c>
      <c r="C431" s="43" t="s">
        <v>79</v>
      </c>
      <c r="D431" s="44">
        <v>6.14</v>
      </c>
      <c r="E431" s="44">
        <v>6.14</v>
      </c>
      <c r="F431" s="44">
        <v>6.14</v>
      </c>
      <c r="G431" s="44">
        <v>6.14</v>
      </c>
      <c r="H431" s="44">
        <v>6.14</v>
      </c>
      <c r="I431" s="44">
        <v>6.14</v>
      </c>
      <c r="J431" s="44">
        <v>6.14</v>
      </c>
      <c r="K431" s="44">
        <v>6.14</v>
      </c>
      <c r="L431" s="44">
        <v>6.14</v>
      </c>
      <c r="M431" s="44">
        <v>6.14</v>
      </c>
      <c r="N431" s="44">
        <v>6.14</v>
      </c>
      <c r="O431" s="44">
        <v>6.14</v>
      </c>
      <c r="P431" s="44">
        <v>6.14</v>
      </c>
      <c r="Q431" s="44">
        <v>6.14</v>
      </c>
      <c r="R431" s="44">
        <v>6.14</v>
      </c>
      <c r="S431" s="44">
        <v>6.14</v>
      </c>
      <c r="T431" s="44">
        <v>6.14</v>
      </c>
      <c r="U431" s="44">
        <v>6.14</v>
      </c>
      <c r="V431" s="44">
        <v>6.14</v>
      </c>
      <c r="W431" s="44">
        <v>6.14</v>
      </c>
      <c r="X431" s="44">
        <v>6.14</v>
      </c>
      <c r="Y431" s="44">
        <v>6.14</v>
      </c>
      <c r="Z431" s="44">
        <v>6.14</v>
      </c>
      <c r="AA431" s="44">
        <v>6.14</v>
      </c>
    </row>
    <row r="432" spans="1:27" ht="12.75" customHeight="1" outlineLevel="1" x14ac:dyDescent="0.2">
      <c r="A432" s="91" t="s">
        <v>1266</v>
      </c>
      <c r="B432" s="63" t="s">
        <v>81</v>
      </c>
      <c r="C432" s="43" t="s">
        <v>79</v>
      </c>
      <c r="D432" s="44">
        <f>$D$11</f>
        <v>110.23</v>
      </c>
      <c r="E432" s="44">
        <f t="shared" ref="E432:AA432" si="251">$D$11</f>
        <v>110.23</v>
      </c>
      <c r="F432" s="44">
        <f t="shared" si="251"/>
        <v>110.23</v>
      </c>
      <c r="G432" s="44">
        <f t="shared" si="251"/>
        <v>110.23</v>
      </c>
      <c r="H432" s="44">
        <f t="shared" si="251"/>
        <v>110.23</v>
      </c>
      <c r="I432" s="44">
        <f t="shared" si="251"/>
        <v>110.23</v>
      </c>
      <c r="J432" s="44">
        <f t="shared" si="251"/>
        <v>110.23</v>
      </c>
      <c r="K432" s="44">
        <f t="shared" si="251"/>
        <v>110.23</v>
      </c>
      <c r="L432" s="44">
        <f t="shared" si="251"/>
        <v>110.23</v>
      </c>
      <c r="M432" s="44">
        <f t="shared" si="251"/>
        <v>110.23</v>
      </c>
      <c r="N432" s="44">
        <f t="shared" si="251"/>
        <v>110.23</v>
      </c>
      <c r="O432" s="44">
        <f t="shared" si="251"/>
        <v>110.23</v>
      </c>
      <c r="P432" s="44">
        <f t="shared" si="251"/>
        <v>110.23</v>
      </c>
      <c r="Q432" s="44">
        <f t="shared" si="251"/>
        <v>110.23</v>
      </c>
      <c r="R432" s="44">
        <f t="shared" si="251"/>
        <v>110.23</v>
      </c>
      <c r="S432" s="44">
        <f t="shared" si="251"/>
        <v>110.23</v>
      </c>
      <c r="T432" s="44">
        <f t="shared" si="251"/>
        <v>110.23</v>
      </c>
      <c r="U432" s="44">
        <f t="shared" si="251"/>
        <v>110.23</v>
      </c>
      <c r="V432" s="44">
        <f t="shared" si="251"/>
        <v>110.23</v>
      </c>
      <c r="W432" s="44">
        <f t="shared" si="251"/>
        <v>110.23</v>
      </c>
      <c r="X432" s="44">
        <f t="shared" si="251"/>
        <v>110.23</v>
      </c>
      <c r="Y432" s="44">
        <f t="shared" si="251"/>
        <v>110.23</v>
      </c>
      <c r="Z432" s="44">
        <f t="shared" si="251"/>
        <v>110.23</v>
      </c>
      <c r="AA432" s="44">
        <f t="shared" si="251"/>
        <v>110.23</v>
      </c>
    </row>
    <row r="433" spans="1:27" x14ac:dyDescent="0.2">
      <c r="A433" s="90" t="s">
        <v>1267</v>
      </c>
      <c r="B433" s="28" t="str">
        <f>"25"&amp;"."&amp;$B$640&amp;"."&amp;$B$641</f>
        <v>25.04.2023</v>
      </c>
      <c r="C433" s="82" t="s">
        <v>76</v>
      </c>
      <c r="D433" s="83">
        <f>ROUND(((D434+D435+D437+D436)/1000),5)</f>
        <v>1.5682700000000001</v>
      </c>
      <c r="E433" s="83">
        <f>ROUND(((E434+E435+E437+E436)/1000),5)</f>
        <v>1.4417899999999999</v>
      </c>
      <c r="F433" s="83">
        <f>ROUND(((F434+F435+F437+F436)/1000),5)</f>
        <v>1.4109</v>
      </c>
      <c r="G433" s="83">
        <f t="shared" ref="G433:AA433" si="252">ROUND(((G434+G435+G437+G436)/1000),5)</f>
        <v>1.39103</v>
      </c>
      <c r="H433" s="83">
        <f t="shared" si="252"/>
        <v>1.44008</v>
      </c>
      <c r="I433" s="83">
        <f t="shared" si="252"/>
        <v>1.44601</v>
      </c>
      <c r="J433" s="83">
        <f t="shared" si="252"/>
        <v>1.6848799999999999</v>
      </c>
      <c r="K433" s="83">
        <f t="shared" si="252"/>
        <v>1.9844599999999999</v>
      </c>
      <c r="L433" s="83">
        <f t="shared" si="252"/>
        <v>2.1467100000000001</v>
      </c>
      <c r="M433" s="83">
        <f t="shared" si="252"/>
        <v>2.2170399999999999</v>
      </c>
      <c r="N433" s="83">
        <f t="shared" si="252"/>
        <v>2.2220300000000002</v>
      </c>
      <c r="O433" s="83">
        <f t="shared" si="252"/>
        <v>2.2387000000000001</v>
      </c>
      <c r="P433" s="83">
        <f t="shared" si="252"/>
        <v>2.2537600000000002</v>
      </c>
      <c r="Q433" s="83">
        <f t="shared" si="252"/>
        <v>2.2677299999999998</v>
      </c>
      <c r="R433" s="83">
        <f t="shared" si="252"/>
        <v>2.2672400000000001</v>
      </c>
      <c r="S433" s="83">
        <f t="shared" si="252"/>
        <v>2.26301</v>
      </c>
      <c r="T433" s="83">
        <f t="shared" si="252"/>
        <v>2.2401200000000001</v>
      </c>
      <c r="U433" s="83">
        <f t="shared" si="252"/>
        <v>2.2397999999999998</v>
      </c>
      <c r="V433" s="83">
        <f t="shared" si="252"/>
        <v>2.1661000000000001</v>
      </c>
      <c r="W433" s="83">
        <f t="shared" si="252"/>
        <v>2.2371500000000002</v>
      </c>
      <c r="X433" s="83">
        <f t="shared" si="252"/>
        <v>2.2921800000000001</v>
      </c>
      <c r="Y433" s="83">
        <f t="shared" si="252"/>
        <v>2.2726899999999999</v>
      </c>
      <c r="Z433" s="83">
        <f t="shared" si="252"/>
        <v>2.0280999999999998</v>
      </c>
      <c r="AA433" s="83">
        <f t="shared" si="252"/>
        <v>1.7254400000000001</v>
      </c>
    </row>
    <row r="434" spans="1:27" ht="12.75" customHeight="1" outlineLevel="1" x14ac:dyDescent="0.2">
      <c r="A434" s="91" t="s">
        <v>1268</v>
      </c>
      <c r="B434" s="63" t="s">
        <v>233</v>
      </c>
      <c r="C434" s="43" t="s">
        <v>79</v>
      </c>
      <c r="D434" s="44">
        <v>1234.8699999999999</v>
      </c>
      <c r="E434" s="44">
        <v>1108.3900000000001</v>
      </c>
      <c r="F434" s="44">
        <v>1077.5</v>
      </c>
      <c r="G434" s="44">
        <v>1057.6300000000001</v>
      </c>
      <c r="H434" s="44">
        <v>1106.68</v>
      </c>
      <c r="I434" s="44">
        <v>1112.6099999999999</v>
      </c>
      <c r="J434" s="44">
        <v>1351.48</v>
      </c>
      <c r="K434" s="44">
        <v>1651.06</v>
      </c>
      <c r="L434" s="44">
        <v>1813.31</v>
      </c>
      <c r="M434" s="44">
        <v>1883.64</v>
      </c>
      <c r="N434" s="44">
        <v>1888.63</v>
      </c>
      <c r="O434" s="44">
        <v>1905.3</v>
      </c>
      <c r="P434" s="44">
        <v>1920.36</v>
      </c>
      <c r="Q434" s="44">
        <v>1934.33</v>
      </c>
      <c r="R434" s="44">
        <v>1933.84</v>
      </c>
      <c r="S434" s="44">
        <v>1929.61</v>
      </c>
      <c r="T434" s="44">
        <v>1906.72</v>
      </c>
      <c r="U434" s="44">
        <v>1906.4</v>
      </c>
      <c r="V434" s="44">
        <v>1832.7</v>
      </c>
      <c r="W434" s="44">
        <v>1903.75</v>
      </c>
      <c r="X434" s="44">
        <v>1958.78</v>
      </c>
      <c r="Y434" s="44">
        <v>1939.29</v>
      </c>
      <c r="Z434" s="44">
        <v>1694.7</v>
      </c>
      <c r="AA434" s="44">
        <v>1392.04</v>
      </c>
    </row>
    <row r="435" spans="1:27" ht="12.75" customHeight="1" outlineLevel="1" x14ac:dyDescent="0.2">
      <c r="A435" s="91" t="s">
        <v>1269</v>
      </c>
      <c r="B435" s="63" t="s">
        <v>90</v>
      </c>
      <c r="C435" s="43" t="s">
        <v>79</v>
      </c>
      <c r="D435" s="44">
        <f>$D$315</f>
        <v>217.03</v>
      </c>
      <c r="E435" s="44">
        <f t="shared" ref="E435:AA435" si="253">$D$315</f>
        <v>217.03</v>
      </c>
      <c r="F435" s="44">
        <f t="shared" si="253"/>
        <v>217.03</v>
      </c>
      <c r="G435" s="44">
        <f t="shared" si="253"/>
        <v>217.03</v>
      </c>
      <c r="H435" s="44">
        <f t="shared" si="253"/>
        <v>217.03</v>
      </c>
      <c r="I435" s="44">
        <f t="shared" si="253"/>
        <v>217.03</v>
      </c>
      <c r="J435" s="44">
        <f t="shared" si="253"/>
        <v>217.03</v>
      </c>
      <c r="K435" s="44">
        <f t="shared" si="253"/>
        <v>217.03</v>
      </c>
      <c r="L435" s="44">
        <f t="shared" si="253"/>
        <v>217.03</v>
      </c>
      <c r="M435" s="44">
        <f t="shared" si="253"/>
        <v>217.03</v>
      </c>
      <c r="N435" s="44">
        <f t="shared" si="253"/>
        <v>217.03</v>
      </c>
      <c r="O435" s="44">
        <f t="shared" si="253"/>
        <v>217.03</v>
      </c>
      <c r="P435" s="44">
        <f t="shared" si="253"/>
        <v>217.03</v>
      </c>
      <c r="Q435" s="44">
        <f t="shared" si="253"/>
        <v>217.03</v>
      </c>
      <c r="R435" s="44">
        <f t="shared" si="253"/>
        <v>217.03</v>
      </c>
      <c r="S435" s="44">
        <f t="shared" si="253"/>
        <v>217.03</v>
      </c>
      <c r="T435" s="44">
        <f t="shared" si="253"/>
        <v>217.03</v>
      </c>
      <c r="U435" s="44">
        <f t="shared" si="253"/>
        <v>217.03</v>
      </c>
      <c r="V435" s="44">
        <f t="shared" si="253"/>
        <v>217.03</v>
      </c>
      <c r="W435" s="44">
        <f t="shared" si="253"/>
        <v>217.03</v>
      </c>
      <c r="X435" s="44">
        <f t="shared" si="253"/>
        <v>217.03</v>
      </c>
      <c r="Y435" s="44">
        <f t="shared" si="253"/>
        <v>217.03</v>
      </c>
      <c r="Z435" s="44">
        <f t="shared" si="253"/>
        <v>217.03</v>
      </c>
      <c r="AA435" s="44">
        <f t="shared" si="253"/>
        <v>217.03</v>
      </c>
    </row>
    <row r="436" spans="1:27" ht="12.75" customHeight="1" outlineLevel="1" x14ac:dyDescent="0.2">
      <c r="A436" s="91" t="s">
        <v>1270</v>
      </c>
      <c r="B436" s="63" t="s">
        <v>83</v>
      </c>
      <c r="C436" s="43" t="s">
        <v>79</v>
      </c>
      <c r="D436" s="44">
        <v>6.14</v>
      </c>
      <c r="E436" s="44">
        <v>6.14</v>
      </c>
      <c r="F436" s="44">
        <v>6.14</v>
      </c>
      <c r="G436" s="44">
        <v>6.14</v>
      </c>
      <c r="H436" s="44">
        <v>6.14</v>
      </c>
      <c r="I436" s="44">
        <v>6.14</v>
      </c>
      <c r="J436" s="44">
        <v>6.14</v>
      </c>
      <c r="K436" s="44">
        <v>6.14</v>
      </c>
      <c r="L436" s="44">
        <v>6.14</v>
      </c>
      <c r="M436" s="44">
        <v>6.14</v>
      </c>
      <c r="N436" s="44">
        <v>6.14</v>
      </c>
      <c r="O436" s="44">
        <v>6.14</v>
      </c>
      <c r="P436" s="44">
        <v>6.14</v>
      </c>
      <c r="Q436" s="44">
        <v>6.14</v>
      </c>
      <c r="R436" s="44">
        <v>6.14</v>
      </c>
      <c r="S436" s="44">
        <v>6.14</v>
      </c>
      <c r="T436" s="44">
        <v>6.14</v>
      </c>
      <c r="U436" s="44">
        <v>6.14</v>
      </c>
      <c r="V436" s="44">
        <v>6.14</v>
      </c>
      <c r="W436" s="44">
        <v>6.14</v>
      </c>
      <c r="X436" s="44">
        <v>6.14</v>
      </c>
      <c r="Y436" s="44">
        <v>6.14</v>
      </c>
      <c r="Z436" s="44">
        <v>6.14</v>
      </c>
      <c r="AA436" s="44">
        <v>6.14</v>
      </c>
    </row>
    <row r="437" spans="1:27" ht="12.75" customHeight="1" outlineLevel="1" x14ac:dyDescent="0.2">
      <c r="A437" s="91" t="s">
        <v>1271</v>
      </c>
      <c r="B437" s="63" t="s">
        <v>81</v>
      </c>
      <c r="C437" s="43" t="s">
        <v>79</v>
      </c>
      <c r="D437" s="44">
        <f>$D$11</f>
        <v>110.23</v>
      </c>
      <c r="E437" s="44">
        <f t="shared" ref="E437:AA437" si="254">$D$11</f>
        <v>110.23</v>
      </c>
      <c r="F437" s="44">
        <f t="shared" si="254"/>
        <v>110.23</v>
      </c>
      <c r="G437" s="44">
        <f t="shared" si="254"/>
        <v>110.23</v>
      </c>
      <c r="H437" s="44">
        <f t="shared" si="254"/>
        <v>110.23</v>
      </c>
      <c r="I437" s="44">
        <f t="shared" si="254"/>
        <v>110.23</v>
      </c>
      <c r="J437" s="44">
        <f t="shared" si="254"/>
        <v>110.23</v>
      </c>
      <c r="K437" s="44">
        <f t="shared" si="254"/>
        <v>110.23</v>
      </c>
      <c r="L437" s="44">
        <f t="shared" si="254"/>
        <v>110.23</v>
      </c>
      <c r="M437" s="44">
        <f t="shared" si="254"/>
        <v>110.23</v>
      </c>
      <c r="N437" s="44">
        <f t="shared" si="254"/>
        <v>110.23</v>
      </c>
      <c r="O437" s="44">
        <f t="shared" si="254"/>
        <v>110.23</v>
      </c>
      <c r="P437" s="44">
        <f t="shared" si="254"/>
        <v>110.23</v>
      </c>
      <c r="Q437" s="44">
        <f t="shared" si="254"/>
        <v>110.23</v>
      </c>
      <c r="R437" s="44">
        <f t="shared" si="254"/>
        <v>110.23</v>
      </c>
      <c r="S437" s="44">
        <f t="shared" si="254"/>
        <v>110.23</v>
      </c>
      <c r="T437" s="44">
        <f t="shared" si="254"/>
        <v>110.23</v>
      </c>
      <c r="U437" s="44">
        <f t="shared" si="254"/>
        <v>110.23</v>
      </c>
      <c r="V437" s="44">
        <f t="shared" si="254"/>
        <v>110.23</v>
      </c>
      <c r="W437" s="44">
        <f t="shared" si="254"/>
        <v>110.23</v>
      </c>
      <c r="X437" s="44">
        <f t="shared" si="254"/>
        <v>110.23</v>
      </c>
      <c r="Y437" s="44">
        <f t="shared" si="254"/>
        <v>110.23</v>
      </c>
      <c r="Z437" s="44">
        <f t="shared" si="254"/>
        <v>110.23</v>
      </c>
      <c r="AA437" s="44">
        <f t="shared" si="254"/>
        <v>110.23</v>
      </c>
    </row>
    <row r="438" spans="1:27" x14ac:dyDescent="0.2">
      <c r="A438" s="90" t="s">
        <v>1272</v>
      </c>
      <c r="B438" s="28" t="str">
        <f>"26"&amp;"."&amp;$B$640&amp;"."&amp;$B$641</f>
        <v>26.04.2023</v>
      </c>
      <c r="C438" s="82" t="s">
        <v>76</v>
      </c>
      <c r="D438" s="83">
        <f>ROUND(((D439+D440+D442+D441)/1000),5)</f>
        <v>1.6456200000000001</v>
      </c>
      <c r="E438" s="83">
        <f>ROUND(((E439+E440+E442+E441)/1000),5)</f>
        <v>1.4428099999999999</v>
      </c>
      <c r="F438" s="83">
        <f>ROUND(((F439+F440+F442+F441)/1000),5)</f>
        <v>1.4293100000000001</v>
      </c>
      <c r="G438" s="83">
        <f t="shared" ref="G438:AA438" si="255">ROUND(((G439+G440+G442+G441)/1000),5)</f>
        <v>1.42049</v>
      </c>
      <c r="H438" s="83">
        <f t="shared" si="255"/>
        <v>1.43926</v>
      </c>
      <c r="I438" s="83">
        <f t="shared" si="255"/>
        <v>1.51552</v>
      </c>
      <c r="J438" s="83">
        <f t="shared" si="255"/>
        <v>1.7694700000000001</v>
      </c>
      <c r="K438" s="83">
        <f t="shared" si="255"/>
        <v>2.08073</v>
      </c>
      <c r="L438" s="83">
        <f t="shared" si="255"/>
        <v>2.2559399999999998</v>
      </c>
      <c r="M438" s="83">
        <f t="shared" si="255"/>
        <v>2.3253699999999999</v>
      </c>
      <c r="N438" s="83">
        <f t="shared" si="255"/>
        <v>2.3196599999999998</v>
      </c>
      <c r="O438" s="83">
        <f t="shared" si="255"/>
        <v>2.3347500000000001</v>
      </c>
      <c r="P438" s="83">
        <f t="shared" si="255"/>
        <v>2.31446</v>
      </c>
      <c r="Q438" s="83">
        <f t="shared" si="255"/>
        <v>2.3067500000000001</v>
      </c>
      <c r="R438" s="83">
        <f t="shared" si="255"/>
        <v>2.3020499999999999</v>
      </c>
      <c r="S438" s="83">
        <f t="shared" si="255"/>
        <v>2.2683900000000001</v>
      </c>
      <c r="T438" s="83">
        <f t="shared" si="255"/>
        <v>2.2600500000000001</v>
      </c>
      <c r="U438" s="83">
        <f t="shared" si="255"/>
        <v>2.23935</v>
      </c>
      <c r="V438" s="83">
        <f t="shared" si="255"/>
        <v>2.2039599999999999</v>
      </c>
      <c r="W438" s="83">
        <f t="shared" si="255"/>
        <v>2.2328199999999998</v>
      </c>
      <c r="X438" s="83">
        <f t="shared" si="255"/>
        <v>2.2639</v>
      </c>
      <c r="Y438" s="83">
        <f t="shared" si="255"/>
        <v>2.27068</v>
      </c>
      <c r="Z438" s="83">
        <f t="shared" si="255"/>
        <v>2.0745399999999998</v>
      </c>
      <c r="AA438" s="83">
        <f t="shared" si="255"/>
        <v>1.71638</v>
      </c>
    </row>
    <row r="439" spans="1:27" ht="12.75" customHeight="1" outlineLevel="1" x14ac:dyDescent="0.2">
      <c r="A439" s="91" t="s">
        <v>1273</v>
      </c>
      <c r="B439" s="63" t="s">
        <v>233</v>
      </c>
      <c r="C439" s="43" t="s">
        <v>79</v>
      </c>
      <c r="D439" s="44">
        <v>1312.22</v>
      </c>
      <c r="E439" s="44">
        <v>1109.4100000000001</v>
      </c>
      <c r="F439" s="44">
        <v>1095.9100000000001</v>
      </c>
      <c r="G439" s="44">
        <v>1087.0899999999999</v>
      </c>
      <c r="H439" s="44">
        <v>1105.8599999999999</v>
      </c>
      <c r="I439" s="44">
        <v>1182.1199999999999</v>
      </c>
      <c r="J439" s="44">
        <v>1436.07</v>
      </c>
      <c r="K439" s="44">
        <v>1747.33</v>
      </c>
      <c r="L439" s="44">
        <v>1922.54</v>
      </c>
      <c r="M439" s="44">
        <v>1991.97</v>
      </c>
      <c r="N439" s="44">
        <v>1986.26</v>
      </c>
      <c r="O439" s="44">
        <v>2001.35</v>
      </c>
      <c r="P439" s="44">
        <v>1981.06</v>
      </c>
      <c r="Q439" s="44">
        <v>1973.35</v>
      </c>
      <c r="R439" s="44">
        <v>1968.65</v>
      </c>
      <c r="S439" s="44">
        <v>1934.99</v>
      </c>
      <c r="T439" s="44">
        <v>1926.65</v>
      </c>
      <c r="U439" s="44">
        <v>1905.95</v>
      </c>
      <c r="V439" s="44">
        <v>1870.56</v>
      </c>
      <c r="W439" s="44">
        <v>1899.42</v>
      </c>
      <c r="X439" s="44">
        <v>1930.5</v>
      </c>
      <c r="Y439" s="44">
        <v>1937.28</v>
      </c>
      <c r="Z439" s="44">
        <v>1741.14</v>
      </c>
      <c r="AA439" s="44">
        <v>1382.98</v>
      </c>
    </row>
    <row r="440" spans="1:27" ht="12.75" customHeight="1" outlineLevel="1" x14ac:dyDescent="0.2">
      <c r="A440" s="91" t="s">
        <v>1274</v>
      </c>
      <c r="B440" s="63" t="s">
        <v>90</v>
      </c>
      <c r="C440" s="43" t="s">
        <v>79</v>
      </c>
      <c r="D440" s="44">
        <f>$D$315</f>
        <v>217.03</v>
      </c>
      <c r="E440" s="44">
        <f t="shared" ref="E440:AA440" si="256">$D$315</f>
        <v>217.03</v>
      </c>
      <c r="F440" s="44">
        <f t="shared" si="256"/>
        <v>217.03</v>
      </c>
      <c r="G440" s="44">
        <f t="shared" si="256"/>
        <v>217.03</v>
      </c>
      <c r="H440" s="44">
        <f t="shared" si="256"/>
        <v>217.03</v>
      </c>
      <c r="I440" s="44">
        <f t="shared" si="256"/>
        <v>217.03</v>
      </c>
      <c r="J440" s="44">
        <f t="shared" si="256"/>
        <v>217.03</v>
      </c>
      <c r="K440" s="44">
        <f t="shared" si="256"/>
        <v>217.03</v>
      </c>
      <c r="L440" s="44">
        <f t="shared" si="256"/>
        <v>217.03</v>
      </c>
      <c r="M440" s="44">
        <f t="shared" si="256"/>
        <v>217.03</v>
      </c>
      <c r="N440" s="44">
        <f t="shared" si="256"/>
        <v>217.03</v>
      </c>
      <c r="O440" s="44">
        <f t="shared" si="256"/>
        <v>217.03</v>
      </c>
      <c r="P440" s="44">
        <f t="shared" si="256"/>
        <v>217.03</v>
      </c>
      <c r="Q440" s="44">
        <f t="shared" si="256"/>
        <v>217.03</v>
      </c>
      <c r="R440" s="44">
        <f t="shared" si="256"/>
        <v>217.03</v>
      </c>
      <c r="S440" s="44">
        <f t="shared" si="256"/>
        <v>217.03</v>
      </c>
      <c r="T440" s="44">
        <f t="shared" si="256"/>
        <v>217.03</v>
      </c>
      <c r="U440" s="44">
        <f t="shared" si="256"/>
        <v>217.03</v>
      </c>
      <c r="V440" s="44">
        <f t="shared" si="256"/>
        <v>217.03</v>
      </c>
      <c r="W440" s="44">
        <f t="shared" si="256"/>
        <v>217.03</v>
      </c>
      <c r="X440" s="44">
        <f t="shared" si="256"/>
        <v>217.03</v>
      </c>
      <c r="Y440" s="44">
        <f t="shared" si="256"/>
        <v>217.03</v>
      </c>
      <c r="Z440" s="44">
        <f t="shared" si="256"/>
        <v>217.03</v>
      </c>
      <c r="AA440" s="44">
        <f t="shared" si="256"/>
        <v>217.03</v>
      </c>
    </row>
    <row r="441" spans="1:27" ht="12.75" customHeight="1" outlineLevel="1" x14ac:dyDescent="0.2">
      <c r="A441" s="91" t="s">
        <v>1275</v>
      </c>
      <c r="B441" s="63" t="s">
        <v>83</v>
      </c>
      <c r="C441" s="43" t="s">
        <v>79</v>
      </c>
      <c r="D441" s="44">
        <v>6.14</v>
      </c>
      <c r="E441" s="44">
        <v>6.14</v>
      </c>
      <c r="F441" s="44">
        <v>6.14</v>
      </c>
      <c r="G441" s="44">
        <v>6.14</v>
      </c>
      <c r="H441" s="44">
        <v>6.14</v>
      </c>
      <c r="I441" s="44">
        <v>6.14</v>
      </c>
      <c r="J441" s="44">
        <v>6.14</v>
      </c>
      <c r="K441" s="44">
        <v>6.14</v>
      </c>
      <c r="L441" s="44">
        <v>6.14</v>
      </c>
      <c r="M441" s="44">
        <v>6.14</v>
      </c>
      <c r="N441" s="44">
        <v>6.14</v>
      </c>
      <c r="O441" s="44">
        <v>6.14</v>
      </c>
      <c r="P441" s="44">
        <v>6.14</v>
      </c>
      <c r="Q441" s="44">
        <v>6.14</v>
      </c>
      <c r="R441" s="44">
        <v>6.14</v>
      </c>
      <c r="S441" s="44">
        <v>6.14</v>
      </c>
      <c r="T441" s="44">
        <v>6.14</v>
      </c>
      <c r="U441" s="44">
        <v>6.14</v>
      </c>
      <c r="V441" s="44">
        <v>6.14</v>
      </c>
      <c r="W441" s="44">
        <v>6.14</v>
      </c>
      <c r="X441" s="44">
        <v>6.14</v>
      </c>
      <c r="Y441" s="44">
        <v>6.14</v>
      </c>
      <c r="Z441" s="44">
        <v>6.14</v>
      </c>
      <c r="AA441" s="44">
        <v>6.14</v>
      </c>
    </row>
    <row r="442" spans="1:27" ht="12.75" customHeight="1" outlineLevel="1" x14ac:dyDescent="0.2">
      <c r="A442" s="91" t="s">
        <v>1276</v>
      </c>
      <c r="B442" s="63" t="s">
        <v>81</v>
      </c>
      <c r="C442" s="43" t="s">
        <v>79</v>
      </c>
      <c r="D442" s="44">
        <f>$D$11</f>
        <v>110.23</v>
      </c>
      <c r="E442" s="44">
        <f t="shared" ref="E442:AA442" si="257">$D$11</f>
        <v>110.23</v>
      </c>
      <c r="F442" s="44">
        <f t="shared" si="257"/>
        <v>110.23</v>
      </c>
      <c r="G442" s="44">
        <f t="shared" si="257"/>
        <v>110.23</v>
      </c>
      <c r="H442" s="44">
        <f t="shared" si="257"/>
        <v>110.23</v>
      </c>
      <c r="I442" s="44">
        <f t="shared" si="257"/>
        <v>110.23</v>
      </c>
      <c r="J442" s="44">
        <f t="shared" si="257"/>
        <v>110.23</v>
      </c>
      <c r="K442" s="44">
        <f t="shared" si="257"/>
        <v>110.23</v>
      </c>
      <c r="L442" s="44">
        <f t="shared" si="257"/>
        <v>110.23</v>
      </c>
      <c r="M442" s="44">
        <f t="shared" si="257"/>
        <v>110.23</v>
      </c>
      <c r="N442" s="44">
        <f t="shared" si="257"/>
        <v>110.23</v>
      </c>
      <c r="O442" s="44">
        <f t="shared" si="257"/>
        <v>110.23</v>
      </c>
      <c r="P442" s="44">
        <f t="shared" si="257"/>
        <v>110.23</v>
      </c>
      <c r="Q442" s="44">
        <f t="shared" si="257"/>
        <v>110.23</v>
      </c>
      <c r="R442" s="44">
        <f t="shared" si="257"/>
        <v>110.23</v>
      </c>
      <c r="S442" s="44">
        <f t="shared" si="257"/>
        <v>110.23</v>
      </c>
      <c r="T442" s="44">
        <f t="shared" si="257"/>
        <v>110.23</v>
      </c>
      <c r="U442" s="44">
        <f t="shared" si="257"/>
        <v>110.23</v>
      </c>
      <c r="V442" s="44">
        <f t="shared" si="257"/>
        <v>110.23</v>
      </c>
      <c r="W442" s="44">
        <f t="shared" si="257"/>
        <v>110.23</v>
      </c>
      <c r="X442" s="44">
        <f t="shared" si="257"/>
        <v>110.23</v>
      </c>
      <c r="Y442" s="44">
        <f t="shared" si="257"/>
        <v>110.23</v>
      </c>
      <c r="Z442" s="44">
        <f t="shared" si="257"/>
        <v>110.23</v>
      </c>
      <c r="AA442" s="44">
        <f t="shared" si="257"/>
        <v>110.23</v>
      </c>
    </row>
    <row r="443" spans="1:27" x14ac:dyDescent="0.2">
      <c r="A443" s="90" t="s">
        <v>1277</v>
      </c>
      <c r="B443" s="28" t="str">
        <f>"27"&amp;"."&amp;$B$640&amp;"."&amp;$B$641</f>
        <v>27.04.2023</v>
      </c>
      <c r="C443" s="82" t="s">
        <v>76</v>
      </c>
      <c r="D443" s="83">
        <f>ROUND(((D444+D445+D447+D446)/1000),5)</f>
        <v>1.61443</v>
      </c>
      <c r="E443" s="83">
        <f>ROUND(((E444+E445+E447+E446)/1000),5)</f>
        <v>1.4431</v>
      </c>
      <c r="F443" s="83">
        <f>ROUND(((F444+F445+F447+F446)/1000),5)</f>
        <v>1.43675</v>
      </c>
      <c r="G443" s="83">
        <f t="shared" ref="G443:AA443" si="258">ROUND(((G444+G445+G447+G446)/1000),5)</f>
        <v>1.43048</v>
      </c>
      <c r="H443" s="83">
        <f t="shared" si="258"/>
        <v>1.4365000000000001</v>
      </c>
      <c r="I443" s="83">
        <f t="shared" si="258"/>
        <v>1.46658</v>
      </c>
      <c r="J443" s="83">
        <f t="shared" si="258"/>
        <v>1.7146399999999999</v>
      </c>
      <c r="K443" s="83">
        <f t="shared" si="258"/>
        <v>2.0295000000000001</v>
      </c>
      <c r="L443" s="83">
        <f t="shared" si="258"/>
        <v>2.2440500000000001</v>
      </c>
      <c r="M443" s="83">
        <f t="shared" si="258"/>
        <v>2.3376000000000001</v>
      </c>
      <c r="N443" s="83">
        <f t="shared" si="258"/>
        <v>2.3231099999999998</v>
      </c>
      <c r="O443" s="83">
        <f t="shared" si="258"/>
        <v>2.3432400000000002</v>
      </c>
      <c r="P443" s="83">
        <f t="shared" si="258"/>
        <v>2.34687</v>
      </c>
      <c r="Q443" s="83">
        <f t="shared" si="258"/>
        <v>2.3818999999999999</v>
      </c>
      <c r="R443" s="83">
        <f t="shared" si="258"/>
        <v>2.3281000000000001</v>
      </c>
      <c r="S443" s="83">
        <f t="shared" si="258"/>
        <v>2.3122500000000001</v>
      </c>
      <c r="T443" s="83">
        <f t="shared" si="258"/>
        <v>2.2750499999999998</v>
      </c>
      <c r="U443" s="83">
        <f t="shared" si="258"/>
        <v>2.25631</v>
      </c>
      <c r="V443" s="83">
        <f t="shared" si="258"/>
        <v>2.2309100000000002</v>
      </c>
      <c r="W443" s="83">
        <f t="shared" si="258"/>
        <v>2.25413</v>
      </c>
      <c r="X443" s="83">
        <f t="shared" si="258"/>
        <v>2.3025000000000002</v>
      </c>
      <c r="Y443" s="83">
        <f t="shared" si="258"/>
        <v>2.3022999999999998</v>
      </c>
      <c r="Z443" s="83">
        <f t="shared" si="258"/>
        <v>2.0766900000000001</v>
      </c>
      <c r="AA443" s="83">
        <f t="shared" si="258"/>
        <v>1.7173</v>
      </c>
    </row>
    <row r="444" spans="1:27" ht="12.75" customHeight="1" outlineLevel="1" x14ac:dyDescent="0.2">
      <c r="A444" s="91" t="s">
        <v>1278</v>
      </c>
      <c r="B444" s="63" t="s">
        <v>233</v>
      </c>
      <c r="C444" s="43" t="s">
        <v>79</v>
      </c>
      <c r="D444" s="44">
        <v>1281.03</v>
      </c>
      <c r="E444" s="44">
        <v>1109.7</v>
      </c>
      <c r="F444" s="44">
        <v>1103.3499999999999</v>
      </c>
      <c r="G444" s="44">
        <v>1097.08</v>
      </c>
      <c r="H444" s="44">
        <v>1103.0999999999999</v>
      </c>
      <c r="I444" s="44">
        <v>1133.18</v>
      </c>
      <c r="J444" s="44">
        <v>1381.24</v>
      </c>
      <c r="K444" s="44">
        <v>1696.1</v>
      </c>
      <c r="L444" s="44">
        <v>1910.65</v>
      </c>
      <c r="M444" s="44">
        <v>2004.2</v>
      </c>
      <c r="N444" s="44">
        <v>1989.71</v>
      </c>
      <c r="O444" s="44">
        <v>2009.84</v>
      </c>
      <c r="P444" s="44">
        <v>2013.47</v>
      </c>
      <c r="Q444" s="44">
        <v>2048.5</v>
      </c>
      <c r="R444" s="44">
        <v>1994.7</v>
      </c>
      <c r="S444" s="44">
        <v>1978.85</v>
      </c>
      <c r="T444" s="44">
        <v>1941.65</v>
      </c>
      <c r="U444" s="44">
        <v>1922.91</v>
      </c>
      <c r="V444" s="44">
        <v>1897.51</v>
      </c>
      <c r="W444" s="44">
        <v>1920.73</v>
      </c>
      <c r="X444" s="44">
        <v>1969.1</v>
      </c>
      <c r="Y444" s="44">
        <v>1968.9</v>
      </c>
      <c r="Z444" s="44">
        <v>1743.29</v>
      </c>
      <c r="AA444" s="44">
        <v>1383.9</v>
      </c>
    </row>
    <row r="445" spans="1:27" ht="12.75" customHeight="1" outlineLevel="1" x14ac:dyDescent="0.2">
      <c r="A445" s="91" t="s">
        <v>1279</v>
      </c>
      <c r="B445" s="63" t="s">
        <v>90</v>
      </c>
      <c r="C445" s="43" t="s">
        <v>79</v>
      </c>
      <c r="D445" s="44">
        <f>$D$315</f>
        <v>217.03</v>
      </c>
      <c r="E445" s="44">
        <f t="shared" ref="E445:AA445" si="259">$D$315</f>
        <v>217.03</v>
      </c>
      <c r="F445" s="44">
        <f t="shared" si="259"/>
        <v>217.03</v>
      </c>
      <c r="G445" s="44">
        <f t="shared" si="259"/>
        <v>217.03</v>
      </c>
      <c r="H445" s="44">
        <f t="shared" si="259"/>
        <v>217.03</v>
      </c>
      <c r="I445" s="44">
        <f t="shared" si="259"/>
        <v>217.03</v>
      </c>
      <c r="J445" s="44">
        <f t="shared" si="259"/>
        <v>217.03</v>
      </c>
      <c r="K445" s="44">
        <f t="shared" si="259"/>
        <v>217.03</v>
      </c>
      <c r="L445" s="44">
        <f t="shared" si="259"/>
        <v>217.03</v>
      </c>
      <c r="M445" s="44">
        <f t="shared" si="259"/>
        <v>217.03</v>
      </c>
      <c r="N445" s="44">
        <f t="shared" si="259"/>
        <v>217.03</v>
      </c>
      <c r="O445" s="44">
        <f t="shared" si="259"/>
        <v>217.03</v>
      </c>
      <c r="P445" s="44">
        <f t="shared" si="259"/>
        <v>217.03</v>
      </c>
      <c r="Q445" s="44">
        <f t="shared" si="259"/>
        <v>217.03</v>
      </c>
      <c r="R445" s="44">
        <f t="shared" si="259"/>
        <v>217.03</v>
      </c>
      <c r="S445" s="44">
        <f t="shared" si="259"/>
        <v>217.03</v>
      </c>
      <c r="T445" s="44">
        <f t="shared" si="259"/>
        <v>217.03</v>
      </c>
      <c r="U445" s="44">
        <f t="shared" si="259"/>
        <v>217.03</v>
      </c>
      <c r="V445" s="44">
        <f t="shared" si="259"/>
        <v>217.03</v>
      </c>
      <c r="W445" s="44">
        <f t="shared" si="259"/>
        <v>217.03</v>
      </c>
      <c r="X445" s="44">
        <f t="shared" si="259"/>
        <v>217.03</v>
      </c>
      <c r="Y445" s="44">
        <f t="shared" si="259"/>
        <v>217.03</v>
      </c>
      <c r="Z445" s="44">
        <f t="shared" si="259"/>
        <v>217.03</v>
      </c>
      <c r="AA445" s="44">
        <f t="shared" si="259"/>
        <v>217.03</v>
      </c>
    </row>
    <row r="446" spans="1:27" ht="12.75" customHeight="1" outlineLevel="1" x14ac:dyDescent="0.2">
      <c r="A446" s="91" t="s">
        <v>1280</v>
      </c>
      <c r="B446" s="63" t="s">
        <v>83</v>
      </c>
      <c r="C446" s="43" t="s">
        <v>79</v>
      </c>
      <c r="D446" s="44">
        <v>6.14</v>
      </c>
      <c r="E446" s="44">
        <v>6.14</v>
      </c>
      <c r="F446" s="44">
        <v>6.14</v>
      </c>
      <c r="G446" s="44">
        <v>6.14</v>
      </c>
      <c r="H446" s="44">
        <v>6.14</v>
      </c>
      <c r="I446" s="44">
        <v>6.14</v>
      </c>
      <c r="J446" s="44">
        <v>6.14</v>
      </c>
      <c r="K446" s="44">
        <v>6.14</v>
      </c>
      <c r="L446" s="44">
        <v>6.14</v>
      </c>
      <c r="M446" s="44">
        <v>6.14</v>
      </c>
      <c r="N446" s="44">
        <v>6.14</v>
      </c>
      <c r="O446" s="44">
        <v>6.14</v>
      </c>
      <c r="P446" s="44">
        <v>6.14</v>
      </c>
      <c r="Q446" s="44">
        <v>6.14</v>
      </c>
      <c r="R446" s="44">
        <v>6.14</v>
      </c>
      <c r="S446" s="44">
        <v>6.14</v>
      </c>
      <c r="T446" s="44">
        <v>6.14</v>
      </c>
      <c r="U446" s="44">
        <v>6.14</v>
      </c>
      <c r="V446" s="44">
        <v>6.14</v>
      </c>
      <c r="W446" s="44">
        <v>6.14</v>
      </c>
      <c r="X446" s="44">
        <v>6.14</v>
      </c>
      <c r="Y446" s="44">
        <v>6.14</v>
      </c>
      <c r="Z446" s="44">
        <v>6.14</v>
      </c>
      <c r="AA446" s="44">
        <v>6.14</v>
      </c>
    </row>
    <row r="447" spans="1:27" ht="12.75" customHeight="1" outlineLevel="1" x14ac:dyDescent="0.2">
      <c r="A447" s="91" t="s">
        <v>1281</v>
      </c>
      <c r="B447" s="63" t="s">
        <v>81</v>
      </c>
      <c r="C447" s="43" t="s">
        <v>79</v>
      </c>
      <c r="D447" s="44">
        <f>$D$11</f>
        <v>110.23</v>
      </c>
      <c r="E447" s="44">
        <f t="shared" ref="E447:AA447" si="260">$D$11</f>
        <v>110.23</v>
      </c>
      <c r="F447" s="44">
        <f t="shared" si="260"/>
        <v>110.23</v>
      </c>
      <c r="G447" s="44">
        <f t="shared" si="260"/>
        <v>110.23</v>
      </c>
      <c r="H447" s="44">
        <f t="shared" si="260"/>
        <v>110.23</v>
      </c>
      <c r="I447" s="44">
        <f t="shared" si="260"/>
        <v>110.23</v>
      </c>
      <c r="J447" s="44">
        <f t="shared" si="260"/>
        <v>110.23</v>
      </c>
      <c r="K447" s="44">
        <f t="shared" si="260"/>
        <v>110.23</v>
      </c>
      <c r="L447" s="44">
        <f t="shared" si="260"/>
        <v>110.23</v>
      </c>
      <c r="M447" s="44">
        <f t="shared" si="260"/>
        <v>110.23</v>
      </c>
      <c r="N447" s="44">
        <f t="shared" si="260"/>
        <v>110.23</v>
      </c>
      <c r="O447" s="44">
        <f t="shared" si="260"/>
        <v>110.23</v>
      </c>
      <c r="P447" s="44">
        <f t="shared" si="260"/>
        <v>110.23</v>
      </c>
      <c r="Q447" s="44">
        <f t="shared" si="260"/>
        <v>110.23</v>
      </c>
      <c r="R447" s="44">
        <f t="shared" si="260"/>
        <v>110.23</v>
      </c>
      <c r="S447" s="44">
        <f t="shared" si="260"/>
        <v>110.23</v>
      </c>
      <c r="T447" s="44">
        <f t="shared" si="260"/>
        <v>110.23</v>
      </c>
      <c r="U447" s="44">
        <f t="shared" si="260"/>
        <v>110.23</v>
      </c>
      <c r="V447" s="44">
        <f t="shared" si="260"/>
        <v>110.23</v>
      </c>
      <c r="W447" s="44">
        <f t="shared" si="260"/>
        <v>110.23</v>
      </c>
      <c r="X447" s="44">
        <f t="shared" si="260"/>
        <v>110.23</v>
      </c>
      <c r="Y447" s="44">
        <f t="shared" si="260"/>
        <v>110.23</v>
      </c>
      <c r="Z447" s="44">
        <f t="shared" si="260"/>
        <v>110.23</v>
      </c>
      <c r="AA447" s="44">
        <f t="shared" si="260"/>
        <v>110.23</v>
      </c>
    </row>
    <row r="448" spans="1:27" x14ac:dyDescent="0.2">
      <c r="A448" s="90" t="s">
        <v>1282</v>
      </c>
      <c r="B448" s="28" t="str">
        <f>"28"&amp;"."&amp;$B$640&amp;"."&amp;$B$641</f>
        <v>28.04.2023</v>
      </c>
      <c r="C448" s="82" t="s">
        <v>76</v>
      </c>
      <c r="D448" s="83">
        <f>ROUND(((D449+D450+D452+D451)/1000),5)</f>
        <v>1.6082799999999999</v>
      </c>
      <c r="E448" s="83">
        <f>ROUND(((E449+E450+E452+E451)/1000),5)</f>
        <v>1.44285</v>
      </c>
      <c r="F448" s="83">
        <f>ROUND(((F449+F450+F452+F451)/1000),5)</f>
        <v>1.43384</v>
      </c>
      <c r="G448" s="83">
        <f t="shared" ref="G448:AA448" si="261">ROUND(((G449+G450+G452+G451)/1000),5)</f>
        <v>1.4266399999999999</v>
      </c>
      <c r="H448" s="83">
        <f t="shared" si="261"/>
        <v>1.4400500000000001</v>
      </c>
      <c r="I448" s="83">
        <f t="shared" si="261"/>
        <v>1.47973</v>
      </c>
      <c r="J448" s="83">
        <f t="shared" si="261"/>
        <v>1.7553799999999999</v>
      </c>
      <c r="K448" s="83">
        <f t="shared" si="261"/>
        <v>2.04115</v>
      </c>
      <c r="L448" s="83">
        <f t="shared" si="261"/>
        <v>2.2685200000000001</v>
      </c>
      <c r="M448" s="83">
        <f t="shared" si="261"/>
        <v>2.3835600000000001</v>
      </c>
      <c r="N448" s="83">
        <f t="shared" si="261"/>
        <v>2.39208</v>
      </c>
      <c r="O448" s="83">
        <f t="shared" si="261"/>
        <v>2.41493</v>
      </c>
      <c r="P448" s="83">
        <f t="shared" si="261"/>
        <v>2.4140100000000002</v>
      </c>
      <c r="Q448" s="83">
        <f t="shared" si="261"/>
        <v>2.4129499999999999</v>
      </c>
      <c r="R448" s="83">
        <f t="shared" si="261"/>
        <v>2.3958599999999999</v>
      </c>
      <c r="S448" s="83">
        <f t="shared" si="261"/>
        <v>2.3847200000000002</v>
      </c>
      <c r="T448" s="83">
        <f t="shared" si="261"/>
        <v>2.3777400000000002</v>
      </c>
      <c r="U448" s="83">
        <f t="shared" si="261"/>
        <v>2.2995399999999999</v>
      </c>
      <c r="V448" s="83">
        <f t="shared" si="261"/>
        <v>2.2907299999999999</v>
      </c>
      <c r="W448" s="83">
        <f t="shared" si="261"/>
        <v>2.2747899999999999</v>
      </c>
      <c r="X448" s="83">
        <f t="shared" si="261"/>
        <v>2.31454</v>
      </c>
      <c r="Y448" s="83">
        <f t="shared" si="261"/>
        <v>2.3798400000000002</v>
      </c>
      <c r="Z448" s="83">
        <f t="shared" si="261"/>
        <v>2.1712199999999999</v>
      </c>
      <c r="AA448" s="83">
        <f t="shared" si="261"/>
        <v>2.0171899999999998</v>
      </c>
    </row>
    <row r="449" spans="1:27" ht="12.75" customHeight="1" outlineLevel="1" x14ac:dyDescent="0.2">
      <c r="A449" s="91" t="s">
        <v>1283</v>
      </c>
      <c r="B449" s="63" t="s">
        <v>233</v>
      </c>
      <c r="C449" s="43" t="s">
        <v>79</v>
      </c>
      <c r="D449" s="44">
        <v>1274.8800000000001</v>
      </c>
      <c r="E449" s="44">
        <v>1109.45</v>
      </c>
      <c r="F449" s="44">
        <v>1100.44</v>
      </c>
      <c r="G449" s="44">
        <v>1093.24</v>
      </c>
      <c r="H449" s="44">
        <v>1106.6500000000001</v>
      </c>
      <c r="I449" s="44">
        <v>1146.33</v>
      </c>
      <c r="J449" s="44">
        <v>1421.98</v>
      </c>
      <c r="K449" s="44">
        <v>1707.75</v>
      </c>
      <c r="L449" s="44">
        <v>1935.12</v>
      </c>
      <c r="M449" s="44">
        <v>2050.16</v>
      </c>
      <c r="N449" s="44">
        <v>2058.6799999999998</v>
      </c>
      <c r="O449" s="44">
        <v>2081.5300000000002</v>
      </c>
      <c r="P449" s="44">
        <v>2080.61</v>
      </c>
      <c r="Q449" s="44">
        <v>2079.5500000000002</v>
      </c>
      <c r="R449" s="44">
        <v>2062.46</v>
      </c>
      <c r="S449" s="44">
        <v>2051.3200000000002</v>
      </c>
      <c r="T449" s="44">
        <v>2044.34</v>
      </c>
      <c r="U449" s="44">
        <v>1966.14</v>
      </c>
      <c r="V449" s="44">
        <v>1957.33</v>
      </c>
      <c r="W449" s="44">
        <v>1941.39</v>
      </c>
      <c r="X449" s="44">
        <v>1981.14</v>
      </c>
      <c r="Y449" s="44">
        <v>2046.44</v>
      </c>
      <c r="Z449" s="44">
        <v>1837.82</v>
      </c>
      <c r="AA449" s="44">
        <v>1683.79</v>
      </c>
    </row>
    <row r="450" spans="1:27" ht="12.75" customHeight="1" outlineLevel="1" x14ac:dyDescent="0.2">
      <c r="A450" s="91" t="s">
        <v>1284</v>
      </c>
      <c r="B450" s="63" t="s">
        <v>90</v>
      </c>
      <c r="C450" s="43" t="s">
        <v>79</v>
      </c>
      <c r="D450" s="44">
        <f>$D$315</f>
        <v>217.03</v>
      </c>
      <c r="E450" s="44">
        <f t="shared" ref="E450:AA450" si="262">$D$315</f>
        <v>217.03</v>
      </c>
      <c r="F450" s="44">
        <f t="shared" si="262"/>
        <v>217.03</v>
      </c>
      <c r="G450" s="44">
        <f t="shared" si="262"/>
        <v>217.03</v>
      </c>
      <c r="H450" s="44">
        <f t="shared" si="262"/>
        <v>217.03</v>
      </c>
      <c r="I450" s="44">
        <f t="shared" si="262"/>
        <v>217.03</v>
      </c>
      <c r="J450" s="44">
        <f t="shared" si="262"/>
        <v>217.03</v>
      </c>
      <c r="K450" s="44">
        <f t="shared" si="262"/>
        <v>217.03</v>
      </c>
      <c r="L450" s="44">
        <f t="shared" si="262"/>
        <v>217.03</v>
      </c>
      <c r="M450" s="44">
        <f t="shared" si="262"/>
        <v>217.03</v>
      </c>
      <c r="N450" s="44">
        <f t="shared" si="262"/>
        <v>217.03</v>
      </c>
      <c r="O450" s="44">
        <f t="shared" si="262"/>
        <v>217.03</v>
      </c>
      <c r="P450" s="44">
        <f t="shared" si="262"/>
        <v>217.03</v>
      </c>
      <c r="Q450" s="44">
        <f t="shared" si="262"/>
        <v>217.03</v>
      </c>
      <c r="R450" s="44">
        <f t="shared" si="262"/>
        <v>217.03</v>
      </c>
      <c r="S450" s="44">
        <f t="shared" si="262"/>
        <v>217.03</v>
      </c>
      <c r="T450" s="44">
        <f t="shared" si="262"/>
        <v>217.03</v>
      </c>
      <c r="U450" s="44">
        <f t="shared" si="262"/>
        <v>217.03</v>
      </c>
      <c r="V450" s="44">
        <f t="shared" si="262"/>
        <v>217.03</v>
      </c>
      <c r="W450" s="44">
        <f t="shared" si="262"/>
        <v>217.03</v>
      </c>
      <c r="X450" s="44">
        <f t="shared" si="262"/>
        <v>217.03</v>
      </c>
      <c r="Y450" s="44">
        <f t="shared" si="262"/>
        <v>217.03</v>
      </c>
      <c r="Z450" s="44">
        <f t="shared" si="262"/>
        <v>217.03</v>
      </c>
      <c r="AA450" s="44">
        <f t="shared" si="262"/>
        <v>217.03</v>
      </c>
    </row>
    <row r="451" spans="1:27" ht="12.75" customHeight="1" outlineLevel="1" x14ac:dyDescent="0.2">
      <c r="A451" s="91" t="s">
        <v>1285</v>
      </c>
      <c r="B451" s="63" t="s">
        <v>83</v>
      </c>
      <c r="C451" s="43" t="s">
        <v>79</v>
      </c>
      <c r="D451" s="44">
        <v>6.14</v>
      </c>
      <c r="E451" s="44">
        <v>6.14</v>
      </c>
      <c r="F451" s="44">
        <v>6.14</v>
      </c>
      <c r="G451" s="44">
        <v>6.14</v>
      </c>
      <c r="H451" s="44">
        <v>6.14</v>
      </c>
      <c r="I451" s="44">
        <v>6.14</v>
      </c>
      <c r="J451" s="44">
        <v>6.14</v>
      </c>
      <c r="K451" s="44">
        <v>6.14</v>
      </c>
      <c r="L451" s="44">
        <v>6.14</v>
      </c>
      <c r="M451" s="44">
        <v>6.14</v>
      </c>
      <c r="N451" s="44">
        <v>6.14</v>
      </c>
      <c r="O451" s="44">
        <v>6.14</v>
      </c>
      <c r="P451" s="44">
        <v>6.14</v>
      </c>
      <c r="Q451" s="44">
        <v>6.14</v>
      </c>
      <c r="R451" s="44">
        <v>6.14</v>
      </c>
      <c r="S451" s="44">
        <v>6.14</v>
      </c>
      <c r="T451" s="44">
        <v>6.14</v>
      </c>
      <c r="U451" s="44">
        <v>6.14</v>
      </c>
      <c r="V451" s="44">
        <v>6.14</v>
      </c>
      <c r="W451" s="44">
        <v>6.14</v>
      </c>
      <c r="X451" s="44">
        <v>6.14</v>
      </c>
      <c r="Y451" s="44">
        <v>6.14</v>
      </c>
      <c r="Z451" s="44">
        <v>6.14</v>
      </c>
      <c r="AA451" s="44">
        <v>6.14</v>
      </c>
    </row>
    <row r="452" spans="1:27" ht="12.75" customHeight="1" outlineLevel="1" x14ac:dyDescent="0.2">
      <c r="A452" s="91" t="s">
        <v>1286</v>
      </c>
      <c r="B452" s="63" t="s">
        <v>81</v>
      </c>
      <c r="C452" s="43" t="s">
        <v>79</v>
      </c>
      <c r="D452" s="44">
        <f>$D$11</f>
        <v>110.23</v>
      </c>
      <c r="E452" s="44">
        <f t="shared" ref="E452:AA452" si="263">$D$11</f>
        <v>110.23</v>
      </c>
      <c r="F452" s="44">
        <f t="shared" si="263"/>
        <v>110.23</v>
      </c>
      <c r="G452" s="44">
        <f t="shared" si="263"/>
        <v>110.23</v>
      </c>
      <c r="H452" s="44">
        <f t="shared" si="263"/>
        <v>110.23</v>
      </c>
      <c r="I452" s="44">
        <f t="shared" si="263"/>
        <v>110.23</v>
      </c>
      <c r="J452" s="44">
        <f t="shared" si="263"/>
        <v>110.23</v>
      </c>
      <c r="K452" s="44">
        <f t="shared" si="263"/>
        <v>110.23</v>
      </c>
      <c r="L452" s="44">
        <f t="shared" si="263"/>
        <v>110.23</v>
      </c>
      <c r="M452" s="44">
        <f t="shared" si="263"/>
        <v>110.23</v>
      </c>
      <c r="N452" s="44">
        <f t="shared" si="263"/>
        <v>110.23</v>
      </c>
      <c r="O452" s="44">
        <f t="shared" si="263"/>
        <v>110.23</v>
      </c>
      <c r="P452" s="44">
        <f t="shared" si="263"/>
        <v>110.23</v>
      </c>
      <c r="Q452" s="44">
        <f t="shared" si="263"/>
        <v>110.23</v>
      </c>
      <c r="R452" s="44">
        <f t="shared" si="263"/>
        <v>110.23</v>
      </c>
      <c r="S452" s="44">
        <f t="shared" si="263"/>
        <v>110.23</v>
      </c>
      <c r="T452" s="44">
        <f t="shared" si="263"/>
        <v>110.23</v>
      </c>
      <c r="U452" s="44">
        <f t="shared" si="263"/>
        <v>110.23</v>
      </c>
      <c r="V452" s="44">
        <f t="shared" si="263"/>
        <v>110.23</v>
      </c>
      <c r="W452" s="44">
        <f t="shared" si="263"/>
        <v>110.23</v>
      </c>
      <c r="X452" s="44">
        <f t="shared" si="263"/>
        <v>110.23</v>
      </c>
      <c r="Y452" s="44">
        <f t="shared" si="263"/>
        <v>110.23</v>
      </c>
      <c r="Z452" s="44">
        <f t="shared" si="263"/>
        <v>110.23</v>
      </c>
      <c r="AA452" s="44">
        <f t="shared" si="263"/>
        <v>110.23</v>
      </c>
    </row>
    <row r="453" spans="1:27" x14ac:dyDescent="0.2">
      <c r="A453" s="90" t="s">
        <v>1287</v>
      </c>
      <c r="B453" s="28" t="str">
        <f>"29"&amp;"."&amp;$B$640&amp;"."&amp;$B$641</f>
        <v>29.04.2023</v>
      </c>
      <c r="C453" s="82" t="s">
        <v>76</v>
      </c>
      <c r="D453" s="83">
        <f>ROUND(((D454+D455+D457+D456)/1000),5)</f>
        <v>1.9941599999999999</v>
      </c>
      <c r="E453" s="83">
        <f>ROUND(((E454+E455+E457+E456)/1000),5)</f>
        <v>1.8333299999999999</v>
      </c>
      <c r="F453" s="83">
        <f>ROUND(((F454+F455+F457+F456)/1000),5)</f>
        <v>1.66872</v>
      </c>
      <c r="G453" s="83">
        <f t="shared" ref="G453:AA453" si="264">ROUND(((G454+G455+G457+G456)/1000),5)</f>
        <v>1.6253899999999999</v>
      </c>
      <c r="H453" s="83">
        <f t="shared" si="264"/>
        <v>1.6387799999999999</v>
      </c>
      <c r="I453" s="83">
        <f t="shared" si="264"/>
        <v>1.6471</v>
      </c>
      <c r="J453" s="83">
        <f t="shared" si="264"/>
        <v>1.67883</v>
      </c>
      <c r="K453" s="83">
        <f t="shared" si="264"/>
        <v>1.87463</v>
      </c>
      <c r="L453" s="83">
        <f t="shared" si="264"/>
        <v>2.13306</v>
      </c>
      <c r="M453" s="83">
        <f t="shared" si="264"/>
        <v>2.3603900000000002</v>
      </c>
      <c r="N453" s="83">
        <f t="shared" si="264"/>
        <v>2.4094799999999998</v>
      </c>
      <c r="O453" s="83">
        <f t="shared" si="264"/>
        <v>2.4058999999999999</v>
      </c>
      <c r="P453" s="83">
        <f t="shared" si="264"/>
        <v>2.3263699999999998</v>
      </c>
      <c r="Q453" s="83">
        <f t="shared" si="264"/>
        <v>2.3201299999999998</v>
      </c>
      <c r="R453" s="83">
        <f t="shared" si="264"/>
        <v>2.2876099999999999</v>
      </c>
      <c r="S453" s="83">
        <f t="shared" si="264"/>
        <v>2.2470699999999999</v>
      </c>
      <c r="T453" s="83">
        <f t="shared" si="264"/>
        <v>2.30409</v>
      </c>
      <c r="U453" s="83">
        <f t="shared" si="264"/>
        <v>2.30606</v>
      </c>
      <c r="V453" s="83">
        <f t="shared" si="264"/>
        <v>2.3126600000000002</v>
      </c>
      <c r="W453" s="83">
        <f t="shared" si="264"/>
        <v>2.4336199999999999</v>
      </c>
      <c r="X453" s="83">
        <f t="shared" si="264"/>
        <v>2.50928</v>
      </c>
      <c r="Y453" s="83">
        <f t="shared" si="264"/>
        <v>2.3533200000000001</v>
      </c>
      <c r="Z453" s="83">
        <f t="shared" si="264"/>
        <v>2.12582</v>
      </c>
      <c r="AA453" s="83">
        <f t="shared" si="264"/>
        <v>2.0072999999999999</v>
      </c>
    </row>
    <row r="454" spans="1:27" ht="12.75" customHeight="1" outlineLevel="1" x14ac:dyDescent="0.2">
      <c r="A454" s="91" t="s">
        <v>1288</v>
      </c>
      <c r="B454" s="63" t="s">
        <v>233</v>
      </c>
      <c r="C454" s="43" t="s">
        <v>79</v>
      </c>
      <c r="D454" s="44">
        <v>1660.76</v>
      </c>
      <c r="E454" s="44">
        <v>1499.93</v>
      </c>
      <c r="F454" s="44">
        <v>1335.32</v>
      </c>
      <c r="G454" s="44">
        <v>1291.99</v>
      </c>
      <c r="H454" s="44">
        <v>1305.3800000000001</v>
      </c>
      <c r="I454" s="44">
        <v>1313.7</v>
      </c>
      <c r="J454" s="44">
        <v>1345.43</v>
      </c>
      <c r="K454" s="44">
        <v>1541.23</v>
      </c>
      <c r="L454" s="44">
        <v>1799.66</v>
      </c>
      <c r="M454" s="44">
        <v>2026.99</v>
      </c>
      <c r="N454" s="44">
        <v>2076.08</v>
      </c>
      <c r="O454" s="44">
        <v>2072.5</v>
      </c>
      <c r="P454" s="44">
        <v>1992.97</v>
      </c>
      <c r="Q454" s="44">
        <v>1986.73</v>
      </c>
      <c r="R454" s="44">
        <v>1954.21</v>
      </c>
      <c r="S454" s="44">
        <v>1913.67</v>
      </c>
      <c r="T454" s="44">
        <v>1970.69</v>
      </c>
      <c r="U454" s="44">
        <v>1972.66</v>
      </c>
      <c r="V454" s="44">
        <v>1979.26</v>
      </c>
      <c r="W454" s="44">
        <v>2100.2199999999998</v>
      </c>
      <c r="X454" s="44">
        <v>2175.88</v>
      </c>
      <c r="Y454" s="44">
        <v>2019.92</v>
      </c>
      <c r="Z454" s="44">
        <v>1792.42</v>
      </c>
      <c r="AA454" s="44">
        <v>1673.9</v>
      </c>
    </row>
    <row r="455" spans="1:27" ht="12.75" customHeight="1" outlineLevel="1" x14ac:dyDescent="0.2">
      <c r="A455" s="91" t="s">
        <v>1289</v>
      </c>
      <c r="B455" s="63" t="s">
        <v>90</v>
      </c>
      <c r="C455" s="43" t="s">
        <v>79</v>
      </c>
      <c r="D455" s="44">
        <f>$D$315</f>
        <v>217.03</v>
      </c>
      <c r="E455" s="44">
        <f t="shared" ref="E455:AA455" si="265">$D$315</f>
        <v>217.03</v>
      </c>
      <c r="F455" s="44">
        <f t="shared" si="265"/>
        <v>217.03</v>
      </c>
      <c r="G455" s="44">
        <f t="shared" si="265"/>
        <v>217.03</v>
      </c>
      <c r="H455" s="44">
        <f t="shared" si="265"/>
        <v>217.03</v>
      </c>
      <c r="I455" s="44">
        <f t="shared" si="265"/>
        <v>217.03</v>
      </c>
      <c r="J455" s="44">
        <f t="shared" si="265"/>
        <v>217.03</v>
      </c>
      <c r="K455" s="44">
        <f t="shared" si="265"/>
        <v>217.03</v>
      </c>
      <c r="L455" s="44">
        <f t="shared" si="265"/>
        <v>217.03</v>
      </c>
      <c r="M455" s="44">
        <f t="shared" si="265"/>
        <v>217.03</v>
      </c>
      <c r="N455" s="44">
        <f t="shared" si="265"/>
        <v>217.03</v>
      </c>
      <c r="O455" s="44">
        <f t="shared" si="265"/>
        <v>217.03</v>
      </c>
      <c r="P455" s="44">
        <f t="shared" si="265"/>
        <v>217.03</v>
      </c>
      <c r="Q455" s="44">
        <f t="shared" si="265"/>
        <v>217.03</v>
      </c>
      <c r="R455" s="44">
        <f t="shared" si="265"/>
        <v>217.03</v>
      </c>
      <c r="S455" s="44">
        <f t="shared" si="265"/>
        <v>217.03</v>
      </c>
      <c r="T455" s="44">
        <f t="shared" si="265"/>
        <v>217.03</v>
      </c>
      <c r="U455" s="44">
        <f t="shared" si="265"/>
        <v>217.03</v>
      </c>
      <c r="V455" s="44">
        <f t="shared" si="265"/>
        <v>217.03</v>
      </c>
      <c r="W455" s="44">
        <f t="shared" si="265"/>
        <v>217.03</v>
      </c>
      <c r="X455" s="44">
        <f t="shared" si="265"/>
        <v>217.03</v>
      </c>
      <c r="Y455" s="44">
        <f t="shared" si="265"/>
        <v>217.03</v>
      </c>
      <c r="Z455" s="44">
        <f t="shared" si="265"/>
        <v>217.03</v>
      </c>
      <c r="AA455" s="44">
        <f t="shared" si="265"/>
        <v>217.03</v>
      </c>
    </row>
    <row r="456" spans="1:27" ht="12.75" customHeight="1" outlineLevel="1" x14ac:dyDescent="0.2">
      <c r="A456" s="91" t="s">
        <v>1290</v>
      </c>
      <c r="B456" s="63" t="s">
        <v>83</v>
      </c>
      <c r="C456" s="43" t="s">
        <v>79</v>
      </c>
      <c r="D456" s="44">
        <v>6.14</v>
      </c>
      <c r="E456" s="44">
        <v>6.14</v>
      </c>
      <c r="F456" s="44">
        <v>6.14</v>
      </c>
      <c r="G456" s="44">
        <v>6.14</v>
      </c>
      <c r="H456" s="44">
        <v>6.14</v>
      </c>
      <c r="I456" s="44">
        <v>6.14</v>
      </c>
      <c r="J456" s="44">
        <v>6.14</v>
      </c>
      <c r="K456" s="44">
        <v>6.14</v>
      </c>
      <c r="L456" s="44">
        <v>6.14</v>
      </c>
      <c r="M456" s="44">
        <v>6.14</v>
      </c>
      <c r="N456" s="44">
        <v>6.14</v>
      </c>
      <c r="O456" s="44">
        <v>6.14</v>
      </c>
      <c r="P456" s="44">
        <v>6.14</v>
      </c>
      <c r="Q456" s="44">
        <v>6.14</v>
      </c>
      <c r="R456" s="44">
        <v>6.14</v>
      </c>
      <c r="S456" s="44">
        <v>6.14</v>
      </c>
      <c r="T456" s="44">
        <v>6.14</v>
      </c>
      <c r="U456" s="44">
        <v>6.14</v>
      </c>
      <c r="V456" s="44">
        <v>6.14</v>
      </c>
      <c r="W456" s="44">
        <v>6.14</v>
      </c>
      <c r="X456" s="44">
        <v>6.14</v>
      </c>
      <c r="Y456" s="44">
        <v>6.14</v>
      </c>
      <c r="Z456" s="44">
        <v>6.14</v>
      </c>
      <c r="AA456" s="44">
        <v>6.14</v>
      </c>
    </row>
    <row r="457" spans="1:27" ht="12.75" customHeight="1" outlineLevel="1" x14ac:dyDescent="0.2">
      <c r="A457" s="91" t="s">
        <v>1291</v>
      </c>
      <c r="B457" s="63" t="s">
        <v>81</v>
      </c>
      <c r="C457" s="43" t="s">
        <v>79</v>
      </c>
      <c r="D457" s="44">
        <f>$D$11</f>
        <v>110.23</v>
      </c>
      <c r="E457" s="44">
        <f t="shared" ref="E457:AA457" si="266">$D$11</f>
        <v>110.23</v>
      </c>
      <c r="F457" s="44">
        <f t="shared" si="266"/>
        <v>110.23</v>
      </c>
      <c r="G457" s="44">
        <f t="shared" si="266"/>
        <v>110.23</v>
      </c>
      <c r="H457" s="44">
        <f t="shared" si="266"/>
        <v>110.23</v>
      </c>
      <c r="I457" s="44">
        <f t="shared" si="266"/>
        <v>110.23</v>
      </c>
      <c r="J457" s="44">
        <f t="shared" si="266"/>
        <v>110.23</v>
      </c>
      <c r="K457" s="44">
        <f t="shared" si="266"/>
        <v>110.23</v>
      </c>
      <c r="L457" s="44">
        <f t="shared" si="266"/>
        <v>110.23</v>
      </c>
      <c r="M457" s="44">
        <f t="shared" si="266"/>
        <v>110.23</v>
      </c>
      <c r="N457" s="44">
        <f t="shared" si="266"/>
        <v>110.23</v>
      </c>
      <c r="O457" s="44">
        <f t="shared" si="266"/>
        <v>110.23</v>
      </c>
      <c r="P457" s="44">
        <f t="shared" si="266"/>
        <v>110.23</v>
      </c>
      <c r="Q457" s="44">
        <f t="shared" si="266"/>
        <v>110.23</v>
      </c>
      <c r="R457" s="44">
        <f t="shared" si="266"/>
        <v>110.23</v>
      </c>
      <c r="S457" s="44">
        <f t="shared" si="266"/>
        <v>110.23</v>
      </c>
      <c r="T457" s="44">
        <f t="shared" si="266"/>
        <v>110.23</v>
      </c>
      <c r="U457" s="44">
        <f t="shared" si="266"/>
        <v>110.23</v>
      </c>
      <c r="V457" s="44">
        <f t="shared" si="266"/>
        <v>110.23</v>
      </c>
      <c r="W457" s="44">
        <f t="shared" si="266"/>
        <v>110.23</v>
      </c>
      <c r="X457" s="44">
        <f t="shared" si="266"/>
        <v>110.23</v>
      </c>
      <c r="Y457" s="44">
        <f t="shared" si="266"/>
        <v>110.23</v>
      </c>
      <c r="Z457" s="44">
        <f t="shared" si="266"/>
        <v>110.23</v>
      </c>
      <c r="AA457" s="44">
        <f t="shared" si="266"/>
        <v>110.23</v>
      </c>
    </row>
    <row r="458" spans="1:27" x14ac:dyDescent="0.2">
      <c r="A458" s="90" t="s">
        <v>1292</v>
      </c>
      <c r="B458" s="28" t="str">
        <f>"30"&amp;"."&amp;$B$640&amp;"."&amp;$B$641</f>
        <v>30.04.2023</v>
      </c>
      <c r="C458" s="82" t="s">
        <v>76</v>
      </c>
      <c r="D458" s="83">
        <f>ROUND(((D459+D460+D462+D461)/1000),5)</f>
        <v>1.96896</v>
      </c>
      <c r="E458" s="83">
        <f>ROUND(((E459+E460+E462+E461)/1000),5)</f>
        <v>1.80138</v>
      </c>
      <c r="F458" s="83">
        <f>ROUND(((F459+F460+F462+F461)/1000),5)</f>
        <v>1.66317</v>
      </c>
      <c r="G458" s="83">
        <f t="shared" ref="G458:AA458" si="267">ROUND(((G459+G460+G462+G461)/1000),5)</f>
        <v>1.61232</v>
      </c>
      <c r="H458" s="83">
        <f t="shared" si="267"/>
        <v>1.6092299999999999</v>
      </c>
      <c r="I458" s="83">
        <f t="shared" si="267"/>
        <v>1.6441600000000001</v>
      </c>
      <c r="J458" s="83">
        <f t="shared" si="267"/>
        <v>1.6504099999999999</v>
      </c>
      <c r="K458" s="83">
        <f t="shared" si="267"/>
        <v>1.77423</v>
      </c>
      <c r="L458" s="83">
        <f t="shared" si="267"/>
        <v>2.0139100000000001</v>
      </c>
      <c r="M458" s="83">
        <f t="shared" si="267"/>
        <v>2.1789399999999999</v>
      </c>
      <c r="N458" s="83">
        <f t="shared" si="267"/>
        <v>2.2505999999999999</v>
      </c>
      <c r="O458" s="83">
        <f t="shared" si="267"/>
        <v>2.2497600000000002</v>
      </c>
      <c r="P458" s="83">
        <f t="shared" si="267"/>
        <v>2.2363</v>
      </c>
      <c r="Q458" s="83">
        <f t="shared" si="267"/>
        <v>2.2350599999999998</v>
      </c>
      <c r="R458" s="83">
        <f t="shared" si="267"/>
        <v>2.1382300000000001</v>
      </c>
      <c r="S458" s="83">
        <f t="shared" si="267"/>
        <v>2.1208</v>
      </c>
      <c r="T458" s="83">
        <f t="shared" si="267"/>
        <v>2.2799499999999999</v>
      </c>
      <c r="U458" s="83">
        <f t="shared" si="267"/>
        <v>2.3150499999999998</v>
      </c>
      <c r="V458" s="83">
        <f t="shared" si="267"/>
        <v>2.32355</v>
      </c>
      <c r="W458" s="83">
        <f t="shared" si="267"/>
        <v>2.49681</v>
      </c>
      <c r="X458" s="83">
        <f t="shared" si="267"/>
        <v>2.6852900000000002</v>
      </c>
      <c r="Y458" s="83">
        <f t="shared" si="267"/>
        <v>2.37961</v>
      </c>
      <c r="Z458" s="83">
        <f t="shared" si="267"/>
        <v>2.0901100000000001</v>
      </c>
      <c r="AA458" s="83">
        <f t="shared" si="267"/>
        <v>1.9499299999999999</v>
      </c>
    </row>
    <row r="459" spans="1:27" ht="12.75" customHeight="1" outlineLevel="1" x14ac:dyDescent="0.2">
      <c r="A459" s="91" t="s">
        <v>1293</v>
      </c>
      <c r="B459" s="63" t="s">
        <v>233</v>
      </c>
      <c r="C459" s="43" t="s">
        <v>79</v>
      </c>
      <c r="D459" s="44">
        <v>1635.56</v>
      </c>
      <c r="E459" s="44">
        <v>1467.98</v>
      </c>
      <c r="F459" s="44">
        <v>1329.77</v>
      </c>
      <c r="G459" s="44">
        <v>1278.92</v>
      </c>
      <c r="H459" s="44">
        <v>1275.83</v>
      </c>
      <c r="I459" s="44">
        <v>1310.76</v>
      </c>
      <c r="J459" s="44">
        <v>1317.01</v>
      </c>
      <c r="K459" s="44">
        <v>1440.83</v>
      </c>
      <c r="L459" s="44">
        <v>1680.51</v>
      </c>
      <c r="M459" s="44">
        <v>1845.54</v>
      </c>
      <c r="N459" s="44">
        <v>1917.2</v>
      </c>
      <c r="O459" s="44">
        <v>1916.36</v>
      </c>
      <c r="P459" s="44">
        <v>1902.9</v>
      </c>
      <c r="Q459" s="44">
        <v>1901.66</v>
      </c>
      <c r="R459" s="44">
        <v>1804.83</v>
      </c>
      <c r="S459" s="44">
        <v>1787.4</v>
      </c>
      <c r="T459" s="44">
        <v>1946.55</v>
      </c>
      <c r="U459" s="44">
        <v>1981.65</v>
      </c>
      <c r="V459" s="44">
        <v>1990.15</v>
      </c>
      <c r="W459" s="44">
        <v>2163.41</v>
      </c>
      <c r="X459" s="44">
        <v>2351.89</v>
      </c>
      <c r="Y459" s="44">
        <v>2046.21</v>
      </c>
      <c r="Z459" s="44">
        <v>1756.71</v>
      </c>
      <c r="AA459" s="44">
        <v>1616.53</v>
      </c>
    </row>
    <row r="460" spans="1:27" ht="12.75" customHeight="1" outlineLevel="1" x14ac:dyDescent="0.2">
      <c r="A460" s="91" t="s">
        <v>1294</v>
      </c>
      <c r="B460" s="63" t="s">
        <v>90</v>
      </c>
      <c r="C460" s="43" t="s">
        <v>79</v>
      </c>
      <c r="D460" s="44">
        <f>$D$315</f>
        <v>217.03</v>
      </c>
      <c r="E460" s="44">
        <f t="shared" ref="E460:AA460" si="268">$D$315</f>
        <v>217.03</v>
      </c>
      <c r="F460" s="44">
        <f t="shared" si="268"/>
        <v>217.03</v>
      </c>
      <c r="G460" s="44">
        <f t="shared" si="268"/>
        <v>217.03</v>
      </c>
      <c r="H460" s="44">
        <f t="shared" si="268"/>
        <v>217.03</v>
      </c>
      <c r="I460" s="44">
        <f t="shared" si="268"/>
        <v>217.03</v>
      </c>
      <c r="J460" s="44">
        <f t="shared" si="268"/>
        <v>217.03</v>
      </c>
      <c r="K460" s="44">
        <f t="shared" si="268"/>
        <v>217.03</v>
      </c>
      <c r="L460" s="44">
        <f t="shared" si="268"/>
        <v>217.03</v>
      </c>
      <c r="M460" s="44">
        <f t="shared" si="268"/>
        <v>217.03</v>
      </c>
      <c r="N460" s="44">
        <f t="shared" si="268"/>
        <v>217.03</v>
      </c>
      <c r="O460" s="44">
        <f t="shared" si="268"/>
        <v>217.03</v>
      </c>
      <c r="P460" s="44">
        <f t="shared" si="268"/>
        <v>217.03</v>
      </c>
      <c r="Q460" s="44">
        <f t="shared" si="268"/>
        <v>217.03</v>
      </c>
      <c r="R460" s="44">
        <f t="shared" si="268"/>
        <v>217.03</v>
      </c>
      <c r="S460" s="44">
        <f t="shared" si="268"/>
        <v>217.03</v>
      </c>
      <c r="T460" s="44">
        <f t="shared" si="268"/>
        <v>217.03</v>
      </c>
      <c r="U460" s="44">
        <f t="shared" si="268"/>
        <v>217.03</v>
      </c>
      <c r="V460" s="44">
        <f t="shared" si="268"/>
        <v>217.03</v>
      </c>
      <c r="W460" s="44">
        <f t="shared" si="268"/>
        <v>217.03</v>
      </c>
      <c r="X460" s="44">
        <f t="shared" si="268"/>
        <v>217.03</v>
      </c>
      <c r="Y460" s="44">
        <f t="shared" si="268"/>
        <v>217.03</v>
      </c>
      <c r="Z460" s="44">
        <f t="shared" si="268"/>
        <v>217.03</v>
      </c>
      <c r="AA460" s="44">
        <f t="shared" si="268"/>
        <v>217.03</v>
      </c>
    </row>
    <row r="461" spans="1:27" ht="12.75" customHeight="1" outlineLevel="1" x14ac:dyDescent="0.2">
      <c r="A461" s="91" t="s">
        <v>1295</v>
      </c>
      <c r="B461" s="63" t="s">
        <v>83</v>
      </c>
      <c r="C461" s="43" t="s">
        <v>79</v>
      </c>
      <c r="D461" s="44">
        <v>6.14</v>
      </c>
      <c r="E461" s="44">
        <v>6.14</v>
      </c>
      <c r="F461" s="44">
        <v>6.14</v>
      </c>
      <c r="G461" s="44">
        <v>6.14</v>
      </c>
      <c r="H461" s="44">
        <v>6.14</v>
      </c>
      <c r="I461" s="44">
        <v>6.14</v>
      </c>
      <c r="J461" s="44">
        <v>6.14</v>
      </c>
      <c r="K461" s="44">
        <v>6.14</v>
      </c>
      <c r="L461" s="44">
        <v>6.14</v>
      </c>
      <c r="M461" s="44">
        <v>6.14</v>
      </c>
      <c r="N461" s="44">
        <v>6.14</v>
      </c>
      <c r="O461" s="44">
        <v>6.14</v>
      </c>
      <c r="P461" s="44">
        <v>6.14</v>
      </c>
      <c r="Q461" s="44">
        <v>6.14</v>
      </c>
      <c r="R461" s="44">
        <v>6.14</v>
      </c>
      <c r="S461" s="44">
        <v>6.14</v>
      </c>
      <c r="T461" s="44">
        <v>6.14</v>
      </c>
      <c r="U461" s="44">
        <v>6.14</v>
      </c>
      <c r="V461" s="44">
        <v>6.14</v>
      </c>
      <c r="W461" s="44">
        <v>6.14</v>
      </c>
      <c r="X461" s="44">
        <v>6.14</v>
      </c>
      <c r="Y461" s="44">
        <v>6.14</v>
      </c>
      <c r="Z461" s="44">
        <v>6.14</v>
      </c>
      <c r="AA461" s="44">
        <v>6.14</v>
      </c>
    </row>
    <row r="462" spans="1:27" ht="12.75" customHeight="1" outlineLevel="1" x14ac:dyDescent="0.2">
      <c r="A462" s="91" t="s">
        <v>1296</v>
      </c>
      <c r="B462" s="63" t="s">
        <v>81</v>
      </c>
      <c r="C462" s="43" t="s">
        <v>79</v>
      </c>
      <c r="D462" s="44">
        <f>$D$11</f>
        <v>110.23</v>
      </c>
      <c r="E462" s="44">
        <f t="shared" ref="E462:AA462" si="269">$D$11</f>
        <v>110.23</v>
      </c>
      <c r="F462" s="44">
        <f t="shared" si="269"/>
        <v>110.23</v>
      </c>
      <c r="G462" s="44">
        <f t="shared" si="269"/>
        <v>110.23</v>
      </c>
      <c r="H462" s="44">
        <f t="shared" si="269"/>
        <v>110.23</v>
      </c>
      <c r="I462" s="44">
        <f t="shared" si="269"/>
        <v>110.23</v>
      </c>
      <c r="J462" s="44">
        <f t="shared" si="269"/>
        <v>110.23</v>
      </c>
      <c r="K462" s="44">
        <f t="shared" si="269"/>
        <v>110.23</v>
      </c>
      <c r="L462" s="44">
        <f t="shared" si="269"/>
        <v>110.23</v>
      </c>
      <c r="M462" s="44">
        <f t="shared" si="269"/>
        <v>110.23</v>
      </c>
      <c r="N462" s="44">
        <f t="shared" si="269"/>
        <v>110.23</v>
      </c>
      <c r="O462" s="44">
        <f t="shared" si="269"/>
        <v>110.23</v>
      </c>
      <c r="P462" s="44">
        <f t="shared" si="269"/>
        <v>110.23</v>
      </c>
      <c r="Q462" s="44">
        <f t="shared" si="269"/>
        <v>110.23</v>
      </c>
      <c r="R462" s="44">
        <f t="shared" si="269"/>
        <v>110.23</v>
      </c>
      <c r="S462" s="44">
        <f t="shared" si="269"/>
        <v>110.23</v>
      </c>
      <c r="T462" s="44">
        <f t="shared" si="269"/>
        <v>110.23</v>
      </c>
      <c r="U462" s="44">
        <f t="shared" si="269"/>
        <v>110.23</v>
      </c>
      <c r="V462" s="44">
        <f t="shared" si="269"/>
        <v>110.23</v>
      </c>
      <c r="W462" s="44">
        <f t="shared" si="269"/>
        <v>110.23</v>
      </c>
      <c r="X462" s="44">
        <f t="shared" si="269"/>
        <v>110.23</v>
      </c>
      <c r="Y462" s="44">
        <f t="shared" si="269"/>
        <v>110.23</v>
      </c>
      <c r="Z462" s="44">
        <f t="shared" si="269"/>
        <v>110.23</v>
      </c>
      <c r="AA462" s="44">
        <f t="shared" si="269"/>
        <v>110.23</v>
      </c>
    </row>
    <row r="463" spans="1:27" x14ac:dyDescent="0.2">
      <c r="B463" s="93" t="s">
        <v>382</v>
      </c>
    </row>
    <row r="464" spans="1:27" x14ac:dyDescent="0.2">
      <c r="A464" s="164" t="s">
        <v>685</v>
      </c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  <c r="Y464" s="165"/>
      <c r="Z464" s="165"/>
      <c r="AA464" s="166"/>
    </row>
    <row r="465" spans="1:27" ht="25.5" x14ac:dyDescent="0.2">
      <c r="A465" s="26" t="s">
        <v>64</v>
      </c>
      <c r="B465" s="27" t="s">
        <v>205</v>
      </c>
      <c r="C465" s="26" t="s">
        <v>206</v>
      </c>
      <c r="D465" s="27" t="s">
        <v>207</v>
      </c>
      <c r="E465" s="27" t="s">
        <v>208</v>
      </c>
      <c r="F465" s="27" t="s">
        <v>209</v>
      </c>
      <c r="G465" s="27" t="s">
        <v>210</v>
      </c>
      <c r="H465" s="27" t="s">
        <v>211</v>
      </c>
      <c r="I465" s="27" t="s">
        <v>212</v>
      </c>
      <c r="J465" s="27" t="s">
        <v>213</v>
      </c>
      <c r="K465" s="27" t="s">
        <v>214</v>
      </c>
      <c r="L465" s="27" t="s">
        <v>215</v>
      </c>
      <c r="M465" s="27" t="s">
        <v>216</v>
      </c>
      <c r="N465" s="27" t="s">
        <v>217</v>
      </c>
      <c r="O465" s="27" t="s">
        <v>218</v>
      </c>
      <c r="P465" s="27" t="s">
        <v>219</v>
      </c>
      <c r="Q465" s="27" t="s">
        <v>220</v>
      </c>
      <c r="R465" s="27" t="s">
        <v>221</v>
      </c>
      <c r="S465" s="27" t="s">
        <v>222</v>
      </c>
      <c r="T465" s="27" t="s">
        <v>223</v>
      </c>
      <c r="U465" s="27" t="s">
        <v>224</v>
      </c>
      <c r="V465" s="27" t="s">
        <v>225</v>
      </c>
      <c r="W465" s="27" t="s">
        <v>226</v>
      </c>
      <c r="X465" s="27" t="s">
        <v>227</v>
      </c>
      <c r="Y465" s="27" t="s">
        <v>228</v>
      </c>
      <c r="Z465" s="27" t="s">
        <v>229</v>
      </c>
      <c r="AA465" s="27" t="s">
        <v>230</v>
      </c>
    </row>
    <row r="466" spans="1:27" x14ac:dyDescent="0.2">
      <c r="A466" s="90" t="s">
        <v>1297</v>
      </c>
      <c r="B466" s="28" t="str">
        <f>"01"&amp;"."&amp;$B$640&amp;"."&amp;$B$641</f>
        <v>01.04.2023</v>
      </c>
      <c r="C466" s="82" t="s">
        <v>76</v>
      </c>
      <c r="D466" s="83">
        <f>ROUND(((D467+D468+D470+D469)/1000),5)</f>
        <v>1.73946</v>
      </c>
      <c r="E466" s="83">
        <f>ROUND(((E467+E468+E470+E469)/1000),5)</f>
        <v>1.65829</v>
      </c>
      <c r="F466" s="83">
        <f>ROUND(((F467+F468+F470+F469)/1000),5)</f>
        <v>1.6467099999999999</v>
      </c>
      <c r="G466" s="83">
        <f t="shared" ref="G466:AA466" si="270">ROUND(((G467+G468+G470+G469)/1000),5)</f>
        <v>1.6378600000000001</v>
      </c>
      <c r="H466" s="83">
        <f t="shared" si="270"/>
        <v>1.6497200000000001</v>
      </c>
      <c r="I466" s="83">
        <f t="shared" si="270"/>
        <v>1.65808</v>
      </c>
      <c r="J466" s="83">
        <f t="shared" si="270"/>
        <v>1.6605300000000001</v>
      </c>
      <c r="K466" s="83">
        <f t="shared" si="270"/>
        <v>1.88093</v>
      </c>
      <c r="L466" s="83">
        <f t="shared" si="270"/>
        <v>2.0699900000000002</v>
      </c>
      <c r="M466" s="83">
        <f t="shared" si="270"/>
        <v>2.1008599999999999</v>
      </c>
      <c r="N466" s="83">
        <f t="shared" si="270"/>
        <v>2.1366499999999999</v>
      </c>
      <c r="O466" s="83">
        <f t="shared" si="270"/>
        <v>2.1720600000000001</v>
      </c>
      <c r="P466" s="83">
        <f t="shared" si="270"/>
        <v>2.1566999999999998</v>
      </c>
      <c r="Q466" s="83">
        <f t="shared" si="270"/>
        <v>2.1514899999999999</v>
      </c>
      <c r="R466" s="83">
        <f t="shared" si="270"/>
        <v>2.14147</v>
      </c>
      <c r="S466" s="83">
        <f t="shared" si="270"/>
        <v>2.1425900000000002</v>
      </c>
      <c r="T466" s="83">
        <f t="shared" si="270"/>
        <v>2.1420499999999998</v>
      </c>
      <c r="U466" s="83">
        <f t="shared" si="270"/>
        <v>2.1316199999999998</v>
      </c>
      <c r="V466" s="83">
        <f t="shared" si="270"/>
        <v>2.1351</v>
      </c>
      <c r="W466" s="83">
        <f t="shared" si="270"/>
        <v>2.1699299999999999</v>
      </c>
      <c r="X466" s="83">
        <f t="shared" si="270"/>
        <v>2.1565699999999999</v>
      </c>
      <c r="Y466" s="83">
        <f t="shared" si="270"/>
        <v>2.0994700000000002</v>
      </c>
      <c r="Z466" s="83">
        <f t="shared" si="270"/>
        <v>2.0194399999999999</v>
      </c>
      <c r="AA466" s="83">
        <f t="shared" si="270"/>
        <v>1.8956200000000001</v>
      </c>
    </row>
    <row r="467" spans="1:27" ht="12.75" customHeight="1" outlineLevel="1" x14ac:dyDescent="0.2">
      <c r="A467" s="91" t="s">
        <v>1298</v>
      </c>
      <c r="B467" s="63" t="s">
        <v>233</v>
      </c>
      <c r="C467" s="43" t="s">
        <v>79</v>
      </c>
      <c r="D467" s="44">
        <v>1188.9100000000001</v>
      </c>
      <c r="E467" s="44">
        <v>1107.74</v>
      </c>
      <c r="F467" s="44">
        <v>1096.1600000000001</v>
      </c>
      <c r="G467" s="44">
        <v>1087.31</v>
      </c>
      <c r="H467" s="44">
        <v>1099.17</v>
      </c>
      <c r="I467" s="44">
        <v>1107.53</v>
      </c>
      <c r="J467" s="44">
        <v>1109.98</v>
      </c>
      <c r="K467" s="44">
        <v>1330.38</v>
      </c>
      <c r="L467" s="44">
        <v>1519.44</v>
      </c>
      <c r="M467" s="44">
        <v>1550.31</v>
      </c>
      <c r="N467" s="44">
        <v>1586.1</v>
      </c>
      <c r="O467" s="44">
        <v>1621.51</v>
      </c>
      <c r="P467" s="44">
        <v>1606.15</v>
      </c>
      <c r="Q467" s="44">
        <v>1600.94</v>
      </c>
      <c r="R467" s="44">
        <v>1590.92</v>
      </c>
      <c r="S467" s="44">
        <v>1592.04</v>
      </c>
      <c r="T467" s="44">
        <v>1591.5</v>
      </c>
      <c r="U467" s="44">
        <v>1581.07</v>
      </c>
      <c r="V467" s="44">
        <v>1584.55</v>
      </c>
      <c r="W467" s="44">
        <v>1619.38</v>
      </c>
      <c r="X467" s="44">
        <v>1606.02</v>
      </c>
      <c r="Y467" s="44">
        <v>1548.92</v>
      </c>
      <c r="Z467" s="44">
        <v>1468.89</v>
      </c>
      <c r="AA467" s="44">
        <v>1345.07</v>
      </c>
    </row>
    <row r="468" spans="1:27" ht="12.75" customHeight="1" outlineLevel="1" x14ac:dyDescent="0.2">
      <c r="A468" s="91" t="s">
        <v>1299</v>
      </c>
      <c r="B468" s="63" t="s">
        <v>90</v>
      </c>
      <c r="C468" s="43" t="s">
        <v>79</v>
      </c>
      <c r="D468" s="44">
        <v>434.18</v>
      </c>
      <c r="E468" s="44">
        <f>$D$468</f>
        <v>434.18</v>
      </c>
      <c r="F468" s="44">
        <f t="shared" ref="F468:AA468" si="271">$D$468</f>
        <v>434.18</v>
      </c>
      <c r="G468" s="44">
        <f t="shared" si="271"/>
        <v>434.18</v>
      </c>
      <c r="H468" s="44">
        <f t="shared" si="271"/>
        <v>434.18</v>
      </c>
      <c r="I468" s="44">
        <f t="shared" si="271"/>
        <v>434.18</v>
      </c>
      <c r="J468" s="44">
        <f t="shared" si="271"/>
        <v>434.18</v>
      </c>
      <c r="K468" s="44">
        <f t="shared" si="271"/>
        <v>434.18</v>
      </c>
      <c r="L468" s="44">
        <f t="shared" si="271"/>
        <v>434.18</v>
      </c>
      <c r="M468" s="44">
        <f t="shared" si="271"/>
        <v>434.18</v>
      </c>
      <c r="N468" s="44">
        <f t="shared" si="271"/>
        <v>434.18</v>
      </c>
      <c r="O468" s="44">
        <f t="shared" si="271"/>
        <v>434.18</v>
      </c>
      <c r="P468" s="44">
        <f t="shared" si="271"/>
        <v>434.18</v>
      </c>
      <c r="Q468" s="44">
        <f t="shared" si="271"/>
        <v>434.18</v>
      </c>
      <c r="R468" s="44">
        <f t="shared" si="271"/>
        <v>434.18</v>
      </c>
      <c r="S468" s="44">
        <f t="shared" si="271"/>
        <v>434.18</v>
      </c>
      <c r="T468" s="44">
        <f t="shared" si="271"/>
        <v>434.18</v>
      </c>
      <c r="U468" s="44">
        <f t="shared" si="271"/>
        <v>434.18</v>
      </c>
      <c r="V468" s="44">
        <f t="shared" si="271"/>
        <v>434.18</v>
      </c>
      <c r="W468" s="44">
        <f t="shared" si="271"/>
        <v>434.18</v>
      </c>
      <c r="X468" s="44">
        <f t="shared" si="271"/>
        <v>434.18</v>
      </c>
      <c r="Y468" s="44">
        <f t="shared" si="271"/>
        <v>434.18</v>
      </c>
      <c r="Z468" s="44">
        <f t="shared" si="271"/>
        <v>434.18</v>
      </c>
      <c r="AA468" s="44">
        <f t="shared" si="271"/>
        <v>434.18</v>
      </c>
    </row>
    <row r="469" spans="1:27" ht="12.75" customHeight="1" outlineLevel="1" x14ac:dyDescent="0.2">
      <c r="A469" s="91" t="s">
        <v>1300</v>
      </c>
      <c r="B469" s="63" t="s">
        <v>83</v>
      </c>
      <c r="C469" s="43" t="s">
        <v>79</v>
      </c>
      <c r="D469" s="44">
        <v>6.14</v>
      </c>
      <c r="E469" s="44">
        <v>6.14</v>
      </c>
      <c r="F469" s="44">
        <v>6.14</v>
      </c>
      <c r="G469" s="44">
        <v>6.14</v>
      </c>
      <c r="H469" s="44">
        <v>6.14</v>
      </c>
      <c r="I469" s="44">
        <v>6.14</v>
      </c>
      <c r="J469" s="44">
        <v>6.14</v>
      </c>
      <c r="K469" s="44">
        <v>6.14</v>
      </c>
      <c r="L469" s="44">
        <v>6.14</v>
      </c>
      <c r="M469" s="44">
        <v>6.14</v>
      </c>
      <c r="N469" s="44">
        <v>6.14</v>
      </c>
      <c r="O469" s="44">
        <v>6.14</v>
      </c>
      <c r="P469" s="44">
        <v>6.14</v>
      </c>
      <c r="Q469" s="44">
        <v>6.14</v>
      </c>
      <c r="R469" s="44">
        <v>6.14</v>
      </c>
      <c r="S469" s="44">
        <v>6.14</v>
      </c>
      <c r="T469" s="44">
        <v>6.14</v>
      </c>
      <c r="U469" s="44">
        <v>6.14</v>
      </c>
      <c r="V469" s="44">
        <v>6.14</v>
      </c>
      <c r="W469" s="44">
        <v>6.14</v>
      </c>
      <c r="X469" s="44">
        <v>6.14</v>
      </c>
      <c r="Y469" s="44">
        <v>6.14</v>
      </c>
      <c r="Z469" s="44">
        <v>6.14</v>
      </c>
      <c r="AA469" s="44">
        <v>6.14</v>
      </c>
    </row>
    <row r="470" spans="1:27" ht="12.75" customHeight="1" outlineLevel="1" x14ac:dyDescent="0.2">
      <c r="A470" s="91" t="s">
        <v>1301</v>
      </c>
      <c r="B470" s="63" t="s">
        <v>81</v>
      </c>
      <c r="C470" s="43" t="s">
        <v>79</v>
      </c>
      <c r="D470" s="44">
        <f>$D$11</f>
        <v>110.23</v>
      </c>
      <c r="E470" s="44">
        <f t="shared" ref="E470:AA470" si="272">$D$11</f>
        <v>110.23</v>
      </c>
      <c r="F470" s="44">
        <f t="shared" si="272"/>
        <v>110.23</v>
      </c>
      <c r="G470" s="44">
        <f t="shared" si="272"/>
        <v>110.23</v>
      </c>
      <c r="H470" s="44">
        <f t="shared" si="272"/>
        <v>110.23</v>
      </c>
      <c r="I470" s="44">
        <f t="shared" si="272"/>
        <v>110.23</v>
      </c>
      <c r="J470" s="44">
        <f t="shared" si="272"/>
        <v>110.23</v>
      </c>
      <c r="K470" s="44">
        <f t="shared" si="272"/>
        <v>110.23</v>
      </c>
      <c r="L470" s="44">
        <f t="shared" si="272"/>
        <v>110.23</v>
      </c>
      <c r="M470" s="44">
        <f t="shared" si="272"/>
        <v>110.23</v>
      </c>
      <c r="N470" s="44">
        <f t="shared" si="272"/>
        <v>110.23</v>
      </c>
      <c r="O470" s="44">
        <f t="shared" si="272"/>
        <v>110.23</v>
      </c>
      <c r="P470" s="44">
        <f t="shared" si="272"/>
        <v>110.23</v>
      </c>
      <c r="Q470" s="44">
        <f t="shared" si="272"/>
        <v>110.23</v>
      </c>
      <c r="R470" s="44">
        <f t="shared" si="272"/>
        <v>110.23</v>
      </c>
      <c r="S470" s="44">
        <f t="shared" si="272"/>
        <v>110.23</v>
      </c>
      <c r="T470" s="44">
        <f t="shared" si="272"/>
        <v>110.23</v>
      </c>
      <c r="U470" s="44">
        <f t="shared" si="272"/>
        <v>110.23</v>
      </c>
      <c r="V470" s="44">
        <f t="shared" si="272"/>
        <v>110.23</v>
      </c>
      <c r="W470" s="44">
        <f t="shared" si="272"/>
        <v>110.23</v>
      </c>
      <c r="X470" s="44">
        <f t="shared" si="272"/>
        <v>110.23</v>
      </c>
      <c r="Y470" s="44">
        <f t="shared" si="272"/>
        <v>110.23</v>
      </c>
      <c r="Z470" s="44">
        <f t="shared" si="272"/>
        <v>110.23</v>
      </c>
      <c r="AA470" s="44">
        <f t="shared" si="272"/>
        <v>110.23</v>
      </c>
    </row>
    <row r="471" spans="1:27" x14ac:dyDescent="0.2">
      <c r="A471" s="90" t="s">
        <v>1302</v>
      </c>
      <c r="B471" s="28" t="str">
        <f>"02"&amp;"."&amp;$B$640&amp;"."&amp;$B$641</f>
        <v>02.04.2023</v>
      </c>
      <c r="C471" s="82" t="s">
        <v>76</v>
      </c>
      <c r="D471" s="83">
        <f>ROUND(((D472+D473+D475+D474)/1000),5)</f>
        <v>1.6682999999999999</v>
      </c>
      <c r="E471" s="83">
        <f>ROUND(((E472+E473+E475+E474)/1000),5)</f>
        <v>1.6225099999999999</v>
      </c>
      <c r="F471" s="83">
        <f>ROUND(((F472+F473+F475+F474)/1000),5)</f>
        <v>1.56447</v>
      </c>
      <c r="G471" s="83">
        <f t="shared" ref="G471:AA471" si="273">ROUND(((G472+G473+G475+G474)/1000),5)</f>
        <v>1.5557399999999999</v>
      </c>
      <c r="H471" s="83">
        <f t="shared" si="273"/>
        <v>1.5612999999999999</v>
      </c>
      <c r="I471" s="83">
        <f t="shared" si="273"/>
        <v>1.5762100000000001</v>
      </c>
      <c r="J471" s="83">
        <f t="shared" si="273"/>
        <v>1.5553300000000001</v>
      </c>
      <c r="K471" s="83">
        <f t="shared" si="273"/>
        <v>1.6090199999999999</v>
      </c>
      <c r="L471" s="83">
        <f t="shared" si="273"/>
        <v>1.83745</v>
      </c>
      <c r="M471" s="83">
        <f t="shared" si="273"/>
        <v>1.91245</v>
      </c>
      <c r="N471" s="83">
        <f t="shared" si="273"/>
        <v>1.9537800000000001</v>
      </c>
      <c r="O471" s="83">
        <f t="shared" si="273"/>
        <v>1.96292</v>
      </c>
      <c r="P471" s="83">
        <f t="shared" si="273"/>
        <v>1.96332</v>
      </c>
      <c r="Q471" s="83">
        <f t="shared" si="273"/>
        <v>1.9836800000000001</v>
      </c>
      <c r="R471" s="83">
        <f t="shared" si="273"/>
        <v>1.9771000000000001</v>
      </c>
      <c r="S471" s="83">
        <f t="shared" si="273"/>
        <v>1.95017</v>
      </c>
      <c r="T471" s="83">
        <f t="shared" si="273"/>
        <v>1.94825</v>
      </c>
      <c r="U471" s="83">
        <f t="shared" si="273"/>
        <v>1.9626699999999999</v>
      </c>
      <c r="V471" s="83">
        <f t="shared" si="273"/>
        <v>2.1354299999999999</v>
      </c>
      <c r="W471" s="83">
        <f t="shared" si="273"/>
        <v>2.1995200000000001</v>
      </c>
      <c r="X471" s="83">
        <f t="shared" si="273"/>
        <v>2.1685300000000001</v>
      </c>
      <c r="Y471" s="83">
        <f t="shared" si="273"/>
        <v>2.0405000000000002</v>
      </c>
      <c r="Z471" s="83">
        <f t="shared" si="273"/>
        <v>1.8680699999999999</v>
      </c>
      <c r="AA471" s="83">
        <f t="shared" si="273"/>
        <v>1.79688</v>
      </c>
    </row>
    <row r="472" spans="1:27" ht="12.75" customHeight="1" outlineLevel="1" x14ac:dyDescent="0.2">
      <c r="A472" s="91" t="s">
        <v>1303</v>
      </c>
      <c r="B472" s="63" t="s">
        <v>233</v>
      </c>
      <c r="C472" s="43" t="s">
        <v>79</v>
      </c>
      <c r="D472" s="44">
        <v>1117.75</v>
      </c>
      <c r="E472" s="44">
        <v>1071.96</v>
      </c>
      <c r="F472" s="44">
        <v>1013.92</v>
      </c>
      <c r="G472" s="44">
        <v>1005.19</v>
      </c>
      <c r="H472" s="44">
        <v>1010.75</v>
      </c>
      <c r="I472" s="44">
        <v>1025.6600000000001</v>
      </c>
      <c r="J472" s="44">
        <v>1004.78</v>
      </c>
      <c r="K472" s="44">
        <v>1058.47</v>
      </c>
      <c r="L472" s="44">
        <v>1286.9000000000001</v>
      </c>
      <c r="M472" s="44">
        <v>1361.9</v>
      </c>
      <c r="N472" s="44">
        <v>1403.23</v>
      </c>
      <c r="O472" s="44">
        <v>1412.37</v>
      </c>
      <c r="P472" s="44">
        <v>1412.77</v>
      </c>
      <c r="Q472" s="44">
        <v>1433.13</v>
      </c>
      <c r="R472" s="44">
        <v>1426.55</v>
      </c>
      <c r="S472" s="44">
        <v>1399.62</v>
      </c>
      <c r="T472" s="44">
        <v>1397.7</v>
      </c>
      <c r="U472" s="44">
        <v>1412.12</v>
      </c>
      <c r="V472" s="44">
        <v>1584.88</v>
      </c>
      <c r="W472" s="44">
        <v>1648.97</v>
      </c>
      <c r="X472" s="44">
        <v>1617.98</v>
      </c>
      <c r="Y472" s="44">
        <v>1489.95</v>
      </c>
      <c r="Z472" s="44">
        <v>1317.52</v>
      </c>
      <c r="AA472" s="44">
        <v>1246.33</v>
      </c>
    </row>
    <row r="473" spans="1:27" ht="12.75" customHeight="1" outlineLevel="1" x14ac:dyDescent="0.2">
      <c r="A473" s="91" t="s">
        <v>1304</v>
      </c>
      <c r="B473" s="63" t="s">
        <v>90</v>
      </c>
      <c r="C473" s="43" t="s">
        <v>79</v>
      </c>
      <c r="D473" s="44">
        <f>$D$468</f>
        <v>434.18</v>
      </c>
      <c r="E473" s="44">
        <f t="shared" ref="E473:AA473" si="274">$D$468</f>
        <v>434.18</v>
      </c>
      <c r="F473" s="44">
        <f t="shared" si="274"/>
        <v>434.18</v>
      </c>
      <c r="G473" s="44">
        <f t="shared" si="274"/>
        <v>434.18</v>
      </c>
      <c r="H473" s="44">
        <f t="shared" si="274"/>
        <v>434.18</v>
      </c>
      <c r="I473" s="44">
        <f t="shared" si="274"/>
        <v>434.18</v>
      </c>
      <c r="J473" s="44">
        <f t="shared" si="274"/>
        <v>434.18</v>
      </c>
      <c r="K473" s="44">
        <f t="shared" si="274"/>
        <v>434.18</v>
      </c>
      <c r="L473" s="44">
        <f t="shared" si="274"/>
        <v>434.18</v>
      </c>
      <c r="M473" s="44">
        <f t="shared" si="274"/>
        <v>434.18</v>
      </c>
      <c r="N473" s="44">
        <f t="shared" si="274"/>
        <v>434.18</v>
      </c>
      <c r="O473" s="44">
        <f t="shared" si="274"/>
        <v>434.18</v>
      </c>
      <c r="P473" s="44">
        <f t="shared" si="274"/>
        <v>434.18</v>
      </c>
      <c r="Q473" s="44">
        <f t="shared" si="274"/>
        <v>434.18</v>
      </c>
      <c r="R473" s="44">
        <f t="shared" si="274"/>
        <v>434.18</v>
      </c>
      <c r="S473" s="44">
        <f t="shared" si="274"/>
        <v>434.18</v>
      </c>
      <c r="T473" s="44">
        <f t="shared" si="274"/>
        <v>434.18</v>
      </c>
      <c r="U473" s="44">
        <f t="shared" si="274"/>
        <v>434.18</v>
      </c>
      <c r="V473" s="44">
        <f t="shared" si="274"/>
        <v>434.18</v>
      </c>
      <c r="W473" s="44">
        <f t="shared" si="274"/>
        <v>434.18</v>
      </c>
      <c r="X473" s="44">
        <f t="shared" si="274"/>
        <v>434.18</v>
      </c>
      <c r="Y473" s="44">
        <f t="shared" si="274"/>
        <v>434.18</v>
      </c>
      <c r="Z473" s="44">
        <f t="shared" si="274"/>
        <v>434.18</v>
      </c>
      <c r="AA473" s="44">
        <f t="shared" si="274"/>
        <v>434.18</v>
      </c>
    </row>
    <row r="474" spans="1:27" ht="12.75" customHeight="1" outlineLevel="1" x14ac:dyDescent="0.2">
      <c r="A474" s="91" t="s">
        <v>1305</v>
      </c>
      <c r="B474" s="63" t="s">
        <v>83</v>
      </c>
      <c r="C474" s="43" t="s">
        <v>79</v>
      </c>
      <c r="D474" s="44">
        <v>6.14</v>
      </c>
      <c r="E474" s="44">
        <v>6.14</v>
      </c>
      <c r="F474" s="44">
        <v>6.14</v>
      </c>
      <c r="G474" s="44">
        <v>6.14</v>
      </c>
      <c r="H474" s="44">
        <v>6.14</v>
      </c>
      <c r="I474" s="44">
        <v>6.14</v>
      </c>
      <c r="J474" s="44">
        <v>6.14</v>
      </c>
      <c r="K474" s="44">
        <v>6.14</v>
      </c>
      <c r="L474" s="44">
        <v>6.14</v>
      </c>
      <c r="M474" s="44">
        <v>6.14</v>
      </c>
      <c r="N474" s="44">
        <v>6.14</v>
      </c>
      <c r="O474" s="44">
        <v>6.14</v>
      </c>
      <c r="P474" s="44">
        <v>6.14</v>
      </c>
      <c r="Q474" s="44">
        <v>6.14</v>
      </c>
      <c r="R474" s="44">
        <v>6.14</v>
      </c>
      <c r="S474" s="44">
        <v>6.14</v>
      </c>
      <c r="T474" s="44">
        <v>6.14</v>
      </c>
      <c r="U474" s="44">
        <v>6.14</v>
      </c>
      <c r="V474" s="44">
        <v>6.14</v>
      </c>
      <c r="W474" s="44">
        <v>6.14</v>
      </c>
      <c r="X474" s="44">
        <v>6.14</v>
      </c>
      <c r="Y474" s="44">
        <v>6.14</v>
      </c>
      <c r="Z474" s="44">
        <v>6.14</v>
      </c>
      <c r="AA474" s="44">
        <v>6.14</v>
      </c>
    </row>
    <row r="475" spans="1:27" ht="12.75" customHeight="1" outlineLevel="1" x14ac:dyDescent="0.2">
      <c r="A475" s="91" t="s">
        <v>1306</v>
      </c>
      <c r="B475" s="63" t="s">
        <v>81</v>
      </c>
      <c r="C475" s="43" t="s">
        <v>79</v>
      </c>
      <c r="D475" s="44">
        <f>$D$11</f>
        <v>110.23</v>
      </c>
      <c r="E475" s="44">
        <f t="shared" ref="E475:AA475" si="275">$D$11</f>
        <v>110.23</v>
      </c>
      <c r="F475" s="44">
        <f t="shared" si="275"/>
        <v>110.23</v>
      </c>
      <c r="G475" s="44">
        <f t="shared" si="275"/>
        <v>110.23</v>
      </c>
      <c r="H475" s="44">
        <f t="shared" si="275"/>
        <v>110.23</v>
      </c>
      <c r="I475" s="44">
        <f t="shared" si="275"/>
        <v>110.23</v>
      </c>
      <c r="J475" s="44">
        <f t="shared" si="275"/>
        <v>110.23</v>
      </c>
      <c r="K475" s="44">
        <f t="shared" si="275"/>
        <v>110.23</v>
      </c>
      <c r="L475" s="44">
        <f t="shared" si="275"/>
        <v>110.23</v>
      </c>
      <c r="M475" s="44">
        <f t="shared" si="275"/>
        <v>110.23</v>
      </c>
      <c r="N475" s="44">
        <f t="shared" si="275"/>
        <v>110.23</v>
      </c>
      <c r="O475" s="44">
        <f t="shared" si="275"/>
        <v>110.23</v>
      </c>
      <c r="P475" s="44">
        <f t="shared" si="275"/>
        <v>110.23</v>
      </c>
      <c r="Q475" s="44">
        <f t="shared" si="275"/>
        <v>110.23</v>
      </c>
      <c r="R475" s="44">
        <f t="shared" si="275"/>
        <v>110.23</v>
      </c>
      <c r="S475" s="44">
        <f t="shared" si="275"/>
        <v>110.23</v>
      </c>
      <c r="T475" s="44">
        <f t="shared" si="275"/>
        <v>110.23</v>
      </c>
      <c r="U475" s="44">
        <f t="shared" si="275"/>
        <v>110.23</v>
      </c>
      <c r="V475" s="44">
        <f t="shared" si="275"/>
        <v>110.23</v>
      </c>
      <c r="W475" s="44">
        <f t="shared" si="275"/>
        <v>110.23</v>
      </c>
      <c r="X475" s="44">
        <f t="shared" si="275"/>
        <v>110.23</v>
      </c>
      <c r="Y475" s="44">
        <f t="shared" si="275"/>
        <v>110.23</v>
      </c>
      <c r="Z475" s="44">
        <f t="shared" si="275"/>
        <v>110.23</v>
      </c>
      <c r="AA475" s="44">
        <f t="shared" si="275"/>
        <v>110.23</v>
      </c>
    </row>
    <row r="476" spans="1:27" x14ac:dyDescent="0.2">
      <c r="A476" s="90" t="s">
        <v>1307</v>
      </c>
      <c r="B476" s="28" t="str">
        <f>"03"&amp;"."&amp;$B$640&amp;"."&amp;$B$641</f>
        <v>03.04.2023</v>
      </c>
      <c r="C476" s="82" t="s">
        <v>76</v>
      </c>
      <c r="D476" s="83">
        <f>ROUND(((D477+D478+D480+D479)/1000),5)</f>
        <v>1.6620200000000001</v>
      </c>
      <c r="E476" s="83">
        <f>ROUND(((E477+E478+E480+E479)/1000),5)</f>
        <v>1.6182399999999999</v>
      </c>
      <c r="F476" s="83">
        <f>ROUND(((F477+F478+F480+F479)/1000),5)</f>
        <v>1.55505</v>
      </c>
      <c r="G476" s="83">
        <f t="shared" ref="G476:AA476" si="276">ROUND(((G477+G478+G480+G479)/1000),5)</f>
        <v>1.5528</v>
      </c>
      <c r="H476" s="83">
        <f t="shared" si="276"/>
        <v>1.6096299999999999</v>
      </c>
      <c r="I476" s="83">
        <f t="shared" si="276"/>
        <v>1.6606000000000001</v>
      </c>
      <c r="J476" s="83">
        <f t="shared" si="276"/>
        <v>1.86469</v>
      </c>
      <c r="K476" s="83">
        <f t="shared" si="276"/>
        <v>2.1282000000000001</v>
      </c>
      <c r="L476" s="83">
        <f t="shared" si="276"/>
        <v>2.2125499999999998</v>
      </c>
      <c r="M476" s="83">
        <f t="shared" si="276"/>
        <v>2.26004</v>
      </c>
      <c r="N476" s="83">
        <f t="shared" si="276"/>
        <v>2.26118</v>
      </c>
      <c r="O476" s="83">
        <f t="shared" si="276"/>
        <v>2.31636</v>
      </c>
      <c r="P476" s="83">
        <f t="shared" si="276"/>
        <v>2.2944200000000001</v>
      </c>
      <c r="Q476" s="83">
        <f t="shared" si="276"/>
        <v>2.31114</v>
      </c>
      <c r="R476" s="83">
        <f t="shared" si="276"/>
        <v>2.2900499999999999</v>
      </c>
      <c r="S476" s="83">
        <f t="shared" si="276"/>
        <v>2.2721300000000002</v>
      </c>
      <c r="T476" s="83">
        <f t="shared" si="276"/>
        <v>2.2593999999999999</v>
      </c>
      <c r="U476" s="83">
        <f t="shared" si="276"/>
        <v>2.20594</v>
      </c>
      <c r="V476" s="83">
        <f t="shared" si="276"/>
        <v>2.2059000000000002</v>
      </c>
      <c r="W476" s="83">
        <f t="shared" si="276"/>
        <v>2.25109</v>
      </c>
      <c r="X476" s="83">
        <f t="shared" si="276"/>
        <v>2.2985600000000002</v>
      </c>
      <c r="Y476" s="83">
        <f t="shared" si="276"/>
        <v>2.22763</v>
      </c>
      <c r="Z476" s="83">
        <f t="shared" si="276"/>
        <v>2.0709900000000001</v>
      </c>
      <c r="AA476" s="83">
        <f t="shared" si="276"/>
        <v>1.8172600000000001</v>
      </c>
    </row>
    <row r="477" spans="1:27" ht="12.75" customHeight="1" outlineLevel="1" x14ac:dyDescent="0.2">
      <c r="A477" s="91" t="s">
        <v>1308</v>
      </c>
      <c r="B477" s="63" t="s">
        <v>233</v>
      </c>
      <c r="C477" s="43" t="s">
        <v>79</v>
      </c>
      <c r="D477" s="44">
        <v>1111.47</v>
      </c>
      <c r="E477" s="44">
        <v>1067.69</v>
      </c>
      <c r="F477" s="44">
        <v>1004.5</v>
      </c>
      <c r="G477" s="44">
        <v>1002.25</v>
      </c>
      <c r="H477" s="44">
        <v>1059.08</v>
      </c>
      <c r="I477" s="44">
        <v>1110.05</v>
      </c>
      <c r="J477" s="44">
        <v>1314.14</v>
      </c>
      <c r="K477" s="44">
        <v>1577.65</v>
      </c>
      <c r="L477" s="44">
        <v>1662</v>
      </c>
      <c r="M477" s="44">
        <v>1709.49</v>
      </c>
      <c r="N477" s="44">
        <v>1710.63</v>
      </c>
      <c r="O477" s="44">
        <v>1765.81</v>
      </c>
      <c r="P477" s="44">
        <v>1743.87</v>
      </c>
      <c r="Q477" s="44">
        <v>1760.59</v>
      </c>
      <c r="R477" s="44">
        <v>1739.5</v>
      </c>
      <c r="S477" s="44">
        <v>1721.58</v>
      </c>
      <c r="T477" s="44">
        <v>1708.85</v>
      </c>
      <c r="U477" s="44">
        <v>1655.39</v>
      </c>
      <c r="V477" s="44">
        <v>1655.35</v>
      </c>
      <c r="W477" s="44">
        <v>1700.54</v>
      </c>
      <c r="X477" s="44">
        <v>1748.01</v>
      </c>
      <c r="Y477" s="44">
        <v>1677.08</v>
      </c>
      <c r="Z477" s="44">
        <v>1520.44</v>
      </c>
      <c r="AA477" s="44">
        <v>1266.71</v>
      </c>
    </row>
    <row r="478" spans="1:27" ht="12.75" customHeight="1" outlineLevel="1" x14ac:dyDescent="0.2">
      <c r="A478" s="91" t="s">
        <v>1309</v>
      </c>
      <c r="B478" s="63" t="s">
        <v>90</v>
      </c>
      <c r="C478" s="43" t="s">
        <v>79</v>
      </c>
      <c r="D478" s="44">
        <f>$D$468</f>
        <v>434.18</v>
      </c>
      <c r="E478" s="44">
        <f t="shared" ref="E478:AA478" si="277">$D$468</f>
        <v>434.18</v>
      </c>
      <c r="F478" s="44">
        <f t="shared" si="277"/>
        <v>434.18</v>
      </c>
      <c r="G478" s="44">
        <f t="shared" si="277"/>
        <v>434.18</v>
      </c>
      <c r="H478" s="44">
        <f t="shared" si="277"/>
        <v>434.18</v>
      </c>
      <c r="I478" s="44">
        <f t="shared" si="277"/>
        <v>434.18</v>
      </c>
      <c r="J478" s="44">
        <f t="shared" si="277"/>
        <v>434.18</v>
      </c>
      <c r="K478" s="44">
        <f t="shared" si="277"/>
        <v>434.18</v>
      </c>
      <c r="L478" s="44">
        <f t="shared" si="277"/>
        <v>434.18</v>
      </c>
      <c r="M478" s="44">
        <f t="shared" si="277"/>
        <v>434.18</v>
      </c>
      <c r="N478" s="44">
        <f t="shared" si="277"/>
        <v>434.18</v>
      </c>
      <c r="O478" s="44">
        <f t="shared" si="277"/>
        <v>434.18</v>
      </c>
      <c r="P478" s="44">
        <f t="shared" si="277"/>
        <v>434.18</v>
      </c>
      <c r="Q478" s="44">
        <f t="shared" si="277"/>
        <v>434.18</v>
      </c>
      <c r="R478" s="44">
        <f t="shared" si="277"/>
        <v>434.18</v>
      </c>
      <c r="S478" s="44">
        <f t="shared" si="277"/>
        <v>434.18</v>
      </c>
      <c r="T478" s="44">
        <f t="shared" si="277"/>
        <v>434.18</v>
      </c>
      <c r="U478" s="44">
        <f t="shared" si="277"/>
        <v>434.18</v>
      </c>
      <c r="V478" s="44">
        <f t="shared" si="277"/>
        <v>434.18</v>
      </c>
      <c r="W478" s="44">
        <f t="shared" si="277"/>
        <v>434.18</v>
      </c>
      <c r="X478" s="44">
        <f t="shared" si="277"/>
        <v>434.18</v>
      </c>
      <c r="Y478" s="44">
        <f t="shared" si="277"/>
        <v>434.18</v>
      </c>
      <c r="Z478" s="44">
        <f t="shared" si="277"/>
        <v>434.18</v>
      </c>
      <c r="AA478" s="44">
        <f t="shared" si="277"/>
        <v>434.18</v>
      </c>
    </row>
    <row r="479" spans="1:27" ht="12.75" customHeight="1" outlineLevel="1" x14ac:dyDescent="0.2">
      <c r="A479" s="91" t="s">
        <v>1310</v>
      </c>
      <c r="B479" s="63" t="s">
        <v>83</v>
      </c>
      <c r="C479" s="43" t="s">
        <v>79</v>
      </c>
      <c r="D479" s="44">
        <v>6.14</v>
      </c>
      <c r="E479" s="44">
        <v>6.14</v>
      </c>
      <c r="F479" s="44">
        <v>6.14</v>
      </c>
      <c r="G479" s="44">
        <v>6.14</v>
      </c>
      <c r="H479" s="44">
        <v>6.14</v>
      </c>
      <c r="I479" s="44">
        <v>6.14</v>
      </c>
      <c r="J479" s="44">
        <v>6.14</v>
      </c>
      <c r="K479" s="44">
        <v>6.14</v>
      </c>
      <c r="L479" s="44">
        <v>6.14</v>
      </c>
      <c r="M479" s="44">
        <v>6.14</v>
      </c>
      <c r="N479" s="44">
        <v>6.14</v>
      </c>
      <c r="O479" s="44">
        <v>6.14</v>
      </c>
      <c r="P479" s="44">
        <v>6.14</v>
      </c>
      <c r="Q479" s="44">
        <v>6.14</v>
      </c>
      <c r="R479" s="44">
        <v>6.14</v>
      </c>
      <c r="S479" s="44">
        <v>6.14</v>
      </c>
      <c r="T479" s="44">
        <v>6.14</v>
      </c>
      <c r="U479" s="44">
        <v>6.14</v>
      </c>
      <c r="V479" s="44">
        <v>6.14</v>
      </c>
      <c r="W479" s="44">
        <v>6.14</v>
      </c>
      <c r="X479" s="44">
        <v>6.14</v>
      </c>
      <c r="Y479" s="44">
        <v>6.14</v>
      </c>
      <c r="Z479" s="44">
        <v>6.14</v>
      </c>
      <c r="AA479" s="44">
        <v>6.14</v>
      </c>
    </row>
    <row r="480" spans="1:27" ht="12.75" customHeight="1" outlineLevel="1" x14ac:dyDescent="0.2">
      <c r="A480" s="91" t="s">
        <v>1311</v>
      </c>
      <c r="B480" s="63" t="s">
        <v>81</v>
      </c>
      <c r="C480" s="43" t="s">
        <v>79</v>
      </c>
      <c r="D480" s="44">
        <f>$D$11</f>
        <v>110.23</v>
      </c>
      <c r="E480" s="44">
        <f t="shared" ref="E480:AA480" si="278">$D$11</f>
        <v>110.23</v>
      </c>
      <c r="F480" s="44">
        <f t="shared" si="278"/>
        <v>110.23</v>
      </c>
      <c r="G480" s="44">
        <f t="shared" si="278"/>
        <v>110.23</v>
      </c>
      <c r="H480" s="44">
        <f t="shared" si="278"/>
        <v>110.23</v>
      </c>
      <c r="I480" s="44">
        <f t="shared" si="278"/>
        <v>110.23</v>
      </c>
      <c r="J480" s="44">
        <f t="shared" si="278"/>
        <v>110.23</v>
      </c>
      <c r="K480" s="44">
        <f t="shared" si="278"/>
        <v>110.23</v>
      </c>
      <c r="L480" s="44">
        <f t="shared" si="278"/>
        <v>110.23</v>
      </c>
      <c r="M480" s="44">
        <f t="shared" si="278"/>
        <v>110.23</v>
      </c>
      <c r="N480" s="44">
        <f t="shared" si="278"/>
        <v>110.23</v>
      </c>
      <c r="O480" s="44">
        <f t="shared" si="278"/>
        <v>110.23</v>
      </c>
      <c r="P480" s="44">
        <f t="shared" si="278"/>
        <v>110.23</v>
      </c>
      <c r="Q480" s="44">
        <f t="shared" si="278"/>
        <v>110.23</v>
      </c>
      <c r="R480" s="44">
        <f t="shared" si="278"/>
        <v>110.23</v>
      </c>
      <c r="S480" s="44">
        <f t="shared" si="278"/>
        <v>110.23</v>
      </c>
      <c r="T480" s="44">
        <f t="shared" si="278"/>
        <v>110.23</v>
      </c>
      <c r="U480" s="44">
        <f t="shared" si="278"/>
        <v>110.23</v>
      </c>
      <c r="V480" s="44">
        <f t="shared" si="278"/>
        <v>110.23</v>
      </c>
      <c r="W480" s="44">
        <f t="shared" si="278"/>
        <v>110.23</v>
      </c>
      <c r="X480" s="44">
        <f t="shared" si="278"/>
        <v>110.23</v>
      </c>
      <c r="Y480" s="44">
        <f t="shared" si="278"/>
        <v>110.23</v>
      </c>
      <c r="Z480" s="44">
        <f t="shared" si="278"/>
        <v>110.23</v>
      </c>
      <c r="AA480" s="44">
        <f t="shared" si="278"/>
        <v>110.23</v>
      </c>
    </row>
    <row r="481" spans="1:27" x14ac:dyDescent="0.2">
      <c r="A481" s="90" t="s">
        <v>1312</v>
      </c>
      <c r="B481" s="28" t="str">
        <f>"04"&amp;"."&amp;$B$640&amp;"."&amp;$B$641</f>
        <v>04.04.2023</v>
      </c>
      <c r="C481" s="82" t="s">
        <v>76</v>
      </c>
      <c r="D481" s="83">
        <f>ROUND(((D482+D483+D485+D484)/1000),5)</f>
        <v>1.6469499999999999</v>
      </c>
      <c r="E481" s="83">
        <f>ROUND(((E482+E483+E485+E484)/1000),5)</f>
        <v>1.5796300000000001</v>
      </c>
      <c r="F481" s="83">
        <f>ROUND(((F482+F483+F485+F484)/1000),5)</f>
        <v>1.51871</v>
      </c>
      <c r="G481" s="83">
        <f t="shared" ref="G481:AA481" si="279">ROUND(((G482+G483+G485+G484)/1000),5)</f>
        <v>1.5260400000000001</v>
      </c>
      <c r="H481" s="83">
        <f t="shared" si="279"/>
        <v>1.60392</v>
      </c>
      <c r="I481" s="83">
        <f t="shared" si="279"/>
        <v>1.6473899999999999</v>
      </c>
      <c r="J481" s="83">
        <f t="shared" si="279"/>
        <v>1.7595499999999999</v>
      </c>
      <c r="K481" s="83">
        <f t="shared" si="279"/>
        <v>2.04758</v>
      </c>
      <c r="L481" s="83">
        <f t="shared" si="279"/>
        <v>2.1713300000000002</v>
      </c>
      <c r="M481" s="83">
        <f t="shared" si="279"/>
        <v>2.2280000000000002</v>
      </c>
      <c r="N481" s="83">
        <f t="shared" si="279"/>
        <v>2.2337799999999999</v>
      </c>
      <c r="O481" s="83">
        <f t="shared" si="279"/>
        <v>2.2402199999999999</v>
      </c>
      <c r="P481" s="83">
        <f t="shared" si="279"/>
        <v>2.2041499999999998</v>
      </c>
      <c r="Q481" s="83">
        <f t="shared" si="279"/>
        <v>2.19217</v>
      </c>
      <c r="R481" s="83">
        <f t="shared" si="279"/>
        <v>2.1885300000000001</v>
      </c>
      <c r="S481" s="83">
        <f t="shared" si="279"/>
        <v>2.18927</v>
      </c>
      <c r="T481" s="83">
        <f t="shared" si="279"/>
        <v>2.1855600000000002</v>
      </c>
      <c r="U481" s="83">
        <f t="shared" si="279"/>
        <v>2.1437900000000001</v>
      </c>
      <c r="V481" s="83">
        <f t="shared" si="279"/>
        <v>2.1506699999999999</v>
      </c>
      <c r="W481" s="83">
        <f t="shared" si="279"/>
        <v>2.2374800000000001</v>
      </c>
      <c r="X481" s="83">
        <f t="shared" si="279"/>
        <v>2.2175600000000002</v>
      </c>
      <c r="Y481" s="83">
        <f t="shared" si="279"/>
        <v>2.15049</v>
      </c>
      <c r="Z481" s="83">
        <f t="shared" si="279"/>
        <v>1.9174100000000001</v>
      </c>
      <c r="AA481" s="83">
        <f t="shared" si="279"/>
        <v>1.71035</v>
      </c>
    </row>
    <row r="482" spans="1:27" ht="12.75" customHeight="1" outlineLevel="1" x14ac:dyDescent="0.2">
      <c r="A482" s="91" t="s">
        <v>1313</v>
      </c>
      <c r="B482" s="63" t="s">
        <v>233</v>
      </c>
      <c r="C482" s="43" t="s">
        <v>79</v>
      </c>
      <c r="D482" s="44">
        <v>1096.4000000000001</v>
      </c>
      <c r="E482" s="44">
        <v>1029.08</v>
      </c>
      <c r="F482" s="44">
        <v>968.16</v>
      </c>
      <c r="G482" s="44">
        <v>975.49</v>
      </c>
      <c r="H482" s="44">
        <v>1053.3699999999999</v>
      </c>
      <c r="I482" s="44">
        <v>1096.8399999999999</v>
      </c>
      <c r="J482" s="44">
        <v>1209</v>
      </c>
      <c r="K482" s="44">
        <v>1497.03</v>
      </c>
      <c r="L482" s="44">
        <v>1620.78</v>
      </c>
      <c r="M482" s="44">
        <v>1677.45</v>
      </c>
      <c r="N482" s="44">
        <v>1683.23</v>
      </c>
      <c r="O482" s="44">
        <v>1689.67</v>
      </c>
      <c r="P482" s="44">
        <v>1653.6</v>
      </c>
      <c r="Q482" s="44">
        <v>1641.62</v>
      </c>
      <c r="R482" s="44">
        <v>1637.98</v>
      </c>
      <c r="S482" s="44">
        <v>1638.72</v>
      </c>
      <c r="T482" s="44">
        <v>1635.01</v>
      </c>
      <c r="U482" s="44">
        <v>1593.24</v>
      </c>
      <c r="V482" s="44">
        <v>1600.12</v>
      </c>
      <c r="W482" s="44">
        <v>1686.93</v>
      </c>
      <c r="X482" s="44">
        <v>1667.01</v>
      </c>
      <c r="Y482" s="44">
        <v>1599.94</v>
      </c>
      <c r="Z482" s="44">
        <v>1366.86</v>
      </c>
      <c r="AA482" s="44">
        <v>1159.8</v>
      </c>
    </row>
    <row r="483" spans="1:27" ht="12.75" customHeight="1" outlineLevel="1" x14ac:dyDescent="0.2">
      <c r="A483" s="91" t="s">
        <v>1314</v>
      </c>
      <c r="B483" s="63" t="s">
        <v>90</v>
      </c>
      <c r="C483" s="43" t="s">
        <v>79</v>
      </c>
      <c r="D483" s="44">
        <f>$D$468</f>
        <v>434.18</v>
      </c>
      <c r="E483" s="44">
        <f t="shared" ref="E483:AA483" si="280">$D$468</f>
        <v>434.18</v>
      </c>
      <c r="F483" s="44">
        <f t="shared" si="280"/>
        <v>434.18</v>
      </c>
      <c r="G483" s="44">
        <f t="shared" si="280"/>
        <v>434.18</v>
      </c>
      <c r="H483" s="44">
        <f t="shared" si="280"/>
        <v>434.18</v>
      </c>
      <c r="I483" s="44">
        <f t="shared" si="280"/>
        <v>434.18</v>
      </c>
      <c r="J483" s="44">
        <f t="shared" si="280"/>
        <v>434.18</v>
      </c>
      <c r="K483" s="44">
        <f t="shared" si="280"/>
        <v>434.18</v>
      </c>
      <c r="L483" s="44">
        <f t="shared" si="280"/>
        <v>434.18</v>
      </c>
      <c r="M483" s="44">
        <f t="shared" si="280"/>
        <v>434.18</v>
      </c>
      <c r="N483" s="44">
        <f t="shared" si="280"/>
        <v>434.18</v>
      </c>
      <c r="O483" s="44">
        <f t="shared" si="280"/>
        <v>434.18</v>
      </c>
      <c r="P483" s="44">
        <f t="shared" si="280"/>
        <v>434.18</v>
      </c>
      <c r="Q483" s="44">
        <f t="shared" si="280"/>
        <v>434.18</v>
      </c>
      <c r="R483" s="44">
        <f t="shared" si="280"/>
        <v>434.18</v>
      </c>
      <c r="S483" s="44">
        <f t="shared" si="280"/>
        <v>434.18</v>
      </c>
      <c r="T483" s="44">
        <f t="shared" si="280"/>
        <v>434.18</v>
      </c>
      <c r="U483" s="44">
        <f t="shared" si="280"/>
        <v>434.18</v>
      </c>
      <c r="V483" s="44">
        <f t="shared" si="280"/>
        <v>434.18</v>
      </c>
      <c r="W483" s="44">
        <f t="shared" si="280"/>
        <v>434.18</v>
      </c>
      <c r="X483" s="44">
        <f t="shared" si="280"/>
        <v>434.18</v>
      </c>
      <c r="Y483" s="44">
        <f t="shared" si="280"/>
        <v>434.18</v>
      </c>
      <c r="Z483" s="44">
        <f t="shared" si="280"/>
        <v>434.18</v>
      </c>
      <c r="AA483" s="44">
        <f t="shared" si="280"/>
        <v>434.18</v>
      </c>
    </row>
    <row r="484" spans="1:27" ht="12.75" customHeight="1" outlineLevel="1" x14ac:dyDescent="0.2">
      <c r="A484" s="91" t="s">
        <v>1315</v>
      </c>
      <c r="B484" s="63" t="s">
        <v>83</v>
      </c>
      <c r="C484" s="43" t="s">
        <v>79</v>
      </c>
      <c r="D484" s="44">
        <v>6.14</v>
      </c>
      <c r="E484" s="44">
        <v>6.14</v>
      </c>
      <c r="F484" s="44">
        <v>6.14</v>
      </c>
      <c r="G484" s="44">
        <v>6.14</v>
      </c>
      <c r="H484" s="44">
        <v>6.14</v>
      </c>
      <c r="I484" s="44">
        <v>6.14</v>
      </c>
      <c r="J484" s="44">
        <v>6.14</v>
      </c>
      <c r="K484" s="44">
        <v>6.14</v>
      </c>
      <c r="L484" s="44">
        <v>6.14</v>
      </c>
      <c r="M484" s="44">
        <v>6.14</v>
      </c>
      <c r="N484" s="44">
        <v>6.14</v>
      </c>
      <c r="O484" s="44">
        <v>6.14</v>
      </c>
      <c r="P484" s="44">
        <v>6.14</v>
      </c>
      <c r="Q484" s="44">
        <v>6.14</v>
      </c>
      <c r="R484" s="44">
        <v>6.14</v>
      </c>
      <c r="S484" s="44">
        <v>6.14</v>
      </c>
      <c r="T484" s="44">
        <v>6.14</v>
      </c>
      <c r="U484" s="44">
        <v>6.14</v>
      </c>
      <c r="V484" s="44">
        <v>6.14</v>
      </c>
      <c r="W484" s="44">
        <v>6.14</v>
      </c>
      <c r="X484" s="44">
        <v>6.14</v>
      </c>
      <c r="Y484" s="44">
        <v>6.14</v>
      </c>
      <c r="Z484" s="44">
        <v>6.14</v>
      </c>
      <c r="AA484" s="44">
        <v>6.14</v>
      </c>
    </row>
    <row r="485" spans="1:27" ht="12.75" customHeight="1" outlineLevel="1" x14ac:dyDescent="0.2">
      <c r="A485" s="91" t="s">
        <v>1316</v>
      </c>
      <c r="B485" s="63" t="s">
        <v>81</v>
      </c>
      <c r="C485" s="43" t="s">
        <v>79</v>
      </c>
      <c r="D485" s="44">
        <f>$D$11</f>
        <v>110.23</v>
      </c>
      <c r="E485" s="44">
        <f t="shared" ref="E485:AA485" si="281">$D$11</f>
        <v>110.23</v>
      </c>
      <c r="F485" s="44">
        <f t="shared" si="281"/>
        <v>110.23</v>
      </c>
      <c r="G485" s="44">
        <f t="shared" si="281"/>
        <v>110.23</v>
      </c>
      <c r="H485" s="44">
        <f t="shared" si="281"/>
        <v>110.23</v>
      </c>
      <c r="I485" s="44">
        <f t="shared" si="281"/>
        <v>110.23</v>
      </c>
      <c r="J485" s="44">
        <f t="shared" si="281"/>
        <v>110.23</v>
      </c>
      <c r="K485" s="44">
        <f t="shared" si="281"/>
        <v>110.23</v>
      </c>
      <c r="L485" s="44">
        <f t="shared" si="281"/>
        <v>110.23</v>
      </c>
      <c r="M485" s="44">
        <f t="shared" si="281"/>
        <v>110.23</v>
      </c>
      <c r="N485" s="44">
        <f t="shared" si="281"/>
        <v>110.23</v>
      </c>
      <c r="O485" s="44">
        <f t="shared" si="281"/>
        <v>110.23</v>
      </c>
      <c r="P485" s="44">
        <f t="shared" si="281"/>
        <v>110.23</v>
      </c>
      <c r="Q485" s="44">
        <f t="shared" si="281"/>
        <v>110.23</v>
      </c>
      <c r="R485" s="44">
        <f t="shared" si="281"/>
        <v>110.23</v>
      </c>
      <c r="S485" s="44">
        <f t="shared" si="281"/>
        <v>110.23</v>
      </c>
      <c r="T485" s="44">
        <f t="shared" si="281"/>
        <v>110.23</v>
      </c>
      <c r="U485" s="44">
        <f t="shared" si="281"/>
        <v>110.23</v>
      </c>
      <c r="V485" s="44">
        <f t="shared" si="281"/>
        <v>110.23</v>
      </c>
      <c r="W485" s="44">
        <f t="shared" si="281"/>
        <v>110.23</v>
      </c>
      <c r="X485" s="44">
        <f t="shared" si="281"/>
        <v>110.23</v>
      </c>
      <c r="Y485" s="44">
        <f t="shared" si="281"/>
        <v>110.23</v>
      </c>
      <c r="Z485" s="44">
        <f t="shared" si="281"/>
        <v>110.23</v>
      </c>
      <c r="AA485" s="44">
        <f t="shared" si="281"/>
        <v>110.23</v>
      </c>
    </row>
    <row r="486" spans="1:27" x14ac:dyDescent="0.2">
      <c r="A486" s="90" t="s">
        <v>1317</v>
      </c>
      <c r="B486" s="28" t="str">
        <f>"05"&amp;"."&amp;$B$640&amp;"."&amp;$B$641</f>
        <v>05.04.2023</v>
      </c>
      <c r="C486" s="82" t="s">
        <v>76</v>
      </c>
      <c r="D486" s="83">
        <f>ROUND(((D487+D488+D490+D489)/1000),5)</f>
        <v>1.65144</v>
      </c>
      <c r="E486" s="83">
        <f>ROUND(((E487+E488+E490+E489)/1000),5)</f>
        <v>1.5910500000000001</v>
      </c>
      <c r="F486" s="83">
        <f>ROUND(((F487+F488+F490+F489)/1000),5)</f>
        <v>1.5330999999999999</v>
      </c>
      <c r="G486" s="83">
        <f t="shared" ref="G486:AA486" si="282">ROUND(((G487+G488+G490+G489)/1000),5)</f>
        <v>1.53043</v>
      </c>
      <c r="H486" s="83">
        <f t="shared" si="282"/>
        <v>1.58751</v>
      </c>
      <c r="I486" s="83">
        <f t="shared" si="282"/>
        <v>1.64923</v>
      </c>
      <c r="J486" s="83">
        <f t="shared" si="282"/>
        <v>1.73166</v>
      </c>
      <c r="K486" s="83">
        <f t="shared" si="282"/>
        <v>2.0450699999999999</v>
      </c>
      <c r="L486" s="83">
        <f t="shared" si="282"/>
        <v>2.1733899999999999</v>
      </c>
      <c r="M486" s="83">
        <f t="shared" si="282"/>
        <v>2.1894</v>
      </c>
      <c r="N486" s="83">
        <f t="shared" si="282"/>
        <v>2.1880000000000002</v>
      </c>
      <c r="O486" s="83">
        <f t="shared" si="282"/>
        <v>2.1926899999999998</v>
      </c>
      <c r="P486" s="83">
        <f t="shared" si="282"/>
        <v>2.1942699999999999</v>
      </c>
      <c r="Q486" s="83">
        <f t="shared" si="282"/>
        <v>2.1946400000000001</v>
      </c>
      <c r="R486" s="83">
        <f t="shared" si="282"/>
        <v>2.1938200000000001</v>
      </c>
      <c r="S486" s="83">
        <f t="shared" si="282"/>
        <v>2.1909700000000001</v>
      </c>
      <c r="T486" s="83">
        <f t="shared" si="282"/>
        <v>2.1885300000000001</v>
      </c>
      <c r="U486" s="83">
        <f t="shared" si="282"/>
        <v>2.1601900000000001</v>
      </c>
      <c r="V486" s="83">
        <f t="shared" si="282"/>
        <v>2.1497000000000002</v>
      </c>
      <c r="W486" s="83">
        <f t="shared" si="282"/>
        <v>2.1945399999999999</v>
      </c>
      <c r="X486" s="83">
        <f t="shared" si="282"/>
        <v>2.2191399999999999</v>
      </c>
      <c r="Y486" s="83">
        <f t="shared" si="282"/>
        <v>2.18472</v>
      </c>
      <c r="Z486" s="83">
        <f t="shared" si="282"/>
        <v>1.8152299999999999</v>
      </c>
      <c r="AA486" s="83">
        <f t="shared" si="282"/>
        <v>1.66181</v>
      </c>
    </row>
    <row r="487" spans="1:27" ht="12.75" customHeight="1" outlineLevel="1" x14ac:dyDescent="0.2">
      <c r="A487" s="91" t="s">
        <v>1318</v>
      </c>
      <c r="B487" s="63" t="s">
        <v>233</v>
      </c>
      <c r="C487" s="43" t="s">
        <v>79</v>
      </c>
      <c r="D487" s="44">
        <v>1100.8900000000001</v>
      </c>
      <c r="E487" s="44">
        <v>1040.5</v>
      </c>
      <c r="F487" s="44">
        <v>982.55</v>
      </c>
      <c r="G487" s="44">
        <v>979.88</v>
      </c>
      <c r="H487" s="44">
        <v>1036.96</v>
      </c>
      <c r="I487" s="44">
        <v>1098.68</v>
      </c>
      <c r="J487" s="44">
        <v>1181.1099999999999</v>
      </c>
      <c r="K487" s="44">
        <v>1494.52</v>
      </c>
      <c r="L487" s="44">
        <v>1622.84</v>
      </c>
      <c r="M487" s="44">
        <v>1638.85</v>
      </c>
      <c r="N487" s="44">
        <v>1637.45</v>
      </c>
      <c r="O487" s="44">
        <v>1642.14</v>
      </c>
      <c r="P487" s="44">
        <v>1643.72</v>
      </c>
      <c r="Q487" s="44">
        <v>1644.09</v>
      </c>
      <c r="R487" s="44">
        <v>1643.27</v>
      </c>
      <c r="S487" s="44">
        <v>1640.42</v>
      </c>
      <c r="T487" s="44">
        <v>1637.98</v>
      </c>
      <c r="U487" s="44">
        <v>1609.64</v>
      </c>
      <c r="V487" s="44">
        <v>1599.15</v>
      </c>
      <c r="W487" s="44">
        <v>1643.99</v>
      </c>
      <c r="X487" s="44">
        <v>1668.59</v>
      </c>
      <c r="Y487" s="44">
        <v>1634.17</v>
      </c>
      <c r="Z487" s="44">
        <v>1264.68</v>
      </c>
      <c r="AA487" s="44">
        <v>1111.26</v>
      </c>
    </row>
    <row r="488" spans="1:27" ht="12.75" customHeight="1" outlineLevel="1" x14ac:dyDescent="0.2">
      <c r="A488" s="91" t="s">
        <v>1319</v>
      </c>
      <c r="B488" s="63" t="s">
        <v>90</v>
      </c>
      <c r="C488" s="43" t="s">
        <v>79</v>
      </c>
      <c r="D488" s="44">
        <f>$D$468</f>
        <v>434.18</v>
      </c>
      <c r="E488" s="44">
        <f t="shared" ref="E488:AA488" si="283">$D$468</f>
        <v>434.18</v>
      </c>
      <c r="F488" s="44">
        <f t="shared" si="283"/>
        <v>434.18</v>
      </c>
      <c r="G488" s="44">
        <f t="shared" si="283"/>
        <v>434.18</v>
      </c>
      <c r="H488" s="44">
        <f t="shared" si="283"/>
        <v>434.18</v>
      </c>
      <c r="I488" s="44">
        <f t="shared" si="283"/>
        <v>434.18</v>
      </c>
      <c r="J488" s="44">
        <f t="shared" si="283"/>
        <v>434.18</v>
      </c>
      <c r="K488" s="44">
        <f t="shared" si="283"/>
        <v>434.18</v>
      </c>
      <c r="L488" s="44">
        <f t="shared" si="283"/>
        <v>434.18</v>
      </c>
      <c r="M488" s="44">
        <f t="shared" si="283"/>
        <v>434.18</v>
      </c>
      <c r="N488" s="44">
        <f t="shared" si="283"/>
        <v>434.18</v>
      </c>
      <c r="O488" s="44">
        <f t="shared" si="283"/>
        <v>434.18</v>
      </c>
      <c r="P488" s="44">
        <f t="shared" si="283"/>
        <v>434.18</v>
      </c>
      <c r="Q488" s="44">
        <f t="shared" si="283"/>
        <v>434.18</v>
      </c>
      <c r="R488" s="44">
        <f t="shared" si="283"/>
        <v>434.18</v>
      </c>
      <c r="S488" s="44">
        <f t="shared" si="283"/>
        <v>434.18</v>
      </c>
      <c r="T488" s="44">
        <f t="shared" si="283"/>
        <v>434.18</v>
      </c>
      <c r="U488" s="44">
        <f t="shared" si="283"/>
        <v>434.18</v>
      </c>
      <c r="V488" s="44">
        <f t="shared" si="283"/>
        <v>434.18</v>
      </c>
      <c r="W488" s="44">
        <f t="shared" si="283"/>
        <v>434.18</v>
      </c>
      <c r="X488" s="44">
        <f t="shared" si="283"/>
        <v>434.18</v>
      </c>
      <c r="Y488" s="44">
        <f t="shared" si="283"/>
        <v>434.18</v>
      </c>
      <c r="Z488" s="44">
        <f t="shared" si="283"/>
        <v>434.18</v>
      </c>
      <c r="AA488" s="44">
        <f t="shared" si="283"/>
        <v>434.18</v>
      </c>
    </row>
    <row r="489" spans="1:27" ht="12.75" customHeight="1" outlineLevel="1" x14ac:dyDescent="0.2">
      <c r="A489" s="91" t="s">
        <v>1320</v>
      </c>
      <c r="B489" s="63" t="s">
        <v>83</v>
      </c>
      <c r="C489" s="43" t="s">
        <v>79</v>
      </c>
      <c r="D489" s="44">
        <v>6.14</v>
      </c>
      <c r="E489" s="44">
        <v>6.14</v>
      </c>
      <c r="F489" s="44">
        <v>6.14</v>
      </c>
      <c r="G489" s="44">
        <v>6.14</v>
      </c>
      <c r="H489" s="44">
        <v>6.14</v>
      </c>
      <c r="I489" s="44">
        <v>6.14</v>
      </c>
      <c r="J489" s="44">
        <v>6.14</v>
      </c>
      <c r="K489" s="44">
        <v>6.14</v>
      </c>
      <c r="L489" s="44">
        <v>6.14</v>
      </c>
      <c r="M489" s="44">
        <v>6.14</v>
      </c>
      <c r="N489" s="44">
        <v>6.14</v>
      </c>
      <c r="O489" s="44">
        <v>6.14</v>
      </c>
      <c r="P489" s="44">
        <v>6.14</v>
      </c>
      <c r="Q489" s="44">
        <v>6.14</v>
      </c>
      <c r="R489" s="44">
        <v>6.14</v>
      </c>
      <c r="S489" s="44">
        <v>6.14</v>
      </c>
      <c r="T489" s="44">
        <v>6.14</v>
      </c>
      <c r="U489" s="44">
        <v>6.14</v>
      </c>
      <c r="V489" s="44">
        <v>6.14</v>
      </c>
      <c r="W489" s="44">
        <v>6.14</v>
      </c>
      <c r="X489" s="44">
        <v>6.14</v>
      </c>
      <c r="Y489" s="44">
        <v>6.14</v>
      </c>
      <c r="Z489" s="44">
        <v>6.14</v>
      </c>
      <c r="AA489" s="44">
        <v>6.14</v>
      </c>
    </row>
    <row r="490" spans="1:27" ht="12.75" customHeight="1" outlineLevel="1" x14ac:dyDescent="0.2">
      <c r="A490" s="91" t="s">
        <v>1321</v>
      </c>
      <c r="B490" s="63" t="s">
        <v>81</v>
      </c>
      <c r="C490" s="43" t="s">
        <v>79</v>
      </c>
      <c r="D490" s="44">
        <f>$D$11</f>
        <v>110.23</v>
      </c>
      <c r="E490" s="44">
        <f t="shared" ref="E490:AA490" si="284">$D$11</f>
        <v>110.23</v>
      </c>
      <c r="F490" s="44">
        <f t="shared" si="284"/>
        <v>110.23</v>
      </c>
      <c r="G490" s="44">
        <f t="shared" si="284"/>
        <v>110.23</v>
      </c>
      <c r="H490" s="44">
        <f t="shared" si="284"/>
        <v>110.23</v>
      </c>
      <c r="I490" s="44">
        <f t="shared" si="284"/>
        <v>110.23</v>
      </c>
      <c r="J490" s="44">
        <f t="shared" si="284"/>
        <v>110.23</v>
      </c>
      <c r="K490" s="44">
        <f t="shared" si="284"/>
        <v>110.23</v>
      </c>
      <c r="L490" s="44">
        <f t="shared" si="284"/>
        <v>110.23</v>
      </c>
      <c r="M490" s="44">
        <f t="shared" si="284"/>
        <v>110.23</v>
      </c>
      <c r="N490" s="44">
        <f t="shared" si="284"/>
        <v>110.23</v>
      </c>
      <c r="O490" s="44">
        <f t="shared" si="284"/>
        <v>110.23</v>
      </c>
      <c r="P490" s="44">
        <f t="shared" si="284"/>
        <v>110.23</v>
      </c>
      <c r="Q490" s="44">
        <f t="shared" si="284"/>
        <v>110.23</v>
      </c>
      <c r="R490" s="44">
        <f t="shared" si="284"/>
        <v>110.23</v>
      </c>
      <c r="S490" s="44">
        <f t="shared" si="284"/>
        <v>110.23</v>
      </c>
      <c r="T490" s="44">
        <f t="shared" si="284"/>
        <v>110.23</v>
      </c>
      <c r="U490" s="44">
        <f t="shared" si="284"/>
        <v>110.23</v>
      </c>
      <c r="V490" s="44">
        <f t="shared" si="284"/>
        <v>110.23</v>
      </c>
      <c r="W490" s="44">
        <f t="shared" si="284"/>
        <v>110.23</v>
      </c>
      <c r="X490" s="44">
        <f t="shared" si="284"/>
        <v>110.23</v>
      </c>
      <c r="Y490" s="44">
        <f t="shared" si="284"/>
        <v>110.23</v>
      </c>
      <c r="Z490" s="44">
        <f t="shared" si="284"/>
        <v>110.23</v>
      </c>
      <c r="AA490" s="44">
        <f t="shared" si="284"/>
        <v>110.23</v>
      </c>
    </row>
    <row r="491" spans="1:27" x14ac:dyDescent="0.2">
      <c r="A491" s="90" t="s">
        <v>1322</v>
      </c>
      <c r="B491" s="28" t="str">
        <f>"06"&amp;"."&amp;$B$640&amp;"."&amp;$B$641</f>
        <v>06.04.2023</v>
      </c>
      <c r="C491" s="82" t="s">
        <v>76</v>
      </c>
      <c r="D491" s="83">
        <f>ROUND(((D492+D493+D495+D494)/1000),5)</f>
        <v>1.63259</v>
      </c>
      <c r="E491" s="83">
        <f>ROUND(((E492+E493+E495+E494)/1000),5)</f>
        <v>1.60222</v>
      </c>
      <c r="F491" s="83">
        <f>ROUND(((F492+F493+F495+F494)/1000),5)</f>
        <v>1.5781400000000001</v>
      </c>
      <c r="G491" s="83">
        <f t="shared" ref="G491:AA491" si="285">ROUND(((G492+G493+G495+G494)/1000),5)</f>
        <v>1.5794299999999999</v>
      </c>
      <c r="H491" s="83">
        <f t="shared" si="285"/>
        <v>1.5899300000000001</v>
      </c>
      <c r="I491" s="83">
        <f t="shared" si="285"/>
        <v>1.63727</v>
      </c>
      <c r="J491" s="83">
        <f t="shared" si="285"/>
        <v>1.8486400000000001</v>
      </c>
      <c r="K491" s="83">
        <f t="shared" si="285"/>
        <v>2.08935</v>
      </c>
      <c r="L491" s="83">
        <f t="shared" si="285"/>
        <v>2.25969</v>
      </c>
      <c r="M491" s="83">
        <f t="shared" si="285"/>
        <v>2.2664399999999998</v>
      </c>
      <c r="N491" s="83">
        <f t="shared" si="285"/>
        <v>2.2823799999999999</v>
      </c>
      <c r="O491" s="83">
        <f t="shared" si="285"/>
        <v>2.2832599999999998</v>
      </c>
      <c r="P491" s="83">
        <f t="shared" si="285"/>
        <v>2.2603599999999999</v>
      </c>
      <c r="Q491" s="83">
        <f t="shared" si="285"/>
        <v>2.2689400000000002</v>
      </c>
      <c r="R491" s="83">
        <f t="shared" si="285"/>
        <v>2.25556</v>
      </c>
      <c r="S491" s="83">
        <f t="shared" si="285"/>
        <v>2.2438899999999999</v>
      </c>
      <c r="T491" s="83">
        <f t="shared" si="285"/>
        <v>2.2258499999999999</v>
      </c>
      <c r="U491" s="83">
        <f t="shared" si="285"/>
        <v>2.1960799999999998</v>
      </c>
      <c r="V491" s="83">
        <f t="shared" si="285"/>
        <v>2.1951900000000002</v>
      </c>
      <c r="W491" s="83">
        <f t="shared" si="285"/>
        <v>2.2120099999999998</v>
      </c>
      <c r="X491" s="83">
        <f t="shared" si="285"/>
        <v>2.3048299999999999</v>
      </c>
      <c r="Y491" s="83">
        <f t="shared" si="285"/>
        <v>2.2171400000000001</v>
      </c>
      <c r="Z491" s="83">
        <f t="shared" si="285"/>
        <v>1.8546199999999999</v>
      </c>
      <c r="AA491" s="83">
        <f t="shared" si="285"/>
        <v>1.6680600000000001</v>
      </c>
    </row>
    <row r="492" spans="1:27" ht="12.75" customHeight="1" outlineLevel="1" x14ac:dyDescent="0.2">
      <c r="A492" s="91" t="s">
        <v>1323</v>
      </c>
      <c r="B492" s="63" t="s">
        <v>233</v>
      </c>
      <c r="C492" s="43" t="s">
        <v>79</v>
      </c>
      <c r="D492" s="44">
        <v>1082.04</v>
      </c>
      <c r="E492" s="44">
        <v>1051.67</v>
      </c>
      <c r="F492" s="44">
        <v>1027.5899999999999</v>
      </c>
      <c r="G492" s="44">
        <v>1028.8800000000001</v>
      </c>
      <c r="H492" s="44">
        <v>1039.3800000000001</v>
      </c>
      <c r="I492" s="44">
        <v>1086.72</v>
      </c>
      <c r="J492" s="44">
        <v>1298.0899999999999</v>
      </c>
      <c r="K492" s="44">
        <v>1538.8</v>
      </c>
      <c r="L492" s="44">
        <v>1709.14</v>
      </c>
      <c r="M492" s="44">
        <v>1715.89</v>
      </c>
      <c r="N492" s="44">
        <v>1731.83</v>
      </c>
      <c r="O492" s="44">
        <v>1732.71</v>
      </c>
      <c r="P492" s="44">
        <v>1709.81</v>
      </c>
      <c r="Q492" s="44">
        <v>1718.39</v>
      </c>
      <c r="R492" s="44">
        <v>1705.01</v>
      </c>
      <c r="S492" s="44">
        <v>1693.34</v>
      </c>
      <c r="T492" s="44">
        <v>1675.3</v>
      </c>
      <c r="U492" s="44">
        <v>1645.53</v>
      </c>
      <c r="V492" s="44">
        <v>1644.64</v>
      </c>
      <c r="W492" s="44">
        <v>1661.46</v>
      </c>
      <c r="X492" s="44">
        <v>1754.28</v>
      </c>
      <c r="Y492" s="44">
        <v>1666.59</v>
      </c>
      <c r="Z492" s="44">
        <v>1304.07</v>
      </c>
      <c r="AA492" s="44">
        <v>1117.51</v>
      </c>
    </row>
    <row r="493" spans="1:27" ht="12.75" customHeight="1" outlineLevel="1" x14ac:dyDescent="0.2">
      <c r="A493" s="91" t="s">
        <v>1324</v>
      </c>
      <c r="B493" s="63" t="s">
        <v>90</v>
      </c>
      <c r="C493" s="43" t="s">
        <v>79</v>
      </c>
      <c r="D493" s="44">
        <f>$D$468</f>
        <v>434.18</v>
      </c>
      <c r="E493" s="44">
        <f t="shared" ref="E493:AA493" si="286">$D$468</f>
        <v>434.18</v>
      </c>
      <c r="F493" s="44">
        <f t="shared" si="286"/>
        <v>434.18</v>
      </c>
      <c r="G493" s="44">
        <f t="shared" si="286"/>
        <v>434.18</v>
      </c>
      <c r="H493" s="44">
        <f t="shared" si="286"/>
        <v>434.18</v>
      </c>
      <c r="I493" s="44">
        <f t="shared" si="286"/>
        <v>434.18</v>
      </c>
      <c r="J493" s="44">
        <f t="shared" si="286"/>
        <v>434.18</v>
      </c>
      <c r="K493" s="44">
        <f t="shared" si="286"/>
        <v>434.18</v>
      </c>
      <c r="L493" s="44">
        <f t="shared" si="286"/>
        <v>434.18</v>
      </c>
      <c r="M493" s="44">
        <f t="shared" si="286"/>
        <v>434.18</v>
      </c>
      <c r="N493" s="44">
        <f t="shared" si="286"/>
        <v>434.18</v>
      </c>
      <c r="O493" s="44">
        <f t="shared" si="286"/>
        <v>434.18</v>
      </c>
      <c r="P493" s="44">
        <f t="shared" si="286"/>
        <v>434.18</v>
      </c>
      <c r="Q493" s="44">
        <f t="shared" si="286"/>
        <v>434.18</v>
      </c>
      <c r="R493" s="44">
        <f t="shared" si="286"/>
        <v>434.18</v>
      </c>
      <c r="S493" s="44">
        <f t="shared" si="286"/>
        <v>434.18</v>
      </c>
      <c r="T493" s="44">
        <f t="shared" si="286"/>
        <v>434.18</v>
      </c>
      <c r="U493" s="44">
        <f t="shared" si="286"/>
        <v>434.18</v>
      </c>
      <c r="V493" s="44">
        <f t="shared" si="286"/>
        <v>434.18</v>
      </c>
      <c r="W493" s="44">
        <f t="shared" si="286"/>
        <v>434.18</v>
      </c>
      <c r="X493" s="44">
        <f t="shared" si="286"/>
        <v>434.18</v>
      </c>
      <c r="Y493" s="44">
        <f t="shared" si="286"/>
        <v>434.18</v>
      </c>
      <c r="Z493" s="44">
        <f t="shared" si="286"/>
        <v>434.18</v>
      </c>
      <c r="AA493" s="44">
        <f t="shared" si="286"/>
        <v>434.18</v>
      </c>
    </row>
    <row r="494" spans="1:27" ht="12.75" customHeight="1" outlineLevel="1" x14ac:dyDescent="0.2">
      <c r="A494" s="91" t="s">
        <v>1325</v>
      </c>
      <c r="B494" s="63" t="s">
        <v>83</v>
      </c>
      <c r="C494" s="43" t="s">
        <v>79</v>
      </c>
      <c r="D494" s="44">
        <v>6.14</v>
      </c>
      <c r="E494" s="44">
        <v>6.14</v>
      </c>
      <c r="F494" s="44">
        <v>6.14</v>
      </c>
      <c r="G494" s="44">
        <v>6.14</v>
      </c>
      <c r="H494" s="44">
        <v>6.14</v>
      </c>
      <c r="I494" s="44">
        <v>6.14</v>
      </c>
      <c r="J494" s="44">
        <v>6.14</v>
      </c>
      <c r="K494" s="44">
        <v>6.14</v>
      </c>
      <c r="L494" s="44">
        <v>6.14</v>
      </c>
      <c r="M494" s="44">
        <v>6.14</v>
      </c>
      <c r="N494" s="44">
        <v>6.14</v>
      </c>
      <c r="O494" s="44">
        <v>6.14</v>
      </c>
      <c r="P494" s="44">
        <v>6.14</v>
      </c>
      <c r="Q494" s="44">
        <v>6.14</v>
      </c>
      <c r="R494" s="44">
        <v>6.14</v>
      </c>
      <c r="S494" s="44">
        <v>6.14</v>
      </c>
      <c r="T494" s="44">
        <v>6.14</v>
      </c>
      <c r="U494" s="44">
        <v>6.14</v>
      </c>
      <c r="V494" s="44">
        <v>6.14</v>
      </c>
      <c r="W494" s="44">
        <v>6.14</v>
      </c>
      <c r="X494" s="44">
        <v>6.14</v>
      </c>
      <c r="Y494" s="44">
        <v>6.14</v>
      </c>
      <c r="Z494" s="44">
        <v>6.14</v>
      </c>
      <c r="AA494" s="44">
        <v>6.14</v>
      </c>
    </row>
    <row r="495" spans="1:27" ht="12.75" customHeight="1" outlineLevel="1" x14ac:dyDescent="0.2">
      <c r="A495" s="91" t="s">
        <v>1326</v>
      </c>
      <c r="B495" s="63" t="s">
        <v>81</v>
      </c>
      <c r="C495" s="43" t="s">
        <v>79</v>
      </c>
      <c r="D495" s="44">
        <f>$D$11</f>
        <v>110.23</v>
      </c>
      <c r="E495" s="44">
        <f t="shared" ref="E495:AA495" si="287">$D$11</f>
        <v>110.23</v>
      </c>
      <c r="F495" s="44">
        <f t="shared" si="287"/>
        <v>110.23</v>
      </c>
      <c r="G495" s="44">
        <f t="shared" si="287"/>
        <v>110.23</v>
      </c>
      <c r="H495" s="44">
        <f t="shared" si="287"/>
        <v>110.23</v>
      </c>
      <c r="I495" s="44">
        <f t="shared" si="287"/>
        <v>110.23</v>
      </c>
      <c r="J495" s="44">
        <f t="shared" si="287"/>
        <v>110.23</v>
      </c>
      <c r="K495" s="44">
        <f t="shared" si="287"/>
        <v>110.23</v>
      </c>
      <c r="L495" s="44">
        <f t="shared" si="287"/>
        <v>110.23</v>
      </c>
      <c r="M495" s="44">
        <f t="shared" si="287"/>
        <v>110.23</v>
      </c>
      <c r="N495" s="44">
        <f t="shared" si="287"/>
        <v>110.23</v>
      </c>
      <c r="O495" s="44">
        <f t="shared" si="287"/>
        <v>110.23</v>
      </c>
      <c r="P495" s="44">
        <f t="shared" si="287"/>
        <v>110.23</v>
      </c>
      <c r="Q495" s="44">
        <f t="shared" si="287"/>
        <v>110.23</v>
      </c>
      <c r="R495" s="44">
        <f t="shared" si="287"/>
        <v>110.23</v>
      </c>
      <c r="S495" s="44">
        <f t="shared" si="287"/>
        <v>110.23</v>
      </c>
      <c r="T495" s="44">
        <f t="shared" si="287"/>
        <v>110.23</v>
      </c>
      <c r="U495" s="44">
        <f t="shared" si="287"/>
        <v>110.23</v>
      </c>
      <c r="V495" s="44">
        <f t="shared" si="287"/>
        <v>110.23</v>
      </c>
      <c r="W495" s="44">
        <f t="shared" si="287"/>
        <v>110.23</v>
      </c>
      <c r="X495" s="44">
        <f t="shared" si="287"/>
        <v>110.23</v>
      </c>
      <c r="Y495" s="44">
        <f t="shared" si="287"/>
        <v>110.23</v>
      </c>
      <c r="Z495" s="44">
        <f t="shared" si="287"/>
        <v>110.23</v>
      </c>
      <c r="AA495" s="44">
        <f t="shared" si="287"/>
        <v>110.23</v>
      </c>
    </row>
    <row r="496" spans="1:27" x14ac:dyDescent="0.2">
      <c r="A496" s="90" t="s">
        <v>1327</v>
      </c>
      <c r="B496" s="28" t="str">
        <f>"07"&amp;"."&amp;$B$640&amp;"."&amp;$B$641</f>
        <v>07.04.2023</v>
      </c>
      <c r="C496" s="82" t="s">
        <v>76</v>
      </c>
      <c r="D496" s="83">
        <f>ROUND(((D497+D498+D500+D499)/1000),5)</f>
        <v>1.6170800000000001</v>
      </c>
      <c r="E496" s="83">
        <f>ROUND(((E497+E498+E500+E499)/1000),5)</f>
        <v>1.5311399999999999</v>
      </c>
      <c r="F496" s="83">
        <f>ROUND(((F497+F498+F500+F499)/1000),5)</f>
        <v>1.4918199999999999</v>
      </c>
      <c r="G496" s="83">
        <f t="shared" ref="G496:AA496" si="288">ROUND(((G497+G498+G500+G499)/1000),5)</f>
        <v>1.50356</v>
      </c>
      <c r="H496" s="83">
        <f t="shared" si="288"/>
        <v>1.5912299999999999</v>
      </c>
      <c r="I496" s="83">
        <f t="shared" si="288"/>
        <v>1.6512199999999999</v>
      </c>
      <c r="J496" s="83">
        <f t="shared" si="288"/>
        <v>1.8381700000000001</v>
      </c>
      <c r="K496" s="83">
        <f t="shared" si="288"/>
        <v>2.11795</v>
      </c>
      <c r="L496" s="83">
        <f t="shared" si="288"/>
        <v>2.2549299999999999</v>
      </c>
      <c r="M496" s="83">
        <f t="shared" si="288"/>
        <v>2.35127</v>
      </c>
      <c r="N496" s="83">
        <f t="shared" si="288"/>
        <v>2.3947699999999998</v>
      </c>
      <c r="O496" s="83">
        <f t="shared" si="288"/>
        <v>2.4216099999999998</v>
      </c>
      <c r="P496" s="83">
        <f t="shared" si="288"/>
        <v>2.3910300000000002</v>
      </c>
      <c r="Q496" s="83">
        <f t="shared" si="288"/>
        <v>2.4195000000000002</v>
      </c>
      <c r="R496" s="83">
        <f t="shared" si="288"/>
        <v>2.38659</v>
      </c>
      <c r="S496" s="83">
        <f t="shared" si="288"/>
        <v>2.3011699999999999</v>
      </c>
      <c r="T496" s="83">
        <f t="shared" si="288"/>
        <v>2.3060100000000001</v>
      </c>
      <c r="U496" s="83">
        <f t="shared" si="288"/>
        <v>2.2356099999999999</v>
      </c>
      <c r="V496" s="83">
        <f t="shared" si="288"/>
        <v>2.2435</v>
      </c>
      <c r="W496" s="83">
        <f t="shared" si="288"/>
        <v>2.3894799999999998</v>
      </c>
      <c r="X496" s="83">
        <f t="shared" si="288"/>
        <v>2.42788</v>
      </c>
      <c r="Y496" s="83">
        <f t="shared" si="288"/>
        <v>2.3587799999999999</v>
      </c>
      <c r="Z496" s="83">
        <f t="shared" si="288"/>
        <v>2.1122000000000001</v>
      </c>
      <c r="AA496" s="83">
        <f t="shared" si="288"/>
        <v>1.86839</v>
      </c>
    </row>
    <row r="497" spans="1:27" ht="12.75" customHeight="1" outlineLevel="1" x14ac:dyDescent="0.2">
      <c r="A497" s="91" t="s">
        <v>1328</v>
      </c>
      <c r="B497" s="63" t="s">
        <v>233</v>
      </c>
      <c r="C497" s="43" t="s">
        <v>79</v>
      </c>
      <c r="D497" s="44">
        <v>1066.53</v>
      </c>
      <c r="E497" s="44">
        <v>980.59</v>
      </c>
      <c r="F497" s="44">
        <v>941.27</v>
      </c>
      <c r="G497" s="44">
        <v>953.01</v>
      </c>
      <c r="H497" s="44">
        <v>1040.68</v>
      </c>
      <c r="I497" s="44">
        <v>1100.67</v>
      </c>
      <c r="J497" s="44">
        <v>1287.6199999999999</v>
      </c>
      <c r="K497" s="44">
        <v>1567.4</v>
      </c>
      <c r="L497" s="44">
        <v>1704.38</v>
      </c>
      <c r="M497" s="44">
        <v>1800.72</v>
      </c>
      <c r="N497" s="44">
        <v>1844.22</v>
      </c>
      <c r="O497" s="44">
        <v>1871.06</v>
      </c>
      <c r="P497" s="44">
        <v>1840.48</v>
      </c>
      <c r="Q497" s="44">
        <v>1868.95</v>
      </c>
      <c r="R497" s="44">
        <v>1836.04</v>
      </c>
      <c r="S497" s="44">
        <v>1750.62</v>
      </c>
      <c r="T497" s="44">
        <v>1755.46</v>
      </c>
      <c r="U497" s="44">
        <v>1685.06</v>
      </c>
      <c r="V497" s="44">
        <v>1692.95</v>
      </c>
      <c r="W497" s="44">
        <v>1838.93</v>
      </c>
      <c r="X497" s="44">
        <v>1877.33</v>
      </c>
      <c r="Y497" s="44">
        <v>1808.23</v>
      </c>
      <c r="Z497" s="44">
        <v>1561.65</v>
      </c>
      <c r="AA497" s="44">
        <v>1317.84</v>
      </c>
    </row>
    <row r="498" spans="1:27" ht="12.75" customHeight="1" outlineLevel="1" x14ac:dyDescent="0.2">
      <c r="A498" s="91" t="s">
        <v>1329</v>
      </c>
      <c r="B498" s="63" t="s">
        <v>90</v>
      </c>
      <c r="C498" s="43" t="s">
        <v>79</v>
      </c>
      <c r="D498" s="44">
        <f>$D$468</f>
        <v>434.18</v>
      </c>
      <c r="E498" s="44">
        <f t="shared" ref="E498:AA498" si="289">$D$468</f>
        <v>434.18</v>
      </c>
      <c r="F498" s="44">
        <f t="shared" si="289"/>
        <v>434.18</v>
      </c>
      <c r="G498" s="44">
        <f t="shared" si="289"/>
        <v>434.18</v>
      </c>
      <c r="H498" s="44">
        <f t="shared" si="289"/>
        <v>434.18</v>
      </c>
      <c r="I498" s="44">
        <f t="shared" si="289"/>
        <v>434.18</v>
      </c>
      <c r="J498" s="44">
        <f t="shared" si="289"/>
        <v>434.18</v>
      </c>
      <c r="K498" s="44">
        <f t="shared" si="289"/>
        <v>434.18</v>
      </c>
      <c r="L498" s="44">
        <f t="shared" si="289"/>
        <v>434.18</v>
      </c>
      <c r="M498" s="44">
        <f t="shared" si="289"/>
        <v>434.18</v>
      </c>
      <c r="N498" s="44">
        <f t="shared" si="289"/>
        <v>434.18</v>
      </c>
      <c r="O498" s="44">
        <f t="shared" si="289"/>
        <v>434.18</v>
      </c>
      <c r="P498" s="44">
        <f t="shared" si="289"/>
        <v>434.18</v>
      </c>
      <c r="Q498" s="44">
        <f t="shared" si="289"/>
        <v>434.18</v>
      </c>
      <c r="R498" s="44">
        <f t="shared" si="289"/>
        <v>434.18</v>
      </c>
      <c r="S498" s="44">
        <f t="shared" si="289"/>
        <v>434.18</v>
      </c>
      <c r="T498" s="44">
        <f t="shared" si="289"/>
        <v>434.18</v>
      </c>
      <c r="U498" s="44">
        <f t="shared" si="289"/>
        <v>434.18</v>
      </c>
      <c r="V498" s="44">
        <f t="shared" si="289"/>
        <v>434.18</v>
      </c>
      <c r="W498" s="44">
        <f t="shared" si="289"/>
        <v>434.18</v>
      </c>
      <c r="X498" s="44">
        <f t="shared" si="289"/>
        <v>434.18</v>
      </c>
      <c r="Y498" s="44">
        <f t="shared" si="289"/>
        <v>434.18</v>
      </c>
      <c r="Z498" s="44">
        <f t="shared" si="289"/>
        <v>434.18</v>
      </c>
      <c r="AA498" s="44">
        <f t="shared" si="289"/>
        <v>434.18</v>
      </c>
    </row>
    <row r="499" spans="1:27" ht="12.75" customHeight="1" outlineLevel="1" x14ac:dyDescent="0.2">
      <c r="A499" s="91" t="s">
        <v>1330</v>
      </c>
      <c r="B499" s="63" t="s">
        <v>83</v>
      </c>
      <c r="C499" s="43" t="s">
        <v>79</v>
      </c>
      <c r="D499" s="44">
        <v>6.14</v>
      </c>
      <c r="E499" s="44">
        <v>6.14</v>
      </c>
      <c r="F499" s="44">
        <v>6.14</v>
      </c>
      <c r="G499" s="44">
        <v>6.14</v>
      </c>
      <c r="H499" s="44">
        <v>6.14</v>
      </c>
      <c r="I499" s="44">
        <v>6.14</v>
      </c>
      <c r="J499" s="44">
        <v>6.14</v>
      </c>
      <c r="K499" s="44">
        <v>6.14</v>
      </c>
      <c r="L499" s="44">
        <v>6.14</v>
      </c>
      <c r="M499" s="44">
        <v>6.14</v>
      </c>
      <c r="N499" s="44">
        <v>6.14</v>
      </c>
      <c r="O499" s="44">
        <v>6.14</v>
      </c>
      <c r="P499" s="44">
        <v>6.14</v>
      </c>
      <c r="Q499" s="44">
        <v>6.14</v>
      </c>
      <c r="R499" s="44">
        <v>6.14</v>
      </c>
      <c r="S499" s="44">
        <v>6.14</v>
      </c>
      <c r="T499" s="44">
        <v>6.14</v>
      </c>
      <c r="U499" s="44">
        <v>6.14</v>
      </c>
      <c r="V499" s="44">
        <v>6.14</v>
      </c>
      <c r="W499" s="44">
        <v>6.14</v>
      </c>
      <c r="X499" s="44">
        <v>6.14</v>
      </c>
      <c r="Y499" s="44">
        <v>6.14</v>
      </c>
      <c r="Z499" s="44">
        <v>6.14</v>
      </c>
      <c r="AA499" s="44">
        <v>6.14</v>
      </c>
    </row>
    <row r="500" spans="1:27" ht="12.75" customHeight="1" outlineLevel="1" x14ac:dyDescent="0.2">
      <c r="A500" s="91" t="s">
        <v>1331</v>
      </c>
      <c r="B500" s="63" t="s">
        <v>81</v>
      </c>
      <c r="C500" s="43" t="s">
        <v>79</v>
      </c>
      <c r="D500" s="44">
        <f>$D$11</f>
        <v>110.23</v>
      </c>
      <c r="E500" s="44">
        <f t="shared" ref="E500:AA500" si="290">$D$11</f>
        <v>110.23</v>
      </c>
      <c r="F500" s="44">
        <f t="shared" si="290"/>
        <v>110.23</v>
      </c>
      <c r="G500" s="44">
        <f t="shared" si="290"/>
        <v>110.23</v>
      </c>
      <c r="H500" s="44">
        <f t="shared" si="290"/>
        <v>110.23</v>
      </c>
      <c r="I500" s="44">
        <f t="shared" si="290"/>
        <v>110.23</v>
      </c>
      <c r="J500" s="44">
        <f t="shared" si="290"/>
        <v>110.23</v>
      </c>
      <c r="K500" s="44">
        <f t="shared" si="290"/>
        <v>110.23</v>
      </c>
      <c r="L500" s="44">
        <f t="shared" si="290"/>
        <v>110.23</v>
      </c>
      <c r="M500" s="44">
        <f t="shared" si="290"/>
        <v>110.23</v>
      </c>
      <c r="N500" s="44">
        <f t="shared" si="290"/>
        <v>110.23</v>
      </c>
      <c r="O500" s="44">
        <f t="shared" si="290"/>
        <v>110.23</v>
      </c>
      <c r="P500" s="44">
        <f t="shared" si="290"/>
        <v>110.23</v>
      </c>
      <c r="Q500" s="44">
        <f t="shared" si="290"/>
        <v>110.23</v>
      </c>
      <c r="R500" s="44">
        <f t="shared" si="290"/>
        <v>110.23</v>
      </c>
      <c r="S500" s="44">
        <f t="shared" si="290"/>
        <v>110.23</v>
      </c>
      <c r="T500" s="44">
        <f t="shared" si="290"/>
        <v>110.23</v>
      </c>
      <c r="U500" s="44">
        <f t="shared" si="290"/>
        <v>110.23</v>
      </c>
      <c r="V500" s="44">
        <f t="shared" si="290"/>
        <v>110.23</v>
      </c>
      <c r="W500" s="44">
        <f t="shared" si="290"/>
        <v>110.23</v>
      </c>
      <c r="X500" s="44">
        <f t="shared" si="290"/>
        <v>110.23</v>
      </c>
      <c r="Y500" s="44">
        <f t="shared" si="290"/>
        <v>110.23</v>
      </c>
      <c r="Z500" s="44">
        <f t="shared" si="290"/>
        <v>110.23</v>
      </c>
      <c r="AA500" s="44">
        <f t="shared" si="290"/>
        <v>110.23</v>
      </c>
    </row>
    <row r="501" spans="1:27" x14ac:dyDescent="0.2">
      <c r="A501" s="90" t="s">
        <v>1332</v>
      </c>
      <c r="B501" s="28" t="str">
        <f>"08"&amp;"."&amp;$B$640&amp;"."&amp;$B$641</f>
        <v>08.04.2023</v>
      </c>
      <c r="C501" s="82" t="s">
        <v>76</v>
      </c>
      <c r="D501" s="83">
        <f>ROUND(((D502+D503+D505+D504)/1000),5)</f>
        <v>1.77257</v>
      </c>
      <c r="E501" s="83">
        <f>ROUND(((E502+E503+E505+E504)/1000),5)</f>
        <v>1.6681900000000001</v>
      </c>
      <c r="F501" s="83">
        <f>ROUND(((F502+F503+F505+F504)/1000),5)</f>
        <v>1.6494599999999999</v>
      </c>
      <c r="G501" s="83">
        <f t="shared" ref="G501:AA501" si="291">ROUND(((G502+G503+G505+G504)/1000),5)</f>
        <v>1.65665</v>
      </c>
      <c r="H501" s="83">
        <f t="shared" si="291"/>
        <v>1.6622600000000001</v>
      </c>
      <c r="I501" s="83">
        <f t="shared" si="291"/>
        <v>1.6853199999999999</v>
      </c>
      <c r="J501" s="83">
        <f t="shared" si="291"/>
        <v>1.6885699999999999</v>
      </c>
      <c r="K501" s="83">
        <f t="shared" si="291"/>
        <v>1.80931</v>
      </c>
      <c r="L501" s="83">
        <f t="shared" si="291"/>
        <v>2.11449</v>
      </c>
      <c r="M501" s="83">
        <f t="shared" si="291"/>
        <v>2.1738</v>
      </c>
      <c r="N501" s="83">
        <f t="shared" si="291"/>
        <v>2.2178</v>
      </c>
      <c r="O501" s="83">
        <f t="shared" si="291"/>
        <v>2.41554</v>
      </c>
      <c r="P501" s="83">
        <f t="shared" si="291"/>
        <v>2.2908499999999998</v>
      </c>
      <c r="Q501" s="83">
        <f t="shared" si="291"/>
        <v>2.2411500000000002</v>
      </c>
      <c r="R501" s="83">
        <f t="shared" si="291"/>
        <v>2.2058900000000001</v>
      </c>
      <c r="S501" s="83">
        <f t="shared" si="291"/>
        <v>2.1952199999999999</v>
      </c>
      <c r="T501" s="83">
        <f t="shared" si="291"/>
        <v>2.2202199999999999</v>
      </c>
      <c r="U501" s="83">
        <f t="shared" si="291"/>
        <v>2.1764299999999999</v>
      </c>
      <c r="V501" s="83">
        <f t="shared" si="291"/>
        <v>2.1843699999999999</v>
      </c>
      <c r="W501" s="83">
        <f t="shared" si="291"/>
        <v>2.3877000000000002</v>
      </c>
      <c r="X501" s="83">
        <f t="shared" si="291"/>
        <v>2.4058799999999998</v>
      </c>
      <c r="Y501" s="83">
        <f t="shared" si="291"/>
        <v>2.33386</v>
      </c>
      <c r="Z501" s="83">
        <f t="shared" si="291"/>
        <v>2.0464099999999998</v>
      </c>
      <c r="AA501" s="83">
        <f t="shared" si="291"/>
        <v>1.8376999999999999</v>
      </c>
    </row>
    <row r="502" spans="1:27" ht="12.75" customHeight="1" outlineLevel="1" x14ac:dyDescent="0.2">
      <c r="A502" s="91" t="s">
        <v>1333</v>
      </c>
      <c r="B502" s="63" t="s">
        <v>233</v>
      </c>
      <c r="C502" s="43" t="s">
        <v>79</v>
      </c>
      <c r="D502" s="44">
        <v>1222.02</v>
      </c>
      <c r="E502" s="44">
        <v>1117.6400000000001</v>
      </c>
      <c r="F502" s="44">
        <v>1098.9100000000001</v>
      </c>
      <c r="G502" s="44">
        <v>1106.0999999999999</v>
      </c>
      <c r="H502" s="44">
        <v>1111.71</v>
      </c>
      <c r="I502" s="44">
        <v>1134.77</v>
      </c>
      <c r="J502" s="44">
        <v>1138.02</v>
      </c>
      <c r="K502" s="44">
        <v>1258.76</v>
      </c>
      <c r="L502" s="44">
        <v>1563.94</v>
      </c>
      <c r="M502" s="44">
        <v>1623.25</v>
      </c>
      <c r="N502" s="44">
        <v>1667.25</v>
      </c>
      <c r="O502" s="44">
        <v>1864.99</v>
      </c>
      <c r="P502" s="44">
        <v>1740.3</v>
      </c>
      <c r="Q502" s="44">
        <v>1690.6</v>
      </c>
      <c r="R502" s="44">
        <v>1655.34</v>
      </c>
      <c r="S502" s="44">
        <v>1644.67</v>
      </c>
      <c r="T502" s="44">
        <v>1669.67</v>
      </c>
      <c r="U502" s="44">
        <v>1625.88</v>
      </c>
      <c r="V502" s="44">
        <v>1633.82</v>
      </c>
      <c r="W502" s="44">
        <v>1837.15</v>
      </c>
      <c r="X502" s="44">
        <v>1855.33</v>
      </c>
      <c r="Y502" s="44">
        <v>1783.31</v>
      </c>
      <c r="Z502" s="44">
        <v>1495.86</v>
      </c>
      <c r="AA502" s="44">
        <v>1287.1500000000001</v>
      </c>
    </row>
    <row r="503" spans="1:27" ht="12.75" customHeight="1" outlineLevel="1" x14ac:dyDescent="0.2">
      <c r="A503" s="91" t="s">
        <v>1334</v>
      </c>
      <c r="B503" s="63" t="s">
        <v>90</v>
      </c>
      <c r="C503" s="43" t="s">
        <v>79</v>
      </c>
      <c r="D503" s="44">
        <f>$D$468</f>
        <v>434.18</v>
      </c>
      <c r="E503" s="44">
        <f t="shared" ref="E503:AA503" si="292">$D$468</f>
        <v>434.18</v>
      </c>
      <c r="F503" s="44">
        <f t="shared" si="292"/>
        <v>434.18</v>
      </c>
      <c r="G503" s="44">
        <f t="shared" si="292"/>
        <v>434.18</v>
      </c>
      <c r="H503" s="44">
        <f t="shared" si="292"/>
        <v>434.18</v>
      </c>
      <c r="I503" s="44">
        <f t="shared" si="292"/>
        <v>434.18</v>
      </c>
      <c r="J503" s="44">
        <f t="shared" si="292"/>
        <v>434.18</v>
      </c>
      <c r="K503" s="44">
        <f t="shared" si="292"/>
        <v>434.18</v>
      </c>
      <c r="L503" s="44">
        <f t="shared" si="292"/>
        <v>434.18</v>
      </c>
      <c r="M503" s="44">
        <f t="shared" si="292"/>
        <v>434.18</v>
      </c>
      <c r="N503" s="44">
        <f t="shared" si="292"/>
        <v>434.18</v>
      </c>
      <c r="O503" s="44">
        <f t="shared" si="292"/>
        <v>434.18</v>
      </c>
      <c r="P503" s="44">
        <f t="shared" si="292"/>
        <v>434.18</v>
      </c>
      <c r="Q503" s="44">
        <f t="shared" si="292"/>
        <v>434.18</v>
      </c>
      <c r="R503" s="44">
        <f t="shared" si="292"/>
        <v>434.18</v>
      </c>
      <c r="S503" s="44">
        <f t="shared" si="292"/>
        <v>434.18</v>
      </c>
      <c r="T503" s="44">
        <f t="shared" si="292"/>
        <v>434.18</v>
      </c>
      <c r="U503" s="44">
        <f t="shared" si="292"/>
        <v>434.18</v>
      </c>
      <c r="V503" s="44">
        <f t="shared" si="292"/>
        <v>434.18</v>
      </c>
      <c r="W503" s="44">
        <f t="shared" si="292"/>
        <v>434.18</v>
      </c>
      <c r="X503" s="44">
        <f t="shared" si="292"/>
        <v>434.18</v>
      </c>
      <c r="Y503" s="44">
        <f t="shared" si="292"/>
        <v>434.18</v>
      </c>
      <c r="Z503" s="44">
        <f t="shared" si="292"/>
        <v>434.18</v>
      </c>
      <c r="AA503" s="44">
        <f t="shared" si="292"/>
        <v>434.18</v>
      </c>
    </row>
    <row r="504" spans="1:27" ht="12.75" customHeight="1" outlineLevel="1" x14ac:dyDescent="0.2">
      <c r="A504" s="91" t="s">
        <v>1335</v>
      </c>
      <c r="B504" s="63" t="s">
        <v>83</v>
      </c>
      <c r="C504" s="43" t="s">
        <v>79</v>
      </c>
      <c r="D504" s="44">
        <v>6.14</v>
      </c>
      <c r="E504" s="44">
        <v>6.14</v>
      </c>
      <c r="F504" s="44">
        <v>6.14</v>
      </c>
      <c r="G504" s="44">
        <v>6.14</v>
      </c>
      <c r="H504" s="44">
        <v>6.14</v>
      </c>
      <c r="I504" s="44">
        <v>6.14</v>
      </c>
      <c r="J504" s="44">
        <v>6.14</v>
      </c>
      <c r="K504" s="44">
        <v>6.14</v>
      </c>
      <c r="L504" s="44">
        <v>6.14</v>
      </c>
      <c r="M504" s="44">
        <v>6.14</v>
      </c>
      <c r="N504" s="44">
        <v>6.14</v>
      </c>
      <c r="O504" s="44">
        <v>6.14</v>
      </c>
      <c r="P504" s="44">
        <v>6.14</v>
      </c>
      <c r="Q504" s="44">
        <v>6.14</v>
      </c>
      <c r="R504" s="44">
        <v>6.14</v>
      </c>
      <c r="S504" s="44">
        <v>6.14</v>
      </c>
      <c r="T504" s="44">
        <v>6.14</v>
      </c>
      <c r="U504" s="44">
        <v>6.14</v>
      </c>
      <c r="V504" s="44">
        <v>6.14</v>
      </c>
      <c r="W504" s="44">
        <v>6.14</v>
      </c>
      <c r="X504" s="44">
        <v>6.14</v>
      </c>
      <c r="Y504" s="44">
        <v>6.14</v>
      </c>
      <c r="Z504" s="44">
        <v>6.14</v>
      </c>
      <c r="AA504" s="44">
        <v>6.14</v>
      </c>
    </row>
    <row r="505" spans="1:27" ht="12.75" customHeight="1" outlineLevel="1" x14ac:dyDescent="0.2">
      <c r="A505" s="91" t="s">
        <v>1336</v>
      </c>
      <c r="B505" s="63" t="s">
        <v>81</v>
      </c>
      <c r="C505" s="43" t="s">
        <v>79</v>
      </c>
      <c r="D505" s="44">
        <f>$D$11</f>
        <v>110.23</v>
      </c>
      <c r="E505" s="44">
        <f t="shared" ref="E505:AA505" si="293">$D$11</f>
        <v>110.23</v>
      </c>
      <c r="F505" s="44">
        <f t="shared" si="293"/>
        <v>110.23</v>
      </c>
      <c r="G505" s="44">
        <f t="shared" si="293"/>
        <v>110.23</v>
      </c>
      <c r="H505" s="44">
        <f t="shared" si="293"/>
        <v>110.23</v>
      </c>
      <c r="I505" s="44">
        <f t="shared" si="293"/>
        <v>110.23</v>
      </c>
      <c r="J505" s="44">
        <f t="shared" si="293"/>
        <v>110.23</v>
      </c>
      <c r="K505" s="44">
        <f t="shared" si="293"/>
        <v>110.23</v>
      </c>
      <c r="L505" s="44">
        <f t="shared" si="293"/>
        <v>110.23</v>
      </c>
      <c r="M505" s="44">
        <f t="shared" si="293"/>
        <v>110.23</v>
      </c>
      <c r="N505" s="44">
        <f t="shared" si="293"/>
        <v>110.23</v>
      </c>
      <c r="O505" s="44">
        <f t="shared" si="293"/>
        <v>110.23</v>
      </c>
      <c r="P505" s="44">
        <f t="shared" si="293"/>
        <v>110.23</v>
      </c>
      <c r="Q505" s="44">
        <f t="shared" si="293"/>
        <v>110.23</v>
      </c>
      <c r="R505" s="44">
        <f t="shared" si="293"/>
        <v>110.23</v>
      </c>
      <c r="S505" s="44">
        <f t="shared" si="293"/>
        <v>110.23</v>
      </c>
      <c r="T505" s="44">
        <f t="shared" si="293"/>
        <v>110.23</v>
      </c>
      <c r="U505" s="44">
        <f t="shared" si="293"/>
        <v>110.23</v>
      </c>
      <c r="V505" s="44">
        <f t="shared" si="293"/>
        <v>110.23</v>
      </c>
      <c r="W505" s="44">
        <f t="shared" si="293"/>
        <v>110.23</v>
      </c>
      <c r="X505" s="44">
        <f t="shared" si="293"/>
        <v>110.23</v>
      </c>
      <c r="Y505" s="44">
        <f t="shared" si="293"/>
        <v>110.23</v>
      </c>
      <c r="Z505" s="44">
        <f t="shared" si="293"/>
        <v>110.23</v>
      </c>
      <c r="AA505" s="44">
        <f t="shared" si="293"/>
        <v>110.23</v>
      </c>
    </row>
    <row r="506" spans="1:27" x14ac:dyDescent="0.2">
      <c r="A506" s="90" t="s">
        <v>1337</v>
      </c>
      <c r="B506" s="28" t="str">
        <f>"09"&amp;"."&amp;$B$640&amp;"."&amp;$B$641</f>
        <v>09.04.2023</v>
      </c>
      <c r="C506" s="82" t="s">
        <v>76</v>
      </c>
      <c r="D506" s="83">
        <f>ROUND(((D507+D508+D510+D509)/1000),5)</f>
        <v>1.7533000000000001</v>
      </c>
      <c r="E506" s="83">
        <f>ROUND(((E507+E508+E510+E509)/1000),5)</f>
        <v>1.6251100000000001</v>
      </c>
      <c r="F506" s="83">
        <f>ROUND(((F507+F508+F510+F509)/1000),5)</f>
        <v>1.58727</v>
      </c>
      <c r="G506" s="83">
        <f t="shared" ref="G506:AA506" si="294">ROUND(((G507+G508+G510+G509)/1000),5)</f>
        <v>1.56484</v>
      </c>
      <c r="H506" s="83">
        <f t="shared" si="294"/>
        <v>1.5678700000000001</v>
      </c>
      <c r="I506" s="83">
        <f t="shared" si="294"/>
        <v>1.56019</v>
      </c>
      <c r="J506" s="83">
        <f t="shared" si="294"/>
        <v>1.5110600000000001</v>
      </c>
      <c r="K506" s="83">
        <f t="shared" si="294"/>
        <v>1.5960799999999999</v>
      </c>
      <c r="L506" s="83">
        <f t="shared" si="294"/>
        <v>1.69946</v>
      </c>
      <c r="M506" s="83">
        <f t="shared" si="294"/>
        <v>1.9557500000000001</v>
      </c>
      <c r="N506" s="83">
        <f t="shared" si="294"/>
        <v>2.0731600000000001</v>
      </c>
      <c r="O506" s="83">
        <f t="shared" si="294"/>
        <v>2.0817800000000002</v>
      </c>
      <c r="P506" s="83">
        <f t="shared" si="294"/>
        <v>1.94353</v>
      </c>
      <c r="Q506" s="83">
        <f t="shared" si="294"/>
        <v>1.9076900000000001</v>
      </c>
      <c r="R506" s="83">
        <f t="shared" si="294"/>
        <v>1.89297</v>
      </c>
      <c r="S506" s="83">
        <f t="shared" si="294"/>
        <v>1.8834500000000001</v>
      </c>
      <c r="T506" s="83">
        <f t="shared" si="294"/>
        <v>1.8823000000000001</v>
      </c>
      <c r="U506" s="83">
        <f t="shared" si="294"/>
        <v>1.9307099999999999</v>
      </c>
      <c r="V506" s="83">
        <f t="shared" si="294"/>
        <v>2.1118600000000001</v>
      </c>
      <c r="W506" s="83">
        <f t="shared" si="294"/>
        <v>2.2746900000000001</v>
      </c>
      <c r="X506" s="83">
        <f t="shared" si="294"/>
        <v>2.2447300000000001</v>
      </c>
      <c r="Y506" s="83">
        <f t="shared" si="294"/>
        <v>2.2515800000000001</v>
      </c>
      <c r="Z506" s="83">
        <f t="shared" si="294"/>
        <v>1.8003899999999999</v>
      </c>
      <c r="AA506" s="83">
        <f t="shared" si="294"/>
        <v>1.6602399999999999</v>
      </c>
    </row>
    <row r="507" spans="1:27" ht="12.75" customHeight="1" outlineLevel="1" x14ac:dyDescent="0.2">
      <c r="A507" s="91" t="s">
        <v>1338</v>
      </c>
      <c r="B507" s="63" t="s">
        <v>233</v>
      </c>
      <c r="C507" s="43" t="s">
        <v>79</v>
      </c>
      <c r="D507" s="44">
        <v>1202.75</v>
      </c>
      <c r="E507" s="44">
        <v>1074.56</v>
      </c>
      <c r="F507" s="44">
        <v>1036.72</v>
      </c>
      <c r="G507" s="44">
        <v>1014.29</v>
      </c>
      <c r="H507" s="44">
        <v>1017.32</v>
      </c>
      <c r="I507" s="44">
        <v>1009.64</v>
      </c>
      <c r="J507" s="44">
        <v>960.51</v>
      </c>
      <c r="K507" s="44">
        <v>1045.53</v>
      </c>
      <c r="L507" s="44">
        <v>1148.9100000000001</v>
      </c>
      <c r="M507" s="44">
        <v>1405.2</v>
      </c>
      <c r="N507" s="44">
        <v>1522.61</v>
      </c>
      <c r="O507" s="44">
        <v>1531.23</v>
      </c>
      <c r="P507" s="44">
        <v>1392.98</v>
      </c>
      <c r="Q507" s="44">
        <v>1357.14</v>
      </c>
      <c r="R507" s="44">
        <v>1342.42</v>
      </c>
      <c r="S507" s="44">
        <v>1332.9</v>
      </c>
      <c r="T507" s="44">
        <v>1331.75</v>
      </c>
      <c r="U507" s="44">
        <v>1380.16</v>
      </c>
      <c r="V507" s="44">
        <v>1561.31</v>
      </c>
      <c r="W507" s="44">
        <v>1724.14</v>
      </c>
      <c r="X507" s="44">
        <v>1694.18</v>
      </c>
      <c r="Y507" s="44">
        <v>1701.03</v>
      </c>
      <c r="Z507" s="44">
        <v>1249.8399999999999</v>
      </c>
      <c r="AA507" s="44">
        <v>1109.69</v>
      </c>
    </row>
    <row r="508" spans="1:27" ht="12.75" customHeight="1" outlineLevel="1" x14ac:dyDescent="0.2">
      <c r="A508" s="91" t="s">
        <v>1339</v>
      </c>
      <c r="B508" s="63" t="s">
        <v>90</v>
      </c>
      <c r="C508" s="43" t="s">
        <v>79</v>
      </c>
      <c r="D508" s="44">
        <f>$D$468</f>
        <v>434.18</v>
      </c>
      <c r="E508" s="44">
        <f t="shared" ref="E508:AA508" si="295">$D$468</f>
        <v>434.18</v>
      </c>
      <c r="F508" s="44">
        <f t="shared" si="295"/>
        <v>434.18</v>
      </c>
      <c r="G508" s="44">
        <f t="shared" si="295"/>
        <v>434.18</v>
      </c>
      <c r="H508" s="44">
        <f t="shared" si="295"/>
        <v>434.18</v>
      </c>
      <c r="I508" s="44">
        <f t="shared" si="295"/>
        <v>434.18</v>
      </c>
      <c r="J508" s="44">
        <f t="shared" si="295"/>
        <v>434.18</v>
      </c>
      <c r="K508" s="44">
        <f t="shared" si="295"/>
        <v>434.18</v>
      </c>
      <c r="L508" s="44">
        <f t="shared" si="295"/>
        <v>434.18</v>
      </c>
      <c r="M508" s="44">
        <f t="shared" si="295"/>
        <v>434.18</v>
      </c>
      <c r="N508" s="44">
        <f t="shared" si="295"/>
        <v>434.18</v>
      </c>
      <c r="O508" s="44">
        <f t="shared" si="295"/>
        <v>434.18</v>
      </c>
      <c r="P508" s="44">
        <f t="shared" si="295"/>
        <v>434.18</v>
      </c>
      <c r="Q508" s="44">
        <f t="shared" si="295"/>
        <v>434.18</v>
      </c>
      <c r="R508" s="44">
        <f t="shared" si="295"/>
        <v>434.18</v>
      </c>
      <c r="S508" s="44">
        <f t="shared" si="295"/>
        <v>434.18</v>
      </c>
      <c r="T508" s="44">
        <f t="shared" si="295"/>
        <v>434.18</v>
      </c>
      <c r="U508" s="44">
        <f t="shared" si="295"/>
        <v>434.18</v>
      </c>
      <c r="V508" s="44">
        <f t="shared" si="295"/>
        <v>434.18</v>
      </c>
      <c r="W508" s="44">
        <f t="shared" si="295"/>
        <v>434.18</v>
      </c>
      <c r="X508" s="44">
        <f t="shared" si="295"/>
        <v>434.18</v>
      </c>
      <c r="Y508" s="44">
        <f t="shared" si="295"/>
        <v>434.18</v>
      </c>
      <c r="Z508" s="44">
        <f t="shared" si="295"/>
        <v>434.18</v>
      </c>
      <c r="AA508" s="44">
        <f t="shared" si="295"/>
        <v>434.18</v>
      </c>
    </row>
    <row r="509" spans="1:27" ht="12.75" customHeight="1" outlineLevel="1" x14ac:dyDescent="0.2">
      <c r="A509" s="91" t="s">
        <v>1340</v>
      </c>
      <c r="B509" s="63" t="s">
        <v>83</v>
      </c>
      <c r="C509" s="43" t="s">
        <v>79</v>
      </c>
      <c r="D509" s="44">
        <v>6.14</v>
      </c>
      <c r="E509" s="44">
        <v>6.14</v>
      </c>
      <c r="F509" s="44">
        <v>6.14</v>
      </c>
      <c r="G509" s="44">
        <v>6.14</v>
      </c>
      <c r="H509" s="44">
        <v>6.14</v>
      </c>
      <c r="I509" s="44">
        <v>6.14</v>
      </c>
      <c r="J509" s="44">
        <v>6.14</v>
      </c>
      <c r="K509" s="44">
        <v>6.14</v>
      </c>
      <c r="L509" s="44">
        <v>6.14</v>
      </c>
      <c r="M509" s="44">
        <v>6.14</v>
      </c>
      <c r="N509" s="44">
        <v>6.14</v>
      </c>
      <c r="O509" s="44">
        <v>6.14</v>
      </c>
      <c r="P509" s="44">
        <v>6.14</v>
      </c>
      <c r="Q509" s="44">
        <v>6.14</v>
      </c>
      <c r="R509" s="44">
        <v>6.14</v>
      </c>
      <c r="S509" s="44">
        <v>6.14</v>
      </c>
      <c r="T509" s="44">
        <v>6.14</v>
      </c>
      <c r="U509" s="44">
        <v>6.14</v>
      </c>
      <c r="V509" s="44">
        <v>6.14</v>
      </c>
      <c r="W509" s="44">
        <v>6.14</v>
      </c>
      <c r="X509" s="44">
        <v>6.14</v>
      </c>
      <c r="Y509" s="44">
        <v>6.14</v>
      </c>
      <c r="Z509" s="44">
        <v>6.14</v>
      </c>
      <c r="AA509" s="44">
        <v>6.14</v>
      </c>
    </row>
    <row r="510" spans="1:27" ht="12.75" customHeight="1" outlineLevel="1" x14ac:dyDescent="0.2">
      <c r="A510" s="91" t="s">
        <v>1341</v>
      </c>
      <c r="B510" s="63" t="s">
        <v>81</v>
      </c>
      <c r="C510" s="43" t="s">
        <v>79</v>
      </c>
      <c r="D510" s="44">
        <f>$D$11</f>
        <v>110.23</v>
      </c>
      <c r="E510" s="44">
        <f t="shared" ref="E510:AA510" si="296">$D$11</f>
        <v>110.23</v>
      </c>
      <c r="F510" s="44">
        <f t="shared" si="296"/>
        <v>110.23</v>
      </c>
      <c r="G510" s="44">
        <f t="shared" si="296"/>
        <v>110.23</v>
      </c>
      <c r="H510" s="44">
        <f t="shared" si="296"/>
        <v>110.23</v>
      </c>
      <c r="I510" s="44">
        <f t="shared" si="296"/>
        <v>110.23</v>
      </c>
      <c r="J510" s="44">
        <f t="shared" si="296"/>
        <v>110.23</v>
      </c>
      <c r="K510" s="44">
        <f t="shared" si="296"/>
        <v>110.23</v>
      </c>
      <c r="L510" s="44">
        <f t="shared" si="296"/>
        <v>110.23</v>
      </c>
      <c r="M510" s="44">
        <f t="shared" si="296"/>
        <v>110.23</v>
      </c>
      <c r="N510" s="44">
        <f t="shared" si="296"/>
        <v>110.23</v>
      </c>
      <c r="O510" s="44">
        <f t="shared" si="296"/>
        <v>110.23</v>
      </c>
      <c r="P510" s="44">
        <f t="shared" si="296"/>
        <v>110.23</v>
      </c>
      <c r="Q510" s="44">
        <f t="shared" si="296"/>
        <v>110.23</v>
      </c>
      <c r="R510" s="44">
        <f t="shared" si="296"/>
        <v>110.23</v>
      </c>
      <c r="S510" s="44">
        <f t="shared" si="296"/>
        <v>110.23</v>
      </c>
      <c r="T510" s="44">
        <f t="shared" si="296"/>
        <v>110.23</v>
      </c>
      <c r="U510" s="44">
        <f t="shared" si="296"/>
        <v>110.23</v>
      </c>
      <c r="V510" s="44">
        <f t="shared" si="296"/>
        <v>110.23</v>
      </c>
      <c r="W510" s="44">
        <f t="shared" si="296"/>
        <v>110.23</v>
      </c>
      <c r="X510" s="44">
        <f t="shared" si="296"/>
        <v>110.23</v>
      </c>
      <c r="Y510" s="44">
        <f t="shared" si="296"/>
        <v>110.23</v>
      </c>
      <c r="Z510" s="44">
        <f t="shared" si="296"/>
        <v>110.23</v>
      </c>
      <c r="AA510" s="44">
        <f t="shared" si="296"/>
        <v>110.23</v>
      </c>
    </row>
    <row r="511" spans="1:27" x14ac:dyDescent="0.2">
      <c r="A511" s="90" t="s">
        <v>1342</v>
      </c>
      <c r="B511" s="28" t="str">
        <f>"10"&amp;"."&amp;$B$640&amp;"."&amp;$B$641</f>
        <v>10.04.2023</v>
      </c>
      <c r="C511" s="82" t="s">
        <v>76</v>
      </c>
      <c r="D511" s="83">
        <f>ROUND(((D512+D513+D515+D514)/1000),5)</f>
        <v>1.66049</v>
      </c>
      <c r="E511" s="83">
        <f>ROUND(((E512+E513+E515+E514)/1000),5)</f>
        <v>1.6125400000000001</v>
      </c>
      <c r="F511" s="83">
        <f>ROUND(((F512+F513+F515+F514)/1000),5)</f>
        <v>1.60334</v>
      </c>
      <c r="G511" s="83">
        <f t="shared" ref="G511:AA511" si="297">ROUND(((G512+G513+G515+G514)/1000),5)</f>
        <v>1.60317</v>
      </c>
      <c r="H511" s="83">
        <f t="shared" si="297"/>
        <v>1.6282099999999999</v>
      </c>
      <c r="I511" s="83">
        <f t="shared" si="297"/>
        <v>1.65846</v>
      </c>
      <c r="J511" s="83">
        <f t="shared" si="297"/>
        <v>1.76285</v>
      </c>
      <c r="K511" s="83">
        <f t="shared" si="297"/>
        <v>2.0220600000000002</v>
      </c>
      <c r="L511" s="83">
        <f t="shared" si="297"/>
        <v>2.3671099999999998</v>
      </c>
      <c r="M511" s="83">
        <f t="shared" si="297"/>
        <v>2.4489000000000001</v>
      </c>
      <c r="N511" s="83">
        <f t="shared" si="297"/>
        <v>2.4767100000000002</v>
      </c>
      <c r="O511" s="83">
        <f t="shared" si="297"/>
        <v>2.5333600000000001</v>
      </c>
      <c r="P511" s="83">
        <f t="shared" si="297"/>
        <v>2.5243699999999998</v>
      </c>
      <c r="Q511" s="83">
        <f t="shared" si="297"/>
        <v>2.5335800000000002</v>
      </c>
      <c r="R511" s="83">
        <f t="shared" si="297"/>
        <v>2.5066099999999998</v>
      </c>
      <c r="S511" s="83">
        <f t="shared" si="297"/>
        <v>2.4767299999999999</v>
      </c>
      <c r="T511" s="83">
        <f t="shared" si="297"/>
        <v>2.4184000000000001</v>
      </c>
      <c r="U511" s="83">
        <f t="shared" si="297"/>
        <v>2.2014300000000002</v>
      </c>
      <c r="V511" s="83">
        <f t="shared" si="297"/>
        <v>2.1737199999999999</v>
      </c>
      <c r="W511" s="83">
        <f t="shared" si="297"/>
        <v>2.3559899999999998</v>
      </c>
      <c r="X511" s="83">
        <f t="shared" si="297"/>
        <v>2.3664200000000002</v>
      </c>
      <c r="Y511" s="83">
        <f t="shared" si="297"/>
        <v>2.3422200000000002</v>
      </c>
      <c r="Z511" s="83">
        <f t="shared" si="297"/>
        <v>1.8247100000000001</v>
      </c>
      <c r="AA511" s="83">
        <f t="shared" si="297"/>
        <v>1.6628099999999999</v>
      </c>
    </row>
    <row r="512" spans="1:27" ht="12.75" customHeight="1" outlineLevel="1" x14ac:dyDescent="0.2">
      <c r="A512" s="91" t="s">
        <v>1343</v>
      </c>
      <c r="B512" s="63" t="s">
        <v>233</v>
      </c>
      <c r="C512" s="43" t="s">
        <v>79</v>
      </c>
      <c r="D512" s="44">
        <v>1109.94</v>
      </c>
      <c r="E512" s="44">
        <v>1061.99</v>
      </c>
      <c r="F512" s="44">
        <v>1052.79</v>
      </c>
      <c r="G512" s="44">
        <v>1052.6199999999999</v>
      </c>
      <c r="H512" s="44">
        <v>1077.6600000000001</v>
      </c>
      <c r="I512" s="44">
        <v>1107.9100000000001</v>
      </c>
      <c r="J512" s="44">
        <v>1212.3</v>
      </c>
      <c r="K512" s="44">
        <v>1471.51</v>
      </c>
      <c r="L512" s="44">
        <v>1816.56</v>
      </c>
      <c r="M512" s="44">
        <v>1898.35</v>
      </c>
      <c r="N512" s="44">
        <v>1926.16</v>
      </c>
      <c r="O512" s="44">
        <v>1982.81</v>
      </c>
      <c r="P512" s="44">
        <v>1973.82</v>
      </c>
      <c r="Q512" s="44">
        <v>1983.03</v>
      </c>
      <c r="R512" s="44">
        <v>1956.06</v>
      </c>
      <c r="S512" s="44">
        <v>1926.18</v>
      </c>
      <c r="T512" s="44">
        <v>1867.85</v>
      </c>
      <c r="U512" s="44">
        <v>1650.88</v>
      </c>
      <c r="V512" s="44">
        <v>1623.17</v>
      </c>
      <c r="W512" s="44">
        <v>1805.44</v>
      </c>
      <c r="X512" s="44">
        <v>1815.87</v>
      </c>
      <c r="Y512" s="44">
        <v>1791.67</v>
      </c>
      <c r="Z512" s="44">
        <v>1274.1600000000001</v>
      </c>
      <c r="AA512" s="44">
        <v>1112.26</v>
      </c>
    </row>
    <row r="513" spans="1:27" ht="12.75" customHeight="1" outlineLevel="1" x14ac:dyDescent="0.2">
      <c r="A513" s="91" t="s">
        <v>1344</v>
      </c>
      <c r="B513" s="63" t="s">
        <v>90</v>
      </c>
      <c r="C513" s="43" t="s">
        <v>79</v>
      </c>
      <c r="D513" s="44">
        <f>$D$468</f>
        <v>434.18</v>
      </c>
      <c r="E513" s="44">
        <f t="shared" ref="E513:AA513" si="298">$D$468</f>
        <v>434.18</v>
      </c>
      <c r="F513" s="44">
        <f t="shared" si="298"/>
        <v>434.18</v>
      </c>
      <c r="G513" s="44">
        <f t="shared" si="298"/>
        <v>434.18</v>
      </c>
      <c r="H513" s="44">
        <f t="shared" si="298"/>
        <v>434.18</v>
      </c>
      <c r="I513" s="44">
        <f t="shared" si="298"/>
        <v>434.18</v>
      </c>
      <c r="J513" s="44">
        <f t="shared" si="298"/>
        <v>434.18</v>
      </c>
      <c r="K513" s="44">
        <f t="shared" si="298"/>
        <v>434.18</v>
      </c>
      <c r="L513" s="44">
        <f t="shared" si="298"/>
        <v>434.18</v>
      </c>
      <c r="M513" s="44">
        <f t="shared" si="298"/>
        <v>434.18</v>
      </c>
      <c r="N513" s="44">
        <f t="shared" si="298"/>
        <v>434.18</v>
      </c>
      <c r="O513" s="44">
        <f t="shared" si="298"/>
        <v>434.18</v>
      </c>
      <c r="P513" s="44">
        <f t="shared" si="298"/>
        <v>434.18</v>
      </c>
      <c r="Q513" s="44">
        <f t="shared" si="298"/>
        <v>434.18</v>
      </c>
      <c r="R513" s="44">
        <f t="shared" si="298"/>
        <v>434.18</v>
      </c>
      <c r="S513" s="44">
        <f t="shared" si="298"/>
        <v>434.18</v>
      </c>
      <c r="T513" s="44">
        <f t="shared" si="298"/>
        <v>434.18</v>
      </c>
      <c r="U513" s="44">
        <f t="shared" si="298"/>
        <v>434.18</v>
      </c>
      <c r="V513" s="44">
        <f t="shared" si="298"/>
        <v>434.18</v>
      </c>
      <c r="W513" s="44">
        <f t="shared" si="298"/>
        <v>434.18</v>
      </c>
      <c r="X513" s="44">
        <f t="shared" si="298"/>
        <v>434.18</v>
      </c>
      <c r="Y513" s="44">
        <f t="shared" si="298"/>
        <v>434.18</v>
      </c>
      <c r="Z513" s="44">
        <f t="shared" si="298"/>
        <v>434.18</v>
      </c>
      <c r="AA513" s="44">
        <f t="shared" si="298"/>
        <v>434.18</v>
      </c>
    </row>
    <row r="514" spans="1:27" ht="12.75" customHeight="1" outlineLevel="1" x14ac:dyDescent="0.2">
      <c r="A514" s="91" t="s">
        <v>1345</v>
      </c>
      <c r="B514" s="63" t="s">
        <v>83</v>
      </c>
      <c r="C514" s="43" t="s">
        <v>79</v>
      </c>
      <c r="D514" s="44">
        <v>6.14</v>
      </c>
      <c r="E514" s="44">
        <v>6.14</v>
      </c>
      <c r="F514" s="44">
        <v>6.14</v>
      </c>
      <c r="G514" s="44">
        <v>6.14</v>
      </c>
      <c r="H514" s="44">
        <v>6.14</v>
      </c>
      <c r="I514" s="44">
        <v>6.14</v>
      </c>
      <c r="J514" s="44">
        <v>6.14</v>
      </c>
      <c r="K514" s="44">
        <v>6.14</v>
      </c>
      <c r="L514" s="44">
        <v>6.14</v>
      </c>
      <c r="M514" s="44">
        <v>6.14</v>
      </c>
      <c r="N514" s="44">
        <v>6.14</v>
      </c>
      <c r="O514" s="44">
        <v>6.14</v>
      </c>
      <c r="P514" s="44">
        <v>6.14</v>
      </c>
      <c r="Q514" s="44">
        <v>6.14</v>
      </c>
      <c r="R514" s="44">
        <v>6.14</v>
      </c>
      <c r="S514" s="44">
        <v>6.14</v>
      </c>
      <c r="T514" s="44">
        <v>6.14</v>
      </c>
      <c r="U514" s="44">
        <v>6.14</v>
      </c>
      <c r="V514" s="44">
        <v>6.14</v>
      </c>
      <c r="W514" s="44">
        <v>6.14</v>
      </c>
      <c r="X514" s="44">
        <v>6.14</v>
      </c>
      <c r="Y514" s="44">
        <v>6.14</v>
      </c>
      <c r="Z514" s="44">
        <v>6.14</v>
      </c>
      <c r="AA514" s="44">
        <v>6.14</v>
      </c>
    </row>
    <row r="515" spans="1:27" ht="12.75" customHeight="1" outlineLevel="1" x14ac:dyDescent="0.2">
      <c r="A515" s="91" t="s">
        <v>1346</v>
      </c>
      <c r="B515" s="63" t="s">
        <v>81</v>
      </c>
      <c r="C515" s="43" t="s">
        <v>79</v>
      </c>
      <c r="D515" s="44">
        <f>$D$11</f>
        <v>110.23</v>
      </c>
      <c r="E515" s="44">
        <f t="shared" ref="E515:AA515" si="299">$D$11</f>
        <v>110.23</v>
      </c>
      <c r="F515" s="44">
        <f t="shared" si="299"/>
        <v>110.23</v>
      </c>
      <c r="G515" s="44">
        <f t="shared" si="299"/>
        <v>110.23</v>
      </c>
      <c r="H515" s="44">
        <f t="shared" si="299"/>
        <v>110.23</v>
      </c>
      <c r="I515" s="44">
        <f t="shared" si="299"/>
        <v>110.23</v>
      </c>
      <c r="J515" s="44">
        <f t="shared" si="299"/>
        <v>110.23</v>
      </c>
      <c r="K515" s="44">
        <f t="shared" si="299"/>
        <v>110.23</v>
      </c>
      <c r="L515" s="44">
        <f t="shared" si="299"/>
        <v>110.23</v>
      </c>
      <c r="M515" s="44">
        <f t="shared" si="299"/>
        <v>110.23</v>
      </c>
      <c r="N515" s="44">
        <f t="shared" si="299"/>
        <v>110.23</v>
      </c>
      <c r="O515" s="44">
        <f t="shared" si="299"/>
        <v>110.23</v>
      </c>
      <c r="P515" s="44">
        <f t="shared" si="299"/>
        <v>110.23</v>
      </c>
      <c r="Q515" s="44">
        <f t="shared" si="299"/>
        <v>110.23</v>
      </c>
      <c r="R515" s="44">
        <f t="shared" si="299"/>
        <v>110.23</v>
      </c>
      <c r="S515" s="44">
        <f t="shared" si="299"/>
        <v>110.23</v>
      </c>
      <c r="T515" s="44">
        <f t="shared" si="299"/>
        <v>110.23</v>
      </c>
      <c r="U515" s="44">
        <f t="shared" si="299"/>
        <v>110.23</v>
      </c>
      <c r="V515" s="44">
        <f t="shared" si="299"/>
        <v>110.23</v>
      </c>
      <c r="W515" s="44">
        <f t="shared" si="299"/>
        <v>110.23</v>
      </c>
      <c r="X515" s="44">
        <f t="shared" si="299"/>
        <v>110.23</v>
      </c>
      <c r="Y515" s="44">
        <f t="shared" si="299"/>
        <v>110.23</v>
      </c>
      <c r="Z515" s="44">
        <f t="shared" si="299"/>
        <v>110.23</v>
      </c>
      <c r="AA515" s="44">
        <f t="shared" si="299"/>
        <v>110.23</v>
      </c>
    </row>
    <row r="516" spans="1:27" x14ac:dyDescent="0.2">
      <c r="A516" s="90" t="s">
        <v>1347</v>
      </c>
      <c r="B516" s="28" t="str">
        <f>"11"&amp;"."&amp;$B$640&amp;"."&amp;$B$641</f>
        <v>11.04.2023</v>
      </c>
      <c r="C516" s="82" t="s">
        <v>76</v>
      </c>
      <c r="D516" s="83">
        <f>ROUND(((D517+D518+D520+D519)/1000),5)</f>
        <v>1.5717399999999999</v>
      </c>
      <c r="E516" s="83">
        <f>ROUND(((E517+E518+E520+E519)/1000),5)</f>
        <v>1.3979299999999999</v>
      </c>
      <c r="F516" s="83">
        <f>ROUND(((F517+F518+F520+F519)/1000),5)</f>
        <v>0.82913000000000003</v>
      </c>
      <c r="G516" s="83">
        <f t="shared" ref="G516:AA516" si="300">ROUND(((G517+G518+G520+G519)/1000),5)</f>
        <v>0.83008999999999999</v>
      </c>
      <c r="H516" s="83">
        <f t="shared" si="300"/>
        <v>0.85490999999999995</v>
      </c>
      <c r="I516" s="83">
        <f t="shared" si="300"/>
        <v>1.5134099999999999</v>
      </c>
      <c r="J516" s="83">
        <f t="shared" si="300"/>
        <v>1.6577299999999999</v>
      </c>
      <c r="K516" s="83">
        <f t="shared" si="300"/>
        <v>1.92632</v>
      </c>
      <c r="L516" s="83">
        <f t="shared" si="300"/>
        <v>2.1482199999999998</v>
      </c>
      <c r="M516" s="83">
        <f t="shared" si="300"/>
        <v>2.2205499999999998</v>
      </c>
      <c r="N516" s="83">
        <f t="shared" si="300"/>
        <v>2.2225899999999998</v>
      </c>
      <c r="O516" s="83">
        <f t="shared" si="300"/>
        <v>2.31087</v>
      </c>
      <c r="P516" s="83">
        <f t="shared" si="300"/>
        <v>2.3127</v>
      </c>
      <c r="Q516" s="83">
        <f t="shared" si="300"/>
        <v>2.2973599999999998</v>
      </c>
      <c r="R516" s="83">
        <f t="shared" si="300"/>
        <v>2.2742300000000002</v>
      </c>
      <c r="S516" s="83">
        <f t="shared" si="300"/>
        <v>2.2116199999999999</v>
      </c>
      <c r="T516" s="83">
        <f t="shared" si="300"/>
        <v>2.17645</v>
      </c>
      <c r="U516" s="83">
        <f t="shared" si="300"/>
        <v>2.15055</v>
      </c>
      <c r="V516" s="83">
        <f t="shared" si="300"/>
        <v>2.1000299999999998</v>
      </c>
      <c r="W516" s="83">
        <f t="shared" si="300"/>
        <v>2.17692</v>
      </c>
      <c r="X516" s="83">
        <f t="shared" si="300"/>
        <v>2.19455</v>
      </c>
      <c r="Y516" s="83">
        <f t="shared" si="300"/>
        <v>2.1499600000000001</v>
      </c>
      <c r="Z516" s="83">
        <f t="shared" si="300"/>
        <v>1.72113</v>
      </c>
      <c r="AA516" s="83">
        <f t="shared" si="300"/>
        <v>1.6609</v>
      </c>
    </row>
    <row r="517" spans="1:27" ht="12.75" customHeight="1" outlineLevel="1" x14ac:dyDescent="0.2">
      <c r="A517" s="91" t="s">
        <v>1348</v>
      </c>
      <c r="B517" s="63" t="s">
        <v>233</v>
      </c>
      <c r="C517" s="43" t="s">
        <v>79</v>
      </c>
      <c r="D517" s="44">
        <v>1021.19</v>
      </c>
      <c r="E517" s="44">
        <v>847.38</v>
      </c>
      <c r="F517" s="44">
        <v>278.58</v>
      </c>
      <c r="G517" s="44">
        <v>279.54000000000002</v>
      </c>
      <c r="H517" s="44">
        <v>304.36</v>
      </c>
      <c r="I517" s="44">
        <v>962.86</v>
      </c>
      <c r="J517" s="44">
        <v>1107.18</v>
      </c>
      <c r="K517" s="44">
        <v>1375.77</v>
      </c>
      <c r="L517" s="44">
        <v>1597.67</v>
      </c>
      <c r="M517" s="44">
        <v>1670</v>
      </c>
      <c r="N517" s="44">
        <v>1672.04</v>
      </c>
      <c r="O517" s="44">
        <v>1760.32</v>
      </c>
      <c r="P517" s="44">
        <v>1762.15</v>
      </c>
      <c r="Q517" s="44">
        <v>1746.81</v>
      </c>
      <c r="R517" s="44">
        <v>1723.68</v>
      </c>
      <c r="S517" s="44">
        <v>1661.07</v>
      </c>
      <c r="T517" s="44">
        <v>1625.9</v>
      </c>
      <c r="U517" s="44">
        <v>1600</v>
      </c>
      <c r="V517" s="44">
        <v>1549.48</v>
      </c>
      <c r="W517" s="44">
        <v>1626.37</v>
      </c>
      <c r="X517" s="44">
        <v>1644</v>
      </c>
      <c r="Y517" s="44">
        <v>1599.41</v>
      </c>
      <c r="Z517" s="44">
        <v>1170.58</v>
      </c>
      <c r="AA517" s="44">
        <v>1110.3499999999999</v>
      </c>
    </row>
    <row r="518" spans="1:27" ht="12.75" customHeight="1" outlineLevel="1" x14ac:dyDescent="0.2">
      <c r="A518" s="91" t="s">
        <v>1349</v>
      </c>
      <c r="B518" s="63" t="s">
        <v>90</v>
      </c>
      <c r="C518" s="43" t="s">
        <v>79</v>
      </c>
      <c r="D518" s="44">
        <f>$D$468</f>
        <v>434.18</v>
      </c>
      <c r="E518" s="44">
        <f t="shared" ref="E518:AA518" si="301">$D$468</f>
        <v>434.18</v>
      </c>
      <c r="F518" s="44">
        <f t="shared" si="301"/>
        <v>434.18</v>
      </c>
      <c r="G518" s="44">
        <f t="shared" si="301"/>
        <v>434.18</v>
      </c>
      <c r="H518" s="44">
        <f t="shared" si="301"/>
        <v>434.18</v>
      </c>
      <c r="I518" s="44">
        <f t="shared" si="301"/>
        <v>434.18</v>
      </c>
      <c r="J518" s="44">
        <f t="shared" si="301"/>
        <v>434.18</v>
      </c>
      <c r="K518" s="44">
        <f t="shared" si="301"/>
        <v>434.18</v>
      </c>
      <c r="L518" s="44">
        <f t="shared" si="301"/>
        <v>434.18</v>
      </c>
      <c r="M518" s="44">
        <f t="shared" si="301"/>
        <v>434.18</v>
      </c>
      <c r="N518" s="44">
        <f t="shared" si="301"/>
        <v>434.18</v>
      </c>
      <c r="O518" s="44">
        <f t="shared" si="301"/>
        <v>434.18</v>
      </c>
      <c r="P518" s="44">
        <f t="shared" si="301"/>
        <v>434.18</v>
      </c>
      <c r="Q518" s="44">
        <f t="shared" si="301"/>
        <v>434.18</v>
      </c>
      <c r="R518" s="44">
        <f t="shared" si="301"/>
        <v>434.18</v>
      </c>
      <c r="S518" s="44">
        <f t="shared" si="301"/>
        <v>434.18</v>
      </c>
      <c r="T518" s="44">
        <f t="shared" si="301"/>
        <v>434.18</v>
      </c>
      <c r="U518" s="44">
        <f t="shared" si="301"/>
        <v>434.18</v>
      </c>
      <c r="V518" s="44">
        <f t="shared" si="301"/>
        <v>434.18</v>
      </c>
      <c r="W518" s="44">
        <f t="shared" si="301"/>
        <v>434.18</v>
      </c>
      <c r="X518" s="44">
        <f t="shared" si="301"/>
        <v>434.18</v>
      </c>
      <c r="Y518" s="44">
        <f t="shared" si="301"/>
        <v>434.18</v>
      </c>
      <c r="Z518" s="44">
        <f t="shared" si="301"/>
        <v>434.18</v>
      </c>
      <c r="AA518" s="44">
        <f t="shared" si="301"/>
        <v>434.18</v>
      </c>
    </row>
    <row r="519" spans="1:27" ht="12.75" customHeight="1" outlineLevel="1" x14ac:dyDescent="0.2">
      <c r="A519" s="91" t="s">
        <v>1350</v>
      </c>
      <c r="B519" s="63" t="s">
        <v>83</v>
      </c>
      <c r="C519" s="43" t="s">
        <v>79</v>
      </c>
      <c r="D519" s="44">
        <v>6.14</v>
      </c>
      <c r="E519" s="44">
        <v>6.14</v>
      </c>
      <c r="F519" s="44">
        <v>6.14</v>
      </c>
      <c r="G519" s="44">
        <v>6.14</v>
      </c>
      <c r="H519" s="44">
        <v>6.14</v>
      </c>
      <c r="I519" s="44">
        <v>6.14</v>
      </c>
      <c r="J519" s="44">
        <v>6.14</v>
      </c>
      <c r="K519" s="44">
        <v>6.14</v>
      </c>
      <c r="L519" s="44">
        <v>6.14</v>
      </c>
      <c r="M519" s="44">
        <v>6.14</v>
      </c>
      <c r="N519" s="44">
        <v>6.14</v>
      </c>
      <c r="O519" s="44">
        <v>6.14</v>
      </c>
      <c r="P519" s="44">
        <v>6.14</v>
      </c>
      <c r="Q519" s="44">
        <v>6.14</v>
      </c>
      <c r="R519" s="44">
        <v>6.14</v>
      </c>
      <c r="S519" s="44">
        <v>6.14</v>
      </c>
      <c r="T519" s="44">
        <v>6.14</v>
      </c>
      <c r="U519" s="44">
        <v>6.14</v>
      </c>
      <c r="V519" s="44">
        <v>6.14</v>
      </c>
      <c r="W519" s="44">
        <v>6.14</v>
      </c>
      <c r="X519" s="44">
        <v>6.14</v>
      </c>
      <c r="Y519" s="44">
        <v>6.14</v>
      </c>
      <c r="Z519" s="44">
        <v>6.14</v>
      </c>
      <c r="AA519" s="44">
        <v>6.14</v>
      </c>
    </row>
    <row r="520" spans="1:27" ht="12.75" customHeight="1" outlineLevel="1" x14ac:dyDescent="0.2">
      <c r="A520" s="91" t="s">
        <v>1351</v>
      </c>
      <c r="B520" s="63" t="s">
        <v>81</v>
      </c>
      <c r="C520" s="43" t="s">
        <v>79</v>
      </c>
      <c r="D520" s="44">
        <f>$D$11</f>
        <v>110.23</v>
      </c>
      <c r="E520" s="44">
        <f t="shared" ref="E520:AA520" si="302">$D$11</f>
        <v>110.23</v>
      </c>
      <c r="F520" s="44">
        <f t="shared" si="302"/>
        <v>110.23</v>
      </c>
      <c r="G520" s="44">
        <f t="shared" si="302"/>
        <v>110.23</v>
      </c>
      <c r="H520" s="44">
        <f t="shared" si="302"/>
        <v>110.23</v>
      </c>
      <c r="I520" s="44">
        <f t="shared" si="302"/>
        <v>110.23</v>
      </c>
      <c r="J520" s="44">
        <f t="shared" si="302"/>
        <v>110.23</v>
      </c>
      <c r="K520" s="44">
        <f t="shared" si="302"/>
        <v>110.23</v>
      </c>
      <c r="L520" s="44">
        <f t="shared" si="302"/>
        <v>110.23</v>
      </c>
      <c r="M520" s="44">
        <f t="shared" si="302"/>
        <v>110.23</v>
      </c>
      <c r="N520" s="44">
        <f t="shared" si="302"/>
        <v>110.23</v>
      </c>
      <c r="O520" s="44">
        <f t="shared" si="302"/>
        <v>110.23</v>
      </c>
      <c r="P520" s="44">
        <f t="shared" si="302"/>
        <v>110.23</v>
      </c>
      <c r="Q520" s="44">
        <f t="shared" si="302"/>
        <v>110.23</v>
      </c>
      <c r="R520" s="44">
        <f t="shared" si="302"/>
        <v>110.23</v>
      </c>
      <c r="S520" s="44">
        <f t="shared" si="302"/>
        <v>110.23</v>
      </c>
      <c r="T520" s="44">
        <f t="shared" si="302"/>
        <v>110.23</v>
      </c>
      <c r="U520" s="44">
        <f t="shared" si="302"/>
        <v>110.23</v>
      </c>
      <c r="V520" s="44">
        <f t="shared" si="302"/>
        <v>110.23</v>
      </c>
      <c r="W520" s="44">
        <f t="shared" si="302"/>
        <v>110.23</v>
      </c>
      <c r="X520" s="44">
        <f t="shared" si="302"/>
        <v>110.23</v>
      </c>
      <c r="Y520" s="44">
        <f t="shared" si="302"/>
        <v>110.23</v>
      </c>
      <c r="Z520" s="44">
        <f t="shared" si="302"/>
        <v>110.23</v>
      </c>
      <c r="AA520" s="44">
        <f t="shared" si="302"/>
        <v>110.23</v>
      </c>
    </row>
    <row r="521" spans="1:27" x14ac:dyDescent="0.2">
      <c r="A521" s="90" t="s">
        <v>1352</v>
      </c>
      <c r="B521" s="28" t="str">
        <f>"12"&amp;"."&amp;$B$640&amp;"."&amp;$B$641</f>
        <v>12.04.2023</v>
      </c>
      <c r="C521" s="82" t="s">
        <v>76</v>
      </c>
      <c r="D521" s="83">
        <f>ROUND(((D522+D523+D525+D524)/1000),5)</f>
        <v>1.6168400000000001</v>
      </c>
      <c r="E521" s="83">
        <f>ROUND(((E522+E523+E525+E524)/1000),5)</f>
        <v>1.41191</v>
      </c>
      <c r="F521" s="83">
        <f>ROUND(((F522+F523+F525+F524)/1000),5)</f>
        <v>0.82352999999999998</v>
      </c>
      <c r="G521" s="83">
        <f t="shared" ref="G521:AA521" si="303">ROUND(((G522+G523+G525+G524)/1000),5)</f>
        <v>0.82594999999999996</v>
      </c>
      <c r="H521" s="83">
        <f t="shared" si="303"/>
        <v>0.83084000000000002</v>
      </c>
      <c r="I521" s="83">
        <f t="shared" si="303"/>
        <v>1.3136099999999999</v>
      </c>
      <c r="J521" s="83">
        <f t="shared" si="303"/>
        <v>1.6621600000000001</v>
      </c>
      <c r="K521" s="83">
        <f t="shared" si="303"/>
        <v>1.8898299999999999</v>
      </c>
      <c r="L521" s="83">
        <f t="shared" si="303"/>
        <v>2.1874400000000001</v>
      </c>
      <c r="M521" s="83">
        <f t="shared" si="303"/>
        <v>2.3541099999999999</v>
      </c>
      <c r="N521" s="83">
        <f t="shared" si="303"/>
        <v>2.3696999999999999</v>
      </c>
      <c r="O521" s="83">
        <f t="shared" si="303"/>
        <v>2.4515500000000001</v>
      </c>
      <c r="P521" s="83">
        <f t="shared" si="303"/>
        <v>2.4638499999999999</v>
      </c>
      <c r="Q521" s="83">
        <f t="shared" si="303"/>
        <v>2.4629500000000002</v>
      </c>
      <c r="R521" s="83">
        <f t="shared" si="303"/>
        <v>2.4632200000000002</v>
      </c>
      <c r="S521" s="83">
        <f t="shared" si="303"/>
        <v>2.4397799999999998</v>
      </c>
      <c r="T521" s="83">
        <f t="shared" si="303"/>
        <v>2.3789099999999999</v>
      </c>
      <c r="U521" s="83">
        <f t="shared" si="303"/>
        <v>2.3271600000000001</v>
      </c>
      <c r="V521" s="83">
        <f t="shared" si="303"/>
        <v>2.2583700000000002</v>
      </c>
      <c r="W521" s="83">
        <f t="shared" si="303"/>
        <v>2.4707499999999998</v>
      </c>
      <c r="X521" s="83">
        <f t="shared" si="303"/>
        <v>2.3740000000000001</v>
      </c>
      <c r="Y521" s="83">
        <f t="shared" si="303"/>
        <v>1.9823</v>
      </c>
      <c r="Z521" s="83">
        <f t="shared" si="303"/>
        <v>1.7908200000000001</v>
      </c>
      <c r="AA521" s="83">
        <f t="shared" si="303"/>
        <v>1.72376</v>
      </c>
    </row>
    <row r="522" spans="1:27" ht="12.75" customHeight="1" outlineLevel="1" x14ac:dyDescent="0.2">
      <c r="A522" s="91" t="s">
        <v>1353</v>
      </c>
      <c r="B522" s="63" t="s">
        <v>233</v>
      </c>
      <c r="C522" s="43" t="s">
        <v>79</v>
      </c>
      <c r="D522" s="44">
        <v>1066.29</v>
      </c>
      <c r="E522" s="44">
        <v>861.36</v>
      </c>
      <c r="F522" s="44">
        <v>272.98</v>
      </c>
      <c r="G522" s="44">
        <v>275.39999999999998</v>
      </c>
      <c r="H522" s="44">
        <v>280.29000000000002</v>
      </c>
      <c r="I522" s="44">
        <v>763.06</v>
      </c>
      <c r="J522" s="44">
        <v>1111.6099999999999</v>
      </c>
      <c r="K522" s="44">
        <v>1339.28</v>
      </c>
      <c r="L522" s="44">
        <v>1636.89</v>
      </c>
      <c r="M522" s="44">
        <v>1803.56</v>
      </c>
      <c r="N522" s="44">
        <v>1819.15</v>
      </c>
      <c r="O522" s="44">
        <v>1901</v>
      </c>
      <c r="P522" s="44">
        <v>1913.3</v>
      </c>
      <c r="Q522" s="44">
        <v>1912.4</v>
      </c>
      <c r="R522" s="44">
        <v>1912.67</v>
      </c>
      <c r="S522" s="44">
        <v>1889.23</v>
      </c>
      <c r="T522" s="44">
        <v>1828.36</v>
      </c>
      <c r="U522" s="44">
        <v>1776.61</v>
      </c>
      <c r="V522" s="44">
        <v>1707.82</v>
      </c>
      <c r="W522" s="44">
        <v>1920.2</v>
      </c>
      <c r="X522" s="44">
        <v>1823.45</v>
      </c>
      <c r="Y522" s="44">
        <v>1431.75</v>
      </c>
      <c r="Z522" s="44">
        <v>1240.27</v>
      </c>
      <c r="AA522" s="44">
        <v>1173.21</v>
      </c>
    </row>
    <row r="523" spans="1:27" ht="12.75" customHeight="1" outlineLevel="1" x14ac:dyDescent="0.2">
      <c r="A523" s="91" t="s">
        <v>1354</v>
      </c>
      <c r="B523" s="63" t="s">
        <v>90</v>
      </c>
      <c r="C523" s="43" t="s">
        <v>79</v>
      </c>
      <c r="D523" s="44">
        <f>$D$468</f>
        <v>434.18</v>
      </c>
      <c r="E523" s="44">
        <f t="shared" ref="E523:AA523" si="304">$D$468</f>
        <v>434.18</v>
      </c>
      <c r="F523" s="44">
        <f t="shared" si="304"/>
        <v>434.18</v>
      </c>
      <c r="G523" s="44">
        <f t="shared" si="304"/>
        <v>434.18</v>
      </c>
      <c r="H523" s="44">
        <f t="shared" si="304"/>
        <v>434.18</v>
      </c>
      <c r="I523" s="44">
        <f t="shared" si="304"/>
        <v>434.18</v>
      </c>
      <c r="J523" s="44">
        <f t="shared" si="304"/>
        <v>434.18</v>
      </c>
      <c r="K523" s="44">
        <f t="shared" si="304"/>
        <v>434.18</v>
      </c>
      <c r="L523" s="44">
        <f t="shared" si="304"/>
        <v>434.18</v>
      </c>
      <c r="M523" s="44">
        <f t="shared" si="304"/>
        <v>434.18</v>
      </c>
      <c r="N523" s="44">
        <f t="shared" si="304"/>
        <v>434.18</v>
      </c>
      <c r="O523" s="44">
        <f t="shared" si="304"/>
        <v>434.18</v>
      </c>
      <c r="P523" s="44">
        <f t="shared" si="304"/>
        <v>434.18</v>
      </c>
      <c r="Q523" s="44">
        <f t="shared" si="304"/>
        <v>434.18</v>
      </c>
      <c r="R523" s="44">
        <f t="shared" si="304"/>
        <v>434.18</v>
      </c>
      <c r="S523" s="44">
        <f t="shared" si="304"/>
        <v>434.18</v>
      </c>
      <c r="T523" s="44">
        <f t="shared" si="304"/>
        <v>434.18</v>
      </c>
      <c r="U523" s="44">
        <f t="shared" si="304"/>
        <v>434.18</v>
      </c>
      <c r="V523" s="44">
        <f t="shared" si="304"/>
        <v>434.18</v>
      </c>
      <c r="W523" s="44">
        <f t="shared" si="304"/>
        <v>434.18</v>
      </c>
      <c r="X523" s="44">
        <f t="shared" si="304"/>
        <v>434.18</v>
      </c>
      <c r="Y523" s="44">
        <f t="shared" si="304"/>
        <v>434.18</v>
      </c>
      <c r="Z523" s="44">
        <f t="shared" si="304"/>
        <v>434.18</v>
      </c>
      <c r="AA523" s="44">
        <f t="shared" si="304"/>
        <v>434.18</v>
      </c>
    </row>
    <row r="524" spans="1:27" ht="12.75" customHeight="1" outlineLevel="1" x14ac:dyDescent="0.2">
      <c r="A524" s="91" t="s">
        <v>1355</v>
      </c>
      <c r="B524" s="63" t="s">
        <v>83</v>
      </c>
      <c r="C524" s="43" t="s">
        <v>79</v>
      </c>
      <c r="D524" s="44">
        <v>6.14</v>
      </c>
      <c r="E524" s="44">
        <v>6.14</v>
      </c>
      <c r="F524" s="44">
        <v>6.14</v>
      </c>
      <c r="G524" s="44">
        <v>6.14</v>
      </c>
      <c r="H524" s="44">
        <v>6.14</v>
      </c>
      <c r="I524" s="44">
        <v>6.14</v>
      </c>
      <c r="J524" s="44">
        <v>6.14</v>
      </c>
      <c r="K524" s="44">
        <v>6.14</v>
      </c>
      <c r="L524" s="44">
        <v>6.14</v>
      </c>
      <c r="M524" s="44">
        <v>6.14</v>
      </c>
      <c r="N524" s="44">
        <v>6.14</v>
      </c>
      <c r="O524" s="44">
        <v>6.14</v>
      </c>
      <c r="P524" s="44">
        <v>6.14</v>
      </c>
      <c r="Q524" s="44">
        <v>6.14</v>
      </c>
      <c r="R524" s="44">
        <v>6.14</v>
      </c>
      <c r="S524" s="44">
        <v>6.14</v>
      </c>
      <c r="T524" s="44">
        <v>6.14</v>
      </c>
      <c r="U524" s="44">
        <v>6.14</v>
      </c>
      <c r="V524" s="44">
        <v>6.14</v>
      </c>
      <c r="W524" s="44">
        <v>6.14</v>
      </c>
      <c r="X524" s="44">
        <v>6.14</v>
      </c>
      <c r="Y524" s="44">
        <v>6.14</v>
      </c>
      <c r="Z524" s="44">
        <v>6.14</v>
      </c>
      <c r="AA524" s="44">
        <v>6.14</v>
      </c>
    </row>
    <row r="525" spans="1:27" ht="12.75" customHeight="1" outlineLevel="1" x14ac:dyDescent="0.2">
      <c r="A525" s="91" t="s">
        <v>1356</v>
      </c>
      <c r="B525" s="63" t="s">
        <v>81</v>
      </c>
      <c r="C525" s="43" t="s">
        <v>79</v>
      </c>
      <c r="D525" s="44">
        <f>$D$11</f>
        <v>110.23</v>
      </c>
      <c r="E525" s="44">
        <f t="shared" ref="E525:AA525" si="305">$D$11</f>
        <v>110.23</v>
      </c>
      <c r="F525" s="44">
        <f t="shared" si="305"/>
        <v>110.23</v>
      </c>
      <c r="G525" s="44">
        <f t="shared" si="305"/>
        <v>110.23</v>
      </c>
      <c r="H525" s="44">
        <f t="shared" si="305"/>
        <v>110.23</v>
      </c>
      <c r="I525" s="44">
        <f t="shared" si="305"/>
        <v>110.23</v>
      </c>
      <c r="J525" s="44">
        <f t="shared" si="305"/>
        <v>110.23</v>
      </c>
      <c r="K525" s="44">
        <f t="shared" si="305"/>
        <v>110.23</v>
      </c>
      <c r="L525" s="44">
        <f t="shared" si="305"/>
        <v>110.23</v>
      </c>
      <c r="M525" s="44">
        <f t="shared" si="305"/>
        <v>110.23</v>
      </c>
      <c r="N525" s="44">
        <f t="shared" si="305"/>
        <v>110.23</v>
      </c>
      <c r="O525" s="44">
        <f t="shared" si="305"/>
        <v>110.23</v>
      </c>
      <c r="P525" s="44">
        <f t="shared" si="305"/>
        <v>110.23</v>
      </c>
      <c r="Q525" s="44">
        <f t="shared" si="305"/>
        <v>110.23</v>
      </c>
      <c r="R525" s="44">
        <f t="shared" si="305"/>
        <v>110.23</v>
      </c>
      <c r="S525" s="44">
        <f t="shared" si="305"/>
        <v>110.23</v>
      </c>
      <c r="T525" s="44">
        <f t="shared" si="305"/>
        <v>110.23</v>
      </c>
      <c r="U525" s="44">
        <f t="shared" si="305"/>
        <v>110.23</v>
      </c>
      <c r="V525" s="44">
        <f t="shared" si="305"/>
        <v>110.23</v>
      </c>
      <c r="W525" s="44">
        <f t="shared" si="305"/>
        <v>110.23</v>
      </c>
      <c r="X525" s="44">
        <f t="shared" si="305"/>
        <v>110.23</v>
      </c>
      <c r="Y525" s="44">
        <f t="shared" si="305"/>
        <v>110.23</v>
      </c>
      <c r="Z525" s="44">
        <f t="shared" si="305"/>
        <v>110.23</v>
      </c>
      <c r="AA525" s="44">
        <f t="shared" si="305"/>
        <v>110.23</v>
      </c>
    </row>
    <row r="526" spans="1:27" x14ac:dyDescent="0.2">
      <c r="A526" s="90" t="s">
        <v>1357</v>
      </c>
      <c r="B526" s="28" t="str">
        <f>"13"&amp;"."&amp;$B$640&amp;"."&amp;$B$641</f>
        <v>13.04.2023</v>
      </c>
      <c r="C526" s="82" t="s">
        <v>76</v>
      </c>
      <c r="D526" s="83">
        <f>ROUND(((D527+D528+D530+D529)/1000),5)</f>
        <v>1.6865699999999999</v>
      </c>
      <c r="E526" s="83">
        <f>ROUND(((E527+E528+E530+E529)/1000),5)</f>
        <v>1.64055</v>
      </c>
      <c r="F526" s="83">
        <f>ROUND(((F527+F528+F530+F529)/1000),5)</f>
        <v>1.60991</v>
      </c>
      <c r="G526" s="83">
        <f t="shared" ref="G526:AA526" si="306">ROUND(((G527+G528+G530+G529)/1000),5)</f>
        <v>1.60886</v>
      </c>
      <c r="H526" s="83">
        <f t="shared" si="306"/>
        <v>1.61033</v>
      </c>
      <c r="I526" s="83">
        <f t="shared" si="306"/>
        <v>1.61835</v>
      </c>
      <c r="J526" s="83">
        <f t="shared" si="306"/>
        <v>1.78854</v>
      </c>
      <c r="K526" s="83">
        <f t="shared" si="306"/>
        <v>2.1410999999999998</v>
      </c>
      <c r="L526" s="83">
        <f t="shared" si="306"/>
        <v>2.3145799999999999</v>
      </c>
      <c r="M526" s="83">
        <f t="shared" si="306"/>
        <v>2.3096399999999999</v>
      </c>
      <c r="N526" s="83">
        <f t="shared" si="306"/>
        <v>2.4511599999999998</v>
      </c>
      <c r="O526" s="83">
        <f t="shared" si="306"/>
        <v>2.5139100000000001</v>
      </c>
      <c r="P526" s="83">
        <f t="shared" si="306"/>
        <v>2.4637699999999998</v>
      </c>
      <c r="Q526" s="83">
        <f t="shared" si="306"/>
        <v>2.5136799999999999</v>
      </c>
      <c r="R526" s="83">
        <f t="shared" si="306"/>
        <v>2.51152</v>
      </c>
      <c r="S526" s="83">
        <f t="shared" si="306"/>
        <v>2.5032100000000002</v>
      </c>
      <c r="T526" s="83">
        <f t="shared" si="306"/>
        <v>2.45939</v>
      </c>
      <c r="U526" s="83">
        <f t="shared" si="306"/>
        <v>2.3051699999999999</v>
      </c>
      <c r="V526" s="83">
        <f t="shared" si="306"/>
        <v>2.2867999999999999</v>
      </c>
      <c r="W526" s="83">
        <f t="shared" si="306"/>
        <v>2.3465600000000002</v>
      </c>
      <c r="X526" s="83">
        <f t="shared" si="306"/>
        <v>2.45147</v>
      </c>
      <c r="Y526" s="83">
        <f t="shared" si="306"/>
        <v>2.3059099999999999</v>
      </c>
      <c r="Z526" s="83">
        <f t="shared" si="306"/>
        <v>1.76085</v>
      </c>
      <c r="AA526" s="83">
        <f t="shared" si="306"/>
        <v>1.6336299999999999</v>
      </c>
    </row>
    <row r="527" spans="1:27" ht="12.75" customHeight="1" outlineLevel="1" x14ac:dyDescent="0.2">
      <c r="A527" s="91" t="s">
        <v>1358</v>
      </c>
      <c r="B527" s="63" t="s">
        <v>233</v>
      </c>
      <c r="C527" s="43" t="s">
        <v>79</v>
      </c>
      <c r="D527" s="44">
        <v>1136.02</v>
      </c>
      <c r="E527" s="44">
        <v>1090</v>
      </c>
      <c r="F527" s="44">
        <v>1059.3599999999999</v>
      </c>
      <c r="G527" s="44">
        <v>1058.31</v>
      </c>
      <c r="H527" s="44">
        <v>1059.78</v>
      </c>
      <c r="I527" s="44">
        <v>1067.8</v>
      </c>
      <c r="J527" s="44">
        <v>1237.99</v>
      </c>
      <c r="K527" s="44">
        <v>1590.55</v>
      </c>
      <c r="L527" s="44">
        <v>1764.03</v>
      </c>
      <c r="M527" s="44">
        <v>1759.09</v>
      </c>
      <c r="N527" s="44">
        <v>1900.61</v>
      </c>
      <c r="O527" s="44">
        <v>1963.36</v>
      </c>
      <c r="P527" s="44">
        <v>1913.22</v>
      </c>
      <c r="Q527" s="44">
        <v>1963.13</v>
      </c>
      <c r="R527" s="44">
        <v>1960.97</v>
      </c>
      <c r="S527" s="44">
        <v>1952.66</v>
      </c>
      <c r="T527" s="44">
        <v>1908.84</v>
      </c>
      <c r="U527" s="44">
        <v>1754.62</v>
      </c>
      <c r="V527" s="44">
        <v>1736.25</v>
      </c>
      <c r="W527" s="44">
        <v>1796.01</v>
      </c>
      <c r="X527" s="44">
        <v>1900.92</v>
      </c>
      <c r="Y527" s="44">
        <v>1755.36</v>
      </c>
      <c r="Z527" s="44">
        <v>1210.3</v>
      </c>
      <c r="AA527" s="44">
        <v>1083.08</v>
      </c>
    </row>
    <row r="528" spans="1:27" ht="12.75" customHeight="1" outlineLevel="1" x14ac:dyDescent="0.2">
      <c r="A528" s="91" t="s">
        <v>1359</v>
      </c>
      <c r="B528" s="63" t="s">
        <v>90</v>
      </c>
      <c r="C528" s="43" t="s">
        <v>79</v>
      </c>
      <c r="D528" s="44">
        <f>$D$468</f>
        <v>434.18</v>
      </c>
      <c r="E528" s="44">
        <f t="shared" ref="E528:AA528" si="307">$D$468</f>
        <v>434.18</v>
      </c>
      <c r="F528" s="44">
        <f t="shared" si="307"/>
        <v>434.18</v>
      </c>
      <c r="G528" s="44">
        <f t="shared" si="307"/>
        <v>434.18</v>
      </c>
      <c r="H528" s="44">
        <f t="shared" si="307"/>
        <v>434.18</v>
      </c>
      <c r="I528" s="44">
        <f t="shared" si="307"/>
        <v>434.18</v>
      </c>
      <c r="J528" s="44">
        <f t="shared" si="307"/>
        <v>434.18</v>
      </c>
      <c r="K528" s="44">
        <f t="shared" si="307"/>
        <v>434.18</v>
      </c>
      <c r="L528" s="44">
        <f t="shared" si="307"/>
        <v>434.18</v>
      </c>
      <c r="M528" s="44">
        <f t="shared" si="307"/>
        <v>434.18</v>
      </c>
      <c r="N528" s="44">
        <f t="shared" si="307"/>
        <v>434.18</v>
      </c>
      <c r="O528" s="44">
        <f t="shared" si="307"/>
        <v>434.18</v>
      </c>
      <c r="P528" s="44">
        <f t="shared" si="307"/>
        <v>434.18</v>
      </c>
      <c r="Q528" s="44">
        <f t="shared" si="307"/>
        <v>434.18</v>
      </c>
      <c r="R528" s="44">
        <f t="shared" si="307"/>
        <v>434.18</v>
      </c>
      <c r="S528" s="44">
        <f t="shared" si="307"/>
        <v>434.18</v>
      </c>
      <c r="T528" s="44">
        <f t="shared" si="307"/>
        <v>434.18</v>
      </c>
      <c r="U528" s="44">
        <f t="shared" si="307"/>
        <v>434.18</v>
      </c>
      <c r="V528" s="44">
        <f t="shared" si="307"/>
        <v>434.18</v>
      </c>
      <c r="W528" s="44">
        <f t="shared" si="307"/>
        <v>434.18</v>
      </c>
      <c r="X528" s="44">
        <f t="shared" si="307"/>
        <v>434.18</v>
      </c>
      <c r="Y528" s="44">
        <f t="shared" si="307"/>
        <v>434.18</v>
      </c>
      <c r="Z528" s="44">
        <f t="shared" si="307"/>
        <v>434.18</v>
      </c>
      <c r="AA528" s="44">
        <f t="shared" si="307"/>
        <v>434.18</v>
      </c>
    </row>
    <row r="529" spans="1:27" ht="12.75" customHeight="1" outlineLevel="1" x14ac:dyDescent="0.2">
      <c r="A529" s="91" t="s">
        <v>1360</v>
      </c>
      <c r="B529" s="63" t="s">
        <v>83</v>
      </c>
      <c r="C529" s="43" t="s">
        <v>79</v>
      </c>
      <c r="D529" s="44">
        <v>6.14</v>
      </c>
      <c r="E529" s="44">
        <v>6.14</v>
      </c>
      <c r="F529" s="44">
        <v>6.14</v>
      </c>
      <c r="G529" s="44">
        <v>6.14</v>
      </c>
      <c r="H529" s="44">
        <v>6.14</v>
      </c>
      <c r="I529" s="44">
        <v>6.14</v>
      </c>
      <c r="J529" s="44">
        <v>6.14</v>
      </c>
      <c r="K529" s="44">
        <v>6.14</v>
      </c>
      <c r="L529" s="44">
        <v>6.14</v>
      </c>
      <c r="M529" s="44">
        <v>6.14</v>
      </c>
      <c r="N529" s="44">
        <v>6.14</v>
      </c>
      <c r="O529" s="44">
        <v>6.14</v>
      </c>
      <c r="P529" s="44">
        <v>6.14</v>
      </c>
      <c r="Q529" s="44">
        <v>6.14</v>
      </c>
      <c r="R529" s="44">
        <v>6.14</v>
      </c>
      <c r="S529" s="44">
        <v>6.14</v>
      </c>
      <c r="T529" s="44">
        <v>6.14</v>
      </c>
      <c r="U529" s="44">
        <v>6.14</v>
      </c>
      <c r="V529" s="44">
        <v>6.14</v>
      </c>
      <c r="W529" s="44">
        <v>6.14</v>
      </c>
      <c r="X529" s="44">
        <v>6.14</v>
      </c>
      <c r="Y529" s="44">
        <v>6.14</v>
      </c>
      <c r="Z529" s="44">
        <v>6.14</v>
      </c>
      <c r="AA529" s="44">
        <v>6.14</v>
      </c>
    </row>
    <row r="530" spans="1:27" ht="12.75" customHeight="1" outlineLevel="1" x14ac:dyDescent="0.2">
      <c r="A530" s="91" t="s">
        <v>1361</v>
      </c>
      <c r="B530" s="63" t="s">
        <v>81</v>
      </c>
      <c r="C530" s="43" t="s">
        <v>79</v>
      </c>
      <c r="D530" s="44">
        <f>$D$11</f>
        <v>110.23</v>
      </c>
      <c r="E530" s="44">
        <f t="shared" ref="E530:AA530" si="308">$D$11</f>
        <v>110.23</v>
      </c>
      <c r="F530" s="44">
        <f t="shared" si="308"/>
        <v>110.23</v>
      </c>
      <c r="G530" s="44">
        <f t="shared" si="308"/>
        <v>110.23</v>
      </c>
      <c r="H530" s="44">
        <f t="shared" si="308"/>
        <v>110.23</v>
      </c>
      <c r="I530" s="44">
        <f t="shared" si="308"/>
        <v>110.23</v>
      </c>
      <c r="J530" s="44">
        <f t="shared" si="308"/>
        <v>110.23</v>
      </c>
      <c r="K530" s="44">
        <f t="shared" si="308"/>
        <v>110.23</v>
      </c>
      <c r="L530" s="44">
        <f t="shared" si="308"/>
        <v>110.23</v>
      </c>
      <c r="M530" s="44">
        <f t="shared" si="308"/>
        <v>110.23</v>
      </c>
      <c r="N530" s="44">
        <f t="shared" si="308"/>
        <v>110.23</v>
      </c>
      <c r="O530" s="44">
        <f t="shared" si="308"/>
        <v>110.23</v>
      </c>
      <c r="P530" s="44">
        <f t="shared" si="308"/>
        <v>110.23</v>
      </c>
      <c r="Q530" s="44">
        <f t="shared" si="308"/>
        <v>110.23</v>
      </c>
      <c r="R530" s="44">
        <f t="shared" si="308"/>
        <v>110.23</v>
      </c>
      <c r="S530" s="44">
        <f t="shared" si="308"/>
        <v>110.23</v>
      </c>
      <c r="T530" s="44">
        <f t="shared" si="308"/>
        <v>110.23</v>
      </c>
      <c r="U530" s="44">
        <f t="shared" si="308"/>
        <v>110.23</v>
      </c>
      <c r="V530" s="44">
        <f t="shared" si="308"/>
        <v>110.23</v>
      </c>
      <c r="W530" s="44">
        <f t="shared" si="308"/>
        <v>110.23</v>
      </c>
      <c r="X530" s="44">
        <f t="shared" si="308"/>
        <v>110.23</v>
      </c>
      <c r="Y530" s="44">
        <f t="shared" si="308"/>
        <v>110.23</v>
      </c>
      <c r="Z530" s="44">
        <f t="shared" si="308"/>
        <v>110.23</v>
      </c>
      <c r="AA530" s="44">
        <f t="shared" si="308"/>
        <v>110.23</v>
      </c>
    </row>
    <row r="531" spans="1:27" x14ac:dyDescent="0.2">
      <c r="A531" s="90" t="s">
        <v>1362</v>
      </c>
      <c r="B531" s="28" t="str">
        <f>"14"&amp;"."&amp;$B$640&amp;"."&amp;$B$641</f>
        <v>14.04.2023</v>
      </c>
      <c r="C531" s="82" t="s">
        <v>76</v>
      </c>
      <c r="D531" s="83">
        <f>ROUND(((D532+D533+D535+D534)/1000),5)</f>
        <v>1.6337900000000001</v>
      </c>
      <c r="E531" s="83">
        <f>ROUND(((E532+E533+E535+E534)/1000),5)</f>
        <v>1.48051</v>
      </c>
      <c r="F531" s="83">
        <f>ROUND(((F532+F533+F535+F534)/1000),5)</f>
        <v>1.4137900000000001</v>
      </c>
      <c r="G531" s="83">
        <f t="shared" ref="G531:AA531" si="309">ROUND(((G532+G533+G535+G534)/1000),5)</f>
        <v>1.41378</v>
      </c>
      <c r="H531" s="83">
        <f t="shared" si="309"/>
        <v>1.48264</v>
      </c>
      <c r="I531" s="83">
        <f t="shared" si="309"/>
        <v>1.5800099999999999</v>
      </c>
      <c r="J531" s="83">
        <f t="shared" si="309"/>
        <v>1.79044</v>
      </c>
      <c r="K531" s="83">
        <f t="shared" si="309"/>
        <v>1.9745999999999999</v>
      </c>
      <c r="L531" s="83">
        <f t="shared" si="309"/>
        <v>2.20425</v>
      </c>
      <c r="M531" s="83">
        <f t="shared" si="309"/>
        <v>2.2484500000000001</v>
      </c>
      <c r="N531" s="83">
        <f t="shared" si="309"/>
        <v>2.22438</v>
      </c>
      <c r="O531" s="83">
        <f t="shared" si="309"/>
        <v>2.2757999999999998</v>
      </c>
      <c r="P531" s="83">
        <f t="shared" si="309"/>
        <v>2.2333799999999999</v>
      </c>
      <c r="Q531" s="83">
        <f t="shared" si="309"/>
        <v>2.2363300000000002</v>
      </c>
      <c r="R531" s="83">
        <f t="shared" si="309"/>
        <v>2.2241200000000001</v>
      </c>
      <c r="S531" s="83">
        <f t="shared" si="309"/>
        <v>2.2156699999999998</v>
      </c>
      <c r="T531" s="83">
        <f t="shared" si="309"/>
        <v>2.2052399999999999</v>
      </c>
      <c r="U531" s="83">
        <f t="shared" si="309"/>
        <v>2.1629900000000002</v>
      </c>
      <c r="V531" s="83">
        <f t="shared" si="309"/>
        <v>2.1580699999999999</v>
      </c>
      <c r="W531" s="83">
        <f t="shared" si="309"/>
        <v>2.2120700000000002</v>
      </c>
      <c r="X531" s="83">
        <f t="shared" si="309"/>
        <v>2.2257699999999998</v>
      </c>
      <c r="Y531" s="83">
        <f t="shared" si="309"/>
        <v>2.2208600000000001</v>
      </c>
      <c r="Z531" s="83">
        <f t="shared" si="309"/>
        <v>1.9285300000000001</v>
      </c>
      <c r="AA531" s="83">
        <f t="shared" si="309"/>
        <v>1.72143</v>
      </c>
    </row>
    <row r="532" spans="1:27" ht="12.75" customHeight="1" outlineLevel="1" x14ac:dyDescent="0.2">
      <c r="A532" s="91" t="s">
        <v>1363</v>
      </c>
      <c r="B532" s="63" t="s">
        <v>233</v>
      </c>
      <c r="C532" s="43" t="s">
        <v>79</v>
      </c>
      <c r="D532" s="44">
        <v>1083.24</v>
      </c>
      <c r="E532" s="44">
        <v>929.96</v>
      </c>
      <c r="F532" s="44">
        <v>863.24</v>
      </c>
      <c r="G532" s="44">
        <v>863.23</v>
      </c>
      <c r="H532" s="44">
        <v>932.09</v>
      </c>
      <c r="I532" s="44">
        <v>1029.46</v>
      </c>
      <c r="J532" s="44">
        <v>1239.8900000000001</v>
      </c>
      <c r="K532" s="44">
        <v>1424.05</v>
      </c>
      <c r="L532" s="44">
        <v>1653.7</v>
      </c>
      <c r="M532" s="44">
        <v>1697.9</v>
      </c>
      <c r="N532" s="44">
        <v>1673.83</v>
      </c>
      <c r="O532" s="44">
        <v>1725.25</v>
      </c>
      <c r="P532" s="44">
        <v>1682.83</v>
      </c>
      <c r="Q532" s="44">
        <v>1685.78</v>
      </c>
      <c r="R532" s="44">
        <v>1673.57</v>
      </c>
      <c r="S532" s="44">
        <v>1665.12</v>
      </c>
      <c r="T532" s="44">
        <v>1654.69</v>
      </c>
      <c r="U532" s="44">
        <v>1612.44</v>
      </c>
      <c r="V532" s="44">
        <v>1607.52</v>
      </c>
      <c r="W532" s="44">
        <v>1661.52</v>
      </c>
      <c r="X532" s="44">
        <v>1675.22</v>
      </c>
      <c r="Y532" s="44">
        <v>1670.31</v>
      </c>
      <c r="Z532" s="44">
        <v>1377.98</v>
      </c>
      <c r="AA532" s="44">
        <v>1170.8800000000001</v>
      </c>
    </row>
    <row r="533" spans="1:27" ht="12.75" customHeight="1" outlineLevel="1" x14ac:dyDescent="0.2">
      <c r="A533" s="91" t="s">
        <v>1364</v>
      </c>
      <c r="B533" s="63" t="s">
        <v>90</v>
      </c>
      <c r="C533" s="43" t="s">
        <v>79</v>
      </c>
      <c r="D533" s="44">
        <f>$D$468</f>
        <v>434.18</v>
      </c>
      <c r="E533" s="44">
        <f t="shared" ref="E533:AA533" si="310">$D$468</f>
        <v>434.18</v>
      </c>
      <c r="F533" s="44">
        <f t="shared" si="310"/>
        <v>434.18</v>
      </c>
      <c r="G533" s="44">
        <f t="shared" si="310"/>
        <v>434.18</v>
      </c>
      <c r="H533" s="44">
        <f t="shared" si="310"/>
        <v>434.18</v>
      </c>
      <c r="I533" s="44">
        <f t="shared" si="310"/>
        <v>434.18</v>
      </c>
      <c r="J533" s="44">
        <f t="shared" si="310"/>
        <v>434.18</v>
      </c>
      <c r="K533" s="44">
        <f t="shared" si="310"/>
        <v>434.18</v>
      </c>
      <c r="L533" s="44">
        <f t="shared" si="310"/>
        <v>434.18</v>
      </c>
      <c r="M533" s="44">
        <f t="shared" si="310"/>
        <v>434.18</v>
      </c>
      <c r="N533" s="44">
        <f t="shared" si="310"/>
        <v>434.18</v>
      </c>
      <c r="O533" s="44">
        <f t="shared" si="310"/>
        <v>434.18</v>
      </c>
      <c r="P533" s="44">
        <f t="shared" si="310"/>
        <v>434.18</v>
      </c>
      <c r="Q533" s="44">
        <f t="shared" si="310"/>
        <v>434.18</v>
      </c>
      <c r="R533" s="44">
        <f t="shared" si="310"/>
        <v>434.18</v>
      </c>
      <c r="S533" s="44">
        <f t="shared" si="310"/>
        <v>434.18</v>
      </c>
      <c r="T533" s="44">
        <f t="shared" si="310"/>
        <v>434.18</v>
      </c>
      <c r="U533" s="44">
        <f t="shared" si="310"/>
        <v>434.18</v>
      </c>
      <c r="V533" s="44">
        <f t="shared" si="310"/>
        <v>434.18</v>
      </c>
      <c r="W533" s="44">
        <f t="shared" si="310"/>
        <v>434.18</v>
      </c>
      <c r="X533" s="44">
        <f t="shared" si="310"/>
        <v>434.18</v>
      </c>
      <c r="Y533" s="44">
        <f t="shared" si="310"/>
        <v>434.18</v>
      </c>
      <c r="Z533" s="44">
        <f t="shared" si="310"/>
        <v>434.18</v>
      </c>
      <c r="AA533" s="44">
        <f t="shared" si="310"/>
        <v>434.18</v>
      </c>
    </row>
    <row r="534" spans="1:27" ht="12.75" customHeight="1" outlineLevel="1" x14ac:dyDescent="0.2">
      <c r="A534" s="91" t="s">
        <v>1365</v>
      </c>
      <c r="B534" s="63" t="s">
        <v>83</v>
      </c>
      <c r="C534" s="43" t="s">
        <v>79</v>
      </c>
      <c r="D534" s="44">
        <v>6.14</v>
      </c>
      <c r="E534" s="44">
        <v>6.14</v>
      </c>
      <c r="F534" s="44">
        <v>6.14</v>
      </c>
      <c r="G534" s="44">
        <v>6.14</v>
      </c>
      <c r="H534" s="44">
        <v>6.14</v>
      </c>
      <c r="I534" s="44">
        <v>6.14</v>
      </c>
      <c r="J534" s="44">
        <v>6.14</v>
      </c>
      <c r="K534" s="44">
        <v>6.14</v>
      </c>
      <c r="L534" s="44">
        <v>6.14</v>
      </c>
      <c r="M534" s="44">
        <v>6.14</v>
      </c>
      <c r="N534" s="44">
        <v>6.14</v>
      </c>
      <c r="O534" s="44">
        <v>6.14</v>
      </c>
      <c r="P534" s="44">
        <v>6.14</v>
      </c>
      <c r="Q534" s="44">
        <v>6.14</v>
      </c>
      <c r="R534" s="44">
        <v>6.14</v>
      </c>
      <c r="S534" s="44">
        <v>6.14</v>
      </c>
      <c r="T534" s="44">
        <v>6.14</v>
      </c>
      <c r="U534" s="44">
        <v>6.14</v>
      </c>
      <c r="V534" s="44">
        <v>6.14</v>
      </c>
      <c r="W534" s="44">
        <v>6.14</v>
      </c>
      <c r="X534" s="44">
        <v>6.14</v>
      </c>
      <c r="Y534" s="44">
        <v>6.14</v>
      </c>
      <c r="Z534" s="44">
        <v>6.14</v>
      </c>
      <c r="AA534" s="44">
        <v>6.14</v>
      </c>
    </row>
    <row r="535" spans="1:27" ht="12.75" customHeight="1" outlineLevel="1" x14ac:dyDescent="0.2">
      <c r="A535" s="91" t="s">
        <v>1366</v>
      </c>
      <c r="B535" s="63" t="s">
        <v>81</v>
      </c>
      <c r="C535" s="43" t="s">
        <v>79</v>
      </c>
      <c r="D535" s="44">
        <f>$D$11</f>
        <v>110.23</v>
      </c>
      <c r="E535" s="44">
        <f t="shared" ref="E535:AA535" si="311">$D$11</f>
        <v>110.23</v>
      </c>
      <c r="F535" s="44">
        <f t="shared" si="311"/>
        <v>110.23</v>
      </c>
      <c r="G535" s="44">
        <f t="shared" si="311"/>
        <v>110.23</v>
      </c>
      <c r="H535" s="44">
        <f t="shared" si="311"/>
        <v>110.23</v>
      </c>
      <c r="I535" s="44">
        <f t="shared" si="311"/>
        <v>110.23</v>
      </c>
      <c r="J535" s="44">
        <f t="shared" si="311"/>
        <v>110.23</v>
      </c>
      <c r="K535" s="44">
        <f t="shared" si="311"/>
        <v>110.23</v>
      </c>
      <c r="L535" s="44">
        <f t="shared" si="311"/>
        <v>110.23</v>
      </c>
      <c r="M535" s="44">
        <f t="shared" si="311"/>
        <v>110.23</v>
      </c>
      <c r="N535" s="44">
        <f t="shared" si="311"/>
        <v>110.23</v>
      </c>
      <c r="O535" s="44">
        <f t="shared" si="311"/>
        <v>110.23</v>
      </c>
      <c r="P535" s="44">
        <f t="shared" si="311"/>
        <v>110.23</v>
      </c>
      <c r="Q535" s="44">
        <f t="shared" si="311"/>
        <v>110.23</v>
      </c>
      <c r="R535" s="44">
        <f t="shared" si="311"/>
        <v>110.23</v>
      </c>
      <c r="S535" s="44">
        <f t="shared" si="311"/>
        <v>110.23</v>
      </c>
      <c r="T535" s="44">
        <f t="shared" si="311"/>
        <v>110.23</v>
      </c>
      <c r="U535" s="44">
        <f t="shared" si="311"/>
        <v>110.23</v>
      </c>
      <c r="V535" s="44">
        <f t="shared" si="311"/>
        <v>110.23</v>
      </c>
      <c r="W535" s="44">
        <f t="shared" si="311"/>
        <v>110.23</v>
      </c>
      <c r="X535" s="44">
        <f t="shared" si="311"/>
        <v>110.23</v>
      </c>
      <c r="Y535" s="44">
        <f t="shared" si="311"/>
        <v>110.23</v>
      </c>
      <c r="Z535" s="44">
        <f t="shared" si="311"/>
        <v>110.23</v>
      </c>
      <c r="AA535" s="44">
        <f t="shared" si="311"/>
        <v>110.23</v>
      </c>
    </row>
    <row r="536" spans="1:27" x14ac:dyDescent="0.2">
      <c r="A536" s="90" t="s">
        <v>1367</v>
      </c>
      <c r="B536" s="28" t="str">
        <f>"15"&amp;"."&amp;$B$640&amp;"."&amp;$B$641</f>
        <v>15.04.2023</v>
      </c>
      <c r="C536" s="82" t="s">
        <v>76</v>
      </c>
      <c r="D536" s="83">
        <f>ROUND(((D537+D538+D540+D539)/1000),5)</f>
        <v>1.80569</v>
      </c>
      <c r="E536" s="83">
        <f>ROUND(((E537+E538+E540+E539)/1000),5)</f>
        <v>1.6634500000000001</v>
      </c>
      <c r="F536" s="83">
        <f>ROUND(((F537+F538+F540+F539)/1000),5)</f>
        <v>1.64168</v>
      </c>
      <c r="G536" s="83">
        <f t="shared" ref="G536:AA536" si="312">ROUND(((G537+G538+G540+G539)/1000),5)</f>
        <v>1.6242700000000001</v>
      </c>
      <c r="H536" s="83">
        <f t="shared" si="312"/>
        <v>1.65028</v>
      </c>
      <c r="I536" s="83">
        <f t="shared" si="312"/>
        <v>1.65523</v>
      </c>
      <c r="J536" s="83">
        <f t="shared" si="312"/>
        <v>1.72797</v>
      </c>
      <c r="K536" s="83">
        <f t="shared" si="312"/>
        <v>1.9294</v>
      </c>
      <c r="L536" s="83">
        <f t="shared" si="312"/>
        <v>2.3657300000000001</v>
      </c>
      <c r="M536" s="83">
        <f t="shared" si="312"/>
        <v>2.44997</v>
      </c>
      <c r="N536" s="83">
        <f t="shared" si="312"/>
        <v>2.4650500000000002</v>
      </c>
      <c r="O536" s="83">
        <f t="shared" si="312"/>
        <v>2.4992100000000002</v>
      </c>
      <c r="P536" s="83">
        <f t="shared" si="312"/>
        <v>2.4691299999999998</v>
      </c>
      <c r="Q536" s="83">
        <f t="shared" si="312"/>
        <v>2.4599799999999998</v>
      </c>
      <c r="R536" s="83">
        <f t="shared" si="312"/>
        <v>2.41953</v>
      </c>
      <c r="S536" s="83">
        <f t="shared" si="312"/>
        <v>2.3997099999999998</v>
      </c>
      <c r="T536" s="83">
        <f t="shared" si="312"/>
        <v>2.3957199999999998</v>
      </c>
      <c r="U536" s="83">
        <f t="shared" si="312"/>
        <v>2.4138999999999999</v>
      </c>
      <c r="V536" s="83">
        <f t="shared" si="312"/>
        <v>2.3730199999999999</v>
      </c>
      <c r="W536" s="83">
        <f t="shared" si="312"/>
        <v>2.4636399999999998</v>
      </c>
      <c r="X536" s="83">
        <f t="shared" si="312"/>
        <v>2.4647399999999999</v>
      </c>
      <c r="Y536" s="83">
        <f t="shared" si="312"/>
        <v>2.45235</v>
      </c>
      <c r="Z536" s="83">
        <f t="shared" si="312"/>
        <v>2.2086899999999998</v>
      </c>
      <c r="AA536" s="83">
        <f t="shared" si="312"/>
        <v>2.0289899999999998</v>
      </c>
    </row>
    <row r="537" spans="1:27" ht="12.75" customHeight="1" outlineLevel="1" x14ac:dyDescent="0.2">
      <c r="A537" s="91" t="s">
        <v>1368</v>
      </c>
      <c r="B537" s="63" t="s">
        <v>233</v>
      </c>
      <c r="C537" s="43" t="s">
        <v>79</v>
      </c>
      <c r="D537" s="44">
        <v>1255.1400000000001</v>
      </c>
      <c r="E537" s="44">
        <v>1112.9000000000001</v>
      </c>
      <c r="F537" s="44">
        <v>1091.1300000000001</v>
      </c>
      <c r="G537" s="44">
        <v>1073.72</v>
      </c>
      <c r="H537" s="44">
        <v>1099.73</v>
      </c>
      <c r="I537" s="44">
        <v>1104.68</v>
      </c>
      <c r="J537" s="44">
        <v>1177.42</v>
      </c>
      <c r="K537" s="44">
        <v>1378.85</v>
      </c>
      <c r="L537" s="44">
        <v>1815.18</v>
      </c>
      <c r="M537" s="44">
        <v>1899.42</v>
      </c>
      <c r="N537" s="44">
        <v>1914.5</v>
      </c>
      <c r="O537" s="44">
        <v>1948.66</v>
      </c>
      <c r="P537" s="44">
        <v>1918.58</v>
      </c>
      <c r="Q537" s="44">
        <v>1909.43</v>
      </c>
      <c r="R537" s="44">
        <v>1868.98</v>
      </c>
      <c r="S537" s="44">
        <v>1849.16</v>
      </c>
      <c r="T537" s="44">
        <v>1845.17</v>
      </c>
      <c r="U537" s="44">
        <v>1863.35</v>
      </c>
      <c r="V537" s="44">
        <v>1822.47</v>
      </c>
      <c r="W537" s="44">
        <v>1913.09</v>
      </c>
      <c r="X537" s="44">
        <v>1914.19</v>
      </c>
      <c r="Y537" s="44">
        <v>1901.8</v>
      </c>
      <c r="Z537" s="44">
        <v>1658.14</v>
      </c>
      <c r="AA537" s="44">
        <v>1478.44</v>
      </c>
    </row>
    <row r="538" spans="1:27" ht="12.75" customHeight="1" outlineLevel="1" x14ac:dyDescent="0.2">
      <c r="A538" s="91" t="s">
        <v>1369</v>
      </c>
      <c r="B538" s="63" t="s">
        <v>90</v>
      </c>
      <c r="C538" s="43" t="s">
        <v>79</v>
      </c>
      <c r="D538" s="44">
        <f>$D$468</f>
        <v>434.18</v>
      </c>
      <c r="E538" s="44">
        <f t="shared" ref="E538:AA538" si="313">$D$468</f>
        <v>434.18</v>
      </c>
      <c r="F538" s="44">
        <f t="shared" si="313"/>
        <v>434.18</v>
      </c>
      <c r="G538" s="44">
        <f t="shared" si="313"/>
        <v>434.18</v>
      </c>
      <c r="H538" s="44">
        <f t="shared" si="313"/>
        <v>434.18</v>
      </c>
      <c r="I538" s="44">
        <f t="shared" si="313"/>
        <v>434.18</v>
      </c>
      <c r="J538" s="44">
        <f t="shared" si="313"/>
        <v>434.18</v>
      </c>
      <c r="K538" s="44">
        <f t="shared" si="313"/>
        <v>434.18</v>
      </c>
      <c r="L538" s="44">
        <f t="shared" si="313"/>
        <v>434.18</v>
      </c>
      <c r="M538" s="44">
        <f t="shared" si="313"/>
        <v>434.18</v>
      </c>
      <c r="N538" s="44">
        <f t="shared" si="313"/>
        <v>434.18</v>
      </c>
      <c r="O538" s="44">
        <f t="shared" si="313"/>
        <v>434.18</v>
      </c>
      <c r="P538" s="44">
        <f t="shared" si="313"/>
        <v>434.18</v>
      </c>
      <c r="Q538" s="44">
        <f t="shared" si="313"/>
        <v>434.18</v>
      </c>
      <c r="R538" s="44">
        <f t="shared" si="313"/>
        <v>434.18</v>
      </c>
      <c r="S538" s="44">
        <f t="shared" si="313"/>
        <v>434.18</v>
      </c>
      <c r="T538" s="44">
        <f t="shared" si="313"/>
        <v>434.18</v>
      </c>
      <c r="U538" s="44">
        <f t="shared" si="313"/>
        <v>434.18</v>
      </c>
      <c r="V538" s="44">
        <f t="shared" si="313"/>
        <v>434.18</v>
      </c>
      <c r="W538" s="44">
        <f t="shared" si="313"/>
        <v>434.18</v>
      </c>
      <c r="X538" s="44">
        <f t="shared" si="313"/>
        <v>434.18</v>
      </c>
      <c r="Y538" s="44">
        <f t="shared" si="313"/>
        <v>434.18</v>
      </c>
      <c r="Z538" s="44">
        <f t="shared" si="313"/>
        <v>434.18</v>
      </c>
      <c r="AA538" s="44">
        <f t="shared" si="313"/>
        <v>434.18</v>
      </c>
    </row>
    <row r="539" spans="1:27" ht="12.75" customHeight="1" outlineLevel="1" x14ac:dyDescent="0.2">
      <c r="A539" s="91" t="s">
        <v>1370</v>
      </c>
      <c r="B539" s="63" t="s">
        <v>83</v>
      </c>
      <c r="C539" s="43" t="s">
        <v>79</v>
      </c>
      <c r="D539" s="44">
        <v>6.14</v>
      </c>
      <c r="E539" s="44">
        <v>6.14</v>
      </c>
      <c r="F539" s="44">
        <v>6.14</v>
      </c>
      <c r="G539" s="44">
        <v>6.14</v>
      </c>
      <c r="H539" s="44">
        <v>6.14</v>
      </c>
      <c r="I539" s="44">
        <v>6.14</v>
      </c>
      <c r="J539" s="44">
        <v>6.14</v>
      </c>
      <c r="K539" s="44">
        <v>6.14</v>
      </c>
      <c r="L539" s="44">
        <v>6.14</v>
      </c>
      <c r="M539" s="44">
        <v>6.14</v>
      </c>
      <c r="N539" s="44">
        <v>6.14</v>
      </c>
      <c r="O539" s="44">
        <v>6.14</v>
      </c>
      <c r="P539" s="44">
        <v>6.14</v>
      </c>
      <c r="Q539" s="44">
        <v>6.14</v>
      </c>
      <c r="R539" s="44">
        <v>6.14</v>
      </c>
      <c r="S539" s="44">
        <v>6.14</v>
      </c>
      <c r="T539" s="44">
        <v>6.14</v>
      </c>
      <c r="U539" s="44">
        <v>6.14</v>
      </c>
      <c r="V539" s="44">
        <v>6.14</v>
      </c>
      <c r="W539" s="44">
        <v>6.14</v>
      </c>
      <c r="X539" s="44">
        <v>6.14</v>
      </c>
      <c r="Y539" s="44">
        <v>6.14</v>
      </c>
      <c r="Z539" s="44">
        <v>6.14</v>
      </c>
      <c r="AA539" s="44">
        <v>6.14</v>
      </c>
    </row>
    <row r="540" spans="1:27" ht="12.75" customHeight="1" outlineLevel="1" x14ac:dyDescent="0.2">
      <c r="A540" s="91" t="s">
        <v>1371</v>
      </c>
      <c r="B540" s="63" t="s">
        <v>81</v>
      </c>
      <c r="C540" s="43" t="s">
        <v>79</v>
      </c>
      <c r="D540" s="44">
        <f>$D$11</f>
        <v>110.23</v>
      </c>
      <c r="E540" s="44">
        <f t="shared" ref="E540:AA540" si="314">$D$11</f>
        <v>110.23</v>
      </c>
      <c r="F540" s="44">
        <f t="shared" si="314"/>
        <v>110.23</v>
      </c>
      <c r="G540" s="44">
        <f t="shared" si="314"/>
        <v>110.23</v>
      </c>
      <c r="H540" s="44">
        <f t="shared" si="314"/>
        <v>110.23</v>
      </c>
      <c r="I540" s="44">
        <f t="shared" si="314"/>
        <v>110.23</v>
      </c>
      <c r="J540" s="44">
        <f t="shared" si="314"/>
        <v>110.23</v>
      </c>
      <c r="K540" s="44">
        <f t="shared" si="314"/>
        <v>110.23</v>
      </c>
      <c r="L540" s="44">
        <f t="shared" si="314"/>
        <v>110.23</v>
      </c>
      <c r="M540" s="44">
        <f t="shared" si="314"/>
        <v>110.23</v>
      </c>
      <c r="N540" s="44">
        <f t="shared" si="314"/>
        <v>110.23</v>
      </c>
      <c r="O540" s="44">
        <f t="shared" si="314"/>
        <v>110.23</v>
      </c>
      <c r="P540" s="44">
        <f t="shared" si="314"/>
        <v>110.23</v>
      </c>
      <c r="Q540" s="44">
        <f t="shared" si="314"/>
        <v>110.23</v>
      </c>
      <c r="R540" s="44">
        <f t="shared" si="314"/>
        <v>110.23</v>
      </c>
      <c r="S540" s="44">
        <f t="shared" si="314"/>
        <v>110.23</v>
      </c>
      <c r="T540" s="44">
        <f t="shared" si="314"/>
        <v>110.23</v>
      </c>
      <c r="U540" s="44">
        <f t="shared" si="314"/>
        <v>110.23</v>
      </c>
      <c r="V540" s="44">
        <f t="shared" si="314"/>
        <v>110.23</v>
      </c>
      <c r="W540" s="44">
        <f t="shared" si="314"/>
        <v>110.23</v>
      </c>
      <c r="X540" s="44">
        <f t="shared" si="314"/>
        <v>110.23</v>
      </c>
      <c r="Y540" s="44">
        <f t="shared" si="314"/>
        <v>110.23</v>
      </c>
      <c r="Z540" s="44">
        <f t="shared" si="314"/>
        <v>110.23</v>
      </c>
      <c r="AA540" s="44">
        <f t="shared" si="314"/>
        <v>110.23</v>
      </c>
    </row>
    <row r="541" spans="1:27" x14ac:dyDescent="0.2">
      <c r="A541" s="90" t="s">
        <v>1372</v>
      </c>
      <c r="B541" s="28" t="str">
        <f>"16"&amp;"."&amp;$B$640&amp;"."&amp;$B$641</f>
        <v>16.04.2023</v>
      </c>
      <c r="C541" s="82" t="s">
        <v>76</v>
      </c>
      <c r="D541" s="83">
        <f>ROUND(((D542+D543+D545+D544)/1000),5)</f>
        <v>1.8426100000000001</v>
      </c>
      <c r="E541" s="83">
        <f>ROUND(((E542+E543+E545+E544)/1000),5)</f>
        <v>1.6664600000000001</v>
      </c>
      <c r="F541" s="83">
        <f>ROUND(((F542+F543+F545+F544)/1000),5)</f>
        <v>1.62744</v>
      </c>
      <c r="G541" s="83">
        <f t="shared" ref="G541:AA541" si="315">ROUND(((G542+G543+G545+G544)/1000),5)</f>
        <v>1.5871900000000001</v>
      </c>
      <c r="H541" s="83">
        <f t="shared" si="315"/>
        <v>1.52325</v>
      </c>
      <c r="I541" s="83">
        <f t="shared" si="315"/>
        <v>1.50509</v>
      </c>
      <c r="J541" s="83">
        <f t="shared" si="315"/>
        <v>1.4767399999999999</v>
      </c>
      <c r="K541" s="83">
        <f t="shared" si="315"/>
        <v>1.52328</v>
      </c>
      <c r="L541" s="83">
        <f t="shared" si="315"/>
        <v>1.8168299999999999</v>
      </c>
      <c r="M541" s="83">
        <f t="shared" si="315"/>
        <v>1.9101399999999999</v>
      </c>
      <c r="N541" s="83">
        <f t="shared" si="315"/>
        <v>1.93232</v>
      </c>
      <c r="O541" s="83">
        <f t="shared" si="315"/>
        <v>1.9328799999999999</v>
      </c>
      <c r="P541" s="83">
        <f t="shared" si="315"/>
        <v>1.9327799999999999</v>
      </c>
      <c r="Q541" s="83">
        <f t="shared" si="315"/>
        <v>1.92693</v>
      </c>
      <c r="R541" s="83">
        <f t="shared" si="315"/>
        <v>1.9238</v>
      </c>
      <c r="S541" s="83">
        <f t="shared" si="315"/>
        <v>1.9071899999999999</v>
      </c>
      <c r="T541" s="83">
        <f t="shared" si="315"/>
        <v>1.90462</v>
      </c>
      <c r="U541" s="83">
        <f t="shared" si="315"/>
        <v>1.9276899999999999</v>
      </c>
      <c r="V541" s="83">
        <f t="shared" si="315"/>
        <v>1.96408</v>
      </c>
      <c r="W541" s="83">
        <f t="shared" si="315"/>
        <v>2.1755300000000002</v>
      </c>
      <c r="X541" s="83">
        <f t="shared" si="315"/>
        <v>2.2177199999999999</v>
      </c>
      <c r="Y541" s="83">
        <f t="shared" si="315"/>
        <v>2.1968000000000001</v>
      </c>
      <c r="Z541" s="83">
        <f t="shared" si="315"/>
        <v>1.8958200000000001</v>
      </c>
      <c r="AA541" s="83">
        <f t="shared" si="315"/>
        <v>1.7068099999999999</v>
      </c>
    </row>
    <row r="542" spans="1:27" ht="12.75" customHeight="1" outlineLevel="1" x14ac:dyDescent="0.2">
      <c r="A542" s="91" t="s">
        <v>1373</v>
      </c>
      <c r="B542" s="63" t="s">
        <v>233</v>
      </c>
      <c r="C542" s="43" t="s">
        <v>79</v>
      </c>
      <c r="D542" s="44">
        <v>1292.06</v>
      </c>
      <c r="E542" s="44">
        <v>1115.9100000000001</v>
      </c>
      <c r="F542" s="44">
        <v>1076.8900000000001</v>
      </c>
      <c r="G542" s="44">
        <v>1036.6400000000001</v>
      </c>
      <c r="H542" s="44">
        <v>972.7</v>
      </c>
      <c r="I542" s="44">
        <v>954.54</v>
      </c>
      <c r="J542" s="44">
        <v>926.19</v>
      </c>
      <c r="K542" s="44">
        <v>972.73</v>
      </c>
      <c r="L542" s="44">
        <v>1266.28</v>
      </c>
      <c r="M542" s="44">
        <v>1359.59</v>
      </c>
      <c r="N542" s="44">
        <v>1381.77</v>
      </c>
      <c r="O542" s="44">
        <v>1382.33</v>
      </c>
      <c r="P542" s="44">
        <v>1382.23</v>
      </c>
      <c r="Q542" s="44">
        <v>1376.38</v>
      </c>
      <c r="R542" s="44">
        <v>1373.25</v>
      </c>
      <c r="S542" s="44">
        <v>1356.64</v>
      </c>
      <c r="T542" s="44">
        <v>1354.07</v>
      </c>
      <c r="U542" s="44">
        <v>1377.14</v>
      </c>
      <c r="V542" s="44">
        <v>1413.53</v>
      </c>
      <c r="W542" s="44">
        <v>1624.98</v>
      </c>
      <c r="X542" s="44">
        <v>1667.17</v>
      </c>
      <c r="Y542" s="44">
        <v>1646.25</v>
      </c>
      <c r="Z542" s="44">
        <v>1345.27</v>
      </c>
      <c r="AA542" s="44">
        <v>1156.26</v>
      </c>
    </row>
    <row r="543" spans="1:27" ht="12.75" customHeight="1" outlineLevel="1" x14ac:dyDescent="0.2">
      <c r="A543" s="91" t="s">
        <v>1374</v>
      </c>
      <c r="B543" s="63" t="s">
        <v>90</v>
      </c>
      <c r="C543" s="43" t="s">
        <v>79</v>
      </c>
      <c r="D543" s="44">
        <f>$D$468</f>
        <v>434.18</v>
      </c>
      <c r="E543" s="44">
        <f t="shared" ref="E543:AA543" si="316">$D$468</f>
        <v>434.18</v>
      </c>
      <c r="F543" s="44">
        <f t="shared" si="316"/>
        <v>434.18</v>
      </c>
      <c r="G543" s="44">
        <f t="shared" si="316"/>
        <v>434.18</v>
      </c>
      <c r="H543" s="44">
        <f t="shared" si="316"/>
        <v>434.18</v>
      </c>
      <c r="I543" s="44">
        <f t="shared" si="316"/>
        <v>434.18</v>
      </c>
      <c r="J543" s="44">
        <f t="shared" si="316"/>
        <v>434.18</v>
      </c>
      <c r="K543" s="44">
        <f t="shared" si="316"/>
        <v>434.18</v>
      </c>
      <c r="L543" s="44">
        <f t="shared" si="316"/>
        <v>434.18</v>
      </c>
      <c r="M543" s="44">
        <f t="shared" si="316"/>
        <v>434.18</v>
      </c>
      <c r="N543" s="44">
        <f t="shared" si="316"/>
        <v>434.18</v>
      </c>
      <c r="O543" s="44">
        <f t="shared" si="316"/>
        <v>434.18</v>
      </c>
      <c r="P543" s="44">
        <f t="shared" si="316"/>
        <v>434.18</v>
      </c>
      <c r="Q543" s="44">
        <f t="shared" si="316"/>
        <v>434.18</v>
      </c>
      <c r="R543" s="44">
        <f t="shared" si="316"/>
        <v>434.18</v>
      </c>
      <c r="S543" s="44">
        <f t="shared" si="316"/>
        <v>434.18</v>
      </c>
      <c r="T543" s="44">
        <f t="shared" si="316"/>
        <v>434.18</v>
      </c>
      <c r="U543" s="44">
        <f t="shared" si="316"/>
        <v>434.18</v>
      </c>
      <c r="V543" s="44">
        <f t="shared" si="316"/>
        <v>434.18</v>
      </c>
      <c r="W543" s="44">
        <f t="shared" si="316"/>
        <v>434.18</v>
      </c>
      <c r="X543" s="44">
        <f t="shared" si="316"/>
        <v>434.18</v>
      </c>
      <c r="Y543" s="44">
        <f t="shared" si="316"/>
        <v>434.18</v>
      </c>
      <c r="Z543" s="44">
        <f t="shared" si="316"/>
        <v>434.18</v>
      </c>
      <c r="AA543" s="44">
        <f t="shared" si="316"/>
        <v>434.18</v>
      </c>
    </row>
    <row r="544" spans="1:27" ht="12.75" customHeight="1" outlineLevel="1" x14ac:dyDescent="0.2">
      <c r="A544" s="91" t="s">
        <v>1375</v>
      </c>
      <c r="B544" s="63" t="s">
        <v>83</v>
      </c>
      <c r="C544" s="43" t="s">
        <v>79</v>
      </c>
      <c r="D544" s="44">
        <v>6.14</v>
      </c>
      <c r="E544" s="44">
        <v>6.14</v>
      </c>
      <c r="F544" s="44">
        <v>6.14</v>
      </c>
      <c r="G544" s="44">
        <v>6.14</v>
      </c>
      <c r="H544" s="44">
        <v>6.14</v>
      </c>
      <c r="I544" s="44">
        <v>6.14</v>
      </c>
      <c r="J544" s="44">
        <v>6.14</v>
      </c>
      <c r="K544" s="44">
        <v>6.14</v>
      </c>
      <c r="L544" s="44">
        <v>6.14</v>
      </c>
      <c r="M544" s="44">
        <v>6.14</v>
      </c>
      <c r="N544" s="44">
        <v>6.14</v>
      </c>
      <c r="O544" s="44">
        <v>6.14</v>
      </c>
      <c r="P544" s="44">
        <v>6.14</v>
      </c>
      <c r="Q544" s="44">
        <v>6.14</v>
      </c>
      <c r="R544" s="44">
        <v>6.14</v>
      </c>
      <c r="S544" s="44">
        <v>6.14</v>
      </c>
      <c r="T544" s="44">
        <v>6.14</v>
      </c>
      <c r="U544" s="44">
        <v>6.14</v>
      </c>
      <c r="V544" s="44">
        <v>6.14</v>
      </c>
      <c r="W544" s="44">
        <v>6.14</v>
      </c>
      <c r="X544" s="44">
        <v>6.14</v>
      </c>
      <c r="Y544" s="44">
        <v>6.14</v>
      </c>
      <c r="Z544" s="44">
        <v>6.14</v>
      </c>
      <c r="AA544" s="44">
        <v>6.14</v>
      </c>
    </row>
    <row r="545" spans="1:27" ht="12.75" customHeight="1" outlineLevel="1" x14ac:dyDescent="0.2">
      <c r="A545" s="91" t="s">
        <v>1376</v>
      </c>
      <c r="B545" s="63" t="s">
        <v>81</v>
      </c>
      <c r="C545" s="43" t="s">
        <v>79</v>
      </c>
      <c r="D545" s="44">
        <f>$D$11</f>
        <v>110.23</v>
      </c>
      <c r="E545" s="44">
        <f t="shared" ref="E545:AA545" si="317">$D$11</f>
        <v>110.23</v>
      </c>
      <c r="F545" s="44">
        <f t="shared" si="317"/>
        <v>110.23</v>
      </c>
      <c r="G545" s="44">
        <f t="shared" si="317"/>
        <v>110.23</v>
      </c>
      <c r="H545" s="44">
        <f t="shared" si="317"/>
        <v>110.23</v>
      </c>
      <c r="I545" s="44">
        <f t="shared" si="317"/>
        <v>110.23</v>
      </c>
      <c r="J545" s="44">
        <f t="shared" si="317"/>
        <v>110.23</v>
      </c>
      <c r="K545" s="44">
        <f t="shared" si="317"/>
        <v>110.23</v>
      </c>
      <c r="L545" s="44">
        <f t="shared" si="317"/>
        <v>110.23</v>
      </c>
      <c r="M545" s="44">
        <f t="shared" si="317"/>
        <v>110.23</v>
      </c>
      <c r="N545" s="44">
        <f t="shared" si="317"/>
        <v>110.23</v>
      </c>
      <c r="O545" s="44">
        <f t="shared" si="317"/>
        <v>110.23</v>
      </c>
      <c r="P545" s="44">
        <f t="shared" si="317"/>
        <v>110.23</v>
      </c>
      <c r="Q545" s="44">
        <f t="shared" si="317"/>
        <v>110.23</v>
      </c>
      <c r="R545" s="44">
        <f t="shared" si="317"/>
        <v>110.23</v>
      </c>
      <c r="S545" s="44">
        <f t="shared" si="317"/>
        <v>110.23</v>
      </c>
      <c r="T545" s="44">
        <f t="shared" si="317"/>
        <v>110.23</v>
      </c>
      <c r="U545" s="44">
        <f t="shared" si="317"/>
        <v>110.23</v>
      </c>
      <c r="V545" s="44">
        <f t="shared" si="317"/>
        <v>110.23</v>
      </c>
      <c r="W545" s="44">
        <f t="shared" si="317"/>
        <v>110.23</v>
      </c>
      <c r="X545" s="44">
        <f t="shared" si="317"/>
        <v>110.23</v>
      </c>
      <c r="Y545" s="44">
        <f t="shared" si="317"/>
        <v>110.23</v>
      </c>
      <c r="Z545" s="44">
        <f t="shared" si="317"/>
        <v>110.23</v>
      </c>
      <c r="AA545" s="44">
        <f t="shared" si="317"/>
        <v>110.23</v>
      </c>
    </row>
    <row r="546" spans="1:27" x14ac:dyDescent="0.2">
      <c r="A546" s="90" t="s">
        <v>1377</v>
      </c>
      <c r="B546" s="28" t="str">
        <f>"17"&amp;"."&amp;$B$640&amp;"."&amp;$B$641</f>
        <v>17.04.2023</v>
      </c>
      <c r="C546" s="82" t="s">
        <v>76</v>
      </c>
      <c r="D546" s="83">
        <f>ROUND(((D547+D548+D550+D549)/1000),5)</f>
        <v>1.66004</v>
      </c>
      <c r="E546" s="83">
        <f>ROUND(((E547+E548+E550+E549)/1000),5)</f>
        <v>1.5758399999999999</v>
      </c>
      <c r="F546" s="83">
        <f>ROUND(((F547+F548+F550+F549)/1000),5)</f>
        <v>1.47861</v>
      </c>
      <c r="G546" s="83">
        <f t="shared" ref="G546:AA546" si="318">ROUND(((G547+G548+G550+G549)/1000),5)</f>
        <v>1.4357599999999999</v>
      </c>
      <c r="H546" s="83">
        <f t="shared" si="318"/>
        <v>1.4789600000000001</v>
      </c>
      <c r="I546" s="83">
        <f t="shared" si="318"/>
        <v>1.6178699999999999</v>
      </c>
      <c r="J546" s="83">
        <f t="shared" si="318"/>
        <v>1.6945699999999999</v>
      </c>
      <c r="K546" s="83">
        <f t="shared" si="318"/>
        <v>1.9778199999999999</v>
      </c>
      <c r="L546" s="83">
        <f t="shared" si="318"/>
        <v>2.2189199999999998</v>
      </c>
      <c r="M546" s="83">
        <f t="shared" si="318"/>
        <v>2.3137799999999999</v>
      </c>
      <c r="N546" s="83">
        <f t="shared" si="318"/>
        <v>2.3231000000000002</v>
      </c>
      <c r="O546" s="83">
        <f t="shared" si="318"/>
        <v>2.3109700000000002</v>
      </c>
      <c r="P546" s="83">
        <f t="shared" si="318"/>
        <v>2.2393100000000001</v>
      </c>
      <c r="Q546" s="83">
        <f t="shared" si="318"/>
        <v>2.3187199999999999</v>
      </c>
      <c r="R546" s="83">
        <f t="shared" si="318"/>
        <v>2.30619</v>
      </c>
      <c r="S546" s="83">
        <f t="shared" si="318"/>
        <v>2.2352300000000001</v>
      </c>
      <c r="T546" s="83">
        <f t="shared" si="318"/>
        <v>2.2416700000000001</v>
      </c>
      <c r="U546" s="83">
        <f t="shared" si="318"/>
        <v>2.2307800000000002</v>
      </c>
      <c r="V546" s="83">
        <f t="shared" si="318"/>
        <v>2.1751499999999999</v>
      </c>
      <c r="W546" s="83">
        <f t="shared" si="318"/>
        <v>2.2667000000000002</v>
      </c>
      <c r="X546" s="83">
        <f t="shared" si="318"/>
        <v>2.2737699999999998</v>
      </c>
      <c r="Y546" s="83">
        <f t="shared" si="318"/>
        <v>2.2367400000000002</v>
      </c>
      <c r="Z546" s="83">
        <f t="shared" si="318"/>
        <v>1.9301999999999999</v>
      </c>
      <c r="AA546" s="83">
        <f t="shared" si="318"/>
        <v>1.7023600000000001</v>
      </c>
    </row>
    <row r="547" spans="1:27" ht="12.75" customHeight="1" outlineLevel="1" x14ac:dyDescent="0.2">
      <c r="A547" s="91" t="s">
        <v>1378</v>
      </c>
      <c r="B547" s="63" t="s">
        <v>233</v>
      </c>
      <c r="C547" s="43" t="s">
        <v>79</v>
      </c>
      <c r="D547" s="44">
        <v>1109.49</v>
      </c>
      <c r="E547" s="44">
        <v>1025.29</v>
      </c>
      <c r="F547" s="44">
        <v>928.06</v>
      </c>
      <c r="G547" s="44">
        <v>885.21</v>
      </c>
      <c r="H547" s="44">
        <v>928.41</v>
      </c>
      <c r="I547" s="44">
        <v>1067.32</v>
      </c>
      <c r="J547" s="44">
        <v>1144.02</v>
      </c>
      <c r="K547" s="44">
        <v>1427.27</v>
      </c>
      <c r="L547" s="44">
        <v>1668.37</v>
      </c>
      <c r="M547" s="44">
        <v>1763.23</v>
      </c>
      <c r="N547" s="44">
        <v>1772.55</v>
      </c>
      <c r="O547" s="44">
        <v>1760.42</v>
      </c>
      <c r="P547" s="44">
        <v>1688.76</v>
      </c>
      <c r="Q547" s="44">
        <v>1768.17</v>
      </c>
      <c r="R547" s="44">
        <v>1755.64</v>
      </c>
      <c r="S547" s="44">
        <v>1684.68</v>
      </c>
      <c r="T547" s="44">
        <v>1691.12</v>
      </c>
      <c r="U547" s="44">
        <v>1680.23</v>
      </c>
      <c r="V547" s="44">
        <v>1624.6</v>
      </c>
      <c r="W547" s="44">
        <v>1716.15</v>
      </c>
      <c r="X547" s="44">
        <v>1723.22</v>
      </c>
      <c r="Y547" s="44">
        <v>1686.19</v>
      </c>
      <c r="Z547" s="44">
        <v>1379.65</v>
      </c>
      <c r="AA547" s="44">
        <v>1151.81</v>
      </c>
    </row>
    <row r="548" spans="1:27" ht="12.75" customHeight="1" outlineLevel="1" x14ac:dyDescent="0.2">
      <c r="A548" s="91" t="s">
        <v>1379</v>
      </c>
      <c r="B548" s="63" t="s">
        <v>90</v>
      </c>
      <c r="C548" s="43" t="s">
        <v>79</v>
      </c>
      <c r="D548" s="44">
        <f>$D$468</f>
        <v>434.18</v>
      </c>
      <c r="E548" s="44">
        <f t="shared" ref="E548:AA548" si="319">$D$468</f>
        <v>434.18</v>
      </c>
      <c r="F548" s="44">
        <f t="shared" si="319"/>
        <v>434.18</v>
      </c>
      <c r="G548" s="44">
        <f t="shared" si="319"/>
        <v>434.18</v>
      </c>
      <c r="H548" s="44">
        <f t="shared" si="319"/>
        <v>434.18</v>
      </c>
      <c r="I548" s="44">
        <f t="shared" si="319"/>
        <v>434.18</v>
      </c>
      <c r="J548" s="44">
        <f t="shared" si="319"/>
        <v>434.18</v>
      </c>
      <c r="K548" s="44">
        <f t="shared" si="319"/>
        <v>434.18</v>
      </c>
      <c r="L548" s="44">
        <f t="shared" si="319"/>
        <v>434.18</v>
      </c>
      <c r="M548" s="44">
        <f t="shared" si="319"/>
        <v>434.18</v>
      </c>
      <c r="N548" s="44">
        <f t="shared" si="319"/>
        <v>434.18</v>
      </c>
      <c r="O548" s="44">
        <f t="shared" si="319"/>
        <v>434.18</v>
      </c>
      <c r="P548" s="44">
        <f t="shared" si="319"/>
        <v>434.18</v>
      </c>
      <c r="Q548" s="44">
        <f t="shared" si="319"/>
        <v>434.18</v>
      </c>
      <c r="R548" s="44">
        <f t="shared" si="319"/>
        <v>434.18</v>
      </c>
      <c r="S548" s="44">
        <f t="shared" si="319"/>
        <v>434.18</v>
      </c>
      <c r="T548" s="44">
        <f t="shared" si="319"/>
        <v>434.18</v>
      </c>
      <c r="U548" s="44">
        <f t="shared" si="319"/>
        <v>434.18</v>
      </c>
      <c r="V548" s="44">
        <f t="shared" si="319"/>
        <v>434.18</v>
      </c>
      <c r="W548" s="44">
        <f t="shared" si="319"/>
        <v>434.18</v>
      </c>
      <c r="X548" s="44">
        <f t="shared" si="319"/>
        <v>434.18</v>
      </c>
      <c r="Y548" s="44">
        <f t="shared" si="319"/>
        <v>434.18</v>
      </c>
      <c r="Z548" s="44">
        <f t="shared" si="319"/>
        <v>434.18</v>
      </c>
      <c r="AA548" s="44">
        <f t="shared" si="319"/>
        <v>434.18</v>
      </c>
    </row>
    <row r="549" spans="1:27" ht="12.75" customHeight="1" outlineLevel="1" x14ac:dyDescent="0.2">
      <c r="A549" s="91" t="s">
        <v>1380</v>
      </c>
      <c r="B549" s="63" t="s">
        <v>83</v>
      </c>
      <c r="C549" s="43" t="s">
        <v>79</v>
      </c>
      <c r="D549" s="44">
        <v>6.14</v>
      </c>
      <c r="E549" s="44">
        <v>6.14</v>
      </c>
      <c r="F549" s="44">
        <v>6.14</v>
      </c>
      <c r="G549" s="44">
        <v>6.14</v>
      </c>
      <c r="H549" s="44">
        <v>6.14</v>
      </c>
      <c r="I549" s="44">
        <v>6.14</v>
      </c>
      <c r="J549" s="44">
        <v>6.14</v>
      </c>
      <c r="K549" s="44">
        <v>6.14</v>
      </c>
      <c r="L549" s="44">
        <v>6.14</v>
      </c>
      <c r="M549" s="44">
        <v>6.14</v>
      </c>
      <c r="N549" s="44">
        <v>6.14</v>
      </c>
      <c r="O549" s="44">
        <v>6.14</v>
      </c>
      <c r="P549" s="44">
        <v>6.14</v>
      </c>
      <c r="Q549" s="44">
        <v>6.14</v>
      </c>
      <c r="R549" s="44">
        <v>6.14</v>
      </c>
      <c r="S549" s="44">
        <v>6.14</v>
      </c>
      <c r="T549" s="44">
        <v>6.14</v>
      </c>
      <c r="U549" s="44">
        <v>6.14</v>
      </c>
      <c r="V549" s="44">
        <v>6.14</v>
      </c>
      <c r="W549" s="44">
        <v>6.14</v>
      </c>
      <c r="X549" s="44">
        <v>6.14</v>
      </c>
      <c r="Y549" s="44">
        <v>6.14</v>
      </c>
      <c r="Z549" s="44">
        <v>6.14</v>
      </c>
      <c r="AA549" s="44">
        <v>6.14</v>
      </c>
    </row>
    <row r="550" spans="1:27" ht="12.75" customHeight="1" outlineLevel="1" x14ac:dyDescent="0.2">
      <c r="A550" s="91" t="s">
        <v>1381</v>
      </c>
      <c r="B550" s="63" t="s">
        <v>81</v>
      </c>
      <c r="C550" s="43" t="s">
        <v>79</v>
      </c>
      <c r="D550" s="44">
        <f>$D$11</f>
        <v>110.23</v>
      </c>
      <c r="E550" s="44">
        <f t="shared" ref="E550:AA550" si="320">$D$11</f>
        <v>110.23</v>
      </c>
      <c r="F550" s="44">
        <f t="shared" si="320"/>
        <v>110.23</v>
      </c>
      <c r="G550" s="44">
        <f t="shared" si="320"/>
        <v>110.23</v>
      </c>
      <c r="H550" s="44">
        <f t="shared" si="320"/>
        <v>110.23</v>
      </c>
      <c r="I550" s="44">
        <f t="shared" si="320"/>
        <v>110.23</v>
      </c>
      <c r="J550" s="44">
        <f t="shared" si="320"/>
        <v>110.23</v>
      </c>
      <c r="K550" s="44">
        <f t="shared" si="320"/>
        <v>110.23</v>
      </c>
      <c r="L550" s="44">
        <f t="shared" si="320"/>
        <v>110.23</v>
      </c>
      <c r="M550" s="44">
        <f t="shared" si="320"/>
        <v>110.23</v>
      </c>
      <c r="N550" s="44">
        <f t="shared" si="320"/>
        <v>110.23</v>
      </c>
      <c r="O550" s="44">
        <f t="shared" si="320"/>
        <v>110.23</v>
      </c>
      <c r="P550" s="44">
        <f t="shared" si="320"/>
        <v>110.23</v>
      </c>
      <c r="Q550" s="44">
        <f t="shared" si="320"/>
        <v>110.23</v>
      </c>
      <c r="R550" s="44">
        <f t="shared" si="320"/>
        <v>110.23</v>
      </c>
      <c r="S550" s="44">
        <f t="shared" si="320"/>
        <v>110.23</v>
      </c>
      <c r="T550" s="44">
        <f t="shared" si="320"/>
        <v>110.23</v>
      </c>
      <c r="U550" s="44">
        <f t="shared" si="320"/>
        <v>110.23</v>
      </c>
      <c r="V550" s="44">
        <f t="shared" si="320"/>
        <v>110.23</v>
      </c>
      <c r="W550" s="44">
        <f t="shared" si="320"/>
        <v>110.23</v>
      </c>
      <c r="X550" s="44">
        <f t="shared" si="320"/>
        <v>110.23</v>
      </c>
      <c r="Y550" s="44">
        <f t="shared" si="320"/>
        <v>110.23</v>
      </c>
      <c r="Z550" s="44">
        <f t="shared" si="320"/>
        <v>110.23</v>
      </c>
      <c r="AA550" s="44">
        <f t="shared" si="320"/>
        <v>110.23</v>
      </c>
    </row>
    <row r="551" spans="1:27" x14ac:dyDescent="0.2">
      <c r="A551" s="90" t="s">
        <v>1382</v>
      </c>
      <c r="B551" s="28" t="str">
        <f>"18"&amp;"."&amp;$B$640&amp;"."&amp;$B$641</f>
        <v>18.04.2023</v>
      </c>
      <c r="C551" s="82" t="s">
        <v>76</v>
      </c>
      <c r="D551" s="83">
        <f>ROUND(((D552+D553+D555+D554)/1000),5)</f>
        <v>1.63567</v>
      </c>
      <c r="E551" s="83">
        <f>ROUND(((E552+E553+E555+E554)/1000),5)</f>
        <v>1.50708</v>
      </c>
      <c r="F551" s="83">
        <f>ROUND(((F552+F553+F555+F554)/1000),5)</f>
        <v>1.42693</v>
      </c>
      <c r="G551" s="83">
        <f t="shared" ref="G551:AA551" si="321">ROUND(((G552+G553+G555+G554)/1000),5)</f>
        <v>1.2863</v>
      </c>
      <c r="H551" s="83">
        <f t="shared" si="321"/>
        <v>1.50559</v>
      </c>
      <c r="I551" s="83">
        <f t="shared" si="321"/>
        <v>1.6050599999999999</v>
      </c>
      <c r="J551" s="83">
        <f t="shared" si="321"/>
        <v>1.75919</v>
      </c>
      <c r="K551" s="83">
        <f t="shared" si="321"/>
        <v>1.9776800000000001</v>
      </c>
      <c r="L551" s="83">
        <f t="shared" si="321"/>
        <v>2.2106499999999998</v>
      </c>
      <c r="M551" s="83">
        <f t="shared" si="321"/>
        <v>2.3021400000000001</v>
      </c>
      <c r="N551" s="83">
        <f t="shared" si="321"/>
        <v>2.3427600000000002</v>
      </c>
      <c r="O551" s="83">
        <f t="shared" si="321"/>
        <v>2.37751</v>
      </c>
      <c r="P551" s="83">
        <f t="shared" si="321"/>
        <v>2.3152200000000001</v>
      </c>
      <c r="Q551" s="83">
        <f t="shared" si="321"/>
        <v>2.4697499999999999</v>
      </c>
      <c r="R551" s="83">
        <f t="shared" si="321"/>
        <v>2.4545400000000002</v>
      </c>
      <c r="S551" s="83">
        <f t="shared" si="321"/>
        <v>2.3344999999999998</v>
      </c>
      <c r="T551" s="83">
        <f t="shared" si="321"/>
        <v>2.3163299999999998</v>
      </c>
      <c r="U551" s="83">
        <f t="shared" si="321"/>
        <v>2.2743899999999999</v>
      </c>
      <c r="V551" s="83">
        <f t="shared" si="321"/>
        <v>2.2042099999999998</v>
      </c>
      <c r="W551" s="83">
        <f t="shared" si="321"/>
        <v>2.2601200000000001</v>
      </c>
      <c r="X551" s="83">
        <f t="shared" si="321"/>
        <v>2.3156699999999999</v>
      </c>
      <c r="Y551" s="83">
        <f t="shared" si="321"/>
        <v>2.2873999999999999</v>
      </c>
      <c r="Z551" s="83">
        <f t="shared" si="321"/>
        <v>1.9992300000000001</v>
      </c>
      <c r="AA551" s="83">
        <f t="shared" si="321"/>
        <v>1.73759</v>
      </c>
    </row>
    <row r="552" spans="1:27" ht="12.75" customHeight="1" outlineLevel="1" x14ac:dyDescent="0.2">
      <c r="A552" s="91" t="s">
        <v>1383</v>
      </c>
      <c r="B552" s="63" t="s">
        <v>233</v>
      </c>
      <c r="C552" s="43" t="s">
        <v>79</v>
      </c>
      <c r="D552" s="44">
        <v>1085.1199999999999</v>
      </c>
      <c r="E552" s="44">
        <v>956.53</v>
      </c>
      <c r="F552" s="44">
        <v>876.38</v>
      </c>
      <c r="G552" s="44">
        <v>735.75</v>
      </c>
      <c r="H552" s="44">
        <v>955.04</v>
      </c>
      <c r="I552" s="44">
        <v>1054.51</v>
      </c>
      <c r="J552" s="44">
        <v>1208.6400000000001</v>
      </c>
      <c r="K552" s="44">
        <v>1427.13</v>
      </c>
      <c r="L552" s="44">
        <v>1660.1</v>
      </c>
      <c r="M552" s="44">
        <v>1751.59</v>
      </c>
      <c r="N552" s="44">
        <v>1792.21</v>
      </c>
      <c r="O552" s="44">
        <v>1826.96</v>
      </c>
      <c r="P552" s="44">
        <v>1764.67</v>
      </c>
      <c r="Q552" s="44">
        <v>1919.2</v>
      </c>
      <c r="R552" s="44">
        <v>1903.99</v>
      </c>
      <c r="S552" s="44">
        <v>1783.95</v>
      </c>
      <c r="T552" s="44">
        <v>1765.78</v>
      </c>
      <c r="U552" s="44">
        <v>1723.84</v>
      </c>
      <c r="V552" s="44">
        <v>1653.66</v>
      </c>
      <c r="W552" s="44">
        <v>1709.57</v>
      </c>
      <c r="X552" s="44">
        <v>1765.12</v>
      </c>
      <c r="Y552" s="44">
        <v>1736.85</v>
      </c>
      <c r="Z552" s="44">
        <v>1448.68</v>
      </c>
      <c r="AA552" s="44">
        <v>1187.04</v>
      </c>
    </row>
    <row r="553" spans="1:27" ht="12.75" customHeight="1" outlineLevel="1" x14ac:dyDescent="0.2">
      <c r="A553" s="91" t="s">
        <v>1384</v>
      </c>
      <c r="B553" s="63" t="s">
        <v>90</v>
      </c>
      <c r="C553" s="43" t="s">
        <v>79</v>
      </c>
      <c r="D553" s="44">
        <f>$D$468</f>
        <v>434.18</v>
      </c>
      <c r="E553" s="44">
        <f t="shared" ref="E553:AA553" si="322">$D$468</f>
        <v>434.18</v>
      </c>
      <c r="F553" s="44">
        <f t="shared" si="322"/>
        <v>434.18</v>
      </c>
      <c r="G553" s="44">
        <f t="shared" si="322"/>
        <v>434.18</v>
      </c>
      <c r="H553" s="44">
        <f t="shared" si="322"/>
        <v>434.18</v>
      </c>
      <c r="I553" s="44">
        <f t="shared" si="322"/>
        <v>434.18</v>
      </c>
      <c r="J553" s="44">
        <f t="shared" si="322"/>
        <v>434.18</v>
      </c>
      <c r="K553" s="44">
        <f t="shared" si="322"/>
        <v>434.18</v>
      </c>
      <c r="L553" s="44">
        <f t="shared" si="322"/>
        <v>434.18</v>
      </c>
      <c r="M553" s="44">
        <f t="shared" si="322"/>
        <v>434.18</v>
      </c>
      <c r="N553" s="44">
        <f t="shared" si="322"/>
        <v>434.18</v>
      </c>
      <c r="O553" s="44">
        <f t="shared" si="322"/>
        <v>434.18</v>
      </c>
      <c r="P553" s="44">
        <f t="shared" si="322"/>
        <v>434.18</v>
      </c>
      <c r="Q553" s="44">
        <f t="shared" si="322"/>
        <v>434.18</v>
      </c>
      <c r="R553" s="44">
        <f t="shared" si="322"/>
        <v>434.18</v>
      </c>
      <c r="S553" s="44">
        <f t="shared" si="322"/>
        <v>434.18</v>
      </c>
      <c r="T553" s="44">
        <f t="shared" si="322"/>
        <v>434.18</v>
      </c>
      <c r="U553" s="44">
        <f t="shared" si="322"/>
        <v>434.18</v>
      </c>
      <c r="V553" s="44">
        <f t="shared" si="322"/>
        <v>434.18</v>
      </c>
      <c r="W553" s="44">
        <f t="shared" si="322"/>
        <v>434.18</v>
      </c>
      <c r="X553" s="44">
        <f t="shared" si="322"/>
        <v>434.18</v>
      </c>
      <c r="Y553" s="44">
        <f t="shared" si="322"/>
        <v>434.18</v>
      </c>
      <c r="Z553" s="44">
        <f t="shared" si="322"/>
        <v>434.18</v>
      </c>
      <c r="AA553" s="44">
        <f t="shared" si="322"/>
        <v>434.18</v>
      </c>
    </row>
    <row r="554" spans="1:27" ht="12.75" customHeight="1" outlineLevel="1" x14ac:dyDescent="0.2">
      <c r="A554" s="91" t="s">
        <v>1385</v>
      </c>
      <c r="B554" s="63" t="s">
        <v>83</v>
      </c>
      <c r="C554" s="43" t="s">
        <v>79</v>
      </c>
      <c r="D554" s="44">
        <v>6.14</v>
      </c>
      <c r="E554" s="44">
        <v>6.14</v>
      </c>
      <c r="F554" s="44">
        <v>6.14</v>
      </c>
      <c r="G554" s="44">
        <v>6.14</v>
      </c>
      <c r="H554" s="44">
        <v>6.14</v>
      </c>
      <c r="I554" s="44">
        <v>6.14</v>
      </c>
      <c r="J554" s="44">
        <v>6.14</v>
      </c>
      <c r="K554" s="44">
        <v>6.14</v>
      </c>
      <c r="L554" s="44">
        <v>6.14</v>
      </c>
      <c r="M554" s="44">
        <v>6.14</v>
      </c>
      <c r="N554" s="44">
        <v>6.14</v>
      </c>
      <c r="O554" s="44">
        <v>6.14</v>
      </c>
      <c r="P554" s="44">
        <v>6.14</v>
      </c>
      <c r="Q554" s="44">
        <v>6.14</v>
      </c>
      <c r="R554" s="44">
        <v>6.14</v>
      </c>
      <c r="S554" s="44">
        <v>6.14</v>
      </c>
      <c r="T554" s="44">
        <v>6.14</v>
      </c>
      <c r="U554" s="44">
        <v>6.14</v>
      </c>
      <c r="V554" s="44">
        <v>6.14</v>
      </c>
      <c r="W554" s="44">
        <v>6.14</v>
      </c>
      <c r="X554" s="44">
        <v>6.14</v>
      </c>
      <c r="Y554" s="44">
        <v>6.14</v>
      </c>
      <c r="Z554" s="44">
        <v>6.14</v>
      </c>
      <c r="AA554" s="44">
        <v>6.14</v>
      </c>
    </row>
    <row r="555" spans="1:27" ht="12.75" customHeight="1" outlineLevel="1" x14ac:dyDescent="0.2">
      <c r="A555" s="91" t="s">
        <v>1386</v>
      </c>
      <c r="B555" s="63" t="s">
        <v>81</v>
      </c>
      <c r="C555" s="43" t="s">
        <v>79</v>
      </c>
      <c r="D555" s="44">
        <f>$D$11</f>
        <v>110.23</v>
      </c>
      <c r="E555" s="44">
        <f t="shared" ref="E555:AA555" si="323">$D$11</f>
        <v>110.23</v>
      </c>
      <c r="F555" s="44">
        <f t="shared" si="323"/>
        <v>110.23</v>
      </c>
      <c r="G555" s="44">
        <f t="shared" si="323"/>
        <v>110.23</v>
      </c>
      <c r="H555" s="44">
        <f t="shared" si="323"/>
        <v>110.23</v>
      </c>
      <c r="I555" s="44">
        <f t="shared" si="323"/>
        <v>110.23</v>
      </c>
      <c r="J555" s="44">
        <f t="shared" si="323"/>
        <v>110.23</v>
      </c>
      <c r="K555" s="44">
        <f t="shared" si="323"/>
        <v>110.23</v>
      </c>
      <c r="L555" s="44">
        <f t="shared" si="323"/>
        <v>110.23</v>
      </c>
      <c r="M555" s="44">
        <f t="shared" si="323"/>
        <v>110.23</v>
      </c>
      <c r="N555" s="44">
        <f t="shared" si="323"/>
        <v>110.23</v>
      </c>
      <c r="O555" s="44">
        <f t="shared" si="323"/>
        <v>110.23</v>
      </c>
      <c r="P555" s="44">
        <f t="shared" si="323"/>
        <v>110.23</v>
      </c>
      <c r="Q555" s="44">
        <f t="shared" si="323"/>
        <v>110.23</v>
      </c>
      <c r="R555" s="44">
        <f t="shared" si="323"/>
        <v>110.23</v>
      </c>
      <c r="S555" s="44">
        <f t="shared" si="323"/>
        <v>110.23</v>
      </c>
      <c r="T555" s="44">
        <f t="shared" si="323"/>
        <v>110.23</v>
      </c>
      <c r="U555" s="44">
        <f t="shared" si="323"/>
        <v>110.23</v>
      </c>
      <c r="V555" s="44">
        <f t="shared" si="323"/>
        <v>110.23</v>
      </c>
      <c r="W555" s="44">
        <f t="shared" si="323"/>
        <v>110.23</v>
      </c>
      <c r="X555" s="44">
        <f t="shared" si="323"/>
        <v>110.23</v>
      </c>
      <c r="Y555" s="44">
        <f t="shared" si="323"/>
        <v>110.23</v>
      </c>
      <c r="Z555" s="44">
        <f t="shared" si="323"/>
        <v>110.23</v>
      </c>
      <c r="AA555" s="44">
        <f t="shared" si="323"/>
        <v>110.23</v>
      </c>
    </row>
    <row r="556" spans="1:27" x14ac:dyDescent="0.2">
      <c r="A556" s="90" t="s">
        <v>1387</v>
      </c>
      <c r="B556" s="28" t="str">
        <f>"19"&amp;"."&amp;$B$640&amp;"."&amp;$B$641</f>
        <v>19.04.2023</v>
      </c>
      <c r="C556" s="82" t="s">
        <v>76</v>
      </c>
      <c r="D556" s="83">
        <f>ROUND(((D557+D558+D560+D559)/1000),5)</f>
        <v>1.6406099999999999</v>
      </c>
      <c r="E556" s="83">
        <f>ROUND(((E557+E558+E560+E559)/1000),5)</f>
        <v>1.51224</v>
      </c>
      <c r="F556" s="83">
        <f>ROUND(((F557+F558+F560+F559)/1000),5)</f>
        <v>1.4258299999999999</v>
      </c>
      <c r="G556" s="83">
        <f t="shared" ref="G556:AA556" si="324">ROUND(((G557+G558+G560+G559)/1000),5)</f>
        <v>1.3509199999999999</v>
      </c>
      <c r="H556" s="83">
        <f t="shared" si="324"/>
        <v>1.5103800000000001</v>
      </c>
      <c r="I556" s="83">
        <f t="shared" si="324"/>
        <v>1.6275500000000001</v>
      </c>
      <c r="J556" s="83">
        <f t="shared" si="324"/>
        <v>1.8450599999999999</v>
      </c>
      <c r="K556" s="83">
        <f t="shared" si="324"/>
        <v>2.0381800000000001</v>
      </c>
      <c r="L556" s="83">
        <f t="shared" si="324"/>
        <v>2.2098200000000001</v>
      </c>
      <c r="M556" s="83">
        <f t="shared" si="324"/>
        <v>2.2427999999999999</v>
      </c>
      <c r="N556" s="83">
        <f t="shared" si="324"/>
        <v>2.23935</v>
      </c>
      <c r="O556" s="83">
        <f t="shared" si="324"/>
        <v>2.2366999999999999</v>
      </c>
      <c r="P556" s="83">
        <f t="shared" si="324"/>
        <v>2.23143</v>
      </c>
      <c r="Q556" s="83">
        <f t="shared" si="324"/>
        <v>2.2323499999999998</v>
      </c>
      <c r="R556" s="83">
        <f t="shared" si="324"/>
        <v>2.2272799999999999</v>
      </c>
      <c r="S556" s="83">
        <f t="shared" si="324"/>
        <v>2.2098499999999999</v>
      </c>
      <c r="T556" s="83">
        <f t="shared" si="324"/>
        <v>2.2245900000000001</v>
      </c>
      <c r="U556" s="83">
        <f t="shared" si="324"/>
        <v>2.2150500000000002</v>
      </c>
      <c r="V556" s="83">
        <f t="shared" si="324"/>
        <v>2.1675399999999998</v>
      </c>
      <c r="W556" s="83">
        <f t="shared" si="324"/>
        <v>2.2400699999999998</v>
      </c>
      <c r="X556" s="83">
        <f t="shared" si="324"/>
        <v>2.2581199999999999</v>
      </c>
      <c r="Y556" s="83">
        <f t="shared" si="324"/>
        <v>2.2517999999999998</v>
      </c>
      <c r="Z556" s="83">
        <f t="shared" si="324"/>
        <v>1.96749</v>
      </c>
      <c r="AA556" s="83">
        <f t="shared" si="324"/>
        <v>1.7027000000000001</v>
      </c>
    </row>
    <row r="557" spans="1:27" ht="12.75" customHeight="1" outlineLevel="1" x14ac:dyDescent="0.2">
      <c r="A557" s="91" t="s">
        <v>1388</v>
      </c>
      <c r="B557" s="63" t="s">
        <v>233</v>
      </c>
      <c r="C557" s="43" t="s">
        <v>79</v>
      </c>
      <c r="D557" s="44">
        <v>1090.06</v>
      </c>
      <c r="E557" s="44">
        <v>961.69</v>
      </c>
      <c r="F557" s="44">
        <v>875.28</v>
      </c>
      <c r="G557" s="44">
        <v>800.37</v>
      </c>
      <c r="H557" s="44">
        <v>959.83</v>
      </c>
      <c r="I557" s="44">
        <v>1077</v>
      </c>
      <c r="J557" s="44">
        <v>1294.51</v>
      </c>
      <c r="K557" s="44">
        <v>1487.63</v>
      </c>
      <c r="L557" s="44">
        <v>1659.27</v>
      </c>
      <c r="M557" s="44">
        <v>1692.25</v>
      </c>
      <c r="N557" s="44">
        <v>1688.8</v>
      </c>
      <c r="O557" s="44">
        <v>1686.15</v>
      </c>
      <c r="P557" s="44">
        <v>1680.88</v>
      </c>
      <c r="Q557" s="44">
        <v>1681.8</v>
      </c>
      <c r="R557" s="44">
        <v>1676.73</v>
      </c>
      <c r="S557" s="44">
        <v>1659.3</v>
      </c>
      <c r="T557" s="44">
        <v>1674.04</v>
      </c>
      <c r="U557" s="44">
        <v>1664.5</v>
      </c>
      <c r="V557" s="44">
        <v>1616.99</v>
      </c>
      <c r="W557" s="44">
        <v>1689.52</v>
      </c>
      <c r="X557" s="44">
        <v>1707.57</v>
      </c>
      <c r="Y557" s="44">
        <v>1701.25</v>
      </c>
      <c r="Z557" s="44">
        <v>1416.94</v>
      </c>
      <c r="AA557" s="44">
        <v>1152.1500000000001</v>
      </c>
    </row>
    <row r="558" spans="1:27" ht="12.75" customHeight="1" outlineLevel="1" x14ac:dyDescent="0.2">
      <c r="A558" s="91" t="s">
        <v>1389</v>
      </c>
      <c r="B558" s="63" t="s">
        <v>90</v>
      </c>
      <c r="C558" s="43" t="s">
        <v>79</v>
      </c>
      <c r="D558" s="44">
        <f>$D$468</f>
        <v>434.18</v>
      </c>
      <c r="E558" s="44">
        <f t="shared" ref="E558:AA558" si="325">$D$468</f>
        <v>434.18</v>
      </c>
      <c r="F558" s="44">
        <f t="shared" si="325"/>
        <v>434.18</v>
      </c>
      <c r="G558" s="44">
        <f t="shared" si="325"/>
        <v>434.18</v>
      </c>
      <c r="H558" s="44">
        <f t="shared" si="325"/>
        <v>434.18</v>
      </c>
      <c r="I558" s="44">
        <f t="shared" si="325"/>
        <v>434.18</v>
      </c>
      <c r="J558" s="44">
        <f t="shared" si="325"/>
        <v>434.18</v>
      </c>
      <c r="K558" s="44">
        <f t="shared" si="325"/>
        <v>434.18</v>
      </c>
      <c r="L558" s="44">
        <f t="shared" si="325"/>
        <v>434.18</v>
      </c>
      <c r="M558" s="44">
        <f t="shared" si="325"/>
        <v>434.18</v>
      </c>
      <c r="N558" s="44">
        <f t="shared" si="325"/>
        <v>434.18</v>
      </c>
      <c r="O558" s="44">
        <f t="shared" si="325"/>
        <v>434.18</v>
      </c>
      <c r="P558" s="44">
        <f t="shared" si="325"/>
        <v>434.18</v>
      </c>
      <c r="Q558" s="44">
        <f t="shared" si="325"/>
        <v>434.18</v>
      </c>
      <c r="R558" s="44">
        <f t="shared" si="325"/>
        <v>434.18</v>
      </c>
      <c r="S558" s="44">
        <f t="shared" si="325"/>
        <v>434.18</v>
      </c>
      <c r="T558" s="44">
        <f t="shared" si="325"/>
        <v>434.18</v>
      </c>
      <c r="U558" s="44">
        <f t="shared" si="325"/>
        <v>434.18</v>
      </c>
      <c r="V558" s="44">
        <f t="shared" si="325"/>
        <v>434.18</v>
      </c>
      <c r="W558" s="44">
        <f t="shared" si="325"/>
        <v>434.18</v>
      </c>
      <c r="X558" s="44">
        <f t="shared" si="325"/>
        <v>434.18</v>
      </c>
      <c r="Y558" s="44">
        <f t="shared" si="325"/>
        <v>434.18</v>
      </c>
      <c r="Z558" s="44">
        <f t="shared" si="325"/>
        <v>434.18</v>
      </c>
      <c r="AA558" s="44">
        <f t="shared" si="325"/>
        <v>434.18</v>
      </c>
    </row>
    <row r="559" spans="1:27" ht="12.75" customHeight="1" outlineLevel="1" x14ac:dyDescent="0.2">
      <c r="A559" s="91" t="s">
        <v>1390</v>
      </c>
      <c r="B559" s="63" t="s">
        <v>83</v>
      </c>
      <c r="C559" s="43" t="s">
        <v>79</v>
      </c>
      <c r="D559" s="44">
        <v>6.14</v>
      </c>
      <c r="E559" s="44">
        <v>6.14</v>
      </c>
      <c r="F559" s="44">
        <v>6.14</v>
      </c>
      <c r="G559" s="44">
        <v>6.14</v>
      </c>
      <c r="H559" s="44">
        <v>6.14</v>
      </c>
      <c r="I559" s="44">
        <v>6.14</v>
      </c>
      <c r="J559" s="44">
        <v>6.14</v>
      </c>
      <c r="K559" s="44">
        <v>6.14</v>
      </c>
      <c r="L559" s="44">
        <v>6.14</v>
      </c>
      <c r="M559" s="44">
        <v>6.14</v>
      </c>
      <c r="N559" s="44">
        <v>6.14</v>
      </c>
      <c r="O559" s="44">
        <v>6.14</v>
      </c>
      <c r="P559" s="44">
        <v>6.14</v>
      </c>
      <c r="Q559" s="44">
        <v>6.14</v>
      </c>
      <c r="R559" s="44">
        <v>6.14</v>
      </c>
      <c r="S559" s="44">
        <v>6.14</v>
      </c>
      <c r="T559" s="44">
        <v>6.14</v>
      </c>
      <c r="U559" s="44">
        <v>6.14</v>
      </c>
      <c r="V559" s="44">
        <v>6.14</v>
      </c>
      <c r="W559" s="44">
        <v>6.14</v>
      </c>
      <c r="X559" s="44">
        <v>6.14</v>
      </c>
      <c r="Y559" s="44">
        <v>6.14</v>
      </c>
      <c r="Z559" s="44">
        <v>6.14</v>
      </c>
      <c r="AA559" s="44">
        <v>6.14</v>
      </c>
    </row>
    <row r="560" spans="1:27" ht="12.75" customHeight="1" outlineLevel="1" x14ac:dyDescent="0.2">
      <c r="A560" s="91" t="s">
        <v>1391</v>
      </c>
      <c r="B560" s="63" t="s">
        <v>81</v>
      </c>
      <c r="C560" s="43" t="s">
        <v>79</v>
      </c>
      <c r="D560" s="44">
        <f>$D$11</f>
        <v>110.23</v>
      </c>
      <c r="E560" s="44">
        <f t="shared" ref="E560:AA560" si="326">$D$11</f>
        <v>110.23</v>
      </c>
      <c r="F560" s="44">
        <f t="shared" si="326"/>
        <v>110.23</v>
      </c>
      <c r="G560" s="44">
        <f t="shared" si="326"/>
        <v>110.23</v>
      </c>
      <c r="H560" s="44">
        <f t="shared" si="326"/>
        <v>110.23</v>
      </c>
      <c r="I560" s="44">
        <f t="shared" si="326"/>
        <v>110.23</v>
      </c>
      <c r="J560" s="44">
        <f t="shared" si="326"/>
        <v>110.23</v>
      </c>
      <c r="K560" s="44">
        <f t="shared" si="326"/>
        <v>110.23</v>
      </c>
      <c r="L560" s="44">
        <f t="shared" si="326"/>
        <v>110.23</v>
      </c>
      <c r="M560" s="44">
        <f t="shared" si="326"/>
        <v>110.23</v>
      </c>
      <c r="N560" s="44">
        <f t="shared" si="326"/>
        <v>110.23</v>
      </c>
      <c r="O560" s="44">
        <f t="shared" si="326"/>
        <v>110.23</v>
      </c>
      <c r="P560" s="44">
        <f t="shared" si="326"/>
        <v>110.23</v>
      </c>
      <c r="Q560" s="44">
        <f t="shared" si="326"/>
        <v>110.23</v>
      </c>
      <c r="R560" s="44">
        <f t="shared" si="326"/>
        <v>110.23</v>
      </c>
      <c r="S560" s="44">
        <f t="shared" si="326"/>
        <v>110.23</v>
      </c>
      <c r="T560" s="44">
        <f t="shared" si="326"/>
        <v>110.23</v>
      </c>
      <c r="U560" s="44">
        <f t="shared" si="326"/>
        <v>110.23</v>
      </c>
      <c r="V560" s="44">
        <f t="shared" si="326"/>
        <v>110.23</v>
      </c>
      <c r="W560" s="44">
        <f t="shared" si="326"/>
        <v>110.23</v>
      </c>
      <c r="X560" s="44">
        <f t="shared" si="326"/>
        <v>110.23</v>
      </c>
      <c r="Y560" s="44">
        <f t="shared" si="326"/>
        <v>110.23</v>
      </c>
      <c r="Z560" s="44">
        <f t="shared" si="326"/>
        <v>110.23</v>
      </c>
      <c r="AA560" s="44">
        <f t="shared" si="326"/>
        <v>110.23</v>
      </c>
    </row>
    <row r="561" spans="1:27" x14ac:dyDescent="0.2">
      <c r="A561" s="90" t="s">
        <v>1392</v>
      </c>
      <c r="B561" s="28" t="str">
        <f>"20"&amp;"."&amp;$B$640&amp;"."&amp;$B$641</f>
        <v>20.04.2023</v>
      </c>
      <c r="C561" s="82" t="s">
        <v>76</v>
      </c>
      <c r="D561" s="83">
        <f>ROUND(((D562+D563+D565+D564)/1000),5)</f>
        <v>1.6577299999999999</v>
      </c>
      <c r="E561" s="83">
        <f>ROUND(((E562+E563+E565+E564)/1000),5)</f>
        <v>1.5595699999999999</v>
      </c>
      <c r="F561" s="83">
        <f>ROUND(((F562+F563+F565+F564)/1000),5)</f>
        <v>1.50509</v>
      </c>
      <c r="G561" s="83">
        <f t="shared" ref="G561:AA561" si="327">ROUND(((G562+G563+G565+G564)/1000),5)</f>
        <v>1.45627</v>
      </c>
      <c r="H561" s="83">
        <f t="shared" si="327"/>
        <v>1.53413</v>
      </c>
      <c r="I561" s="83">
        <f t="shared" si="327"/>
        <v>1.65425</v>
      </c>
      <c r="J561" s="83">
        <f t="shared" si="327"/>
        <v>1.85212</v>
      </c>
      <c r="K561" s="83">
        <f t="shared" si="327"/>
        <v>2.0827300000000002</v>
      </c>
      <c r="L561" s="83">
        <f t="shared" si="327"/>
        <v>2.32294</v>
      </c>
      <c r="M561" s="83">
        <f t="shared" si="327"/>
        <v>2.4676800000000001</v>
      </c>
      <c r="N561" s="83">
        <f t="shared" si="327"/>
        <v>2.4250500000000001</v>
      </c>
      <c r="O561" s="83">
        <f t="shared" si="327"/>
        <v>2.4203600000000001</v>
      </c>
      <c r="P561" s="83">
        <f t="shared" si="327"/>
        <v>2.4029600000000002</v>
      </c>
      <c r="Q561" s="83">
        <f t="shared" si="327"/>
        <v>2.42211</v>
      </c>
      <c r="R561" s="83">
        <f t="shared" si="327"/>
        <v>2.40395</v>
      </c>
      <c r="S561" s="83">
        <f t="shared" si="327"/>
        <v>2.39811</v>
      </c>
      <c r="T561" s="83">
        <f t="shared" si="327"/>
        <v>2.3886400000000001</v>
      </c>
      <c r="U561" s="83">
        <f t="shared" si="327"/>
        <v>2.3863599999999998</v>
      </c>
      <c r="V561" s="83">
        <f t="shared" si="327"/>
        <v>2.32924</v>
      </c>
      <c r="W561" s="83">
        <f t="shared" si="327"/>
        <v>2.4579399999999998</v>
      </c>
      <c r="X561" s="83">
        <f t="shared" si="327"/>
        <v>2.47621</v>
      </c>
      <c r="Y561" s="83">
        <f t="shared" si="327"/>
        <v>2.43988</v>
      </c>
      <c r="Z561" s="83">
        <f t="shared" si="327"/>
        <v>2.1040199999999998</v>
      </c>
      <c r="AA561" s="83">
        <f t="shared" si="327"/>
        <v>1.78685</v>
      </c>
    </row>
    <row r="562" spans="1:27" ht="12.75" customHeight="1" outlineLevel="1" x14ac:dyDescent="0.2">
      <c r="A562" s="91" t="s">
        <v>1393</v>
      </c>
      <c r="B562" s="63" t="s">
        <v>233</v>
      </c>
      <c r="C562" s="43" t="s">
        <v>79</v>
      </c>
      <c r="D562" s="44">
        <v>1107.18</v>
      </c>
      <c r="E562" s="44">
        <v>1009.02</v>
      </c>
      <c r="F562" s="44">
        <v>954.54</v>
      </c>
      <c r="G562" s="44">
        <v>905.72</v>
      </c>
      <c r="H562" s="44">
        <v>983.58</v>
      </c>
      <c r="I562" s="44">
        <v>1103.7</v>
      </c>
      <c r="J562" s="44">
        <v>1301.57</v>
      </c>
      <c r="K562" s="44">
        <v>1532.18</v>
      </c>
      <c r="L562" s="44">
        <v>1772.39</v>
      </c>
      <c r="M562" s="44">
        <v>1917.13</v>
      </c>
      <c r="N562" s="44">
        <v>1874.5</v>
      </c>
      <c r="O562" s="44">
        <v>1869.81</v>
      </c>
      <c r="P562" s="44">
        <v>1852.41</v>
      </c>
      <c r="Q562" s="44">
        <v>1871.56</v>
      </c>
      <c r="R562" s="44">
        <v>1853.4</v>
      </c>
      <c r="S562" s="44">
        <v>1847.56</v>
      </c>
      <c r="T562" s="44">
        <v>1838.09</v>
      </c>
      <c r="U562" s="44">
        <v>1835.81</v>
      </c>
      <c r="V562" s="44">
        <v>1778.69</v>
      </c>
      <c r="W562" s="44">
        <v>1907.39</v>
      </c>
      <c r="X562" s="44">
        <v>1925.66</v>
      </c>
      <c r="Y562" s="44">
        <v>1889.33</v>
      </c>
      <c r="Z562" s="44">
        <v>1553.47</v>
      </c>
      <c r="AA562" s="44">
        <v>1236.3</v>
      </c>
    </row>
    <row r="563" spans="1:27" ht="12.75" customHeight="1" outlineLevel="1" x14ac:dyDescent="0.2">
      <c r="A563" s="91" t="s">
        <v>1394</v>
      </c>
      <c r="B563" s="63" t="s">
        <v>90</v>
      </c>
      <c r="C563" s="43" t="s">
        <v>79</v>
      </c>
      <c r="D563" s="44">
        <f>$D$468</f>
        <v>434.18</v>
      </c>
      <c r="E563" s="44">
        <f t="shared" ref="E563:AA563" si="328">$D$468</f>
        <v>434.18</v>
      </c>
      <c r="F563" s="44">
        <f t="shared" si="328"/>
        <v>434.18</v>
      </c>
      <c r="G563" s="44">
        <f t="shared" si="328"/>
        <v>434.18</v>
      </c>
      <c r="H563" s="44">
        <f t="shared" si="328"/>
        <v>434.18</v>
      </c>
      <c r="I563" s="44">
        <f t="shared" si="328"/>
        <v>434.18</v>
      </c>
      <c r="J563" s="44">
        <f t="shared" si="328"/>
        <v>434.18</v>
      </c>
      <c r="K563" s="44">
        <f t="shared" si="328"/>
        <v>434.18</v>
      </c>
      <c r="L563" s="44">
        <f t="shared" si="328"/>
        <v>434.18</v>
      </c>
      <c r="M563" s="44">
        <f t="shared" si="328"/>
        <v>434.18</v>
      </c>
      <c r="N563" s="44">
        <f t="shared" si="328"/>
        <v>434.18</v>
      </c>
      <c r="O563" s="44">
        <f t="shared" si="328"/>
        <v>434.18</v>
      </c>
      <c r="P563" s="44">
        <f t="shared" si="328"/>
        <v>434.18</v>
      </c>
      <c r="Q563" s="44">
        <f t="shared" si="328"/>
        <v>434.18</v>
      </c>
      <c r="R563" s="44">
        <f t="shared" si="328"/>
        <v>434.18</v>
      </c>
      <c r="S563" s="44">
        <f t="shared" si="328"/>
        <v>434.18</v>
      </c>
      <c r="T563" s="44">
        <f t="shared" si="328"/>
        <v>434.18</v>
      </c>
      <c r="U563" s="44">
        <f t="shared" si="328"/>
        <v>434.18</v>
      </c>
      <c r="V563" s="44">
        <f t="shared" si="328"/>
        <v>434.18</v>
      </c>
      <c r="W563" s="44">
        <f t="shared" si="328"/>
        <v>434.18</v>
      </c>
      <c r="X563" s="44">
        <f t="shared" si="328"/>
        <v>434.18</v>
      </c>
      <c r="Y563" s="44">
        <f t="shared" si="328"/>
        <v>434.18</v>
      </c>
      <c r="Z563" s="44">
        <f t="shared" si="328"/>
        <v>434.18</v>
      </c>
      <c r="AA563" s="44">
        <f t="shared" si="328"/>
        <v>434.18</v>
      </c>
    </row>
    <row r="564" spans="1:27" ht="12.75" customHeight="1" outlineLevel="1" x14ac:dyDescent="0.2">
      <c r="A564" s="91" t="s">
        <v>1395</v>
      </c>
      <c r="B564" s="63" t="s">
        <v>83</v>
      </c>
      <c r="C564" s="43" t="s">
        <v>79</v>
      </c>
      <c r="D564" s="44">
        <v>6.14</v>
      </c>
      <c r="E564" s="44">
        <v>6.14</v>
      </c>
      <c r="F564" s="44">
        <v>6.14</v>
      </c>
      <c r="G564" s="44">
        <v>6.14</v>
      </c>
      <c r="H564" s="44">
        <v>6.14</v>
      </c>
      <c r="I564" s="44">
        <v>6.14</v>
      </c>
      <c r="J564" s="44">
        <v>6.14</v>
      </c>
      <c r="K564" s="44">
        <v>6.14</v>
      </c>
      <c r="L564" s="44">
        <v>6.14</v>
      </c>
      <c r="M564" s="44">
        <v>6.14</v>
      </c>
      <c r="N564" s="44">
        <v>6.14</v>
      </c>
      <c r="O564" s="44">
        <v>6.14</v>
      </c>
      <c r="P564" s="44">
        <v>6.14</v>
      </c>
      <c r="Q564" s="44">
        <v>6.14</v>
      </c>
      <c r="R564" s="44">
        <v>6.14</v>
      </c>
      <c r="S564" s="44">
        <v>6.14</v>
      </c>
      <c r="T564" s="44">
        <v>6.14</v>
      </c>
      <c r="U564" s="44">
        <v>6.14</v>
      </c>
      <c r="V564" s="44">
        <v>6.14</v>
      </c>
      <c r="W564" s="44">
        <v>6.14</v>
      </c>
      <c r="X564" s="44">
        <v>6.14</v>
      </c>
      <c r="Y564" s="44">
        <v>6.14</v>
      </c>
      <c r="Z564" s="44">
        <v>6.14</v>
      </c>
      <c r="AA564" s="44">
        <v>6.14</v>
      </c>
    </row>
    <row r="565" spans="1:27" ht="12.75" customHeight="1" outlineLevel="1" x14ac:dyDescent="0.2">
      <c r="A565" s="91" t="s">
        <v>1396</v>
      </c>
      <c r="B565" s="63" t="s">
        <v>81</v>
      </c>
      <c r="C565" s="43" t="s">
        <v>79</v>
      </c>
      <c r="D565" s="44">
        <f>$D$11</f>
        <v>110.23</v>
      </c>
      <c r="E565" s="44">
        <f t="shared" ref="E565:AA565" si="329">$D$11</f>
        <v>110.23</v>
      </c>
      <c r="F565" s="44">
        <f t="shared" si="329"/>
        <v>110.23</v>
      </c>
      <c r="G565" s="44">
        <f t="shared" si="329"/>
        <v>110.23</v>
      </c>
      <c r="H565" s="44">
        <f t="shared" si="329"/>
        <v>110.23</v>
      </c>
      <c r="I565" s="44">
        <f t="shared" si="329"/>
        <v>110.23</v>
      </c>
      <c r="J565" s="44">
        <f t="shared" si="329"/>
        <v>110.23</v>
      </c>
      <c r="K565" s="44">
        <f t="shared" si="329"/>
        <v>110.23</v>
      </c>
      <c r="L565" s="44">
        <f t="shared" si="329"/>
        <v>110.23</v>
      </c>
      <c r="M565" s="44">
        <f t="shared" si="329"/>
        <v>110.23</v>
      </c>
      <c r="N565" s="44">
        <f t="shared" si="329"/>
        <v>110.23</v>
      </c>
      <c r="O565" s="44">
        <f t="shared" si="329"/>
        <v>110.23</v>
      </c>
      <c r="P565" s="44">
        <f t="shared" si="329"/>
        <v>110.23</v>
      </c>
      <c r="Q565" s="44">
        <f t="shared" si="329"/>
        <v>110.23</v>
      </c>
      <c r="R565" s="44">
        <f t="shared" si="329"/>
        <v>110.23</v>
      </c>
      <c r="S565" s="44">
        <f t="shared" si="329"/>
        <v>110.23</v>
      </c>
      <c r="T565" s="44">
        <f t="shared" si="329"/>
        <v>110.23</v>
      </c>
      <c r="U565" s="44">
        <f t="shared" si="329"/>
        <v>110.23</v>
      </c>
      <c r="V565" s="44">
        <f t="shared" si="329"/>
        <v>110.23</v>
      </c>
      <c r="W565" s="44">
        <f t="shared" si="329"/>
        <v>110.23</v>
      </c>
      <c r="X565" s="44">
        <f t="shared" si="329"/>
        <v>110.23</v>
      </c>
      <c r="Y565" s="44">
        <f t="shared" si="329"/>
        <v>110.23</v>
      </c>
      <c r="Z565" s="44">
        <f t="shared" si="329"/>
        <v>110.23</v>
      </c>
      <c r="AA565" s="44">
        <f t="shared" si="329"/>
        <v>110.23</v>
      </c>
    </row>
    <row r="566" spans="1:27" x14ac:dyDescent="0.2">
      <c r="A566" s="90" t="s">
        <v>1397</v>
      </c>
      <c r="B566" s="28" t="str">
        <f>"21"&amp;"."&amp;$B$640&amp;"."&amp;$B$641</f>
        <v>21.04.2023</v>
      </c>
      <c r="C566" s="82" t="s">
        <v>76</v>
      </c>
      <c r="D566" s="83">
        <f>ROUND(((D567+D568+D570+D569)/1000),5)</f>
        <v>1.7823899999999999</v>
      </c>
      <c r="E566" s="83">
        <f>ROUND(((E567+E568+E570+E569)/1000),5)</f>
        <v>1.6568799999999999</v>
      </c>
      <c r="F566" s="83">
        <f>ROUND(((F567+F568+F570+F569)/1000),5)</f>
        <v>1.5972200000000001</v>
      </c>
      <c r="G566" s="83">
        <f t="shared" ref="G566:AA566" si="330">ROUND(((G567+G568+G570+G569)/1000),5)</f>
        <v>1.5864400000000001</v>
      </c>
      <c r="H566" s="83">
        <f t="shared" si="330"/>
        <v>1.6551100000000001</v>
      </c>
      <c r="I566" s="83">
        <f t="shared" si="330"/>
        <v>1.6719900000000001</v>
      </c>
      <c r="J566" s="83">
        <f t="shared" si="330"/>
        <v>1.9214500000000001</v>
      </c>
      <c r="K566" s="83">
        <f t="shared" si="330"/>
        <v>2.26736</v>
      </c>
      <c r="L566" s="83">
        <f t="shared" si="330"/>
        <v>2.4677600000000002</v>
      </c>
      <c r="M566" s="83">
        <f t="shared" si="330"/>
        <v>2.5613199999999998</v>
      </c>
      <c r="N566" s="83">
        <f t="shared" si="330"/>
        <v>2.57917</v>
      </c>
      <c r="O566" s="83">
        <f t="shared" si="330"/>
        <v>2.5866600000000002</v>
      </c>
      <c r="P566" s="83">
        <f t="shared" si="330"/>
        <v>2.5703</v>
      </c>
      <c r="Q566" s="83">
        <f t="shared" si="330"/>
        <v>2.5708299999999999</v>
      </c>
      <c r="R566" s="83">
        <f t="shared" si="330"/>
        <v>2.5415700000000001</v>
      </c>
      <c r="S566" s="83">
        <f t="shared" si="330"/>
        <v>2.5255100000000001</v>
      </c>
      <c r="T566" s="83">
        <f t="shared" si="330"/>
        <v>2.5247600000000001</v>
      </c>
      <c r="U566" s="83">
        <f t="shared" si="330"/>
        <v>2.4750800000000002</v>
      </c>
      <c r="V566" s="83">
        <f t="shared" si="330"/>
        <v>2.5333199999999998</v>
      </c>
      <c r="W566" s="83">
        <f t="shared" si="330"/>
        <v>2.4776400000000001</v>
      </c>
      <c r="X566" s="83">
        <f t="shared" si="330"/>
        <v>2.5310899999999998</v>
      </c>
      <c r="Y566" s="83">
        <f t="shared" si="330"/>
        <v>2.5120300000000002</v>
      </c>
      <c r="Z566" s="83">
        <f t="shared" si="330"/>
        <v>2.2393200000000002</v>
      </c>
      <c r="AA566" s="83">
        <f t="shared" si="330"/>
        <v>2.1062799999999999</v>
      </c>
    </row>
    <row r="567" spans="1:27" ht="12.75" customHeight="1" outlineLevel="1" x14ac:dyDescent="0.2">
      <c r="A567" s="91" t="s">
        <v>1398</v>
      </c>
      <c r="B567" s="63" t="s">
        <v>233</v>
      </c>
      <c r="C567" s="43" t="s">
        <v>79</v>
      </c>
      <c r="D567" s="44">
        <v>1231.8399999999999</v>
      </c>
      <c r="E567" s="44">
        <v>1106.33</v>
      </c>
      <c r="F567" s="44">
        <v>1046.67</v>
      </c>
      <c r="G567" s="44">
        <v>1035.8900000000001</v>
      </c>
      <c r="H567" s="44">
        <v>1104.56</v>
      </c>
      <c r="I567" s="44">
        <v>1121.44</v>
      </c>
      <c r="J567" s="44">
        <v>1370.9</v>
      </c>
      <c r="K567" s="44">
        <v>1716.81</v>
      </c>
      <c r="L567" s="44">
        <v>1917.21</v>
      </c>
      <c r="M567" s="44">
        <v>2010.77</v>
      </c>
      <c r="N567" s="44">
        <v>2028.62</v>
      </c>
      <c r="O567" s="44">
        <v>2036.11</v>
      </c>
      <c r="P567" s="44">
        <v>2019.75</v>
      </c>
      <c r="Q567" s="44">
        <v>2020.28</v>
      </c>
      <c r="R567" s="44">
        <v>1991.02</v>
      </c>
      <c r="S567" s="44">
        <v>1974.96</v>
      </c>
      <c r="T567" s="44">
        <v>1974.21</v>
      </c>
      <c r="U567" s="44">
        <v>1924.53</v>
      </c>
      <c r="V567" s="44">
        <v>1982.77</v>
      </c>
      <c r="W567" s="44">
        <v>1927.09</v>
      </c>
      <c r="X567" s="44">
        <v>1980.54</v>
      </c>
      <c r="Y567" s="44">
        <v>1961.48</v>
      </c>
      <c r="Z567" s="44">
        <v>1688.77</v>
      </c>
      <c r="AA567" s="44">
        <v>1555.73</v>
      </c>
    </row>
    <row r="568" spans="1:27" ht="12.75" customHeight="1" outlineLevel="1" x14ac:dyDescent="0.2">
      <c r="A568" s="91" t="s">
        <v>1399</v>
      </c>
      <c r="B568" s="63" t="s">
        <v>90</v>
      </c>
      <c r="C568" s="43" t="s">
        <v>79</v>
      </c>
      <c r="D568" s="44">
        <f>$D$468</f>
        <v>434.18</v>
      </c>
      <c r="E568" s="44">
        <f t="shared" ref="E568:AA568" si="331">$D$468</f>
        <v>434.18</v>
      </c>
      <c r="F568" s="44">
        <f t="shared" si="331"/>
        <v>434.18</v>
      </c>
      <c r="G568" s="44">
        <f t="shared" si="331"/>
        <v>434.18</v>
      </c>
      <c r="H568" s="44">
        <f t="shared" si="331"/>
        <v>434.18</v>
      </c>
      <c r="I568" s="44">
        <f t="shared" si="331"/>
        <v>434.18</v>
      </c>
      <c r="J568" s="44">
        <f t="shared" si="331"/>
        <v>434.18</v>
      </c>
      <c r="K568" s="44">
        <f t="shared" si="331"/>
        <v>434.18</v>
      </c>
      <c r="L568" s="44">
        <f t="shared" si="331"/>
        <v>434.18</v>
      </c>
      <c r="M568" s="44">
        <f t="shared" si="331"/>
        <v>434.18</v>
      </c>
      <c r="N568" s="44">
        <f t="shared" si="331"/>
        <v>434.18</v>
      </c>
      <c r="O568" s="44">
        <f t="shared" si="331"/>
        <v>434.18</v>
      </c>
      <c r="P568" s="44">
        <f t="shared" si="331"/>
        <v>434.18</v>
      </c>
      <c r="Q568" s="44">
        <f t="shared" si="331"/>
        <v>434.18</v>
      </c>
      <c r="R568" s="44">
        <f t="shared" si="331"/>
        <v>434.18</v>
      </c>
      <c r="S568" s="44">
        <f t="shared" si="331"/>
        <v>434.18</v>
      </c>
      <c r="T568" s="44">
        <f t="shared" si="331"/>
        <v>434.18</v>
      </c>
      <c r="U568" s="44">
        <f t="shared" si="331"/>
        <v>434.18</v>
      </c>
      <c r="V568" s="44">
        <f t="shared" si="331"/>
        <v>434.18</v>
      </c>
      <c r="W568" s="44">
        <f t="shared" si="331"/>
        <v>434.18</v>
      </c>
      <c r="X568" s="44">
        <f t="shared" si="331"/>
        <v>434.18</v>
      </c>
      <c r="Y568" s="44">
        <f t="shared" si="331"/>
        <v>434.18</v>
      </c>
      <c r="Z568" s="44">
        <f t="shared" si="331"/>
        <v>434.18</v>
      </c>
      <c r="AA568" s="44">
        <f t="shared" si="331"/>
        <v>434.18</v>
      </c>
    </row>
    <row r="569" spans="1:27" ht="12.75" customHeight="1" outlineLevel="1" x14ac:dyDescent="0.2">
      <c r="A569" s="91" t="s">
        <v>1400</v>
      </c>
      <c r="B569" s="63" t="s">
        <v>83</v>
      </c>
      <c r="C569" s="43" t="s">
        <v>79</v>
      </c>
      <c r="D569" s="44">
        <v>6.14</v>
      </c>
      <c r="E569" s="44">
        <v>6.14</v>
      </c>
      <c r="F569" s="44">
        <v>6.14</v>
      </c>
      <c r="G569" s="44">
        <v>6.14</v>
      </c>
      <c r="H569" s="44">
        <v>6.14</v>
      </c>
      <c r="I569" s="44">
        <v>6.14</v>
      </c>
      <c r="J569" s="44">
        <v>6.14</v>
      </c>
      <c r="K569" s="44">
        <v>6.14</v>
      </c>
      <c r="L569" s="44">
        <v>6.14</v>
      </c>
      <c r="M569" s="44">
        <v>6.14</v>
      </c>
      <c r="N569" s="44">
        <v>6.14</v>
      </c>
      <c r="O569" s="44">
        <v>6.14</v>
      </c>
      <c r="P569" s="44">
        <v>6.14</v>
      </c>
      <c r="Q569" s="44">
        <v>6.14</v>
      </c>
      <c r="R569" s="44">
        <v>6.14</v>
      </c>
      <c r="S569" s="44">
        <v>6.14</v>
      </c>
      <c r="T569" s="44">
        <v>6.14</v>
      </c>
      <c r="U569" s="44">
        <v>6.14</v>
      </c>
      <c r="V569" s="44">
        <v>6.14</v>
      </c>
      <c r="W569" s="44">
        <v>6.14</v>
      </c>
      <c r="X569" s="44">
        <v>6.14</v>
      </c>
      <c r="Y569" s="44">
        <v>6.14</v>
      </c>
      <c r="Z569" s="44">
        <v>6.14</v>
      </c>
      <c r="AA569" s="44">
        <v>6.14</v>
      </c>
    </row>
    <row r="570" spans="1:27" ht="12.75" customHeight="1" outlineLevel="1" x14ac:dyDescent="0.2">
      <c r="A570" s="91" t="s">
        <v>1401</v>
      </c>
      <c r="B570" s="63" t="s">
        <v>81</v>
      </c>
      <c r="C570" s="43" t="s">
        <v>79</v>
      </c>
      <c r="D570" s="44">
        <f>$D$11</f>
        <v>110.23</v>
      </c>
      <c r="E570" s="44">
        <f t="shared" ref="E570:AA570" si="332">$D$11</f>
        <v>110.23</v>
      </c>
      <c r="F570" s="44">
        <f t="shared" si="332"/>
        <v>110.23</v>
      </c>
      <c r="G570" s="44">
        <f t="shared" si="332"/>
        <v>110.23</v>
      </c>
      <c r="H570" s="44">
        <f t="shared" si="332"/>
        <v>110.23</v>
      </c>
      <c r="I570" s="44">
        <f t="shared" si="332"/>
        <v>110.23</v>
      </c>
      <c r="J570" s="44">
        <f t="shared" si="332"/>
        <v>110.23</v>
      </c>
      <c r="K570" s="44">
        <f t="shared" si="332"/>
        <v>110.23</v>
      </c>
      <c r="L570" s="44">
        <f t="shared" si="332"/>
        <v>110.23</v>
      </c>
      <c r="M570" s="44">
        <f t="shared" si="332"/>
        <v>110.23</v>
      </c>
      <c r="N570" s="44">
        <f t="shared" si="332"/>
        <v>110.23</v>
      </c>
      <c r="O570" s="44">
        <f t="shared" si="332"/>
        <v>110.23</v>
      </c>
      <c r="P570" s="44">
        <f t="shared" si="332"/>
        <v>110.23</v>
      </c>
      <c r="Q570" s="44">
        <f t="shared" si="332"/>
        <v>110.23</v>
      </c>
      <c r="R570" s="44">
        <f t="shared" si="332"/>
        <v>110.23</v>
      </c>
      <c r="S570" s="44">
        <f t="shared" si="332"/>
        <v>110.23</v>
      </c>
      <c r="T570" s="44">
        <f t="shared" si="332"/>
        <v>110.23</v>
      </c>
      <c r="U570" s="44">
        <f t="shared" si="332"/>
        <v>110.23</v>
      </c>
      <c r="V570" s="44">
        <f t="shared" si="332"/>
        <v>110.23</v>
      </c>
      <c r="W570" s="44">
        <f t="shared" si="332"/>
        <v>110.23</v>
      </c>
      <c r="X570" s="44">
        <f t="shared" si="332"/>
        <v>110.23</v>
      </c>
      <c r="Y570" s="44">
        <f t="shared" si="332"/>
        <v>110.23</v>
      </c>
      <c r="Z570" s="44">
        <f t="shared" si="332"/>
        <v>110.23</v>
      </c>
      <c r="AA570" s="44">
        <f t="shared" si="332"/>
        <v>110.23</v>
      </c>
    </row>
    <row r="571" spans="1:27" x14ac:dyDescent="0.2">
      <c r="A571" s="90" t="s">
        <v>1402</v>
      </c>
      <c r="B571" s="28" t="str">
        <f>"22"&amp;"."&amp;$B$640&amp;"."&amp;$B$641</f>
        <v>22.04.2023</v>
      </c>
      <c r="C571" s="82" t="s">
        <v>76</v>
      </c>
      <c r="D571" s="83">
        <f>ROUND(((D572+D573+D575+D574)/1000),5)</f>
        <v>2.0673300000000001</v>
      </c>
      <c r="E571" s="83">
        <f>ROUND(((E572+E573+E575+E574)/1000),5)</f>
        <v>1.86313</v>
      </c>
      <c r="F571" s="83">
        <f>ROUND(((F572+F573+F575+F574)/1000),5)</f>
        <v>1.7277</v>
      </c>
      <c r="G571" s="83">
        <f t="shared" ref="G571:AA571" si="333">ROUND(((G572+G573+G575+G574)/1000),5)</f>
        <v>1.69164</v>
      </c>
      <c r="H571" s="83">
        <f t="shared" si="333"/>
        <v>1.66113</v>
      </c>
      <c r="I571" s="83">
        <f t="shared" si="333"/>
        <v>1.7040299999999999</v>
      </c>
      <c r="J571" s="83">
        <f t="shared" si="333"/>
        <v>1.85015</v>
      </c>
      <c r="K571" s="83">
        <f t="shared" si="333"/>
        <v>1.9865299999999999</v>
      </c>
      <c r="L571" s="83">
        <f t="shared" si="333"/>
        <v>2.3272400000000002</v>
      </c>
      <c r="M571" s="83">
        <f t="shared" si="333"/>
        <v>2.4836999999999998</v>
      </c>
      <c r="N571" s="83">
        <f t="shared" si="333"/>
        <v>2.4907300000000001</v>
      </c>
      <c r="O571" s="83">
        <f t="shared" si="333"/>
        <v>2.5582099999999999</v>
      </c>
      <c r="P571" s="83">
        <f t="shared" si="333"/>
        <v>2.54061</v>
      </c>
      <c r="Q571" s="83">
        <f t="shared" si="333"/>
        <v>2.5357599999999998</v>
      </c>
      <c r="R571" s="83">
        <f t="shared" si="333"/>
        <v>2.5295100000000001</v>
      </c>
      <c r="S571" s="83">
        <f t="shared" si="333"/>
        <v>2.5295800000000002</v>
      </c>
      <c r="T571" s="83">
        <f t="shared" si="333"/>
        <v>2.4900799999999998</v>
      </c>
      <c r="U571" s="83">
        <f t="shared" si="333"/>
        <v>2.4870299999999999</v>
      </c>
      <c r="V571" s="83">
        <f t="shared" si="333"/>
        <v>2.4894400000000001</v>
      </c>
      <c r="W571" s="83">
        <f t="shared" si="333"/>
        <v>2.5519500000000002</v>
      </c>
      <c r="X571" s="83">
        <f t="shared" si="333"/>
        <v>2.5575299999999999</v>
      </c>
      <c r="Y571" s="83">
        <f t="shared" si="333"/>
        <v>2.53355</v>
      </c>
      <c r="Z571" s="83">
        <f t="shared" si="333"/>
        <v>2.24837</v>
      </c>
      <c r="AA571" s="83">
        <f t="shared" si="333"/>
        <v>2.1265299999999998</v>
      </c>
    </row>
    <row r="572" spans="1:27" ht="12.75" customHeight="1" outlineLevel="1" x14ac:dyDescent="0.2">
      <c r="A572" s="91" t="s">
        <v>1403</v>
      </c>
      <c r="B572" s="63" t="s">
        <v>233</v>
      </c>
      <c r="C572" s="43" t="s">
        <v>79</v>
      </c>
      <c r="D572" s="44">
        <v>1516.78</v>
      </c>
      <c r="E572" s="44">
        <v>1312.58</v>
      </c>
      <c r="F572" s="44">
        <v>1177.1500000000001</v>
      </c>
      <c r="G572" s="44">
        <v>1141.0899999999999</v>
      </c>
      <c r="H572" s="44">
        <v>1110.58</v>
      </c>
      <c r="I572" s="44">
        <v>1153.48</v>
      </c>
      <c r="J572" s="44">
        <v>1299.5999999999999</v>
      </c>
      <c r="K572" s="44">
        <v>1435.98</v>
      </c>
      <c r="L572" s="44">
        <v>1776.69</v>
      </c>
      <c r="M572" s="44">
        <v>1933.15</v>
      </c>
      <c r="N572" s="44">
        <v>1940.18</v>
      </c>
      <c r="O572" s="44">
        <v>2007.66</v>
      </c>
      <c r="P572" s="44">
        <v>1990.06</v>
      </c>
      <c r="Q572" s="44">
        <v>1985.21</v>
      </c>
      <c r="R572" s="44">
        <v>1978.96</v>
      </c>
      <c r="S572" s="44">
        <v>1979.03</v>
      </c>
      <c r="T572" s="44">
        <v>1939.53</v>
      </c>
      <c r="U572" s="44">
        <v>1936.48</v>
      </c>
      <c r="V572" s="44">
        <v>1938.89</v>
      </c>
      <c r="W572" s="44">
        <v>2001.4</v>
      </c>
      <c r="X572" s="44">
        <v>2006.98</v>
      </c>
      <c r="Y572" s="44">
        <v>1983</v>
      </c>
      <c r="Z572" s="44">
        <v>1697.82</v>
      </c>
      <c r="AA572" s="44">
        <v>1575.98</v>
      </c>
    </row>
    <row r="573" spans="1:27" ht="12.75" customHeight="1" outlineLevel="1" x14ac:dyDescent="0.2">
      <c r="A573" s="91" t="s">
        <v>1404</v>
      </c>
      <c r="B573" s="63" t="s">
        <v>90</v>
      </c>
      <c r="C573" s="43" t="s">
        <v>79</v>
      </c>
      <c r="D573" s="44">
        <f>$D$468</f>
        <v>434.18</v>
      </c>
      <c r="E573" s="44">
        <f t="shared" ref="E573:AA573" si="334">$D$468</f>
        <v>434.18</v>
      </c>
      <c r="F573" s="44">
        <f t="shared" si="334"/>
        <v>434.18</v>
      </c>
      <c r="G573" s="44">
        <f t="shared" si="334"/>
        <v>434.18</v>
      </c>
      <c r="H573" s="44">
        <f t="shared" si="334"/>
        <v>434.18</v>
      </c>
      <c r="I573" s="44">
        <f t="shared" si="334"/>
        <v>434.18</v>
      </c>
      <c r="J573" s="44">
        <f t="shared" si="334"/>
        <v>434.18</v>
      </c>
      <c r="K573" s="44">
        <f t="shared" si="334"/>
        <v>434.18</v>
      </c>
      <c r="L573" s="44">
        <f t="shared" si="334"/>
        <v>434.18</v>
      </c>
      <c r="M573" s="44">
        <f t="shared" si="334"/>
        <v>434.18</v>
      </c>
      <c r="N573" s="44">
        <f t="shared" si="334"/>
        <v>434.18</v>
      </c>
      <c r="O573" s="44">
        <f t="shared" si="334"/>
        <v>434.18</v>
      </c>
      <c r="P573" s="44">
        <f t="shared" si="334"/>
        <v>434.18</v>
      </c>
      <c r="Q573" s="44">
        <f t="shared" si="334"/>
        <v>434.18</v>
      </c>
      <c r="R573" s="44">
        <f t="shared" si="334"/>
        <v>434.18</v>
      </c>
      <c r="S573" s="44">
        <f t="shared" si="334"/>
        <v>434.18</v>
      </c>
      <c r="T573" s="44">
        <f t="shared" si="334"/>
        <v>434.18</v>
      </c>
      <c r="U573" s="44">
        <f t="shared" si="334"/>
        <v>434.18</v>
      </c>
      <c r="V573" s="44">
        <f t="shared" si="334"/>
        <v>434.18</v>
      </c>
      <c r="W573" s="44">
        <f t="shared" si="334"/>
        <v>434.18</v>
      </c>
      <c r="X573" s="44">
        <f t="shared" si="334"/>
        <v>434.18</v>
      </c>
      <c r="Y573" s="44">
        <f t="shared" si="334"/>
        <v>434.18</v>
      </c>
      <c r="Z573" s="44">
        <f t="shared" si="334"/>
        <v>434.18</v>
      </c>
      <c r="AA573" s="44">
        <f t="shared" si="334"/>
        <v>434.18</v>
      </c>
    </row>
    <row r="574" spans="1:27" ht="12.75" customHeight="1" outlineLevel="1" x14ac:dyDescent="0.2">
      <c r="A574" s="91" t="s">
        <v>1405</v>
      </c>
      <c r="B574" s="63" t="s">
        <v>83</v>
      </c>
      <c r="C574" s="43" t="s">
        <v>79</v>
      </c>
      <c r="D574" s="44">
        <v>6.14</v>
      </c>
      <c r="E574" s="44">
        <v>6.14</v>
      </c>
      <c r="F574" s="44">
        <v>6.14</v>
      </c>
      <c r="G574" s="44">
        <v>6.14</v>
      </c>
      <c r="H574" s="44">
        <v>6.14</v>
      </c>
      <c r="I574" s="44">
        <v>6.14</v>
      </c>
      <c r="J574" s="44">
        <v>6.14</v>
      </c>
      <c r="K574" s="44">
        <v>6.14</v>
      </c>
      <c r="L574" s="44">
        <v>6.14</v>
      </c>
      <c r="M574" s="44">
        <v>6.14</v>
      </c>
      <c r="N574" s="44">
        <v>6.14</v>
      </c>
      <c r="O574" s="44">
        <v>6.14</v>
      </c>
      <c r="P574" s="44">
        <v>6.14</v>
      </c>
      <c r="Q574" s="44">
        <v>6.14</v>
      </c>
      <c r="R574" s="44">
        <v>6.14</v>
      </c>
      <c r="S574" s="44">
        <v>6.14</v>
      </c>
      <c r="T574" s="44">
        <v>6.14</v>
      </c>
      <c r="U574" s="44">
        <v>6.14</v>
      </c>
      <c r="V574" s="44">
        <v>6.14</v>
      </c>
      <c r="W574" s="44">
        <v>6.14</v>
      </c>
      <c r="X574" s="44">
        <v>6.14</v>
      </c>
      <c r="Y574" s="44">
        <v>6.14</v>
      </c>
      <c r="Z574" s="44">
        <v>6.14</v>
      </c>
      <c r="AA574" s="44">
        <v>6.14</v>
      </c>
    </row>
    <row r="575" spans="1:27" ht="12.75" customHeight="1" outlineLevel="1" x14ac:dyDescent="0.2">
      <c r="A575" s="91" t="s">
        <v>1406</v>
      </c>
      <c r="B575" s="63" t="s">
        <v>81</v>
      </c>
      <c r="C575" s="43" t="s">
        <v>79</v>
      </c>
      <c r="D575" s="44">
        <f>$D$11</f>
        <v>110.23</v>
      </c>
      <c r="E575" s="44">
        <f t="shared" ref="E575:AA575" si="335">$D$11</f>
        <v>110.23</v>
      </c>
      <c r="F575" s="44">
        <f t="shared" si="335"/>
        <v>110.23</v>
      </c>
      <c r="G575" s="44">
        <f t="shared" si="335"/>
        <v>110.23</v>
      </c>
      <c r="H575" s="44">
        <f t="shared" si="335"/>
        <v>110.23</v>
      </c>
      <c r="I575" s="44">
        <f t="shared" si="335"/>
        <v>110.23</v>
      </c>
      <c r="J575" s="44">
        <f t="shared" si="335"/>
        <v>110.23</v>
      </c>
      <c r="K575" s="44">
        <f t="shared" si="335"/>
        <v>110.23</v>
      </c>
      <c r="L575" s="44">
        <f t="shared" si="335"/>
        <v>110.23</v>
      </c>
      <c r="M575" s="44">
        <f t="shared" si="335"/>
        <v>110.23</v>
      </c>
      <c r="N575" s="44">
        <f t="shared" si="335"/>
        <v>110.23</v>
      </c>
      <c r="O575" s="44">
        <f t="shared" si="335"/>
        <v>110.23</v>
      </c>
      <c r="P575" s="44">
        <f t="shared" si="335"/>
        <v>110.23</v>
      </c>
      <c r="Q575" s="44">
        <f t="shared" si="335"/>
        <v>110.23</v>
      </c>
      <c r="R575" s="44">
        <f t="shared" si="335"/>
        <v>110.23</v>
      </c>
      <c r="S575" s="44">
        <f t="shared" si="335"/>
        <v>110.23</v>
      </c>
      <c r="T575" s="44">
        <f t="shared" si="335"/>
        <v>110.23</v>
      </c>
      <c r="U575" s="44">
        <f t="shared" si="335"/>
        <v>110.23</v>
      </c>
      <c r="V575" s="44">
        <f t="shared" si="335"/>
        <v>110.23</v>
      </c>
      <c r="W575" s="44">
        <f t="shared" si="335"/>
        <v>110.23</v>
      </c>
      <c r="X575" s="44">
        <f t="shared" si="335"/>
        <v>110.23</v>
      </c>
      <c r="Y575" s="44">
        <f t="shared" si="335"/>
        <v>110.23</v>
      </c>
      <c r="Z575" s="44">
        <f t="shared" si="335"/>
        <v>110.23</v>
      </c>
      <c r="AA575" s="44">
        <f t="shared" si="335"/>
        <v>110.23</v>
      </c>
    </row>
    <row r="576" spans="1:27" x14ac:dyDescent="0.2">
      <c r="A576" s="90" t="s">
        <v>1407</v>
      </c>
      <c r="B576" s="28" t="str">
        <f>"23"&amp;"."&amp;$B$640&amp;"."&amp;$B$641</f>
        <v>23.04.2023</v>
      </c>
      <c r="C576" s="82" t="s">
        <v>76</v>
      </c>
      <c r="D576" s="83">
        <f>ROUND(((D577+D578+D580+D579)/1000),5)</f>
        <v>1.85629</v>
      </c>
      <c r="E576" s="83">
        <f>ROUND(((E577+E578+E580+E579)/1000),5)</f>
        <v>1.69712</v>
      </c>
      <c r="F576" s="83">
        <f>ROUND(((F577+F578+F580+F579)/1000),5)</f>
        <v>1.6585099999999999</v>
      </c>
      <c r="G576" s="83">
        <f t="shared" ref="G576:AA576" si="336">ROUND(((G577+G578+G580+G579)/1000),5)</f>
        <v>1.6215900000000001</v>
      </c>
      <c r="H576" s="83">
        <f t="shared" si="336"/>
        <v>1.6132500000000001</v>
      </c>
      <c r="I576" s="83">
        <f t="shared" si="336"/>
        <v>1.6249499999999999</v>
      </c>
      <c r="J576" s="83">
        <f t="shared" si="336"/>
        <v>1.6354500000000001</v>
      </c>
      <c r="K576" s="83">
        <f t="shared" si="336"/>
        <v>1.6615899999999999</v>
      </c>
      <c r="L576" s="83">
        <f t="shared" si="336"/>
        <v>1.9347300000000001</v>
      </c>
      <c r="M576" s="83">
        <f t="shared" si="336"/>
        <v>2.1231</v>
      </c>
      <c r="N576" s="83">
        <f t="shared" si="336"/>
        <v>2.1793399999999998</v>
      </c>
      <c r="O576" s="83">
        <f t="shared" si="336"/>
        <v>2.17543</v>
      </c>
      <c r="P576" s="83">
        <f t="shared" si="336"/>
        <v>2.07281</v>
      </c>
      <c r="Q576" s="83">
        <f t="shared" si="336"/>
        <v>2.0222799999999999</v>
      </c>
      <c r="R576" s="83">
        <f t="shared" si="336"/>
        <v>2.0167299999999999</v>
      </c>
      <c r="S576" s="83">
        <f t="shared" si="336"/>
        <v>1.9914499999999999</v>
      </c>
      <c r="T576" s="83">
        <f t="shared" si="336"/>
        <v>1.96868</v>
      </c>
      <c r="U576" s="83">
        <f t="shared" si="336"/>
        <v>2.0167299999999999</v>
      </c>
      <c r="V576" s="83">
        <f t="shared" si="336"/>
        <v>2.1576599999999999</v>
      </c>
      <c r="W576" s="83">
        <f t="shared" si="336"/>
        <v>2.2425899999999999</v>
      </c>
      <c r="X576" s="83">
        <f t="shared" si="336"/>
        <v>2.2707700000000002</v>
      </c>
      <c r="Y576" s="83">
        <f t="shared" si="336"/>
        <v>2.2824900000000001</v>
      </c>
      <c r="Z576" s="83">
        <f t="shared" si="336"/>
        <v>1.9918199999999999</v>
      </c>
      <c r="AA576" s="83">
        <f t="shared" si="336"/>
        <v>1.8081100000000001</v>
      </c>
    </row>
    <row r="577" spans="1:27" ht="12.75" customHeight="1" outlineLevel="1" x14ac:dyDescent="0.2">
      <c r="A577" s="91" t="s">
        <v>1408</v>
      </c>
      <c r="B577" s="63" t="s">
        <v>233</v>
      </c>
      <c r="C577" s="43" t="s">
        <v>79</v>
      </c>
      <c r="D577" s="44">
        <v>1305.74</v>
      </c>
      <c r="E577" s="44">
        <v>1146.57</v>
      </c>
      <c r="F577" s="44">
        <v>1107.96</v>
      </c>
      <c r="G577" s="44">
        <v>1071.04</v>
      </c>
      <c r="H577" s="44">
        <v>1062.7</v>
      </c>
      <c r="I577" s="44">
        <v>1074.4000000000001</v>
      </c>
      <c r="J577" s="44">
        <v>1084.9000000000001</v>
      </c>
      <c r="K577" s="44">
        <v>1111.04</v>
      </c>
      <c r="L577" s="44">
        <v>1384.18</v>
      </c>
      <c r="M577" s="44">
        <v>1572.55</v>
      </c>
      <c r="N577" s="44">
        <v>1628.79</v>
      </c>
      <c r="O577" s="44">
        <v>1624.88</v>
      </c>
      <c r="P577" s="44">
        <v>1522.26</v>
      </c>
      <c r="Q577" s="44">
        <v>1471.73</v>
      </c>
      <c r="R577" s="44">
        <v>1466.18</v>
      </c>
      <c r="S577" s="44">
        <v>1440.9</v>
      </c>
      <c r="T577" s="44">
        <v>1418.13</v>
      </c>
      <c r="U577" s="44">
        <v>1466.18</v>
      </c>
      <c r="V577" s="44">
        <v>1607.11</v>
      </c>
      <c r="W577" s="44">
        <v>1692.04</v>
      </c>
      <c r="X577" s="44">
        <v>1720.22</v>
      </c>
      <c r="Y577" s="44">
        <v>1731.94</v>
      </c>
      <c r="Z577" s="44">
        <v>1441.27</v>
      </c>
      <c r="AA577" s="44">
        <v>1257.56</v>
      </c>
    </row>
    <row r="578" spans="1:27" ht="12.75" customHeight="1" outlineLevel="1" x14ac:dyDescent="0.2">
      <c r="A578" s="91" t="s">
        <v>1409</v>
      </c>
      <c r="B578" s="63" t="s">
        <v>90</v>
      </c>
      <c r="C578" s="43" t="s">
        <v>79</v>
      </c>
      <c r="D578" s="44">
        <f>$D$468</f>
        <v>434.18</v>
      </c>
      <c r="E578" s="44">
        <f t="shared" ref="E578:AA578" si="337">$D$468</f>
        <v>434.18</v>
      </c>
      <c r="F578" s="44">
        <f t="shared" si="337"/>
        <v>434.18</v>
      </c>
      <c r="G578" s="44">
        <f t="shared" si="337"/>
        <v>434.18</v>
      </c>
      <c r="H578" s="44">
        <f t="shared" si="337"/>
        <v>434.18</v>
      </c>
      <c r="I578" s="44">
        <f t="shared" si="337"/>
        <v>434.18</v>
      </c>
      <c r="J578" s="44">
        <f t="shared" si="337"/>
        <v>434.18</v>
      </c>
      <c r="K578" s="44">
        <f t="shared" si="337"/>
        <v>434.18</v>
      </c>
      <c r="L578" s="44">
        <f t="shared" si="337"/>
        <v>434.18</v>
      </c>
      <c r="M578" s="44">
        <f t="shared" si="337"/>
        <v>434.18</v>
      </c>
      <c r="N578" s="44">
        <f t="shared" si="337"/>
        <v>434.18</v>
      </c>
      <c r="O578" s="44">
        <f t="shared" si="337"/>
        <v>434.18</v>
      </c>
      <c r="P578" s="44">
        <f t="shared" si="337"/>
        <v>434.18</v>
      </c>
      <c r="Q578" s="44">
        <f t="shared" si="337"/>
        <v>434.18</v>
      </c>
      <c r="R578" s="44">
        <f t="shared" si="337"/>
        <v>434.18</v>
      </c>
      <c r="S578" s="44">
        <f t="shared" si="337"/>
        <v>434.18</v>
      </c>
      <c r="T578" s="44">
        <f t="shared" si="337"/>
        <v>434.18</v>
      </c>
      <c r="U578" s="44">
        <f t="shared" si="337"/>
        <v>434.18</v>
      </c>
      <c r="V578" s="44">
        <f t="shared" si="337"/>
        <v>434.18</v>
      </c>
      <c r="W578" s="44">
        <f t="shared" si="337"/>
        <v>434.18</v>
      </c>
      <c r="X578" s="44">
        <f t="shared" si="337"/>
        <v>434.18</v>
      </c>
      <c r="Y578" s="44">
        <f t="shared" si="337"/>
        <v>434.18</v>
      </c>
      <c r="Z578" s="44">
        <f t="shared" si="337"/>
        <v>434.18</v>
      </c>
      <c r="AA578" s="44">
        <f t="shared" si="337"/>
        <v>434.18</v>
      </c>
    </row>
    <row r="579" spans="1:27" ht="12.75" customHeight="1" outlineLevel="1" x14ac:dyDescent="0.2">
      <c r="A579" s="91" t="s">
        <v>1410</v>
      </c>
      <c r="B579" s="63" t="s">
        <v>83</v>
      </c>
      <c r="C579" s="43" t="s">
        <v>79</v>
      </c>
      <c r="D579" s="44">
        <v>6.14</v>
      </c>
      <c r="E579" s="44">
        <v>6.14</v>
      </c>
      <c r="F579" s="44">
        <v>6.14</v>
      </c>
      <c r="G579" s="44">
        <v>6.14</v>
      </c>
      <c r="H579" s="44">
        <v>6.14</v>
      </c>
      <c r="I579" s="44">
        <v>6.14</v>
      </c>
      <c r="J579" s="44">
        <v>6.14</v>
      </c>
      <c r="K579" s="44">
        <v>6.14</v>
      </c>
      <c r="L579" s="44">
        <v>6.14</v>
      </c>
      <c r="M579" s="44">
        <v>6.14</v>
      </c>
      <c r="N579" s="44">
        <v>6.14</v>
      </c>
      <c r="O579" s="44">
        <v>6.14</v>
      </c>
      <c r="P579" s="44">
        <v>6.14</v>
      </c>
      <c r="Q579" s="44">
        <v>6.14</v>
      </c>
      <c r="R579" s="44">
        <v>6.14</v>
      </c>
      <c r="S579" s="44">
        <v>6.14</v>
      </c>
      <c r="T579" s="44">
        <v>6.14</v>
      </c>
      <c r="U579" s="44">
        <v>6.14</v>
      </c>
      <c r="V579" s="44">
        <v>6.14</v>
      </c>
      <c r="W579" s="44">
        <v>6.14</v>
      </c>
      <c r="X579" s="44">
        <v>6.14</v>
      </c>
      <c r="Y579" s="44">
        <v>6.14</v>
      </c>
      <c r="Z579" s="44">
        <v>6.14</v>
      </c>
      <c r="AA579" s="44">
        <v>6.14</v>
      </c>
    </row>
    <row r="580" spans="1:27" ht="12.75" customHeight="1" outlineLevel="1" x14ac:dyDescent="0.2">
      <c r="A580" s="91" t="s">
        <v>1411</v>
      </c>
      <c r="B580" s="63" t="s">
        <v>81</v>
      </c>
      <c r="C580" s="43" t="s">
        <v>79</v>
      </c>
      <c r="D580" s="44">
        <f>$D$11</f>
        <v>110.23</v>
      </c>
      <c r="E580" s="44">
        <f t="shared" ref="E580:AA580" si="338">$D$11</f>
        <v>110.23</v>
      </c>
      <c r="F580" s="44">
        <f t="shared" si="338"/>
        <v>110.23</v>
      </c>
      <c r="G580" s="44">
        <f t="shared" si="338"/>
        <v>110.23</v>
      </c>
      <c r="H580" s="44">
        <f t="shared" si="338"/>
        <v>110.23</v>
      </c>
      <c r="I580" s="44">
        <f t="shared" si="338"/>
        <v>110.23</v>
      </c>
      <c r="J580" s="44">
        <f t="shared" si="338"/>
        <v>110.23</v>
      </c>
      <c r="K580" s="44">
        <f t="shared" si="338"/>
        <v>110.23</v>
      </c>
      <c r="L580" s="44">
        <f t="shared" si="338"/>
        <v>110.23</v>
      </c>
      <c r="M580" s="44">
        <f t="shared" si="338"/>
        <v>110.23</v>
      </c>
      <c r="N580" s="44">
        <f t="shared" si="338"/>
        <v>110.23</v>
      </c>
      <c r="O580" s="44">
        <f t="shared" si="338"/>
        <v>110.23</v>
      </c>
      <c r="P580" s="44">
        <f t="shared" si="338"/>
        <v>110.23</v>
      </c>
      <c r="Q580" s="44">
        <f t="shared" si="338"/>
        <v>110.23</v>
      </c>
      <c r="R580" s="44">
        <f t="shared" si="338"/>
        <v>110.23</v>
      </c>
      <c r="S580" s="44">
        <f t="shared" si="338"/>
        <v>110.23</v>
      </c>
      <c r="T580" s="44">
        <f t="shared" si="338"/>
        <v>110.23</v>
      </c>
      <c r="U580" s="44">
        <f t="shared" si="338"/>
        <v>110.23</v>
      </c>
      <c r="V580" s="44">
        <f t="shared" si="338"/>
        <v>110.23</v>
      </c>
      <c r="W580" s="44">
        <f t="shared" si="338"/>
        <v>110.23</v>
      </c>
      <c r="X580" s="44">
        <f t="shared" si="338"/>
        <v>110.23</v>
      </c>
      <c r="Y580" s="44">
        <f t="shared" si="338"/>
        <v>110.23</v>
      </c>
      <c r="Z580" s="44">
        <f t="shared" si="338"/>
        <v>110.23</v>
      </c>
      <c r="AA580" s="44">
        <f t="shared" si="338"/>
        <v>110.23</v>
      </c>
    </row>
    <row r="581" spans="1:27" x14ac:dyDescent="0.2">
      <c r="A581" s="90" t="s">
        <v>1412</v>
      </c>
      <c r="B581" s="28" t="str">
        <f>"24"&amp;"."&amp;$B$640&amp;"."&amp;$B$641</f>
        <v>24.04.2023</v>
      </c>
      <c r="C581" s="82" t="s">
        <v>76</v>
      </c>
      <c r="D581" s="83">
        <f>ROUND(((D582+D583+D585+D584)/1000),5)</f>
        <v>1.7442299999999999</v>
      </c>
      <c r="E581" s="83">
        <f>ROUND(((E582+E583+E585+E584)/1000),5)</f>
        <v>1.65791</v>
      </c>
      <c r="F581" s="83">
        <f>ROUND(((F582+F583+F585+F584)/1000),5)</f>
        <v>1.61239</v>
      </c>
      <c r="G581" s="83">
        <f t="shared" ref="G581:AA581" si="339">ROUND(((G582+G583+G585+G584)/1000),5)</f>
        <v>1.5918399999999999</v>
      </c>
      <c r="H581" s="83">
        <f t="shared" si="339"/>
        <v>1.6499299999999999</v>
      </c>
      <c r="I581" s="83">
        <f t="shared" si="339"/>
        <v>1.6637999999999999</v>
      </c>
      <c r="J581" s="83">
        <f t="shared" si="339"/>
        <v>1.92425</v>
      </c>
      <c r="K581" s="83">
        <f t="shared" si="339"/>
        <v>2.21726</v>
      </c>
      <c r="L581" s="83">
        <f t="shared" si="339"/>
        <v>2.34504</v>
      </c>
      <c r="M581" s="83">
        <f t="shared" si="339"/>
        <v>2.40191</v>
      </c>
      <c r="N581" s="83">
        <f t="shared" si="339"/>
        <v>2.4025799999999999</v>
      </c>
      <c r="O581" s="83">
        <f t="shared" si="339"/>
        <v>2.4243299999999999</v>
      </c>
      <c r="P581" s="83">
        <f t="shared" si="339"/>
        <v>2.4264000000000001</v>
      </c>
      <c r="Q581" s="83">
        <f t="shared" si="339"/>
        <v>2.45438</v>
      </c>
      <c r="R581" s="83">
        <f t="shared" si="339"/>
        <v>2.4417900000000001</v>
      </c>
      <c r="S581" s="83">
        <f t="shared" si="339"/>
        <v>2.45425</v>
      </c>
      <c r="T581" s="83">
        <f t="shared" si="339"/>
        <v>2.4243100000000002</v>
      </c>
      <c r="U581" s="83">
        <f t="shared" si="339"/>
        <v>2.3960300000000001</v>
      </c>
      <c r="V581" s="83">
        <f t="shared" si="339"/>
        <v>2.3153600000000001</v>
      </c>
      <c r="W581" s="83">
        <f t="shared" si="339"/>
        <v>2.4083100000000002</v>
      </c>
      <c r="X581" s="83">
        <f t="shared" si="339"/>
        <v>2.4797400000000001</v>
      </c>
      <c r="Y581" s="83">
        <f t="shared" si="339"/>
        <v>2.4758599999999999</v>
      </c>
      <c r="Z581" s="83">
        <f t="shared" si="339"/>
        <v>2.20194</v>
      </c>
      <c r="AA581" s="83">
        <f t="shared" si="339"/>
        <v>1.8986099999999999</v>
      </c>
    </row>
    <row r="582" spans="1:27" ht="12.75" customHeight="1" outlineLevel="1" x14ac:dyDescent="0.2">
      <c r="A582" s="91" t="s">
        <v>1413</v>
      </c>
      <c r="B582" s="63" t="s">
        <v>233</v>
      </c>
      <c r="C582" s="43" t="s">
        <v>79</v>
      </c>
      <c r="D582" s="44">
        <v>1193.68</v>
      </c>
      <c r="E582" s="44">
        <v>1107.3599999999999</v>
      </c>
      <c r="F582" s="44">
        <v>1061.8399999999999</v>
      </c>
      <c r="G582" s="44">
        <v>1041.29</v>
      </c>
      <c r="H582" s="44">
        <v>1099.3800000000001</v>
      </c>
      <c r="I582" s="44">
        <v>1113.25</v>
      </c>
      <c r="J582" s="44">
        <v>1373.7</v>
      </c>
      <c r="K582" s="44">
        <v>1666.71</v>
      </c>
      <c r="L582" s="44">
        <v>1794.49</v>
      </c>
      <c r="M582" s="44">
        <v>1851.36</v>
      </c>
      <c r="N582" s="44">
        <v>1852.03</v>
      </c>
      <c r="O582" s="44">
        <v>1873.78</v>
      </c>
      <c r="P582" s="44">
        <v>1875.85</v>
      </c>
      <c r="Q582" s="44">
        <v>1903.83</v>
      </c>
      <c r="R582" s="44">
        <v>1891.24</v>
      </c>
      <c r="S582" s="44">
        <v>1903.7</v>
      </c>
      <c r="T582" s="44">
        <v>1873.76</v>
      </c>
      <c r="U582" s="44">
        <v>1845.48</v>
      </c>
      <c r="V582" s="44">
        <v>1764.81</v>
      </c>
      <c r="W582" s="44">
        <v>1857.76</v>
      </c>
      <c r="X582" s="44">
        <v>1929.19</v>
      </c>
      <c r="Y582" s="44">
        <v>1925.31</v>
      </c>
      <c r="Z582" s="44">
        <v>1651.39</v>
      </c>
      <c r="AA582" s="44">
        <v>1348.06</v>
      </c>
    </row>
    <row r="583" spans="1:27" ht="12.75" customHeight="1" outlineLevel="1" x14ac:dyDescent="0.2">
      <c r="A583" s="91" t="s">
        <v>1414</v>
      </c>
      <c r="B583" s="63" t="s">
        <v>90</v>
      </c>
      <c r="C583" s="43" t="s">
        <v>79</v>
      </c>
      <c r="D583" s="44">
        <f>$D$468</f>
        <v>434.18</v>
      </c>
      <c r="E583" s="44">
        <f t="shared" ref="E583:AA583" si="340">$D$468</f>
        <v>434.18</v>
      </c>
      <c r="F583" s="44">
        <f t="shared" si="340"/>
        <v>434.18</v>
      </c>
      <c r="G583" s="44">
        <f t="shared" si="340"/>
        <v>434.18</v>
      </c>
      <c r="H583" s="44">
        <f t="shared" si="340"/>
        <v>434.18</v>
      </c>
      <c r="I583" s="44">
        <f t="shared" si="340"/>
        <v>434.18</v>
      </c>
      <c r="J583" s="44">
        <f t="shared" si="340"/>
        <v>434.18</v>
      </c>
      <c r="K583" s="44">
        <f t="shared" si="340"/>
        <v>434.18</v>
      </c>
      <c r="L583" s="44">
        <f t="shared" si="340"/>
        <v>434.18</v>
      </c>
      <c r="M583" s="44">
        <f t="shared" si="340"/>
        <v>434.18</v>
      </c>
      <c r="N583" s="44">
        <f t="shared" si="340"/>
        <v>434.18</v>
      </c>
      <c r="O583" s="44">
        <f t="shared" si="340"/>
        <v>434.18</v>
      </c>
      <c r="P583" s="44">
        <f t="shared" si="340"/>
        <v>434.18</v>
      </c>
      <c r="Q583" s="44">
        <f t="shared" si="340"/>
        <v>434.18</v>
      </c>
      <c r="R583" s="44">
        <f t="shared" si="340"/>
        <v>434.18</v>
      </c>
      <c r="S583" s="44">
        <f t="shared" si="340"/>
        <v>434.18</v>
      </c>
      <c r="T583" s="44">
        <f t="shared" si="340"/>
        <v>434.18</v>
      </c>
      <c r="U583" s="44">
        <f t="shared" si="340"/>
        <v>434.18</v>
      </c>
      <c r="V583" s="44">
        <f t="shared" si="340"/>
        <v>434.18</v>
      </c>
      <c r="W583" s="44">
        <f t="shared" si="340"/>
        <v>434.18</v>
      </c>
      <c r="X583" s="44">
        <f t="shared" si="340"/>
        <v>434.18</v>
      </c>
      <c r="Y583" s="44">
        <f t="shared" si="340"/>
        <v>434.18</v>
      </c>
      <c r="Z583" s="44">
        <f t="shared" si="340"/>
        <v>434.18</v>
      </c>
      <c r="AA583" s="44">
        <f t="shared" si="340"/>
        <v>434.18</v>
      </c>
    </row>
    <row r="584" spans="1:27" ht="12.75" customHeight="1" outlineLevel="1" x14ac:dyDescent="0.2">
      <c r="A584" s="91" t="s">
        <v>1415</v>
      </c>
      <c r="B584" s="63" t="s">
        <v>83</v>
      </c>
      <c r="C584" s="43" t="s">
        <v>79</v>
      </c>
      <c r="D584" s="44">
        <v>6.14</v>
      </c>
      <c r="E584" s="44">
        <v>6.14</v>
      </c>
      <c r="F584" s="44">
        <v>6.14</v>
      </c>
      <c r="G584" s="44">
        <v>6.14</v>
      </c>
      <c r="H584" s="44">
        <v>6.14</v>
      </c>
      <c r="I584" s="44">
        <v>6.14</v>
      </c>
      <c r="J584" s="44">
        <v>6.14</v>
      </c>
      <c r="K584" s="44">
        <v>6.14</v>
      </c>
      <c r="L584" s="44">
        <v>6.14</v>
      </c>
      <c r="M584" s="44">
        <v>6.14</v>
      </c>
      <c r="N584" s="44">
        <v>6.14</v>
      </c>
      <c r="O584" s="44">
        <v>6.14</v>
      </c>
      <c r="P584" s="44">
        <v>6.14</v>
      </c>
      <c r="Q584" s="44">
        <v>6.14</v>
      </c>
      <c r="R584" s="44">
        <v>6.14</v>
      </c>
      <c r="S584" s="44">
        <v>6.14</v>
      </c>
      <c r="T584" s="44">
        <v>6.14</v>
      </c>
      <c r="U584" s="44">
        <v>6.14</v>
      </c>
      <c r="V584" s="44">
        <v>6.14</v>
      </c>
      <c r="W584" s="44">
        <v>6.14</v>
      </c>
      <c r="X584" s="44">
        <v>6.14</v>
      </c>
      <c r="Y584" s="44">
        <v>6.14</v>
      </c>
      <c r="Z584" s="44">
        <v>6.14</v>
      </c>
      <c r="AA584" s="44">
        <v>6.14</v>
      </c>
    </row>
    <row r="585" spans="1:27" ht="12.75" customHeight="1" outlineLevel="1" x14ac:dyDescent="0.2">
      <c r="A585" s="91" t="s">
        <v>1416</v>
      </c>
      <c r="B585" s="63" t="s">
        <v>81</v>
      </c>
      <c r="C585" s="43" t="s">
        <v>79</v>
      </c>
      <c r="D585" s="44">
        <f>$D$11</f>
        <v>110.23</v>
      </c>
      <c r="E585" s="44">
        <f t="shared" ref="E585:AA585" si="341">$D$11</f>
        <v>110.23</v>
      </c>
      <c r="F585" s="44">
        <f t="shared" si="341"/>
        <v>110.23</v>
      </c>
      <c r="G585" s="44">
        <f t="shared" si="341"/>
        <v>110.23</v>
      </c>
      <c r="H585" s="44">
        <f t="shared" si="341"/>
        <v>110.23</v>
      </c>
      <c r="I585" s="44">
        <f t="shared" si="341"/>
        <v>110.23</v>
      </c>
      <c r="J585" s="44">
        <f t="shared" si="341"/>
        <v>110.23</v>
      </c>
      <c r="K585" s="44">
        <f t="shared" si="341"/>
        <v>110.23</v>
      </c>
      <c r="L585" s="44">
        <f t="shared" si="341"/>
        <v>110.23</v>
      </c>
      <c r="M585" s="44">
        <f t="shared" si="341"/>
        <v>110.23</v>
      </c>
      <c r="N585" s="44">
        <f t="shared" si="341"/>
        <v>110.23</v>
      </c>
      <c r="O585" s="44">
        <f t="shared" si="341"/>
        <v>110.23</v>
      </c>
      <c r="P585" s="44">
        <f t="shared" si="341"/>
        <v>110.23</v>
      </c>
      <c r="Q585" s="44">
        <f t="shared" si="341"/>
        <v>110.23</v>
      </c>
      <c r="R585" s="44">
        <f t="shared" si="341"/>
        <v>110.23</v>
      </c>
      <c r="S585" s="44">
        <f t="shared" si="341"/>
        <v>110.23</v>
      </c>
      <c r="T585" s="44">
        <f t="shared" si="341"/>
        <v>110.23</v>
      </c>
      <c r="U585" s="44">
        <f t="shared" si="341"/>
        <v>110.23</v>
      </c>
      <c r="V585" s="44">
        <f t="shared" si="341"/>
        <v>110.23</v>
      </c>
      <c r="W585" s="44">
        <f t="shared" si="341"/>
        <v>110.23</v>
      </c>
      <c r="X585" s="44">
        <f t="shared" si="341"/>
        <v>110.23</v>
      </c>
      <c r="Y585" s="44">
        <f t="shared" si="341"/>
        <v>110.23</v>
      </c>
      <c r="Z585" s="44">
        <f t="shared" si="341"/>
        <v>110.23</v>
      </c>
      <c r="AA585" s="44">
        <f t="shared" si="341"/>
        <v>110.23</v>
      </c>
    </row>
    <row r="586" spans="1:27" x14ac:dyDescent="0.2">
      <c r="A586" s="90" t="s">
        <v>1417</v>
      </c>
      <c r="B586" s="28" t="str">
        <f>"25"&amp;"."&amp;$B$640&amp;"."&amp;$B$641</f>
        <v>25.04.2023</v>
      </c>
      <c r="C586" s="82" t="s">
        <v>76</v>
      </c>
      <c r="D586" s="83">
        <f>ROUND(((D587+D588+D590+D589)/1000),5)</f>
        <v>1.78542</v>
      </c>
      <c r="E586" s="83">
        <f>ROUND(((E587+E588+E590+E589)/1000),5)</f>
        <v>1.6589400000000001</v>
      </c>
      <c r="F586" s="83">
        <f>ROUND(((F587+F588+F590+F589)/1000),5)</f>
        <v>1.62805</v>
      </c>
      <c r="G586" s="83">
        <f t="shared" ref="G586:AA586" si="342">ROUND(((G587+G588+G590+G589)/1000),5)</f>
        <v>1.6081799999999999</v>
      </c>
      <c r="H586" s="83">
        <f t="shared" si="342"/>
        <v>1.65723</v>
      </c>
      <c r="I586" s="83">
        <f t="shared" si="342"/>
        <v>1.66316</v>
      </c>
      <c r="J586" s="83">
        <f t="shared" si="342"/>
        <v>1.9020300000000001</v>
      </c>
      <c r="K586" s="83">
        <f t="shared" si="342"/>
        <v>2.2016100000000001</v>
      </c>
      <c r="L586" s="83">
        <f t="shared" si="342"/>
        <v>2.3638599999999999</v>
      </c>
      <c r="M586" s="83">
        <f t="shared" si="342"/>
        <v>2.4341900000000001</v>
      </c>
      <c r="N586" s="83">
        <f t="shared" si="342"/>
        <v>2.4391799999999999</v>
      </c>
      <c r="O586" s="83">
        <f t="shared" si="342"/>
        <v>2.4558499999999999</v>
      </c>
      <c r="P586" s="83">
        <f t="shared" si="342"/>
        <v>2.4709099999999999</v>
      </c>
      <c r="Q586" s="83">
        <f t="shared" si="342"/>
        <v>2.48488</v>
      </c>
      <c r="R586" s="83">
        <f t="shared" si="342"/>
        <v>2.4843899999999999</v>
      </c>
      <c r="S586" s="83">
        <f t="shared" si="342"/>
        <v>2.4801600000000001</v>
      </c>
      <c r="T586" s="83">
        <f t="shared" si="342"/>
        <v>2.4572699999999998</v>
      </c>
      <c r="U586" s="83">
        <f t="shared" si="342"/>
        <v>2.45695</v>
      </c>
      <c r="V586" s="83">
        <f t="shared" si="342"/>
        <v>2.3832499999999999</v>
      </c>
      <c r="W586" s="83">
        <f t="shared" si="342"/>
        <v>2.4542999999999999</v>
      </c>
      <c r="X586" s="83">
        <f t="shared" si="342"/>
        <v>2.5093299999999998</v>
      </c>
      <c r="Y586" s="83">
        <f t="shared" si="342"/>
        <v>2.4898400000000001</v>
      </c>
      <c r="Z586" s="83">
        <f t="shared" si="342"/>
        <v>2.24525</v>
      </c>
      <c r="AA586" s="83">
        <f t="shared" si="342"/>
        <v>1.94259</v>
      </c>
    </row>
    <row r="587" spans="1:27" ht="12.75" customHeight="1" outlineLevel="1" x14ac:dyDescent="0.2">
      <c r="A587" s="91" t="s">
        <v>1418</v>
      </c>
      <c r="B587" s="63" t="s">
        <v>233</v>
      </c>
      <c r="C587" s="43" t="s">
        <v>79</v>
      </c>
      <c r="D587" s="44">
        <v>1234.8699999999999</v>
      </c>
      <c r="E587" s="44">
        <v>1108.3900000000001</v>
      </c>
      <c r="F587" s="44">
        <v>1077.5</v>
      </c>
      <c r="G587" s="44">
        <v>1057.6300000000001</v>
      </c>
      <c r="H587" s="44">
        <v>1106.68</v>
      </c>
      <c r="I587" s="44">
        <v>1112.6099999999999</v>
      </c>
      <c r="J587" s="44">
        <v>1351.48</v>
      </c>
      <c r="K587" s="44">
        <v>1651.06</v>
      </c>
      <c r="L587" s="44">
        <v>1813.31</v>
      </c>
      <c r="M587" s="44">
        <v>1883.64</v>
      </c>
      <c r="N587" s="44">
        <v>1888.63</v>
      </c>
      <c r="O587" s="44">
        <v>1905.3</v>
      </c>
      <c r="P587" s="44">
        <v>1920.36</v>
      </c>
      <c r="Q587" s="44">
        <v>1934.33</v>
      </c>
      <c r="R587" s="44">
        <v>1933.84</v>
      </c>
      <c r="S587" s="44">
        <v>1929.61</v>
      </c>
      <c r="T587" s="44">
        <v>1906.72</v>
      </c>
      <c r="U587" s="44">
        <v>1906.4</v>
      </c>
      <c r="V587" s="44">
        <v>1832.7</v>
      </c>
      <c r="W587" s="44">
        <v>1903.75</v>
      </c>
      <c r="X587" s="44">
        <v>1958.78</v>
      </c>
      <c r="Y587" s="44">
        <v>1939.29</v>
      </c>
      <c r="Z587" s="44">
        <v>1694.7</v>
      </c>
      <c r="AA587" s="44">
        <v>1392.04</v>
      </c>
    </row>
    <row r="588" spans="1:27" ht="12.75" customHeight="1" outlineLevel="1" x14ac:dyDescent="0.2">
      <c r="A588" s="91" t="s">
        <v>1419</v>
      </c>
      <c r="B588" s="63" t="s">
        <v>90</v>
      </c>
      <c r="C588" s="43" t="s">
        <v>79</v>
      </c>
      <c r="D588" s="44">
        <f>$D$468</f>
        <v>434.18</v>
      </c>
      <c r="E588" s="44">
        <f t="shared" ref="E588:AA588" si="343">$D$468</f>
        <v>434.18</v>
      </c>
      <c r="F588" s="44">
        <f t="shared" si="343"/>
        <v>434.18</v>
      </c>
      <c r="G588" s="44">
        <f t="shared" si="343"/>
        <v>434.18</v>
      </c>
      <c r="H588" s="44">
        <f t="shared" si="343"/>
        <v>434.18</v>
      </c>
      <c r="I588" s="44">
        <f t="shared" si="343"/>
        <v>434.18</v>
      </c>
      <c r="J588" s="44">
        <f t="shared" si="343"/>
        <v>434.18</v>
      </c>
      <c r="K588" s="44">
        <f t="shared" si="343"/>
        <v>434.18</v>
      </c>
      <c r="L588" s="44">
        <f t="shared" si="343"/>
        <v>434.18</v>
      </c>
      <c r="M588" s="44">
        <f t="shared" si="343"/>
        <v>434.18</v>
      </c>
      <c r="N588" s="44">
        <f t="shared" si="343"/>
        <v>434.18</v>
      </c>
      <c r="O588" s="44">
        <f t="shared" si="343"/>
        <v>434.18</v>
      </c>
      <c r="P588" s="44">
        <f t="shared" si="343"/>
        <v>434.18</v>
      </c>
      <c r="Q588" s="44">
        <f t="shared" si="343"/>
        <v>434.18</v>
      </c>
      <c r="R588" s="44">
        <f t="shared" si="343"/>
        <v>434.18</v>
      </c>
      <c r="S588" s="44">
        <f t="shared" si="343"/>
        <v>434.18</v>
      </c>
      <c r="T588" s="44">
        <f t="shared" si="343"/>
        <v>434.18</v>
      </c>
      <c r="U588" s="44">
        <f t="shared" si="343"/>
        <v>434.18</v>
      </c>
      <c r="V588" s="44">
        <f t="shared" si="343"/>
        <v>434.18</v>
      </c>
      <c r="W588" s="44">
        <f t="shared" si="343"/>
        <v>434.18</v>
      </c>
      <c r="X588" s="44">
        <f t="shared" si="343"/>
        <v>434.18</v>
      </c>
      <c r="Y588" s="44">
        <f t="shared" si="343"/>
        <v>434.18</v>
      </c>
      <c r="Z588" s="44">
        <f t="shared" si="343"/>
        <v>434.18</v>
      </c>
      <c r="AA588" s="44">
        <f t="shared" si="343"/>
        <v>434.18</v>
      </c>
    </row>
    <row r="589" spans="1:27" ht="12.75" customHeight="1" outlineLevel="1" x14ac:dyDescent="0.2">
      <c r="A589" s="91" t="s">
        <v>1420</v>
      </c>
      <c r="B589" s="63" t="s">
        <v>83</v>
      </c>
      <c r="C589" s="43" t="s">
        <v>79</v>
      </c>
      <c r="D589" s="44">
        <v>6.14</v>
      </c>
      <c r="E589" s="44">
        <v>6.14</v>
      </c>
      <c r="F589" s="44">
        <v>6.14</v>
      </c>
      <c r="G589" s="44">
        <v>6.14</v>
      </c>
      <c r="H589" s="44">
        <v>6.14</v>
      </c>
      <c r="I589" s="44">
        <v>6.14</v>
      </c>
      <c r="J589" s="44">
        <v>6.14</v>
      </c>
      <c r="K589" s="44">
        <v>6.14</v>
      </c>
      <c r="L589" s="44">
        <v>6.14</v>
      </c>
      <c r="M589" s="44">
        <v>6.14</v>
      </c>
      <c r="N589" s="44">
        <v>6.14</v>
      </c>
      <c r="O589" s="44">
        <v>6.14</v>
      </c>
      <c r="P589" s="44">
        <v>6.14</v>
      </c>
      <c r="Q589" s="44">
        <v>6.14</v>
      </c>
      <c r="R589" s="44">
        <v>6.14</v>
      </c>
      <c r="S589" s="44">
        <v>6.14</v>
      </c>
      <c r="T589" s="44">
        <v>6.14</v>
      </c>
      <c r="U589" s="44">
        <v>6.14</v>
      </c>
      <c r="V589" s="44">
        <v>6.14</v>
      </c>
      <c r="W589" s="44">
        <v>6.14</v>
      </c>
      <c r="X589" s="44">
        <v>6.14</v>
      </c>
      <c r="Y589" s="44">
        <v>6.14</v>
      </c>
      <c r="Z589" s="44">
        <v>6.14</v>
      </c>
      <c r="AA589" s="44">
        <v>6.14</v>
      </c>
    </row>
    <row r="590" spans="1:27" ht="12.75" customHeight="1" outlineLevel="1" x14ac:dyDescent="0.2">
      <c r="A590" s="91" t="s">
        <v>1421</v>
      </c>
      <c r="B590" s="63" t="s">
        <v>81</v>
      </c>
      <c r="C590" s="43" t="s">
        <v>79</v>
      </c>
      <c r="D590" s="44">
        <f>$D$11</f>
        <v>110.23</v>
      </c>
      <c r="E590" s="44">
        <f t="shared" ref="E590:AA590" si="344">$D$11</f>
        <v>110.23</v>
      </c>
      <c r="F590" s="44">
        <f t="shared" si="344"/>
        <v>110.23</v>
      </c>
      <c r="G590" s="44">
        <f t="shared" si="344"/>
        <v>110.23</v>
      </c>
      <c r="H590" s="44">
        <f t="shared" si="344"/>
        <v>110.23</v>
      </c>
      <c r="I590" s="44">
        <f t="shared" si="344"/>
        <v>110.23</v>
      </c>
      <c r="J590" s="44">
        <f t="shared" si="344"/>
        <v>110.23</v>
      </c>
      <c r="K590" s="44">
        <f t="shared" si="344"/>
        <v>110.23</v>
      </c>
      <c r="L590" s="44">
        <f t="shared" si="344"/>
        <v>110.23</v>
      </c>
      <c r="M590" s="44">
        <f t="shared" si="344"/>
        <v>110.23</v>
      </c>
      <c r="N590" s="44">
        <f t="shared" si="344"/>
        <v>110.23</v>
      </c>
      <c r="O590" s="44">
        <f t="shared" si="344"/>
        <v>110.23</v>
      </c>
      <c r="P590" s="44">
        <f t="shared" si="344"/>
        <v>110.23</v>
      </c>
      <c r="Q590" s="44">
        <f t="shared" si="344"/>
        <v>110.23</v>
      </c>
      <c r="R590" s="44">
        <f t="shared" si="344"/>
        <v>110.23</v>
      </c>
      <c r="S590" s="44">
        <f t="shared" si="344"/>
        <v>110.23</v>
      </c>
      <c r="T590" s="44">
        <f t="shared" si="344"/>
        <v>110.23</v>
      </c>
      <c r="U590" s="44">
        <f t="shared" si="344"/>
        <v>110.23</v>
      </c>
      <c r="V590" s="44">
        <f t="shared" si="344"/>
        <v>110.23</v>
      </c>
      <c r="W590" s="44">
        <f t="shared" si="344"/>
        <v>110.23</v>
      </c>
      <c r="X590" s="44">
        <f t="shared" si="344"/>
        <v>110.23</v>
      </c>
      <c r="Y590" s="44">
        <f t="shared" si="344"/>
        <v>110.23</v>
      </c>
      <c r="Z590" s="44">
        <f t="shared" si="344"/>
        <v>110.23</v>
      </c>
      <c r="AA590" s="44">
        <f t="shared" si="344"/>
        <v>110.23</v>
      </c>
    </row>
    <row r="591" spans="1:27" x14ac:dyDescent="0.2">
      <c r="A591" s="90" t="s">
        <v>1422</v>
      </c>
      <c r="B591" s="28" t="str">
        <f>"26"&amp;"."&amp;$B$640&amp;"."&amp;$B$641</f>
        <v>26.04.2023</v>
      </c>
      <c r="C591" s="82" t="s">
        <v>76</v>
      </c>
      <c r="D591" s="83">
        <f>ROUND(((D592+D593+D595+D594)/1000),5)</f>
        <v>1.86277</v>
      </c>
      <c r="E591" s="83">
        <f>ROUND(((E592+E593+E595+E594)/1000),5)</f>
        <v>1.6599600000000001</v>
      </c>
      <c r="F591" s="83">
        <f>ROUND(((F592+F593+F595+F594)/1000),5)</f>
        <v>1.64646</v>
      </c>
      <c r="G591" s="83">
        <f t="shared" ref="G591:AA591" si="345">ROUND(((G592+G593+G595+G594)/1000),5)</f>
        <v>1.63764</v>
      </c>
      <c r="H591" s="83">
        <f t="shared" si="345"/>
        <v>1.6564099999999999</v>
      </c>
      <c r="I591" s="83">
        <f t="shared" si="345"/>
        <v>1.7326699999999999</v>
      </c>
      <c r="J591" s="83">
        <f t="shared" si="345"/>
        <v>1.9866200000000001</v>
      </c>
      <c r="K591" s="83">
        <f t="shared" si="345"/>
        <v>2.2978800000000001</v>
      </c>
      <c r="L591" s="83">
        <f t="shared" si="345"/>
        <v>2.47309</v>
      </c>
      <c r="M591" s="83">
        <f t="shared" si="345"/>
        <v>2.5425200000000001</v>
      </c>
      <c r="N591" s="83">
        <f t="shared" si="345"/>
        <v>2.53681</v>
      </c>
      <c r="O591" s="83">
        <f t="shared" si="345"/>
        <v>2.5518999999999998</v>
      </c>
      <c r="P591" s="83">
        <f t="shared" si="345"/>
        <v>2.5316100000000001</v>
      </c>
      <c r="Q591" s="83">
        <f t="shared" si="345"/>
        <v>2.5238999999999998</v>
      </c>
      <c r="R591" s="83">
        <f t="shared" si="345"/>
        <v>2.5192000000000001</v>
      </c>
      <c r="S591" s="83">
        <f t="shared" si="345"/>
        <v>2.4855399999999999</v>
      </c>
      <c r="T591" s="83">
        <f t="shared" si="345"/>
        <v>2.4771999999999998</v>
      </c>
      <c r="U591" s="83">
        <f t="shared" si="345"/>
        <v>2.4565000000000001</v>
      </c>
      <c r="V591" s="83">
        <f t="shared" si="345"/>
        <v>2.4211100000000001</v>
      </c>
      <c r="W591" s="83">
        <f t="shared" si="345"/>
        <v>2.44997</v>
      </c>
      <c r="X591" s="83">
        <f t="shared" si="345"/>
        <v>2.4810500000000002</v>
      </c>
      <c r="Y591" s="83">
        <f t="shared" si="345"/>
        <v>2.4878300000000002</v>
      </c>
      <c r="Z591" s="83">
        <f t="shared" si="345"/>
        <v>2.29169</v>
      </c>
      <c r="AA591" s="83">
        <f t="shared" si="345"/>
        <v>1.93353</v>
      </c>
    </row>
    <row r="592" spans="1:27" ht="12.75" customHeight="1" outlineLevel="1" x14ac:dyDescent="0.2">
      <c r="A592" s="91" t="s">
        <v>1423</v>
      </c>
      <c r="B592" s="63" t="s">
        <v>233</v>
      </c>
      <c r="C592" s="43" t="s">
        <v>79</v>
      </c>
      <c r="D592" s="44">
        <v>1312.22</v>
      </c>
      <c r="E592" s="44">
        <v>1109.4100000000001</v>
      </c>
      <c r="F592" s="44">
        <v>1095.9100000000001</v>
      </c>
      <c r="G592" s="44">
        <v>1087.0899999999999</v>
      </c>
      <c r="H592" s="44">
        <v>1105.8599999999999</v>
      </c>
      <c r="I592" s="44">
        <v>1182.1199999999999</v>
      </c>
      <c r="J592" s="44">
        <v>1436.07</v>
      </c>
      <c r="K592" s="44">
        <v>1747.33</v>
      </c>
      <c r="L592" s="44">
        <v>1922.54</v>
      </c>
      <c r="M592" s="44">
        <v>1991.97</v>
      </c>
      <c r="N592" s="44">
        <v>1986.26</v>
      </c>
      <c r="O592" s="44">
        <v>2001.35</v>
      </c>
      <c r="P592" s="44">
        <v>1981.06</v>
      </c>
      <c r="Q592" s="44">
        <v>1973.35</v>
      </c>
      <c r="R592" s="44">
        <v>1968.65</v>
      </c>
      <c r="S592" s="44">
        <v>1934.99</v>
      </c>
      <c r="T592" s="44">
        <v>1926.65</v>
      </c>
      <c r="U592" s="44">
        <v>1905.95</v>
      </c>
      <c r="V592" s="44">
        <v>1870.56</v>
      </c>
      <c r="W592" s="44">
        <v>1899.42</v>
      </c>
      <c r="X592" s="44">
        <v>1930.5</v>
      </c>
      <c r="Y592" s="44">
        <v>1937.28</v>
      </c>
      <c r="Z592" s="44">
        <v>1741.14</v>
      </c>
      <c r="AA592" s="44">
        <v>1382.98</v>
      </c>
    </row>
    <row r="593" spans="1:27" ht="12.75" customHeight="1" outlineLevel="1" x14ac:dyDescent="0.2">
      <c r="A593" s="91" t="s">
        <v>1424</v>
      </c>
      <c r="B593" s="63" t="s">
        <v>90</v>
      </c>
      <c r="C593" s="43" t="s">
        <v>79</v>
      </c>
      <c r="D593" s="44">
        <f>$D$468</f>
        <v>434.18</v>
      </c>
      <c r="E593" s="44">
        <f t="shared" ref="E593:AA593" si="346">$D$468</f>
        <v>434.18</v>
      </c>
      <c r="F593" s="44">
        <f t="shared" si="346"/>
        <v>434.18</v>
      </c>
      <c r="G593" s="44">
        <f t="shared" si="346"/>
        <v>434.18</v>
      </c>
      <c r="H593" s="44">
        <f t="shared" si="346"/>
        <v>434.18</v>
      </c>
      <c r="I593" s="44">
        <f t="shared" si="346"/>
        <v>434.18</v>
      </c>
      <c r="J593" s="44">
        <f t="shared" si="346"/>
        <v>434.18</v>
      </c>
      <c r="K593" s="44">
        <f t="shared" si="346"/>
        <v>434.18</v>
      </c>
      <c r="L593" s="44">
        <f t="shared" si="346"/>
        <v>434.18</v>
      </c>
      <c r="M593" s="44">
        <f t="shared" si="346"/>
        <v>434.18</v>
      </c>
      <c r="N593" s="44">
        <f t="shared" si="346"/>
        <v>434.18</v>
      </c>
      <c r="O593" s="44">
        <f t="shared" si="346"/>
        <v>434.18</v>
      </c>
      <c r="P593" s="44">
        <f t="shared" si="346"/>
        <v>434.18</v>
      </c>
      <c r="Q593" s="44">
        <f t="shared" si="346"/>
        <v>434.18</v>
      </c>
      <c r="R593" s="44">
        <f t="shared" si="346"/>
        <v>434.18</v>
      </c>
      <c r="S593" s="44">
        <f t="shared" si="346"/>
        <v>434.18</v>
      </c>
      <c r="T593" s="44">
        <f t="shared" si="346"/>
        <v>434.18</v>
      </c>
      <c r="U593" s="44">
        <f t="shared" si="346"/>
        <v>434.18</v>
      </c>
      <c r="V593" s="44">
        <f t="shared" si="346"/>
        <v>434.18</v>
      </c>
      <c r="W593" s="44">
        <f t="shared" si="346"/>
        <v>434.18</v>
      </c>
      <c r="X593" s="44">
        <f t="shared" si="346"/>
        <v>434.18</v>
      </c>
      <c r="Y593" s="44">
        <f t="shared" si="346"/>
        <v>434.18</v>
      </c>
      <c r="Z593" s="44">
        <f t="shared" si="346"/>
        <v>434.18</v>
      </c>
      <c r="AA593" s="44">
        <f t="shared" si="346"/>
        <v>434.18</v>
      </c>
    </row>
    <row r="594" spans="1:27" ht="12.75" customHeight="1" outlineLevel="1" x14ac:dyDescent="0.2">
      <c r="A594" s="91" t="s">
        <v>1425</v>
      </c>
      <c r="B594" s="63" t="s">
        <v>83</v>
      </c>
      <c r="C594" s="43" t="s">
        <v>79</v>
      </c>
      <c r="D594" s="44">
        <v>6.14</v>
      </c>
      <c r="E594" s="44">
        <v>6.14</v>
      </c>
      <c r="F594" s="44">
        <v>6.14</v>
      </c>
      <c r="G594" s="44">
        <v>6.14</v>
      </c>
      <c r="H594" s="44">
        <v>6.14</v>
      </c>
      <c r="I594" s="44">
        <v>6.14</v>
      </c>
      <c r="J594" s="44">
        <v>6.14</v>
      </c>
      <c r="K594" s="44">
        <v>6.14</v>
      </c>
      <c r="L594" s="44">
        <v>6.14</v>
      </c>
      <c r="M594" s="44">
        <v>6.14</v>
      </c>
      <c r="N594" s="44">
        <v>6.14</v>
      </c>
      <c r="O594" s="44">
        <v>6.14</v>
      </c>
      <c r="P594" s="44">
        <v>6.14</v>
      </c>
      <c r="Q594" s="44">
        <v>6.14</v>
      </c>
      <c r="R594" s="44">
        <v>6.14</v>
      </c>
      <c r="S594" s="44">
        <v>6.14</v>
      </c>
      <c r="T594" s="44">
        <v>6.14</v>
      </c>
      <c r="U594" s="44">
        <v>6.14</v>
      </c>
      <c r="V594" s="44">
        <v>6.14</v>
      </c>
      <c r="W594" s="44">
        <v>6.14</v>
      </c>
      <c r="X594" s="44">
        <v>6.14</v>
      </c>
      <c r="Y594" s="44">
        <v>6.14</v>
      </c>
      <c r="Z594" s="44">
        <v>6.14</v>
      </c>
      <c r="AA594" s="44">
        <v>6.14</v>
      </c>
    </row>
    <row r="595" spans="1:27" ht="12.75" customHeight="1" outlineLevel="1" x14ac:dyDescent="0.2">
      <c r="A595" s="91" t="s">
        <v>1426</v>
      </c>
      <c r="B595" s="63" t="s">
        <v>81</v>
      </c>
      <c r="C595" s="43" t="s">
        <v>79</v>
      </c>
      <c r="D595" s="44">
        <f>$D$11</f>
        <v>110.23</v>
      </c>
      <c r="E595" s="44">
        <f t="shared" ref="E595:AA595" si="347">$D$11</f>
        <v>110.23</v>
      </c>
      <c r="F595" s="44">
        <f t="shared" si="347"/>
        <v>110.23</v>
      </c>
      <c r="G595" s="44">
        <f t="shared" si="347"/>
        <v>110.23</v>
      </c>
      <c r="H595" s="44">
        <f t="shared" si="347"/>
        <v>110.23</v>
      </c>
      <c r="I595" s="44">
        <f t="shared" si="347"/>
        <v>110.23</v>
      </c>
      <c r="J595" s="44">
        <f t="shared" si="347"/>
        <v>110.23</v>
      </c>
      <c r="K595" s="44">
        <f t="shared" si="347"/>
        <v>110.23</v>
      </c>
      <c r="L595" s="44">
        <f t="shared" si="347"/>
        <v>110.23</v>
      </c>
      <c r="M595" s="44">
        <f t="shared" si="347"/>
        <v>110.23</v>
      </c>
      <c r="N595" s="44">
        <f t="shared" si="347"/>
        <v>110.23</v>
      </c>
      <c r="O595" s="44">
        <f t="shared" si="347"/>
        <v>110.23</v>
      </c>
      <c r="P595" s="44">
        <f t="shared" si="347"/>
        <v>110.23</v>
      </c>
      <c r="Q595" s="44">
        <f t="shared" si="347"/>
        <v>110.23</v>
      </c>
      <c r="R595" s="44">
        <f t="shared" si="347"/>
        <v>110.23</v>
      </c>
      <c r="S595" s="44">
        <f t="shared" si="347"/>
        <v>110.23</v>
      </c>
      <c r="T595" s="44">
        <f t="shared" si="347"/>
        <v>110.23</v>
      </c>
      <c r="U595" s="44">
        <f t="shared" si="347"/>
        <v>110.23</v>
      </c>
      <c r="V595" s="44">
        <f t="shared" si="347"/>
        <v>110.23</v>
      </c>
      <c r="W595" s="44">
        <f t="shared" si="347"/>
        <v>110.23</v>
      </c>
      <c r="X595" s="44">
        <f t="shared" si="347"/>
        <v>110.23</v>
      </c>
      <c r="Y595" s="44">
        <f t="shared" si="347"/>
        <v>110.23</v>
      </c>
      <c r="Z595" s="44">
        <f t="shared" si="347"/>
        <v>110.23</v>
      </c>
      <c r="AA595" s="44">
        <f t="shared" si="347"/>
        <v>110.23</v>
      </c>
    </row>
    <row r="596" spans="1:27" x14ac:dyDescent="0.2">
      <c r="A596" s="90" t="s">
        <v>1427</v>
      </c>
      <c r="B596" s="28" t="str">
        <f>"27"&amp;"."&amp;$B$640&amp;"."&amp;$B$641</f>
        <v>27.04.2023</v>
      </c>
      <c r="C596" s="82" t="s">
        <v>76</v>
      </c>
      <c r="D596" s="83">
        <f>ROUND(((D597+D598+D600+D599)/1000),5)</f>
        <v>1.83158</v>
      </c>
      <c r="E596" s="83">
        <f>ROUND(((E597+E598+E600+E599)/1000),5)</f>
        <v>1.66025</v>
      </c>
      <c r="F596" s="83">
        <f>ROUND(((F597+F598+F600+F599)/1000),5)</f>
        <v>1.6538999999999999</v>
      </c>
      <c r="G596" s="83">
        <f t="shared" ref="G596:AA596" si="348">ROUND(((G597+G598+G600+G599)/1000),5)</f>
        <v>1.6476299999999999</v>
      </c>
      <c r="H596" s="83">
        <f t="shared" si="348"/>
        <v>1.6536500000000001</v>
      </c>
      <c r="I596" s="83">
        <f t="shared" si="348"/>
        <v>1.6837299999999999</v>
      </c>
      <c r="J596" s="83">
        <f t="shared" si="348"/>
        <v>1.9317899999999999</v>
      </c>
      <c r="K596" s="83">
        <f t="shared" si="348"/>
        <v>2.2466499999999998</v>
      </c>
      <c r="L596" s="83">
        <f t="shared" si="348"/>
        <v>2.4611999999999998</v>
      </c>
      <c r="M596" s="83">
        <f t="shared" si="348"/>
        <v>2.5547499999999999</v>
      </c>
      <c r="N596" s="83">
        <f t="shared" si="348"/>
        <v>2.54026</v>
      </c>
      <c r="O596" s="83">
        <f t="shared" si="348"/>
        <v>2.5603899999999999</v>
      </c>
      <c r="P596" s="83">
        <f t="shared" si="348"/>
        <v>2.5640200000000002</v>
      </c>
      <c r="Q596" s="83">
        <f t="shared" si="348"/>
        <v>2.5990500000000001</v>
      </c>
      <c r="R596" s="83">
        <f t="shared" si="348"/>
        <v>2.5452499999999998</v>
      </c>
      <c r="S596" s="83">
        <f t="shared" si="348"/>
        <v>2.5293999999999999</v>
      </c>
      <c r="T596" s="83">
        <f t="shared" si="348"/>
        <v>2.4922</v>
      </c>
      <c r="U596" s="83">
        <f t="shared" si="348"/>
        <v>2.4734600000000002</v>
      </c>
      <c r="V596" s="83">
        <f t="shared" si="348"/>
        <v>2.4480599999999999</v>
      </c>
      <c r="W596" s="83">
        <f t="shared" si="348"/>
        <v>2.4712800000000001</v>
      </c>
      <c r="X596" s="83">
        <f t="shared" si="348"/>
        <v>2.5196499999999999</v>
      </c>
      <c r="Y596" s="83">
        <f t="shared" si="348"/>
        <v>2.51945</v>
      </c>
      <c r="Z596" s="83">
        <f t="shared" si="348"/>
        <v>2.2938399999999999</v>
      </c>
      <c r="AA596" s="83">
        <f t="shared" si="348"/>
        <v>1.93445</v>
      </c>
    </row>
    <row r="597" spans="1:27" ht="12.75" customHeight="1" outlineLevel="1" x14ac:dyDescent="0.2">
      <c r="A597" s="91" t="s">
        <v>1428</v>
      </c>
      <c r="B597" s="63" t="s">
        <v>233</v>
      </c>
      <c r="C597" s="43" t="s">
        <v>79</v>
      </c>
      <c r="D597" s="44">
        <v>1281.03</v>
      </c>
      <c r="E597" s="44">
        <v>1109.7</v>
      </c>
      <c r="F597" s="44">
        <v>1103.3499999999999</v>
      </c>
      <c r="G597" s="44">
        <v>1097.08</v>
      </c>
      <c r="H597" s="44">
        <v>1103.0999999999999</v>
      </c>
      <c r="I597" s="44">
        <v>1133.18</v>
      </c>
      <c r="J597" s="44">
        <v>1381.24</v>
      </c>
      <c r="K597" s="44">
        <v>1696.1</v>
      </c>
      <c r="L597" s="44">
        <v>1910.65</v>
      </c>
      <c r="M597" s="44">
        <v>2004.2</v>
      </c>
      <c r="N597" s="44">
        <v>1989.71</v>
      </c>
      <c r="O597" s="44">
        <v>2009.84</v>
      </c>
      <c r="P597" s="44">
        <v>2013.47</v>
      </c>
      <c r="Q597" s="44">
        <v>2048.5</v>
      </c>
      <c r="R597" s="44">
        <v>1994.7</v>
      </c>
      <c r="S597" s="44">
        <v>1978.85</v>
      </c>
      <c r="T597" s="44">
        <v>1941.65</v>
      </c>
      <c r="U597" s="44">
        <v>1922.91</v>
      </c>
      <c r="V597" s="44">
        <v>1897.51</v>
      </c>
      <c r="W597" s="44">
        <v>1920.73</v>
      </c>
      <c r="X597" s="44">
        <v>1969.1</v>
      </c>
      <c r="Y597" s="44">
        <v>1968.9</v>
      </c>
      <c r="Z597" s="44">
        <v>1743.29</v>
      </c>
      <c r="AA597" s="44">
        <v>1383.9</v>
      </c>
    </row>
    <row r="598" spans="1:27" ht="12.75" customHeight="1" outlineLevel="1" x14ac:dyDescent="0.2">
      <c r="A598" s="91" t="s">
        <v>1429</v>
      </c>
      <c r="B598" s="63" t="s">
        <v>90</v>
      </c>
      <c r="C598" s="43" t="s">
        <v>79</v>
      </c>
      <c r="D598" s="44">
        <f>$D$468</f>
        <v>434.18</v>
      </c>
      <c r="E598" s="44">
        <f t="shared" ref="E598:AA598" si="349">$D$468</f>
        <v>434.18</v>
      </c>
      <c r="F598" s="44">
        <f t="shared" si="349"/>
        <v>434.18</v>
      </c>
      <c r="G598" s="44">
        <f t="shared" si="349"/>
        <v>434.18</v>
      </c>
      <c r="H598" s="44">
        <f t="shared" si="349"/>
        <v>434.18</v>
      </c>
      <c r="I598" s="44">
        <f t="shared" si="349"/>
        <v>434.18</v>
      </c>
      <c r="J598" s="44">
        <f t="shared" si="349"/>
        <v>434.18</v>
      </c>
      <c r="K598" s="44">
        <f t="shared" si="349"/>
        <v>434.18</v>
      </c>
      <c r="L598" s="44">
        <f t="shared" si="349"/>
        <v>434.18</v>
      </c>
      <c r="M598" s="44">
        <f t="shared" si="349"/>
        <v>434.18</v>
      </c>
      <c r="N598" s="44">
        <f t="shared" si="349"/>
        <v>434.18</v>
      </c>
      <c r="O598" s="44">
        <f t="shared" si="349"/>
        <v>434.18</v>
      </c>
      <c r="P598" s="44">
        <f t="shared" si="349"/>
        <v>434.18</v>
      </c>
      <c r="Q598" s="44">
        <f t="shared" si="349"/>
        <v>434.18</v>
      </c>
      <c r="R598" s="44">
        <f t="shared" si="349"/>
        <v>434.18</v>
      </c>
      <c r="S598" s="44">
        <f t="shared" si="349"/>
        <v>434.18</v>
      </c>
      <c r="T598" s="44">
        <f t="shared" si="349"/>
        <v>434.18</v>
      </c>
      <c r="U598" s="44">
        <f t="shared" si="349"/>
        <v>434.18</v>
      </c>
      <c r="V598" s="44">
        <f t="shared" si="349"/>
        <v>434.18</v>
      </c>
      <c r="W598" s="44">
        <f t="shared" si="349"/>
        <v>434.18</v>
      </c>
      <c r="X598" s="44">
        <f t="shared" si="349"/>
        <v>434.18</v>
      </c>
      <c r="Y598" s="44">
        <f t="shared" si="349"/>
        <v>434.18</v>
      </c>
      <c r="Z598" s="44">
        <f t="shared" si="349"/>
        <v>434.18</v>
      </c>
      <c r="AA598" s="44">
        <f t="shared" si="349"/>
        <v>434.18</v>
      </c>
    </row>
    <row r="599" spans="1:27" ht="12.75" customHeight="1" outlineLevel="1" x14ac:dyDescent="0.2">
      <c r="A599" s="91" t="s">
        <v>1430</v>
      </c>
      <c r="B599" s="63" t="s">
        <v>83</v>
      </c>
      <c r="C599" s="43" t="s">
        <v>79</v>
      </c>
      <c r="D599" s="44">
        <v>6.14</v>
      </c>
      <c r="E599" s="44">
        <v>6.14</v>
      </c>
      <c r="F599" s="44">
        <v>6.14</v>
      </c>
      <c r="G599" s="44">
        <v>6.14</v>
      </c>
      <c r="H599" s="44">
        <v>6.14</v>
      </c>
      <c r="I599" s="44">
        <v>6.14</v>
      </c>
      <c r="J599" s="44">
        <v>6.14</v>
      </c>
      <c r="K599" s="44">
        <v>6.14</v>
      </c>
      <c r="L599" s="44">
        <v>6.14</v>
      </c>
      <c r="M599" s="44">
        <v>6.14</v>
      </c>
      <c r="N599" s="44">
        <v>6.14</v>
      </c>
      <c r="O599" s="44">
        <v>6.14</v>
      </c>
      <c r="P599" s="44">
        <v>6.14</v>
      </c>
      <c r="Q599" s="44">
        <v>6.14</v>
      </c>
      <c r="R599" s="44">
        <v>6.14</v>
      </c>
      <c r="S599" s="44">
        <v>6.14</v>
      </c>
      <c r="T599" s="44">
        <v>6.14</v>
      </c>
      <c r="U599" s="44">
        <v>6.14</v>
      </c>
      <c r="V599" s="44">
        <v>6.14</v>
      </c>
      <c r="W599" s="44">
        <v>6.14</v>
      </c>
      <c r="X599" s="44">
        <v>6.14</v>
      </c>
      <c r="Y599" s="44">
        <v>6.14</v>
      </c>
      <c r="Z599" s="44">
        <v>6.14</v>
      </c>
      <c r="AA599" s="44">
        <v>6.14</v>
      </c>
    </row>
    <row r="600" spans="1:27" ht="12.75" customHeight="1" outlineLevel="1" x14ac:dyDescent="0.2">
      <c r="A600" s="91" t="s">
        <v>1431</v>
      </c>
      <c r="B600" s="63" t="s">
        <v>81</v>
      </c>
      <c r="C600" s="43" t="s">
        <v>79</v>
      </c>
      <c r="D600" s="44">
        <f>$D$11</f>
        <v>110.23</v>
      </c>
      <c r="E600" s="44">
        <f t="shared" ref="E600:AA600" si="350">$D$11</f>
        <v>110.23</v>
      </c>
      <c r="F600" s="44">
        <f t="shared" si="350"/>
        <v>110.23</v>
      </c>
      <c r="G600" s="44">
        <f t="shared" si="350"/>
        <v>110.23</v>
      </c>
      <c r="H600" s="44">
        <f t="shared" si="350"/>
        <v>110.23</v>
      </c>
      <c r="I600" s="44">
        <f t="shared" si="350"/>
        <v>110.23</v>
      </c>
      <c r="J600" s="44">
        <f t="shared" si="350"/>
        <v>110.23</v>
      </c>
      <c r="K600" s="44">
        <f t="shared" si="350"/>
        <v>110.23</v>
      </c>
      <c r="L600" s="44">
        <f t="shared" si="350"/>
        <v>110.23</v>
      </c>
      <c r="M600" s="44">
        <f t="shared" si="350"/>
        <v>110.23</v>
      </c>
      <c r="N600" s="44">
        <f t="shared" si="350"/>
        <v>110.23</v>
      </c>
      <c r="O600" s="44">
        <f t="shared" si="350"/>
        <v>110.23</v>
      </c>
      <c r="P600" s="44">
        <f t="shared" si="350"/>
        <v>110.23</v>
      </c>
      <c r="Q600" s="44">
        <f t="shared" si="350"/>
        <v>110.23</v>
      </c>
      <c r="R600" s="44">
        <f t="shared" si="350"/>
        <v>110.23</v>
      </c>
      <c r="S600" s="44">
        <f t="shared" si="350"/>
        <v>110.23</v>
      </c>
      <c r="T600" s="44">
        <f t="shared" si="350"/>
        <v>110.23</v>
      </c>
      <c r="U600" s="44">
        <f t="shared" si="350"/>
        <v>110.23</v>
      </c>
      <c r="V600" s="44">
        <f t="shared" si="350"/>
        <v>110.23</v>
      </c>
      <c r="W600" s="44">
        <f t="shared" si="350"/>
        <v>110.23</v>
      </c>
      <c r="X600" s="44">
        <f t="shared" si="350"/>
        <v>110.23</v>
      </c>
      <c r="Y600" s="44">
        <f t="shared" si="350"/>
        <v>110.23</v>
      </c>
      <c r="Z600" s="44">
        <f t="shared" si="350"/>
        <v>110.23</v>
      </c>
      <c r="AA600" s="44">
        <f t="shared" si="350"/>
        <v>110.23</v>
      </c>
    </row>
    <row r="601" spans="1:27" x14ac:dyDescent="0.2">
      <c r="A601" s="90" t="s">
        <v>1432</v>
      </c>
      <c r="B601" s="28" t="str">
        <f>"28"&amp;"."&amp;$B$640&amp;"."&amp;$B$641</f>
        <v>28.04.2023</v>
      </c>
      <c r="C601" s="82" t="s">
        <v>76</v>
      </c>
      <c r="D601" s="83">
        <f>ROUND(((D602+D603+D605+D604)/1000),5)</f>
        <v>1.8254300000000001</v>
      </c>
      <c r="E601" s="83">
        <f>ROUND(((E602+E603+E605+E604)/1000),5)</f>
        <v>1.66</v>
      </c>
      <c r="F601" s="83">
        <f>ROUND(((F602+F603+F605+F604)/1000),5)</f>
        <v>1.65099</v>
      </c>
      <c r="G601" s="83">
        <f t="shared" ref="G601:AA601" si="351">ROUND(((G602+G603+G605+G604)/1000),5)</f>
        <v>1.6437900000000001</v>
      </c>
      <c r="H601" s="83">
        <f t="shared" si="351"/>
        <v>1.6572</v>
      </c>
      <c r="I601" s="83">
        <f t="shared" si="351"/>
        <v>1.6968799999999999</v>
      </c>
      <c r="J601" s="83">
        <f t="shared" si="351"/>
        <v>1.9725299999999999</v>
      </c>
      <c r="K601" s="83">
        <f t="shared" si="351"/>
        <v>2.2583000000000002</v>
      </c>
      <c r="L601" s="83">
        <f t="shared" si="351"/>
        <v>2.4856699999999998</v>
      </c>
      <c r="M601" s="83">
        <f t="shared" si="351"/>
        <v>2.6007099999999999</v>
      </c>
      <c r="N601" s="83">
        <f t="shared" si="351"/>
        <v>2.6092300000000002</v>
      </c>
      <c r="O601" s="83">
        <f t="shared" si="351"/>
        <v>2.6320800000000002</v>
      </c>
      <c r="P601" s="83">
        <f t="shared" si="351"/>
        <v>2.6311599999999999</v>
      </c>
      <c r="Q601" s="83">
        <f t="shared" si="351"/>
        <v>2.6301000000000001</v>
      </c>
      <c r="R601" s="83">
        <f t="shared" si="351"/>
        <v>2.6130100000000001</v>
      </c>
      <c r="S601" s="83">
        <f t="shared" si="351"/>
        <v>2.6018699999999999</v>
      </c>
      <c r="T601" s="83">
        <f t="shared" si="351"/>
        <v>2.5948899999999999</v>
      </c>
      <c r="U601" s="83">
        <f t="shared" si="351"/>
        <v>2.5166900000000001</v>
      </c>
      <c r="V601" s="83">
        <f t="shared" si="351"/>
        <v>2.5078800000000001</v>
      </c>
      <c r="W601" s="83">
        <f t="shared" si="351"/>
        <v>2.49194</v>
      </c>
      <c r="X601" s="83">
        <f t="shared" si="351"/>
        <v>2.5316900000000002</v>
      </c>
      <c r="Y601" s="83">
        <f t="shared" si="351"/>
        <v>2.5969899999999999</v>
      </c>
      <c r="Z601" s="83">
        <f t="shared" si="351"/>
        <v>2.3883700000000001</v>
      </c>
      <c r="AA601" s="83">
        <f t="shared" si="351"/>
        <v>2.23434</v>
      </c>
    </row>
    <row r="602" spans="1:27" ht="12.75" customHeight="1" outlineLevel="1" x14ac:dyDescent="0.2">
      <c r="A602" s="91" t="s">
        <v>1433</v>
      </c>
      <c r="B602" s="63" t="s">
        <v>233</v>
      </c>
      <c r="C602" s="43" t="s">
        <v>79</v>
      </c>
      <c r="D602" s="44">
        <v>1274.8800000000001</v>
      </c>
      <c r="E602" s="44">
        <v>1109.45</v>
      </c>
      <c r="F602" s="44">
        <v>1100.44</v>
      </c>
      <c r="G602" s="44">
        <v>1093.24</v>
      </c>
      <c r="H602" s="44">
        <v>1106.6500000000001</v>
      </c>
      <c r="I602" s="44">
        <v>1146.33</v>
      </c>
      <c r="J602" s="44">
        <v>1421.98</v>
      </c>
      <c r="K602" s="44">
        <v>1707.75</v>
      </c>
      <c r="L602" s="44">
        <v>1935.12</v>
      </c>
      <c r="M602" s="44">
        <v>2050.16</v>
      </c>
      <c r="N602" s="44">
        <v>2058.6799999999998</v>
      </c>
      <c r="O602" s="44">
        <v>2081.5300000000002</v>
      </c>
      <c r="P602" s="44">
        <v>2080.61</v>
      </c>
      <c r="Q602" s="44">
        <v>2079.5500000000002</v>
      </c>
      <c r="R602" s="44">
        <v>2062.46</v>
      </c>
      <c r="S602" s="44">
        <v>2051.3200000000002</v>
      </c>
      <c r="T602" s="44">
        <v>2044.34</v>
      </c>
      <c r="U602" s="44">
        <v>1966.14</v>
      </c>
      <c r="V602" s="44">
        <v>1957.33</v>
      </c>
      <c r="W602" s="44">
        <v>1941.39</v>
      </c>
      <c r="X602" s="44">
        <v>1981.14</v>
      </c>
      <c r="Y602" s="44">
        <v>2046.44</v>
      </c>
      <c r="Z602" s="44">
        <v>1837.82</v>
      </c>
      <c r="AA602" s="44">
        <v>1683.79</v>
      </c>
    </row>
    <row r="603" spans="1:27" ht="12.75" customHeight="1" outlineLevel="1" x14ac:dyDescent="0.2">
      <c r="A603" s="91" t="s">
        <v>1434</v>
      </c>
      <c r="B603" s="63" t="s">
        <v>90</v>
      </c>
      <c r="C603" s="43" t="s">
        <v>79</v>
      </c>
      <c r="D603" s="44">
        <f>$D$468</f>
        <v>434.18</v>
      </c>
      <c r="E603" s="44">
        <f t="shared" ref="E603:AA603" si="352">$D$468</f>
        <v>434.18</v>
      </c>
      <c r="F603" s="44">
        <f t="shared" si="352"/>
        <v>434.18</v>
      </c>
      <c r="G603" s="44">
        <f t="shared" si="352"/>
        <v>434.18</v>
      </c>
      <c r="H603" s="44">
        <f t="shared" si="352"/>
        <v>434.18</v>
      </c>
      <c r="I603" s="44">
        <f t="shared" si="352"/>
        <v>434.18</v>
      </c>
      <c r="J603" s="44">
        <f t="shared" si="352"/>
        <v>434.18</v>
      </c>
      <c r="K603" s="44">
        <f t="shared" si="352"/>
        <v>434.18</v>
      </c>
      <c r="L603" s="44">
        <f t="shared" si="352"/>
        <v>434.18</v>
      </c>
      <c r="M603" s="44">
        <f t="shared" si="352"/>
        <v>434.18</v>
      </c>
      <c r="N603" s="44">
        <f t="shared" si="352"/>
        <v>434.18</v>
      </c>
      <c r="O603" s="44">
        <f t="shared" si="352"/>
        <v>434.18</v>
      </c>
      <c r="P603" s="44">
        <f t="shared" si="352"/>
        <v>434.18</v>
      </c>
      <c r="Q603" s="44">
        <f t="shared" si="352"/>
        <v>434.18</v>
      </c>
      <c r="R603" s="44">
        <f t="shared" si="352"/>
        <v>434.18</v>
      </c>
      <c r="S603" s="44">
        <f t="shared" si="352"/>
        <v>434.18</v>
      </c>
      <c r="T603" s="44">
        <f t="shared" si="352"/>
        <v>434.18</v>
      </c>
      <c r="U603" s="44">
        <f t="shared" si="352"/>
        <v>434.18</v>
      </c>
      <c r="V603" s="44">
        <f t="shared" si="352"/>
        <v>434.18</v>
      </c>
      <c r="W603" s="44">
        <f t="shared" si="352"/>
        <v>434.18</v>
      </c>
      <c r="X603" s="44">
        <f t="shared" si="352"/>
        <v>434.18</v>
      </c>
      <c r="Y603" s="44">
        <f t="shared" si="352"/>
        <v>434.18</v>
      </c>
      <c r="Z603" s="44">
        <f t="shared" si="352"/>
        <v>434.18</v>
      </c>
      <c r="AA603" s="44">
        <f t="shared" si="352"/>
        <v>434.18</v>
      </c>
    </row>
    <row r="604" spans="1:27" ht="12.75" customHeight="1" outlineLevel="1" x14ac:dyDescent="0.2">
      <c r="A604" s="91" t="s">
        <v>1435</v>
      </c>
      <c r="B604" s="63" t="s">
        <v>83</v>
      </c>
      <c r="C604" s="43" t="s">
        <v>79</v>
      </c>
      <c r="D604" s="44">
        <v>6.14</v>
      </c>
      <c r="E604" s="44">
        <v>6.14</v>
      </c>
      <c r="F604" s="44">
        <v>6.14</v>
      </c>
      <c r="G604" s="44">
        <v>6.14</v>
      </c>
      <c r="H604" s="44">
        <v>6.14</v>
      </c>
      <c r="I604" s="44">
        <v>6.14</v>
      </c>
      <c r="J604" s="44">
        <v>6.14</v>
      </c>
      <c r="K604" s="44">
        <v>6.14</v>
      </c>
      <c r="L604" s="44">
        <v>6.14</v>
      </c>
      <c r="M604" s="44">
        <v>6.14</v>
      </c>
      <c r="N604" s="44">
        <v>6.14</v>
      </c>
      <c r="O604" s="44">
        <v>6.14</v>
      </c>
      <c r="P604" s="44">
        <v>6.14</v>
      </c>
      <c r="Q604" s="44">
        <v>6.14</v>
      </c>
      <c r="R604" s="44">
        <v>6.14</v>
      </c>
      <c r="S604" s="44">
        <v>6.14</v>
      </c>
      <c r="T604" s="44">
        <v>6.14</v>
      </c>
      <c r="U604" s="44">
        <v>6.14</v>
      </c>
      <c r="V604" s="44">
        <v>6.14</v>
      </c>
      <c r="W604" s="44">
        <v>6.14</v>
      </c>
      <c r="X604" s="44">
        <v>6.14</v>
      </c>
      <c r="Y604" s="44">
        <v>6.14</v>
      </c>
      <c r="Z604" s="44">
        <v>6.14</v>
      </c>
      <c r="AA604" s="44">
        <v>6.14</v>
      </c>
    </row>
    <row r="605" spans="1:27" ht="12.75" customHeight="1" outlineLevel="1" x14ac:dyDescent="0.2">
      <c r="A605" s="91" t="s">
        <v>1436</v>
      </c>
      <c r="B605" s="63" t="s">
        <v>81</v>
      </c>
      <c r="C605" s="43" t="s">
        <v>79</v>
      </c>
      <c r="D605" s="44">
        <f>$D$11</f>
        <v>110.23</v>
      </c>
      <c r="E605" s="44">
        <f t="shared" ref="E605:AA605" si="353">$D$11</f>
        <v>110.23</v>
      </c>
      <c r="F605" s="44">
        <f t="shared" si="353"/>
        <v>110.23</v>
      </c>
      <c r="G605" s="44">
        <f t="shared" si="353"/>
        <v>110.23</v>
      </c>
      <c r="H605" s="44">
        <f t="shared" si="353"/>
        <v>110.23</v>
      </c>
      <c r="I605" s="44">
        <f t="shared" si="353"/>
        <v>110.23</v>
      </c>
      <c r="J605" s="44">
        <f t="shared" si="353"/>
        <v>110.23</v>
      </c>
      <c r="K605" s="44">
        <f t="shared" si="353"/>
        <v>110.23</v>
      </c>
      <c r="L605" s="44">
        <f t="shared" si="353"/>
        <v>110.23</v>
      </c>
      <c r="M605" s="44">
        <f t="shared" si="353"/>
        <v>110.23</v>
      </c>
      <c r="N605" s="44">
        <f t="shared" si="353"/>
        <v>110.23</v>
      </c>
      <c r="O605" s="44">
        <f t="shared" si="353"/>
        <v>110.23</v>
      </c>
      <c r="P605" s="44">
        <f t="shared" si="353"/>
        <v>110.23</v>
      </c>
      <c r="Q605" s="44">
        <f t="shared" si="353"/>
        <v>110.23</v>
      </c>
      <c r="R605" s="44">
        <f t="shared" si="353"/>
        <v>110.23</v>
      </c>
      <c r="S605" s="44">
        <f t="shared" si="353"/>
        <v>110.23</v>
      </c>
      <c r="T605" s="44">
        <f t="shared" si="353"/>
        <v>110.23</v>
      </c>
      <c r="U605" s="44">
        <f t="shared" si="353"/>
        <v>110.23</v>
      </c>
      <c r="V605" s="44">
        <f t="shared" si="353"/>
        <v>110.23</v>
      </c>
      <c r="W605" s="44">
        <f t="shared" si="353"/>
        <v>110.23</v>
      </c>
      <c r="X605" s="44">
        <f t="shared" si="353"/>
        <v>110.23</v>
      </c>
      <c r="Y605" s="44">
        <f t="shared" si="353"/>
        <v>110.23</v>
      </c>
      <c r="Z605" s="44">
        <f t="shared" si="353"/>
        <v>110.23</v>
      </c>
      <c r="AA605" s="44">
        <f t="shared" si="353"/>
        <v>110.23</v>
      </c>
    </row>
    <row r="606" spans="1:27" x14ac:dyDescent="0.2">
      <c r="A606" s="90" t="s">
        <v>1437</v>
      </c>
      <c r="B606" s="28" t="str">
        <f>"29"&amp;"."&amp;$B$640&amp;"."&amp;$B$641</f>
        <v>29.04.2023</v>
      </c>
      <c r="C606" s="82" t="s">
        <v>76</v>
      </c>
      <c r="D606" s="83">
        <f>ROUND(((D607+D608+D610+D609)/1000),5)</f>
        <v>2.2113100000000001</v>
      </c>
      <c r="E606" s="83">
        <f>ROUND(((E607+E608+E610+E609)/1000),5)</f>
        <v>2.0504799999999999</v>
      </c>
      <c r="F606" s="83">
        <f>ROUND(((F607+F608+F610+F609)/1000),5)</f>
        <v>1.8858699999999999</v>
      </c>
      <c r="G606" s="83">
        <f t="shared" ref="G606:AA606" si="354">ROUND(((G607+G608+G610+G609)/1000),5)</f>
        <v>1.8425400000000001</v>
      </c>
      <c r="H606" s="83">
        <f t="shared" si="354"/>
        <v>1.8559300000000001</v>
      </c>
      <c r="I606" s="83">
        <f t="shared" si="354"/>
        <v>1.86425</v>
      </c>
      <c r="J606" s="83">
        <f t="shared" si="354"/>
        <v>1.89598</v>
      </c>
      <c r="K606" s="83">
        <f t="shared" si="354"/>
        <v>2.09178</v>
      </c>
      <c r="L606" s="83">
        <f t="shared" si="354"/>
        <v>2.3502100000000001</v>
      </c>
      <c r="M606" s="83">
        <f t="shared" si="354"/>
        <v>2.5775399999999999</v>
      </c>
      <c r="N606" s="83">
        <f t="shared" si="354"/>
        <v>2.62663</v>
      </c>
      <c r="O606" s="83">
        <f t="shared" si="354"/>
        <v>2.6230500000000001</v>
      </c>
      <c r="P606" s="83">
        <f t="shared" si="354"/>
        <v>2.54352</v>
      </c>
      <c r="Q606" s="83">
        <f t="shared" si="354"/>
        <v>2.53728</v>
      </c>
      <c r="R606" s="83">
        <f t="shared" si="354"/>
        <v>2.5047600000000001</v>
      </c>
      <c r="S606" s="83">
        <f t="shared" si="354"/>
        <v>2.4642200000000001</v>
      </c>
      <c r="T606" s="83">
        <f t="shared" si="354"/>
        <v>2.5212400000000001</v>
      </c>
      <c r="U606" s="83">
        <f t="shared" si="354"/>
        <v>2.5232100000000002</v>
      </c>
      <c r="V606" s="83">
        <f t="shared" si="354"/>
        <v>2.5298099999999999</v>
      </c>
      <c r="W606" s="83">
        <f t="shared" si="354"/>
        <v>2.6507700000000001</v>
      </c>
      <c r="X606" s="83">
        <f t="shared" si="354"/>
        <v>2.7264300000000001</v>
      </c>
      <c r="Y606" s="83">
        <f t="shared" si="354"/>
        <v>2.5704699999999998</v>
      </c>
      <c r="Z606" s="83">
        <f t="shared" si="354"/>
        <v>2.3429700000000002</v>
      </c>
      <c r="AA606" s="83">
        <f t="shared" si="354"/>
        <v>2.22445</v>
      </c>
    </row>
    <row r="607" spans="1:27" ht="12.75" customHeight="1" outlineLevel="1" x14ac:dyDescent="0.2">
      <c r="A607" s="91" t="s">
        <v>1438</v>
      </c>
      <c r="B607" s="63" t="s">
        <v>233</v>
      </c>
      <c r="C607" s="43" t="s">
        <v>79</v>
      </c>
      <c r="D607" s="44">
        <v>1660.76</v>
      </c>
      <c r="E607" s="44">
        <v>1499.93</v>
      </c>
      <c r="F607" s="44">
        <v>1335.32</v>
      </c>
      <c r="G607" s="44">
        <v>1291.99</v>
      </c>
      <c r="H607" s="44">
        <v>1305.3800000000001</v>
      </c>
      <c r="I607" s="44">
        <v>1313.7</v>
      </c>
      <c r="J607" s="44">
        <v>1345.43</v>
      </c>
      <c r="K607" s="44">
        <v>1541.23</v>
      </c>
      <c r="L607" s="44">
        <v>1799.66</v>
      </c>
      <c r="M607" s="44">
        <v>2026.99</v>
      </c>
      <c r="N607" s="44">
        <v>2076.08</v>
      </c>
      <c r="O607" s="44">
        <v>2072.5</v>
      </c>
      <c r="P607" s="44">
        <v>1992.97</v>
      </c>
      <c r="Q607" s="44">
        <v>1986.73</v>
      </c>
      <c r="R607" s="44">
        <v>1954.21</v>
      </c>
      <c r="S607" s="44">
        <v>1913.67</v>
      </c>
      <c r="T607" s="44">
        <v>1970.69</v>
      </c>
      <c r="U607" s="44">
        <v>1972.66</v>
      </c>
      <c r="V607" s="44">
        <v>1979.26</v>
      </c>
      <c r="W607" s="44">
        <v>2100.2199999999998</v>
      </c>
      <c r="X607" s="44">
        <v>2175.88</v>
      </c>
      <c r="Y607" s="44">
        <v>2019.92</v>
      </c>
      <c r="Z607" s="44">
        <v>1792.42</v>
      </c>
      <c r="AA607" s="44">
        <v>1673.9</v>
      </c>
    </row>
    <row r="608" spans="1:27" ht="12.75" customHeight="1" outlineLevel="1" x14ac:dyDescent="0.2">
      <c r="A608" s="91" t="s">
        <v>1439</v>
      </c>
      <c r="B608" s="63" t="s">
        <v>90</v>
      </c>
      <c r="C608" s="43" t="s">
        <v>79</v>
      </c>
      <c r="D608" s="44">
        <f>$D$468</f>
        <v>434.18</v>
      </c>
      <c r="E608" s="44">
        <f t="shared" ref="E608:AA608" si="355">$D$468</f>
        <v>434.18</v>
      </c>
      <c r="F608" s="44">
        <f t="shared" si="355"/>
        <v>434.18</v>
      </c>
      <c r="G608" s="44">
        <f t="shared" si="355"/>
        <v>434.18</v>
      </c>
      <c r="H608" s="44">
        <f t="shared" si="355"/>
        <v>434.18</v>
      </c>
      <c r="I608" s="44">
        <f t="shared" si="355"/>
        <v>434.18</v>
      </c>
      <c r="J608" s="44">
        <f t="shared" si="355"/>
        <v>434.18</v>
      </c>
      <c r="K608" s="44">
        <f t="shared" si="355"/>
        <v>434.18</v>
      </c>
      <c r="L608" s="44">
        <f t="shared" si="355"/>
        <v>434.18</v>
      </c>
      <c r="M608" s="44">
        <f t="shared" si="355"/>
        <v>434.18</v>
      </c>
      <c r="N608" s="44">
        <f t="shared" si="355"/>
        <v>434.18</v>
      </c>
      <c r="O608" s="44">
        <f t="shared" si="355"/>
        <v>434.18</v>
      </c>
      <c r="P608" s="44">
        <f t="shared" si="355"/>
        <v>434.18</v>
      </c>
      <c r="Q608" s="44">
        <f t="shared" si="355"/>
        <v>434.18</v>
      </c>
      <c r="R608" s="44">
        <f t="shared" si="355"/>
        <v>434.18</v>
      </c>
      <c r="S608" s="44">
        <f t="shared" si="355"/>
        <v>434.18</v>
      </c>
      <c r="T608" s="44">
        <f t="shared" si="355"/>
        <v>434.18</v>
      </c>
      <c r="U608" s="44">
        <f t="shared" si="355"/>
        <v>434.18</v>
      </c>
      <c r="V608" s="44">
        <f t="shared" si="355"/>
        <v>434.18</v>
      </c>
      <c r="W608" s="44">
        <f t="shared" si="355"/>
        <v>434.18</v>
      </c>
      <c r="X608" s="44">
        <f t="shared" si="355"/>
        <v>434.18</v>
      </c>
      <c r="Y608" s="44">
        <f t="shared" si="355"/>
        <v>434.18</v>
      </c>
      <c r="Z608" s="44">
        <f t="shared" si="355"/>
        <v>434.18</v>
      </c>
      <c r="AA608" s="44">
        <f t="shared" si="355"/>
        <v>434.18</v>
      </c>
    </row>
    <row r="609" spans="1:27" ht="12.75" customHeight="1" outlineLevel="1" x14ac:dyDescent="0.2">
      <c r="A609" s="91" t="s">
        <v>1440</v>
      </c>
      <c r="B609" s="63" t="s">
        <v>83</v>
      </c>
      <c r="C609" s="43" t="s">
        <v>79</v>
      </c>
      <c r="D609" s="44">
        <v>6.14</v>
      </c>
      <c r="E609" s="44">
        <v>6.14</v>
      </c>
      <c r="F609" s="44">
        <v>6.14</v>
      </c>
      <c r="G609" s="44">
        <v>6.14</v>
      </c>
      <c r="H609" s="44">
        <v>6.14</v>
      </c>
      <c r="I609" s="44">
        <v>6.14</v>
      </c>
      <c r="J609" s="44">
        <v>6.14</v>
      </c>
      <c r="K609" s="44">
        <v>6.14</v>
      </c>
      <c r="L609" s="44">
        <v>6.14</v>
      </c>
      <c r="M609" s="44">
        <v>6.14</v>
      </c>
      <c r="N609" s="44">
        <v>6.14</v>
      </c>
      <c r="O609" s="44">
        <v>6.14</v>
      </c>
      <c r="P609" s="44">
        <v>6.14</v>
      </c>
      <c r="Q609" s="44">
        <v>6.14</v>
      </c>
      <c r="R609" s="44">
        <v>6.14</v>
      </c>
      <c r="S609" s="44">
        <v>6.14</v>
      </c>
      <c r="T609" s="44">
        <v>6.14</v>
      </c>
      <c r="U609" s="44">
        <v>6.14</v>
      </c>
      <c r="V609" s="44">
        <v>6.14</v>
      </c>
      <c r="W609" s="44">
        <v>6.14</v>
      </c>
      <c r="X609" s="44">
        <v>6.14</v>
      </c>
      <c r="Y609" s="44">
        <v>6.14</v>
      </c>
      <c r="Z609" s="44">
        <v>6.14</v>
      </c>
      <c r="AA609" s="44">
        <v>6.14</v>
      </c>
    </row>
    <row r="610" spans="1:27" ht="12.75" customHeight="1" outlineLevel="1" x14ac:dyDescent="0.2">
      <c r="A610" s="91" t="s">
        <v>1441</v>
      </c>
      <c r="B610" s="63" t="s">
        <v>81</v>
      </c>
      <c r="C610" s="43" t="s">
        <v>79</v>
      </c>
      <c r="D610" s="44">
        <f>$D$11</f>
        <v>110.23</v>
      </c>
      <c r="E610" s="44">
        <f t="shared" ref="E610:AA610" si="356">$D$11</f>
        <v>110.23</v>
      </c>
      <c r="F610" s="44">
        <f t="shared" si="356"/>
        <v>110.23</v>
      </c>
      <c r="G610" s="44">
        <f t="shared" si="356"/>
        <v>110.23</v>
      </c>
      <c r="H610" s="44">
        <f t="shared" si="356"/>
        <v>110.23</v>
      </c>
      <c r="I610" s="44">
        <f t="shared" si="356"/>
        <v>110.23</v>
      </c>
      <c r="J610" s="44">
        <f t="shared" si="356"/>
        <v>110.23</v>
      </c>
      <c r="K610" s="44">
        <f t="shared" si="356"/>
        <v>110.23</v>
      </c>
      <c r="L610" s="44">
        <f t="shared" si="356"/>
        <v>110.23</v>
      </c>
      <c r="M610" s="44">
        <f t="shared" si="356"/>
        <v>110.23</v>
      </c>
      <c r="N610" s="44">
        <f t="shared" si="356"/>
        <v>110.23</v>
      </c>
      <c r="O610" s="44">
        <f t="shared" si="356"/>
        <v>110.23</v>
      </c>
      <c r="P610" s="44">
        <f t="shared" si="356"/>
        <v>110.23</v>
      </c>
      <c r="Q610" s="44">
        <f t="shared" si="356"/>
        <v>110.23</v>
      </c>
      <c r="R610" s="44">
        <f t="shared" si="356"/>
        <v>110.23</v>
      </c>
      <c r="S610" s="44">
        <f t="shared" si="356"/>
        <v>110.23</v>
      </c>
      <c r="T610" s="44">
        <f t="shared" si="356"/>
        <v>110.23</v>
      </c>
      <c r="U610" s="44">
        <f t="shared" si="356"/>
        <v>110.23</v>
      </c>
      <c r="V610" s="44">
        <f t="shared" si="356"/>
        <v>110.23</v>
      </c>
      <c r="W610" s="44">
        <f t="shared" si="356"/>
        <v>110.23</v>
      </c>
      <c r="X610" s="44">
        <f t="shared" si="356"/>
        <v>110.23</v>
      </c>
      <c r="Y610" s="44">
        <f t="shared" si="356"/>
        <v>110.23</v>
      </c>
      <c r="Z610" s="44">
        <f t="shared" si="356"/>
        <v>110.23</v>
      </c>
      <c r="AA610" s="44">
        <f t="shared" si="356"/>
        <v>110.23</v>
      </c>
    </row>
    <row r="611" spans="1:27" x14ac:dyDescent="0.2">
      <c r="A611" s="90" t="s">
        <v>1442</v>
      </c>
      <c r="B611" s="28" t="str">
        <f>"30"&amp;"."&amp;$B$640&amp;"."&amp;$B$641</f>
        <v>30.04.2023</v>
      </c>
      <c r="C611" s="82" t="s">
        <v>76</v>
      </c>
      <c r="D611" s="83">
        <f>ROUND(((D612+D613+D615+D614)/1000),5)</f>
        <v>2.1861100000000002</v>
      </c>
      <c r="E611" s="83">
        <f>ROUND(((E612+E613+E615+E614)/1000),5)</f>
        <v>2.0185300000000002</v>
      </c>
      <c r="F611" s="83">
        <f>ROUND(((F612+F613+F615+F614)/1000),5)</f>
        <v>1.88032</v>
      </c>
      <c r="G611" s="83">
        <f t="shared" ref="G611:AA611" si="357">ROUND(((G612+G613+G615+G614)/1000),5)</f>
        <v>1.8294699999999999</v>
      </c>
      <c r="H611" s="83">
        <f t="shared" si="357"/>
        <v>1.8263799999999999</v>
      </c>
      <c r="I611" s="83">
        <f t="shared" si="357"/>
        <v>1.86131</v>
      </c>
      <c r="J611" s="83">
        <f t="shared" si="357"/>
        <v>1.8675600000000001</v>
      </c>
      <c r="K611" s="83">
        <f t="shared" si="357"/>
        <v>1.9913799999999999</v>
      </c>
      <c r="L611" s="83">
        <f t="shared" si="357"/>
        <v>2.2310599999999998</v>
      </c>
      <c r="M611" s="83">
        <f t="shared" si="357"/>
        <v>2.3960900000000001</v>
      </c>
      <c r="N611" s="83">
        <f t="shared" si="357"/>
        <v>2.4677500000000001</v>
      </c>
      <c r="O611" s="83">
        <f t="shared" si="357"/>
        <v>2.4669099999999999</v>
      </c>
      <c r="P611" s="83">
        <f t="shared" si="357"/>
        <v>2.4534500000000001</v>
      </c>
      <c r="Q611" s="83">
        <f t="shared" si="357"/>
        <v>2.45221</v>
      </c>
      <c r="R611" s="83">
        <f t="shared" si="357"/>
        <v>2.3553799999999998</v>
      </c>
      <c r="S611" s="83">
        <f t="shared" si="357"/>
        <v>2.3379500000000002</v>
      </c>
      <c r="T611" s="83">
        <f t="shared" si="357"/>
        <v>2.4971000000000001</v>
      </c>
      <c r="U611" s="83">
        <f t="shared" si="357"/>
        <v>2.5322</v>
      </c>
      <c r="V611" s="83">
        <f t="shared" si="357"/>
        <v>2.5407000000000002</v>
      </c>
      <c r="W611" s="83">
        <f t="shared" si="357"/>
        <v>2.7139600000000002</v>
      </c>
      <c r="X611" s="83">
        <f t="shared" si="357"/>
        <v>2.9024399999999999</v>
      </c>
      <c r="Y611" s="83">
        <f t="shared" si="357"/>
        <v>2.5967600000000002</v>
      </c>
      <c r="Z611" s="83">
        <f t="shared" si="357"/>
        <v>2.3072599999999999</v>
      </c>
      <c r="AA611" s="83">
        <f t="shared" si="357"/>
        <v>2.1670799999999999</v>
      </c>
    </row>
    <row r="612" spans="1:27" ht="12.75" customHeight="1" outlineLevel="1" x14ac:dyDescent="0.2">
      <c r="A612" s="91" t="s">
        <v>1443</v>
      </c>
      <c r="B612" s="63" t="s">
        <v>233</v>
      </c>
      <c r="C612" s="43" t="s">
        <v>79</v>
      </c>
      <c r="D612" s="44">
        <v>1635.56</v>
      </c>
      <c r="E612" s="44">
        <v>1467.98</v>
      </c>
      <c r="F612" s="44">
        <v>1329.77</v>
      </c>
      <c r="G612" s="44">
        <v>1278.92</v>
      </c>
      <c r="H612" s="44">
        <v>1275.83</v>
      </c>
      <c r="I612" s="44">
        <v>1310.76</v>
      </c>
      <c r="J612" s="44">
        <v>1317.01</v>
      </c>
      <c r="K612" s="44">
        <v>1440.83</v>
      </c>
      <c r="L612" s="44">
        <v>1680.51</v>
      </c>
      <c r="M612" s="44">
        <v>1845.54</v>
      </c>
      <c r="N612" s="44">
        <v>1917.2</v>
      </c>
      <c r="O612" s="44">
        <v>1916.36</v>
      </c>
      <c r="P612" s="44">
        <v>1902.9</v>
      </c>
      <c r="Q612" s="44">
        <v>1901.66</v>
      </c>
      <c r="R612" s="44">
        <v>1804.83</v>
      </c>
      <c r="S612" s="44">
        <v>1787.4</v>
      </c>
      <c r="T612" s="44">
        <v>1946.55</v>
      </c>
      <c r="U612" s="44">
        <v>1981.65</v>
      </c>
      <c r="V612" s="44">
        <v>1990.15</v>
      </c>
      <c r="W612" s="44">
        <v>2163.41</v>
      </c>
      <c r="X612" s="44">
        <v>2351.89</v>
      </c>
      <c r="Y612" s="44">
        <v>2046.21</v>
      </c>
      <c r="Z612" s="44">
        <v>1756.71</v>
      </c>
      <c r="AA612" s="44">
        <v>1616.53</v>
      </c>
    </row>
    <row r="613" spans="1:27" ht="12.75" customHeight="1" outlineLevel="1" x14ac:dyDescent="0.2">
      <c r="A613" s="91" t="s">
        <v>1444</v>
      </c>
      <c r="B613" s="63" t="s">
        <v>90</v>
      </c>
      <c r="C613" s="43" t="s">
        <v>79</v>
      </c>
      <c r="D613" s="44">
        <f>$D$468</f>
        <v>434.18</v>
      </c>
      <c r="E613" s="44">
        <f t="shared" ref="E613:AA613" si="358">$D$468</f>
        <v>434.18</v>
      </c>
      <c r="F613" s="44">
        <f t="shared" si="358"/>
        <v>434.18</v>
      </c>
      <c r="G613" s="44">
        <f t="shared" si="358"/>
        <v>434.18</v>
      </c>
      <c r="H613" s="44">
        <f t="shared" si="358"/>
        <v>434.18</v>
      </c>
      <c r="I613" s="44">
        <f t="shared" si="358"/>
        <v>434.18</v>
      </c>
      <c r="J613" s="44">
        <f t="shared" si="358"/>
        <v>434.18</v>
      </c>
      <c r="K613" s="44">
        <f t="shared" si="358"/>
        <v>434.18</v>
      </c>
      <c r="L613" s="44">
        <f t="shared" si="358"/>
        <v>434.18</v>
      </c>
      <c r="M613" s="44">
        <f t="shared" si="358"/>
        <v>434.18</v>
      </c>
      <c r="N613" s="44">
        <f t="shared" si="358"/>
        <v>434.18</v>
      </c>
      <c r="O613" s="44">
        <f t="shared" si="358"/>
        <v>434.18</v>
      </c>
      <c r="P613" s="44">
        <f t="shared" si="358"/>
        <v>434.18</v>
      </c>
      <c r="Q613" s="44">
        <f t="shared" si="358"/>
        <v>434.18</v>
      </c>
      <c r="R613" s="44">
        <f t="shared" si="358"/>
        <v>434.18</v>
      </c>
      <c r="S613" s="44">
        <f t="shared" si="358"/>
        <v>434.18</v>
      </c>
      <c r="T613" s="44">
        <f t="shared" si="358"/>
        <v>434.18</v>
      </c>
      <c r="U613" s="44">
        <f t="shared" si="358"/>
        <v>434.18</v>
      </c>
      <c r="V613" s="44">
        <f t="shared" si="358"/>
        <v>434.18</v>
      </c>
      <c r="W613" s="44">
        <f t="shared" si="358"/>
        <v>434.18</v>
      </c>
      <c r="X613" s="44">
        <f t="shared" si="358"/>
        <v>434.18</v>
      </c>
      <c r="Y613" s="44">
        <f t="shared" si="358"/>
        <v>434.18</v>
      </c>
      <c r="Z613" s="44">
        <f t="shared" si="358"/>
        <v>434.18</v>
      </c>
      <c r="AA613" s="44">
        <f t="shared" si="358"/>
        <v>434.18</v>
      </c>
    </row>
    <row r="614" spans="1:27" ht="12.75" customHeight="1" outlineLevel="1" x14ac:dyDescent="0.2">
      <c r="A614" s="91" t="s">
        <v>1445</v>
      </c>
      <c r="B614" s="63" t="s">
        <v>83</v>
      </c>
      <c r="C614" s="43" t="s">
        <v>79</v>
      </c>
      <c r="D614" s="44">
        <v>6.14</v>
      </c>
      <c r="E614" s="44">
        <v>6.14</v>
      </c>
      <c r="F614" s="44">
        <v>6.14</v>
      </c>
      <c r="G614" s="44">
        <v>6.14</v>
      </c>
      <c r="H614" s="44">
        <v>6.14</v>
      </c>
      <c r="I614" s="44">
        <v>6.14</v>
      </c>
      <c r="J614" s="44">
        <v>6.14</v>
      </c>
      <c r="K614" s="44">
        <v>6.14</v>
      </c>
      <c r="L614" s="44">
        <v>6.14</v>
      </c>
      <c r="M614" s="44">
        <v>6.14</v>
      </c>
      <c r="N614" s="44">
        <v>6.14</v>
      </c>
      <c r="O614" s="44">
        <v>6.14</v>
      </c>
      <c r="P614" s="44">
        <v>6.14</v>
      </c>
      <c r="Q614" s="44">
        <v>6.14</v>
      </c>
      <c r="R614" s="44">
        <v>6.14</v>
      </c>
      <c r="S614" s="44">
        <v>6.14</v>
      </c>
      <c r="T614" s="44">
        <v>6.14</v>
      </c>
      <c r="U614" s="44">
        <v>6.14</v>
      </c>
      <c r="V614" s="44">
        <v>6.14</v>
      </c>
      <c r="W614" s="44">
        <v>6.14</v>
      </c>
      <c r="X614" s="44">
        <v>6.14</v>
      </c>
      <c r="Y614" s="44">
        <v>6.14</v>
      </c>
      <c r="Z614" s="44">
        <v>6.14</v>
      </c>
      <c r="AA614" s="44">
        <v>6.14</v>
      </c>
    </row>
    <row r="615" spans="1:27" ht="12.75" customHeight="1" outlineLevel="1" x14ac:dyDescent="0.2">
      <c r="A615" s="91" t="s">
        <v>1446</v>
      </c>
      <c r="B615" s="63" t="s">
        <v>81</v>
      </c>
      <c r="C615" s="43" t="s">
        <v>79</v>
      </c>
      <c r="D615" s="44">
        <f>$D$11</f>
        <v>110.23</v>
      </c>
      <c r="E615" s="44">
        <f t="shared" ref="E615:AA615" si="359">$D$11</f>
        <v>110.23</v>
      </c>
      <c r="F615" s="44">
        <f t="shared" si="359"/>
        <v>110.23</v>
      </c>
      <c r="G615" s="44">
        <f t="shared" si="359"/>
        <v>110.23</v>
      </c>
      <c r="H615" s="44">
        <f t="shared" si="359"/>
        <v>110.23</v>
      </c>
      <c r="I615" s="44">
        <f t="shared" si="359"/>
        <v>110.23</v>
      </c>
      <c r="J615" s="44">
        <f t="shared" si="359"/>
        <v>110.23</v>
      </c>
      <c r="K615" s="44">
        <f t="shared" si="359"/>
        <v>110.23</v>
      </c>
      <c r="L615" s="44">
        <f t="shared" si="359"/>
        <v>110.23</v>
      </c>
      <c r="M615" s="44">
        <f t="shared" si="359"/>
        <v>110.23</v>
      </c>
      <c r="N615" s="44">
        <f t="shared" si="359"/>
        <v>110.23</v>
      </c>
      <c r="O615" s="44">
        <f t="shared" si="359"/>
        <v>110.23</v>
      </c>
      <c r="P615" s="44">
        <f t="shared" si="359"/>
        <v>110.23</v>
      </c>
      <c r="Q615" s="44">
        <f t="shared" si="359"/>
        <v>110.23</v>
      </c>
      <c r="R615" s="44">
        <f t="shared" si="359"/>
        <v>110.23</v>
      </c>
      <c r="S615" s="44">
        <f t="shared" si="359"/>
        <v>110.23</v>
      </c>
      <c r="T615" s="44">
        <f t="shared" si="359"/>
        <v>110.23</v>
      </c>
      <c r="U615" s="44">
        <f t="shared" si="359"/>
        <v>110.23</v>
      </c>
      <c r="V615" s="44">
        <f t="shared" si="359"/>
        <v>110.23</v>
      </c>
      <c r="W615" s="44">
        <f t="shared" si="359"/>
        <v>110.23</v>
      </c>
      <c r="X615" s="44">
        <f t="shared" si="359"/>
        <v>110.23</v>
      </c>
      <c r="Y615" s="44">
        <f t="shared" si="359"/>
        <v>110.23</v>
      </c>
      <c r="Z615" s="44">
        <f t="shared" si="359"/>
        <v>110.23</v>
      </c>
      <c r="AA615" s="44">
        <f t="shared" si="359"/>
        <v>110.23</v>
      </c>
    </row>
    <row r="616" spans="1:27" x14ac:dyDescent="0.2">
      <c r="B616" s="93"/>
    </row>
    <row r="617" spans="1:27" x14ac:dyDescent="0.2">
      <c r="B617" s="93"/>
    </row>
    <row r="618" spans="1:27" x14ac:dyDescent="0.2">
      <c r="A618" s="164" t="s">
        <v>836</v>
      </c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65"/>
      <c r="S618" s="165"/>
      <c r="T618" s="165"/>
      <c r="U618" s="165"/>
      <c r="V618" s="165"/>
      <c r="W618" s="165"/>
      <c r="X618" s="165"/>
      <c r="Y618" s="165"/>
      <c r="Z618" s="165"/>
      <c r="AA618" s="166"/>
    </row>
    <row r="619" spans="1:27" ht="15" customHeight="1" x14ac:dyDescent="0.2">
      <c r="A619" s="167" t="s">
        <v>1447</v>
      </c>
      <c r="B619" s="169" t="s">
        <v>838</v>
      </c>
      <c r="C619" s="171" t="s">
        <v>839</v>
      </c>
      <c r="D619" s="27" t="s">
        <v>69</v>
      </c>
      <c r="E619" s="27" t="s">
        <v>70</v>
      </c>
      <c r="F619" s="27" t="s">
        <v>840</v>
      </c>
      <c r="G619" s="27" t="s">
        <v>841</v>
      </c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</row>
    <row r="620" spans="1:27" x14ac:dyDescent="0.2">
      <c r="A620" s="168"/>
      <c r="B620" s="170"/>
      <c r="C620" s="172"/>
      <c r="D620" s="97">
        <f>SUM(D621:D622)</f>
        <v>1515672.02</v>
      </c>
      <c r="E620" s="97">
        <f>SUM(E621:E622)</f>
        <v>1952208.71</v>
      </c>
      <c r="F620" s="97">
        <f>SUM(F621:F622)</f>
        <v>2036060.21</v>
      </c>
      <c r="G620" s="97">
        <f>SUM(G621:G622)</f>
        <v>2299658.1800000002</v>
      </c>
    </row>
    <row r="621" spans="1:27" ht="12.75" customHeight="1" outlineLevel="1" x14ac:dyDescent="0.2">
      <c r="A621" s="98" t="s">
        <v>1448</v>
      </c>
      <c r="B621" s="99" t="s">
        <v>843</v>
      </c>
      <c r="C621" s="100" t="s">
        <v>839</v>
      </c>
      <c r="D621" s="44">
        <v>943851.56</v>
      </c>
      <c r="E621" s="44">
        <f>$D621</f>
        <v>943851.56</v>
      </c>
      <c r="F621" s="44">
        <f>$D621</f>
        <v>943851.56</v>
      </c>
      <c r="G621" s="44">
        <f>$D621</f>
        <v>943851.56</v>
      </c>
    </row>
    <row r="622" spans="1:27" ht="12.75" customHeight="1" outlineLevel="1" x14ac:dyDescent="0.2">
      <c r="A622" s="98" t="s">
        <v>1449</v>
      </c>
      <c r="B622" s="99" t="s">
        <v>90</v>
      </c>
      <c r="C622" s="100" t="s">
        <v>839</v>
      </c>
      <c r="D622" s="44">
        <v>571820.46</v>
      </c>
      <c r="E622" s="44">
        <v>1008357.15</v>
      </c>
      <c r="F622" s="44">
        <v>1092208.6499999999</v>
      </c>
      <c r="G622" s="44">
        <v>1355806.62</v>
      </c>
    </row>
    <row r="625" spans="1:27" ht="12.75" customHeight="1" x14ac:dyDescent="0.25">
      <c r="A625" s="173" t="s">
        <v>84</v>
      </c>
      <c r="B625" s="173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1:27" ht="12.75" customHeight="1" x14ac:dyDescent="0.25">
      <c r="A626" s="174" t="s">
        <v>2909</v>
      </c>
      <c r="B626" s="174"/>
      <c r="C626" s="174"/>
      <c r="D626" s="174"/>
      <c r="E626" s="174"/>
      <c r="F626" s="174"/>
      <c r="G626" s="174"/>
      <c r="H626" s="174"/>
      <c r="I626" s="174"/>
      <c r="J626" s="174"/>
      <c r="K626" s="174"/>
      <c r="L626" s="174"/>
      <c r="M626" s="174"/>
      <c r="N626" s="174"/>
      <c r="O626" s="174"/>
      <c r="P626"/>
      <c r="Q626"/>
      <c r="R626"/>
      <c r="S626"/>
      <c r="T626"/>
      <c r="U626"/>
      <c r="V626"/>
      <c r="W626"/>
      <c r="X626"/>
      <c r="Y626"/>
      <c r="Z626"/>
      <c r="AA626"/>
    </row>
    <row r="628" spans="1:27" x14ac:dyDescent="0.2">
      <c r="A628" s="54"/>
      <c r="B628" s="55"/>
    </row>
    <row r="629" spans="1:27" x14ac:dyDescent="0.2">
      <c r="A629" s="54"/>
      <c r="B629" s="56"/>
    </row>
    <row r="640" spans="1:27" hidden="1" x14ac:dyDescent="0.2">
      <c r="B640" s="101" t="s">
        <v>2910</v>
      </c>
    </row>
    <row r="641" spans="2:2" hidden="1" x14ac:dyDescent="0.2">
      <c r="B641" s="102" t="s">
        <v>2911</v>
      </c>
    </row>
  </sheetData>
  <autoFilter ref="B6:C560" xr:uid="{00000000-0001-0000-0B00-000000000000}"/>
  <mergeCells count="12">
    <mergeCell ref="A626:O626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5:B625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57" max="26" man="1"/>
    <brk id="234" max="26" man="1"/>
    <brk id="310" max="26" man="1"/>
    <brk id="387" max="26" man="1"/>
    <brk id="463" max="26" man="1"/>
    <brk id="540" max="26" man="1"/>
  </rowBreaks>
  <colBreaks count="1" manualBreakCount="1">
    <brk id="12" max="64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A8BE8-9153-4C58-BEA7-4A8394D2B1F3}">
  <sheetPr>
    <tabColor rgb="FFFFC000"/>
    <pageSetUpPr fitToPage="1"/>
  </sheetPr>
  <dimension ref="A1:AA777"/>
  <sheetViews>
    <sheetView view="pageBreakPreview" topLeftCell="C712" zoomScale="78" zoomScaleNormal="100" zoomScaleSheetLayoutView="78" workbookViewId="0">
      <selection activeCell="A34" sqref="A34:XFD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75" t="s">
        <v>1450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</row>
    <row r="2" spans="1:27" x14ac:dyDescent="0.2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78" t="s">
        <v>203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x14ac:dyDescent="0.2">
      <c r="A5" s="164" t="s">
        <v>204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6"/>
    </row>
    <row r="6" spans="1:27" ht="27" customHeight="1" x14ac:dyDescent="0.2">
      <c r="A6" s="26" t="s">
        <v>64</v>
      </c>
      <c r="B6" s="27" t="s">
        <v>205</v>
      </c>
      <c r="C6" s="26" t="s">
        <v>206</v>
      </c>
      <c r="D6" s="27" t="s">
        <v>207</v>
      </c>
      <c r="E6" s="27" t="s">
        <v>208</v>
      </c>
      <c r="F6" s="27" t="s">
        <v>209</v>
      </c>
      <c r="G6" s="27" t="s">
        <v>210</v>
      </c>
      <c r="H6" s="27" t="s">
        <v>211</v>
      </c>
      <c r="I6" s="27" t="s">
        <v>212</v>
      </c>
      <c r="J6" s="27" t="s">
        <v>213</v>
      </c>
      <c r="K6" s="27" t="s">
        <v>214</v>
      </c>
      <c r="L6" s="27" t="s">
        <v>215</v>
      </c>
      <c r="M6" s="27" t="s">
        <v>216</v>
      </c>
      <c r="N6" s="27" t="s">
        <v>217</v>
      </c>
      <c r="O6" s="27" t="s">
        <v>218</v>
      </c>
      <c r="P6" s="27" t="s">
        <v>219</v>
      </c>
      <c r="Q6" s="27" t="s">
        <v>220</v>
      </c>
      <c r="R6" s="27" t="s">
        <v>221</v>
      </c>
      <c r="S6" s="27" t="s">
        <v>222</v>
      </c>
      <c r="T6" s="27" t="s">
        <v>223</v>
      </c>
      <c r="U6" s="27" t="s">
        <v>224</v>
      </c>
      <c r="V6" s="27" t="s">
        <v>225</v>
      </c>
      <c r="W6" s="27" t="s">
        <v>226</v>
      </c>
      <c r="X6" s="27" t="s">
        <v>227</v>
      </c>
      <c r="Y6" s="27" t="s">
        <v>228</v>
      </c>
      <c r="Z6" s="27" t="s">
        <v>229</v>
      </c>
      <c r="AA6" s="27" t="s">
        <v>230</v>
      </c>
    </row>
    <row r="7" spans="1:27" x14ac:dyDescent="0.2">
      <c r="A7" s="90" t="s">
        <v>1451</v>
      </c>
      <c r="B7" s="28" t="str">
        <f>"01"&amp;"."&amp;$B$776&amp;"."&amp;$B$777</f>
        <v>01.04.2023</v>
      </c>
      <c r="C7" s="82" t="s">
        <v>76</v>
      </c>
      <c r="D7" s="83">
        <f>ROUND(((D8+D9+D11+D10)/1000),5)</f>
        <v>2.5651099999999998</v>
      </c>
      <c r="E7" s="83">
        <f>ROUND(((E8+E9+E11+E10)/1000),5)</f>
        <v>2.48394</v>
      </c>
      <c r="F7" s="83">
        <f>ROUND(((F8+F9+F11+F10)/1000),5)</f>
        <v>2.4723600000000001</v>
      </c>
      <c r="G7" s="83">
        <f t="shared" ref="G7:AA7" si="0">ROUND(((G8+G9+G11+G10)/1000),5)</f>
        <v>2.4635099999999999</v>
      </c>
      <c r="H7" s="83">
        <f t="shared" si="0"/>
        <v>2.4753699999999998</v>
      </c>
      <c r="I7" s="83">
        <f t="shared" si="0"/>
        <v>2.48373</v>
      </c>
      <c r="J7" s="83">
        <f t="shared" si="0"/>
        <v>2.4861800000000001</v>
      </c>
      <c r="K7" s="83">
        <f t="shared" si="0"/>
        <v>2.7065800000000002</v>
      </c>
      <c r="L7" s="83">
        <f t="shared" si="0"/>
        <v>2.8956400000000002</v>
      </c>
      <c r="M7" s="83">
        <f t="shared" si="0"/>
        <v>2.9265099999999999</v>
      </c>
      <c r="N7" s="83">
        <f t="shared" si="0"/>
        <v>2.9622999999999999</v>
      </c>
      <c r="O7" s="83">
        <f t="shared" si="0"/>
        <v>2.9977100000000001</v>
      </c>
      <c r="P7" s="83">
        <f t="shared" si="0"/>
        <v>2.9823499999999998</v>
      </c>
      <c r="Q7" s="83">
        <f t="shared" si="0"/>
        <v>2.9771399999999999</v>
      </c>
      <c r="R7" s="83">
        <f t="shared" si="0"/>
        <v>2.96712</v>
      </c>
      <c r="S7" s="83">
        <f t="shared" si="0"/>
        <v>2.9682400000000002</v>
      </c>
      <c r="T7" s="83">
        <f t="shared" si="0"/>
        <v>2.9676999999999998</v>
      </c>
      <c r="U7" s="83">
        <f t="shared" si="0"/>
        <v>2.9572699999999998</v>
      </c>
      <c r="V7" s="83">
        <f t="shared" si="0"/>
        <v>2.96075</v>
      </c>
      <c r="W7" s="83">
        <f t="shared" si="0"/>
        <v>2.9955799999999999</v>
      </c>
      <c r="X7" s="83">
        <f t="shared" si="0"/>
        <v>2.9822199999999999</v>
      </c>
      <c r="Y7" s="83">
        <f t="shared" si="0"/>
        <v>2.9251200000000002</v>
      </c>
      <c r="Z7" s="83">
        <f t="shared" si="0"/>
        <v>2.8450899999999999</v>
      </c>
      <c r="AA7" s="83">
        <f t="shared" si="0"/>
        <v>2.7212700000000001</v>
      </c>
    </row>
    <row r="8" spans="1:27" ht="12.75" customHeight="1" outlineLevel="1" x14ac:dyDescent="0.2">
      <c r="A8" s="91" t="s">
        <v>1452</v>
      </c>
      <c r="B8" s="63" t="s">
        <v>233</v>
      </c>
      <c r="C8" s="43" t="s">
        <v>79</v>
      </c>
      <c r="D8" s="44">
        <v>1156.8599999999999</v>
      </c>
      <c r="E8" s="44">
        <v>1075.69</v>
      </c>
      <c r="F8" s="44">
        <v>1064.1099999999999</v>
      </c>
      <c r="G8" s="44">
        <v>1055.26</v>
      </c>
      <c r="H8" s="44">
        <v>1067.1199999999999</v>
      </c>
      <c r="I8" s="44">
        <v>1075.48</v>
      </c>
      <c r="J8" s="44">
        <v>1077.93</v>
      </c>
      <c r="K8" s="44">
        <v>1298.33</v>
      </c>
      <c r="L8" s="44">
        <v>1487.39</v>
      </c>
      <c r="M8" s="44">
        <v>1518.26</v>
      </c>
      <c r="N8" s="44">
        <v>1554.05</v>
      </c>
      <c r="O8" s="44">
        <v>1589.46</v>
      </c>
      <c r="P8" s="44">
        <v>1574.1</v>
      </c>
      <c r="Q8" s="44">
        <v>1568.89</v>
      </c>
      <c r="R8" s="44">
        <v>1558.87</v>
      </c>
      <c r="S8" s="44">
        <v>1559.99</v>
      </c>
      <c r="T8" s="44">
        <v>1559.45</v>
      </c>
      <c r="U8" s="44">
        <v>1549.02</v>
      </c>
      <c r="V8" s="44">
        <v>1552.5</v>
      </c>
      <c r="W8" s="44">
        <v>1587.33</v>
      </c>
      <c r="X8" s="44">
        <v>1573.97</v>
      </c>
      <c r="Y8" s="44">
        <v>1516.87</v>
      </c>
      <c r="Z8" s="44">
        <v>1436.84</v>
      </c>
      <c r="AA8" s="44">
        <v>1313.02</v>
      </c>
    </row>
    <row r="9" spans="1:27" ht="12.75" customHeight="1" outlineLevel="1" x14ac:dyDescent="0.2">
      <c r="A9" s="91" t="s">
        <v>1453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1" t="s">
        <v>1454</v>
      </c>
      <c r="B10" s="63" t="s">
        <v>83</v>
      </c>
      <c r="C10" s="43" t="s">
        <v>79</v>
      </c>
      <c r="D10" s="44">
        <v>6.14</v>
      </c>
      <c r="E10" s="44">
        <v>6.14</v>
      </c>
      <c r="F10" s="44">
        <v>6.14</v>
      </c>
      <c r="G10" s="44">
        <v>6.14</v>
      </c>
      <c r="H10" s="44">
        <v>6.14</v>
      </c>
      <c r="I10" s="44">
        <v>6.14</v>
      </c>
      <c r="J10" s="44">
        <v>6.14</v>
      </c>
      <c r="K10" s="44">
        <v>6.14</v>
      </c>
      <c r="L10" s="44">
        <v>6.14</v>
      </c>
      <c r="M10" s="44">
        <v>6.14</v>
      </c>
      <c r="N10" s="44">
        <v>6.14</v>
      </c>
      <c r="O10" s="44">
        <v>6.14</v>
      </c>
      <c r="P10" s="44">
        <v>6.14</v>
      </c>
      <c r="Q10" s="44">
        <v>6.14</v>
      </c>
      <c r="R10" s="44">
        <v>6.14</v>
      </c>
      <c r="S10" s="44">
        <v>6.14</v>
      </c>
      <c r="T10" s="44">
        <v>6.14</v>
      </c>
      <c r="U10" s="44">
        <v>6.14</v>
      </c>
      <c r="V10" s="44">
        <v>6.14</v>
      </c>
      <c r="W10" s="44">
        <v>6.14</v>
      </c>
      <c r="X10" s="44">
        <v>6.14</v>
      </c>
      <c r="Y10" s="44">
        <v>6.14</v>
      </c>
      <c r="Z10" s="44">
        <v>6.14</v>
      </c>
      <c r="AA10" s="44">
        <v>6.14</v>
      </c>
    </row>
    <row r="11" spans="1:27" ht="12.75" customHeight="1" outlineLevel="1" x14ac:dyDescent="0.2">
      <c r="A11" s="91" t="s">
        <v>1455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x14ac:dyDescent="0.2">
      <c r="A12" s="90" t="s">
        <v>1456</v>
      </c>
      <c r="B12" s="28" t="str">
        <f>"02"&amp;"."&amp;$B$776&amp;"."&amp;$B$777</f>
        <v>02.04.2023</v>
      </c>
      <c r="C12" s="82" t="s">
        <v>76</v>
      </c>
      <c r="D12" s="83">
        <f>ROUND(((D13+D14+D16+D15)/1000),5)</f>
        <v>2.4939499999999999</v>
      </c>
      <c r="E12" s="83">
        <f>ROUND(((E13+E14+E16+E15)/1000),5)</f>
        <v>2.4481600000000001</v>
      </c>
      <c r="F12" s="83">
        <f>ROUND(((F13+F14+F16+F15)/1000),5)</f>
        <v>2.39012</v>
      </c>
      <c r="G12" s="83">
        <f t="shared" ref="G12:AA12" si="3">ROUND(((G13+G14+G16+G15)/1000),5)</f>
        <v>2.3813900000000001</v>
      </c>
      <c r="H12" s="83">
        <f t="shared" si="3"/>
        <v>2.3869500000000001</v>
      </c>
      <c r="I12" s="83">
        <f t="shared" si="3"/>
        <v>2.4018600000000001</v>
      </c>
      <c r="J12" s="83">
        <f t="shared" si="3"/>
        <v>2.3809800000000001</v>
      </c>
      <c r="K12" s="83">
        <f t="shared" si="3"/>
        <v>2.4346700000000001</v>
      </c>
      <c r="L12" s="83">
        <f t="shared" si="3"/>
        <v>2.6631</v>
      </c>
      <c r="M12" s="83">
        <f t="shared" si="3"/>
        <v>2.7381000000000002</v>
      </c>
      <c r="N12" s="83">
        <f t="shared" si="3"/>
        <v>2.7794300000000001</v>
      </c>
      <c r="O12" s="83">
        <f t="shared" si="3"/>
        <v>2.78857</v>
      </c>
      <c r="P12" s="83">
        <f t="shared" si="3"/>
        <v>2.7889699999999999</v>
      </c>
      <c r="Q12" s="83">
        <f t="shared" si="3"/>
        <v>2.8093300000000001</v>
      </c>
      <c r="R12" s="83">
        <f t="shared" si="3"/>
        <v>2.8027500000000001</v>
      </c>
      <c r="S12" s="83">
        <f t="shared" si="3"/>
        <v>2.77582</v>
      </c>
      <c r="T12" s="83">
        <f t="shared" si="3"/>
        <v>2.7738999999999998</v>
      </c>
      <c r="U12" s="83">
        <f t="shared" si="3"/>
        <v>2.7883200000000001</v>
      </c>
      <c r="V12" s="83">
        <f t="shared" si="3"/>
        <v>2.9610799999999999</v>
      </c>
      <c r="W12" s="83">
        <f t="shared" si="3"/>
        <v>3.0251700000000001</v>
      </c>
      <c r="X12" s="83">
        <f t="shared" si="3"/>
        <v>2.9941800000000001</v>
      </c>
      <c r="Y12" s="83">
        <f t="shared" si="3"/>
        <v>2.8661500000000002</v>
      </c>
      <c r="Z12" s="83">
        <f t="shared" si="3"/>
        <v>2.6937199999999999</v>
      </c>
      <c r="AA12" s="83">
        <f t="shared" si="3"/>
        <v>2.6225299999999998</v>
      </c>
    </row>
    <row r="13" spans="1:27" ht="12.75" customHeight="1" outlineLevel="1" x14ac:dyDescent="0.2">
      <c r="A13" s="91" t="s">
        <v>1457</v>
      </c>
      <c r="B13" s="63" t="s">
        <v>233</v>
      </c>
      <c r="C13" s="43" t="s">
        <v>79</v>
      </c>
      <c r="D13" s="44">
        <v>1085.7</v>
      </c>
      <c r="E13" s="44">
        <v>1039.9100000000001</v>
      </c>
      <c r="F13" s="44">
        <v>981.87</v>
      </c>
      <c r="G13" s="44">
        <v>973.14</v>
      </c>
      <c r="H13" s="44">
        <v>978.7</v>
      </c>
      <c r="I13" s="44">
        <v>993.61</v>
      </c>
      <c r="J13" s="44">
        <v>972.73</v>
      </c>
      <c r="K13" s="44">
        <v>1026.42</v>
      </c>
      <c r="L13" s="44">
        <v>1254.8499999999999</v>
      </c>
      <c r="M13" s="44">
        <v>1329.85</v>
      </c>
      <c r="N13" s="44">
        <v>1371.18</v>
      </c>
      <c r="O13" s="44">
        <v>1380.32</v>
      </c>
      <c r="P13" s="44">
        <v>1380.72</v>
      </c>
      <c r="Q13" s="44">
        <v>1401.08</v>
      </c>
      <c r="R13" s="44">
        <v>1394.5</v>
      </c>
      <c r="S13" s="44">
        <v>1367.57</v>
      </c>
      <c r="T13" s="44">
        <v>1365.65</v>
      </c>
      <c r="U13" s="44">
        <v>1380.07</v>
      </c>
      <c r="V13" s="44">
        <v>1552.83</v>
      </c>
      <c r="W13" s="44">
        <v>1616.92</v>
      </c>
      <c r="X13" s="44">
        <v>1585.93</v>
      </c>
      <c r="Y13" s="44">
        <v>1457.9</v>
      </c>
      <c r="Z13" s="44">
        <v>1285.47</v>
      </c>
      <c r="AA13" s="44">
        <v>1214.28</v>
      </c>
    </row>
    <row r="14" spans="1:27" ht="12.75" customHeight="1" outlineLevel="1" x14ac:dyDescent="0.2">
      <c r="A14" s="91" t="s">
        <v>1458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1" t="s">
        <v>1459</v>
      </c>
      <c r="B15" s="63" t="s">
        <v>83</v>
      </c>
      <c r="C15" s="43" t="s">
        <v>79</v>
      </c>
      <c r="D15" s="44">
        <v>6.14</v>
      </c>
      <c r="E15" s="44">
        <v>6.14</v>
      </c>
      <c r="F15" s="44">
        <v>6.14</v>
      </c>
      <c r="G15" s="44">
        <v>6.14</v>
      </c>
      <c r="H15" s="44">
        <v>6.14</v>
      </c>
      <c r="I15" s="44">
        <v>6.14</v>
      </c>
      <c r="J15" s="44">
        <v>6.14</v>
      </c>
      <c r="K15" s="44">
        <v>6.14</v>
      </c>
      <c r="L15" s="44">
        <v>6.14</v>
      </c>
      <c r="M15" s="44">
        <v>6.14</v>
      </c>
      <c r="N15" s="44">
        <v>6.14</v>
      </c>
      <c r="O15" s="44">
        <v>6.14</v>
      </c>
      <c r="P15" s="44">
        <v>6.14</v>
      </c>
      <c r="Q15" s="44">
        <v>6.14</v>
      </c>
      <c r="R15" s="44">
        <v>6.14</v>
      </c>
      <c r="S15" s="44">
        <v>6.14</v>
      </c>
      <c r="T15" s="44">
        <v>6.14</v>
      </c>
      <c r="U15" s="44">
        <v>6.14</v>
      </c>
      <c r="V15" s="44">
        <v>6.14</v>
      </c>
      <c r="W15" s="44">
        <v>6.14</v>
      </c>
      <c r="X15" s="44">
        <v>6.14</v>
      </c>
      <c r="Y15" s="44">
        <v>6.14</v>
      </c>
      <c r="Z15" s="44">
        <v>6.14</v>
      </c>
      <c r="AA15" s="44">
        <v>6.14</v>
      </c>
    </row>
    <row r="16" spans="1:27" ht="12.75" customHeight="1" outlineLevel="1" x14ac:dyDescent="0.2">
      <c r="A16" s="91" t="s">
        <v>1460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x14ac:dyDescent="0.2">
      <c r="A17" s="90" t="s">
        <v>1461</v>
      </c>
      <c r="B17" s="28" t="str">
        <f>"03"&amp;"."&amp;$B$776&amp;"."&amp;$B$777</f>
        <v>03.04.2023</v>
      </c>
      <c r="C17" s="82" t="s">
        <v>76</v>
      </c>
      <c r="D17" s="83">
        <f>ROUND(((D18+D19+D21+D20)/1000),5)</f>
        <v>2.48767</v>
      </c>
      <c r="E17" s="83">
        <f>ROUND(((E18+E19+E21+E20)/1000),5)</f>
        <v>2.4438900000000001</v>
      </c>
      <c r="F17" s="83">
        <f>ROUND(((F18+F19+F21+F20)/1000),5)</f>
        <v>2.3807</v>
      </c>
      <c r="G17" s="83">
        <f t="shared" ref="G17:AA17" si="6">ROUND(((G18+G19+G21+G20)/1000),5)</f>
        <v>2.37845</v>
      </c>
      <c r="H17" s="83">
        <f t="shared" si="6"/>
        <v>2.4352800000000001</v>
      </c>
      <c r="I17" s="83">
        <f t="shared" si="6"/>
        <v>2.4862500000000001</v>
      </c>
      <c r="J17" s="83">
        <f t="shared" si="6"/>
        <v>2.69034</v>
      </c>
      <c r="K17" s="83">
        <f t="shared" si="6"/>
        <v>2.9538500000000001</v>
      </c>
      <c r="L17" s="83">
        <f t="shared" si="6"/>
        <v>3.0381999999999998</v>
      </c>
      <c r="M17" s="83">
        <f t="shared" si="6"/>
        <v>3.08569</v>
      </c>
      <c r="N17" s="83">
        <f t="shared" si="6"/>
        <v>3.08683</v>
      </c>
      <c r="O17" s="83">
        <f t="shared" si="6"/>
        <v>3.14201</v>
      </c>
      <c r="P17" s="83">
        <f t="shared" si="6"/>
        <v>3.1200700000000001</v>
      </c>
      <c r="Q17" s="83">
        <f t="shared" si="6"/>
        <v>3.13679</v>
      </c>
      <c r="R17" s="83">
        <f t="shared" si="6"/>
        <v>3.1156999999999999</v>
      </c>
      <c r="S17" s="83">
        <f t="shared" si="6"/>
        <v>3.0977800000000002</v>
      </c>
      <c r="T17" s="83">
        <f t="shared" si="6"/>
        <v>3.0850499999999998</v>
      </c>
      <c r="U17" s="83">
        <f t="shared" si="6"/>
        <v>3.03159</v>
      </c>
      <c r="V17" s="83">
        <f t="shared" si="6"/>
        <v>3.0315500000000002</v>
      </c>
      <c r="W17" s="83">
        <f t="shared" si="6"/>
        <v>3.07674</v>
      </c>
      <c r="X17" s="83">
        <f t="shared" si="6"/>
        <v>3.1242100000000002</v>
      </c>
      <c r="Y17" s="83">
        <f t="shared" si="6"/>
        <v>3.05328</v>
      </c>
      <c r="Z17" s="83">
        <f t="shared" si="6"/>
        <v>2.8966400000000001</v>
      </c>
      <c r="AA17" s="83">
        <f t="shared" si="6"/>
        <v>2.6429100000000001</v>
      </c>
    </row>
    <row r="18" spans="1:27" ht="12.75" customHeight="1" outlineLevel="1" x14ac:dyDescent="0.2">
      <c r="A18" s="91" t="s">
        <v>1462</v>
      </c>
      <c r="B18" s="63" t="s">
        <v>233</v>
      </c>
      <c r="C18" s="43" t="s">
        <v>79</v>
      </c>
      <c r="D18" s="44">
        <v>1079.42</v>
      </c>
      <c r="E18" s="44">
        <v>1035.6400000000001</v>
      </c>
      <c r="F18" s="44">
        <v>972.45</v>
      </c>
      <c r="G18" s="44">
        <v>970.2</v>
      </c>
      <c r="H18" s="44">
        <v>1027.03</v>
      </c>
      <c r="I18" s="44">
        <v>1078</v>
      </c>
      <c r="J18" s="44">
        <v>1282.0899999999999</v>
      </c>
      <c r="K18" s="44">
        <v>1545.6</v>
      </c>
      <c r="L18" s="44">
        <v>1629.95</v>
      </c>
      <c r="M18" s="44">
        <v>1677.44</v>
      </c>
      <c r="N18" s="44">
        <v>1678.58</v>
      </c>
      <c r="O18" s="44">
        <v>1733.76</v>
      </c>
      <c r="P18" s="44">
        <v>1711.82</v>
      </c>
      <c r="Q18" s="44">
        <v>1728.54</v>
      </c>
      <c r="R18" s="44">
        <v>1707.45</v>
      </c>
      <c r="S18" s="44">
        <v>1689.53</v>
      </c>
      <c r="T18" s="44">
        <v>1676.8</v>
      </c>
      <c r="U18" s="44">
        <v>1623.34</v>
      </c>
      <c r="V18" s="44">
        <v>1623.3</v>
      </c>
      <c r="W18" s="44">
        <v>1668.49</v>
      </c>
      <c r="X18" s="44">
        <v>1715.96</v>
      </c>
      <c r="Y18" s="44">
        <v>1645.03</v>
      </c>
      <c r="Z18" s="44">
        <v>1488.39</v>
      </c>
      <c r="AA18" s="44">
        <v>1234.6600000000001</v>
      </c>
    </row>
    <row r="19" spans="1:27" ht="12.75" customHeight="1" outlineLevel="1" x14ac:dyDescent="0.2">
      <c r="A19" s="91" t="s">
        <v>1463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1" t="s">
        <v>1464</v>
      </c>
      <c r="B20" s="63" t="s">
        <v>83</v>
      </c>
      <c r="C20" s="43" t="s">
        <v>79</v>
      </c>
      <c r="D20" s="44">
        <v>6.14</v>
      </c>
      <c r="E20" s="44">
        <v>6.14</v>
      </c>
      <c r="F20" s="44">
        <v>6.14</v>
      </c>
      <c r="G20" s="44">
        <v>6.14</v>
      </c>
      <c r="H20" s="44">
        <v>6.14</v>
      </c>
      <c r="I20" s="44">
        <v>6.14</v>
      </c>
      <c r="J20" s="44">
        <v>6.14</v>
      </c>
      <c r="K20" s="44">
        <v>6.14</v>
      </c>
      <c r="L20" s="44">
        <v>6.14</v>
      </c>
      <c r="M20" s="44">
        <v>6.14</v>
      </c>
      <c r="N20" s="44">
        <v>6.14</v>
      </c>
      <c r="O20" s="44">
        <v>6.14</v>
      </c>
      <c r="P20" s="44">
        <v>6.14</v>
      </c>
      <c r="Q20" s="44">
        <v>6.14</v>
      </c>
      <c r="R20" s="44">
        <v>6.14</v>
      </c>
      <c r="S20" s="44">
        <v>6.14</v>
      </c>
      <c r="T20" s="44">
        <v>6.14</v>
      </c>
      <c r="U20" s="44">
        <v>6.14</v>
      </c>
      <c r="V20" s="44">
        <v>6.14</v>
      </c>
      <c r="W20" s="44">
        <v>6.14</v>
      </c>
      <c r="X20" s="44">
        <v>6.14</v>
      </c>
      <c r="Y20" s="44">
        <v>6.14</v>
      </c>
      <c r="Z20" s="44">
        <v>6.14</v>
      </c>
      <c r="AA20" s="44">
        <v>6.14</v>
      </c>
    </row>
    <row r="21" spans="1:27" ht="12.75" customHeight="1" outlineLevel="1" x14ac:dyDescent="0.2">
      <c r="A21" s="91" t="s">
        <v>1465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x14ac:dyDescent="0.2">
      <c r="A22" s="90" t="s">
        <v>1466</v>
      </c>
      <c r="B22" s="28" t="str">
        <f>"04"&amp;"."&amp;$B$776&amp;"."&amp;$B$777</f>
        <v>04.04.2023</v>
      </c>
      <c r="C22" s="82" t="s">
        <v>76</v>
      </c>
      <c r="D22" s="83">
        <f>ROUND(((D23+D24+D26+D25)/1000),5)</f>
        <v>2.4725999999999999</v>
      </c>
      <c r="E22" s="83">
        <f>ROUND(((E23+E24+E26+E25)/1000),5)</f>
        <v>2.4052799999999999</v>
      </c>
      <c r="F22" s="83">
        <f>ROUND(((F23+F24+F26+F25)/1000),5)</f>
        <v>2.34436</v>
      </c>
      <c r="G22" s="83">
        <f t="shared" ref="G22:AA22" si="9">ROUND(((G23+G24+G26+G25)/1000),5)</f>
        <v>2.3516900000000001</v>
      </c>
      <c r="H22" s="83">
        <f t="shared" si="9"/>
        <v>2.42957</v>
      </c>
      <c r="I22" s="83">
        <f t="shared" si="9"/>
        <v>2.4730400000000001</v>
      </c>
      <c r="J22" s="83">
        <f t="shared" si="9"/>
        <v>2.5851999999999999</v>
      </c>
      <c r="K22" s="83">
        <f t="shared" si="9"/>
        <v>2.87323</v>
      </c>
      <c r="L22" s="83">
        <f t="shared" si="9"/>
        <v>2.9969800000000002</v>
      </c>
      <c r="M22" s="83">
        <f t="shared" si="9"/>
        <v>3.0536500000000002</v>
      </c>
      <c r="N22" s="83">
        <f t="shared" si="9"/>
        <v>3.0594299999999999</v>
      </c>
      <c r="O22" s="83">
        <f t="shared" si="9"/>
        <v>3.0658699999999999</v>
      </c>
      <c r="P22" s="83">
        <f t="shared" si="9"/>
        <v>3.0297999999999998</v>
      </c>
      <c r="Q22" s="83">
        <f t="shared" si="9"/>
        <v>3.0178199999999999</v>
      </c>
      <c r="R22" s="83">
        <f t="shared" si="9"/>
        <v>3.0141800000000001</v>
      </c>
      <c r="S22" s="83">
        <f t="shared" si="9"/>
        <v>3.01492</v>
      </c>
      <c r="T22" s="83">
        <f t="shared" si="9"/>
        <v>3.0112100000000002</v>
      </c>
      <c r="U22" s="83">
        <f t="shared" si="9"/>
        <v>2.9694400000000001</v>
      </c>
      <c r="V22" s="83">
        <f t="shared" si="9"/>
        <v>2.9763199999999999</v>
      </c>
      <c r="W22" s="83">
        <f t="shared" si="9"/>
        <v>3.0631300000000001</v>
      </c>
      <c r="X22" s="83">
        <f t="shared" si="9"/>
        <v>3.0432100000000002</v>
      </c>
      <c r="Y22" s="83">
        <f t="shared" si="9"/>
        <v>2.97614</v>
      </c>
      <c r="Z22" s="83">
        <f t="shared" si="9"/>
        <v>2.7430599999999998</v>
      </c>
      <c r="AA22" s="83">
        <f t="shared" si="9"/>
        <v>2.536</v>
      </c>
    </row>
    <row r="23" spans="1:27" ht="12.75" customHeight="1" outlineLevel="1" x14ac:dyDescent="0.2">
      <c r="A23" s="91" t="s">
        <v>1467</v>
      </c>
      <c r="B23" s="63" t="s">
        <v>233</v>
      </c>
      <c r="C23" s="43" t="s">
        <v>79</v>
      </c>
      <c r="D23" s="44">
        <v>1064.3499999999999</v>
      </c>
      <c r="E23" s="44">
        <v>997.03</v>
      </c>
      <c r="F23" s="44">
        <v>936.11</v>
      </c>
      <c r="G23" s="44">
        <v>943.44</v>
      </c>
      <c r="H23" s="44">
        <v>1021.32</v>
      </c>
      <c r="I23" s="44">
        <v>1064.79</v>
      </c>
      <c r="J23" s="44">
        <v>1176.95</v>
      </c>
      <c r="K23" s="44">
        <v>1464.98</v>
      </c>
      <c r="L23" s="44">
        <v>1588.73</v>
      </c>
      <c r="M23" s="44">
        <v>1645.4</v>
      </c>
      <c r="N23" s="44">
        <v>1651.18</v>
      </c>
      <c r="O23" s="44">
        <v>1657.62</v>
      </c>
      <c r="P23" s="44">
        <v>1621.55</v>
      </c>
      <c r="Q23" s="44">
        <v>1609.57</v>
      </c>
      <c r="R23" s="44">
        <v>1605.93</v>
      </c>
      <c r="S23" s="44">
        <v>1606.67</v>
      </c>
      <c r="T23" s="44">
        <v>1602.96</v>
      </c>
      <c r="U23" s="44">
        <v>1561.19</v>
      </c>
      <c r="V23" s="44">
        <v>1568.07</v>
      </c>
      <c r="W23" s="44">
        <v>1654.88</v>
      </c>
      <c r="X23" s="44">
        <v>1634.96</v>
      </c>
      <c r="Y23" s="44">
        <v>1567.89</v>
      </c>
      <c r="Z23" s="44">
        <v>1334.81</v>
      </c>
      <c r="AA23" s="44">
        <v>1127.75</v>
      </c>
    </row>
    <row r="24" spans="1:27" ht="12.75" customHeight="1" outlineLevel="1" x14ac:dyDescent="0.2">
      <c r="A24" s="91" t="s">
        <v>1468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1" t="s">
        <v>1469</v>
      </c>
      <c r="B25" s="63" t="s">
        <v>83</v>
      </c>
      <c r="C25" s="43" t="s">
        <v>79</v>
      </c>
      <c r="D25" s="44">
        <v>6.14</v>
      </c>
      <c r="E25" s="44">
        <v>6.14</v>
      </c>
      <c r="F25" s="44">
        <v>6.14</v>
      </c>
      <c r="G25" s="44">
        <v>6.14</v>
      </c>
      <c r="H25" s="44">
        <v>6.14</v>
      </c>
      <c r="I25" s="44">
        <v>6.14</v>
      </c>
      <c r="J25" s="44">
        <v>6.14</v>
      </c>
      <c r="K25" s="44">
        <v>6.14</v>
      </c>
      <c r="L25" s="44">
        <v>6.14</v>
      </c>
      <c r="M25" s="44">
        <v>6.14</v>
      </c>
      <c r="N25" s="44">
        <v>6.14</v>
      </c>
      <c r="O25" s="44">
        <v>6.14</v>
      </c>
      <c r="P25" s="44">
        <v>6.14</v>
      </c>
      <c r="Q25" s="44">
        <v>6.14</v>
      </c>
      <c r="R25" s="44">
        <v>6.14</v>
      </c>
      <c r="S25" s="44">
        <v>6.14</v>
      </c>
      <c r="T25" s="44">
        <v>6.14</v>
      </c>
      <c r="U25" s="44">
        <v>6.14</v>
      </c>
      <c r="V25" s="44">
        <v>6.14</v>
      </c>
      <c r="W25" s="44">
        <v>6.14</v>
      </c>
      <c r="X25" s="44">
        <v>6.14</v>
      </c>
      <c r="Y25" s="44">
        <v>6.14</v>
      </c>
      <c r="Z25" s="44">
        <v>6.14</v>
      </c>
      <c r="AA25" s="44">
        <v>6.14</v>
      </c>
    </row>
    <row r="26" spans="1:27" ht="12.75" customHeight="1" outlineLevel="1" x14ac:dyDescent="0.2">
      <c r="A26" s="91" t="s">
        <v>1470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x14ac:dyDescent="0.2">
      <c r="A27" s="90" t="s">
        <v>1471</v>
      </c>
      <c r="B27" s="28" t="str">
        <f>"05"&amp;"."&amp;$B$776&amp;"."&amp;$B$777</f>
        <v>05.04.2023</v>
      </c>
      <c r="C27" s="82" t="s">
        <v>76</v>
      </c>
      <c r="D27" s="83">
        <f>ROUND(((D28+D29+D31+D30)/1000),5)</f>
        <v>2.47709</v>
      </c>
      <c r="E27" s="83">
        <f>ROUND(((E28+E29+E31+E30)/1000),5)</f>
        <v>2.4167000000000001</v>
      </c>
      <c r="F27" s="83">
        <f>ROUND(((F28+F29+F31+F30)/1000),5)</f>
        <v>2.3587500000000001</v>
      </c>
      <c r="G27" s="83">
        <f t="shared" ref="G27:AA27" si="12">ROUND(((G28+G29+G31+G30)/1000),5)</f>
        <v>2.35608</v>
      </c>
      <c r="H27" s="83">
        <f t="shared" si="12"/>
        <v>2.41316</v>
      </c>
      <c r="I27" s="83">
        <f t="shared" si="12"/>
        <v>2.4748800000000002</v>
      </c>
      <c r="J27" s="83">
        <f t="shared" si="12"/>
        <v>2.5573100000000002</v>
      </c>
      <c r="K27" s="83">
        <f t="shared" si="12"/>
        <v>2.8707199999999999</v>
      </c>
      <c r="L27" s="83">
        <f t="shared" si="12"/>
        <v>2.9990399999999999</v>
      </c>
      <c r="M27" s="83">
        <f t="shared" si="12"/>
        <v>3.01505</v>
      </c>
      <c r="N27" s="83">
        <f t="shared" si="12"/>
        <v>3.0136500000000002</v>
      </c>
      <c r="O27" s="83">
        <f t="shared" si="12"/>
        <v>3.0183399999999998</v>
      </c>
      <c r="P27" s="83">
        <f t="shared" si="12"/>
        <v>3.0199199999999999</v>
      </c>
      <c r="Q27" s="83">
        <f t="shared" si="12"/>
        <v>3.0202900000000001</v>
      </c>
      <c r="R27" s="83">
        <f t="shared" si="12"/>
        <v>3.0194700000000001</v>
      </c>
      <c r="S27" s="83">
        <f t="shared" si="12"/>
        <v>3.0166200000000001</v>
      </c>
      <c r="T27" s="83">
        <f t="shared" si="12"/>
        <v>3.0141800000000001</v>
      </c>
      <c r="U27" s="83">
        <f t="shared" si="12"/>
        <v>2.98584</v>
      </c>
      <c r="V27" s="83">
        <f t="shared" si="12"/>
        <v>2.9753500000000002</v>
      </c>
      <c r="W27" s="83">
        <f t="shared" si="12"/>
        <v>3.0201899999999999</v>
      </c>
      <c r="X27" s="83">
        <f t="shared" si="12"/>
        <v>3.0447899999999999</v>
      </c>
      <c r="Y27" s="83">
        <f t="shared" si="12"/>
        <v>3.01037</v>
      </c>
      <c r="Z27" s="83">
        <f t="shared" si="12"/>
        <v>2.6408800000000001</v>
      </c>
      <c r="AA27" s="83">
        <f t="shared" si="12"/>
        <v>2.48746</v>
      </c>
    </row>
    <row r="28" spans="1:27" ht="12.75" customHeight="1" outlineLevel="1" x14ac:dyDescent="0.2">
      <c r="A28" s="91" t="s">
        <v>1472</v>
      </c>
      <c r="B28" s="63" t="s">
        <v>233</v>
      </c>
      <c r="C28" s="43" t="s">
        <v>79</v>
      </c>
      <c r="D28" s="44">
        <v>1068.8399999999999</v>
      </c>
      <c r="E28" s="44">
        <v>1008.45</v>
      </c>
      <c r="F28" s="44">
        <v>950.5</v>
      </c>
      <c r="G28" s="44">
        <v>947.83</v>
      </c>
      <c r="H28" s="44">
        <v>1004.91</v>
      </c>
      <c r="I28" s="44">
        <v>1066.6300000000001</v>
      </c>
      <c r="J28" s="44">
        <v>1149.06</v>
      </c>
      <c r="K28" s="44">
        <v>1462.47</v>
      </c>
      <c r="L28" s="44">
        <v>1590.79</v>
      </c>
      <c r="M28" s="44">
        <v>1606.8</v>
      </c>
      <c r="N28" s="44">
        <v>1605.4</v>
      </c>
      <c r="O28" s="44">
        <v>1610.09</v>
      </c>
      <c r="P28" s="44">
        <v>1611.67</v>
      </c>
      <c r="Q28" s="44">
        <v>1612.04</v>
      </c>
      <c r="R28" s="44">
        <v>1611.22</v>
      </c>
      <c r="S28" s="44">
        <v>1608.37</v>
      </c>
      <c r="T28" s="44">
        <v>1605.93</v>
      </c>
      <c r="U28" s="44">
        <v>1577.59</v>
      </c>
      <c r="V28" s="44">
        <v>1567.1</v>
      </c>
      <c r="W28" s="44">
        <v>1611.94</v>
      </c>
      <c r="X28" s="44">
        <v>1636.54</v>
      </c>
      <c r="Y28" s="44">
        <v>1602.12</v>
      </c>
      <c r="Z28" s="44">
        <v>1232.6300000000001</v>
      </c>
      <c r="AA28" s="44">
        <v>1079.21</v>
      </c>
    </row>
    <row r="29" spans="1:27" ht="12.75" customHeight="1" outlineLevel="1" x14ac:dyDescent="0.2">
      <c r="A29" s="91" t="s">
        <v>1473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1" t="s">
        <v>1474</v>
      </c>
      <c r="B30" s="63" t="s">
        <v>83</v>
      </c>
      <c r="C30" s="43" t="s">
        <v>79</v>
      </c>
      <c r="D30" s="44">
        <v>6.14</v>
      </c>
      <c r="E30" s="44">
        <v>6.14</v>
      </c>
      <c r="F30" s="44">
        <v>6.14</v>
      </c>
      <c r="G30" s="44">
        <v>6.14</v>
      </c>
      <c r="H30" s="44">
        <v>6.14</v>
      </c>
      <c r="I30" s="44">
        <v>6.14</v>
      </c>
      <c r="J30" s="44">
        <v>6.14</v>
      </c>
      <c r="K30" s="44">
        <v>6.14</v>
      </c>
      <c r="L30" s="44">
        <v>6.14</v>
      </c>
      <c r="M30" s="44">
        <v>6.14</v>
      </c>
      <c r="N30" s="44">
        <v>6.14</v>
      </c>
      <c r="O30" s="44">
        <v>6.14</v>
      </c>
      <c r="P30" s="44">
        <v>6.14</v>
      </c>
      <c r="Q30" s="44">
        <v>6.14</v>
      </c>
      <c r="R30" s="44">
        <v>6.14</v>
      </c>
      <c r="S30" s="44">
        <v>6.14</v>
      </c>
      <c r="T30" s="44">
        <v>6.14</v>
      </c>
      <c r="U30" s="44">
        <v>6.14</v>
      </c>
      <c r="V30" s="44">
        <v>6.14</v>
      </c>
      <c r="W30" s="44">
        <v>6.14</v>
      </c>
      <c r="X30" s="44">
        <v>6.14</v>
      </c>
      <c r="Y30" s="44">
        <v>6.14</v>
      </c>
      <c r="Z30" s="44">
        <v>6.14</v>
      </c>
      <c r="AA30" s="44">
        <v>6.14</v>
      </c>
    </row>
    <row r="31" spans="1:27" ht="12.75" customHeight="1" outlineLevel="1" x14ac:dyDescent="0.2">
      <c r="A31" s="91" t="s">
        <v>1475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x14ac:dyDescent="0.2">
      <c r="A32" s="90" t="s">
        <v>1476</v>
      </c>
      <c r="B32" s="28" t="str">
        <f>"06"&amp;"."&amp;$B$776&amp;"."&amp;$B$777</f>
        <v>06.04.2023</v>
      </c>
      <c r="C32" s="82" t="s">
        <v>76</v>
      </c>
      <c r="D32" s="83">
        <f>ROUND(((D33+D34+D36+D35)/1000),5)</f>
        <v>2.45824</v>
      </c>
      <c r="E32" s="83">
        <f>ROUND(((E33+E34+E36+E35)/1000),5)</f>
        <v>2.42787</v>
      </c>
      <c r="F32" s="83">
        <f>ROUND(((F33+F34+F36+F35)/1000),5)</f>
        <v>2.4037899999999999</v>
      </c>
      <c r="G32" s="83">
        <f t="shared" ref="G32:AA32" si="15">ROUND(((G33+G34+G36+G35)/1000),5)</f>
        <v>2.4050799999999999</v>
      </c>
      <c r="H32" s="83">
        <f t="shared" si="15"/>
        <v>2.4155799999999998</v>
      </c>
      <c r="I32" s="83">
        <f t="shared" si="15"/>
        <v>2.46292</v>
      </c>
      <c r="J32" s="83">
        <f t="shared" si="15"/>
        <v>2.6742900000000001</v>
      </c>
      <c r="K32" s="83">
        <f t="shared" si="15"/>
        <v>2.915</v>
      </c>
      <c r="L32" s="83">
        <f t="shared" si="15"/>
        <v>3.08534</v>
      </c>
      <c r="M32" s="83">
        <f t="shared" si="15"/>
        <v>3.0920899999999998</v>
      </c>
      <c r="N32" s="83">
        <f t="shared" si="15"/>
        <v>3.1080299999999998</v>
      </c>
      <c r="O32" s="83">
        <f t="shared" si="15"/>
        <v>3.1089099999999998</v>
      </c>
      <c r="P32" s="83">
        <f t="shared" si="15"/>
        <v>3.0860099999999999</v>
      </c>
      <c r="Q32" s="83">
        <f t="shared" si="15"/>
        <v>3.0945900000000002</v>
      </c>
      <c r="R32" s="83">
        <f t="shared" si="15"/>
        <v>3.08121</v>
      </c>
      <c r="S32" s="83">
        <f t="shared" si="15"/>
        <v>3.0695399999999999</v>
      </c>
      <c r="T32" s="83">
        <f t="shared" si="15"/>
        <v>3.0514999999999999</v>
      </c>
      <c r="U32" s="83">
        <f t="shared" si="15"/>
        <v>3.0217299999999998</v>
      </c>
      <c r="V32" s="83">
        <f t="shared" si="15"/>
        <v>3.0208400000000002</v>
      </c>
      <c r="W32" s="83">
        <f t="shared" si="15"/>
        <v>3.0376599999999998</v>
      </c>
      <c r="X32" s="83">
        <f t="shared" si="15"/>
        <v>3.1304799999999999</v>
      </c>
      <c r="Y32" s="83">
        <f t="shared" si="15"/>
        <v>3.0427900000000001</v>
      </c>
      <c r="Z32" s="83">
        <f t="shared" si="15"/>
        <v>2.6802700000000002</v>
      </c>
      <c r="AA32" s="83">
        <f t="shared" si="15"/>
        <v>2.4937100000000001</v>
      </c>
    </row>
    <row r="33" spans="1:27" ht="12.75" customHeight="1" outlineLevel="1" x14ac:dyDescent="0.2">
      <c r="A33" s="91" t="s">
        <v>1477</v>
      </c>
      <c r="B33" s="63" t="s">
        <v>233</v>
      </c>
      <c r="C33" s="43" t="s">
        <v>79</v>
      </c>
      <c r="D33" s="44">
        <v>1049.99</v>
      </c>
      <c r="E33" s="44">
        <v>1019.62</v>
      </c>
      <c r="F33" s="44">
        <v>995.54</v>
      </c>
      <c r="G33" s="44">
        <v>996.83</v>
      </c>
      <c r="H33" s="44">
        <v>1007.33</v>
      </c>
      <c r="I33" s="44">
        <v>1054.67</v>
      </c>
      <c r="J33" s="44">
        <v>1266.04</v>
      </c>
      <c r="K33" s="44">
        <v>1506.75</v>
      </c>
      <c r="L33" s="44">
        <v>1677.09</v>
      </c>
      <c r="M33" s="44">
        <v>1683.84</v>
      </c>
      <c r="N33" s="44">
        <v>1699.78</v>
      </c>
      <c r="O33" s="44">
        <v>1700.66</v>
      </c>
      <c r="P33" s="44">
        <v>1677.76</v>
      </c>
      <c r="Q33" s="44">
        <v>1686.34</v>
      </c>
      <c r="R33" s="44">
        <v>1672.96</v>
      </c>
      <c r="S33" s="44">
        <v>1661.29</v>
      </c>
      <c r="T33" s="44">
        <v>1643.25</v>
      </c>
      <c r="U33" s="44">
        <v>1613.48</v>
      </c>
      <c r="V33" s="44">
        <v>1612.59</v>
      </c>
      <c r="W33" s="44">
        <v>1629.41</v>
      </c>
      <c r="X33" s="44">
        <v>1722.23</v>
      </c>
      <c r="Y33" s="44">
        <v>1634.54</v>
      </c>
      <c r="Z33" s="44">
        <v>1272.02</v>
      </c>
      <c r="AA33" s="44">
        <v>1085.46</v>
      </c>
    </row>
    <row r="34" spans="1:27" ht="12.75" customHeight="1" outlineLevel="1" x14ac:dyDescent="0.2">
      <c r="A34" s="91" t="s">
        <v>1478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1" t="s">
        <v>1479</v>
      </c>
      <c r="B35" s="63" t="s">
        <v>83</v>
      </c>
      <c r="C35" s="43" t="s">
        <v>79</v>
      </c>
      <c r="D35" s="44">
        <v>6.14</v>
      </c>
      <c r="E35" s="44">
        <v>6.14</v>
      </c>
      <c r="F35" s="44">
        <v>6.14</v>
      </c>
      <c r="G35" s="44">
        <v>6.14</v>
      </c>
      <c r="H35" s="44">
        <v>6.14</v>
      </c>
      <c r="I35" s="44">
        <v>6.14</v>
      </c>
      <c r="J35" s="44">
        <v>6.14</v>
      </c>
      <c r="K35" s="44">
        <v>6.14</v>
      </c>
      <c r="L35" s="44">
        <v>6.14</v>
      </c>
      <c r="M35" s="44">
        <v>6.14</v>
      </c>
      <c r="N35" s="44">
        <v>6.14</v>
      </c>
      <c r="O35" s="44">
        <v>6.14</v>
      </c>
      <c r="P35" s="44">
        <v>6.14</v>
      </c>
      <c r="Q35" s="44">
        <v>6.14</v>
      </c>
      <c r="R35" s="44">
        <v>6.14</v>
      </c>
      <c r="S35" s="44">
        <v>6.14</v>
      </c>
      <c r="T35" s="44">
        <v>6.14</v>
      </c>
      <c r="U35" s="44">
        <v>6.14</v>
      </c>
      <c r="V35" s="44">
        <v>6.14</v>
      </c>
      <c r="W35" s="44">
        <v>6.14</v>
      </c>
      <c r="X35" s="44">
        <v>6.14</v>
      </c>
      <c r="Y35" s="44">
        <v>6.14</v>
      </c>
      <c r="Z35" s="44">
        <v>6.14</v>
      </c>
      <c r="AA35" s="44">
        <v>6.14</v>
      </c>
    </row>
    <row r="36" spans="1:27" ht="12.75" customHeight="1" outlineLevel="1" x14ac:dyDescent="0.2">
      <c r="A36" s="91" t="s">
        <v>1480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x14ac:dyDescent="0.2">
      <c r="A37" s="90" t="s">
        <v>1481</v>
      </c>
      <c r="B37" s="28" t="str">
        <f>"07"&amp;"."&amp;$B$776&amp;"."&amp;$B$777</f>
        <v>07.04.2023</v>
      </c>
      <c r="C37" s="82" t="s">
        <v>76</v>
      </c>
      <c r="D37" s="83">
        <f>ROUND(((D38+D39+D41+D40)/1000),5)</f>
        <v>2.4427300000000001</v>
      </c>
      <c r="E37" s="83">
        <f>ROUND(((E38+E39+E41+E40)/1000),5)</f>
        <v>2.3567900000000002</v>
      </c>
      <c r="F37" s="83">
        <f>ROUND(((F38+F39+F41+F40)/1000),5)</f>
        <v>2.3174700000000001</v>
      </c>
      <c r="G37" s="83">
        <f t="shared" ref="G37:AA37" si="18">ROUND(((G38+G39+G41+G40)/1000),5)</f>
        <v>2.3292099999999998</v>
      </c>
      <c r="H37" s="83">
        <f t="shared" si="18"/>
        <v>2.4168799999999999</v>
      </c>
      <c r="I37" s="83">
        <f t="shared" si="18"/>
        <v>2.4768699999999999</v>
      </c>
      <c r="J37" s="83">
        <f t="shared" si="18"/>
        <v>2.6638199999999999</v>
      </c>
      <c r="K37" s="83">
        <f t="shared" si="18"/>
        <v>2.9436</v>
      </c>
      <c r="L37" s="83">
        <f t="shared" si="18"/>
        <v>3.0805799999999999</v>
      </c>
      <c r="M37" s="83">
        <f t="shared" si="18"/>
        <v>3.17692</v>
      </c>
      <c r="N37" s="83">
        <f t="shared" si="18"/>
        <v>3.2204199999999998</v>
      </c>
      <c r="O37" s="83">
        <f t="shared" si="18"/>
        <v>3.2472599999999998</v>
      </c>
      <c r="P37" s="83">
        <f t="shared" si="18"/>
        <v>3.2166800000000002</v>
      </c>
      <c r="Q37" s="83">
        <f t="shared" si="18"/>
        <v>3.2451500000000002</v>
      </c>
      <c r="R37" s="83">
        <f t="shared" si="18"/>
        <v>3.21224</v>
      </c>
      <c r="S37" s="83">
        <f t="shared" si="18"/>
        <v>3.1268199999999999</v>
      </c>
      <c r="T37" s="83">
        <f t="shared" si="18"/>
        <v>3.1316600000000001</v>
      </c>
      <c r="U37" s="83">
        <f t="shared" si="18"/>
        <v>3.0612599999999999</v>
      </c>
      <c r="V37" s="83">
        <f t="shared" si="18"/>
        <v>3.06915</v>
      </c>
      <c r="W37" s="83">
        <f t="shared" si="18"/>
        <v>3.2151299999999998</v>
      </c>
      <c r="X37" s="83">
        <f t="shared" si="18"/>
        <v>3.25353</v>
      </c>
      <c r="Y37" s="83">
        <f t="shared" si="18"/>
        <v>3.1844299999999999</v>
      </c>
      <c r="Z37" s="83">
        <f t="shared" si="18"/>
        <v>2.9378500000000001</v>
      </c>
      <c r="AA37" s="83">
        <f t="shared" si="18"/>
        <v>2.6940400000000002</v>
      </c>
    </row>
    <row r="38" spans="1:27" ht="12.75" customHeight="1" outlineLevel="1" x14ac:dyDescent="0.2">
      <c r="A38" s="91" t="s">
        <v>1482</v>
      </c>
      <c r="B38" s="63" t="s">
        <v>233</v>
      </c>
      <c r="C38" s="43" t="s">
        <v>79</v>
      </c>
      <c r="D38" s="44">
        <v>1034.48</v>
      </c>
      <c r="E38" s="44">
        <v>948.54</v>
      </c>
      <c r="F38" s="44">
        <v>909.22</v>
      </c>
      <c r="G38" s="44">
        <v>920.96</v>
      </c>
      <c r="H38" s="44">
        <v>1008.63</v>
      </c>
      <c r="I38" s="44">
        <v>1068.6199999999999</v>
      </c>
      <c r="J38" s="44">
        <v>1255.57</v>
      </c>
      <c r="K38" s="44">
        <v>1535.35</v>
      </c>
      <c r="L38" s="44">
        <v>1672.33</v>
      </c>
      <c r="M38" s="44">
        <v>1768.67</v>
      </c>
      <c r="N38" s="44">
        <v>1812.17</v>
      </c>
      <c r="O38" s="44">
        <v>1839.01</v>
      </c>
      <c r="P38" s="44">
        <v>1808.43</v>
      </c>
      <c r="Q38" s="44">
        <v>1836.9</v>
      </c>
      <c r="R38" s="44">
        <v>1803.99</v>
      </c>
      <c r="S38" s="44">
        <v>1718.57</v>
      </c>
      <c r="T38" s="44">
        <v>1723.41</v>
      </c>
      <c r="U38" s="44">
        <v>1653.01</v>
      </c>
      <c r="V38" s="44">
        <v>1660.9</v>
      </c>
      <c r="W38" s="44">
        <v>1806.88</v>
      </c>
      <c r="X38" s="44">
        <v>1845.28</v>
      </c>
      <c r="Y38" s="44">
        <v>1776.18</v>
      </c>
      <c r="Z38" s="44">
        <v>1529.6</v>
      </c>
      <c r="AA38" s="44">
        <v>1285.79</v>
      </c>
    </row>
    <row r="39" spans="1:27" ht="12.75" customHeight="1" outlineLevel="1" x14ac:dyDescent="0.2">
      <c r="A39" s="91" t="s">
        <v>1483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1" t="s">
        <v>1484</v>
      </c>
      <c r="B40" s="63" t="s">
        <v>83</v>
      </c>
      <c r="C40" s="43" t="s">
        <v>79</v>
      </c>
      <c r="D40" s="44">
        <v>6.14</v>
      </c>
      <c r="E40" s="44">
        <v>6.14</v>
      </c>
      <c r="F40" s="44">
        <v>6.14</v>
      </c>
      <c r="G40" s="44">
        <v>6.14</v>
      </c>
      <c r="H40" s="44">
        <v>6.14</v>
      </c>
      <c r="I40" s="44">
        <v>6.14</v>
      </c>
      <c r="J40" s="44">
        <v>6.14</v>
      </c>
      <c r="K40" s="44">
        <v>6.14</v>
      </c>
      <c r="L40" s="44">
        <v>6.14</v>
      </c>
      <c r="M40" s="44">
        <v>6.14</v>
      </c>
      <c r="N40" s="44">
        <v>6.14</v>
      </c>
      <c r="O40" s="44">
        <v>6.14</v>
      </c>
      <c r="P40" s="44">
        <v>6.14</v>
      </c>
      <c r="Q40" s="44">
        <v>6.14</v>
      </c>
      <c r="R40" s="44">
        <v>6.14</v>
      </c>
      <c r="S40" s="44">
        <v>6.14</v>
      </c>
      <c r="T40" s="44">
        <v>6.14</v>
      </c>
      <c r="U40" s="44">
        <v>6.14</v>
      </c>
      <c r="V40" s="44">
        <v>6.14</v>
      </c>
      <c r="W40" s="44">
        <v>6.14</v>
      </c>
      <c r="X40" s="44">
        <v>6.14</v>
      </c>
      <c r="Y40" s="44">
        <v>6.14</v>
      </c>
      <c r="Z40" s="44">
        <v>6.14</v>
      </c>
      <c r="AA40" s="44">
        <v>6.14</v>
      </c>
    </row>
    <row r="41" spans="1:27" ht="12.75" customHeight="1" outlineLevel="1" x14ac:dyDescent="0.2">
      <c r="A41" s="91" t="s">
        <v>1485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x14ac:dyDescent="0.2">
      <c r="A42" s="90" t="s">
        <v>1486</v>
      </c>
      <c r="B42" s="28" t="str">
        <f>"08"&amp;"."&amp;$B$776&amp;"."&amp;$B$777</f>
        <v>08.04.2023</v>
      </c>
      <c r="C42" s="82" t="s">
        <v>76</v>
      </c>
      <c r="D42" s="83">
        <f>ROUND(((D43+D44+D46+D45)/1000),5)</f>
        <v>2.59822</v>
      </c>
      <c r="E42" s="83">
        <f>ROUND(((E43+E44+E46+E45)/1000),5)</f>
        <v>2.4938400000000001</v>
      </c>
      <c r="F42" s="83">
        <f>ROUND(((F43+F44+F46+F45)/1000),5)</f>
        <v>2.4751099999999999</v>
      </c>
      <c r="G42" s="83">
        <f t="shared" ref="G42:AA42" si="21">ROUND(((G43+G44+G46+G45)/1000),5)</f>
        <v>2.4823</v>
      </c>
      <c r="H42" s="83">
        <f t="shared" si="21"/>
        <v>2.4879099999999998</v>
      </c>
      <c r="I42" s="83">
        <f t="shared" si="21"/>
        <v>2.5109699999999999</v>
      </c>
      <c r="J42" s="83">
        <f t="shared" si="21"/>
        <v>2.5142199999999999</v>
      </c>
      <c r="K42" s="83">
        <f t="shared" si="21"/>
        <v>2.63496</v>
      </c>
      <c r="L42" s="83">
        <f t="shared" si="21"/>
        <v>2.94014</v>
      </c>
      <c r="M42" s="83">
        <f t="shared" si="21"/>
        <v>2.9994499999999999</v>
      </c>
      <c r="N42" s="83">
        <f t="shared" si="21"/>
        <v>3.04345</v>
      </c>
      <c r="O42" s="83">
        <f t="shared" si="21"/>
        <v>3.24119</v>
      </c>
      <c r="P42" s="83">
        <f t="shared" si="21"/>
        <v>3.1164999999999998</v>
      </c>
      <c r="Q42" s="83">
        <f t="shared" si="21"/>
        <v>3.0668000000000002</v>
      </c>
      <c r="R42" s="83">
        <f t="shared" si="21"/>
        <v>3.0315400000000001</v>
      </c>
      <c r="S42" s="83">
        <f t="shared" si="21"/>
        <v>3.0208699999999999</v>
      </c>
      <c r="T42" s="83">
        <f t="shared" si="21"/>
        <v>3.0458699999999999</v>
      </c>
      <c r="U42" s="83">
        <f t="shared" si="21"/>
        <v>3.0020799999999999</v>
      </c>
      <c r="V42" s="83">
        <f t="shared" si="21"/>
        <v>3.0100199999999999</v>
      </c>
      <c r="W42" s="83">
        <f t="shared" si="21"/>
        <v>3.2133500000000002</v>
      </c>
      <c r="X42" s="83">
        <f t="shared" si="21"/>
        <v>3.2315299999999998</v>
      </c>
      <c r="Y42" s="83">
        <f t="shared" si="21"/>
        <v>3.15951</v>
      </c>
      <c r="Z42" s="83">
        <f t="shared" si="21"/>
        <v>2.8720599999999998</v>
      </c>
      <c r="AA42" s="83">
        <f t="shared" si="21"/>
        <v>2.6633499999999999</v>
      </c>
    </row>
    <row r="43" spans="1:27" ht="12.75" customHeight="1" outlineLevel="1" x14ac:dyDescent="0.2">
      <c r="A43" s="91" t="s">
        <v>1487</v>
      </c>
      <c r="B43" s="63" t="s">
        <v>233</v>
      </c>
      <c r="C43" s="43" t="s">
        <v>79</v>
      </c>
      <c r="D43" s="44">
        <v>1189.97</v>
      </c>
      <c r="E43" s="44">
        <v>1085.5899999999999</v>
      </c>
      <c r="F43" s="44">
        <v>1066.8599999999999</v>
      </c>
      <c r="G43" s="44">
        <v>1074.05</v>
      </c>
      <c r="H43" s="44">
        <v>1079.6600000000001</v>
      </c>
      <c r="I43" s="44">
        <v>1102.72</v>
      </c>
      <c r="J43" s="44">
        <v>1105.97</v>
      </c>
      <c r="K43" s="44">
        <v>1226.71</v>
      </c>
      <c r="L43" s="44">
        <v>1531.89</v>
      </c>
      <c r="M43" s="44">
        <v>1591.2</v>
      </c>
      <c r="N43" s="44">
        <v>1635.2</v>
      </c>
      <c r="O43" s="44">
        <v>1832.94</v>
      </c>
      <c r="P43" s="44">
        <v>1708.25</v>
      </c>
      <c r="Q43" s="44">
        <v>1658.55</v>
      </c>
      <c r="R43" s="44">
        <v>1623.29</v>
      </c>
      <c r="S43" s="44">
        <v>1612.62</v>
      </c>
      <c r="T43" s="44">
        <v>1637.62</v>
      </c>
      <c r="U43" s="44">
        <v>1593.83</v>
      </c>
      <c r="V43" s="44">
        <v>1601.77</v>
      </c>
      <c r="W43" s="44">
        <v>1805.1</v>
      </c>
      <c r="X43" s="44">
        <v>1823.28</v>
      </c>
      <c r="Y43" s="44">
        <v>1751.26</v>
      </c>
      <c r="Z43" s="44">
        <v>1463.81</v>
      </c>
      <c r="AA43" s="44">
        <v>1255.0999999999999</v>
      </c>
    </row>
    <row r="44" spans="1:27" ht="12.75" customHeight="1" outlineLevel="1" x14ac:dyDescent="0.2">
      <c r="A44" s="91" t="s">
        <v>1488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1" t="s">
        <v>1489</v>
      </c>
      <c r="B45" s="63" t="s">
        <v>83</v>
      </c>
      <c r="C45" s="43" t="s">
        <v>79</v>
      </c>
      <c r="D45" s="44">
        <v>6.14</v>
      </c>
      <c r="E45" s="44">
        <v>6.14</v>
      </c>
      <c r="F45" s="44">
        <v>6.14</v>
      </c>
      <c r="G45" s="44">
        <v>6.14</v>
      </c>
      <c r="H45" s="44">
        <v>6.14</v>
      </c>
      <c r="I45" s="44">
        <v>6.14</v>
      </c>
      <c r="J45" s="44">
        <v>6.14</v>
      </c>
      <c r="K45" s="44">
        <v>6.14</v>
      </c>
      <c r="L45" s="44">
        <v>6.14</v>
      </c>
      <c r="M45" s="44">
        <v>6.14</v>
      </c>
      <c r="N45" s="44">
        <v>6.14</v>
      </c>
      <c r="O45" s="44">
        <v>6.14</v>
      </c>
      <c r="P45" s="44">
        <v>6.14</v>
      </c>
      <c r="Q45" s="44">
        <v>6.14</v>
      </c>
      <c r="R45" s="44">
        <v>6.14</v>
      </c>
      <c r="S45" s="44">
        <v>6.14</v>
      </c>
      <c r="T45" s="44">
        <v>6.14</v>
      </c>
      <c r="U45" s="44">
        <v>6.14</v>
      </c>
      <c r="V45" s="44">
        <v>6.14</v>
      </c>
      <c r="W45" s="44">
        <v>6.14</v>
      </c>
      <c r="X45" s="44">
        <v>6.14</v>
      </c>
      <c r="Y45" s="44">
        <v>6.14</v>
      </c>
      <c r="Z45" s="44">
        <v>6.14</v>
      </c>
      <c r="AA45" s="44">
        <v>6.14</v>
      </c>
    </row>
    <row r="46" spans="1:27" ht="12.75" customHeight="1" outlineLevel="1" x14ac:dyDescent="0.2">
      <c r="A46" s="91" t="s">
        <v>1490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x14ac:dyDescent="0.2">
      <c r="A47" s="90" t="s">
        <v>1491</v>
      </c>
      <c r="B47" s="28" t="str">
        <f>"09"&amp;"."&amp;$B$776&amp;"."&amp;$B$777</f>
        <v>09.04.2023</v>
      </c>
      <c r="C47" s="82" t="s">
        <v>76</v>
      </c>
      <c r="D47" s="83">
        <f>ROUND(((D48+D49+D51+D50)/1000),5)</f>
        <v>2.5789499999999999</v>
      </c>
      <c r="E47" s="83">
        <f>ROUND(((E48+E49+E51+E50)/1000),5)</f>
        <v>2.4507599999999998</v>
      </c>
      <c r="F47" s="83">
        <f>ROUND(((F48+F49+F51+F50)/1000),5)</f>
        <v>2.4129200000000002</v>
      </c>
      <c r="G47" s="83">
        <f t="shared" ref="G47:AA47" si="24">ROUND(((G48+G49+G51+G50)/1000),5)</f>
        <v>2.3904899999999998</v>
      </c>
      <c r="H47" s="83">
        <f t="shared" si="24"/>
        <v>2.3935200000000001</v>
      </c>
      <c r="I47" s="83">
        <f t="shared" si="24"/>
        <v>2.38584</v>
      </c>
      <c r="J47" s="83">
        <f t="shared" si="24"/>
        <v>2.3367100000000001</v>
      </c>
      <c r="K47" s="83">
        <f t="shared" si="24"/>
        <v>2.4217300000000002</v>
      </c>
      <c r="L47" s="83">
        <f t="shared" si="24"/>
        <v>2.5251100000000002</v>
      </c>
      <c r="M47" s="83">
        <f t="shared" si="24"/>
        <v>2.7814000000000001</v>
      </c>
      <c r="N47" s="83">
        <f t="shared" si="24"/>
        <v>2.8988100000000001</v>
      </c>
      <c r="O47" s="83">
        <f t="shared" si="24"/>
        <v>2.9074300000000002</v>
      </c>
      <c r="P47" s="83">
        <f t="shared" si="24"/>
        <v>2.76918</v>
      </c>
      <c r="Q47" s="83">
        <f t="shared" si="24"/>
        <v>2.7333400000000001</v>
      </c>
      <c r="R47" s="83">
        <f t="shared" si="24"/>
        <v>2.71862</v>
      </c>
      <c r="S47" s="83">
        <f t="shared" si="24"/>
        <v>2.7090999999999998</v>
      </c>
      <c r="T47" s="83">
        <f t="shared" si="24"/>
        <v>2.7079499999999999</v>
      </c>
      <c r="U47" s="83">
        <f t="shared" si="24"/>
        <v>2.7563599999999999</v>
      </c>
      <c r="V47" s="83">
        <f t="shared" si="24"/>
        <v>2.9375100000000001</v>
      </c>
      <c r="W47" s="83">
        <f t="shared" si="24"/>
        <v>3.1003400000000001</v>
      </c>
      <c r="X47" s="83">
        <f t="shared" si="24"/>
        <v>3.0703800000000001</v>
      </c>
      <c r="Y47" s="83">
        <f t="shared" si="24"/>
        <v>3.0772300000000001</v>
      </c>
      <c r="Z47" s="83">
        <f t="shared" si="24"/>
        <v>2.6260400000000002</v>
      </c>
      <c r="AA47" s="83">
        <f t="shared" si="24"/>
        <v>2.4858899999999999</v>
      </c>
    </row>
    <row r="48" spans="1:27" ht="12.75" customHeight="1" outlineLevel="1" x14ac:dyDescent="0.2">
      <c r="A48" s="91" t="s">
        <v>1492</v>
      </c>
      <c r="B48" s="63" t="s">
        <v>233</v>
      </c>
      <c r="C48" s="43" t="s">
        <v>79</v>
      </c>
      <c r="D48" s="44">
        <v>1170.7</v>
      </c>
      <c r="E48" s="44">
        <v>1042.51</v>
      </c>
      <c r="F48" s="44">
        <v>1004.67</v>
      </c>
      <c r="G48" s="44">
        <v>982.24</v>
      </c>
      <c r="H48" s="44">
        <v>985.27</v>
      </c>
      <c r="I48" s="44">
        <v>977.59</v>
      </c>
      <c r="J48" s="44">
        <v>928.46</v>
      </c>
      <c r="K48" s="44">
        <v>1013.48</v>
      </c>
      <c r="L48" s="44">
        <v>1116.8599999999999</v>
      </c>
      <c r="M48" s="44">
        <v>1373.15</v>
      </c>
      <c r="N48" s="44">
        <v>1490.56</v>
      </c>
      <c r="O48" s="44">
        <v>1499.18</v>
      </c>
      <c r="P48" s="44">
        <v>1360.93</v>
      </c>
      <c r="Q48" s="44">
        <v>1325.09</v>
      </c>
      <c r="R48" s="44">
        <v>1310.3699999999999</v>
      </c>
      <c r="S48" s="44">
        <v>1300.8499999999999</v>
      </c>
      <c r="T48" s="44">
        <v>1299.7</v>
      </c>
      <c r="U48" s="44">
        <v>1348.11</v>
      </c>
      <c r="V48" s="44">
        <v>1529.26</v>
      </c>
      <c r="W48" s="44">
        <v>1692.09</v>
      </c>
      <c r="X48" s="44">
        <v>1662.13</v>
      </c>
      <c r="Y48" s="44">
        <v>1668.98</v>
      </c>
      <c r="Z48" s="44">
        <v>1217.79</v>
      </c>
      <c r="AA48" s="44">
        <v>1077.6400000000001</v>
      </c>
    </row>
    <row r="49" spans="1:27" ht="12.75" customHeight="1" outlineLevel="1" x14ac:dyDescent="0.2">
      <c r="A49" s="91" t="s">
        <v>1493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1" t="s">
        <v>1494</v>
      </c>
      <c r="B50" s="63" t="s">
        <v>83</v>
      </c>
      <c r="C50" s="43" t="s">
        <v>79</v>
      </c>
      <c r="D50" s="44">
        <v>6.14</v>
      </c>
      <c r="E50" s="44">
        <v>6.14</v>
      </c>
      <c r="F50" s="44">
        <v>6.14</v>
      </c>
      <c r="G50" s="44">
        <v>6.14</v>
      </c>
      <c r="H50" s="44">
        <v>6.14</v>
      </c>
      <c r="I50" s="44">
        <v>6.14</v>
      </c>
      <c r="J50" s="44">
        <v>6.14</v>
      </c>
      <c r="K50" s="44">
        <v>6.14</v>
      </c>
      <c r="L50" s="44">
        <v>6.14</v>
      </c>
      <c r="M50" s="44">
        <v>6.14</v>
      </c>
      <c r="N50" s="44">
        <v>6.14</v>
      </c>
      <c r="O50" s="44">
        <v>6.14</v>
      </c>
      <c r="P50" s="44">
        <v>6.14</v>
      </c>
      <c r="Q50" s="44">
        <v>6.14</v>
      </c>
      <c r="R50" s="44">
        <v>6.14</v>
      </c>
      <c r="S50" s="44">
        <v>6.14</v>
      </c>
      <c r="T50" s="44">
        <v>6.14</v>
      </c>
      <c r="U50" s="44">
        <v>6.14</v>
      </c>
      <c r="V50" s="44">
        <v>6.14</v>
      </c>
      <c r="W50" s="44">
        <v>6.14</v>
      </c>
      <c r="X50" s="44">
        <v>6.14</v>
      </c>
      <c r="Y50" s="44">
        <v>6.14</v>
      </c>
      <c r="Z50" s="44">
        <v>6.14</v>
      </c>
      <c r="AA50" s="44">
        <v>6.14</v>
      </c>
    </row>
    <row r="51" spans="1:27" ht="12.75" customHeight="1" outlineLevel="1" x14ac:dyDescent="0.2">
      <c r="A51" s="91" t="s">
        <v>1495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x14ac:dyDescent="0.2">
      <c r="A52" s="90" t="s">
        <v>1496</v>
      </c>
      <c r="B52" s="28" t="str">
        <f>"10"&amp;"."&amp;$B$776&amp;"."&amp;$B$777</f>
        <v>10.04.2023</v>
      </c>
      <c r="C52" s="82" t="s">
        <v>76</v>
      </c>
      <c r="D52" s="83">
        <f>ROUND(((D53+D54+D56+D55)/1000),5)</f>
        <v>2.4861399999999998</v>
      </c>
      <c r="E52" s="83">
        <f>ROUND(((E53+E54+E56+E55)/1000),5)</f>
        <v>2.4381900000000001</v>
      </c>
      <c r="F52" s="83">
        <f>ROUND(((F53+F54+F56+F55)/1000),5)</f>
        <v>2.4289900000000002</v>
      </c>
      <c r="G52" s="83">
        <f t="shared" ref="G52:AA52" si="27">ROUND(((G53+G54+G56+G55)/1000),5)</f>
        <v>2.42882</v>
      </c>
      <c r="H52" s="83">
        <f t="shared" si="27"/>
        <v>2.4538600000000002</v>
      </c>
      <c r="I52" s="83">
        <f t="shared" si="27"/>
        <v>2.4841099999999998</v>
      </c>
      <c r="J52" s="83">
        <f t="shared" si="27"/>
        <v>2.5884999999999998</v>
      </c>
      <c r="K52" s="83">
        <f t="shared" si="27"/>
        <v>2.8477100000000002</v>
      </c>
      <c r="L52" s="83">
        <f t="shared" si="27"/>
        <v>3.1927599999999998</v>
      </c>
      <c r="M52" s="83">
        <f t="shared" si="27"/>
        <v>3.2745500000000001</v>
      </c>
      <c r="N52" s="83">
        <f t="shared" si="27"/>
        <v>3.3023600000000002</v>
      </c>
      <c r="O52" s="83">
        <f t="shared" si="27"/>
        <v>3.3590100000000001</v>
      </c>
      <c r="P52" s="83">
        <f t="shared" si="27"/>
        <v>3.3500200000000002</v>
      </c>
      <c r="Q52" s="83">
        <f t="shared" si="27"/>
        <v>3.3592300000000002</v>
      </c>
      <c r="R52" s="83">
        <f t="shared" si="27"/>
        <v>3.3322600000000002</v>
      </c>
      <c r="S52" s="83">
        <f t="shared" si="27"/>
        <v>3.3023799999999999</v>
      </c>
      <c r="T52" s="83">
        <f t="shared" si="27"/>
        <v>3.2440500000000001</v>
      </c>
      <c r="U52" s="83">
        <f t="shared" si="27"/>
        <v>3.0270800000000002</v>
      </c>
      <c r="V52" s="83">
        <f t="shared" si="27"/>
        <v>2.9993699999999999</v>
      </c>
      <c r="W52" s="83">
        <f t="shared" si="27"/>
        <v>3.1816399999999998</v>
      </c>
      <c r="X52" s="83">
        <f t="shared" si="27"/>
        <v>3.1920700000000002</v>
      </c>
      <c r="Y52" s="83">
        <f t="shared" si="27"/>
        <v>3.1678700000000002</v>
      </c>
      <c r="Z52" s="83">
        <f t="shared" si="27"/>
        <v>2.65036</v>
      </c>
      <c r="AA52" s="83">
        <f t="shared" si="27"/>
        <v>2.4884599999999999</v>
      </c>
    </row>
    <row r="53" spans="1:27" ht="12.75" customHeight="1" outlineLevel="1" x14ac:dyDescent="0.2">
      <c r="A53" s="91" t="s">
        <v>1497</v>
      </c>
      <c r="B53" s="63" t="s">
        <v>233</v>
      </c>
      <c r="C53" s="43" t="s">
        <v>79</v>
      </c>
      <c r="D53" s="44">
        <v>1077.8900000000001</v>
      </c>
      <c r="E53" s="44">
        <v>1029.94</v>
      </c>
      <c r="F53" s="44">
        <v>1020.74</v>
      </c>
      <c r="G53" s="44">
        <v>1020.57</v>
      </c>
      <c r="H53" s="44">
        <v>1045.6099999999999</v>
      </c>
      <c r="I53" s="44">
        <v>1075.8599999999999</v>
      </c>
      <c r="J53" s="44">
        <v>1180.25</v>
      </c>
      <c r="K53" s="44">
        <v>1439.46</v>
      </c>
      <c r="L53" s="44">
        <v>1784.51</v>
      </c>
      <c r="M53" s="44">
        <v>1866.3</v>
      </c>
      <c r="N53" s="44">
        <v>1894.11</v>
      </c>
      <c r="O53" s="44">
        <v>1950.76</v>
      </c>
      <c r="P53" s="44">
        <v>1941.77</v>
      </c>
      <c r="Q53" s="44">
        <v>1950.98</v>
      </c>
      <c r="R53" s="44">
        <v>1924.01</v>
      </c>
      <c r="S53" s="44">
        <v>1894.13</v>
      </c>
      <c r="T53" s="44">
        <v>1835.8</v>
      </c>
      <c r="U53" s="44">
        <v>1618.83</v>
      </c>
      <c r="V53" s="44">
        <v>1591.12</v>
      </c>
      <c r="W53" s="44">
        <v>1773.39</v>
      </c>
      <c r="X53" s="44">
        <v>1783.82</v>
      </c>
      <c r="Y53" s="44">
        <v>1759.62</v>
      </c>
      <c r="Z53" s="44">
        <v>1242.1099999999999</v>
      </c>
      <c r="AA53" s="44">
        <v>1080.21</v>
      </c>
    </row>
    <row r="54" spans="1:27" ht="12.75" customHeight="1" outlineLevel="1" x14ac:dyDescent="0.2">
      <c r="A54" s="91" t="s">
        <v>1498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1" t="s">
        <v>1499</v>
      </c>
      <c r="B55" s="63" t="s">
        <v>83</v>
      </c>
      <c r="C55" s="43" t="s">
        <v>79</v>
      </c>
      <c r="D55" s="44">
        <v>6.14</v>
      </c>
      <c r="E55" s="44">
        <v>6.14</v>
      </c>
      <c r="F55" s="44">
        <v>6.14</v>
      </c>
      <c r="G55" s="44">
        <v>6.14</v>
      </c>
      <c r="H55" s="44">
        <v>6.14</v>
      </c>
      <c r="I55" s="44">
        <v>6.14</v>
      </c>
      <c r="J55" s="44">
        <v>6.14</v>
      </c>
      <c r="K55" s="44">
        <v>6.14</v>
      </c>
      <c r="L55" s="44">
        <v>6.14</v>
      </c>
      <c r="M55" s="44">
        <v>6.14</v>
      </c>
      <c r="N55" s="44">
        <v>6.14</v>
      </c>
      <c r="O55" s="44">
        <v>6.14</v>
      </c>
      <c r="P55" s="44">
        <v>6.14</v>
      </c>
      <c r="Q55" s="44">
        <v>6.14</v>
      </c>
      <c r="R55" s="44">
        <v>6.14</v>
      </c>
      <c r="S55" s="44">
        <v>6.14</v>
      </c>
      <c r="T55" s="44">
        <v>6.14</v>
      </c>
      <c r="U55" s="44">
        <v>6.14</v>
      </c>
      <c r="V55" s="44">
        <v>6.14</v>
      </c>
      <c r="W55" s="44">
        <v>6.14</v>
      </c>
      <c r="X55" s="44">
        <v>6.14</v>
      </c>
      <c r="Y55" s="44">
        <v>6.14</v>
      </c>
      <c r="Z55" s="44">
        <v>6.14</v>
      </c>
      <c r="AA55" s="44">
        <v>6.14</v>
      </c>
    </row>
    <row r="56" spans="1:27" ht="12.75" customHeight="1" outlineLevel="1" x14ac:dyDescent="0.2">
      <c r="A56" s="91" t="s">
        <v>1500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x14ac:dyDescent="0.2">
      <c r="A57" s="90" t="s">
        <v>1501</v>
      </c>
      <c r="B57" s="28" t="str">
        <f>"11"&amp;"."&amp;$B$776&amp;"."&amp;$B$777</f>
        <v>11.04.2023</v>
      </c>
      <c r="C57" s="82" t="s">
        <v>76</v>
      </c>
      <c r="D57" s="83">
        <f>ROUND(((D58+D59+D61+D60)/1000),5)</f>
        <v>2.3973900000000001</v>
      </c>
      <c r="E57" s="83">
        <f>ROUND(((E58+E59+E61+E60)/1000),5)</f>
        <v>2.2235800000000001</v>
      </c>
      <c r="F57" s="83">
        <f>ROUND(((F58+F59+F61+F60)/1000),5)</f>
        <v>1.6547799999999999</v>
      </c>
      <c r="G57" s="83">
        <f t="shared" ref="G57:AA57" si="30">ROUND(((G58+G59+G61+G60)/1000),5)</f>
        <v>1.65574</v>
      </c>
      <c r="H57" s="83">
        <f t="shared" si="30"/>
        <v>1.6805600000000001</v>
      </c>
      <c r="I57" s="83">
        <f t="shared" si="30"/>
        <v>2.3390599999999999</v>
      </c>
      <c r="J57" s="83">
        <f t="shared" si="30"/>
        <v>2.4833799999999999</v>
      </c>
      <c r="K57" s="83">
        <f t="shared" si="30"/>
        <v>2.75197</v>
      </c>
      <c r="L57" s="83">
        <f t="shared" si="30"/>
        <v>2.9738699999999998</v>
      </c>
      <c r="M57" s="83">
        <f t="shared" si="30"/>
        <v>3.0461999999999998</v>
      </c>
      <c r="N57" s="83">
        <f t="shared" si="30"/>
        <v>3.0482399999999998</v>
      </c>
      <c r="O57" s="83">
        <f t="shared" si="30"/>
        <v>3.13652</v>
      </c>
      <c r="P57" s="83">
        <f t="shared" si="30"/>
        <v>3.13835</v>
      </c>
      <c r="Q57" s="83">
        <f t="shared" si="30"/>
        <v>3.1230099999999998</v>
      </c>
      <c r="R57" s="83">
        <f t="shared" si="30"/>
        <v>3.0998800000000002</v>
      </c>
      <c r="S57" s="83">
        <f t="shared" si="30"/>
        <v>3.0372699999999999</v>
      </c>
      <c r="T57" s="83">
        <f t="shared" si="30"/>
        <v>3.0021</v>
      </c>
      <c r="U57" s="83">
        <f t="shared" si="30"/>
        <v>2.9762</v>
      </c>
      <c r="V57" s="83">
        <f t="shared" si="30"/>
        <v>2.9256799999999998</v>
      </c>
      <c r="W57" s="83">
        <f t="shared" si="30"/>
        <v>3.00257</v>
      </c>
      <c r="X57" s="83">
        <f t="shared" si="30"/>
        <v>3.0202</v>
      </c>
      <c r="Y57" s="83">
        <f t="shared" si="30"/>
        <v>2.9756100000000001</v>
      </c>
      <c r="Z57" s="83">
        <f t="shared" si="30"/>
        <v>2.54678</v>
      </c>
      <c r="AA57" s="83">
        <f t="shared" si="30"/>
        <v>2.4865499999999998</v>
      </c>
    </row>
    <row r="58" spans="1:27" ht="12.75" customHeight="1" outlineLevel="1" x14ac:dyDescent="0.2">
      <c r="A58" s="91" t="s">
        <v>1502</v>
      </c>
      <c r="B58" s="63" t="s">
        <v>233</v>
      </c>
      <c r="C58" s="43" t="s">
        <v>79</v>
      </c>
      <c r="D58" s="44">
        <v>989.14</v>
      </c>
      <c r="E58" s="44">
        <v>815.33</v>
      </c>
      <c r="F58" s="44">
        <v>246.53</v>
      </c>
      <c r="G58" s="44">
        <v>247.49</v>
      </c>
      <c r="H58" s="44">
        <v>272.31</v>
      </c>
      <c r="I58" s="44">
        <v>930.81</v>
      </c>
      <c r="J58" s="44">
        <v>1075.1300000000001</v>
      </c>
      <c r="K58" s="44">
        <v>1343.72</v>
      </c>
      <c r="L58" s="44">
        <v>1565.62</v>
      </c>
      <c r="M58" s="44">
        <v>1637.95</v>
      </c>
      <c r="N58" s="44">
        <v>1639.99</v>
      </c>
      <c r="O58" s="44">
        <v>1728.27</v>
      </c>
      <c r="P58" s="44">
        <v>1730.1</v>
      </c>
      <c r="Q58" s="44">
        <v>1714.76</v>
      </c>
      <c r="R58" s="44">
        <v>1691.63</v>
      </c>
      <c r="S58" s="44">
        <v>1629.02</v>
      </c>
      <c r="T58" s="44">
        <v>1593.85</v>
      </c>
      <c r="U58" s="44">
        <v>1567.95</v>
      </c>
      <c r="V58" s="44">
        <v>1517.43</v>
      </c>
      <c r="W58" s="44">
        <v>1594.32</v>
      </c>
      <c r="X58" s="44">
        <v>1611.95</v>
      </c>
      <c r="Y58" s="44">
        <v>1567.36</v>
      </c>
      <c r="Z58" s="44">
        <v>1138.53</v>
      </c>
      <c r="AA58" s="44">
        <v>1078.3</v>
      </c>
    </row>
    <row r="59" spans="1:27" ht="12.75" customHeight="1" outlineLevel="1" x14ac:dyDescent="0.2">
      <c r="A59" s="91" t="s">
        <v>1503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1" t="s">
        <v>1504</v>
      </c>
      <c r="B60" s="63" t="s">
        <v>83</v>
      </c>
      <c r="C60" s="43" t="s">
        <v>79</v>
      </c>
      <c r="D60" s="44">
        <v>6.14</v>
      </c>
      <c r="E60" s="44">
        <v>6.14</v>
      </c>
      <c r="F60" s="44">
        <v>6.14</v>
      </c>
      <c r="G60" s="44">
        <v>6.14</v>
      </c>
      <c r="H60" s="44">
        <v>6.14</v>
      </c>
      <c r="I60" s="44">
        <v>6.14</v>
      </c>
      <c r="J60" s="44">
        <v>6.14</v>
      </c>
      <c r="K60" s="44">
        <v>6.14</v>
      </c>
      <c r="L60" s="44">
        <v>6.14</v>
      </c>
      <c r="M60" s="44">
        <v>6.14</v>
      </c>
      <c r="N60" s="44">
        <v>6.14</v>
      </c>
      <c r="O60" s="44">
        <v>6.14</v>
      </c>
      <c r="P60" s="44">
        <v>6.14</v>
      </c>
      <c r="Q60" s="44">
        <v>6.14</v>
      </c>
      <c r="R60" s="44">
        <v>6.14</v>
      </c>
      <c r="S60" s="44">
        <v>6.14</v>
      </c>
      <c r="T60" s="44">
        <v>6.14</v>
      </c>
      <c r="U60" s="44">
        <v>6.14</v>
      </c>
      <c r="V60" s="44">
        <v>6.14</v>
      </c>
      <c r="W60" s="44">
        <v>6.14</v>
      </c>
      <c r="X60" s="44">
        <v>6.14</v>
      </c>
      <c r="Y60" s="44">
        <v>6.14</v>
      </c>
      <c r="Z60" s="44">
        <v>6.14</v>
      </c>
      <c r="AA60" s="44">
        <v>6.14</v>
      </c>
    </row>
    <row r="61" spans="1:27" ht="12.75" customHeight="1" outlineLevel="1" x14ac:dyDescent="0.2">
      <c r="A61" s="91" t="s">
        <v>1505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x14ac:dyDescent="0.2">
      <c r="A62" s="90" t="s">
        <v>1506</v>
      </c>
      <c r="B62" s="28" t="str">
        <f>"12"&amp;"."&amp;$B$776&amp;"."&amp;$B$777</f>
        <v>12.04.2023</v>
      </c>
      <c r="C62" s="82" t="s">
        <v>76</v>
      </c>
      <c r="D62" s="83">
        <f>ROUND(((D63+D64+D66+D65)/1000),5)</f>
        <v>2.4424899999999998</v>
      </c>
      <c r="E62" s="83">
        <f>ROUND(((E63+E64+E66+E65)/1000),5)</f>
        <v>2.2375600000000002</v>
      </c>
      <c r="F62" s="83">
        <f>ROUND(((F63+F64+F66+F65)/1000),5)</f>
        <v>1.6491800000000001</v>
      </c>
      <c r="G62" s="83">
        <f t="shared" ref="G62:AA62" si="33">ROUND(((G63+G64+G66+G65)/1000),5)</f>
        <v>1.6516</v>
      </c>
      <c r="H62" s="83">
        <f t="shared" si="33"/>
        <v>1.65649</v>
      </c>
      <c r="I62" s="83">
        <f t="shared" si="33"/>
        <v>2.1392600000000002</v>
      </c>
      <c r="J62" s="83">
        <f t="shared" si="33"/>
        <v>2.4878100000000001</v>
      </c>
      <c r="K62" s="83">
        <f t="shared" si="33"/>
        <v>2.7154799999999999</v>
      </c>
      <c r="L62" s="83">
        <f t="shared" si="33"/>
        <v>3.01309</v>
      </c>
      <c r="M62" s="83">
        <f t="shared" si="33"/>
        <v>3.1797599999999999</v>
      </c>
      <c r="N62" s="83">
        <f t="shared" si="33"/>
        <v>3.1953499999999999</v>
      </c>
      <c r="O62" s="83">
        <f t="shared" si="33"/>
        <v>3.2772000000000001</v>
      </c>
      <c r="P62" s="83">
        <f t="shared" si="33"/>
        <v>3.2894999999999999</v>
      </c>
      <c r="Q62" s="83">
        <f t="shared" si="33"/>
        <v>3.2886000000000002</v>
      </c>
      <c r="R62" s="83">
        <f t="shared" si="33"/>
        <v>3.2888700000000002</v>
      </c>
      <c r="S62" s="83">
        <f t="shared" si="33"/>
        <v>3.2654299999999998</v>
      </c>
      <c r="T62" s="83">
        <f t="shared" si="33"/>
        <v>3.2045599999999999</v>
      </c>
      <c r="U62" s="83">
        <f t="shared" si="33"/>
        <v>3.1528100000000001</v>
      </c>
      <c r="V62" s="83">
        <f t="shared" si="33"/>
        <v>3.0840200000000002</v>
      </c>
      <c r="W62" s="83">
        <f t="shared" si="33"/>
        <v>3.2964000000000002</v>
      </c>
      <c r="X62" s="83">
        <f t="shared" si="33"/>
        <v>3.1996500000000001</v>
      </c>
      <c r="Y62" s="83">
        <f t="shared" si="33"/>
        <v>2.8079499999999999</v>
      </c>
      <c r="Z62" s="83">
        <f t="shared" si="33"/>
        <v>2.6164700000000001</v>
      </c>
      <c r="AA62" s="83">
        <f t="shared" si="33"/>
        <v>2.54941</v>
      </c>
    </row>
    <row r="63" spans="1:27" ht="12.75" customHeight="1" outlineLevel="1" x14ac:dyDescent="0.2">
      <c r="A63" s="91" t="s">
        <v>1507</v>
      </c>
      <c r="B63" s="63" t="s">
        <v>233</v>
      </c>
      <c r="C63" s="43" t="s">
        <v>79</v>
      </c>
      <c r="D63" s="44">
        <v>1034.24</v>
      </c>
      <c r="E63" s="44">
        <v>829.31</v>
      </c>
      <c r="F63" s="44">
        <v>240.93</v>
      </c>
      <c r="G63" s="44">
        <v>243.35</v>
      </c>
      <c r="H63" s="44">
        <v>248.24</v>
      </c>
      <c r="I63" s="44">
        <v>731.01</v>
      </c>
      <c r="J63" s="44">
        <v>1079.56</v>
      </c>
      <c r="K63" s="44">
        <v>1307.23</v>
      </c>
      <c r="L63" s="44">
        <v>1604.84</v>
      </c>
      <c r="M63" s="44">
        <v>1771.51</v>
      </c>
      <c r="N63" s="44">
        <v>1787.1</v>
      </c>
      <c r="O63" s="44">
        <v>1868.95</v>
      </c>
      <c r="P63" s="44">
        <v>1881.25</v>
      </c>
      <c r="Q63" s="44">
        <v>1880.35</v>
      </c>
      <c r="R63" s="44">
        <v>1880.62</v>
      </c>
      <c r="S63" s="44">
        <v>1857.18</v>
      </c>
      <c r="T63" s="44">
        <v>1796.31</v>
      </c>
      <c r="U63" s="44">
        <v>1744.56</v>
      </c>
      <c r="V63" s="44">
        <v>1675.77</v>
      </c>
      <c r="W63" s="44">
        <v>1888.15</v>
      </c>
      <c r="X63" s="44">
        <v>1791.4</v>
      </c>
      <c r="Y63" s="44">
        <v>1399.7</v>
      </c>
      <c r="Z63" s="44">
        <v>1208.22</v>
      </c>
      <c r="AA63" s="44">
        <v>1141.1600000000001</v>
      </c>
    </row>
    <row r="64" spans="1:27" ht="12.75" customHeight="1" outlineLevel="1" x14ac:dyDescent="0.2">
      <c r="A64" s="91" t="s">
        <v>1508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1" t="s">
        <v>1509</v>
      </c>
      <c r="B65" s="63" t="s">
        <v>83</v>
      </c>
      <c r="C65" s="43" t="s">
        <v>79</v>
      </c>
      <c r="D65" s="44">
        <v>6.14</v>
      </c>
      <c r="E65" s="44">
        <v>6.14</v>
      </c>
      <c r="F65" s="44">
        <v>6.14</v>
      </c>
      <c r="G65" s="44">
        <v>6.14</v>
      </c>
      <c r="H65" s="44">
        <v>6.14</v>
      </c>
      <c r="I65" s="44">
        <v>6.14</v>
      </c>
      <c r="J65" s="44">
        <v>6.14</v>
      </c>
      <c r="K65" s="44">
        <v>6.14</v>
      </c>
      <c r="L65" s="44">
        <v>6.14</v>
      </c>
      <c r="M65" s="44">
        <v>6.14</v>
      </c>
      <c r="N65" s="44">
        <v>6.14</v>
      </c>
      <c r="O65" s="44">
        <v>6.14</v>
      </c>
      <c r="P65" s="44">
        <v>6.14</v>
      </c>
      <c r="Q65" s="44">
        <v>6.14</v>
      </c>
      <c r="R65" s="44">
        <v>6.14</v>
      </c>
      <c r="S65" s="44">
        <v>6.14</v>
      </c>
      <c r="T65" s="44">
        <v>6.14</v>
      </c>
      <c r="U65" s="44">
        <v>6.14</v>
      </c>
      <c r="V65" s="44">
        <v>6.14</v>
      </c>
      <c r="W65" s="44">
        <v>6.14</v>
      </c>
      <c r="X65" s="44">
        <v>6.14</v>
      </c>
      <c r="Y65" s="44">
        <v>6.14</v>
      </c>
      <c r="Z65" s="44">
        <v>6.14</v>
      </c>
      <c r="AA65" s="44">
        <v>6.14</v>
      </c>
    </row>
    <row r="66" spans="1:27" ht="12.75" customHeight="1" outlineLevel="1" x14ac:dyDescent="0.2">
      <c r="A66" s="91" t="s">
        <v>1510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x14ac:dyDescent="0.2">
      <c r="A67" s="90" t="s">
        <v>1511</v>
      </c>
      <c r="B67" s="28" t="str">
        <f>"13"&amp;"."&amp;$B$776&amp;"."&amp;$B$777</f>
        <v>13.04.2023</v>
      </c>
      <c r="C67" s="82" t="s">
        <v>76</v>
      </c>
      <c r="D67" s="83">
        <f>ROUND(((D68+D69+D71+D70)/1000),5)</f>
        <v>2.5122200000000001</v>
      </c>
      <c r="E67" s="83">
        <f>ROUND(((E68+E69+E71+E70)/1000),5)</f>
        <v>2.4662000000000002</v>
      </c>
      <c r="F67" s="83">
        <f>ROUND(((F68+F69+F71+F70)/1000),5)</f>
        <v>2.4355600000000002</v>
      </c>
      <c r="G67" s="83">
        <f t="shared" ref="G67:AA67" si="36">ROUND(((G68+G69+G71+G70)/1000),5)</f>
        <v>2.43451</v>
      </c>
      <c r="H67" s="83">
        <f t="shared" si="36"/>
        <v>2.4359799999999998</v>
      </c>
      <c r="I67" s="83">
        <f t="shared" si="36"/>
        <v>2.444</v>
      </c>
      <c r="J67" s="83">
        <f t="shared" si="36"/>
        <v>2.6141899999999998</v>
      </c>
      <c r="K67" s="83">
        <f t="shared" si="36"/>
        <v>2.9667500000000002</v>
      </c>
      <c r="L67" s="83">
        <f t="shared" si="36"/>
        <v>3.1402299999999999</v>
      </c>
      <c r="M67" s="83">
        <f t="shared" si="36"/>
        <v>3.1352899999999999</v>
      </c>
      <c r="N67" s="83">
        <f t="shared" si="36"/>
        <v>3.2768099999999998</v>
      </c>
      <c r="O67" s="83">
        <f t="shared" si="36"/>
        <v>3.3395600000000001</v>
      </c>
      <c r="P67" s="83">
        <f t="shared" si="36"/>
        <v>3.2894199999999998</v>
      </c>
      <c r="Q67" s="83">
        <f t="shared" si="36"/>
        <v>3.3393299999999999</v>
      </c>
      <c r="R67" s="83">
        <f t="shared" si="36"/>
        <v>3.33717</v>
      </c>
      <c r="S67" s="83">
        <f t="shared" si="36"/>
        <v>3.3288600000000002</v>
      </c>
      <c r="T67" s="83">
        <f t="shared" si="36"/>
        <v>3.28504</v>
      </c>
      <c r="U67" s="83">
        <f t="shared" si="36"/>
        <v>3.1308199999999999</v>
      </c>
      <c r="V67" s="83">
        <f t="shared" si="36"/>
        <v>3.1124499999999999</v>
      </c>
      <c r="W67" s="83">
        <f t="shared" si="36"/>
        <v>3.1722100000000002</v>
      </c>
      <c r="X67" s="83">
        <f t="shared" si="36"/>
        <v>3.27712</v>
      </c>
      <c r="Y67" s="83">
        <f t="shared" si="36"/>
        <v>3.1315599999999999</v>
      </c>
      <c r="Z67" s="83">
        <f t="shared" si="36"/>
        <v>2.5865</v>
      </c>
      <c r="AA67" s="83">
        <f t="shared" si="36"/>
        <v>2.4592800000000001</v>
      </c>
    </row>
    <row r="68" spans="1:27" ht="12.75" customHeight="1" outlineLevel="1" x14ac:dyDescent="0.2">
      <c r="A68" s="91" t="s">
        <v>1512</v>
      </c>
      <c r="B68" s="63" t="s">
        <v>233</v>
      </c>
      <c r="C68" s="43" t="s">
        <v>79</v>
      </c>
      <c r="D68" s="44">
        <v>1103.97</v>
      </c>
      <c r="E68" s="44">
        <v>1057.95</v>
      </c>
      <c r="F68" s="44">
        <v>1027.31</v>
      </c>
      <c r="G68" s="44">
        <v>1026.26</v>
      </c>
      <c r="H68" s="44">
        <v>1027.73</v>
      </c>
      <c r="I68" s="44">
        <v>1035.75</v>
      </c>
      <c r="J68" s="44">
        <v>1205.94</v>
      </c>
      <c r="K68" s="44">
        <v>1558.5</v>
      </c>
      <c r="L68" s="44">
        <v>1731.98</v>
      </c>
      <c r="M68" s="44">
        <v>1727.04</v>
      </c>
      <c r="N68" s="44">
        <v>1868.56</v>
      </c>
      <c r="O68" s="44">
        <v>1931.31</v>
      </c>
      <c r="P68" s="44">
        <v>1881.17</v>
      </c>
      <c r="Q68" s="44">
        <v>1931.08</v>
      </c>
      <c r="R68" s="44">
        <v>1928.92</v>
      </c>
      <c r="S68" s="44">
        <v>1920.61</v>
      </c>
      <c r="T68" s="44">
        <v>1876.79</v>
      </c>
      <c r="U68" s="44">
        <v>1722.57</v>
      </c>
      <c r="V68" s="44">
        <v>1704.2</v>
      </c>
      <c r="W68" s="44">
        <v>1763.96</v>
      </c>
      <c r="X68" s="44">
        <v>1868.87</v>
      </c>
      <c r="Y68" s="44">
        <v>1723.31</v>
      </c>
      <c r="Z68" s="44">
        <v>1178.25</v>
      </c>
      <c r="AA68" s="44">
        <v>1051.03</v>
      </c>
    </row>
    <row r="69" spans="1:27" ht="12.75" customHeight="1" outlineLevel="1" x14ac:dyDescent="0.2">
      <c r="A69" s="91" t="s">
        <v>1513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1" t="s">
        <v>1514</v>
      </c>
      <c r="B70" s="63" t="s">
        <v>83</v>
      </c>
      <c r="C70" s="43" t="s">
        <v>79</v>
      </c>
      <c r="D70" s="44">
        <v>6.14</v>
      </c>
      <c r="E70" s="44">
        <v>6.14</v>
      </c>
      <c r="F70" s="44">
        <v>6.14</v>
      </c>
      <c r="G70" s="44">
        <v>6.14</v>
      </c>
      <c r="H70" s="44">
        <v>6.14</v>
      </c>
      <c r="I70" s="44">
        <v>6.14</v>
      </c>
      <c r="J70" s="44">
        <v>6.14</v>
      </c>
      <c r="K70" s="44">
        <v>6.14</v>
      </c>
      <c r="L70" s="44">
        <v>6.14</v>
      </c>
      <c r="M70" s="44">
        <v>6.14</v>
      </c>
      <c r="N70" s="44">
        <v>6.14</v>
      </c>
      <c r="O70" s="44">
        <v>6.14</v>
      </c>
      <c r="P70" s="44">
        <v>6.14</v>
      </c>
      <c r="Q70" s="44">
        <v>6.14</v>
      </c>
      <c r="R70" s="44">
        <v>6.14</v>
      </c>
      <c r="S70" s="44">
        <v>6.14</v>
      </c>
      <c r="T70" s="44">
        <v>6.14</v>
      </c>
      <c r="U70" s="44">
        <v>6.14</v>
      </c>
      <c r="V70" s="44">
        <v>6.14</v>
      </c>
      <c r="W70" s="44">
        <v>6.14</v>
      </c>
      <c r="X70" s="44">
        <v>6.14</v>
      </c>
      <c r="Y70" s="44">
        <v>6.14</v>
      </c>
      <c r="Z70" s="44">
        <v>6.14</v>
      </c>
      <c r="AA70" s="44">
        <v>6.14</v>
      </c>
    </row>
    <row r="71" spans="1:27" ht="12.75" customHeight="1" outlineLevel="1" x14ac:dyDescent="0.2">
      <c r="A71" s="91" t="s">
        <v>1515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x14ac:dyDescent="0.2">
      <c r="A72" s="90" t="s">
        <v>1516</v>
      </c>
      <c r="B72" s="28" t="str">
        <f>"14"&amp;"."&amp;$B$776&amp;"."&amp;$B$777</f>
        <v>14.04.2023</v>
      </c>
      <c r="C72" s="82" t="s">
        <v>76</v>
      </c>
      <c r="D72" s="83">
        <f>ROUND(((D73+D74+D76+D75)/1000),5)</f>
        <v>2.4594399999999998</v>
      </c>
      <c r="E72" s="83">
        <f>ROUND(((E73+E74+E76+E75)/1000),5)</f>
        <v>2.3061600000000002</v>
      </c>
      <c r="F72" s="83">
        <f>ROUND(((F73+F74+F76+F75)/1000),5)</f>
        <v>2.2394400000000001</v>
      </c>
      <c r="G72" s="83">
        <f t="shared" ref="G72:AA72" si="39">ROUND(((G73+G74+G76+G75)/1000),5)</f>
        <v>2.23943</v>
      </c>
      <c r="H72" s="83">
        <f t="shared" si="39"/>
        <v>2.30829</v>
      </c>
      <c r="I72" s="83">
        <f t="shared" si="39"/>
        <v>2.4056600000000001</v>
      </c>
      <c r="J72" s="83">
        <f t="shared" si="39"/>
        <v>2.6160899999999998</v>
      </c>
      <c r="K72" s="83">
        <f t="shared" si="39"/>
        <v>2.8002500000000001</v>
      </c>
      <c r="L72" s="83">
        <f t="shared" si="39"/>
        <v>3.0299</v>
      </c>
      <c r="M72" s="83">
        <f t="shared" si="39"/>
        <v>3.0741000000000001</v>
      </c>
      <c r="N72" s="83">
        <f t="shared" si="39"/>
        <v>3.05003</v>
      </c>
      <c r="O72" s="83">
        <f t="shared" si="39"/>
        <v>3.1014499999999998</v>
      </c>
      <c r="P72" s="83">
        <f t="shared" si="39"/>
        <v>3.0590299999999999</v>
      </c>
      <c r="Q72" s="83">
        <f t="shared" si="39"/>
        <v>3.0619800000000001</v>
      </c>
      <c r="R72" s="83">
        <f t="shared" si="39"/>
        <v>3.0497700000000001</v>
      </c>
      <c r="S72" s="83">
        <f t="shared" si="39"/>
        <v>3.0413199999999998</v>
      </c>
      <c r="T72" s="83">
        <f t="shared" si="39"/>
        <v>3.0308899999999999</v>
      </c>
      <c r="U72" s="83">
        <f t="shared" si="39"/>
        <v>2.9886400000000002</v>
      </c>
      <c r="V72" s="83">
        <f t="shared" si="39"/>
        <v>2.9837199999999999</v>
      </c>
      <c r="W72" s="83">
        <f t="shared" si="39"/>
        <v>3.0377200000000002</v>
      </c>
      <c r="X72" s="83">
        <f t="shared" si="39"/>
        <v>3.0514199999999998</v>
      </c>
      <c r="Y72" s="83">
        <f t="shared" si="39"/>
        <v>3.0465100000000001</v>
      </c>
      <c r="Z72" s="83">
        <f t="shared" si="39"/>
        <v>2.7541799999999999</v>
      </c>
      <c r="AA72" s="83">
        <f t="shared" si="39"/>
        <v>2.5470799999999998</v>
      </c>
    </row>
    <row r="73" spans="1:27" ht="12.75" customHeight="1" outlineLevel="1" x14ac:dyDescent="0.2">
      <c r="A73" s="91" t="s">
        <v>1517</v>
      </c>
      <c r="B73" s="63" t="s">
        <v>233</v>
      </c>
      <c r="C73" s="43" t="s">
        <v>79</v>
      </c>
      <c r="D73" s="44">
        <v>1051.19</v>
      </c>
      <c r="E73" s="44">
        <v>897.91</v>
      </c>
      <c r="F73" s="44">
        <v>831.19</v>
      </c>
      <c r="G73" s="44">
        <v>831.18</v>
      </c>
      <c r="H73" s="44">
        <v>900.04</v>
      </c>
      <c r="I73" s="44">
        <v>997.41</v>
      </c>
      <c r="J73" s="44">
        <v>1207.8399999999999</v>
      </c>
      <c r="K73" s="44">
        <v>1392</v>
      </c>
      <c r="L73" s="44">
        <v>1621.65</v>
      </c>
      <c r="M73" s="44">
        <v>1665.85</v>
      </c>
      <c r="N73" s="44">
        <v>1641.78</v>
      </c>
      <c r="O73" s="44">
        <v>1693.2</v>
      </c>
      <c r="P73" s="44">
        <v>1650.78</v>
      </c>
      <c r="Q73" s="44">
        <v>1653.73</v>
      </c>
      <c r="R73" s="44">
        <v>1641.52</v>
      </c>
      <c r="S73" s="44">
        <v>1633.07</v>
      </c>
      <c r="T73" s="44">
        <v>1622.64</v>
      </c>
      <c r="U73" s="44">
        <v>1580.39</v>
      </c>
      <c r="V73" s="44">
        <v>1575.47</v>
      </c>
      <c r="W73" s="44">
        <v>1629.47</v>
      </c>
      <c r="X73" s="44">
        <v>1643.17</v>
      </c>
      <c r="Y73" s="44">
        <v>1638.26</v>
      </c>
      <c r="Z73" s="44">
        <v>1345.93</v>
      </c>
      <c r="AA73" s="44">
        <v>1138.83</v>
      </c>
    </row>
    <row r="74" spans="1:27" ht="12.75" customHeight="1" outlineLevel="1" x14ac:dyDescent="0.2">
      <c r="A74" s="91" t="s">
        <v>1518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1" t="s">
        <v>1519</v>
      </c>
      <c r="B75" s="63" t="s">
        <v>83</v>
      </c>
      <c r="C75" s="43" t="s">
        <v>79</v>
      </c>
      <c r="D75" s="44">
        <v>6.14</v>
      </c>
      <c r="E75" s="44">
        <v>6.14</v>
      </c>
      <c r="F75" s="44">
        <v>6.14</v>
      </c>
      <c r="G75" s="44">
        <v>6.14</v>
      </c>
      <c r="H75" s="44">
        <v>6.14</v>
      </c>
      <c r="I75" s="44">
        <v>6.14</v>
      </c>
      <c r="J75" s="44">
        <v>6.14</v>
      </c>
      <c r="K75" s="44">
        <v>6.14</v>
      </c>
      <c r="L75" s="44">
        <v>6.14</v>
      </c>
      <c r="M75" s="44">
        <v>6.14</v>
      </c>
      <c r="N75" s="44">
        <v>6.14</v>
      </c>
      <c r="O75" s="44">
        <v>6.14</v>
      </c>
      <c r="P75" s="44">
        <v>6.14</v>
      </c>
      <c r="Q75" s="44">
        <v>6.14</v>
      </c>
      <c r="R75" s="44">
        <v>6.14</v>
      </c>
      <c r="S75" s="44">
        <v>6.14</v>
      </c>
      <c r="T75" s="44">
        <v>6.14</v>
      </c>
      <c r="U75" s="44">
        <v>6.14</v>
      </c>
      <c r="V75" s="44">
        <v>6.14</v>
      </c>
      <c r="W75" s="44">
        <v>6.14</v>
      </c>
      <c r="X75" s="44">
        <v>6.14</v>
      </c>
      <c r="Y75" s="44">
        <v>6.14</v>
      </c>
      <c r="Z75" s="44">
        <v>6.14</v>
      </c>
      <c r="AA75" s="44">
        <v>6.14</v>
      </c>
    </row>
    <row r="76" spans="1:27" ht="12.75" customHeight="1" outlineLevel="1" x14ac:dyDescent="0.2">
      <c r="A76" s="91" t="s">
        <v>1520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x14ac:dyDescent="0.2">
      <c r="A77" s="90" t="s">
        <v>1521</v>
      </c>
      <c r="B77" s="28" t="str">
        <f>"15"&amp;"."&amp;$B$776&amp;"."&amp;$B$777</f>
        <v>15.04.2023</v>
      </c>
      <c r="C77" s="82" t="s">
        <v>76</v>
      </c>
      <c r="D77" s="83">
        <f>ROUND(((D78+D79+D81+D80)/1000),5)</f>
        <v>2.6313399999999998</v>
      </c>
      <c r="E77" s="83">
        <f>ROUND(((E78+E79+E81+E80)/1000),5)</f>
        <v>2.4891000000000001</v>
      </c>
      <c r="F77" s="83">
        <f>ROUND(((F78+F79+F81+F80)/1000),5)</f>
        <v>2.46733</v>
      </c>
      <c r="G77" s="83">
        <f t="shared" ref="G77:AA77" si="42">ROUND(((G78+G79+G81+G80)/1000),5)</f>
        <v>2.4499200000000001</v>
      </c>
      <c r="H77" s="83">
        <f t="shared" si="42"/>
        <v>2.47593</v>
      </c>
      <c r="I77" s="83">
        <f t="shared" si="42"/>
        <v>2.48088</v>
      </c>
      <c r="J77" s="83">
        <f t="shared" si="42"/>
        <v>2.55362</v>
      </c>
      <c r="K77" s="83">
        <f t="shared" si="42"/>
        <v>2.7550500000000002</v>
      </c>
      <c r="L77" s="83">
        <f t="shared" si="42"/>
        <v>3.1913800000000001</v>
      </c>
      <c r="M77" s="83">
        <f t="shared" si="42"/>
        <v>3.27562</v>
      </c>
      <c r="N77" s="83">
        <f t="shared" si="42"/>
        <v>3.2907000000000002</v>
      </c>
      <c r="O77" s="83">
        <f t="shared" si="42"/>
        <v>3.3248600000000001</v>
      </c>
      <c r="P77" s="83">
        <f t="shared" si="42"/>
        <v>3.2947799999999998</v>
      </c>
      <c r="Q77" s="83">
        <f t="shared" si="42"/>
        <v>3.2856299999999998</v>
      </c>
      <c r="R77" s="83">
        <f t="shared" si="42"/>
        <v>3.24518</v>
      </c>
      <c r="S77" s="83">
        <f t="shared" si="42"/>
        <v>3.2253599999999998</v>
      </c>
      <c r="T77" s="83">
        <f t="shared" si="42"/>
        <v>3.2213699999999998</v>
      </c>
      <c r="U77" s="83">
        <f t="shared" si="42"/>
        <v>3.2395499999999999</v>
      </c>
      <c r="V77" s="83">
        <f t="shared" si="42"/>
        <v>3.1986699999999999</v>
      </c>
      <c r="W77" s="83">
        <f t="shared" si="42"/>
        <v>3.2892899999999998</v>
      </c>
      <c r="X77" s="83">
        <f t="shared" si="42"/>
        <v>3.2903899999999999</v>
      </c>
      <c r="Y77" s="83">
        <f t="shared" si="42"/>
        <v>3.278</v>
      </c>
      <c r="Z77" s="83">
        <f t="shared" si="42"/>
        <v>3.0343399999999998</v>
      </c>
      <c r="AA77" s="83">
        <f t="shared" si="42"/>
        <v>2.8546399999999998</v>
      </c>
    </row>
    <row r="78" spans="1:27" ht="12.75" customHeight="1" outlineLevel="1" x14ac:dyDescent="0.2">
      <c r="A78" s="91" t="s">
        <v>1522</v>
      </c>
      <c r="B78" s="63" t="s">
        <v>233</v>
      </c>
      <c r="C78" s="43" t="s">
        <v>79</v>
      </c>
      <c r="D78" s="44">
        <v>1223.0899999999999</v>
      </c>
      <c r="E78" s="44">
        <v>1080.8499999999999</v>
      </c>
      <c r="F78" s="44">
        <v>1059.08</v>
      </c>
      <c r="G78" s="44">
        <v>1041.67</v>
      </c>
      <c r="H78" s="44">
        <v>1067.68</v>
      </c>
      <c r="I78" s="44">
        <v>1072.6300000000001</v>
      </c>
      <c r="J78" s="44">
        <v>1145.3699999999999</v>
      </c>
      <c r="K78" s="44">
        <v>1346.8</v>
      </c>
      <c r="L78" s="44">
        <v>1783.13</v>
      </c>
      <c r="M78" s="44">
        <v>1867.37</v>
      </c>
      <c r="N78" s="44">
        <v>1882.45</v>
      </c>
      <c r="O78" s="44">
        <v>1916.61</v>
      </c>
      <c r="P78" s="44">
        <v>1886.53</v>
      </c>
      <c r="Q78" s="44">
        <v>1877.38</v>
      </c>
      <c r="R78" s="44">
        <v>1836.93</v>
      </c>
      <c r="S78" s="44">
        <v>1817.11</v>
      </c>
      <c r="T78" s="44">
        <v>1813.12</v>
      </c>
      <c r="U78" s="44">
        <v>1831.3</v>
      </c>
      <c r="V78" s="44">
        <v>1790.42</v>
      </c>
      <c r="W78" s="44">
        <v>1881.04</v>
      </c>
      <c r="X78" s="44">
        <v>1882.14</v>
      </c>
      <c r="Y78" s="44">
        <v>1869.75</v>
      </c>
      <c r="Z78" s="44">
        <v>1626.09</v>
      </c>
      <c r="AA78" s="44">
        <v>1446.39</v>
      </c>
    </row>
    <row r="79" spans="1:27" ht="12.75" customHeight="1" outlineLevel="1" x14ac:dyDescent="0.2">
      <c r="A79" s="91" t="s">
        <v>1523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1" t="s">
        <v>1524</v>
      </c>
      <c r="B80" s="63" t="s">
        <v>83</v>
      </c>
      <c r="C80" s="43" t="s">
        <v>79</v>
      </c>
      <c r="D80" s="44">
        <v>6.14</v>
      </c>
      <c r="E80" s="44">
        <v>6.14</v>
      </c>
      <c r="F80" s="44">
        <v>6.14</v>
      </c>
      <c r="G80" s="44">
        <v>6.14</v>
      </c>
      <c r="H80" s="44">
        <v>6.14</v>
      </c>
      <c r="I80" s="44">
        <v>6.14</v>
      </c>
      <c r="J80" s="44">
        <v>6.14</v>
      </c>
      <c r="K80" s="44">
        <v>6.14</v>
      </c>
      <c r="L80" s="44">
        <v>6.14</v>
      </c>
      <c r="M80" s="44">
        <v>6.14</v>
      </c>
      <c r="N80" s="44">
        <v>6.14</v>
      </c>
      <c r="O80" s="44">
        <v>6.14</v>
      </c>
      <c r="P80" s="44">
        <v>6.14</v>
      </c>
      <c r="Q80" s="44">
        <v>6.14</v>
      </c>
      <c r="R80" s="44">
        <v>6.14</v>
      </c>
      <c r="S80" s="44">
        <v>6.14</v>
      </c>
      <c r="T80" s="44">
        <v>6.14</v>
      </c>
      <c r="U80" s="44">
        <v>6.14</v>
      </c>
      <c r="V80" s="44">
        <v>6.14</v>
      </c>
      <c r="W80" s="44">
        <v>6.14</v>
      </c>
      <c r="X80" s="44">
        <v>6.14</v>
      </c>
      <c r="Y80" s="44">
        <v>6.14</v>
      </c>
      <c r="Z80" s="44">
        <v>6.14</v>
      </c>
      <c r="AA80" s="44">
        <v>6.14</v>
      </c>
    </row>
    <row r="81" spans="1:27" ht="12.75" customHeight="1" outlineLevel="1" x14ac:dyDescent="0.2">
      <c r="A81" s="91" t="s">
        <v>1525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x14ac:dyDescent="0.2">
      <c r="A82" s="90" t="s">
        <v>1526</v>
      </c>
      <c r="B82" s="28" t="str">
        <f>"16"&amp;"."&amp;$B$776&amp;"."&amp;$B$777</f>
        <v>16.04.2023</v>
      </c>
      <c r="C82" s="82" t="s">
        <v>76</v>
      </c>
      <c r="D82" s="83">
        <f>ROUND(((D83+D84+D86+D85)/1000),5)</f>
        <v>2.6682600000000001</v>
      </c>
      <c r="E82" s="83">
        <f>ROUND(((E83+E84+E86+E85)/1000),5)</f>
        <v>2.4921099999999998</v>
      </c>
      <c r="F82" s="83">
        <f>ROUND(((F83+F84+F86+F85)/1000),5)</f>
        <v>2.45309</v>
      </c>
      <c r="G82" s="83">
        <f t="shared" ref="G82:AA82" si="45">ROUND(((G83+G84+G86+G85)/1000),5)</f>
        <v>2.4128400000000001</v>
      </c>
      <c r="H82" s="83">
        <f t="shared" si="45"/>
        <v>2.3489</v>
      </c>
      <c r="I82" s="83">
        <f t="shared" si="45"/>
        <v>2.33074</v>
      </c>
      <c r="J82" s="83">
        <f t="shared" si="45"/>
        <v>2.3023899999999999</v>
      </c>
      <c r="K82" s="83">
        <f t="shared" si="45"/>
        <v>2.3489300000000002</v>
      </c>
      <c r="L82" s="83">
        <f t="shared" si="45"/>
        <v>2.6424799999999999</v>
      </c>
      <c r="M82" s="83">
        <f t="shared" si="45"/>
        <v>2.7357900000000002</v>
      </c>
      <c r="N82" s="83">
        <f t="shared" si="45"/>
        <v>2.7579699999999998</v>
      </c>
      <c r="O82" s="83">
        <f t="shared" si="45"/>
        <v>2.7585299999999999</v>
      </c>
      <c r="P82" s="83">
        <f t="shared" si="45"/>
        <v>2.7584300000000002</v>
      </c>
      <c r="Q82" s="83">
        <f t="shared" si="45"/>
        <v>2.75258</v>
      </c>
      <c r="R82" s="83">
        <f t="shared" si="45"/>
        <v>2.7494499999999999</v>
      </c>
      <c r="S82" s="83">
        <f t="shared" si="45"/>
        <v>2.7328399999999999</v>
      </c>
      <c r="T82" s="83">
        <f t="shared" si="45"/>
        <v>2.73027</v>
      </c>
      <c r="U82" s="83">
        <f t="shared" si="45"/>
        <v>2.7533400000000001</v>
      </c>
      <c r="V82" s="83">
        <f t="shared" si="45"/>
        <v>2.78973</v>
      </c>
      <c r="W82" s="83">
        <f t="shared" si="45"/>
        <v>3.0011800000000002</v>
      </c>
      <c r="X82" s="83">
        <f t="shared" si="45"/>
        <v>3.0433699999999999</v>
      </c>
      <c r="Y82" s="83">
        <f t="shared" si="45"/>
        <v>3.0224500000000001</v>
      </c>
      <c r="Z82" s="83">
        <f t="shared" si="45"/>
        <v>2.7214700000000001</v>
      </c>
      <c r="AA82" s="83">
        <f t="shared" si="45"/>
        <v>2.5324599999999999</v>
      </c>
    </row>
    <row r="83" spans="1:27" ht="12.75" customHeight="1" outlineLevel="1" x14ac:dyDescent="0.2">
      <c r="A83" s="91" t="s">
        <v>1527</v>
      </c>
      <c r="B83" s="63" t="s">
        <v>233</v>
      </c>
      <c r="C83" s="43" t="s">
        <v>79</v>
      </c>
      <c r="D83" s="44">
        <v>1260.01</v>
      </c>
      <c r="E83" s="44">
        <v>1083.8599999999999</v>
      </c>
      <c r="F83" s="44">
        <v>1044.8399999999999</v>
      </c>
      <c r="G83" s="44">
        <v>1004.59</v>
      </c>
      <c r="H83" s="44">
        <v>940.65</v>
      </c>
      <c r="I83" s="44">
        <v>922.49</v>
      </c>
      <c r="J83" s="44">
        <v>894.14</v>
      </c>
      <c r="K83" s="44">
        <v>940.68</v>
      </c>
      <c r="L83" s="44">
        <v>1234.23</v>
      </c>
      <c r="M83" s="44">
        <v>1327.54</v>
      </c>
      <c r="N83" s="44">
        <v>1349.72</v>
      </c>
      <c r="O83" s="44">
        <v>1350.28</v>
      </c>
      <c r="P83" s="44">
        <v>1350.18</v>
      </c>
      <c r="Q83" s="44">
        <v>1344.33</v>
      </c>
      <c r="R83" s="44">
        <v>1341.2</v>
      </c>
      <c r="S83" s="44">
        <v>1324.59</v>
      </c>
      <c r="T83" s="44">
        <v>1322.02</v>
      </c>
      <c r="U83" s="44">
        <v>1345.09</v>
      </c>
      <c r="V83" s="44">
        <v>1381.48</v>
      </c>
      <c r="W83" s="44">
        <v>1592.93</v>
      </c>
      <c r="X83" s="44">
        <v>1635.12</v>
      </c>
      <c r="Y83" s="44">
        <v>1614.2</v>
      </c>
      <c r="Z83" s="44">
        <v>1313.22</v>
      </c>
      <c r="AA83" s="44">
        <v>1124.21</v>
      </c>
    </row>
    <row r="84" spans="1:27" ht="12.75" customHeight="1" outlineLevel="1" x14ac:dyDescent="0.2">
      <c r="A84" s="91" t="s">
        <v>1528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1" t="s">
        <v>1529</v>
      </c>
      <c r="B85" s="63" t="s">
        <v>83</v>
      </c>
      <c r="C85" s="43" t="s">
        <v>79</v>
      </c>
      <c r="D85" s="44">
        <v>6.14</v>
      </c>
      <c r="E85" s="44">
        <v>6.14</v>
      </c>
      <c r="F85" s="44">
        <v>6.14</v>
      </c>
      <c r="G85" s="44">
        <v>6.14</v>
      </c>
      <c r="H85" s="44">
        <v>6.14</v>
      </c>
      <c r="I85" s="44">
        <v>6.14</v>
      </c>
      <c r="J85" s="44">
        <v>6.14</v>
      </c>
      <c r="K85" s="44">
        <v>6.14</v>
      </c>
      <c r="L85" s="44">
        <v>6.14</v>
      </c>
      <c r="M85" s="44">
        <v>6.14</v>
      </c>
      <c r="N85" s="44">
        <v>6.14</v>
      </c>
      <c r="O85" s="44">
        <v>6.14</v>
      </c>
      <c r="P85" s="44">
        <v>6.14</v>
      </c>
      <c r="Q85" s="44">
        <v>6.14</v>
      </c>
      <c r="R85" s="44">
        <v>6.14</v>
      </c>
      <c r="S85" s="44">
        <v>6.14</v>
      </c>
      <c r="T85" s="44">
        <v>6.14</v>
      </c>
      <c r="U85" s="44">
        <v>6.14</v>
      </c>
      <c r="V85" s="44">
        <v>6.14</v>
      </c>
      <c r="W85" s="44">
        <v>6.14</v>
      </c>
      <c r="X85" s="44">
        <v>6.14</v>
      </c>
      <c r="Y85" s="44">
        <v>6.14</v>
      </c>
      <c r="Z85" s="44">
        <v>6.14</v>
      </c>
      <c r="AA85" s="44">
        <v>6.14</v>
      </c>
    </row>
    <row r="86" spans="1:27" ht="12.75" customHeight="1" outlineLevel="1" x14ac:dyDescent="0.2">
      <c r="A86" s="91" t="s">
        <v>1530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x14ac:dyDescent="0.2">
      <c r="A87" s="90" t="s">
        <v>1531</v>
      </c>
      <c r="B87" s="28" t="str">
        <f>"17"&amp;"."&amp;$B$776&amp;"."&amp;$B$777</f>
        <v>17.04.2023</v>
      </c>
      <c r="C87" s="82" t="s">
        <v>76</v>
      </c>
      <c r="D87" s="83">
        <f>ROUND(((D88+D89+D91+D90)/1000),5)</f>
        <v>2.48569</v>
      </c>
      <c r="E87" s="83">
        <f>ROUND(((E88+E89+E91+E90)/1000),5)</f>
        <v>2.4014899999999999</v>
      </c>
      <c r="F87" s="83">
        <f>ROUND(((F88+F89+F91+F90)/1000),5)</f>
        <v>2.3042600000000002</v>
      </c>
      <c r="G87" s="83">
        <f t="shared" ref="G87:AA87" si="48">ROUND(((G88+G89+G91+G90)/1000),5)</f>
        <v>2.2614100000000001</v>
      </c>
      <c r="H87" s="83">
        <f t="shared" si="48"/>
        <v>2.3046099999999998</v>
      </c>
      <c r="I87" s="83">
        <f t="shared" si="48"/>
        <v>2.4435199999999999</v>
      </c>
      <c r="J87" s="83">
        <f t="shared" si="48"/>
        <v>2.5202200000000001</v>
      </c>
      <c r="K87" s="83">
        <f t="shared" si="48"/>
        <v>2.8034699999999999</v>
      </c>
      <c r="L87" s="83">
        <f t="shared" si="48"/>
        <v>3.0445700000000002</v>
      </c>
      <c r="M87" s="83">
        <f t="shared" si="48"/>
        <v>3.1394299999999999</v>
      </c>
      <c r="N87" s="83">
        <f t="shared" si="48"/>
        <v>3.1487500000000002</v>
      </c>
      <c r="O87" s="83">
        <f t="shared" si="48"/>
        <v>3.1366200000000002</v>
      </c>
      <c r="P87" s="83">
        <f t="shared" si="48"/>
        <v>3.0649600000000001</v>
      </c>
      <c r="Q87" s="83">
        <f t="shared" si="48"/>
        <v>3.1443699999999999</v>
      </c>
      <c r="R87" s="83">
        <f t="shared" si="48"/>
        <v>3.13184</v>
      </c>
      <c r="S87" s="83">
        <f t="shared" si="48"/>
        <v>3.06088</v>
      </c>
      <c r="T87" s="83">
        <f t="shared" si="48"/>
        <v>3.06732</v>
      </c>
      <c r="U87" s="83">
        <f t="shared" si="48"/>
        <v>3.0564300000000002</v>
      </c>
      <c r="V87" s="83">
        <f t="shared" si="48"/>
        <v>3.0007999999999999</v>
      </c>
      <c r="W87" s="83">
        <f t="shared" si="48"/>
        <v>3.0923500000000002</v>
      </c>
      <c r="X87" s="83">
        <f t="shared" si="48"/>
        <v>3.0994199999999998</v>
      </c>
      <c r="Y87" s="83">
        <f t="shared" si="48"/>
        <v>3.0623900000000002</v>
      </c>
      <c r="Z87" s="83">
        <f t="shared" si="48"/>
        <v>2.7558500000000001</v>
      </c>
      <c r="AA87" s="83">
        <f t="shared" si="48"/>
        <v>2.5280100000000001</v>
      </c>
    </row>
    <row r="88" spans="1:27" ht="12.75" customHeight="1" outlineLevel="1" x14ac:dyDescent="0.2">
      <c r="A88" s="91" t="s">
        <v>1532</v>
      </c>
      <c r="B88" s="63" t="s">
        <v>233</v>
      </c>
      <c r="C88" s="43" t="s">
        <v>79</v>
      </c>
      <c r="D88" s="44">
        <v>1077.44</v>
      </c>
      <c r="E88" s="44">
        <v>993.24</v>
      </c>
      <c r="F88" s="44">
        <v>896.01</v>
      </c>
      <c r="G88" s="44">
        <v>853.16</v>
      </c>
      <c r="H88" s="44">
        <v>896.36</v>
      </c>
      <c r="I88" s="44">
        <v>1035.27</v>
      </c>
      <c r="J88" s="44">
        <v>1111.97</v>
      </c>
      <c r="K88" s="44">
        <v>1395.22</v>
      </c>
      <c r="L88" s="44">
        <v>1636.32</v>
      </c>
      <c r="M88" s="44">
        <v>1731.18</v>
      </c>
      <c r="N88" s="44">
        <v>1740.5</v>
      </c>
      <c r="O88" s="44">
        <v>1728.37</v>
      </c>
      <c r="P88" s="44">
        <v>1656.71</v>
      </c>
      <c r="Q88" s="44">
        <v>1736.12</v>
      </c>
      <c r="R88" s="44">
        <v>1723.59</v>
      </c>
      <c r="S88" s="44">
        <v>1652.63</v>
      </c>
      <c r="T88" s="44">
        <v>1659.07</v>
      </c>
      <c r="U88" s="44">
        <v>1648.18</v>
      </c>
      <c r="V88" s="44">
        <v>1592.55</v>
      </c>
      <c r="W88" s="44">
        <v>1684.1</v>
      </c>
      <c r="X88" s="44">
        <v>1691.17</v>
      </c>
      <c r="Y88" s="44">
        <v>1654.14</v>
      </c>
      <c r="Z88" s="44">
        <v>1347.6</v>
      </c>
      <c r="AA88" s="44">
        <v>1119.76</v>
      </c>
    </row>
    <row r="89" spans="1:27" ht="12.75" customHeight="1" outlineLevel="1" x14ac:dyDescent="0.2">
      <c r="A89" s="91" t="s">
        <v>1533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1" t="s">
        <v>1534</v>
      </c>
      <c r="B90" s="63" t="s">
        <v>83</v>
      </c>
      <c r="C90" s="43" t="s">
        <v>79</v>
      </c>
      <c r="D90" s="44">
        <v>6.14</v>
      </c>
      <c r="E90" s="44">
        <v>6.14</v>
      </c>
      <c r="F90" s="44">
        <v>6.14</v>
      </c>
      <c r="G90" s="44">
        <v>6.14</v>
      </c>
      <c r="H90" s="44">
        <v>6.14</v>
      </c>
      <c r="I90" s="44">
        <v>6.14</v>
      </c>
      <c r="J90" s="44">
        <v>6.14</v>
      </c>
      <c r="K90" s="44">
        <v>6.14</v>
      </c>
      <c r="L90" s="44">
        <v>6.14</v>
      </c>
      <c r="M90" s="44">
        <v>6.14</v>
      </c>
      <c r="N90" s="44">
        <v>6.14</v>
      </c>
      <c r="O90" s="44">
        <v>6.14</v>
      </c>
      <c r="P90" s="44">
        <v>6.14</v>
      </c>
      <c r="Q90" s="44">
        <v>6.14</v>
      </c>
      <c r="R90" s="44">
        <v>6.14</v>
      </c>
      <c r="S90" s="44">
        <v>6.14</v>
      </c>
      <c r="T90" s="44">
        <v>6.14</v>
      </c>
      <c r="U90" s="44">
        <v>6.14</v>
      </c>
      <c r="V90" s="44">
        <v>6.14</v>
      </c>
      <c r="W90" s="44">
        <v>6.14</v>
      </c>
      <c r="X90" s="44">
        <v>6.14</v>
      </c>
      <c r="Y90" s="44">
        <v>6.14</v>
      </c>
      <c r="Z90" s="44">
        <v>6.14</v>
      </c>
      <c r="AA90" s="44">
        <v>6.14</v>
      </c>
    </row>
    <row r="91" spans="1:27" ht="12.75" customHeight="1" outlineLevel="1" x14ac:dyDescent="0.2">
      <c r="A91" s="91" t="s">
        <v>1535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x14ac:dyDescent="0.2">
      <c r="A92" s="90" t="s">
        <v>1536</v>
      </c>
      <c r="B92" s="28" t="str">
        <f>"18"&amp;"."&amp;$B$776&amp;"."&amp;$B$777</f>
        <v>18.04.2023</v>
      </c>
      <c r="C92" s="82" t="s">
        <v>76</v>
      </c>
      <c r="D92" s="83">
        <f>ROUND(((D93+D94+D96+D95)/1000),5)</f>
        <v>2.4613200000000002</v>
      </c>
      <c r="E92" s="83">
        <f>ROUND(((E93+E94+E96+E95)/1000),5)</f>
        <v>2.3327300000000002</v>
      </c>
      <c r="F92" s="83">
        <f>ROUND(((F93+F94+F96+F95)/1000),5)</f>
        <v>2.25258</v>
      </c>
      <c r="G92" s="83">
        <f t="shared" ref="G92:AA92" si="51">ROUND(((G93+G94+G96+G95)/1000),5)</f>
        <v>2.1119500000000002</v>
      </c>
      <c r="H92" s="83">
        <f t="shared" si="51"/>
        <v>2.3312400000000002</v>
      </c>
      <c r="I92" s="83">
        <f t="shared" si="51"/>
        <v>2.4307099999999999</v>
      </c>
      <c r="J92" s="83">
        <f t="shared" si="51"/>
        <v>2.5848399999999998</v>
      </c>
      <c r="K92" s="83">
        <f t="shared" si="51"/>
        <v>2.8033299999999999</v>
      </c>
      <c r="L92" s="83">
        <f t="shared" si="51"/>
        <v>3.0363000000000002</v>
      </c>
      <c r="M92" s="83">
        <f t="shared" si="51"/>
        <v>3.1277900000000001</v>
      </c>
      <c r="N92" s="83">
        <f t="shared" si="51"/>
        <v>3.1684100000000002</v>
      </c>
      <c r="O92" s="83">
        <f t="shared" si="51"/>
        <v>3.20316</v>
      </c>
      <c r="P92" s="83">
        <f t="shared" si="51"/>
        <v>3.1408700000000001</v>
      </c>
      <c r="Q92" s="83">
        <f t="shared" si="51"/>
        <v>3.2953999999999999</v>
      </c>
      <c r="R92" s="83">
        <f t="shared" si="51"/>
        <v>3.2801900000000002</v>
      </c>
      <c r="S92" s="83">
        <f t="shared" si="51"/>
        <v>3.1601499999999998</v>
      </c>
      <c r="T92" s="83">
        <f t="shared" si="51"/>
        <v>3.1419800000000002</v>
      </c>
      <c r="U92" s="83">
        <f t="shared" si="51"/>
        <v>3.1000399999999999</v>
      </c>
      <c r="V92" s="83">
        <f t="shared" si="51"/>
        <v>3.0298600000000002</v>
      </c>
      <c r="W92" s="83">
        <f t="shared" si="51"/>
        <v>3.0857700000000001</v>
      </c>
      <c r="X92" s="83">
        <f t="shared" si="51"/>
        <v>3.1413199999999999</v>
      </c>
      <c r="Y92" s="83">
        <f t="shared" si="51"/>
        <v>3.1130499999999999</v>
      </c>
      <c r="Z92" s="83">
        <f t="shared" si="51"/>
        <v>2.8248799999999998</v>
      </c>
      <c r="AA92" s="83">
        <f t="shared" si="51"/>
        <v>2.56324</v>
      </c>
    </row>
    <row r="93" spans="1:27" ht="12.75" customHeight="1" outlineLevel="1" x14ac:dyDescent="0.2">
      <c r="A93" s="91" t="s">
        <v>1537</v>
      </c>
      <c r="B93" s="63" t="s">
        <v>233</v>
      </c>
      <c r="C93" s="43" t="s">
        <v>79</v>
      </c>
      <c r="D93" s="44">
        <v>1053.07</v>
      </c>
      <c r="E93" s="44">
        <v>924.48</v>
      </c>
      <c r="F93" s="44">
        <v>844.33</v>
      </c>
      <c r="G93" s="44">
        <v>703.7</v>
      </c>
      <c r="H93" s="44">
        <v>922.99</v>
      </c>
      <c r="I93" s="44">
        <v>1022.46</v>
      </c>
      <c r="J93" s="44">
        <v>1176.5899999999999</v>
      </c>
      <c r="K93" s="44">
        <v>1395.08</v>
      </c>
      <c r="L93" s="44">
        <v>1628.05</v>
      </c>
      <c r="M93" s="44">
        <v>1719.54</v>
      </c>
      <c r="N93" s="44">
        <v>1760.16</v>
      </c>
      <c r="O93" s="44">
        <v>1794.91</v>
      </c>
      <c r="P93" s="44">
        <v>1732.62</v>
      </c>
      <c r="Q93" s="44">
        <v>1887.15</v>
      </c>
      <c r="R93" s="44">
        <v>1871.94</v>
      </c>
      <c r="S93" s="44">
        <v>1751.9</v>
      </c>
      <c r="T93" s="44">
        <v>1733.73</v>
      </c>
      <c r="U93" s="44">
        <v>1691.79</v>
      </c>
      <c r="V93" s="44">
        <v>1621.61</v>
      </c>
      <c r="W93" s="44">
        <v>1677.52</v>
      </c>
      <c r="X93" s="44">
        <v>1733.07</v>
      </c>
      <c r="Y93" s="44">
        <v>1704.8</v>
      </c>
      <c r="Z93" s="44">
        <v>1416.63</v>
      </c>
      <c r="AA93" s="44">
        <v>1154.99</v>
      </c>
    </row>
    <row r="94" spans="1:27" ht="12.75" customHeight="1" outlineLevel="1" x14ac:dyDescent="0.2">
      <c r="A94" s="91" t="s">
        <v>1538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1" t="s">
        <v>1539</v>
      </c>
      <c r="B95" s="63" t="s">
        <v>83</v>
      </c>
      <c r="C95" s="43" t="s">
        <v>79</v>
      </c>
      <c r="D95" s="44">
        <v>6.14</v>
      </c>
      <c r="E95" s="44">
        <v>6.14</v>
      </c>
      <c r="F95" s="44">
        <v>6.14</v>
      </c>
      <c r="G95" s="44">
        <v>6.14</v>
      </c>
      <c r="H95" s="44">
        <v>6.14</v>
      </c>
      <c r="I95" s="44">
        <v>6.14</v>
      </c>
      <c r="J95" s="44">
        <v>6.14</v>
      </c>
      <c r="K95" s="44">
        <v>6.14</v>
      </c>
      <c r="L95" s="44">
        <v>6.14</v>
      </c>
      <c r="M95" s="44">
        <v>6.14</v>
      </c>
      <c r="N95" s="44">
        <v>6.14</v>
      </c>
      <c r="O95" s="44">
        <v>6.14</v>
      </c>
      <c r="P95" s="44">
        <v>6.14</v>
      </c>
      <c r="Q95" s="44">
        <v>6.14</v>
      </c>
      <c r="R95" s="44">
        <v>6.14</v>
      </c>
      <c r="S95" s="44">
        <v>6.14</v>
      </c>
      <c r="T95" s="44">
        <v>6.14</v>
      </c>
      <c r="U95" s="44">
        <v>6.14</v>
      </c>
      <c r="V95" s="44">
        <v>6.14</v>
      </c>
      <c r="W95" s="44">
        <v>6.14</v>
      </c>
      <c r="X95" s="44">
        <v>6.14</v>
      </c>
      <c r="Y95" s="44">
        <v>6.14</v>
      </c>
      <c r="Z95" s="44">
        <v>6.14</v>
      </c>
      <c r="AA95" s="44">
        <v>6.14</v>
      </c>
    </row>
    <row r="96" spans="1:27" ht="12.75" customHeight="1" outlineLevel="1" x14ac:dyDescent="0.2">
      <c r="A96" s="91" t="s">
        <v>1540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x14ac:dyDescent="0.2">
      <c r="A97" s="90" t="s">
        <v>1541</v>
      </c>
      <c r="B97" s="28" t="str">
        <f>"19"&amp;"."&amp;$B$776&amp;"."&amp;$B$777</f>
        <v>19.04.2023</v>
      </c>
      <c r="C97" s="82" t="s">
        <v>76</v>
      </c>
      <c r="D97" s="83">
        <f>ROUND(((D98+D99+D101+D100)/1000),5)</f>
        <v>2.4662600000000001</v>
      </c>
      <c r="E97" s="83">
        <f>ROUND(((E98+E99+E101+E100)/1000),5)</f>
        <v>2.3378899999999998</v>
      </c>
      <c r="F97" s="83">
        <f>ROUND(((F98+F99+F101+F100)/1000),5)</f>
        <v>2.2514799999999999</v>
      </c>
      <c r="G97" s="83">
        <f t="shared" ref="G97:AA97" si="54">ROUND(((G98+G99+G101+G100)/1000),5)</f>
        <v>2.1765699999999999</v>
      </c>
      <c r="H97" s="83">
        <f t="shared" si="54"/>
        <v>2.3360300000000001</v>
      </c>
      <c r="I97" s="83">
        <f t="shared" si="54"/>
        <v>2.4531999999999998</v>
      </c>
      <c r="J97" s="83">
        <f t="shared" si="54"/>
        <v>2.6707100000000001</v>
      </c>
      <c r="K97" s="83">
        <f t="shared" si="54"/>
        <v>2.8638300000000001</v>
      </c>
      <c r="L97" s="83">
        <f t="shared" si="54"/>
        <v>3.0354700000000001</v>
      </c>
      <c r="M97" s="83">
        <f t="shared" si="54"/>
        <v>3.0684499999999999</v>
      </c>
      <c r="N97" s="83">
        <f t="shared" si="54"/>
        <v>3.0649999999999999</v>
      </c>
      <c r="O97" s="83">
        <f t="shared" si="54"/>
        <v>3.0623499999999999</v>
      </c>
      <c r="P97" s="83">
        <f t="shared" si="54"/>
        <v>3.05708</v>
      </c>
      <c r="Q97" s="83">
        <f t="shared" si="54"/>
        <v>3.0579999999999998</v>
      </c>
      <c r="R97" s="83">
        <f t="shared" si="54"/>
        <v>3.0529299999999999</v>
      </c>
      <c r="S97" s="83">
        <f t="shared" si="54"/>
        <v>3.0354999999999999</v>
      </c>
      <c r="T97" s="83">
        <f t="shared" si="54"/>
        <v>3.0502400000000001</v>
      </c>
      <c r="U97" s="83">
        <f t="shared" si="54"/>
        <v>3.0407000000000002</v>
      </c>
      <c r="V97" s="83">
        <f t="shared" si="54"/>
        <v>2.9931899999999998</v>
      </c>
      <c r="W97" s="83">
        <f t="shared" si="54"/>
        <v>3.0657199999999998</v>
      </c>
      <c r="X97" s="83">
        <f t="shared" si="54"/>
        <v>3.0837699999999999</v>
      </c>
      <c r="Y97" s="83">
        <f t="shared" si="54"/>
        <v>3.0774499999999998</v>
      </c>
      <c r="Z97" s="83">
        <f t="shared" si="54"/>
        <v>2.7931400000000002</v>
      </c>
      <c r="AA97" s="83">
        <f t="shared" si="54"/>
        <v>2.5283500000000001</v>
      </c>
    </row>
    <row r="98" spans="1:27" ht="12.75" customHeight="1" outlineLevel="1" x14ac:dyDescent="0.2">
      <c r="A98" s="91" t="s">
        <v>1542</v>
      </c>
      <c r="B98" s="63" t="s">
        <v>233</v>
      </c>
      <c r="C98" s="43" t="s">
        <v>79</v>
      </c>
      <c r="D98" s="44">
        <v>1058.01</v>
      </c>
      <c r="E98" s="44">
        <v>929.64</v>
      </c>
      <c r="F98" s="44">
        <v>843.23</v>
      </c>
      <c r="G98" s="44">
        <v>768.32</v>
      </c>
      <c r="H98" s="44">
        <v>927.78</v>
      </c>
      <c r="I98" s="44">
        <v>1044.95</v>
      </c>
      <c r="J98" s="44">
        <v>1262.46</v>
      </c>
      <c r="K98" s="44">
        <v>1455.58</v>
      </c>
      <c r="L98" s="44">
        <v>1627.22</v>
      </c>
      <c r="M98" s="44">
        <v>1660.2</v>
      </c>
      <c r="N98" s="44">
        <v>1656.75</v>
      </c>
      <c r="O98" s="44">
        <v>1654.1</v>
      </c>
      <c r="P98" s="44">
        <v>1648.83</v>
      </c>
      <c r="Q98" s="44">
        <v>1649.75</v>
      </c>
      <c r="R98" s="44">
        <v>1644.68</v>
      </c>
      <c r="S98" s="44">
        <v>1627.25</v>
      </c>
      <c r="T98" s="44">
        <v>1641.99</v>
      </c>
      <c r="U98" s="44">
        <v>1632.45</v>
      </c>
      <c r="V98" s="44">
        <v>1584.94</v>
      </c>
      <c r="W98" s="44">
        <v>1657.47</v>
      </c>
      <c r="X98" s="44">
        <v>1675.52</v>
      </c>
      <c r="Y98" s="44">
        <v>1669.2</v>
      </c>
      <c r="Z98" s="44">
        <v>1384.89</v>
      </c>
      <c r="AA98" s="44">
        <v>1120.0999999999999</v>
      </c>
    </row>
    <row r="99" spans="1:27" ht="12.75" customHeight="1" outlineLevel="1" x14ac:dyDescent="0.2">
      <c r="A99" s="91" t="s">
        <v>1543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1" t="s">
        <v>1544</v>
      </c>
      <c r="B100" s="63" t="s">
        <v>83</v>
      </c>
      <c r="C100" s="43" t="s">
        <v>79</v>
      </c>
      <c r="D100" s="44">
        <v>6.14</v>
      </c>
      <c r="E100" s="44">
        <v>6.14</v>
      </c>
      <c r="F100" s="44">
        <v>6.14</v>
      </c>
      <c r="G100" s="44">
        <v>6.14</v>
      </c>
      <c r="H100" s="44">
        <v>6.14</v>
      </c>
      <c r="I100" s="44">
        <v>6.14</v>
      </c>
      <c r="J100" s="44">
        <v>6.14</v>
      </c>
      <c r="K100" s="44">
        <v>6.14</v>
      </c>
      <c r="L100" s="44">
        <v>6.14</v>
      </c>
      <c r="M100" s="44">
        <v>6.14</v>
      </c>
      <c r="N100" s="44">
        <v>6.14</v>
      </c>
      <c r="O100" s="44">
        <v>6.14</v>
      </c>
      <c r="P100" s="44">
        <v>6.14</v>
      </c>
      <c r="Q100" s="44">
        <v>6.14</v>
      </c>
      <c r="R100" s="44">
        <v>6.14</v>
      </c>
      <c r="S100" s="44">
        <v>6.14</v>
      </c>
      <c r="T100" s="44">
        <v>6.14</v>
      </c>
      <c r="U100" s="44">
        <v>6.14</v>
      </c>
      <c r="V100" s="44">
        <v>6.14</v>
      </c>
      <c r="W100" s="44">
        <v>6.14</v>
      </c>
      <c r="X100" s="44">
        <v>6.14</v>
      </c>
      <c r="Y100" s="44">
        <v>6.14</v>
      </c>
      <c r="Z100" s="44">
        <v>6.14</v>
      </c>
      <c r="AA100" s="44">
        <v>6.14</v>
      </c>
    </row>
    <row r="101" spans="1:27" ht="12.75" customHeight="1" outlineLevel="1" x14ac:dyDescent="0.2">
      <c r="A101" s="91" t="s">
        <v>1545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x14ac:dyDescent="0.2">
      <c r="A102" s="90" t="s">
        <v>1546</v>
      </c>
      <c r="B102" s="28" t="str">
        <f>"20"&amp;"."&amp;$B$776&amp;"."&amp;$B$777</f>
        <v>20.04.2023</v>
      </c>
      <c r="C102" s="82" t="s">
        <v>76</v>
      </c>
      <c r="D102" s="83">
        <f>ROUND(((D103+D104+D106+D105)/1000),5)</f>
        <v>2.4833799999999999</v>
      </c>
      <c r="E102" s="83">
        <f>ROUND(((E103+E104+E106+E105)/1000),5)</f>
        <v>2.3852199999999999</v>
      </c>
      <c r="F102" s="83">
        <f>ROUND(((F103+F104+F106+F105)/1000),5)</f>
        <v>2.33074</v>
      </c>
      <c r="G102" s="83">
        <f t="shared" ref="G102:AA102" si="57">ROUND(((G103+G104+G106+G105)/1000),5)</f>
        <v>2.2819199999999999</v>
      </c>
      <c r="H102" s="83">
        <f t="shared" si="57"/>
        <v>2.3597800000000002</v>
      </c>
      <c r="I102" s="83">
        <f t="shared" si="57"/>
        <v>2.4799000000000002</v>
      </c>
      <c r="J102" s="83">
        <f t="shared" si="57"/>
        <v>2.6777700000000002</v>
      </c>
      <c r="K102" s="83">
        <f t="shared" si="57"/>
        <v>2.9083800000000002</v>
      </c>
      <c r="L102" s="83">
        <f t="shared" si="57"/>
        <v>3.14859</v>
      </c>
      <c r="M102" s="83">
        <f t="shared" si="57"/>
        <v>3.2933300000000001</v>
      </c>
      <c r="N102" s="83">
        <f t="shared" si="57"/>
        <v>3.2507000000000001</v>
      </c>
      <c r="O102" s="83">
        <f t="shared" si="57"/>
        <v>3.2460100000000001</v>
      </c>
      <c r="P102" s="83">
        <f t="shared" si="57"/>
        <v>3.2286100000000002</v>
      </c>
      <c r="Q102" s="83">
        <f t="shared" si="57"/>
        <v>3.24776</v>
      </c>
      <c r="R102" s="83">
        <f t="shared" si="57"/>
        <v>3.2296</v>
      </c>
      <c r="S102" s="83">
        <f t="shared" si="57"/>
        <v>3.22376</v>
      </c>
      <c r="T102" s="83">
        <f t="shared" si="57"/>
        <v>3.2142900000000001</v>
      </c>
      <c r="U102" s="83">
        <f t="shared" si="57"/>
        <v>3.2120099999999998</v>
      </c>
      <c r="V102" s="83">
        <f t="shared" si="57"/>
        <v>3.15489</v>
      </c>
      <c r="W102" s="83">
        <f t="shared" si="57"/>
        <v>3.2835899999999998</v>
      </c>
      <c r="X102" s="83">
        <f t="shared" si="57"/>
        <v>3.30186</v>
      </c>
      <c r="Y102" s="83">
        <f t="shared" si="57"/>
        <v>3.26553</v>
      </c>
      <c r="Z102" s="83">
        <f t="shared" si="57"/>
        <v>2.9296700000000002</v>
      </c>
      <c r="AA102" s="83">
        <f t="shared" si="57"/>
        <v>2.6124999999999998</v>
      </c>
    </row>
    <row r="103" spans="1:27" ht="12.75" customHeight="1" outlineLevel="1" x14ac:dyDescent="0.2">
      <c r="A103" s="91" t="s">
        <v>1547</v>
      </c>
      <c r="B103" s="63" t="s">
        <v>233</v>
      </c>
      <c r="C103" s="43" t="s">
        <v>79</v>
      </c>
      <c r="D103" s="44">
        <v>1075.1300000000001</v>
      </c>
      <c r="E103" s="44">
        <v>976.97</v>
      </c>
      <c r="F103" s="44">
        <v>922.49</v>
      </c>
      <c r="G103" s="44">
        <v>873.67</v>
      </c>
      <c r="H103" s="44">
        <v>951.53</v>
      </c>
      <c r="I103" s="44">
        <v>1071.6500000000001</v>
      </c>
      <c r="J103" s="44">
        <v>1269.52</v>
      </c>
      <c r="K103" s="44">
        <v>1500.13</v>
      </c>
      <c r="L103" s="44">
        <v>1740.34</v>
      </c>
      <c r="M103" s="44">
        <v>1885.08</v>
      </c>
      <c r="N103" s="44">
        <v>1842.45</v>
      </c>
      <c r="O103" s="44">
        <v>1837.76</v>
      </c>
      <c r="P103" s="44">
        <v>1820.36</v>
      </c>
      <c r="Q103" s="44">
        <v>1839.51</v>
      </c>
      <c r="R103" s="44">
        <v>1821.35</v>
      </c>
      <c r="S103" s="44">
        <v>1815.51</v>
      </c>
      <c r="T103" s="44">
        <v>1806.04</v>
      </c>
      <c r="U103" s="44">
        <v>1803.76</v>
      </c>
      <c r="V103" s="44">
        <v>1746.64</v>
      </c>
      <c r="W103" s="44">
        <v>1875.34</v>
      </c>
      <c r="X103" s="44">
        <v>1893.61</v>
      </c>
      <c r="Y103" s="44">
        <v>1857.28</v>
      </c>
      <c r="Z103" s="44">
        <v>1521.42</v>
      </c>
      <c r="AA103" s="44">
        <v>1204.25</v>
      </c>
    </row>
    <row r="104" spans="1:27" ht="12.75" customHeight="1" outlineLevel="1" x14ac:dyDescent="0.2">
      <c r="A104" s="91" t="s">
        <v>1548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1" t="s">
        <v>1549</v>
      </c>
      <c r="B105" s="63" t="s">
        <v>83</v>
      </c>
      <c r="C105" s="43" t="s">
        <v>79</v>
      </c>
      <c r="D105" s="44">
        <v>6.14</v>
      </c>
      <c r="E105" s="44">
        <v>6.14</v>
      </c>
      <c r="F105" s="44">
        <v>6.14</v>
      </c>
      <c r="G105" s="44">
        <v>6.14</v>
      </c>
      <c r="H105" s="44">
        <v>6.14</v>
      </c>
      <c r="I105" s="44">
        <v>6.14</v>
      </c>
      <c r="J105" s="44">
        <v>6.14</v>
      </c>
      <c r="K105" s="44">
        <v>6.14</v>
      </c>
      <c r="L105" s="44">
        <v>6.14</v>
      </c>
      <c r="M105" s="44">
        <v>6.14</v>
      </c>
      <c r="N105" s="44">
        <v>6.14</v>
      </c>
      <c r="O105" s="44">
        <v>6.14</v>
      </c>
      <c r="P105" s="44">
        <v>6.14</v>
      </c>
      <c r="Q105" s="44">
        <v>6.14</v>
      </c>
      <c r="R105" s="44">
        <v>6.14</v>
      </c>
      <c r="S105" s="44">
        <v>6.14</v>
      </c>
      <c r="T105" s="44">
        <v>6.14</v>
      </c>
      <c r="U105" s="44">
        <v>6.14</v>
      </c>
      <c r="V105" s="44">
        <v>6.14</v>
      </c>
      <c r="W105" s="44">
        <v>6.14</v>
      </c>
      <c r="X105" s="44">
        <v>6.14</v>
      </c>
      <c r="Y105" s="44">
        <v>6.14</v>
      </c>
      <c r="Z105" s="44">
        <v>6.14</v>
      </c>
      <c r="AA105" s="44">
        <v>6.14</v>
      </c>
    </row>
    <row r="106" spans="1:27" ht="12.75" customHeight="1" outlineLevel="1" x14ac:dyDescent="0.2">
      <c r="A106" s="91" t="s">
        <v>1550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x14ac:dyDescent="0.2">
      <c r="A107" s="90" t="s">
        <v>1551</v>
      </c>
      <c r="B107" s="28" t="str">
        <f>"21"&amp;"."&amp;$B$776&amp;"."&amp;$B$777</f>
        <v>21.04.2023</v>
      </c>
      <c r="C107" s="82" t="s">
        <v>76</v>
      </c>
      <c r="D107" s="83">
        <f>ROUND(((D108+D109+D111+D110)/1000),5)</f>
        <v>2.6080399999999999</v>
      </c>
      <c r="E107" s="83">
        <f>ROUND(((E108+E109+E111+E110)/1000),5)</f>
        <v>2.4825300000000001</v>
      </c>
      <c r="F107" s="83">
        <f>ROUND(((F108+F109+F111+F110)/1000),5)</f>
        <v>2.4228700000000001</v>
      </c>
      <c r="G107" s="83">
        <f t="shared" ref="G107:AA107" si="60">ROUND(((G108+G109+G111+G110)/1000),5)</f>
        <v>2.4120900000000001</v>
      </c>
      <c r="H107" s="83">
        <f t="shared" si="60"/>
        <v>2.4807600000000001</v>
      </c>
      <c r="I107" s="83">
        <f t="shared" si="60"/>
        <v>2.4976400000000001</v>
      </c>
      <c r="J107" s="83">
        <f t="shared" si="60"/>
        <v>2.7471000000000001</v>
      </c>
      <c r="K107" s="83">
        <f t="shared" si="60"/>
        <v>3.09301</v>
      </c>
      <c r="L107" s="83">
        <f t="shared" si="60"/>
        <v>3.2934100000000002</v>
      </c>
      <c r="M107" s="83">
        <f t="shared" si="60"/>
        <v>3.3869699999999998</v>
      </c>
      <c r="N107" s="83">
        <f t="shared" si="60"/>
        <v>3.40482</v>
      </c>
      <c r="O107" s="83">
        <f t="shared" si="60"/>
        <v>3.4123100000000002</v>
      </c>
      <c r="P107" s="83">
        <f t="shared" si="60"/>
        <v>3.39595</v>
      </c>
      <c r="Q107" s="83">
        <f t="shared" si="60"/>
        <v>3.3964799999999999</v>
      </c>
      <c r="R107" s="83">
        <f t="shared" si="60"/>
        <v>3.3672200000000001</v>
      </c>
      <c r="S107" s="83">
        <f t="shared" si="60"/>
        <v>3.3511600000000001</v>
      </c>
      <c r="T107" s="83">
        <f t="shared" si="60"/>
        <v>3.3504100000000001</v>
      </c>
      <c r="U107" s="83">
        <f t="shared" si="60"/>
        <v>3.3007300000000002</v>
      </c>
      <c r="V107" s="83">
        <f t="shared" si="60"/>
        <v>3.3589699999999998</v>
      </c>
      <c r="W107" s="83">
        <f t="shared" si="60"/>
        <v>3.3032900000000001</v>
      </c>
      <c r="X107" s="83">
        <f t="shared" si="60"/>
        <v>3.3567399999999998</v>
      </c>
      <c r="Y107" s="83">
        <f t="shared" si="60"/>
        <v>3.3376800000000002</v>
      </c>
      <c r="Z107" s="83">
        <f t="shared" si="60"/>
        <v>3.0649700000000002</v>
      </c>
      <c r="AA107" s="83">
        <f t="shared" si="60"/>
        <v>2.9319299999999999</v>
      </c>
    </row>
    <row r="108" spans="1:27" ht="12.75" customHeight="1" outlineLevel="1" x14ac:dyDescent="0.2">
      <c r="A108" s="91" t="s">
        <v>1552</v>
      </c>
      <c r="B108" s="63" t="s">
        <v>233</v>
      </c>
      <c r="C108" s="43" t="s">
        <v>79</v>
      </c>
      <c r="D108" s="44">
        <v>1199.79</v>
      </c>
      <c r="E108" s="44">
        <v>1074.28</v>
      </c>
      <c r="F108" s="44">
        <v>1014.62</v>
      </c>
      <c r="G108" s="44">
        <v>1003.84</v>
      </c>
      <c r="H108" s="44">
        <v>1072.51</v>
      </c>
      <c r="I108" s="44">
        <v>1089.3900000000001</v>
      </c>
      <c r="J108" s="44">
        <v>1338.85</v>
      </c>
      <c r="K108" s="44">
        <v>1684.76</v>
      </c>
      <c r="L108" s="44">
        <v>1885.16</v>
      </c>
      <c r="M108" s="44">
        <v>1978.72</v>
      </c>
      <c r="N108" s="44">
        <v>1996.57</v>
      </c>
      <c r="O108" s="44">
        <v>2004.06</v>
      </c>
      <c r="P108" s="44">
        <v>1987.7</v>
      </c>
      <c r="Q108" s="44">
        <v>1988.23</v>
      </c>
      <c r="R108" s="44">
        <v>1958.97</v>
      </c>
      <c r="S108" s="44">
        <v>1942.91</v>
      </c>
      <c r="T108" s="44">
        <v>1942.16</v>
      </c>
      <c r="U108" s="44">
        <v>1892.48</v>
      </c>
      <c r="V108" s="44">
        <v>1950.72</v>
      </c>
      <c r="W108" s="44">
        <v>1895.04</v>
      </c>
      <c r="X108" s="44">
        <v>1948.49</v>
      </c>
      <c r="Y108" s="44">
        <v>1929.43</v>
      </c>
      <c r="Z108" s="44">
        <v>1656.72</v>
      </c>
      <c r="AA108" s="44">
        <v>1523.68</v>
      </c>
    </row>
    <row r="109" spans="1:27" ht="12.75" customHeight="1" outlineLevel="1" x14ac:dyDescent="0.2">
      <c r="A109" s="91" t="s">
        <v>1553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1" t="s">
        <v>1554</v>
      </c>
      <c r="B110" s="63" t="s">
        <v>83</v>
      </c>
      <c r="C110" s="43" t="s">
        <v>79</v>
      </c>
      <c r="D110" s="44">
        <v>6.14</v>
      </c>
      <c r="E110" s="44">
        <v>6.14</v>
      </c>
      <c r="F110" s="44">
        <v>6.14</v>
      </c>
      <c r="G110" s="44">
        <v>6.14</v>
      </c>
      <c r="H110" s="44">
        <v>6.14</v>
      </c>
      <c r="I110" s="44">
        <v>6.14</v>
      </c>
      <c r="J110" s="44">
        <v>6.14</v>
      </c>
      <c r="K110" s="44">
        <v>6.14</v>
      </c>
      <c r="L110" s="44">
        <v>6.14</v>
      </c>
      <c r="M110" s="44">
        <v>6.14</v>
      </c>
      <c r="N110" s="44">
        <v>6.14</v>
      </c>
      <c r="O110" s="44">
        <v>6.14</v>
      </c>
      <c r="P110" s="44">
        <v>6.14</v>
      </c>
      <c r="Q110" s="44">
        <v>6.14</v>
      </c>
      <c r="R110" s="44">
        <v>6.14</v>
      </c>
      <c r="S110" s="44">
        <v>6.14</v>
      </c>
      <c r="T110" s="44">
        <v>6.14</v>
      </c>
      <c r="U110" s="44">
        <v>6.14</v>
      </c>
      <c r="V110" s="44">
        <v>6.14</v>
      </c>
      <c r="W110" s="44">
        <v>6.14</v>
      </c>
      <c r="X110" s="44">
        <v>6.14</v>
      </c>
      <c r="Y110" s="44">
        <v>6.14</v>
      </c>
      <c r="Z110" s="44">
        <v>6.14</v>
      </c>
      <c r="AA110" s="44">
        <v>6.14</v>
      </c>
    </row>
    <row r="111" spans="1:27" ht="12.75" customHeight="1" outlineLevel="1" x14ac:dyDescent="0.2">
      <c r="A111" s="91" t="s">
        <v>1555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x14ac:dyDescent="0.2">
      <c r="A112" s="90" t="s">
        <v>1556</v>
      </c>
      <c r="B112" s="28" t="str">
        <f>"22"&amp;"."&amp;$B$776&amp;"."&amp;$B$777</f>
        <v>22.04.2023</v>
      </c>
      <c r="C112" s="82" t="s">
        <v>76</v>
      </c>
      <c r="D112" s="83">
        <f>ROUND(((D113+D114+D116+D115)/1000),5)</f>
        <v>2.8929800000000001</v>
      </c>
      <c r="E112" s="83">
        <f>ROUND(((E113+E114+E116+E115)/1000),5)</f>
        <v>2.6887799999999999</v>
      </c>
      <c r="F112" s="83">
        <f>ROUND(((F113+F114+F116+F115)/1000),5)</f>
        <v>2.55335</v>
      </c>
      <c r="G112" s="83">
        <f t="shared" ref="G112:AA112" si="63">ROUND(((G113+G114+G116+G115)/1000),5)</f>
        <v>2.51729</v>
      </c>
      <c r="H112" s="83">
        <f t="shared" si="63"/>
        <v>2.48678</v>
      </c>
      <c r="I112" s="83">
        <f t="shared" si="63"/>
        <v>2.5296799999999999</v>
      </c>
      <c r="J112" s="83">
        <f t="shared" si="63"/>
        <v>2.6758000000000002</v>
      </c>
      <c r="K112" s="83">
        <f t="shared" si="63"/>
        <v>2.8121800000000001</v>
      </c>
      <c r="L112" s="83">
        <f t="shared" si="63"/>
        <v>3.1528900000000002</v>
      </c>
      <c r="M112" s="83">
        <f t="shared" si="63"/>
        <v>3.3093499999999998</v>
      </c>
      <c r="N112" s="83">
        <f t="shared" si="63"/>
        <v>3.3163800000000001</v>
      </c>
      <c r="O112" s="83">
        <f t="shared" si="63"/>
        <v>3.3838599999999999</v>
      </c>
      <c r="P112" s="83">
        <f t="shared" si="63"/>
        <v>3.36626</v>
      </c>
      <c r="Q112" s="83">
        <f t="shared" si="63"/>
        <v>3.3614099999999998</v>
      </c>
      <c r="R112" s="83">
        <f t="shared" si="63"/>
        <v>3.3551600000000001</v>
      </c>
      <c r="S112" s="83">
        <f t="shared" si="63"/>
        <v>3.3552300000000002</v>
      </c>
      <c r="T112" s="83">
        <f t="shared" si="63"/>
        <v>3.3157299999999998</v>
      </c>
      <c r="U112" s="83">
        <f t="shared" si="63"/>
        <v>3.3126799999999998</v>
      </c>
      <c r="V112" s="83">
        <f t="shared" si="63"/>
        <v>3.3150900000000001</v>
      </c>
      <c r="W112" s="83">
        <f t="shared" si="63"/>
        <v>3.3776000000000002</v>
      </c>
      <c r="X112" s="83">
        <f t="shared" si="63"/>
        <v>3.3831799999999999</v>
      </c>
      <c r="Y112" s="83">
        <f t="shared" si="63"/>
        <v>3.3592</v>
      </c>
      <c r="Z112" s="83">
        <f t="shared" si="63"/>
        <v>3.07402</v>
      </c>
      <c r="AA112" s="83">
        <f t="shared" si="63"/>
        <v>2.9521799999999998</v>
      </c>
    </row>
    <row r="113" spans="1:27" ht="12.75" customHeight="1" outlineLevel="1" x14ac:dyDescent="0.2">
      <c r="A113" s="91" t="s">
        <v>1557</v>
      </c>
      <c r="B113" s="63" t="s">
        <v>233</v>
      </c>
      <c r="C113" s="43" t="s">
        <v>79</v>
      </c>
      <c r="D113" s="44">
        <v>1484.73</v>
      </c>
      <c r="E113" s="44">
        <v>1280.53</v>
      </c>
      <c r="F113" s="44">
        <v>1145.0999999999999</v>
      </c>
      <c r="G113" s="44">
        <v>1109.04</v>
      </c>
      <c r="H113" s="44">
        <v>1078.53</v>
      </c>
      <c r="I113" s="44">
        <v>1121.43</v>
      </c>
      <c r="J113" s="44">
        <v>1267.55</v>
      </c>
      <c r="K113" s="44">
        <v>1403.93</v>
      </c>
      <c r="L113" s="44">
        <v>1744.64</v>
      </c>
      <c r="M113" s="44">
        <v>1901.1</v>
      </c>
      <c r="N113" s="44">
        <v>1908.13</v>
      </c>
      <c r="O113" s="44">
        <v>1975.61</v>
      </c>
      <c r="P113" s="44">
        <v>1958.01</v>
      </c>
      <c r="Q113" s="44">
        <v>1953.16</v>
      </c>
      <c r="R113" s="44">
        <v>1946.91</v>
      </c>
      <c r="S113" s="44">
        <v>1946.98</v>
      </c>
      <c r="T113" s="44">
        <v>1907.48</v>
      </c>
      <c r="U113" s="44">
        <v>1904.43</v>
      </c>
      <c r="V113" s="44">
        <v>1906.84</v>
      </c>
      <c r="W113" s="44">
        <v>1969.35</v>
      </c>
      <c r="X113" s="44">
        <v>1974.93</v>
      </c>
      <c r="Y113" s="44">
        <v>1950.95</v>
      </c>
      <c r="Z113" s="44">
        <v>1665.77</v>
      </c>
      <c r="AA113" s="44">
        <v>1543.93</v>
      </c>
    </row>
    <row r="114" spans="1:27" ht="12.75" customHeight="1" outlineLevel="1" x14ac:dyDescent="0.2">
      <c r="A114" s="91" t="s">
        <v>1558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1" t="s">
        <v>1559</v>
      </c>
      <c r="B115" s="63" t="s">
        <v>83</v>
      </c>
      <c r="C115" s="43" t="s">
        <v>79</v>
      </c>
      <c r="D115" s="44">
        <v>6.14</v>
      </c>
      <c r="E115" s="44">
        <v>6.14</v>
      </c>
      <c r="F115" s="44">
        <v>6.14</v>
      </c>
      <c r="G115" s="44">
        <v>6.14</v>
      </c>
      <c r="H115" s="44">
        <v>6.14</v>
      </c>
      <c r="I115" s="44">
        <v>6.14</v>
      </c>
      <c r="J115" s="44">
        <v>6.14</v>
      </c>
      <c r="K115" s="44">
        <v>6.14</v>
      </c>
      <c r="L115" s="44">
        <v>6.14</v>
      </c>
      <c r="M115" s="44">
        <v>6.14</v>
      </c>
      <c r="N115" s="44">
        <v>6.14</v>
      </c>
      <c r="O115" s="44">
        <v>6.14</v>
      </c>
      <c r="P115" s="44">
        <v>6.14</v>
      </c>
      <c r="Q115" s="44">
        <v>6.14</v>
      </c>
      <c r="R115" s="44">
        <v>6.14</v>
      </c>
      <c r="S115" s="44">
        <v>6.14</v>
      </c>
      <c r="T115" s="44">
        <v>6.14</v>
      </c>
      <c r="U115" s="44">
        <v>6.14</v>
      </c>
      <c r="V115" s="44">
        <v>6.14</v>
      </c>
      <c r="W115" s="44">
        <v>6.14</v>
      </c>
      <c r="X115" s="44">
        <v>6.14</v>
      </c>
      <c r="Y115" s="44">
        <v>6.14</v>
      </c>
      <c r="Z115" s="44">
        <v>6.14</v>
      </c>
      <c r="AA115" s="44">
        <v>6.14</v>
      </c>
    </row>
    <row r="116" spans="1:27" ht="12.75" customHeight="1" outlineLevel="1" x14ac:dyDescent="0.2">
      <c r="A116" s="91" t="s">
        <v>1560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x14ac:dyDescent="0.2">
      <c r="A117" s="90" t="s">
        <v>1561</v>
      </c>
      <c r="B117" s="28" t="str">
        <f>"23"&amp;"."&amp;$B$776&amp;"."&amp;$B$777</f>
        <v>23.04.2023</v>
      </c>
      <c r="C117" s="82" t="s">
        <v>76</v>
      </c>
      <c r="D117" s="83">
        <f>ROUND(((D118+D119+D121+D120)/1000),5)</f>
        <v>2.68194</v>
      </c>
      <c r="E117" s="83">
        <f>ROUND(((E118+E119+E121+E120)/1000),5)</f>
        <v>2.52277</v>
      </c>
      <c r="F117" s="83">
        <f>ROUND(((F118+F119+F121+F120)/1000),5)</f>
        <v>2.4841600000000001</v>
      </c>
      <c r="G117" s="83">
        <f t="shared" ref="G117:AA117" si="66">ROUND(((G118+G119+G121+G120)/1000),5)</f>
        <v>2.4472399999999999</v>
      </c>
      <c r="H117" s="83">
        <f t="shared" si="66"/>
        <v>2.4388999999999998</v>
      </c>
      <c r="I117" s="83">
        <f t="shared" si="66"/>
        <v>2.4506000000000001</v>
      </c>
      <c r="J117" s="83">
        <f t="shared" si="66"/>
        <v>2.4611000000000001</v>
      </c>
      <c r="K117" s="83">
        <f t="shared" si="66"/>
        <v>2.4872399999999999</v>
      </c>
      <c r="L117" s="83">
        <f t="shared" si="66"/>
        <v>2.7603800000000001</v>
      </c>
      <c r="M117" s="83">
        <f t="shared" si="66"/>
        <v>2.94875</v>
      </c>
      <c r="N117" s="83">
        <f t="shared" si="66"/>
        <v>3.0049899999999998</v>
      </c>
      <c r="O117" s="83">
        <f t="shared" si="66"/>
        <v>3.00108</v>
      </c>
      <c r="P117" s="83">
        <f t="shared" si="66"/>
        <v>2.89846</v>
      </c>
      <c r="Q117" s="83">
        <f t="shared" si="66"/>
        <v>2.8479299999999999</v>
      </c>
      <c r="R117" s="83">
        <f t="shared" si="66"/>
        <v>2.8423799999999999</v>
      </c>
      <c r="S117" s="83">
        <f t="shared" si="66"/>
        <v>2.8170999999999999</v>
      </c>
      <c r="T117" s="83">
        <f t="shared" si="66"/>
        <v>2.79433</v>
      </c>
      <c r="U117" s="83">
        <f t="shared" si="66"/>
        <v>2.8423799999999999</v>
      </c>
      <c r="V117" s="83">
        <f t="shared" si="66"/>
        <v>2.9833099999999999</v>
      </c>
      <c r="W117" s="83">
        <f t="shared" si="66"/>
        <v>3.0682399999999999</v>
      </c>
      <c r="X117" s="83">
        <f t="shared" si="66"/>
        <v>3.0964200000000002</v>
      </c>
      <c r="Y117" s="83">
        <f t="shared" si="66"/>
        <v>3.1081400000000001</v>
      </c>
      <c r="Z117" s="83">
        <f t="shared" si="66"/>
        <v>2.8174700000000001</v>
      </c>
      <c r="AA117" s="83">
        <f t="shared" si="66"/>
        <v>2.6337600000000001</v>
      </c>
    </row>
    <row r="118" spans="1:27" ht="12.75" customHeight="1" outlineLevel="1" x14ac:dyDescent="0.2">
      <c r="A118" s="91" t="s">
        <v>1562</v>
      </c>
      <c r="B118" s="63" t="s">
        <v>233</v>
      </c>
      <c r="C118" s="43" t="s">
        <v>79</v>
      </c>
      <c r="D118" s="44">
        <v>1273.69</v>
      </c>
      <c r="E118" s="44">
        <v>1114.52</v>
      </c>
      <c r="F118" s="44">
        <v>1075.9100000000001</v>
      </c>
      <c r="G118" s="44">
        <v>1038.99</v>
      </c>
      <c r="H118" s="44">
        <v>1030.6500000000001</v>
      </c>
      <c r="I118" s="44">
        <v>1042.3499999999999</v>
      </c>
      <c r="J118" s="44">
        <v>1052.8499999999999</v>
      </c>
      <c r="K118" s="44">
        <v>1078.99</v>
      </c>
      <c r="L118" s="44">
        <v>1352.13</v>
      </c>
      <c r="M118" s="44">
        <v>1540.5</v>
      </c>
      <c r="N118" s="44">
        <v>1596.74</v>
      </c>
      <c r="O118" s="44">
        <v>1592.83</v>
      </c>
      <c r="P118" s="44">
        <v>1490.21</v>
      </c>
      <c r="Q118" s="44">
        <v>1439.68</v>
      </c>
      <c r="R118" s="44">
        <v>1434.13</v>
      </c>
      <c r="S118" s="44">
        <v>1408.85</v>
      </c>
      <c r="T118" s="44">
        <v>1386.08</v>
      </c>
      <c r="U118" s="44">
        <v>1434.13</v>
      </c>
      <c r="V118" s="44">
        <v>1575.06</v>
      </c>
      <c r="W118" s="44">
        <v>1659.99</v>
      </c>
      <c r="X118" s="44">
        <v>1688.17</v>
      </c>
      <c r="Y118" s="44">
        <v>1699.89</v>
      </c>
      <c r="Z118" s="44">
        <v>1409.22</v>
      </c>
      <c r="AA118" s="44">
        <v>1225.51</v>
      </c>
    </row>
    <row r="119" spans="1:27" ht="12.75" customHeight="1" outlineLevel="1" x14ac:dyDescent="0.2">
      <c r="A119" s="91" t="s">
        <v>1563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1" t="s">
        <v>1564</v>
      </c>
      <c r="B120" s="63" t="s">
        <v>83</v>
      </c>
      <c r="C120" s="43" t="s">
        <v>79</v>
      </c>
      <c r="D120" s="44">
        <v>6.14</v>
      </c>
      <c r="E120" s="44">
        <v>6.14</v>
      </c>
      <c r="F120" s="44">
        <v>6.14</v>
      </c>
      <c r="G120" s="44">
        <v>6.14</v>
      </c>
      <c r="H120" s="44">
        <v>6.14</v>
      </c>
      <c r="I120" s="44">
        <v>6.14</v>
      </c>
      <c r="J120" s="44">
        <v>6.14</v>
      </c>
      <c r="K120" s="44">
        <v>6.14</v>
      </c>
      <c r="L120" s="44">
        <v>6.14</v>
      </c>
      <c r="M120" s="44">
        <v>6.14</v>
      </c>
      <c r="N120" s="44">
        <v>6.14</v>
      </c>
      <c r="O120" s="44">
        <v>6.14</v>
      </c>
      <c r="P120" s="44">
        <v>6.14</v>
      </c>
      <c r="Q120" s="44">
        <v>6.14</v>
      </c>
      <c r="R120" s="44">
        <v>6.14</v>
      </c>
      <c r="S120" s="44">
        <v>6.14</v>
      </c>
      <c r="T120" s="44">
        <v>6.14</v>
      </c>
      <c r="U120" s="44">
        <v>6.14</v>
      </c>
      <c r="V120" s="44">
        <v>6.14</v>
      </c>
      <c r="W120" s="44">
        <v>6.14</v>
      </c>
      <c r="X120" s="44">
        <v>6.14</v>
      </c>
      <c r="Y120" s="44">
        <v>6.14</v>
      </c>
      <c r="Z120" s="44">
        <v>6.14</v>
      </c>
      <c r="AA120" s="44">
        <v>6.14</v>
      </c>
    </row>
    <row r="121" spans="1:27" ht="12.75" customHeight="1" outlineLevel="1" x14ac:dyDescent="0.2">
      <c r="A121" s="91" t="s">
        <v>1565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x14ac:dyDescent="0.2">
      <c r="A122" s="90" t="s">
        <v>1566</v>
      </c>
      <c r="B122" s="28" t="str">
        <f>"24"&amp;"."&amp;$B$776&amp;"."&amp;$B$777</f>
        <v>24.04.2023</v>
      </c>
      <c r="C122" s="82" t="s">
        <v>76</v>
      </c>
      <c r="D122" s="83">
        <f>ROUND(((D123+D124+D126+D125)/1000),5)</f>
        <v>2.5698799999999999</v>
      </c>
      <c r="E122" s="83">
        <f>ROUND(((E123+E124+E126+E125)/1000),5)</f>
        <v>2.4835600000000002</v>
      </c>
      <c r="F122" s="83">
        <f>ROUND(((F123+F124+F126+F125)/1000),5)</f>
        <v>2.43804</v>
      </c>
      <c r="G122" s="83">
        <f t="shared" ref="G122:AA122" si="69">ROUND(((G123+G124+G126+G125)/1000),5)</f>
        <v>2.4174899999999999</v>
      </c>
      <c r="H122" s="83">
        <f t="shared" si="69"/>
        <v>2.4755799999999999</v>
      </c>
      <c r="I122" s="83">
        <f t="shared" si="69"/>
        <v>2.4894500000000002</v>
      </c>
      <c r="J122" s="83">
        <f t="shared" si="69"/>
        <v>2.7498999999999998</v>
      </c>
      <c r="K122" s="83">
        <f t="shared" si="69"/>
        <v>3.04291</v>
      </c>
      <c r="L122" s="83">
        <f t="shared" si="69"/>
        <v>3.17069</v>
      </c>
      <c r="M122" s="83">
        <f t="shared" si="69"/>
        <v>3.22756</v>
      </c>
      <c r="N122" s="83">
        <f t="shared" si="69"/>
        <v>3.2282299999999999</v>
      </c>
      <c r="O122" s="83">
        <f t="shared" si="69"/>
        <v>3.2499799999999999</v>
      </c>
      <c r="P122" s="83">
        <f t="shared" si="69"/>
        <v>3.2520500000000001</v>
      </c>
      <c r="Q122" s="83">
        <f t="shared" si="69"/>
        <v>3.28003</v>
      </c>
      <c r="R122" s="83">
        <f t="shared" si="69"/>
        <v>3.2674400000000001</v>
      </c>
      <c r="S122" s="83">
        <f t="shared" si="69"/>
        <v>3.2799</v>
      </c>
      <c r="T122" s="83">
        <f t="shared" si="69"/>
        <v>3.2499600000000002</v>
      </c>
      <c r="U122" s="83">
        <f t="shared" si="69"/>
        <v>3.2216800000000001</v>
      </c>
      <c r="V122" s="83">
        <f t="shared" si="69"/>
        <v>3.1410100000000001</v>
      </c>
      <c r="W122" s="83">
        <f t="shared" si="69"/>
        <v>3.2339600000000002</v>
      </c>
      <c r="X122" s="83">
        <f t="shared" si="69"/>
        <v>3.3053900000000001</v>
      </c>
      <c r="Y122" s="83">
        <f t="shared" si="69"/>
        <v>3.3015099999999999</v>
      </c>
      <c r="Z122" s="83">
        <f t="shared" si="69"/>
        <v>3.02759</v>
      </c>
      <c r="AA122" s="83">
        <f t="shared" si="69"/>
        <v>2.7242600000000001</v>
      </c>
    </row>
    <row r="123" spans="1:27" ht="12.75" customHeight="1" outlineLevel="1" x14ac:dyDescent="0.2">
      <c r="A123" s="91" t="s">
        <v>1567</v>
      </c>
      <c r="B123" s="63" t="s">
        <v>233</v>
      </c>
      <c r="C123" s="43" t="s">
        <v>79</v>
      </c>
      <c r="D123" s="44">
        <v>1161.6300000000001</v>
      </c>
      <c r="E123" s="44">
        <v>1075.31</v>
      </c>
      <c r="F123" s="44">
        <v>1029.79</v>
      </c>
      <c r="G123" s="44">
        <v>1009.24</v>
      </c>
      <c r="H123" s="44">
        <v>1067.33</v>
      </c>
      <c r="I123" s="44">
        <v>1081.2</v>
      </c>
      <c r="J123" s="44">
        <v>1341.65</v>
      </c>
      <c r="K123" s="44">
        <v>1634.66</v>
      </c>
      <c r="L123" s="44">
        <v>1762.44</v>
      </c>
      <c r="M123" s="44">
        <v>1819.31</v>
      </c>
      <c r="N123" s="44">
        <v>1819.98</v>
      </c>
      <c r="O123" s="44">
        <v>1841.73</v>
      </c>
      <c r="P123" s="44">
        <v>1843.8</v>
      </c>
      <c r="Q123" s="44">
        <v>1871.78</v>
      </c>
      <c r="R123" s="44">
        <v>1859.19</v>
      </c>
      <c r="S123" s="44">
        <v>1871.65</v>
      </c>
      <c r="T123" s="44">
        <v>1841.71</v>
      </c>
      <c r="U123" s="44">
        <v>1813.43</v>
      </c>
      <c r="V123" s="44">
        <v>1732.76</v>
      </c>
      <c r="W123" s="44">
        <v>1825.71</v>
      </c>
      <c r="X123" s="44">
        <v>1897.14</v>
      </c>
      <c r="Y123" s="44">
        <v>1893.26</v>
      </c>
      <c r="Z123" s="44">
        <v>1619.34</v>
      </c>
      <c r="AA123" s="44">
        <v>1316.01</v>
      </c>
    </row>
    <row r="124" spans="1:27" ht="12.75" customHeight="1" outlineLevel="1" x14ac:dyDescent="0.2">
      <c r="A124" s="91" t="s">
        <v>1568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1" t="s">
        <v>1569</v>
      </c>
      <c r="B125" s="63" t="s">
        <v>83</v>
      </c>
      <c r="C125" s="43" t="s">
        <v>79</v>
      </c>
      <c r="D125" s="44">
        <v>6.14</v>
      </c>
      <c r="E125" s="44">
        <v>6.14</v>
      </c>
      <c r="F125" s="44">
        <v>6.14</v>
      </c>
      <c r="G125" s="44">
        <v>6.14</v>
      </c>
      <c r="H125" s="44">
        <v>6.14</v>
      </c>
      <c r="I125" s="44">
        <v>6.14</v>
      </c>
      <c r="J125" s="44">
        <v>6.14</v>
      </c>
      <c r="K125" s="44">
        <v>6.14</v>
      </c>
      <c r="L125" s="44">
        <v>6.14</v>
      </c>
      <c r="M125" s="44">
        <v>6.14</v>
      </c>
      <c r="N125" s="44">
        <v>6.14</v>
      </c>
      <c r="O125" s="44">
        <v>6.14</v>
      </c>
      <c r="P125" s="44">
        <v>6.14</v>
      </c>
      <c r="Q125" s="44">
        <v>6.14</v>
      </c>
      <c r="R125" s="44">
        <v>6.14</v>
      </c>
      <c r="S125" s="44">
        <v>6.14</v>
      </c>
      <c r="T125" s="44">
        <v>6.14</v>
      </c>
      <c r="U125" s="44">
        <v>6.14</v>
      </c>
      <c r="V125" s="44">
        <v>6.14</v>
      </c>
      <c r="W125" s="44">
        <v>6.14</v>
      </c>
      <c r="X125" s="44">
        <v>6.14</v>
      </c>
      <c r="Y125" s="44">
        <v>6.14</v>
      </c>
      <c r="Z125" s="44">
        <v>6.14</v>
      </c>
      <c r="AA125" s="44">
        <v>6.14</v>
      </c>
    </row>
    <row r="126" spans="1:27" ht="12.75" customHeight="1" outlineLevel="1" x14ac:dyDescent="0.2">
      <c r="A126" s="91" t="s">
        <v>1570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x14ac:dyDescent="0.2">
      <c r="A127" s="90" t="s">
        <v>1571</v>
      </c>
      <c r="B127" s="28" t="str">
        <f>"25"&amp;"."&amp;$B$776&amp;"."&amp;$B$777</f>
        <v>25.04.2023</v>
      </c>
      <c r="C127" s="82" t="s">
        <v>76</v>
      </c>
      <c r="D127" s="83">
        <f>ROUND(((D128+D129+D131+D130)/1000),5)</f>
        <v>2.6110699999999998</v>
      </c>
      <c r="E127" s="83">
        <f>ROUND(((E128+E129+E131+E130)/1000),5)</f>
        <v>2.4845899999999999</v>
      </c>
      <c r="F127" s="83">
        <f>ROUND(((F128+F129+F131+F130)/1000),5)</f>
        <v>2.4537</v>
      </c>
      <c r="G127" s="83">
        <f t="shared" ref="G127:AA127" si="72">ROUND(((G128+G129+G131+G130)/1000),5)</f>
        <v>2.4338299999999999</v>
      </c>
      <c r="H127" s="83">
        <f t="shared" si="72"/>
        <v>2.4828800000000002</v>
      </c>
      <c r="I127" s="83">
        <f t="shared" si="72"/>
        <v>2.48881</v>
      </c>
      <c r="J127" s="83">
        <f t="shared" si="72"/>
        <v>2.7276799999999999</v>
      </c>
      <c r="K127" s="83">
        <f t="shared" si="72"/>
        <v>3.0272600000000001</v>
      </c>
      <c r="L127" s="83">
        <f t="shared" si="72"/>
        <v>3.1895099999999998</v>
      </c>
      <c r="M127" s="83">
        <f t="shared" si="72"/>
        <v>3.2598400000000001</v>
      </c>
      <c r="N127" s="83">
        <f t="shared" si="72"/>
        <v>3.2648299999999999</v>
      </c>
      <c r="O127" s="83">
        <f t="shared" si="72"/>
        <v>3.2814999999999999</v>
      </c>
      <c r="P127" s="83">
        <f t="shared" si="72"/>
        <v>3.2965599999999999</v>
      </c>
      <c r="Q127" s="83">
        <f t="shared" si="72"/>
        <v>3.31053</v>
      </c>
      <c r="R127" s="83">
        <f t="shared" si="72"/>
        <v>3.3100399999999999</v>
      </c>
      <c r="S127" s="83">
        <f t="shared" si="72"/>
        <v>3.3058100000000001</v>
      </c>
      <c r="T127" s="83">
        <f t="shared" si="72"/>
        <v>3.2829199999999998</v>
      </c>
      <c r="U127" s="83">
        <f t="shared" si="72"/>
        <v>3.2826</v>
      </c>
      <c r="V127" s="83">
        <f t="shared" si="72"/>
        <v>3.2088999999999999</v>
      </c>
      <c r="W127" s="83">
        <f t="shared" si="72"/>
        <v>3.2799499999999999</v>
      </c>
      <c r="X127" s="83">
        <f t="shared" si="72"/>
        <v>3.3349799999999998</v>
      </c>
      <c r="Y127" s="83">
        <f t="shared" si="72"/>
        <v>3.31549</v>
      </c>
      <c r="Z127" s="83">
        <f t="shared" si="72"/>
        <v>3.0709</v>
      </c>
      <c r="AA127" s="83">
        <f t="shared" si="72"/>
        <v>2.76824</v>
      </c>
    </row>
    <row r="128" spans="1:27" ht="12.75" customHeight="1" outlineLevel="1" x14ac:dyDescent="0.2">
      <c r="A128" s="91" t="s">
        <v>1572</v>
      </c>
      <c r="B128" s="63" t="s">
        <v>233</v>
      </c>
      <c r="C128" s="43" t="s">
        <v>79</v>
      </c>
      <c r="D128" s="44">
        <v>1202.82</v>
      </c>
      <c r="E128" s="44">
        <v>1076.3399999999999</v>
      </c>
      <c r="F128" s="44">
        <v>1045.45</v>
      </c>
      <c r="G128" s="44">
        <v>1025.58</v>
      </c>
      <c r="H128" s="44">
        <v>1074.6300000000001</v>
      </c>
      <c r="I128" s="44">
        <v>1080.56</v>
      </c>
      <c r="J128" s="44">
        <v>1319.43</v>
      </c>
      <c r="K128" s="44">
        <v>1619.01</v>
      </c>
      <c r="L128" s="44">
        <v>1781.26</v>
      </c>
      <c r="M128" s="44">
        <v>1851.59</v>
      </c>
      <c r="N128" s="44">
        <v>1856.58</v>
      </c>
      <c r="O128" s="44">
        <v>1873.25</v>
      </c>
      <c r="P128" s="44">
        <v>1888.31</v>
      </c>
      <c r="Q128" s="44">
        <v>1902.28</v>
      </c>
      <c r="R128" s="44">
        <v>1901.79</v>
      </c>
      <c r="S128" s="44">
        <v>1897.56</v>
      </c>
      <c r="T128" s="44">
        <v>1874.67</v>
      </c>
      <c r="U128" s="44">
        <v>1874.35</v>
      </c>
      <c r="V128" s="44">
        <v>1800.65</v>
      </c>
      <c r="W128" s="44">
        <v>1871.7</v>
      </c>
      <c r="X128" s="44">
        <v>1926.73</v>
      </c>
      <c r="Y128" s="44">
        <v>1907.24</v>
      </c>
      <c r="Z128" s="44">
        <v>1662.65</v>
      </c>
      <c r="AA128" s="44">
        <v>1359.99</v>
      </c>
    </row>
    <row r="129" spans="1:27" ht="12.75" customHeight="1" outlineLevel="1" x14ac:dyDescent="0.2">
      <c r="A129" s="91" t="s">
        <v>1573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1" t="s">
        <v>1574</v>
      </c>
      <c r="B130" s="63" t="s">
        <v>83</v>
      </c>
      <c r="C130" s="43" t="s">
        <v>79</v>
      </c>
      <c r="D130" s="44">
        <v>6.14</v>
      </c>
      <c r="E130" s="44">
        <v>6.14</v>
      </c>
      <c r="F130" s="44">
        <v>6.14</v>
      </c>
      <c r="G130" s="44">
        <v>6.14</v>
      </c>
      <c r="H130" s="44">
        <v>6.14</v>
      </c>
      <c r="I130" s="44">
        <v>6.14</v>
      </c>
      <c r="J130" s="44">
        <v>6.14</v>
      </c>
      <c r="K130" s="44">
        <v>6.14</v>
      </c>
      <c r="L130" s="44">
        <v>6.14</v>
      </c>
      <c r="M130" s="44">
        <v>6.14</v>
      </c>
      <c r="N130" s="44">
        <v>6.14</v>
      </c>
      <c r="O130" s="44">
        <v>6.14</v>
      </c>
      <c r="P130" s="44">
        <v>6.14</v>
      </c>
      <c r="Q130" s="44">
        <v>6.14</v>
      </c>
      <c r="R130" s="44">
        <v>6.14</v>
      </c>
      <c r="S130" s="44">
        <v>6.14</v>
      </c>
      <c r="T130" s="44">
        <v>6.14</v>
      </c>
      <c r="U130" s="44">
        <v>6.14</v>
      </c>
      <c r="V130" s="44">
        <v>6.14</v>
      </c>
      <c r="W130" s="44">
        <v>6.14</v>
      </c>
      <c r="X130" s="44">
        <v>6.14</v>
      </c>
      <c r="Y130" s="44">
        <v>6.14</v>
      </c>
      <c r="Z130" s="44">
        <v>6.14</v>
      </c>
      <c r="AA130" s="44">
        <v>6.14</v>
      </c>
    </row>
    <row r="131" spans="1:27" ht="12.75" customHeight="1" outlineLevel="1" x14ac:dyDescent="0.2">
      <c r="A131" s="91" t="s">
        <v>1575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x14ac:dyDescent="0.2">
      <c r="A132" s="90" t="s">
        <v>1576</v>
      </c>
      <c r="B132" s="28" t="str">
        <f>"26"&amp;"."&amp;$B$776&amp;"."&amp;$B$777</f>
        <v>26.04.2023</v>
      </c>
      <c r="C132" s="82" t="s">
        <v>76</v>
      </c>
      <c r="D132" s="83">
        <f>ROUND(((D133+D134+D136+D135)/1000),5)</f>
        <v>2.6884199999999998</v>
      </c>
      <c r="E132" s="83">
        <f>ROUND(((E133+E134+E136+E135)/1000),5)</f>
        <v>2.4856099999999999</v>
      </c>
      <c r="F132" s="83">
        <f>ROUND(((F133+F134+F136+F135)/1000),5)</f>
        <v>2.4721099999999998</v>
      </c>
      <c r="G132" s="83">
        <f t="shared" ref="G132:AA132" si="75">ROUND(((G133+G134+G136+G135)/1000),5)</f>
        <v>2.4632900000000002</v>
      </c>
      <c r="H132" s="83">
        <f t="shared" si="75"/>
        <v>2.4820600000000002</v>
      </c>
      <c r="I132" s="83">
        <f t="shared" si="75"/>
        <v>2.5583200000000001</v>
      </c>
      <c r="J132" s="83">
        <f t="shared" si="75"/>
        <v>2.8122699999999998</v>
      </c>
      <c r="K132" s="83">
        <f t="shared" si="75"/>
        <v>3.1235300000000001</v>
      </c>
      <c r="L132" s="83">
        <f t="shared" si="75"/>
        <v>3.29874</v>
      </c>
      <c r="M132" s="83">
        <f t="shared" si="75"/>
        <v>3.3681700000000001</v>
      </c>
      <c r="N132" s="83">
        <f t="shared" si="75"/>
        <v>3.36246</v>
      </c>
      <c r="O132" s="83">
        <f t="shared" si="75"/>
        <v>3.3775499999999998</v>
      </c>
      <c r="P132" s="83">
        <f t="shared" si="75"/>
        <v>3.3572600000000001</v>
      </c>
      <c r="Q132" s="83">
        <f t="shared" si="75"/>
        <v>3.3495499999999998</v>
      </c>
      <c r="R132" s="83">
        <f t="shared" si="75"/>
        <v>3.3448500000000001</v>
      </c>
      <c r="S132" s="83">
        <f t="shared" si="75"/>
        <v>3.3111899999999999</v>
      </c>
      <c r="T132" s="83">
        <f t="shared" si="75"/>
        <v>3.3028499999999998</v>
      </c>
      <c r="U132" s="83">
        <f t="shared" si="75"/>
        <v>3.2821500000000001</v>
      </c>
      <c r="V132" s="83">
        <f t="shared" si="75"/>
        <v>3.2467600000000001</v>
      </c>
      <c r="W132" s="83">
        <f t="shared" si="75"/>
        <v>3.27562</v>
      </c>
      <c r="X132" s="83">
        <f t="shared" si="75"/>
        <v>3.3067000000000002</v>
      </c>
      <c r="Y132" s="83">
        <f t="shared" si="75"/>
        <v>3.3134800000000002</v>
      </c>
      <c r="Z132" s="83">
        <f t="shared" si="75"/>
        <v>3.11734</v>
      </c>
      <c r="AA132" s="83">
        <f t="shared" si="75"/>
        <v>2.7591800000000002</v>
      </c>
    </row>
    <row r="133" spans="1:27" ht="12.75" customHeight="1" outlineLevel="1" x14ac:dyDescent="0.2">
      <c r="A133" s="91" t="s">
        <v>1577</v>
      </c>
      <c r="B133" s="63" t="s">
        <v>233</v>
      </c>
      <c r="C133" s="43" t="s">
        <v>79</v>
      </c>
      <c r="D133" s="44">
        <v>1280.17</v>
      </c>
      <c r="E133" s="44">
        <v>1077.3599999999999</v>
      </c>
      <c r="F133" s="44">
        <v>1063.8599999999999</v>
      </c>
      <c r="G133" s="44">
        <v>1055.04</v>
      </c>
      <c r="H133" s="44">
        <v>1073.81</v>
      </c>
      <c r="I133" s="44">
        <v>1150.07</v>
      </c>
      <c r="J133" s="44">
        <v>1404.02</v>
      </c>
      <c r="K133" s="44">
        <v>1715.28</v>
      </c>
      <c r="L133" s="44">
        <v>1890.49</v>
      </c>
      <c r="M133" s="44">
        <v>1959.92</v>
      </c>
      <c r="N133" s="44">
        <v>1954.21</v>
      </c>
      <c r="O133" s="44">
        <v>1969.3</v>
      </c>
      <c r="P133" s="44">
        <v>1949.01</v>
      </c>
      <c r="Q133" s="44">
        <v>1941.3</v>
      </c>
      <c r="R133" s="44">
        <v>1936.6</v>
      </c>
      <c r="S133" s="44">
        <v>1902.94</v>
      </c>
      <c r="T133" s="44">
        <v>1894.6</v>
      </c>
      <c r="U133" s="44">
        <v>1873.9</v>
      </c>
      <c r="V133" s="44">
        <v>1838.51</v>
      </c>
      <c r="W133" s="44">
        <v>1867.37</v>
      </c>
      <c r="X133" s="44">
        <v>1898.45</v>
      </c>
      <c r="Y133" s="44">
        <v>1905.23</v>
      </c>
      <c r="Z133" s="44">
        <v>1709.09</v>
      </c>
      <c r="AA133" s="44">
        <v>1350.93</v>
      </c>
    </row>
    <row r="134" spans="1:27" ht="12.75" customHeight="1" outlineLevel="1" x14ac:dyDescent="0.2">
      <c r="A134" s="91" t="s">
        <v>1578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1" t="s">
        <v>1579</v>
      </c>
      <c r="B135" s="63" t="s">
        <v>83</v>
      </c>
      <c r="C135" s="43" t="s">
        <v>79</v>
      </c>
      <c r="D135" s="44">
        <v>6.14</v>
      </c>
      <c r="E135" s="44">
        <v>6.14</v>
      </c>
      <c r="F135" s="44">
        <v>6.14</v>
      </c>
      <c r="G135" s="44">
        <v>6.14</v>
      </c>
      <c r="H135" s="44">
        <v>6.14</v>
      </c>
      <c r="I135" s="44">
        <v>6.14</v>
      </c>
      <c r="J135" s="44">
        <v>6.14</v>
      </c>
      <c r="K135" s="44">
        <v>6.14</v>
      </c>
      <c r="L135" s="44">
        <v>6.14</v>
      </c>
      <c r="M135" s="44">
        <v>6.14</v>
      </c>
      <c r="N135" s="44">
        <v>6.14</v>
      </c>
      <c r="O135" s="44">
        <v>6.14</v>
      </c>
      <c r="P135" s="44">
        <v>6.14</v>
      </c>
      <c r="Q135" s="44">
        <v>6.14</v>
      </c>
      <c r="R135" s="44">
        <v>6.14</v>
      </c>
      <c r="S135" s="44">
        <v>6.14</v>
      </c>
      <c r="T135" s="44">
        <v>6.14</v>
      </c>
      <c r="U135" s="44">
        <v>6.14</v>
      </c>
      <c r="V135" s="44">
        <v>6.14</v>
      </c>
      <c r="W135" s="44">
        <v>6.14</v>
      </c>
      <c r="X135" s="44">
        <v>6.14</v>
      </c>
      <c r="Y135" s="44">
        <v>6.14</v>
      </c>
      <c r="Z135" s="44">
        <v>6.14</v>
      </c>
      <c r="AA135" s="44">
        <v>6.14</v>
      </c>
    </row>
    <row r="136" spans="1:27" ht="12.75" customHeight="1" outlineLevel="1" x14ac:dyDescent="0.2">
      <c r="A136" s="91" t="s">
        <v>1580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x14ac:dyDescent="0.2">
      <c r="A137" s="90" t="s">
        <v>1581</v>
      </c>
      <c r="B137" s="28" t="str">
        <f>"27"&amp;"."&amp;$B$776&amp;"."&amp;$B$777</f>
        <v>27.04.2023</v>
      </c>
      <c r="C137" s="82" t="s">
        <v>76</v>
      </c>
      <c r="D137" s="83">
        <f>ROUND(((D138+D139+D141+D140)/1000),5)</f>
        <v>2.6572300000000002</v>
      </c>
      <c r="E137" s="83">
        <f>ROUND(((E138+E139+E141+E140)/1000),5)</f>
        <v>2.4859</v>
      </c>
      <c r="F137" s="83">
        <f>ROUND(((F138+F139+F141+F140)/1000),5)</f>
        <v>2.4795500000000001</v>
      </c>
      <c r="G137" s="83">
        <f t="shared" ref="G137:AA137" si="78">ROUND(((G138+G139+G141+G140)/1000),5)</f>
        <v>2.4732799999999999</v>
      </c>
      <c r="H137" s="83">
        <f t="shared" si="78"/>
        <v>2.4792999999999998</v>
      </c>
      <c r="I137" s="83">
        <f t="shared" si="78"/>
        <v>2.5093800000000002</v>
      </c>
      <c r="J137" s="83">
        <f t="shared" si="78"/>
        <v>2.7574399999999999</v>
      </c>
      <c r="K137" s="83">
        <f t="shared" si="78"/>
        <v>3.0722999999999998</v>
      </c>
      <c r="L137" s="83">
        <f t="shared" si="78"/>
        <v>3.2868499999999998</v>
      </c>
      <c r="M137" s="83">
        <f t="shared" si="78"/>
        <v>3.3803999999999998</v>
      </c>
      <c r="N137" s="83">
        <f t="shared" si="78"/>
        <v>3.36591</v>
      </c>
      <c r="O137" s="83">
        <f t="shared" si="78"/>
        <v>3.3860399999999999</v>
      </c>
      <c r="P137" s="83">
        <f t="shared" si="78"/>
        <v>3.3896700000000002</v>
      </c>
      <c r="Q137" s="83">
        <f t="shared" si="78"/>
        <v>3.4247000000000001</v>
      </c>
      <c r="R137" s="83">
        <f t="shared" si="78"/>
        <v>3.3708999999999998</v>
      </c>
      <c r="S137" s="83">
        <f t="shared" si="78"/>
        <v>3.3550499999999999</v>
      </c>
      <c r="T137" s="83">
        <f t="shared" si="78"/>
        <v>3.31785</v>
      </c>
      <c r="U137" s="83">
        <f t="shared" si="78"/>
        <v>3.2991100000000002</v>
      </c>
      <c r="V137" s="83">
        <f t="shared" si="78"/>
        <v>3.2737099999999999</v>
      </c>
      <c r="W137" s="83">
        <f t="shared" si="78"/>
        <v>3.2969300000000001</v>
      </c>
      <c r="X137" s="83">
        <f t="shared" si="78"/>
        <v>3.3452999999999999</v>
      </c>
      <c r="Y137" s="83">
        <f t="shared" si="78"/>
        <v>3.3451</v>
      </c>
      <c r="Z137" s="83">
        <f t="shared" si="78"/>
        <v>3.1194899999999999</v>
      </c>
      <c r="AA137" s="83">
        <f t="shared" si="78"/>
        <v>2.7601</v>
      </c>
    </row>
    <row r="138" spans="1:27" ht="12.75" customHeight="1" outlineLevel="1" x14ac:dyDescent="0.2">
      <c r="A138" s="91" t="s">
        <v>1582</v>
      </c>
      <c r="B138" s="63" t="s">
        <v>233</v>
      </c>
      <c r="C138" s="43" t="s">
        <v>79</v>
      </c>
      <c r="D138" s="44">
        <v>1248.98</v>
      </c>
      <c r="E138" s="44">
        <v>1077.6500000000001</v>
      </c>
      <c r="F138" s="44">
        <v>1071.3</v>
      </c>
      <c r="G138" s="44">
        <v>1065.03</v>
      </c>
      <c r="H138" s="44">
        <v>1071.05</v>
      </c>
      <c r="I138" s="44">
        <v>1101.1300000000001</v>
      </c>
      <c r="J138" s="44">
        <v>1349.19</v>
      </c>
      <c r="K138" s="44">
        <v>1664.05</v>
      </c>
      <c r="L138" s="44">
        <v>1878.6</v>
      </c>
      <c r="M138" s="44">
        <v>1972.15</v>
      </c>
      <c r="N138" s="44">
        <v>1957.66</v>
      </c>
      <c r="O138" s="44">
        <v>1977.79</v>
      </c>
      <c r="P138" s="44">
        <v>1981.42</v>
      </c>
      <c r="Q138" s="44">
        <v>2016.45</v>
      </c>
      <c r="R138" s="44">
        <v>1962.65</v>
      </c>
      <c r="S138" s="44">
        <v>1946.8</v>
      </c>
      <c r="T138" s="44">
        <v>1909.6</v>
      </c>
      <c r="U138" s="44">
        <v>1890.86</v>
      </c>
      <c r="V138" s="44">
        <v>1865.46</v>
      </c>
      <c r="W138" s="44">
        <v>1888.68</v>
      </c>
      <c r="X138" s="44">
        <v>1937.05</v>
      </c>
      <c r="Y138" s="44">
        <v>1936.85</v>
      </c>
      <c r="Z138" s="44">
        <v>1711.24</v>
      </c>
      <c r="AA138" s="44">
        <v>1351.85</v>
      </c>
    </row>
    <row r="139" spans="1:27" ht="12.75" customHeight="1" outlineLevel="1" x14ac:dyDescent="0.2">
      <c r="A139" s="91" t="s">
        <v>1583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1" t="s">
        <v>1584</v>
      </c>
      <c r="B140" s="63" t="s">
        <v>83</v>
      </c>
      <c r="C140" s="43" t="s">
        <v>79</v>
      </c>
      <c r="D140" s="44">
        <v>6.14</v>
      </c>
      <c r="E140" s="44">
        <v>6.14</v>
      </c>
      <c r="F140" s="44">
        <v>6.14</v>
      </c>
      <c r="G140" s="44">
        <v>6.14</v>
      </c>
      <c r="H140" s="44">
        <v>6.14</v>
      </c>
      <c r="I140" s="44">
        <v>6.14</v>
      </c>
      <c r="J140" s="44">
        <v>6.14</v>
      </c>
      <c r="K140" s="44">
        <v>6.14</v>
      </c>
      <c r="L140" s="44">
        <v>6.14</v>
      </c>
      <c r="M140" s="44">
        <v>6.14</v>
      </c>
      <c r="N140" s="44">
        <v>6.14</v>
      </c>
      <c r="O140" s="44">
        <v>6.14</v>
      </c>
      <c r="P140" s="44">
        <v>6.14</v>
      </c>
      <c r="Q140" s="44">
        <v>6.14</v>
      </c>
      <c r="R140" s="44">
        <v>6.14</v>
      </c>
      <c r="S140" s="44">
        <v>6.14</v>
      </c>
      <c r="T140" s="44">
        <v>6.14</v>
      </c>
      <c r="U140" s="44">
        <v>6.14</v>
      </c>
      <c r="V140" s="44">
        <v>6.14</v>
      </c>
      <c r="W140" s="44">
        <v>6.14</v>
      </c>
      <c r="X140" s="44">
        <v>6.14</v>
      </c>
      <c r="Y140" s="44">
        <v>6.14</v>
      </c>
      <c r="Z140" s="44">
        <v>6.14</v>
      </c>
      <c r="AA140" s="44">
        <v>6.14</v>
      </c>
    </row>
    <row r="141" spans="1:27" ht="12.75" customHeight="1" outlineLevel="1" x14ac:dyDescent="0.2">
      <c r="A141" s="91" t="s">
        <v>1585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x14ac:dyDescent="0.2">
      <c r="A142" s="90" t="s">
        <v>1586</v>
      </c>
      <c r="B142" s="28" t="str">
        <f>"28"&amp;"."&amp;$B$776&amp;"."&amp;$B$777</f>
        <v>28.04.2023</v>
      </c>
      <c r="C142" s="82" t="s">
        <v>76</v>
      </c>
      <c r="D142" s="83">
        <f>ROUND(((D143+D144+D146+D145)/1000),5)</f>
        <v>2.6510799999999999</v>
      </c>
      <c r="E142" s="83">
        <f>ROUND(((E143+E144+E146+E145)/1000),5)</f>
        <v>2.4856500000000001</v>
      </c>
      <c r="F142" s="83">
        <f>ROUND(((F143+F144+F146+F145)/1000),5)</f>
        <v>2.4766400000000002</v>
      </c>
      <c r="G142" s="83">
        <f t="shared" ref="G142:AA142" si="81">ROUND(((G143+G144+G146+G145)/1000),5)</f>
        <v>2.4694400000000001</v>
      </c>
      <c r="H142" s="83">
        <f t="shared" si="81"/>
        <v>2.48285</v>
      </c>
      <c r="I142" s="83">
        <f t="shared" si="81"/>
        <v>2.5225300000000002</v>
      </c>
      <c r="J142" s="83">
        <f t="shared" si="81"/>
        <v>2.7981799999999999</v>
      </c>
      <c r="K142" s="83">
        <f t="shared" si="81"/>
        <v>3.0839500000000002</v>
      </c>
      <c r="L142" s="83">
        <f t="shared" si="81"/>
        <v>3.3113199999999998</v>
      </c>
      <c r="M142" s="83">
        <f t="shared" si="81"/>
        <v>3.4263599999999999</v>
      </c>
      <c r="N142" s="83">
        <f t="shared" si="81"/>
        <v>3.4348800000000002</v>
      </c>
      <c r="O142" s="83">
        <f t="shared" si="81"/>
        <v>3.4577300000000002</v>
      </c>
      <c r="P142" s="83">
        <f t="shared" si="81"/>
        <v>3.4568099999999999</v>
      </c>
      <c r="Q142" s="83">
        <f t="shared" si="81"/>
        <v>3.4557500000000001</v>
      </c>
      <c r="R142" s="83">
        <f t="shared" si="81"/>
        <v>3.43866</v>
      </c>
      <c r="S142" s="83">
        <f t="shared" si="81"/>
        <v>3.4275199999999999</v>
      </c>
      <c r="T142" s="83">
        <f t="shared" si="81"/>
        <v>3.4205399999999999</v>
      </c>
      <c r="U142" s="83">
        <f t="shared" si="81"/>
        <v>3.3423400000000001</v>
      </c>
      <c r="V142" s="83">
        <f t="shared" si="81"/>
        <v>3.3335300000000001</v>
      </c>
      <c r="W142" s="83">
        <f t="shared" si="81"/>
        <v>3.31759</v>
      </c>
      <c r="X142" s="83">
        <f t="shared" si="81"/>
        <v>3.3573400000000002</v>
      </c>
      <c r="Y142" s="83">
        <f t="shared" si="81"/>
        <v>3.4226399999999999</v>
      </c>
      <c r="Z142" s="83">
        <f t="shared" si="81"/>
        <v>3.2140200000000001</v>
      </c>
      <c r="AA142" s="83">
        <f t="shared" si="81"/>
        <v>3.05999</v>
      </c>
    </row>
    <row r="143" spans="1:27" ht="12.75" customHeight="1" outlineLevel="1" x14ac:dyDescent="0.2">
      <c r="A143" s="91" t="s">
        <v>1587</v>
      </c>
      <c r="B143" s="63" t="s">
        <v>233</v>
      </c>
      <c r="C143" s="43" t="s">
        <v>79</v>
      </c>
      <c r="D143" s="44">
        <v>1242.83</v>
      </c>
      <c r="E143" s="44">
        <v>1077.4000000000001</v>
      </c>
      <c r="F143" s="44">
        <v>1068.3900000000001</v>
      </c>
      <c r="G143" s="44">
        <v>1061.19</v>
      </c>
      <c r="H143" s="44">
        <v>1074.5999999999999</v>
      </c>
      <c r="I143" s="44">
        <v>1114.28</v>
      </c>
      <c r="J143" s="44">
        <v>1389.93</v>
      </c>
      <c r="K143" s="44">
        <v>1675.7</v>
      </c>
      <c r="L143" s="44">
        <v>1903.07</v>
      </c>
      <c r="M143" s="44">
        <v>2018.11</v>
      </c>
      <c r="N143" s="44">
        <v>2026.63</v>
      </c>
      <c r="O143" s="44">
        <v>2049.48</v>
      </c>
      <c r="P143" s="44">
        <v>2048.56</v>
      </c>
      <c r="Q143" s="44">
        <v>2047.5</v>
      </c>
      <c r="R143" s="44">
        <v>2030.41</v>
      </c>
      <c r="S143" s="44">
        <v>2019.27</v>
      </c>
      <c r="T143" s="44">
        <v>2012.29</v>
      </c>
      <c r="U143" s="44">
        <v>1934.09</v>
      </c>
      <c r="V143" s="44">
        <v>1925.28</v>
      </c>
      <c r="W143" s="44">
        <v>1909.34</v>
      </c>
      <c r="X143" s="44">
        <v>1949.09</v>
      </c>
      <c r="Y143" s="44">
        <v>2014.39</v>
      </c>
      <c r="Z143" s="44">
        <v>1805.77</v>
      </c>
      <c r="AA143" s="44">
        <v>1651.74</v>
      </c>
    </row>
    <row r="144" spans="1:27" ht="12.75" customHeight="1" outlineLevel="1" x14ac:dyDescent="0.2">
      <c r="A144" s="91" t="s">
        <v>1588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1" t="s">
        <v>1589</v>
      </c>
      <c r="B145" s="63" t="s">
        <v>83</v>
      </c>
      <c r="C145" s="43" t="s">
        <v>79</v>
      </c>
      <c r="D145" s="44">
        <v>6.14</v>
      </c>
      <c r="E145" s="44">
        <v>6.14</v>
      </c>
      <c r="F145" s="44">
        <v>6.14</v>
      </c>
      <c r="G145" s="44">
        <v>6.14</v>
      </c>
      <c r="H145" s="44">
        <v>6.14</v>
      </c>
      <c r="I145" s="44">
        <v>6.14</v>
      </c>
      <c r="J145" s="44">
        <v>6.14</v>
      </c>
      <c r="K145" s="44">
        <v>6.14</v>
      </c>
      <c r="L145" s="44">
        <v>6.14</v>
      </c>
      <c r="M145" s="44">
        <v>6.14</v>
      </c>
      <c r="N145" s="44">
        <v>6.14</v>
      </c>
      <c r="O145" s="44">
        <v>6.14</v>
      </c>
      <c r="P145" s="44">
        <v>6.14</v>
      </c>
      <c r="Q145" s="44">
        <v>6.14</v>
      </c>
      <c r="R145" s="44">
        <v>6.14</v>
      </c>
      <c r="S145" s="44">
        <v>6.14</v>
      </c>
      <c r="T145" s="44">
        <v>6.14</v>
      </c>
      <c r="U145" s="44">
        <v>6.14</v>
      </c>
      <c r="V145" s="44">
        <v>6.14</v>
      </c>
      <c r="W145" s="44">
        <v>6.14</v>
      </c>
      <c r="X145" s="44">
        <v>6.14</v>
      </c>
      <c r="Y145" s="44">
        <v>6.14</v>
      </c>
      <c r="Z145" s="44">
        <v>6.14</v>
      </c>
      <c r="AA145" s="44">
        <v>6.14</v>
      </c>
    </row>
    <row r="146" spans="1:27" ht="12.75" customHeight="1" outlineLevel="1" x14ac:dyDescent="0.2">
      <c r="A146" s="91" t="s">
        <v>1590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x14ac:dyDescent="0.2">
      <c r="A147" s="90" t="s">
        <v>1591</v>
      </c>
      <c r="B147" s="28" t="str">
        <f>"29"&amp;"."&amp;$B$776&amp;"."&amp;$B$777</f>
        <v>29.04.2023</v>
      </c>
      <c r="C147" s="82" t="s">
        <v>76</v>
      </c>
      <c r="D147" s="83">
        <f>ROUND(((D148+D149+D151+D150)/1000),5)</f>
        <v>3.0369600000000001</v>
      </c>
      <c r="E147" s="83">
        <f>ROUND(((E148+E149+E151+E150)/1000),5)</f>
        <v>2.8761299999999999</v>
      </c>
      <c r="F147" s="83">
        <f>ROUND(((F148+F149+F151+F150)/1000),5)</f>
        <v>2.7115200000000002</v>
      </c>
      <c r="G147" s="83">
        <f t="shared" ref="G147:AA147" si="84">ROUND(((G148+G149+G151+G150)/1000),5)</f>
        <v>2.6681900000000001</v>
      </c>
      <c r="H147" s="83">
        <f t="shared" si="84"/>
        <v>2.6815799999999999</v>
      </c>
      <c r="I147" s="83">
        <f t="shared" si="84"/>
        <v>2.6899000000000002</v>
      </c>
      <c r="J147" s="83">
        <f t="shared" si="84"/>
        <v>2.7216300000000002</v>
      </c>
      <c r="K147" s="83">
        <f t="shared" si="84"/>
        <v>2.91743</v>
      </c>
      <c r="L147" s="83">
        <f t="shared" si="84"/>
        <v>3.1758600000000001</v>
      </c>
      <c r="M147" s="83">
        <f t="shared" si="84"/>
        <v>3.4031899999999999</v>
      </c>
      <c r="N147" s="83">
        <f t="shared" si="84"/>
        <v>3.45228</v>
      </c>
      <c r="O147" s="83">
        <f t="shared" si="84"/>
        <v>3.4487000000000001</v>
      </c>
      <c r="P147" s="83">
        <f t="shared" si="84"/>
        <v>3.36917</v>
      </c>
      <c r="Q147" s="83">
        <f t="shared" si="84"/>
        <v>3.36293</v>
      </c>
      <c r="R147" s="83">
        <f t="shared" si="84"/>
        <v>3.3304100000000001</v>
      </c>
      <c r="S147" s="83">
        <f t="shared" si="84"/>
        <v>3.2898700000000001</v>
      </c>
      <c r="T147" s="83">
        <f t="shared" si="84"/>
        <v>3.3468900000000001</v>
      </c>
      <c r="U147" s="83">
        <f t="shared" si="84"/>
        <v>3.3488600000000002</v>
      </c>
      <c r="V147" s="83">
        <f t="shared" si="84"/>
        <v>3.3554599999999999</v>
      </c>
      <c r="W147" s="83">
        <f t="shared" si="84"/>
        <v>3.4764200000000001</v>
      </c>
      <c r="X147" s="83">
        <f t="shared" si="84"/>
        <v>3.5520800000000001</v>
      </c>
      <c r="Y147" s="83">
        <f t="shared" si="84"/>
        <v>3.3961199999999998</v>
      </c>
      <c r="Z147" s="83">
        <f t="shared" si="84"/>
        <v>3.1686200000000002</v>
      </c>
      <c r="AA147" s="83">
        <f t="shared" si="84"/>
        <v>3.0501</v>
      </c>
    </row>
    <row r="148" spans="1:27" ht="12.75" customHeight="1" outlineLevel="1" x14ac:dyDescent="0.2">
      <c r="A148" s="91" t="s">
        <v>1592</v>
      </c>
      <c r="B148" s="63" t="s">
        <v>233</v>
      </c>
      <c r="C148" s="43" t="s">
        <v>79</v>
      </c>
      <c r="D148" s="44">
        <v>1628.71</v>
      </c>
      <c r="E148" s="44">
        <v>1467.88</v>
      </c>
      <c r="F148" s="44">
        <v>1303.27</v>
      </c>
      <c r="G148" s="44">
        <v>1259.94</v>
      </c>
      <c r="H148" s="44">
        <v>1273.33</v>
      </c>
      <c r="I148" s="44">
        <v>1281.6500000000001</v>
      </c>
      <c r="J148" s="44">
        <v>1313.38</v>
      </c>
      <c r="K148" s="44">
        <v>1509.18</v>
      </c>
      <c r="L148" s="44">
        <v>1767.61</v>
      </c>
      <c r="M148" s="44">
        <v>1994.94</v>
      </c>
      <c r="N148" s="44">
        <v>2044.03</v>
      </c>
      <c r="O148" s="44">
        <v>2040.45</v>
      </c>
      <c r="P148" s="44">
        <v>1960.92</v>
      </c>
      <c r="Q148" s="44">
        <v>1954.68</v>
      </c>
      <c r="R148" s="44">
        <v>1922.16</v>
      </c>
      <c r="S148" s="44">
        <v>1881.62</v>
      </c>
      <c r="T148" s="44">
        <v>1938.64</v>
      </c>
      <c r="U148" s="44">
        <v>1940.61</v>
      </c>
      <c r="V148" s="44">
        <v>1947.21</v>
      </c>
      <c r="W148" s="44">
        <v>2068.17</v>
      </c>
      <c r="X148" s="44">
        <v>2143.83</v>
      </c>
      <c r="Y148" s="44">
        <v>1987.87</v>
      </c>
      <c r="Z148" s="44">
        <v>1760.37</v>
      </c>
      <c r="AA148" s="44">
        <v>1641.85</v>
      </c>
    </row>
    <row r="149" spans="1:27" ht="12.75" customHeight="1" outlineLevel="1" x14ac:dyDescent="0.2">
      <c r="A149" s="91" t="s">
        <v>1593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1" t="s">
        <v>1594</v>
      </c>
      <c r="B150" s="63" t="s">
        <v>83</v>
      </c>
      <c r="C150" s="43" t="s">
        <v>79</v>
      </c>
      <c r="D150" s="44">
        <v>6.14</v>
      </c>
      <c r="E150" s="44">
        <v>6.14</v>
      </c>
      <c r="F150" s="44">
        <v>6.14</v>
      </c>
      <c r="G150" s="44">
        <v>6.14</v>
      </c>
      <c r="H150" s="44">
        <v>6.14</v>
      </c>
      <c r="I150" s="44">
        <v>6.14</v>
      </c>
      <c r="J150" s="44">
        <v>6.14</v>
      </c>
      <c r="K150" s="44">
        <v>6.14</v>
      </c>
      <c r="L150" s="44">
        <v>6.14</v>
      </c>
      <c r="M150" s="44">
        <v>6.14</v>
      </c>
      <c r="N150" s="44">
        <v>6.14</v>
      </c>
      <c r="O150" s="44">
        <v>6.14</v>
      </c>
      <c r="P150" s="44">
        <v>6.14</v>
      </c>
      <c r="Q150" s="44">
        <v>6.14</v>
      </c>
      <c r="R150" s="44">
        <v>6.14</v>
      </c>
      <c r="S150" s="44">
        <v>6.14</v>
      </c>
      <c r="T150" s="44">
        <v>6.14</v>
      </c>
      <c r="U150" s="44">
        <v>6.14</v>
      </c>
      <c r="V150" s="44">
        <v>6.14</v>
      </c>
      <c r="W150" s="44">
        <v>6.14</v>
      </c>
      <c r="X150" s="44">
        <v>6.14</v>
      </c>
      <c r="Y150" s="44">
        <v>6.14</v>
      </c>
      <c r="Z150" s="44">
        <v>6.14</v>
      </c>
      <c r="AA150" s="44">
        <v>6.14</v>
      </c>
    </row>
    <row r="151" spans="1:27" ht="12.75" customHeight="1" outlineLevel="1" x14ac:dyDescent="0.2">
      <c r="A151" s="91" t="s">
        <v>1595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x14ac:dyDescent="0.2">
      <c r="A152" s="90" t="s">
        <v>1596</v>
      </c>
      <c r="B152" s="28" t="str">
        <f>"30"&amp;"."&amp;$B$776&amp;"."&amp;$B$777</f>
        <v>30.04.2023</v>
      </c>
      <c r="C152" s="82" t="s">
        <v>76</v>
      </c>
      <c r="D152" s="83">
        <f>ROUND(((D153+D154+D156+D155)/1000),5)</f>
        <v>3.0117600000000002</v>
      </c>
      <c r="E152" s="83">
        <f>ROUND(((E153+E154+E156+E155)/1000),5)</f>
        <v>2.8441800000000002</v>
      </c>
      <c r="F152" s="83">
        <f>ROUND(((F153+F154+F156+F155)/1000),5)</f>
        <v>2.7059700000000002</v>
      </c>
      <c r="G152" s="83">
        <f t="shared" ref="G152:AA152" si="87">ROUND(((G153+G154+G156+G155)/1000),5)</f>
        <v>2.6551200000000001</v>
      </c>
      <c r="H152" s="83">
        <f t="shared" si="87"/>
        <v>2.6520299999999999</v>
      </c>
      <c r="I152" s="83">
        <f t="shared" si="87"/>
        <v>2.68696</v>
      </c>
      <c r="J152" s="83">
        <f t="shared" si="87"/>
        <v>2.6932100000000001</v>
      </c>
      <c r="K152" s="83">
        <f t="shared" si="87"/>
        <v>2.8170299999999999</v>
      </c>
      <c r="L152" s="83">
        <f t="shared" si="87"/>
        <v>3.0567099999999998</v>
      </c>
      <c r="M152" s="83">
        <f t="shared" si="87"/>
        <v>3.22174</v>
      </c>
      <c r="N152" s="83">
        <f t="shared" si="87"/>
        <v>3.2934000000000001</v>
      </c>
      <c r="O152" s="83">
        <f t="shared" si="87"/>
        <v>3.2925599999999999</v>
      </c>
      <c r="P152" s="83">
        <f t="shared" si="87"/>
        <v>3.2791000000000001</v>
      </c>
      <c r="Q152" s="83">
        <f t="shared" si="87"/>
        <v>3.27786</v>
      </c>
      <c r="R152" s="83">
        <f t="shared" si="87"/>
        <v>3.1810299999999998</v>
      </c>
      <c r="S152" s="83">
        <f t="shared" si="87"/>
        <v>3.1636000000000002</v>
      </c>
      <c r="T152" s="83">
        <f t="shared" si="87"/>
        <v>3.3227500000000001</v>
      </c>
      <c r="U152" s="83">
        <f t="shared" si="87"/>
        <v>3.35785</v>
      </c>
      <c r="V152" s="83">
        <f t="shared" si="87"/>
        <v>3.3663500000000002</v>
      </c>
      <c r="W152" s="83">
        <f t="shared" si="87"/>
        <v>3.5396100000000001</v>
      </c>
      <c r="X152" s="83">
        <f t="shared" si="87"/>
        <v>3.7280899999999999</v>
      </c>
      <c r="Y152" s="83">
        <f t="shared" si="87"/>
        <v>3.4224100000000002</v>
      </c>
      <c r="Z152" s="83">
        <f t="shared" si="87"/>
        <v>3.1329099999999999</v>
      </c>
      <c r="AA152" s="83">
        <f t="shared" si="87"/>
        <v>2.9927299999999999</v>
      </c>
    </row>
    <row r="153" spans="1:27" ht="12.75" customHeight="1" outlineLevel="1" x14ac:dyDescent="0.2">
      <c r="A153" s="91" t="s">
        <v>1597</v>
      </c>
      <c r="B153" s="63" t="s">
        <v>233</v>
      </c>
      <c r="C153" s="43" t="s">
        <v>79</v>
      </c>
      <c r="D153" s="44">
        <v>1603.51</v>
      </c>
      <c r="E153" s="44">
        <v>1435.93</v>
      </c>
      <c r="F153" s="44">
        <v>1297.72</v>
      </c>
      <c r="G153" s="44">
        <v>1246.8699999999999</v>
      </c>
      <c r="H153" s="44">
        <v>1243.78</v>
      </c>
      <c r="I153" s="44">
        <v>1278.71</v>
      </c>
      <c r="J153" s="44">
        <v>1284.96</v>
      </c>
      <c r="K153" s="44">
        <v>1408.78</v>
      </c>
      <c r="L153" s="44">
        <v>1648.46</v>
      </c>
      <c r="M153" s="44">
        <v>1813.49</v>
      </c>
      <c r="N153" s="44">
        <v>1885.15</v>
      </c>
      <c r="O153" s="44">
        <v>1884.31</v>
      </c>
      <c r="P153" s="44">
        <v>1870.85</v>
      </c>
      <c r="Q153" s="44">
        <v>1869.61</v>
      </c>
      <c r="R153" s="44">
        <v>1772.78</v>
      </c>
      <c r="S153" s="44">
        <v>1755.35</v>
      </c>
      <c r="T153" s="44">
        <v>1914.5</v>
      </c>
      <c r="U153" s="44">
        <v>1949.6</v>
      </c>
      <c r="V153" s="44">
        <v>1958.1</v>
      </c>
      <c r="W153" s="44">
        <v>2131.36</v>
      </c>
      <c r="X153" s="44">
        <v>2319.84</v>
      </c>
      <c r="Y153" s="44">
        <v>2014.16</v>
      </c>
      <c r="Z153" s="44">
        <v>1724.66</v>
      </c>
      <c r="AA153" s="44">
        <v>1584.48</v>
      </c>
    </row>
    <row r="154" spans="1:27" ht="12.75" customHeight="1" outlineLevel="1" x14ac:dyDescent="0.2">
      <c r="A154" s="91" t="s">
        <v>1598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1" t="s">
        <v>1599</v>
      </c>
      <c r="B155" s="63" t="s">
        <v>83</v>
      </c>
      <c r="C155" s="43" t="s">
        <v>79</v>
      </c>
      <c r="D155" s="44">
        <v>6.14</v>
      </c>
      <c r="E155" s="44">
        <v>6.14</v>
      </c>
      <c r="F155" s="44">
        <v>6.14</v>
      </c>
      <c r="G155" s="44">
        <v>6.14</v>
      </c>
      <c r="H155" s="44">
        <v>6.14</v>
      </c>
      <c r="I155" s="44">
        <v>6.14</v>
      </c>
      <c r="J155" s="44">
        <v>6.14</v>
      </c>
      <c r="K155" s="44">
        <v>6.14</v>
      </c>
      <c r="L155" s="44">
        <v>6.14</v>
      </c>
      <c r="M155" s="44">
        <v>6.14</v>
      </c>
      <c r="N155" s="44">
        <v>6.14</v>
      </c>
      <c r="O155" s="44">
        <v>6.14</v>
      </c>
      <c r="P155" s="44">
        <v>6.14</v>
      </c>
      <c r="Q155" s="44">
        <v>6.14</v>
      </c>
      <c r="R155" s="44">
        <v>6.14</v>
      </c>
      <c r="S155" s="44">
        <v>6.14</v>
      </c>
      <c r="T155" s="44">
        <v>6.14</v>
      </c>
      <c r="U155" s="44">
        <v>6.14</v>
      </c>
      <c r="V155" s="44">
        <v>6.14</v>
      </c>
      <c r="W155" s="44">
        <v>6.14</v>
      </c>
      <c r="X155" s="44">
        <v>6.14</v>
      </c>
      <c r="Y155" s="44">
        <v>6.14</v>
      </c>
      <c r="Z155" s="44">
        <v>6.14</v>
      </c>
      <c r="AA155" s="44">
        <v>6.14</v>
      </c>
    </row>
    <row r="156" spans="1:27" ht="12.75" customHeight="1" outlineLevel="1" x14ac:dyDescent="0.2">
      <c r="A156" s="91" t="s">
        <v>1600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x14ac:dyDescent="0.2">
      <c r="A157" s="92"/>
      <c r="B157" s="93" t="s">
        <v>382</v>
      </c>
      <c r="C157" s="94"/>
      <c r="D157" s="95"/>
      <c r="E157" s="95"/>
      <c r="F157" s="95"/>
      <c r="G157" s="95"/>
      <c r="I157" s="39"/>
    </row>
    <row r="158" spans="1:27" ht="12.75" customHeight="1" x14ac:dyDescent="0.2">
      <c r="A158" s="92"/>
      <c r="B158" s="93" t="s">
        <v>382</v>
      </c>
      <c r="C158" s="94"/>
      <c r="D158" s="95"/>
      <c r="E158" s="95"/>
      <c r="F158" s="95"/>
      <c r="G158" s="95"/>
      <c r="I158" s="39"/>
    </row>
    <row r="159" spans="1:27" x14ac:dyDescent="0.2">
      <c r="A159" s="164" t="s">
        <v>383</v>
      </c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6"/>
    </row>
    <row r="160" spans="1:27" ht="27" customHeight="1" x14ac:dyDescent="0.2">
      <c r="A160" s="26" t="s">
        <v>64</v>
      </c>
      <c r="B160" s="27" t="s">
        <v>205</v>
      </c>
      <c r="C160" s="26" t="s">
        <v>206</v>
      </c>
      <c r="D160" s="27" t="s">
        <v>207</v>
      </c>
      <c r="E160" s="27" t="s">
        <v>208</v>
      </c>
      <c r="F160" s="27" t="s">
        <v>209</v>
      </c>
      <c r="G160" s="27" t="s">
        <v>210</v>
      </c>
      <c r="H160" s="27" t="s">
        <v>211</v>
      </c>
      <c r="I160" s="27" t="s">
        <v>212</v>
      </c>
      <c r="J160" s="27" t="s">
        <v>213</v>
      </c>
      <c r="K160" s="27" t="s">
        <v>214</v>
      </c>
      <c r="L160" s="27" t="s">
        <v>215</v>
      </c>
      <c r="M160" s="27" t="s">
        <v>216</v>
      </c>
      <c r="N160" s="27" t="s">
        <v>217</v>
      </c>
      <c r="O160" s="27" t="s">
        <v>218</v>
      </c>
      <c r="P160" s="27" t="s">
        <v>219</v>
      </c>
      <c r="Q160" s="27" t="s">
        <v>220</v>
      </c>
      <c r="R160" s="27" t="s">
        <v>221</v>
      </c>
      <c r="S160" s="27" t="s">
        <v>222</v>
      </c>
      <c r="T160" s="27" t="s">
        <v>223</v>
      </c>
      <c r="U160" s="27" t="s">
        <v>224</v>
      </c>
      <c r="V160" s="27" t="s">
        <v>225</v>
      </c>
      <c r="W160" s="27" t="s">
        <v>226</v>
      </c>
      <c r="X160" s="27" t="s">
        <v>227</v>
      </c>
      <c r="Y160" s="27" t="s">
        <v>228</v>
      </c>
      <c r="Z160" s="27" t="s">
        <v>229</v>
      </c>
      <c r="AA160" s="27" t="s">
        <v>230</v>
      </c>
    </row>
    <row r="161" spans="1:27" x14ac:dyDescent="0.2">
      <c r="A161" s="90" t="s">
        <v>1601</v>
      </c>
      <c r="B161" s="28" t="str">
        <f>"01"&amp;"."&amp;$B$776&amp;"."&amp;$B$777</f>
        <v>01.04.2023</v>
      </c>
      <c r="C161" s="82" t="s">
        <v>76</v>
      </c>
      <c r="D161" s="83">
        <f>ROUND(((D162+D163+D165+D164)/1000),5)</f>
        <v>3.2106599999999998</v>
      </c>
      <c r="E161" s="83">
        <f>ROUND(((E162+E163+E165+E164)/1000),5)</f>
        <v>3.1294900000000001</v>
      </c>
      <c r="F161" s="83">
        <f>ROUND(((F162+F163+F165+F164)/1000),5)</f>
        <v>3.1179100000000002</v>
      </c>
      <c r="G161" s="83">
        <f t="shared" ref="G161:AA161" si="90">ROUND(((G162+G163+G165+G164)/1000),5)</f>
        <v>3.1090599999999999</v>
      </c>
      <c r="H161" s="83">
        <f t="shared" si="90"/>
        <v>3.1209199999999999</v>
      </c>
      <c r="I161" s="83">
        <f t="shared" si="90"/>
        <v>3.1292800000000001</v>
      </c>
      <c r="J161" s="83">
        <f t="shared" si="90"/>
        <v>3.1317300000000001</v>
      </c>
      <c r="K161" s="83">
        <f t="shared" si="90"/>
        <v>3.3521299999999998</v>
      </c>
      <c r="L161" s="83">
        <f t="shared" si="90"/>
        <v>3.5411899999999998</v>
      </c>
      <c r="M161" s="83">
        <f t="shared" si="90"/>
        <v>3.57206</v>
      </c>
      <c r="N161" s="83">
        <f t="shared" si="90"/>
        <v>3.60785</v>
      </c>
      <c r="O161" s="83">
        <f t="shared" si="90"/>
        <v>3.6432600000000002</v>
      </c>
      <c r="P161" s="83">
        <f t="shared" si="90"/>
        <v>3.6278999999999999</v>
      </c>
      <c r="Q161" s="83">
        <f t="shared" si="90"/>
        <v>3.62269</v>
      </c>
      <c r="R161" s="83">
        <f t="shared" si="90"/>
        <v>3.61267</v>
      </c>
      <c r="S161" s="83">
        <f t="shared" si="90"/>
        <v>3.6137899999999998</v>
      </c>
      <c r="T161" s="83">
        <f t="shared" si="90"/>
        <v>3.6132499999999999</v>
      </c>
      <c r="U161" s="83">
        <f t="shared" si="90"/>
        <v>3.6028199999999999</v>
      </c>
      <c r="V161" s="83">
        <f t="shared" si="90"/>
        <v>3.6063000000000001</v>
      </c>
      <c r="W161" s="83">
        <f t="shared" si="90"/>
        <v>3.64113</v>
      </c>
      <c r="X161" s="83">
        <f t="shared" si="90"/>
        <v>3.6277699999999999</v>
      </c>
      <c r="Y161" s="83">
        <f t="shared" si="90"/>
        <v>3.5706699999999998</v>
      </c>
      <c r="Z161" s="83">
        <f t="shared" si="90"/>
        <v>3.49064</v>
      </c>
      <c r="AA161" s="83">
        <f t="shared" si="90"/>
        <v>3.3668200000000001</v>
      </c>
    </row>
    <row r="162" spans="1:27" ht="12.75" customHeight="1" outlineLevel="1" x14ac:dyDescent="0.2">
      <c r="A162" s="91" t="s">
        <v>1602</v>
      </c>
      <c r="B162" s="63" t="s">
        <v>233</v>
      </c>
      <c r="C162" s="43" t="s">
        <v>79</v>
      </c>
      <c r="D162" s="44">
        <v>1156.8599999999999</v>
      </c>
      <c r="E162" s="44">
        <v>1075.69</v>
      </c>
      <c r="F162" s="44">
        <v>1064.1099999999999</v>
      </c>
      <c r="G162" s="44">
        <v>1055.26</v>
      </c>
      <c r="H162" s="44">
        <v>1067.1199999999999</v>
      </c>
      <c r="I162" s="44">
        <v>1075.48</v>
      </c>
      <c r="J162" s="44">
        <v>1077.93</v>
      </c>
      <c r="K162" s="44">
        <v>1298.33</v>
      </c>
      <c r="L162" s="44">
        <v>1487.39</v>
      </c>
      <c r="M162" s="44">
        <v>1518.26</v>
      </c>
      <c r="N162" s="44">
        <v>1554.05</v>
      </c>
      <c r="O162" s="44">
        <v>1589.46</v>
      </c>
      <c r="P162" s="44">
        <v>1574.1</v>
      </c>
      <c r="Q162" s="44">
        <v>1568.89</v>
      </c>
      <c r="R162" s="44">
        <v>1558.87</v>
      </c>
      <c r="S162" s="44">
        <v>1559.99</v>
      </c>
      <c r="T162" s="44">
        <v>1559.45</v>
      </c>
      <c r="U162" s="44">
        <v>1549.02</v>
      </c>
      <c r="V162" s="44">
        <v>1552.5</v>
      </c>
      <c r="W162" s="44">
        <v>1587.33</v>
      </c>
      <c r="X162" s="44">
        <v>1573.97</v>
      </c>
      <c r="Y162" s="44">
        <v>1516.87</v>
      </c>
      <c r="Z162" s="44">
        <v>1436.84</v>
      </c>
      <c r="AA162" s="44">
        <v>1313.02</v>
      </c>
    </row>
    <row r="163" spans="1:27" ht="12.75" customHeight="1" outlineLevel="1" x14ac:dyDescent="0.2">
      <c r="A163" s="91" t="s">
        <v>1603</v>
      </c>
      <c r="B163" s="63" t="s">
        <v>90</v>
      </c>
      <c r="C163" s="43" t="s">
        <v>79</v>
      </c>
      <c r="D163" s="44">
        <v>1716.97</v>
      </c>
      <c r="E163" s="44">
        <f>$D$163</f>
        <v>1716.97</v>
      </c>
      <c r="F163" s="44">
        <f t="shared" ref="F163:AA163" si="91">$D$163</f>
        <v>1716.97</v>
      </c>
      <c r="G163" s="44">
        <f t="shared" si="91"/>
        <v>1716.97</v>
      </c>
      <c r="H163" s="44">
        <f t="shared" si="91"/>
        <v>1716.97</v>
      </c>
      <c r="I163" s="44">
        <f t="shared" si="91"/>
        <v>1716.97</v>
      </c>
      <c r="J163" s="44">
        <f t="shared" si="91"/>
        <v>1716.97</v>
      </c>
      <c r="K163" s="44">
        <f t="shared" si="91"/>
        <v>1716.97</v>
      </c>
      <c r="L163" s="44">
        <f t="shared" si="91"/>
        <v>1716.97</v>
      </c>
      <c r="M163" s="44">
        <f t="shared" si="91"/>
        <v>1716.97</v>
      </c>
      <c r="N163" s="44">
        <f t="shared" si="91"/>
        <v>1716.97</v>
      </c>
      <c r="O163" s="44">
        <f t="shared" si="91"/>
        <v>1716.97</v>
      </c>
      <c r="P163" s="44">
        <f t="shared" si="91"/>
        <v>1716.97</v>
      </c>
      <c r="Q163" s="44">
        <f t="shared" si="91"/>
        <v>1716.97</v>
      </c>
      <c r="R163" s="44">
        <f t="shared" si="91"/>
        <v>1716.97</v>
      </c>
      <c r="S163" s="44">
        <f t="shared" si="91"/>
        <v>1716.97</v>
      </c>
      <c r="T163" s="44">
        <f t="shared" si="91"/>
        <v>1716.97</v>
      </c>
      <c r="U163" s="44">
        <f t="shared" si="91"/>
        <v>1716.97</v>
      </c>
      <c r="V163" s="44">
        <f t="shared" si="91"/>
        <v>1716.97</v>
      </c>
      <c r="W163" s="44">
        <f t="shared" si="91"/>
        <v>1716.97</v>
      </c>
      <c r="X163" s="44">
        <f t="shared" si="91"/>
        <v>1716.97</v>
      </c>
      <c r="Y163" s="44">
        <f t="shared" si="91"/>
        <v>1716.97</v>
      </c>
      <c r="Z163" s="44">
        <f t="shared" si="91"/>
        <v>1716.97</v>
      </c>
      <c r="AA163" s="44">
        <f t="shared" si="91"/>
        <v>1716.97</v>
      </c>
    </row>
    <row r="164" spans="1:27" ht="12.75" customHeight="1" outlineLevel="1" x14ac:dyDescent="0.2">
      <c r="A164" s="91" t="s">
        <v>1604</v>
      </c>
      <c r="B164" s="63" t="s">
        <v>83</v>
      </c>
      <c r="C164" s="43" t="s">
        <v>79</v>
      </c>
      <c r="D164" s="44">
        <v>6.14</v>
      </c>
      <c r="E164" s="44">
        <v>6.14</v>
      </c>
      <c r="F164" s="44">
        <v>6.14</v>
      </c>
      <c r="G164" s="44">
        <v>6.14</v>
      </c>
      <c r="H164" s="44">
        <v>6.14</v>
      </c>
      <c r="I164" s="44">
        <v>6.14</v>
      </c>
      <c r="J164" s="44">
        <v>6.14</v>
      </c>
      <c r="K164" s="44">
        <v>6.14</v>
      </c>
      <c r="L164" s="44">
        <v>6.14</v>
      </c>
      <c r="M164" s="44">
        <v>6.14</v>
      </c>
      <c r="N164" s="44">
        <v>6.14</v>
      </c>
      <c r="O164" s="44">
        <v>6.14</v>
      </c>
      <c r="P164" s="44">
        <v>6.14</v>
      </c>
      <c r="Q164" s="44">
        <v>6.14</v>
      </c>
      <c r="R164" s="44">
        <v>6.14</v>
      </c>
      <c r="S164" s="44">
        <v>6.14</v>
      </c>
      <c r="T164" s="44">
        <v>6.14</v>
      </c>
      <c r="U164" s="44">
        <v>6.14</v>
      </c>
      <c r="V164" s="44">
        <v>6.14</v>
      </c>
      <c r="W164" s="44">
        <v>6.14</v>
      </c>
      <c r="X164" s="44">
        <v>6.14</v>
      </c>
      <c r="Y164" s="44">
        <v>6.14</v>
      </c>
      <c r="Z164" s="44">
        <v>6.14</v>
      </c>
      <c r="AA164" s="44">
        <v>6.14</v>
      </c>
    </row>
    <row r="165" spans="1:27" ht="12.75" customHeight="1" outlineLevel="1" x14ac:dyDescent="0.2">
      <c r="A165" s="91" t="s">
        <v>1605</v>
      </c>
      <c r="B165" s="63" t="s">
        <v>81</v>
      </c>
      <c r="C165" s="43" t="s">
        <v>79</v>
      </c>
      <c r="D165" s="44">
        <f>$D$11</f>
        <v>330.69</v>
      </c>
      <c r="E165" s="44">
        <f t="shared" ref="E165:AA165" si="92">$D$11</f>
        <v>330.69</v>
      </c>
      <c r="F165" s="44">
        <f t="shared" si="92"/>
        <v>330.69</v>
      </c>
      <c r="G165" s="44">
        <f t="shared" si="92"/>
        <v>330.69</v>
      </c>
      <c r="H165" s="44">
        <f t="shared" si="92"/>
        <v>330.69</v>
      </c>
      <c r="I165" s="44">
        <f t="shared" si="92"/>
        <v>330.69</v>
      </c>
      <c r="J165" s="44">
        <f t="shared" si="92"/>
        <v>330.69</v>
      </c>
      <c r="K165" s="44">
        <f t="shared" si="92"/>
        <v>330.69</v>
      </c>
      <c r="L165" s="44">
        <f t="shared" si="92"/>
        <v>330.69</v>
      </c>
      <c r="M165" s="44">
        <f t="shared" si="92"/>
        <v>330.69</v>
      </c>
      <c r="N165" s="44">
        <f t="shared" si="92"/>
        <v>330.69</v>
      </c>
      <c r="O165" s="44">
        <f t="shared" si="92"/>
        <v>330.69</v>
      </c>
      <c r="P165" s="44">
        <f t="shared" si="92"/>
        <v>330.69</v>
      </c>
      <c r="Q165" s="44">
        <f t="shared" si="92"/>
        <v>330.69</v>
      </c>
      <c r="R165" s="44">
        <f t="shared" si="92"/>
        <v>330.69</v>
      </c>
      <c r="S165" s="44">
        <f t="shared" si="92"/>
        <v>330.69</v>
      </c>
      <c r="T165" s="44">
        <f t="shared" si="92"/>
        <v>330.69</v>
      </c>
      <c r="U165" s="44">
        <f t="shared" si="92"/>
        <v>330.69</v>
      </c>
      <c r="V165" s="44">
        <f t="shared" si="92"/>
        <v>330.69</v>
      </c>
      <c r="W165" s="44">
        <f t="shared" si="92"/>
        <v>330.69</v>
      </c>
      <c r="X165" s="44">
        <f t="shared" si="92"/>
        <v>330.69</v>
      </c>
      <c r="Y165" s="44">
        <f t="shared" si="92"/>
        <v>330.69</v>
      </c>
      <c r="Z165" s="44">
        <f t="shared" si="92"/>
        <v>330.69</v>
      </c>
      <c r="AA165" s="44">
        <f t="shared" si="92"/>
        <v>330.69</v>
      </c>
    </row>
    <row r="166" spans="1:27" x14ac:dyDescent="0.2">
      <c r="A166" s="90" t="s">
        <v>1606</v>
      </c>
      <c r="B166" s="28" t="str">
        <f>"02"&amp;"."&amp;$B$776&amp;"."&amp;$B$777</f>
        <v>02.04.2023</v>
      </c>
      <c r="C166" s="82" t="s">
        <v>76</v>
      </c>
      <c r="D166" s="83">
        <f>ROUND(((D167+D168+D170+D169)/1000),5)</f>
        <v>3.1395</v>
      </c>
      <c r="E166" s="83">
        <f>ROUND(((E167+E168+E170+E169)/1000),5)</f>
        <v>3.0937100000000002</v>
      </c>
      <c r="F166" s="83">
        <f>ROUND(((F167+F168+F170+F169)/1000),5)</f>
        <v>3.0356700000000001</v>
      </c>
      <c r="G166" s="83">
        <f t="shared" ref="G166:AA166" si="93">ROUND(((G167+G168+G170+G169)/1000),5)</f>
        <v>3.0269400000000002</v>
      </c>
      <c r="H166" s="83">
        <f t="shared" si="93"/>
        <v>3.0325000000000002</v>
      </c>
      <c r="I166" s="83">
        <f t="shared" si="93"/>
        <v>3.0474100000000002</v>
      </c>
      <c r="J166" s="83">
        <f t="shared" si="93"/>
        <v>3.0265300000000002</v>
      </c>
      <c r="K166" s="83">
        <f t="shared" si="93"/>
        <v>3.0802200000000002</v>
      </c>
      <c r="L166" s="83">
        <f t="shared" si="93"/>
        <v>3.3086500000000001</v>
      </c>
      <c r="M166" s="83">
        <f t="shared" si="93"/>
        <v>3.3836499999999998</v>
      </c>
      <c r="N166" s="83">
        <f t="shared" si="93"/>
        <v>3.4249800000000001</v>
      </c>
      <c r="O166" s="83">
        <f t="shared" si="93"/>
        <v>3.4341200000000001</v>
      </c>
      <c r="P166" s="83">
        <f t="shared" si="93"/>
        <v>3.43452</v>
      </c>
      <c r="Q166" s="83">
        <f t="shared" si="93"/>
        <v>3.4548800000000002</v>
      </c>
      <c r="R166" s="83">
        <f t="shared" si="93"/>
        <v>3.4483000000000001</v>
      </c>
      <c r="S166" s="83">
        <f t="shared" si="93"/>
        <v>3.42137</v>
      </c>
      <c r="T166" s="83">
        <f t="shared" si="93"/>
        <v>3.4194499999999999</v>
      </c>
      <c r="U166" s="83">
        <f t="shared" si="93"/>
        <v>3.4338700000000002</v>
      </c>
      <c r="V166" s="83">
        <f t="shared" si="93"/>
        <v>3.60663</v>
      </c>
      <c r="W166" s="83">
        <f t="shared" si="93"/>
        <v>3.6707200000000002</v>
      </c>
      <c r="X166" s="83">
        <f t="shared" si="93"/>
        <v>3.6397300000000001</v>
      </c>
      <c r="Y166" s="83">
        <f t="shared" si="93"/>
        <v>3.5116999999999998</v>
      </c>
      <c r="Z166" s="83">
        <f t="shared" si="93"/>
        <v>3.33927</v>
      </c>
      <c r="AA166" s="83">
        <f t="shared" si="93"/>
        <v>3.2680799999999999</v>
      </c>
    </row>
    <row r="167" spans="1:27" ht="12.75" customHeight="1" outlineLevel="1" x14ac:dyDescent="0.2">
      <c r="A167" s="91" t="s">
        <v>1607</v>
      </c>
      <c r="B167" s="63" t="s">
        <v>233</v>
      </c>
      <c r="C167" s="43" t="s">
        <v>79</v>
      </c>
      <c r="D167" s="44">
        <v>1085.7</v>
      </c>
      <c r="E167" s="44">
        <v>1039.9100000000001</v>
      </c>
      <c r="F167" s="44">
        <v>981.87</v>
      </c>
      <c r="G167" s="44">
        <v>973.14</v>
      </c>
      <c r="H167" s="44">
        <v>978.7</v>
      </c>
      <c r="I167" s="44">
        <v>993.61</v>
      </c>
      <c r="J167" s="44">
        <v>972.73</v>
      </c>
      <c r="K167" s="44">
        <v>1026.42</v>
      </c>
      <c r="L167" s="44">
        <v>1254.8499999999999</v>
      </c>
      <c r="M167" s="44">
        <v>1329.85</v>
      </c>
      <c r="N167" s="44">
        <v>1371.18</v>
      </c>
      <c r="O167" s="44">
        <v>1380.32</v>
      </c>
      <c r="P167" s="44">
        <v>1380.72</v>
      </c>
      <c r="Q167" s="44">
        <v>1401.08</v>
      </c>
      <c r="R167" s="44">
        <v>1394.5</v>
      </c>
      <c r="S167" s="44">
        <v>1367.57</v>
      </c>
      <c r="T167" s="44">
        <v>1365.65</v>
      </c>
      <c r="U167" s="44">
        <v>1380.07</v>
      </c>
      <c r="V167" s="44">
        <v>1552.83</v>
      </c>
      <c r="W167" s="44">
        <v>1616.92</v>
      </c>
      <c r="X167" s="44">
        <v>1585.93</v>
      </c>
      <c r="Y167" s="44">
        <v>1457.9</v>
      </c>
      <c r="Z167" s="44">
        <v>1285.47</v>
      </c>
      <c r="AA167" s="44">
        <v>1214.28</v>
      </c>
    </row>
    <row r="168" spans="1:27" ht="12.75" customHeight="1" outlineLevel="1" x14ac:dyDescent="0.2">
      <c r="A168" s="91" t="s">
        <v>1608</v>
      </c>
      <c r="B168" s="63" t="s">
        <v>90</v>
      </c>
      <c r="C168" s="43" t="s">
        <v>79</v>
      </c>
      <c r="D168" s="44">
        <f>$D$163</f>
        <v>1716.97</v>
      </c>
      <c r="E168" s="44">
        <f>$D$163</f>
        <v>1716.97</v>
      </c>
      <c r="F168" s="44">
        <f t="shared" ref="F168:AA168" si="94">$D$163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customHeight="1" outlineLevel="1" x14ac:dyDescent="0.2">
      <c r="A169" s="91" t="s">
        <v>1609</v>
      </c>
      <c r="B169" s="63" t="s">
        <v>83</v>
      </c>
      <c r="C169" s="43" t="s">
        <v>79</v>
      </c>
      <c r="D169" s="44">
        <v>6.14</v>
      </c>
      <c r="E169" s="44">
        <v>6.14</v>
      </c>
      <c r="F169" s="44">
        <v>6.14</v>
      </c>
      <c r="G169" s="44">
        <v>6.14</v>
      </c>
      <c r="H169" s="44">
        <v>6.14</v>
      </c>
      <c r="I169" s="44">
        <v>6.14</v>
      </c>
      <c r="J169" s="44">
        <v>6.14</v>
      </c>
      <c r="K169" s="44">
        <v>6.14</v>
      </c>
      <c r="L169" s="44">
        <v>6.14</v>
      </c>
      <c r="M169" s="44">
        <v>6.14</v>
      </c>
      <c r="N169" s="44">
        <v>6.14</v>
      </c>
      <c r="O169" s="44">
        <v>6.14</v>
      </c>
      <c r="P169" s="44">
        <v>6.14</v>
      </c>
      <c r="Q169" s="44">
        <v>6.14</v>
      </c>
      <c r="R169" s="44">
        <v>6.14</v>
      </c>
      <c r="S169" s="44">
        <v>6.14</v>
      </c>
      <c r="T169" s="44">
        <v>6.14</v>
      </c>
      <c r="U169" s="44">
        <v>6.14</v>
      </c>
      <c r="V169" s="44">
        <v>6.14</v>
      </c>
      <c r="W169" s="44">
        <v>6.14</v>
      </c>
      <c r="X169" s="44">
        <v>6.14</v>
      </c>
      <c r="Y169" s="44">
        <v>6.14</v>
      </c>
      <c r="Z169" s="44">
        <v>6.14</v>
      </c>
      <c r="AA169" s="44">
        <v>6.14</v>
      </c>
    </row>
    <row r="170" spans="1:27" ht="12.75" customHeight="1" outlineLevel="1" x14ac:dyDescent="0.2">
      <c r="A170" s="91" t="s">
        <v>1610</v>
      </c>
      <c r="B170" s="63" t="s">
        <v>81</v>
      </c>
      <c r="C170" s="43" t="s">
        <v>79</v>
      </c>
      <c r="D170" s="44">
        <f>$D$11</f>
        <v>330.69</v>
      </c>
      <c r="E170" s="44">
        <f t="shared" ref="E170:AA170" si="95">$D$11</f>
        <v>330.69</v>
      </c>
      <c r="F170" s="44">
        <f t="shared" si="95"/>
        <v>330.69</v>
      </c>
      <c r="G170" s="44">
        <f t="shared" si="95"/>
        <v>330.69</v>
      </c>
      <c r="H170" s="44">
        <f t="shared" si="95"/>
        <v>330.69</v>
      </c>
      <c r="I170" s="44">
        <f t="shared" si="95"/>
        <v>330.69</v>
      </c>
      <c r="J170" s="44">
        <f t="shared" si="95"/>
        <v>330.69</v>
      </c>
      <c r="K170" s="44">
        <f t="shared" si="95"/>
        <v>330.69</v>
      </c>
      <c r="L170" s="44">
        <f t="shared" si="95"/>
        <v>330.69</v>
      </c>
      <c r="M170" s="44">
        <f t="shared" si="95"/>
        <v>330.69</v>
      </c>
      <c r="N170" s="44">
        <f t="shared" si="95"/>
        <v>330.69</v>
      </c>
      <c r="O170" s="44">
        <f t="shared" si="95"/>
        <v>330.69</v>
      </c>
      <c r="P170" s="44">
        <f t="shared" si="95"/>
        <v>330.69</v>
      </c>
      <c r="Q170" s="44">
        <f t="shared" si="95"/>
        <v>330.69</v>
      </c>
      <c r="R170" s="44">
        <f t="shared" si="95"/>
        <v>330.69</v>
      </c>
      <c r="S170" s="44">
        <f t="shared" si="95"/>
        <v>330.69</v>
      </c>
      <c r="T170" s="44">
        <f t="shared" si="95"/>
        <v>330.69</v>
      </c>
      <c r="U170" s="44">
        <f t="shared" si="95"/>
        <v>330.69</v>
      </c>
      <c r="V170" s="44">
        <f t="shared" si="95"/>
        <v>330.69</v>
      </c>
      <c r="W170" s="44">
        <f t="shared" si="95"/>
        <v>330.69</v>
      </c>
      <c r="X170" s="44">
        <f t="shared" si="95"/>
        <v>330.69</v>
      </c>
      <c r="Y170" s="44">
        <f t="shared" si="95"/>
        <v>330.69</v>
      </c>
      <c r="Z170" s="44">
        <f t="shared" si="95"/>
        <v>330.69</v>
      </c>
      <c r="AA170" s="44">
        <f t="shared" si="95"/>
        <v>330.69</v>
      </c>
    </row>
    <row r="171" spans="1:27" ht="12.75" customHeight="1" x14ac:dyDescent="0.2">
      <c r="A171" s="90" t="s">
        <v>1611</v>
      </c>
      <c r="B171" s="28" t="str">
        <f>"03"&amp;"."&amp;$B$776&amp;"."&amp;$B$777</f>
        <v>03.04.2023</v>
      </c>
      <c r="C171" s="82" t="s">
        <v>76</v>
      </c>
      <c r="D171" s="83">
        <f>ROUND(((D172+D173+D175+D174)/1000),5)</f>
        <v>3.1332200000000001</v>
      </c>
      <c r="E171" s="83">
        <f>ROUND(((E172+E173+E175+E174)/1000),5)</f>
        <v>3.0894400000000002</v>
      </c>
      <c r="F171" s="83">
        <f>ROUND(((F172+F173+F175+F174)/1000),5)</f>
        <v>3.0262500000000001</v>
      </c>
      <c r="G171" s="83">
        <f t="shared" ref="G171:AA171" si="96">ROUND(((G172+G173+G175+G174)/1000),5)</f>
        <v>3.024</v>
      </c>
      <c r="H171" s="83">
        <f t="shared" si="96"/>
        <v>3.0808300000000002</v>
      </c>
      <c r="I171" s="83">
        <f t="shared" si="96"/>
        <v>3.1318000000000001</v>
      </c>
      <c r="J171" s="83">
        <f t="shared" si="96"/>
        <v>3.33589</v>
      </c>
      <c r="K171" s="83">
        <f t="shared" si="96"/>
        <v>3.5994000000000002</v>
      </c>
      <c r="L171" s="83">
        <f t="shared" si="96"/>
        <v>3.6837499999999999</v>
      </c>
      <c r="M171" s="83">
        <f t="shared" si="96"/>
        <v>3.7312400000000001</v>
      </c>
      <c r="N171" s="83">
        <f t="shared" si="96"/>
        <v>3.73238</v>
      </c>
      <c r="O171" s="83">
        <f t="shared" si="96"/>
        <v>3.78756</v>
      </c>
      <c r="P171" s="83">
        <f t="shared" si="96"/>
        <v>3.7656200000000002</v>
      </c>
      <c r="Q171" s="83">
        <f t="shared" si="96"/>
        <v>3.78234</v>
      </c>
      <c r="R171" s="83">
        <f t="shared" si="96"/>
        <v>3.76125</v>
      </c>
      <c r="S171" s="83">
        <f t="shared" si="96"/>
        <v>3.7433299999999998</v>
      </c>
      <c r="T171" s="83">
        <f t="shared" si="96"/>
        <v>3.7305999999999999</v>
      </c>
      <c r="U171" s="83">
        <f t="shared" si="96"/>
        <v>3.6771400000000001</v>
      </c>
      <c r="V171" s="83">
        <f t="shared" si="96"/>
        <v>3.6770999999999998</v>
      </c>
      <c r="W171" s="83">
        <f t="shared" si="96"/>
        <v>3.7222900000000001</v>
      </c>
      <c r="X171" s="83">
        <f t="shared" si="96"/>
        <v>3.7697600000000002</v>
      </c>
      <c r="Y171" s="83">
        <f t="shared" si="96"/>
        <v>3.6988300000000001</v>
      </c>
      <c r="Z171" s="83">
        <f t="shared" si="96"/>
        <v>3.5421900000000002</v>
      </c>
      <c r="AA171" s="83">
        <f t="shared" si="96"/>
        <v>3.2884600000000002</v>
      </c>
    </row>
    <row r="172" spans="1:27" ht="12.75" customHeight="1" outlineLevel="1" x14ac:dyDescent="0.2">
      <c r="A172" s="91" t="s">
        <v>1612</v>
      </c>
      <c r="B172" s="63" t="s">
        <v>233</v>
      </c>
      <c r="C172" s="43" t="s">
        <v>79</v>
      </c>
      <c r="D172" s="44">
        <v>1079.42</v>
      </c>
      <c r="E172" s="44">
        <v>1035.6400000000001</v>
      </c>
      <c r="F172" s="44">
        <v>972.45</v>
      </c>
      <c r="G172" s="44">
        <v>970.2</v>
      </c>
      <c r="H172" s="44">
        <v>1027.03</v>
      </c>
      <c r="I172" s="44">
        <v>1078</v>
      </c>
      <c r="J172" s="44">
        <v>1282.0899999999999</v>
      </c>
      <c r="K172" s="44">
        <v>1545.6</v>
      </c>
      <c r="L172" s="44">
        <v>1629.95</v>
      </c>
      <c r="M172" s="44">
        <v>1677.44</v>
      </c>
      <c r="N172" s="44">
        <v>1678.58</v>
      </c>
      <c r="O172" s="44">
        <v>1733.76</v>
      </c>
      <c r="P172" s="44">
        <v>1711.82</v>
      </c>
      <c r="Q172" s="44">
        <v>1728.54</v>
      </c>
      <c r="R172" s="44">
        <v>1707.45</v>
      </c>
      <c r="S172" s="44">
        <v>1689.53</v>
      </c>
      <c r="T172" s="44">
        <v>1676.8</v>
      </c>
      <c r="U172" s="44">
        <v>1623.34</v>
      </c>
      <c r="V172" s="44">
        <v>1623.3</v>
      </c>
      <c r="W172" s="44">
        <v>1668.49</v>
      </c>
      <c r="X172" s="44">
        <v>1715.96</v>
      </c>
      <c r="Y172" s="44">
        <v>1645.03</v>
      </c>
      <c r="Z172" s="44">
        <v>1488.39</v>
      </c>
      <c r="AA172" s="44">
        <v>1234.6600000000001</v>
      </c>
    </row>
    <row r="173" spans="1:27" ht="12.75" customHeight="1" outlineLevel="1" x14ac:dyDescent="0.2">
      <c r="A173" s="91" t="s">
        <v>1613</v>
      </c>
      <c r="B173" s="63" t="s">
        <v>90</v>
      </c>
      <c r="C173" s="43" t="s">
        <v>79</v>
      </c>
      <c r="D173" s="44">
        <f>$D$163</f>
        <v>1716.97</v>
      </c>
      <c r="E173" s="44">
        <f>$D$163</f>
        <v>1716.97</v>
      </c>
      <c r="F173" s="44">
        <f t="shared" ref="F173:AA173" si="97">$D$163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customHeight="1" outlineLevel="1" x14ac:dyDescent="0.2">
      <c r="A174" s="91" t="s">
        <v>1614</v>
      </c>
      <c r="B174" s="63" t="s">
        <v>83</v>
      </c>
      <c r="C174" s="43" t="s">
        <v>79</v>
      </c>
      <c r="D174" s="44">
        <v>6.14</v>
      </c>
      <c r="E174" s="44">
        <v>6.14</v>
      </c>
      <c r="F174" s="44">
        <v>6.14</v>
      </c>
      <c r="G174" s="44">
        <v>6.14</v>
      </c>
      <c r="H174" s="44">
        <v>6.14</v>
      </c>
      <c r="I174" s="44">
        <v>6.14</v>
      </c>
      <c r="J174" s="44">
        <v>6.14</v>
      </c>
      <c r="K174" s="44">
        <v>6.14</v>
      </c>
      <c r="L174" s="44">
        <v>6.14</v>
      </c>
      <c r="M174" s="44">
        <v>6.14</v>
      </c>
      <c r="N174" s="44">
        <v>6.14</v>
      </c>
      <c r="O174" s="44">
        <v>6.14</v>
      </c>
      <c r="P174" s="44">
        <v>6.14</v>
      </c>
      <c r="Q174" s="44">
        <v>6.14</v>
      </c>
      <c r="R174" s="44">
        <v>6.14</v>
      </c>
      <c r="S174" s="44">
        <v>6.14</v>
      </c>
      <c r="T174" s="44">
        <v>6.14</v>
      </c>
      <c r="U174" s="44">
        <v>6.14</v>
      </c>
      <c r="V174" s="44">
        <v>6.14</v>
      </c>
      <c r="W174" s="44">
        <v>6.14</v>
      </c>
      <c r="X174" s="44">
        <v>6.14</v>
      </c>
      <c r="Y174" s="44">
        <v>6.14</v>
      </c>
      <c r="Z174" s="44">
        <v>6.14</v>
      </c>
      <c r="AA174" s="44">
        <v>6.14</v>
      </c>
    </row>
    <row r="175" spans="1:27" ht="12.75" customHeight="1" outlineLevel="1" x14ac:dyDescent="0.2">
      <c r="A175" s="91" t="s">
        <v>1615</v>
      </c>
      <c r="B175" s="63" t="s">
        <v>81</v>
      </c>
      <c r="C175" s="43" t="s">
        <v>79</v>
      </c>
      <c r="D175" s="44">
        <f>$D$11</f>
        <v>330.69</v>
      </c>
      <c r="E175" s="44">
        <f t="shared" ref="E175:AA175" si="98">$D$11</f>
        <v>330.69</v>
      </c>
      <c r="F175" s="44">
        <f t="shared" si="98"/>
        <v>330.69</v>
      </c>
      <c r="G175" s="44">
        <f t="shared" si="98"/>
        <v>330.69</v>
      </c>
      <c r="H175" s="44">
        <f t="shared" si="98"/>
        <v>330.69</v>
      </c>
      <c r="I175" s="44">
        <f t="shared" si="98"/>
        <v>330.69</v>
      </c>
      <c r="J175" s="44">
        <f t="shared" si="98"/>
        <v>330.69</v>
      </c>
      <c r="K175" s="44">
        <f t="shared" si="98"/>
        <v>330.69</v>
      </c>
      <c r="L175" s="44">
        <f t="shared" si="98"/>
        <v>330.69</v>
      </c>
      <c r="M175" s="44">
        <f t="shared" si="98"/>
        <v>330.69</v>
      </c>
      <c r="N175" s="44">
        <f t="shared" si="98"/>
        <v>330.69</v>
      </c>
      <c r="O175" s="44">
        <f t="shared" si="98"/>
        <v>330.69</v>
      </c>
      <c r="P175" s="44">
        <f t="shared" si="98"/>
        <v>330.69</v>
      </c>
      <c r="Q175" s="44">
        <f t="shared" si="98"/>
        <v>330.69</v>
      </c>
      <c r="R175" s="44">
        <f t="shared" si="98"/>
        <v>330.69</v>
      </c>
      <c r="S175" s="44">
        <f t="shared" si="98"/>
        <v>330.69</v>
      </c>
      <c r="T175" s="44">
        <f t="shared" si="98"/>
        <v>330.69</v>
      </c>
      <c r="U175" s="44">
        <f t="shared" si="98"/>
        <v>330.69</v>
      </c>
      <c r="V175" s="44">
        <f t="shared" si="98"/>
        <v>330.69</v>
      </c>
      <c r="W175" s="44">
        <f t="shared" si="98"/>
        <v>330.69</v>
      </c>
      <c r="X175" s="44">
        <f t="shared" si="98"/>
        <v>330.69</v>
      </c>
      <c r="Y175" s="44">
        <f t="shared" si="98"/>
        <v>330.69</v>
      </c>
      <c r="Z175" s="44">
        <f t="shared" si="98"/>
        <v>330.69</v>
      </c>
      <c r="AA175" s="44">
        <f t="shared" si="98"/>
        <v>330.69</v>
      </c>
    </row>
    <row r="176" spans="1:27" ht="12.75" customHeight="1" x14ac:dyDescent="0.2">
      <c r="A176" s="90" t="s">
        <v>1616</v>
      </c>
      <c r="B176" s="28" t="str">
        <f>"04"&amp;"."&amp;$B$776&amp;"."&amp;$B$777</f>
        <v>04.04.2023</v>
      </c>
      <c r="C176" s="82" t="s">
        <v>76</v>
      </c>
      <c r="D176" s="83">
        <f>ROUND(((D177+D178+D180+D179)/1000),5)</f>
        <v>3.11815</v>
      </c>
      <c r="E176" s="83">
        <f>ROUND(((E177+E178+E180+E179)/1000),5)</f>
        <v>3.0508299999999999</v>
      </c>
      <c r="F176" s="83">
        <f>ROUND(((F177+F178+F180+F179)/1000),5)</f>
        <v>2.9899100000000001</v>
      </c>
      <c r="G176" s="83">
        <f t="shared" ref="G176:AA176" si="99">ROUND(((G177+G178+G180+G179)/1000),5)</f>
        <v>2.9972400000000001</v>
      </c>
      <c r="H176" s="83">
        <f t="shared" si="99"/>
        <v>3.0751200000000001</v>
      </c>
      <c r="I176" s="83">
        <f t="shared" si="99"/>
        <v>3.1185900000000002</v>
      </c>
      <c r="J176" s="83">
        <f t="shared" si="99"/>
        <v>3.23075</v>
      </c>
      <c r="K176" s="83">
        <f t="shared" si="99"/>
        <v>3.51878</v>
      </c>
      <c r="L176" s="83">
        <f t="shared" si="99"/>
        <v>3.6425299999999998</v>
      </c>
      <c r="M176" s="83">
        <f t="shared" si="99"/>
        <v>3.6991999999999998</v>
      </c>
      <c r="N176" s="83">
        <f t="shared" si="99"/>
        <v>3.7049799999999999</v>
      </c>
      <c r="O176" s="83">
        <f t="shared" si="99"/>
        <v>3.7114199999999999</v>
      </c>
      <c r="P176" s="83">
        <f t="shared" si="99"/>
        <v>3.6753499999999999</v>
      </c>
      <c r="Q176" s="83">
        <f t="shared" si="99"/>
        <v>3.66337</v>
      </c>
      <c r="R176" s="83">
        <f t="shared" si="99"/>
        <v>3.6597300000000001</v>
      </c>
      <c r="S176" s="83">
        <f t="shared" si="99"/>
        <v>3.6604700000000001</v>
      </c>
      <c r="T176" s="83">
        <f t="shared" si="99"/>
        <v>3.6567599999999998</v>
      </c>
      <c r="U176" s="83">
        <f t="shared" si="99"/>
        <v>3.6149900000000001</v>
      </c>
      <c r="V176" s="83">
        <f t="shared" si="99"/>
        <v>3.6218699999999999</v>
      </c>
      <c r="W176" s="83">
        <f t="shared" si="99"/>
        <v>3.7086800000000002</v>
      </c>
      <c r="X176" s="83">
        <f t="shared" si="99"/>
        <v>3.6887599999999998</v>
      </c>
      <c r="Y176" s="83">
        <f t="shared" si="99"/>
        <v>3.6216900000000001</v>
      </c>
      <c r="Z176" s="83">
        <f t="shared" si="99"/>
        <v>3.3886099999999999</v>
      </c>
      <c r="AA176" s="83">
        <f t="shared" si="99"/>
        <v>3.1815500000000001</v>
      </c>
    </row>
    <row r="177" spans="1:27" ht="12.75" customHeight="1" outlineLevel="1" x14ac:dyDescent="0.2">
      <c r="A177" s="91" t="s">
        <v>1617</v>
      </c>
      <c r="B177" s="63" t="s">
        <v>233</v>
      </c>
      <c r="C177" s="43" t="s">
        <v>79</v>
      </c>
      <c r="D177" s="44">
        <v>1064.3499999999999</v>
      </c>
      <c r="E177" s="44">
        <v>997.03</v>
      </c>
      <c r="F177" s="44">
        <v>936.11</v>
      </c>
      <c r="G177" s="44">
        <v>943.44</v>
      </c>
      <c r="H177" s="44">
        <v>1021.32</v>
      </c>
      <c r="I177" s="44">
        <v>1064.79</v>
      </c>
      <c r="J177" s="44">
        <v>1176.95</v>
      </c>
      <c r="K177" s="44">
        <v>1464.98</v>
      </c>
      <c r="L177" s="44">
        <v>1588.73</v>
      </c>
      <c r="M177" s="44">
        <v>1645.4</v>
      </c>
      <c r="N177" s="44">
        <v>1651.18</v>
      </c>
      <c r="O177" s="44">
        <v>1657.62</v>
      </c>
      <c r="P177" s="44">
        <v>1621.55</v>
      </c>
      <c r="Q177" s="44">
        <v>1609.57</v>
      </c>
      <c r="R177" s="44">
        <v>1605.93</v>
      </c>
      <c r="S177" s="44">
        <v>1606.67</v>
      </c>
      <c r="T177" s="44">
        <v>1602.96</v>
      </c>
      <c r="U177" s="44">
        <v>1561.19</v>
      </c>
      <c r="V177" s="44">
        <v>1568.07</v>
      </c>
      <c r="W177" s="44">
        <v>1654.88</v>
      </c>
      <c r="X177" s="44">
        <v>1634.96</v>
      </c>
      <c r="Y177" s="44">
        <v>1567.89</v>
      </c>
      <c r="Z177" s="44">
        <v>1334.81</v>
      </c>
      <c r="AA177" s="44">
        <v>1127.75</v>
      </c>
    </row>
    <row r="178" spans="1:27" ht="12.75" customHeight="1" outlineLevel="1" x14ac:dyDescent="0.2">
      <c r="A178" s="91" t="s">
        <v>1618</v>
      </c>
      <c r="B178" s="63" t="s">
        <v>90</v>
      </c>
      <c r="C178" s="43" t="s">
        <v>79</v>
      </c>
      <c r="D178" s="44">
        <f>$D$163</f>
        <v>1716.97</v>
      </c>
      <c r="E178" s="44">
        <f>$D$163</f>
        <v>1716.97</v>
      </c>
      <c r="F178" s="44">
        <f t="shared" ref="F178:AA178" si="100">$D$163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customHeight="1" outlineLevel="1" x14ac:dyDescent="0.2">
      <c r="A179" s="91" t="s">
        <v>1619</v>
      </c>
      <c r="B179" s="63" t="s">
        <v>83</v>
      </c>
      <c r="C179" s="43" t="s">
        <v>79</v>
      </c>
      <c r="D179" s="44">
        <v>6.14</v>
      </c>
      <c r="E179" s="44">
        <v>6.14</v>
      </c>
      <c r="F179" s="44">
        <v>6.14</v>
      </c>
      <c r="G179" s="44">
        <v>6.14</v>
      </c>
      <c r="H179" s="44">
        <v>6.14</v>
      </c>
      <c r="I179" s="44">
        <v>6.14</v>
      </c>
      <c r="J179" s="44">
        <v>6.14</v>
      </c>
      <c r="K179" s="44">
        <v>6.14</v>
      </c>
      <c r="L179" s="44">
        <v>6.14</v>
      </c>
      <c r="M179" s="44">
        <v>6.14</v>
      </c>
      <c r="N179" s="44">
        <v>6.14</v>
      </c>
      <c r="O179" s="44">
        <v>6.14</v>
      </c>
      <c r="P179" s="44">
        <v>6.14</v>
      </c>
      <c r="Q179" s="44">
        <v>6.14</v>
      </c>
      <c r="R179" s="44">
        <v>6.14</v>
      </c>
      <c r="S179" s="44">
        <v>6.14</v>
      </c>
      <c r="T179" s="44">
        <v>6.14</v>
      </c>
      <c r="U179" s="44">
        <v>6.14</v>
      </c>
      <c r="V179" s="44">
        <v>6.14</v>
      </c>
      <c r="W179" s="44">
        <v>6.14</v>
      </c>
      <c r="X179" s="44">
        <v>6.14</v>
      </c>
      <c r="Y179" s="44">
        <v>6.14</v>
      </c>
      <c r="Z179" s="44">
        <v>6.14</v>
      </c>
      <c r="AA179" s="44">
        <v>6.14</v>
      </c>
    </row>
    <row r="180" spans="1:27" ht="12.75" customHeight="1" outlineLevel="1" x14ac:dyDescent="0.2">
      <c r="A180" s="91" t="s">
        <v>1620</v>
      </c>
      <c r="B180" s="63" t="s">
        <v>81</v>
      </c>
      <c r="C180" s="43" t="s">
        <v>79</v>
      </c>
      <c r="D180" s="44">
        <f>$D$11</f>
        <v>330.69</v>
      </c>
      <c r="E180" s="44">
        <f t="shared" ref="E180:AA180" si="101">$D$11</f>
        <v>330.69</v>
      </c>
      <c r="F180" s="44">
        <f t="shared" si="101"/>
        <v>330.69</v>
      </c>
      <c r="G180" s="44">
        <f t="shared" si="101"/>
        <v>330.69</v>
      </c>
      <c r="H180" s="44">
        <f t="shared" si="101"/>
        <v>330.69</v>
      </c>
      <c r="I180" s="44">
        <f t="shared" si="101"/>
        <v>330.69</v>
      </c>
      <c r="J180" s="44">
        <f t="shared" si="101"/>
        <v>330.69</v>
      </c>
      <c r="K180" s="44">
        <f t="shared" si="101"/>
        <v>330.69</v>
      </c>
      <c r="L180" s="44">
        <f t="shared" si="101"/>
        <v>330.69</v>
      </c>
      <c r="M180" s="44">
        <f t="shared" si="101"/>
        <v>330.69</v>
      </c>
      <c r="N180" s="44">
        <f t="shared" si="101"/>
        <v>330.69</v>
      </c>
      <c r="O180" s="44">
        <f t="shared" si="101"/>
        <v>330.69</v>
      </c>
      <c r="P180" s="44">
        <f t="shared" si="101"/>
        <v>330.69</v>
      </c>
      <c r="Q180" s="44">
        <f t="shared" si="101"/>
        <v>330.69</v>
      </c>
      <c r="R180" s="44">
        <f t="shared" si="101"/>
        <v>330.69</v>
      </c>
      <c r="S180" s="44">
        <f t="shared" si="101"/>
        <v>330.69</v>
      </c>
      <c r="T180" s="44">
        <f t="shared" si="101"/>
        <v>330.69</v>
      </c>
      <c r="U180" s="44">
        <f t="shared" si="101"/>
        <v>330.69</v>
      </c>
      <c r="V180" s="44">
        <f t="shared" si="101"/>
        <v>330.69</v>
      </c>
      <c r="W180" s="44">
        <f t="shared" si="101"/>
        <v>330.69</v>
      </c>
      <c r="X180" s="44">
        <f t="shared" si="101"/>
        <v>330.69</v>
      </c>
      <c r="Y180" s="44">
        <f t="shared" si="101"/>
        <v>330.69</v>
      </c>
      <c r="Z180" s="44">
        <f t="shared" si="101"/>
        <v>330.69</v>
      </c>
      <c r="AA180" s="44">
        <f t="shared" si="101"/>
        <v>330.69</v>
      </c>
    </row>
    <row r="181" spans="1:27" ht="12.75" customHeight="1" x14ac:dyDescent="0.2">
      <c r="A181" s="90" t="s">
        <v>1621</v>
      </c>
      <c r="B181" s="28" t="str">
        <f>"05"&amp;"."&amp;$B$776&amp;"."&amp;$B$777</f>
        <v>05.04.2023</v>
      </c>
      <c r="C181" s="82" t="s">
        <v>76</v>
      </c>
      <c r="D181" s="83">
        <f>ROUND(((D182+D183+D185+D184)/1000),5)</f>
        <v>3.1226400000000001</v>
      </c>
      <c r="E181" s="83">
        <f>ROUND(((E182+E183+E185+E184)/1000),5)</f>
        <v>3.0622500000000001</v>
      </c>
      <c r="F181" s="83">
        <f>ROUND(((F182+F183+F185+F184)/1000),5)</f>
        <v>3.0043000000000002</v>
      </c>
      <c r="G181" s="83">
        <f t="shared" ref="G181:AA181" si="102">ROUND(((G182+G183+G185+G184)/1000),5)</f>
        <v>3.00163</v>
      </c>
      <c r="H181" s="83">
        <f t="shared" si="102"/>
        <v>3.05871</v>
      </c>
      <c r="I181" s="83">
        <f t="shared" si="102"/>
        <v>3.1204299999999998</v>
      </c>
      <c r="J181" s="83">
        <f t="shared" si="102"/>
        <v>3.2028599999999998</v>
      </c>
      <c r="K181" s="83">
        <f t="shared" si="102"/>
        <v>3.51627</v>
      </c>
      <c r="L181" s="83">
        <f t="shared" si="102"/>
        <v>3.64459</v>
      </c>
      <c r="M181" s="83">
        <f t="shared" si="102"/>
        <v>3.6606000000000001</v>
      </c>
      <c r="N181" s="83">
        <f t="shared" si="102"/>
        <v>3.6591999999999998</v>
      </c>
      <c r="O181" s="83">
        <f t="shared" si="102"/>
        <v>3.6638899999999999</v>
      </c>
      <c r="P181" s="83">
        <f t="shared" si="102"/>
        <v>3.66547</v>
      </c>
      <c r="Q181" s="83">
        <f t="shared" si="102"/>
        <v>3.6658400000000002</v>
      </c>
      <c r="R181" s="83">
        <f t="shared" si="102"/>
        <v>3.6650200000000002</v>
      </c>
      <c r="S181" s="83">
        <f t="shared" si="102"/>
        <v>3.6621700000000001</v>
      </c>
      <c r="T181" s="83">
        <f t="shared" si="102"/>
        <v>3.6597300000000001</v>
      </c>
      <c r="U181" s="83">
        <f t="shared" si="102"/>
        <v>3.6313900000000001</v>
      </c>
      <c r="V181" s="83">
        <f t="shared" si="102"/>
        <v>3.6208999999999998</v>
      </c>
      <c r="W181" s="83">
        <f t="shared" si="102"/>
        <v>3.66574</v>
      </c>
      <c r="X181" s="83">
        <f t="shared" si="102"/>
        <v>3.69034</v>
      </c>
      <c r="Y181" s="83">
        <f t="shared" si="102"/>
        <v>3.6559200000000001</v>
      </c>
      <c r="Z181" s="83">
        <f t="shared" si="102"/>
        <v>3.2864300000000002</v>
      </c>
      <c r="AA181" s="83">
        <f t="shared" si="102"/>
        <v>3.1330100000000001</v>
      </c>
    </row>
    <row r="182" spans="1:27" ht="12.75" customHeight="1" outlineLevel="1" x14ac:dyDescent="0.2">
      <c r="A182" s="91" t="s">
        <v>1622</v>
      </c>
      <c r="B182" s="63" t="s">
        <v>233</v>
      </c>
      <c r="C182" s="43" t="s">
        <v>79</v>
      </c>
      <c r="D182" s="44">
        <v>1068.8399999999999</v>
      </c>
      <c r="E182" s="44">
        <v>1008.45</v>
      </c>
      <c r="F182" s="44">
        <v>950.5</v>
      </c>
      <c r="G182" s="44">
        <v>947.83</v>
      </c>
      <c r="H182" s="44">
        <v>1004.91</v>
      </c>
      <c r="I182" s="44">
        <v>1066.6300000000001</v>
      </c>
      <c r="J182" s="44">
        <v>1149.06</v>
      </c>
      <c r="K182" s="44">
        <v>1462.47</v>
      </c>
      <c r="L182" s="44">
        <v>1590.79</v>
      </c>
      <c r="M182" s="44">
        <v>1606.8</v>
      </c>
      <c r="N182" s="44">
        <v>1605.4</v>
      </c>
      <c r="O182" s="44">
        <v>1610.09</v>
      </c>
      <c r="P182" s="44">
        <v>1611.67</v>
      </c>
      <c r="Q182" s="44">
        <v>1612.04</v>
      </c>
      <c r="R182" s="44">
        <v>1611.22</v>
      </c>
      <c r="S182" s="44">
        <v>1608.37</v>
      </c>
      <c r="T182" s="44">
        <v>1605.93</v>
      </c>
      <c r="U182" s="44">
        <v>1577.59</v>
      </c>
      <c r="V182" s="44">
        <v>1567.1</v>
      </c>
      <c r="W182" s="44">
        <v>1611.94</v>
      </c>
      <c r="X182" s="44">
        <v>1636.54</v>
      </c>
      <c r="Y182" s="44">
        <v>1602.12</v>
      </c>
      <c r="Z182" s="44">
        <v>1232.6300000000001</v>
      </c>
      <c r="AA182" s="44">
        <v>1079.21</v>
      </c>
    </row>
    <row r="183" spans="1:27" ht="12.75" customHeight="1" outlineLevel="1" x14ac:dyDescent="0.2">
      <c r="A183" s="91" t="s">
        <v>1623</v>
      </c>
      <c r="B183" s="63" t="s">
        <v>90</v>
      </c>
      <c r="C183" s="43" t="s">
        <v>79</v>
      </c>
      <c r="D183" s="44">
        <f>$D$163</f>
        <v>1716.97</v>
      </c>
      <c r="E183" s="44">
        <f>$D$163</f>
        <v>1716.97</v>
      </c>
      <c r="F183" s="44">
        <f t="shared" ref="F183:AA183" si="103">$D$163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customHeight="1" outlineLevel="1" x14ac:dyDescent="0.2">
      <c r="A184" s="91" t="s">
        <v>1624</v>
      </c>
      <c r="B184" s="63" t="s">
        <v>83</v>
      </c>
      <c r="C184" s="43" t="s">
        <v>79</v>
      </c>
      <c r="D184" s="44">
        <v>6.14</v>
      </c>
      <c r="E184" s="44">
        <v>6.14</v>
      </c>
      <c r="F184" s="44">
        <v>6.14</v>
      </c>
      <c r="G184" s="44">
        <v>6.14</v>
      </c>
      <c r="H184" s="44">
        <v>6.14</v>
      </c>
      <c r="I184" s="44">
        <v>6.14</v>
      </c>
      <c r="J184" s="44">
        <v>6.14</v>
      </c>
      <c r="K184" s="44">
        <v>6.14</v>
      </c>
      <c r="L184" s="44">
        <v>6.14</v>
      </c>
      <c r="M184" s="44">
        <v>6.14</v>
      </c>
      <c r="N184" s="44">
        <v>6.14</v>
      </c>
      <c r="O184" s="44">
        <v>6.14</v>
      </c>
      <c r="P184" s="44">
        <v>6.14</v>
      </c>
      <c r="Q184" s="44">
        <v>6.14</v>
      </c>
      <c r="R184" s="44">
        <v>6.14</v>
      </c>
      <c r="S184" s="44">
        <v>6.14</v>
      </c>
      <c r="T184" s="44">
        <v>6.14</v>
      </c>
      <c r="U184" s="44">
        <v>6.14</v>
      </c>
      <c r="V184" s="44">
        <v>6.14</v>
      </c>
      <c r="W184" s="44">
        <v>6.14</v>
      </c>
      <c r="X184" s="44">
        <v>6.14</v>
      </c>
      <c r="Y184" s="44">
        <v>6.14</v>
      </c>
      <c r="Z184" s="44">
        <v>6.14</v>
      </c>
      <c r="AA184" s="44">
        <v>6.14</v>
      </c>
    </row>
    <row r="185" spans="1:27" ht="12.75" customHeight="1" outlineLevel="1" x14ac:dyDescent="0.2">
      <c r="A185" s="91" t="s">
        <v>1625</v>
      </c>
      <c r="B185" s="63" t="s">
        <v>81</v>
      </c>
      <c r="C185" s="43" t="s">
        <v>79</v>
      </c>
      <c r="D185" s="44">
        <f>$D$11</f>
        <v>330.69</v>
      </c>
      <c r="E185" s="44">
        <f t="shared" ref="E185:AA185" si="104">$D$11</f>
        <v>330.69</v>
      </c>
      <c r="F185" s="44">
        <f t="shared" si="104"/>
        <v>330.69</v>
      </c>
      <c r="G185" s="44">
        <f t="shared" si="104"/>
        <v>330.69</v>
      </c>
      <c r="H185" s="44">
        <f t="shared" si="104"/>
        <v>330.69</v>
      </c>
      <c r="I185" s="44">
        <f t="shared" si="104"/>
        <v>330.69</v>
      </c>
      <c r="J185" s="44">
        <f t="shared" si="104"/>
        <v>330.69</v>
      </c>
      <c r="K185" s="44">
        <f t="shared" si="104"/>
        <v>330.69</v>
      </c>
      <c r="L185" s="44">
        <f t="shared" si="104"/>
        <v>330.69</v>
      </c>
      <c r="M185" s="44">
        <f t="shared" si="104"/>
        <v>330.69</v>
      </c>
      <c r="N185" s="44">
        <f t="shared" si="104"/>
        <v>330.69</v>
      </c>
      <c r="O185" s="44">
        <f t="shared" si="104"/>
        <v>330.69</v>
      </c>
      <c r="P185" s="44">
        <f t="shared" si="104"/>
        <v>330.69</v>
      </c>
      <c r="Q185" s="44">
        <f t="shared" si="104"/>
        <v>330.69</v>
      </c>
      <c r="R185" s="44">
        <f t="shared" si="104"/>
        <v>330.69</v>
      </c>
      <c r="S185" s="44">
        <f t="shared" si="104"/>
        <v>330.69</v>
      </c>
      <c r="T185" s="44">
        <f t="shared" si="104"/>
        <v>330.69</v>
      </c>
      <c r="U185" s="44">
        <f t="shared" si="104"/>
        <v>330.69</v>
      </c>
      <c r="V185" s="44">
        <f t="shared" si="104"/>
        <v>330.69</v>
      </c>
      <c r="W185" s="44">
        <f t="shared" si="104"/>
        <v>330.69</v>
      </c>
      <c r="X185" s="44">
        <f t="shared" si="104"/>
        <v>330.69</v>
      </c>
      <c r="Y185" s="44">
        <f t="shared" si="104"/>
        <v>330.69</v>
      </c>
      <c r="Z185" s="44">
        <f t="shared" si="104"/>
        <v>330.69</v>
      </c>
      <c r="AA185" s="44">
        <f t="shared" si="104"/>
        <v>330.69</v>
      </c>
    </row>
    <row r="186" spans="1:27" ht="12.75" customHeight="1" x14ac:dyDescent="0.2">
      <c r="A186" s="90" t="s">
        <v>1626</v>
      </c>
      <c r="B186" s="28" t="str">
        <f>"06"&amp;"."&amp;$B$776&amp;"."&amp;$B$777</f>
        <v>06.04.2023</v>
      </c>
      <c r="C186" s="82" t="s">
        <v>76</v>
      </c>
      <c r="D186" s="83">
        <f>ROUND(((D187+D188+D190+D189)/1000),5)</f>
        <v>3.10379</v>
      </c>
      <c r="E186" s="83">
        <f>ROUND(((E187+E188+E190+E189)/1000),5)</f>
        <v>3.07342</v>
      </c>
      <c r="F186" s="83">
        <f>ROUND(((F187+F188+F190+F189)/1000),5)</f>
        <v>3.0493399999999999</v>
      </c>
      <c r="G186" s="83">
        <f t="shared" ref="G186:AA186" si="105">ROUND(((G187+G188+G190+G189)/1000),5)</f>
        <v>3.05063</v>
      </c>
      <c r="H186" s="83">
        <f t="shared" si="105"/>
        <v>3.0611299999999999</v>
      </c>
      <c r="I186" s="83">
        <f t="shared" si="105"/>
        <v>3.1084700000000001</v>
      </c>
      <c r="J186" s="83">
        <f t="shared" si="105"/>
        <v>3.3198400000000001</v>
      </c>
      <c r="K186" s="83">
        <f t="shared" si="105"/>
        <v>3.5605500000000001</v>
      </c>
      <c r="L186" s="83">
        <f t="shared" si="105"/>
        <v>3.73089</v>
      </c>
      <c r="M186" s="83">
        <f t="shared" si="105"/>
        <v>3.7376399999999999</v>
      </c>
      <c r="N186" s="83">
        <f t="shared" si="105"/>
        <v>3.7535799999999999</v>
      </c>
      <c r="O186" s="83">
        <f t="shared" si="105"/>
        <v>3.7544599999999999</v>
      </c>
      <c r="P186" s="83">
        <f t="shared" si="105"/>
        <v>3.73156</v>
      </c>
      <c r="Q186" s="83">
        <f t="shared" si="105"/>
        <v>3.7401399999999998</v>
      </c>
      <c r="R186" s="83">
        <f t="shared" si="105"/>
        <v>3.7267600000000001</v>
      </c>
      <c r="S186" s="83">
        <f t="shared" si="105"/>
        <v>3.71509</v>
      </c>
      <c r="T186" s="83">
        <f t="shared" si="105"/>
        <v>3.6970499999999999</v>
      </c>
      <c r="U186" s="83">
        <f t="shared" si="105"/>
        <v>3.6672799999999999</v>
      </c>
      <c r="V186" s="83">
        <f t="shared" si="105"/>
        <v>3.6663899999999998</v>
      </c>
      <c r="W186" s="83">
        <f t="shared" si="105"/>
        <v>3.6832099999999999</v>
      </c>
      <c r="X186" s="83">
        <f t="shared" si="105"/>
        <v>3.77603</v>
      </c>
      <c r="Y186" s="83">
        <f t="shared" si="105"/>
        <v>3.6883400000000002</v>
      </c>
      <c r="Z186" s="83">
        <f t="shared" si="105"/>
        <v>3.3258200000000002</v>
      </c>
      <c r="AA186" s="83">
        <f t="shared" si="105"/>
        <v>3.1392600000000002</v>
      </c>
    </row>
    <row r="187" spans="1:27" ht="12.75" customHeight="1" outlineLevel="1" x14ac:dyDescent="0.2">
      <c r="A187" s="91" t="s">
        <v>1627</v>
      </c>
      <c r="B187" s="63" t="s">
        <v>233</v>
      </c>
      <c r="C187" s="43" t="s">
        <v>79</v>
      </c>
      <c r="D187" s="44">
        <v>1049.99</v>
      </c>
      <c r="E187" s="44">
        <v>1019.62</v>
      </c>
      <c r="F187" s="44">
        <v>995.54</v>
      </c>
      <c r="G187" s="44">
        <v>996.83</v>
      </c>
      <c r="H187" s="44">
        <v>1007.33</v>
      </c>
      <c r="I187" s="44">
        <v>1054.67</v>
      </c>
      <c r="J187" s="44">
        <v>1266.04</v>
      </c>
      <c r="K187" s="44">
        <v>1506.75</v>
      </c>
      <c r="L187" s="44">
        <v>1677.09</v>
      </c>
      <c r="M187" s="44">
        <v>1683.84</v>
      </c>
      <c r="N187" s="44">
        <v>1699.78</v>
      </c>
      <c r="O187" s="44">
        <v>1700.66</v>
      </c>
      <c r="P187" s="44">
        <v>1677.76</v>
      </c>
      <c r="Q187" s="44">
        <v>1686.34</v>
      </c>
      <c r="R187" s="44">
        <v>1672.96</v>
      </c>
      <c r="S187" s="44">
        <v>1661.29</v>
      </c>
      <c r="T187" s="44">
        <v>1643.25</v>
      </c>
      <c r="U187" s="44">
        <v>1613.48</v>
      </c>
      <c r="V187" s="44">
        <v>1612.59</v>
      </c>
      <c r="W187" s="44">
        <v>1629.41</v>
      </c>
      <c r="X187" s="44">
        <v>1722.23</v>
      </c>
      <c r="Y187" s="44">
        <v>1634.54</v>
      </c>
      <c r="Z187" s="44">
        <v>1272.02</v>
      </c>
      <c r="AA187" s="44">
        <v>1085.46</v>
      </c>
    </row>
    <row r="188" spans="1:27" ht="12.75" customHeight="1" outlineLevel="1" x14ac:dyDescent="0.2">
      <c r="A188" s="91" t="s">
        <v>1628</v>
      </c>
      <c r="B188" s="63" t="s">
        <v>90</v>
      </c>
      <c r="C188" s="43" t="s">
        <v>79</v>
      </c>
      <c r="D188" s="44">
        <f>$D$163</f>
        <v>1716.97</v>
      </c>
      <c r="E188" s="44">
        <f>$D$163</f>
        <v>1716.97</v>
      </c>
      <c r="F188" s="44">
        <f t="shared" ref="F188:AA188" si="106">$D$163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customHeight="1" outlineLevel="1" x14ac:dyDescent="0.2">
      <c r="A189" s="91" t="s">
        <v>1629</v>
      </c>
      <c r="B189" s="63" t="s">
        <v>83</v>
      </c>
      <c r="C189" s="43" t="s">
        <v>79</v>
      </c>
      <c r="D189" s="44">
        <v>6.14</v>
      </c>
      <c r="E189" s="44">
        <v>6.14</v>
      </c>
      <c r="F189" s="44">
        <v>6.14</v>
      </c>
      <c r="G189" s="44">
        <v>6.14</v>
      </c>
      <c r="H189" s="44">
        <v>6.14</v>
      </c>
      <c r="I189" s="44">
        <v>6.14</v>
      </c>
      <c r="J189" s="44">
        <v>6.14</v>
      </c>
      <c r="K189" s="44">
        <v>6.14</v>
      </c>
      <c r="L189" s="44">
        <v>6.14</v>
      </c>
      <c r="M189" s="44">
        <v>6.14</v>
      </c>
      <c r="N189" s="44">
        <v>6.14</v>
      </c>
      <c r="O189" s="44">
        <v>6.14</v>
      </c>
      <c r="P189" s="44">
        <v>6.14</v>
      </c>
      <c r="Q189" s="44">
        <v>6.14</v>
      </c>
      <c r="R189" s="44">
        <v>6.14</v>
      </c>
      <c r="S189" s="44">
        <v>6.14</v>
      </c>
      <c r="T189" s="44">
        <v>6.14</v>
      </c>
      <c r="U189" s="44">
        <v>6.14</v>
      </c>
      <c r="V189" s="44">
        <v>6.14</v>
      </c>
      <c r="W189" s="44">
        <v>6.14</v>
      </c>
      <c r="X189" s="44">
        <v>6.14</v>
      </c>
      <c r="Y189" s="44">
        <v>6.14</v>
      </c>
      <c r="Z189" s="44">
        <v>6.14</v>
      </c>
      <c r="AA189" s="44">
        <v>6.14</v>
      </c>
    </row>
    <row r="190" spans="1:27" ht="12.75" customHeight="1" outlineLevel="1" x14ac:dyDescent="0.2">
      <c r="A190" s="91" t="s">
        <v>1630</v>
      </c>
      <c r="B190" s="63" t="s">
        <v>81</v>
      </c>
      <c r="C190" s="43" t="s">
        <v>79</v>
      </c>
      <c r="D190" s="44">
        <f>$D$11</f>
        <v>330.69</v>
      </c>
      <c r="E190" s="44">
        <f t="shared" ref="E190:AA190" si="107">$D$11</f>
        <v>330.69</v>
      </c>
      <c r="F190" s="44">
        <f t="shared" si="107"/>
        <v>330.69</v>
      </c>
      <c r="G190" s="44">
        <f t="shared" si="107"/>
        <v>330.69</v>
      </c>
      <c r="H190" s="44">
        <f t="shared" si="107"/>
        <v>330.69</v>
      </c>
      <c r="I190" s="44">
        <f t="shared" si="107"/>
        <v>330.69</v>
      </c>
      <c r="J190" s="44">
        <f t="shared" si="107"/>
        <v>330.69</v>
      </c>
      <c r="K190" s="44">
        <f t="shared" si="107"/>
        <v>330.69</v>
      </c>
      <c r="L190" s="44">
        <f t="shared" si="107"/>
        <v>330.69</v>
      </c>
      <c r="M190" s="44">
        <f t="shared" si="107"/>
        <v>330.69</v>
      </c>
      <c r="N190" s="44">
        <f t="shared" si="107"/>
        <v>330.69</v>
      </c>
      <c r="O190" s="44">
        <f t="shared" si="107"/>
        <v>330.69</v>
      </c>
      <c r="P190" s="44">
        <f t="shared" si="107"/>
        <v>330.69</v>
      </c>
      <c r="Q190" s="44">
        <f t="shared" si="107"/>
        <v>330.69</v>
      </c>
      <c r="R190" s="44">
        <f t="shared" si="107"/>
        <v>330.69</v>
      </c>
      <c r="S190" s="44">
        <f t="shared" si="107"/>
        <v>330.69</v>
      </c>
      <c r="T190" s="44">
        <f t="shared" si="107"/>
        <v>330.69</v>
      </c>
      <c r="U190" s="44">
        <f t="shared" si="107"/>
        <v>330.69</v>
      </c>
      <c r="V190" s="44">
        <f t="shared" si="107"/>
        <v>330.69</v>
      </c>
      <c r="W190" s="44">
        <f t="shared" si="107"/>
        <v>330.69</v>
      </c>
      <c r="X190" s="44">
        <f t="shared" si="107"/>
        <v>330.69</v>
      </c>
      <c r="Y190" s="44">
        <f t="shared" si="107"/>
        <v>330.69</v>
      </c>
      <c r="Z190" s="44">
        <f t="shared" si="107"/>
        <v>330.69</v>
      </c>
      <c r="AA190" s="44">
        <f t="shared" si="107"/>
        <v>330.69</v>
      </c>
    </row>
    <row r="191" spans="1:27" ht="12.75" customHeight="1" x14ac:dyDescent="0.2">
      <c r="A191" s="90" t="s">
        <v>1631</v>
      </c>
      <c r="B191" s="28" t="str">
        <f>"07"&amp;"."&amp;$B$776&amp;"."&amp;$B$777</f>
        <v>07.04.2023</v>
      </c>
      <c r="C191" s="82" t="s">
        <v>76</v>
      </c>
      <c r="D191" s="83">
        <f>ROUND(((D192+D193+D195+D194)/1000),5)</f>
        <v>3.0882800000000001</v>
      </c>
      <c r="E191" s="83">
        <f>ROUND(((E192+E193+E195+E194)/1000),5)</f>
        <v>3.0023399999999998</v>
      </c>
      <c r="F191" s="83">
        <f>ROUND(((F192+F193+F195+F194)/1000),5)</f>
        <v>2.9630200000000002</v>
      </c>
      <c r="G191" s="83">
        <f t="shared" ref="G191:AA191" si="108">ROUND(((G192+G193+G195+G194)/1000),5)</f>
        <v>2.9747599999999998</v>
      </c>
      <c r="H191" s="83">
        <f t="shared" si="108"/>
        <v>3.06243</v>
      </c>
      <c r="I191" s="83">
        <f t="shared" si="108"/>
        <v>3.12242</v>
      </c>
      <c r="J191" s="83">
        <f t="shared" si="108"/>
        <v>3.3093699999999999</v>
      </c>
      <c r="K191" s="83">
        <f t="shared" si="108"/>
        <v>3.5891500000000001</v>
      </c>
      <c r="L191" s="83">
        <f t="shared" si="108"/>
        <v>3.7261299999999999</v>
      </c>
      <c r="M191" s="83">
        <f t="shared" si="108"/>
        <v>3.82247</v>
      </c>
      <c r="N191" s="83">
        <f t="shared" si="108"/>
        <v>3.8659699999999999</v>
      </c>
      <c r="O191" s="83">
        <f t="shared" si="108"/>
        <v>3.8928099999999999</v>
      </c>
      <c r="P191" s="83">
        <f t="shared" si="108"/>
        <v>3.8622299999999998</v>
      </c>
      <c r="Q191" s="83">
        <f t="shared" si="108"/>
        <v>3.8906999999999998</v>
      </c>
      <c r="R191" s="83">
        <f t="shared" si="108"/>
        <v>3.8577900000000001</v>
      </c>
      <c r="S191" s="83">
        <f t="shared" si="108"/>
        <v>3.77237</v>
      </c>
      <c r="T191" s="83">
        <f t="shared" si="108"/>
        <v>3.7772100000000002</v>
      </c>
      <c r="U191" s="83">
        <f t="shared" si="108"/>
        <v>3.7068099999999999</v>
      </c>
      <c r="V191" s="83">
        <f t="shared" si="108"/>
        <v>3.7147000000000001</v>
      </c>
      <c r="W191" s="83">
        <f t="shared" si="108"/>
        <v>3.8606799999999999</v>
      </c>
      <c r="X191" s="83">
        <f t="shared" si="108"/>
        <v>3.8990800000000001</v>
      </c>
      <c r="Y191" s="83">
        <f t="shared" si="108"/>
        <v>3.8299799999999999</v>
      </c>
      <c r="Z191" s="83">
        <f t="shared" si="108"/>
        <v>3.5834000000000001</v>
      </c>
      <c r="AA191" s="83">
        <f t="shared" si="108"/>
        <v>3.3395899999999998</v>
      </c>
    </row>
    <row r="192" spans="1:27" ht="12.75" customHeight="1" outlineLevel="1" x14ac:dyDescent="0.2">
      <c r="A192" s="91" t="s">
        <v>1632</v>
      </c>
      <c r="B192" s="63" t="s">
        <v>233</v>
      </c>
      <c r="C192" s="43" t="s">
        <v>79</v>
      </c>
      <c r="D192" s="44">
        <v>1034.48</v>
      </c>
      <c r="E192" s="44">
        <v>948.54</v>
      </c>
      <c r="F192" s="44">
        <v>909.22</v>
      </c>
      <c r="G192" s="44">
        <v>920.96</v>
      </c>
      <c r="H192" s="44">
        <v>1008.63</v>
      </c>
      <c r="I192" s="44">
        <v>1068.6199999999999</v>
      </c>
      <c r="J192" s="44">
        <v>1255.57</v>
      </c>
      <c r="K192" s="44">
        <v>1535.35</v>
      </c>
      <c r="L192" s="44">
        <v>1672.33</v>
      </c>
      <c r="M192" s="44">
        <v>1768.67</v>
      </c>
      <c r="N192" s="44">
        <v>1812.17</v>
      </c>
      <c r="O192" s="44">
        <v>1839.01</v>
      </c>
      <c r="P192" s="44">
        <v>1808.43</v>
      </c>
      <c r="Q192" s="44">
        <v>1836.9</v>
      </c>
      <c r="R192" s="44">
        <v>1803.99</v>
      </c>
      <c r="S192" s="44">
        <v>1718.57</v>
      </c>
      <c r="T192" s="44">
        <v>1723.41</v>
      </c>
      <c r="U192" s="44">
        <v>1653.01</v>
      </c>
      <c r="V192" s="44">
        <v>1660.9</v>
      </c>
      <c r="W192" s="44">
        <v>1806.88</v>
      </c>
      <c r="X192" s="44">
        <v>1845.28</v>
      </c>
      <c r="Y192" s="44">
        <v>1776.18</v>
      </c>
      <c r="Z192" s="44">
        <v>1529.6</v>
      </c>
      <c r="AA192" s="44">
        <v>1285.79</v>
      </c>
    </row>
    <row r="193" spans="1:27" ht="12.75" customHeight="1" outlineLevel="1" x14ac:dyDescent="0.2">
      <c r="A193" s="91" t="s">
        <v>1633</v>
      </c>
      <c r="B193" s="63" t="s">
        <v>90</v>
      </c>
      <c r="C193" s="43" t="s">
        <v>79</v>
      </c>
      <c r="D193" s="44">
        <f>$D$163</f>
        <v>1716.97</v>
      </c>
      <c r="E193" s="44">
        <f>$D$163</f>
        <v>1716.97</v>
      </c>
      <c r="F193" s="44">
        <f t="shared" ref="F193:AA193" si="109">$D$163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customHeight="1" outlineLevel="1" x14ac:dyDescent="0.2">
      <c r="A194" s="91" t="s">
        <v>1634</v>
      </c>
      <c r="B194" s="63" t="s">
        <v>83</v>
      </c>
      <c r="C194" s="43" t="s">
        <v>79</v>
      </c>
      <c r="D194" s="44">
        <v>6.14</v>
      </c>
      <c r="E194" s="44">
        <v>6.14</v>
      </c>
      <c r="F194" s="44">
        <v>6.14</v>
      </c>
      <c r="G194" s="44">
        <v>6.14</v>
      </c>
      <c r="H194" s="44">
        <v>6.14</v>
      </c>
      <c r="I194" s="44">
        <v>6.14</v>
      </c>
      <c r="J194" s="44">
        <v>6.14</v>
      </c>
      <c r="K194" s="44">
        <v>6.14</v>
      </c>
      <c r="L194" s="44">
        <v>6.14</v>
      </c>
      <c r="M194" s="44">
        <v>6.14</v>
      </c>
      <c r="N194" s="44">
        <v>6.14</v>
      </c>
      <c r="O194" s="44">
        <v>6.14</v>
      </c>
      <c r="P194" s="44">
        <v>6.14</v>
      </c>
      <c r="Q194" s="44">
        <v>6.14</v>
      </c>
      <c r="R194" s="44">
        <v>6.14</v>
      </c>
      <c r="S194" s="44">
        <v>6.14</v>
      </c>
      <c r="T194" s="44">
        <v>6.14</v>
      </c>
      <c r="U194" s="44">
        <v>6.14</v>
      </c>
      <c r="V194" s="44">
        <v>6.14</v>
      </c>
      <c r="W194" s="44">
        <v>6.14</v>
      </c>
      <c r="X194" s="44">
        <v>6.14</v>
      </c>
      <c r="Y194" s="44">
        <v>6.14</v>
      </c>
      <c r="Z194" s="44">
        <v>6.14</v>
      </c>
      <c r="AA194" s="44">
        <v>6.14</v>
      </c>
    </row>
    <row r="195" spans="1:27" ht="12.75" customHeight="1" outlineLevel="1" x14ac:dyDescent="0.2">
      <c r="A195" s="91" t="s">
        <v>1635</v>
      </c>
      <c r="B195" s="63" t="s">
        <v>81</v>
      </c>
      <c r="C195" s="43" t="s">
        <v>79</v>
      </c>
      <c r="D195" s="44">
        <f>$D$11</f>
        <v>330.69</v>
      </c>
      <c r="E195" s="44">
        <f t="shared" ref="E195:AA195" si="110">$D$11</f>
        <v>330.69</v>
      </c>
      <c r="F195" s="44">
        <f t="shared" si="110"/>
        <v>330.69</v>
      </c>
      <c r="G195" s="44">
        <f t="shared" si="110"/>
        <v>330.69</v>
      </c>
      <c r="H195" s="44">
        <f t="shared" si="110"/>
        <v>330.69</v>
      </c>
      <c r="I195" s="44">
        <f t="shared" si="110"/>
        <v>330.69</v>
      </c>
      <c r="J195" s="44">
        <f t="shared" si="110"/>
        <v>330.69</v>
      </c>
      <c r="K195" s="44">
        <f t="shared" si="110"/>
        <v>330.69</v>
      </c>
      <c r="L195" s="44">
        <f t="shared" si="110"/>
        <v>330.69</v>
      </c>
      <c r="M195" s="44">
        <f t="shared" si="110"/>
        <v>330.69</v>
      </c>
      <c r="N195" s="44">
        <f t="shared" si="110"/>
        <v>330.69</v>
      </c>
      <c r="O195" s="44">
        <f t="shared" si="110"/>
        <v>330.69</v>
      </c>
      <c r="P195" s="44">
        <f t="shared" si="110"/>
        <v>330.69</v>
      </c>
      <c r="Q195" s="44">
        <f t="shared" si="110"/>
        <v>330.69</v>
      </c>
      <c r="R195" s="44">
        <f t="shared" si="110"/>
        <v>330.69</v>
      </c>
      <c r="S195" s="44">
        <f t="shared" si="110"/>
        <v>330.69</v>
      </c>
      <c r="T195" s="44">
        <f t="shared" si="110"/>
        <v>330.69</v>
      </c>
      <c r="U195" s="44">
        <f t="shared" si="110"/>
        <v>330.69</v>
      </c>
      <c r="V195" s="44">
        <f t="shared" si="110"/>
        <v>330.69</v>
      </c>
      <c r="W195" s="44">
        <f t="shared" si="110"/>
        <v>330.69</v>
      </c>
      <c r="X195" s="44">
        <f t="shared" si="110"/>
        <v>330.69</v>
      </c>
      <c r="Y195" s="44">
        <f t="shared" si="110"/>
        <v>330.69</v>
      </c>
      <c r="Z195" s="44">
        <f t="shared" si="110"/>
        <v>330.69</v>
      </c>
      <c r="AA195" s="44">
        <f t="shared" si="110"/>
        <v>330.69</v>
      </c>
    </row>
    <row r="196" spans="1:27" ht="12.75" customHeight="1" x14ac:dyDescent="0.2">
      <c r="A196" s="90" t="s">
        <v>1636</v>
      </c>
      <c r="B196" s="28" t="str">
        <f>"08"&amp;"."&amp;$B$776&amp;"."&amp;$B$777</f>
        <v>08.04.2023</v>
      </c>
      <c r="C196" s="82" t="s">
        <v>76</v>
      </c>
      <c r="D196" s="83">
        <f>ROUND(((D197+D198+D200+D199)/1000),5)</f>
        <v>3.24377</v>
      </c>
      <c r="E196" s="83">
        <f>ROUND(((E197+E198+E200+E199)/1000),5)</f>
        <v>3.1393900000000001</v>
      </c>
      <c r="F196" s="83">
        <f>ROUND(((F197+F198+F200+F199)/1000),5)</f>
        <v>3.12066</v>
      </c>
      <c r="G196" s="83">
        <f t="shared" ref="G196:AA196" si="111">ROUND(((G197+G198+G200+G199)/1000),5)</f>
        <v>3.12785</v>
      </c>
      <c r="H196" s="83">
        <f t="shared" si="111"/>
        <v>3.1334599999999999</v>
      </c>
      <c r="I196" s="83">
        <f t="shared" si="111"/>
        <v>3.15652</v>
      </c>
      <c r="J196" s="83">
        <f t="shared" si="111"/>
        <v>3.15977</v>
      </c>
      <c r="K196" s="83">
        <f t="shared" si="111"/>
        <v>3.28051</v>
      </c>
      <c r="L196" s="83">
        <f t="shared" si="111"/>
        <v>3.58569</v>
      </c>
      <c r="M196" s="83">
        <f t="shared" si="111"/>
        <v>3.645</v>
      </c>
      <c r="N196" s="83">
        <f t="shared" si="111"/>
        <v>3.6890000000000001</v>
      </c>
      <c r="O196" s="83">
        <f t="shared" si="111"/>
        <v>3.8867400000000001</v>
      </c>
      <c r="P196" s="83">
        <f t="shared" si="111"/>
        <v>3.7620499999999999</v>
      </c>
      <c r="Q196" s="83">
        <f t="shared" si="111"/>
        <v>3.7123499999999998</v>
      </c>
      <c r="R196" s="83">
        <f t="shared" si="111"/>
        <v>3.6770900000000002</v>
      </c>
      <c r="S196" s="83">
        <f t="shared" si="111"/>
        <v>3.66642</v>
      </c>
      <c r="T196" s="83">
        <f t="shared" si="111"/>
        <v>3.6914199999999999</v>
      </c>
      <c r="U196" s="83">
        <f t="shared" si="111"/>
        <v>3.6476299999999999</v>
      </c>
      <c r="V196" s="83">
        <f t="shared" si="111"/>
        <v>3.65557</v>
      </c>
      <c r="W196" s="83">
        <f t="shared" si="111"/>
        <v>3.8589000000000002</v>
      </c>
      <c r="X196" s="83">
        <f t="shared" si="111"/>
        <v>3.8770799999999999</v>
      </c>
      <c r="Y196" s="83">
        <f t="shared" si="111"/>
        <v>3.8050600000000001</v>
      </c>
      <c r="Z196" s="83">
        <f t="shared" si="111"/>
        <v>3.5176099999999999</v>
      </c>
      <c r="AA196" s="83">
        <f t="shared" si="111"/>
        <v>3.3089</v>
      </c>
    </row>
    <row r="197" spans="1:27" ht="12.75" customHeight="1" outlineLevel="1" x14ac:dyDescent="0.2">
      <c r="A197" s="91" t="s">
        <v>1637</v>
      </c>
      <c r="B197" s="63" t="s">
        <v>233</v>
      </c>
      <c r="C197" s="43" t="s">
        <v>79</v>
      </c>
      <c r="D197" s="44">
        <v>1189.97</v>
      </c>
      <c r="E197" s="44">
        <v>1085.5899999999999</v>
      </c>
      <c r="F197" s="44">
        <v>1066.8599999999999</v>
      </c>
      <c r="G197" s="44">
        <v>1074.05</v>
      </c>
      <c r="H197" s="44">
        <v>1079.6600000000001</v>
      </c>
      <c r="I197" s="44">
        <v>1102.72</v>
      </c>
      <c r="J197" s="44">
        <v>1105.97</v>
      </c>
      <c r="K197" s="44">
        <v>1226.71</v>
      </c>
      <c r="L197" s="44">
        <v>1531.89</v>
      </c>
      <c r="M197" s="44">
        <v>1591.2</v>
      </c>
      <c r="N197" s="44">
        <v>1635.2</v>
      </c>
      <c r="O197" s="44">
        <v>1832.94</v>
      </c>
      <c r="P197" s="44">
        <v>1708.25</v>
      </c>
      <c r="Q197" s="44">
        <v>1658.55</v>
      </c>
      <c r="R197" s="44">
        <v>1623.29</v>
      </c>
      <c r="S197" s="44">
        <v>1612.62</v>
      </c>
      <c r="T197" s="44">
        <v>1637.62</v>
      </c>
      <c r="U197" s="44">
        <v>1593.83</v>
      </c>
      <c r="V197" s="44">
        <v>1601.77</v>
      </c>
      <c r="W197" s="44">
        <v>1805.1</v>
      </c>
      <c r="X197" s="44">
        <v>1823.28</v>
      </c>
      <c r="Y197" s="44">
        <v>1751.26</v>
      </c>
      <c r="Z197" s="44">
        <v>1463.81</v>
      </c>
      <c r="AA197" s="44">
        <v>1255.0999999999999</v>
      </c>
    </row>
    <row r="198" spans="1:27" ht="12.75" customHeight="1" outlineLevel="1" x14ac:dyDescent="0.2">
      <c r="A198" s="91" t="s">
        <v>1638</v>
      </c>
      <c r="B198" s="63" t="s">
        <v>90</v>
      </c>
      <c r="C198" s="43" t="s">
        <v>79</v>
      </c>
      <c r="D198" s="44">
        <f>$D$163</f>
        <v>1716.97</v>
      </c>
      <c r="E198" s="44">
        <f>$D$163</f>
        <v>1716.97</v>
      </c>
      <c r="F198" s="44">
        <f t="shared" ref="F198:AA198" si="112">$D$163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customHeight="1" outlineLevel="1" x14ac:dyDescent="0.2">
      <c r="A199" s="91" t="s">
        <v>1639</v>
      </c>
      <c r="B199" s="63" t="s">
        <v>83</v>
      </c>
      <c r="C199" s="43" t="s">
        <v>79</v>
      </c>
      <c r="D199" s="44">
        <v>6.14</v>
      </c>
      <c r="E199" s="44">
        <v>6.14</v>
      </c>
      <c r="F199" s="44">
        <v>6.14</v>
      </c>
      <c r="G199" s="44">
        <v>6.14</v>
      </c>
      <c r="H199" s="44">
        <v>6.14</v>
      </c>
      <c r="I199" s="44">
        <v>6.14</v>
      </c>
      <c r="J199" s="44">
        <v>6.14</v>
      </c>
      <c r="K199" s="44">
        <v>6.14</v>
      </c>
      <c r="L199" s="44">
        <v>6.14</v>
      </c>
      <c r="M199" s="44">
        <v>6.14</v>
      </c>
      <c r="N199" s="44">
        <v>6.14</v>
      </c>
      <c r="O199" s="44">
        <v>6.14</v>
      </c>
      <c r="P199" s="44">
        <v>6.14</v>
      </c>
      <c r="Q199" s="44">
        <v>6.14</v>
      </c>
      <c r="R199" s="44">
        <v>6.14</v>
      </c>
      <c r="S199" s="44">
        <v>6.14</v>
      </c>
      <c r="T199" s="44">
        <v>6.14</v>
      </c>
      <c r="U199" s="44">
        <v>6.14</v>
      </c>
      <c r="V199" s="44">
        <v>6.14</v>
      </c>
      <c r="W199" s="44">
        <v>6.14</v>
      </c>
      <c r="X199" s="44">
        <v>6.14</v>
      </c>
      <c r="Y199" s="44">
        <v>6.14</v>
      </c>
      <c r="Z199" s="44">
        <v>6.14</v>
      </c>
      <c r="AA199" s="44">
        <v>6.14</v>
      </c>
    </row>
    <row r="200" spans="1:27" ht="12.75" customHeight="1" outlineLevel="1" x14ac:dyDescent="0.2">
      <c r="A200" s="91" t="s">
        <v>1640</v>
      </c>
      <c r="B200" s="63" t="s">
        <v>81</v>
      </c>
      <c r="C200" s="43" t="s">
        <v>79</v>
      </c>
      <c r="D200" s="44">
        <f>$D$11</f>
        <v>330.69</v>
      </c>
      <c r="E200" s="44">
        <f t="shared" ref="E200:AA200" si="113">$D$11</f>
        <v>330.69</v>
      </c>
      <c r="F200" s="44">
        <f t="shared" si="113"/>
        <v>330.69</v>
      </c>
      <c r="G200" s="44">
        <f t="shared" si="113"/>
        <v>330.69</v>
      </c>
      <c r="H200" s="44">
        <f t="shared" si="113"/>
        <v>330.69</v>
      </c>
      <c r="I200" s="44">
        <f t="shared" si="113"/>
        <v>330.69</v>
      </c>
      <c r="J200" s="44">
        <f t="shared" si="113"/>
        <v>330.69</v>
      </c>
      <c r="K200" s="44">
        <f t="shared" si="113"/>
        <v>330.69</v>
      </c>
      <c r="L200" s="44">
        <f t="shared" si="113"/>
        <v>330.69</v>
      </c>
      <c r="M200" s="44">
        <f t="shared" si="113"/>
        <v>330.69</v>
      </c>
      <c r="N200" s="44">
        <f t="shared" si="113"/>
        <v>330.69</v>
      </c>
      <c r="O200" s="44">
        <f t="shared" si="113"/>
        <v>330.69</v>
      </c>
      <c r="P200" s="44">
        <f t="shared" si="113"/>
        <v>330.69</v>
      </c>
      <c r="Q200" s="44">
        <f t="shared" si="113"/>
        <v>330.69</v>
      </c>
      <c r="R200" s="44">
        <f t="shared" si="113"/>
        <v>330.69</v>
      </c>
      <c r="S200" s="44">
        <f t="shared" si="113"/>
        <v>330.69</v>
      </c>
      <c r="T200" s="44">
        <f t="shared" si="113"/>
        <v>330.69</v>
      </c>
      <c r="U200" s="44">
        <f t="shared" si="113"/>
        <v>330.69</v>
      </c>
      <c r="V200" s="44">
        <f t="shared" si="113"/>
        <v>330.69</v>
      </c>
      <c r="W200" s="44">
        <f t="shared" si="113"/>
        <v>330.69</v>
      </c>
      <c r="X200" s="44">
        <f t="shared" si="113"/>
        <v>330.69</v>
      </c>
      <c r="Y200" s="44">
        <f t="shared" si="113"/>
        <v>330.69</v>
      </c>
      <c r="Z200" s="44">
        <f t="shared" si="113"/>
        <v>330.69</v>
      </c>
      <c r="AA200" s="44">
        <f t="shared" si="113"/>
        <v>330.69</v>
      </c>
    </row>
    <row r="201" spans="1:27" ht="12.75" customHeight="1" x14ac:dyDescent="0.2">
      <c r="A201" s="90" t="s">
        <v>1641</v>
      </c>
      <c r="B201" s="28" t="str">
        <f>"09"&amp;"."&amp;$B$776&amp;"."&amp;$B$777</f>
        <v>09.04.2023</v>
      </c>
      <c r="C201" s="82" t="s">
        <v>76</v>
      </c>
      <c r="D201" s="83">
        <f>ROUND(((D202+D203+D205+D204)/1000),5)</f>
        <v>3.2244999999999999</v>
      </c>
      <c r="E201" s="83">
        <f>ROUND(((E202+E203+E205+E204)/1000),5)</f>
        <v>3.0963099999999999</v>
      </c>
      <c r="F201" s="83">
        <f>ROUND(((F202+F203+F205+F204)/1000),5)</f>
        <v>3.0584699999999998</v>
      </c>
      <c r="G201" s="83">
        <f t="shared" ref="G201:AA201" si="114">ROUND(((G202+G203+G205+G204)/1000),5)</f>
        <v>3.0360399999999998</v>
      </c>
      <c r="H201" s="83">
        <f t="shared" si="114"/>
        <v>3.0390700000000002</v>
      </c>
      <c r="I201" s="83">
        <f t="shared" si="114"/>
        <v>3.03139</v>
      </c>
      <c r="J201" s="83">
        <f t="shared" si="114"/>
        <v>2.9822600000000001</v>
      </c>
      <c r="K201" s="83">
        <f t="shared" si="114"/>
        <v>3.0672799999999998</v>
      </c>
      <c r="L201" s="83">
        <f t="shared" si="114"/>
        <v>3.1706599999999998</v>
      </c>
      <c r="M201" s="83">
        <f t="shared" si="114"/>
        <v>3.4269500000000002</v>
      </c>
      <c r="N201" s="83">
        <f t="shared" si="114"/>
        <v>3.5443600000000002</v>
      </c>
      <c r="O201" s="83">
        <f t="shared" si="114"/>
        <v>3.5529799999999998</v>
      </c>
      <c r="P201" s="83">
        <f t="shared" si="114"/>
        <v>3.41473</v>
      </c>
      <c r="Q201" s="83">
        <f t="shared" si="114"/>
        <v>3.3788900000000002</v>
      </c>
      <c r="R201" s="83">
        <f t="shared" si="114"/>
        <v>3.3641700000000001</v>
      </c>
      <c r="S201" s="83">
        <f t="shared" si="114"/>
        <v>3.3546499999999999</v>
      </c>
      <c r="T201" s="83">
        <f t="shared" si="114"/>
        <v>3.3534999999999999</v>
      </c>
      <c r="U201" s="83">
        <f t="shared" si="114"/>
        <v>3.40191</v>
      </c>
      <c r="V201" s="83">
        <f t="shared" si="114"/>
        <v>3.5830600000000001</v>
      </c>
      <c r="W201" s="83">
        <f t="shared" si="114"/>
        <v>3.7458900000000002</v>
      </c>
      <c r="X201" s="83">
        <f t="shared" si="114"/>
        <v>3.7159300000000002</v>
      </c>
      <c r="Y201" s="83">
        <f t="shared" si="114"/>
        <v>3.7227800000000002</v>
      </c>
      <c r="Z201" s="83">
        <f t="shared" si="114"/>
        <v>3.2715900000000002</v>
      </c>
      <c r="AA201" s="83">
        <f t="shared" si="114"/>
        <v>3.13144</v>
      </c>
    </row>
    <row r="202" spans="1:27" ht="12.75" customHeight="1" outlineLevel="1" x14ac:dyDescent="0.2">
      <c r="A202" s="91" t="s">
        <v>1642</v>
      </c>
      <c r="B202" s="63" t="s">
        <v>233</v>
      </c>
      <c r="C202" s="43" t="s">
        <v>79</v>
      </c>
      <c r="D202" s="44">
        <v>1170.7</v>
      </c>
      <c r="E202" s="44">
        <v>1042.51</v>
      </c>
      <c r="F202" s="44">
        <v>1004.67</v>
      </c>
      <c r="G202" s="44">
        <v>982.24</v>
      </c>
      <c r="H202" s="44">
        <v>985.27</v>
      </c>
      <c r="I202" s="44">
        <v>977.59</v>
      </c>
      <c r="J202" s="44">
        <v>928.46</v>
      </c>
      <c r="K202" s="44">
        <v>1013.48</v>
      </c>
      <c r="L202" s="44">
        <v>1116.8599999999999</v>
      </c>
      <c r="M202" s="44">
        <v>1373.15</v>
      </c>
      <c r="N202" s="44">
        <v>1490.56</v>
      </c>
      <c r="O202" s="44">
        <v>1499.18</v>
      </c>
      <c r="P202" s="44">
        <v>1360.93</v>
      </c>
      <c r="Q202" s="44">
        <v>1325.09</v>
      </c>
      <c r="R202" s="44">
        <v>1310.3699999999999</v>
      </c>
      <c r="S202" s="44">
        <v>1300.8499999999999</v>
      </c>
      <c r="T202" s="44">
        <v>1299.7</v>
      </c>
      <c r="U202" s="44">
        <v>1348.11</v>
      </c>
      <c r="V202" s="44">
        <v>1529.26</v>
      </c>
      <c r="W202" s="44">
        <v>1692.09</v>
      </c>
      <c r="X202" s="44">
        <v>1662.13</v>
      </c>
      <c r="Y202" s="44">
        <v>1668.98</v>
      </c>
      <c r="Z202" s="44">
        <v>1217.79</v>
      </c>
      <c r="AA202" s="44">
        <v>1077.6400000000001</v>
      </c>
    </row>
    <row r="203" spans="1:27" ht="12.75" customHeight="1" outlineLevel="1" x14ac:dyDescent="0.2">
      <c r="A203" s="91" t="s">
        <v>1643</v>
      </c>
      <c r="B203" s="63" t="s">
        <v>90</v>
      </c>
      <c r="C203" s="43" t="s">
        <v>79</v>
      </c>
      <c r="D203" s="44">
        <f>$D$163</f>
        <v>1716.97</v>
      </c>
      <c r="E203" s="44">
        <f>$D$163</f>
        <v>1716.97</v>
      </c>
      <c r="F203" s="44">
        <f t="shared" ref="F203:AA203" si="115">$D$163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customHeight="1" outlineLevel="1" x14ac:dyDescent="0.2">
      <c r="A204" s="91" t="s">
        <v>1644</v>
      </c>
      <c r="B204" s="63" t="s">
        <v>83</v>
      </c>
      <c r="C204" s="43" t="s">
        <v>79</v>
      </c>
      <c r="D204" s="44">
        <v>6.14</v>
      </c>
      <c r="E204" s="44">
        <v>6.14</v>
      </c>
      <c r="F204" s="44">
        <v>6.14</v>
      </c>
      <c r="G204" s="44">
        <v>6.14</v>
      </c>
      <c r="H204" s="44">
        <v>6.14</v>
      </c>
      <c r="I204" s="44">
        <v>6.14</v>
      </c>
      <c r="J204" s="44">
        <v>6.14</v>
      </c>
      <c r="K204" s="44">
        <v>6.14</v>
      </c>
      <c r="L204" s="44">
        <v>6.14</v>
      </c>
      <c r="M204" s="44">
        <v>6.14</v>
      </c>
      <c r="N204" s="44">
        <v>6.14</v>
      </c>
      <c r="O204" s="44">
        <v>6.14</v>
      </c>
      <c r="P204" s="44">
        <v>6.14</v>
      </c>
      <c r="Q204" s="44">
        <v>6.14</v>
      </c>
      <c r="R204" s="44">
        <v>6.14</v>
      </c>
      <c r="S204" s="44">
        <v>6.14</v>
      </c>
      <c r="T204" s="44">
        <v>6.14</v>
      </c>
      <c r="U204" s="44">
        <v>6.14</v>
      </c>
      <c r="V204" s="44">
        <v>6.14</v>
      </c>
      <c r="W204" s="44">
        <v>6.14</v>
      </c>
      <c r="X204" s="44">
        <v>6.14</v>
      </c>
      <c r="Y204" s="44">
        <v>6.14</v>
      </c>
      <c r="Z204" s="44">
        <v>6.14</v>
      </c>
      <c r="AA204" s="44">
        <v>6.14</v>
      </c>
    </row>
    <row r="205" spans="1:27" ht="12.75" customHeight="1" outlineLevel="1" x14ac:dyDescent="0.2">
      <c r="A205" s="91" t="s">
        <v>1645</v>
      </c>
      <c r="B205" s="63" t="s">
        <v>81</v>
      </c>
      <c r="C205" s="43" t="s">
        <v>79</v>
      </c>
      <c r="D205" s="44">
        <f>$D$11</f>
        <v>330.69</v>
      </c>
      <c r="E205" s="44">
        <f t="shared" ref="E205:AA205" si="116">$D$11</f>
        <v>330.69</v>
      </c>
      <c r="F205" s="44">
        <f t="shared" si="116"/>
        <v>330.69</v>
      </c>
      <c r="G205" s="44">
        <f t="shared" si="116"/>
        <v>330.69</v>
      </c>
      <c r="H205" s="44">
        <f t="shared" si="116"/>
        <v>330.69</v>
      </c>
      <c r="I205" s="44">
        <f t="shared" si="116"/>
        <v>330.69</v>
      </c>
      <c r="J205" s="44">
        <f t="shared" si="116"/>
        <v>330.69</v>
      </c>
      <c r="K205" s="44">
        <f t="shared" si="116"/>
        <v>330.69</v>
      </c>
      <c r="L205" s="44">
        <f t="shared" si="116"/>
        <v>330.69</v>
      </c>
      <c r="M205" s="44">
        <f t="shared" si="116"/>
        <v>330.69</v>
      </c>
      <c r="N205" s="44">
        <f t="shared" si="116"/>
        <v>330.69</v>
      </c>
      <c r="O205" s="44">
        <f t="shared" si="116"/>
        <v>330.69</v>
      </c>
      <c r="P205" s="44">
        <f t="shared" si="116"/>
        <v>330.69</v>
      </c>
      <c r="Q205" s="44">
        <f t="shared" si="116"/>
        <v>330.69</v>
      </c>
      <c r="R205" s="44">
        <f t="shared" si="116"/>
        <v>330.69</v>
      </c>
      <c r="S205" s="44">
        <f t="shared" si="116"/>
        <v>330.69</v>
      </c>
      <c r="T205" s="44">
        <f t="shared" si="116"/>
        <v>330.69</v>
      </c>
      <c r="U205" s="44">
        <f t="shared" si="116"/>
        <v>330.69</v>
      </c>
      <c r="V205" s="44">
        <f t="shared" si="116"/>
        <v>330.69</v>
      </c>
      <c r="W205" s="44">
        <f t="shared" si="116"/>
        <v>330.69</v>
      </c>
      <c r="X205" s="44">
        <f t="shared" si="116"/>
        <v>330.69</v>
      </c>
      <c r="Y205" s="44">
        <f t="shared" si="116"/>
        <v>330.69</v>
      </c>
      <c r="Z205" s="44">
        <f t="shared" si="116"/>
        <v>330.69</v>
      </c>
      <c r="AA205" s="44">
        <f t="shared" si="116"/>
        <v>330.69</v>
      </c>
    </row>
    <row r="206" spans="1:27" ht="12.75" customHeight="1" x14ac:dyDescent="0.2">
      <c r="A206" s="90" t="s">
        <v>1646</v>
      </c>
      <c r="B206" s="28" t="str">
        <f>"10"&amp;"."&amp;$B$776&amp;"."&amp;$B$777</f>
        <v>10.04.2023</v>
      </c>
      <c r="C206" s="82" t="s">
        <v>76</v>
      </c>
      <c r="D206" s="83">
        <f>ROUND(((D207+D208+D210+D209)/1000),5)</f>
        <v>3.1316899999999999</v>
      </c>
      <c r="E206" s="83">
        <f>ROUND(((E207+E208+E210+E209)/1000),5)</f>
        <v>3.0837400000000001</v>
      </c>
      <c r="F206" s="83">
        <f>ROUND(((F207+F208+F210+F209)/1000),5)</f>
        <v>3.0745399999999998</v>
      </c>
      <c r="G206" s="83">
        <f t="shared" ref="G206:AA206" si="117">ROUND(((G207+G208+G210+G209)/1000),5)</f>
        <v>3.07437</v>
      </c>
      <c r="H206" s="83">
        <f t="shared" si="117"/>
        <v>3.0994100000000002</v>
      </c>
      <c r="I206" s="83">
        <f t="shared" si="117"/>
        <v>3.1296599999999999</v>
      </c>
      <c r="J206" s="83">
        <f t="shared" si="117"/>
        <v>3.2340499999999999</v>
      </c>
      <c r="K206" s="83">
        <f t="shared" si="117"/>
        <v>3.4932599999999998</v>
      </c>
      <c r="L206" s="83">
        <f t="shared" si="117"/>
        <v>3.8383099999999999</v>
      </c>
      <c r="M206" s="83">
        <f t="shared" si="117"/>
        <v>3.9201000000000001</v>
      </c>
      <c r="N206" s="83">
        <f t="shared" si="117"/>
        <v>3.9479099999999998</v>
      </c>
      <c r="O206" s="83">
        <f t="shared" si="117"/>
        <v>4.0045599999999997</v>
      </c>
      <c r="P206" s="83">
        <f t="shared" si="117"/>
        <v>3.9955699999999998</v>
      </c>
      <c r="Q206" s="83">
        <f t="shared" si="117"/>
        <v>4.0047800000000002</v>
      </c>
      <c r="R206" s="83">
        <f t="shared" si="117"/>
        <v>3.9778099999999998</v>
      </c>
      <c r="S206" s="83">
        <f t="shared" si="117"/>
        <v>3.9479299999999999</v>
      </c>
      <c r="T206" s="83">
        <f t="shared" si="117"/>
        <v>3.8896000000000002</v>
      </c>
      <c r="U206" s="83">
        <f t="shared" si="117"/>
        <v>3.6726299999999998</v>
      </c>
      <c r="V206" s="83">
        <f t="shared" si="117"/>
        <v>3.6449199999999999</v>
      </c>
      <c r="W206" s="83">
        <f t="shared" si="117"/>
        <v>3.8271899999999999</v>
      </c>
      <c r="X206" s="83">
        <f t="shared" si="117"/>
        <v>3.8376199999999998</v>
      </c>
      <c r="Y206" s="83">
        <f t="shared" si="117"/>
        <v>3.8134199999999998</v>
      </c>
      <c r="Z206" s="83">
        <f t="shared" si="117"/>
        <v>3.2959100000000001</v>
      </c>
      <c r="AA206" s="83">
        <f t="shared" si="117"/>
        <v>3.13401</v>
      </c>
    </row>
    <row r="207" spans="1:27" ht="12.75" customHeight="1" outlineLevel="1" x14ac:dyDescent="0.2">
      <c r="A207" s="91" t="s">
        <v>1647</v>
      </c>
      <c r="B207" s="63" t="s">
        <v>233</v>
      </c>
      <c r="C207" s="43" t="s">
        <v>79</v>
      </c>
      <c r="D207" s="44">
        <v>1077.8900000000001</v>
      </c>
      <c r="E207" s="44">
        <v>1029.94</v>
      </c>
      <c r="F207" s="44">
        <v>1020.74</v>
      </c>
      <c r="G207" s="44">
        <v>1020.57</v>
      </c>
      <c r="H207" s="44">
        <v>1045.6099999999999</v>
      </c>
      <c r="I207" s="44">
        <v>1075.8599999999999</v>
      </c>
      <c r="J207" s="44">
        <v>1180.25</v>
      </c>
      <c r="K207" s="44">
        <v>1439.46</v>
      </c>
      <c r="L207" s="44">
        <v>1784.51</v>
      </c>
      <c r="M207" s="44">
        <v>1866.3</v>
      </c>
      <c r="N207" s="44">
        <v>1894.11</v>
      </c>
      <c r="O207" s="44">
        <v>1950.76</v>
      </c>
      <c r="P207" s="44">
        <v>1941.77</v>
      </c>
      <c r="Q207" s="44">
        <v>1950.98</v>
      </c>
      <c r="R207" s="44">
        <v>1924.01</v>
      </c>
      <c r="S207" s="44">
        <v>1894.13</v>
      </c>
      <c r="T207" s="44">
        <v>1835.8</v>
      </c>
      <c r="U207" s="44">
        <v>1618.83</v>
      </c>
      <c r="V207" s="44">
        <v>1591.12</v>
      </c>
      <c r="W207" s="44">
        <v>1773.39</v>
      </c>
      <c r="X207" s="44">
        <v>1783.82</v>
      </c>
      <c r="Y207" s="44">
        <v>1759.62</v>
      </c>
      <c r="Z207" s="44">
        <v>1242.1099999999999</v>
      </c>
      <c r="AA207" s="44">
        <v>1080.21</v>
      </c>
    </row>
    <row r="208" spans="1:27" ht="12.75" customHeight="1" outlineLevel="1" x14ac:dyDescent="0.2">
      <c r="A208" s="91" t="s">
        <v>1648</v>
      </c>
      <c r="B208" s="63" t="s">
        <v>90</v>
      </c>
      <c r="C208" s="43" t="s">
        <v>79</v>
      </c>
      <c r="D208" s="44">
        <f>$D$163</f>
        <v>1716.97</v>
      </c>
      <c r="E208" s="44">
        <f>$D$163</f>
        <v>1716.97</v>
      </c>
      <c r="F208" s="44">
        <f t="shared" ref="F208:AA208" si="118">$D$163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customHeight="1" outlineLevel="1" x14ac:dyDescent="0.2">
      <c r="A209" s="91" t="s">
        <v>1649</v>
      </c>
      <c r="B209" s="63" t="s">
        <v>83</v>
      </c>
      <c r="C209" s="43" t="s">
        <v>79</v>
      </c>
      <c r="D209" s="44">
        <v>6.14</v>
      </c>
      <c r="E209" s="44">
        <v>6.14</v>
      </c>
      <c r="F209" s="44">
        <v>6.14</v>
      </c>
      <c r="G209" s="44">
        <v>6.14</v>
      </c>
      <c r="H209" s="44">
        <v>6.14</v>
      </c>
      <c r="I209" s="44">
        <v>6.14</v>
      </c>
      <c r="J209" s="44">
        <v>6.14</v>
      </c>
      <c r="K209" s="44">
        <v>6.14</v>
      </c>
      <c r="L209" s="44">
        <v>6.14</v>
      </c>
      <c r="M209" s="44">
        <v>6.14</v>
      </c>
      <c r="N209" s="44">
        <v>6.14</v>
      </c>
      <c r="O209" s="44">
        <v>6.14</v>
      </c>
      <c r="P209" s="44">
        <v>6.14</v>
      </c>
      <c r="Q209" s="44">
        <v>6.14</v>
      </c>
      <c r="R209" s="44">
        <v>6.14</v>
      </c>
      <c r="S209" s="44">
        <v>6.14</v>
      </c>
      <c r="T209" s="44">
        <v>6.14</v>
      </c>
      <c r="U209" s="44">
        <v>6.14</v>
      </c>
      <c r="V209" s="44">
        <v>6.14</v>
      </c>
      <c r="W209" s="44">
        <v>6.14</v>
      </c>
      <c r="X209" s="44">
        <v>6.14</v>
      </c>
      <c r="Y209" s="44">
        <v>6.14</v>
      </c>
      <c r="Z209" s="44">
        <v>6.14</v>
      </c>
      <c r="AA209" s="44">
        <v>6.14</v>
      </c>
    </row>
    <row r="210" spans="1:27" ht="12.75" customHeight="1" outlineLevel="1" x14ac:dyDescent="0.2">
      <c r="A210" s="91" t="s">
        <v>1650</v>
      </c>
      <c r="B210" s="63" t="s">
        <v>81</v>
      </c>
      <c r="C210" s="43" t="s">
        <v>79</v>
      </c>
      <c r="D210" s="44">
        <f>$D$11</f>
        <v>330.69</v>
      </c>
      <c r="E210" s="44">
        <f t="shared" ref="E210:AA210" si="119">$D$11</f>
        <v>330.69</v>
      </c>
      <c r="F210" s="44">
        <f t="shared" si="119"/>
        <v>330.69</v>
      </c>
      <c r="G210" s="44">
        <f t="shared" si="119"/>
        <v>330.69</v>
      </c>
      <c r="H210" s="44">
        <f t="shared" si="119"/>
        <v>330.69</v>
      </c>
      <c r="I210" s="44">
        <f t="shared" si="119"/>
        <v>330.69</v>
      </c>
      <c r="J210" s="44">
        <f t="shared" si="119"/>
        <v>330.69</v>
      </c>
      <c r="K210" s="44">
        <f t="shared" si="119"/>
        <v>330.69</v>
      </c>
      <c r="L210" s="44">
        <f t="shared" si="119"/>
        <v>330.69</v>
      </c>
      <c r="M210" s="44">
        <f t="shared" si="119"/>
        <v>330.69</v>
      </c>
      <c r="N210" s="44">
        <f t="shared" si="119"/>
        <v>330.69</v>
      </c>
      <c r="O210" s="44">
        <f t="shared" si="119"/>
        <v>330.69</v>
      </c>
      <c r="P210" s="44">
        <f t="shared" si="119"/>
        <v>330.69</v>
      </c>
      <c r="Q210" s="44">
        <f t="shared" si="119"/>
        <v>330.69</v>
      </c>
      <c r="R210" s="44">
        <f t="shared" si="119"/>
        <v>330.69</v>
      </c>
      <c r="S210" s="44">
        <f t="shared" si="119"/>
        <v>330.69</v>
      </c>
      <c r="T210" s="44">
        <f t="shared" si="119"/>
        <v>330.69</v>
      </c>
      <c r="U210" s="44">
        <f t="shared" si="119"/>
        <v>330.69</v>
      </c>
      <c r="V210" s="44">
        <f t="shared" si="119"/>
        <v>330.69</v>
      </c>
      <c r="W210" s="44">
        <f t="shared" si="119"/>
        <v>330.69</v>
      </c>
      <c r="X210" s="44">
        <f t="shared" si="119"/>
        <v>330.69</v>
      </c>
      <c r="Y210" s="44">
        <f t="shared" si="119"/>
        <v>330.69</v>
      </c>
      <c r="Z210" s="44">
        <f t="shared" si="119"/>
        <v>330.69</v>
      </c>
      <c r="AA210" s="44">
        <f t="shared" si="119"/>
        <v>330.69</v>
      </c>
    </row>
    <row r="211" spans="1:27" ht="12.75" customHeight="1" x14ac:dyDescent="0.2">
      <c r="A211" s="90" t="s">
        <v>1651</v>
      </c>
      <c r="B211" s="28" t="str">
        <f>"11"&amp;"."&amp;$B$776&amp;"."&amp;$B$777</f>
        <v>11.04.2023</v>
      </c>
      <c r="C211" s="82" t="s">
        <v>76</v>
      </c>
      <c r="D211" s="83">
        <f>ROUND(((D212+D213+D215+D214)/1000),5)</f>
        <v>3.0429400000000002</v>
      </c>
      <c r="E211" s="83">
        <f>ROUND(((E212+E213+E215+E214)/1000),5)</f>
        <v>2.8691300000000002</v>
      </c>
      <c r="F211" s="83">
        <f>ROUND(((F212+F213+F215+F214)/1000),5)</f>
        <v>2.3003300000000002</v>
      </c>
      <c r="G211" s="83">
        <f t="shared" ref="G211:AA211" si="120">ROUND(((G212+G213+G215+G214)/1000),5)</f>
        <v>2.3012899999999998</v>
      </c>
      <c r="H211" s="83">
        <f t="shared" si="120"/>
        <v>2.3261099999999999</v>
      </c>
      <c r="I211" s="83">
        <f t="shared" si="120"/>
        <v>2.98461</v>
      </c>
      <c r="J211" s="83">
        <f t="shared" si="120"/>
        <v>3.12893</v>
      </c>
      <c r="K211" s="83">
        <f t="shared" si="120"/>
        <v>3.3975200000000001</v>
      </c>
      <c r="L211" s="83">
        <f t="shared" si="120"/>
        <v>3.6194199999999999</v>
      </c>
      <c r="M211" s="83">
        <f t="shared" si="120"/>
        <v>3.6917499999999999</v>
      </c>
      <c r="N211" s="83">
        <f t="shared" si="120"/>
        <v>3.6937899999999999</v>
      </c>
      <c r="O211" s="83">
        <f t="shared" si="120"/>
        <v>3.78207</v>
      </c>
      <c r="P211" s="83">
        <f t="shared" si="120"/>
        <v>3.7839</v>
      </c>
      <c r="Q211" s="83">
        <f t="shared" si="120"/>
        <v>3.7685599999999999</v>
      </c>
      <c r="R211" s="83">
        <f t="shared" si="120"/>
        <v>3.7454299999999998</v>
      </c>
      <c r="S211" s="83">
        <f t="shared" si="120"/>
        <v>3.68282</v>
      </c>
      <c r="T211" s="83">
        <f t="shared" si="120"/>
        <v>3.6476500000000001</v>
      </c>
      <c r="U211" s="83">
        <f t="shared" si="120"/>
        <v>3.62175</v>
      </c>
      <c r="V211" s="83">
        <f t="shared" si="120"/>
        <v>3.5712299999999999</v>
      </c>
      <c r="W211" s="83">
        <f t="shared" si="120"/>
        <v>3.64812</v>
      </c>
      <c r="X211" s="83">
        <f t="shared" si="120"/>
        <v>3.6657500000000001</v>
      </c>
      <c r="Y211" s="83">
        <f t="shared" si="120"/>
        <v>3.6211600000000002</v>
      </c>
      <c r="Z211" s="83">
        <f t="shared" si="120"/>
        <v>3.1923300000000001</v>
      </c>
      <c r="AA211" s="83">
        <f t="shared" si="120"/>
        <v>3.1320999999999999</v>
      </c>
    </row>
    <row r="212" spans="1:27" ht="12.75" customHeight="1" outlineLevel="1" x14ac:dyDescent="0.2">
      <c r="A212" s="91" t="s">
        <v>1652</v>
      </c>
      <c r="B212" s="63" t="s">
        <v>233</v>
      </c>
      <c r="C212" s="43" t="s">
        <v>79</v>
      </c>
      <c r="D212" s="44">
        <v>989.14</v>
      </c>
      <c r="E212" s="44">
        <v>815.33</v>
      </c>
      <c r="F212" s="44">
        <v>246.53</v>
      </c>
      <c r="G212" s="44">
        <v>247.49</v>
      </c>
      <c r="H212" s="44">
        <v>272.31</v>
      </c>
      <c r="I212" s="44">
        <v>930.81</v>
      </c>
      <c r="J212" s="44">
        <v>1075.1300000000001</v>
      </c>
      <c r="K212" s="44">
        <v>1343.72</v>
      </c>
      <c r="L212" s="44">
        <v>1565.62</v>
      </c>
      <c r="M212" s="44">
        <v>1637.95</v>
      </c>
      <c r="N212" s="44">
        <v>1639.99</v>
      </c>
      <c r="O212" s="44">
        <v>1728.27</v>
      </c>
      <c r="P212" s="44">
        <v>1730.1</v>
      </c>
      <c r="Q212" s="44">
        <v>1714.76</v>
      </c>
      <c r="R212" s="44">
        <v>1691.63</v>
      </c>
      <c r="S212" s="44">
        <v>1629.02</v>
      </c>
      <c r="T212" s="44">
        <v>1593.85</v>
      </c>
      <c r="U212" s="44">
        <v>1567.95</v>
      </c>
      <c r="V212" s="44">
        <v>1517.43</v>
      </c>
      <c r="W212" s="44">
        <v>1594.32</v>
      </c>
      <c r="X212" s="44">
        <v>1611.95</v>
      </c>
      <c r="Y212" s="44">
        <v>1567.36</v>
      </c>
      <c r="Z212" s="44">
        <v>1138.53</v>
      </c>
      <c r="AA212" s="44">
        <v>1078.3</v>
      </c>
    </row>
    <row r="213" spans="1:27" ht="12.75" customHeight="1" outlineLevel="1" x14ac:dyDescent="0.2">
      <c r="A213" s="91" t="s">
        <v>1653</v>
      </c>
      <c r="B213" s="63" t="s">
        <v>90</v>
      </c>
      <c r="C213" s="43" t="s">
        <v>79</v>
      </c>
      <c r="D213" s="44">
        <f>$D$163</f>
        <v>1716.97</v>
      </c>
      <c r="E213" s="44">
        <f>$D$163</f>
        <v>1716.97</v>
      </c>
      <c r="F213" s="44">
        <f t="shared" ref="F213:AA213" si="121">$D$163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customHeight="1" outlineLevel="1" x14ac:dyDescent="0.2">
      <c r="A214" s="91" t="s">
        <v>1654</v>
      </c>
      <c r="B214" s="63" t="s">
        <v>83</v>
      </c>
      <c r="C214" s="43" t="s">
        <v>79</v>
      </c>
      <c r="D214" s="44">
        <v>6.14</v>
      </c>
      <c r="E214" s="44">
        <v>6.14</v>
      </c>
      <c r="F214" s="44">
        <v>6.14</v>
      </c>
      <c r="G214" s="44">
        <v>6.14</v>
      </c>
      <c r="H214" s="44">
        <v>6.14</v>
      </c>
      <c r="I214" s="44">
        <v>6.14</v>
      </c>
      <c r="J214" s="44">
        <v>6.14</v>
      </c>
      <c r="K214" s="44">
        <v>6.14</v>
      </c>
      <c r="L214" s="44">
        <v>6.14</v>
      </c>
      <c r="M214" s="44">
        <v>6.14</v>
      </c>
      <c r="N214" s="44">
        <v>6.14</v>
      </c>
      <c r="O214" s="44">
        <v>6.14</v>
      </c>
      <c r="P214" s="44">
        <v>6.14</v>
      </c>
      <c r="Q214" s="44">
        <v>6.14</v>
      </c>
      <c r="R214" s="44">
        <v>6.14</v>
      </c>
      <c r="S214" s="44">
        <v>6.14</v>
      </c>
      <c r="T214" s="44">
        <v>6.14</v>
      </c>
      <c r="U214" s="44">
        <v>6.14</v>
      </c>
      <c r="V214" s="44">
        <v>6.14</v>
      </c>
      <c r="W214" s="44">
        <v>6.14</v>
      </c>
      <c r="X214" s="44">
        <v>6.14</v>
      </c>
      <c r="Y214" s="44">
        <v>6.14</v>
      </c>
      <c r="Z214" s="44">
        <v>6.14</v>
      </c>
      <c r="AA214" s="44">
        <v>6.14</v>
      </c>
    </row>
    <row r="215" spans="1:27" ht="12.75" customHeight="1" outlineLevel="1" x14ac:dyDescent="0.2">
      <c r="A215" s="91" t="s">
        <v>1655</v>
      </c>
      <c r="B215" s="63" t="s">
        <v>81</v>
      </c>
      <c r="C215" s="43" t="s">
        <v>79</v>
      </c>
      <c r="D215" s="44">
        <f>$D$11</f>
        <v>330.69</v>
      </c>
      <c r="E215" s="44">
        <f t="shared" ref="E215:AA215" si="122">$D$11</f>
        <v>330.69</v>
      </c>
      <c r="F215" s="44">
        <f t="shared" si="122"/>
        <v>330.69</v>
      </c>
      <c r="G215" s="44">
        <f t="shared" si="122"/>
        <v>330.69</v>
      </c>
      <c r="H215" s="44">
        <f t="shared" si="122"/>
        <v>330.69</v>
      </c>
      <c r="I215" s="44">
        <f t="shared" si="122"/>
        <v>330.69</v>
      </c>
      <c r="J215" s="44">
        <f t="shared" si="122"/>
        <v>330.69</v>
      </c>
      <c r="K215" s="44">
        <f t="shared" si="122"/>
        <v>330.69</v>
      </c>
      <c r="L215" s="44">
        <f t="shared" si="122"/>
        <v>330.69</v>
      </c>
      <c r="M215" s="44">
        <f t="shared" si="122"/>
        <v>330.69</v>
      </c>
      <c r="N215" s="44">
        <f t="shared" si="122"/>
        <v>330.69</v>
      </c>
      <c r="O215" s="44">
        <f t="shared" si="122"/>
        <v>330.69</v>
      </c>
      <c r="P215" s="44">
        <f t="shared" si="122"/>
        <v>330.69</v>
      </c>
      <c r="Q215" s="44">
        <f t="shared" si="122"/>
        <v>330.69</v>
      </c>
      <c r="R215" s="44">
        <f t="shared" si="122"/>
        <v>330.69</v>
      </c>
      <c r="S215" s="44">
        <f t="shared" si="122"/>
        <v>330.69</v>
      </c>
      <c r="T215" s="44">
        <f t="shared" si="122"/>
        <v>330.69</v>
      </c>
      <c r="U215" s="44">
        <f t="shared" si="122"/>
        <v>330.69</v>
      </c>
      <c r="V215" s="44">
        <f t="shared" si="122"/>
        <v>330.69</v>
      </c>
      <c r="W215" s="44">
        <f t="shared" si="122"/>
        <v>330.69</v>
      </c>
      <c r="X215" s="44">
        <f t="shared" si="122"/>
        <v>330.69</v>
      </c>
      <c r="Y215" s="44">
        <f t="shared" si="122"/>
        <v>330.69</v>
      </c>
      <c r="Z215" s="44">
        <f t="shared" si="122"/>
        <v>330.69</v>
      </c>
      <c r="AA215" s="44">
        <f t="shared" si="122"/>
        <v>330.69</v>
      </c>
    </row>
    <row r="216" spans="1:27" ht="12.75" customHeight="1" x14ac:dyDescent="0.2">
      <c r="A216" s="90" t="s">
        <v>1656</v>
      </c>
      <c r="B216" s="28" t="str">
        <f>"12"&amp;"."&amp;$B$776&amp;"."&amp;$B$777</f>
        <v>12.04.2023</v>
      </c>
      <c r="C216" s="82" t="s">
        <v>76</v>
      </c>
      <c r="D216" s="83">
        <f>ROUND(((D217+D218+D220+D219)/1000),5)</f>
        <v>3.0880399999999999</v>
      </c>
      <c r="E216" s="83">
        <f>ROUND(((E217+E218+E220+E219)/1000),5)</f>
        <v>2.8831099999999998</v>
      </c>
      <c r="F216" s="83">
        <f>ROUND(((F217+F218+F220+F219)/1000),5)</f>
        <v>2.2947299999999999</v>
      </c>
      <c r="G216" s="83">
        <f t="shared" ref="G216:AA216" si="123">ROUND(((G217+G218+G220+G219)/1000),5)</f>
        <v>2.2971499999999998</v>
      </c>
      <c r="H216" s="83">
        <f t="shared" si="123"/>
        <v>2.3020399999999999</v>
      </c>
      <c r="I216" s="83">
        <f t="shared" si="123"/>
        <v>2.7848099999999998</v>
      </c>
      <c r="J216" s="83">
        <f t="shared" si="123"/>
        <v>3.1333600000000001</v>
      </c>
      <c r="K216" s="83">
        <f t="shared" si="123"/>
        <v>3.36103</v>
      </c>
      <c r="L216" s="83">
        <f t="shared" si="123"/>
        <v>3.6586400000000001</v>
      </c>
      <c r="M216" s="83">
        <f t="shared" si="123"/>
        <v>3.82531</v>
      </c>
      <c r="N216" s="83">
        <f t="shared" si="123"/>
        <v>3.8409</v>
      </c>
      <c r="O216" s="83">
        <f t="shared" si="123"/>
        <v>3.9227500000000002</v>
      </c>
      <c r="P216" s="83">
        <f t="shared" si="123"/>
        <v>3.9350499999999999</v>
      </c>
      <c r="Q216" s="83">
        <f t="shared" si="123"/>
        <v>3.9341499999999998</v>
      </c>
      <c r="R216" s="83">
        <f t="shared" si="123"/>
        <v>3.9344199999999998</v>
      </c>
      <c r="S216" s="83">
        <f t="shared" si="123"/>
        <v>3.9109799999999999</v>
      </c>
      <c r="T216" s="83">
        <f t="shared" si="123"/>
        <v>3.8501099999999999</v>
      </c>
      <c r="U216" s="83">
        <f t="shared" si="123"/>
        <v>3.7983600000000002</v>
      </c>
      <c r="V216" s="83">
        <f t="shared" si="123"/>
        <v>3.7295699999999998</v>
      </c>
      <c r="W216" s="83">
        <f t="shared" si="123"/>
        <v>3.9419499999999998</v>
      </c>
      <c r="X216" s="83">
        <f t="shared" si="123"/>
        <v>3.8452000000000002</v>
      </c>
      <c r="Y216" s="83">
        <f t="shared" si="123"/>
        <v>3.4535</v>
      </c>
      <c r="Z216" s="83">
        <f t="shared" si="123"/>
        <v>3.2620200000000001</v>
      </c>
      <c r="AA216" s="83">
        <f t="shared" si="123"/>
        <v>3.19496</v>
      </c>
    </row>
    <row r="217" spans="1:27" ht="12.75" customHeight="1" outlineLevel="1" x14ac:dyDescent="0.2">
      <c r="A217" s="91" t="s">
        <v>1657</v>
      </c>
      <c r="B217" s="63" t="s">
        <v>233</v>
      </c>
      <c r="C217" s="43" t="s">
        <v>79</v>
      </c>
      <c r="D217" s="44">
        <v>1034.24</v>
      </c>
      <c r="E217" s="44">
        <v>829.31</v>
      </c>
      <c r="F217" s="44">
        <v>240.93</v>
      </c>
      <c r="G217" s="44">
        <v>243.35</v>
      </c>
      <c r="H217" s="44">
        <v>248.24</v>
      </c>
      <c r="I217" s="44">
        <v>731.01</v>
      </c>
      <c r="J217" s="44">
        <v>1079.56</v>
      </c>
      <c r="K217" s="44">
        <v>1307.23</v>
      </c>
      <c r="L217" s="44">
        <v>1604.84</v>
      </c>
      <c r="M217" s="44">
        <v>1771.51</v>
      </c>
      <c r="N217" s="44">
        <v>1787.1</v>
      </c>
      <c r="O217" s="44">
        <v>1868.95</v>
      </c>
      <c r="P217" s="44">
        <v>1881.25</v>
      </c>
      <c r="Q217" s="44">
        <v>1880.35</v>
      </c>
      <c r="R217" s="44">
        <v>1880.62</v>
      </c>
      <c r="S217" s="44">
        <v>1857.18</v>
      </c>
      <c r="T217" s="44">
        <v>1796.31</v>
      </c>
      <c r="U217" s="44">
        <v>1744.56</v>
      </c>
      <c r="V217" s="44">
        <v>1675.77</v>
      </c>
      <c r="W217" s="44">
        <v>1888.15</v>
      </c>
      <c r="X217" s="44">
        <v>1791.4</v>
      </c>
      <c r="Y217" s="44">
        <v>1399.7</v>
      </c>
      <c r="Z217" s="44">
        <v>1208.22</v>
      </c>
      <c r="AA217" s="44">
        <v>1141.1600000000001</v>
      </c>
    </row>
    <row r="218" spans="1:27" ht="12.75" customHeight="1" outlineLevel="1" x14ac:dyDescent="0.2">
      <c r="A218" s="91" t="s">
        <v>1658</v>
      </c>
      <c r="B218" s="63" t="s">
        <v>90</v>
      </c>
      <c r="C218" s="43" t="s">
        <v>79</v>
      </c>
      <c r="D218" s="44">
        <f>$D$163</f>
        <v>1716.97</v>
      </c>
      <c r="E218" s="44">
        <f>$D$163</f>
        <v>1716.97</v>
      </c>
      <c r="F218" s="44">
        <f t="shared" ref="F218:AA218" si="124">$D$163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customHeight="1" outlineLevel="1" x14ac:dyDescent="0.2">
      <c r="A219" s="91" t="s">
        <v>1659</v>
      </c>
      <c r="B219" s="63" t="s">
        <v>83</v>
      </c>
      <c r="C219" s="43" t="s">
        <v>79</v>
      </c>
      <c r="D219" s="44">
        <v>6.14</v>
      </c>
      <c r="E219" s="44">
        <v>6.14</v>
      </c>
      <c r="F219" s="44">
        <v>6.14</v>
      </c>
      <c r="G219" s="44">
        <v>6.14</v>
      </c>
      <c r="H219" s="44">
        <v>6.14</v>
      </c>
      <c r="I219" s="44">
        <v>6.14</v>
      </c>
      <c r="J219" s="44">
        <v>6.14</v>
      </c>
      <c r="K219" s="44">
        <v>6.14</v>
      </c>
      <c r="L219" s="44">
        <v>6.14</v>
      </c>
      <c r="M219" s="44">
        <v>6.14</v>
      </c>
      <c r="N219" s="44">
        <v>6.14</v>
      </c>
      <c r="O219" s="44">
        <v>6.14</v>
      </c>
      <c r="P219" s="44">
        <v>6.14</v>
      </c>
      <c r="Q219" s="44">
        <v>6.14</v>
      </c>
      <c r="R219" s="44">
        <v>6.14</v>
      </c>
      <c r="S219" s="44">
        <v>6.14</v>
      </c>
      <c r="T219" s="44">
        <v>6.14</v>
      </c>
      <c r="U219" s="44">
        <v>6.14</v>
      </c>
      <c r="V219" s="44">
        <v>6.14</v>
      </c>
      <c r="W219" s="44">
        <v>6.14</v>
      </c>
      <c r="X219" s="44">
        <v>6.14</v>
      </c>
      <c r="Y219" s="44">
        <v>6.14</v>
      </c>
      <c r="Z219" s="44">
        <v>6.14</v>
      </c>
      <c r="AA219" s="44">
        <v>6.14</v>
      </c>
    </row>
    <row r="220" spans="1:27" ht="12.75" customHeight="1" outlineLevel="1" x14ac:dyDescent="0.2">
      <c r="A220" s="91" t="s">
        <v>1660</v>
      </c>
      <c r="B220" s="63" t="s">
        <v>81</v>
      </c>
      <c r="C220" s="43" t="s">
        <v>79</v>
      </c>
      <c r="D220" s="44">
        <f>$D$11</f>
        <v>330.69</v>
      </c>
      <c r="E220" s="44">
        <f t="shared" ref="E220:AA220" si="125">$D$11</f>
        <v>330.69</v>
      </c>
      <c r="F220" s="44">
        <f t="shared" si="125"/>
        <v>330.69</v>
      </c>
      <c r="G220" s="44">
        <f t="shared" si="125"/>
        <v>330.69</v>
      </c>
      <c r="H220" s="44">
        <f t="shared" si="125"/>
        <v>330.69</v>
      </c>
      <c r="I220" s="44">
        <f t="shared" si="125"/>
        <v>330.69</v>
      </c>
      <c r="J220" s="44">
        <f t="shared" si="125"/>
        <v>330.69</v>
      </c>
      <c r="K220" s="44">
        <f t="shared" si="125"/>
        <v>330.69</v>
      </c>
      <c r="L220" s="44">
        <f t="shared" si="125"/>
        <v>330.69</v>
      </c>
      <c r="M220" s="44">
        <f t="shared" si="125"/>
        <v>330.69</v>
      </c>
      <c r="N220" s="44">
        <f t="shared" si="125"/>
        <v>330.69</v>
      </c>
      <c r="O220" s="44">
        <f t="shared" si="125"/>
        <v>330.69</v>
      </c>
      <c r="P220" s="44">
        <f t="shared" si="125"/>
        <v>330.69</v>
      </c>
      <c r="Q220" s="44">
        <f t="shared" si="125"/>
        <v>330.69</v>
      </c>
      <c r="R220" s="44">
        <f t="shared" si="125"/>
        <v>330.69</v>
      </c>
      <c r="S220" s="44">
        <f t="shared" si="125"/>
        <v>330.69</v>
      </c>
      <c r="T220" s="44">
        <f t="shared" si="125"/>
        <v>330.69</v>
      </c>
      <c r="U220" s="44">
        <f t="shared" si="125"/>
        <v>330.69</v>
      </c>
      <c r="V220" s="44">
        <f t="shared" si="125"/>
        <v>330.69</v>
      </c>
      <c r="W220" s="44">
        <f t="shared" si="125"/>
        <v>330.69</v>
      </c>
      <c r="X220" s="44">
        <f t="shared" si="125"/>
        <v>330.69</v>
      </c>
      <c r="Y220" s="44">
        <f t="shared" si="125"/>
        <v>330.69</v>
      </c>
      <c r="Z220" s="44">
        <f t="shared" si="125"/>
        <v>330.69</v>
      </c>
      <c r="AA220" s="44">
        <f t="shared" si="125"/>
        <v>330.69</v>
      </c>
    </row>
    <row r="221" spans="1:27" ht="12.75" customHeight="1" x14ac:dyDescent="0.2">
      <c r="A221" s="90" t="s">
        <v>1661</v>
      </c>
      <c r="B221" s="28" t="str">
        <f>"13"&amp;"."&amp;$B$776&amp;"."&amp;$B$777</f>
        <v>13.04.2023</v>
      </c>
      <c r="C221" s="82" t="s">
        <v>76</v>
      </c>
      <c r="D221" s="83">
        <f>ROUND(((D222+D223+D225+D224)/1000),5)</f>
        <v>3.1577700000000002</v>
      </c>
      <c r="E221" s="83">
        <f>ROUND(((E222+E223+E225+E224)/1000),5)</f>
        <v>3.1117499999999998</v>
      </c>
      <c r="F221" s="83">
        <f>ROUND(((F222+F223+F225+F224)/1000),5)</f>
        <v>3.0811099999999998</v>
      </c>
      <c r="G221" s="83">
        <f t="shared" ref="G221:AA221" si="126">ROUND(((G222+G223+G225+G224)/1000),5)</f>
        <v>3.08006</v>
      </c>
      <c r="H221" s="83">
        <f t="shared" si="126"/>
        <v>3.0815299999999999</v>
      </c>
      <c r="I221" s="83">
        <f t="shared" si="126"/>
        <v>3.08955</v>
      </c>
      <c r="J221" s="83">
        <f t="shared" si="126"/>
        <v>3.2597399999999999</v>
      </c>
      <c r="K221" s="83">
        <f t="shared" si="126"/>
        <v>3.6122999999999998</v>
      </c>
      <c r="L221" s="83">
        <f t="shared" si="126"/>
        <v>3.7857799999999999</v>
      </c>
      <c r="M221" s="83">
        <f t="shared" si="126"/>
        <v>3.78084</v>
      </c>
      <c r="N221" s="83">
        <f t="shared" si="126"/>
        <v>3.9223599999999998</v>
      </c>
      <c r="O221" s="83">
        <f t="shared" si="126"/>
        <v>3.9851100000000002</v>
      </c>
      <c r="P221" s="83">
        <f t="shared" si="126"/>
        <v>3.9349699999999999</v>
      </c>
      <c r="Q221" s="83">
        <f t="shared" si="126"/>
        <v>3.98488</v>
      </c>
      <c r="R221" s="83">
        <f t="shared" si="126"/>
        <v>3.98272</v>
      </c>
      <c r="S221" s="83">
        <f t="shared" si="126"/>
        <v>3.9744100000000002</v>
      </c>
      <c r="T221" s="83">
        <f t="shared" si="126"/>
        <v>3.93059</v>
      </c>
      <c r="U221" s="83">
        <f t="shared" si="126"/>
        <v>3.77637</v>
      </c>
      <c r="V221" s="83">
        <f t="shared" si="126"/>
        <v>3.758</v>
      </c>
      <c r="W221" s="83">
        <f t="shared" si="126"/>
        <v>3.8177599999999998</v>
      </c>
      <c r="X221" s="83">
        <f t="shared" si="126"/>
        <v>3.9226700000000001</v>
      </c>
      <c r="Y221" s="83">
        <f t="shared" si="126"/>
        <v>3.77711</v>
      </c>
      <c r="Z221" s="83">
        <f t="shared" si="126"/>
        <v>3.2320500000000001</v>
      </c>
      <c r="AA221" s="83">
        <f t="shared" si="126"/>
        <v>3.1048300000000002</v>
      </c>
    </row>
    <row r="222" spans="1:27" ht="12.75" customHeight="1" outlineLevel="1" x14ac:dyDescent="0.2">
      <c r="A222" s="91" t="s">
        <v>1662</v>
      </c>
      <c r="B222" s="63" t="s">
        <v>233</v>
      </c>
      <c r="C222" s="43" t="s">
        <v>79</v>
      </c>
      <c r="D222" s="44">
        <v>1103.97</v>
      </c>
      <c r="E222" s="44">
        <v>1057.95</v>
      </c>
      <c r="F222" s="44">
        <v>1027.31</v>
      </c>
      <c r="G222" s="44">
        <v>1026.26</v>
      </c>
      <c r="H222" s="44">
        <v>1027.73</v>
      </c>
      <c r="I222" s="44">
        <v>1035.75</v>
      </c>
      <c r="J222" s="44">
        <v>1205.94</v>
      </c>
      <c r="K222" s="44">
        <v>1558.5</v>
      </c>
      <c r="L222" s="44">
        <v>1731.98</v>
      </c>
      <c r="M222" s="44">
        <v>1727.04</v>
      </c>
      <c r="N222" s="44">
        <v>1868.56</v>
      </c>
      <c r="O222" s="44">
        <v>1931.31</v>
      </c>
      <c r="P222" s="44">
        <v>1881.17</v>
      </c>
      <c r="Q222" s="44">
        <v>1931.08</v>
      </c>
      <c r="R222" s="44">
        <v>1928.92</v>
      </c>
      <c r="S222" s="44">
        <v>1920.61</v>
      </c>
      <c r="T222" s="44">
        <v>1876.79</v>
      </c>
      <c r="U222" s="44">
        <v>1722.57</v>
      </c>
      <c r="V222" s="44">
        <v>1704.2</v>
      </c>
      <c r="W222" s="44">
        <v>1763.96</v>
      </c>
      <c r="X222" s="44">
        <v>1868.87</v>
      </c>
      <c r="Y222" s="44">
        <v>1723.31</v>
      </c>
      <c r="Z222" s="44">
        <v>1178.25</v>
      </c>
      <c r="AA222" s="44">
        <v>1051.03</v>
      </c>
    </row>
    <row r="223" spans="1:27" ht="12.75" customHeight="1" outlineLevel="1" x14ac:dyDescent="0.2">
      <c r="A223" s="91" t="s">
        <v>1663</v>
      </c>
      <c r="B223" s="63" t="s">
        <v>90</v>
      </c>
      <c r="C223" s="43" t="s">
        <v>79</v>
      </c>
      <c r="D223" s="44">
        <f>$D$163</f>
        <v>1716.97</v>
      </c>
      <c r="E223" s="44">
        <f>$D$163</f>
        <v>1716.97</v>
      </c>
      <c r="F223" s="44">
        <f t="shared" ref="F223:AA223" si="127">$D$163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customHeight="1" outlineLevel="1" x14ac:dyDescent="0.2">
      <c r="A224" s="91" t="s">
        <v>1664</v>
      </c>
      <c r="B224" s="63" t="s">
        <v>83</v>
      </c>
      <c r="C224" s="43" t="s">
        <v>79</v>
      </c>
      <c r="D224" s="44">
        <v>6.14</v>
      </c>
      <c r="E224" s="44">
        <v>6.14</v>
      </c>
      <c r="F224" s="44">
        <v>6.14</v>
      </c>
      <c r="G224" s="44">
        <v>6.14</v>
      </c>
      <c r="H224" s="44">
        <v>6.14</v>
      </c>
      <c r="I224" s="44">
        <v>6.14</v>
      </c>
      <c r="J224" s="44">
        <v>6.14</v>
      </c>
      <c r="K224" s="44">
        <v>6.14</v>
      </c>
      <c r="L224" s="44">
        <v>6.14</v>
      </c>
      <c r="M224" s="44">
        <v>6.14</v>
      </c>
      <c r="N224" s="44">
        <v>6.14</v>
      </c>
      <c r="O224" s="44">
        <v>6.14</v>
      </c>
      <c r="P224" s="44">
        <v>6.14</v>
      </c>
      <c r="Q224" s="44">
        <v>6.14</v>
      </c>
      <c r="R224" s="44">
        <v>6.14</v>
      </c>
      <c r="S224" s="44">
        <v>6.14</v>
      </c>
      <c r="T224" s="44">
        <v>6.14</v>
      </c>
      <c r="U224" s="44">
        <v>6.14</v>
      </c>
      <c r="V224" s="44">
        <v>6.14</v>
      </c>
      <c r="W224" s="44">
        <v>6.14</v>
      </c>
      <c r="X224" s="44">
        <v>6.14</v>
      </c>
      <c r="Y224" s="44">
        <v>6.14</v>
      </c>
      <c r="Z224" s="44">
        <v>6.14</v>
      </c>
      <c r="AA224" s="44">
        <v>6.14</v>
      </c>
    </row>
    <row r="225" spans="1:27" ht="12.75" customHeight="1" outlineLevel="1" x14ac:dyDescent="0.2">
      <c r="A225" s="91" t="s">
        <v>1665</v>
      </c>
      <c r="B225" s="63" t="s">
        <v>81</v>
      </c>
      <c r="C225" s="43" t="s">
        <v>79</v>
      </c>
      <c r="D225" s="44">
        <f>$D$11</f>
        <v>330.69</v>
      </c>
      <c r="E225" s="44">
        <f t="shared" ref="E225:AA225" si="128">$D$11</f>
        <v>330.69</v>
      </c>
      <c r="F225" s="44">
        <f t="shared" si="128"/>
        <v>330.69</v>
      </c>
      <c r="G225" s="44">
        <f t="shared" si="128"/>
        <v>330.69</v>
      </c>
      <c r="H225" s="44">
        <f t="shared" si="128"/>
        <v>330.69</v>
      </c>
      <c r="I225" s="44">
        <f t="shared" si="128"/>
        <v>330.69</v>
      </c>
      <c r="J225" s="44">
        <f t="shared" si="128"/>
        <v>330.69</v>
      </c>
      <c r="K225" s="44">
        <f t="shared" si="128"/>
        <v>330.69</v>
      </c>
      <c r="L225" s="44">
        <f t="shared" si="128"/>
        <v>330.69</v>
      </c>
      <c r="M225" s="44">
        <f t="shared" si="128"/>
        <v>330.69</v>
      </c>
      <c r="N225" s="44">
        <f t="shared" si="128"/>
        <v>330.69</v>
      </c>
      <c r="O225" s="44">
        <f t="shared" si="128"/>
        <v>330.69</v>
      </c>
      <c r="P225" s="44">
        <f t="shared" si="128"/>
        <v>330.69</v>
      </c>
      <c r="Q225" s="44">
        <f t="shared" si="128"/>
        <v>330.69</v>
      </c>
      <c r="R225" s="44">
        <f t="shared" si="128"/>
        <v>330.69</v>
      </c>
      <c r="S225" s="44">
        <f t="shared" si="128"/>
        <v>330.69</v>
      </c>
      <c r="T225" s="44">
        <f t="shared" si="128"/>
        <v>330.69</v>
      </c>
      <c r="U225" s="44">
        <f t="shared" si="128"/>
        <v>330.69</v>
      </c>
      <c r="V225" s="44">
        <f t="shared" si="128"/>
        <v>330.69</v>
      </c>
      <c r="W225" s="44">
        <f t="shared" si="128"/>
        <v>330.69</v>
      </c>
      <c r="X225" s="44">
        <f t="shared" si="128"/>
        <v>330.69</v>
      </c>
      <c r="Y225" s="44">
        <f t="shared" si="128"/>
        <v>330.69</v>
      </c>
      <c r="Z225" s="44">
        <f t="shared" si="128"/>
        <v>330.69</v>
      </c>
      <c r="AA225" s="44">
        <f t="shared" si="128"/>
        <v>330.69</v>
      </c>
    </row>
    <row r="226" spans="1:27" ht="12.75" customHeight="1" x14ac:dyDescent="0.2">
      <c r="A226" s="90" t="s">
        <v>1666</v>
      </c>
      <c r="B226" s="28" t="str">
        <f>"14"&amp;"."&amp;$B$776&amp;"."&amp;$B$777</f>
        <v>14.04.2023</v>
      </c>
      <c r="C226" s="82" t="s">
        <v>76</v>
      </c>
      <c r="D226" s="83">
        <f>ROUND(((D227+D228+D230+D229)/1000),5)</f>
        <v>3.1049899999999999</v>
      </c>
      <c r="E226" s="83">
        <f>ROUND(((E227+E228+E230+E229)/1000),5)</f>
        <v>2.9517099999999998</v>
      </c>
      <c r="F226" s="83">
        <f>ROUND(((F227+F228+F230+F229)/1000),5)</f>
        <v>2.8849900000000002</v>
      </c>
      <c r="G226" s="83">
        <f t="shared" ref="G226:AA226" si="129">ROUND(((G227+G228+G230+G229)/1000),5)</f>
        <v>2.8849800000000001</v>
      </c>
      <c r="H226" s="83">
        <f t="shared" si="129"/>
        <v>2.95384</v>
      </c>
      <c r="I226" s="83">
        <f t="shared" si="129"/>
        <v>3.0512100000000002</v>
      </c>
      <c r="J226" s="83">
        <f t="shared" si="129"/>
        <v>3.2616399999999999</v>
      </c>
      <c r="K226" s="83">
        <f t="shared" si="129"/>
        <v>3.4458000000000002</v>
      </c>
      <c r="L226" s="83">
        <f t="shared" si="129"/>
        <v>3.6754500000000001</v>
      </c>
      <c r="M226" s="83">
        <f t="shared" si="129"/>
        <v>3.7196500000000001</v>
      </c>
      <c r="N226" s="83">
        <f t="shared" si="129"/>
        <v>3.6955800000000001</v>
      </c>
      <c r="O226" s="83">
        <f t="shared" si="129"/>
        <v>3.7469999999999999</v>
      </c>
      <c r="P226" s="83">
        <f t="shared" si="129"/>
        <v>3.70458</v>
      </c>
      <c r="Q226" s="83">
        <f t="shared" si="129"/>
        <v>3.7075300000000002</v>
      </c>
      <c r="R226" s="83">
        <f t="shared" si="129"/>
        <v>3.6953200000000002</v>
      </c>
      <c r="S226" s="83">
        <f t="shared" si="129"/>
        <v>3.6868699999999999</v>
      </c>
      <c r="T226" s="83">
        <f t="shared" si="129"/>
        <v>3.6764399999999999</v>
      </c>
      <c r="U226" s="83">
        <f t="shared" si="129"/>
        <v>3.6341899999999998</v>
      </c>
      <c r="V226" s="83">
        <f t="shared" si="129"/>
        <v>3.62927</v>
      </c>
      <c r="W226" s="83">
        <f t="shared" si="129"/>
        <v>3.6832699999999998</v>
      </c>
      <c r="X226" s="83">
        <f t="shared" si="129"/>
        <v>3.6969699999999999</v>
      </c>
      <c r="Y226" s="83">
        <f t="shared" si="129"/>
        <v>3.6920600000000001</v>
      </c>
      <c r="Z226" s="83">
        <f t="shared" si="129"/>
        <v>3.3997299999999999</v>
      </c>
      <c r="AA226" s="83">
        <f t="shared" si="129"/>
        <v>3.1926299999999999</v>
      </c>
    </row>
    <row r="227" spans="1:27" ht="12.75" customHeight="1" outlineLevel="1" x14ac:dyDescent="0.2">
      <c r="A227" s="91" t="s">
        <v>1667</v>
      </c>
      <c r="B227" s="63" t="s">
        <v>233</v>
      </c>
      <c r="C227" s="43" t="s">
        <v>79</v>
      </c>
      <c r="D227" s="44">
        <v>1051.19</v>
      </c>
      <c r="E227" s="44">
        <v>897.91</v>
      </c>
      <c r="F227" s="44">
        <v>831.19</v>
      </c>
      <c r="G227" s="44">
        <v>831.18</v>
      </c>
      <c r="H227" s="44">
        <v>900.04</v>
      </c>
      <c r="I227" s="44">
        <v>997.41</v>
      </c>
      <c r="J227" s="44">
        <v>1207.8399999999999</v>
      </c>
      <c r="K227" s="44">
        <v>1392</v>
      </c>
      <c r="L227" s="44">
        <v>1621.65</v>
      </c>
      <c r="M227" s="44">
        <v>1665.85</v>
      </c>
      <c r="N227" s="44">
        <v>1641.78</v>
      </c>
      <c r="O227" s="44">
        <v>1693.2</v>
      </c>
      <c r="P227" s="44">
        <v>1650.78</v>
      </c>
      <c r="Q227" s="44">
        <v>1653.73</v>
      </c>
      <c r="R227" s="44">
        <v>1641.52</v>
      </c>
      <c r="S227" s="44">
        <v>1633.07</v>
      </c>
      <c r="T227" s="44">
        <v>1622.64</v>
      </c>
      <c r="U227" s="44">
        <v>1580.39</v>
      </c>
      <c r="V227" s="44">
        <v>1575.47</v>
      </c>
      <c r="W227" s="44">
        <v>1629.47</v>
      </c>
      <c r="X227" s="44">
        <v>1643.17</v>
      </c>
      <c r="Y227" s="44">
        <v>1638.26</v>
      </c>
      <c r="Z227" s="44">
        <v>1345.93</v>
      </c>
      <c r="AA227" s="44">
        <v>1138.83</v>
      </c>
    </row>
    <row r="228" spans="1:27" ht="12.75" customHeight="1" outlineLevel="1" x14ac:dyDescent="0.2">
      <c r="A228" s="91" t="s">
        <v>1668</v>
      </c>
      <c r="B228" s="63" t="s">
        <v>90</v>
      </c>
      <c r="C228" s="43" t="s">
        <v>79</v>
      </c>
      <c r="D228" s="44">
        <f>$D$163</f>
        <v>1716.97</v>
      </c>
      <c r="E228" s="44">
        <f>$D$163</f>
        <v>1716.97</v>
      </c>
      <c r="F228" s="44">
        <f t="shared" ref="F228:AA228" si="130">$D$163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customHeight="1" outlineLevel="1" x14ac:dyDescent="0.2">
      <c r="A229" s="91" t="s">
        <v>1669</v>
      </c>
      <c r="B229" s="63" t="s">
        <v>83</v>
      </c>
      <c r="C229" s="43" t="s">
        <v>79</v>
      </c>
      <c r="D229" s="44">
        <v>6.14</v>
      </c>
      <c r="E229" s="44">
        <v>6.14</v>
      </c>
      <c r="F229" s="44">
        <v>6.14</v>
      </c>
      <c r="G229" s="44">
        <v>6.14</v>
      </c>
      <c r="H229" s="44">
        <v>6.14</v>
      </c>
      <c r="I229" s="44">
        <v>6.14</v>
      </c>
      <c r="J229" s="44">
        <v>6.14</v>
      </c>
      <c r="K229" s="44">
        <v>6.14</v>
      </c>
      <c r="L229" s="44">
        <v>6.14</v>
      </c>
      <c r="M229" s="44">
        <v>6.14</v>
      </c>
      <c r="N229" s="44">
        <v>6.14</v>
      </c>
      <c r="O229" s="44">
        <v>6.14</v>
      </c>
      <c r="P229" s="44">
        <v>6.14</v>
      </c>
      <c r="Q229" s="44">
        <v>6.14</v>
      </c>
      <c r="R229" s="44">
        <v>6.14</v>
      </c>
      <c r="S229" s="44">
        <v>6.14</v>
      </c>
      <c r="T229" s="44">
        <v>6.14</v>
      </c>
      <c r="U229" s="44">
        <v>6.14</v>
      </c>
      <c r="V229" s="44">
        <v>6.14</v>
      </c>
      <c r="W229" s="44">
        <v>6.14</v>
      </c>
      <c r="X229" s="44">
        <v>6.14</v>
      </c>
      <c r="Y229" s="44">
        <v>6.14</v>
      </c>
      <c r="Z229" s="44">
        <v>6.14</v>
      </c>
      <c r="AA229" s="44">
        <v>6.14</v>
      </c>
    </row>
    <row r="230" spans="1:27" ht="12.75" customHeight="1" outlineLevel="1" x14ac:dyDescent="0.2">
      <c r="A230" s="91" t="s">
        <v>1670</v>
      </c>
      <c r="B230" s="63" t="s">
        <v>81</v>
      </c>
      <c r="C230" s="43" t="s">
        <v>79</v>
      </c>
      <c r="D230" s="44">
        <f>$D$11</f>
        <v>330.69</v>
      </c>
      <c r="E230" s="44">
        <f t="shared" ref="E230:AA230" si="131">$D$11</f>
        <v>330.69</v>
      </c>
      <c r="F230" s="44">
        <f t="shared" si="131"/>
        <v>330.69</v>
      </c>
      <c r="G230" s="44">
        <f t="shared" si="131"/>
        <v>330.69</v>
      </c>
      <c r="H230" s="44">
        <f t="shared" si="131"/>
        <v>330.69</v>
      </c>
      <c r="I230" s="44">
        <f t="shared" si="131"/>
        <v>330.69</v>
      </c>
      <c r="J230" s="44">
        <f t="shared" si="131"/>
        <v>330.69</v>
      </c>
      <c r="K230" s="44">
        <f t="shared" si="131"/>
        <v>330.69</v>
      </c>
      <c r="L230" s="44">
        <f t="shared" si="131"/>
        <v>330.69</v>
      </c>
      <c r="M230" s="44">
        <f t="shared" si="131"/>
        <v>330.69</v>
      </c>
      <c r="N230" s="44">
        <f t="shared" si="131"/>
        <v>330.69</v>
      </c>
      <c r="O230" s="44">
        <f t="shared" si="131"/>
        <v>330.69</v>
      </c>
      <c r="P230" s="44">
        <f t="shared" si="131"/>
        <v>330.69</v>
      </c>
      <c r="Q230" s="44">
        <f t="shared" si="131"/>
        <v>330.69</v>
      </c>
      <c r="R230" s="44">
        <f t="shared" si="131"/>
        <v>330.69</v>
      </c>
      <c r="S230" s="44">
        <f t="shared" si="131"/>
        <v>330.69</v>
      </c>
      <c r="T230" s="44">
        <f t="shared" si="131"/>
        <v>330.69</v>
      </c>
      <c r="U230" s="44">
        <f t="shared" si="131"/>
        <v>330.69</v>
      </c>
      <c r="V230" s="44">
        <f t="shared" si="131"/>
        <v>330.69</v>
      </c>
      <c r="W230" s="44">
        <f t="shared" si="131"/>
        <v>330.69</v>
      </c>
      <c r="X230" s="44">
        <f t="shared" si="131"/>
        <v>330.69</v>
      </c>
      <c r="Y230" s="44">
        <f t="shared" si="131"/>
        <v>330.69</v>
      </c>
      <c r="Z230" s="44">
        <f t="shared" si="131"/>
        <v>330.69</v>
      </c>
      <c r="AA230" s="44">
        <f t="shared" si="131"/>
        <v>330.69</v>
      </c>
    </row>
    <row r="231" spans="1:27" ht="12.75" customHeight="1" x14ac:dyDescent="0.2">
      <c r="A231" s="90" t="s">
        <v>1671</v>
      </c>
      <c r="B231" s="28" t="str">
        <f>"15"&amp;"."&amp;$B$776&amp;"."&amp;$B$777</f>
        <v>15.04.2023</v>
      </c>
      <c r="C231" s="82" t="s">
        <v>76</v>
      </c>
      <c r="D231" s="83">
        <f>ROUND(((D232+D233+D235+D234)/1000),5)</f>
        <v>3.2768899999999999</v>
      </c>
      <c r="E231" s="83">
        <f>ROUND(((E232+E233+E235+E234)/1000),5)</f>
        <v>3.1346500000000002</v>
      </c>
      <c r="F231" s="83">
        <f>ROUND(((F232+F233+F235+F234)/1000),5)</f>
        <v>3.1128800000000001</v>
      </c>
      <c r="G231" s="83">
        <f t="shared" ref="G231:AA231" si="132">ROUND(((G232+G233+G235+G234)/1000),5)</f>
        <v>3.0954700000000002</v>
      </c>
      <c r="H231" s="83">
        <f t="shared" si="132"/>
        <v>3.12148</v>
      </c>
      <c r="I231" s="83">
        <f t="shared" si="132"/>
        <v>3.12643</v>
      </c>
      <c r="J231" s="83">
        <f t="shared" si="132"/>
        <v>3.1991700000000001</v>
      </c>
      <c r="K231" s="83">
        <f t="shared" si="132"/>
        <v>3.4005999999999998</v>
      </c>
      <c r="L231" s="83">
        <f t="shared" si="132"/>
        <v>3.8369300000000002</v>
      </c>
      <c r="M231" s="83">
        <f t="shared" si="132"/>
        <v>3.92117</v>
      </c>
      <c r="N231" s="83">
        <f t="shared" si="132"/>
        <v>3.9362499999999998</v>
      </c>
      <c r="O231" s="83">
        <f t="shared" si="132"/>
        <v>3.9704100000000002</v>
      </c>
      <c r="P231" s="83">
        <f t="shared" si="132"/>
        <v>3.9403299999999999</v>
      </c>
      <c r="Q231" s="83">
        <f t="shared" si="132"/>
        <v>3.9311799999999999</v>
      </c>
      <c r="R231" s="83">
        <f t="shared" si="132"/>
        <v>3.89073</v>
      </c>
      <c r="S231" s="83">
        <f t="shared" si="132"/>
        <v>3.8709099999999999</v>
      </c>
      <c r="T231" s="83">
        <f t="shared" si="132"/>
        <v>3.8669199999999999</v>
      </c>
      <c r="U231" s="83">
        <f t="shared" si="132"/>
        <v>3.8851</v>
      </c>
      <c r="V231" s="83">
        <f t="shared" si="132"/>
        <v>3.84422</v>
      </c>
      <c r="W231" s="83">
        <f t="shared" si="132"/>
        <v>3.9348399999999999</v>
      </c>
      <c r="X231" s="83">
        <f t="shared" si="132"/>
        <v>3.93594</v>
      </c>
      <c r="Y231" s="83">
        <f t="shared" si="132"/>
        <v>3.9235500000000001</v>
      </c>
      <c r="Z231" s="83">
        <f t="shared" si="132"/>
        <v>3.6798899999999999</v>
      </c>
      <c r="AA231" s="83">
        <f t="shared" si="132"/>
        <v>3.5001899999999999</v>
      </c>
    </row>
    <row r="232" spans="1:27" ht="12.75" customHeight="1" outlineLevel="1" x14ac:dyDescent="0.2">
      <c r="A232" s="91" t="s">
        <v>1672</v>
      </c>
      <c r="B232" s="63" t="s">
        <v>233</v>
      </c>
      <c r="C232" s="43" t="s">
        <v>79</v>
      </c>
      <c r="D232" s="44">
        <v>1223.0899999999999</v>
      </c>
      <c r="E232" s="44">
        <v>1080.8499999999999</v>
      </c>
      <c r="F232" s="44">
        <v>1059.08</v>
      </c>
      <c r="G232" s="44">
        <v>1041.67</v>
      </c>
      <c r="H232" s="44">
        <v>1067.68</v>
      </c>
      <c r="I232" s="44">
        <v>1072.6300000000001</v>
      </c>
      <c r="J232" s="44">
        <v>1145.3699999999999</v>
      </c>
      <c r="K232" s="44">
        <v>1346.8</v>
      </c>
      <c r="L232" s="44">
        <v>1783.13</v>
      </c>
      <c r="M232" s="44">
        <v>1867.37</v>
      </c>
      <c r="N232" s="44">
        <v>1882.45</v>
      </c>
      <c r="O232" s="44">
        <v>1916.61</v>
      </c>
      <c r="P232" s="44">
        <v>1886.53</v>
      </c>
      <c r="Q232" s="44">
        <v>1877.38</v>
      </c>
      <c r="R232" s="44">
        <v>1836.93</v>
      </c>
      <c r="S232" s="44">
        <v>1817.11</v>
      </c>
      <c r="T232" s="44">
        <v>1813.12</v>
      </c>
      <c r="U232" s="44">
        <v>1831.3</v>
      </c>
      <c r="V232" s="44">
        <v>1790.42</v>
      </c>
      <c r="W232" s="44">
        <v>1881.04</v>
      </c>
      <c r="X232" s="44">
        <v>1882.14</v>
      </c>
      <c r="Y232" s="44">
        <v>1869.75</v>
      </c>
      <c r="Z232" s="44">
        <v>1626.09</v>
      </c>
      <c r="AA232" s="44">
        <v>1446.39</v>
      </c>
    </row>
    <row r="233" spans="1:27" ht="12.75" customHeight="1" outlineLevel="1" x14ac:dyDescent="0.2">
      <c r="A233" s="91" t="s">
        <v>1673</v>
      </c>
      <c r="B233" s="63" t="s">
        <v>90</v>
      </c>
      <c r="C233" s="43" t="s">
        <v>79</v>
      </c>
      <c r="D233" s="44">
        <f>$D$163</f>
        <v>1716.97</v>
      </c>
      <c r="E233" s="44">
        <f>$D$163</f>
        <v>1716.97</v>
      </c>
      <c r="F233" s="44">
        <f t="shared" ref="F233:AA233" si="133">$D$163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customHeight="1" outlineLevel="1" x14ac:dyDescent="0.2">
      <c r="A234" s="91" t="s">
        <v>1674</v>
      </c>
      <c r="B234" s="63" t="s">
        <v>83</v>
      </c>
      <c r="C234" s="43" t="s">
        <v>79</v>
      </c>
      <c r="D234" s="44">
        <v>6.14</v>
      </c>
      <c r="E234" s="44">
        <v>6.14</v>
      </c>
      <c r="F234" s="44">
        <v>6.14</v>
      </c>
      <c r="G234" s="44">
        <v>6.14</v>
      </c>
      <c r="H234" s="44">
        <v>6.14</v>
      </c>
      <c r="I234" s="44">
        <v>6.14</v>
      </c>
      <c r="J234" s="44">
        <v>6.14</v>
      </c>
      <c r="K234" s="44">
        <v>6.14</v>
      </c>
      <c r="L234" s="44">
        <v>6.14</v>
      </c>
      <c r="M234" s="44">
        <v>6.14</v>
      </c>
      <c r="N234" s="44">
        <v>6.14</v>
      </c>
      <c r="O234" s="44">
        <v>6.14</v>
      </c>
      <c r="P234" s="44">
        <v>6.14</v>
      </c>
      <c r="Q234" s="44">
        <v>6.14</v>
      </c>
      <c r="R234" s="44">
        <v>6.14</v>
      </c>
      <c r="S234" s="44">
        <v>6.14</v>
      </c>
      <c r="T234" s="44">
        <v>6.14</v>
      </c>
      <c r="U234" s="44">
        <v>6.14</v>
      </c>
      <c r="V234" s="44">
        <v>6.14</v>
      </c>
      <c r="W234" s="44">
        <v>6.14</v>
      </c>
      <c r="X234" s="44">
        <v>6.14</v>
      </c>
      <c r="Y234" s="44">
        <v>6.14</v>
      </c>
      <c r="Z234" s="44">
        <v>6.14</v>
      </c>
      <c r="AA234" s="44">
        <v>6.14</v>
      </c>
    </row>
    <row r="235" spans="1:27" ht="12.75" customHeight="1" outlineLevel="1" x14ac:dyDescent="0.2">
      <c r="A235" s="91" t="s">
        <v>1675</v>
      </c>
      <c r="B235" s="63" t="s">
        <v>81</v>
      </c>
      <c r="C235" s="43" t="s">
        <v>79</v>
      </c>
      <c r="D235" s="44">
        <f>$D$11</f>
        <v>330.69</v>
      </c>
      <c r="E235" s="44">
        <f t="shared" ref="E235:AA235" si="134">$D$11</f>
        <v>330.69</v>
      </c>
      <c r="F235" s="44">
        <f t="shared" si="134"/>
        <v>330.69</v>
      </c>
      <c r="G235" s="44">
        <f t="shared" si="134"/>
        <v>330.69</v>
      </c>
      <c r="H235" s="44">
        <f t="shared" si="134"/>
        <v>330.69</v>
      </c>
      <c r="I235" s="44">
        <f t="shared" si="134"/>
        <v>330.69</v>
      </c>
      <c r="J235" s="44">
        <f t="shared" si="134"/>
        <v>330.69</v>
      </c>
      <c r="K235" s="44">
        <f t="shared" si="134"/>
        <v>330.69</v>
      </c>
      <c r="L235" s="44">
        <f t="shared" si="134"/>
        <v>330.69</v>
      </c>
      <c r="M235" s="44">
        <f t="shared" si="134"/>
        <v>330.69</v>
      </c>
      <c r="N235" s="44">
        <f t="shared" si="134"/>
        <v>330.69</v>
      </c>
      <c r="O235" s="44">
        <f t="shared" si="134"/>
        <v>330.69</v>
      </c>
      <c r="P235" s="44">
        <f t="shared" si="134"/>
        <v>330.69</v>
      </c>
      <c r="Q235" s="44">
        <f t="shared" si="134"/>
        <v>330.69</v>
      </c>
      <c r="R235" s="44">
        <f t="shared" si="134"/>
        <v>330.69</v>
      </c>
      <c r="S235" s="44">
        <f t="shared" si="134"/>
        <v>330.69</v>
      </c>
      <c r="T235" s="44">
        <f t="shared" si="134"/>
        <v>330.69</v>
      </c>
      <c r="U235" s="44">
        <f t="shared" si="134"/>
        <v>330.69</v>
      </c>
      <c r="V235" s="44">
        <f t="shared" si="134"/>
        <v>330.69</v>
      </c>
      <c r="W235" s="44">
        <f t="shared" si="134"/>
        <v>330.69</v>
      </c>
      <c r="X235" s="44">
        <f t="shared" si="134"/>
        <v>330.69</v>
      </c>
      <c r="Y235" s="44">
        <f t="shared" si="134"/>
        <v>330.69</v>
      </c>
      <c r="Z235" s="44">
        <f t="shared" si="134"/>
        <v>330.69</v>
      </c>
      <c r="AA235" s="44">
        <f t="shared" si="134"/>
        <v>330.69</v>
      </c>
    </row>
    <row r="236" spans="1:27" ht="12.75" customHeight="1" x14ac:dyDescent="0.2">
      <c r="A236" s="90" t="s">
        <v>1676</v>
      </c>
      <c r="B236" s="28" t="str">
        <f>"16"&amp;"."&amp;$B$776&amp;"."&amp;$B$777</f>
        <v>16.04.2023</v>
      </c>
      <c r="C236" s="82" t="s">
        <v>76</v>
      </c>
      <c r="D236" s="83">
        <f>ROUND(((D237+D238+D240+D239)/1000),5)</f>
        <v>3.3138100000000001</v>
      </c>
      <c r="E236" s="83">
        <f>ROUND(((E237+E238+E240+E239)/1000),5)</f>
        <v>3.1376599999999999</v>
      </c>
      <c r="F236" s="83">
        <f>ROUND(((F237+F238+F240+F239)/1000),5)</f>
        <v>3.0986400000000001</v>
      </c>
      <c r="G236" s="83">
        <f t="shared" ref="G236:AA236" si="135">ROUND(((G237+G238+G240+G239)/1000),5)</f>
        <v>3.0583900000000002</v>
      </c>
      <c r="H236" s="83">
        <f t="shared" si="135"/>
        <v>2.9944500000000001</v>
      </c>
      <c r="I236" s="83">
        <f t="shared" si="135"/>
        <v>2.9762900000000001</v>
      </c>
      <c r="J236" s="83">
        <f t="shared" si="135"/>
        <v>2.94794</v>
      </c>
      <c r="K236" s="83">
        <f t="shared" si="135"/>
        <v>2.9944799999999998</v>
      </c>
      <c r="L236" s="83">
        <f t="shared" si="135"/>
        <v>3.28803</v>
      </c>
      <c r="M236" s="83">
        <f t="shared" si="135"/>
        <v>3.3813399999999998</v>
      </c>
      <c r="N236" s="83">
        <f t="shared" si="135"/>
        <v>3.4035199999999999</v>
      </c>
      <c r="O236" s="83">
        <f t="shared" si="135"/>
        <v>3.40408</v>
      </c>
      <c r="P236" s="83">
        <f t="shared" si="135"/>
        <v>3.4039799999999998</v>
      </c>
      <c r="Q236" s="83">
        <f t="shared" si="135"/>
        <v>3.3981300000000001</v>
      </c>
      <c r="R236" s="83">
        <f t="shared" si="135"/>
        <v>3.395</v>
      </c>
      <c r="S236" s="83">
        <f t="shared" si="135"/>
        <v>3.37839</v>
      </c>
      <c r="T236" s="83">
        <f t="shared" si="135"/>
        <v>3.37582</v>
      </c>
      <c r="U236" s="83">
        <f t="shared" si="135"/>
        <v>3.3988900000000002</v>
      </c>
      <c r="V236" s="83">
        <f t="shared" si="135"/>
        <v>3.4352800000000001</v>
      </c>
      <c r="W236" s="83">
        <f t="shared" si="135"/>
        <v>3.6467299999999998</v>
      </c>
      <c r="X236" s="83">
        <f t="shared" si="135"/>
        <v>3.68892</v>
      </c>
      <c r="Y236" s="83">
        <f t="shared" si="135"/>
        <v>3.6680000000000001</v>
      </c>
      <c r="Z236" s="83">
        <f t="shared" si="135"/>
        <v>3.3670200000000001</v>
      </c>
      <c r="AA236" s="83">
        <f t="shared" si="135"/>
        <v>3.17801</v>
      </c>
    </row>
    <row r="237" spans="1:27" ht="12.75" customHeight="1" outlineLevel="1" x14ac:dyDescent="0.2">
      <c r="A237" s="91" t="s">
        <v>1677</v>
      </c>
      <c r="B237" s="63" t="s">
        <v>233</v>
      </c>
      <c r="C237" s="43" t="s">
        <v>79</v>
      </c>
      <c r="D237" s="44">
        <v>1260.01</v>
      </c>
      <c r="E237" s="44">
        <v>1083.8599999999999</v>
      </c>
      <c r="F237" s="44">
        <v>1044.8399999999999</v>
      </c>
      <c r="G237" s="44">
        <v>1004.59</v>
      </c>
      <c r="H237" s="44">
        <v>940.65</v>
      </c>
      <c r="I237" s="44">
        <v>922.49</v>
      </c>
      <c r="J237" s="44">
        <v>894.14</v>
      </c>
      <c r="K237" s="44">
        <v>940.68</v>
      </c>
      <c r="L237" s="44">
        <v>1234.23</v>
      </c>
      <c r="M237" s="44">
        <v>1327.54</v>
      </c>
      <c r="N237" s="44">
        <v>1349.72</v>
      </c>
      <c r="O237" s="44">
        <v>1350.28</v>
      </c>
      <c r="P237" s="44">
        <v>1350.18</v>
      </c>
      <c r="Q237" s="44">
        <v>1344.33</v>
      </c>
      <c r="R237" s="44">
        <v>1341.2</v>
      </c>
      <c r="S237" s="44">
        <v>1324.59</v>
      </c>
      <c r="T237" s="44">
        <v>1322.02</v>
      </c>
      <c r="U237" s="44">
        <v>1345.09</v>
      </c>
      <c r="V237" s="44">
        <v>1381.48</v>
      </c>
      <c r="W237" s="44">
        <v>1592.93</v>
      </c>
      <c r="X237" s="44">
        <v>1635.12</v>
      </c>
      <c r="Y237" s="44">
        <v>1614.2</v>
      </c>
      <c r="Z237" s="44">
        <v>1313.22</v>
      </c>
      <c r="AA237" s="44">
        <v>1124.21</v>
      </c>
    </row>
    <row r="238" spans="1:27" ht="12.75" customHeight="1" outlineLevel="1" x14ac:dyDescent="0.2">
      <c r="A238" s="91" t="s">
        <v>1678</v>
      </c>
      <c r="B238" s="63" t="s">
        <v>90</v>
      </c>
      <c r="C238" s="43" t="s">
        <v>79</v>
      </c>
      <c r="D238" s="44">
        <f>$D$163</f>
        <v>1716.97</v>
      </c>
      <c r="E238" s="44">
        <f>$D$163</f>
        <v>1716.97</v>
      </c>
      <c r="F238" s="44">
        <f t="shared" ref="F238:AA238" si="136">$D$163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customHeight="1" outlineLevel="1" x14ac:dyDescent="0.2">
      <c r="A239" s="91" t="s">
        <v>1679</v>
      </c>
      <c r="B239" s="63" t="s">
        <v>83</v>
      </c>
      <c r="C239" s="43" t="s">
        <v>79</v>
      </c>
      <c r="D239" s="44">
        <v>6.14</v>
      </c>
      <c r="E239" s="44">
        <v>6.14</v>
      </c>
      <c r="F239" s="44">
        <v>6.14</v>
      </c>
      <c r="G239" s="44">
        <v>6.14</v>
      </c>
      <c r="H239" s="44">
        <v>6.14</v>
      </c>
      <c r="I239" s="44">
        <v>6.14</v>
      </c>
      <c r="J239" s="44">
        <v>6.14</v>
      </c>
      <c r="K239" s="44">
        <v>6.14</v>
      </c>
      <c r="L239" s="44">
        <v>6.14</v>
      </c>
      <c r="M239" s="44">
        <v>6.14</v>
      </c>
      <c r="N239" s="44">
        <v>6.14</v>
      </c>
      <c r="O239" s="44">
        <v>6.14</v>
      </c>
      <c r="P239" s="44">
        <v>6.14</v>
      </c>
      <c r="Q239" s="44">
        <v>6.14</v>
      </c>
      <c r="R239" s="44">
        <v>6.14</v>
      </c>
      <c r="S239" s="44">
        <v>6.14</v>
      </c>
      <c r="T239" s="44">
        <v>6.14</v>
      </c>
      <c r="U239" s="44">
        <v>6.14</v>
      </c>
      <c r="V239" s="44">
        <v>6.14</v>
      </c>
      <c r="W239" s="44">
        <v>6.14</v>
      </c>
      <c r="X239" s="44">
        <v>6.14</v>
      </c>
      <c r="Y239" s="44">
        <v>6.14</v>
      </c>
      <c r="Z239" s="44">
        <v>6.14</v>
      </c>
      <c r="AA239" s="44">
        <v>6.14</v>
      </c>
    </row>
    <row r="240" spans="1:27" ht="12.75" customHeight="1" outlineLevel="1" x14ac:dyDescent="0.2">
      <c r="A240" s="91" t="s">
        <v>1680</v>
      </c>
      <c r="B240" s="63" t="s">
        <v>81</v>
      </c>
      <c r="C240" s="43" t="s">
        <v>79</v>
      </c>
      <c r="D240" s="44">
        <f>$D$11</f>
        <v>330.69</v>
      </c>
      <c r="E240" s="44">
        <f t="shared" ref="E240:AA240" si="137">$D$11</f>
        <v>330.69</v>
      </c>
      <c r="F240" s="44">
        <f t="shared" si="137"/>
        <v>330.69</v>
      </c>
      <c r="G240" s="44">
        <f t="shared" si="137"/>
        <v>330.69</v>
      </c>
      <c r="H240" s="44">
        <f t="shared" si="137"/>
        <v>330.69</v>
      </c>
      <c r="I240" s="44">
        <f t="shared" si="137"/>
        <v>330.69</v>
      </c>
      <c r="J240" s="44">
        <f t="shared" si="137"/>
        <v>330.69</v>
      </c>
      <c r="K240" s="44">
        <f t="shared" si="137"/>
        <v>330.69</v>
      </c>
      <c r="L240" s="44">
        <f t="shared" si="137"/>
        <v>330.69</v>
      </c>
      <c r="M240" s="44">
        <f t="shared" si="137"/>
        <v>330.69</v>
      </c>
      <c r="N240" s="44">
        <f t="shared" si="137"/>
        <v>330.69</v>
      </c>
      <c r="O240" s="44">
        <f t="shared" si="137"/>
        <v>330.69</v>
      </c>
      <c r="P240" s="44">
        <f t="shared" si="137"/>
        <v>330.69</v>
      </c>
      <c r="Q240" s="44">
        <f t="shared" si="137"/>
        <v>330.69</v>
      </c>
      <c r="R240" s="44">
        <f t="shared" si="137"/>
        <v>330.69</v>
      </c>
      <c r="S240" s="44">
        <f t="shared" si="137"/>
        <v>330.69</v>
      </c>
      <c r="T240" s="44">
        <f t="shared" si="137"/>
        <v>330.69</v>
      </c>
      <c r="U240" s="44">
        <f t="shared" si="137"/>
        <v>330.69</v>
      </c>
      <c r="V240" s="44">
        <f t="shared" si="137"/>
        <v>330.69</v>
      </c>
      <c r="W240" s="44">
        <f t="shared" si="137"/>
        <v>330.69</v>
      </c>
      <c r="X240" s="44">
        <f t="shared" si="137"/>
        <v>330.69</v>
      </c>
      <c r="Y240" s="44">
        <f t="shared" si="137"/>
        <v>330.69</v>
      </c>
      <c r="Z240" s="44">
        <f t="shared" si="137"/>
        <v>330.69</v>
      </c>
      <c r="AA240" s="44">
        <f t="shared" si="137"/>
        <v>330.69</v>
      </c>
    </row>
    <row r="241" spans="1:27" ht="12.75" customHeight="1" x14ac:dyDescent="0.2">
      <c r="A241" s="90" t="s">
        <v>1681</v>
      </c>
      <c r="B241" s="28" t="str">
        <f>"17"&amp;"."&amp;$B$776&amp;"."&amp;$B$777</f>
        <v>17.04.2023</v>
      </c>
      <c r="C241" s="82" t="s">
        <v>76</v>
      </c>
      <c r="D241" s="83">
        <f>ROUND(((D242+D243+D245+D244)/1000),5)</f>
        <v>3.13124</v>
      </c>
      <c r="E241" s="83">
        <f>ROUND(((E242+E243+E245+E244)/1000),5)</f>
        <v>3.04704</v>
      </c>
      <c r="F241" s="83">
        <f>ROUND(((F242+F243+F245+F244)/1000),5)</f>
        <v>2.9498099999999998</v>
      </c>
      <c r="G241" s="83">
        <f t="shared" ref="G241:AA241" si="138">ROUND(((G242+G243+G245+G244)/1000),5)</f>
        <v>2.9069600000000002</v>
      </c>
      <c r="H241" s="83">
        <f t="shared" si="138"/>
        <v>2.9501599999999999</v>
      </c>
      <c r="I241" s="83">
        <f t="shared" si="138"/>
        <v>3.08907</v>
      </c>
      <c r="J241" s="83">
        <f t="shared" si="138"/>
        <v>3.1657700000000002</v>
      </c>
      <c r="K241" s="83">
        <f t="shared" si="138"/>
        <v>3.44902</v>
      </c>
      <c r="L241" s="83">
        <f t="shared" si="138"/>
        <v>3.6901199999999998</v>
      </c>
      <c r="M241" s="83">
        <f t="shared" si="138"/>
        <v>3.78498</v>
      </c>
      <c r="N241" s="83">
        <f t="shared" si="138"/>
        <v>3.7942999999999998</v>
      </c>
      <c r="O241" s="83">
        <f t="shared" si="138"/>
        <v>3.7821699999999998</v>
      </c>
      <c r="P241" s="83">
        <f t="shared" si="138"/>
        <v>3.7105100000000002</v>
      </c>
      <c r="Q241" s="83">
        <f t="shared" si="138"/>
        <v>3.78992</v>
      </c>
      <c r="R241" s="83">
        <f t="shared" si="138"/>
        <v>3.77739</v>
      </c>
      <c r="S241" s="83">
        <f t="shared" si="138"/>
        <v>3.7064300000000001</v>
      </c>
      <c r="T241" s="83">
        <f t="shared" si="138"/>
        <v>3.7128700000000001</v>
      </c>
      <c r="U241" s="83">
        <f t="shared" si="138"/>
        <v>3.7019799999999998</v>
      </c>
      <c r="V241" s="83">
        <f t="shared" si="138"/>
        <v>3.64635</v>
      </c>
      <c r="W241" s="83">
        <f t="shared" si="138"/>
        <v>3.7378999999999998</v>
      </c>
      <c r="X241" s="83">
        <f t="shared" si="138"/>
        <v>3.7449699999999999</v>
      </c>
      <c r="Y241" s="83">
        <f t="shared" si="138"/>
        <v>3.7079399999999998</v>
      </c>
      <c r="Z241" s="83">
        <f t="shared" si="138"/>
        <v>3.4014000000000002</v>
      </c>
      <c r="AA241" s="83">
        <f t="shared" si="138"/>
        <v>3.1735600000000002</v>
      </c>
    </row>
    <row r="242" spans="1:27" ht="12.75" customHeight="1" outlineLevel="1" x14ac:dyDescent="0.2">
      <c r="A242" s="91" t="s">
        <v>1682</v>
      </c>
      <c r="B242" s="63" t="s">
        <v>233</v>
      </c>
      <c r="C242" s="43" t="s">
        <v>79</v>
      </c>
      <c r="D242" s="44">
        <v>1077.44</v>
      </c>
      <c r="E242" s="44">
        <v>993.24</v>
      </c>
      <c r="F242" s="44">
        <v>896.01</v>
      </c>
      <c r="G242" s="44">
        <v>853.16</v>
      </c>
      <c r="H242" s="44">
        <v>896.36</v>
      </c>
      <c r="I242" s="44">
        <v>1035.27</v>
      </c>
      <c r="J242" s="44">
        <v>1111.97</v>
      </c>
      <c r="K242" s="44">
        <v>1395.22</v>
      </c>
      <c r="L242" s="44">
        <v>1636.32</v>
      </c>
      <c r="M242" s="44">
        <v>1731.18</v>
      </c>
      <c r="N242" s="44">
        <v>1740.5</v>
      </c>
      <c r="O242" s="44">
        <v>1728.37</v>
      </c>
      <c r="P242" s="44">
        <v>1656.71</v>
      </c>
      <c r="Q242" s="44">
        <v>1736.12</v>
      </c>
      <c r="R242" s="44">
        <v>1723.59</v>
      </c>
      <c r="S242" s="44">
        <v>1652.63</v>
      </c>
      <c r="T242" s="44">
        <v>1659.07</v>
      </c>
      <c r="U242" s="44">
        <v>1648.18</v>
      </c>
      <c r="V242" s="44">
        <v>1592.55</v>
      </c>
      <c r="W242" s="44">
        <v>1684.1</v>
      </c>
      <c r="X242" s="44">
        <v>1691.17</v>
      </c>
      <c r="Y242" s="44">
        <v>1654.14</v>
      </c>
      <c r="Z242" s="44">
        <v>1347.6</v>
      </c>
      <c r="AA242" s="44">
        <v>1119.76</v>
      </c>
    </row>
    <row r="243" spans="1:27" ht="12.75" customHeight="1" outlineLevel="1" x14ac:dyDescent="0.2">
      <c r="A243" s="91" t="s">
        <v>1683</v>
      </c>
      <c r="B243" s="63" t="s">
        <v>90</v>
      </c>
      <c r="C243" s="43" t="s">
        <v>79</v>
      </c>
      <c r="D243" s="44">
        <f>$D$163</f>
        <v>1716.97</v>
      </c>
      <c r="E243" s="44">
        <f>$D$163</f>
        <v>1716.97</v>
      </c>
      <c r="F243" s="44">
        <f t="shared" ref="F243:AA243" si="139">$D$163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customHeight="1" outlineLevel="1" x14ac:dyDescent="0.2">
      <c r="A244" s="91" t="s">
        <v>1684</v>
      </c>
      <c r="B244" s="63" t="s">
        <v>83</v>
      </c>
      <c r="C244" s="43" t="s">
        <v>79</v>
      </c>
      <c r="D244" s="44">
        <v>6.14</v>
      </c>
      <c r="E244" s="44">
        <v>6.14</v>
      </c>
      <c r="F244" s="44">
        <v>6.14</v>
      </c>
      <c r="G244" s="44">
        <v>6.14</v>
      </c>
      <c r="H244" s="44">
        <v>6.14</v>
      </c>
      <c r="I244" s="44">
        <v>6.14</v>
      </c>
      <c r="J244" s="44">
        <v>6.14</v>
      </c>
      <c r="K244" s="44">
        <v>6.14</v>
      </c>
      <c r="L244" s="44">
        <v>6.14</v>
      </c>
      <c r="M244" s="44">
        <v>6.14</v>
      </c>
      <c r="N244" s="44">
        <v>6.14</v>
      </c>
      <c r="O244" s="44">
        <v>6.14</v>
      </c>
      <c r="P244" s="44">
        <v>6.14</v>
      </c>
      <c r="Q244" s="44">
        <v>6.14</v>
      </c>
      <c r="R244" s="44">
        <v>6.14</v>
      </c>
      <c r="S244" s="44">
        <v>6.14</v>
      </c>
      <c r="T244" s="44">
        <v>6.14</v>
      </c>
      <c r="U244" s="44">
        <v>6.14</v>
      </c>
      <c r="V244" s="44">
        <v>6.14</v>
      </c>
      <c r="W244" s="44">
        <v>6.14</v>
      </c>
      <c r="X244" s="44">
        <v>6.14</v>
      </c>
      <c r="Y244" s="44">
        <v>6.14</v>
      </c>
      <c r="Z244" s="44">
        <v>6.14</v>
      </c>
      <c r="AA244" s="44">
        <v>6.14</v>
      </c>
    </row>
    <row r="245" spans="1:27" ht="12.75" customHeight="1" outlineLevel="1" x14ac:dyDescent="0.2">
      <c r="A245" s="91" t="s">
        <v>1685</v>
      </c>
      <c r="B245" s="63" t="s">
        <v>81</v>
      </c>
      <c r="C245" s="43" t="s">
        <v>79</v>
      </c>
      <c r="D245" s="44">
        <f>$D$11</f>
        <v>330.69</v>
      </c>
      <c r="E245" s="44">
        <f t="shared" ref="E245:AA245" si="140">$D$11</f>
        <v>330.69</v>
      </c>
      <c r="F245" s="44">
        <f t="shared" si="140"/>
        <v>330.69</v>
      </c>
      <c r="G245" s="44">
        <f t="shared" si="140"/>
        <v>330.69</v>
      </c>
      <c r="H245" s="44">
        <f t="shared" si="140"/>
        <v>330.69</v>
      </c>
      <c r="I245" s="44">
        <f t="shared" si="140"/>
        <v>330.69</v>
      </c>
      <c r="J245" s="44">
        <f t="shared" si="140"/>
        <v>330.69</v>
      </c>
      <c r="K245" s="44">
        <f t="shared" si="140"/>
        <v>330.69</v>
      </c>
      <c r="L245" s="44">
        <f t="shared" si="140"/>
        <v>330.69</v>
      </c>
      <c r="M245" s="44">
        <f t="shared" si="140"/>
        <v>330.69</v>
      </c>
      <c r="N245" s="44">
        <f t="shared" si="140"/>
        <v>330.69</v>
      </c>
      <c r="O245" s="44">
        <f t="shared" si="140"/>
        <v>330.69</v>
      </c>
      <c r="P245" s="44">
        <f t="shared" si="140"/>
        <v>330.69</v>
      </c>
      <c r="Q245" s="44">
        <f t="shared" si="140"/>
        <v>330.69</v>
      </c>
      <c r="R245" s="44">
        <f t="shared" si="140"/>
        <v>330.69</v>
      </c>
      <c r="S245" s="44">
        <f t="shared" si="140"/>
        <v>330.69</v>
      </c>
      <c r="T245" s="44">
        <f t="shared" si="140"/>
        <v>330.69</v>
      </c>
      <c r="U245" s="44">
        <f t="shared" si="140"/>
        <v>330.69</v>
      </c>
      <c r="V245" s="44">
        <f t="shared" si="140"/>
        <v>330.69</v>
      </c>
      <c r="W245" s="44">
        <f t="shared" si="140"/>
        <v>330.69</v>
      </c>
      <c r="X245" s="44">
        <f t="shared" si="140"/>
        <v>330.69</v>
      </c>
      <c r="Y245" s="44">
        <f t="shared" si="140"/>
        <v>330.69</v>
      </c>
      <c r="Z245" s="44">
        <f t="shared" si="140"/>
        <v>330.69</v>
      </c>
      <c r="AA245" s="44">
        <f t="shared" si="140"/>
        <v>330.69</v>
      </c>
    </row>
    <row r="246" spans="1:27" ht="12.75" customHeight="1" x14ac:dyDescent="0.2">
      <c r="A246" s="90" t="s">
        <v>1686</v>
      </c>
      <c r="B246" s="28" t="str">
        <f>"18"&amp;"."&amp;$B$776&amp;"."&amp;$B$777</f>
        <v>18.04.2023</v>
      </c>
      <c r="C246" s="82" t="s">
        <v>76</v>
      </c>
      <c r="D246" s="83">
        <f>ROUND(((D247+D248+D250+D249)/1000),5)</f>
        <v>3.1068699999999998</v>
      </c>
      <c r="E246" s="83">
        <f>ROUND(((E247+E248+E250+E249)/1000),5)</f>
        <v>2.9782799999999998</v>
      </c>
      <c r="F246" s="83">
        <f>ROUND(((F247+F248+F250+F249)/1000),5)</f>
        <v>2.8981300000000001</v>
      </c>
      <c r="G246" s="83">
        <f t="shared" ref="G246:AA246" si="141">ROUND(((G247+G248+G250+G249)/1000),5)</f>
        <v>2.7574999999999998</v>
      </c>
      <c r="H246" s="83">
        <f t="shared" si="141"/>
        <v>2.9767899999999998</v>
      </c>
      <c r="I246" s="83">
        <f t="shared" si="141"/>
        <v>3.07626</v>
      </c>
      <c r="J246" s="83">
        <f t="shared" si="141"/>
        <v>3.2303899999999999</v>
      </c>
      <c r="K246" s="83">
        <f t="shared" si="141"/>
        <v>3.4488799999999999</v>
      </c>
      <c r="L246" s="83">
        <f t="shared" si="141"/>
        <v>3.6818499999999998</v>
      </c>
      <c r="M246" s="83">
        <f t="shared" si="141"/>
        <v>3.7733400000000001</v>
      </c>
      <c r="N246" s="83">
        <f t="shared" si="141"/>
        <v>3.8139599999999998</v>
      </c>
      <c r="O246" s="83">
        <f t="shared" si="141"/>
        <v>3.8487100000000001</v>
      </c>
      <c r="P246" s="83">
        <f t="shared" si="141"/>
        <v>3.7864200000000001</v>
      </c>
      <c r="Q246" s="83">
        <f t="shared" si="141"/>
        <v>3.94095</v>
      </c>
      <c r="R246" s="83">
        <f t="shared" si="141"/>
        <v>3.9257399999999998</v>
      </c>
      <c r="S246" s="83">
        <f t="shared" si="141"/>
        <v>3.8056999999999999</v>
      </c>
      <c r="T246" s="83">
        <f t="shared" si="141"/>
        <v>3.7875299999999998</v>
      </c>
      <c r="U246" s="83">
        <f t="shared" si="141"/>
        <v>3.74559</v>
      </c>
      <c r="V246" s="83">
        <f t="shared" si="141"/>
        <v>3.6754099999999998</v>
      </c>
      <c r="W246" s="83">
        <f t="shared" si="141"/>
        <v>3.7313200000000002</v>
      </c>
      <c r="X246" s="83">
        <f t="shared" si="141"/>
        <v>3.78687</v>
      </c>
      <c r="Y246" s="83">
        <f t="shared" si="141"/>
        <v>3.7585999999999999</v>
      </c>
      <c r="Z246" s="83">
        <f t="shared" si="141"/>
        <v>3.4704299999999999</v>
      </c>
      <c r="AA246" s="83">
        <f t="shared" si="141"/>
        <v>3.20879</v>
      </c>
    </row>
    <row r="247" spans="1:27" ht="12.75" customHeight="1" outlineLevel="1" x14ac:dyDescent="0.2">
      <c r="A247" s="91" t="s">
        <v>1687</v>
      </c>
      <c r="B247" s="63" t="s">
        <v>233</v>
      </c>
      <c r="C247" s="43" t="s">
        <v>79</v>
      </c>
      <c r="D247" s="44">
        <v>1053.07</v>
      </c>
      <c r="E247" s="44">
        <v>924.48</v>
      </c>
      <c r="F247" s="44">
        <v>844.33</v>
      </c>
      <c r="G247" s="44">
        <v>703.7</v>
      </c>
      <c r="H247" s="44">
        <v>922.99</v>
      </c>
      <c r="I247" s="44">
        <v>1022.46</v>
      </c>
      <c r="J247" s="44">
        <v>1176.5899999999999</v>
      </c>
      <c r="K247" s="44">
        <v>1395.08</v>
      </c>
      <c r="L247" s="44">
        <v>1628.05</v>
      </c>
      <c r="M247" s="44">
        <v>1719.54</v>
      </c>
      <c r="N247" s="44">
        <v>1760.16</v>
      </c>
      <c r="O247" s="44">
        <v>1794.91</v>
      </c>
      <c r="P247" s="44">
        <v>1732.62</v>
      </c>
      <c r="Q247" s="44">
        <v>1887.15</v>
      </c>
      <c r="R247" s="44">
        <v>1871.94</v>
      </c>
      <c r="S247" s="44">
        <v>1751.9</v>
      </c>
      <c r="T247" s="44">
        <v>1733.73</v>
      </c>
      <c r="U247" s="44">
        <v>1691.79</v>
      </c>
      <c r="V247" s="44">
        <v>1621.61</v>
      </c>
      <c r="W247" s="44">
        <v>1677.52</v>
      </c>
      <c r="X247" s="44">
        <v>1733.07</v>
      </c>
      <c r="Y247" s="44">
        <v>1704.8</v>
      </c>
      <c r="Z247" s="44">
        <v>1416.63</v>
      </c>
      <c r="AA247" s="44">
        <v>1154.99</v>
      </c>
    </row>
    <row r="248" spans="1:27" ht="12.75" customHeight="1" outlineLevel="1" x14ac:dyDescent="0.2">
      <c r="A248" s="91" t="s">
        <v>1688</v>
      </c>
      <c r="B248" s="63" t="s">
        <v>90</v>
      </c>
      <c r="C248" s="43" t="s">
        <v>79</v>
      </c>
      <c r="D248" s="44">
        <f>$D$163</f>
        <v>1716.97</v>
      </c>
      <c r="E248" s="44">
        <f>$D$163</f>
        <v>1716.97</v>
      </c>
      <c r="F248" s="44">
        <f t="shared" ref="F248:AA248" si="142">$D$163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customHeight="1" outlineLevel="1" x14ac:dyDescent="0.2">
      <c r="A249" s="91" t="s">
        <v>1689</v>
      </c>
      <c r="B249" s="63" t="s">
        <v>83</v>
      </c>
      <c r="C249" s="43" t="s">
        <v>79</v>
      </c>
      <c r="D249" s="44">
        <v>6.14</v>
      </c>
      <c r="E249" s="44">
        <v>6.14</v>
      </c>
      <c r="F249" s="44">
        <v>6.14</v>
      </c>
      <c r="G249" s="44">
        <v>6.14</v>
      </c>
      <c r="H249" s="44">
        <v>6.14</v>
      </c>
      <c r="I249" s="44">
        <v>6.14</v>
      </c>
      <c r="J249" s="44">
        <v>6.14</v>
      </c>
      <c r="K249" s="44">
        <v>6.14</v>
      </c>
      <c r="L249" s="44">
        <v>6.14</v>
      </c>
      <c r="M249" s="44">
        <v>6.14</v>
      </c>
      <c r="N249" s="44">
        <v>6.14</v>
      </c>
      <c r="O249" s="44">
        <v>6.14</v>
      </c>
      <c r="P249" s="44">
        <v>6.14</v>
      </c>
      <c r="Q249" s="44">
        <v>6.14</v>
      </c>
      <c r="R249" s="44">
        <v>6.14</v>
      </c>
      <c r="S249" s="44">
        <v>6.14</v>
      </c>
      <c r="T249" s="44">
        <v>6.14</v>
      </c>
      <c r="U249" s="44">
        <v>6.14</v>
      </c>
      <c r="V249" s="44">
        <v>6.14</v>
      </c>
      <c r="W249" s="44">
        <v>6.14</v>
      </c>
      <c r="X249" s="44">
        <v>6.14</v>
      </c>
      <c r="Y249" s="44">
        <v>6.14</v>
      </c>
      <c r="Z249" s="44">
        <v>6.14</v>
      </c>
      <c r="AA249" s="44">
        <v>6.14</v>
      </c>
    </row>
    <row r="250" spans="1:27" ht="12.75" customHeight="1" outlineLevel="1" x14ac:dyDescent="0.2">
      <c r="A250" s="91" t="s">
        <v>1690</v>
      </c>
      <c r="B250" s="63" t="s">
        <v>81</v>
      </c>
      <c r="C250" s="43" t="s">
        <v>79</v>
      </c>
      <c r="D250" s="44">
        <f>$D$11</f>
        <v>330.69</v>
      </c>
      <c r="E250" s="44">
        <f t="shared" ref="E250:AA250" si="143">$D$11</f>
        <v>330.69</v>
      </c>
      <c r="F250" s="44">
        <f t="shared" si="143"/>
        <v>330.69</v>
      </c>
      <c r="G250" s="44">
        <f t="shared" si="143"/>
        <v>330.69</v>
      </c>
      <c r="H250" s="44">
        <f t="shared" si="143"/>
        <v>330.69</v>
      </c>
      <c r="I250" s="44">
        <f t="shared" si="143"/>
        <v>330.69</v>
      </c>
      <c r="J250" s="44">
        <f t="shared" si="143"/>
        <v>330.69</v>
      </c>
      <c r="K250" s="44">
        <f t="shared" si="143"/>
        <v>330.69</v>
      </c>
      <c r="L250" s="44">
        <f t="shared" si="143"/>
        <v>330.69</v>
      </c>
      <c r="M250" s="44">
        <f t="shared" si="143"/>
        <v>330.69</v>
      </c>
      <c r="N250" s="44">
        <f t="shared" si="143"/>
        <v>330.69</v>
      </c>
      <c r="O250" s="44">
        <f t="shared" si="143"/>
        <v>330.69</v>
      </c>
      <c r="P250" s="44">
        <f t="shared" si="143"/>
        <v>330.69</v>
      </c>
      <c r="Q250" s="44">
        <f t="shared" si="143"/>
        <v>330.69</v>
      </c>
      <c r="R250" s="44">
        <f t="shared" si="143"/>
        <v>330.69</v>
      </c>
      <c r="S250" s="44">
        <f t="shared" si="143"/>
        <v>330.69</v>
      </c>
      <c r="T250" s="44">
        <f t="shared" si="143"/>
        <v>330.69</v>
      </c>
      <c r="U250" s="44">
        <f t="shared" si="143"/>
        <v>330.69</v>
      </c>
      <c r="V250" s="44">
        <f t="shared" si="143"/>
        <v>330.69</v>
      </c>
      <c r="W250" s="44">
        <f t="shared" si="143"/>
        <v>330.69</v>
      </c>
      <c r="X250" s="44">
        <f t="shared" si="143"/>
        <v>330.69</v>
      </c>
      <c r="Y250" s="44">
        <f t="shared" si="143"/>
        <v>330.69</v>
      </c>
      <c r="Z250" s="44">
        <f t="shared" si="143"/>
        <v>330.69</v>
      </c>
      <c r="AA250" s="44">
        <f t="shared" si="143"/>
        <v>330.69</v>
      </c>
    </row>
    <row r="251" spans="1:27" ht="12.75" customHeight="1" x14ac:dyDescent="0.2">
      <c r="A251" s="90" t="s">
        <v>1691</v>
      </c>
      <c r="B251" s="28" t="str">
        <f>"19"&amp;"."&amp;$B$776&amp;"."&amp;$B$777</f>
        <v>19.04.2023</v>
      </c>
      <c r="C251" s="82" t="s">
        <v>76</v>
      </c>
      <c r="D251" s="83">
        <f>ROUND(((D252+D253+D255+D254)/1000),5)</f>
        <v>3.1118100000000002</v>
      </c>
      <c r="E251" s="83">
        <f>ROUND(((E252+E253+E255+E254)/1000),5)</f>
        <v>2.9834399999999999</v>
      </c>
      <c r="F251" s="83">
        <f>ROUND(((F252+F253+F255+F254)/1000),5)</f>
        <v>2.89703</v>
      </c>
      <c r="G251" s="83">
        <f t="shared" ref="G251:AA251" si="144">ROUND(((G252+G253+G255+G254)/1000),5)</f>
        <v>2.82212</v>
      </c>
      <c r="H251" s="83">
        <f t="shared" si="144"/>
        <v>2.9815800000000001</v>
      </c>
      <c r="I251" s="83">
        <f t="shared" si="144"/>
        <v>3.0987499999999999</v>
      </c>
      <c r="J251" s="83">
        <f t="shared" si="144"/>
        <v>3.3162600000000002</v>
      </c>
      <c r="K251" s="83">
        <f t="shared" si="144"/>
        <v>3.5093800000000002</v>
      </c>
      <c r="L251" s="83">
        <f t="shared" si="144"/>
        <v>3.6810200000000002</v>
      </c>
      <c r="M251" s="83">
        <f t="shared" si="144"/>
        <v>3.714</v>
      </c>
      <c r="N251" s="83">
        <f t="shared" si="144"/>
        <v>3.71055</v>
      </c>
      <c r="O251" s="83">
        <f t="shared" si="144"/>
        <v>3.7079</v>
      </c>
      <c r="P251" s="83">
        <f t="shared" si="144"/>
        <v>3.7026300000000001</v>
      </c>
      <c r="Q251" s="83">
        <f t="shared" si="144"/>
        <v>3.7035499999999999</v>
      </c>
      <c r="R251" s="83">
        <f t="shared" si="144"/>
        <v>3.69848</v>
      </c>
      <c r="S251" s="83">
        <f t="shared" si="144"/>
        <v>3.6810499999999999</v>
      </c>
      <c r="T251" s="83">
        <f t="shared" si="144"/>
        <v>3.6957900000000001</v>
      </c>
      <c r="U251" s="83">
        <f t="shared" si="144"/>
        <v>3.6862499999999998</v>
      </c>
      <c r="V251" s="83">
        <f t="shared" si="144"/>
        <v>3.6387399999999999</v>
      </c>
      <c r="W251" s="83">
        <f t="shared" si="144"/>
        <v>3.7112699999999998</v>
      </c>
      <c r="X251" s="83">
        <f t="shared" si="144"/>
        <v>3.72932</v>
      </c>
      <c r="Y251" s="83">
        <f t="shared" si="144"/>
        <v>3.7229999999999999</v>
      </c>
      <c r="Z251" s="83">
        <f t="shared" si="144"/>
        <v>3.4386899999999998</v>
      </c>
      <c r="AA251" s="83">
        <f t="shared" si="144"/>
        <v>3.1739000000000002</v>
      </c>
    </row>
    <row r="252" spans="1:27" ht="12.75" customHeight="1" outlineLevel="1" x14ac:dyDescent="0.2">
      <c r="A252" s="91" t="s">
        <v>1692</v>
      </c>
      <c r="B252" s="63" t="s">
        <v>233</v>
      </c>
      <c r="C252" s="43" t="s">
        <v>79</v>
      </c>
      <c r="D252" s="44">
        <v>1058.01</v>
      </c>
      <c r="E252" s="44">
        <v>929.64</v>
      </c>
      <c r="F252" s="44">
        <v>843.23</v>
      </c>
      <c r="G252" s="44">
        <v>768.32</v>
      </c>
      <c r="H252" s="44">
        <v>927.78</v>
      </c>
      <c r="I252" s="44">
        <v>1044.95</v>
      </c>
      <c r="J252" s="44">
        <v>1262.46</v>
      </c>
      <c r="K252" s="44">
        <v>1455.58</v>
      </c>
      <c r="L252" s="44">
        <v>1627.22</v>
      </c>
      <c r="M252" s="44">
        <v>1660.2</v>
      </c>
      <c r="N252" s="44">
        <v>1656.75</v>
      </c>
      <c r="O252" s="44">
        <v>1654.1</v>
      </c>
      <c r="P252" s="44">
        <v>1648.83</v>
      </c>
      <c r="Q252" s="44">
        <v>1649.75</v>
      </c>
      <c r="R252" s="44">
        <v>1644.68</v>
      </c>
      <c r="S252" s="44">
        <v>1627.25</v>
      </c>
      <c r="T252" s="44">
        <v>1641.99</v>
      </c>
      <c r="U252" s="44">
        <v>1632.45</v>
      </c>
      <c r="V252" s="44">
        <v>1584.94</v>
      </c>
      <c r="W252" s="44">
        <v>1657.47</v>
      </c>
      <c r="X252" s="44">
        <v>1675.52</v>
      </c>
      <c r="Y252" s="44">
        <v>1669.2</v>
      </c>
      <c r="Z252" s="44">
        <v>1384.89</v>
      </c>
      <c r="AA252" s="44">
        <v>1120.0999999999999</v>
      </c>
    </row>
    <row r="253" spans="1:27" ht="12.75" customHeight="1" outlineLevel="1" x14ac:dyDescent="0.2">
      <c r="A253" s="91" t="s">
        <v>1693</v>
      </c>
      <c r="B253" s="63" t="s">
        <v>90</v>
      </c>
      <c r="C253" s="43" t="s">
        <v>79</v>
      </c>
      <c r="D253" s="44">
        <f>$D$163</f>
        <v>1716.97</v>
      </c>
      <c r="E253" s="44">
        <f>$D$163</f>
        <v>1716.97</v>
      </c>
      <c r="F253" s="44">
        <f t="shared" ref="F253:AA253" si="145">$D$163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customHeight="1" outlineLevel="1" x14ac:dyDescent="0.2">
      <c r="A254" s="91" t="s">
        <v>1694</v>
      </c>
      <c r="B254" s="63" t="s">
        <v>83</v>
      </c>
      <c r="C254" s="43" t="s">
        <v>79</v>
      </c>
      <c r="D254" s="44">
        <v>6.14</v>
      </c>
      <c r="E254" s="44">
        <v>6.14</v>
      </c>
      <c r="F254" s="44">
        <v>6.14</v>
      </c>
      <c r="G254" s="44">
        <v>6.14</v>
      </c>
      <c r="H254" s="44">
        <v>6.14</v>
      </c>
      <c r="I254" s="44">
        <v>6.14</v>
      </c>
      <c r="J254" s="44">
        <v>6.14</v>
      </c>
      <c r="K254" s="44">
        <v>6.14</v>
      </c>
      <c r="L254" s="44">
        <v>6.14</v>
      </c>
      <c r="M254" s="44">
        <v>6.14</v>
      </c>
      <c r="N254" s="44">
        <v>6.14</v>
      </c>
      <c r="O254" s="44">
        <v>6.14</v>
      </c>
      <c r="P254" s="44">
        <v>6.14</v>
      </c>
      <c r="Q254" s="44">
        <v>6.14</v>
      </c>
      <c r="R254" s="44">
        <v>6.14</v>
      </c>
      <c r="S254" s="44">
        <v>6.14</v>
      </c>
      <c r="T254" s="44">
        <v>6.14</v>
      </c>
      <c r="U254" s="44">
        <v>6.14</v>
      </c>
      <c r="V254" s="44">
        <v>6.14</v>
      </c>
      <c r="W254" s="44">
        <v>6.14</v>
      </c>
      <c r="X254" s="44">
        <v>6.14</v>
      </c>
      <c r="Y254" s="44">
        <v>6.14</v>
      </c>
      <c r="Z254" s="44">
        <v>6.14</v>
      </c>
      <c r="AA254" s="44">
        <v>6.14</v>
      </c>
    </row>
    <row r="255" spans="1:27" ht="12.75" customHeight="1" outlineLevel="1" x14ac:dyDescent="0.2">
      <c r="A255" s="91" t="s">
        <v>1695</v>
      </c>
      <c r="B255" s="63" t="s">
        <v>81</v>
      </c>
      <c r="C255" s="43" t="s">
        <v>79</v>
      </c>
      <c r="D255" s="44">
        <f>$D$11</f>
        <v>330.69</v>
      </c>
      <c r="E255" s="44">
        <f t="shared" ref="E255:AA255" si="146">$D$11</f>
        <v>330.69</v>
      </c>
      <c r="F255" s="44">
        <f t="shared" si="146"/>
        <v>330.69</v>
      </c>
      <c r="G255" s="44">
        <f t="shared" si="146"/>
        <v>330.69</v>
      </c>
      <c r="H255" s="44">
        <f t="shared" si="146"/>
        <v>330.69</v>
      </c>
      <c r="I255" s="44">
        <f t="shared" si="146"/>
        <v>330.69</v>
      </c>
      <c r="J255" s="44">
        <f t="shared" si="146"/>
        <v>330.69</v>
      </c>
      <c r="K255" s="44">
        <f t="shared" si="146"/>
        <v>330.69</v>
      </c>
      <c r="L255" s="44">
        <f t="shared" si="146"/>
        <v>330.69</v>
      </c>
      <c r="M255" s="44">
        <f t="shared" si="146"/>
        <v>330.69</v>
      </c>
      <c r="N255" s="44">
        <f t="shared" si="146"/>
        <v>330.69</v>
      </c>
      <c r="O255" s="44">
        <f t="shared" si="146"/>
        <v>330.69</v>
      </c>
      <c r="P255" s="44">
        <f t="shared" si="146"/>
        <v>330.69</v>
      </c>
      <c r="Q255" s="44">
        <f t="shared" si="146"/>
        <v>330.69</v>
      </c>
      <c r="R255" s="44">
        <f t="shared" si="146"/>
        <v>330.69</v>
      </c>
      <c r="S255" s="44">
        <f t="shared" si="146"/>
        <v>330.69</v>
      </c>
      <c r="T255" s="44">
        <f t="shared" si="146"/>
        <v>330.69</v>
      </c>
      <c r="U255" s="44">
        <f t="shared" si="146"/>
        <v>330.69</v>
      </c>
      <c r="V255" s="44">
        <f t="shared" si="146"/>
        <v>330.69</v>
      </c>
      <c r="W255" s="44">
        <f t="shared" si="146"/>
        <v>330.69</v>
      </c>
      <c r="X255" s="44">
        <f t="shared" si="146"/>
        <v>330.69</v>
      </c>
      <c r="Y255" s="44">
        <f t="shared" si="146"/>
        <v>330.69</v>
      </c>
      <c r="Z255" s="44">
        <f t="shared" si="146"/>
        <v>330.69</v>
      </c>
      <c r="AA255" s="44">
        <f t="shared" si="146"/>
        <v>330.69</v>
      </c>
    </row>
    <row r="256" spans="1:27" ht="12.75" customHeight="1" x14ac:dyDescent="0.2">
      <c r="A256" s="90" t="s">
        <v>1696</v>
      </c>
      <c r="B256" s="28" t="str">
        <f>"20"&amp;"."&amp;$B$776&amp;"."&amp;$B$777</f>
        <v>20.04.2023</v>
      </c>
      <c r="C256" s="82" t="s">
        <v>76</v>
      </c>
      <c r="D256" s="83">
        <f>ROUND(((D257+D258+D260+D259)/1000),5)</f>
        <v>3.12893</v>
      </c>
      <c r="E256" s="83">
        <f>ROUND(((E257+E258+E260+E259)/1000),5)</f>
        <v>3.03077</v>
      </c>
      <c r="F256" s="83">
        <f>ROUND(((F257+F258+F260+F259)/1000),5)</f>
        <v>2.9762900000000001</v>
      </c>
      <c r="G256" s="83">
        <f t="shared" ref="G256:AA256" si="147">ROUND(((G257+G258+G260+G259)/1000),5)</f>
        <v>2.92747</v>
      </c>
      <c r="H256" s="83">
        <f t="shared" si="147"/>
        <v>3.0053299999999998</v>
      </c>
      <c r="I256" s="83">
        <f t="shared" si="147"/>
        <v>3.1254499999999998</v>
      </c>
      <c r="J256" s="83">
        <f t="shared" si="147"/>
        <v>3.3233199999999998</v>
      </c>
      <c r="K256" s="83">
        <f t="shared" si="147"/>
        <v>3.5539299999999998</v>
      </c>
      <c r="L256" s="83">
        <f t="shared" si="147"/>
        <v>3.7941400000000001</v>
      </c>
      <c r="M256" s="83">
        <f t="shared" si="147"/>
        <v>3.9388800000000002</v>
      </c>
      <c r="N256" s="83">
        <f t="shared" si="147"/>
        <v>3.8962500000000002</v>
      </c>
      <c r="O256" s="83">
        <f t="shared" si="147"/>
        <v>3.8915600000000001</v>
      </c>
      <c r="P256" s="83">
        <f t="shared" si="147"/>
        <v>3.8741599999999998</v>
      </c>
      <c r="Q256" s="83">
        <f t="shared" si="147"/>
        <v>3.89331</v>
      </c>
      <c r="R256" s="83">
        <f t="shared" si="147"/>
        <v>3.8751500000000001</v>
      </c>
      <c r="S256" s="83">
        <f t="shared" si="147"/>
        <v>3.86931</v>
      </c>
      <c r="T256" s="83">
        <f t="shared" si="147"/>
        <v>3.8598400000000002</v>
      </c>
      <c r="U256" s="83">
        <f t="shared" si="147"/>
        <v>3.8575599999999999</v>
      </c>
      <c r="V256" s="83">
        <f t="shared" si="147"/>
        <v>3.80044</v>
      </c>
      <c r="W256" s="83">
        <f t="shared" si="147"/>
        <v>3.9291399999999999</v>
      </c>
      <c r="X256" s="83">
        <f t="shared" si="147"/>
        <v>3.9474100000000001</v>
      </c>
      <c r="Y256" s="83">
        <f t="shared" si="147"/>
        <v>3.9110800000000001</v>
      </c>
      <c r="Z256" s="83">
        <f t="shared" si="147"/>
        <v>3.5752199999999998</v>
      </c>
      <c r="AA256" s="83">
        <f t="shared" si="147"/>
        <v>3.2580499999999999</v>
      </c>
    </row>
    <row r="257" spans="1:27" ht="12.75" customHeight="1" outlineLevel="1" x14ac:dyDescent="0.2">
      <c r="A257" s="91" t="s">
        <v>1697</v>
      </c>
      <c r="B257" s="63" t="s">
        <v>233</v>
      </c>
      <c r="C257" s="43" t="s">
        <v>79</v>
      </c>
      <c r="D257" s="44">
        <v>1075.1300000000001</v>
      </c>
      <c r="E257" s="44">
        <v>976.97</v>
      </c>
      <c r="F257" s="44">
        <v>922.49</v>
      </c>
      <c r="G257" s="44">
        <v>873.67</v>
      </c>
      <c r="H257" s="44">
        <v>951.53</v>
      </c>
      <c r="I257" s="44">
        <v>1071.6500000000001</v>
      </c>
      <c r="J257" s="44">
        <v>1269.52</v>
      </c>
      <c r="K257" s="44">
        <v>1500.13</v>
      </c>
      <c r="L257" s="44">
        <v>1740.34</v>
      </c>
      <c r="M257" s="44">
        <v>1885.08</v>
      </c>
      <c r="N257" s="44">
        <v>1842.45</v>
      </c>
      <c r="O257" s="44">
        <v>1837.76</v>
      </c>
      <c r="P257" s="44">
        <v>1820.36</v>
      </c>
      <c r="Q257" s="44">
        <v>1839.51</v>
      </c>
      <c r="R257" s="44">
        <v>1821.35</v>
      </c>
      <c r="S257" s="44">
        <v>1815.51</v>
      </c>
      <c r="T257" s="44">
        <v>1806.04</v>
      </c>
      <c r="U257" s="44">
        <v>1803.76</v>
      </c>
      <c r="V257" s="44">
        <v>1746.64</v>
      </c>
      <c r="W257" s="44">
        <v>1875.34</v>
      </c>
      <c r="X257" s="44">
        <v>1893.61</v>
      </c>
      <c r="Y257" s="44">
        <v>1857.28</v>
      </c>
      <c r="Z257" s="44">
        <v>1521.42</v>
      </c>
      <c r="AA257" s="44">
        <v>1204.25</v>
      </c>
    </row>
    <row r="258" spans="1:27" ht="12.75" customHeight="1" outlineLevel="1" x14ac:dyDescent="0.2">
      <c r="A258" s="91" t="s">
        <v>1698</v>
      </c>
      <c r="B258" s="63" t="s">
        <v>90</v>
      </c>
      <c r="C258" s="43" t="s">
        <v>79</v>
      </c>
      <c r="D258" s="44">
        <f>$D$163</f>
        <v>1716.97</v>
      </c>
      <c r="E258" s="44">
        <f>$D$163</f>
        <v>1716.97</v>
      </c>
      <c r="F258" s="44">
        <f t="shared" ref="F258:AA258" si="148">$D$163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customHeight="1" outlineLevel="1" x14ac:dyDescent="0.2">
      <c r="A259" s="91" t="s">
        <v>1699</v>
      </c>
      <c r="B259" s="63" t="s">
        <v>83</v>
      </c>
      <c r="C259" s="43" t="s">
        <v>79</v>
      </c>
      <c r="D259" s="44">
        <v>6.14</v>
      </c>
      <c r="E259" s="44">
        <v>6.14</v>
      </c>
      <c r="F259" s="44">
        <v>6.14</v>
      </c>
      <c r="G259" s="44">
        <v>6.14</v>
      </c>
      <c r="H259" s="44">
        <v>6.14</v>
      </c>
      <c r="I259" s="44">
        <v>6.14</v>
      </c>
      <c r="J259" s="44">
        <v>6.14</v>
      </c>
      <c r="K259" s="44">
        <v>6.14</v>
      </c>
      <c r="L259" s="44">
        <v>6.14</v>
      </c>
      <c r="M259" s="44">
        <v>6.14</v>
      </c>
      <c r="N259" s="44">
        <v>6.14</v>
      </c>
      <c r="O259" s="44">
        <v>6.14</v>
      </c>
      <c r="P259" s="44">
        <v>6.14</v>
      </c>
      <c r="Q259" s="44">
        <v>6.14</v>
      </c>
      <c r="R259" s="44">
        <v>6.14</v>
      </c>
      <c r="S259" s="44">
        <v>6.14</v>
      </c>
      <c r="T259" s="44">
        <v>6.14</v>
      </c>
      <c r="U259" s="44">
        <v>6.14</v>
      </c>
      <c r="V259" s="44">
        <v>6.14</v>
      </c>
      <c r="W259" s="44">
        <v>6.14</v>
      </c>
      <c r="X259" s="44">
        <v>6.14</v>
      </c>
      <c r="Y259" s="44">
        <v>6.14</v>
      </c>
      <c r="Z259" s="44">
        <v>6.14</v>
      </c>
      <c r="AA259" s="44">
        <v>6.14</v>
      </c>
    </row>
    <row r="260" spans="1:27" ht="12.75" customHeight="1" outlineLevel="1" x14ac:dyDescent="0.2">
      <c r="A260" s="91" t="s">
        <v>1700</v>
      </c>
      <c r="B260" s="63" t="s">
        <v>81</v>
      </c>
      <c r="C260" s="43" t="s">
        <v>79</v>
      </c>
      <c r="D260" s="44">
        <f>$D$11</f>
        <v>330.69</v>
      </c>
      <c r="E260" s="44">
        <f t="shared" ref="E260:AA260" si="149">$D$11</f>
        <v>330.69</v>
      </c>
      <c r="F260" s="44">
        <f t="shared" si="149"/>
        <v>330.69</v>
      </c>
      <c r="G260" s="44">
        <f t="shared" si="149"/>
        <v>330.69</v>
      </c>
      <c r="H260" s="44">
        <f t="shared" si="149"/>
        <v>330.69</v>
      </c>
      <c r="I260" s="44">
        <f t="shared" si="149"/>
        <v>330.69</v>
      </c>
      <c r="J260" s="44">
        <f t="shared" si="149"/>
        <v>330.69</v>
      </c>
      <c r="K260" s="44">
        <f t="shared" si="149"/>
        <v>330.69</v>
      </c>
      <c r="L260" s="44">
        <f t="shared" si="149"/>
        <v>330.69</v>
      </c>
      <c r="M260" s="44">
        <f t="shared" si="149"/>
        <v>330.69</v>
      </c>
      <c r="N260" s="44">
        <f t="shared" si="149"/>
        <v>330.69</v>
      </c>
      <c r="O260" s="44">
        <f t="shared" si="149"/>
        <v>330.69</v>
      </c>
      <c r="P260" s="44">
        <f t="shared" si="149"/>
        <v>330.69</v>
      </c>
      <c r="Q260" s="44">
        <f t="shared" si="149"/>
        <v>330.69</v>
      </c>
      <c r="R260" s="44">
        <f t="shared" si="149"/>
        <v>330.69</v>
      </c>
      <c r="S260" s="44">
        <f t="shared" si="149"/>
        <v>330.69</v>
      </c>
      <c r="T260" s="44">
        <f t="shared" si="149"/>
        <v>330.69</v>
      </c>
      <c r="U260" s="44">
        <f t="shared" si="149"/>
        <v>330.69</v>
      </c>
      <c r="V260" s="44">
        <f t="shared" si="149"/>
        <v>330.69</v>
      </c>
      <c r="W260" s="44">
        <f t="shared" si="149"/>
        <v>330.69</v>
      </c>
      <c r="X260" s="44">
        <f t="shared" si="149"/>
        <v>330.69</v>
      </c>
      <c r="Y260" s="44">
        <f t="shared" si="149"/>
        <v>330.69</v>
      </c>
      <c r="Z260" s="44">
        <f t="shared" si="149"/>
        <v>330.69</v>
      </c>
      <c r="AA260" s="44">
        <f t="shared" si="149"/>
        <v>330.69</v>
      </c>
    </row>
    <row r="261" spans="1:27" ht="12.75" customHeight="1" x14ac:dyDescent="0.2">
      <c r="A261" s="90" t="s">
        <v>1701</v>
      </c>
      <c r="B261" s="28" t="str">
        <f>"21"&amp;"."&amp;$B$776&amp;"."&amp;$B$777</f>
        <v>21.04.2023</v>
      </c>
      <c r="C261" s="82" t="s">
        <v>76</v>
      </c>
      <c r="D261" s="83">
        <f>ROUND(((D262+D263+D265+D264)/1000),5)</f>
        <v>3.25359</v>
      </c>
      <c r="E261" s="83">
        <f>ROUND(((E262+E263+E265+E264)/1000),5)</f>
        <v>3.1280800000000002</v>
      </c>
      <c r="F261" s="83">
        <f>ROUND(((F262+F263+F265+F264)/1000),5)</f>
        <v>3.0684200000000001</v>
      </c>
      <c r="G261" s="83">
        <f t="shared" ref="G261:AA261" si="150">ROUND(((G262+G263+G265+G264)/1000),5)</f>
        <v>3.0576400000000001</v>
      </c>
      <c r="H261" s="83">
        <f t="shared" si="150"/>
        <v>3.1263100000000001</v>
      </c>
      <c r="I261" s="83">
        <f t="shared" si="150"/>
        <v>3.1431900000000002</v>
      </c>
      <c r="J261" s="83">
        <f t="shared" si="150"/>
        <v>3.3926500000000002</v>
      </c>
      <c r="K261" s="83">
        <f t="shared" si="150"/>
        <v>3.7385600000000001</v>
      </c>
      <c r="L261" s="83">
        <f t="shared" si="150"/>
        <v>3.9389599999999998</v>
      </c>
      <c r="M261" s="83">
        <f t="shared" si="150"/>
        <v>4.0325199999999999</v>
      </c>
      <c r="N261" s="83">
        <f t="shared" si="150"/>
        <v>4.05037</v>
      </c>
      <c r="O261" s="83">
        <f t="shared" si="150"/>
        <v>4.0578599999999998</v>
      </c>
      <c r="P261" s="83">
        <f t="shared" si="150"/>
        <v>4.0415000000000001</v>
      </c>
      <c r="Q261" s="83">
        <f t="shared" si="150"/>
        <v>4.0420299999999996</v>
      </c>
      <c r="R261" s="83">
        <f t="shared" si="150"/>
        <v>4.0127699999999997</v>
      </c>
      <c r="S261" s="83">
        <f t="shared" si="150"/>
        <v>3.9967100000000002</v>
      </c>
      <c r="T261" s="83">
        <f t="shared" si="150"/>
        <v>3.9959600000000002</v>
      </c>
      <c r="U261" s="83">
        <f t="shared" si="150"/>
        <v>3.9462799999999998</v>
      </c>
      <c r="V261" s="83">
        <f t="shared" si="150"/>
        <v>4.0045200000000003</v>
      </c>
      <c r="W261" s="83">
        <f t="shared" si="150"/>
        <v>3.9488400000000001</v>
      </c>
      <c r="X261" s="83">
        <f t="shared" si="150"/>
        <v>4.0022900000000003</v>
      </c>
      <c r="Y261" s="83">
        <f t="shared" si="150"/>
        <v>3.9832299999999998</v>
      </c>
      <c r="Z261" s="83">
        <f t="shared" si="150"/>
        <v>3.7105199999999998</v>
      </c>
      <c r="AA261" s="83">
        <f t="shared" si="150"/>
        <v>3.57748</v>
      </c>
    </row>
    <row r="262" spans="1:27" ht="12.75" customHeight="1" outlineLevel="1" x14ac:dyDescent="0.2">
      <c r="A262" s="91" t="s">
        <v>1702</v>
      </c>
      <c r="B262" s="63" t="s">
        <v>233</v>
      </c>
      <c r="C262" s="43" t="s">
        <v>79</v>
      </c>
      <c r="D262" s="44">
        <v>1199.79</v>
      </c>
      <c r="E262" s="44">
        <v>1074.28</v>
      </c>
      <c r="F262" s="44">
        <v>1014.62</v>
      </c>
      <c r="G262" s="44">
        <v>1003.84</v>
      </c>
      <c r="H262" s="44">
        <v>1072.51</v>
      </c>
      <c r="I262" s="44">
        <v>1089.3900000000001</v>
      </c>
      <c r="J262" s="44">
        <v>1338.85</v>
      </c>
      <c r="K262" s="44">
        <v>1684.76</v>
      </c>
      <c r="L262" s="44">
        <v>1885.16</v>
      </c>
      <c r="M262" s="44">
        <v>1978.72</v>
      </c>
      <c r="N262" s="44">
        <v>1996.57</v>
      </c>
      <c r="O262" s="44">
        <v>2004.06</v>
      </c>
      <c r="P262" s="44">
        <v>1987.7</v>
      </c>
      <c r="Q262" s="44">
        <v>1988.23</v>
      </c>
      <c r="R262" s="44">
        <v>1958.97</v>
      </c>
      <c r="S262" s="44">
        <v>1942.91</v>
      </c>
      <c r="T262" s="44">
        <v>1942.16</v>
      </c>
      <c r="U262" s="44">
        <v>1892.48</v>
      </c>
      <c r="V262" s="44">
        <v>1950.72</v>
      </c>
      <c r="W262" s="44">
        <v>1895.04</v>
      </c>
      <c r="X262" s="44">
        <v>1948.49</v>
      </c>
      <c r="Y262" s="44">
        <v>1929.43</v>
      </c>
      <c r="Z262" s="44">
        <v>1656.72</v>
      </c>
      <c r="AA262" s="44">
        <v>1523.68</v>
      </c>
    </row>
    <row r="263" spans="1:27" ht="12.75" customHeight="1" outlineLevel="1" x14ac:dyDescent="0.2">
      <c r="A263" s="91" t="s">
        <v>1703</v>
      </c>
      <c r="B263" s="63" t="s">
        <v>90</v>
      </c>
      <c r="C263" s="43" t="s">
        <v>79</v>
      </c>
      <c r="D263" s="44">
        <f>$D$163</f>
        <v>1716.97</v>
      </c>
      <c r="E263" s="44">
        <f>$D$163</f>
        <v>1716.97</v>
      </c>
      <c r="F263" s="44">
        <f t="shared" ref="F263:AA263" si="151">$D$163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customHeight="1" outlineLevel="1" x14ac:dyDescent="0.2">
      <c r="A264" s="91" t="s">
        <v>1704</v>
      </c>
      <c r="B264" s="63" t="s">
        <v>83</v>
      </c>
      <c r="C264" s="43" t="s">
        <v>79</v>
      </c>
      <c r="D264" s="44">
        <v>6.14</v>
      </c>
      <c r="E264" s="44">
        <v>6.14</v>
      </c>
      <c r="F264" s="44">
        <v>6.14</v>
      </c>
      <c r="G264" s="44">
        <v>6.14</v>
      </c>
      <c r="H264" s="44">
        <v>6.14</v>
      </c>
      <c r="I264" s="44">
        <v>6.14</v>
      </c>
      <c r="J264" s="44">
        <v>6.14</v>
      </c>
      <c r="K264" s="44">
        <v>6.14</v>
      </c>
      <c r="L264" s="44">
        <v>6.14</v>
      </c>
      <c r="M264" s="44">
        <v>6.14</v>
      </c>
      <c r="N264" s="44">
        <v>6.14</v>
      </c>
      <c r="O264" s="44">
        <v>6.14</v>
      </c>
      <c r="P264" s="44">
        <v>6.14</v>
      </c>
      <c r="Q264" s="44">
        <v>6.14</v>
      </c>
      <c r="R264" s="44">
        <v>6.14</v>
      </c>
      <c r="S264" s="44">
        <v>6.14</v>
      </c>
      <c r="T264" s="44">
        <v>6.14</v>
      </c>
      <c r="U264" s="44">
        <v>6.14</v>
      </c>
      <c r="V264" s="44">
        <v>6.14</v>
      </c>
      <c r="W264" s="44">
        <v>6.14</v>
      </c>
      <c r="X264" s="44">
        <v>6.14</v>
      </c>
      <c r="Y264" s="44">
        <v>6.14</v>
      </c>
      <c r="Z264" s="44">
        <v>6.14</v>
      </c>
      <c r="AA264" s="44">
        <v>6.14</v>
      </c>
    </row>
    <row r="265" spans="1:27" ht="12.75" customHeight="1" outlineLevel="1" x14ac:dyDescent="0.2">
      <c r="A265" s="91" t="s">
        <v>1705</v>
      </c>
      <c r="B265" s="63" t="s">
        <v>81</v>
      </c>
      <c r="C265" s="43" t="s">
        <v>79</v>
      </c>
      <c r="D265" s="44">
        <f>$D$11</f>
        <v>330.69</v>
      </c>
      <c r="E265" s="44">
        <f t="shared" ref="E265:AA265" si="152">$D$11</f>
        <v>330.69</v>
      </c>
      <c r="F265" s="44">
        <f t="shared" si="152"/>
        <v>330.69</v>
      </c>
      <c r="G265" s="44">
        <f t="shared" si="152"/>
        <v>330.69</v>
      </c>
      <c r="H265" s="44">
        <f t="shared" si="152"/>
        <v>330.69</v>
      </c>
      <c r="I265" s="44">
        <f t="shared" si="152"/>
        <v>330.69</v>
      </c>
      <c r="J265" s="44">
        <f t="shared" si="152"/>
        <v>330.69</v>
      </c>
      <c r="K265" s="44">
        <f t="shared" si="152"/>
        <v>330.69</v>
      </c>
      <c r="L265" s="44">
        <f t="shared" si="152"/>
        <v>330.69</v>
      </c>
      <c r="M265" s="44">
        <f t="shared" si="152"/>
        <v>330.69</v>
      </c>
      <c r="N265" s="44">
        <f t="shared" si="152"/>
        <v>330.69</v>
      </c>
      <c r="O265" s="44">
        <f t="shared" si="152"/>
        <v>330.69</v>
      </c>
      <c r="P265" s="44">
        <f t="shared" si="152"/>
        <v>330.69</v>
      </c>
      <c r="Q265" s="44">
        <f t="shared" si="152"/>
        <v>330.69</v>
      </c>
      <c r="R265" s="44">
        <f t="shared" si="152"/>
        <v>330.69</v>
      </c>
      <c r="S265" s="44">
        <f t="shared" si="152"/>
        <v>330.69</v>
      </c>
      <c r="T265" s="44">
        <f t="shared" si="152"/>
        <v>330.69</v>
      </c>
      <c r="U265" s="44">
        <f t="shared" si="152"/>
        <v>330.69</v>
      </c>
      <c r="V265" s="44">
        <f t="shared" si="152"/>
        <v>330.69</v>
      </c>
      <c r="W265" s="44">
        <f t="shared" si="152"/>
        <v>330.69</v>
      </c>
      <c r="X265" s="44">
        <f t="shared" si="152"/>
        <v>330.69</v>
      </c>
      <c r="Y265" s="44">
        <f t="shared" si="152"/>
        <v>330.69</v>
      </c>
      <c r="Z265" s="44">
        <f t="shared" si="152"/>
        <v>330.69</v>
      </c>
      <c r="AA265" s="44">
        <f t="shared" si="152"/>
        <v>330.69</v>
      </c>
    </row>
    <row r="266" spans="1:27" ht="12.75" customHeight="1" x14ac:dyDescent="0.2">
      <c r="A266" s="90" t="s">
        <v>1706</v>
      </c>
      <c r="B266" s="28" t="str">
        <f>"22"&amp;"."&amp;$B$776&amp;"."&amp;$B$777</f>
        <v>22.04.2023</v>
      </c>
      <c r="C266" s="82" t="s">
        <v>76</v>
      </c>
      <c r="D266" s="83">
        <f>ROUND(((D267+D268+D270+D269)/1000),5)</f>
        <v>3.5385300000000002</v>
      </c>
      <c r="E266" s="83">
        <f>ROUND(((E267+E268+E270+E269)/1000),5)</f>
        <v>3.33433</v>
      </c>
      <c r="F266" s="83">
        <f>ROUND(((F267+F268+F270+F269)/1000),5)</f>
        <v>3.1989000000000001</v>
      </c>
      <c r="G266" s="83">
        <f t="shared" ref="G266:AA266" si="153">ROUND(((G267+G268+G270+G269)/1000),5)</f>
        <v>3.1628400000000001</v>
      </c>
      <c r="H266" s="83">
        <f t="shared" si="153"/>
        <v>3.1323300000000001</v>
      </c>
      <c r="I266" s="83">
        <f t="shared" si="153"/>
        <v>3.17523</v>
      </c>
      <c r="J266" s="83">
        <f t="shared" si="153"/>
        <v>3.3213499999999998</v>
      </c>
      <c r="K266" s="83">
        <f t="shared" si="153"/>
        <v>3.4577300000000002</v>
      </c>
      <c r="L266" s="83">
        <f t="shared" si="153"/>
        <v>3.7984399999999998</v>
      </c>
      <c r="M266" s="83">
        <f t="shared" si="153"/>
        <v>3.9548999999999999</v>
      </c>
      <c r="N266" s="83">
        <f t="shared" si="153"/>
        <v>3.9619300000000002</v>
      </c>
      <c r="O266" s="83">
        <f t="shared" si="153"/>
        <v>4.0294100000000004</v>
      </c>
      <c r="P266" s="83">
        <f t="shared" si="153"/>
        <v>4.0118099999999997</v>
      </c>
      <c r="Q266" s="83">
        <f t="shared" si="153"/>
        <v>4.0069600000000003</v>
      </c>
      <c r="R266" s="83">
        <f t="shared" si="153"/>
        <v>4.0007099999999998</v>
      </c>
      <c r="S266" s="83">
        <f t="shared" si="153"/>
        <v>4.0007799999999998</v>
      </c>
      <c r="T266" s="83">
        <f t="shared" si="153"/>
        <v>3.9612799999999999</v>
      </c>
      <c r="U266" s="83">
        <f t="shared" si="153"/>
        <v>3.9582299999999999</v>
      </c>
      <c r="V266" s="83">
        <f t="shared" si="153"/>
        <v>3.9606400000000002</v>
      </c>
      <c r="W266" s="83">
        <f t="shared" si="153"/>
        <v>4.0231500000000002</v>
      </c>
      <c r="X266" s="83">
        <f t="shared" si="153"/>
        <v>4.0287300000000004</v>
      </c>
      <c r="Y266" s="83">
        <f t="shared" si="153"/>
        <v>4.0047499999999996</v>
      </c>
      <c r="Z266" s="83">
        <f t="shared" si="153"/>
        <v>3.71957</v>
      </c>
      <c r="AA266" s="83">
        <f t="shared" si="153"/>
        <v>3.5977299999999999</v>
      </c>
    </row>
    <row r="267" spans="1:27" ht="12.75" customHeight="1" outlineLevel="1" x14ac:dyDescent="0.2">
      <c r="A267" s="91" t="s">
        <v>1707</v>
      </c>
      <c r="B267" s="63" t="s">
        <v>233</v>
      </c>
      <c r="C267" s="43" t="s">
        <v>79</v>
      </c>
      <c r="D267" s="44">
        <v>1484.73</v>
      </c>
      <c r="E267" s="44">
        <v>1280.53</v>
      </c>
      <c r="F267" s="44">
        <v>1145.0999999999999</v>
      </c>
      <c r="G267" s="44">
        <v>1109.04</v>
      </c>
      <c r="H267" s="44">
        <v>1078.53</v>
      </c>
      <c r="I267" s="44">
        <v>1121.43</v>
      </c>
      <c r="J267" s="44">
        <v>1267.55</v>
      </c>
      <c r="K267" s="44">
        <v>1403.93</v>
      </c>
      <c r="L267" s="44">
        <v>1744.64</v>
      </c>
      <c r="M267" s="44">
        <v>1901.1</v>
      </c>
      <c r="N267" s="44">
        <v>1908.13</v>
      </c>
      <c r="O267" s="44">
        <v>1975.61</v>
      </c>
      <c r="P267" s="44">
        <v>1958.01</v>
      </c>
      <c r="Q267" s="44">
        <v>1953.16</v>
      </c>
      <c r="R267" s="44">
        <v>1946.91</v>
      </c>
      <c r="S267" s="44">
        <v>1946.98</v>
      </c>
      <c r="T267" s="44">
        <v>1907.48</v>
      </c>
      <c r="U267" s="44">
        <v>1904.43</v>
      </c>
      <c r="V267" s="44">
        <v>1906.84</v>
      </c>
      <c r="W267" s="44">
        <v>1969.35</v>
      </c>
      <c r="X267" s="44">
        <v>1974.93</v>
      </c>
      <c r="Y267" s="44">
        <v>1950.95</v>
      </c>
      <c r="Z267" s="44">
        <v>1665.77</v>
      </c>
      <c r="AA267" s="44">
        <v>1543.93</v>
      </c>
    </row>
    <row r="268" spans="1:27" ht="12.75" customHeight="1" outlineLevel="1" x14ac:dyDescent="0.2">
      <c r="A268" s="91" t="s">
        <v>1708</v>
      </c>
      <c r="B268" s="63" t="s">
        <v>90</v>
      </c>
      <c r="C268" s="43" t="s">
        <v>79</v>
      </c>
      <c r="D268" s="44">
        <f>$D$163</f>
        <v>1716.97</v>
      </c>
      <c r="E268" s="44">
        <f>$D$163</f>
        <v>1716.97</v>
      </c>
      <c r="F268" s="44">
        <f t="shared" ref="F268:AA268" si="154">$D$163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customHeight="1" outlineLevel="1" x14ac:dyDescent="0.2">
      <c r="A269" s="91" t="s">
        <v>1709</v>
      </c>
      <c r="B269" s="63" t="s">
        <v>83</v>
      </c>
      <c r="C269" s="43" t="s">
        <v>79</v>
      </c>
      <c r="D269" s="44">
        <v>6.14</v>
      </c>
      <c r="E269" s="44">
        <v>6.14</v>
      </c>
      <c r="F269" s="44">
        <v>6.14</v>
      </c>
      <c r="G269" s="44">
        <v>6.14</v>
      </c>
      <c r="H269" s="44">
        <v>6.14</v>
      </c>
      <c r="I269" s="44">
        <v>6.14</v>
      </c>
      <c r="J269" s="44">
        <v>6.14</v>
      </c>
      <c r="K269" s="44">
        <v>6.14</v>
      </c>
      <c r="L269" s="44">
        <v>6.14</v>
      </c>
      <c r="M269" s="44">
        <v>6.14</v>
      </c>
      <c r="N269" s="44">
        <v>6.14</v>
      </c>
      <c r="O269" s="44">
        <v>6.14</v>
      </c>
      <c r="P269" s="44">
        <v>6.14</v>
      </c>
      <c r="Q269" s="44">
        <v>6.14</v>
      </c>
      <c r="R269" s="44">
        <v>6.14</v>
      </c>
      <c r="S269" s="44">
        <v>6.14</v>
      </c>
      <c r="T269" s="44">
        <v>6.14</v>
      </c>
      <c r="U269" s="44">
        <v>6.14</v>
      </c>
      <c r="V269" s="44">
        <v>6.14</v>
      </c>
      <c r="W269" s="44">
        <v>6.14</v>
      </c>
      <c r="X269" s="44">
        <v>6.14</v>
      </c>
      <c r="Y269" s="44">
        <v>6.14</v>
      </c>
      <c r="Z269" s="44">
        <v>6.14</v>
      </c>
      <c r="AA269" s="44">
        <v>6.14</v>
      </c>
    </row>
    <row r="270" spans="1:27" ht="12.75" customHeight="1" outlineLevel="1" x14ac:dyDescent="0.2">
      <c r="A270" s="91" t="s">
        <v>1710</v>
      </c>
      <c r="B270" s="63" t="s">
        <v>81</v>
      </c>
      <c r="C270" s="43" t="s">
        <v>79</v>
      </c>
      <c r="D270" s="44">
        <f>$D$11</f>
        <v>330.69</v>
      </c>
      <c r="E270" s="44">
        <f t="shared" ref="E270:AA270" si="155">$D$11</f>
        <v>330.69</v>
      </c>
      <c r="F270" s="44">
        <f t="shared" si="155"/>
        <v>330.69</v>
      </c>
      <c r="G270" s="44">
        <f t="shared" si="155"/>
        <v>330.69</v>
      </c>
      <c r="H270" s="44">
        <f t="shared" si="155"/>
        <v>330.69</v>
      </c>
      <c r="I270" s="44">
        <f t="shared" si="155"/>
        <v>330.69</v>
      </c>
      <c r="J270" s="44">
        <f t="shared" si="155"/>
        <v>330.69</v>
      </c>
      <c r="K270" s="44">
        <f t="shared" si="155"/>
        <v>330.69</v>
      </c>
      <c r="L270" s="44">
        <f t="shared" si="155"/>
        <v>330.69</v>
      </c>
      <c r="M270" s="44">
        <f t="shared" si="155"/>
        <v>330.69</v>
      </c>
      <c r="N270" s="44">
        <f t="shared" si="155"/>
        <v>330.69</v>
      </c>
      <c r="O270" s="44">
        <f t="shared" si="155"/>
        <v>330.69</v>
      </c>
      <c r="P270" s="44">
        <f t="shared" si="155"/>
        <v>330.69</v>
      </c>
      <c r="Q270" s="44">
        <f t="shared" si="155"/>
        <v>330.69</v>
      </c>
      <c r="R270" s="44">
        <f t="shared" si="155"/>
        <v>330.69</v>
      </c>
      <c r="S270" s="44">
        <f t="shared" si="155"/>
        <v>330.69</v>
      </c>
      <c r="T270" s="44">
        <f t="shared" si="155"/>
        <v>330.69</v>
      </c>
      <c r="U270" s="44">
        <f t="shared" si="155"/>
        <v>330.69</v>
      </c>
      <c r="V270" s="44">
        <f t="shared" si="155"/>
        <v>330.69</v>
      </c>
      <c r="W270" s="44">
        <f t="shared" si="155"/>
        <v>330.69</v>
      </c>
      <c r="X270" s="44">
        <f t="shared" si="155"/>
        <v>330.69</v>
      </c>
      <c r="Y270" s="44">
        <f t="shared" si="155"/>
        <v>330.69</v>
      </c>
      <c r="Z270" s="44">
        <f t="shared" si="155"/>
        <v>330.69</v>
      </c>
      <c r="AA270" s="44">
        <f t="shared" si="155"/>
        <v>330.69</v>
      </c>
    </row>
    <row r="271" spans="1:27" ht="12.75" customHeight="1" x14ac:dyDescent="0.2">
      <c r="A271" s="90" t="s">
        <v>1711</v>
      </c>
      <c r="B271" s="28" t="str">
        <f>"23"&amp;"."&amp;$B$776&amp;"."&amp;$B$777</f>
        <v>23.04.2023</v>
      </c>
      <c r="C271" s="82" t="s">
        <v>76</v>
      </c>
      <c r="D271" s="83">
        <f>ROUND(((D272+D273+D275+D274)/1000),5)</f>
        <v>3.3274900000000001</v>
      </c>
      <c r="E271" s="83">
        <f>ROUND(((E272+E273+E275+E274)/1000),5)</f>
        <v>3.16832</v>
      </c>
      <c r="F271" s="83">
        <f>ROUND(((F272+F273+F275+F274)/1000),5)</f>
        <v>3.1297100000000002</v>
      </c>
      <c r="G271" s="83">
        <f t="shared" ref="G271:AA271" si="156">ROUND(((G272+G273+G275+G274)/1000),5)</f>
        <v>3.0927899999999999</v>
      </c>
      <c r="H271" s="83">
        <f t="shared" si="156"/>
        <v>3.0844499999999999</v>
      </c>
      <c r="I271" s="83">
        <f t="shared" si="156"/>
        <v>3.0961500000000002</v>
      </c>
      <c r="J271" s="83">
        <f t="shared" si="156"/>
        <v>3.1066500000000001</v>
      </c>
      <c r="K271" s="83">
        <f t="shared" si="156"/>
        <v>3.13279</v>
      </c>
      <c r="L271" s="83">
        <f t="shared" si="156"/>
        <v>3.4059300000000001</v>
      </c>
      <c r="M271" s="83">
        <f t="shared" si="156"/>
        <v>3.5943000000000001</v>
      </c>
      <c r="N271" s="83">
        <f t="shared" si="156"/>
        <v>3.6505399999999999</v>
      </c>
      <c r="O271" s="83">
        <f t="shared" si="156"/>
        <v>3.64663</v>
      </c>
      <c r="P271" s="83">
        <f t="shared" si="156"/>
        <v>3.5440100000000001</v>
      </c>
      <c r="Q271" s="83">
        <f t="shared" si="156"/>
        <v>3.4934799999999999</v>
      </c>
      <c r="R271" s="83">
        <f t="shared" si="156"/>
        <v>3.48793</v>
      </c>
      <c r="S271" s="83">
        <f t="shared" si="156"/>
        <v>3.46265</v>
      </c>
      <c r="T271" s="83">
        <f t="shared" si="156"/>
        <v>3.43988</v>
      </c>
      <c r="U271" s="83">
        <f t="shared" si="156"/>
        <v>3.48793</v>
      </c>
      <c r="V271" s="83">
        <f t="shared" si="156"/>
        <v>3.62886</v>
      </c>
      <c r="W271" s="83">
        <f t="shared" si="156"/>
        <v>3.7137899999999999</v>
      </c>
      <c r="X271" s="83">
        <f t="shared" si="156"/>
        <v>3.7419699999999998</v>
      </c>
      <c r="Y271" s="83">
        <f t="shared" si="156"/>
        <v>3.7536900000000002</v>
      </c>
      <c r="Z271" s="83">
        <f t="shared" si="156"/>
        <v>3.4630200000000002</v>
      </c>
      <c r="AA271" s="83">
        <f t="shared" si="156"/>
        <v>3.2793100000000002</v>
      </c>
    </row>
    <row r="272" spans="1:27" ht="12.75" customHeight="1" outlineLevel="1" x14ac:dyDescent="0.2">
      <c r="A272" s="91" t="s">
        <v>1712</v>
      </c>
      <c r="B272" s="63" t="s">
        <v>233</v>
      </c>
      <c r="C272" s="43" t="s">
        <v>79</v>
      </c>
      <c r="D272" s="44">
        <v>1273.69</v>
      </c>
      <c r="E272" s="44">
        <v>1114.52</v>
      </c>
      <c r="F272" s="44">
        <v>1075.9100000000001</v>
      </c>
      <c r="G272" s="44">
        <v>1038.99</v>
      </c>
      <c r="H272" s="44">
        <v>1030.6500000000001</v>
      </c>
      <c r="I272" s="44">
        <v>1042.3499999999999</v>
      </c>
      <c r="J272" s="44">
        <v>1052.8499999999999</v>
      </c>
      <c r="K272" s="44">
        <v>1078.99</v>
      </c>
      <c r="L272" s="44">
        <v>1352.13</v>
      </c>
      <c r="M272" s="44">
        <v>1540.5</v>
      </c>
      <c r="N272" s="44">
        <v>1596.74</v>
      </c>
      <c r="O272" s="44">
        <v>1592.83</v>
      </c>
      <c r="P272" s="44">
        <v>1490.21</v>
      </c>
      <c r="Q272" s="44">
        <v>1439.68</v>
      </c>
      <c r="R272" s="44">
        <v>1434.13</v>
      </c>
      <c r="S272" s="44">
        <v>1408.85</v>
      </c>
      <c r="T272" s="44">
        <v>1386.08</v>
      </c>
      <c r="U272" s="44">
        <v>1434.13</v>
      </c>
      <c r="V272" s="44">
        <v>1575.06</v>
      </c>
      <c r="W272" s="44">
        <v>1659.99</v>
      </c>
      <c r="X272" s="44">
        <v>1688.17</v>
      </c>
      <c r="Y272" s="44">
        <v>1699.89</v>
      </c>
      <c r="Z272" s="44">
        <v>1409.22</v>
      </c>
      <c r="AA272" s="44">
        <v>1225.51</v>
      </c>
    </row>
    <row r="273" spans="1:27" ht="12.75" customHeight="1" outlineLevel="1" x14ac:dyDescent="0.2">
      <c r="A273" s="91" t="s">
        <v>1713</v>
      </c>
      <c r="B273" s="63" t="s">
        <v>90</v>
      </c>
      <c r="C273" s="43" t="s">
        <v>79</v>
      </c>
      <c r="D273" s="44">
        <f>$D$163</f>
        <v>1716.97</v>
      </c>
      <c r="E273" s="44">
        <f>$D$163</f>
        <v>1716.97</v>
      </c>
      <c r="F273" s="44">
        <f t="shared" ref="F273:AA273" si="157">$D$163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customHeight="1" outlineLevel="1" x14ac:dyDescent="0.2">
      <c r="A274" s="91" t="s">
        <v>1714</v>
      </c>
      <c r="B274" s="63" t="s">
        <v>83</v>
      </c>
      <c r="C274" s="43" t="s">
        <v>79</v>
      </c>
      <c r="D274" s="44">
        <v>6.14</v>
      </c>
      <c r="E274" s="44">
        <v>6.14</v>
      </c>
      <c r="F274" s="44">
        <v>6.14</v>
      </c>
      <c r="G274" s="44">
        <v>6.14</v>
      </c>
      <c r="H274" s="44">
        <v>6.14</v>
      </c>
      <c r="I274" s="44">
        <v>6.14</v>
      </c>
      <c r="J274" s="44">
        <v>6.14</v>
      </c>
      <c r="K274" s="44">
        <v>6.14</v>
      </c>
      <c r="L274" s="44">
        <v>6.14</v>
      </c>
      <c r="M274" s="44">
        <v>6.14</v>
      </c>
      <c r="N274" s="44">
        <v>6.14</v>
      </c>
      <c r="O274" s="44">
        <v>6.14</v>
      </c>
      <c r="P274" s="44">
        <v>6.14</v>
      </c>
      <c r="Q274" s="44">
        <v>6.14</v>
      </c>
      <c r="R274" s="44">
        <v>6.14</v>
      </c>
      <c r="S274" s="44">
        <v>6.14</v>
      </c>
      <c r="T274" s="44">
        <v>6.14</v>
      </c>
      <c r="U274" s="44">
        <v>6.14</v>
      </c>
      <c r="V274" s="44">
        <v>6.14</v>
      </c>
      <c r="W274" s="44">
        <v>6.14</v>
      </c>
      <c r="X274" s="44">
        <v>6.14</v>
      </c>
      <c r="Y274" s="44">
        <v>6.14</v>
      </c>
      <c r="Z274" s="44">
        <v>6.14</v>
      </c>
      <c r="AA274" s="44">
        <v>6.14</v>
      </c>
    </row>
    <row r="275" spans="1:27" ht="12.75" customHeight="1" outlineLevel="1" x14ac:dyDescent="0.2">
      <c r="A275" s="91" t="s">
        <v>1715</v>
      </c>
      <c r="B275" s="63" t="s">
        <v>81</v>
      </c>
      <c r="C275" s="43" t="s">
        <v>79</v>
      </c>
      <c r="D275" s="44">
        <f>$D$11</f>
        <v>330.69</v>
      </c>
      <c r="E275" s="44">
        <f t="shared" ref="E275:AA275" si="158">$D$11</f>
        <v>330.69</v>
      </c>
      <c r="F275" s="44">
        <f t="shared" si="158"/>
        <v>330.69</v>
      </c>
      <c r="G275" s="44">
        <f t="shared" si="158"/>
        <v>330.69</v>
      </c>
      <c r="H275" s="44">
        <f t="shared" si="158"/>
        <v>330.69</v>
      </c>
      <c r="I275" s="44">
        <f t="shared" si="158"/>
        <v>330.69</v>
      </c>
      <c r="J275" s="44">
        <f t="shared" si="158"/>
        <v>330.69</v>
      </c>
      <c r="K275" s="44">
        <f t="shared" si="158"/>
        <v>330.69</v>
      </c>
      <c r="L275" s="44">
        <f t="shared" si="158"/>
        <v>330.69</v>
      </c>
      <c r="M275" s="44">
        <f t="shared" si="158"/>
        <v>330.69</v>
      </c>
      <c r="N275" s="44">
        <f t="shared" si="158"/>
        <v>330.69</v>
      </c>
      <c r="O275" s="44">
        <f t="shared" si="158"/>
        <v>330.69</v>
      </c>
      <c r="P275" s="44">
        <f t="shared" si="158"/>
        <v>330.69</v>
      </c>
      <c r="Q275" s="44">
        <f t="shared" si="158"/>
        <v>330.69</v>
      </c>
      <c r="R275" s="44">
        <f t="shared" si="158"/>
        <v>330.69</v>
      </c>
      <c r="S275" s="44">
        <f t="shared" si="158"/>
        <v>330.69</v>
      </c>
      <c r="T275" s="44">
        <f t="shared" si="158"/>
        <v>330.69</v>
      </c>
      <c r="U275" s="44">
        <f t="shared" si="158"/>
        <v>330.69</v>
      </c>
      <c r="V275" s="44">
        <f t="shared" si="158"/>
        <v>330.69</v>
      </c>
      <c r="W275" s="44">
        <f t="shared" si="158"/>
        <v>330.69</v>
      </c>
      <c r="X275" s="44">
        <f t="shared" si="158"/>
        <v>330.69</v>
      </c>
      <c r="Y275" s="44">
        <f t="shared" si="158"/>
        <v>330.69</v>
      </c>
      <c r="Z275" s="44">
        <f t="shared" si="158"/>
        <v>330.69</v>
      </c>
      <c r="AA275" s="44">
        <f t="shared" si="158"/>
        <v>330.69</v>
      </c>
    </row>
    <row r="276" spans="1:27" ht="12.75" customHeight="1" x14ac:dyDescent="0.2">
      <c r="A276" s="90" t="s">
        <v>1716</v>
      </c>
      <c r="B276" s="28" t="str">
        <f>"24"&amp;"."&amp;$B$776&amp;"."&amp;$B$777</f>
        <v>24.04.2023</v>
      </c>
      <c r="C276" s="82" t="s">
        <v>76</v>
      </c>
      <c r="D276" s="83">
        <f>ROUND(((D277+D278+D280+D279)/1000),5)</f>
        <v>3.21543</v>
      </c>
      <c r="E276" s="83">
        <f>ROUND(((E277+E278+E280+E279)/1000),5)</f>
        <v>3.1291099999999998</v>
      </c>
      <c r="F276" s="83">
        <f>ROUND(((F277+F278+F280+F279)/1000),5)</f>
        <v>3.0835900000000001</v>
      </c>
      <c r="G276" s="83">
        <f t="shared" ref="G276:AA276" si="159">ROUND(((G277+G278+G280+G279)/1000),5)</f>
        <v>3.06304</v>
      </c>
      <c r="H276" s="83">
        <f t="shared" si="159"/>
        <v>3.12113</v>
      </c>
      <c r="I276" s="83">
        <f t="shared" si="159"/>
        <v>3.1349999999999998</v>
      </c>
      <c r="J276" s="83">
        <f t="shared" si="159"/>
        <v>3.3954499999999999</v>
      </c>
      <c r="K276" s="83">
        <f t="shared" si="159"/>
        <v>3.6884600000000001</v>
      </c>
      <c r="L276" s="83">
        <f t="shared" si="159"/>
        <v>3.8162400000000001</v>
      </c>
      <c r="M276" s="83">
        <f t="shared" si="159"/>
        <v>3.8731100000000001</v>
      </c>
      <c r="N276" s="83">
        <f t="shared" si="159"/>
        <v>3.87378</v>
      </c>
      <c r="O276" s="83">
        <f t="shared" si="159"/>
        <v>3.8955299999999999</v>
      </c>
      <c r="P276" s="83">
        <f t="shared" si="159"/>
        <v>3.8976000000000002</v>
      </c>
      <c r="Q276" s="83">
        <f t="shared" si="159"/>
        <v>3.9255800000000001</v>
      </c>
      <c r="R276" s="83">
        <f t="shared" si="159"/>
        <v>3.9129900000000002</v>
      </c>
      <c r="S276" s="83">
        <f t="shared" si="159"/>
        <v>3.9254500000000001</v>
      </c>
      <c r="T276" s="83">
        <f t="shared" si="159"/>
        <v>3.8955099999999998</v>
      </c>
      <c r="U276" s="83">
        <f t="shared" si="159"/>
        <v>3.8672300000000002</v>
      </c>
      <c r="V276" s="83">
        <f t="shared" si="159"/>
        <v>3.7865600000000001</v>
      </c>
      <c r="W276" s="83">
        <f t="shared" si="159"/>
        <v>3.8795099999999998</v>
      </c>
      <c r="X276" s="83">
        <f t="shared" si="159"/>
        <v>3.9509400000000001</v>
      </c>
      <c r="Y276" s="83">
        <f t="shared" si="159"/>
        <v>3.94706</v>
      </c>
      <c r="Z276" s="83">
        <f t="shared" si="159"/>
        <v>3.6731400000000001</v>
      </c>
      <c r="AA276" s="83">
        <f t="shared" si="159"/>
        <v>3.3698100000000002</v>
      </c>
    </row>
    <row r="277" spans="1:27" ht="12.75" customHeight="1" outlineLevel="1" x14ac:dyDescent="0.2">
      <c r="A277" s="91" t="s">
        <v>1717</v>
      </c>
      <c r="B277" s="63" t="s">
        <v>233</v>
      </c>
      <c r="C277" s="43" t="s">
        <v>79</v>
      </c>
      <c r="D277" s="44">
        <v>1161.6300000000001</v>
      </c>
      <c r="E277" s="44">
        <v>1075.31</v>
      </c>
      <c r="F277" s="44">
        <v>1029.79</v>
      </c>
      <c r="G277" s="44">
        <v>1009.24</v>
      </c>
      <c r="H277" s="44">
        <v>1067.33</v>
      </c>
      <c r="I277" s="44">
        <v>1081.2</v>
      </c>
      <c r="J277" s="44">
        <v>1341.65</v>
      </c>
      <c r="K277" s="44">
        <v>1634.66</v>
      </c>
      <c r="L277" s="44">
        <v>1762.44</v>
      </c>
      <c r="M277" s="44">
        <v>1819.31</v>
      </c>
      <c r="N277" s="44">
        <v>1819.98</v>
      </c>
      <c r="O277" s="44">
        <v>1841.73</v>
      </c>
      <c r="P277" s="44">
        <v>1843.8</v>
      </c>
      <c r="Q277" s="44">
        <v>1871.78</v>
      </c>
      <c r="R277" s="44">
        <v>1859.19</v>
      </c>
      <c r="S277" s="44">
        <v>1871.65</v>
      </c>
      <c r="T277" s="44">
        <v>1841.71</v>
      </c>
      <c r="U277" s="44">
        <v>1813.43</v>
      </c>
      <c r="V277" s="44">
        <v>1732.76</v>
      </c>
      <c r="W277" s="44">
        <v>1825.71</v>
      </c>
      <c r="X277" s="44">
        <v>1897.14</v>
      </c>
      <c r="Y277" s="44">
        <v>1893.26</v>
      </c>
      <c r="Z277" s="44">
        <v>1619.34</v>
      </c>
      <c r="AA277" s="44">
        <v>1316.01</v>
      </c>
    </row>
    <row r="278" spans="1:27" ht="12.75" customHeight="1" outlineLevel="1" x14ac:dyDescent="0.2">
      <c r="A278" s="91" t="s">
        <v>1718</v>
      </c>
      <c r="B278" s="63" t="s">
        <v>90</v>
      </c>
      <c r="C278" s="43" t="s">
        <v>79</v>
      </c>
      <c r="D278" s="44">
        <f>$D$163</f>
        <v>1716.97</v>
      </c>
      <c r="E278" s="44">
        <f>$D$163</f>
        <v>1716.97</v>
      </c>
      <c r="F278" s="44">
        <f t="shared" ref="F278:AA278" si="160">$D$163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customHeight="1" outlineLevel="1" x14ac:dyDescent="0.2">
      <c r="A279" s="91" t="s">
        <v>1719</v>
      </c>
      <c r="B279" s="63" t="s">
        <v>83</v>
      </c>
      <c r="C279" s="43" t="s">
        <v>79</v>
      </c>
      <c r="D279" s="44">
        <v>6.14</v>
      </c>
      <c r="E279" s="44">
        <v>6.14</v>
      </c>
      <c r="F279" s="44">
        <v>6.14</v>
      </c>
      <c r="G279" s="44">
        <v>6.14</v>
      </c>
      <c r="H279" s="44">
        <v>6.14</v>
      </c>
      <c r="I279" s="44">
        <v>6.14</v>
      </c>
      <c r="J279" s="44">
        <v>6.14</v>
      </c>
      <c r="K279" s="44">
        <v>6.14</v>
      </c>
      <c r="L279" s="44">
        <v>6.14</v>
      </c>
      <c r="M279" s="44">
        <v>6.14</v>
      </c>
      <c r="N279" s="44">
        <v>6.14</v>
      </c>
      <c r="O279" s="44">
        <v>6.14</v>
      </c>
      <c r="P279" s="44">
        <v>6.14</v>
      </c>
      <c r="Q279" s="44">
        <v>6.14</v>
      </c>
      <c r="R279" s="44">
        <v>6.14</v>
      </c>
      <c r="S279" s="44">
        <v>6.14</v>
      </c>
      <c r="T279" s="44">
        <v>6.14</v>
      </c>
      <c r="U279" s="44">
        <v>6.14</v>
      </c>
      <c r="V279" s="44">
        <v>6.14</v>
      </c>
      <c r="W279" s="44">
        <v>6.14</v>
      </c>
      <c r="X279" s="44">
        <v>6.14</v>
      </c>
      <c r="Y279" s="44">
        <v>6.14</v>
      </c>
      <c r="Z279" s="44">
        <v>6.14</v>
      </c>
      <c r="AA279" s="44">
        <v>6.14</v>
      </c>
    </row>
    <row r="280" spans="1:27" ht="12.75" customHeight="1" outlineLevel="1" x14ac:dyDescent="0.2">
      <c r="A280" s="91" t="s">
        <v>1720</v>
      </c>
      <c r="B280" s="63" t="s">
        <v>81</v>
      </c>
      <c r="C280" s="43" t="s">
        <v>79</v>
      </c>
      <c r="D280" s="44">
        <f>$D$11</f>
        <v>330.69</v>
      </c>
      <c r="E280" s="44">
        <f t="shared" ref="E280:AA280" si="161">$D$11</f>
        <v>330.69</v>
      </c>
      <c r="F280" s="44">
        <f t="shared" si="161"/>
        <v>330.69</v>
      </c>
      <c r="G280" s="44">
        <f t="shared" si="161"/>
        <v>330.69</v>
      </c>
      <c r="H280" s="44">
        <f t="shared" si="161"/>
        <v>330.69</v>
      </c>
      <c r="I280" s="44">
        <f t="shared" si="161"/>
        <v>330.69</v>
      </c>
      <c r="J280" s="44">
        <f t="shared" si="161"/>
        <v>330.69</v>
      </c>
      <c r="K280" s="44">
        <f t="shared" si="161"/>
        <v>330.69</v>
      </c>
      <c r="L280" s="44">
        <f t="shared" si="161"/>
        <v>330.69</v>
      </c>
      <c r="M280" s="44">
        <f t="shared" si="161"/>
        <v>330.69</v>
      </c>
      <c r="N280" s="44">
        <f t="shared" si="161"/>
        <v>330.69</v>
      </c>
      <c r="O280" s="44">
        <f t="shared" si="161"/>
        <v>330.69</v>
      </c>
      <c r="P280" s="44">
        <f t="shared" si="161"/>
        <v>330.69</v>
      </c>
      <c r="Q280" s="44">
        <f t="shared" si="161"/>
        <v>330.69</v>
      </c>
      <c r="R280" s="44">
        <f t="shared" si="161"/>
        <v>330.69</v>
      </c>
      <c r="S280" s="44">
        <f t="shared" si="161"/>
        <v>330.69</v>
      </c>
      <c r="T280" s="44">
        <f t="shared" si="161"/>
        <v>330.69</v>
      </c>
      <c r="U280" s="44">
        <f t="shared" si="161"/>
        <v>330.69</v>
      </c>
      <c r="V280" s="44">
        <f t="shared" si="161"/>
        <v>330.69</v>
      </c>
      <c r="W280" s="44">
        <f t="shared" si="161"/>
        <v>330.69</v>
      </c>
      <c r="X280" s="44">
        <f t="shared" si="161"/>
        <v>330.69</v>
      </c>
      <c r="Y280" s="44">
        <f t="shared" si="161"/>
        <v>330.69</v>
      </c>
      <c r="Z280" s="44">
        <f t="shared" si="161"/>
        <v>330.69</v>
      </c>
      <c r="AA280" s="44">
        <f t="shared" si="161"/>
        <v>330.69</v>
      </c>
    </row>
    <row r="281" spans="1:27" ht="12.75" customHeight="1" x14ac:dyDescent="0.2">
      <c r="A281" s="90" t="s">
        <v>1721</v>
      </c>
      <c r="B281" s="28" t="str">
        <f>"25"&amp;"."&amp;$B$776&amp;"."&amp;$B$777</f>
        <v>25.04.2023</v>
      </c>
      <c r="C281" s="82" t="s">
        <v>76</v>
      </c>
      <c r="D281" s="83">
        <f>ROUND(((D282+D283+D285+D284)/1000),5)</f>
        <v>3.2566199999999998</v>
      </c>
      <c r="E281" s="83">
        <f>ROUND(((E282+E283+E285+E284)/1000),5)</f>
        <v>3.1301399999999999</v>
      </c>
      <c r="F281" s="83">
        <f>ROUND(((F282+F283+F285+F284)/1000),5)</f>
        <v>3.0992500000000001</v>
      </c>
      <c r="G281" s="83">
        <f t="shared" ref="G281:AA281" si="162">ROUND(((G282+G283+G285+G284)/1000),5)</f>
        <v>3.07938</v>
      </c>
      <c r="H281" s="83">
        <f t="shared" si="162"/>
        <v>3.1284299999999998</v>
      </c>
      <c r="I281" s="83">
        <f t="shared" si="162"/>
        <v>3.13436</v>
      </c>
      <c r="J281" s="83">
        <f t="shared" si="162"/>
        <v>3.37323</v>
      </c>
      <c r="K281" s="83">
        <f t="shared" si="162"/>
        <v>3.6728100000000001</v>
      </c>
      <c r="L281" s="83">
        <f t="shared" si="162"/>
        <v>3.8350599999999999</v>
      </c>
      <c r="M281" s="83">
        <f t="shared" si="162"/>
        <v>3.9053900000000001</v>
      </c>
      <c r="N281" s="83">
        <f t="shared" si="162"/>
        <v>3.91038</v>
      </c>
      <c r="O281" s="83">
        <f t="shared" si="162"/>
        <v>3.9270499999999999</v>
      </c>
      <c r="P281" s="83">
        <f t="shared" si="162"/>
        <v>3.94211</v>
      </c>
      <c r="Q281" s="83">
        <f t="shared" si="162"/>
        <v>3.95608</v>
      </c>
      <c r="R281" s="83">
        <f t="shared" si="162"/>
        <v>3.9555899999999999</v>
      </c>
      <c r="S281" s="83">
        <f t="shared" si="162"/>
        <v>3.9513600000000002</v>
      </c>
      <c r="T281" s="83">
        <f t="shared" si="162"/>
        <v>3.9284699999999999</v>
      </c>
      <c r="U281" s="83">
        <f t="shared" si="162"/>
        <v>3.92815</v>
      </c>
      <c r="V281" s="83">
        <f t="shared" si="162"/>
        <v>3.8544499999999999</v>
      </c>
      <c r="W281" s="83">
        <f t="shared" si="162"/>
        <v>3.9255</v>
      </c>
      <c r="X281" s="83">
        <f t="shared" si="162"/>
        <v>3.9805299999999999</v>
      </c>
      <c r="Y281" s="83">
        <f t="shared" si="162"/>
        <v>3.9610400000000001</v>
      </c>
      <c r="Z281" s="83">
        <f t="shared" si="162"/>
        <v>3.71645</v>
      </c>
      <c r="AA281" s="83">
        <f t="shared" si="162"/>
        <v>3.4137900000000001</v>
      </c>
    </row>
    <row r="282" spans="1:27" ht="12.75" customHeight="1" outlineLevel="1" x14ac:dyDescent="0.2">
      <c r="A282" s="91" t="s">
        <v>1722</v>
      </c>
      <c r="B282" s="63" t="s">
        <v>233</v>
      </c>
      <c r="C282" s="43" t="s">
        <v>79</v>
      </c>
      <c r="D282" s="44">
        <v>1202.82</v>
      </c>
      <c r="E282" s="44">
        <v>1076.3399999999999</v>
      </c>
      <c r="F282" s="44">
        <v>1045.45</v>
      </c>
      <c r="G282" s="44">
        <v>1025.58</v>
      </c>
      <c r="H282" s="44">
        <v>1074.6300000000001</v>
      </c>
      <c r="I282" s="44">
        <v>1080.56</v>
      </c>
      <c r="J282" s="44">
        <v>1319.43</v>
      </c>
      <c r="K282" s="44">
        <v>1619.01</v>
      </c>
      <c r="L282" s="44">
        <v>1781.26</v>
      </c>
      <c r="M282" s="44">
        <v>1851.59</v>
      </c>
      <c r="N282" s="44">
        <v>1856.58</v>
      </c>
      <c r="O282" s="44">
        <v>1873.25</v>
      </c>
      <c r="P282" s="44">
        <v>1888.31</v>
      </c>
      <c r="Q282" s="44">
        <v>1902.28</v>
      </c>
      <c r="R282" s="44">
        <v>1901.79</v>
      </c>
      <c r="S282" s="44">
        <v>1897.56</v>
      </c>
      <c r="T282" s="44">
        <v>1874.67</v>
      </c>
      <c r="U282" s="44">
        <v>1874.35</v>
      </c>
      <c r="V282" s="44">
        <v>1800.65</v>
      </c>
      <c r="W282" s="44">
        <v>1871.7</v>
      </c>
      <c r="X282" s="44">
        <v>1926.73</v>
      </c>
      <c r="Y282" s="44">
        <v>1907.24</v>
      </c>
      <c r="Z282" s="44">
        <v>1662.65</v>
      </c>
      <c r="AA282" s="44">
        <v>1359.99</v>
      </c>
    </row>
    <row r="283" spans="1:27" ht="12.75" customHeight="1" outlineLevel="1" x14ac:dyDescent="0.2">
      <c r="A283" s="91" t="s">
        <v>1723</v>
      </c>
      <c r="B283" s="63" t="s">
        <v>90</v>
      </c>
      <c r="C283" s="43" t="s">
        <v>79</v>
      </c>
      <c r="D283" s="44">
        <f>$D$163</f>
        <v>1716.97</v>
      </c>
      <c r="E283" s="44">
        <f>$D$163</f>
        <v>1716.97</v>
      </c>
      <c r="F283" s="44">
        <f t="shared" ref="F283:AA283" si="163">$D$163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customHeight="1" outlineLevel="1" x14ac:dyDescent="0.2">
      <c r="A284" s="91" t="s">
        <v>1724</v>
      </c>
      <c r="B284" s="63" t="s">
        <v>83</v>
      </c>
      <c r="C284" s="43" t="s">
        <v>79</v>
      </c>
      <c r="D284" s="44">
        <v>6.14</v>
      </c>
      <c r="E284" s="44">
        <v>6.14</v>
      </c>
      <c r="F284" s="44">
        <v>6.14</v>
      </c>
      <c r="G284" s="44">
        <v>6.14</v>
      </c>
      <c r="H284" s="44">
        <v>6.14</v>
      </c>
      <c r="I284" s="44">
        <v>6.14</v>
      </c>
      <c r="J284" s="44">
        <v>6.14</v>
      </c>
      <c r="K284" s="44">
        <v>6.14</v>
      </c>
      <c r="L284" s="44">
        <v>6.14</v>
      </c>
      <c r="M284" s="44">
        <v>6.14</v>
      </c>
      <c r="N284" s="44">
        <v>6.14</v>
      </c>
      <c r="O284" s="44">
        <v>6.14</v>
      </c>
      <c r="P284" s="44">
        <v>6.14</v>
      </c>
      <c r="Q284" s="44">
        <v>6.14</v>
      </c>
      <c r="R284" s="44">
        <v>6.14</v>
      </c>
      <c r="S284" s="44">
        <v>6.14</v>
      </c>
      <c r="T284" s="44">
        <v>6.14</v>
      </c>
      <c r="U284" s="44">
        <v>6.14</v>
      </c>
      <c r="V284" s="44">
        <v>6.14</v>
      </c>
      <c r="W284" s="44">
        <v>6.14</v>
      </c>
      <c r="X284" s="44">
        <v>6.14</v>
      </c>
      <c r="Y284" s="44">
        <v>6.14</v>
      </c>
      <c r="Z284" s="44">
        <v>6.14</v>
      </c>
      <c r="AA284" s="44">
        <v>6.14</v>
      </c>
    </row>
    <row r="285" spans="1:27" ht="12.75" customHeight="1" outlineLevel="1" x14ac:dyDescent="0.2">
      <c r="A285" s="91" t="s">
        <v>1725</v>
      </c>
      <c r="B285" s="63" t="s">
        <v>81</v>
      </c>
      <c r="C285" s="43" t="s">
        <v>79</v>
      </c>
      <c r="D285" s="44">
        <f>$D$11</f>
        <v>330.69</v>
      </c>
      <c r="E285" s="44">
        <f t="shared" ref="E285:AA285" si="164">$D$11</f>
        <v>330.69</v>
      </c>
      <c r="F285" s="44">
        <f t="shared" si="164"/>
        <v>330.69</v>
      </c>
      <c r="G285" s="44">
        <f t="shared" si="164"/>
        <v>330.69</v>
      </c>
      <c r="H285" s="44">
        <f t="shared" si="164"/>
        <v>330.69</v>
      </c>
      <c r="I285" s="44">
        <f t="shared" si="164"/>
        <v>330.69</v>
      </c>
      <c r="J285" s="44">
        <f t="shared" si="164"/>
        <v>330.69</v>
      </c>
      <c r="K285" s="44">
        <f t="shared" si="164"/>
        <v>330.69</v>
      </c>
      <c r="L285" s="44">
        <f t="shared" si="164"/>
        <v>330.69</v>
      </c>
      <c r="M285" s="44">
        <f t="shared" si="164"/>
        <v>330.69</v>
      </c>
      <c r="N285" s="44">
        <f t="shared" si="164"/>
        <v>330.69</v>
      </c>
      <c r="O285" s="44">
        <f t="shared" si="164"/>
        <v>330.69</v>
      </c>
      <c r="P285" s="44">
        <f t="shared" si="164"/>
        <v>330.69</v>
      </c>
      <c r="Q285" s="44">
        <f t="shared" si="164"/>
        <v>330.69</v>
      </c>
      <c r="R285" s="44">
        <f t="shared" si="164"/>
        <v>330.69</v>
      </c>
      <c r="S285" s="44">
        <f t="shared" si="164"/>
        <v>330.69</v>
      </c>
      <c r="T285" s="44">
        <f t="shared" si="164"/>
        <v>330.69</v>
      </c>
      <c r="U285" s="44">
        <f t="shared" si="164"/>
        <v>330.69</v>
      </c>
      <c r="V285" s="44">
        <f t="shared" si="164"/>
        <v>330.69</v>
      </c>
      <c r="W285" s="44">
        <f t="shared" si="164"/>
        <v>330.69</v>
      </c>
      <c r="X285" s="44">
        <f t="shared" si="164"/>
        <v>330.69</v>
      </c>
      <c r="Y285" s="44">
        <f t="shared" si="164"/>
        <v>330.69</v>
      </c>
      <c r="Z285" s="44">
        <f t="shared" si="164"/>
        <v>330.69</v>
      </c>
      <c r="AA285" s="44">
        <f t="shared" si="164"/>
        <v>330.69</v>
      </c>
    </row>
    <row r="286" spans="1:27" ht="12.75" customHeight="1" x14ac:dyDescent="0.2">
      <c r="A286" s="90" t="s">
        <v>1726</v>
      </c>
      <c r="B286" s="28" t="str">
        <f>"26"&amp;"."&amp;$B$776&amp;"."&amp;$B$777</f>
        <v>26.04.2023</v>
      </c>
      <c r="C286" s="82" t="s">
        <v>76</v>
      </c>
      <c r="D286" s="83">
        <f>ROUND(((D287+D288+D290+D289)/1000),5)</f>
        <v>3.3339699999999999</v>
      </c>
      <c r="E286" s="83">
        <f>ROUND(((E287+E288+E290+E289)/1000),5)</f>
        <v>3.1311599999999999</v>
      </c>
      <c r="F286" s="83">
        <f>ROUND(((F287+F288+F290+F289)/1000),5)</f>
        <v>3.1176599999999999</v>
      </c>
      <c r="G286" s="83">
        <f t="shared" ref="G286:AA286" si="165">ROUND(((G287+G288+G290+G289)/1000),5)</f>
        <v>3.1088399999999998</v>
      </c>
      <c r="H286" s="83">
        <f t="shared" si="165"/>
        <v>3.1276099999999998</v>
      </c>
      <c r="I286" s="83">
        <f t="shared" si="165"/>
        <v>3.2038700000000002</v>
      </c>
      <c r="J286" s="83">
        <f t="shared" si="165"/>
        <v>3.4578199999999999</v>
      </c>
      <c r="K286" s="83">
        <f t="shared" si="165"/>
        <v>3.7690800000000002</v>
      </c>
      <c r="L286" s="83">
        <f t="shared" si="165"/>
        <v>3.9442900000000001</v>
      </c>
      <c r="M286" s="83">
        <f t="shared" si="165"/>
        <v>4.0137200000000002</v>
      </c>
      <c r="N286" s="83">
        <f t="shared" si="165"/>
        <v>4.0080099999999996</v>
      </c>
      <c r="O286" s="83">
        <f t="shared" si="165"/>
        <v>4.0231000000000003</v>
      </c>
      <c r="P286" s="83">
        <f t="shared" si="165"/>
        <v>4.0028100000000002</v>
      </c>
      <c r="Q286" s="83">
        <f t="shared" si="165"/>
        <v>3.9950999999999999</v>
      </c>
      <c r="R286" s="83">
        <f t="shared" si="165"/>
        <v>3.9904000000000002</v>
      </c>
      <c r="S286" s="83">
        <f t="shared" si="165"/>
        <v>3.9567399999999999</v>
      </c>
      <c r="T286" s="83">
        <f t="shared" si="165"/>
        <v>3.9483999999999999</v>
      </c>
      <c r="U286" s="83">
        <f t="shared" si="165"/>
        <v>3.9277000000000002</v>
      </c>
      <c r="V286" s="83">
        <f t="shared" si="165"/>
        <v>3.8923100000000002</v>
      </c>
      <c r="W286" s="83">
        <f t="shared" si="165"/>
        <v>3.92117</v>
      </c>
      <c r="X286" s="83">
        <f t="shared" si="165"/>
        <v>3.9522499999999998</v>
      </c>
      <c r="Y286" s="83">
        <f t="shared" si="165"/>
        <v>3.9590299999999998</v>
      </c>
      <c r="Z286" s="83">
        <f t="shared" si="165"/>
        <v>3.7628900000000001</v>
      </c>
      <c r="AA286" s="83">
        <f t="shared" si="165"/>
        <v>3.4047299999999998</v>
      </c>
    </row>
    <row r="287" spans="1:27" ht="12.75" customHeight="1" outlineLevel="1" x14ac:dyDescent="0.2">
      <c r="A287" s="91" t="s">
        <v>1727</v>
      </c>
      <c r="B287" s="63" t="s">
        <v>233</v>
      </c>
      <c r="C287" s="43" t="s">
        <v>79</v>
      </c>
      <c r="D287" s="44">
        <v>1280.17</v>
      </c>
      <c r="E287" s="44">
        <v>1077.3599999999999</v>
      </c>
      <c r="F287" s="44">
        <v>1063.8599999999999</v>
      </c>
      <c r="G287" s="44">
        <v>1055.04</v>
      </c>
      <c r="H287" s="44">
        <v>1073.81</v>
      </c>
      <c r="I287" s="44">
        <v>1150.07</v>
      </c>
      <c r="J287" s="44">
        <v>1404.02</v>
      </c>
      <c r="K287" s="44">
        <v>1715.28</v>
      </c>
      <c r="L287" s="44">
        <v>1890.49</v>
      </c>
      <c r="M287" s="44">
        <v>1959.92</v>
      </c>
      <c r="N287" s="44">
        <v>1954.21</v>
      </c>
      <c r="O287" s="44">
        <v>1969.3</v>
      </c>
      <c r="P287" s="44">
        <v>1949.01</v>
      </c>
      <c r="Q287" s="44">
        <v>1941.3</v>
      </c>
      <c r="R287" s="44">
        <v>1936.6</v>
      </c>
      <c r="S287" s="44">
        <v>1902.94</v>
      </c>
      <c r="T287" s="44">
        <v>1894.6</v>
      </c>
      <c r="U287" s="44">
        <v>1873.9</v>
      </c>
      <c r="V287" s="44">
        <v>1838.51</v>
      </c>
      <c r="W287" s="44">
        <v>1867.37</v>
      </c>
      <c r="X287" s="44">
        <v>1898.45</v>
      </c>
      <c r="Y287" s="44">
        <v>1905.23</v>
      </c>
      <c r="Z287" s="44">
        <v>1709.09</v>
      </c>
      <c r="AA287" s="44">
        <v>1350.93</v>
      </c>
    </row>
    <row r="288" spans="1:27" ht="12.75" customHeight="1" outlineLevel="1" x14ac:dyDescent="0.2">
      <c r="A288" s="91" t="s">
        <v>1728</v>
      </c>
      <c r="B288" s="63" t="s">
        <v>90</v>
      </c>
      <c r="C288" s="43" t="s">
        <v>79</v>
      </c>
      <c r="D288" s="44">
        <f>$D$163</f>
        <v>1716.97</v>
      </c>
      <c r="E288" s="44">
        <f>$D$163</f>
        <v>1716.97</v>
      </c>
      <c r="F288" s="44">
        <f t="shared" ref="F288:AA288" si="166">$D$163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customHeight="1" outlineLevel="1" x14ac:dyDescent="0.2">
      <c r="A289" s="91" t="s">
        <v>1729</v>
      </c>
      <c r="B289" s="63" t="s">
        <v>83</v>
      </c>
      <c r="C289" s="43" t="s">
        <v>79</v>
      </c>
      <c r="D289" s="44">
        <v>6.14</v>
      </c>
      <c r="E289" s="44">
        <v>6.14</v>
      </c>
      <c r="F289" s="44">
        <v>6.14</v>
      </c>
      <c r="G289" s="44">
        <v>6.14</v>
      </c>
      <c r="H289" s="44">
        <v>6.14</v>
      </c>
      <c r="I289" s="44">
        <v>6.14</v>
      </c>
      <c r="J289" s="44">
        <v>6.14</v>
      </c>
      <c r="K289" s="44">
        <v>6.14</v>
      </c>
      <c r="L289" s="44">
        <v>6.14</v>
      </c>
      <c r="M289" s="44">
        <v>6.14</v>
      </c>
      <c r="N289" s="44">
        <v>6.14</v>
      </c>
      <c r="O289" s="44">
        <v>6.14</v>
      </c>
      <c r="P289" s="44">
        <v>6.14</v>
      </c>
      <c r="Q289" s="44">
        <v>6.14</v>
      </c>
      <c r="R289" s="44">
        <v>6.14</v>
      </c>
      <c r="S289" s="44">
        <v>6.14</v>
      </c>
      <c r="T289" s="44">
        <v>6.14</v>
      </c>
      <c r="U289" s="44">
        <v>6.14</v>
      </c>
      <c r="V289" s="44">
        <v>6.14</v>
      </c>
      <c r="W289" s="44">
        <v>6.14</v>
      </c>
      <c r="X289" s="44">
        <v>6.14</v>
      </c>
      <c r="Y289" s="44">
        <v>6.14</v>
      </c>
      <c r="Z289" s="44">
        <v>6.14</v>
      </c>
      <c r="AA289" s="44">
        <v>6.14</v>
      </c>
    </row>
    <row r="290" spans="1:27" ht="12.75" customHeight="1" outlineLevel="1" x14ac:dyDescent="0.2">
      <c r="A290" s="91" t="s">
        <v>1730</v>
      </c>
      <c r="B290" s="63" t="s">
        <v>81</v>
      </c>
      <c r="C290" s="43" t="s">
        <v>79</v>
      </c>
      <c r="D290" s="44">
        <f>$D$11</f>
        <v>330.69</v>
      </c>
      <c r="E290" s="44">
        <f t="shared" ref="E290:AA290" si="167">$D$11</f>
        <v>330.69</v>
      </c>
      <c r="F290" s="44">
        <f t="shared" si="167"/>
        <v>330.69</v>
      </c>
      <c r="G290" s="44">
        <f t="shared" si="167"/>
        <v>330.69</v>
      </c>
      <c r="H290" s="44">
        <f t="shared" si="167"/>
        <v>330.69</v>
      </c>
      <c r="I290" s="44">
        <f t="shared" si="167"/>
        <v>330.69</v>
      </c>
      <c r="J290" s="44">
        <f t="shared" si="167"/>
        <v>330.69</v>
      </c>
      <c r="K290" s="44">
        <f t="shared" si="167"/>
        <v>330.69</v>
      </c>
      <c r="L290" s="44">
        <f t="shared" si="167"/>
        <v>330.69</v>
      </c>
      <c r="M290" s="44">
        <f t="shared" si="167"/>
        <v>330.69</v>
      </c>
      <c r="N290" s="44">
        <f t="shared" si="167"/>
        <v>330.69</v>
      </c>
      <c r="O290" s="44">
        <f t="shared" si="167"/>
        <v>330.69</v>
      </c>
      <c r="P290" s="44">
        <f t="shared" si="167"/>
        <v>330.69</v>
      </c>
      <c r="Q290" s="44">
        <f t="shared" si="167"/>
        <v>330.69</v>
      </c>
      <c r="R290" s="44">
        <f t="shared" si="167"/>
        <v>330.69</v>
      </c>
      <c r="S290" s="44">
        <f t="shared" si="167"/>
        <v>330.69</v>
      </c>
      <c r="T290" s="44">
        <f t="shared" si="167"/>
        <v>330.69</v>
      </c>
      <c r="U290" s="44">
        <f t="shared" si="167"/>
        <v>330.69</v>
      </c>
      <c r="V290" s="44">
        <f t="shared" si="167"/>
        <v>330.69</v>
      </c>
      <c r="W290" s="44">
        <f t="shared" si="167"/>
        <v>330.69</v>
      </c>
      <c r="X290" s="44">
        <f t="shared" si="167"/>
        <v>330.69</v>
      </c>
      <c r="Y290" s="44">
        <f t="shared" si="167"/>
        <v>330.69</v>
      </c>
      <c r="Z290" s="44">
        <f t="shared" si="167"/>
        <v>330.69</v>
      </c>
      <c r="AA290" s="44">
        <f t="shared" si="167"/>
        <v>330.69</v>
      </c>
    </row>
    <row r="291" spans="1:27" ht="12.75" customHeight="1" x14ac:dyDescent="0.2">
      <c r="A291" s="90" t="s">
        <v>1731</v>
      </c>
      <c r="B291" s="28" t="str">
        <f>"27"&amp;"."&amp;$B$776&amp;"."&amp;$B$777</f>
        <v>27.04.2023</v>
      </c>
      <c r="C291" s="82" t="s">
        <v>76</v>
      </c>
      <c r="D291" s="83">
        <f>ROUND(((D292+D293+D295+D294)/1000),5)</f>
        <v>3.3027799999999998</v>
      </c>
      <c r="E291" s="83">
        <f>ROUND(((E292+E293+E295+E294)/1000),5)</f>
        <v>3.1314500000000001</v>
      </c>
      <c r="F291" s="83">
        <f>ROUND(((F292+F293+F295+F294)/1000),5)</f>
        <v>3.1251000000000002</v>
      </c>
      <c r="G291" s="83">
        <f t="shared" ref="G291:AA291" si="168">ROUND(((G292+G293+G295+G294)/1000),5)</f>
        <v>3.11883</v>
      </c>
      <c r="H291" s="83">
        <f t="shared" si="168"/>
        <v>3.1248499999999999</v>
      </c>
      <c r="I291" s="83">
        <f t="shared" si="168"/>
        <v>3.1549299999999998</v>
      </c>
      <c r="J291" s="83">
        <f t="shared" si="168"/>
        <v>3.40299</v>
      </c>
      <c r="K291" s="83">
        <f t="shared" si="168"/>
        <v>3.7178499999999999</v>
      </c>
      <c r="L291" s="83">
        <f t="shared" si="168"/>
        <v>3.9323999999999999</v>
      </c>
      <c r="M291" s="83">
        <f t="shared" si="168"/>
        <v>4.0259499999999999</v>
      </c>
      <c r="N291" s="83">
        <f t="shared" si="168"/>
        <v>4.0114599999999996</v>
      </c>
      <c r="O291" s="83">
        <f t="shared" si="168"/>
        <v>4.0315899999999996</v>
      </c>
      <c r="P291" s="83">
        <f t="shared" si="168"/>
        <v>4.0352199999999998</v>
      </c>
      <c r="Q291" s="83">
        <f t="shared" si="168"/>
        <v>4.0702499999999997</v>
      </c>
      <c r="R291" s="83">
        <f t="shared" si="168"/>
        <v>4.0164499999999999</v>
      </c>
      <c r="S291" s="83">
        <f t="shared" si="168"/>
        <v>4.0006000000000004</v>
      </c>
      <c r="T291" s="83">
        <f t="shared" si="168"/>
        <v>3.9634</v>
      </c>
      <c r="U291" s="83">
        <f t="shared" si="168"/>
        <v>3.9446599999999998</v>
      </c>
      <c r="V291" s="83">
        <f t="shared" si="168"/>
        <v>3.91926</v>
      </c>
      <c r="W291" s="83">
        <f t="shared" si="168"/>
        <v>3.9424800000000002</v>
      </c>
      <c r="X291" s="83">
        <f t="shared" si="168"/>
        <v>3.99085</v>
      </c>
      <c r="Y291" s="83">
        <f t="shared" si="168"/>
        <v>3.99065</v>
      </c>
      <c r="Z291" s="83">
        <f t="shared" si="168"/>
        <v>3.7650399999999999</v>
      </c>
      <c r="AA291" s="83">
        <f t="shared" si="168"/>
        <v>3.4056500000000001</v>
      </c>
    </row>
    <row r="292" spans="1:27" ht="12.75" customHeight="1" outlineLevel="1" x14ac:dyDescent="0.2">
      <c r="A292" s="91" t="s">
        <v>1732</v>
      </c>
      <c r="B292" s="63" t="s">
        <v>233</v>
      </c>
      <c r="C292" s="43" t="s">
        <v>79</v>
      </c>
      <c r="D292" s="44">
        <v>1248.98</v>
      </c>
      <c r="E292" s="44">
        <v>1077.6500000000001</v>
      </c>
      <c r="F292" s="44">
        <v>1071.3</v>
      </c>
      <c r="G292" s="44">
        <v>1065.03</v>
      </c>
      <c r="H292" s="44">
        <v>1071.05</v>
      </c>
      <c r="I292" s="44">
        <v>1101.1300000000001</v>
      </c>
      <c r="J292" s="44">
        <v>1349.19</v>
      </c>
      <c r="K292" s="44">
        <v>1664.05</v>
      </c>
      <c r="L292" s="44">
        <v>1878.6</v>
      </c>
      <c r="M292" s="44">
        <v>1972.15</v>
      </c>
      <c r="N292" s="44">
        <v>1957.66</v>
      </c>
      <c r="O292" s="44">
        <v>1977.79</v>
      </c>
      <c r="P292" s="44">
        <v>1981.42</v>
      </c>
      <c r="Q292" s="44">
        <v>2016.45</v>
      </c>
      <c r="R292" s="44">
        <v>1962.65</v>
      </c>
      <c r="S292" s="44">
        <v>1946.8</v>
      </c>
      <c r="T292" s="44">
        <v>1909.6</v>
      </c>
      <c r="U292" s="44">
        <v>1890.86</v>
      </c>
      <c r="V292" s="44">
        <v>1865.46</v>
      </c>
      <c r="W292" s="44">
        <v>1888.68</v>
      </c>
      <c r="X292" s="44">
        <v>1937.05</v>
      </c>
      <c r="Y292" s="44">
        <v>1936.85</v>
      </c>
      <c r="Z292" s="44">
        <v>1711.24</v>
      </c>
      <c r="AA292" s="44">
        <v>1351.85</v>
      </c>
    </row>
    <row r="293" spans="1:27" ht="12.75" customHeight="1" outlineLevel="1" x14ac:dyDescent="0.2">
      <c r="A293" s="91" t="s">
        <v>1733</v>
      </c>
      <c r="B293" s="63" t="s">
        <v>90</v>
      </c>
      <c r="C293" s="43" t="s">
        <v>79</v>
      </c>
      <c r="D293" s="44">
        <f>$D$163</f>
        <v>1716.97</v>
      </c>
      <c r="E293" s="44">
        <f>$D$163</f>
        <v>1716.97</v>
      </c>
      <c r="F293" s="44">
        <f t="shared" ref="F293:AA293" si="169">$D$163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customHeight="1" outlineLevel="1" x14ac:dyDescent="0.2">
      <c r="A294" s="91" t="s">
        <v>1734</v>
      </c>
      <c r="B294" s="63" t="s">
        <v>83</v>
      </c>
      <c r="C294" s="43" t="s">
        <v>79</v>
      </c>
      <c r="D294" s="44">
        <v>6.14</v>
      </c>
      <c r="E294" s="44">
        <v>6.14</v>
      </c>
      <c r="F294" s="44">
        <v>6.14</v>
      </c>
      <c r="G294" s="44">
        <v>6.14</v>
      </c>
      <c r="H294" s="44">
        <v>6.14</v>
      </c>
      <c r="I294" s="44">
        <v>6.14</v>
      </c>
      <c r="J294" s="44">
        <v>6.14</v>
      </c>
      <c r="K294" s="44">
        <v>6.14</v>
      </c>
      <c r="L294" s="44">
        <v>6.14</v>
      </c>
      <c r="M294" s="44">
        <v>6.14</v>
      </c>
      <c r="N294" s="44">
        <v>6.14</v>
      </c>
      <c r="O294" s="44">
        <v>6.14</v>
      </c>
      <c r="P294" s="44">
        <v>6.14</v>
      </c>
      <c r="Q294" s="44">
        <v>6.14</v>
      </c>
      <c r="R294" s="44">
        <v>6.14</v>
      </c>
      <c r="S294" s="44">
        <v>6.14</v>
      </c>
      <c r="T294" s="44">
        <v>6.14</v>
      </c>
      <c r="U294" s="44">
        <v>6.14</v>
      </c>
      <c r="V294" s="44">
        <v>6.14</v>
      </c>
      <c r="W294" s="44">
        <v>6.14</v>
      </c>
      <c r="X294" s="44">
        <v>6.14</v>
      </c>
      <c r="Y294" s="44">
        <v>6.14</v>
      </c>
      <c r="Z294" s="44">
        <v>6.14</v>
      </c>
      <c r="AA294" s="44">
        <v>6.14</v>
      </c>
    </row>
    <row r="295" spans="1:27" ht="12.75" customHeight="1" outlineLevel="1" x14ac:dyDescent="0.2">
      <c r="A295" s="91" t="s">
        <v>1735</v>
      </c>
      <c r="B295" s="63" t="s">
        <v>81</v>
      </c>
      <c r="C295" s="43" t="s">
        <v>79</v>
      </c>
      <c r="D295" s="44">
        <f>$D$11</f>
        <v>330.69</v>
      </c>
      <c r="E295" s="44">
        <f t="shared" ref="E295:AA295" si="170">$D$11</f>
        <v>330.69</v>
      </c>
      <c r="F295" s="44">
        <f t="shared" si="170"/>
        <v>330.69</v>
      </c>
      <c r="G295" s="44">
        <f t="shared" si="170"/>
        <v>330.69</v>
      </c>
      <c r="H295" s="44">
        <f t="shared" si="170"/>
        <v>330.69</v>
      </c>
      <c r="I295" s="44">
        <f t="shared" si="170"/>
        <v>330.69</v>
      </c>
      <c r="J295" s="44">
        <f t="shared" si="170"/>
        <v>330.69</v>
      </c>
      <c r="K295" s="44">
        <f t="shared" si="170"/>
        <v>330.69</v>
      </c>
      <c r="L295" s="44">
        <f t="shared" si="170"/>
        <v>330.69</v>
      </c>
      <c r="M295" s="44">
        <f t="shared" si="170"/>
        <v>330.69</v>
      </c>
      <c r="N295" s="44">
        <f t="shared" si="170"/>
        <v>330.69</v>
      </c>
      <c r="O295" s="44">
        <f t="shared" si="170"/>
        <v>330.69</v>
      </c>
      <c r="P295" s="44">
        <f t="shared" si="170"/>
        <v>330.69</v>
      </c>
      <c r="Q295" s="44">
        <f t="shared" si="170"/>
        <v>330.69</v>
      </c>
      <c r="R295" s="44">
        <f t="shared" si="170"/>
        <v>330.69</v>
      </c>
      <c r="S295" s="44">
        <f t="shared" si="170"/>
        <v>330.69</v>
      </c>
      <c r="T295" s="44">
        <f t="shared" si="170"/>
        <v>330.69</v>
      </c>
      <c r="U295" s="44">
        <f t="shared" si="170"/>
        <v>330.69</v>
      </c>
      <c r="V295" s="44">
        <f t="shared" si="170"/>
        <v>330.69</v>
      </c>
      <c r="W295" s="44">
        <f t="shared" si="170"/>
        <v>330.69</v>
      </c>
      <c r="X295" s="44">
        <f t="shared" si="170"/>
        <v>330.69</v>
      </c>
      <c r="Y295" s="44">
        <f t="shared" si="170"/>
        <v>330.69</v>
      </c>
      <c r="Z295" s="44">
        <f t="shared" si="170"/>
        <v>330.69</v>
      </c>
      <c r="AA295" s="44">
        <f t="shared" si="170"/>
        <v>330.69</v>
      </c>
    </row>
    <row r="296" spans="1:27" ht="12.75" customHeight="1" x14ac:dyDescent="0.2">
      <c r="A296" s="90" t="s">
        <v>1736</v>
      </c>
      <c r="B296" s="28" t="str">
        <f>"28"&amp;"."&amp;$B$776&amp;"."&amp;$B$777</f>
        <v>28.04.2023</v>
      </c>
      <c r="C296" s="82" t="s">
        <v>76</v>
      </c>
      <c r="D296" s="83">
        <f>ROUND(((D297+D298+D300+D299)/1000),5)</f>
        <v>3.2966299999999999</v>
      </c>
      <c r="E296" s="83">
        <f>ROUND(((E297+E298+E300+E299)/1000),5)</f>
        <v>3.1312000000000002</v>
      </c>
      <c r="F296" s="83">
        <f>ROUND(((F297+F298+F300+F299)/1000),5)</f>
        <v>3.1221899999999998</v>
      </c>
      <c r="G296" s="83">
        <f t="shared" ref="G296:AA296" si="171">ROUND(((G297+G298+G300+G299)/1000),5)</f>
        <v>3.1149900000000001</v>
      </c>
      <c r="H296" s="83">
        <f t="shared" si="171"/>
        <v>3.1284000000000001</v>
      </c>
      <c r="I296" s="83">
        <f t="shared" si="171"/>
        <v>3.1680799999999998</v>
      </c>
      <c r="J296" s="83">
        <f t="shared" si="171"/>
        <v>3.44373</v>
      </c>
      <c r="K296" s="83">
        <f t="shared" si="171"/>
        <v>3.7294999999999998</v>
      </c>
      <c r="L296" s="83">
        <f t="shared" si="171"/>
        <v>3.9568699999999999</v>
      </c>
      <c r="M296" s="83">
        <f t="shared" si="171"/>
        <v>4.0719099999999999</v>
      </c>
      <c r="N296" s="83">
        <f t="shared" si="171"/>
        <v>4.0804299999999998</v>
      </c>
      <c r="O296" s="83">
        <f t="shared" si="171"/>
        <v>4.1032799999999998</v>
      </c>
      <c r="P296" s="83">
        <f t="shared" si="171"/>
        <v>4.10236</v>
      </c>
      <c r="Q296" s="83">
        <f t="shared" si="171"/>
        <v>4.1013000000000002</v>
      </c>
      <c r="R296" s="83">
        <f t="shared" si="171"/>
        <v>4.0842099999999997</v>
      </c>
      <c r="S296" s="83">
        <f t="shared" si="171"/>
        <v>4.0730700000000004</v>
      </c>
      <c r="T296" s="83">
        <f t="shared" si="171"/>
        <v>4.06609</v>
      </c>
      <c r="U296" s="83">
        <f t="shared" si="171"/>
        <v>3.9878900000000002</v>
      </c>
      <c r="V296" s="83">
        <f t="shared" si="171"/>
        <v>3.9790800000000002</v>
      </c>
      <c r="W296" s="83">
        <f t="shared" si="171"/>
        <v>3.9631400000000001</v>
      </c>
      <c r="X296" s="83">
        <f t="shared" si="171"/>
        <v>4.0028899999999998</v>
      </c>
      <c r="Y296" s="83">
        <f t="shared" si="171"/>
        <v>4.0681900000000004</v>
      </c>
      <c r="Z296" s="83">
        <f t="shared" si="171"/>
        <v>3.8595700000000002</v>
      </c>
      <c r="AA296" s="83">
        <f t="shared" si="171"/>
        <v>3.7055400000000001</v>
      </c>
    </row>
    <row r="297" spans="1:27" ht="12.75" customHeight="1" outlineLevel="1" x14ac:dyDescent="0.2">
      <c r="A297" s="91" t="s">
        <v>1737</v>
      </c>
      <c r="B297" s="63" t="s">
        <v>233</v>
      </c>
      <c r="C297" s="43" t="s">
        <v>79</v>
      </c>
      <c r="D297" s="44">
        <v>1242.83</v>
      </c>
      <c r="E297" s="44">
        <v>1077.4000000000001</v>
      </c>
      <c r="F297" s="44">
        <v>1068.3900000000001</v>
      </c>
      <c r="G297" s="44">
        <v>1061.19</v>
      </c>
      <c r="H297" s="44">
        <v>1074.5999999999999</v>
      </c>
      <c r="I297" s="44">
        <v>1114.28</v>
      </c>
      <c r="J297" s="44">
        <v>1389.93</v>
      </c>
      <c r="K297" s="44">
        <v>1675.7</v>
      </c>
      <c r="L297" s="44">
        <v>1903.07</v>
      </c>
      <c r="M297" s="44">
        <v>2018.11</v>
      </c>
      <c r="N297" s="44">
        <v>2026.63</v>
      </c>
      <c r="O297" s="44">
        <v>2049.48</v>
      </c>
      <c r="P297" s="44">
        <v>2048.56</v>
      </c>
      <c r="Q297" s="44">
        <v>2047.5</v>
      </c>
      <c r="R297" s="44">
        <v>2030.41</v>
      </c>
      <c r="S297" s="44">
        <v>2019.27</v>
      </c>
      <c r="T297" s="44">
        <v>2012.29</v>
      </c>
      <c r="U297" s="44">
        <v>1934.09</v>
      </c>
      <c r="V297" s="44">
        <v>1925.28</v>
      </c>
      <c r="W297" s="44">
        <v>1909.34</v>
      </c>
      <c r="X297" s="44">
        <v>1949.09</v>
      </c>
      <c r="Y297" s="44">
        <v>2014.39</v>
      </c>
      <c r="Z297" s="44">
        <v>1805.77</v>
      </c>
      <c r="AA297" s="44">
        <v>1651.74</v>
      </c>
    </row>
    <row r="298" spans="1:27" ht="12.75" customHeight="1" outlineLevel="1" x14ac:dyDescent="0.2">
      <c r="A298" s="91" t="s">
        <v>1738</v>
      </c>
      <c r="B298" s="63" t="s">
        <v>90</v>
      </c>
      <c r="C298" s="43" t="s">
        <v>79</v>
      </c>
      <c r="D298" s="44">
        <f>$D$163</f>
        <v>1716.97</v>
      </c>
      <c r="E298" s="44">
        <f>$D$163</f>
        <v>1716.97</v>
      </c>
      <c r="F298" s="44">
        <f t="shared" ref="F298:AA298" si="172">$D$163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customHeight="1" outlineLevel="1" x14ac:dyDescent="0.2">
      <c r="A299" s="91" t="s">
        <v>1739</v>
      </c>
      <c r="B299" s="63" t="s">
        <v>83</v>
      </c>
      <c r="C299" s="43" t="s">
        <v>79</v>
      </c>
      <c r="D299" s="44">
        <v>6.14</v>
      </c>
      <c r="E299" s="44">
        <v>6.14</v>
      </c>
      <c r="F299" s="44">
        <v>6.14</v>
      </c>
      <c r="G299" s="44">
        <v>6.14</v>
      </c>
      <c r="H299" s="44">
        <v>6.14</v>
      </c>
      <c r="I299" s="44">
        <v>6.14</v>
      </c>
      <c r="J299" s="44">
        <v>6.14</v>
      </c>
      <c r="K299" s="44">
        <v>6.14</v>
      </c>
      <c r="L299" s="44">
        <v>6.14</v>
      </c>
      <c r="M299" s="44">
        <v>6.14</v>
      </c>
      <c r="N299" s="44">
        <v>6.14</v>
      </c>
      <c r="O299" s="44">
        <v>6.14</v>
      </c>
      <c r="P299" s="44">
        <v>6.14</v>
      </c>
      <c r="Q299" s="44">
        <v>6.14</v>
      </c>
      <c r="R299" s="44">
        <v>6.14</v>
      </c>
      <c r="S299" s="44">
        <v>6.14</v>
      </c>
      <c r="T299" s="44">
        <v>6.14</v>
      </c>
      <c r="U299" s="44">
        <v>6.14</v>
      </c>
      <c r="V299" s="44">
        <v>6.14</v>
      </c>
      <c r="W299" s="44">
        <v>6.14</v>
      </c>
      <c r="X299" s="44">
        <v>6.14</v>
      </c>
      <c r="Y299" s="44">
        <v>6.14</v>
      </c>
      <c r="Z299" s="44">
        <v>6.14</v>
      </c>
      <c r="AA299" s="44">
        <v>6.14</v>
      </c>
    </row>
    <row r="300" spans="1:27" ht="12.75" customHeight="1" outlineLevel="1" x14ac:dyDescent="0.2">
      <c r="A300" s="91" t="s">
        <v>1740</v>
      </c>
      <c r="B300" s="63" t="s">
        <v>81</v>
      </c>
      <c r="C300" s="43" t="s">
        <v>79</v>
      </c>
      <c r="D300" s="44">
        <f>$D$11</f>
        <v>330.69</v>
      </c>
      <c r="E300" s="44">
        <f t="shared" ref="E300:AA300" si="173">$D$11</f>
        <v>330.69</v>
      </c>
      <c r="F300" s="44">
        <f t="shared" si="173"/>
        <v>330.69</v>
      </c>
      <c r="G300" s="44">
        <f t="shared" si="173"/>
        <v>330.69</v>
      </c>
      <c r="H300" s="44">
        <f t="shared" si="173"/>
        <v>330.69</v>
      </c>
      <c r="I300" s="44">
        <f t="shared" si="173"/>
        <v>330.69</v>
      </c>
      <c r="J300" s="44">
        <f t="shared" si="173"/>
        <v>330.69</v>
      </c>
      <c r="K300" s="44">
        <f t="shared" si="173"/>
        <v>330.69</v>
      </c>
      <c r="L300" s="44">
        <f t="shared" si="173"/>
        <v>330.69</v>
      </c>
      <c r="M300" s="44">
        <f t="shared" si="173"/>
        <v>330.69</v>
      </c>
      <c r="N300" s="44">
        <f t="shared" si="173"/>
        <v>330.69</v>
      </c>
      <c r="O300" s="44">
        <f t="shared" si="173"/>
        <v>330.69</v>
      </c>
      <c r="P300" s="44">
        <f t="shared" si="173"/>
        <v>330.69</v>
      </c>
      <c r="Q300" s="44">
        <f t="shared" si="173"/>
        <v>330.69</v>
      </c>
      <c r="R300" s="44">
        <f t="shared" si="173"/>
        <v>330.69</v>
      </c>
      <c r="S300" s="44">
        <f t="shared" si="173"/>
        <v>330.69</v>
      </c>
      <c r="T300" s="44">
        <f t="shared" si="173"/>
        <v>330.69</v>
      </c>
      <c r="U300" s="44">
        <f t="shared" si="173"/>
        <v>330.69</v>
      </c>
      <c r="V300" s="44">
        <f t="shared" si="173"/>
        <v>330.69</v>
      </c>
      <c r="W300" s="44">
        <f t="shared" si="173"/>
        <v>330.69</v>
      </c>
      <c r="X300" s="44">
        <f t="shared" si="173"/>
        <v>330.69</v>
      </c>
      <c r="Y300" s="44">
        <f t="shared" si="173"/>
        <v>330.69</v>
      </c>
      <c r="Z300" s="44">
        <f t="shared" si="173"/>
        <v>330.69</v>
      </c>
      <c r="AA300" s="44">
        <f t="shared" si="173"/>
        <v>330.69</v>
      </c>
    </row>
    <row r="301" spans="1:27" ht="12.75" customHeight="1" x14ac:dyDescent="0.2">
      <c r="A301" s="90" t="s">
        <v>1741</v>
      </c>
      <c r="B301" s="28" t="str">
        <f>"29"&amp;"."&amp;$B$776&amp;"."&amp;$B$777</f>
        <v>29.04.2023</v>
      </c>
      <c r="C301" s="82" t="s">
        <v>76</v>
      </c>
      <c r="D301" s="83">
        <f>ROUND(((D302+D303+D305+D304)/1000),5)</f>
        <v>3.6825100000000002</v>
      </c>
      <c r="E301" s="83">
        <f>ROUND(((E302+E303+E305+E304)/1000),5)</f>
        <v>3.5216799999999999</v>
      </c>
      <c r="F301" s="83">
        <f>ROUND(((F302+F303+F305+F304)/1000),5)</f>
        <v>3.3570700000000002</v>
      </c>
      <c r="G301" s="83">
        <f t="shared" ref="G301:AA301" si="174">ROUND(((G302+G303+G305+G304)/1000),5)</f>
        <v>3.3137400000000001</v>
      </c>
      <c r="H301" s="83">
        <f t="shared" si="174"/>
        <v>3.3271299999999999</v>
      </c>
      <c r="I301" s="83">
        <f t="shared" si="174"/>
        <v>3.3354499999999998</v>
      </c>
      <c r="J301" s="83">
        <f t="shared" si="174"/>
        <v>3.3671799999999998</v>
      </c>
      <c r="K301" s="83">
        <f t="shared" si="174"/>
        <v>3.56298</v>
      </c>
      <c r="L301" s="83">
        <f t="shared" si="174"/>
        <v>3.8214100000000002</v>
      </c>
      <c r="M301" s="83">
        <f t="shared" si="174"/>
        <v>4.0487399999999996</v>
      </c>
      <c r="N301" s="83">
        <f t="shared" si="174"/>
        <v>4.0978300000000001</v>
      </c>
      <c r="O301" s="83">
        <f t="shared" si="174"/>
        <v>4.0942499999999997</v>
      </c>
      <c r="P301" s="83">
        <f t="shared" si="174"/>
        <v>4.0147199999999996</v>
      </c>
      <c r="Q301" s="83">
        <f t="shared" si="174"/>
        <v>4.0084799999999996</v>
      </c>
      <c r="R301" s="83">
        <f t="shared" si="174"/>
        <v>3.9759600000000002</v>
      </c>
      <c r="S301" s="83">
        <f t="shared" si="174"/>
        <v>3.9354200000000001</v>
      </c>
      <c r="T301" s="83">
        <f t="shared" si="174"/>
        <v>3.9924400000000002</v>
      </c>
      <c r="U301" s="83">
        <f t="shared" si="174"/>
        <v>3.9944099999999998</v>
      </c>
      <c r="V301" s="83">
        <f t="shared" si="174"/>
        <v>4.00101</v>
      </c>
      <c r="W301" s="83">
        <f t="shared" si="174"/>
        <v>4.1219700000000001</v>
      </c>
      <c r="X301" s="83">
        <f t="shared" si="174"/>
        <v>4.1976300000000002</v>
      </c>
      <c r="Y301" s="83">
        <f t="shared" si="174"/>
        <v>4.0416699999999999</v>
      </c>
      <c r="Z301" s="83">
        <f t="shared" si="174"/>
        <v>3.8141699999999998</v>
      </c>
      <c r="AA301" s="83">
        <f t="shared" si="174"/>
        <v>3.6956500000000001</v>
      </c>
    </row>
    <row r="302" spans="1:27" ht="12.75" customHeight="1" outlineLevel="1" x14ac:dyDescent="0.2">
      <c r="A302" s="91" t="s">
        <v>1742</v>
      </c>
      <c r="B302" s="63" t="s">
        <v>233</v>
      </c>
      <c r="C302" s="43" t="s">
        <v>79</v>
      </c>
      <c r="D302" s="44">
        <v>1628.71</v>
      </c>
      <c r="E302" s="44">
        <v>1467.88</v>
      </c>
      <c r="F302" s="44">
        <v>1303.27</v>
      </c>
      <c r="G302" s="44">
        <v>1259.94</v>
      </c>
      <c r="H302" s="44">
        <v>1273.33</v>
      </c>
      <c r="I302" s="44">
        <v>1281.6500000000001</v>
      </c>
      <c r="J302" s="44">
        <v>1313.38</v>
      </c>
      <c r="K302" s="44">
        <v>1509.18</v>
      </c>
      <c r="L302" s="44">
        <v>1767.61</v>
      </c>
      <c r="M302" s="44">
        <v>1994.94</v>
      </c>
      <c r="N302" s="44">
        <v>2044.03</v>
      </c>
      <c r="O302" s="44">
        <v>2040.45</v>
      </c>
      <c r="P302" s="44">
        <v>1960.92</v>
      </c>
      <c r="Q302" s="44">
        <v>1954.68</v>
      </c>
      <c r="R302" s="44">
        <v>1922.16</v>
      </c>
      <c r="S302" s="44">
        <v>1881.62</v>
      </c>
      <c r="T302" s="44">
        <v>1938.64</v>
      </c>
      <c r="U302" s="44">
        <v>1940.61</v>
      </c>
      <c r="V302" s="44">
        <v>1947.21</v>
      </c>
      <c r="W302" s="44">
        <v>2068.17</v>
      </c>
      <c r="X302" s="44">
        <v>2143.83</v>
      </c>
      <c r="Y302" s="44">
        <v>1987.87</v>
      </c>
      <c r="Z302" s="44">
        <v>1760.37</v>
      </c>
      <c r="AA302" s="44">
        <v>1641.85</v>
      </c>
    </row>
    <row r="303" spans="1:27" ht="12.75" customHeight="1" outlineLevel="1" x14ac:dyDescent="0.2">
      <c r="A303" s="91" t="s">
        <v>1743</v>
      </c>
      <c r="B303" s="63" t="s">
        <v>90</v>
      </c>
      <c r="C303" s="43" t="s">
        <v>79</v>
      </c>
      <c r="D303" s="44">
        <f>$D$163</f>
        <v>1716.97</v>
      </c>
      <c r="E303" s="44">
        <f>$D$163</f>
        <v>1716.97</v>
      </c>
      <c r="F303" s="44">
        <f t="shared" ref="F303:AA303" si="175">$D$163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customHeight="1" outlineLevel="1" x14ac:dyDescent="0.2">
      <c r="A304" s="91" t="s">
        <v>1744</v>
      </c>
      <c r="B304" s="63" t="s">
        <v>83</v>
      </c>
      <c r="C304" s="43" t="s">
        <v>79</v>
      </c>
      <c r="D304" s="44">
        <v>6.14</v>
      </c>
      <c r="E304" s="44">
        <v>6.14</v>
      </c>
      <c r="F304" s="44">
        <v>6.14</v>
      </c>
      <c r="G304" s="44">
        <v>6.14</v>
      </c>
      <c r="H304" s="44">
        <v>6.14</v>
      </c>
      <c r="I304" s="44">
        <v>6.14</v>
      </c>
      <c r="J304" s="44">
        <v>6.14</v>
      </c>
      <c r="K304" s="44">
        <v>6.14</v>
      </c>
      <c r="L304" s="44">
        <v>6.14</v>
      </c>
      <c r="M304" s="44">
        <v>6.14</v>
      </c>
      <c r="N304" s="44">
        <v>6.14</v>
      </c>
      <c r="O304" s="44">
        <v>6.14</v>
      </c>
      <c r="P304" s="44">
        <v>6.14</v>
      </c>
      <c r="Q304" s="44">
        <v>6.14</v>
      </c>
      <c r="R304" s="44">
        <v>6.14</v>
      </c>
      <c r="S304" s="44">
        <v>6.14</v>
      </c>
      <c r="T304" s="44">
        <v>6.14</v>
      </c>
      <c r="U304" s="44">
        <v>6.14</v>
      </c>
      <c r="V304" s="44">
        <v>6.14</v>
      </c>
      <c r="W304" s="44">
        <v>6.14</v>
      </c>
      <c r="X304" s="44">
        <v>6.14</v>
      </c>
      <c r="Y304" s="44">
        <v>6.14</v>
      </c>
      <c r="Z304" s="44">
        <v>6.14</v>
      </c>
      <c r="AA304" s="44">
        <v>6.14</v>
      </c>
    </row>
    <row r="305" spans="1:27" ht="12.75" customHeight="1" outlineLevel="1" x14ac:dyDescent="0.2">
      <c r="A305" s="91" t="s">
        <v>1745</v>
      </c>
      <c r="B305" s="63" t="s">
        <v>81</v>
      </c>
      <c r="C305" s="43" t="s">
        <v>79</v>
      </c>
      <c r="D305" s="44">
        <f>$D$11</f>
        <v>330.69</v>
      </c>
      <c r="E305" s="44">
        <f t="shared" ref="E305:AA305" si="176">$D$11</f>
        <v>330.69</v>
      </c>
      <c r="F305" s="44">
        <f t="shared" si="176"/>
        <v>330.69</v>
      </c>
      <c r="G305" s="44">
        <f t="shared" si="176"/>
        <v>330.69</v>
      </c>
      <c r="H305" s="44">
        <f t="shared" si="176"/>
        <v>330.69</v>
      </c>
      <c r="I305" s="44">
        <f t="shared" si="176"/>
        <v>330.69</v>
      </c>
      <c r="J305" s="44">
        <f t="shared" si="176"/>
        <v>330.69</v>
      </c>
      <c r="K305" s="44">
        <f t="shared" si="176"/>
        <v>330.69</v>
      </c>
      <c r="L305" s="44">
        <f t="shared" si="176"/>
        <v>330.69</v>
      </c>
      <c r="M305" s="44">
        <f t="shared" si="176"/>
        <v>330.69</v>
      </c>
      <c r="N305" s="44">
        <f t="shared" si="176"/>
        <v>330.69</v>
      </c>
      <c r="O305" s="44">
        <f t="shared" si="176"/>
        <v>330.69</v>
      </c>
      <c r="P305" s="44">
        <f t="shared" si="176"/>
        <v>330.69</v>
      </c>
      <c r="Q305" s="44">
        <f t="shared" si="176"/>
        <v>330.69</v>
      </c>
      <c r="R305" s="44">
        <f t="shared" si="176"/>
        <v>330.69</v>
      </c>
      <c r="S305" s="44">
        <f t="shared" si="176"/>
        <v>330.69</v>
      </c>
      <c r="T305" s="44">
        <f t="shared" si="176"/>
        <v>330.69</v>
      </c>
      <c r="U305" s="44">
        <f t="shared" si="176"/>
        <v>330.69</v>
      </c>
      <c r="V305" s="44">
        <f t="shared" si="176"/>
        <v>330.69</v>
      </c>
      <c r="W305" s="44">
        <f t="shared" si="176"/>
        <v>330.69</v>
      </c>
      <c r="X305" s="44">
        <f t="shared" si="176"/>
        <v>330.69</v>
      </c>
      <c r="Y305" s="44">
        <f t="shared" si="176"/>
        <v>330.69</v>
      </c>
      <c r="Z305" s="44">
        <f t="shared" si="176"/>
        <v>330.69</v>
      </c>
      <c r="AA305" s="44">
        <f t="shared" si="176"/>
        <v>330.69</v>
      </c>
    </row>
    <row r="306" spans="1:27" ht="12.75" customHeight="1" x14ac:dyDescent="0.2">
      <c r="A306" s="90" t="s">
        <v>1746</v>
      </c>
      <c r="B306" s="28" t="str">
        <f>"30"&amp;"."&amp;$B$776&amp;"."&amp;$B$777</f>
        <v>30.04.2023</v>
      </c>
      <c r="C306" s="82" t="s">
        <v>76</v>
      </c>
      <c r="D306" s="83">
        <f>ROUND(((D307+D308+D310+D309)/1000),5)</f>
        <v>3.6573099999999998</v>
      </c>
      <c r="E306" s="83">
        <f>ROUND(((E307+E308+E310+E309)/1000),5)</f>
        <v>3.4897300000000002</v>
      </c>
      <c r="F306" s="83">
        <f>ROUND(((F307+F308+F310+F309)/1000),5)</f>
        <v>3.3515199999999998</v>
      </c>
      <c r="G306" s="83">
        <f t="shared" ref="G306:AA306" si="177">ROUND(((G307+G308+G310+G309)/1000),5)</f>
        <v>3.3006700000000002</v>
      </c>
      <c r="H306" s="83">
        <f t="shared" si="177"/>
        <v>3.29758</v>
      </c>
      <c r="I306" s="83">
        <f t="shared" si="177"/>
        <v>3.3325100000000001</v>
      </c>
      <c r="J306" s="83">
        <f t="shared" si="177"/>
        <v>3.3387600000000002</v>
      </c>
      <c r="K306" s="83">
        <f t="shared" si="177"/>
        <v>3.46258</v>
      </c>
      <c r="L306" s="83">
        <f t="shared" si="177"/>
        <v>3.7022599999999999</v>
      </c>
      <c r="M306" s="83">
        <f t="shared" si="177"/>
        <v>3.8672900000000001</v>
      </c>
      <c r="N306" s="83">
        <f t="shared" si="177"/>
        <v>3.9389500000000002</v>
      </c>
      <c r="O306" s="83">
        <f t="shared" si="177"/>
        <v>3.93811</v>
      </c>
      <c r="P306" s="83">
        <f t="shared" si="177"/>
        <v>3.9246500000000002</v>
      </c>
      <c r="Q306" s="83">
        <f t="shared" si="177"/>
        <v>3.9234100000000001</v>
      </c>
      <c r="R306" s="83">
        <f t="shared" si="177"/>
        <v>3.8265799999999999</v>
      </c>
      <c r="S306" s="83">
        <f t="shared" si="177"/>
        <v>3.8091499999999998</v>
      </c>
      <c r="T306" s="83">
        <f t="shared" si="177"/>
        <v>3.9683000000000002</v>
      </c>
      <c r="U306" s="83">
        <f t="shared" si="177"/>
        <v>4.0034000000000001</v>
      </c>
      <c r="V306" s="83">
        <f t="shared" si="177"/>
        <v>4.0118999999999998</v>
      </c>
      <c r="W306" s="83">
        <f t="shared" si="177"/>
        <v>4.1851599999999998</v>
      </c>
      <c r="X306" s="83">
        <f t="shared" si="177"/>
        <v>4.37364</v>
      </c>
      <c r="Y306" s="83">
        <f t="shared" si="177"/>
        <v>4.0679600000000002</v>
      </c>
      <c r="Z306" s="83">
        <f t="shared" si="177"/>
        <v>3.7784599999999999</v>
      </c>
      <c r="AA306" s="83">
        <f t="shared" si="177"/>
        <v>3.63828</v>
      </c>
    </row>
    <row r="307" spans="1:27" ht="12.75" customHeight="1" outlineLevel="1" x14ac:dyDescent="0.2">
      <c r="A307" s="91" t="s">
        <v>1747</v>
      </c>
      <c r="B307" s="63" t="s">
        <v>233</v>
      </c>
      <c r="C307" s="43" t="s">
        <v>79</v>
      </c>
      <c r="D307" s="44">
        <v>1603.51</v>
      </c>
      <c r="E307" s="44">
        <v>1435.93</v>
      </c>
      <c r="F307" s="44">
        <v>1297.72</v>
      </c>
      <c r="G307" s="44">
        <v>1246.8699999999999</v>
      </c>
      <c r="H307" s="44">
        <v>1243.78</v>
      </c>
      <c r="I307" s="44">
        <v>1278.71</v>
      </c>
      <c r="J307" s="44">
        <v>1284.96</v>
      </c>
      <c r="K307" s="44">
        <v>1408.78</v>
      </c>
      <c r="L307" s="44">
        <v>1648.46</v>
      </c>
      <c r="M307" s="44">
        <v>1813.49</v>
      </c>
      <c r="N307" s="44">
        <v>1885.15</v>
      </c>
      <c r="O307" s="44">
        <v>1884.31</v>
      </c>
      <c r="P307" s="44">
        <v>1870.85</v>
      </c>
      <c r="Q307" s="44">
        <v>1869.61</v>
      </c>
      <c r="R307" s="44">
        <v>1772.78</v>
      </c>
      <c r="S307" s="44">
        <v>1755.35</v>
      </c>
      <c r="T307" s="44">
        <v>1914.5</v>
      </c>
      <c r="U307" s="44">
        <v>1949.6</v>
      </c>
      <c r="V307" s="44">
        <v>1958.1</v>
      </c>
      <c r="W307" s="44">
        <v>2131.36</v>
      </c>
      <c r="X307" s="44">
        <v>2319.84</v>
      </c>
      <c r="Y307" s="44">
        <v>2014.16</v>
      </c>
      <c r="Z307" s="44">
        <v>1724.66</v>
      </c>
      <c r="AA307" s="44">
        <v>1584.48</v>
      </c>
    </row>
    <row r="308" spans="1:27" ht="12.75" customHeight="1" outlineLevel="1" x14ac:dyDescent="0.2">
      <c r="A308" s="91" t="s">
        <v>1748</v>
      </c>
      <c r="B308" s="63" t="s">
        <v>90</v>
      </c>
      <c r="C308" s="43" t="s">
        <v>79</v>
      </c>
      <c r="D308" s="44">
        <f>$D$163</f>
        <v>1716.97</v>
      </c>
      <c r="E308" s="44">
        <f>$D$163</f>
        <v>1716.97</v>
      </c>
      <c r="F308" s="44">
        <f t="shared" ref="F308:AA308" si="178">$D$163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customHeight="1" outlineLevel="1" x14ac:dyDescent="0.2">
      <c r="A309" s="91" t="s">
        <v>1749</v>
      </c>
      <c r="B309" s="63" t="s">
        <v>83</v>
      </c>
      <c r="C309" s="43" t="s">
        <v>79</v>
      </c>
      <c r="D309" s="44">
        <v>6.14</v>
      </c>
      <c r="E309" s="44">
        <v>6.14</v>
      </c>
      <c r="F309" s="44">
        <v>6.14</v>
      </c>
      <c r="G309" s="44">
        <v>6.14</v>
      </c>
      <c r="H309" s="44">
        <v>6.14</v>
      </c>
      <c r="I309" s="44">
        <v>6.14</v>
      </c>
      <c r="J309" s="44">
        <v>6.14</v>
      </c>
      <c r="K309" s="44">
        <v>6.14</v>
      </c>
      <c r="L309" s="44">
        <v>6.14</v>
      </c>
      <c r="M309" s="44">
        <v>6.14</v>
      </c>
      <c r="N309" s="44">
        <v>6.14</v>
      </c>
      <c r="O309" s="44">
        <v>6.14</v>
      </c>
      <c r="P309" s="44">
        <v>6.14</v>
      </c>
      <c r="Q309" s="44">
        <v>6.14</v>
      </c>
      <c r="R309" s="44">
        <v>6.14</v>
      </c>
      <c r="S309" s="44">
        <v>6.14</v>
      </c>
      <c r="T309" s="44">
        <v>6.14</v>
      </c>
      <c r="U309" s="44">
        <v>6.14</v>
      </c>
      <c r="V309" s="44">
        <v>6.14</v>
      </c>
      <c r="W309" s="44">
        <v>6.14</v>
      </c>
      <c r="X309" s="44">
        <v>6.14</v>
      </c>
      <c r="Y309" s="44">
        <v>6.14</v>
      </c>
      <c r="Z309" s="44">
        <v>6.14</v>
      </c>
      <c r="AA309" s="44">
        <v>6.14</v>
      </c>
    </row>
    <row r="310" spans="1:27" ht="12.75" customHeight="1" outlineLevel="1" x14ac:dyDescent="0.2">
      <c r="A310" s="91" t="s">
        <v>1750</v>
      </c>
      <c r="B310" s="63" t="s">
        <v>81</v>
      </c>
      <c r="C310" s="43" t="s">
        <v>79</v>
      </c>
      <c r="D310" s="44">
        <f>$D$11</f>
        <v>330.69</v>
      </c>
      <c r="E310" s="44">
        <f t="shared" ref="E310:AA310" si="179">$D$11</f>
        <v>330.69</v>
      </c>
      <c r="F310" s="44">
        <f t="shared" si="179"/>
        <v>330.69</v>
      </c>
      <c r="G310" s="44">
        <f t="shared" si="179"/>
        <v>330.69</v>
      </c>
      <c r="H310" s="44">
        <f t="shared" si="179"/>
        <v>330.69</v>
      </c>
      <c r="I310" s="44">
        <f t="shared" si="179"/>
        <v>330.69</v>
      </c>
      <c r="J310" s="44">
        <f t="shared" si="179"/>
        <v>330.69</v>
      </c>
      <c r="K310" s="44">
        <f t="shared" si="179"/>
        <v>330.69</v>
      </c>
      <c r="L310" s="44">
        <f t="shared" si="179"/>
        <v>330.69</v>
      </c>
      <c r="M310" s="44">
        <f t="shared" si="179"/>
        <v>330.69</v>
      </c>
      <c r="N310" s="44">
        <f t="shared" si="179"/>
        <v>330.69</v>
      </c>
      <c r="O310" s="44">
        <f t="shared" si="179"/>
        <v>330.69</v>
      </c>
      <c r="P310" s="44">
        <f t="shared" si="179"/>
        <v>330.69</v>
      </c>
      <c r="Q310" s="44">
        <f t="shared" si="179"/>
        <v>330.69</v>
      </c>
      <c r="R310" s="44">
        <f t="shared" si="179"/>
        <v>330.69</v>
      </c>
      <c r="S310" s="44">
        <f t="shared" si="179"/>
        <v>330.69</v>
      </c>
      <c r="T310" s="44">
        <f t="shared" si="179"/>
        <v>330.69</v>
      </c>
      <c r="U310" s="44">
        <f t="shared" si="179"/>
        <v>330.69</v>
      </c>
      <c r="V310" s="44">
        <f t="shared" si="179"/>
        <v>330.69</v>
      </c>
      <c r="W310" s="44">
        <f t="shared" si="179"/>
        <v>330.69</v>
      </c>
      <c r="X310" s="44">
        <f t="shared" si="179"/>
        <v>330.69</v>
      </c>
      <c r="Y310" s="44">
        <f t="shared" si="179"/>
        <v>330.69</v>
      </c>
      <c r="Z310" s="44">
        <f t="shared" si="179"/>
        <v>330.69</v>
      </c>
      <c r="AA310" s="44">
        <f t="shared" si="179"/>
        <v>330.69</v>
      </c>
    </row>
    <row r="311" spans="1:27" ht="12.75" customHeight="1" x14ac:dyDescent="0.2">
      <c r="A311" s="92"/>
      <c r="B311" s="93" t="s">
        <v>382</v>
      </c>
      <c r="C311" s="94"/>
      <c r="D311" s="95"/>
      <c r="E311" s="95"/>
      <c r="F311" s="95"/>
      <c r="G311" s="95"/>
      <c r="I311" s="39"/>
    </row>
    <row r="312" spans="1:27" ht="12.75" customHeight="1" x14ac:dyDescent="0.2">
      <c r="A312" s="92"/>
      <c r="B312" s="93" t="s">
        <v>382</v>
      </c>
      <c r="C312" s="94"/>
      <c r="D312" s="95"/>
      <c r="E312" s="95"/>
      <c r="F312" s="95"/>
      <c r="G312" s="95"/>
      <c r="I312" s="39"/>
    </row>
    <row r="313" spans="1:27" ht="12.75" customHeight="1" x14ac:dyDescent="0.2">
      <c r="A313" s="164" t="s">
        <v>534</v>
      </c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6"/>
    </row>
    <row r="314" spans="1:27" ht="25.5" x14ac:dyDescent="0.2">
      <c r="A314" s="26" t="s">
        <v>64</v>
      </c>
      <c r="B314" s="27" t="s">
        <v>205</v>
      </c>
      <c r="C314" s="26" t="s">
        <v>206</v>
      </c>
      <c r="D314" s="27" t="s">
        <v>207</v>
      </c>
      <c r="E314" s="27" t="s">
        <v>208</v>
      </c>
      <c r="F314" s="27" t="s">
        <v>209</v>
      </c>
      <c r="G314" s="27" t="s">
        <v>210</v>
      </c>
      <c r="H314" s="27" t="s">
        <v>211</v>
      </c>
      <c r="I314" s="27" t="s">
        <v>212</v>
      </c>
      <c r="J314" s="27" t="s">
        <v>213</v>
      </c>
      <c r="K314" s="27" t="s">
        <v>214</v>
      </c>
      <c r="L314" s="27" t="s">
        <v>215</v>
      </c>
      <c r="M314" s="27" t="s">
        <v>216</v>
      </c>
      <c r="N314" s="27" t="s">
        <v>217</v>
      </c>
      <c r="O314" s="27" t="s">
        <v>218</v>
      </c>
      <c r="P314" s="27" t="s">
        <v>219</v>
      </c>
      <c r="Q314" s="27" t="s">
        <v>220</v>
      </c>
      <c r="R314" s="27" t="s">
        <v>221</v>
      </c>
      <c r="S314" s="27" t="s">
        <v>222</v>
      </c>
      <c r="T314" s="27" t="s">
        <v>223</v>
      </c>
      <c r="U314" s="27" t="s">
        <v>224</v>
      </c>
      <c r="V314" s="27" t="s">
        <v>225</v>
      </c>
      <c r="W314" s="27" t="s">
        <v>226</v>
      </c>
      <c r="X314" s="27" t="s">
        <v>227</v>
      </c>
      <c r="Y314" s="27" t="s">
        <v>228</v>
      </c>
      <c r="Z314" s="27" t="s">
        <v>229</v>
      </c>
      <c r="AA314" s="27" t="s">
        <v>230</v>
      </c>
    </row>
    <row r="315" spans="1:27" ht="12.75" customHeight="1" x14ac:dyDescent="0.2">
      <c r="A315" s="90" t="s">
        <v>1751</v>
      </c>
      <c r="B315" s="28" t="str">
        <f>"01"&amp;"."&amp;$B$776&amp;"."&amp;$B$777</f>
        <v>01.04.2023</v>
      </c>
      <c r="C315" s="82" t="s">
        <v>76</v>
      </c>
      <c r="D315" s="83">
        <f>ROUND(((D316+D317+D319+D318)/1000),5)</f>
        <v>3.71658</v>
      </c>
      <c r="E315" s="83">
        <f>ROUND(((E316+E317+E319+E318)/1000),5)</f>
        <v>3.6354099999999998</v>
      </c>
      <c r="F315" s="83">
        <f>ROUND(((F316+F317+F319+F318)/1000),5)</f>
        <v>3.6238299999999999</v>
      </c>
      <c r="G315" s="83">
        <f t="shared" ref="G315:AA315" si="180">ROUND(((G316+G317+G319+G318)/1000),5)</f>
        <v>3.6149800000000001</v>
      </c>
      <c r="H315" s="83">
        <f t="shared" si="180"/>
        <v>3.6268400000000001</v>
      </c>
      <c r="I315" s="83">
        <f t="shared" si="180"/>
        <v>3.6352000000000002</v>
      </c>
      <c r="J315" s="83">
        <f t="shared" si="180"/>
        <v>3.6376499999999998</v>
      </c>
      <c r="K315" s="83">
        <f t="shared" si="180"/>
        <v>3.85805</v>
      </c>
      <c r="L315" s="83">
        <f t="shared" si="180"/>
        <v>4.04711</v>
      </c>
      <c r="M315" s="83">
        <f t="shared" si="180"/>
        <v>4.0779800000000002</v>
      </c>
      <c r="N315" s="83">
        <f t="shared" si="180"/>
        <v>4.1137699999999997</v>
      </c>
      <c r="O315" s="83">
        <f t="shared" si="180"/>
        <v>4.1491800000000003</v>
      </c>
      <c r="P315" s="83">
        <f t="shared" si="180"/>
        <v>4.1338200000000001</v>
      </c>
      <c r="Q315" s="83">
        <f t="shared" si="180"/>
        <v>4.1286100000000001</v>
      </c>
      <c r="R315" s="83">
        <f t="shared" si="180"/>
        <v>4.1185900000000002</v>
      </c>
      <c r="S315" s="83">
        <f t="shared" si="180"/>
        <v>4.1197100000000004</v>
      </c>
      <c r="T315" s="83">
        <f t="shared" si="180"/>
        <v>4.1191700000000004</v>
      </c>
      <c r="U315" s="83">
        <f t="shared" si="180"/>
        <v>4.1087400000000001</v>
      </c>
      <c r="V315" s="83">
        <f t="shared" si="180"/>
        <v>4.1122199999999998</v>
      </c>
      <c r="W315" s="83">
        <f t="shared" si="180"/>
        <v>4.1470500000000001</v>
      </c>
      <c r="X315" s="83">
        <f t="shared" si="180"/>
        <v>4.1336899999999996</v>
      </c>
      <c r="Y315" s="83">
        <f t="shared" si="180"/>
        <v>4.0765900000000004</v>
      </c>
      <c r="Z315" s="83">
        <f t="shared" si="180"/>
        <v>3.9965600000000001</v>
      </c>
      <c r="AA315" s="83">
        <f t="shared" si="180"/>
        <v>3.8727399999999998</v>
      </c>
    </row>
    <row r="316" spans="1:27" ht="12.75" customHeight="1" outlineLevel="1" x14ac:dyDescent="0.2">
      <c r="A316" s="91" t="s">
        <v>1752</v>
      </c>
      <c r="B316" s="63" t="s">
        <v>233</v>
      </c>
      <c r="C316" s="43" t="s">
        <v>79</v>
      </c>
      <c r="D316" s="44">
        <v>1156.8599999999999</v>
      </c>
      <c r="E316" s="44">
        <v>1075.69</v>
      </c>
      <c r="F316" s="44">
        <v>1064.1099999999999</v>
      </c>
      <c r="G316" s="44">
        <v>1055.26</v>
      </c>
      <c r="H316" s="44">
        <v>1067.1199999999999</v>
      </c>
      <c r="I316" s="44">
        <v>1075.48</v>
      </c>
      <c r="J316" s="44">
        <v>1077.93</v>
      </c>
      <c r="K316" s="44">
        <v>1298.33</v>
      </c>
      <c r="L316" s="44">
        <v>1487.39</v>
      </c>
      <c r="M316" s="44">
        <v>1518.26</v>
      </c>
      <c r="N316" s="44">
        <v>1554.05</v>
      </c>
      <c r="O316" s="44">
        <v>1589.46</v>
      </c>
      <c r="P316" s="44">
        <v>1574.1</v>
      </c>
      <c r="Q316" s="44">
        <v>1568.89</v>
      </c>
      <c r="R316" s="44">
        <v>1558.87</v>
      </c>
      <c r="S316" s="44">
        <v>1559.99</v>
      </c>
      <c r="T316" s="44">
        <v>1559.45</v>
      </c>
      <c r="U316" s="44">
        <v>1549.02</v>
      </c>
      <c r="V316" s="44">
        <v>1552.5</v>
      </c>
      <c r="W316" s="44">
        <v>1587.33</v>
      </c>
      <c r="X316" s="44">
        <v>1573.97</v>
      </c>
      <c r="Y316" s="44">
        <v>1516.87</v>
      </c>
      <c r="Z316" s="44">
        <v>1436.84</v>
      </c>
      <c r="AA316" s="44">
        <v>1313.02</v>
      </c>
    </row>
    <row r="317" spans="1:27" ht="12.75" customHeight="1" outlineLevel="1" x14ac:dyDescent="0.2">
      <c r="A317" s="91" t="s">
        <v>1753</v>
      </c>
      <c r="B317" s="63" t="s">
        <v>90</v>
      </c>
      <c r="C317" s="43" t="s">
        <v>79</v>
      </c>
      <c r="D317" s="44">
        <v>2222.89</v>
      </c>
      <c r="E317" s="44">
        <f>$D$317</f>
        <v>2222.89</v>
      </c>
      <c r="F317" s="44">
        <f t="shared" ref="F317:AA317" si="181">$D$317</f>
        <v>2222.89</v>
      </c>
      <c r="G317" s="44">
        <f t="shared" si="181"/>
        <v>2222.89</v>
      </c>
      <c r="H317" s="44">
        <f t="shared" si="181"/>
        <v>2222.89</v>
      </c>
      <c r="I317" s="44">
        <f t="shared" si="181"/>
        <v>2222.89</v>
      </c>
      <c r="J317" s="44">
        <f t="shared" si="181"/>
        <v>2222.89</v>
      </c>
      <c r="K317" s="44">
        <f t="shared" si="181"/>
        <v>2222.89</v>
      </c>
      <c r="L317" s="44">
        <f t="shared" si="181"/>
        <v>2222.89</v>
      </c>
      <c r="M317" s="44">
        <f t="shared" si="181"/>
        <v>2222.89</v>
      </c>
      <c r="N317" s="44">
        <f t="shared" si="181"/>
        <v>2222.89</v>
      </c>
      <c r="O317" s="44">
        <f t="shared" si="181"/>
        <v>2222.89</v>
      </c>
      <c r="P317" s="44">
        <f t="shared" si="181"/>
        <v>2222.89</v>
      </c>
      <c r="Q317" s="44">
        <f t="shared" si="181"/>
        <v>2222.89</v>
      </c>
      <c r="R317" s="44">
        <f t="shared" si="181"/>
        <v>2222.89</v>
      </c>
      <c r="S317" s="44">
        <f t="shared" si="181"/>
        <v>2222.89</v>
      </c>
      <c r="T317" s="44">
        <f t="shared" si="181"/>
        <v>2222.89</v>
      </c>
      <c r="U317" s="44">
        <f t="shared" si="181"/>
        <v>2222.89</v>
      </c>
      <c r="V317" s="44">
        <f t="shared" si="181"/>
        <v>2222.89</v>
      </c>
      <c r="W317" s="44">
        <f t="shared" si="181"/>
        <v>2222.89</v>
      </c>
      <c r="X317" s="44">
        <f t="shared" si="181"/>
        <v>2222.89</v>
      </c>
      <c r="Y317" s="44">
        <f t="shared" si="181"/>
        <v>2222.89</v>
      </c>
      <c r="Z317" s="44">
        <f t="shared" si="181"/>
        <v>2222.89</v>
      </c>
      <c r="AA317" s="44">
        <f t="shared" si="181"/>
        <v>2222.89</v>
      </c>
    </row>
    <row r="318" spans="1:27" ht="12.75" customHeight="1" outlineLevel="1" x14ac:dyDescent="0.2">
      <c r="A318" s="91" t="s">
        <v>1754</v>
      </c>
      <c r="B318" s="63" t="s">
        <v>83</v>
      </c>
      <c r="C318" s="43" t="s">
        <v>79</v>
      </c>
      <c r="D318" s="44">
        <v>6.14</v>
      </c>
      <c r="E318" s="44">
        <v>6.14</v>
      </c>
      <c r="F318" s="44">
        <v>6.14</v>
      </c>
      <c r="G318" s="44">
        <v>6.14</v>
      </c>
      <c r="H318" s="44">
        <v>6.14</v>
      </c>
      <c r="I318" s="44">
        <v>6.14</v>
      </c>
      <c r="J318" s="44">
        <v>6.14</v>
      </c>
      <c r="K318" s="44">
        <v>6.14</v>
      </c>
      <c r="L318" s="44">
        <v>6.14</v>
      </c>
      <c r="M318" s="44">
        <v>6.14</v>
      </c>
      <c r="N318" s="44">
        <v>6.14</v>
      </c>
      <c r="O318" s="44">
        <v>6.14</v>
      </c>
      <c r="P318" s="44">
        <v>6.14</v>
      </c>
      <c r="Q318" s="44">
        <v>6.14</v>
      </c>
      <c r="R318" s="44">
        <v>6.14</v>
      </c>
      <c r="S318" s="44">
        <v>6.14</v>
      </c>
      <c r="T318" s="44">
        <v>6.14</v>
      </c>
      <c r="U318" s="44">
        <v>6.14</v>
      </c>
      <c r="V318" s="44">
        <v>6.14</v>
      </c>
      <c r="W318" s="44">
        <v>6.14</v>
      </c>
      <c r="X318" s="44">
        <v>6.14</v>
      </c>
      <c r="Y318" s="44">
        <v>6.14</v>
      </c>
      <c r="Z318" s="44">
        <v>6.14</v>
      </c>
      <c r="AA318" s="44">
        <v>6.14</v>
      </c>
    </row>
    <row r="319" spans="1:27" ht="12.75" customHeight="1" outlineLevel="1" x14ac:dyDescent="0.2">
      <c r="A319" s="91" t="s">
        <v>1755</v>
      </c>
      <c r="B319" s="63" t="s">
        <v>81</v>
      </c>
      <c r="C319" s="43" t="s">
        <v>79</v>
      </c>
      <c r="D319" s="44">
        <f>$D$11</f>
        <v>330.69</v>
      </c>
      <c r="E319" s="44">
        <f t="shared" ref="E319:AA319" si="182">$D$11</f>
        <v>330.69</v>
      </c>
      <c r="F319" s="44">
        <f t="shared" si="182"/>
        <v>330.69</v>
      </c>
      <c r="G319" s="44">
        <f t="shared" si="182"/>
        <v>330.69</v>
      </c>
      <c r="H319" s="44">
        <f t="shared" si="182"/>
        <v>330.69</v>
      </c>
      <c r="I319" s="44">
        <f t="shared" si="182"/>
        <v>330.69</v>
      </c>
      <c r="J319" s="44">
        <f t="shared" si="182"/>
        <v>330.69</v>
      </c>
      <c r="K319" s="44">
        <f t="shared" si="182"/>
        <v>330.69</v>
      </c>
      <c r="L319" s="44">
        <f t="shared" si="182"/>
        <v>330.69</v>
      </c>
      <c r="M319" s="44">
        <f t="shared" si="182"/>
        <v>330.69</v>
      </c>
      <c r="N319" s="44">
        <f t="shared" si="182"/>
        <v>330.69</v>
      </c>
      <c r="O319" s="44">
        <f t="shared" si="182"/>
        <v>330.69</v>
      </c>
      <c r="P319" s="44">
        <f t="shared" si="182"/>
        <v>330.69</v>
      </c>
      <c r="Q319" s="44">
        <f t="shared" si="182"/>
        <v>330.69</v>
      </c>
      <c r="R319" s="44">
        <f t="shared" si="182"/>
        <v>330.69</v>
      </c>
      <c r="S319" s="44">
        <f t="shared" si="182"/>
        <v>330.69</v>
      </c>
      <c r="T319" s="44">
        <f t="shared" si="182"/>
        <v>330.69</v>
      </c>
      <c r="U319" s="44">
        <f t="shared" si="182"/>
        <v>330.69</v>
      </c>
      <c r="V319" s="44">
        <f t="shared" si="182"/>
        <v>330.69</v>
      </c>
      <c r="W319" s="44">
        <f t="shared" si="182"/>
        <v>330.69</v>
      </c>
      <c r="X319" s="44">
        <f t="shared" si="182"/>
        <v>330.69</v>
      </c>
      <c r="Y319" s="44">
        <f t="shared" si="182"/>
        <v>330.69</v>
      </c>
      <c r="Z319" s="44">
        <f t="shared" si="182"/>
        <v>330.69</v>
      </c>
      <c r="AA319" s="44">
        <f t="shared" si="182"/>
        <v>330.69</v>
      </c>
    </row>
    <row r="320" spans="1:27" ht="12.75" customHeight="1" x14ac:dyDescent="0.2">
      <c r="A320" s="90" t="s">
        <v>1756</v>
      </c>
      <c r="B320" s="28" t="str">
        <f>"02"&amp;"."&amp;$B$776&amp;"."&amp;$B$777</f>
        <v>02.04.2023</v>
      </c>
      <c r="C320" s="82" t="s">
        <v>76</v>
      </c>
      <c r="D320" s="83">
        <f>ROUND(((D321+D322+D324+D323)/1000),5)</f>
        <v>3.6454200000000001</v>
      </c>
      <c r="E320" s="83">
        <f>ROUND(((E321+E322+E324+E323)/1000),5)</f>
        <v>3.5996299999999999</v>
      </c>
      <c r="F320" s="83">
        <f>ROUND(((F321+F322+F324+F323)/1000),5)</f>
        <v>3.5415899999999998</v>
      </c>
      <c r="G320" s="83">
        <f t="shared" ref="G320:AA320" si="183">ROUND(((G321+G322+G324+G323)/1000),5)</f>
        <v>3.5328599999999999</v>
      </c>
      <c r="H320" s="83">
        <f t="shared" si="183"/>
        <v>3.5384199999999999</v>
      </c>
      <c r="I320" s="83">
        <f t="shared" si="183"/>
        <v>3.5533299999999999</v>
      </c>
      <c r="J320" s="83">
        <f t="shared" si="183"/>
        <v>3.5324499999999999</v>
      </c>
      <c r="K320" s="83">
        <f t="shared" si="183"/>
        <v>3.5861399999999999</v>
      </c>
      <c r="L320" s="83">
        <f t="shared" si="183"/>
        <v>3.8145699999999998</v>
      </c>
      <c r="M320" s="83">
        <f t="shared" si="183"/>
        <v>3.88957</v>
      </c>
      <c r="N320" s="83">
        <f t="shared" si="183"/>
        <v>3.9308999999999998</v>
      </c>
      <c r="O320" s="83">
        <f t="shared" si="183"/>
        <v>3.9400400000000002</v>
      </c>
      <c r="P320" s="83">
        <f t="shared" si="183"/>
        <v>3.9404400000000002</v>
      </c>
      <c r="Q320" s="83">
        <f t="shared" si="183"/>
        <v>3.9607999999999999</v>
      </c>
      <c r="R320" s="83">
        <f t="shared" si="183"/>
        <v>3.9542199999999998</v>
      </c>
      <c r="S320" s="83">
        <f t="shared" si="183"/>
        <v>3.9272900000000002</v>
      </c>
      <c r="T320" s="83">
        <f t="shared" si="183"/>
        <v>3.92537</v>
      </c>
      <c r="U320" s="83">
        <f t="shared" si="183"/>
        <v>3.9397899999999999</v>
      </c>
      <c r="V320" s="83">
        <f t="shared" si="183"/>
        <v>4.1125499999999997</v>
      </c>
      <c r="W320" s="83">
        <f t="shared" si="183"/>
        <v>4.1766399999999999</v>
      </c>
      <c r="X320" s="83">
        <f t="shared" si="183"/>
        <v>4.1456499999999998</v>
      </c>
      <c r="Y320" s="83">
        <f t="shared" si="183"/>
        <v>4.01762</v>
      </c>
      <c r="Z320" s="83">
        <f t="shared" si="183"/>
        <v>3.8451900000000001</v>
      </c>
      <c r="AA320" s="83">
        <f t="shared" si="183"/>
        <v>3.774</v>
      </c>
    </row>
    <row r="321" spans="1:27" ht="12.75" customHeight="1" outlineLevel="1" x14ac:dyDescent="0.2">
      <c r="A321" s="91" t="s">
        <v>1757</v>
      </c>
      <c r="B321" s="63" t="s">
        <v>233</v>
      </c>
      <c r="C321" s="43" t="s">
        <v>79</v>
      </c>
      <c r="D321" s="44">
        <v>1085.7</v>
      </c>
      <c r="E321" s="44">
        <v>1039.9100000000001</v>
      </c>
      <c r="F321" s="44">
        <v>981.87</v>
      </c>
      <c r="G321" s="44">
        <v>973.14</v>
      </c>
      <c r="H321" s="44">
        <v>978.7</v>
      </c>
      <c r="I321" s="44">
        <v>993.61</v>
      </c>
      <c r="J321" s="44">
        <v>972.73</v>
      </c>
      <c r="K321" s="44">
        <v>1026.42</v>
      </c>
      <c r="L321" s="44">
        <v>1254.8499999999999</v>
      </c>
      <c r="M321" s="44">
        <v>1329.85</v>
      </c>
      <c r="N321" s="44">
        <v>1371.18</v>
      </c>
      <c r="O321" s="44">
        <v>1380.32</v>
      </c>
      <c r="P321" s="44">
        <v>1380.72</v>
      </c>
      <c r="Q321" s="44">
        <v>1401.08</v>
      </c>
      <c r="R321" s="44">
        <v>1394.5</v>
      </c>
      <c r="S321" s="44">
        <v>1367.57</v>
      </c>
      <c r="T321" s="44">
        <v>1365.65</v>
      </c>
      <c r="U321" s="44">
        <v>1380.07</v>
      </c>
      <c r="V321" s="44">
        <v>1552.83</v>
      </c>
      <c r="W321" s="44">
        <v>1616.92</v>
      </c>
      <c r="X321" s="44">
        <v>1585.93</v>
      </c>
      <c r="Y321" s="44">
        <v>1457.9</v>
      </c>
      <c r="Z321" s="44">
        <v>1285.47</v>
      </c>
      <c r="AA321" s="44">
        <v>1214.28</v>
      </c>
    </row>
    <row r="322" spans="1:27" ht="12.75" customHeight="1" outlineLevel="1" x14ac:dyDescent="0.2">
      <c r="A322" s="91" t="s">
        <v>1758</v>
      </c>
      <c r="B322" s="63" t="s">
        <v>90</v>
      </c>
      <c r="C322" s="43" t="s">
        <v>79</v>
      </c>
      <c r="D322" s="44">
        <f>$D$317</f>
        <v>2222.89</v>
      </c>
      <c r="E322" s="44">
        <f t="shared" ref="E322:AA322" si="184">$D$317</f>
        <v>2222.89</v>
      </c>
      <c r="F322" s="44">
        <f t="shared" si="184"/>
        <v>2222.89</v>
      </c>
      <c r="G322" s="44">
        <f t="shared" si="184"/>
        <v>2222.89</v>
      </c>
      <c r="H322" s="44">
        <f t="shared" si="184"/>
        <v>2222.89</v>
      </c>
      <c r="I322" s="44">
        <f t="shared" si="184"/>
        <v>2222.89</v>
      </c>
      <c r="J322" s="44">
        <f t="shared" si="184"/>
        <v>2222.89</v>
      </c>
      <c r="K322" s="44">
        <f t="shared" si="184"/>
        <v>2222.89</v>
      </c>
      <c r="L322" s="44">
        <f t="shared" si="184"/>
        <v>2222.89</v>
      </c>
      <c r="M322" s="44">
        <f t="shared" si="184"/>
        <v>2222.89</v>
      </c>
      <c r="N322" s="44">
        <f t="shared" si="184"/>
        <v>2222.89</v>
      </c>
      <c r="O322" s="44">
        <f t="shared" si="184"/>
        <v>2222.89</v>
      </c>
      <c r="P322" s="44">
        <f t="shared" si="184"/>
        <v>2222.89</v>
      </c>
      <c r="Q322" s="44">
        <f t="shared" si="184"/>
        <v>2222.89</v>
      </c>
      <c r="R322" s="44">
        <f t="shared" si="184"/>
        <v>2222.89</v>
      </c>
      <c r="S322" s="44">
        <f t="shared" si="184"/>
        <v>2222.89</v>
      </c>
      <c r="T322" s="44">
        <f t="shared" si="184"/>
        <v>2222.89</v>
      </c>
      <c r="U322" s="44">
        <f t="shared" si="184"/>
        <v>2222.89</v>
      </c>
      <c r="V322" s="44">
        <f t="shared" si="184"/>
        <v>2222.89</v>
      </c>
      <c r="W322" s="44">
        <f t="shared" si="184"/>
        <v>2222.89</v>
      </c>
      <c r="X322" s="44">
        <f t="shared" si="184"/>
        <v>2222.89</v>
      </c>
      <c r="Y322" s="44">
        <f t="shared" si="184"/>
        <v>2222.89</v>
      </c>
      <c r="Z322" s="44">
        <f t="shared" si="184"/>
        <v>2222.89</v>
      </c>
      <c r="AA322" s="44">
        <f t="shared" si="184"/>
        <v>2222.89</v>
      </c>
    </row>
    <row r="323" spans="1:27" ht="12.75" customHeight="1" outlineLevel="1" x14ac:dyDescent="0.2">
      <c r="A323" s="91" t="s">
        <v>1759</v>
      </c>
      <c r="B323" s="63" t="s">
        <v>83</v>
      </c>
      <c r="C323" s="43" t="s">
        <v>79</v>
      </c>
      <c r="D323" s="44">
        <v>6.14</v>
      </c>
      <c r="E323" s="44">
        <v>6.14</v>
      </c>
      <c r="F323" s="44">
        <v>6.14</v>
      </c>
      <c r="G323" s="44">
        <v>6.14</v>
      </c>
      <c r="H323" s="44">
        <v>6.14</v>
      </c>
      <c r="I323" s="44">
        <v>6.14</v>
      </c>
      <c r="J323" s="44">
        <v>6.14</v>
      </c>
      <c r="K323" s="44">
        <v>6.14</v>
      </c>
      <c r="L323" s="44">
        <v>6.14</v>
      </c>
      <c r="M323" s="44">
        <v>6.14</v>
      </c>
      <c r="N323" s="44">
        <v>6.14</v>
      </c>
      <c r="O323" s="44">
        <v>6.14</v>
      </c>
      <c r="P323" s="44">
        <v>6.14</v>
      </c>
      <c r="Q323" s="44">
        <v>6.14</v>
      </c>
      <c r="R323" s="44">
        <v>6.14</v>
      </c>
      <c r="S323" s="44">
        <v>6.14</v>
      </c>
      <c r="T323" s="44">
        <v>6.14</v>
      </c>
      <c r="U323" s="44">
        <v>6.14</v>
      </c>
      <c r="V323" s="44">
        <v>6.14</v>
      </c>
      <c r="W323" s="44">
        <v>6.14</v>
      </c>
      <c r="X323" s="44">
        <v>6.14</v>
      </c>
      <c r="Y323" s="44">
        <v>6.14</v>
      </c>
      <c r="Z323" s="44">
        <v>6.14</v>
      </c>
      <c r="AA323" s="44">
        <v>6.14</v>
      </c>
    </row>
    <row r="324" spans="1:27" ht="12.75" customHeight="1" outlineLevel="1" x14ac:dyDescent="0.2">
      <c r="A324" s="91" t="s">
        <v>1760</v>
      </c>
      <c r="B324" s="63" t="s">
        <v>81</v>
      </c>
      <c r="C324" s="43" t="s">
        <v>79</v>
      </c>
      <c r="D324" s="44">
        <f>$D$11</f>
        <v>330.69</v>
      </c>
      <c r="E324" s="44">
        <f t="shared" ref="E324:AA324" si="185">$D$11</f>
        <v>330.69</v>
      </c>
      <c r="F324" s="44">
        <f t="shared" si="185"/>
        <v>330.69</v>
      </c>
      <c r="G324" s="44">
        <f t="shared" si="185"/>
        <v>330.69</v>
      </c>
      <c r="H324" s="44">
        <f t="shared" si="185"/>
        <v>330.69</v>
      </c>
      <c r="I324" s="44">
        <f t="shared" si="185"/>
        <v>330.69</v>
      </c>
      <c r="J324" s="44">
        <f t="shared" si="185"/>
        <v>330.69</v>
      </c>
      <c r="K324" s="44">
        <f t="shared" si="185"/>
        <v>330.69</v>
      </c>
      <c r="L324" s="44">
        <f t="shared" si="185"/>
        <v>330.69</v>
      </c>
      <c r="M324" s="44">
        <f t="shared" si="185"/>
        <v>330.69</v>
      </c>
      <c r="N324" s="44">
        <f t="shared" si="185"/>
        <v>330.69</v>
      </c>
      <c r="O324" s="44">
        <f t="shared" si="185"/>
        <v>330.69</v>
      </c>
      <c r="P324" s="44">
        <f t="shared" si="185"/>
        <v>330.69</v>
      </c>
      <c r="Q324" s="44">
        <f t="shared" si="185"/>
        <v>330.69</v>
      </c>
      <c r="R324" s="44">
        <f t="shared" si="185"/>
        <v>330.69</v>
      </c>
      <c r="S324" s="44">
        <f t="shared" si="185"/>
        <v>330.69</v>
      </c>
      <c r="T324" s="44">
        <f t="shared" si="185"/>
        <v>330.69</v>
      </c>
      <c r="U324" s="44">
        <f t="shared" si="185"/>
        <v>330.69</v>
      </c>
      <c r="V324" s="44">
        <f t="shared" si="185"/>
        <v>330.69</v>
      </c>
      <c r="W324" s="44">
        <f t="shared" si="185"/>
        <v>330.69</v>
      </c>
      <c r="X324" s="44">
        <f t="shared" si="185"/>
        <v>330.69</v>
      </c>
      <c r="Y324" s="44">
        <f t="shared" si="185"/>
        <v>330.69</v>
      </c>
      <c r="Z324" s="44">
        <f t="shared" si="185"/>
        <v>330.69</v>
      </c>
      <c r="AA324" s="44">
        <f t="shared" si="185"/>
        <v>330.69</v>
      </c>
    </row>
    <row r="325" spans="1:27" ht="12.75" customHeight="1" x14ac:dyDescent="0.2">
      <c r="A325" s="90" t="s">
        <v>1761</v>
      </c>
      <c r="B325" s="28" t="str">
        <f>"03"&amp;"."&amp;$B$776&amp;"."&amp;$B$777</f>
        <v>03.04.2023</v>
      </c>
      <c r="C325" s="82" t="s">
        <v>76</v>
      </c>
      <c r="D325" s="83">
        <f>ROUND(((D326+D327+D329+D328)/1000),5)</f>
        <v>3.6391399999999998</v>
      </c>
      <c r="E325" s="83">
        <f>ROUND(((E326+E327+E329+E328)/1000),5)</f>
        <v>3.5953599999999999</v>
      </c>
      <c r="F325" s="83">
        <f>ROUND(((F326+F327+F329+F328)/1000),5)</f>
        <v>3.5321699999999998</v>
      </c>
      <c r="G325" s="83">
        <f t="shared" ref="G325:AA325" si="186">ROUND(((G326+G327+G329+G328)/1000),5)</f>
        <v>3.5299200000000002</v>
      </c>
      <c r="H325" s="83">
        <f t="shared" si="186"/>
        <v>3.5867499999999999</v>
      </c>
      <c r="I325" s="83">
        <f t="shared" si="186"/>
        <v>3.6377199999999998</v>
      </c>
      <c r="J325" s="83">
        <f t="shared" si="186"/>
        <v>3.8418100000000002</v>
      </c>
      <c r="K325" s="83">
        <f t="shared" si="186"/>
        <v>4.1053199999999999</v>
      </c>
      <c r="L325" s="83">
        <f t="shared" si="186"/>
        <v>4.1896699999999996</v>
      </c>
      <c r="M325" s="83">
        <f t="shared" si="186"/>
        <v>4.2371600000000003</v>
      </c>
      <c r="N325" s="83">
        <f t="shared" si="186"/>
        <v>4.2382999999999997</v>
      </c>
      <c r="O325" s="83">
        <f t="shared" si="186"/>
        <v>4.2934799999999997</v>
      </c>
      <c r="P325" s="83">
        <f t="shared" si="186"/>
        <v>4.2715399999999999</v>
      </c>
      <c r="Q325" s="83">
        <f t="shared" si="186"/>
        <v>4.2882600000000002</v>
      </c>
      <c r="R325" s="83">
        <f t="shared" si="186"/>
        <v>4.2671700000000001</v>
      </c>
      <c r="S325" s="83">
        <f t="shared" si="186"/>
        <v>4.24925</v>
      </c>
      <c r="T325" s="83">
        <f t="shared" si="186"/>
        <v>4.2365199999999996</v>
      </c>
      <c r="U325" s="83">
        <f t="shared" si="186"/>
        <v>4.1830600000000002</v>
      </c>
      <c r="V325" s="83">
        <f t="shared" si="186"/>
        <v>4.18302</v>
      </c>
      <c r="W325" s="83">
        <f t="shared" si="186"/>
        <v>4.2282099999999998</v>
      </c>
      <c r="X325" s="83">
        <f t="shared" si="186"/>
        <v>4.2756800000000004</v>
      </c>
      <c r="Y325" s="83">
        <f t="shared" si="186"/>
        <v>4.2047499999999998</v>
      </c>
      <c r="Z325" s="83">
        <f t="shared" si="186"/>
        <v>4.0481100000000003</v>
      </c>
      <c r="AA325" s="83">
        <f t="shared" si="186"/>
        <v>3.7943799999999999</v>
      </c>
    </row>
    <row r="326" spans="1:27" ht="12.75" customHeight="1" outlineLevel="1" x14ac:dyDescent="0.2">
      <c r="A326" s="91" t="s">
        <v>1762</v>
      </c>
      <c r="B326" s="63" t="s">
        <v>233</v>
      </c>
      <c r="C326" s="43" t="s">
        <v>79</v>
      </c>
      <c r="D326" s="44">
        <v>1079.42</v>
      </c>
      <c r="E326" s="44">
        <v>1035.6400000000001</v>
      </c>
      <c r="F326" s="44">
        <v>972.45</v>
      </c>
      <c r="G326" s="44">
        <v>970.2</v>
      </c>
      <c r="H326" s="44">
        <v>1027.03</v>
      </c>
      <c r="I326" s="44">
        <v>1078</v>
      </c>
      <c r="J326" s="44">
        <v>1282.0899999999999</v>
      </c>
      <c r="K326" s="44">
        <v>1545.6</v>
      </c>
      <c r="L326" s="44">
        <v>1629.95</v>
      </c>
      <c r="M326" s="44">
        <v>1677.44</v>
      </c>
      <c r="N326" s="44">
        <v>1678.58</v>
      </c>
      <c r="O326" s="44">
        <v>1733.76</v>
      </c>
      <c r="P326" s="44">
        <v>1711.82</v>
      </c>
      <c r="Q326" s="44">
        <v>1728.54</v>
      </c>
      <c r="R326" s="44">
        <v>1707.45</v>
      </c>
      <c r="S326" s="44">
        <v>1689.53</v>
      </c>
      <c r="T326" s="44">
        <v>1676.8</v>
      </c>
      <c r="U326" s="44">
        <v>1623.34</v>
      </c>
      <c r="V326" s="44">
        <v>1623.3</v>
      </c>
      <c r="W326" s="44">
        <v>1668.49</v>
      </c>
      <c r="X326" s="44">
        <v>1715.96</v>
      </c>
      <c r="Y326" s="44">
        <v>1645.03</v>
      </c>
      <c r="Z326" s="44">
        <v>1488.39</v>
      </c>
      <c r="AA326" s="44">
        <v>1234.6600000000001</v>
      </c>
    </row>
    <row r="327" spans="1:27" ht="12.75" customHeight="1" outlineLevel="1" x14ac:dyDescent="0.2">
      <c r="A327" s="91" t="s">
        <v>1763</v>
      </c>
      <c r="B327" s="63" t="s">
        <v>90</v>
      </c>
      <c r="C327" s="43" t="s">
        <v>79</v>
      </c>
      <c r="D327" s="44">
        <f>$D$317</f>
        <v>2222.89</v>
      </c>
      <c r="E327" s="44">
        <f t="shared" ref="E327:AA327" si="187">$D$317</f>
        <v>2222.89</v>
      </c>
      <c r="F327" s="44">
        <f t="shared" si="187"/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customHeight="1" outlineLevel="1" x14ac:dyDescent="0.2">
      <c r="A328" s="91" t="s">
        <v>1764</v>
      </c>
      <c r="B328" s="63" t="s">
        <v>83</v>
      </c>
      <c r="C328" s="43" t="s">
        <v>79</v>
      </c>
      <c r="D328" s="44">
        <v>6.14</v>
      </c>
      <c r="E328" s="44">
        <v>6.14</v>
      </c>
      <c r="F328" s="44">
        <v>6.14</v>
      </c>
      <c r="G328" s="44">
        <v>6.14</v>
      </c>
      <c r="H328" s="44">
        <v>6.14</v>
      </c>
      <c r="I328" s="44">
        <v>6.14</v>
      </c>
      <c r="J328" s="44">
        <v>6.14</v>
      </c>
      <c r="K328" s="44">
        <v>6.14</v>
      </c>
      <c r="L328" s="44">
        <v>6.14</v>
      </c>
      <c r="M328" s="44">
        <v>6.14</v>
      </c>
      <c r="N328" s="44">
        <v>6.14</v>
      </c>
      <c r="O328" s="44">
        <v>6.14</v>
      </c>
      <c r="P328" s="44">
        <v>6.14</v>
      </c>
      <c r="Q328" s="44">
        <v>6.14</v>
      </c>
      <c r="R328" s="44">
        <v>6.14</v>
      </c>
      <c r="S328" s="44">
        <v>6.14</v>
      </c>
      <c r="T328" s="44">
        <v>6.14</v>
      </c>
      <c r="U328" s="44">
        <v>6.14</v>
      </c>
      <c r="V328" s="44">
        <v>6.14</v>
      </c>
      <c r="W328" s="44">
        <v>6.14</v>
      </c>
      <c r="X328" s="44">
        <v>6.14</v>
      </c>
      <c r="Y328" s="44">
        <v>6.14</v>
      </c>
      <c r="Z328" s="44">
        <v>6.14</v>
      </c>
      <c r="AA328" s="44">
        <v>6.14</v>
      </c>
    </row>
    <row r="329" spans="1:27" ht="12.75" customHeight="1" outlineLevel="1" x14ac:dyDescent="0.2">
      <c r="A329" s="91" t="s">
        <v>1765</v>
      </c>
      <c r="B329" s="63" t="s">
        <v>81</v>
      </c>
      <c r="C329" s="43" t="s">
        <v>79</v>
      </c>
      <c r="D329" s="44">
        <f>$D$11</f>
        <v>330.69</v>
      </c>
      <c r="E329" s="44">
        <f t="shared" ref="E329:AA329" si="188">$D$11</f>
        <v>330.69</v>
      </c>
      <c r="F329" s="44">
        <f t="shared" si="188"/>
        <v>330.69</v>
      </c>
      <c r="G329" s="44">
        <f t="shared" si="188"/>
        <v>330.69</v>
      </c>
      <c r="H329" s="44">
        <f t="shared" si="188"/>
        <v>330.69</v>
      </c>
      <c r="I329" s="44">
        <f t="shared" si="188"/>
        <v>330.69</v>
      </c>
      <c r="J329" s="44">
        <f t="shared" si="188"/>
        <v>330.69</v>
      </c>
      <c r="K329" s="44">
        <f t="shared" si="188"/>
        <v>330.69</v>
      </c>
      <c r="L329" s="44">
        <f t="shared" si="188"/>
        <v>330.69</v>
      </c>
      <c r="M329" s="44">
        <f t="shared" si="188"/>
        <v>330.69</v>
      </c>
      <c r="N329" s="44">
        <f t="shared" si="188"/>
        <v>330.69</v>
      </c>
      <c r="O329" s="44">
        <f t="shared" si="188"/>
        <v>330.69</v>
      </c>
      <c r="P329" s="44">
        <f t="shared" si="188"/>
        <v>330.69</v>
      </c>
      <c r="Q329" s="44">
        <f t="shared" si="188"/>
        <v>330.69</v>
      </c>
      <c r="R329" s="44">
        <f t="shared" si="188"/>
        <v>330.69</v>
      </c>
      <c r="S329" s="44">
        <f t="shared" si="188"/>
        <v>330.69</v>
      </c>
      <c r="T329" s="44">
        <f t="shared" si="188"/>
        <v>330.69</v>
      </c>
      <c r="U329" s="44">
        <f t="shared" si="188"/>
        <v>330.69</v>
      </c>
      <c r="V329" s="44">
        <f t="shared" si="188"/>
        <v>330.69</v>
      </c>
      <c r="W329" s="44">
        <f t="shared" si="188"/>
        <v>330.69</v>
      </c>
      <c r="X329" s="44">
        <f t="shared" si="188"/>
        <v>330.69</v>
      </c>
      <c r="Y329" s="44">
        <f t="shared" si="188"/>
        <v>330.69</v>
      </c>
      <c r="Z329" s="44">
        <f t="shared" si="188"/>
        <v>330.69</v>
      </c>
      <c r="AA329" s="44">
        <f t="shared" si="188"/>
        <v>330.69</v>
      </c>
    </row>
    <row r="330" spans="1:27" ht="12.75" customHeight="1" x14ac:dyDescent="0.2">
      <c r="A330" s="90" t="s">
        <v>1766</v>
      </c>
      <c r="B330" s="28" t="str">
        <f>"04"&amp;"."&amp;$B$776&amp;"."&amp;$B$777</f>
        <v>04.04.2023</v>
      </c>
      <c r="C330" s="82" t="s">
        <v>76</v>
      </c>
      <c r="D330" s="83">
        <f>ROUND(((D331+D332+D334+D333)/1000),5)</f>
        <v>3.6240700000000001</v>
      </c>
      <c r="E330" s="83">
        <f>ROUND(((E331+E332+E334+E333)/1000),5)</f>
        <v>3.5567500000000001</v>
      </c>
      <c r="F330" s="83">
        <f>ROUND(((F331+F332+F334+F333)/1000),5)</f>
        <v>3.4958300000000002</v>
      </c>
      <c r="G330" s="83">
        <f t="shared" ref="G330:AA330" si="189">ROUND(((G331+G332+G334+G333)/1000),5)</f>
        <v>3.5031599999999998</v>
      </c>
      <c r="H330" s="83">
        <f t="shared" si="189"/>
        <v>3.5810399999999998</v>
      </c>
      <c r="I330" s="83">
        <f t="shared" si="189"/>
        <v>3.6245099999999999</v>
      </c>
      <c r="J330" s="83">
        <f t="shared" si="189"/>
        <v>3.7366700000000002</v>
      </c>
      <c r="K330" s="83">
        <f t="shared" si="189"/>
        <v>4.0247000000000002</v>
      </c>
      <c r="L330" s="83">
        <f t="shared" si="189"/>
        <v>4.1484500000000004</v>
      </c>
      <c r="M330" s="83">
        <f t="shared" si="189"/>
        <v>4.20512</v>
      </c>
      <c r="N330" s="83">
        <f t="shared" si="189"/>
        <v>4.2108999999999996</v>
      </c>
      <c r="O330" s="83">
        <f t="shared" si="189"/>
        <v>4.2173400000000001</v>
      </c>
      <c r="P330" s="83">
        <f t="shared" si="189"/>
        <v>4.1812699999999996</v>
      </c>
      <c r="Q330" s="83">
        <f t="shared" si="189"/>
        <v>4.1692900000000002</v>
      </c>
      <c r="R330" s="83">
        <f t="shared" si="189"/>
        <v>4.1656500000000003</v>
      </c>
      <c r="S330" s="83">
        <f t="shared" si="189"/>
        <v>4.1663899999999998</v>
      </c>
      <c r="T330" s="83">
        <f t="shared" si="189"/>
        <v>4.1626799999999999</v>
      </c>
      <c r="U330" s="83">
        <f t="shared" si="189"/>
        <v>4.1209100000000003</v>
      </c>
      <c r="V330" s="83">
        <f t="shared" si="189"/>
        <v>4.1277900000000001</v>
      </c>
      <c r="W330" s="83">
        <f t="shared" si="189"/>
        <v>4.2145999999999999</v>
      </c>
      <c r="X330" s="83">
        <f t="shared" si="189"/>
        <v>4.19468</v>
      </c>
      <c r="Y330" s="83">
        <f t="shared" si="189"/>
        <v>4.1276099999999998</v>
      </c>
      <c r="Z330" s="83">
        <f t="shared" si="189"/>
        <v>3.89453</v>
      </c>
      <c r="AA330" s="83">
        <f t="shared" si="189"/>
        <v>3.6874699999999998</v>
      </c>
    </row>
    <row r="331" spans="1:27" ht="12.75" customHeight="1" outlineLevel="1" x14ac:dyDescent="0.2">
      <c r="A331" s="91" t="s">
        <v>1767</v>
      </c>
      <c r="B331" s="63" t="s">
        <v>233</v>
      </c>
      <c r="C331" s="43" t="s">
        <v>79</v>
      </c>
      <c r="D331" s="44">
        <v>1064.3499999999999</v>
      </c>
      <c r="E331" s="44">
        <v>997.03</v>
      </c>
      <c r="F331" s="44">
        <v>936.11</v>
      </c>
      <c r="G331" s="44">
        <v>943.44</v>
      </c>
      <c r="H331" s="44">
        <v>1021.32</v>
      </c>
      <c r="I331" s="44">
        <v>1064.79</v>
      </c>
      <c r="J331" s="44">
        <v>1176.95</v>
      </c>
      <c r="K331" s="44">
        <v>1464.98</v>
      </c>
      <c r="L331" s="44">
        <v>1588.73</v>
      </c>
      <c r="M331" s="44">
        <v>1645.4</v>
      </c>
      <c r="N331" s="44">
        <v>1651.18</v>
      </c>
      <c r="O331" s="44">
        <v>1657.62</v>
      </c>
      <c r="P331" s="44">
        <v>1621.55</v>
      </c>
      <c r="Q331" s="44">
        <v>1609.57</v>
      </c>
      <c r="R331" s="44">
        <v>1605.93</v>
      </c>
      <c r="S331" s="44">
        <v>1606.67</v>
      </c>
      <c r="T331" s="44">
        <v>1602.96</v>
      </c>
      <c r="U331" s="44">
        <v>1561.19</v>
      </c>
      <c r="V331" s="44">
        <v>1568.07</v>
      </c>
      <c r="W331" s="44">
        <v>1654.88</v>
      </c>
      <c r="X331" s="44">
        <v>1634.96</v>
      </c>
      <c r="Y331" s="44">
        <v>1567.89</v>
      </c>
      <c r="Z331" s="44">
        <v>1334.81</v>
      </c>
      <c r="AA331" s="44">
        <v>1127.75</v>
      </c>
    </row>
    <row r="332" spans="1:27" ht="12.75" customHeight="1" outlineLevel="1" x14ac:dyDescent="0.2">
      <c r="A332" s="91" t="s">
        <v>1768</v>
      </c>
      <c r="B332" s="63" t="s">
        <v>90</v>
      </c>
      <c r="C332" s="43" t="s">
        <v>79</v>
      </c>
      <c r="D332" s="44">
        <f>$D$317</f>
        <v>2222.89</v>
      </c>
      <c r="E332" s="44">
        <f t="shared" ref="E332:AA332" si="190">$D$317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customHeight="1" outlineLevel="1" x14ac:dyDescent="0.2">
      <c r="A333" s="91" t="s">
        <v>1769</v>
      </c>
      <c r="B333" s="63" t="s">
        <v>83</v>
      </c>
      <c r="C333" s="43" t="s">
        <v>79</v>
      </c>
      <c r="D333" s="44">
        <v>6.14</v>
      </c>
      <c r="E333" s="44">
        <v>6.14</v>
      </c>
      <c r="F333" s="44">
        <v>6.14</v>
      </c>
      <c r="G333" s="44">
        <v>6.14</v>
      </c>
      <c r="H333" s="44">
        <v>6.14</v>
      </c>
      <c r="I333" s="44">
        <v>6.14</v>
      </c>
      <c r="J333" s="44">
        <v>6.14</v>
      </c>
      <c r="K333" s="44">
        <v>6.14</v>
      </c>
      <c r="L333" s="44">
        <v>6.14</v>
      </c>
      <c r="M333" s="44">
        <v>6.14</v>
      </c>
      <c r="N333" s="44">
        <v>6.14</v>
      </c>
      <c r="O333" s="44">
        <v>6.14</v>
      </c>
      <c r="P333" s="44">
        <v>6.14</v>
      </c>
      <c r="Q333" s="44">
        <v>6.14</v>
      </c>
      <c r="R333" s="44">
        <v>6.14</v>
      </c>
      <c r="S333" s="44">
        <v>6.14</v>
      </c>
      <c r="T333" s="44">
        <v>6.14</v>
      </c>
      <c r="U333" s="44">
        <v>6.14</v>
      </c>
      <c r="V333" s="44">
        <v>6.14</v>
      </c>
      <c r="W333" s="44">
        <v>6.14</v>
      </c>
      <c r="X333" s="44">
        <v>6.14</v>
      </c>
      <c r="Y333" s="44">
        <v>6.14</v>
      </c>
      <c r="Z333" s="44">
        <v>6.14</v>
      </c>
      <c r="AA333" s="44">
        <v>6.14</v>
      </c>
    </row>
    <row r="334" spans="1:27" ht="12.75" customHeight="1" outlineLevel="1" x14ac:dyDescent="0.2">
      <c r="A334" s="91" t="s">
        <v>1770</v>
      </c>
      <c r="B334" s="63" t="s">
        <v>81</v>
      </c>
      <c r="C334" s="43" t="s">
        <v>79</v>
      </c>
      <c r="D334" s="44">
        <f>$D$11</f>
        <v>330.69</v>
      </c>
      <c r="E334" s="44">
        <f t="shared" ref="E334:AA334" si="191">$D$11</f>
        <v>330.69</v>
      </c>
      <c r="F334" s="44">
        <f t="shared" si="191"/>
        <v>330.69</v>
      </c>
      <c r="G334" s="44">
        <f t="shared" si="191"/>
        <v>330.69</v>
      </c>
      <c r="H334" s="44">
        <f t="shared" si="191"/>
        <v>330.69</v>
      </c>
      <c r="I334" s="44">
        <f t="shared" si="191"/>
        <v>330.69</v>
      </c>
      <c r="J334" s="44">
        <f t="shared" si="191"/>
        <v>330.69</v>
      </c>
      <c r="K334" s="44">
        <f t="shared" si="191"/>
        <v>330.69</v>
      </c>
      <c r="L334" s="44">
        <f t="shared" si="191"/>
        <v>330.69</v>
      </c>
      <c r="M334" s="44">
        <f t="shared" si="191"/>
        <v>330.69</v>
      </c>
      <c r="N334" s="44">
        <f t="shared" si="191"/>
        <v>330.69</v>
      </c>
      <c r="O334" s="44">
        <f t="shared" si="191"/>
        <v>330.69</v>
      </c>
      <c r="P334" s="44">
        <f t="shared" si="191"/>
        <v>330.69</v>
      </c>
      <c r="Q334" s="44">
        <f t="shared" si="191"/>
        <v>330.69</v>
      </c>
      <c r="R334" s="44">
        <f t="shared" si="191"/>
        <v>330.69</v>
      </c>
      <c r="S334" s="44">
        <f t="shared" si="191"/>
        <v>330.69</v>
      </c>
      <c r="T334" s="44">
        <f t="shared" si="191"/>
        <v>330.69</v>
      </c>
      <c r="U334" s="44">
        <f t="shared" si="191"/>
        <v>330.69</v>
      </c>
      <c r="V334" s="44">
        <f t="shared" si="191"/>
        <v>330.69</v>
      </c>
      <c r="W334" s="44">
        <f t="shared" si="191"/>
        <v>330.69</v>
      </c>
      <c r="X334" s="44">
        <f t="shared" si="191"/>
        <v>330.69</v>
      </c>
      <c r="Y334" s="44">
        <f t="shared" si="191"/>
        <v>330.69</v>
      </c>
      <c r="Z334" s="44">
        <f t="shared" si="191"/>
        <v>330.69</v>
      </c>
      <c r="AA334" s="44">
        <f t="shared" si="191"/>
        <v>330.69</v>
      </c>
    </row>
    <row r="335" spans="1:27" ht="12.75" customHeight="1" x14ac:dyDescent="0.2">
      <c r="A335" s="90" t="s">
        <v>1771</v>
      </c>
      <c r="B335" s="28" t="str">
        <f>"05"&amp;"."&amp;$B$776&amp;"."&amp;$B$777</f>
        <v>05.04.2023</v>
      </c>
      <c r="C335" s="82" t="s">
        <v>76</v>
      </c>
      <c r="D335" s="83">
        <f>ROUND(((D336+D337+D339+D338)/1000),5)</f>
        <v>3.6285599999999998</v>
      </c>
      <c r="E335" s="83">
        <f>ROUND(((E336+E337+E339+E338)/1000),5)</f>
        <v>3.5681699999999998</v>
      </c>
      <c r="F335" s="83">
        <f>ROUND(((F336+F337+F339+F338)/1000),5)</f>
        <v>3.5102199999999999</v>
      </c>
      <c r="G335" s="83">
        <f t="shared" ref="G335:AA335" si="192">ROUND(((G336+G337+G339+G338)/1000),5)</f>
        <v>3.5075500000000002</v>
      </c>
      <c r="H335" s="83">
        <f t="shared" si="192"/>
        <v>3.5646300000000002</v>
      </c>
      <c r="I335" s="83">
        <f t="shared" si="192"/>
        <v>3.62635</v>
      </c>
      <c r="J335" s="83">
        <f t="shared" si="192"/>
        <v>3.70878</v>
      </c>
      <c r="K335" s="83">
        <f t="shared" si="192"/>
        <v>4.0221900000000002</v>
      </c>
      <c r="L335" s="83">
        <f t="shared" si="192"/>
        <v>4.1505099999999997</v>
      </c>
      <c r="M335" s="83">
        <f t="shared" si="192"/>
        <v>4.1665200000000002</v>
      </c>
      <c r="N335" s="83">
        <f t="shared" si="192"/>
        <v>4.1651199999999999</v>
      </c>
      <c r="O335" s="83">
        <f t="shared" si="192"/>
        <v>4.16981</v>
      </c>
      <c r="P335" s="83">
        <f t="shared" si="192"/>
        <v>4.1713899999999997</v>
      </c>
      <c r="Q335" s="83">
        <f t="shared" si="192"/>
        <v>4.1717599999999999</v>
      </c>
      <c r="R335" s="83">
        <f t="shared" si="192"/>
        <v>4.1709399999999999</v>
      </c>
      <c r="S335" s="83">
        <f t="shared" si="192"/>
        <v>4.1680900000000003</v>
      </c>
      <c r="T335" s="83">
        <f t="shared" si="192"/>
        <v>4.1656500000000003</v>
      </c>
      <c r="U335" s="83">
        <f t="shared" si="192"/>
        <v>4.1373100000000003</v>
      </c>
      <c r="V335" s="83">
        <f t="shared" si="192"/>
        <v>4.1268200000000004</v>
      </c>
      <c r="W335" s="83">
        <f t="shared" si="192"/>
        <v>4.1716600000000001</v>
      </c>
      <c r="X335" s="83">
        <f t="shared" si="192"/>
        <v>4.1962599999999997</v>
      </c>
      <c r="Y335" s="83">
        <f t="shared" si="192"/>
        <v>4.1618399999999998</v>
      </c>
      <c r="Z335" s="83">
        <f t="shared" si="192"/>
        <v>3.7923499999999999</v>
      </c>
      <c r="AA335" s="83">
        <f t="shared" si="192"/>
        <v>3.6389300000000002</v>
      </c>
    </row>
    <row r="336" spans="1:27" ht="12.75" customHeight="1" outlineLevel="1" x14ac:dyDescent="0.2">
      <c r="A336" s="91" t="s">
        <v>1772</v>
      </c>
      <c r="B336" s="63" t="s">
        <v>233</v>
      </c>
      <c r="C336" s="43" t="s">
        <v>79</v>
      </c>
      <c r="D336" s="44">
        <v>1068.8399999999999</v>
      </c>
      <c r="E336" s="44">
        <v>1008.45</v>
      </c>
      <c r="F336" s="44">
        <v>950.5</v>
      </c>
      <c r="G336" s="44">
        <v>947.83</v>
      </c>
      <c r="H336" s="44">
        <v>1004.91</v>
      </c>
      <c r="I336" s="44">
        <v>1066.6300000000001</v>
      </c>
      <c r="J336" s="44">
        <v>1149.06</v>
      </c>
      <c r="K336" s="44">
        <v>1462.47</v>
      </c>
      <c r="L336" s="44">
        <v>1590.79</v>
      </c>
      <c r="M336" s="44">
        <v>1606.8</v>
      </c>
      <c r="N336" s="44">
        <v>1605.4</v>
      </c>
      <c r="O336" s="44">
        <v>1610.09</v>
      </c>
      <c r="P336" s="44">
        <v>1611.67</v>
      </c>
      <c r="Q336" s="44">
        <v>1612.04</v>
      </c>
      <c r="R336" s="44">
        <v>1611.22</v>
      </c>
      <c r="S336" s="44">
        <v>1608.37</v>
      </c>
      <c r="T336" s="44">
        <v>1605.93</v>
      </c>
      <c r="U336" s="44">
        <v>1577.59</v>
      </c>
      <c r="V336" s="44">
        <v>1567.1</v>
      </c>
      <c r="W336" s="44">
        <v>1611.94</v>
      </c>
      <c r="X336" s="44">
        <v>1636.54</v>
      </c>
      <c r="Y336" s="44">
        <v>1602.12</v>
      </c>
      <c r="Z336" s="44">
        <v>1232.6300000000001</v>
      </c>
      <c r="AA336" s="44">
        <v>1079.21</v>
      </c>
    </row>
    <row r="337" spans="1:27" ht="12.75" customHeight="1" outlineLevel="1" x14ac:dyDescent="0.2">
      <c r="A337" s="91" t="s">
        <v>1773</v>
      </c>
      <c r="B337" s="63" t="s">
        <v>90</v>
      </c>
      <c r="C337" s="43" t="s">
        <v>79</v>
      </c>
      <c r="D337" s="44">
        <f>$D$317</f>
        <v>2222.89</v>
      </c>
      <c r="E337" s="44">
        <f t="shared" ref="E337:AA337" si="193">$D$317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customHeight="1" outlineLevel="1" x14ac:dyDescent="0.2">
      <c r="A338" s="91" t="s">
        <v>1774</v>
      </c>
      <c r="B338" s="63" t="s">
        <v>83</v>
      </c>
      <c r="C338" s="43" t="s">
        <v>79</v>
      </c>
      <c r="D338" s="44">
        <v>6.14</v>
      </c>
      <c r="E338" s="44">
        <v>6.14</v>
      </c>
      <c r="F338" s="44">
        <v>6.14</v>
      </c>
      <c r="G338" s="44">
        <v>6.14</v>
      </c>
      <c r="H338" s="44">
        <v>6.14</v>
      </c>
      <c r="I338" s="44">
        <v>6.14</v>
      </c>
      <c r="J338" s="44">
        <v>6.14</v>
      </c>
      <c r="K338" s="44">
        <v>6.14</v>
      </c>
      <c r="L338" s="44">
        <v>6.14</v>
      </c>
      <c r="M338" s="44">
        <v>6.14</v>
      </c>
      <c r="N338" s="44">
        <v>6.14</v>
      </c>
      <c r="O338" s="44">
        <v>6.14</v>
      </c>
      <c r="P338" s="44">
        <v>6.14</v>
      </c>
      <c r="Q338" s="44">
        <v>6.14</v>
      </c>
      <c r="R338" s="44">
        <v>6.14</v>
      </c>
      <c r="S338" s="44">
        <v>6.14</v>
      </c>
      <c r="T338" s="44">
        <v>6.14</v>
      </c>
      <c r="U338" s="44">
        <v>6.14</v>
      </c>
      <c r="V338" s="44">
        <v>6.14</v>
      </c>
      <c r="W338" s="44">
        <v>6.14</v>
      </c>
      <c r="X338" s="44">
        <v>6.14</v>
      </c>
      <c r="Y338" s="44">
        <v>6.14</v>
      </c>
      <c r="Z338" s="44">
        <v>6.14</v>
      </c>
      <c r="AA338" s="44">
        <v>6.14</v>
      </c>
    </row>
    <row r="339" spans="1:27" ht="12.75" customHeight="1" outlineLevel="1" x14ac:dyDescent="0.2">
      <c r="A339" s="91" t="s">
        <v>1775</v>
      </c>
      <c r="B339" s="63" t="s">
        <v>81</v>
      </c>
      <c r="C339" s="43" t="s">
        <v>79</v>
      </c>
      <c r="D339" s="44">
        <f>$D$11</f>
        <v>330.69</v>
      </c>
      <c r="E339" s="44">
        <f t="shared" ref="E339:AA339" si="194">$D$11</f>
        <v>330.69</v>
      </c>
      <c r="F339" s="44">
        <f t="shared" si="194"/>
        <v>330.69</v>
      </c>
      <c r="G339" s="44">
        <f t="shared" si="194"/>
        <v>330.69</v>
      </c>
      <c r="H339" s="44">
        <f t="shared" si="194"/>
        <v>330.69</v>
      </c>
      <c r="I339" s="44">
        <f t="shared" si="194"/>
        <v>330.69</v>
      </c>
      <c r="J339" s="44">
        <f t="shared" si="194"/>
        <v>330.69</v>
      </c>
      <c r="K339" s="44">
        <f t="shared" si="194"/>
        <v>330.69</v>
      </c>
      <c r="L339" s="44">
        <f t="shared" si="194"/>
        <v>330.69</v>
      </c>
      <c r="M339" s="44">
        <f t="shared" si="194"/>
        <v>330.69</v>
      </c>
      <c r="N339" s="44">
        <f t="shared" si="194"/>
        <v>330.69</v>
      </c>
      <c r="O339" s="44">
        <f t="shared" si="194"/>
        <v>330.69</v>
      </c>
      <c r="P339" s="44">
        <f t="shared" si="194"/>
        <v>330.69</v>
      </c>
      <c r="Q339" s="44">
        <f t="shared" si="194"/>
        <v>330.69</v>
      </c>
      <c r="R339" s="44">
        <f t="shared" si="194"/>
        <v>330.69</v>
      </c>
      <c r="S339" s="44">
        <f t="shared" si="194"/>
        <v>330.69</v>
      </c>
      <c r="T339" s="44">
        <f t="shared" si="194"/>
        <v>330.69</v>
      </c>
      <c r="U339" s="44">
        <f t="shared" si="194"/>
        <v>330.69</v>
      </c>
      <c r="V339" s="44">
        <f t="shared" si="194"/>
        <v>330.69</v>
      </c>
      <c r="W339" s="44">
        <f t="shared" si="194"/>
        <v>330.69</v>
      </c>
      <c r="X339" s="44">
        <f t="shared" si="194"/>
        <v>330.69</v>
      </c>
      <c r="Y339" s="44">
        <f t="shared" si="194"/>
        <v>330.69</v>
      </c>
      <c r="Z339" s="44">
        <f t="shared" si="194"/>
        <v>330.69</v>
      </c>
      <c r="AA339" s="44">
        <f t="shared" si="194"/>
        <v>330.69</v>
      </c>
    </row>
    <row r="340" spans="1:27" ht="12.75" customHeight="1" x14ac:dyDescent="0.2">
      <c r="A340" s="90" t="s">
        <v>1776</v>
      </c>
      <c r="B340" s="28" t="str">
        <f>"06"&amp;"."&amp;$B$776&amp;"."&amp;$B$777</f>
        <v>06.04.2023</v>
      </c>
      <c r="C340" s="82" t="s">
        <v>76</v>
      </c>
      <c r="D340" s="83">
        <f>ROUND(((D341+D342+D344+D343)/1000),5)</f>
        <v>3.6097100000000002</v>
      </c>
      <c r="E340" s="83">
        <f>ROUND(((E341+E342+E344+E343)/1000),5)</f>
        <v>3.5793400000000002</v>
      </c>
      <c r="F340" s="83">
        <f>ROUND(((F341+F342+F344+F343)/1000),5)</f>
        <v>3.5552600000000001</v>
      </c>
      <c r="G340" s="83">
        <f t="shared" ref="G340:AA340" si="195">ROUND(((G341+G342+G344+G343)/1000),5)</f>
        <v>3.5565500000000001</v>
      </c>
      <c r="H340" s="83">
        <f t="shared" si="195"/>
        <v>3.5670500000000001</v>
      </c>
      <c r="I340" s="83">
        <f t="shared" si="195"/>
        <v>3.6143900000000002</v>
      </c>
      <c r="J340" s="83">
        <f t="shared" si="195"/>
        <v>3.8257599999999998</v>
      </c>
      <c r="K340" s="83">
        <f t="shared" si="195"/>
        <v>4.0664699999999998</v>
      </c>
      <c r="L340" s="83">
        <f t="shared" si="195"/>
        <v>4.2368100000000002</v>
      </c>
      <c r="M340" s="83">
        <f t="shared" si="195"/>
        <v>4.2435600000000004</v>
      </c>
      <c r="N340" s="83">
        <f t="shared" si="195"/>
        <v>4.2595000000000001</v>
      </c>
      <c r="O340" s="83">
        <f t="shared" si="195"/>
        <v>4.2603799999999996</v>
      </c>
      <c r="P340" s="83">
        <f t="shared" si="195"/>
        <v>4.2374799999999997</v>
      </c>
      <c r="Q340" s="83">
        <f t="shared" si="195"/>
        <v>4.2460599999999999</v>
      </c>
      <c r="R340" s="83">
        <f t="shared" si="195"/>
        <v>4.2326800000000002</v>
      </c>
      <c r="S340" s="83">
        <f t="shared" si="195"/>
        <v>4.2210099999999997</v>
      </c>
      <c r="T340" s="83">
        <f t="shared" si="195"/>
        <v>4.2029699999999997</v>
      </c>
      <c r="U340" s="83">
        <f t="shared" si="195"/>
        <v>4.1731999999999996</v>
      </c>
      <c r="V340" s="83">
        <f t="shared" si="195"/>
        <v>4.1723100000000004</v>
      </c>
      <c r="W340" s="83">
        <f t="shared" si="195"/>
        <v>4.1891299999999996</v>
      </c>
      <c r="X340" s="83">
        <f t="shared" si="195"/>
        <v>4.2819500000000001</v>
      </c>
      <c r="Y340" s="83">
        <f t="shared" si="195"/>
        <v>4.1942599999999999</v>
      </c>
      <c r="Z340" s="83">
        <f t="shared" si="195"/>
        <v>3.8317399999999999</v>
      </c>
      <c r="AA340" s="83">
        <f t="shared" si="195"/>
        <v>3.6451799999999999</v>
      </c>
    </row>
    <row r="341" spans="1:27" ht="12.75" customHeight="1" outlineLevel="1" x14ac:dyDescent="0.2">
      <c r="A341" s="91" t="s">
        <v>1777</v>
      </c>
      <c r="B341" s="63" t="s">
        <v>233</v>
      </c>
      <c r="C341" s="43" t="s">
        <v>79</v>
      </c>
      <c r="D341" s="44">
        <v>1049.99</v>
      </c>
      <c r="E341" s="44">
        <v>1019.62</v>
      </c>
      <c r="F341" s="44">
        <v>995.54</v>
      </c>
      <c r="G341" s="44">
        <v>996.83</v>
      </c>
      <c r="H341" s="44">
        <v>1007.33</v>
      </c>
      <c r="I341" s="44">
        <v>1054.67</v>
      </c>
      <c r="J341" s="44">
        <v>1266.04</v>
      </c>
      <c r="K341" s="44">
        <v>1506.75</v>
      </c>
      <c r="L341" s="44">
        <v>1677.09</v>
      </c>
      <c r="M341" s="44">
        <v>1683.84</v>
      </c>
      <c r="N341" s="44">
        <v>1699.78</v>
      </c>
      <c r="O341" s="44">
        <v>1700.66</v>
      </c>
      <c r="P341" s="44">
        <v>1677.76</v>
      </c>
      <c r="Q341" s="44">
        <v>1686.34</v>
      </c>
      <c r="R341" s="44">
        <v>1672.96</v>
      </c>
      <c r="S341" s="44">
        <v>1661.29</v>
      </c>
      <c r="T341" s="44">
        <v>1643.25</v>
      </c>
      <c r="U341" s="44">
        <v>1613.48</v>
      </c>
      <c r="V341" s="44">
        <v>1612.59</v>
      </c>
      <c r="W341" s="44">
        <v>1629.41</v>
      </c>
      <c r="X341" s="44">
        <v>1722.23</v>
      </c>
      <c r="Y341" s="44">
        <v>1634.54</v>
      </c>
      <c r="Z341" s="44">
        <v>1272.02</v>
      </c>
      <c r="AA341" s="44">
        <v>1085.46</v>
      </c>
    </row>
    <row r="342" spans="1:27" ht="12.75" customHeight="1" outlineLevel="1" x14ac:dyDescent="0.2">
      <c r="A342" s="91" t="s">
        <v>1778</v>
      </c>
      <c r="B342" s="63" t="s">
        <v>90</v>
      </c>
      <c r="C342" s="43" t="s">
        <v>79</v>
      </c>
      <c r="D342" s="44">
        <f>$D$317</f>
        <v>2222.89</v>
      </c>
      <c r="E342" s="44">
        <f t="shared" ref="E342:AA342" si="196">$D$317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customHeight="1" outlineLevel="1" x14ac:dyDescent="0.2">
      <c r="A343" s="91" t="s">
        <v>1779</v>
      </c>
      <c r="B343" s="63" t="s">
        <v>83</v>
      </c>
      <c r="C343" s="43" t="s">
        <v>79</v>
      </c>
      <c r="D343" s="44">
        <v>6.14</v>
      </c>
      <c r="E343" s="44">
        <v>6.14</v>
      </c>
      <c r="F343" s="44">
        <v>6.14</v>
      </c>
      <c r="G343" s="44">
        <v>6.14</v>
      </c>
      <c r="H343" s="44">
        <v>6.14</v>
      </c>
      <c r="I343" s="44">
        <v>6.14</v>
      </c>
      <c r="J343" s="44">
        <v>6.14</v>
      </c>
      <c r="K343" s="44">
        <v>6.14</v>
      </c>
      <c r="L343" s="44">
        <v>6.14</v>
      </c>
      <c r="M343" s="44">
        <v>6.14</v>
      </c>
      <c r="N343" s="44">
        <v>6.14</v>
      </c>
      <c r="O343" s="44">
        <v>6.14</v>
      </c>
      <c r="P343" s="44">
        <v>6.14</v>
      </c>
      <c r="Q343" s="44">
        <v>6.14</v>
      </c>
      <c r="R343" s="44">
        <v>6.14</v>
      </c>
      <c r="S343" s="44">
        <v>6.14</v>
      </c>
      <c r="T343" s="44">
        <v>6.14</v>
      </c>
      <c r="U343" s="44">
        <v>6.14</v>
      </c>
      <c r="V343" s="44">
        <v>6.14</v>
      </c>
      <c r="W343" s="44">
        <v>6.14</v>
      </c>
      <c r="X343" s="44">
        <v>6.14</v>
      </c>
      <c r="Y343" s="44">
        <v>6.14</v>
      </c>
      <c r="Z343" s="44">
        <v>6.14</v>
      </c>
      <c r="AA343" s="44">
        <v>6.14</v>
      </c>
    </row>
    <row r="344" spans="1:27" ht="12.75" customHeight="1" outlineLevel="1" x14ac:dyDescent="0.2">
      <c r="A344" s="91" t="s">
        <v>1780</v>
      </c>
      <c r="B344" s="63" t="s">
        <v>81</v>
      </c>
      <c r="C344" s="43" t="s">
        <v>79</v>
      </c>
      <c r="D344" s="44">
        <f>$D$11</f>
        <v>330.69</v>
      </c>
      <c r="E344" s="44">
        <f t="shared" ref="E344:AA344" si="197">$D$11</f>
        <v>330.69</v>
      </c>
      <c r="F344" s="44">
        <f t="shared" si="197"/>
        <v>330.69</v>
      </c>
      <c r="G344" s="44">
        <f t="shared" si="197"/>
        <v>330.69</v>
      </c>
      <c r="H344" s="44">
        <f t="shared" si="197"/>
        <v>330.69</v>
      </c>
      <c r="I344" s="44">
        <f t="shared" si="197"/>
        <v>330.69</v>
      </c>
      <c r="J344" s="44">
        <f t="shared" si="197"/>
        <v>330.69</v>
      </c>
      <c r="K344" s="44">
        <f t="shared" si="197"/>
        <v>330.69</v>
      </c>
      <c r="L344" s="44">
        <f t="shared" si="197"/>
        <v>330.69</v>
      </c>
      <c r="M344" s="44">
        <f t="shared" si="197"/>
        <v>330.69</v>
      </c>
      <c r="N344" s="44">
        <f t="shared" si="197"/>
        <v>330.69</v>
      </c>
      <c r="O344" s="44">
        <f t="shared" si="197"/>
        <v>330.69</v>
      </c>
      <c r="P344" s="44">
        <f t="shared" si="197"/>
        <v>330.69</v>
      </c>
      <c r="Q344" s="44">
        <f t="shared" si="197"/>
        <v>330.69</v>
      </c>
      <c r="R344" s="44">
        <f t="shared" si="197"/>
        <v>330.69</v>
      </c>
      <c r="S344" s="44">
        <f t="shared" si="197"/>
        <v>330.69</v>
      </c>
      <c r="T344" s="44">
        <f t="shared" si="197"/>
        <v>330.69</v>
      </c>
      <c r="U344" s="44">
        <f t="shared" si="197"/>
        <v>330.69</v>
      </c>
      <c r="V344" s="44">
        <f t="shared" si="197"/>
        <v>330.69</v>
      </c>
      <c r="W344" s="44">
        <f t="shared" si="197"/>
        <v>330.69</v>
      </c>
      <c r="X344" s="44">
        <f t="shared" si="197"/>
        <v>330.69</v>
      </c>
      <c r="Y344" s="44">
        <f t="shared" si="197"/>
        <v>330.69</v>
      </c>
      <c r="Z344" s="44">
        <f t="shared" si="197"/>
        <v>330.69</v>
      </c>
      <c r="AA344" s="44">
        <f t="shared" si="197"/>
        <v>330.69</v>
      </c>
    </row>
    <row r="345" spans="1:27" ht="12.75" customHeight="1" x14ac:dyDescent="0.2">
      <c r="A345" s="90" t="s">
        <v>1781</v>
      </c>
      <c r="B345" s="28" t="str">
        <f>"07"&amp;"."&amp;$B$776&amp;"."&amp;$B$777</f>
        <v>07.04.2023</v>
      </c>
      <c r="C345" s="82" t="s">
        <v>76</v>
      </c>
      <c r="D345" s="83">
        <f>ROUND(((D346+D347+D349+D348)/1000),5)</f>
        <v>3.5941999999999998</v>
      </c>
      <c r="E345" s="83">
        <f>ROUND(((E346+E347+E349+E348)/1000),5)</f>
        <v>3.5082599999999999</v>
      </c>
      <c r="F345" s="83">
        <f>ROUND(((F346+F347+F349+F348)/1000),5)</f>
        <v>3.4689399999999999</v>
      </c>
      <c r="G345" s="83">
        <f t="shared" ref="G345:AA345" si="198">ROUND(((G346+G347+G349+G348)/1000),5)</f>
        <v>3.48068</v>
      </c>
      <c r="H345" s="83">
        <f t="shared" si="198"/>
        <v>3.5683500000000001</v>
      </c>
      <c r="I345" s="83">
        <f t="shared" si="198"/>
        <v>3.6283400000000001</v>
      </c>
      <c r="J345" s="83">
        <f t="shared" si="198"/>
        <v>3.8152900000000001</v>
      </c>
      <c r="K345" s="83">
        <f t="shared" si="198"/>
        <v>4.0950699999999998</v>
      </c>
      <c r="L345" s="83">
        <f t="shared" si="198"/>
        <v>4.2320500000000001</v>
      </c>
      <c r="M345" s="83">
        <f t="shared" si="198"/>
        <v>4.3283899999999997</v>
      </c>
      <c r="N345" s="83">
        <f t="shared" si="198"/>
        <v>4.3718899999999996</v>
      </c>
      <c r="O345" s="83">
        <f t="shared" si="198"/>
        <v>4.3987299999999996</v>
      </c>
      <c r="P345" s="83">
        <f t="shared" si="198"/>
        <v>4.36815</v>
      </c>
      <c r="Q345" s="83">
        <f t="shared" si="198"/>
        <v>4.3966200000000004</v>
      </c>
      <c r="R345" s="83">
        <f t="shared" si="198"/>
        <v>4.3637100000000002</v>
      </c>
      <c r="S345" s="83">
        <f t="shared" si="198"/>
        <v>4.2782900000000001</v>
      </c>
      <c r="T345" s="83">
        <f t="shared" si="198"/>
        <v>4.2831299999999999</v>
      </c>
      <c r="U345" s="83">
        <f t="shared" si="198"/>
        <v>4.2127299999999996</v>
      </c>
      <c r="V345" s="83">
        <f t="shared" si="198"/>
        <v>4.2206200000000003</v>
      </c>
      <c r="W345" s="83">
        <f t="shared" si="198"/>
        <v>4.3666</v>
      </c>
      <c r="X345" s="83">
        <f t="shared" si="198"/>
        <v>4.4050000000000002</v>
      </c>
      <c r="Y345" s="83">
        <f t="shared" si="198"/>
        <v>4.3358999999999996</v>
      </c>
      <c r="Z345" s="83">
        <f t="shared" si="198"/>
        <v>4.0893199999999998</v>
      </c>
      <c r="AA345" s="83">
        <f t="shared" si="198"/>
        <v>3.84551</v>
      </c>
    </row>
    <row r="346" spans="1:27" ht="12.75" customHeight="1" outlineLevel="1" x14ac:dyDescent="0.2">
      <c r="A346" s="91" t="s">
        <v>1782</v>
      </c>
      <c r="B346" s="63" t="s">
        <v>233</v>
      </c>
      <c r="C346" s="43" t="s">
        <v>79</v>
      </c>
      <c r="D346" s="44">
        <v>1034.48</v>
      </c>
      <c r="E346" s="44">
        <v>948.54</v>
      </c>
      <c r="F346" s="44">
        <v>909.22</v>
      </c>
      <c r="G346" s="44">
        <v>920.96</v>
      </c>
      <c r="H346" s="44">
        <v>1008.63</v>
      </c>
      <c r="I346" s="44">
        <v>1068.6199999999999</v>
      </c>
      <c r="J346" s="44">
        <v>1255.57</v>
      </c>
      <c r="K346" s="44">
        <v>1535.35</v>
      </c>
      <c r="L346" s="44">
        <v>1672.33</v>
      </c>
      <c r="M346" s="44">
        <v>1768.67</v>
      </c>
      <c r="N346" s="44">
        <v>1812.17</v>
      </c>
      <c r="O346" s="44">
        <v>1839.01</v>
      </c>
      <c r="P346" s="44">
        <v>1808.43</v>
      </c>
      <c r="Q346" s="44">
        <v>1836.9</v>
      </c>
      <c r="R346" s="44">
        <v>1803.99</v>
      </c>
      <c r="S346" s="44">
        <v>1718.57</v>
      </c>
      <c r="T346" s="44">
        <v>1723.41</v>
      </c>
      <c r="U346" s="44">
        <v>1653.01</v>
      </c>
      <c r="V346" s="44">
        <v>1660.9</v>
      </c>
      <c r="W346" s="44">
        <v>1806.88</v>
      </c>
      <c r="X346" s="44">
        <v>1845.28</v>
      </c>
      <c r="Y346" s="44">
        <v>1776.18</v>
      </c>
      <c r="Z346" s="44">
        <v>1529.6</v>
      </c>
      <c r="AA346" s="44">
        <v>1285.79</v>
      </c>
    </row>
    <row r="347" spans="1:27" ht="12.75" customHeight="1" outlineLevel="1" x14ac:dyDescent="0.2">
      <c r="A347" s="91" t="s">
        <v>1783</v>
      </c>
      <c r="B347" s="63" t="s">
        <v>90</v>
      </c>
      <c r="C347" s="43" t="s">
        <v>79</v>
      </c>
      <c r="D347" s="44">
        <f>$D$317</f>
        <v>2222.89</v>
      </c>
      <c r="E347" s="44">
        <f t="shared" ref="E347:AA347" si="199">$D$317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customHeight="1" outlineLevel="1" x14ac:dyDescent="0.2">
      <c r="A348" s="91" t="s">
        <v>1784</v>
      </c>
      <c r="B348" s="63" t="s">
        <v>83</v>
      </c>
      <c r="C348" s="43" t="s">
        <v>79</v>
      </c>
      <c r="D348" s="44">
        <v>6.14</v>
      </c>
      <c r="E348" s="44">
        <v>6.14</v>
      </c>
      <c r="F348" s="44">
        <v>6.14</v>
      </c>
      <c r="G348" s="44">
        <v>6.14</v>
      </c>
      <c r="H348" s="44">
        <v>6.14</v>
      </c>
      <c r="I348" s="44">
        <v>6.14</v>
      </c>
      <c r="J348" s="44">
        <v>6.14</v>
      </c>
      <c r="K348" s="44">
        <v>6.14</v>
      </c>
      <c r="L348" s="44">
        <v>6.14</v>
      </c>
      <c r="M348" s="44">
        <v>6.14</v>
      </c>
      <c r="N348" s="44">
        <v>6.14</v>
      </c>
      <c r="O348" s="44">
        <v>6.14</v>
      </c>
      <c r="P348" s="44">
        <v>6.14</v>
      </c>
      <c r="Q348" s="44">
        <v>6.14</v>
      </c>
      <c r="R348" s="44">
        <v>6.14</v>
      </c>
      <c r="S348" s="44">
        <v>6.14</v>
      </c>
      <c r="T348" s="44">
        <v>6.14</v>
      </c>
      <c r="U348" s="44">
        <v>6.14</v>
      </c>
      <c r="V348" s="44">
        <v>6.14</v>
      </c>
      <c r="W348" s="44">
        <v>6.14</v>
      </c>
      <c r="X348" s="44">
        <v>6.14</v>
      </c>
      <c r="Y348" s="44">
        <v>6.14</v>
      </c>
      <c r="Z348" s="44">
        <v>6.14</v>
      </c>
      <c r="AA348" s="44">
        <v>6.14</v>
      </c>
    </row>
    <row r="349" spans="1:27" ht="12.75" customHeight="1" outlineLevel="1" x14ac:dyDescent="0.2">
      <c r="A349" s="91" t="s">
        <v>1785</v>
      </c>
      <c r="B349" s="63" t="s">
        <v>81</v>
      </c>
      <c r="C349" s="43" t="s">
        <v>79</v>
      </c>
      <c r="D349" s="44">
        <f>$D$11</f>
        <v>330.69</v>
      </c>
      <c r="E349" s="44">
        <f t="shared" ref="E349:AA349" si="200">$D$11</f>
        <v>330.69</v>
      </c>
      <c r="F349" s="44">
        <f t="shared" si="200"/>
        <v>330.69</v>
      </c>
      <c r="G349" s="44">
        <f t="shared" si="200"/>
        <v>330.69</v>
      </c>
      <c r="H349" s="44">
        <f t="shared" si="200"/>
        <v>330.69</v>
      </c>
      <c r="I349" s="44">
        <f t="shared" si="200"/>
        <v>330.69</v>
      </c>
      <c r="J349" s="44">
        <f t="shared" si="200"/>
        <v>330.69</v>
      </c>
      <c r="K349" s="44">
        <f t="shared" si="200"/>
        <v>330.69</v>
      </c>
      <c r="L349" s="44">
        <f t="shared" si="200"/>
        <v>330.69</v>
      </c>
      <c r="M349" s="44">
        <f t="shared" si="200"/>
        <v>330.69</v>
      </c>
      <c r="N349" s="44">
        <f t="shared" si="200"/>
        <v>330.69</v>
      </c>
      <c r="O349" s="44">
        <f t="shared" si="200"/>
        <v>330.69</v>
      </c>
      <c r="P349" s="44">
        <f t="shared" si="200"/>
        <v>330.69</v>
      </c>
      <c r="Q349" s="44">
        <f t="shared" si="200"/>
        <v>330.69</v>
      </c>
      <c r="R349" s="44">
        <f t="shared" si="200"/>
        <v>330.69</v>
      </c>
      <c r="S349" s="44">
        <f t="shared" si="200"/>
        <v>330.69</v>
      </c>
      <c r="T349" s="44">
        <f t="shared" si="200"/>
        <v>330.69</v>
      </c>
      <c r="U349" s="44">
        <f t="shared" si="200"/>
        <v>330.69</v>
      </c>
      <c r="V349" s="44">
        <f t="shared" si="200"/>
        <v>330.69</v>
      </c>
      <c r="W349" s="44">
        <f t="shared" si="200"/>
        <v>330.69</v>
      </c>
      <c r="X349" s="44">
        <f t="shared" si="200"/>
        <v>330.69</v>
      </c>
      <c r="Y349" s="44">
        <f t="shared" si="200"/>
        <v>330.69</v>
      </c>
      <c r="Z349" s="44">
        <f t="shared" si="200"/>
        <v>330.69</v>
      </c>
      <c r="AA349" s="44">
        <f t="shared" si="200"/>
        <v>330.69</v>
      </c>
    </row>
    <row r="350" spans="1:27" ht="12.75" customHeight="1" x14ac:dyDescent="0.2">
      <c r="A350" s="90" t="s">
        <v>1786</v>
      </c>
      <c r="B350" s="28" t="str">
        <f>"08"&amp;"."&amp;$B$776&amp;"."&amp;$B$777</f>
        <v>08.04.2023</v>
      </c>
      <c r="C350" s="82" t="s">
        <v>76</v>
      </c>
      <c r="D350" s="83">
        <f>ROUND(((D351+D352+D354+D353)/1000),5)</f>
        <v>3.7496900000000002</v>
      </c>
      <c r="E350" s="83">
        <f>ROUND(((E351+E352+E354+E353)/1000),5)</f>
        <v>3.6453099999999998</v>
      </c>
      <c r="F350" s="83">
        <f>ROUND(((F351+F352+F354+F353)/1000),5)</f>
        <v>3.6265800000000001</v>
      </c>
      <c r="G350" s="83">
        <f t="shared" ref="G350:AA350" si="201">ROUND(((G351+G352+G354+G353)/1000),5)</f>
        <v>3.6337700000000002</v>
      </c>
      <c r="H350" s="83">
        <f t="shared" si="201"/>
        <v>3.6393800000000001</v>
      </c>
      <c r="I350" s="83">
        <f t="shared" si="201"/>
        <v>3.6624400000000001</v>
      </c>
      <c r="J350" s="83">
        <f t="shared" si="201"/>
        <v>3.6656900000000001</v>
      </c>
      <c r="K350" s="83">
        <f t="shared" si="201"/>
        <v>3.7864300000000002</v>
      </c>
      <c r="L350" s="83">
        <f t="shared" si="201"/>
        <v>4.0916100000000002</v>
      </c>
      <c r="M350" s="83">
        <f t="shared" si="201"/>
        <v>4.1509200000000002</v>
      </c>
      <c r="N350" s="83">
        <f t="shared" si="201"/>
        <v>4.1949199999999998</v>
      </c>
      <c r="O350" s="83">
        <f t="shared" si="201"/>
        <v>4.3926600000000002</v>
      </c>
      <c r="P350" s="83">
        <f t="shared" si="201"/>
        <v>4.26797</v>
      </c>
      <c r="Q350" s="83">
        <f t="shared" si="201"/>
        <v>4.2182700000000004</v>
      </c>
      <c r="R350" s="83">
        <f t="shared" si="201"/>
        <v>4.1830100000000003</v>
      </c>
      <c r="S350" s="83">
        <f t="shared" si="201"/>
        <v>4.1723400000000002</v>
      </c>
      <c r="T350" s="83">
        <f t="shared" si="201"/>
        <v>4.1973399999999996</v>
      </c>
      <c r="U350" s="83">
        <f t="shared" si="201"/>
        <v>4.1535500000000001</v>
      </c>
      <c r="V350" s="83">
        <f t="shared" si="201"/>
        <v>4.1614899999999997</v>
      </c>
      <c r="W350" s="83">
        <f t="shared" si="201"/>
        <v>4.3648199999999999</v>
      </c>
      <c r="X350" s="83">
        <f t="shared" si="201"/>
        <v>4.383</v>
      </c>
      <c r="Y350" s="83">
        <f t="shared" si="201"/>
        <v>4.3109799999999998</v>
      </c>
      <c r="Z350" s="83">
        <f t="shared" si="201"/>
        <v>4.0235300000000001</v>
      </c>
      <c r="AA350" s="83">
        <f t="shared" si="201"/>
        <v>3.8148200000000001</v>
      </c>
    </row>
    <row r="351" spans="1:27" ht="12.75" customHeight="1" outlineLevel="1" x14ac:dyDescent="0.2">
      <c r="A351" s="91" t="s">
        <v>1787</v>
      </c>
      <c r="B351" s="63" t="s">
        <v>233</v>
      </c>
      <c r="C351" s="43" t="s">
        <v>79</v>
      </c>
      <c r="D351" s="44">
        <v>1189.97</v>
      </c>
      <c r="E351" s="44">
        <v>1085.5899999999999</v>
      </c>
      <c r="F351" s="44">
        <v>1066.8599999999999</v>
      </c>
      <c r="G351" s="44">
        <v>1074.05</v>
      </c>
      <c r="H351" s="44">
        <v>1079.6600000000001</v>
      </c>
      <c r="I351" s="44">
        <v>1102.72</v>
      </c>
      <c r="J351" s="44">
        <v>1105.97</v>
      </c>
      <c r="K351" s="44">
        <v>1226.71</v>
      </c>
      <c r="L351" s="44">
        <v>1531.89</v>
      </c>
      <c r="M351" s="44">
        <v>1591.2</v>
      </c>
      <c r="N351" s="44">
        <v>1635.2</v>
      </c>
      <c r="O351" s="44">
        <v>1832.94</v>
      </c>
      <c r="P351" s="44">
        <v>1708.25</v>
      </c>
      <c r="Q351" s="44">
        <v>1658.55</v>
      </c>
      <c r="R351" s="44">
        <v>1623.29</v>
      </c>
      <c r="S351" s="44">
        <v>1612.62</v>
      </c>
      <c r="T351" s="44">
        <v>1637.62</v>
      </c>
      <c r="U351" s="44">
        <v>1593.83</v>
      </c>
      <c r="V351" s="44">
        <v>1601.77</v>
      </c>
      <c r="W351" s="44">
        <v>1805.1</v>
      </c>
      <c r="X351" s="44">
        <v>1823.28</v>
      </c>
      <c r="Y351" s="44">
        <v>1751.26</v>
      </c>
      <c r="Z351" s="44">
        <v>1463.81</v>
      </c>
      <c r="AA351" s="44">
        <v>1255.0999999999999</v>
      </c>
    </row>
    <row r="352" spans="1:27" ht="12.75" customHeight="1" outlineLevel="1" x14ac:dyDescent="0.2">
      <c r="A352" s="91" t="s">
        <v>1788</v>
      </c>
      <c r="B352" s="63" t="s">
        <v>90</v>
      </c>
      <c r="C352" s="43" t="s">
        <v>79</v>
      </c>
      <c r="D352" s="44">
        <f>$D$317</f>
        <v>2222.89</v>
      </c>
      <c r="E352" s="44">
        <f t="shared" ref="E352:AA352" si="202">$D$317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customHeight="1" outlineLevel="1" x14ac:dyDescent="0.2">
      <c r="A353" s="91" t="s">
        <v>1789</v>
      </c>
      <c r="B353" s="63" t="s">
        <v>83</v>
      </c>
      <c r="C353" s="43" t="s">
        <v>79</v>
      </c>
      <c r="D353" s="44">
        <v>6.14</v>
      </c>
      <c r="E353" s="44">
        <v>6.14</v>
      </c>
      <c r="F353" s="44">
        <v>6.14</v>
      </c>
      <c r="G353" s="44">
        <v>6.14</v>
      </c>
      <c r="H353" s="44">
        <v>6.14</v>
      </c>
      <c r="I353" s="44">
        <v>6.14</v>
      </c>
      <c r="J353" s="44">
        <v>6.14</v>
      </c>
      <c r="K353" s="44">
        <v>6.14</v>
      </c>
      <c r="L353" s="44">
        <v>6.14</v>
      </c>
      <c r="M353" s="44">
        <v>6.14</v>
      </c>
      <c r="N353" s="44">
        <v>6.14</v>
      </c>
      <c r="O353" s="44">
        <v>6.14</v>
      </c>
      <c r="P353" s="44">
        <v>6.14</v>
      </c>
      <c r="Q353" s="44">
        <v>6.14</v>
      </c>
      <c r="R353" s="44">
        <v>6.14</v>
      </c>
      <c r="S353" s="44">
        <v>6.14</v>
      </c>
      <c r="T353" s="44">
        <v>6.14</v>
      </c>
      <c r="U353" s="44">
        <v>6.14</v>
      </c>
      <c r="V353" s="44">
        <v>6.14</v>
      </c>
      <c r="W353" s="44">
        <v>6.14</v>
      </c>
      <c r="X353" s="44">
        <v>6.14</v>
      </c>
      <c r="Y353" s="44">
        <v>6.14</v>
      </c>
      <c r="Z353" s="44">
        <v>6.14</v>
      </c>
      <c r="AA353" s="44">
        <v>6.14</v>
      </c>
    </row>
    <row r="354" spans="1:27" ht="12.75" customHeight="1" outlineLevel="1" x14ac:dyDescent="0.2">
      <c r="A354" s="91" t="s">
        <v>1790</v>
      </c>
      <c r="B354" s="63" t="s">
        <v>81</v>
      </c>
      <c r="C354" s="43" t="s">
        <v>79</v>
      </c>
      <c r="D354" s="44">
        <f>$D$11</f>
        <v>330.69</v>
      </c>
      <c r="E354" s="44">
        <f t="shared" ref="E354:AA354" si="203">$D$11</f>
        <v>330.69</v>
      </c>
      <c r="F354" s="44">
        <f t="shared" si="203"/>
        <v>330.69</v>
      </c>
      <c r="G354" s="44">
        <f t="shared" si="203"/>
        <v>330.69</v>
      </c>
      <c r="H354" s="44">
        <f t="shared" si="203"/>
        <v>330.69</v>
      </c>
      <c r="I354" s="44">
        <f t="shared" si="203"/>
        <v>330.69</v>
      </c>
      <c r="J354" s="44">
        <f t="shared" si="203"/>
        <v>330.69</v>
      </c>
      <c r="K354" s="44">
        <f t="shared" si="203"/>
        <v>330.69</v>
      </c>
      <c r="L354" s="44">
        <f t="shared" si="203"/>
        <v>330.69</v>
      </c>
      <c r="M354" s="44">
        <f t="shared" si="203"/>
        <v>330.69</v>
      </c>
      <c r="N354" s="44">
        <f t="shared" si="203"/>
        <v>330.69</v>
      </c>
      <c r="O354" s="44">
        <f t="shared" si="203"/>
        <v>330.69</v>
      </c>
      <c r="P354" s="44">
        <f t="shared" si="203"/>
        <v>330.69</v>
      </c>
      <c r="Q354" s="44">
        <f t="shared" si="203"/>
        <v>330.69</v>
      </c>
      <c r="R354" s="44">
        <f t="shared" si="203"/>
        <v>330.69</v>
      </c>
      <c r="S354" s="44">
        <f t="shared" si="203"/>
        <v>330.69</v>
      </c>
      <c r="T354" s="44">
        <f t="shared" si="203"/>
        <v>330.69</v>
      </c>
      <c r="U354" s="44">
        <f t="shared" si="203"/>
        <v>330.69</v>
      </c>
      <c r="V354" s="44">
        <f t="shared" si="203"/>
        <v>330.69</v>
      </c>
      <c r="W354" s="44">
        <f t="shared" si="203"/>
        <v>330.69</v>
      </c>
      <c r="X354" s="44">
        <f t="shared" si="203"/>
        <v>330.69</v>
      </c>
      <c r="Y354" s="44">
        <f t="shared" si="203"/>
        <v>330.69</v>
      </c>
      <c r="Z354" s="44">
        <f t="shared" si="203"/>
        <v>330.69</v>
      </c>
      <c r="AA354" s="44">
        <f t="shared" si="203"/>
        <v>330.69</v>
      </c>
    </row>
    <row r="355" spans="1:27" ht="12.75" customHeight="1" x14ac:dyDescent="0.2">
      <c r="A355" s="90" t="s">
        <v>1791</v>
      </c>
      <c r="B355" s="28" t="str">
        <f>"09"&amp;"."&amp;$B$776&amp;"."&amp;$B$777</f>
        <v>09.04.2023</v>
      </c>
      <c r="C355" s="82" t="s">
        <v>76</v>
      </c>
      <c r="D355" s="83">
        <f>ROUND(((D356+D357+D359+D358)/1000),5)</f>
        <v>3.7304200000000001</v>
      </c>
      <c r="E355" s="83">
        <f>ROUND(((E356+E357+E359+E358)/1000),5)</f>
        <v>3.60223</v>
      </c>
      <c r="F355" s="83">
        <f>ROUND(((F356+F357+F359+F358)/1000),5)</f>
        <v>3.5643899999999999</v>
      </c>
      <c r="G355" s="83">
        <f t="shared" ref="G355:AA355" si="204">ROUND(((G356+G357+G359+G358)/1000),5)</f>
        <v>3.54196</v>
      </c>
      <c r="H355" s="83">
        <f t="shared" si="204"/>
        <v>3.5449899999999999</v>
      </c>
      <c r="I355" s="83">
        <f t="shared" si="204"/>
        <v>3.5373100000000002</v>
      </c>
      <c r="J355" s="83">
        <f t="shared" si="204"/>
        <v>3.4881799999999998</v>
      </c>
      <c r="K355" s="83">
        <f t="shared" si="204"/>
        <v>3.5731999999999999</v>
      </c>
      <c r="L355" s="83">
        <f t="shared" si="204"/>
        <v>3.67658</v>
      </c>
      <c r="M355" s="83">
        <f t="shared" si="204"/>
        <v>3.9328699999999999</v>
      </c>
      <c r="N355" s="83">
        <f t="shared" si="204"/>
        <v>4.0502799999999999</v>
      </c>
      <c r="O355" s="83">
        <f t="shared" si="204"/>
        <v>4.0589000000000004</v>
      </c>
      <c r="P355" s="83">
        <f t="shared" si="204"/>
        <v>3.9206500000000002</v>
      </c>
      <c r="Q355" s="83">
        <f t="shared" si="204"/>
        <v>3.8848099999999999</v>
      </c>
      <c r="R355" s="83">
        <f t="shared" si="204"/>
        <v>3.8700899999999998</v>
      </c>
      <c r="S355" s="83">
        <f t="shared" si="204"/>
        <v>3.8605700000000001</v>
      </c>
      <c r="T355" s="83">
        <f t="shared" si="204"/>
        <v>3.8594200000000001</v>
      </c>
      <c r="U355" s="83">
        <f t="shared" si="204"/>
        <v>3.9078300000000001</v>
      </c>
      <c r="V355" s="83">
        <f t="shared" si="204"/>
        <v>4.0889800000000003</v>
      </c>
      <c r="W355" s="83">
        <f t="shared" si="204"/>
        <v>4.2518099999999999</v>
      </c>
      <c r="X355" s="83">
        <f t="shared" si="204"/>
        <v>4.2218499999999999</v>
      </c>
      <c r="Y355" s="83">
        <f t="shared" si="204"/>
        <v>4.2286999999999999</v>
      </c>
      <c r="Z355" s="83">
        <f t="shared" si="204"/>
        <v>3.7775099999999999</v>
      </c>
      <c r="AA355" s="83">
        <f t="shared" si="204"/>
        <v>3.6373600000000001</v>
      </c>
    </row>
    <row r="356" spans="1:27" ht="12.75" customHeight="1" outlineLevel="1" x14ac:dyDescent="0.2">
      <c r="A356" s="91" t="s">
        <v>1792</v>
      </c>
      <c r="B356" s="63" t="s">
        <v>233</v>
      </c>
      <c r="C356" s="43" t="s">
        <v>79</v>
      </c>
      <c r="D356" s="44">
        <v>1170.7</v>
      </c>
      <c r="E356" s="44">
        <v>1042.51</v>
      </c>
      <c r="F356" s="44">
        <v>1004.67</v>
      </c>
      <c r="G356" s="44">
        <v>982.24</v>
      </c>
      <c r="H356" s="44">
        <v>985.27</v>
      </c>
      <c r="I356" s="44">
        <v>977.59</v>
      </c>
      <c r="J356" s="44">
        <v>928.46</v>
      </c>
      <c r="K356" s="44">
        <v>1013.48</v>
      </c>
      <c r="L356" s="44">
        <v>1116.8599999999999</v>
      </c>
      <c r="M356" s="44">
        <v>1373.15</v>
      </c>
      <c r="N356" s="44">
        <v>1490.56</v>
      </c>
      <c r="O356" s="44">
        <v>1499.18</v>
      </c>
      <c r="P356" s="44">
        <v>1360.93</v>
      </c>
      <c r="Q356" s="44">
        <v>1325.09</v>
      </c>
      <c r="R356" s="44">
        <v>1310.3699999999999</v>
      </c>
      <c r="S356" s="44">
        <v>1300.8499999999999</v>
      </c>
      <c r="T356" s="44">
        <v>1299.7</v>
      </c>
      <c r="U356" s="44">
        <v>1348.11</v>
      </c>
      <c r="V356" s="44">
        <v>1529.26</v>
      </c>
      <c r="W356" s="44">
        <v>1692.09</v>
      </c>
      <c r="X356" s="44">
        <v>1662.13</v>
      </c>
      <c r="Y356" s="44">
        <v>1668.98</v>
      </c>
      <c r="Z356" s="44">
        <v>1217.79</v>
      </c>
      <c r="AA356" s="44">
        <v>1077.6400000000001</v>
      </c>
    </row>
    <row r="357" spans="1:27" ht="12.75" customHeight="1" outlineLevel="1" x14ac:dyDescent="0.2">
      <c r="A357" s="91" t="s">
        <v>1793</v>
      </c>
      <c r="B357" s="63" t="s">
        <v>90</v>
      </c>
      <c r="C357" s="43" t="s">
        <v>79</v>
      </c>
      <c r="D357" s="44">
        <f>$D$317</f>
        <v>2222.89</v>
      </c>
      <c r="E357" s="44">
        <f t="shared" ref="E357:AA357" si="205">$D$317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customHeight="1" outlineLevel="1" x14ac:dyDescent="0.2">
      <c r="A358" s="91" t="s">
        <v>1794</v>
      </c>
      <c r="B358" s="63" t="s">
        <v>83</v>
      </c>
      <c r="C358" s="43" t="s">
        <v>79</v>
      </c>
      <c r="D358" s="44">
        <v>6.14</v>
      </c>
      <c r="E358" s="44">
        <v>6.14</v>
      </c>
      <c r="F358" s="44">
        <v>6.14</v>
      </c>
      <c r="G358" s="44">
        <v>6.14</v>
      </c>
      <c r="H358" s="44">
        <v>6.14</v>
      </c>
      <c r="I358" s="44">
        <v>6.14</v>
      </c>
      <c r="J358" s="44">
        <v>6.14</v>
      </c>
      <c r="K358" s="44">
        <v>6.14</v>
      </c>
      <c r="L358" s="44">
        <v>6.14</v>
      </c>
      <c r="M358" s="44">
        <v>6.14</v>
      </c>
      <c r="N358" s="44">
        <v>6.14</v>
      </c>
      <c r="O358" s="44">
        <v>6.14</v>
      </c>
      <c r="P358" s="44">
        <v>6.14</v>
      </c>
      <c r="Q358" s="44">
        <v>6.14</v>
      </c>
      <c r="R358" s="44">
        <v>6.14</v>
      </c>
      <c r="S358" s="44">
        <v>6.14</v>
      </c>
      <c r="T358" s="44">
        <v>6.14</v>
      </c>
      <c r="U358" s="44">
        <v>6.14</v>
      </c>
      <c r="V358" s="44">
        <v>6.14</v>
      </c>
      <c r="W358" s="44">
        <v>6.14</v>
      </c>
      <c r="X358" s="44">
        <v>6.14</v>
      </c>
      <c r="Y358" s="44">
        <v>6.14</v>
      </c>
      <c r="Z358" s="44">
        <v>6.14</v>
      </c>
      <c r="AA358" s="44">
        <v>6.14</v>
      </c>
    </row>
    <row r="359" spans="1:27" ht="12.75" customHeight="1" outlineLevel="1" x14ac:dyDescent="0.2">
      <c r="A359" s="91" t="s">
        <v>1795</v>
      </c>
      <c r="B359" s="63" t="s">
        <v>81</v>
      </c>
      <c r="C359" s="43" t="s">
        <v>79</v>
      </c>
      <c r="D359" s="44">
        <f>$D$11</f>
        <v>330.69</v>
      </c>
      <c r="E359" s="44">
        <f t="shared" ref="E359:AA359" si="206">$D$11</f>
        <v>330.69</v>
      </c>
      <c r="F359" s="44">
        <f t="shared" si="206"/>
        <v>330.69</v>
      </c>
      <c r="G359" s="44">
        <f t="shared" si="206"/>
        <v>330.69</v>
      </c>
      <c r="H359" s="44">
        <f t="shared" si="206"/>
        <v>330.69</v>
      </c>
      <c r="I359" s="44">
        <f t="shared" si="206"/>
        <v>330.69</v>
      </c>
      <c r="J359" s="44">
        <f t="shared" si="206"/>
        <v>330.69</v>
      </c>
      <c r="K359" s="44">
        <f t="shared" si="206"/>
        <v>330.69</v>
      </c>
      <c r="L359" s="44">
        <f t="shared" si="206"/>
        <v>330.69</v>
      </c>
      <c r="M359" s="44">
        <f t="shared" si="206"/>
        <v>330.69</v>
      </c>
      <c r="N359" s="44">
        <f t="shared" si="206"/>
        <v>330.69</v>
      </c>
      <c r="O359" s="44">
        <f t="shared" si="206"/>
        <v>330.69</v>
      </c>
      <c r="P359" s="44">
        <f t="shared" si="206"/>
        <v>330.69</v>
      </c>
      <c r="Q359" s="44">
        <f t="shared" si="206"/>
        <v>330.69</v>
      </c>
      <c r="R359" s="44">
        <f t="shared" si="206"/>
        <v>330.69</v>
      </c>
      <c r="S359" s="44">
        <f t="shared" si="206"/>
        <v>330.69</v>
      </c>
      <c r="T359" s="44">
        <f t="shared" si="206"/>
        <v>330.69</v>
      </c>
      <c r="U359" s="44">
        <f t="shared" si="206"/>
        <v>330.69</v>
      </c>
      <c r="V359" s="44">
        <f t="shared" si="206"/>
        <v>330.69</v>
      </c>
      <c r="W359" s="44">
        <f t="shared" si="206"/>
        <v>330.69</v>
      </c>
      <c r="X359" s="44">
        <f t="shared" si="206"/>
        <v>330.69</v>
      </c>
      <c r="Y359" s="44">
        <f t="shared" si="206"/>
        <v>330.69</v>
      </c>
      <c r="Z359" s="44">
        <f t="shared" si="206"/>
        <v>330.69</v>
      </c>
      <c r="AA359" s="44">
        <f t="shared" si="206"/>
        <v>330.69</v>
      </c>
    </row>
    <row r="360" spans="1:27" ht="12.75" customHeight="1" x14ac:dyDescent="0.2">
      <c r="A360" s="90" t="s">
        <v>1796</v>
      </c>
      <c r="B360" s="28" t="str">
        <f>"10"&amp;"."&amp;$B$776&amp;"."&amp;$B$777</f>
        <v>10.04.2023</v>
      </c>
      <c r="C360" s="82" t="s">
        <v>76</v>
      </c>
      <c r="D360" s="83">
        <f>ROUND(((D361+D362+D364+D363)/1000),5)</f>
        <v>3.63761</v>
      </c>
      <c r="E360" s="83">
        <f>ROUND(((E361+E362+E364+E363)/1000),5)</f>
        <v>3.5896599999999999</v>
      </c>
      <c r="F360" s="83">
        <f>ROUND(((F361+F362+F364+F363)/1000),5)</f>
        <v>3.58046</v>
      </c>
      <c r="G360" s="83">
        <f t="shared" ref="G360:AA360" si="207">ROUND(((G361+G362+G364+G363)/1000),5)</f>
        <v>3.5802900000000002</v>
      </c>
      <c r="H360" s="83">
        <f t="shared" si="207"/>
        <v>3.6053299999999999</v>
      </c>
      <c r="I360" s="83">
        <f t="shared" si="207"/>
        <v>3.63558</v>
      </c>
      <c r="J360" s="83">
        <f t="shared" si="207"/>
        <v>3.73997</v>
      </c>
      <c r="K360" s="83">
        <f t="shared" si="207"/>
        <v>3.99918</v>
      </c>
      <c r="L360" s="83">
        <f t="shared" si="207"/>
        <v>4.3442299999999996</v>
      </c>
      <c r="M360" s="83">
        <f t="shared" si="207"/>
        <v>4.4260200000000003</v>
      </c>
      <c r="N360" s="83">
        <f t="shared" si="207"/>
        <v>4.45383</v>
      </c>
      <c r="O360" s="83">
        <f t="shared" si="207"/>
        <v>4.5104800000000003</v>
      </c>
      <c r="P360" s="83">
        <f t="shared" si="207"/>
        <v>4.5014900000000004</v>
      </c>
      <c r="Q360" s="83">
        <f t="shared" si="207"/>
        <v>4.5106999999999999</v>
      </c>
      <c r="R360" s="83">
        <f t="shared" si="207"/>
        <v>4.4837300000000004</v>
      </c>
      <c r="S360" s="83">
        <f t="shared" si="207"/>
        <v>4.4538500000000001</v>
      </c>
      <c r="T360" s="83">
        <f t="shared" si="207"/>
        <v>4.3955200000000003</v>
      </c>
      <c r="U360" s="83">
        <f t="shared" si="207"/>
        <v>4.1785500000000004</v>
      </c>
      <c r="V360" s="83">
        <f t="shared" si="207"/>
        <v>4.1508399999999996</v>
      </c>
      <c r="W360" s="83">
        <f t="shared" si="207"/>
        <v>4.3331099999999996</v>
      </c>
      <c r="X360" s="83">
        <f t="shared" si="207"/>
        <v>4.34354</v>
      </c>
      <c r="Y360" s="83">
        <f t="shared" si="207"/>
        <v>4.3193400000000004</v>
      </c>
      <c r="Z360" s="83">
        <f t="shared" si="207"/>
        <v>3.8018299999999998</v>
      </c>
      <c r="AA360" s="83">
        <f t="shared" si="207"/>
        <v>3.6399300000000001</v>
      </c>
    </row>
    <row r="361" spans="1:27" ht="12.75" customHeight="1" outlineLevel="1" x14ac:dyDescent="0.2">
      <c r="A361" s="91" t="s">
        <v>1797</v>
      </c>
      <c r="B361" s="63" t="s">
        <v>233</v>
      </c>
      <c r="C361" s="43" t="s">
        <v>79</v>
      </c>
      <c r="D361" s="44">
        <v>1077.8900000000001</v>
      </c>
      <c r="E361" s="44">
        <v>1029.94</v>
      </c>
      <c r="F361" s="44">
        <v>1020.74</v>
      </c>
      <c r="G361" s="44">
        <v>1020.57</v>
      </c>
      <c r="H361" s="44">
        <v>1045.6099999999999</v>
      </c>
      <c r="I361" s="44">
        <v>1075.8599999999999</v>
      </c>
      <c r="J361" s="44">
        <v>1180.25</v>
      </c>
      <c r="K361" s="44">
        <v>1439.46</v>
      </c>
      <c r="L361" s="44">
        <v>1784.51</v>
      </c>
      <c r="M361" s="44">
        <v>1866.3</v>
      </c>
      <c r="N361" s="44">
        <v>1894.11</v>
      </c>
      <c r="O361" s="44">
        <v>1950.76</v>
      </c>
      <c r="P361" s="44">
        <v>1941.77</v>
      </c>
      <c r="Q361" s="44">
        <v>1950.98</v>
      </c>
      <c r="R361" s="44">
        <v>1924.01</v>
      </c>
      <c r="S361" s="44">
        <v>1894.13</v>
      </c>
      <c r="T361" s="44">
        <v>1835.8</v>
      </c>
      <c r="U361" s="44">
        <v>1618.83</v>
      </c>
      <c r="V361" s="44">
        <v>1591.12</v>
      </c>
      <c r="W361" s="44">
        <v>1773.39</v>
      </c>
      <c r="X361" s="44">
        <v>1783.82</v>
      </c>
      <c r="Y361" s="44">
        <v>1759.62</v>
      </c>
      <c r="Z361" s="44">
        <v>1242.1099999999999</v>
      </c>
      <c r="AA361" s="44">
        <v>1080.21</v>
      </c>
    </row>
    <row r="362" spans="1:27" ht="12.75" customHeight="1" outlineLevel="1" x14ac:dyDescent="0.2">
      <c r="A362" s="91" t="s">
        <v>1798</v>
      </c>
      <c r="B362" s="63" t="s">
        <v>90</v>
      </c>
      <c r="C362" s="43" t="s">
        <v>79</v>
      </c>
      <c r="D362" s="44">
        <f>$D$317</f>
        <v>2222.89</v>
      </c>
      <c r="E362" s="44">
        <f t="shared" ref="E362:AA362" si="208">$D$317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customHeight="1" outlineLevel="1" x14ac:dyDescent="0.2">
      <c r="A363" s="91" t="s">
        <v>1799</v>
      </c>
      <c r="B363" s="63" t="s">
        <v>83</v>
      </c>
      <c r="C363" s="43" t="s">
        <v>79</v>
      </c>
      <c r="D363" s="44">
        <v>6.14</v>
      </c>
      <c r="E363" s="44">
        <v>6.14</v>
      </c>
      <c r="F363" s="44">
        <v>6.14</v>
      </c>
      <c r="G363" s="44">
        <v>6.14</v>
      </c>
      <c r="H363" s="44">
        <v>6.14</v>
      </c>
      <c r="I363" s="44">
        <v>6.14</v>
      </c>
      <c r="J363" s="44">
        <v>6.14</v>
      </c>
      <c r="K363" s="44">
        <v>6.14</v>
      </c>
      <c r="L363" s="44">
        <v>6.14</v>
      </c>
      <c r="M363" s="44">
        <v>6.14</v>
      </c>
      <c r="N363" s="44">
        <v>6.14</v>
      </c>
      <c r="O363" s="44">
        <v>6.14</v>
      </c>
      <c r="P363" s="44">
        <v>6.14</v>
      </c>
      <c r="Q363" s="44">
        <v>6.14</v>
      </c>
      <c r="R363" s="44">
        <v>6.14</v>
      </c>
      <c r="S363" s="44">
        <v>6.14</v>
      </c>
      <c r="T363" s="44">
        <v>6.14</v>
      </c>
      <c r="U363" s="44">
        <v>6.14</v>
      </c>
      <c r="V363" s="44">
        <v>6.14</v>
      </c>
      <c r="W363" s="44">
        <v>6.14</v>
      </c>
      <c r="X363" s="44">
        <v>6.14</v>
      </c>
      <c r="Y363" s="44">
        <v>6.14</v>
      </c>
      <c r="Z363" s="44">
        <v>6.14</v>
      </c>
      <c r="AA363" s="44">
        <v>6.14</v>
      </c>
    </row>
    <row r="364" spans="1:27" ht="12.75" customHeight="1" outlineLevel="1" x14ac:dyDescent="0.2">
      <c r="A364" s="91" t="s">
        <v>1800</v>
      </c>
      <c r="B364" s="63" t="s">
        <v>81</v>
      </c>
      <c r="C364" s="43" t="s">
        <v>79</v>
      </c>
      <c r="D364" s="44">
        <f>$D$11</f>
        <v>330.69</v>
      </c>
      <c r="E364" s="44">
        <f t="shared" ref="E364:AA364" si="209">$D$11</f>
        <v>330.69</v>
      </c>
      <c r="F364" s="44">
        <f t="shared" si="209"/>
        <v>330.69</v>
      </c>
      <c r="G364" s="44">
        <f t="shared" si="209"/>
        <v>330.69</v>
      </c>
      <c r="H364" s="44">
        <f t="shared" si="209"/>
        <v>330.69</v>
      </c>
      <c r="I364" s="44">
        <f t="shared" si="209"/>
        <v>330.69</v>
      </c>
      <c r="J364" s="44">
        <f t="shared" si="209"/>
        <v>330.69</v>
      </c>
      <c r="K364" s="44">
        <f t="shared" si="209"/>
        <v>330.69</v>
      </c>
      <c r="L364" s="44">
        <f t="shared" si="209"/>
        <v>330.69</v>
      </c>
      <c r="M364" s="44">
        <f t="shared" si="209"/>
        <v>330.69</v>
      </c>
      <c r="N364" s="44">
        <f t="shared" si="209"/>
        <v>330.69</v>
      </c>
      <c r="O364" s="44">
        <f t="shared" si="209"/>
        <v>330.69</v>
      </c>
      <c r="P364" s="44">
        <f t="shared" si="209"/>
        <v>330.69</v>
      </c>
      <c r="Q364" s="44">
        <f t="shared" si="209"/>
        <v>330.69</v>
      </c>
      <c r="R364" s="44">
        <f t="shared" si="209"/>
        <v>330.69</v>
      </c>
      <c r="S364" s="44">
        <f t="shared" si="209"/>
        <v>330.69</v>
      </c>
      <c r="T364" s="44">
        <f t="shared" si="209"/>
        <v>330.69</v>
      </c>
      <c r="U364" s="44">
        <f t="shared" si="209"/>
        <v>330.69</v>
      </c>
      <c r="V364" s="44">
        <f t="shared" si="209"/>
        <v>330.69</v>
      </c>
      <c r="W364" s="44">
        <f t="shared" si="209"/>
        <v>330.69</v>
      </c>
      <c r="X364" s="44">
        <f t="shared" si="209"/>
        <v>330.69</v>
      </c>
      <c r="Y364" s="44">
        <f t="shared" si="209"/>
        <v>330.69</v>
      </c>
      <c r="Z364" s="44">
        <f t="shared" si="209"/>
        <v>330.69</v>
      </c>
      <c r="AA364" s="44">
        <f t="shared" si="209"/>
        <v>330.69</v>
      </c>
    </row>
    <row r="365" spans="1:27" ht="12.75" customHeight="1" x14ac:dyDescent="0.2">
      <c r="A365" s="90" t="s">
        <v>1801</v>
      </c>
      <c r="B365" s="28" t="str">
        <f>"11"&amp;"."&amp;$B$776&amp;"."&amp;$B$777</f>
        <v>11.04.2023</v>
      </c>
      <c r="C365" s="82" t="s">
        <v>76</v>
      </c>
      <c r="D365" s="83">
        <f>ROUND(((D366+D367+D369+D368)/1000),5)</f>
        <v>3.5488599999999999</v>
      </c>
      <c r="E365" s="83">
        <f>ROUND(((E366+E367+E369+E368)/1000),5)</f>
        <v>3.3750499999999999</v>
      </c>
      <c r="F365" s="83">
        <f>ROUND(((F366+F367+F369+F368)/1000),5)</f>
        <v>2.8062499999999999</v>
      </c>
      <c r="G365" s="83">
        <f t="shared" ref="G365:AA365" si="210">ROUND(((G366+G367+G369+G368)/1000),5)</f>
        <v>2.80721</v>
      </c>
      <c r="H365" s="83">
        <f t="shared" si="210"/>
        <v>2.83203</v>
      </c>
      <c r="I365" s="83">
        <f t="shared" si="210"/>
        <v>3.4905300000000001</v>
      </c>
      <c r="J365" s="83">
        <f t="shared" si="210"/>
        <v>3.6348500000000001</v>
      </c>
      <c r="K365" s="83">
        <f t="shared" si="210"/>
        <v>3.9034399999999998</v>
      </c>
      <c r="L365" s="83">
        <f t="shared" si="210"/>
        <v>4.1253399999999996</v>
      </c>
      <c r="M365" s="83">
        <f t="shared" si="210"/>
        <v>4.1976699999999996</v>
      </c>
      <c r="N365" s="83">
        <f t="shared" si="210"/>
        <v>4.1997099999999996</v>
      </c>
      <c r="O365" s="83">
        <f t="shared" si="210"/>
        <v>4.2879899999999997</v>
      </c>
      <c r="P365" s="83">
        <f t="shared" si="210"/>
        <v>4.2898199999999997</v>
      </c>
      <c r="Q365" s="83">
        <f t="shared" si="210"/>
        <v>4.2744799999999996</v>
      </c>
      <c r="R365" s="83">
        <f t="shared" si="210"/>
        <v>4.2513500000000004</v>
      </c>
      <c r="S365" s="83">
        <f t="shared" si="210"/>
        <v>4.1887400000000001</v>
      </c>
      <c r="T365" s="83">
        <f t="shared" si="210"/>
        <v>4.1535700000000002</v>
      </c>
      <c r="U365" s="83">
        <f t="shared" si="210"/>
        <v>4.1276700000000002</v>
      </c>
      <c r="V365" s="83">
        <f t="shared" si="210"/>
        <v>4.0771499999999996</v>
      </c>
      <c r="W365" s="83">
        <f t="shared" si="210"/>
        <v>4.1540400000000002</v>
      </c>
      <c r="X365" s="83">
        <f t="shared" si="210"/>
        <v>4.1716699999999998</v>
      </c>
      <c r="Y365" s="83">
        <f t="shared" si="210"/>
        <v>4.1270800000000003</v>
      </c>
      <c r="Z365" s="83">
        <f t="shared" si="210"/>
        <v>3.6982499999999998</v>
      </c>
      <c r="AA365" s="83">
        <f t="shared" si="210"/>
        <v>3.63802</v>
      </c>
    </row>
    <row r="366" spans="1:27" ht="12.75" customHeight="1" outlineLevel="1" x14ac:dyDescent="0.2">
      <c r="A366" s="91" t="s">
        <v>1802</v>
      </c>
      <c r="B366" s="63" t="s">
        <v>233</v>
      </c>
      <c r="C366" s="43" t="s">
        <v>79</v>
      </c>
      <c r="D366" s="44">
        <v>989.14</v>
      </c>
      <c r="E366" s="44">
        <v>815.33</v>
      </c>
      <c r="F366" s="44">
        <v>246.53</v>
      </c>
      <c r="G366" s="44">
        <v>247.49</v>
      </c>
      <c r="H366" s="44">
        <v>272.31</v>
      </c>
      <c r="I366" s="44">
        <v>930.81</v>
      </c>
      <c r="J366" s="44">
        <v>1075.1300000000001</v>
      </c>
      <c r="K366" s="44">
        <v>1343.72</v>
      </c>
      <c r="L366" s="44">
        <v>1565.62</v>
      </c>
      <c r="M366" s="44">
        <v>1637.95</v>
      </c>
      <c r="N366" s="44">
        <v>1639.99</v>
      </c>
      <c r="O366" s="44">
        <v>1728.27</v>
      </c>
      <c r="P366" s="44">
        <v>1730.1</v>
      </c>
      <c r="Q366" s="44">
        <v>1714.76</v>
      </c>
      <c r="R366" s="44">
        <v>1691.63</v>
      </c>
      <c r="S366" s="44">
        <v>1629.02</v>
      </c>
      <c r="T366" s="44">
        <v>1593.85</v>
      </c>
      <c r="U366" s="44">
        <v>1567.95</v>
      </c>
      <c r="V366" s="44">
        <v>1517.43</v>
      </c>
      <c r="W366" s="44">
        <v>1594.32</v>
      </c>
      <c r="X366" s="44">
        <v>1611.95</v>
      </c>
      <c r="Y366" s="44">
        <v>1567.36</v>
      </c>
      <c r="Z366" s="44">
        <v>1138.53</v>
      </c>
      <c r="AA366" s="44">
        <v>1078.3</v>
      </c>
    </row>
    <row r="367" spans="1:27" ht="12.75" customHeight="1" outlineLevel="1" x14ac:dyDescent="0.2">
      <c r="A367" s="91" t="s">
        <v>1803</v>
      </c>
      <c r="B367" s="63" t="s">
        <v>90</v>
      </c>
      <c r="C367" s="43" t="s">
        <v>79</v>
      </c>
      <c r="D367" s="44">
        <f>$D$317</f>
        <v>2222.89</v>
      </c>
      <c r="E367" s="44">
        <f t="shared" ref="E367:AA367" si="211">$D$317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customHeight="1" outlineLevel="1" x14ac:dyDescent="0.2">
      <c r="A368" s="91" t="s">
        <v>1804</v>
      </c>
      <c r="B368" s="63" t="s">
        <v>83</v>
      </c>
      <c r="C368" s="43" t="s">
        <v>79</v>
      </c>
      <c r="D368" s="44">
        <v>6.14</v>
      </c>
      <c r="E368" s="44">
        <v>6.14</v>
      </c>
      <c r="F368" s="44">
        <v>6.14</v>
      </c>
      <c r="G368" s="44">
        <v>6.14</v>
      </c>
      <c r="H368" s="44">
        <v>6.14</v>
      </c>
      <c r="I368" s="44">
        <v>6.14</v>
      </c>
      <c r="J368" s="44">
        <v>6.14</v>
      </c>
      <c r="K368" s="44">
        <v>6.14</v>
      </c>
      <c r="L368" s="44">
        <v>6.14</v>
      </c>
      <c r="M368" s="44">
        <v>6.14</v>
      </c>
      <c r="N368" s="44">
        <v>6.14</v>
      </c>
      <c r="O368" s="44">
        <v>6.14</v>
      </c>
      <c r="P368" s="44">
        <v>6.14</v>
      </c>
      <c r="Q368" s="44">
        <v>6.14</v>
      </c>
      <c r="R368" s="44">
        <v>6.14</v>
      </c>
      <c r="S368" s="44">
        <v>6.14</v>
      </c>
      <c r="T368" s="44">
        <v>6.14</v>
      </c>
      <c r="U368" s="44">
        <v>6.14</v>
      </c>
      <c r="V368" s="44">
        <v>6.14</v>
      </c>
      <c r="W368" s="44">
        <v>6.14</v>
      </c>
      <c r="X368" s="44">
        <v>6.14</v>
      </c>
      <c r="Y368" s="44">
        <v>6.14</v>
      </c>
      <c r="Z368" s="44">
        <v>6.14</v>
      </c>
      <c r="AA368" s="44">
        <v>6.14</v>
      </c>
    </row>
    <row r="369" spans="1:27" ht="12.75" customHeight="1" outlineLevel="1" x14ac:dyDescent="0.2">
      <c r="A369" s="91" t="s">
        <v>1805</v>
      </c>
      <c r="B369" s="63" t="s">
        <v>81</v>
      </c>
      <c r="C369" s="43" t="s">
        <v>79</v>
      </c>
      <c r="D369" s="44">
        <f>$D$11</f>
        <v>330.69</v>
      </c>
      <c r="E369" s="44">
        <f t="shared" ref="E369:AA369" si="212">$D$11</f>
        <v>330.69</v>
      </c>
      <c r="F369" s="44">
        <f t="shared" si="212"/>
        <v>330.69</v>
      </c>
      <c r="G369" s="44">
        <f t="shared" si="212"/>
        <v>330.69</v>
      </c>
      <c r="H369" s="44">
        <f t="shared" si="212"/>
        <v>330.69</v>
      </c>
      <c r="I369" s="44">
        <f t="shared" si="212"/>
        <v>330.69</v>
      </c>
      <c r="J369" s="44">
        <f t="shared" si="212"/>
        <v>330.69</v>
      </c>
      <c r="K369" s="44">
        <f t="shared" si="212"/>
        <v>330.69</v>
      </c>
      <c r="L369" s="44">
        <f t="shared" si="212"/>
        <v>330.69</v>
      </c>
      <c r="M369" s="44">
        <f t="shared" si="212"/>
        <v>330.69</v>
      </c>
      <c r="N369" s="44">
        <f t="shared" si="212"/>
        <v>330.69</v>
      </c>
      <c r="O369" s="44">
        <f t="shared" si="212"/>
        <v>330.69</v>
      </c>
      <c r="P369" s="44">
        <f t="shared" si="212"/>
        <v>330.69</v>
      </c>
      <c r="Q369" s="44">
        <f t="shared" si="212"/>
        <v>330.69</v>
      </c>
      <c r="R369" s="44">
        <f t="shared" si="212"/>
        <v>330.69</v>
      </c>
      <c r="S369" s="44">
        <f t="shared" si="212"/>
        <v>330.69</v>
      </c>
      <c r="T369" s="44">
        <f t="shared" si="212"/>
        <v>330.69</v>
      </c>
      <c r="U369" s="44">
        <f t="shared" si="212"/>
        <v>330.69</v>
      </c>
      <c r="V369" s="44">
        <f t="shared" si="212"/>
        <v>330.69</v>
      </c>
      <c r="W369" s="44">
        <f t="shared" si="212"/>
        <v>330.69</v>
      </c>
      <c r="X369" s="44">
        <f t="shared" si="212"/>
        <v>330.69</v>
      </c>
      <c r="Y369" s="44">
        <f t="shared" si="212"/>
        <v>330.69</v>
      </c>
      <c r="Z369" s="44">
        <f t="shared" si="212"/>
        <v>330.69</v>
      </c>
      <c r="AA369" s="44">
        <f t="shared" si="212"/>
        <v>330.69</v>
      </c>
    </row>
    <row r="370" spans="1:27" ht="12.75" customHeight="1" x14ac:dyDescent="0.2">
      <c r="A370" s="90" t="s">
        <v>1806</v>
      </c>
      <c r="B370" s="28" t="str">
        <f>"12"&amp;"."&amp;$B$776&amp;"."&amp;$B$777</f>
        <v>12.04.2023</v>
      </c>
      <c r="C370" s="82" t="s">
        <v>76</v>
      </c>
      <c r="D370" s="83">
        <f>ROUND(((D371+D372+D374+D373)/1000),5)</f>
        <v>3.59396</v>
      </c>
      <c r="E370" s="83">
        <f>ROUND(((E371+E372+E374+E373)/1000),5)</f>
        <v>3.38903</v>
      </c>
      <c r="F370" s="83">
        <f>ROUND(((F371+F372+F374+F373)/1000),5)</f>
        <v>2.8006500000000001</v>
      </c>
      <c r="G370" s="83">
        <f t="shared" ref="G370:AA370" si="213">ROUND(((G371+G372+G374+G373)/1000),5)</f>
        <v>2.80307</v>
      </c>
      <c r="H370" s="83">
        <f t="shared" si="213"/>
        <v>2.80796</v>
      </c>
      <c r="I370" s="83">
        <f t="shared" si="213"/>
        <v>3.2907299999999999</v>
      </c>
      <c r="J370" s="83">
        <f t="shared" si="213"/>
        <v>3.6392799999999998</v>
      </c>
      <c r="K370" s="83">
        <f t="shared" si="213"/>
        <v>3.8669500000000001</v>
      </c>
      <c r="L370" s="83">
        <f t="shared" si="213"/>
        <v>4.1645599999999998</v>
      </c>
      <c r="M370" s="83">
        <f t="shared" si="213"/>
        <v>4.3312299999999997</v>
      </c>
      <c r="N370" s="83">
        <f t="shared" si="213"/>
        <v>4.3468200000000001</v>
      </c>
      <c r="O370" s="83">
        <f t="shared" si="213"/>
        <v>4.4286700000000003</v>
      </c>
      <c r="P370" s="83">
        <f t="shared" si="213"/>
        <v>4.4409700000000001</v>
      </c>
      <c r="Q370" s="83">
        <f t="shared" si="213"/>
        <v>4.4400700000000004</v>
      </c>
      <c r="R370" s="83">
        <f t="shared" si="213"/>
        <v>4.44034</v>
      </c>
      <c r="S370" s="83">
        <f t="shared" si="213"/>
        <v>4.4169</v>
      </c>
      <c r="T370" s="83">
        <f t="shared" si="213"/>
        <v>4.3560299999999996</v>
      </c>
      <c r="U370" s="83">
        <f t="shared" si="213"/>
        <v>4.3042800000000003</v>
      </c>
      <c r="V370" s="83">
        <f t="shared" si="213"/>
        <v>4.2354900000000004</v>
      </c>
      <c r="W370" s="83">
        <f t="shared" si="213"/>
        <v>4.44787</v>
      </c>
      <c r="X370" s="83">
        <f t="shared" si="213"/>
        <v>4.3511199999999999</v>
      </c>
      <c r="Y370" s="83">
        <f t="shared" si="213"/>
        <v>3.9594200000000002</v>
      </c>
      <c r="Z370" s="83">
        <f t="shared" si="213"/>
        <v>3.7679399999999998</v>
      </c>
      <c r="AA370" s="83">
        <f t="shared" si="213"/>
        <v>3.7008800000000002</v>
      </c>
    </row>
    <row r="371" spans="1:27" ht="12.75" customHeight="1" outlineLevel="1" x14ac:dyDescent="0.2">
      <c r="A371" s="91" t="s">
        <v>1807</v>
      </c>
      <c r="B371" s="63" t="s">
        <v>233</v>
      </c>
      <c r="C371" s="43" t="s">
        <v>79</v>
      </c>
      <c r="D371" s="44">
        <v>1034.24</v>
      </c>
      <c r="E371" s="44">
        <v>829.31</v>
      </c>
      <c r="F371" s="44">
        <v>240.93</v>
      </c>
      <c r="G371" s="44">
        <v>243.35</v>
      </c>
      <c r="H371" s="44">
        <v>248.24</v>
      </c>
      <c r="I371" s="44">
        <v>731.01</v>
      </c>
      <c r="J371" s="44">
        <v>1079.56</v>
      </c>
      <c r="K371" s="44">
        <v>1307.23</v>
      </c>
      <c r="L371" s="44">
        <v>1604.84</v>
      </c>
      <c r="M371" s="44">
        <v>1771.51</v>
      </c>
      <c r="N371" s="44">
        <v>1787.1</v>
      </c>
      <c r="O371" s="44">
        <v>1868.95</v>
      </c>
      <c r="P371" s="44">
        <v>1881.25</v>
      </c>
      <c r="Q371" s="44">
        <v>1880.35</v>
      </c>
      <c r="R371" s="44">
        <v>1880.62</v>
      </c>
      <c r="S371" s="44">
        <v>1857.18</v>
      </c>
      <c r="T371" s="44">
        <v>1796.31</v>
      </c>
      <c r="U371" s="44">
        <v>1744.56</v>
      </c>
      <c r="V371" s="44">
        <v>1675.77</v>
      </c>
      <c r="W371" s="44">
        <v>1888.15</v>
      </c>
      <c r="X371" s="44">
        <v>1791.4</v>
      </c>
      <c r="Y371" s="44">
        <v>1399.7</v>
      </c>
      <c r="Z371" s="44">
        <v>1208.22</v>
      </c>
      <c r="AA371" s="44">
        <v>1141.1600000000001</v>
      </c>
    </row>
    <row r="372" spans="1:27" ht="12.75" customHeight="1" outlineLevel="1" x14ac:dyDescent="0.2">
      <c r="A372" s="91" t="s">
        <v>1808</v>
      </c>
      <c r="B372" s="63" t="s">
        <v>90</v>
      </c>
      <c r="C372" s="43" t="s">
        <v>79</v>
      </c>
      <c r="D372" s="44">
        <f>$D$317</f>
        <v>2222.89</v>
      </c>
      <c r="E372" s="44">
        <f t="shared" ref="E372:AA372" si="214">$D$317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customHeight="1" outlineLevel="1" x14ac:dyDescent="0.2">
      <c r="A373" s="91" t="s">
        <v>1809</v>
      </c>
      <c r="B373" s="63" t="s">
        <v>83</v>
      </c>
      <c r="C373" s="43" t="s">
        <v>79</v>
      </c>
      <c r="D373" s="44">
        <v>6.14</v>
      </c>
      <c r="E373" s="44">
        <v>6.14</v>
      </c>
      <c r="F373" s="44">
        <v>6.14</v>
      </c>
      <c r="G373" s="44">
        <v>6.14</v>
      </c>
      <c r="H373" s="44">
        <v>6.14</v>
      </c>
      <c r="I373" s="44">
        <v>6.14</v>
      </c>
      <c r="J373" s="44">
        <v>6.14</v>
      </c>
      <c r="K373" s="44">
        <v>6.14</v>
      </c>
      <c r="L373" s="44">
        <v>6.14</v>
      </c>
      <c r="M373" s="44">
        <v>6.14</v>
      </c>
      <c r="N373" s="44">
        <v>6.14</v>
      </c>
      <c r="O373" s="44">
        <v>6.14</v>
      </c>
      <c r="P373" s="44">
        <v>6.14</v>
      </c>
      <c r="Q373" s="44">
        <v>6.14</v>
      </c>
      <c r="R373" s="44">
        <v>6.14</v>
      </c>
      <c r="S373" s="44">
        <v>6.14</v>
      </c>
      <c r="T373" s="44">
        <v>6.14</v>
      </c>
      <c r="U373" s="44">
        <v>6.14</v>
      </c>
      <c r="V373" s="44">
        <v>6.14</v>
      </c>
      <c r="W373" s="44">
        <v>6.14</v>
      </c>
      <c r="X373" s="44">
        <v>6.14</v>
      </c>
      <c r="Y373" s="44">
        <v>6.14</v>
      </c>
      <c r="Z373" s="44">
        <v>6.14</v>
      </c>
      <c r="AA373" s="44">
        <v>6.14</v>
      </c>
    </row>
    <row r="374" spans="1:27" ht="12.75" customHeight="1" outlineLevel="1" x14ac:dyDescent="0.2">
      <c r="A374" s="91" t="s">
        <v>1810</v>
      </c>
      <c r="B374" s="63" t="s">
        <v>81</v>
      </c>
      <c r="C374" s="43" t="s">
        <v>79</v>
      </c>
      <c r="D374" s="44">
        <f>$D$11</f>
        <v>330.69</v>
      </c>
      <c r="E374" s="44">
        <f t="shared" ref="E374:AA374" si="215">$D$11</f>
        <v>330.69</v>
      </c>
      <c r="F374" s="44">
        <f t="shared" si="215"/>
        <v>330.69</v>
      </c>
      <c r="G374" s="44">
        <f t="shared" si="215"/>
        <v>330.69</v>
      </c>
      <c r="H374" s="44">
        <f t="shared" si="215"/>
        <v>330.69</v>
      </c>
      <c r="I374" s="44">
        <f t="shared" si="215"/>
        <v>330.69</v>
      </c>
      <c r="J374" s="44">
        <f t="shared" si="215"/>
        <v>330.69</v>
      </c>
      <c r="K374" s="44">
        <f t="shared" si="215"/>
        <v>330.69</v>
      </c>
      <c r="L374" s="44">
        <f t="shared" si="215"/>
        <v>330.69</v>
      </c>
      <c r="M374" s="44">
        <f t="shared" si="215"/>
        <v>330.69</v>
      </c>
      <c r="N374" s="44">
        <f t="shared" si="215"/>
        <v>330.69</v>
      </c>
      <c r="O374" s="44">
        <f t="shared" si="215"/>
        <v>330.69</v>
      </c>
      <c r="P374" s="44">
        <f t="shared" si="215"/>
        <v>330.69</v>
      </c>
      <c r="Q374" s="44">
        <f t="shared" si="215"/>
        <v>330.69</v>
      </c>
      <c r="R374" s="44">
        <f t="shared" si="215"/>
        <v>330.69</v>
      </c>
      <c r="S374" s="44">
        <f t="shared" si="215"/>
        <v>330.69</v>
      </c>
      <c r="T374" s="44">
        <f t="shared" si="215"/>
        <v>330.69</v>
      </c>
      <c r="U374" s="44">
        <f t="shared" si="215"/>
        <v>330.69</v>
      </c>
      <c r="V374" s="44">
        <f t="shared" si="215"/>
        <v>330.69</v>
      </c>
      <c r="W374" s="44">
        <f t="shared" si="215"/>
        <v>330.69</v>
      </c>
      <c r="X374" s="44">
        <f t="shared" si="215"/>
        <v>330.69</v>
      </c>
      <c r="Y374" s="44">
        <f t="shared" si="215"/>
        <v>330.69</v>
      </c>
      <c r="Z374" s="44">
        <f t="shared" si="215"/>
        <v>330.69</v>
      </c>
      <c r="AA374" s="44">
        <f t="shared" si="215"/>
        <v>330.69</v>
      </c>
    </row>
    <row r="375" spans="1:27" ht="12.75" customHeight="1" x14ac:dyDescent="0.2">
      <c r="A375" s="90" t="s">
        <v>1811</v>
      </c>
      <c r="B375" s="28" t="str">
        <f>"13"&amp;"."&amp;$B$776&amp;"."&amp;$B$777</f>
        <v>13.04.2023</v>
      </c>
      <c r="C375" s="82" t="s">
        <v>76</v>
      </c>
      <c r="D375" s="83">
        <f>ROUND(((D376+D377+D379+D378)/1000),5)</f>
        <v>3.6636899999999999</v>
      </c>
      <c r="E375" s="83">
        <f>ROUND(((E376+E377+E379+E378)/1000),5)</f>
        <v>3.6176699999999999</v>
      </c>
      <c r="F375" s="83">
        <f>ROUND(((F376+F377+F379+F378)/1000),5)</f>
        <v>3.5870299999999999</v>
      </c>
      <c r="G375" s="83">
        <f t="shared" ref="G375:AA375" si="216">ROUND(((G376+G377+G379+G378)/1000),5)</f>
        <v>3.5859800000000002</v>
      </c>
      <c r="H375" s="83">
        <f t="shared" si="216"/>
        <v>3.58745</v>
      </c>
      <c r="I375" s="83">
        <f t="shared" si="216"/>
        <v>3.5954700000000002</v>
      </c>
      <c r="J375" s="83">
        <f t="shared" si="216"/>
        <v>3.76566</v>
      </c>
      <c r="K375" s="83">
        <f t="shared" si="216"/>
        <v>4.11822</v>
      </c>
      <c r="L375" s="83">
        <f t="shared" si="216"/>
        <v>4.2916999999999996</v>
      </c>
      <c r="M375" s="83">
        <f t="shared" si="216"/>
        <v>4.2867600000000001</v>
      </c>
      <c r="N375" s="83">
        <f t="shared" si="216"/>
        <v>4.42828</v>
      </c>
      <c r="O375" s="83">
        <f t="shared" si="216"/>
        <v>4.4910300000000003</v>
      </c>
      <c r="P375" s="83">
        <f t="shared" si="216"/>
        <v>4.4408899999999996</v>
      </c>
      <c r="Q375" s="83">
        <f t="shared" si="216"/>
        <v>4.4908000000000001</v>
      </c>
      <c r="R375" s="83">
        <f t="shared" si="216"/>
        <v>4.4886400000000002</v>
      </c>
      <c r="S375" s="83">
        <f t="shared" si="216"/>
        <v>4.4803300000000004</v>
      </c>
      <c r="T375" s="83">
        <f t="shared" si="216"/>
        <v>4.4365100000000002</v>
      </c>
      <c r="U375" s="83">
        <f t="shared" si="216"/>
        <v>4.2822899999999997</v>
      </c>
      <c r="V375" s="83">
        <f t="shared" si="216"/>
        <v>4.2639199999999997</v>
      </c>
      <c r="W375" s="83">
        <f t="shared" si="216"/>
        <v>4.3236800000000004</v>
      </c>
      <c r="X375" s="83">
        <f t="shared" si="216"/>
        <v>4.4285899999999998</v>
      </c>
      <c r="Y375" s="83">
        <f t="shared" si="216"/>
        <v>4.2830300000000001</v>
      </c>
      <c r="Z375" s="83">
        <f t="shared" si="216"/>
        <v>3.7379699999999998</v>
      </c>
      <c r="AA375" s="83">
        <f t="shared" si="216"/>
        <v>3.6107499999999999</v>
      </c>
    </row>
    <row r="376" spans="1:27" ht="12.75" customHeight="1" outlineLevel="1" x14ac:dyDescent="0.2">
      <c r="A376" s="91" t="s">
        <v>1812</v>
      </c>
      <c r="B376" s="63" t="s">
        <v>233</v>
      </c>
      <c r="C376" s="43" t="s">
        <v>79</v>
      </c>
      <c r="D376" s="44">
        <v>1103.97</v>
      </c>
      <c r="E376" s="44">
        <v>1057.95</v>
      </c>
      <c r="F376" s="44">
        <v>1027.31</v>
      </c>
      <c r="G376" s="44">
        <v>1026.26</v>
      </c>
      <c r="H376" s="44">
        <v>1027.73</v>
      </c>
      <c r="I376" s="44">
        <v>1035.75</v>
      </c>
      <c r="J376" s="44">
        <v>1205.94</v>
      </c>
      <c r="K376" s="44">
        <v>1558.5</v>
      </c>
      <c r="L376" s="44">
        <v>1731.98</v>
      </c>
      <c r="M376" s="44">
        <v>1727.04</v>
      </c>
      <c r="N376" s="44">
        <v>1868.56</v>
      </c>
      <c r="O376" s="44">
        <v>1931.31</v>
      </c>
      <c r="P376" s="44">
        <v>1881.17</v>
      </c>
      <c r="Q376" s="44">
        <v>1931.08</v>
      </c>
      <c r="R376" s="44">
        <v>1928.92</v>
      </c>
      <c r="S376" s="44">
        <v>1920.61</v>
      </c>
      <c r="T376" s="44">
        <v>1876.79</v>
      </c>
      <c r="U376" s="44">
        <v>1722.57</v>
      </c>
      <c r="V376" s="44">
        <v>1704.2</v>
      </c>
      <c r="W376" s="44">
        <v>1763.96</v>
      </c>
      <c r="X376" s="44">
        <v>1868.87</v>
      </c>
      <c r="Y376" s="44">
        <v>1723.31</v>
      </c>
      <c r="Z376" s="44">
        <v>1178.25</v>
      </c>
      <c r="AA376" s="44">
        <v>1051.03</v>
      </c>
    </row>
    <row r="377" spans="1:27" ht="12.75" customHeight="1" outlineLevel="1" x14ac:dyDescent="0.2">
      <c r="A377" s="91" t="s">
        <v>1813</v>
      </c>
      <c r="B377" s="63" t="s">
        <v>90</v>
      </c>
      <c r="C377" s="43" t="s">
        <v>79</v>
      </c>
      <c r="D377" s="44">
        <f>$D$317</f>
        <v>2222.89</v>
      </c>
      <c r="E377" s="44">
        <f t="shared" ref="E377:AA377" si="217">$D$317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customHeight="1" outlineLevel="1" x14ac:dyDescent="0.2">
      <c r="A378" s="91" t="s">
        <v>1814</v>
      </c>
      <c r="B378" s="63" t="s">
        <v>83</v>
      </c>
      <c r="C378" s="43" t="s">
        <v>79</v>
      </c>
      <c r="D378" s="44">
        <v>6.14</v>
      </c>
      <c r="E378" s="44">
        <v>6.14</v>
      </c>
      <c r="F378" s="44">
        <v>6.14</v>
      </c>
      <c r="G378" s="44">
        <v>6.14</v>
      </c>
      <c r="H378" s="44">
        <v>6.14</v>
      </c>
      <c r="I378" s="44">
        <v>6.14</v>
      </c>
      <c r="J378" s="44">
        <v>6.14</v>
      </c>
      <c r="K378" s="44">
        <v>6.14</v>
      </c>
      <c r="L378" s="44">
        <v>6.14</v>
      </c>
      <c r="M378" s="44">
        <v>6.14</v>
      </c>
      <c r="N378" s="44">
        <v>6.14</v>
      </c>
      <c r="O378" s="44">
        <v>6.14</v>
      </c>
      <c r="P378" s="44">
        <v>6.14</v>
      </c>
      <c r="Q378" s="44">
        <v>6.14</v>
      </c>
      <c r="R378" s="44">
        <v>6.14</v>
      </c>
      <c r="S378" s="44">
        <v>6.14</v>
      </c>
      <c r="T378" s="44">
        <v>6.14</v>
      </c>
      <c r="U378" s="44">
        <v>6.14</v>
      </c>
      <c r="V378" s="44">
        <v>6.14</v>
      </c>
      <c r="W378" s="44">
        <v>6.14</v>
      </c>
      <c r="X378" s="44">
        <v>6.14</v>
      </c>
      <c r="Y378" s="44">
        <v>6.14</v>
      </c>
      <c r="Z378" s="44">
        <v>6.14</v>
      </c>
      <c r="AA378" s="44">
        <v>6.14</v>
      </c>
    </row>
    <row r="379" spans="1:27" ht="12.75" customHeight="1" outlineLevel="1" x14ac:dyDescent="0.2">
      <c r="A379" s="91" t="s">
        <v>1815</v>
      </c>
      <c r="B379" s="63" t="s">
        <v>81</v>
      </c>
      <c r="C379" s="43" t="s">
        <v>79</v>
      </c>
      <c r="D379" s="44">
        <f>$D$11</f>
        <v>330.69</v>
      </c>
      <c r="E379" s="44">
        <f t="shared" ref="E379:AA379" si="218">$D$11</f>
        <v>330.69</v>
      </c>
      <c r="F379" s="44">
        <f t="shared" si="218"/>
        <v>330.69</v>
      </c>
      <c r="G379" s="44">
        <f t="shared" si="218"/>
        <v>330.69</v>
      </c>
      <c r="H379" s="44">
        <f t="shared" si="218"/>
        <v>330.69</v>
      </c>
      <c r="I379" s="44">
        <f t="shared" si="218"/>
        <v>330.69</v>
      </c>
      <c r="J379" s="44">
        <f t="shared" si="218"/>
        <v>330.69</v>
      </c>
      <c r="K379" s="44">
        <f t="shared" si="218"/>
        <v>330.69</v>
      </c>
      <c r="L379" s="44">
        <f t="shared" si="218"/>
        <v>330.69</v>
      </c>
      <c r="M379" s="44">
        <f t="shared" si="218"/>
        <v>330.69</v>
      </c>
      <c r="N379" s="44">
        <f t="shared" si="218"/>
        <v>330.69</v>
      </c>
      <c r="O379" s="44">
        <f t="shared" si="218"/>
        <v>330.69</v>
      </c>
      <c r="P379" s="44">
        <f t="shared" si="218"/>
        <v>330.69</v>
      </c>
      <c r="Q379" s="44">
        <f t="shared" si="218"/>
        <v>330.69</v>
      </c>
      <c r="R379" s="44">
        <f t="shared" si="218"/>
        <v>330.69</v>
      </c>
      <c r="S379" s="44">
        <f t="shared" si="218"/>
        <v>330.69</v>
      </c>
      <c r="T379" s="44">
        <f t="shared" si="218"/>
        <v>330.69</v>
      </c>
      <c r="U379" s="44">
        <f t="shared" si="218"/>
        <v>330.69</v>
      </c>
      <c r="V379" s="44">
        <f t="shared" si="218"/>
        <v>330.69</v>
      </c>
      <c r="W379" s="44">
        <f t="shared" si="218"/>
        <v>330.69</v>
      </c>
      <c r="X379" s="44">
        <f t="shared" si="218"/>
        <v>330.69</v>
      </c>
      <c r="Y379" s="44">
        <f t="shared" si="218"/>
        <v>330.69</v>
      </c>
      <c r="Z379" s="44">
        <f t="shared" si="218"/>
        <v>330.69</v>
      </c>
      <c r="AA379" s="44">
        <f t="shared" si="218"/>
        <v>330.69</v>
      </c>
    </row>
    <row r="380" spans="1:27" ht="12.75" customHeight="1" x14ac:dyDescent="0.2">
      <c r="A380" s="90" t="s">
        <v>1816</v>
      </c>
      <c r="B380" s="28" t="str">
        <f>"14"&amp;"."&amp;$B$776&amp;"."&amp;$B$777</f>
        <v>14.04.2023</v>
      </c>
      <c r="C380" s="82" t="s">
        <v>76</v>
      </c>
      <c r="D380" s="83">
        <f>ROUND(((D381+D382+D384+D383)/1000),5)</f>
        <v>3.6109100000000001</v>
      </c>
      <c r="E380" s="83">
        <f>ROUND(((E381+E382+E384+E383)/1000),5)</f>
        <v>3.45763</v>
      </c>
      <c r="F380" s="83">
        <f>ROUND(((F381+F382+F384+F383)/1000),5)</f>
        <v>3.3909099999999999</v>
      </c>
      <c r="G380" s="83">
        <f t="shared" ref="G380:AA380" si="219">ROUND(((G381+G382+G384+G383)/1000),5)</f>
        <v>3.3908999999999998</v>
      </c>
      <c r="H380" s="83">
        <f t="shared" si="219"/>
        <v>3.4597600000000002</v>
      </c>
      <c r="I380" s="83">
        <f t="shared" si="219"/>
        <v>3.5571299999999999</v>
      </c>
      <c r="J380" s="83">
        <f t="shared" si="219"/>
        <v>3.76756</v>
      </c>
      <c r="K380" s="83">
        <f t="shared" si="219"/>
        <v>3.9517199999999999</v>
      </c>
      <c r="L380" s="83">
        <f t="shared" si="219"/>
        <v>4.1813700000000003</v>
      </c>
      <c r="M380" s="83">
        <f t="shared" si="219"/>
        <v>4.2255700000000003</v>
      </c>
      <c r="N380" s="83">
        <f t="shared" si="219"/>
        <v>4.2015000000000002</v>
      </c>
      <c r="O380" s="83">
        <f t="shared" si="219"/>
        <v>4.2529199999999996</v>
      </c>
      <c r="P380" s="83">
        <f t="shared" si="219"/>
        <v>4.2104999999999997</v>
      </c>
      <c r="Q380" s="83">
        <f t="shared" si="219"/>
        <v>4.2134499999999999</v>
      </c>
      <c r="R380" s="83">
        <f t="shared" si="219"/>
        <v>4.2012400000000003</v>
      </c>
      <c r="S380" s="83">
        <f t="shared" si="219"/>
        <v>4.1927899999999996</v>
      </c>
      <c r="T380" s="83">
        <f t="shared" si="219"/>
        <v>4.1823600000000001</v>
      </c>
      <c r="U380" s="83">
        <f t="shared" si="219"/>
        <v>4.14011</v>
      </c>
      <c r="V380" s="83">
        <f t="shared" si="219"/>
        <v>4.1351899999999997</v>
      </c>
      <c r="W380" s="83">
        <f t="shared" si="219"/>
        <v>4.18919</v>
      </c>
      <c r="X380" s="83">
        <f t="shared" si="219"/>
        <v>4.20289</v>
      </c>
      <c r="Y380" s="83">
        <f t="shared" si="219"/>
        <v>4.1979800000000003</v>
      </c>
      <c r="Z380" s="83">
        <f t="shared" si="219"/>
        <v>3.9056500000000001</v>
      </c>
      <c r="AA380" s="83">
        <f t="shared" si="219"/>
        <v>3.69855</v>
      </c>
    </row>
    <row r="381" spans="1:27" ht="12.75" customHeight="1" outlineLevel="1" x14ac:dyDescent="0.2">
      <c r="A381" s="91" t="s">
        <v>1817</v>
      </c>
      <c r="B381" s="63" t="s">
        <v>233</v>
      </c>
      <c r="C381" s="43" t="s">
        <v>79</v>
      </c>
      <c r="D381" s="44">
        <v>1051.19</v>
      </c>
      <c r="E381" s="44">
        <v>897.91</v>
      </c>
      <c r="F381" s="44">
        <v>831.19</v>
      </c>
      <c r="G381" s="44">
        <v>831.18</v>
      </c>
      <c r="H381" s="44">
        <v>900.04</v>
      </c>
      <c r="I381" s="44">
        <v>997.41</v>
      </c>
      <c r="J381" s="44">
        <v>1207.8399999999999</v>
      </c>
      <c r="K381" s="44">
        <v>1392</v>
      </c>
      <c r="L381" s="44">
        <v>1621.65</v>
      </c>
      <c r="M381" s="44">
        <v>1665.85</v>
      </c>
      <c r="N381" s="44">
        <v>1641.78</v>
      </c>
      <c r="O381" s="44">
        <v>1693.2</v>
      </c>
      <c r="P381" s="44">
        <v>1650.78</v>
      </c>
      <c r="Q381" s="44">
        <v>1653.73</v>
      </c>
      <c r="R381" s="44">
        <v>1641.52</v>
      </c>
      <c r="S381" s="44">
        <v>1633.07</v>
      </c>
      <c r="T381" s="44">
        <v>1622.64</v>
      </c>
      <c r="U381" s="44">
        <v>1580.39</v>
      </c>
      <c r="V381" s="44">
        <v>1575.47</v>
      </c>
      <c r="W381" s="44">
        <v>1629.47</v>
      </c>
      <c r="X381" s="44">
        <v>1643.17</v>
      </c>
      <c r="Y381" s="44">
        <v>1638.26</v>
      </c>
      <c r="Z381" s="44">
        <v>1345.93</v>
      </c>
      <c r="AA381" s="44">
        <v>1138.83</v>
      </c>
    </row>
    <row r="382" spans="1:27" ht="12.75" customHeight="1" outlineLevel="1" x14ac:dyDescent="0.2">
      <c r="A382" s="91" t="s">
        <v>1818</v>
      </c>
      <c r="B382" s="63" t="s">
        <v>90</v>
      </c>
      <c r="C382" s="43" t="s">
        <v>79</v>
      </c>
      <c r="D382" s="44">
        <f>$D$317</f>
        <v>2222.89</v>
      </c>
      <c r="E382" s="44">
        <f t="shared" ref="E382:AA382" si="220">$D$317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customHeight="1" outlineLevel="1" x14ac:dyDescent="0.2">
      <c r="A383" s="91" t="s">
        <v>1819</v>
      </c>
      <c r="B383" s="63" t="s">
        <v>83</v>
      </c>
      <c r="C383" s="43" t="s">
        <v>79</v>
      </c>
      <c r="D383" s="44">
        <v>6.14</v>
      </c>
      <c r="E383" s="44">
        <v>6.14</v>
      </c>
      <c r="F383" s="44">
        <v>6.14</v>
      </c>
      <c r="G383" s="44">
        <v>6.14</v>
      </c>
      <c r="H383" s="44">
        <v>6.14</v>
      </c>
      <c r="I383" s="44">
        <v>6.14</v>
      </c>
      <c r="J383" s="44">
        <v>6.14</v>
      </c>
      <c r="K383" s="44">
        <v>6.14</v>
      </c>
      <c r="L383" s="44">
        <v>6.14</v>
      </c>
      <c r="M383" s="44">
        <v>6.14</v>
      </c>
      <c r="N383" s="44">
        <v>6.14</v>
      </c>
      <c r="O383" s="44">
        <v>6.14</v>
      </c>
      <c r="P383" s="44">
        <v>6.14</v>
      </c>
      <c r="Q383" s="44">
        <v>6.14</v>
      </c>
      <c r="R383" s="44">
        <v>6.14</v>
      </c>
      <c r="S383" s="44">
        <v>6.14</v>
      </c>
      <c r="T383" s="44">
        <v>6.14</v>
      </c>
      <c r="U383" s="44">
        <v>6.14</v>
      </c>
      <c r="V383" s="44">
        <v>6.14</v>
      </c>
      <c r="W383" s="44">
        <v>6.14</v>
      </c>
      <c r="X383" s="44">
        <v>6.14</v>
      </c>
      <c r="Y383" s="44">
        <v>6.14</v>
      </c>
      <c r="Z383" s="44">
        <v>6.14</v>
      </c>
      <c r="AA383" s="44">
        <v>6.14</v>
      </c>
    </row>
    <row r="384" spans="1:27" ht="12.75" customHeight="1" outlineLevel="1" x14ac:dyDescent="0.2">
      <c r="A384" s="91" t="s">
        <v>1820</v>
      </c>
      <c r="B384" s="63" t="s">
        <v>81</v>
      </c>
      <c r="C384" s="43" t="s">
        <v>79</v>
      </c>
      <c r="D384" s="44">
        <f>$D$11</f>
        <v>330.69</v>
      </c>
      <c r="E384" s="44">
        <f t="shared" ref="E384:AA384" si="221">$D$11</f>
        <v>330.69</v>
      </c>
      <c r="F384" s="44">
        <f t="shared" si="221"/>
        <v>330.69</v>
      </c>
      <c r="G384" s="44">
        <f t="shared" si="221"/>
        <v>330.69</v>
      </c>
      <c r="H384" s="44">
        <f t="shared" si="221"/>
        <v>330.69</v>
      </c>
      <c r="I384" s="44">
        <f t="shared" si="221"/>
        <v>330.69</v>
      </c>
      <c r="J384" s="44">
        <f t="shared" si="221"/>
        <v>330.69</v>
      </c>
      <c r="K384" s="44">
        <f t="shared" si="221"/>
        <v>330.69</v>
      </c>
      <c r="L384" s="44">
        <f t="shared" si="221"/>
        <v>330.69</v>
      </c>
      <c r="M384" s="44">
        <f t="shared" si="221"/>
        <v>330.69</v>
      </c>
      <c r="N384" s="44">
        <f t="shared" si="221"/>
        <v>330.69</v>
      </c>
      <c r="O384" s="44">
        <f t="shared" si="221"/>
        <v>330.69</v>
      </c>
      <c r="P384" s="44">
        <f t="shared" si="221"/>
        <v>330.69</v>
      </c>
      <c r="Q384" s="44">
        <f t="shared" si="221"/>
        <v>330.69</v>
      </c>
      <c r="R384" s="44">
        <f t="shared" si="221"/>
        <v>330.69</v>
      </c>
      <c r="S384" s="44">
        <f t="shared" si="221"/>
        <v>330.69</v>
      </c>
      <c r="T384" s="44">
        <f t="shared" si="221"/>
        <v>330.69</v>
      </c>
      <c r="U384" s="44">
        <f t="shared" si="221"/>
        <v>330.69</v>
      </c>
      <c r="V384" s="44">
        <f t="shared" si="221"/>
        <v>330.69</v>
      </c>
      <c r="W384" s="44">
        <f t="shared" si="221"/>
        <v>330.69</v>
      </c>
      <c r="X384" s="44">
        <f t="shared" si="221"/>
        <v>330.69</v>
      </c>
      <c r="Y384" s="44">
        <f t="shared" si="221"/>
        <v>330.69</v>
      </c>
      <c r="Z384" s="44">
        <f t="shared" si="221"/>
        <v>330.69</v>
      </c>
      <c r="AA384" s="44">
        <f t="shared" si="221"/>
        <v>330.69</v>
      </c>
    </row>
    <row r="385" spans="1:27" ht="12.75" customHeight="1" x14ac:dyDescent="0.2">
      <c r="A385" s="90" t="s">
        <v>1821</v>
      </c>
      <c r="B385" s="28" t="str">
        <f>"15"&amp;"."&amp;$B$776&amp;"."&amp;$B$777</f>
        <v>15.04.2023</v>
      </c>
      <c r="C385" s="82" t="s">
        <v>76</v>
      </c>
      <c r="D385" s="83">
        <f>ROUND(((D386+D387+D389+D388)/1000),5)</f>
        <v>3.78281</v>
      </c>
      <c r="E385" s="83">
        <f>ROUND(((E386+E387+E389+E388)/1000),5)</f>
        <v>3.6405699999999999</v>
      </c>
      <c r="F385" s="83">
        <f>ROUND(((F386+F387+F389+F388)/1000),5)</f>
        <v>3.6187999999999998</v>
      </c>
      <c r="G385" s="83">
        <f t="shared" ref="G385:AA385" si="222">ROUND(((G386+G387+G389+G388)/1000),5)</f>
        <v>3.6013899999999999</v>
      </c>
      <c r="H385" s="83">
        <f t="shared" si="222"/>
        <v>3.6274000000000002</v>
      </c>
      <c r="I385" s="83">
        <f t="shared" si="222"/>
        <v>3.6323500000000002</v>
      </c>
      <c r="J385" s="83">
        <f t="shared" si="222"/>
        <v>3.7050900000000002</v>
      </c>
      <c r="K385" s="83">
        <f t="shared" si="222"/>
        <v>3.90652</v>
      </c>
      <c r="L385" s="83">
        <f t="shared" si="222"/>
        <v>4.3428500000000003</v>
      </c>
      <c r="M385" s="83">
        <f t="shared" si="222"/>
        <v>4.4270899999999997</v>
      </c>
      <c r="N385" s="83">
        <f t="shared" si="222"/>
        <v>4.44217</v>
      </c>
      <c r="O385" s="83">
        <f t="shared" si="222"/>
        <v>4.4763299999999999</v>
      </c>
      <c r="P385" s="83">
        <f t="shared" si="222"/>
        <v>4.44625</v>
      </c>
      <c r="Q385" s="83">
        <f t="shared" si="222"/>
        <v>4.4371</v>
      </c>
      <c r="R385" s="83">
        <f t="shared" si="222"/>
        <v>4.3966500000000002</v>
      </c>
      <c r="S385" s="83">
        <f t="shared" si="222"/>
        <v>4.37683</v>
      </c>
      <c r="T385" s="83">
        <f t="shared" si="222"/>
        <v>4.3728400000000001</v>
      </c>
      <c r="U385" s="83">
        <f t="shared" si="222"/>
        <v>4.3910200000000001</v>
      </c>
      <c r="V385" s="83">
        <f t="shared" si="222"/>
        <v>4.3501399999999997</v>
      </c>
      <c r="W385" s="83">
        <f t="shared" si="222"/>
        <v>4.44076</v>
      </c>
      <c r="X385" s="83">
        <f t="shared" si="222"/>
        <v>4.4418600000000001</v>
      </c>
      <c r="Y385" s="83">
        <f t="shared" si="222"/>
        <v>4.4294700000000002</v>
      </c>
      <c r="Z385" s="83">
        <f t="shared" si="222"/>
        <v>4.18581</v>
      </c>
      <c r="AA385" s="83">
        <f t="shared" si="222"/>
        <v>4.0061099999999996</v>
      </c>
    </row>
    <row r="386" spans="1:27" ht="12.75" customHeight="1" outlineLevel="1" x14ac:dyDescent="0.2">
      <c r="A386" s="91" t="s">
        <v>1822</v>
      </c>
      <c r="B386" s="63" t="s">
        <v>233</v>
      </c>
      <c r="C386" s="43" t="s">
        <v>79</v>
      </c>
      <c r="D386" s="44">
        <v>1223.0899999999999</v>
      </c>
      <c r="E386" s="44">
        <v>1080.8499999999999</v>
      </c>
      <c r="F386" s="44">
        <v>1059.08</v>
      </c>
      <c r="G386" s="44">
        <v>1041.67</v>
      </c>
      <c r="H386" s="44">
        <v>1067.68</v>
      </c>
      <c r="I386" s="44">
        <v>1072.6300000000001</v>
      </c>
      <c r="J386" s="44">
        <v>1145.3699999999999</v>
      </c>
      <c r="K386" s="44">
        <v>1346.8</v>
      </c>
      <c r="L386" s="44">
        <v>1783.13</v>
      </c>
      <c r="M386" s="44">
        <v>1867.37</v>
      </c>
      <c r="N386" s="44">
        <v>1882.45</v>
      </c>
      <c r="O386" s="44">
        <v>1916.61</v>
      </c>
      <c r="P386" s="44">
        <v>1886.53</v>
      </c>
      <c r="Q386" s="44">
        <v>1877.38</v>
      </c>
      <c r="R386" s="44">
        <v>1836.93</v>
      </c>
      <c r="S386" s="44">
        <v>1817.11</v>
      </c>
      <c r="T386" s="44">
        <v>1813.12</v>
      </c>
      <c r="U386" s="44">
        <v>1831.3</v>
      </c>
      <c r="V386" s="44">
        <v>1790.42</v>
      </c>
      <c r="W386" s="44">
        <v>1881.04</v>
      </c>
      <c r="X386" s="44">
        <v>1882.14</v>
      </c>
      <c r="Y386" s="44">
        <v>1869.75</v>
      </c>
      <c r="Z386" s="44">
        <v>1626.09</v>
      </c>
      <c r="AA386" s="44">
        <v>1446.39</v>
      </c>
    </row>
    <row r="387" spans="1:27" ht="12.75" customHeight="1" outlineLevel="1" x14ac:dyDescent="0.2">
      <c r="A387" s="91" t="s">
        <v>1823</v>
      </c>
      <c r="B387" s="63" t="s">
        <v>90</v>
      </c>
      <c r="C387" s="43" t="s">
        <v>79</v>
      </c>
      <c r="D387" s="44">
        <f>$D$317</f>
        <v>2222.89</v>
      </c>
      <c r="E387" s="44">
        <f t="shared" ref="E387:AA387" si="223">$D$317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customHeight="1" outlineLevel="1" x14ac:dyDescent="0.2">
      <c r="A388" s="91" t="s">
        <v>1824</v>
      </c>
      <c r="B388" s="63" t="s">
        <v>83</v>
      </c>
      <c r="C388" s="43" t="s">
        <v>79</v>
      </c>
      <c r="D388" s="44">
        <v>6.14</v>
      </c>
      <c r="E388" s="44">
        <v>6.14</v>
      </c>
      <c r="F388" s="44">
        <v>6.14</v>
      </c>
      <c r="G388" s="44">
        <v>6.14</v>
      </c>
      <c r="H388" s="44">
        <v>6.14</v>
      </c>
      <c r="I388" s="44">
        <v>6.14</v>
      </c>
      <c r="J388" s="44">
        <v>6.14</v>
      </c>
      <c r="K388" s="44">
        <v>6.14</v>
      </c>
      <c r="L388" s="44">
        <v>6.14</v>
      </c>
      <c r="M388" s="44">
        <v>6.14</v>
      </c>
      <c r="N388" s="44">
        <v>6.14</v>
      </c>
      <c r="O388" s="44">
        <v>6.14</v>
      </c>
      <c r="P388" s="44">
        <v>6.14</v>
      </c>
      <c r="Q388" s="44">
        <v>6.14</v>
      </c>
      <c r="R388" s="44">
        <v>6.14</v>
      </c>
      <c r="S388" s="44">
        <v>6.14</v>
      </c>
      <c r="T388" s="44">
        <v>6.14</v>
      </c>
      <c r="U388" s="44">
        <v>6.14</v>
      </c>
      <c r="V388" s="44">
        <v>6.14</v>
      </c>
      <c r="W388" s="44">
        <v>6.14</v>
      </c>
      <c r="X388" s="44">
        <v>6.14</v>
      </c>
      <c r="Y388" s="44">
        <v>6.14</v>
      </c>
      <c r="Z388" s="44">
        <v>6.14</v>
      </c>
      <c r="AA388" s="44">
        <v>6.14</v>
      </c>
    </row>
    <row r="389" spans="1:27" ht="12.75" customHeight="1" outlineLevel="1" x14ac:dyDescent="0.2">
      <c r="A389" s="91" t="s">
        <v>1825</v>
      </c>
      <c r="B389" s="63" t="s">
        <v>81</v>
      </c>
      <c r="C389" s="43" t="s">
        <v>79</v>
      </c>
      <c r="D389" s="44">
        <f>$D$11</f>
        <v>330.69</v>
      </c>
      <c r="E389" s="44">
        <f t="shared" ref="E389:AA389" si="224">$D$11</f>
        <v>330.69</v>
      </c>
      <c r="F389" s="44">
        <f t="shared" si="224"/>
        <v>330.69</v>
      </c>
      <c r="G389" s="44">
        <f t="shared" si="224"/>
        <v>330.69</v>
      </c>
      <c r="H389" s="44">
        <f t="shared" si="224"/>
        <v>330.69</v>
      </c>
      <c r="I389" s="44">
        <f t="shared" si="224"/>
        <v>330.69</v>
      </c>
      <c r="J389" s="44">
        <f t="shared" si="224"/>
        <v>330.69</v>
      </c>
      <c r="K389" s="44">
        <f t="shared" si="224"/>
        <v>330.69</v>
      </c>
      <c r="L389" s="44">
        <f t="shared" si="224"/>
        <v>330.69</v>
      </c>
      <c r="M389" s="44">
        <f t="shared" si="224"/>
        <v>330.69</v>
      </c>
      <c r="N389" s="44">
        <f t="shared" si="224"/>
        <v>330.69</v>
      </c>
      <c r="O389" s="44">
        <f t="shared" si="224"/>
        <v>330.69</v>
      </c>
      <c r="P389" s="44">
        <f t="shared" si="224"/>
        <v>330.69</v>
      </c>
      <c r="Q389" s="44">
        <f t="shared" si="224"/>
        <v>330.69</v>
      </c>
      <c r="R389" s="44">
        <f t="shared" si="224"/>
        <v>330.69</v>
      </c>
      <c r="S389" s="44">
        <f t="shared" si="224"/>
        <v>330.69</v>
      </c>
      <c r="T389" s="44">
        <f t="shared" si="224"/>
        <v>330.69</v>
      </c>
      <c r="U389" s="44">
        <f t="shared" si="224"/>
        <v>330.69</v>
      </c>
      <c r="V389" s="44">
        <f t="shared" si="224"/>
        <v>330.69</v>
      </c>
      <c r="W389" s="44">
        <f t="shared" si="224"/>
        <v>330.69</v>
      </c>
      <c r="X389" s="44">
        <f t="shared" si="224"/>
        <v>330.69</v>
      </c>
      <c r="Y389" s="44">
        <f t="shared" si="224"/>
        <v>330.69</v>
      </c>
      <c r="Z389" s="44">
        <f t="shared" si="224"/>
        <v>330.69</v>
      </c>
      <c r="AA389" s="44">
        <f t="shared" si="224"/>
        <v>330.69</v>
      </c>
    </row>
    <row r="390" spans="1:27" ht="12.75" customHeight="1" x14ac:dyDescent="0.2">
      <c r="A390" s="90" t="s">
        <v>1826</v>
      </c>
      <c r="B390" s="28" t="str">
        <f>"16"&amp;"."&amp;$B$776&amp;"."&amp;$B$777</f>
        <v>16.04.2023</v>
      </c>
      <c r="C390" s="82" t="s">
        <v>76</v>
      </c>
      <c r="D390" s="83">
        <f>ROUND(((D391+D392+D394+D393)/1000),5)</f>
        <v>3.8197299999999998</v>
      </c>
      <c r="E390" s="83">
        <f>ROUND(((E391+E392+E394+E393)/1000),5)</f>
        <v>3.64358</v>
      </c>
      <c r="F390" s="83">
        <f>ROUND(((F391+F392+F394+F393)/1000),5)</f>
        <v>3.6045600000000002</v>
      </c>
      <c r="G390" s="83">
        <f t="shared" ref="G390:AA390" si="225">ROUND(((G391+G392+G394+G393)/1000),5)</f>
        <v>3.5643099999999999</v>
      </c>
      <c r="H390" s="83">
        <f t="shared" si="225"/>
        <v>3.5003700000000002</v>
      </c>
      <c r="I390" s="83">
        <f t="shared" si="225"/>
        <v>3.4822099999999998</v>
      </c>
      <c r="J390" s="83">
        <f t="shared" si="225"/>
        <v>3.4538600000000002</v>
      </c>
      <c r="K390" s="83">
        <f t="shared" si="225"/>
        <v>3.5004</v>
      </c>
      <c r="L390" s="83">
        <f t="shared" si="225"/>
        <v>3.7939500000000002</v>
      </c>
      <c r="M390" s="83">
        <f t="shared" si="225"/>
        <v>3.8872599999999999</v>
      </c>
      <c r="N390" s="83">
        <f t="shared" si="225"/>
        <v>3.90944</v>
      </c>
      <c r="O390" s="83">
        <f t="shared" si="225"/>
        <v>3.91</v>
      </c>
      <c r="P390" s="83">
        <f t="shared" si="225"/>
        <v>3.9098999999999999</v>
      </c>
      <c r="Q390" s="83">
        <f t="shared" si="225"/>
        <v>3.9040499999999998</v>
      </c>
      <c r="R390" s="83">
        <f t="shared" si="225"/>
        <v>3.9009200000000002</v>
      </c>
      <c r="S390" s="83">
        <f t="shared" si="225"/>
        <v>3.8843100000000002</v>
      </c>
      <c r="T390" s="83">
        <f t="shared" si="225"/>
        <v>3.8817400000000002</v>
      </c>
      <c r="U390" s="83">
        <f t="shared" si="225"/>
        <v>3.9048099999999999</v>
      </c>
      <c r="V390" s="83">
        <f t="shared" si="225"/>
        <v>3.9411999999999998</v>
      </c>
      <c r="W390" s="83">
        <f t="shared" si="225"/>
        <v>4.1526500000000004</v>
      </c>
      <c r="X390" s="83">
        <f t="shared" si="225"/>
        <v>4.1948400000000001</v>
      </c>
      <c r="Y390" s="83">
        <f t="shared" si="225"/>
        <v>4.1739199999999999</v>
      </c>
      <c r="Z390" s="83">
        <f t="shared" si="225"/>
        <v>3.8729399999999998</v>
      </c>
      <c r="AA390" s="83">
        <f t="shared" si="225"/>
        <v>3.6839300000000001</v>
      </c>
    </row>
    <row r="391" spans="1:27" ht="12.75" customHeight="1" outlineLevel="1" x14ac:dyDescent="0.2">
      <c r="A391" s="91" t="s">
        <v>1827</v>
      </c>
      <c r="B391" s="63" t="s">
        <v>233</v>
      </c>
      <c r="C391" s="43" t="s">
        <v>79</v>
      </c>
      <c r="D391" s="44">
        <v>1260.01</v>
      </c>
      <c r="E391" s="44">
        <v>1083.8599999999999</v>
      </c>
      <c r="F391" s="44">
        <v>1044.8399999999999</v>
      </c>
      <c r="G391" s="44">
        <v>1004.59</v>
      </c>
      <c r="H391" s="44">
        <v>940.65</v>
      </c>
      <c r="I391" s="44">
        <v>922.49</v>
      </c>
      <c r="J391" s="44">
        <v>894.14</v>
      </c>
      <c r="K391" s="44">
        <v>940.68</v>
      </c>
      <c r="L391" s="44">
        <v>1234.23</v>
      </c>
      <c r="M391" s="44">
        <v>1327.54</v>
      </c>
      <c r="N391" s="44">
        <v>1349.72</v>
      </c>
      <c r="O391" s="44">
        <v>1350.28</v>
      </c>
      <c r="P391" s="44">
        <v>1350.18</v>
      </c>
      <c r="Q391" s="44">
        <v>1344.33</v>
      </c>
      <c r="R391" s="44">
        <v>1341.2</v>
      </c>
      <c r="S391" s="44">
        <v>1324.59</v>
      </c>
      <c r="T391" s="44">
        <v>1322.02</v>
      </c>
      <c r="U391" s="44">
        <v>1345.09</v>
      </c>
      <c r="V391" s="44">
        <v>1381.48</v>
      </c>
      <c r="W391" s="44">
        <v>1592.93</v>
      </c>
      <c r="X391" s="44">
        <v>1635.12</v>
      </c>
      <c r="Y391" s="44">
        <v>1614.2</v>
      </c>
      <c r="Z391" s="44">
        <v>1313.22</v>
      </c>
      <c r="AA391" s="44">
        <v>1124.21</v>
      </c>
    </row>
    <row r="392" spans="1:27" ht="12.75" customHeight="1" outlineLevel="1" x14ac:dyDescent="0.2">
      <c r="A392" s="91" t="s">
        <v>1828</v>
      </c>
      <c r="B392" s="63" t="s">
        <v>90</v>
      </c>
      <c r="C392" s="43" t="s">
        <v>79</v>
      </c>
      <c r="D392" s="44">
        <f>$D$317</f>
        <v>2222.89</v>
      </c>
      <c r="E392" s="44">
        <f t="shared" ref="E392:AA392" si="226">$D$317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customHeight="1" outlineLevel="1" x14ac:dyDescent="0.2">
      <c r="A393" s="91" t="s">
        <v>1829</v>
      </c>
      <c r="B393" s="63" t="s">
        <v>83</v>
      </c>
      <c r="C393" s="43" t="s">
        <v>79</v>
      </c>
      <c r="D393" s="44">
        <v>6.14</v>
      </c>
      <c r="E393" s="44">
        <v>6.14</v>
      </c>
      <c r="F393" s="44">
        <v>6.14</v>
      </c>
      <c r="G393" s="44">
        <v>6.14</v>
      </c>
      <c r="H393" s="44">
        <v>6.14</v>
      </c>
      <c r="I393" s="44">
        <v>6.14</v>
      </c>
      <c r="J393" s="44">
        <v>6.14</v>
      </c>
      <c r="K393" s="44">
        <v>6.14</v>
      </c>
      <c r="L393" s="44">
        <v>6.14</v>
      </c>
      <c r="M393" s="44">
        <v>6.14</v>
      </c>
      <c r="N393" s="44">
        <v>6.14</v>
      </c>
      <c r="O393" s="44">
        <v>6.14</v>
      </c>
      <c r="P393" s="44">
        <v>6.14</v>
      </c>
      <c r="Q393" s="44">
        <v>6.14</v>
      </c>
      <c r="R393" s="44">
        <v>6.14</v>
      </c>
      <c r="S393" s="44">
        <v>6.14</v>
      </c>
      <c r="T393" s="44">
        <v>6.14</v>
      </c>
      <c r="U393" s="44">
        <v>6.14</v>
      </c>
      <c r="V393" s="44">
        <v>6.14</v>
      </c>
      <c r="W393" s="44">
        <v>6.14</v>
      </c>
      <c r="X393" s="44">
        <v>6.14</v>
      </c>
      <c r="Y393" s="44">
        <v>6.14</v>
      </c>
      <c r="Z393" s="44">
        <v>6.14</v>
      </c>
      <c r="AA393" s="44">
        <v>6.14</v>
      </c>
    </row>
    <row r="394" spans="1:27" ht="12.75" customHeight="1" outlineLevel="1" x14ac:dyDescent="0.2">
      <c r="A394" s="91" t="s">
        <v>1830</v>
      </c>
      <c r="B394" s="63" t="s">
        <v>81</v>
      </c>
      <c r="C394" s="43" t="s">
        <v>79</v>
      </c>
      <c r="D394" s="44">
        <f>$D$11</f>
        <v>330.69</v>
      </c>
      <c r="E394" s="44">
        <f t="shared" ref="E394:AA394" si="227">$D$11</f>
        <v>330.69</v>
      </c>
      <c r="F394" s="44">
        <f t="shared" si="227"/>
        <v>330.69</v>
      </c>
      <c r="G394" s="44">
        <f t="shared" si="227"/>
        <v>330.69</v>
      </c>
      <c r="H394" s="44">
        <f t="shared" si="227"/>
        <v>330.69</v>
      </c>
      <c r="I394" s="44">
        <f t="shared" si="227"/>
        <v>330.69</v>
      </c>
      <c r="J394" s="44">
        <f t="shared" si="227"/>
        <v>330.69</v>
      </c>
      <c r="K394" s="44">
        <f t="shared" si="227"/>
        <v>330.69</v>
      </c>
      <c r="L394" s="44">
        <f t="shared" si="227"/>
        <v>330.69</v>
      </c>
      <c r="M394" s="44">
        <f t="shared" si="227"/>
        <v>330.69</v>
      </c>
      <c r="N394" s="44">
        <f t="shared" si="227"/>
        <v>330.69</v>
      </c>
      <c r="O394" s="44">
        <f t="shared" si="227"/>
        <v>330.69</v>
      </c>
      <c r="P394" s="44">
        <f t="shared" si="227"/>
        <v>330.69</v>
      </c>
      <c r="Q394" s="44">
        <f t="shared" si="227"/>
        <v>330.69</v>
      </c>
      <c r="R394" s="44">
        <f t="shared" si="227"/>
        <v>330.69</v>
      </c>
      <c r="S394" s="44">
        <f t="shared" si="227"/>
        <v>330.69</v>
      </c>
      <c r="T394" s="44">
        <f t="shared" si="227"/>
        <v>330.69</v>
      </c>
      <c r="U394" s="44">
        <f t="shared" si="227"/>
        <v>330.69</v>
      </c>
      <c r="V394" s="44">
        <f t="shared" si="227"/>
        <v>330.69</v>
      </c>
      <c r="W394" s="44">
        <f t="shared" si="227"/>
        <v>330.69</v>
      </c>
      <c r="X394" s="44">
        <f t="shared" si="227"/>
        <v>330.69</v>
      </c>
      <c r="Y394" s="44">
        <f t="shared" si="227"/>
        <v>330.69</v>
      </c>
      <c r="Z394" s="44">
        <f t="shared" si="227"/>
        <v>330.69</v>
      </c>
      <c r="AA394" s="44">
        <f t="shared" si="227"/>
        <v>330.69</v>
      </c>
    </row>
    <row r="395" spans="1:27" ht="12.75" customHeight="1" x14ac:dyDescent="0.2">
      <c r="A395" s="90" t="s">
        <v>1831</v>
      </c>
      <c r="B395" s="28" t="str">
        <f>"17"&amp;"."&amp;$B$776&amp;"."&amp;$B$777</f>
        <v>17.04.2023</v>
      </c>
      <c r="C395" s="82" t="s">
        <v>76</v>
      </c>
      <c r="D395" s="83">
        <f>ROUND(((D396+D397+D399+D398)/1000),5)</f>
        <v>3.6371600000000002</v>
      </c>
      <c r="E395" s="83">
        <f>ROUND(((E396+E397+E399+E398)/1000),5)</f>
        <v>3.5529600000000001</v>
      </c>
      <c r="F395" s="83">
        <f>ROUND(((F396+F397+F399+F398)/1000),5)</f>
        <v>3.45573</v>
      </c>
      <c r="G395" s="83">
        <f t="shared" ref="G395:AA395" si="228">ROUND(((G396+G397+G399+G398)/1000),5)</f>
        <v>3.4128799999999999</v>
      </c>
      <c r="H395" s="83">
        <f t="shared" si="228"/>
        <v>3.45608</v>
      </c>
      <c r="I395" s="83">
        <f t="shared" si="228"/>
        <v>3.5949900000000001</v>
      </c>
      <c r="J395" s="83">
        <f t="shared" si="228"/>
        <v>3.6716899999999999</v>
      </c>
      <c r="K395" s="83">
        <f t="shared" si="228"/>
        <v>3.9549400000000001</v>
      </c>
      <c r="L395" s="83">
        <f t="shared" si="228"/>
        <v>4.19604</v>
      </c>
      <c r="M395" s="83">
        <f t="shared" si="228"/>
        <v>4.2908999999999997</v>
      </c>
      <c r="N395" s="83">
        <f t="shared" si="228"/>
        <v>4.3002200000000004</v>
      </c>
      <c r="O395" s="83">
        <f t="shared" si="228"/>
        <v>4.2880900000000004</v>
      </c>
      <c r="P395" s="83">
        <f t="shared" si="228"/>
        <v>4.2164299999999999</v>
      </c>
      <c r="Q395" s="83">
        <f t="shared" si="228"/>
        <v>4.2958400000000001</v>
      </c>
      <c r="R395" s="83">
        <f t="shared" si="228"/>
        <v>4.2833100000000002</v>
      </c>
      <c r="S395" s="83">
        <f t="shared" si="228"/>
        <v>4.2123499999999998</v>
      </c>
      <c r="T395" s="83">
        <f t="shared" si="228"/>
        <v>4.2187900000000003</v>
      </c>
      <c r="U395" s="83">
        <f t="shared" si="228"/>
        <v>4.2079000000000004</v>
      </c>
      <c r="V395" s="83">
        <f t="shared" si="228"/>
        <v>4.1522699999999997</v>
      </c>
      <c r="W395" s="83">
        <f t="shared" si="228"/>
        <v>4.2438200000000004</v>
      </c>
      <c r="X395" s="83">
        <f t="shared" si="228"/>
        <v>4.2508900000000001</v>
      </c>
      <c r="Y395" s="83">
        <f t="shared" si="228"/>
        <v>4.2138600000000004</v>
      </c>
      <c r="Z395" s="83">
        <f t="shared" si="228"/>
        <v>3.9073199999999999</v>
      </c>
      <c r="AA395" s="83">
        <f t="shared" si="228"/>
        <v>3.6794799999999999</v>
      </c>
    </row>
    <row r="396" spans="1:27" ht="12.75" customHeight="1" outlineLevel="1" x14ac:dyDescent="0.2">
      <c r="A396" s="91" t="s">
        <v>1832</v>
      </c>
      <c r="B396" s="63" t="s">
        <v>233</v>
      </c>
      <c r="C396" s="43" t="s">
        <v>79</v>
      </c>
      <c r="D396" s="44">
        <v>1077.44</v>
      </c>
      <c r="E396" s="44">
        <v>993.24</v>
      </c>
      <c r="F396" s="44">
        <v>896.01</v>
      </c>
      <c r="G396" s="44">
        <v>853.16</v>
      </c>
      <c r="H396" s="44">
        <v>896.36</v>
      </c>
      <c r="I396" s="44">
        <v>1035.27</v>
      </c>
      <c r="J396" s="44">
        <v>1111.97</v>
      </c>
      <c r="K396" s="44">
        <v>1395.22</v>
      </c>
      <c r="L396" s="44">
        <v>1636.32</v>
      </c>
      <c r="M396" s="44">
        <v>1731.18</v>
      </c>
      <c r="N396" s="44">
        <v>1740.5</v>
      </c>
      <c r="O396" s="44">
        <v>1728.37</v>
      </c>
      <c r="P396" s="44">
        <v>1656.71</v>
      </c>
      <c r="Q396" s="44">
        <v>1736.12</v>
      </c>
      <c r="R396" s="44">
        <v>1723.59</v>
      </c>
      <c r="S396" s="44">
        <v>1652.63</v>
      </c>
      <c r="T396" s="44">
        <v>1659.07</v>
      </c>
      <c r="U396" s="44">
        <v>1648.18</v>
      </c>
      <c r="V396" s="44">
        <v>1592.55</v>
      </c>
      <c r="W396" s="44">
        <v>1684.1</v>
      </c>
      <c r="X396" s="44">
        <v>1691.17</v>
      </c>
      <c r="Y396" s="44">
        <v>1654.14</v>
      </c>
      <c r="Z396" s="44">
        <v>1347.6</v>
      </c>
      <c r="AA396" s="44">
        <v>1119.76</v>
      </c>
    </row>
    <row r="397" spans="1:27" ht="12.75" customHeight="1" outlineLevel="1" x14ac:dyDescent="0.2">
      <c r="A397" s="91" t="s">
        <v>1833</v>
      </c>
      <c r="B397" s="63" t="s">
        <v>90</v>
      </c>
      <c r="C397" s="43" t="s">
        <v>79</v>
      </c>
      <c r="D397" s="44">
        <f>$D$317</f>
        <v>2222.89</v>
      </c>
      <c r="E397" s="44">
        <f t="shared" ref="E397:AA397" si="229">$D$317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customHeight="1" outlineLevel="1" x14ac:dyDescent="0.2">
      <c r="A398" s="91" t="s">
        <v>1834</v>
      </c>
      <c r="B398" s="63" t="s">
        <v>83</v>
      </c>
      <c r="C398" s="43" t="s">
        <v>79</v>
      </c>
      <c r="D398" s="44">
        <v>6.14</v>
      </c>
      <c r="E398" s="44">
        <v>6.14</v>
      </c>
      <c r="F398" s="44">
        <v>6.14</v>
      </c>
      <c r="G398" s="44">
        <v>6.14</v>
      </c>
      <c r="H398" s="44">
        <v>6.14</v>
      </c>
      <c r="I398" s="44">
        <v>6.14</v>
      </c>
      <c r="J398" s="44">
        <v>6.14</v>
      </c>
      <c r="K398" s="44">
        <v>6.14</v>
      </c>
      <c r="L398" s="44">
        <v>6.14</v>
      </c>
      <c r="M398" s="44">
        <v>6.14</v>
      </c>
      <c r="N398" s="44">
        <v>6.14</v>
      </c>
      <c r="O398" s="44">
        <v>6.14</v>
      </c>
      <c r="P398" s="44">
        <v>6.14</v>
      </c>
      <c r="Q398" s="44">
        <v>6.14</v>
      </c>
      <c r="R398" s="44">
        <v>6.14</v>
      </c>
      <c r="S398" s="44">
        <v>6.14</v>
      </c>
      <c r="T398" s="44">
        <v>6.14</v>
      </c>
      <c r="U398" s="44">
        <v>6.14</v>
      </c>
      <c r="V398" s="44">
        <v>6.14</v>
      </c>
      <c r="W398" s="44">
        <v>6.14</v>
      </c>
      <c r="X398" s="44">
        <v>6.14</v>
      </c>
      <c r="Y398" s="44">
        <v>6.14</v>
      </c>
      <c r="Z398" s="44">
        <v>6.14</v>
      </c>
      <c r="AA398" s="44">
        <v>6.14</v>
      </c>
    </row>
    <row r="399" spans="1:27" ht="12.75" customHeight="1" outlineLevel="1" x14ac:dyDescent="0.2">
      <c r="A399" s="91" t="s">
        <v>1835</v>
      </c>
      <c r="B399" s="63" t="s">
        <v>81</v>
      </c>
      <c r="C399" s="43" t="s">
        <v>79</v>
      </c>
      <c r="D399" s="44">
        <f>$D$11</f>
        <v>330.69</v>
      </c>
      <c r="E399" s="44">
        <f t="shared" ref="E399:AA399" si="230">$D$11</f>
        <v>330.69</v>
      </c>
      <c r="F399" s="44">
        <f t="shared" si="230"/>
        <v>330.69</v>
      </c>
      <c r="G399" s="44">
        <f t="shared" si="230"/>
        <v>330.69</v>
      </c>
      <c r="H399" s="44">
        <f t="shared" si="230"/>
        <v>330.69</v>
      </c>
      <c r="I399" s="44">
        <f t="shared" si="230"/>
        <v>330.69</v>
      </c>
      <c r="J399" s="44">
        <f t="shared" si="230"/>
        <v>330.69</v>
      </c>
      <c r="K399" s="44">
        <f t="shared" si="230"/>
        <v>330.69</v>
      </c>
      <c r="L399" s="44">
        <f t="shared" si="230"/>
        <v>330.69</v>
      </c>
      <c r="M399" s="44">
        <f t="shared" si="230"/>
        <v>330.69</v>
      </c>
      <c r="N399" s="44">
        <f t="shared" si="230"/>
        <v>330.69</v>
      </c>
      <c r="O399" s="44">
        <f t="shared" si="230"/>
        <v>330.69</v>
      </c>
      <c r="P399" s="44">
        <f t="shared" si="230"/>
        <v>330.69</v>
      </c>
      <c r="Q399" s="44">
        <f t="shared" si="230"/>
        <v>330.69</v>
      </c>
      <c r="R399" s="44">
        <f t="shared" si="230"/>
        <v>330.69</v>
      </c>
      <c r="S399" s="44">
        <f t="shared" si="230"/>
        <v>330.69</v>
      </c>
      <c r="T399" s="44">
        <f t="shared" si="230"/>
        <v>330.69</v>
      </c>
      <c r="U399" s="44">
        <f t="shared" si="230"/>
        <v>330.69</v>
      </c>
      <c r="V399" s="44">
        <f t="shared" si="230"/>
        <v>330.69</v>
      </c>
      <c r="W399" s="44">
        <f t="shared" si="230"/>
        <v>330.69</v>
      </c>
      <c r="X399" s="44">
        <f t="shared" si="230"/>
        <v>330.69</v>
      </c>
      <c r="Y399" s="44">
        <f t="shared" si="230"/>
        <v>330.69</v>
      </c>
      <c r="Z399" s="44">
        <f t="shared" si="230"/>
        <v>330.69</v>
      </c>
      <c r="AA399" s="44">
        <f t="shared" si="230"/>
        <v>330.69</v>
      </c>
    </row>
    <row r="400" spans="1:27" ht="12.75" customHeight="1" x14ac:dyDescent="0.2">
      <c r="A400" s="90" t="s">
        <v>1836</v>
      </c>
      <c r="B400" s="28" t="str">
        <f>"18"&amp;"."&amp;$B$776&amp;"."&amp;$B$777</f>
        <v>18.04.2023</v>
      </c>
      <c r="C400" s="82" t="s">
        <v>76</v>
      </c>
      <c r="D400" s="83">
        <f>ROUND(((D401+D402+D404+D403)/1000),5)</f>
        <v>3.6127899999999999</v>
      </c>
      <c r="E400" s="83">
        <f>ROUND(((E401+E402+E404+E403)/1000),5)</f>
        <v>3.4842</v>
      </c>
      <c r="F400" s="83">
        <f>ROUND(((F401+F402+F404+F403)/1000),5)</f>
        <v>3.4040499999999998</v>
      </c>
      <c r="G400" s="83">
        <f t="shared" ref="G400:AA400" si="231">ROUND(((G401+G402+G404+G403)/1000),5)</f>
        <v>3.26342</v>
      </c>
      <c r="H400" s="83">
        <f t="shared" si="231"/>
        <v>3.48271</v>
      </c>
      <c r="I400" s="83">
        <f t="shared" si="231"/>
        <v>3.5821800000000001</v>
      </c>
      <c r="J400" s="83">
        <f t="shared" si="231"/>
        <v>3.73631</v>
      </c>
      <c r="K400" s="83">
        <f t="shared" si="231"/>
        <v>3.9548000000000001</v>
      </c>
      <c r="L400" s="83">
        <f t="shared" si="231"/>
        <v>4.1877700000000004</v>
      </c>
      <c r="M400" s="83">
        <f t="shared" si="231"/>
        <v>4.2792599999999998</v>
      </c>
      <c r="N400" s="83">
        <f t="shared" si="231"/>
        <v>4.3198800000000004</v>
      </c>
      <c r="O400" s="83">
        <f t="shared" si="231"/>
        <v>4.3546300000000002</v>
      </c>
      <c r="P400" s="83">
        <f t="shared" si="231"/>
        <v>4.2923400000000003</v>
      </c>
      <c r="Q400" s="83">
        <f t="shared" si="231"/>
        <v>4.4468699999999997</v>
      </c>
      <c r="R400" s="83">
        <f t="shared" si="231"/>
        <v>4.4316599999999999</v>
      </c>
      <c r="S400" s="83">
        <f t="shared" si="231"/>
        <v>4.3116199999999996</v>
      </c>
      <c r="T400" s="83">
        <f t="shared" si="231"/>
        <v>4.29345</v>
      </c>
      <c r="U400" s="83">
        <f t="shared" si="231"/>
        <v>4.2515099999999997</v>
      </c>
      <c r="V400" s="83">
        <f t="shared" si="231"/>
        <v>4.18133</v>
      </c>
      <c r="W400" s="83">
        <f t="shared" si="231"/>
        <v>4.2372399999999999</v>
      </c>
      <c r="X400" s="83">
        <f t="shared" si="231"/>
        <v>4.2927900000000001</v>
      </c>
      <c r="Y400" s="83">
        <f t="shared" si="231"/>
        <v>4.2645200000000001</v>
      </c>
      <c r="Z400" s="83">
        <f t="shared" si="231"/>
        <v>3.9763500000000001</v>
      </c>
      <c r="AA400" s="83">
        <f t="shared" si="231"/>
        <v>3.7147100000000002</v>
      </c>
    </row>
    <row r="401" spans="1:27" ht="12.75" customHeight="1" outlineLevel="1" x14ac:dyDescent="0.2">
      <c r="A401" s="91" t="s">
        <v>1837</v>
      </c>
      <c r="B401" s="63" t="s">
        <v>233</v>
      </c>
      <c r="C401" s="43" t="s">
        <v>79</v>
      </c>
      <c r="D401" s="44">
        <v>1053.07</v>
      </c>
      <c r="E401" s="44">
        <v>924.48</v>
      </c>
      <c r="F401" s="44">
        <v>844.33</v>
      </c>
      <c r="G401" s="44">
        <v>703.7</v>
      </c>
      <c r="H401" s="44">
        <v>922.99</v>
      </c>
      <c r="I401" s="44">
        <v>1022.46</v>
      </c>
      <c r="J401" s="44">
        <v>1176.5899999999999</v>
      </c>
      <c r="K401" s="44">
        <v>1395.08</v>
      </c>
      <c r="L401" s="44">
        <v>1628.05</v>
      </c>
      <c r="M401" s="44">
        <v>1719.54</v>
      </c>
      <c r="N401" s="44">
        <v>1760.16</v>
      </c>
      <c r="O401" s="44">
        <v>1794.91</v>
      </c>
      <c r="P401" s="44">
        <v>1732.62</v>
      </c>
      <c r="Q401" s="44">
        <v>1887.15</v>
      </c>
      <c r="R401" s="44">
        <v>1871.94</v>
      </c>
      <c r="S401" s="44">
        <v>1751.9</v>
      </c>
      <c r="T401" s="44">
        <v>1733.73</v>
      </c>
      <c r="U401" s="44">
        <v>1691.79</v>
      </c>
      <c r="V401" s="44">
        <v>1621.61</v>
      </c>
      <c r="W401" s="44">
        <v>1677.52</v>
      </c>
      <c r="X401" s="44">
        <v>1733.07</v>
      </c>
      <c r="Y401" s="44">
        <v>1704.8</v>
      </c>
      <c r="Z401" s="44">
        <v>1416.63</v>
      </c>
      <c r="AA401" s="44">
        <v>1154.99</v>
      </c>
    </row>
    <row r="402" spans="1:27" ht="12.75" customHeight="1" outlineLevel="1" x14ac:dyDescent="0.2">
      <c r="A402" s="91" t="s">
        <v>1838</v>
      </c>
      <c r="B402" s="63" t="s">
        <v>90</v>
      </c>
      <c r="C402" s="43" t="s">
        <v>79</v>
      </c>
      <c r="D402" s="44">
        <f>$D$317</f>
        <v>2222.89</v>
      </c>
      <c r="E402" s="44">
        <f t="shared" ref="E402:AA402" si="232">$D$317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customHeight="1" outlineLevel="1" x14ac:dyDescent="0.2">
      <c r="A403" s="91" t="s">
        <v>1839</v>
      </c>
      <c r="B403" s="63" t="s">
        <v>83</v>
      </c>
      <c r="C403" s="43" t="s">
        <v>79</v>
      </c>
      <c r="D403" s="44">
        <v>6.14</v>
      </c>
      <c r="E403" s="44">
        <v>6.14</v>
      </c>
      <c r="F403" s="44">
        <v>6.14</v>
      </c>
      <c r="G403" s="44">
        <v>6.14</v>
      </c>
      <c r="H403" s="44">
        <v>6.14</v>
      </c>
      <c r="I403" s="44">
        <v>6.14</v>
      </c>
      <c r="J403" s="44">
        <v>6.14</v>
      </c>
      <c r="K403" s="44">
        <v>6.14</v>
      </c>
      <c r="L403" s="44">
        <v>6.14</v>
      </c>
      <c r="M403" s="44">
        <v>6.14</v>
      </c>
      <c r="N403" s="44">
        <v>6.14</v>
      </c>
      <c r="O403" s="44">
        <v>6.14</v>
      </c>
      <c r="P403" s="44">
        <v>6.14</v>
      </c>
      <c r="Q403" s="44">
        <v>6.14</v>
      </c>
      <c r="R403" s="44">
        <v>6.14</v>
      </c>
      <c r="S403" s="44">
        <v>6.14</v>
      </c>
      <c r="T403" s="44">
        <v>6.14</v>
      </c>
      <c r="U403" s="44">
        <v>6.14</v>
      </c>
      <c r="V403" s="44">
        <v>6.14</v>
      </c>
      <c r="W403" s="44">
        <v>6.14</v>
      </c>
      <c r="X403" s="44">
        <v>6.14</v>
      </c>
      <c r="Y403" s="44">
        <v>6.14</v>
      </c>
      <c r="Z403" s="44">
        <v>6.14</v>
      </c>
      <c r="AA403" s="44">
        <v>6.14</v>
      </c>
    </row>
    <row r="404" spans="1:27" ht="12.75" customHeight="1" outlineLevel="1" x14ac:dyDescent="0.2">
      <c r="A404" s="91" t="s">
        <v>1840</v>
      </c>
      <c r="B404" s="63" t="s">
        <v>81</v>
      </c>
      <c r="C404" s="43" t="s">
        <v>79</v>
      </c>
      <c r="D404" s="44">
        <f>$D$11</f>
        <v>330.69</v>
      </c>
      <c r="E404" s="44">
        <f t="shared" ref="E404:AA404" si="233">$D$11</f>
        <v>330.69</v>
      </c>
      <c r="F404" s="44">
        <f t="shared" si="233"/>
        <v>330.69</v>
      </c>
      <c r="G404" s="44">
        <f t="shared" si="233"/>
        <v>330.69</v>
      </c>
      <c r="H404" s="44">
        <f t="shared" si="233"/>
        <v>330.69</v>
      </c>
      <c r="I404" s="44">
        <f t="shared" si="233"/>
        <v>330.69</v>
      </c>
      <c r="J404" s="44">
        <f t="shared" si="233"/>
        <v>330.69</v>
      </c>
      <c r="K404" s="44">
        <f t="shared" si="233"/>
        <v>330.69</v>
      </c>
      <c r="L404" s="44">
        <f t="shared" si="233"/>
        <v>330.69</v>
      </c>
      <c r="M404" s="44">
        <f t="shared" si="233"/>
        <v>330.69</v>
      </c>
      <c r="N404" s="44">
        <f t="shared" si="233"/>
        <v>330.69</v>
      </c>
      <c r="O404" s="44">
        <f t="shared" si="233"/>
        <v>330.69</v>
      </c>
      <c r="P404" s="44">
        <f t="shared" si="233"/>
        <v>330.69</v>
      </c>
      <c r="Q404" s="44">
        <f t="shared" si="233"/>
        <v>330.69</v>
      </c>
      <c r="R404" s="44">
        <f t="shared" si="233"/>
        <v>330.69</v>
      </c>
      <c r="S404" s="44">
        <f t="shared" si="233"/>
        <v>330.69</v>
      </c>
      <c r="T404" s="44">
        <f t="shared" si="233"/>
        <v>330.69</v>
      </c>
      <c r="U404" s="44">
        <f t="shared" si="233"/>
        <v>330.69</v>
      </c>
      <c r="V404" s="44">
        <f t="shared" si="233"/>
        <v>330.69</v>
      </c>
      <c r="W404" s="44">
        <f t="shared" si="233"/>
        <v>330.69</v>
      </c>
      <c r="X404" s="44">
        <f t="shared" si="233"/>
        <v>330.69</v>
      </c>
      <c r="Y404" s="44">
        <f t="shared" si="233"/>
        <v>330.69</v>
      </c>
      <c r="Z404" s="44">
        <f t="shared" si="233"/>
        <v>330.69</v>
      </c>
      <c r="AA404" s="44">
        <f t="shared" si="233"/>
        <v>330.69</v>
      </c>
    </row>
    <row r="405" spans="1:27" ht="12.75" customHeight="1" x14ac:dyDescent="0.2">
      <c r="A405" s="90" t="s">
        <v>1841</v>
      </c>
      <c r="B405" s="28" t="str">
        <f>"19"&amp;"."&amp;$B$776&amp;"."&amp;$B$777</f>
        <v>19.04.2023</v>
      </c>
      <c r="C405" s="82" t="s">
        <v>76</v>
      </c>
      <c r="D405" s="83">
        <f>ROUND(((D406+D407+D409+D408)/1000),5)</f>
        <v>3.6177299999999999</v>
      </c>
      <c r="E405" s="83">
        <f>ROUND(((E406+E407+E409+E408)/1000),5)</f>
        <v>3.48936</v>
      </c>
      <c r="F405" s="83">
        <f>ROUND(((F406+F407+F409+F408)/1000),5)</f>
        <v>3.4029500000000001</v>
      </c>
      <c r="G405" s="83">
        <f t="shared" ref="G405:AA405" si="234">ROUND(((G406+G407+G409+G408)/1000),5)</f>
        <v>3.3280400000000001</v>
      </c>
      <c r="H405" s="83">
        <f t="shared" si="234"/>
        <v>3.4874999999999998</v>
      </c>
      <c r="I405" s="83">
        <f t="shared" si="234"/>
        <v>3.60467</v>
      </c>
      <c r="J405" s="83">
        <f t="shared" si="234"/>
        <v>3.8221799999999999</v>
      </c>
      <c r="K405" s="83">
        <f t="shared" si="234"/>
        <v>4.0152999999999999</v>
      </c>
      <c r="L405" s="83">
        <f t="shared" si="234"/>
        <v>4.1869399999999999</v>
      </c>
      <c r="M405" s="83">
        <f t="shared" si="234"/>
        <v>4.2199200000000001</v>
      </c>
      <c r="N405" s="83">
        <f t="shared" si="234"/>
        <v>4.2164700000000002</v>
      </c>
      <c r="O405" s="83">
        <f t="shared" si="234"/>
        <v>4.2138200000000001</v>
      </c>
      <c r="P405" s="83">
        <f t="shared" si="234"/>
        <v>4.2085499999999998</v>
      </c>
      <c r="Q405" s="83">
        <f t="shared" si="234"/>
        <v>4.2094699999999996</v>
      </c>
      <c r="R405" s="83">
        <f t="shared" si="234"/>
        <v>4.2043999999999997</v>
      </c>
      <c r="S405" s="83">
        <f t="shared" si="234"/>
        <v>4.1869699999999996</v>
      </c>
      <c r="T405" s="83">
        <f t="shared" si="234"/>
        <v>4.2017100000000003</v>
      </c>
      <c r="U405" s="83">
        <f t="shared" si="234"/>
        <v>4.19217</v>
      </c>
      <c r="V405" s="83">
        <f t="shared" si="234"/>
        <v>4.14466</v>
      </c>
      <c r="W405" s="83">
        <f t="shared" si="234"/>
        <v>4.2171900000000004</v>
      </c>
      <c r="X405" s="83">
        <f t="shared" si="234"/>
        <v>4.2352400000000001</v>
      </c>
      <c r="Y405" s="83">
        <f t="shared" si="234"/>
        <v>4.2289199999999996</v>
      </c>
      <c r="Z405" s="83">
        <f t="shared" si="234"/>
        <v>3.9446099999999999</v>
      </c>
      <c r="AA405" s="83">
        <f t="shared" si="234"/>
        <v>3.6798199999999999</v>
      </c>
    </row>
    <row r="406" spans="1:27" ht="12.75" customHeight="1" outlineLevel="1" x14ac:dyDescent="0.2">
      <c r="A406" s="91" t="s">
        <v>1842</v>
      </c>
      <c r="B406" s="63" t="s">
        <v>233</v>
      </c>
      <c r="C406" s="43" t="s">
        <v>79</v>
      </c>
      <c r="D406" s="44">
        <v>1058.01</v>
      </c>
      <c r="E406" s="44">
        <v>929.64</v>
      </c>
      <c r="F406" s="44">
        <v>843.23</v>
      </c>
      <c r="G406" s="44">
        <v>768.32</v>
      </c>
      <c r="H406" s="44">
        <v>927.78</v>
      </c>
      <c r="I406" s="44">
        <v>1044.95</v>
      </c>
      <c r="J406" s="44">
        <v>1262.46</v>
      </c>
      <c r="K406" s="44">
        <v>1455.58</v>
      </c>
      <c r="L406" s="44">
        <v>1627.22</v>
      </c>
      <c r="M406" s="44">
        <v>1660.2</v>
      </c>
      <c r="N406" s="44">
        <v>1656.75</v>
      </c>
      <c r="O406" s="44">
        <v>1654.1</v>
      </c>
      <c r="P406" s="44">
        <v>1648.83</v>
      </c>
      <c r="Q406" s="44">
        <v>1649.75</v>
      </c>
      <c r="R406" s="44">
        <v>1644.68</v>
      </c>
      <c r="S406" s="44">
        <v>1627.25</v>
      </c>
      <c r="T406" s="44">
        <v>1641.99</v>
      </c>
      <c r="U406" s="44">
        <v>1632.45</v>
      </c>
      <c r="V406" s="44">
        <v>1584.94</v>
      </c>
      <c r="W406" s="44">
        <v>1657.47</v>
      </c>
      <c r="X406" s="44">
        <v>1675.52</v>
      </c>
      <c r="Y406" s="44">
        <v>1669.2</v>
      </c>
      <c r="Z406" s="44">
        <v>1384.89</v>
      </c>
      <c r="AA406" s="44">
        <v>1120.0999999999999</v>
      </c>
    </row>
    <row r="407" spans="1:27" ht="12.75" customHeight="1" outlineLevel="1" x14ac:dyDescent="0.2">
      <c r="A407" s="91" t="s">
        <v>1843</v>
      </c>
      <c r="B407" s="63" t="s">
        <v>90</v>
      </c>
      <c r="C407" s="43" t="s">
        <v>79</v>
      </c>
      <c r="D407" s="44">
        <f>$D$317</f>
        <v>2222.89</v>
      </c>
      <c r="E407" s="44">
        <f t="shared" ref="E407:AA407" si="235">$D$317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customHeight="1" outlineLevel="1" x14ac:dyDescent="0.2">
      <c r="A408" s="91" t="s">
        <v>1844</v>
      </c>
      <c r="B408" s="63" t="s">
        <v>83</v>
      </c>
      <c r="C408" s="43" t="s">
        <v>79</v>
      </c>
      <c r="D408" s="103">
        <v>6.14</v>
      </c>
      <c r="E408" s="103">
        <v>6.14</v>
      </c>
      <c r="F408" s="103">
        <v>6.14</v>
      </c>
      <c r="G408" s="103">
        <v>6.14</v>
      </c>
      <c r="H408" s="103">
        <v>6.14</v>
      </c>
      <c r="I408" s="103">
        <v>6.14</v>
      </c>
      <c r="J408" s="103">
        <v>6.14</v>
      </c>
      <c r="K408" s="103">
        <v>6.14</v>
      </c>
      <c r="L408" s="103">
        <v>6.14</v>
      </c>
      <c r="M408" s="103">
        <v>6.14</v>
      </c>
      <c r="N408" s="103">
        <v>6.14</v>
      </c>
      <c r="O408" s="103">
        <v>6.14</v>
      </c>
      <c r="P408" s="103">
        <v>6.14</v>
      </c>
      <c r="Q408" s="103">
        <v>6.14</v>
      </c>
      <c r="R408" s="103">
        <v>6.14</v>
      </c>
      <c r="S408" s="103">
        <v>6.14</v>
      </c>
      <c r="T408" s="103">
        <v>6.14</v>
      </c>
      <c r="U408" s="103">
        <v>6.14</v>
      </c>
      <c r="V408" s="103">
        <v>6.14</v>
      </c>
      <c r="W408" s="103">
        <v>6.14</v>
      </c>
      <c r="X408" s="103">
        <v>6.14</v>
      </c>
      <c r="Y408" s="103">
        <v>6.14</v>
      </c>
      <c r="Z408" s="103">
        <v>6.14</v>
      </c>
      <c r="AA408" s="103">
        <v>6.14</v>
      </c>
    </row>
    <row r="409" spans="1:27" ht="12.75" customHeight="1" outlineLevel="1" x14ac:dyDescent="0.2">
      <c r="A409" s="91" t="s">
        <v>1845</v>
      </c>
      <c r="B409" s="63" t="s">
        <v>81</v>
      </c>
      <c r="C409" s="43" t="s">
        <v>79</v>
      </c>
      <c r="D409" s="44">
        <f>$D$11</f>
        <v>330.69</v>
      </c>
      <c r="E409" s="44">
        <f t="shared" ref="E409:AA409" si="236">$D$11</f>
        <v>330.69</v>
      </c>
      <c r="F409" s="44">
        <f t="shared" si="236"/>
        <v>330.69</v>
      </c>
      <c r="G409" s="44">
        <f t="shared" si="236"/>
        <v>330.69</v>
      </c>
      <c r="H409" s="44">
        <f t="shared" si="236"/>
        <v>330.69</v>
      </c>
      <c r="I409" s="44">
        <f t="shared" si="236"/>
        <v>330.69</v>
      </c>
      <c r="J409" s="44">
        <f t="shared" si="236"/>
        <v>330.69</v>
      </c>
      <c r="K409" s="44">
        <f t="shared" si="236"/>
        <v>330.69</v>
      </c>
      <c r="L409" s="44">
        <f t="shared" si="236"/>
        <v>330.69</v>
      </c>
      <c r="M409" s="44">
        <f t="shared" si="236"/>
        <v>330.69</v>
      </c>
      <c r="N409" s="44">
        <f t="shared" si="236"/>
        <v>330.69</v>
      </c>
      <c r="O409" s="44">
        <f t="shared" si="236"/>
        <v>330.69</v>
      </c>
      <c r="P409" s="44">
        <f t="shared" si="236"/>
        <v>330.69</v>
      </c>
      <c r="Q409" s="44">
        <f t="shared" si="236"/>
        <v>330.69</v>
      </c>
      <c r="R409" s="44">
        <f t="shared" si="236"/>
        <v>330.69</v>
      </c>
      <c r="S409" s="44">
        <f t="shared" si="236"/>
        <v>330.69</v>
      </c>
      <c r="T409" s="44">
        <f t="shared" si="236"/>
        <v>330.69</v>
      </c>
      <c r="U409" s="44">
        <f t="shared" si="236"/>
        <v>330.69</v>
      </c>
      <c r="V409" s="44">
        <f t="shared" si="236"/>
        <v>330.69</v>
      </c>
      <c r="W409" s="44">
        <f t="shared" si="236"/>
        <v>330.69</v>
      </c>
      <c r="X409" s="44">
        <f t="shared" si="236"/>
        <v>330.69</v>
      </c>
      <c r="Y409" s="44">
        <f t="shared" si="236"/>
        <v>330.69</v>
      </c>
      <c r="Z409" s="44">
        <f t="shared" si="236"/>
        <v>330.69</v>
      </c>
      <c r="AA409" s="44">
        <f t="shared" si="236"/>
        <v>330.69</v>
      </c>
    </row>
    <row r="410" spans="1:27" ht="12.75" customHeight="1" x14ac:dyDescent="0.2">
      <c r="A410" s="90" t="s">
        <v>1846</v>
      </c>
      <c r="B410" s="28" t="str">
        <f>"20"&amp;"."&amp;$B$776&amp;"."&amp;$B$777</f>
        <v>20.04.2023</v>
      </c>
      <c r="C410" s="82" t="s">
        <v>76</v>
      </c>
      <c r="D410" s="83">
        <f>ROUND(((D411+D412+D414+D413)/1000),5)</f>
        <v>3.6348500000000001</v>
      </c>
      <c r="E410" s="83">
        <f>ROUND(((E411+E412+E414+E413)/1000),5)</f>
        <v>3.5366900000000001</v>
      </c>
      <c r="F410" s="83">
        <f>ROUND(((F411+F412+F414+F413)/1000),5)</f>
        <v>3.4822099999999998</v>
      </c>
      <c r="G410" s="83">
        <f t="shared" ref="G410:AA410" si="237">ROUND(((G411+G412+G414+G413)/1000),5)</f>
        <v>3.4333900000000002</v>
      </c>
      <c r="H410" s="83">
        <f t="shared" si="237"/>
        <v>3.51125</v>
      </c>
      <c r="I410" s="83">
        <f t="shared" si="237"/>
        <v>3.63137</v>
      </c>
      <c r="J410" s="83">
        <f t="shared" si="237"/>
        <v>3.82924</v>
      </c>
      <c r="K410" s="83">
        <f t="shared" si="237"/>
        <v>4.05985</v>
      </c>
      <c r="L410" s="83">
        <f t="shared" si="237"/>
        <v>4.3000600000000002</v>
      </c>
      <c r="M410" s="83">
        <f t="shared" si="237"/>
        <v>4.4447999999999999</v>
      </c>
      <c r="N410" s="83">
        <f t="shared" si="237"/>
        <v>4.4021699999999999</v>
      </c>
      <c r="O410" s="83">
        <f t="shared" si="237"/>
        <v>4.3974799999999998</v>
      </c>
      <c r="P410" s="83">
        <f t="shared" si="237"/>
        <v>4.3800800000000004</v>
      </c>
      <c r="Q410" s="83">
        <f t="shared" si="237"/>
        <v>4.3992300000000002</v>
      </c>
      <c r="R410" s="83">
        <f t="shared" si="237"/>
        <v>4.3810700000000002</v>
      </c>
      <c r="S410" s="83">
        <f t="shared" si="237"/>
        <v>4.3752300000000002</v>
      </c>
      <c r="T410" s="83">
        <f t="shared" si="237"/>
        <v>4.3657599999999999</v>
      </c>
      <c r="U410" s="83">
        <f t="shared" si="237"/>
        <v>4.36348</v>
      </c>
      <c r="V410" s="83">
        <f t="shared" si="237"/>
        <v>4.3063599999999997</v>
      </c>
      <c r="W410" s="83">
        <f t="shared" si="237"/>
        <v>4.43506</v>
      </c>
      <c r="X410" s="83">
        <f t="shared" si="237"/>
        <v>4.4533300000000002</v>
      </c>
      <c r="Y410" s="83">
        <f t="shared" si="237"/>
        <v>4.4169999999999998</v>
      </c>
      <c r="Z410" s="83">
        <f t="shared" si="237"/>
        <v>4.0811400000000004</v>
      </c>
      <c r="AA410" s="83">
        <f t="shared" si="237"/>
        <v>3.76397</v>
      </c>
    </row>
    <row r="411" spans="1:27" ht="12.75" customHeight="1" outlineLevel="1" x14ac:dyDescent="0.2">
      <c r="A411" s="91" t="s">
        <v>1847</v>
      </c>
      <c r="B411" s="63" t="s">
        <v>233</v>
      </c>
      <c r="C411" s="43" t="s">
        <v>79</v>
      </c>
      <c r="D411" s="44">
        <v>1075.1300000000001</v>
      </c>
      <c r="E411" s="44">
        <v>976.97</v>
      </c>
      <c r="F411" s="44">
        <v>922.49</v>
      </c>
      <c r="G411" s="44">
        <v>873.67</v>
      </c>
      <c r="H411" s="44">
        <v>951.53</v>
      </c>
      <c r="I411" s="44">
        <v>1071.6500000000001</v>
      </c>
      <c r="J411" s="44">
        <v>1269.52</v>
      </c>
      <c r="K411" s="44">
        <v>1500.13</v>
      </c>
      <c r="L411" s="44">
        <v>1740.34</v>
      </c>
      <c r="M411" s="44">
        <v>1885.08</v>
      </c>
      <c r="N411" s="44">
        <v>1842.45</v>
      </c>
      <c r="O411" s="44">
        <v>1837.76</v>
      </c>
      <c r="P411" s="44">
        <v>1820.36</v>
      </c>
      <c r="Q411" s="44">
        <v>1839.51</v>
      </c>
      <c r="R411" s="44">
        <v>1821.35</v>
      </c>
      <c r="S411" s="44">
        <v>1815.51</v>
      </c>
      <c r="T411" s="44">
        <v>1806.04</v>
      </c>
      <c r="U411" s="44">
        <v>1803.76</v>
      </c>
      <c r="V411" s="44">
        <v>1746.64</v>
      </c>
      <c r="W411" s="44">
        <v>1875.34</v>
      </c>
      <c r="X411" s="44">
        <v>1893.61</v>
      </c>
      <c r="Y411" s="44">
        <v>1857.28</v>
      </c>
      <c r="Z411" s="44">
        <v>1521.42</v>
      </c>
      <c r="AA411" s="44">
        <v>1204.25</v>
      </c>
    </row>
    <row r="412" spans="1:27" ht="12.75" customHeight="1" outlineLevel="1" x14ac:dyDescent="0.2">
      <c r="A412" s="91" t="s">
        <v>1848</v>
      </c>
      <c r="B412" s="63" t="s">
        <v>90</v>
      </c>
      <c r="C412" s="43" t="s">
        <v>79</v>
      </c>
      <c r="D412" s="44">
        <f>$D$317</f>
        <v>2222.89</v>
      </c>
      <c r="E412" s="44">
        <f t="shared" ref="E412:AA412" si="238">$D$317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customHeight="1" outlineLevel="1" x14ac:dyDescent="0.2">
      <c r="A413" s="91" t="s">
        <v>1849</v>
      </c>
      <c r="B413" s="63" t="s">
        <v>83</v>
      </c>
      <c r="C413" s="43" t="s">
        <v>79</v>
      </c>
      <c r="D413" s="44">
        <v>6.14</v>
      </c>
      <c r="E413" s="44">
        <v>6.14</v>
      </c>
      <c r="F413" s="44">
        <v>6.14</v>
      </c>
      <c r="G413" s="44">
        <v>6.14</v>
      </c>
      <c r="H413" s="44">
        <v>6.14</v>
      </c>
      <c r="I413" s="44">
        <v>6.14</v>
      </c>
      <c r="J413" s="44">
        <v>6.14</v>
      </c>
      <c r="K413" s="44">
        <v>6.14</v>
      </c>
      <c r="L413" s="44">
        <v>6.14</v>
      </c>
      <c r="M413" s="44">
        <v>6.14</v>
      </c>
      <c r="N413" s="44">
        <v>6.14</v>
      </c>
      <c r="O413" s="44">
        <v>6.14</v>
      </c>
      <c r="P413" s="44">
        <v>6.14</v>
      </c>
      <c r="Q413" s="44">
        <v>6.14</v>
      </c>
      <c r="R413" s="44">
        <v>6.14</v>
      </c>
      <c r="S413" s="44">
        <v>6.14</v>
      </c>
      <c r="T413" s="44">
        <v>6.14</v>
      </c>
      <c r="U413" s="44">
        <v>6.14</v>
      </c>
      <c r="V413" s="44">
        <v>6.14</v>
      </c>
      <c r="W413" s="44">
        <v>6.14</v>
      </c>
      <c r="X413" s="44">
        <v>6.14</v>
      </c>
      <c r="Y413" s="44">
        <v>6.14</v>
      </c>
      <c r="Z413" s="44">
        <v>6.14</v>
      </c>
      <c r="AA413" s="44">
        <v>6.14</v>
      </c>
    </row>
    <row r="414" spans="1:27" ht="12.75" customHeight="1" outlineLevel="1" x14ac:dyDescent="0.2">
      <c r="A414" s="91" t="s">
        <v>1850</v>
      </c>
      <c r="B414" s="63" t="s">
        <v>81</v>
      </c>
      <c r="C414" s="43" t="s">
        <v>79</v>
      </c>
      <c r="D414" s="44">
        <f>$D$11</f>
        <v>330.69</v>
      </c>
      <c r="E414" s="44">
        <f t="shared" ref="E414:AA414" si="239">$D$11</f>
        <v>330.69</v>
      </c>
      <c r="F414" s="44">
        <f t="shared" si="239"/>
        <v>330.69</v>
      </c>
      <c r="G414" s="44">
        <f t="shared" si="239"/>
        <v>330.69</v>
      </c>
      <c r="H414" s="44">
        <f t="shared" si="239"/>
        <v>330.69</v>
      </c>
      <c r="I414" s="44">
        <f t="shared" si="239"/>
        <v>330.69</v>
      </c>
      <c r="J414" s="44">
        <f t="shared" si="239"/>
        <v>330.69</v>
      </c>
      <c r="K414" s="44">
        <f t="shared" si="239"/>
        <v>330.69</v>
      </c>
      <c r="L414" s="44">
        <f t="shared" si="239"/>
        <v>330.69</v>
      </c>
      <c r="M414" s="44">
        <f t="shared" si="239"/>
        <v>330.69</v>
      </c>
      <c r="N414" s="44">
        <f t="shared" si="239"/>
        <v>330.69</v>
      </c>
      <c r="O414" s="44">
        <f t="shared" si="239"/>
        <v>330.69</v>
      </c>
      <c r="P414" s="44">
        <f t="shared" si="239"/>
        <v>330.69</v>
      </c>
      <c r="Q414" s="44">
        <f t="shared" si="239"/>
        <v>330.69</v>
      </c>
      <c r="R414" s="44">
        <f t="shared" si="239"/>
        <v>330.69</v>
      </c>
      <c r="S414" s="44">
        <f t="shared" si="239"/>
        <v>330.69</v>
      </c>
      <c r="T414" s="44">
        <f t="shared" si="239"/>
        <v>330.69</v>
      </c>
      <c r="U414" s="44">
        <f t="shared" si="239"/>
        <v>330.69</v>
      </c>
      <c r="V414" s="44">
        <f t="shared" si="239"/>
        <v>330.69</v>
      </c>
      <c r="W414" s="44">
        <f t="shared" si="239"/>
        <v>330.69</v>
      </c>
      <c r="X414" s="44">
        <f t="shared" si="239"/>
        <v>330.69</v>
      </c>
      <c r="Y414" s="44">
        <f t="shared" si="239"/>
        <v>330.69</v>
      </c>
      <c r="Z414" s="44">
        <f t="shared" si="239"/>
        <v>330.69</v>
      </c>
      <c r="AA414" s="44">
        <f t="shared" si="239"/>
        <v>330.69</v>
      </c>
    </row>
    <row r="415" spans="1:27" ht="12.75" customHeight="1" x14ac:dyDescent="0.2">
      <c r="A415" s="90" t="s">
        <v>1851</v>
      </c>
      <c r="B415" s="28" t="str">
        <f>"21"&amp;"."&amp;$B$776&amp;"."&amp;$B$777</f>
        <v>21.04.2023</v>
      </c>
      <c r="C415" s="82" t="s">
        <v>76</v>
      </c>
      <c r="D415" s="83">
        <f>ROUND(((D416+D417+D419+D418)/1000),5)</f>
        <v>3.7595100000000001</v>
      </c>
      <c r="E415" s="83">
        <f>ROUND(((E416+E417+E419+E418)/1000),5)</f>
        <v>3.6339999999999999</v>
      </c>
      <c r="F415" s="83">
        <f>ROUND(((F416+F417+F419+F418)/1000),5)</f>
        <v>3.5743399999999999</v>
      </c>
      <c r="G415" s="83">
        <f t="shared" ref="G415:AA415" si="240">ROUND(((G416+G417+G419+G418)/1000),5)</f>
        <v>3.5635599999999998</v>
      </c>
      <c r="H415" s="83">
        <f t="shared" si="240"/>
        <v>3.6322299999999998</v>
      </c>
      <c r="I415" s="83">
        <f t="shared" si="240"/>
        <v>3.6491099999999999</v>
      </c>
      <c r="J415" s="83">
        <f t="shared" si="240"/>
        <v>3.8985699999999999</v>
      </c>
      <c r="K415" s="83">
        <f t="shared" si="240"/>
        <v>4.2444800000000003</v>
      </c>
      <c r="L415" s="83">
        <f t="shared" si="240"/>
        <v>4.4448800000000004</v>
      </c>
      <c r="M415" s="83">
        <f t="shared" si="240"/>
        <v>4.5384399999999996</v>
      </c>
      <c r="N415" s="83">
        <f t="shared" si="240"/>
        <v>4.5562899999999997</v>
      </c>
      <c r="O415" s="83">
        <f t="shared" si="240"/>
        <v>4.5637800000000004</v>
      </c>
      <c r="P415" s="83">
        <f t="shared" si="240"/>
        <v>4.5474199999999998</v>
      </c>
      <c r="Q415" s="83">
        <f t="shared" si="240"/>
        <v>4.5479500000000002</v>
      </c>
      <c r="R415" s="83">
        <f t="shared" si="240"/>
        <v>4.5186900000000003</v>
      </c>
      <c r="S415" s="83">
        <f t="shared" si="240"/>
        <v>4.5026299999999999</v>
      </c>
      <c r="T415" s="83">
        <f t="shared" si="240"/>
        <v>4.5018799999999999</v>
      </c>
      <c r="U415" s="83">
        <f t="shared" si="240"/>
        <v>4.4522000000000004</v>
      </c>
      <c r="V415" s="83">
        <f t="shared" si="240"/>
        <v>4.51044</v>
      </c>
      <c r="W415" s="83">
        <f t="shared" si="240"/>
        <v>4.4547600000000003</v>
      </c>
      <c r="X415" s="83">
        <f t="shared" si="240"/>
        <v>4.5082100000000001</v>
      </c>
      <c r="Y415" s="83">
        <f t="shared" si="240"/>
        <v>4.4891500000000004</v>
      </c>
      <c r="Z415" s="83">
        <f t="shared" si="240"/>
        <v>4.2164400000000004</v>
      </c>
      <c r="AA415" s="83">
        <f t="shared" si="240"/>
        <v>4.0834000000000001</v>
      </c>
    </row>
    <row r="416" spans="1:27" ht="12.75" customHeight="1" outlineLevel="1" x14ac:dyDescent="0.2">
      <c r="A416" s="91" t="s">
        <v>1852</v>
      </c>
      <c r="B416" s="63" t="s">
        <v>233</v>
      </c>
      <c r="C416" s="43" t="s">
        <v>79</v>
      </c>
      <c r="D416" s="44">
        <v>1199.79</v>
      </c>
      <c r="E416" s="44">
        <v>1074.28</v>
      </c>
      <c r="F416" s="44">
        <v>1014.62</v>
      </c>
      <c r="G416" s="44">
        <v>1003.84</v>
      </c>
      <c r="H416" s="44">
        <v>1072.51</v>
      </c>
      <c r="I416" s="44">
        <v>1089.3900000000001</v>
      </c>
      <c r="J416" s="44">
        <v>1338.85</v>
      </c>
      <c r="K416" s="44">
        <v>1684.76</v>
      </c>
      <c r="L416" s="44">
        <v>1885.16</v>
      </c>
      <c r="M416" s="44">
        <v>1978.72</v>
      </c>
      <c r="N416" s="44">
        <v>1996.57</v>
      </c>
      <c r="O416" s="44">
        <v>2004.06</v>
      </c>
      <c r="P416" s="44">
        <v>1987.7</v>
      </c>
      <c r="Q416" s="44">
        <v>1988.23</v>
      </c>
      <c r="R416" s="44">
        <v>1958.97</v>
      </c>
      <c r="S416" s="44">
        <v>1942.91</v>
      </c>
      <c r="T416" s="44">
        <v>1942.16</v>
      </c>
      <c r="U416" s="44">
        <v>1892.48</v>
      </c>
      <c r="V416" s="44">
        <v>1950.72</v>
      </c>
      <c r="W416" s="44">
        <v>1895.04</v>
      </c>
      <c r="X416" s="44">
        <v>1948.49</v>
      </c>
      <c r="Y416" s="44">
        <v>1929.43</v>
      </c>
      <c r="Z416" s="44">
        <v>1656.72</v>
      </c>
      <c r="AA416" s="44">
        <v>1523.68</v>
      </c>
    </row>
    <row r="417" spans="1:27" ht="12.75" customHeight="1" outlineLevel="1" x14ac:dyDescent="0.2">
      <c r="A417" s="91" t="s">
        <v>1853</v>
      </c>
      <c r="B417" s="63" t="s">
        <v>90</v>
      </c>
      <c r="C417" s="43" t="s">
        <v>79</v>
      </c>
      <c r="D417" s="44">
        <f>$D$317</f>
        <v>2222.89</v>
      </c>
      <c r="E417" s="44">
        <f t="shared" ref="E417:AA417" si="241">$D$317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customHeight="1" outlineLevel="1" x14ac:dyDescent="0.2">
      <c r="A418" s="91" t="s">
        <v>1854</v>
      </c>
      <c r="B418" s="63" t="s">
        <v>83</v>
      </c>
      <c r="C418" s="43" t="s">
        <v>79</v>
      </c>
      <c r="D418" s="44">
        <v>6.14</v>
      </c>
      <c r="E418" s="44">
        <v>6.14</v>
      </c>
      <c r="F418" s="44">
        <v>6.14</v>
      </c>
      <c r="G418" s="44">
        <v>6.14</v>
      </c>
      <c r="H418" s="44">
        <v>6.14</v>
      </c>
      <c r="I418" s="44">
        <v>6.14</v>
      </c>
      <c r="J418" s="44">
        <v>6.14</v>
      </c>
      <c r="K418" s="44">
        <v>6.14</v>
      </c>
      <c r="L418" s="44">
        <v>6.14</v>
      </c>
      <c r="M418" s="44">
        <v>6.14</v>
      </c>
      <c r="N418" s="44">
        <v>6.14</v>
      </c>
      <c r="O418" s="44">
        <v>6.14</v>
      </c>
      <c r="P418" s="44">
        <v>6.14</v>
      </c>
      <c r="Q418" s="44">
        <v>6.14</v>
      </c>
      <c r="R418" s="44">
        <v>6.14</v>
      </c>
      <c r="S418" s="44">
        <v>6.14</v>
      </c>
      <c r="T418" s="44">
        <v>6.14</v>
      </c>
      <c r="U418" s="44">
        <v>6.14</v>
      </c>
      <c r="V418" s="44">
        <v>6.14</v>
      </c>
      <c r="W418" s="44">
        <v>6.14</v>
      </c>
      <c r="X418" s="44">
        <v>6.14</v>
      </c>
      <c r="Y418" s="44">
        <v>6.14</v>
      </c>
      <c r="Z418" s="44">
        <v>6.14</v>
      </c>
      <c r="AA418" s="44">
        <v>6.14</v>
      </c>
    </row>
    <row r="419" spans="1:27" ht="12.75" customHeight="1" outlineLevel="1" x14ac:dyDescent="0.2">
      <c r="A419" s="91" t="s">
        <v>1855</v>
      </c>
      <c r="B419" s="63" t="s">
        <v>81</v>
      </c>
      <c r="C419" s="43" t="s">
        <v>79</v>
      </c>
      <c r="D419" s="44">
        <f>$D$11</f>
        <v>330.69</v>
      </c>
      <c r="E419" s="44">
        <f t="shared" ref="E419:AA419" si="242">$D$11</f>
        <v>330.69</v>
      </c>
      <c r="F419" s="44">
        <f t="shared" si="242"/>
        <v>330.69</v>
      </c>
      <c r="G419" s="44">
        <f t="shared" si="242"/>
        <v>330.69</v>
      </c>
      <c r="H419" s="44">
        <f t="shared" si="242"/>
        <v>330.69</v>
      </c>
      <c r="I419" s="44">
        <f t="shared" si="242"/>
        <v>330.69</v>
      </c>
      <c r="J419" s="44">
        <f t="shared" si="242"/>
        <v>330.69</v>
      </c>
      <c r="K419" s="44">
        <f t="shared" si="242"/>
        <v>330.69</v>
      </c>
      <c r="L419" s="44">
        <f t="shared" si="242"/>
        <v>330.69</v>
      </c>
      <c r="M419" s="44">
        <f t="shared" si="242"/>
        <v>330.69</v>
      </c>
      <c r="N419" s="44">
        <f t="shared" si="242"/>
        <v>330.69</v>
      </c>
      <c r="O419" s="44">
        <f t="shared" si="242"/>
        <v>330.69</v>
      </c>
      <c r="P419" s="44">
        <f t="shared" si="242"/>
        <v>330.69</v>
      </c>
      <c r="Q419" s="44">
        <f t="shared" si="242"/>
        <v>330.69</v>
      </c>
      <c r="R419" s="44">
        <f t="shared" si="242"/>
        <v>330.69</v>
      </c>
      <c r="S419" s="44">
        <f t="shared" si="242"/>
        <v>330.69</v>
      </c>
      <c r="T419" s="44">
        <f t="shared" si="242"/>
        <v>330.69</v>
      </c>
      <c r="U419" s="44">
        <f t="shared" si="242"/>
        <v>330.69</v>
      </c>
      <c r="V419" s="44">
        <f t="shared" si="242"/>
        <v>330.69</v>
      </c>
      <c r="W419" s="44">
        <f t="shared" si="242"/>
        <v>330.69</v>
      </c>
      <c r="X419" s="44">
        <f t="shared" si="242"/>
        <v>330.69</v>
      </c>
      <c r="Y419" s="44">
        <f t="shared" si="242"/>
        <v>330.69</v>
      </c>
      <c r="Z419" s="44">
        <f t="shared" si="242"/>
        <v>330.69</v>
      </c>
      <c r="AA419" s="44">
        <f t="shared" si="242"/>
        <v>330.69</v>
      </c>
    </row>
    <row r="420" spans="1:27" ht="12.75" customHeight="1" x14ac:dyDescent="0.2">
      <c r="A420" s="90" t="s">
        <v>1856</v>
      </c>
      <c r="B420" s="28" t="str">
        <f>"22"&amp;"."&amp;$B$776&amp;"."&amp;$B$777</f>
        <v>22.04.2023</v>
      </c>
      <c r="C420" s="82" t="s">
        <v>76</v>
      </c>
      <c r="D420" s="83">
        <f>ROUND(((D421+D422+D424+D423)/1000),5)</f>
        <v>4.0444500000000003</v>
      </c>
      <c r="E420" s="83">
        <f>ROUND(((E421+E422+E424+E423)/1000),5)</f>
        <v>3.8402500000000002</v>
      </c>
      <c r="F420" s="83">
        <f>ROUND(((F421+F422+F424+F423)/1000),5)</f>
        <v>3.7048199999999998</v>
      </c>
      <c r="G420" s="83">
        <f t="shared" ref="G420:AA420" si="243">ROUND(((G421+G422+G424+G423)/1000),5)</f>
        <v>3.6687599999999998</v>
      </c>
      <c r="H420" s="83">
        <f t="shared" si="243"/>
        <v>3.6382500000000002</v>
      </c>
      <c r="I420" s="83">
        <f t="shared" si="243"/>
        <v>3.6811500000000001</v>
      </c>
      <c r="J420" s="83">
        <f t="shared" si="243"/>
        <v>3.8272699999999999</v>
      </c>
      <c r="K420" s="83">
        <f t="shared" si="243"/>
        <v>3.9636499999999999</v>
      </c>
      <c r="L420" s="83">
        <f t="shared" si="243"/>
        <v>4.30436</v>
      </c>
      <c r="M420" s="83">
        <f t="shared" si="243"/>
        <v>4.46082</v>
      </c>
      <c r="N420" s="83">
        <f t="shared" si="243"/>
        <v>4.4678500000000003</v>
      </c>
      <c r="O420" s="83">
        <f t="shared" si="243"/>
        <v>4.5353300000000001</v>
      </c>
      <c r="P420" s="83">
        <f t="shared" si="243"/>
        <v>4.5177300000000002</v>
      </c>
      <c r="Q420" s="83">
        <f t="shared" si="243"/>
        <v>4.51288</v>
      </c>
      <c r="R420" s="83">
        <f t="shared" si="243"/>
        <v>4.5066300000000004</v>
      </c>
      <c r="S420" s="83">
        <f t="shared" si="243"/>
        <v>4.5067000000000004</v>
      </c>
      <c r="T420" s="83">
        <f t="shared" si="243"/>
        <v>4.4672000000000001</v>
      </c>
      <c r="U420" s="83">
        <f t="shared" si="243"/>
        <v>4.4641500000000001</v>
      </c>
      <c r="V420" s="83">
        <f t="shared" si="243"/>
        <v>4.4665600000000003</v>
      </c>
      <c r="W420" s="83">
        <f t="shared" si="243"/>
        <v>4.5290699999999999</v>
      </c>
      <c r="X420" s="83">
        <f t="shared" si="243"/>
        <v>4.5346500000000001</v>
      </c>
      <c r="Y420" s="83">
        <f t="shared" si="243"/>
        <v>4.5106700000000002</v>
      </c>
      <c r="Z420" s="83">
        <f t="shared" si="243"/>
        <v>4.2254899999999997</v>
      </c>
      <c r="AA420" s="83">
        <f t="shared" si="243"/>
        <v>4.10365</v>
      </c>
    </row>
    <row r="421" spans="1:27" ht="12.75" customHeight="1" outlineLevel="1" x14ac:dyDescent="0.2">
      <c r="A421" s="91" t="s">
        <v>1857</v>
      </c>
      <c r="B421" s="63" t="s">
        <v>233</v>
      </c>
      <c r="C421" s="43" t="s">
        <v>79</v>
      </c>
      <c r="D421" s="44">
        <v>1484.73</v>
      </c>
      <c r="E421" s="44">
        <v>1280.53</v>
      </c>
      <c r="F421" s="44">
        <v>1145.0999999999999</v>
      </c>
      <c r="G421" s="44">
        <v>1109.04</v>
      </c>
      <c r="H421" s="44">
        <v>1078.53</v>
      </c>
      <c r="I421" s="44">
        <v>1121.43</v>
      </c>
      <c r="J421" s="44">
        <v>1267.55</v>
      </c>
      <c r="K421" s="44">
        <v>1403.93</v>
      </c>
      <c r="L421" s="44">
        <v>1744.64</v>
      </c>
      <c r="M421" s="44">
        <v>1901.1</v>
      </c>
      <c r="N421" s="44">
        <v>1908.13</v>
      </c>
      <c r="O421" s="44">
        <v>1975.61</v>
      </c>
      <c r="P421" s="44">
        <v>1958.01</v>
      </c>
      <c r="Q421" s="44">
        <v>1953.16</v>
      </c>
      <c r="R421" s="44">
        <v>1946.91</v>
      </c>
      <c r="S421" s="44">
        <v>1946.98</v>
      </c>
      <c r="T421" s="44">
        <v>1907.48</v>
      </c>
      <c r="U421" s="44">
        <v>1904.43</v>
      </c>
      <c r="V421" s="44">
        <v>1906.84</v>
      </c>
      <c r="W421" s="44">
        <v>1969.35</v>
      </c>
      <c r="X421" s="44">
        <v>1974.93</v>
      </c>
      <c r="Y421" s="44">
        <v>1950.95</v>
      </c>
      <c r="Z421" s="44">
        <v>1665.77</v>
      </c>
      <c r="AA421" s="44">
        <v>1543.93</v>
      </c>
    </row>
    <row r="422" spans="1:27" ht="12.75" customHeight="1" outlineLevel="1" x14ac:dyDescent="0.2">
      <c r="A422" s="91" t="s">
        <v>1858</v>
      </c>
      <c r="B422" s="63" t="s">
        <v>90</v>
      </c>
      <c r="C422" s="43" t="s">
        <v>79</v>
      </c>
      <c r="D422" s="44">
        <f>$D$317</f>
        <v>2222.89</v>
      </c>
      <c r="E422" s="44">
        <f t="shared" ref="E422:AA422" si="244">$D$317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customHeight="1" outlineLevel="1" x14ac:dyDescent="0.2">
      <c r="A423" s="91" t="s">
        <v>1859</v>
      </c>
      <c r="B423" s="63" t="s">
        <v>83</v>
      </c>
      <c r="C423" s="43" t="s">
        <v>79</v>
      </c>
      <c r="D423" s="44">
        <v>6.14</v>
      </c>
      <c r="E423" s="44">
        <v>6.14</v>
      </c>
      <c r="F423" s="44">
        <v>6.14</v>
      </c>
      <c r="G423" s="44">
        <v>6.14</v>
      </c>
      <c r="H423" s="44">
        <v>6.14</v>
      </c>
      <c r="I423" s="44">
        <v>6.14</v>
      </c>
      <c r="J423" s="44">
        <v>6.14</v>
      </c>
      <c r="K423" s="44">
        <v>6.14</v>
      </c>
      <c r="L423" s="44">
        <v>6.14</v>
      </c>
      <c r="M423" s="44">
        <v>6.14</v>
      </c>
      <c r="N423" s="44">
        <v>6.14</v>
      </c>
      <c r="O423" s="44">
        <v>6.14</v>
      </c>
      <c r="P423" s="44">
        <v>6.14</v>
      </c>
      <c r="Q423" s="44">
        <v>6.14</v>
      </c>
      <c r="R423" s="44">
        <v>6.14</v>
      </c>
      <c r="S423" s="44">
        <v>6.14</v>
      </c>
      <c r="T423" s="44">
        <v>6.14</v>
      </c>
      <c r="U423" s="44">
        <v>6.14</v>
      </c>
      <c r="V423" s="44">
        <v>6.14</v>
      </c>
      <c r="W423" s="44">
        <v>6.14</v>
      </c>
      <c r="X423" s="44">
        <v>6.14</v>
      </c>
      <c r="Y423" s="44">
        <v>6.14</v>
      </c>
      <c r="Z423" s="44">
        <v>6.14</v>
      </c>
      <c r="AA423" s="44">
        <v>6.14</v>
      </c>
    </row>
    <row r="424" spans="1:27" ht="12.75" customHeight="1" outlineLevel="1" x14ac:dyDescent="0.2">
      <c r="A424" s="91" t="s">
        <v>1860</v>
      </c>
      <c r="B424" s="63" t="s">
        <v>81</v>
      </c>
      <c r="C424" s="43" t="s">
        <v>79</v>
      </c>
      <c r="D424" s="44">
        <f>$D$11</f>
        <v>330.69</v>
      </c>
      <c r="E424" s="44">
        <f t="shared" ref="E424:AA424" si="245">$D$11</f>
        <v>330.69</v>
      </c>
      <c r="F424" s="44">
        <f t="shared" si="245"/>
        <v>330.69</v>
      </c>
      <c r="G424" s="44">
        <f t="shared" si="245"/>
        <v>330.69</v>
      </c>
      <c r="H424" s="44">
        <f t="shared" si="245"/>
        <v>330.69</v>
      </c>
      <c r="I424" s="44">
        <f t="shared" si="245"/>
        <v>330.69</v>
      </c>
      <c r="J424" s="44">
        <f t="shared" si="245"/>
        <v>330.69</v>
      </c>
      <c r="K424" s="44">
        <f t="shared" si="245"/>
        <v>330.69</v>
      </c>
      <c r="L424" s="44">
        <f t="shared" si="245"/>
        <v>330.69</v>
      </c>
      <c r="M424" s="44">
        <f t="shared" si="245"/>
        <v>330.69</v>
      </c>
      <c r="N424" s="44">
        <f t="shared" si="245"/>
        <v>330.69</v>
      </c>
      <c r="O424" s="44">
        <f t="shared" si="245"/>
        <v>330.69</v>
      </c>
      <c r="P424" s="44">
        <f t="shared" si="245"/>
        <v>330.69</v>
      </c>
      <c r="Q424" s="44">
        <f t="shared" si="245"/>
        <v>330.69</v>
      </c>
      <c r="R424" s="44">
        <f t="shared" si="245"/>
        <v>330.69</v>
      </c>
      <c r="S424" s="44">
        <f t="shared" si="245"/>
        <v>330.69</v>
      </c>
      <c r="T424" s="44">
        <f t="shared" si="245"/>
        <v>330.69</v>
      </c>
      <c r="U424" s="44">
        <f t="shared" si="245"/>
        <v>330.69</v>
      </c>
      <c r="V424" s="44">
        <f t="shared" si="245"/>
        <v>330.69</v>
      </c>
      <c r="W424" s="44">
        <f t="shared" si="245"/>
        <v>330.69</v>
      </c>
      <c r="X424" s="44">
        <f t="shared" si="245"/>
        <v>330.69</v>
      </c>
      <c r="Y424" s="44">
        <f t="shared" si="245"/>
        <v>330.69</v>
      </c>
      <c r="Z424" s="44">
        <f t="shared" si="245"/>
        <v>330.69</v>
      </c>
      <c r="AA424" s="44">
        <f t="shared" si="245"/>
        <v>330.69</v>
      </c>
    </row>
    <row r="425" spans="1:27" ht="12.75" customHeight="1" x14ac:dyDescent="0.2">
      <c r="A425" s="90" t="s">
        <v>1861</v>
      </c>
      <c r="B425" s="28" t="str">
        <f>"23"&amp;"."&amp;$B$776&amp;"."&amp;$B$777</f>
        <v>23.04.2023</v>
      </c>
      <c r="C425" s="82" t="s">
        <v>76</v>
      </c>
      <c r="D425" s="83">
        <f>ROUND(((D426+D427+D429+D428)/1000),5)</f>
        <v>3.8334100000000002</v>
      </c>
      <c r="E425" s="83">
        <f>ROUND(((E426+E427+E429+E428)/1000),5)</f>
        <v>3.6742400000000002</v>
      </c>
      <c r="F425" s="83">
        <f>ROUND(((F426+F427+F429+F428)/1000),5)</f>
        <v>3.6356299999999999</v>
      </c>
      <c r="G425" s="83">
        <f t="shared" ref="G425:AA425" si="246">ROUND(((G426+G427+G429+G428)/1000),5)</f>
        <v>3.5987100000000001</v>
      </c>
      <c r="H425" s="83">
        <f t="shared" si="246"/>
        <v>3.5903700000000001</v>
      </c>
      <c r="I425" s="83">
        <f t="shared" si="246"/>
        <v>3.6020699999999999</v>
      </c>
      <c r="J425" s="83">
        <f t="shared" si="246"/>
        <v>3.6125699999999998</v>
      </c>
      <c r="K425" s="83">
        <f t="shared" si="246"/>
        <v>3.6387100000000001</v>
      </c>
      <c r="L425" s="83">
        <f t="shared" si="246"/>
        <v>3.9118499999999998</v>
      </c>
      <c r="M425" s="83">
        <f t="shared" si="246"/>
        <v>4.1002200000000002</v>
      </c>
      <c r="N425" s="83">
        <f t="shared" si="246"/>
        <v>4.15646</v>
      </c>
      <c r="O425" s="83">
        <f t="shared" si="246"/>
        <v>4.1525499999999997</v>
      </c>
      <c r="P425" s="83">
        <f t="shared" si="246"/>
        <v>4.0499299999999998</v>
      </c>
      <c r="Q425" s="83">
        <f t="shared" si="246"/>
        <v>3.9994000000000001</v>
      </c>
      <c r="R425" s="83">
        <f t="shared" si="246"/>
        <v>3.9938500000000001</v>
      </c>
      <c r="S425" s="83">
        <f t="shared" si="246"/>
        <v>3.9685700000000002</v>
      </c>
      <c r="T425" s="83">
        <f t="shared" si="246"/>
        <v>3.9458000000000002</v>
      </c>
      <c r="U425" s="83">
        <f t="shared" si="246"/>
        <v>3.9938500000000001</v>
      </c>
      <c r="V425" s="83">
        <f t="shared" si="246"/>
        <v>4.1347800000000001</v>
      </c>
      <c r="W425" s="83">
        <f t="shared" si="246"/>
        <v>4.2197100000000001</v>
      </c>
      <c r="X425" s="83">
        <f t="shared" si="246"/>
        <v>4.2478899999999999</v>
      </c>
      <c r="Y425" s="83">
        <f t="shared" si="246"/>
        <v>4.2596100000000003</v>
      </c>
      <c r="Z425" s="83">
        <f t="shared" si="246"/>
        <v>3.9689399999999999</v>
      </c>
      <c r="AA425" s="83">
        <f t="shared" si="246"/>
        <v>3.7852299999999999</v>
      </c>
    </row>
    <row r="426" spans="1:27" ht="12.75" customHeight="1" outlineLevel="1" x14ac:dyDescent="0.2">
      <c r="A426" s="91" t="s">
        <v>1862</v>
      </c>
      <c r="B426" s="63" t="s">
        <v>233</v>
      </c>
      <c r="C426" s="43" t="s">
        <v>79</v>
      </c>
      <c r="D426" s="44">
        <v>1273.69</v>
      </c>
      <c r="E426" s="44">
        <v>1114.52</v>
      </c>
      <c r="F426" s="44">
        <v>1075.9100000000001</v>
      </c>
      <c r="G426" s="44">
        <v>1038.99</v>
      </c>
      <c r="H426" s="44">
        <v>1030.6500000000001</v>
      </c>
      <c r="I426" s="44">
        <v>1042.3499999999999</v>
      </c>
      <c r="J426" s="44">
        <v>1052.8499999999999</v>
      </c>
      <c r="K426" s="44">
        <v>1078.99</v>
      </c>
      <c r="L426" s="44">
        <v>1352.13</v>
      </c>
      <c r="M426" s="44">
        <v>1540.5</v>
      </c>
      <c r="N426" s="44">
        <v>1596.74</v>
      </c>
      <c r="O426" s="44">
        <v>1592.83</v>
      </c>
      <c r="P426" s="44">
        <v>1490.21</v>
      </c>
      <c r="Q426" s="44">
        <v>1439.68</v>
      </c>
      <c r="R426" s="44">
        <v>1434.13</v>
      </c>
      <c r="S426" s="44">
        <v>1408.85</v>
      </c>
      <c r="T426" s="44">
        <v>1386.08</v>
      </c>
      <c r="U426" s="44">
        <v>1434.13</v>
      </c>
      <c r="V426" s="44">
        <v>1575.06</v>
      </c>
      <c r="W426" s="44">
        <v>1659.99</v>
      </c>
      <c r="X426" s="44">
        <v>1688.17</v>
      </c>
      <c r="Y426" s="44">
        <v>1699.89</v>
      </c>
      <c r="Z426" s="44">
        <v>1409.22</v>
      </c>
      <c r="AA426" s="44">
        <v>1225.51</v>
      </c>
    </row>
    <row r="427" spans="1:27" ht="12.75" customHeight="1" outlineLevel="1" x14ac:dyDescent="0.2">
      <c r="A427" s="91" t="s">
        <v>1863</v>
      </c>
      <c r="B427" s="63" t="s">
        <v>90</v>
      </c>
      <c r="C427" s="43" t="s">
        <v>79</v>
      </c>
      <c r="D427" s="44">
        <f>$D$317</f>
        <v>2222.89</v>
      </c>
      <c r="E427" s="44">
        <f t="shared" ref="E427:AA427" si="247">$D$317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customHeight="1" outlineLevel="1" x14ac:dyDescent="0.2">
      <c r="A428" s="91" t="s">
        <v>1864</v>
      </c>
      <c r="B428" s="63" t="s">
        <v>83</v>
      </c>
      <c r="C428" s="43" t="s">
        <v>79</v>
      </c>
      <c r="D428" s="44">
        <v>6.14</v>
      </c>
      <c r="E428" s="44">
        <v>6.14</v>
      </c>
      <c r="F428" s="44">
        <v>6.14</v>
      </c>
      <c r="G428" s="44">
        <v>6.14</v>
      </c>
      <c r="H428" s="44">
        <v>6.14</v>
      </c>
      <c r="I428" s="44">
        <v>6.14</v>
      </c>
      <c r="J428" s="44">
        <v>6.14</v>
      </c>
      <c r="K428" s="44">
        <v>6.14</v>
      </c>
      <c r="L428" s="44">
        <v>6.14</v>
      </c>
      <c r="M428" s="44">
        <v>6.14</v>
      </c>
      <c r="N428" s="44">
        <v>6.14</v>
      </c>
      <c r="O428" s="44">
        <v>6.14</v>
      </c>
      <c r="P428" s="44">
        <v>6.14</v>
      </c>
      <c r="Q428" s="44">
        <v>6.14</v>
      </c>
      <c r="R428" s="44">
        <v>6.14</v>
      </c>
      <c r="S428" s="44">
        <v>6.14</v>
      </c>
      <c r="T428" s="44">
        <v>6.14</v>
      </c>
      <c r="U428" s="44">
        <v>6.14</v>
      </c>
      <c r="V428" s="44">
        <v>6.14</v>
      </c>
      <c r="W428" s="44">
        <v>6.14</v>
      </c>
      <c r="X428" s="44">
        <v>6.14</v>
      </c>
      <c r="Y428" s="44">
        <v>6.14</v>
      </c>
      <c r="Z428" s="44">
        <v>6.14</v>
      </c>
      <c r="AA428" s="44">
        <v>6.14</v>
      </c>
    </row>
    <row r="429" spans="1:27" ht="12.75" customHeight="1" outlineLevel="1" x14ac:dyDescent="0.2">
      <c r="A429" s="91" t="s">
        <v>1865</v>
      </c>
      <c r="B429" s="63" t="s">
        <v>81</v>
      </c>
      <c r="C429" s="43" t="s">
        <v>79</v>
      </c>
      <c r="D429" s="44">
        <f>$D$11</f>
        <v>330.69</v>
      </c>
      <c r="E429" s="44">
        <f t="shared" ref="E429:AA429" si="248">$D$11</f>
        <v>330.69</v>
      </c>
      <c r="F429" s="44">
        <f t="shared" si="248"/>
        <v>330.69</v>
      </c>
      <c r="G429" s="44">
        <f t="shared" si="248"/>
        <v>330.69</v>
      </c>
      <c r="H429" s="44">
        <f t="shared" si="248"/>
        <v>330.69</v>
      </c>
      <c r="I429" s="44">
        <f t="shared" si="248"/>
        <v>330.69</v>
      </c>
      <c r="J429" s="44">
        <f t="shared" si="248"/>
        <v>330.69</v>
      </c>
      <c r="K429" s="44">
        <f t="shared" si="248"/>
        <v>330.69</v>
      </c>
      <c r="L429" s="44">
        <f t="shared" si="248"/>
        <v>330.69</v>
      </c>
      <c r="M429" s="44">
        <f t="shared" si="248"/>
        <v>330.69</v>
      </c>
      <c r="N429" s="44">
        <f t="shared" si="248"/>
        <v>330.69</v>
      </c>
      <c r="O429" s="44">
        <f t="shared" si="248"/>
        <v>330.69</v>
      </c>
      <c r="P429" s="44">
        <f t="shared" si="248"/>
        <v>330.69</v>
      </c>
      <c r="Q429" s="44">
        <f t="shared" si="248"/>
        <v>330.69</v>
      </c>
      <c r="R429" s="44">
        <f t="shared" si="248"/>
        <v>330.69</v>
      </c>
      <c r="S429" s="44">
        <f t="shared" si="248"/>
        <v>330.69</v>
      </c>
      <c r="T429" s="44">
        <f t="shared" si="248"/>
        <v>330.69</v>
      </c>
      <c r="U429" s="44">
        <f t="shared" si="248"/>
        <v>330.69</v>
      </c>
      <c r="V429" s="44">
        <f t="shared" si="248"/>
        <v>330.69</v>
      </c>
      <c r="W429" s="44">
        <f t="shared" si="248"/>
        <v>330.69</v>
      </c>
      <c r="X429" s="44">
        <f t="shared" si="248"/>
        <v>330.69</v>
      </c>
      <c r="Y429" s="44">
        <f t="shared" si="248"/>
        <v>330.69</v>
      </c>
      <c r="Z429" s="44">
        <f t="shared" si="248"/>
        <v>330.69</v>
      </c>
      <c r="AA429" s="44">
        <f t="shared" si="248"/>
        <v>330.69</v>
      </c>
    </row>
    <row r="430" spans="1:27" ht="12.75" customHeight="1" x14ac:dyDescent="0.2">
      <c r="A430" s="90" t="s">
        <v>1866</v>
      </c>
      <c r="B430" s="28" t="str">
        <f>"24"&amp;"."&amp;$B$776&amp;"."&amp;$B$777</f>
        <v>24.04.2023</v>
      </c>
      <c r="C430" s="82" t="s">
        <v>76</v>
      </c>
      <c r="D430" s="83">
        <f>ROUND(((D431+D432+D434+D433)/1000),5)</f>
        <v>3.7213500000000002</v>
      </c>
      <c r="E430" s="83">
        <f>ROUND(((E431+E432+E434+E433)/1000),5)</f>
        <v>3.63503</v>
      </c>
      <c r="F430" s="83">
        <f>ROUND(((F431+F432+F434+F433)/1000),5)</f>
        <v>3.5895100000000002</v>
      </c>
      <c r="G430" s="83">
        <f t="shared" ref="G430:AA430" si="249">ROUND(((G431+G432+G434+G433)/1000),5)</f>
        <v>3.5689600000000001</v>
      </c>
      <c r="H430" s="83">
        <f t="shared" si="249"/>
        <v>3.6270500000000001</v>
      </c>
      <c r="I430" s="83">
        <f t="shared" si="249"/>
        <v>3.6409199999999999</v>
      </c>
      <c r="J430" s="83">
        <f t="shared" si="249"/>
        <v>3.90137</v>
      </c>
      <c r="K430" s="83">
        <f t="shared" si="249"/>
        <v>4.1943799999999998</v>
      </c>
      <c r="L430" s="83">
        <f t="shared" si="249"/>
        <v>4.3221600000000002</v>
      </c>
      <c r="M430" s="83">
        <f t="shared" si="249"/>
        <v>4.3790300000000002</v>
      </c>
      <c r="N430" s="83">
        <f t="shared" si="249"/>
        <v>4.3796999999999997</v>
      </c>
      <c r="O430" s="83">
        <f t="shared" si="249"/>
        <v>4.4014499999999996</v>
      </c>
      <c r="P430" s="83">
        <f t="shared" si="249"/>
        <v>4.4035200000000003</v>
      </c>
      <c r="Q430" s="83">
        <f t="shared" si="249"/>
        <v>4.4314999999999998</v>
      </c>
      <c r="R430" s="83">
        <f t="shared" si="249"/>
        <v>4.4189100000000003</v>
      </c>
      <c r="S430" s="83">
        <f t="shared" si="249"/>
        <v>4.4313700000000003</v>
      </c>
      <c r="T430" s="83">
        <f t="shared" si="249"/>
        <v>4.4014300000000004</v>
      </c>
      <c r="U430" s="83">
        <f t="shared" si="249"/>
        <v>4.3731499999999999</v>
      </c>
      <c r="V430" s="83">
        <f t="shared" si="249"/>
        <v>4.2924800000000003</v>
      </c>
      <c r="W430" s="83">
        <f t="shared" si="249"/>
        <v>4.3854300000000004</v>
      </c>
      <c r="X430" s="83">
        <f t="shared" si="249"/>
        <v>4.4568599999999998</v>
      </c>
      <c r="Y430" s="83">
        <f t="shared" si="249"/>
        <v>4.4529800000000002</v>
      </c>
      <c r="Z430" s="83">
        <f t="shared" si="249"/>
        <v>4.1790599999999998</v>
      </c>
      <c r="AA430" s="83">
        <f t="shared" si="249"/>
        <v>3.8757299999999999</v>
      </c>
    </row>
    <row r="431" spans="1:27" ht="12.75" customHeight="1" outlineLevel="1" x14ac:dyDescent="0.2">
      <c r="A431" s="91" t="s">
        <v>1867</v>
      </c>
      <c r="B431" s="63" t="s">
        <v>233</v>
      </c>
      <c r="C431" s="43" t="s">
        <v>79</v>
      </c>
      <c r="D431" s="44">
        <v>1161.6300000000001</v>
      </c>
      <c r="E431" s="44">
        <v>1075.31</v>
      </c>
      <c r="F431" s="44">
        <v>1029.79</v>
      </c>
      <c r="G431" s="44">
        <v>1009.24</v>
      </c>
      <c r="H431" s="44">
        <v>1067.33</v>
      </c>
      <c r="I431" s="44">
        <v>1081.2</v>
      </c>
      <c r="J431" s="44">
        <v>1341.65</v>
      </c>
      <c r="K431" s="44">
        <v>1634.66</v>
      </c>
      <c r="L431" s="44">
        <v>1762.44</v>
      </c>
      <c r="M431" s="44">
        <v>1819.31</v>
      </c>
      <c r="N431" s="44">
        <v>1819.98</v>
      </c>
      <c r="O431" s="44">
        <v>1841.73</v>
      </c>
      <c r="P431" s="44">
        <v>1843.8</v>
      </c>
      <c r="Q431" s="44">
        <v>1871.78</v>
      </c>
      <c r="R431" s="44">
        <v>1859.19</v>
      </c>
      <c r="S431" s="44">
        <v>1871.65</v>
      </c>
      <c r="T431" s="44">
        <v>1841.71</v>
      </c>
      <c r="U431" s="44">
        <v>1813.43</v>
      </c>
      <c r="V431" s="44">
        <v>1732.76</v>
      </c>
      <c r="W431" s="44">
        <v>1825.71</v>
      </c>
      <c r="X431" s="44">
        <v>1897.14</v>
      </c>
      <c r="Y431" s="44">
        <v>1893.26</v>
      </c>
      <c r="Z431" s="44">
        <v>1619.34</v>
      </c>
      <c r="AA431" s="44">
        <v>1316.01</v>
      </c>
    </row>
    <row r="432" spans="1:27" ht="12.75" customHeight="1" outlineLevel="1" x14ac:dyDescent="0.2">
      <c r="A432" s="91" t="s">
        <v>1868</v>
      </c>
      <c r="B432" s="63" t="s">
        <v>90</v>
      </c>
      <c r="C432" s="43" t="s">
        <v>79</v>
      </c>
      <c r="D432" s="44">
        <f>$D$317</f>
        <v>2222.89</v>
      </c>
      <c r="E432" s="44">
        <f t="shared" ref="E432:AA432" si="250">$D$317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customHeight="1" outlineLevel="1" x14ac:dyDescent="0.2">
      <c r="A433" s="91" t="s">
        <v>1869</v>
      </c>
      <c r="B433" s="63" t="s">
        <v>83</v>
      </c>
      <c r="C433" s="43" t="s">
        <v>79</v>
      </c>
      <c r="D433" s="44">
        <v>6.14</v>
      </c>
      <c r="E433" s="44">
        <v>6.14</v>
      </c>
      <c r="F433" s="44">
        <v>6.14</v>
      </c>
      <c r="G433" s="44">
        <v>6.14</v>
      </c>
      <c r="H433" s="44">
        <v>6.14</v>
      </c>
      <c r="I433" s="44">
        <v>6.14</v>
      </c>
      <c r="J433" s="44">
        <v>6.14</v>
      </c>
      <c r="K433" s="44">
        <v>6.14</v>
      </c>
      <c r="L433" s="44">
        <v>6.14</v>
      </c>
      <c r="M433" s="44">
        <v>6.14</v>
      </c>
      <c r="N433" s="44">
        <v>6.14</v>
      </c>
      <c r="O433" s="44">
        <v>6.14</v>
      </c>
      <c r="P433" s="44">
        <v>6.14</v>
      </c>
      <c r="Q433" s="44">
        <v>6.14</v>
      </c>
      <c r="R433" s="44">
        <v>6.14</v>
      </c>
      <c r="S433" s="44">
        <v>6.14</v>
      </c>
      <c r="T433" s="44">
        <v>6.14</v>
      </c>
      <c r="U433" s="44">
        <v>6.14</v>
      </c>
      <c r="V433" s="44">
        <v>6.14</v>
      </c>
      <c r="W433" s="44">
        <v>6.14</v>
      </c>
      <c r="X433" s="44">
        <v>6.14</v>
      </c>
      <c r="Y433" s="44">
        <v>6.14</v>
      </c>
      <c r="Z433" s="44">
        <v>6.14</v>
      </c>
      <c r="AA433" s="44">
        <v>6.14</v>
      </c>
    </row>
    <row r="434" spans="1:27" ht="12.75" customHeight="1" outlineLevel="1" x14ac:dyDescent="0.2">
      <c r="A434" s="91" t="s">
        <v>1870</v>
      </c>
      <c r="B434" s="63" t="s">
        <v>81</v>
      </c>
      <c r="C434" s="43" t="s">
        <v>79</v>
      </c>
      <c r="D434" s="44">
        <f>$D$11</f>
        <v>330.69</v>
      </c>
      <c r="E434" s="44">
        <f t="shared" ref="E434:AA434" si="251">$D$11</f>
        <v>330.69</v>
      </c>
      <c r="F434" s="44">
        <f t="shared" si="251"/>
        <v>330.69</v>
      </c>
      <c r="G434" s="44">
        <f t="shared" si="251"/>
        <v>330.69</v>
      </c>
      <c r="H434" s="44">
        <f t="shared" si="251"/>
        <v>330.69</v>
      </c>
      <c r="I434" s="44">
        <f t="shared" si="251"/>
        <v>330.69</v>
      </c>
      <c r="J434" s="44">
        <f t="shared" si="251"/>
        <v>330.69</v>
      </c>
      <c r="K434" s="44">
        <f t="shared" si="251"/>
        <v>330.69</v>
      </c>
      <c r="L434" s="44">
        <f t="shared" si="251"/>
        <v>330.69</v>
      </c>
      <c r="M434" s="44">
        <f t="shared" si="251"/>
        <v>330.69</v>
      </c>
      <c r="N434" s="44">
        <f t="shared" si="251"/>
        <v>330.69</v>
      </c>
      <c r="O434" s="44">
        <f t="shared" si="251"/>
        <v>330.69</v>
      </c>
      <c r="P434" s="44">
        <f t="shared" si="251"/>
        <v>330.69</v>
      </c>
      <c r="Q434" s="44">
        <f t="shared" si="251"/>
        <v>330.69</v>
      </c>
      <c r="R434" s="44">
        <f t="shared" si="251"/>
        <v>330.69</v>
      </c>
      <c r="S434" s="44">
        <f t="shared" si="251"/>
        <v>330.69</v>
      </c>
      <c r="T434" s="44">
        <f t="shared" si="251"/>
        <v>330.69</v>
      </c>
      <c r="U434" s="44">
        <f t="shared" si="251"/>
        <v>330.69</v>
      </c>
      <c r="V434" s="44">
        <f t="shared" si="251"/>
        <v>330.69</v>
      </c>
      <c r="W434" s="44">
        <f t="shared" si="251"/>
        <v>330.69</v>
      </c>
      <c r="X434" s="44">
        <f t="shared" si="251"/>
        <v>330.69</v>
      </c>
      <c r="Y434" s="44">
        <f t="shared" si="251"/>
        <v>330.69</v>
      </c>
      <c r="Z434" s="44">
        <f t="shared" si="251"/>
        <v>330.69</v>
      </c>
      <c r="AA434" s="44">
        <f t="shared" si="251"/>
        <v>330.69</v>
      </c>
    </row>
    <row r="435" spans="1:27" x14ac:dyDescent="0.2">
      <c r="A435" s="90" t="s">
        <v>1871</v>
      </c>
      <c r="B435" s="28" t="str">
        <f>"25"&amp;"."&amp;$B$776&amp;"."&amp;$B$777</f>
        <v>25.04.2023</v>
      </c>
      <c r="C435" s="82" t="s">
        <v>76</v>
      </c>
      <c r="D435" s="83">
        <f>ROUND(((D436+D437+D439+D438)/1000),5)</f>
        <v>3.76254</v>
      </c>
      <c r="E435" s="83">
        <f>ROUND(((E436+E437+E439+E438)/1000),5)</f>
        <v>3.6360600000000001</v>
      </c>
      <c r="F435" s="83">
        <f>ROUND(((F436+F437+F439+F438)/1000),5)</f>
        <v>3.6051700000000002</v>
      </c>
      <c r="G435" s="83">
        <f t="shared" ref="G435:AA435" si="252">ROUND(((G436+G437+G439+G438)/1000),5)</f>
        <v>3.5853000000000002</v>
      </c>
      <c r="H435" s="83">
        <f t="shared" si="252"/>
        <v>3.63435</v>
      </c>
      <c r="I435" s="83">
        <f t="shared" si="252"/>
        <v>3.6402800000000002</v>
      </c>
      <c r="J435" s="83">
        <f t="shared" si="252"/>
        <v>3.8791500000000001</v>
      </c>
      <c r="K435" s="83">
        <f t="shared" si="252"/>
        <v>4.1787299999999998</v>
      </c>
      <c r="L435" s="83">
        <f t="shared" si="252"/>
        <v>4.3409800000000001</v>
      </c>
      <c r="M435" s="83">
        <f t="shared" si="252"/>
        <v>4.4113100000000003</v>
      </c>
      <c r="N435" s="83">
        <f t="shared" si="252"/>
        <v>4.4162999999999997</v>
      </c>
      <c r="O435" s="83">
        <f t="shared" si="252"/>
        <v>4.4329700000000001</v>
      </c>
      <c r="P435" s="83">
        <f t="shared" si="252"/>
        <v>4.4480300000000002</v>
      </c>
      <c r="Q435" s="83">
        <f t="shared" si="252"/>
        <v>4.4619999999999997</v>
      </c>
      <c r="R435" s="83">
        <f t="shared" si="252"/>
        <v>4.4615099999999996</v>
      </c>
      <c r="S435" s="83">
        <f t="shared" si="252"/>
        <v>4.4572799999999999</v>
      </c>
      <c r="T435" s="83">
        <f t="shared" si="252"/>
        <v>4.4343899999999996</v>
      </c>
      <c r="U435" s="83">
        <f t="shared" si="252"/>
        <v>4.4340700000000002</v>
      </c>
      <c r="V435" s="83">
        <f t="shared" si="252"/>
        <v>4.3603699999999996</v>
      </c>
      <c r="W435" s="83">
        <f t="shared" si="252"/>
        <v>4.4314200000000001</v>
      </c>
      <c r="X435" s="83">
        <f t="shared" si="252"/>
        <v>4.4864499999999996</v>
      </c>
      <c r="Y435" s="83">
        <f t="shared" si="252"/>
        <v>4.4669600000000003</v>
      </c>
      <c r="Z435" s="83">
        <f t="shared" si="252"/>
        <v>4.2223699999999997</v>
      </c>
      <c r="AA435" s="83">
        <f t="shared" si="252"/>
        <v>3.9197099999999998</v>
      </c>
    </row>
    <row r="436" spans="1:27" ht="12.75" customHeight="1" outlineLevel="1" x14ac:dyDescent="0.2">
      <c r="A436" s="91" t="s">
        <v>1872</v>
      </c>
      <c r="B436" s="63" t="s">
        <v>233</v>
      </c>
      <c r="C436" s="43" t="s">
        <v>79</v>
      </c>
      <c r="D436" s="44">
        <v>1202.82</v>
      </c>
      <c r="E436" s="44">
        <v>1076.3399999999999</v>
      </c>
      <c r="F436" s="44">
        <v>1045.45</v>
      </c>
      <c r="G436" s="44">
        <v>1025.58</v>
      </c>
      <c r="H436" s="44">
        <v>1074.6300000000001</v>
      </c>
      <c r="I436" s="44">
        <v>1080.56</v>
      </c>
      <c r="J436" s="44">
        <v>1319.43</v>
      </c>
      <c r="K436" s="44">
        <v>1619.01</v>
      </c>
      <c r="L436" s="44">
        <v>1781.26</v>
      </c>
      <c r="M436" s="44">
        <v>1851.59</v>
      </c>
      <c r="N436" s="44">
        <v>1856.58</v>
      </c>
      <c r="O436" s="44">
        <v>1873.25</v>
      </c>
      <c r="P436" s="44">
        <v>1888.31</v>
      </c>
      <c r="Q436" s="44">
        <v>1902.28</v>
      </c>
      <c r="R436" s="44">
        <v>1901.79</v>
      </c>
      <c r="S436" s="44">
        <v>1897.56</v>
      </c>
      <c r="T436" s="44">
        <v>1874.67</v>
      </c>
      <c r="U436" s="44">
        <v>1874.35</v>
      </c>
      <c r="V436" s="44">
        <v>1800.65</v>
      </c>
      <c r="W436" s="44">
        <v>1871.7</v>
      </c>
      <c r="X436" s="44">
        <v>1926.73</v>
      </c>
      <c r="Y436" s="44">
        <v>1907.24</v>
      </c>
      <c r="Z436" s="44">
        <v>1662.65</v>
      </c>
      <c r="AA436" s="44">
        <v>1359.99</v>
      </c>
    </row>
    <row r="437" spans="1:27" ht="12.75" customHeight="1" outlineLevel="1" x14ac:dyDescent="0.2">
      <c r="A437" s="91" t="s">
        <v>1873</v>
      </c>
      <c r="B437" s="63" t="s">
        <v>90</v>
      </c>
      <c r="C437" s="43" t="s">
        <v>79</v>
      </c>
      <c r="D437" s="44">
        <f>$D$317</f>
        <v>2222.89</v>
      </c>
      <c r="E437" s="44">
        <f t="shared" ref="E437:AA437" si="253">$D$317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customHeight="1" outlineLevel="1" x14ac:dyDescent="0.2">
      <c r="A438" s="91" t="s">
        <v>1874</v>
      </c>
      <c r="B438" s="63" t="s">
        <v>83</v>
      </c>
      <c r="C438" s="43" t="s">
        <v>79</v>
      </c>
      <c r="D438" s="44">
        <v>6.14</v>
      </c>
      <c r="E438" s="44">
        <v>6.14</v>
      </c>
      <c r="F438" s="44">
        <v>6.14</v>
      </c>
      <c r="G438" s="44">
        <v>6.14</v>
      </c>
      <c r="H438" s="44">
        <v>6.14</v>
      </c>
      <c r="I438" s="44">
        <v>6.14</v>
      </c>
      <c r="J438" s="44">
        <v>6.14</v>
      </c>
      <c r="K438" s="44">
        <v>6.14</v>
      </c>
      <c r="L438" s="44">
        <v>6.14</v>
      </c>
      <c r="M438" s="44">
        <v>6.14</v>
      </c>
      <c r="N438" s="44">
        <v>6.14</v>
      </c>
      <c r="O438" s="44">
        <v>6.14</v>
      </c>
      <c r="P438" s="44">
        <v>6.14</v>
      </c>
      <c r="Q438" s="44">
        <v>6.14</v>
      </c>
      <c r="R438" s="44">
        <v>6.14</v>
      </c>
      <c r="S438" s="44">
        <v>6.14</v>
      </c>
      <c r="T438" s="44">
        <v>6.14</v>
      </c>
      <c r="U438" s="44">
        <v>6.14</v>
      </c>
      <c r="V438" s="44">
        <v>6.14</v>
      </c>
      <c r="W438" s="44">
        <v>6.14</v>
      </c>
      <c r="X438" s="44">
        <v>6.14</v>
      </c>
      <c r="Y438" s="44">
        <v>6.14</v>
      </c>
      <c r="Z438" s="44">
        <v>6.14</v>
      </c>
      <c r="AA438" s="44">
        <v>6.14</v>
      </c>
    </row>
    <row r="439" spans="1:27" ht="12.75" customHeight="1" outlineLevel="1" x14ac:dyDescent="0.2">
      <c r="A439" s="91" t="s">
        <v>1875</v>
      </c>
      <c r="B439" s="63" t="s">
        <v>81</v>
      </c>
      <c r="C439" s="43" t="s">
        <v>79</v>
      </c>
      <c r="D439" s="44">
        <f>$D$11</f>
        <v>330.69</v>
      </c>
      <c r="E439" s="44">
        <f t="shared" ref="E439:AA439" si="254">$D$11</f>
        <v>330.69</v>
      </c>
      <c r="F439" s="44">
        <f t="shared" si="254"/>
        <v>330.69</v>
      </c>
      <c r="G439" s="44">
        <f t="shared" si="254"/>
        <v>330.69</v>
      </c>
      <c r="H439" s="44">
        <f t="shared" si="254"/>
        <v>330.69</v>
      </c>
      <c r="I439" s="44">
        <f t="shared" si="254"/>
        <v>330.69</v>
      </c>
      <c r="J439" s="44">
        <f t="shared" si="254"/>
        <v>330.69</v>
      </c>
      <c r="K439" s="44">
        <f t="shared" si="254"/>
        <v>330.69</v>
      </c>
      <c r="L439" s="44">
        <f t="shared" si="254"/>
        <v>330.69</v>
      </c>
      <c r="M439" s="44">
        <f t="shared" si="254"/>
        <v>330.69</v>
      </c>
      <c r="N439" s="44">
        <f t="shared" si="254"/>
        <v>330.69</v>
      </c>
      <c r="O439" s="44">
        <f t="shared" si="254"/>
        <v>330.69</v>
      </c>
      <c r="P439" s="44">
        <f t="shared" si="254"/>
        <v>330.69</v>
      </c>
      <c r="Q439" s="44">
        <f t="shared" si="254"/>
        <v>330.69</v>
      </c>
      <c r="R439" s="44">
        <f t="shared" si="254"/>
        <v>330.69</v>
      </c>
      <c r="S439" s="44">
        <f t="shared" si="254"/>
        <v>330.69</v>
      </c>
      <c r="T439" s="44">
        <f t="shared" si="254"/>
        <v>330.69</v>
      </c>
      <c r="U439" s="44">
        <f t="shared" si="254"/>
        <v>330.69</v>
      </c>
      <c r="V439" s="44">
        <f t="shared" si="254"/>
        <v>330.69</v>
      </c>
      <c r="W439" s="44">
        <f t="shared" si="254"/>
        <v>330.69</v>
      </c>
      <c r="X439" s="44">
        <f t="shared" si="254"/>
        <v>330.69</v>
      </c>
      <c r="Y439" s="44">
        <f t="shared" si="254"/>
        <v>330.69</v>
      </c>
      <c r="Z439" s="44">
        <f t="shared" si="254"/>
        <v>330.69</v>
      </c>
      <c r="AA439" s="44">
        <f t="shared" si="254"/>
        <v>330.69</v>
      </c>
    </row>
    <row r="440" spans="1:27" x14ac:dyDescent="0.2">
      <c r="A440" s="90" t="s">
        <v>1876</v>
      </c>
      <c r="B440" s="28" t="str">
        <f>"26"&amp;"."&amp;$B$776&amp;"."&amp;$B$777</f>
        <v>26.04.2023</v>
      </c>
      <c r="C440" s="82" t="s">
        <v>76</v>
      </c>
      <c r="D440" s="83">
        <f>ROUND(((D441+D442+D444+D443)/1000),5)</f>
        <v>3.83989</v>
      </c>
      <c r="E440" s="83">
        <f>ROUND(((E441+E442+E444+E443)/1000),5)</f>
        <v>3.6370800000000001</v>
      </c>
      <c r="F440" s="83">
        <f>ROUND(((F441+F442+F444+F443)/1000),5)</f>
        <v>3.62358</v>
      </c>
      <c r="G440" s="83">
        <f t="shared" ref="G440:AA440" si="255">ROUND(((G441+G442+G444+G443)/1000),5)</f>
        <v>3.61476</v>
      </c>
      <c r="H440" s="83">
        <f t="shared" si="255"/>
        <v>3.6335299999999999</v>
      </c>
      <c r="I440" s="83">
        <f t="shared" si="255"/>
        <v>3.7097899999999999</v>
      </c>
      <c r="J440" s="83">
        <f t="shared" si="255"/>
        <v>3.96374</v>
      </c>
      <c r="K440" s="83">
        <f t="shared" si="255"/>
        <v>4.2750000000000004</v>
      </c>
      <c r="L440" s="83">
        <f t="shared" si="255"/>
        <v>4.4502100000000002</v>
      </c>
      <c r="M440" s="83">
        <f t="shared" si="255"/>
        <v>4.5196399999999999</v>
      </c>
      <c r="N440" s="83">
        <f t="shared" si="255"/>
        <v>4.5139300000000002</v>
      </c>
      <c r="O440" s="83">
        <f t="shared" si="255"/>
        <v>4.52902</v>
      </c>
      <c r="P440" s="83">
        <f t="shared" si="255"/>
        <v>4.5087299999999999</v>
      </c>
      <c r="Q440" s="83">
        <f t="shared" si="255"/>
        <v>4.5010199999999996</v>
      </c>
      <c r="R440" s="83">
        <f t="shared" si="255"/>
        <v>4.4963199999999999</v>
      </c>
      <c r="S440" s="83">
        <f t="shared" si="255"/>
        <v>4.4626599999999996</v>
      </c>
      <c r="T440" s="83">
        <f t="shared" si="255"/>
        <v>4.4543200000000001</v>
      </c>
      <c r="U440" s="83">
        <f t="shared" si="255"/>
        <v>4.4336200000000003</v>
      </c>
      <c r="V440" s="83">
        <f t="shared" si="255"/>
        <v>4.3982299999999999</v>
      </c>
      <c r="W440" s="83">
        <f t="shared" si="255"/>
        <v>4.4270899999999997</v>
      </c>
      <c r="X440" s="83">
        <f t="shared" si="255"/>
        <v>4.45817</v>
      </c>
      <c r="Y440" s="83">
        <f t="shared" si="255"/>
        <v>4.46495</v>
      </c>
      <c r="Z440" s="83">
        <f t="shared" si="255"/>
        <v>4.2688100000000002</v>
      </c>
      <c r="AA440" s="83">
        <f t="shared" si="255"/>
        <v>3.91065</v>
      </c>
    </row>
    <row r="441" spans="1:27" ht="12.75" customHeight="1" outlineLevel="1" x14ac:dyDescent="0.2">
      <c r="A441" s="91" t="s">
        <v>1877</v>
      </c>
      <c r="B441" s="63" t="s">
        <v>233</v>
      </c>
      <c r="C441" s="43" t="s">
        <v>79</v>
      </c>
      <c r="D441" s="44">
        <v>1280.17</v>
      </c>
      <c r="E441" s="44">
        <v>1077.3599999999999</v>
      </c>
      <c r="F441" s="44">
        <v>1063.8599999999999</v>
      </c>
      <c r="G441" s="44">
        <v>1055.04</v>
      </c>
      <c r="H441" s="44">
        <v>1073.81</v>
      </c>
      <c r="I441" s="44">
        <v>1150.07</v>
      </c>
      <c r="J441" s="44">
        <v>1404.02</v>
      </c>
      <c r="K441" s="44">
        <v>1715.28</v>
      </c>
      <c r="L441" s="44">
        <v>1890.49</v>
      </c>
      <c r="M441" s="44">
        <v>1959.92</v>
      </c>
      <c r="N441" s="44">
        <v>1954.21</v>
      </c>
      <c r="O441" s="44">
        <v>1969.3</v>
      </c>
      <c r="P441" s="44">
        <v>1949.01</v>
      </c>
      <c r="Q441" s="44">
        <v>1941.3</v>
      </c>
      <c r="R441" s="44">
        <v>1936.6</v>
      </c>
      <c r="S441" s="44">
        <v>1902.94</v>
      </c>
      <c r="T441" s="44">
        <v>1894.6</v>
      </c>
      <c r="U441" s="44">
        <v>1873.9</v>
      </c>
      <c r="V441" s="44">
        <v>1838.51</v>
      </c>
      <c r="W441" s="44">
        <v>1867.37</v>
      </c>
      <c r="X441" s="44">
        <v>1898.45</v>
      </c>
      <c r="Y441" s="44">
        <v>1905.23</v>
      </c>
      <c r="Z441" s="44">
        <v>1709.09</v>
      </c>
      <c r="AA441" s="44">
        <v>1350.93</v>
      </c>
    </row>
    <row r="442" spans="1:27" ht="12.75" customHeight="1" outlineLevel="1" x14ac:dyDescent="0.2">
      <c r="A442" s="91" t="s">
        <v>1878</v>
      </c>
      <c r="B442" s="63" t="s">
        <v>90</v>
      </c>
      <c r="C442" s="43" t="s">
        <v>79</v>
      </c>
      <c r="D442" s="44">
        <f>$D$317</f>
        <v>2222.89</v>
      </c>
      <c r="E442" s="44">
        <f t="shared" ref="E442:AA442" si="256">$D$317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customHeight="1" outlineLevel="1" x14ac:dyDescent="0.2">
      <c r="A443" s="91" t="s">
        <v>1879</v>
      </c>
      <c r="B443" s="63" t="s">
        <v>83</v>
      </c>
      <c r="C443" s="43" t="s">
        <v>79</v>
      </c>
      <c r="D443" s="44">
        <v>6.14</v>
      </c>
      <c r="E443" s="44">
        <v>6.14</v>
      </c>
      <c r="F443" s="44">
        <v>6.14</v>
      </c>
      <c r="G443" s="44">
        <v>6.14</v>
      </c>
      <c r="H443" s="44">
        <v>6.14</v>
      </c>
      <c r="I443" s="44">
        <v>6.14</v>
      </c>
      <c r="J443" s="44">
        <v>6.14</v>
      </c>
      <c r="K443" s="44">
        <v>6.14</v>
      </c>
      <c r="L443" s="44">
        <v>6.14</v>
      </c>
      <c r="M443" s="44">
        <v>6.14</v>
      </c>
      <c r="N443" s="44">
        <v>6.14</v>
      </c>
      <c r="O443" s="44">
        <v>6.14</v>
      </c>
      <c r="P443" s="44">
        <v>6.14</v>
      </c>
      <c r="Q443" s="44">
        <v>6.14</v>
      </c>
      <c r="R443" s="44">
        <v>6.14</v>
      </c>
      <c r="S443" s="44">
        <v>6.14</v>
      </c>
      <c r="T443" s="44">
        <v>6.14</v>
      </c>
      <c r="U443" s="44">
        <v>6.14</v>
      </c>
      <c r="V443" s="44">
        <v>6.14</v>
      </c>
      <c r="W443" s="44">
        <v>6.14</v>
      </c>
      <c r="X443" s="44">
        <v>6.14</v>
      </c>
      <c r="Y443" s="44">
        <v>6.14</v>
      </c>
      <c r="Z443" s="44">
        <v>6.14</v>
      </c>
      <c r="AA443" s="44">
        <v>6.14</v>
      </c>
    </row>
    <row r="444" spans="1:27" ht="12.75" customHeight="1" outlineLevel="1" x14ac:dyDescent="0.2">
      <c r="A444" s="91" t="s">
        <v>1880</v>
      </c>
      <c r="B444" s="63" t="s">
        <v>81</v>
      </c>
      <c r="C444" s="43" t="s">
        <v>79</v>
      </c>
      <c r="D444" s="44">
        <f>$D$11</f>
        <v>330.69</v>
      </c>
      <c r="E444" s="44">
        <f t="shared" ref="E444:AA444" si="257">$D$11</f>
        <v>330.69</v>
      </c>
      <c r="F444" s="44">
        <f t="shared" si="257"/>
        <v>330.69</v>
      </c>
      <c r="G444" s="44">
        <f t="shared" si="257"/>
        <v>330.69</v>
      </c>
      <c r="H444" s="44">
        <f t="shared" si="257"/>
        <v>330.69</v>
      </c>
      <c r="I444" s="44">
        <f t="shared" si="257"/>
        <v>330.69</v>
      </c>
      <c r="J444" s="44">
        <f t="shared" si="257"/>
        <v>330.69</v>
      </c>
      <c r="K444" s="44">
        <f t="shared" si="257"/>
        <v>330.69</v>
      </c>
      <c r="L444" s="44">
        <f t="shared" si="257"/>
        <v>330.69</v>
      </c>
      <c r="M444" s="44">
        <f t="shared" si="257"/>
        <v>330.69</v>
      </c>
      <c r="N444" s="44">
        <f t="shared" si="257"/>
        <v>330.69</v>
      </c>
      <c r="O444" s="44">
        <f t="shared" si="257"/>
        <v>330.69</v>
      </c>
      <c r="P444" s="44">
        <f t="shared" si="257"/>
        <v>330.69</v>
      </c>
      <c r="Q444" s="44">
        <f t="shared" si="257"/>
        <v>330.69</v>
      </c>
      <c r="R444" s="44">
        <f t="shared" si="257"/>
        <v>330.69</v>
      </c>
      <c r="S444" s="44">
        <f t="shared" si="257"/>
        <v>330.69</v>
      </c>
      <c r="T444" s="44">
        <f t="shared" si="257"/>
        <v>330.69</v>
      </c>
      <c r="U444" s="44">
        <f t="shared" si="257"/>
        <v>330.69</v>
      </c>
      <c r="V444" s="44">
        <f t="shared" si="257"/>
        <v>330.69</v>
      </c>
      <c r="W444" s="44">
        <f t="shared" si="257"/>
        <v>330.69</v>
      </c>
      <c r="X444" s="44">
        <f t="shared" si="257"/>
        <v>330.69</v>
      </c>
      <c r="Y444" s="44">
        <f t="shared" si="257"/>
        <v>330.69</v>
      </c>
      <c r="Z444" s="44">
        <f t="shared" si="257"/>
        <v>330.69</v>
      </c>
      <c r="AA444" s="44">
        <f t="shared" si="257"/>
        <v>330.69</v>
      </c>
    </row>
    <row r="445" spans="1:27" x14ac:dyDescent="0.2">
      <c r="A445" s="90" t="s">
        <v>1881</v>
      </c>
      <c r="B445" s="28" t="str">
        <f>"27"&amp;"."&amp;$B$776&amp;"."&amp;$B$777</f>
        <v>27.04.2023</v>
      </c>
      <c r="C445" s="82" t="s">
        <v>76</v>
      </c>
      <c r="D445" s="83">
        <f>ROUND(((D446+D447+D449+D448)/1000),5)</f>
        <v>3.8087</v>
      </c>
      <c r="E445" s="83">
        <f>ROUND(((E446+E447+E449+E448)/1000),5)</f>
        <v>3.6373700000000002</v>
      </c>
      <c r="F445" s="83">
        <f>ROUND(((F446+F447+F449+F448)/1000),5)</f>
        <v>3.6310199999999999</v>
      </c>
      <c r="G445" s="83">
        <f t="shared" ref="G445:AA445" si="258">ROUND(((G446+G447+G449+G448)/1000),5)</f>
        <v>3.6247500000000001</v>
      </c>
      <c r="H445" s="83">
        <f t="shared" si="258"/>
        <v>3.6307700000000001</v>
      </c>
      <c r="I445" s="83">
        <f t="shared" si="258"/>
        <v>3.6608499999999999</v>
      </c>
      <c r="J445" s="83">
        <f t="shared" si="258"/>
        <v>3.9089100000000001</v>
      </c>
      <c r="K445" s="83">
        <f t="shared" si="258"/>
        <v>4.22377</v>
      </c>
      <c r="L445" s="83">
        <f t="shared" si="258"/>
        <v>4.43832</v>
      </c>
      <c r="M445" s="83">
        <f t="shared" si="258"/>
        <v>4.5318699999999996</v>
      </c>
      <c r="N445" s="83">
        <f t="shared" si="258"/>
        <v>4.5173800000000002</v>
      </c>
      <c r="O445" s="83">
        <f t="shared" si="258"/>
        <v>4.5375100000000002</v>
      </c>
      <c r="P445" s="83">
        <f t="shared" si="258"/>
        <v>4.5411400000000004</v>
      </c>
      <c r="Q445" s="83">
        <f t="shared" si="258"/>
        <v>4.5761700000000003</v>
      </c>
      <c r="R445" s="83">
        <f t="shared" si="258"/>
        <v>4.5223699999999996</v>
      </c>
      <c r="S445" s="83">
        <f t="shared" si="258"/>
        <v>4.5065200000000001</v>
      </c>
      <c r="T445" s="83">
        <f t="shared" si="258"/>
        <v>4.4693199999999997</v>
      </c>
      <c r="U445" s="83">
        <f t="shared" si="258"/>
        <v>4.4505800000000004</v>
      </c>
      <c r="V445" s="83">
        <f t="shared" si="258"/>
        <v>4.4251800000000001</v>
      </c>
      <c r="W445" s="83">
        <f t="shared" si="258"/>
        <v>4.4484000000000004</v>
      </c>
      <c r="X445" s="83">
        <f t="shared" si="258"/>
        <v>4.4967699999999997</v>
      </c>
      <c r="Y445" s="83">
        <f t="shared" si="258"/>
        <v>4.4965700000000002</v>
      </c>
      <c r="Z445" s="83">
        <f t="shared" si="258"/>
        <v>4.2709599999999996</v>
      </c>
      <c r="AA445" s="83">
        <f t="shared" si="258"/>
        <v>3.9115700000000002</v>
      </c>
    </row>
    <row r="446" spans="1:27" ht="12.75" customHeight="1" outlineLevel="1" x14ac:dyDescent="0.2">
      <c r="A446" s="91" t="s">
        <v>1882</v>
      </c>
      <c r="B446" s="63" t="s">
        <v>233</v>
      </c>
      <c r="C446" s="43" t="s">
        <v>79</v>
      </c>
      <c r="D446" s="44">
        <v>1248.98</v>
      </c>
      <c r="E446" s="44">
        <v>1077.6500000000001</v>
      </c>
      <c r="F446" s="44">
        <v>1071.3</v>
      </c>
      <c r="G446" s="44">
        <v>1065.03</v>
      </c>
      <c r="H446" s="44">
        <v>1071.05</v>
      </c>
      <c r="I446" s="44">
        <v>1101.1300000000001</v>
      </c>
      <c r="J446" s="44">
        <v>1349.19</v>
      </c>
      <c r="K446" s="44">
        <v>1664.05</v>
      </c>
      <c r="L446" s="44">
        <v>1878.6</v>
      </c>
      <c r="M446" s="44">
        <v>1972.15</v>
      </c>
      <c r="N446" s="44">
        <v>1957.66</v>
      </c>
      <c r="O446" s="44">
        <v>1977.79</v>
      </c>
      <c r="P446" s="44">
        <v>1981.42</v>
      </c>
      <c r="Q446" s="44">
        <v>2016.45</v>
      </c>
      <c r="R446" s="44">
        <v>1962.65</v>
      </c>
      <c r="S446" s="44">
        <v>1946.8</v>
      </c>
      <c r="T446" s="44">
        <v>1909.6</v>
      </c>
      <c r="U446" s="44">
        <v>1890.86</v>
      </c>
      <c r="V446" s="44">
        <v>1865.46</v>
      </c>
      <c r="W446" s="44">
        <v>1888.68</v>
      </c>
      <c r="X446" s="44">
        <v>1937.05</v>
      </c>
      <c r="Y446" s="44">
        <v>1936.85</v>
      </c>
      <c r="Z446" s="44">
        <v>1711.24</v>
      </c>
      <c r="AA446" s="44">
        <v>1351.85</v>
      </c>
    </row>
    <row r="447" spans="1:27" ht="12.75" customHeight="1" outlineLevel="1" x14ac:dyDescent="0.2">
      <c r="A447" s="91" t="s">
        <v>1883</v>
      </c>
      <c r="B447" s="63" t="s">
        <v>90</v>
      </c>
      <c r="C447" s="43" t="s">
        <v>79</v>
      </c>
      <c r="D447" s="44">
        <f>$D$317</f>
        <v>2222.89</v>
      </c>
      <c r="E447" s="44">
        <f t="shared" ref="E447:AA447" si="259">$D$317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customHeight="1" outlineLevel="1" x14ac:dyDescent="0.2">
      <c r="A448" s="91" t="s">
        <v>1884</v>
      </c>
      <c r="B448" s="63" t="s">
        <v>83</v>
      </c>
      <c r="C448" s="43" t="s">
        <v>79</v>
      </c>
      <c r="D448" s="44">
        <v>6.14</v>
      </c>
      <c r="E448" s="44">
        <v>6.14</v>
      </c>
      <c r="F448" s="44">
        <v>6.14</v>
      </c>
      <c r="G448" s="44">
        <v>6.14</v>
      </c>
      <c r="H448" s="44">
        <v>6.14</v>
      </c>
      <c r="I448" s="44">
        <v>6.14</v>
      </c>
      <c r="J448" s="44">
        <v>6.14</v>
      </c>
      <c r="K448" s="44">
        <v>6.14</v>
      </c>
      <c r="L448" s="44">
        <v>6.14</v>
      </c>
      <c r="M448" s="44">
        <v>6.14</v>
      </c>
      <c r="N448" s="44">
        <v>6.14</v>
      </c>
      <c r="O448" s="44">
        <v>6.14</v>
      </c>
      <c r="P448" s="44">
        <v>6.14</v>
      </c>
      <c r="Q448" s="44">
        <v>6.14</v>
      </c>
      <c r="R448" s="44">
        <v>6.14</v>
      </c>
      <c r="S448" s="44">
        <v>6.14</v>
      </c>
      <c r="T448" s="44">
        <v>6.14</v>
      </c>
      <c r="U448" s="44">
        <v>6.14</v>
      </c>
      <c r="V448" s="44">
        <v>6.14</v>
      </c>
      <c r="W448" s="44">
        <v>6.14</v>
      </c>
      <c r="X448" s="44">
        <v>6.14</v>
      </c>
      <c r="Y448" s="44">
        <v>6.14</v>
      </c>
      <c r="Z448" s="44">
        <v>6.14</v>
      </c>
      <c r="AA448" s="44">
        <v>6.14</v>
      </c>
    </row>
    <row r="449" spans="1:27" ht="12.75" customHeight="1" outlineLevel="1" x14ac:dyDescent="0.2">
      <c r="A449" s="91" t="s">
        <v>1885</v>
      </c>
      <c r="B449" s="63" t="s">
        <v>81</v>
      </c>
      <c r="C449" s="43" t="s">
        <v>79</v>
      </c>
      <c r="D449" s="44">
        <f>$D$11</f>
        <v>330.69</v>
      </c>
      <c r="E449" s="44">
        <f t="shared" ref="E449:AA449" si="260">$D$11</f>
        <v>330.69</v>
      </c>
      <c r="F449" s="44">
        <f t="shared" si="260"/>
        <v>330.69</v>
      </c>
      <c r="G449" s="44">
        <f t="shared" si="260"/>
        <v>330.69</v>
      </c>
      <c r="H449" s="44">
        <f t="shared" si="260"/>
        <v>330.69</v>
      </c>
      <c r="I449" s="44">
        <f t="shared" si="260"/>
        <v>330.69</v>
      </c>
      <c r="J449" s="44">
        <f t="shared" si="260"/>
        <v>330.69</v>
      </c>
      <c r="K449" s="44">
        <f t="shared" si="260"/>
        <v>330.69</v>
      </c>
      <c r="L449" s="44">
        <f t="shared" si="260"/>
        <v>330.69</v>
      </c>
      <c r="M449" s="44">
        <f t="shared" si="260"/>
        <v>330.69</v>
      </c>
      <c r="N449" s="44">
        <f t="shared" si="260"/>
        <v>330.69</v>
      </c>
      <c r="O449" s="44">
        <f t="shared" si="260"/>
        <v>330.69</v>
      </c>
      <c r="P449" s="44">
        <f t="shared" si="260"/>
        <v>330.69</v>
      </c>
      <c r="Q449" s="44">
        <f t="shared" si="260"/>
        <v>330.69</v>
      </c>
      <c r="R449" s="44">
        <f t="shared" si="260"/>
        <v>330.69</v>
      </c>
      <c r="S449" s="44">
        <f t="shared" si="260"/>
        <v>330.69</v>
      </c>
      <c r="T449" s="44">
        <f t="shared" si="260"/>
        <v>330.69</v>
      </c>
      <c r="U449" s="44">
        <f t="shared" si="260"/>
        <v>330.69</v>
      </c>
      <c r="V449" s="44">
        <f t="shared" si="260"/>
        <v>330.69</v>
      </c>
      <c r="W449" s="44">
        <f t="shared" si="260"/>
        <v>330.69</v>
      </c>
      <c r="X449" s="44">
        <f t="shared" si="260"/>
        <v>330.69</v>
      </c>
      <c r="Y449" s="44">
        <f t="shared" si="260"/>
        <v>330.69</v>
      </c>
      <c r="Z449" s="44">
        <f t="shared" si="260"/>
        <v>330.69</v>
      </c>
      <c r="AA449" s="44">
        <f t="shared" si="260"/>
        <v>330.69</v>
      </c>
    </row>
    <row r="450" spans="1:27" x14ac:dyDescent="0.2">
      <c r="A450" s="90" t="s">
        <v>1886</v>
      </c>
      <c r="B450" s="28" t="str">
        <f>"28"&amp;"."&amp;$B$776&amp;"."&amp;$B$777</f>
        <v>28.04.2023</v>
      </c>
      <c r="C450" s="82" t="s">
        <v>76</v>
      </c>
      <c r="D450" s="83">
        <f>ROUND(((D451+D452+D454+D453)/1000),5)</f>
        <v>3.8025500000000001</v>
      </c>
      <c r="E450" s="83">
        <f>ROUND(((E451+E452+E454+E453)/1000),5)</f>
        <v>3.6371199999999999</v>
      </c>
      <c r="F450" s="83">
        <f>ROUND(((F451+F452+F454+F453)/1000),5)</f>
        <v>3.6281099999999999</v>
      </c>
      <c r="G450" s="83">
        <f t="shared" ref="G450:AA450" si="261">ROUND(((G451+G452+G454+G453)/1000),5)</f>
        <v>3.6209099999999999</v>
      </c>
      <c r="H450" s="83">
        <f t="shared" si="261"/>
        <v>3.6343200000000002</v>
      </c>
      <c r="I450" s="83">
        <f t="shared" si="261"/>
        <v>3.6739999999999999</v>
      </c>
      <c r="J450" s="83">
        <f t="shared" si="261"/>
        <v>3.9496500000000001</v>
      </c>
      <c r="K450" s="83">
        <f t="shared" si="261"/>
        <v>4.2354200000000004</v>
      </c>
      <c r="L450" s="83">
        <f t="shared" si="261"/>
        <v>4.46279</v>
      </c>
      <c r="M450" s="83">
        <f t="shared" si="261"/>
        <v>4.5778299999999996</v>
      </c>
      <c r="N450" s="83">
        <f t="shared" si="261"/>
        <v>4.5863500000000004</v>
      </c>
      <c r="O450" s="83">
        <f t="shared" si="261"/>
        <v>4.6092000000000004</v>
      </c>
      <c r="P450" s="83">
        <f t="shared" si="261"/>
        <v>4.6082799999999997</v>
      </c>
      <c r="Q450" s="83">
        <f t="shared" si="261"/>
        <v>4.6072199999999999</v>
      </c>
      <c r="R450" s="83">
        <f t="shared" si="261"/>
        <v>4.5901300000000003</v>
      </c>
      <c r="S450" s="83">
        <f t="shared" si="261"/>
        <v>4.5789900000000001</v>
      </c>
      <c r="T450" s="83">
        <f t="shared" si="261"/>
        <v>4.5720099999999997</v>
      </c>
      <c r="U450" s="83">
        <f t="shared" si="261"/>
        <v>4.4938099999999999</v>
      </c>
      <c r="V450" s="83">
        <f t="shared" si="261"/>
        <v>4.4850000000000003</v>
      </c>
      <c r="W450" s="83">
        <f t="shared" si="261"/>
        <v>4.4690599999999998</v>
      </c>
      <c r="X450" s="83">
        <f t="shared" si="261"/>
        <v>4.5088100000000004</v>
      </c>
      <c r="Y450" s="83">
        <f t="shared" si="261"/>
        <v>4.5741100000000001</v>
      </c>
      <c r="Z450" s="83">
        <f t="shared" si="261"/>
        <v>4.3654900000000003</v>
      </c>
      <c r="AA450" s="83">
        <f t="shared" si="261"/>
        <v>4.2114599999999998</v>
      </c>
    </row>
    <row r="451" spans="1:27" ht="12.75" customHeight="1" outlineLevel="1" x14ac:dyDescent="0.2">
      <c r="A451" s="91" t="s">
        <v>1887</v>
      </c>
      <c r="B451" s="63" t="s">
        <v>233</v>
      </c>
      <c r="C451" s="43" t="s">
        <v>79</v>
      </c>
      <c r="D451" s="44">
        <v>1242.83</v>
      </c>
      <c r="E451" s="44">
        <v>1077.4000000000001</v>
      </c>
      <c r="F451" s="44">
        <v>1068.3900000000001</v>
      </c>
      <c r="G451" s="44">
        <v>1061.19</v>
      </c>
      <c r="H451" s="44">
        <v>1074.5999999999999</v>
      </c>
      <c r="I451" s="44">
        <v>1114.28</v>
      </c>
      <c r="J451" s="44">
        <v>1389.93</v>
      </c>
      <c r="K451" s="44">
        <v>1675.7</v>
      </c>
      <c r="L451" s="44">
        <v>1903.07</v>
      </c>
      <c r="M451" s="44">
        <v>2018.11</v>
      </c>
      <c r="N451" s="44">
        <v>2026.63</v>
      </c>
      <c r="O451" s="44">
        <v>2049.48</v>
      </c>
      <c r="P451" s="44">
        <v>2048.56</v>
      </c>
      <c r="Q451" s="44">
        <v>2047.5</v>
      </c>
      <c r="R451" s="44">
        <v>2030.41</v>
      </c>
      <c r="S451" s="44">
        <v>2019.27</v>
      </c>
      <c r="T451" s="44">
        <v>2012.29</v>
      </c>
      <c r="U451" s="44">
        <v>1934.09</v>
      </c>
      <c r="V451" s="44">
        <v>1925.28</v>
      </c>
      <c r="W451" s="44">
        <v>1909.34</v>
      </c>
      <c r="X451" s="44">
        <v>1949.09</v>
      </c>
      <c r="Y451" s="44">
        <v>2014.39</v>
      </c>
      <c r="Z451" s="44">
        <v>1805.77</v>
      </c>
      <c r="AA451" s="44">
        <v>1651.74</v>
      </c>
    </row>
    <row r="452" spans="1:27" ht="12.75" customHeight="1" outlineLevel="1" x14ac:dyDescent="0.2">
      <c r="A452" s="91" t="s">
        <v>1888</v>
      </c>
      <c r="B452" s="63" t="s">
        <v>90</v>
      </c>
      <c r="C452" s="43" t="s">
        <v>79</v>
      </c>
      <c r="D452" s="44">
        <f>$D$317</f>
        <v>2222.89</v>
      </c>
      <c r="E452" s="44">
        <f t="shared" ref="E452:AA452" si="262">$D$317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customHeight="1" outlineLevel="1" x14ac:dyDescent="0.2">
      <c r="A453" s="91" t="s">
        <v>1889</v>
      </c>
      <c r="B453" s="63" t="s">
        <v>83</v>
      </c>
      <c r="C453" s="43" t="s">
        <v>79</v>
      </c>
      <c r="D453" s="44">
        <v>6.14</v>
      </c>
      <c r="E453" s="44">
        <v>6.14</v>
      </c>
      <c r="F453" s="44">
        <v>6.14</v>
      </c>
      <c r="G453" s="44">
        <v>6.14</v>
      </c>
      <c r="H453" s="44">
        <v>6.14</v>
      </c>
      <c r="I453" s="44">
        <v>6.14</v>
      </c>
      <c r="J453" s="44">
        <v>6.14</v>
      </c>
      <c r="K453" s="44">
        <v>6.14</v>
      </c>
      <c r="L453" s="44">
        <v>6.14</v>
      </c>
      <c r="M453" s="44">
        <v>6.14</v>
      </c>
      <c r="N453" s="44">
        <v>6.14</v>
      </c>
      <c r="O453" s="44">
        <v>6.14</v>
      </c>
      <c r="P453" s="44">
        <v>6.14</v>
      </c>
      <c r="Q453" s="44">
        <v>6.14</v>
      </c>
      <c r="R453" s="44">
        <v>6.14</v>
      </c>
      <c r="S453" s="44">
        <v>6.14</v>
      </c>
      <c r="T453" s="44">
        <v>6.14</v>
      </c>
      <c r="U453" s="44">
        <v>6.14</v>
      </c>
      <c r="V453" s="44">
        <v>6.14</v>
      </c>
      <c r="W453" s="44">
        <v>6.14</v>
      </c>
      <c r="X453" s="44">
        <v>6.14</v>
      </c>
      <c r="Y453" s="44">
        <v>6.14</v>
      </c>
      <c r="Z453" s="44">
        <v>6.14</v>
      </c>
      <c r="AA453" s="44">
        <v>6.14</v>
      </c>
    </row>
    <row r="454" spans="1:27" ht="12.75" customHeight="1" outlineLevel="1" x14ac:dyDescent="0.2">
      <c r="A454" s="91" t="s">
        <v>1890</v>
      </c>
      <c r="B454" s="63" t="s">
        <v>81</v>
      </c>
      <c r="C454" s="43" t="s">
        <v>79</v>
      </c>
      <c r="D454" s="44">
        <f>$D$11</f>
        <v>330.69</v>
      </c>
      <c r="E454" s="44">
        <f t="shared" ref="E454:AA454" si="263">$D$11</f>
        <v>330.69</v>
      </c>
      <c r="F454" s="44">
        <f t="shared" si="263"/>
        <v>330.69</v>
      </c>
      <c r="G454" s="44">
        <f t="shared" si="263"/>
        <v>330.69</v>
      </c>
      <c r="H454" s="44">
        <f t="shared" si="263"/>
        <v>330.69</v>
      </c>
      <c r="I454" s="44">
        <f t="shared" si="263"/>
        <v>330.69</v>
      </c>
      <c r="J454" s="44">
        <f t="shared" si="263"/>
        <v>330.69</v>
      </c>
      <c r="K454" s="44">
        <f t="shared" si="263"/>
        <v>330.69</v>
      </c>
      <c r="L454" s="44">
        <f t="shared" si="263"/>
        <v>330.69</v>
      </c>
      <c r="M454" s="44">
        <f t="shared" si="263"/>
        <v>330.69</v>
      </c>
      <c r="N454" s="44">
        <f t="shared" si="263"/>
        <v>330.69</v>
      </c>
      <c r="O454" s="44">
        <f t="shared" si="263"/>
        <v>330.69</v>
      </c>
      <c r="P454" s="44">
        <f t="shared" si="263"/>
        <v>330.69</v>
      </c>
      <c r="Q454" s="44">
        <f t="shared" si="263"/>
        <v>330.69</v>
      </c>
      <c r="R454" s="44">
        <f t="shared" si="263"/>
        <v>330.69</v>
      </c>
      <c r="S454" s="44">
        <f t="shared" si="263"/>
        <v>330.69</v>
      </c>
      <c r="T454" s="44">
        <f t="shared" si="263"/>
        <v>330.69</v>
      </c>
      <c r="U454" s="44">
        <f t="shared" si="263"/>
        <v>330.69</v>
      </c>
      <c r="V454" s="44">
        <f t="shared" si="263"/>
        <v>330.69</v>
      </c>
      <c r="W454" s="44">
        <f t="shared" si="263"/>
        <v>330.69</v>
      </c>
      <c r="X454" s="44">
        <f t="shared" si="263"/>
        <v>330.69</v>
      </c>
      <c r="Y454" s="44">
        <f t="shared" si="263"/>
        <v>330.69</v>
      </c>
      <c r="Z454" s="44">
        <f t="shared" si="263"/>
        <v>330.69</v>
      </c>
      <c r="AA454" s="44">
        <f t="shared" si="263"/>
        <v>330.69</v>
      </c>
    </row>
    <row r="455" spans="1:27" x14ac:dyDescent="0.2">
      <c r="A455" s="90" t="s">
        <v>1891</v>
      </c>
      <c r="B455" s="28" t="str">
        <f>"29"&amp;"."&amp;$B$776&amp;"."&amp;$B$777</f>
        <v>29.04.2023</v>
      </c>
      <c r="C455" s="82" t="s">
        <v>76</v>
      </c>
      <c r="D455" s="83">
        <f>ROUND(((D456+D457+D459+D458)/1000),5)</f>
        <v>4.1884300000000003</v>
      </c>
      <c r="E455" s="83">
        <f>ROUND(((E456+E457+E459+E458)/1000),5)</f>
        <v>4.0275999999999996</v>
      </c>
      <c r="F455" s="83">
        <f>ROUND(((F456+F457+F459+F458)/1000),5)</f>
        <v>3.8629899999999999</v>
      </c>
      <c r="G455" s="83">
        <f t="shared" ref="G455:AA455" si="264">ROUND(((G456+G457+G459+G458)/1000),5)</f>
        <v>3.8196599999999998</v>
      </c>
      <c r="H455" s="83">
        <f t="shared" si="264"/>
        <v>3.8330500000000001</v>
      </c>
      <c r="I455" s="83">
        <f t="shared" si="264"/>
        <v>3.84137</v>
      </c>
      <c r="J455" s="83">
        <f t="shared" si="264"/>
        <v>3.8731</v>
      </c>
      <c r="K455" s="83">
        <f t="shared" si="264"/>
        <v>4.0689000000000002</v>
      </c>
      <c r="L455" s="83">
        <f t="shared" si="264"/>
        <v>4.3273299999999999</v>
      </c>
      <c r="M455" s="83">
        <f t="shared" si="264"/>
        <v>4.5546600000000002</v>
      </c>
      <c r="N455" s="83">
        <f t="shared" si="264"/>
        <v>4.6037499999999998</v>
      </c>
      <c r="O455" s="83">
        <f t="shared" si="264"/>
        <v>4.6001700000000003</v>
      </c>
      <c r="P455" s="83">
        <f t="shared" si="264"/>
        <v>4.5206400000000002</v>
      </c>
      <c r="Q455" s="83">
        <f t="shared" si="264"/>
        <v>4.5144000000000002</v>
      </c>
      <c r="R455" s="83">
        <f t="shared" si="264"/>
        <v>4.4818800000000003</v>
      </c>
      <c r="S455" s="83">
        <f t="shared" si="264"/>
        <v>4.4413400000000003</v>
      </c>
      <c r="T455" s="83">
        <f t="shared" si="264"/>
        <v>4.4983599999999999</v>
      </c>
      <c r="U455" s="83">
        <f t="shared" si="264"/>
        <v>4.5003299999999999</v>
      </c>
      <c r="V455" s="83">
        <f t="shared" si="264"/>
        <v>4.5069299999999997</v>
      </c>
      <c r="W455" s="83">
        <f t="shared" si="264"/>
        <v>4.6278899999999998</v>
      </c>
      <c r="X455" s="83">
        <f t="shared" si="264"/>
        <v>4.7035499999999999</v>
      </c>
      <c r="Y455" s="83">
        <f t="shared" si="264"/>
        <v>4.5475899999999996</v>
      </c>
      <c r="Z455" s="83">
        <f t="shared" si="264"/>
        <v>4.3200900000000004</v>
      </c>
      <c r="AA455" s="83">
        <f t="shared" si="264"/>
        <v>4.2015700000000002</v>
      </c>
    </row>
    <row r="456" spans="1:27" ht="12.75" customHeight="1" outlineLevel="1" x14ac:dyDescent="0.2">
      <c r="A456" s="91" t="s">
        <v>1892</v>
      </c>
      <c r="B456" s="63" t="s">
        <v>233</v>
      </c>
      <c r="C456" s="43" t="s">
        <v>79</v>
      </c>
      <c r="D456" s="44">
        <v>1628.71</v>
      </c>
      <c r="E456" s="44">
        <v>1467.88</v>
      </c>
      <c r="F456" s="44">
        <v>1303.27</v>
      </c>
      <c r="G456" s="44">
        <v>1259.94</v>
      </c>
      <c r="H456" s="44">
        <v>1273.33</v>
      </c>
      <c r="I456" s="44">
        <v>1281.6500000000001</v>
      </c>
      <c r="J456" s="44">
        <v>1313.38</v>
      </c>
      <c r="K456" s="44">
        <v>1509.18</v>
      </c>
      <c r="L456" s="44">
        <v>1767.61</v>
      </c>
      <c r="M456" s="44">
        <v>1994.94</v>
      </c>
      <c r="N456" s="44">
        <v>2044.03</v>
      </c>
      <c r="O456" s="44">
        <v>2040.45</v>
      </c>
      <c r="P456" s="44">
        <v>1960.92</v>
      </c>
      <c r="Q456" s="44">
        <v>1954.68</v>
      </c>
      <c r="R456" s="44">
        <v>1922.16</v>
      </c>
      <c r="S456" s="44">
        <v>1881.62</v>
      </c>
      <c r="T456" s="44">
        <v>1938.64</v>
      </c>
      <c r="U456" s="44">
        <v>1940.61</v>
      </c>
      <c r="V456" s="44">
        <v>1947.21</v>
      </c>
      <c r="W456" s="44">
        <v>2068.17</v>
      </c>
      <c r="X456" s="44">
        <v>2143.83</v>
      </c>
      <c r="Y456" s="44">
        <v>1987.87</v>
      </c>
      <c r="Z456" s="44">
        <v>1760.37</v>
      </c>
      <c r="AA456" s="44">
        <v>1641.85</v>
      </c>
    </row>
    <row r="457" spans="1:27" ht="12.75" customHeight="1" outlineLevel="1" x14ac:dyDescent="0.2">
      <c r="A457" s="91" t="s">
        <v>1893</v>
      </c>
      <c r="B457" s="63" t="s">
        <v>90</v>
      </c>
      <c r="C457" s="43" t="s">
        <v>79</v>
      </c>
      <c r="D457" s="44">
        <f>$D$317</f>
        <v>2222.89</v>
      </c>
      <c r="E457" s="44">
        <f t="shared" ref="E457:AA457" si="265">$D$317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customHeight="1" outlineLevel="1" x14ac:dyDescent="0.2">
      <c r="A458" s="91" t="s">
        <v>1894</v>
      </c>
      <c r="B458" s="63" t="s">
        <v>83</v>
      </c>
      <c r="C458" s="43" t="s">
        <v>79</v>
      </c>
      <c r="D458" s="44">
        <v>6.14</v>
      </c>
      <c r="E458" s="44">
        <v>6.14</v>
      </c>
      <c r="F458" s="44">
        <v>6.14</v>
      </c>
      <c r="G458" s="44">
        <v>6.14</v>
      </c>
      <c r="H458" s="44">
        <v>6.14</v>
      </c>
      <c r="I458" s="44">
        <v>6.14</v>
      </c>
      <c r="J458" s="44">
        <v>6.14</v>
      </c>
      <c r="K458" s="44">
        <v>6.14</v>
      </c>
      <c r="L458" s="44">
        <v>6.14</v>
      </c>
      <c r="M458" s="44">
        <v>6.14</v>
      </c>
      <c r="N458" s="44">
        <v>6.14</v>
      </c>
      <c r="O458" s="44">
        <v>6.14</v>
      </c>
      <c r="P458" s="44">
        <v>6.14</v>
      </c>
      <c r="Q458" s="44">
        <v>6.14</v>
      </c>
      <c r="R458" s="44">
        <v>6.14</v>
      </c>
      <c r="S458" s="44">
        <v>6.14</v>
      </c>
      <c r="T458" s="44">
        <v>6.14</v>
      </c>
      <c r="U458" s="44">
        <v>6.14</v>
      </c>
      <c r="V458" s="44">
        <v>6.14</v>
      </c>
      <c r="W458" s="44">
        <v>6.14</v>
      </c>
      <c r="X458" s="44">
        <v>6.14</v>
      </c>
      <c r="Y458" s="44">
        <v>6.14</v>
      </c>
      <c r="Z458" s="44">
        <v>6.14</v>
      </c>
      <c r="AA458" s="44">
        <v>6.14</v>
      </c>
    </row>
    <row r="459" spans="1:27" ht="12.75" customHeight="1" outlineLevel="1" x14ac:dyDescent="0.2">
      <c r="A459" s="91" t="s">
        <v>1895</v>
      </c>
      <c r="B459" s="63" t="s">
        <v>81</v>
      </c>
      <c r="C459" s="43" t="s">
        <v>79</v>
      </c>
      <c r="D459" s="44">
        <f>$D$11</f>
        <v>330.69</v>
      </c>
      <c r="E459" s="44">
        <f t="shared" ref="E459:AA459" si="266">$D$11</f>
        <v>330.69</v>
      </c>
      <c r="F459" s="44">
        <f t="shared" si="266"/>
        <v>330.69</v>
      </c>
      <c r="G459" s="44">
        <f t="shared" si="266"/>
        <v>330.69</v>
      </c>
      <c r="H459" s="44">
        <f t="shared" si="266"/>
        <v>330.69</v>
      </c>
      <c r="I459" s="44">
        <f t="shared" si="266"/>
        <v>330.69</v>
      </c>
      <c r="J459" s="44">
        <f t="shared" si="266"/>
        <v>330.69</v>
      </c>
      <c r="K459" s="44">
        <f t="shared" si="266"/>
        <v>330.69</v>
      </c>
      <c r="L459" s="44">
        <f t="shared" si="266"/>
        <v>330.69</v>
      </c>
      <c r="M459" s="44">
        <f t="shared" si="266"/>
        <v>330.69</v>
      </c>
      <c r="N459" s="44">
        <f t="shared" si="266"/>
        <v>330.69</v>
      </c>
      <c r="O459" s="44">
        <f t="shared" si="266"/>
        <v>330.69</v>
      </c>
      <c r="P459" s="44">
        <f t="shared" si="266"/>
        <v>330.69</v>
      </c>
      <c r="Q459" s="44">
        <f t="shared" si="266"/>
        <v>330.69</v>
      </c>
      <c r="R459" s="44">
        <f t="shared" si="266"/>
        <v>330.69</v>
      </c>
      <c r="S459" s="44">
        <f t="shared" si="266"/>
        <v>330.69</v>
      </c>
      <c r="T459" s="44">
        <f t="shared" si="266"/>
        <v>330.69</v>
      </c>
      <c r="U459" s="44">
        <f t="shared" si="266"/>
        <v>330.69</v>
      </c>
      <c r="V459" s="44">
        <f t="shared" si="266"/>
        <v>330.69</v>
      </c>
      <c r="W459" s="44">
        <f t="shared" si="266"/>
        <v>330.69</v>
      </c>
      <c r="X459" s="44">
        <f t="shared" si="266"/>
        <v>330.69</v>
      </c>
      <c r="Y459" s="44">
        <f t="shared" si="266"/>
        <v>330.69</v>
      </c>
      <c r="Z459" s="44">
        <f t="shared" si="266"/>
        <v>330.69</v>
      </c>
      <c r="AA459" s="44">
        <f t="shared" si="266"/>
        <v>330.69</v>
      </c>
    </row>
    <row r="460" spans="1:27" x14ac:dyDescent="0.2">
      <c r="A460" s="90" t="s">
        <v>1896</v>
      </c>
      <c r="B460" s="28" t="str">
        <f>"30"&amp;"."&amp;$B$776&amp;"."&amp;$B$777</f>
        <v>30.04.2023</v>
      </c>
      <c r="C460" s="82" t="s">
        <v>76</v>
      </c>
      <c r="D460" s="83">
        <f>ROUND(((D461+D462+D464+D463)/1000),5)</f>
        <v>4.1632300000000004</v>
      </c>
      <c r="E460" s="83">
        <f>ROUND(((E461+E462+E464+E463)/1000),5)</f>
        <v>3.9956499999999999</v>
      </c>
      <c r="F460" s="83">
        <f>ROUND(((F461+F462+F464+F463)/1000),5)</f>
        <v>3.85744</v>
      </c>
      <c r="G460" s="83">
        <f t="shared" ref="G460:AA460" si="267">ROUND(((G461+G462+G464+G463)/1000),5)</f>
        <v>3.8065899999999999</v>
      </c>
      <c r="H460" s="83">
        <f t="shared" si="267"/>
        <v>3.8035000000000001</v>
      </c>
      <c r="I460" s="83">
        <f t="shared" si="267"/>
        <v>3.8384299999999998</v>
      </c>
      <c r="J460" s="83">
        <f t="shared" si="267"/>
        <v>3.8446799999999999</v>
      </c>
      <c r="K460" s="83">
        <f t="shared" si="267"/>
        <v>3.9685000000000001</v>
      </c>
      <c r="L460" s="83">
        <f t="shared" si="267"/>
        <v>4.2081799999999996</v>
      </c>
      <c r="M460" s="83">
        <f t="shared" si="267"/>
        <v>4.3732100000000003</v>
      </c>
      <c r="N460" s="83">
        <f t="shared" si="267"/>
        <v>4.4448699999999999</v>
      </c>
      <c r="O460" s="83">
        <f t="shared" si="267"/>
        <v>4.4440299999999997</v>
      </c>
      <c r="P460" s="83">
        <f t="shared" si="267"/>
        <v>4.4305700000000003</v>
      </c>
      <c r="Q460" s="83">
        <f t="shared" si="267"/>
        <v>4.4293300000000002</v>
      </c>
      <c r="R460" s="83">
        <f t="shared" si="267"/>
        <v>4.3324999999999996</v>
      </c>
      <c r="S460" s="83">
        <f t="shared" si="267"/>
        <v>4.3150700000000004</v>
      </c>
      <c r="T460" s="83">
        <f t="shared" si="267"/>
        <v>4.4742199999999999</v>
      </c>
      <c r="U460" s="83">
        <f t="shared" si="267"/>
        <v>4.5093199999999998</v>
      </c>
      <c r="V460" s="83">
        <f t="shared" si="267"/>
        <v>4.5178200000000004</v>
      </c>
      <c r="W460" s="83">
        <f t="shared" si="267"/>
        <v>4.6910800000000004</v>
      </c>
      <c r="X460" s="83">
        <f t="shared" si="267"/>
        <v>4.8795599999999997</v>
      </c>
      <c r="Y460" s="83">
        <f t="shared" si="267"/>
        <v>4.5738799999999999</v>
      </c>
      <c r="Z460" s="83">
        <f t="shared" si="267"/>
        <v>4.2843799999999996</v>
      </c>
      <c r="AA460" s="83">
        <f t="shared" si="267"/>
        <v>4.1441999999999997</v>
      </c>
    </row>
    <row r="461" spans="1:27" ht="12.75" customHeight="1" outlineLevel="1" x14ac:dyDescent="0.2">
      <c r="A461" s="91" t="s">
        <v>1897</v>
      </c>
      <c r="B461" s="63" t="s">
        <v>233</v>
      </c>
      <c r="C461" s="43" t="s">
        <v>79</v>
      </c>
      <c r="D461" s="44">
        <v>1603.51</v>
      </c>
      <c r="E461" s="44">
        <v>1435.93</v>
      </c>
      <c r="F461" s="44">
        <v>1297.72</v>
      </c>
      <c r="G461" s="44">
        <v>1246.8699999999999</v>
      </c>
      <c r="H461" s="44">
        <v>1243.78</v>
      </c>
      <c r="I461" s="44">
        <v>1278.71</v>
      </c>
      <c r="J461" s="44">
        <v>1284.96</v>
      </c>
      <c r="K461" s="44">
        <v>1408.78</v>
      </c>
      <c r="L461" s="44">
        <v>1648.46</v>
      </c>
      <c r="M461" s="44">
        <v>1813.49</v>
      </c>
      <c r="N461" s="44">
        <v>1885.15</v>
      </c>
      <c r="O461" s="44">
        <v>1884.31</v>
      </c>
      <c r="P461" s="44">
        <v>1870.85</v>
      </c>
      <c r="Q461" s="44">
        <v>1869.61</v>
      </c>
      <c r="R461" s="44">
        <v>1772.78</v>
      </c>
      <c r="S461" s="44">
        <v>1755.35</v>
      </c>
      <c r="T461" s="44">
        <v>1914.5</v>
      </c>
      <c r="U461" s="44">
        <v>1949.6</v>
      </c>
      <c r="V461" s="44">
        <v>1958.1</v>
      </c>
      <c r="W461" s="44">
        <v>2131.36</v>
      </c>
      <c r="X461" s="44">
        <v>2319.84</v>
      </c>
      <c r="Y461" s="44">
        <v>2014.16</v>
      </c>
      <c r="Z461" s="44">
        <v>1724.66</v>
      </c>
      <c r="AA461" s="44">
        <v>1584.48</v>
      </c>
    </row>
    <row r="462" spans="1:27" ht="12.75" customHeight="1" outlineLevel="1" x14ac:dyDescent="0.2">
      <c r="A462" s="91" t="s">
        <v>1898</v>
      </c>
      <c r="B462" s="63" t="s">
        <v>90</v>
      </c>
      <c r="C462" s="43" t="s">
        <v>79</v>
      </c>
      <c r="D462" s="44">
        <f>$D$317</f>
        <v>2222.89</v>
      </c>
      <c r="E462" s="44">
        <f t="shared" ref="E462:AA462" si="268">$D$317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customHeight="1" outlineLevel="1" x14ac:dyDescent="0.2">
      <c r="A463" s="91" t="s">
        <v>1899</v>
      </c>
      <c r="B463" s="63" t="s">
        <v>83</v>
      </c>
      <c r="C463" s="43" t="s">
        <v>79</v>
      </c>
      <c r="D463" s="44">
        <v>6.14</v>
      </c>
      <c r="E463" s="44">
        <v>6.14</v>
      </c>
      <c r="F463" s="44">
        <v>6.14</v>
      </c>
      <c r="G463" s="44">
        <v>6.14</v>
      </c>
      <c r="H463" s="44">
        <v>6.14</v>
      </c>
      <c r="I463" s="44">
        <v>6.14</v>
      </c>
      <c r="J463" s="44">
        <v>6.14</v>
      </c>
      <c r="K463" s="44">
        <v>6.14</v>
      </c>
      <c r="L463" s="44">
        <v>6.14</v>
      </c>
      <c r="M463" s="44">
        <v>6.14</v>
      </c>
      <c r="N463" s="44">
        <v>6.14</v>
      </c>
      <c r="O463" s="44">
        <v>6.14</v>
      </c>
      <c r="P463" s="44">
        <v>6.14</v>
      </c>
      <c r="Q463" s="44">
        <v>6.14</v>
      </c>
      <c r="R463" s="44">
        <v>6.14</v>
      </c>
      <c r="S463" s="44">
        <v>6.14</v>
      </c>
      <c r="T463" s="44">
        <v>6.14</v>
      </c>
      <c r="U463" s="44">
        <v>6.14</v>
      </c>
      <c r="V463" s="44">
        <v>6.14</v>
      </c>
      <c r="W463" s="44">
        <v>6.14</v>
      </c>
      <c r="X463" s="44">
        <v>6.14</v>
      </c>
      <c r="Y463" s="44">
        <v>6.14</v>
      </c>
      <c r="Z463" s="44">
        <v>6.14</v>
      </c>
      <c r="AA463" s="44">
        <v>6.14</v>
      </c>
    </row>
    <row r="464" spans="1:27" ht="12.75" customHeight="1" outlineLevel="1" x14ac:dyDescent="0.2">
      <c r="A464" s="91" t="s">
        <v>1900</v>
      </c>
      <c r="B464" s="63" t="s">
        <v>81</v>
      </c>
      <c r="C464" s="43" t="s">
        <v>79</v>
      </c>
      <c r="D464" s="44">
        <f>$D$11</f>
        <v>330.69</v>
      </c>
      <c r="E464" s="44">
        <f t="shared" ref="E464:AA464" si="269">$D$11</f>
        <v>330.69</v>
      </c>
      <c r="F464" s="44">
        <f t="shared" si="269"/>
        <v>330.69</v>
      </c>
      <c r="G464" s="44">
        <f t="shared" si="269"/>
        <v>330.69</v>
      </c>
      <c r="H464" s="44">
        <f t="shared" si="269"/>
        <v>330.69</v>
      </c>
      <c r="I464" s="44">
        <f t="shared" si="269"/>
        <v>330.69</v>
      </c>
      <c r="J464" s="44">
        <f t="shared" si="269"/>
        <v>330.69</v>
      </c>
      <c r="K464" s="44">
        <f t="shared" si="269"/>
        <v>330.69</v>
      </c>
      <c r="L464" s="44">
        <f t="shared" si="269"/>
        <v>330.69</v>
      </c>
      <c r="M464" s="44">
        <f t="shared" si="269"/>
        <v>330.69</v>
      </c>
      <c r="N464" s="44">
        <f t="shared" si="269"/>
        <v>330.69</v>
      </c>
      <c r="O464" s="44">
        <f t="shared" si="269"/>
        <v>330.69</v>
      </c>
      <c r="P464" s="44">
        <f t="shared" si="269"/>
        <v>330.69</v>
      </c>
      <c r="Q464" s="44">
        <f t="shared" si="269"/>
        <v>330.69</v>
      </c>
      <c r="R464" s="44">
        <f t="shared" si="269"/>
        <v>330.69</v>
      </c>
      <c r="S464" s="44">
        <f t="shared" si="269"/>
        <v>330.69</v>
      </c>
      <c r="T464" s="44">
        <f t="shared" si="269"/>
        <v>330.69</v>
      </c>
      <c r="U464" s="44">
        <f t="shared" si="269"/>
        <v>330.69</v>
      </c>
      <c r="V464" s="44">
        <f t="shared" si="269"/>
        <v>330.69</v>
      </c>
      <c r="W464" s="44">
        <f t="shared" si="269"/>
        <v>330.69</v>
      </c>
      <c r="X464" s="44">
        <f t="shared" si="269"/>
        <v>330.69</v>
      </c>
      <c r="Y464" s="44">
        <f t="shared" si="269"/>
        <v>330.69</v>
      </c>
      <c r="Z464" s="44">
        <f t="shared" si="269"/>
        <v>330.69</v>
      </c>
      <c r="AA464" s="44">
        <f t="shared" si="269"/>
        <v>330.69</v>
      </c>
    </row>
    <row r="465" spans="1:27" x14ac:dyDescent="0.2">
      <c r="B465" s="93" t="s">
        <v>382</v>
      </c>
    </row>
    <row r="466" spans="1:27" x14ac:dyDescent="0.2">
      <c r="B466" s="93" t="s">
        <v>382</v>
      </c>
    </row>
    <row r="467" spans="1:27" x14ac:dyDescent="0.2">
      <c r="A467" s="164" t="s">
        <v>685</v>
      </c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65"/>
      <c r="S467" s="165"/>
      <c r="T467" s="165"/>
      <c r="U467" s="165"/>
      <c r="V467" s="165"/>
      <c r="W467" s="165"/>
      <c r="X467" s="165"/>
      <c r="Y467" s="165"/>
      <c r="Z467" s="165"/>
      <c r="AA467" s="166"/>
    </row>
    <row r="468" spans="1:27" ht="25.5" x14ac:dyDescent="0.2">
      <c r="A468" s="26" t="s">
        <v>64</v>
      </c>
      <c r="B468" s="27" t="s">
        <v>205</v>
      </c>
      <c r="C468" s="26" t="s">
        <v>206</v>
      </c>
      <c r="D468" s="27" t="s">
        <v>207</v>
      </c>
      <c r="E468" s="27" t="s">
        <v>208</v>
      </c>
      <c r="F468" s="27" t="s">
        <v>209</v>
      </c>
      <c r="G468" s="27" t="s">
        <v>210</v>
      </c>
      <c r="H468" s="27" t="s">
        <v>211</v>
      </c>
      <c r="I468" s="27" t="s">
        <v>212</v>
      </c>
      <c r="J468" s="27" t="s">
        <v>213</v>
      </c>
      <c r="K468" s="27" t="s">
        <v>214</v>
      </c>
      <c r="L468" s="27" t="s">
        <v>215</v>
      </c>
      <c r="M468" s="27" t="s">
        <v>216</v>
      </c>
      <c r="N468" s="27" t="s">
        <v>217</v>
      </c>
      <c r="O468" s="27" t="s">
        <v>218</v>
      </c>
      <c r="P468" s="27" t="s">
        <v>219</v>
      </c>
      <c r="Q468" s="27" t="s">
        <v>220</v>
      </c>
      <c r="R468" s="27" t="s">
        <v>221</v>
      </c>
      <c r="S468" s="27" t="s">
        <v>222</v>
      </c>
      <c r="T468" s="27" t="s">
        <v>223</v>
      </c>
      <c r="U468" s="27" t="s">
        <v>224</v>
      </c>
      <c r="V468" s="27" t="s">
        <v>225</v>
      </c>
      <c r="W468" s="27" t="s">
        <v>226</v>
      </c>
      <c r="X468" s="27" t="s">
        <v>227</v>
      </c>
      <c r="Y468" s="27" t="s">
        <v>228</v>
      </c>
      <c r="Z468" s="27" t="s">
        <v>229</v>
      </c>
      <c r="AA468" s="27" t="s">
        <v>230</v>
      </c>
    </row>
    <row r="469" spans="1:27" x14ac:dyDescent="0.2">
      <c r="A469" s="90" t="s">
        <v>1901</v>
      </c>
      <c r="B469" s="28" t="str">
        <f>"01"&amp;"."&amp;$B$776&amp;"."&amp;$B$777</f>
        <v>01.04.2023</v>
      </c>
      <c r="C469" s="82" t="s">
        <v>76</v>
      </c>
      <c r="D469" s="83">
        <f>ROUND(((D470+D471+D473+D472)/1000),5)</f>
        <v>5.0534600000000003</v>
      </c>
      <c r="E469" s="83">
        <f>ROUND(((E470+E471+E473+E472)/1000),5)</f>
        <v>4.9722900000000001</v>
      </c>
      <c r="F469" s="83">
        <f>ROUND(((F470+F471+F473+F472)/1000),5)</f>
        <v>4.9607099999999997</v>
      </c>
      <c r="G469" s="83">
        <f t="shared" ref="G469:AA469" si="270">ROUND(((G470+G471+G473+G472)/1000),5)</f>
        <v>4.9518599999999999</v>
      </c>
      <c r="H469" s="83">
        <f t="shared" si="270"/>
        <v>4.9637200000000004</v>
      </c>
      <c r="I469" s="83">
        <f t="shared" si="270"/>
        <v>4.9720800000000001</v>
      </c>
      <c r="J469" s="83">
        <f t="shared" si="270"/>
        <v>4.9745299999999997</v>
      </c>
      <c r="K469" s="83">
        <f t="shared" si="270"/>
        <v>5.1949300000000003</v>
      </c>
      <c r="L469" s="83">
        <f t="shared" si="270"/>
        <v>5.3839899999999998</v>
      </c>
      <c r="M469" s="83">
        <f t="shared" si="270"/>
        <v>5.41486</v>
      </c>
      <c r="N469" s="83">
        <f t="shared" si="270"/>
        <v>5.4506500000000004</v>
      </c>
      <c r="O469" s="83">
        <f t="shared" si="270"/>
        <v>5.4860600000000002</v>
      </c>
      <c r="P469" s="83">
        <f t="shared" si="270"/>
        <v>5.4706999999999999</v>
      </c>
      <c r="Q469" s="83">
        <f t="shared" si="270"/>
        <v>5.46549</v>
      </c>
      <c r="R469" s="83">
        <f t="shared" si="270"/>
        <v>5.45547</v>
      </c>
      <c r="S469" s="83">
        <f t="shared" si="270"/>
        <v>5.4565900000000003</v>
      </c>
      <c r="T469" s="83">
        <f t="shared" si="270"/>
        <v>5.4560500000000003</v>
      </c>
      <c r="U469" s="83">
        <f t="shared" si="270"/>
        <v>5.4456199999999999</v>
      </c>
      <c r="V469" s="83">
        <f t="shared" si="270"/>
        <v>5.4490999999999996</v>
      </c>
      <c r="W469" s="83">
        <f t="shared" si="270"/>
        <v>5.48393</v>
      </c>
      <c r="X469" s="83">
        <f t="shared" si="270"/>
        <v>5.4705700000000004</v>
      </c>
      <c r="Y469" s="83">
        <f t="shared" si="270"/>
        <v>5.4134700000000002</v>
      </c>
      <c r="Z469" s="83">
        <f t="shared" si="270"/>
        <v>5.3334400000000004</v>
      </c>
      <c r="AA469" s="83">
        <f t="shared" si="270"/>
        <v>5.2096200000000001</v>
      </c>
    </row>
    <row r="470" spans="1:27" ht="12.75" customHeight="1" outlineLevel="1" x14ac:dyDescent="0.2">
      <c r="A470" s="91" t="s">
        <v>1902</v>
      </c>
      <c r="B470" s="63" t="s">
        <v>233</v>
      </c>
      <c r="C470" s="43" t="s">
        <v>79</v>
      </c>
      <c r="D470" s="44">
        <v>1156.8599999999999</v>
      </c>
      <c r="E470" s="44">
        <v>1075.69</v>
      </c>
      <c r="F470" s="44">
        <v>1064.1099999999999</v>
      </c>
      <c r="G470" s="44">
        <v>1055.26</v>
      </c>
      <c r="H470" s="44">
        <v>1067.1199999999999</v>
      </c>
      <c r="I470" s="44">
        <v>1075.48</v>
      </c>
      <c r="J470" s="44">
        <v>1077.93</v>
      </c>
      <c r="K470" s="44">
        <v>1298.33</v>
      </c>
      <c r="L470" s="44">
        <v>1487.39</v>
      </c>
      <c r="M470" s="44">
        <v>1518.26</v>
      </c>
      <c r="N470" s="44">
        <v>1554.05</v>
      </c>
      <c r="O470" s="44">
        <v>1589.46</v>
      </c>
      <c r="P470" s="44">
        <v>1574.1</v>
      </c>
      <c r="Q470" s="44">
        <v>1568.89</v>
      </c>
      <c r="R470" s="44">
        <v>1558.87</v>
      </c>
      <c r="S470" s="44">
        <v>1559.99</v>
      </c>
      <c r="T470" s="44">
        <v>1559.45</v>
      </c>
      <c r="U470" s="44">
        <v>1549.02</v>
      </c>
      <c r="V470" s="44">
        <v>1552.5</v>
      </c>
      <c r="W470" s="44">
        <v>1587.33</v>
      </c>
      <c r="X470" s="44">
        <v>1573.97</v>
      </c>
      <c r="Y470" s="44">
        <v>1516.87</v>
      </c>
      <c r="Z470" s="44">
        <v>1436.84</v>
      </c>
      <c r="AA470" s="44">
        <v>1313.02</v>
      </c>
    </row>
    <row r="471" spans="1:27" ht="12.75" customHeight="1" outlineLevel="1" x14ac:dyDescent="0.2">
      <c r="A471" s="91" t="s">
        <v>1903</v>
      </c>
      <c r="B471" s="63" t="s">
        <v>90</v>
      </c>
      <c r="C471" s="43" t="s">
        <v>79</v>
      </c>
      <c r="D471" s="44">
        <v>3559.77</v>
      </c>
      <c r="E471" s="44">
        <f>$D$471</f>
        <v>3559.77</v>
      </c>
      <c r="F471" s="44">
        <f t="shared" ref="F471:AA471" si="271">$D$471</f>
        <v>3559.77</v>
      </c>
      <c r="G471" s="44">
        <f t="shared" si="271"/>
        <v>3559.77</v>
      </c>
      <c r="H471" s="44">
        <f t="shared" si="271"/>
        <v>3559.77</v>
      </c>
      <c r="I471" s="44">
        <f t="shared" si="271"/>
        <v>3559.77</v>
      </c>
      <c r="J471" s="44">
        <f t="shared" si="271"/>
        <v>3559.77</v>
      </c>
      <c r="K471" s="44">
        <f t="shared" si="271"/>
        <v>3559.77</v>
      </c>
      <c r="L471" s="44">
        <f t="shared" si="271"/>
        <v>3559.77</v>
      </c>
      <c r="M471" s="44">
        <f t="shared" si="271"/>
        <v>3559.77</v>
      </c>
      <c r="N471" s="44">
        <f t="shared" si="271"/>
        <v>3559.77</v>
      </c>
      <c r="O471" s="44">
        <f t="shared" si="271"/>
        <v>3559.77</v>
      </c>
      <c r="P471" s="44">
        <f t="shared" si="271"/>
        <v>3559.77</v>
      </c>
      <c r="Q471" s="44">
        <f t="shared" si="271"/>
        <v>3559.77</v>
      </c>
      <c r="R471" s="44">
        <f t="shared" si="271"/>
        <v>3559.77</v>
      </c>
      <c r="S471" s="44">
        <f t="shared" si="271"/>
        <v>3559.77</v>
      </c>
      <c r="T471" s="44">
        <f t="shared" si="271"/>
        <v>3559.77</v>
      </c>
      <c r="U471" s="44">
        <f t="shared" si="271"/>
        <v>3559.77</v>
      </c>
      <c r="V471" s="44">
        <f t="shared" si="271"/>
        <v>3559.77</v>
      </c>
      <c r="W471" s="44">
        <f t="shared" si="271"/>
        <v>3559.77</v>
      </c>
      <c r="X471" s="44">
        <f t="shared" si="271"/>
        <v>3559.77</v>
      </c>
      <c r="Y471" s="44">
        <f t="shared" si="271"/>
        <v>3559.77</v>
      </c>
      <c r="Z471" s="44">
        <f t="shared" si="271"/>
        <v>3559.77</v>
      </c>
      <c r="AA471" s="44">
        <f t="shared" si="271"/>
        <v>3559.77</v>
      </c>
    </row>
    <row r="472" spans="1:27" ht="12.75" customHeight="1" outlineLevel="1" x14ac:dyDescent="0.2">
      <c r="A472" s="91" t="s">
        <v>1904</v>
      </c>
      <c r="B472" s="63" t="s">
        <v>83</v>
      </c>
      <c r="C472" s="43" t="s">
        <v>79</v>
      </c>
      <c r="D472" s="44">
        <v>6.14</v>
      </c>
      <c r="E472" s="44">
        <v>6.14</v>
      </c>
      <c r="F472" s="44">
        <v>6.14</v>
      </c>
      <c r="G472" s="44">
        <v>6.14</v>
      </c>
      <c r="H472" s="44">
        <v>6.14</v>
      </c>
      <c r="I472" s="44">
        <v>6.14</v>
      </c>
      <c r="J472" s="44">
        <v>6.14</v>
      </c>
      <c r="K472" s="44">
        <v>6.14</v>
      </c>
      <c r="L472" s="44">
        <v>6.14</v>
      </c>
      <c r="M472" s="44">
        <v>6.14</v>
      </c>
      <c r="N472" s="44">
        <v>6.14</v>
      </c>
      <c r="O472" s="44">
        <v>6.14</v>
      </c>
      <c r="P472" s="44">
        <v>6.14</v>
      </c>
      <c r="Q472" s="44">
        <v>6.14</v>
      </c>
      <c r="R472" s="44">
        <v>6.14</v>
      </c>
      <c r="S472" s="44">
        <v>6.14</v>
      </c>
      <c r="T472" s="44">
        <v>6.14</v>
      </c>
      <c r="U472" s="44">
        <v>6.14</v>
      </c>
      <c r="V472" s="44">
        <v>6.14</v>
      </c>
      <c r="W472" s="44">
        <v>6.14</v>
      </c>
      <c r="X472" s="44">
        <v>6.14</v>
      </c>
      <c r="Y472" s="44">
        <v>6.14</v>
      </c>
      <c r="Z472" s="44">
        <v>6.14</v>
      </c>
      <c r="AA472" s="44">
        <v>6.14</v>
      </c>
    </row>
    <row r="473" spans="1:27" ht="12.75" customHeight="1" outlineLevel="1" x14ac:dyDescent="0.2">
      <c r="A473" s="91" t="s">
        <v>1905</v>
      </c>
      <c r="B473" s="63" t="s">
        <v>81</v>
      </c>
      <c r="C473" s="43" t="s">
        <v>79</v>
      </c>
      <c r="D473" s="44">
        <f>$D$11</f>
        <v>330.69</v>
      </c>
      <c r="E473" s="44">
        <f t="shared" ref="E473:AA473" si="272">$D$11</f>
        <v>330.69</v>
      </c>
      <c r="F473" s="44">
        <f t="shared" si="272"/>
        <v>330.69</v>
      </c>
      <c r="G473" s="44">
        <f t="shared" si="272"/>
        <v>330.69</v>
      </c>
      <c r="H473" s="44">
        <f t="shared" si="272"/>
        <v>330.69</v>
      </c>
      <c r="I473" s="44">
        <f t="shared" si="272"/>
        <v>330.69</v>
      </c>
      <c r="J473" s="44">
        <f t="shared" si="272"/>
        <v>330.69</v>
      </c>
      <c r="K473" s="44">
        <f t="shared" si="272"/>
        <v>330.69</v>
      </c>
      <c r="L473" s="44">
        <f t="shared" si="272"/>
        <v>330.69</v>
      </c>
      <c r="M473" s="44">
        <f t="shared" si="272"/>
        <v>330.69</v>
      </c>
      <c r="N473" s="44">
        <f t="shared" si="272"/>
        <v>330.69</v>
      </c>
      <c r="O473" s="44">
        <f t="shared" si="272"/>
        <v>330.69</v>
      </c>
      <c r="P473" s="44">
        <f t="shared" si="272"/>
        <v>330.69</v>
      </c>
      <c r="Q473" s="44">
        <f t="shared" si="272"/>
        <v>330.69</v>
      </c>
      <c r="R473" s="44">
        <f t="shared" si="272"/>
        <v>330.69</v>
      </c>
      <c r="S473" s="44">
        <f t="shared" si="272"/>
        <v>330.69</v>
      </c>
      <c r="T473" s="44">
        <f t="shared" si="272"/>
        <v>330.69</v>
      </c>
      <c r="U473" s="44">
        <f t="shared" si="272"/>
        <v>330.69</v>
      </c>
      <c r="V473" s="44">
        <f t="shared" si="272"/>
        <v>330.69</v>
      </c>
      <c r="W473" s="44">
        <f t="shared" si="272"/>
        <v>330.69</v>
      </c>
      <c r="X473" s="44">
        <f t="shared" si="272"/>
        <v>330.69</v>
      </c>
      <c r="Y473" s="44">
        <f t="shared" si="272"/>
        <v>330.69</v>
      </c>
      <c r="Z473" s="44">
        <f t="shared" si="272"/>
        <v>330.69</v>
      </c>
      <c r="AA473" s="44">
        <f t="shared" si="272"/>
        <v>330.69</v>
      </c>
    </row>
    <row r="474" spans="1:27" x14ac:dyDescent="0.2">
      <c r="A474" s="90" t="s">
        <v>1906</v>
      </c>
      <c r="B474" s="28" t="str">
        <f>"02"&amp;"."&amp;$B$776&amp;"."&amp;$B$777</f>
        <v>02.04.2023</v>
      </c>
      <c r="C474" s="82" t="s">
        <v>76</v>
      </c>
      <c r="D474" s="83">
        <f>ROUND(((D475+D476+D478+D477)/1000),5)</f>
        <v>4.9823000000000004</v>
      </c>
      <c r="E474" s="83">
        <f>ROUND(((E475+E476+E478+E477)/1000),5)</f>
        <v>4.9365100000000002</v>
      </c>
      <c r="F474" s="83">
        <f>ROUND(((F475+F476+F478+F477)/1000),5)</f>
        <v>4.8784700000000001</v>
      </c>
      <c r="G474" s="83">
        <f t="shared" ref="G474:AA474" si="273">ROUND(((G475+G476+G478+G477)/1000),5)</f>
        <v>4.8697400000000002</v>
      </c>
      <c r="H474" s="83">
        <f t="shared" si="273"/>
        <v>4.8753000000000002</v>
      </c>
      <c r="I474" s="83">
        <f t="shared" si="273"/>
        <v>4.8902099999999997</v>
      </c>
      <c r="J474" s="83">
        <f t="shared" si="273"/>
        <v>4.8693299999999997</v>
      </c>
      <c r="K474" s="83">
        <f t="shared" si="273"/>
        <v>4.9230200000000002</v>
      </c>
      <c r="L474" s="83">
        <f t="shared" si="273"/>
        <v>5.1514499999999996</v>
      </c>
      <c r="M474" s="83">
        <f t="shared" si="273"/>
        <v>5.2264499999999998</v>
      </c>
      <c r="N474" s="83">
        <f t="shared" si="273"/>
        <v>5.2677800000000001</v>
      </c>
      <c r="O474" s="83">
        <f t="shared" si="273"/>
        <v>5.2769199999999996</v>
      </c>
      <c r="P474" s="83">
        <f t="shared" si="273"/>
        <v>5.2773199999999996</v>
      </c>
      <c r="Q474" s="83">
        <f t="shared" si="273"/>
        <v>5.2976799999999997</v>
      </c>
      <c r="R474" s="83">
        <f t="shared" si="273"/>
        <v>5.2911000000000001</v>
      </c>
      <c r="S474" s="83">
        <f t="shared" si="273"/>
        <v>5.26417</v>
      </c>
      <c r="T474" s="83">
        <f t="shared" si="273"/>
        <v>5.2622499999999999</v>
      </c>
      <c r="U474" s="83">
        <f t="shared" si="273"/>
        <v>5.2766700000000002</v>
      </c>
      <c r="V474" s="83">
        <f t="shared" si="273"/>
        <v>5.4494300000000004</v>
      </c>
      <c r="W474" s="83">
        <f t="shared" si="273"/>
        <v>5.5135199999999998</v>
      </c>
      <c r="X474" s="83">
        <f t="shared" si="273"/>
        <v>5.4825299999999997</v>
      </c>
      <c r="Y474" s="83">
        <f t="shared" si="273"/>
        <v>5.3544999999999998</v>
      </c>
      <c r="Z474" s="83">
        <f t="shared" si="273"/>
        <v>5.1820700000000004</v>
      </c>
      <c r="AA474" s="83">
        <f t="shared" si="273"/>
        <v>5.1108799999999999</v>
      </c>
    </row>
    <row r="475" spans="1:27" ht="12.75" customHeight="1" outlineLevel="1" x14ac:dyDescent="0.2">
      <c r="A475" s="91" t="s">
        <v>1907</v>
      </c>
      <c r="B475" s="63" t="s">
        <v>233</v>
      </c>
      <c r="C475" s="43" t="s">
        <v>79</v>
      </c>
      <c r="D475" s="44">
        <v>1085.7</v>
      </c>
      <c r="E475" s="44">
        <v>1039.9100000000001</v>
      </c>
      <c r="F475" s="44">
        <v>981.87</v>
      </c>
      <c r="G475" s="44">
        <v>973.14</v>
      </c>
      <c r="H475" s="44">
        <v>978.7</v>
      </c>
      <c r="I475" s="44">
        <v>993.61</v>
      </c>
      <c r="J475" s="44">
        <v>972.73</v>
      </c>
      <c r="K475" s="44">
        <v>1026.42</v>
      </c>
      <c r="L475" s="44">
        <v>1254.8499999999999</v>
      </c>
      <c r="M475" s="44">
        <v>1329.85</v>
      </c>
      <c r="N475" s="44">
        <v>1371.18</v>
      </c>
      <c r="O475" s="44">
        <v>1380.32</v>
      </c>
      <c r="P475" s="44">
        <v>1380.72</v>
      </c>
      <c r="Q475" s="44">
        <v>1401.08</v>
      </c>
      <c r="R475" s="44">
        <v>1394.5</v>
      </c>
      <c r="S475" s="44">
        <v>1367.57</v>
      </c>
      <c r="T475" s="44">
        <v>1365.65</v>
      </c>
      <c r="U475" s="44">
        <v>1380.07</v>
      </c>
      <c r="V475" s="44">
        <v>1552.83</v>
      </c>
      <c r="W475" s="44">
        <v>1616.92</v>
      </c>
      <c r="X475" s="44">
        <v>1585.93</v>
      </c>
      <c r="Y475" s="44">
        <v>1457.9</v>
      </c>
      <c r="Z475" s="44">
        <v>1285.47</v>
      </c>
      <c r="AA475" s="44">
        <v>1214.28</v>
      </c>
    </row>
    <row r="476" spans="1:27" ht="12.75" customHeight="1" outlineLevel="1" x14ac:dyDescent="0.2">
      <c r="A476" s="91" t="s">
        <v>1908</v>
      </c>
      <c r="B476" s="63" t="s">
        <v>90</v>
      </c>
      <c r="C476" s="43" t="s">
        <v>79</v>
      </c>
      <c r="D476" s="44">
        <f>$D$471</f>
        <v>3559.77</v>
      </c>
      <c r="E476" s="44">
        <f t="shared" ref="E476:AA476" si="274">$D$471</f>
        <v>3559.77</v>
      </c>
      <c r="F476" s="44">
        <f t="shared" si="274"/>
        <v>3559.77</v>
      </c>
      <c r="G476" s="44">
        <f t="shared" si="274"/>
        <v>3559.77</v>
      </c>
      <c r="H476" s="44">
        <f t="shared" si="274"/>
        <v>3559.77</v>
      </c>
      <c r="I476" s="44">
        <f t="shared" si="274"/>
        <v>3559.77</v>
      </c>
      <c r="J476" s="44">
        <f t="shared" si="274"/>
        <v>3559.77</v>
      </c>
      <c r="K476" s="44">
        <f t="shared" si="274"/>
        <v>3559.77</v>
      </c>
      <c r="L476" s="44">
        <f t="shared" si="274"/>
        <v>3559.77</v>
      </c>
      <c r="M476" s="44">
        <f t="shared" si="274"/>
        <v>3559.77</v>
      </c>
      <c r="N476" s="44">
        <f t="shared" si="274"/>
        <v>3559.77</v>
      </c>
      <c r="O476" s="44">
        <f t="shared" si="274"/>
        <v>3559.77</v>
      </c>
      <c r="P476" s="44">
        <f t="shared" si="274"/>
        <v>3559.77</v>
      </c>
      <c r="Q476" s="44">
        <f t="shared" si="274"/>
        <v>3559.77</v>
      </c>
      <c r="R476" s="44">
        <f t="shared" si="274"/>
        <v>3559.77</v>
      </c>
      <c r="S476" s="44">
        <f t="shared" si="274"/>
        <v>3559.77</v>
      </c>
      <c r="T476" s="44">
        <f t="shared" si="274"/>
        <v>3559.77</v>
      </c>
      <c r="U476" s="44">
        <f t="shared" si="274"/>
        <v>3559.77</v>
      </c>
      <c r="V476" s="44">
        <f t="shared" si="274"/>
        <v>3559.77</v>
      </c>
      <c r="W476" s="44">
        <f t="shared" si="274"/>
        <v>3559.77</v>
      </c>
      <c r="X476" s="44">
        <f t="shared" si="274"/>
        <v>3559.77</v>
      </c>
      <c r="Y476" s="44">
        <f t="shared" si="274"/>
        <v>3559.77</v>
      </c>
      <c r="Z476" s="44">
        <f t="shared" si="274"/>
        <v>3559.77</v>
      </c>
      <c r="AA476" s="44">
        <f t="shared" si="274"/>
        <v>3559.77</v>
      </c>
    </row>
    <row r="477" spans="1:27" ht="12.75" customHeight="1" outlineLevel="1" x14ac:dyDescent="0.2">
      <c r="A477" s="91" t="s">
        <v>1909</v>
      </c>
      <c r="B477" s="63" t="s">
        <v>83</v>
      </c>
      <c r="C477" s="43" t="s">
        <v>79</v>
      </c>
      <c r="D477" s="44">
        <v>6.14</v>
      </c>
      <c r="E477" s="44">
        <v>6.14</v>
      </c>
      <c r="F477" s="44">
        <v>6.14</v>
      </c>
      <c r="G477" s="44">
        <v>6.14</v>
      </c>
      <c r="H477" s="44">
        <v>6.14</v>
      </c>
      <c r="I477" s="44">
        <v>6.14</v>
      </c>
      <c r="J477" s="44">
        <v>6.14</v>
      </c>
      <c r="K477" s="44">
        <v>6.14</v>
      </c>
      <c r="L477" s="44">
        <v>6.14</v>
      </c>
      <c r="M477" s="44">
        <v>6.14</v>
      </c>
      <c r="N477" s="44">
        <v>6.14</v>
      </c>
      <c r="O477" s="44">
        <v>6.14</v>
      </c>
      <c r="P477" s="44">
        <v>6.14</v>
      </c>
      <c r="Q477" s="44">
        <v>6.14</v>
      </c>
      <c r="R477" s="44">
        <v>6.14</v>
      </c>
      <c r="S477" s="44">
        <v>6.14</v>
      </c>
      <c r="T477" s="44">
        <v>6.14</v>
      </c>
      <c r="U477" s="44">
        <v>6.14</v>
      </c>
      <c r="V477" s="44">
        <v>6.14</v>
      </c>
      <c r="W477" s="44">
        <v>6.14</v>
      </c>
      <c r="X477" s="44">
        <v>6.14</v>
      </c>
      <c r="Y477" s="44">
        <v>6.14</v>
      </c>
      <c r="Z477" s="44">
        <v>6.14</v>
      </c>
      <c r="AA477" s="44">
        <v>6.14</v>
      </c>
    </row>
    <row r="478" spans="1:27" ht="12.75" customHeight="1" outlineLevel="1" x14ac:dyDescent="0.2">
      <c r="A478" s="91" t="s">
        <v>1910</v>
      </c>
      <c r="B478" s="63" t="s">
        <v>81</v>
      </c>
      <c r="C478" s="43" t="s">
        <v>79</v>
      </c>
      <c r="D478" s="44">
        <f>$D$11</f>
        <v>330.69</v>
      </c>
      <c r="E478" s="44">
        <f t="shared" ref="E478:AA478" si="275">$D$11</f>
        <v>330.69</v>
      </c>
      <c r="F478" s="44">
        <f t="shared" si="275"/>
        <v>330.69</v>
      </c>
      <c r="G478" s="44">
        <f t="shared" si="275"/>
        <v>330.69</v>
      </c>
      <c r="H478" s="44">
        <f t="shared" si="275"/>
        <v>330.69</v>
      </c>
      <c r="I478" s="44">
        <f t="shared" si="275"/>
        <v>330.69</v>
      </c>
      <c r="J478" s="44">
        <f t="shared" si="275"/>
        <v>330.69</v>
      </c>
      <c r="K478" s="44">
        <f t="shared" si="275"/>
        <v>330.69</v>
      </c>
      <c r="L478" s="44">
        <f t="shared" si="275"/>
        <v>330.69</v>
      </c>
      <c r="M478" s="44">
        <f t="shared" si="275"/>
        <v>330.69</v>
      </c>
      <c r="N478" s="44">
        <f t="shared" si="275"/>
        <v>330.69</v>
      </c>
      <c r="O478" s="44">
        <f t="shared" si="275"/>
        <v>330.69</v>
      </c>
      <c r="P478" s="44">
        <f t="shared" si="275"/>
        <v>330.69</v>
      </c>
      <c r="Q478" s="44">
        <f t="shared" si="275"/>
        <v>330.69</v>
      </c>
      <c r="R478" s="44">
        <f t="shared" si="275"/>
        <v>330.69</v>
      </c>
      <c r="S478" s="44">
        <f t="shared" si="275"/>
        <v>330.69</v>
      </c>
      <c r="T478" s="44">
        <f t="shared" si="275"/>
        <v>330.69</v>
      </c>
      <c r="U478" s="44">
        <f t="shared" si="275"/>
        <v>330.69</v>
      </c>
      <c r="V478" s="44">
        <f t="shared" si="275"/>
        <v>330.69</v>
      </c>
      <c r="W478" s="44">
        <f t="shared" si="275"/>
        <v>330.69</v>
      </c>
      <c r="X478" s="44">
        <f t="shared" si="275"/>
        <v>330.69</v>
      </c>
      <c r="Y478" s="44">
        <f t="shared" si="275"/>
        <v>330.69</v>
      </c>
      <c r="Z478" s="44">
        <f t="shared" si="275"/>
        <v>330.69</v>
      </c>
      <c r="AA478" s="44">
        <f t="shared" si="275"/>
        <v>330.69</v>
      </c>
    </row>
    <row r="479" spans="1:27" x14ac:dyDescent="0.2">
      <c r="A479" s="90" t="s">
        <v>1911</v>
      </c>
      <c r="B479" s="28" t="str">
        <f>"03"&amp;"."&amp;$B$776&amp;"."&amp;$B$777</f>
        <v>03.04.2023</v>
      </c>
      <c r="C479" s="82" t="s">
        <v>76</v>
      </c>
      <c r="D479" s="83">
        <f>ROUND(((D480+D481+D483+D482)/1000),5)</f>
        <v>4.9760200000000001</v>
      </c>
      <c r="E479" s="83">
        <f>ROUND(((E480+E481+E483+E482)/1000),5)</f>
        <v>4.9322400000000002</v>
      </c>
      <c r="F479" s="83">
        <f>ROUND(((F480+F481+F483+F482)/1000),5)</f>
        <v>4.8690499999999997</v>
      </c>
      <c r="G479" s="83">
        <f t="shared" ref="G479:AA479" si="276">ROUND(((G480+G481+G483+G482)/1000),5)</f>
        <v>4.8667999999999996</v>
      </c>
      <c r="H479" s="83">
        <f t="shared" si="276"/>
        <v>4.9236300000000002</v>
      </c>
      <c r="I479" s="83">
        <f t="shared" si="276"/>
        <v>4.9745999999999997</v>
      </c>
      <c r="J479" s="83">
        <f t="shared" si="276"/>
        <v>5.1786899999999996</v>
      </c>
      <c r="K479" s="83">
        <f t="shared" si="276"/>
        <v>5.4421999999999997</v>
      </c>
      <c r="L479" s="83">
        <f t="shared" si="276"/>
        <v>5.5265500000000003</v>
      </c>
      <c r="M479" s="83">
        <f t="shared" si="276"/>
        <v>5.5740400000000001</v>
      </c>
      <c r="N479" s="83">
        <f t="shared" si="276"/>
        <v>5.5751799999999996</v>
      </c>
      <c r="O479" s="83">
        <f t="shared" si="276"/>
        <v>5.6303599999999996</v>
      </c>
      <c r="P479" s="83">
        <f t="shared" si="276"/>
        <v>5.6084199999999997</v>
      </c>
      <c r="Q479" s="83">
        <f t="shared" si="276"/>
        <v>5.62514</v>
      </c>
      <c r="R479" s="83">
        <f t="shared" si="276"/>
        <v>5.60405</v>
      </c>
      <c r="S479" s="83">
        <f t="shared" si="276"/>
        <v>5.5861299999999998</v>
      </c>
      <c r="T479" s="83">
        <f t="shared" si="276"/>
        <v>5.5734000000000004</v>
      </c>
      <c r="U479" s="83">
        <f t="shared" si="276"/>
        <v>5.5199400000000001</v>
      </c>
      <c r="V479" s="83">
        <f t="shared" si="276"/>
        <v>5.5198999999999998</v>
      </c>
      <c r="W479" s="83">
        <f t="shared" si="276"/>
        <v>5.5650899999999996</v>
      </c>
      <c r="X479" s="83">
        <f t="shared" si="276"/>
        <v>5.6125600000000002</v>
      </c>
      <c r="Y479" s="83">
        <f t="shared" si="276"/>
        <v>5.5416299999999996</v>
      </c>
      <c r="Z479" s="83">
        <f t="shared" si="276"/>
        <v>5.3849900000000002</v>
      </c>
      <c r="AA479" s="83">
        <f t="shared" si="276"/>
        <v>5.1312600000000002</v>
      </c>
    </row>
    <row r="480" spans="1:27" ht="12.75" customHeight="1" outlineLevel="1" x14ac:dyDescent="0.2">
      <c r="A480" s="91" t="s">
        <v>1912</v>
      </c>
      <c r="B480" s="63" t="s">
        <v>233</v>
      </c>
      <c r="C480" s="43" t="s">
        <v>79</v>
      </c>
      <c r="D480" s="44">
        <v>1079.42</v>
      </c>
      <c r="E480" s="44">
        <v>1035.6400000000001</v>
      </c>
      <c r="F480" s="44">
        <v>972.45</v>
      </c>
      <c r="G480" s="44">
        <v>970.2</v>
      </c>
      <c r="H480" s="44">
        <v>1027.03</v>
      </c>
      <c r="I480" s="44">
        <v>1078</v>
      </c>
      <c r="J480" s="44">
        <v>1282.0899999999999</v>
      </c>
      <c r="K480" s="44">
        <v>1545.6</v>
      </c>
      <c r="L480" s="44">
        <v>1629.95</v>
      </c>
      <c r="M480" s="44">
        <v>1677.44</v>
      </c>
      <c r="N480" s="44">
        <v>1678.58</v>
      </c>
      <c r="O480" s="44">
        <v>1733.76</v>
      </c>
      <c r="P480" s="44">
        <v>1711.82</v>
      </c>
      <c r="Q480" s="44">
        <v>1728.54</v>
      </c>
      <c r="R480" s="44">
        <v>1707.45</v>
      </c>
      <c r="S480" s="44">
        <v>1689.53</v>
      </c>
      <c r="T480" s="44">
        <v>1676.8</v>
      </c>
      <c r="U480" s="44">
        <v>1623.34</v>
      </c>
      <c r="V480" s="44">
        <v>1623.3</v>
      </c>
      <c r="W480" s="44">
        <v>1668.49</v>
      </c>
      <c r="X480" s="44">
        <v>1715.96</v>
      </c>
      <c r="Y480" s="44">
        <v>1645.03</v>
      </c>
      <c r="Z480" s="44">
        <v>1488.39</v>
      </c>
      <c r="AA480" s="44">
        <v>1234.6600000000001</v>
      </c>
    </row>
    <row r="481" spans="1:27" ht="12.75" customHeight="1" outlineLevel="1" x14ac:dyDescent="0.2">
      <c r="A481" s="91" t="s">
        <v>1913</v>
      </c>
      <c r="B481" s="63" t="s">
        <v>90</v>
      </c>
      <c r="C481" s="43" t="s">
        <v>79</v>
      </c>
      <c r="D481" s="44">
        <f>$D$471</f>
        <v>3559.77</v>
      </c>
      <c r="E481" s="44">
        <f t="shared" ref="E481:AA481" si="277">$D$471</f>
        <v>3559.77</v>
      </c>
      <c r="F481" s="44">
        <f t="shared" si="277"/>
        <v>3559.77</v>
      </c>
      <c r="G481" s="44">
        <f t="shared" si="277"/>
        <v>3559.77</v>
      </c>
      <c r="H481" s="44">
        <f t="shared" si="277"/>
        <v>3559.77</v>
      </c>
      <c r="I481" s="44">
        <f t="shared" si="277"/>
        <v>3559.77</v>
      </c>
      <c r="J481" s="44">
        <f t="shared" si="277"/>
        <v>3559.77</v>
      </c>
      <c r="K481" s="44">
        <f t="shared" si="277"/>
        <v>3559.77</v>
      </c>
      <c r="L481" s="44">
        <f t="shared" si="277"/>
        <v>3559.77</v>
      </c>
      <c r="M481" s="44">
        <f t="shared" si="277"/>
        <v>3559.77</v>
      </c>
      <c r="N481" s="44">
        <f t="shared" si="277"/>
        <v>3559.77</v>
      </c>
      <c r="O481" s="44">
        <f t="shared" si="277"/>
        <v>3559.77</v>
      </c>
      <c r="P481" s="44">
        <f t="shared" si="277"/>
        <v>3559.77</v>
      </c>
      <c r="Q481" s="44">
        <f t="shared" si="277"/>
        <v>3559.77</v>
      </c>
      <c r="R481" s="44">
        <f t="shared" si="277"/>
        <v>3559.77</v>
      </c>
      <c r="S481" s="44">
        <f t="shared" si="277"/>
        <v>3559.77</v>
      </c>
      <c r="T481" s="44">
        <f t="shared" si="277"/>
        <v>3559.77</v>
      </c>
      <c r="U481" s="44">
        <f t="shared" si="277"/>
        <v>3559.77</v>
      </c>
      <c r="V481" s="44">
        <f t="shared" si="277"/>
        <v>3559.77</v>
      </c>
      <c r="W481" s="44">
        <f t="shared" si="277"/>
        <v>3559.77</v>
      </c>
      <c r="X481" s="44">
        <f t="shared" si="277"/>
        <v>3559.77</v>
      </c>
      <c r="Y481" s="44">
        <f t="shared" si="277"/>
        <v>3559.77</v>
      </c>
      <c r="Z481" s="44">
        <f t="shared" si="277"/>
        <v>3559.77</v>
      </c>
      <c r="AA481" s="44">
        <f t="shared" si="277"/>
        <v>3559.77</v>
      </c>
    </row>
    <row r="482" spans="1:27" ht="12.75" customHeight="1" outlineLevel="1" x14ac:dyDescent="0.2">
      <c r="A482" s="91" t="s">
        <v>1914</v>
      </c>
      <c r="B482" s="63" t="s">
        <v>83</v>
      </c>
      <c r="C482" s="43" t="s">
        <v>79</v>
      </c>
      <c r="D482" s="44">
        <v>6.14</v>
      </c>
      <c r="E482" s="44">
        <v>6.14</v>
      </c>
      <c r="F482" s="44">
        <v>6.14</v>
      </c>
      <c r="G482" s="44">
        <v>6.14</v>
      </c>
      <c r="H482" s="44">
        <v>6.14</v>
      </c>
      <c r="I482" s="44">
        <v>6.14</v>
      </c>
      <c r="J482" s="44">
        <v>6.14</v>
      </c>
      <c r="K482" s="44">
        <v>6.14</v>
      </c>
      <c r="L482" s="44">
        <v>6.14</v>
      </c>
      <c r="M482" s="44">
        <v>6.14</v>
      </c>
      <c r="N482" s="44">
        <v>6.14</v>
      </c>
      <c r="O482" s="44">
        <v>6.14</v>
      </c>
      <c r="P482" s="44">
        <v>6.14</v>
      </c>
      <c r="Q482" s="44">
        <v>6.14</v>
      </c>
      <c r="R482" s="44">
        <v>6.14</v>
      </c>
      <c r="S482" s="44">
        <v>6.14</v>
      </c>
      <c r="T482" s="44">
        <v>6.14</v>
      </c>
      <c r="U482" s="44">
        <v>6.14</v>
      </c>
      <c r="V482" s="44">
        <v>6.14</v>
      </c>
      <c r="W482" s="44">
        <v>6.14</v>
      </c>
      <c r="X482" s="44">
        <v>6.14</v>
      </c>
      <c r="Y482" s="44">
        <v>6.14</v>
      </c>
      <c r="Z482" s="44">
        <v>6.14</v>
      </c>
      <c r="AA482" s="44">
        <v>6.14</v>
      </c>
    </row>
    <row r="483" spans="1:27" ht="12.75" customHeight="1" outlineLevel="1" x14ac:dyDescent="0.2">
      <c r="A483" s="91" t="s">
        <v>1915</v>
      </c>
      <c r="B483" s="63" t="s">
        <v>81</v>
      </c>
      <c r="C483" s="43" t="s">
        <v>79</v>
      </c>
      <c r="D483" s="44">
        <f>$D$11</f>
        <v>330.69</v>
      </c>
      <c r="E483" s="44">
        <f t="shared" ref="E483:AA483" si="278">$D$11</f>
        <v>330.69</v>
      </c>
      <c r="F483" s="44">
        <f t="shared" si="278"/>
        <v>330.69</v>
      </c>
      <c r="G483" s="44">
        <f t="shared" si="278"/>
        <v>330.69</v>
      </c>
      <c r="H483" s="44">
        <f t="shared" si="278"/>
        <v>330.69</v>
      </c>
      <c r="I483" s="44">
        <f t="shared" si="278"/>
        <v>330.69</v>
      </c>
      <c r="J483" s="44">
        <f t="shared" si="278"/>
        <v>330.69</v>
      </c>
      <c r="K483" s="44">
        <f t="shared" si="278"/>
        <v>330.69</v>
      </c>
      <c r="L483" s="44">
        <f t="shared" si="278"/>
        <v>330.69</v>
      </c>
      <c r="M483" s="44">
        <f t="shared" si="278"/>
        <v>330.69</v>
      </c>
      <c r="N483" s="44">
        <f t="shared" si="278"/>
        <v>330.69</v>
      </c>
      <c r="O483" s="44">
        <f t="shared" si="278"/>
        <v>330.69</v>
      </c>
      <c r="P483" s="44">
        <f t="shared" si="278"/>
        <v>330.69</v>
      </c>
      <c r="Q483" s="44">
        <f t="shared" si="278"/>
        <v>330.69</v>
      </c>
      <c r="R483" s="44">
        <f t="shared" si="278"/>
        <v>330.69</v>
      </c>
      <c r="S483" s="44">
        <f t="shared" si="278"/>
        <v>330.69</v>
      </c>
      <c r="T483" s="44">
        <f t="shared" si="278"/>
        <v>330.69</v>
      </c>
      <c r="U483" s="44">
        <f t="shared" si="278"/>
        <v>330.69</v>
      </c>
      <c r="V483" s="44">
        <f t="shared" si="278"/>
        <v>330.69</v>
      </c>
      <c r="W483" s="44">
        <f t="shared" si="278"/>
        <v>330.69</v>
      </c>
      <c r="X483" s="44">
        <f t="shared" si="278"/>
        <v>330.69</v>
      </c>
      <c r="Y483" s="44">
        <f t="shared" si="278"/>
        <v>330.69</v>
      </c>
      <c r="Z483" s="44">
        <f t="shared" si="278"/>
        <v>330.69</v>
      </c>
      <c r="AA483" s="44">
        <f t="shared" si="278"/>
        <v>330.69</v>
      </c>
    </row>
    <row r="484" spans="1:27" x14ac:dyDescent="0.2">
      <c r="A484" s="90" t="s">
        <v>1916</v>
      </c>
      <c r="B484" s="28" t="str">
        <f>"04"&amp;"."&amp;$B$776&amp;"."&amp;$B$777</f>
        <v>04.04.2023</v>
      </c>
      <c r="C484" s="82" t="s">
        <v>76</v>
      </c>
      <c r="D484" s="83">
        <f>ROUND(((D485+D486+D488+D487)/1000),5)</f>
        <v>4.9609500000000004</v>
      </c>
      <c r="E484" s="83">
        <f>ROUND(((E485+E486+E488+E487)/1000),5)</f>
        <v>4.8936299999999999</v>
      </c>
      <c r="F484" s="83">
        <f>ROUND(((F485+F486+F488+F487)/1000),5)</f>
        <v>4.8327099999999996</v>
      </c>
      <c r="G484" s="83">
        <f t="shared" ref="G484:AA484" si="279">ROUND(((G485+G486+G488+G487)/1000),5)</f>
        <v>4.8400400000000001</v>
      </c>
      <c r="H484" s="83">
        <f t="shared" si="279"/>
        <v>4.9179199999999996</v>
      </c>
      <c r="I484" s="83">
        <f t="shared" si="279"/>
        <v>4.9613899999999997</v>
      </c>
      <c r="J484" s="83">
        <f t="shared" si="279"/>
        <v>5.07355</v>
      </c>
      <c r="K484" s="83">
        <f t="shared" si="279"/>
        <v>5.36158</v>
      </c>
      <c r="L484" s="83">
        <f t="shared" si="279"/>
        <v>5.4853300000000003</v>
      </c>
      <c r="M484" s="83">
        <f t="shared" si="279"/>
        <v>5.5419999999999998</v>
      </c>
      <c r="N484" s="83">
        <f t="shared" si="279"/>
        <v>5.5477800000000004</v>
      </c>
      <c r="O484" s="83">
        <f t="shared" si="279"/>
        <v>5.5542199999999999</v>
      </c>
      <c r="P484" s="83">
        <f t="shared" si="279"/>
        <v>5.5181500000000003</v>
      </c>
      <c r="Q484" s="83">
        <f t="shared" si="279"/>
        <v>5.50617</v>
      </c>
      <c r="R484" s="83">
        <f t="shared" si="279"/>
        <v>5.5025300000000001</v>
      </c>
      <c r="S484" s="83">
        <f t="shared" si="279"/>
        <v>5.5032699999999997</v>
      </c>
      <c r="T484" s="83">
        <f t="shared" si="279"/>
        <v>5.4995599999999998</v>
      </c>
      <c r="U484" s="83">
        <f t="shared" si="279"/>
        <v>5.4577900000000001</v>
      </c>
      <c r="V484" s="83">
        <f t="shared" si="279"/>
        <v>5.4646699999999999</v>
      </c>
      <c r="W484" s="83">
        <f t="shared" si="279"/>
        <v>5.5514799999999997</v>
      </c>
      <c r="X484" s="83">
        <f t="shared" si="279"/>
        <v>5.5315599999999998</v>
      </c>
      <c r="Y484" s="83">
        <f t="shared" si="279"/>
        <v>5.4644899999999996</v>
      </c>
      <c r="Z484" s="83">
        <f t="shared" si="279"/>
        <v>5.2314100000000003</v>
      </c>
      <c r="AA484" s="83">
        <f t="shared" si="279"/>
        <v>5.0243500000000001</v>
      </c>
    </row>
    <row r="485" spans="1:27" ht="12.75" customHeight="1" outlineLevel="1" x14ac:dyDescent="0.2">
      <c r="A485" s="91" t="s">
        <v>1917</v>
      </c>
      <c r="B485" s="63" t="s">
        <v>233</v>
      </c>
      <c r="C485" s="43" t="s">
        <v>79</v>
      </c>
      <c r="D485" s="44">
        <v>1064.3499999999999</v>
      </c>
      <c r="E485" s="44">
        <v>997.03</v>
      </c>
      <c r="F485" s="44">
        <v>936.11</v>
      </c>
      <c r="G485" s="44">
        <v>943.44</v>
      </c>
      <c r="H485" s="44">
        <v>1021.32</v>
      </c>
      <c r="I485" s="44">
        <v>1064.79</v>
      </c>
      <c r="J485" s="44">
        <v>1176.95</v>
      </c>
      <c r="K485" s="44">
        <v>1464.98</v>
      </c>
      <c r="L485" s="44">
        <v>1588.73</v>
      </c>
      <c r="M485" s="44">
        <v>1645.4</v>
      </c>
      <c r="N485" s="44">
        <v>1651.18</v>
      </c>
      <c r="O485" s="44">
        <v>1657.62</v>
      </c>
      <c r="P485" s="44">
        <v>1621.55</v>
      </c>
      <c r="Q485" s="44">
        <v>1609.57</v>
      </c>
      <c r="R485" s="44">
        <v>1605.93</v>
      </c>
      <c r="S485" s="44">
        <v>1606.67</v>
      </c>
      <c r="T485" s="44">
        <v>1602.96</v>
      </c>
      <c r="U485" s="44">
        <v>1561.19</v>
      </c>
      <c r="V485" s="44">
        <v>1568.07</v>
      </c>
      <c r="W485" s="44">
        <v>1654.88</v>
      </c>
      <c r="X485" s="44">
        <v>1634.96</v>
      </c>
      <c r="Y485" s="44">
        <v>1567.89</v>
      </c>
      <c r="Z485" s="44">
        <v>1334.81</v>
      </c>
      <c r="AA485" s="44">
        <v>1127.75</v>
      </c>
    </row>
    <row r="486" spans="1:27" ht="12.75" customHeight="1" outlineLevel="1" x14ac:dyDescent="0.2">
      <c r="A486" s="91" t="s">
        <v>1918</v>
      </c>
      <c r="B486" s="63" t="s">
        <v>90</v>
      </c>
      <c r="C486" s="43" t="s">
        <v>79</v>
      </c>
      <c r="D486" s="44">
        <f>$D$471</f>
        <v>3559.77</v>
      </c>
      <c r="E486" s="44">
        <f t="shared" ref="E486:AA486" si="280">$D$471</f>
        <v>3559.77</v>
      </c>
      <c r="F486" s="44">
        <f t="shared" si="280"/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customHeight="1" outlineLevel="1" x14ac:dyDescent="0.2">
      <c r="A487" s="91" t="s">
        <v>1919</v>
      </c>
      <c r="B487" s="63" t="s">
        <v>83</v>
      </c>
      <c r="C487" s="43" t="s">
        <v>79</v>
      </c>
      <c r="D487" s="44">
        <v>6.14</v>
      </c>
      <c r="E487" s="44">
        <v>6.14</v>
      </c>
      <c r="F487" s="44">
        <v>6.14</v>
      </c>
      <c r="G487" s="44">
        <v>6.14</v>
      </c>
      <c r="H487" s="44">
        <v>6.14</v>
      </c>
      <c r="I487" s="44">
        <v>6.14</v>
      </c>
      <c r="J487" s="44">
        <v>6.14</v>
      </c>
      <c r="K487" s="44">
        <v>6.14</v>
      </c>
      <c r="L487" s="44">
        <v>6.14</v>
      </c>
      <c r="M487" s="44">
        <v>6.14</v>
      </c>
      <c r="N487" s="44">
        <v>6.14</v>
      </c>
      <c r="O487" s="44">
        <v>6.14</v>
      </c>
      <c r="P487" s="44">
        <v>6.14</v>
      </c>
      <c r="Q487" s="44">
        <v>6.14</v>
      </c>
      <c r="R487" s="44">
        <v>6.14</v>
      </c>
      <c r="S487" s="44">
        <v>6.14</v>
      </c>
      <c r="T487" s="44">
        <v>6.14</v>
      </c>
      <c r="U487" s="44">
        <v>6.14</v>
      </c>
      <c r="V487" s="44">
        <v>6.14</v>
      </c>
      <c r="W487" s="44">
        <v>6.14</v>
      </c>
      <c r="X487" s="44">
        <v>6.14</v>
      </c>
      <c r="Y487" s="44">
        <v>6.14</v>
      </c>
      <c r="Z487" s="44">
        <v>6.14</v>
      </c>
      <c r="AA487" s="44">
        <v>6.14</v>
      </c>
    </row>
    <row r="488" spans="1:27" ht="12.75" customHeight="1" outlineLevel="1" x14ac:dyDescent="0.2">
      <c r="A488" s="91" t="s">
        <v>1920</v>
      </c>
      <c r="B488" s="63" t="s">
        <v>81</v>
      </c>
      <c r="C488" s="43" t="s">
        <v>79</v>
      </c>
      <c r="D488" s="44">
        <f>$D$11</f>
        <v>330.69</v>
      </c>
      <c r="E488" s="44">
        <f t="shared" ref="E488:AA488" si="281">$D$11</f>
        <v>330.69</v>
      </c>
      <c r="F488" s="44">
        <f t="shared" si="281"/>
        <v>330.69</v>
      </c>
      <c r="G488" s="44">
        <f t="shared" si="281"/>
        <v>330.69</v>
      </c>
      <c r="H488" s="44">
        <f t="shared" si="281"/>
        <v>330.69</v>
      </c>
      <c r="I488" s="44">
        <f t="shared" si="281"/>
        <v>330.69</v>
      </c>
      <c r="J488" s="44">
        <f t="shared" si="281"/>
        <v>330.69</v>
      </c>
      <c r="K488" s="44">
        <f t="shared" si="281"/>
        <v>330.69</v>
      </c>
      <c r="L488" s="44">
        <f t="shared" si="281"/>
        <v>330.69</v>
      </c>
      <c r="M488" s="44">
        <f t="shared" si="281"/>
        <v>330.69</v>
      </c>
      <c r="N488" s="44">
        <f t="shared" si="281"/>
        <v>330.69</v>
      </c>
      <c r="O488" s="44">
        <f t="shared" si="281"/>
        <v>330.69</v>
      </c>
      <c r="P488" s="44">
        <f t="shared" si="281"/>
        <v>330.69</v>
      </c>
      <c r="Q488" s="44">
        <f t="shared" si="281"/>
        <v>330.69</v>
      </c>
      <c r="R488" s="44">
        <f t="shared" si="281"/>
        <v>330.69</v>
      </c>
      <c r="S488" s="44">
        <f t="shared" si="281"/>
        <v>330.69</v>
      </c>
      <c r="T488" s="44">
        <f t="shared" si="281"/>
        <v>330.69</v>
      </c>
      <c r="U488" s="44">
        <f t="shared" si="281"/>
        <v>330.69</v>
      </c>
      <c r="V488" s="44">
        <f t="shared" si="281"/>
        <v>330.69</v>
      </c>
      <c r="W488" s="44">
        <f t="shared" si="281"/>
        <v>330.69</v>
      </c>
      <c r="X488" s="44">
        <f t="shared" si="281"/>
        <v>330.69</v>
      </c>
      <c r="Y488" s="44">
        <f t="shared" si="281"/>
        <v>330.69</v>
      </c>
      <c r="Z488" s="44">
        <f t="shared" si="281"/>
        <v>330.69</v>
      </c>
      <c r="AA488" s="44">
        <f t="shared" si="281"/>
        <v>330.69</v>
      </c>
    </row>
    <row r="489" spans="1:27" x14ac:dyDescent="0.2">
      <c r="A489" s="90" t="s">
        <v>1921</v>
      </c>
      <c r="B489" s="28" t="str">
        <f>"05"&amp;"."&amp;$B$776&amp;"."&amp;$B$777</f>
        <v>05.04.2023</v>
      </c>
      <c r="C489" s="82" t="s">
        <v>76</v>
      </c>
      <c r="D489" s="83">
        <f>ROUND(((D490+D491+D493+D492)/1000),5)</f>
        <v>4.9654400000000001</v>
      </c>
      <c r="E489" s="83">
        <f>ROUND(((E490+E491+E493+E492)/1000),5)</f>
        <v>4.9050500000000001</v>
      </c>
      <c r="F489" s="83">
        <f>ROUND(((F490+F491+F493+F492)/1000),5)</f>
        <v>4.8471000000000002</v>
      </c>
      <c r="G489" s="83">
        <f t="shared" ref="G489:AA489" si="282">ROUND(((G490+G491+G493+G492)/1000),5)</f>
        <v>4.84443</v>
      </c>
      <c r="H489" s="83">
        <f t="shared" si="282"/>
        <v>4.90151</v>
      </c>
      <c r="I489" s="83">
        <f t="shared" si="282"/>
        <v>4.9632300000000003</v>
      </c>
      <c r="J489" s="83">
        <f t="shared" si="282"/>
        <v>5.0456599999999998</v>
      </c>
      <c r="K489" s="83">
        <f t="shared" si="282"/>
        <v>5.35907</v>
      </c>
      <c r="L489" s="83">
        <f t="shared" si="282"/>
        <v>5.4873900000000004</v>
      </c>
      <c r="M489" s="83">
        <f t="shared" si="282"/>
        <v>5.5034000000000001</v>
      </c>
      <c r="N489" s="83">
        <f t="shared" si="282"/>
        <v>5.5019999999999998</v>
      </c>
      <c r="O489" s="83">
        <f t="shared" si="282"/>
        <v>5.5066899999999999</v>
      </c>
      <c r="P489" s="83">
        <f t="shared" si="282"/>
        <v>5.5082700000000004</v>
      </c>
      <c r="Q489" s="83">
        <f t="shared" si="282"/>
        <v>5.5086399999999998</v>
      </c>
      <c r="R489" s="83">
        <f t="shared" si="282"/>
        <v>5.5078199999999997</v>
      </c>
      <c r="S489" s="83">
        <f t="shared" si="282"/>
        <v>5.5049700000000001</v>
      </c>
      <c r="T489" s="83">
        <f t="shared" si="282"/>
        <v>5.5025300000000001</v>
      </c>
      <c r="U489" s="83">
        <f t="shared" si="282"/>
        <v>5.4741900000000001</v>
      </c>
      <c r="V489" s="83">
        <f t="shared" si="282"/>
        <v>5.4637000000000002</v>
      </c>
      <c r="W489" s="83">
        <f t="shared" si="282"/>
        <v>5.50854</v>
      </c>
      <c r="X489" s="83">
        <f t="shared" si="282"/>
        <v>5.5331400000000004</v>
      </c>
      <c r="Y489" s="83">
        <f t="shared" si="282"/>
        <v>5.4987199999999996</v>
      </c>
      <c r="Z489" s="83">
        <f t="shared" si="282"/>
        <v>5.1292299999999997</v>
      </c>
      <c r="AA489" s="83">
        <f t="shared" si="282"/>
        <v>4.9758100000000001</v>
      </c>
    </row>
    <row r="490" spans="1:27" ht="12.75" customHeight="1" outlineLevel="1" x14ac:dyDescent="0.2">
      <c r="A490" s="91" t="s">
        <v>1922</v>
      </c>
      <c r="B490" s="63" t="s">
        <v>233</v>
      </c>
      <c r="C490" s="43" t="s">
        <v>79</v>
      </c>
      <c r="D490" s="44">
        <v>1068.8399999999999</v>
      </c>
      <c r="E490" s="44">
        <v>1008.45</v>
      </c>
      <c r="F490" s="44">
        <v>950.5</v>
      </c>
      <c r="G490" s="44">
        <v>947.83</v>
      </c>
      <c r="H490" s="44">
        <v>1004.91</v>
      </c>
      <c r="I490" s="44">
        <v>1066.6300000000001</v>
      </c>
      <c r="J490" s="44">
        <v>1149.06</v>
      </c>
      <c r="K490" s="44">
        <v>1462.47</v>
      </c>
      <c r="L490" s="44">
        <v>1590.79</v>
      </c>
      <c r="M490" s="44">
        <v>1606.8</v>
      </c>
      <c r="N490" s="44">
        <v>1605.4</v>
      </c>
      <c r="O490" s="44">
        <v>1610.09</v>
      </c>
      <c r="P490" s="44">
        <v>1611.67</v>
      </c>
      <c r="Q490" s="44">
        <v>1612.04</v>
      </c>
      <c r="R490" s="44">
        <v>1611.22</v>
      </c>
      <c r="S490" s="44">
        <v>1608.37</v>
      </c>
      <c r="T490" s="44">
        <v>1605.93</v>
      </c>
      <c r="U490" s="44">
        <v>1577.59</v>
      </c>
      <c r="V490" s="44">
        <v>1567.1</v>
      </c>
      <c r="W490" s="44">
        <v>1611.94</v>
      </c>
      <c r="X490" s="44">
        <v>1636.54</v>
      </c>
      <c r="Y490" s="44">
        <v>1602.12</v>
      </c>
      <c r="Z490" s="44">
        <v>1232.6300000000001</v>
      </c>
      <c r="AA490" s="44">
        <v>1079.21</v>
      </c>
    </row>
    <row r="491" spans="1:27" ht="12.75" customHeight="1" outlineLevel="1" x14ac:dyDescent="0.2">
      <c r="A491" s="91" t="s">
        <v>1923</v>
      </c>
      <c r="B491" s="63" t="s">
        <v>90</v>
      </c>
      <c r="C491" s="43" t="s">
        <v>79</v>
      </c>
      <c r="D491" s="44">
        <f>$D$471</f>
        <v>3559.77</v>
      </c>
      <c r="E491" s="44">
        <f t="shared" ref="E491:AA491" si="283">$D$471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customHeight="1" outlineLevel="1" x14ac:dyDescent="0.2">
      <c r="A492" s="91" t="s">
        <v>1924</v>
      </c>
      <c r="B492" s="63" t="s">
        <v>83</v>
      </c>
      <c r="C492" s="43" t="s">
        <v>79</v>
      </c>
      <c r="D492" s="44">
        <v>6.14</v>
      </c>
      <c r="E492" s="44">
        <v>6.14</v>
      </c>
      <c r="F492" s="44">
        <v>6.14</v>
      </c>
      <c r="G492" s="44">
        <v>6.14</v>
      </c>
      <c r="H492" s="44">
        <v>6.14</v>
      </c>
      <c r="I492" s="44">
        <v>6.14</v>
      </c>
      <c r="J492" s="44">
        <v>6.14</v>
      </c>
      <c r="K492" s="44">
        <v>6.14</v>
      </c>
      <c r="L492" s="44">
        <v>6.14</v>
      </c>
      <c r="M492" s="44">
        <v>6.14</v>
      </c>
      <c r="N492" s="44">
        <v>6.14</v>
      </c>
      <c r="O492" s="44">
        <v>6.14</v>
      </c>
      <c r="P492" s="44">
        <v>6.14</v>
      </c>
      <c r="Q492" s="44">
        <v>6.14</v>
      </c>
      <c r="R492" s="44">
        <v>6.14</v>
      </c>
      <c r="S492" s="44">
        <v>6.14</v>
      </c>
      <c r="T492" s="44">
        <v>6.14</v>
      </c>
      <c r="U492" s="44">
        <v>6.14</v>
      </c>
      <c r="V492" s="44">
        <v>6.14</v>
      </c>
      <c r="W492" s="44">
        <v>6.14</v>
      </c>
      <c r="X492" s="44">
        <v>6.14</v>
      </c>
      <c r="Y492" s="44">
        <v>6.14</v>
      </c>
      <c r="Z492" s="44">
        <v>6.14</v>
      </c>
      <c r="AA492" s="44">
        <v>6.14</v>
      </c>
    </row>
    <row r="493" spans="1:27" ht="12.75" customHeight="1" outlineLevel="1" x14ac:dyDescent="0.2">
      <c r="A493" s="91" t="s">
        <v>1925</v>
      </c>
      <c r="B493" s="63" t="s">
        <v>81</v>
      </c>
      <c r="C493" s="43" t="s">
        <v>79</v>
      </c>
      <c r="D493" s="44">
        <f>$D$11</f>
        <v>330.69</v>
      </c>
      <c r="E493" s="44">
        <f t="shared" ref="E493:AA493" si="284">$D$11</f>
        <v>330.69</v>
      </c>
      <c r="F493" s="44">
        <f t="shared" si="284"/>
        <v>330.69</v>
      </c>
      <c r="G493" s="44">
        <f t="shared" si="284"/>
        <v>330.69</v>
      </c>
      <c r="H493" s="44">
        <f t="shared" si="284"/>
        <v>330.69</v>
      </c>
      <c r="I493" s="44">
        <f t="shared" si="284"/>
        <v>330.69</v>
      </c>
      <c r="J493" s="44">
        <f t="shared" si="284"/>
        <v>330.69</v>
      </c>
      <c r="K493" s="44">
        <f t="shared" si="284"/>
        <v>330.69</v>
      </c>
      <c r="L493" s="44">
        <f t="shared" si="284"/>
        <v>330.69</v>
      </c>
      <c r="M493" s="44">
        <f t="shared" si="284"/>
        <v>330.69</v>
      </c>
      <c r="N493" s="44">
        <f t="shared" si="284"/>
        <v>330.69</v>
      </c>
      <c r="O493" s="44">
        <f t="shared" si="284"/>
        <v>330.69</v>
      </c>
      <c r="P493" s="44">
        <f t="shared" si="284"/>
        <v>330.69</v>
      </c>
      <c r="Q493" s="44">
        <f t="shared" si="284"/>
        <v>330.69</v>
      </c>
      <c r="R493" s="44">
        <f t="shared" si="284"/>
        <v>330.69</v>
      </c>
      <c r="S493" s="44">
        <f t="shared" si="284"/>
        <v>330.69</v>
      </c>
      <c r="T493" s="44">
        <f t="shared" si="284"/>
        <v>330.69</v>
      </c>
      <c r="U493" s="44">
        <f t="shared" si="284"/>
        <v>330.69</v>
      </c>
      <c r="V493" s="44">
        <f t="shared" si="284"/>
        <v>330.69</v>
      </c>
      <c r="W493" s="44">
        <f t="shared" si="284"/>
        <v>330.69</v>
      </c>
      <c r="X493" s="44">
        <f t="shared" si="284"/>
        <v>330.69</v>
      </c>
      <c r="Y493" s="44">
        <f t="shared" si="284"/>
        <v>330.69</v>
      </c>
      <c r="Z493" s="44">
        <f t="shared" si="284"/>
        <v>330.69</v>
      </c>
      <c r="AA493" s="44">
        <f t="shared" si="284"/>
        <v>330.69</v>
      </c>
    </row>
    <row r="494" spans="1:27" x14ac:dyDescent="0.2">
      <c r="A494" s="90" t="s">
        <v>1926</v>
      </c>
      <c r="B494" s="28" t="str">
        <f>"06"&amp;"."&amp;$B$776&amp;"."&amp;$B$777</f>
        <v>06.04.2023</v>
      </c>
      <c r="C494" s="82" t="s">
        <v>76</v>
      </c>
      <c r="D494" s="83">
        <f>ROUND(((D495+D496+D498+D497)/1000),5)</f>
        <v>4.9465899999999996</v>
      </c>
      <c r="E494" s="83">
        <f>ROUND(((E495+E496+E498+E497)/1000),5)</f>
        <v>4.91622</v>
      </c>
      <c r="F494" s="83">
        <f>ROUND(((F495+F496+F498+F497)/1000),5)</f>
        <v>4.8921400000000004</v>
      </c>
      <c r="G494" s="83">
        <f t="shared" ref="G494:AA494" si="285">ROUND(((G495+G496+G498+G497)/1000),5)</f>
        <v>4.8934300000000004</v>
      </c>
      <c r="H494" s="83">
        <f t="shared" si="285"/>
        <v>4.9039299999999999</v>
      </c>
      <c r="I494" s="83">
        <f t="shared" si="285"/>
        <v>4.9512700000000001</v>
      </c>
      <c r="J494" s="83">
        <f t="shared" si="285"/>
        <v>5.1626399999999997</v>
      </c>
      <c r="K494" s="83">
        <f t="shared" si="285"/>
        <v>5.4033499999999997</v>
      </c>
      <c r="L494" s="83">
        <f t="shared" si="285"/>
        <v>5.57369</v>
      </c>
      <c r="M494" s="83">
        <f t="shared" si="285"/>
        <v>5.5804400000000003</v>
      </c>
      <c r="N494" s="83">
        <f t="shared" si="285"/>
        <v>5.5963799999999999</v>
      </c>
      <c r="O494" s="83">
        <f t="shared" si="285"/>
        <v>5.5972600000000003</v>
      </c>
      <c r="P494" s="83">
        <f t="shared" si="285"/>
        <v>5.5743600000000004</v>
      </c>
      <c r="Q494" s="83">
        <f t="shared" si="285"/>
        <v>5.5829399999999998</v>
      </c>
      <c r="R494" s="83">
        <f t="shared" si="285"/>
        <v>5.5695600000000001</v>
      </c>
      <c r="S494" s="83">
        <f t="shared" si="285"/>
        <v>5.5578900000000004</v>
      </c>
      <c r="T494" s="83">
        <f t="shared" si="285"/>
        <v>5.5398500000000004</v>
      </c>
      <c r="U494" s="83">
        <f t="shared" si="285"/>
        <v>5.5100800000000003</v>
      </c>
      <c r="V494" s="83">
        <f t="shared" si="285"/>
        <v>5.5091900000000003</v>
      </c>
      <c r="W494" s="83">
        <f t="shared" si="285"/>
        <v>5.5260100000000003</v>
      </c>
      <c r="X494" s="83">
        <f t="shared" si="285"/>
        <v>5.61883</v>
      </c>
      <c r="Y494" s="83">
        <f t="shared" si="285"/>
        <v>5.5311399999999997</v>
      </c>
      <c r="Z494" s="83">
        <f t="shared" si="285"/>
        <v>5.1686199999999998</v>
      </c>
      <c r="AA494" s="83">
        <f t="shared" si="285"/>
        <v>4.9820599999999997</v>
      </c>
    </row>
    <row r="495" spans="1:27" ht="12.75" customHeight="1" outlineLevel="1" x14ac:dyDescent="0.2">
      <c r="A495" s="91" t="s">
        <v>1927</v>
      </c>
      <c r="B495" s="63" t="s">
        <v>233</v>
      </c>
      <c r="C495" s="43" t="s">
        <v>79</v>
      </c>
      <c r="D495" s="44">
        <v>1049.99</v>
      </c>
      <c r="E495" s="44">
        <v>1019.62</v>
      </c>
      <c r="F495" s="44">
        <v>995.54</v>
      </c>
      <c r="G495" s="44">
        <v>996.83</v>
      </c>
      <c r="H495" s="44">
        <v>1007.33</v>
      </c>
      <c r="I495" s="44">
        <v>1054.67</v>
      </c>
      <c r="J495" s="44">
        <v>1266.04</v>
      </c>
      <c r="K495" s="44">
        <v>1506.75</v>
      </c>
      <c r="L495" s="44">
        <v>1677.09</v>
      </c>
      <c r="M495" s="44">
        <v>1683.84</v>
      </c>
      <c r="N495" s="44">
        <v>1699.78</v>
      </c>
      <c r="O495" s="44">
        <v>1700.66</v>
      </c>
      <c r="P495" s="44">
        <v>1677.76</v>
      </c>
      <c r="Q495" s="44">
        <v>1686.34</v>
      </c>
      <c r="R495" s="44">
        <v>1672.96</v>
      </c>
      <c r="S495" s="44">
        <v>1661.29</v>
      </c>
      <c r="T495" s="44">
        <v>1643.25</v>
      </c>
      <c r="U495" s="44">
        <v>1613.48</v>
      </c>
      <c r="V495" s="44">
        <v>1612.59</v>
      </c>
      <c r="W495" s="44">
        <v>1629.41</v>
      </c>
      <c r="X495" s="44">
        <v>1722.23</v>
      </c>
      <c r="Y495" s="44">
        <v>1634.54</v>
      </c>
      <c r="Z495" s="44">
        <v>1272.02</v>
      </c>
      <c r="AA495" s="44">
        <v>1085.46</v>
      </c>
    </row>
    <row r="496" spans="1:27" ht="12.75" customHeight="1" outlineLevel="1" x14ac:dyDescent="0.2">
      <c r="A496" s="91" t="s">
        <v>1928</v>
      </c>
      <c r="B496" s="63" t="s">
        <v>90</v>
      </c>
      <c r="C496" s="43" t="s">
        <v>79</v>
      </c>
      <c r="D496" s="44">
        <f>$D$471</f>
        <v>3559.77</v>
      </c>
      <c r="E496" s="44">
        <f t="shared" ref="E496:AA496" si="286">$D$471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customHeight="1" outlineLevel="1" x14ac:dyDescent="0.2">
      <c r="A497" s="91" t="s">
        <v>1929</v>
      </c>
      <c r="B497" s="63" t="s">
        <v>83</v>
      </c>
      <c r="C497" s="43" t="s">
        <v>79</v>
      </c>
      <c r="D497" s="44">
        <v>6.14</v>
      </c>
      <c r="E497" s="44">
        <v>6.14</v>
      </c>
      <c r="F497" s="44">
        <v>6.14</v>
      </c>
      <c r="G497" s="44">
        <v>6.14</v>
      </c>
      <c r="H497" s="44">
        <v>6.14</v>
      </c>
      <c r="I497" s="44">
        <v>6.14</v>
      </c>
      <c r="J497" s="44">
        <v>6.14</v>
      </c>
      <c r="K497" s="44">
        <v>6.14</v>
      </c>
      <c r="L497" s="44">
        <v>6.14</v>
      </c>
      <c r="M497" s="44">
        <v>6.14</v>
      </c>
      <c r="N497" s="44">
        <v>6.14</v>
      </c>
      <c r="O497" s="44">
        <v>6.14</v>
      </c>
      <c r="P497" s="44">
        <v>6.14</v>
      </c>
      <c r="Q497" s="44">
        <v>6.14</v>
      </c>
      <c r="R497" s="44">
        <v>6.14</v>
      </c>
      <c r="S497" s="44">
        <v>6.14</v>
      </c>
      <c r="T497" s="44">
        <v>6.14</v>
      </c>
      <c r="U497" s="44">
        <v>6.14</v>
      </c>
      <c r="V497" s="44">
        <v>6.14</v>
      </c>
      <c r="W497" s="44">
        <v>6.14</v>
      </c>
      <c r="X497" s="44">
        <v>6.14</v>
      </c>
      <c r="Y497" s="44">
        <v>6.14</v>
      </c>
      <c r="Z497" s="44">
        <v>6.14</v>
      </c>
      <c r="AA497" s="44">
        <v>6.14</v>
      </c>
    </row>
    <row r="498" spans="1:27" ht="12.75" customHeight="1" outlineLevel="1" x14ac:dyDescent="0.2">
      <c r="A498" s="91" t="s">
        <v>1930</v>
      </c>
      <c r="B498" s="63" t="s">
        <v>81</v>
      </c>
      <c r="C498" s="43" t="s">
        <v>79</v>
      </c>
      <c r="D498" s="44">
        <f>$D$11</f>
        <v>330.69</v>
      </c>
      <c r="E498" s="44">
        <f t="shared" ref="E498:AA498" si="287">$D$11</f>
        <v>330.69</v>
      </c>
      <c r="F498" s="44">
        <f t="shared" si="287"/>
        <v>330.69</v>
      </c>
      <c r="G498" s="44">
        <f t="shared" si="287"/>
        <v>330.69</v>
      </c>
      <c r="H498" s="44">
        <f t="shared" si="287"/>
        <v>330.69</v>
      </c>
      <c r="I498" s="44">
        <f t="shared" si="287"/>
        <v>330.69</v>
      </c>
      <c r="J498" s="44">
        <f t="shared" si="287"/>
        <v>330.69</v>
      </c>
      <c r="K498" s="44">
        <f t="shared" si="287"/>
        <v>330.69</v>
      </c>
      <c r="L498" s="44">
        <f t="shared" si="287"/>
        <v>330.69</v>
      </c>
      <c r="M498" s="44">
        <f t="shared" si="287"/>
        <v>330.69</v>
      </c>
      <c r="N498" s="44">
        <f t="shared" si="287"/>
        <v>330.69</v>
      </c>
      <c r="O498" s="44">
        <f t="shared" si="287"/>
        <v>330.69</v>
      </c>
      <c r="P498" s="44">
        <f t="shared" si="287"/>
        <v>330.69</v>
      </c>
      <c r="Q498" s="44">
        <f t="shared" si="287"/>
        <v>330.69</v>
      </c>
      <c r="R498" s="44">
        <f t="shared" si="287"/>
        <v>330.69</v>
      </c>
      <c r="S498" s="44">
        <f t="shared" si="287"/>
        <v>330.69</v>
      </c>
      <c r="T498" s="44">
        <f t="shared" si="287"/>
        <v>330.69</v>
      </c>
      <c r="U498" s="44">
        <f t="shared" si="287"/>
        <v>330.69</v>
      </c>
      <c r="V498" s="44">
        <f t="shared" si="287"/>
        <v>330.69</v>
      </c>
      <c r="W498" s="44">
        <f t="shared" si="287"/>
        <v>330.69</v>
      </c>
      <c r="X498" s="44">
        <f t="shared" si="287"/>
        <v>330.69</v>
      </c>
      <c r="Y498" s="44">
        <f t="shared" si="287"/>
        <v>330.69</v>
      </c>
      <c r="Z498" s="44">
        <f t="shared" si="287"/>
        <v>330.69</v>
      </c>
      <c r="AA498" s="44">
        <f t="shared" si="287"/>
        <v>330.69</v>
      </c>
    </row>
    <row r="499" spans="1:27" x14ac:dyDescent="0.2">
      <c r="A499" s="90" t="s">
        <v>1931</v>
      </c>
      <c r="B499" s="28" t="str">
        <f>"07"&amp;"."&amp;$B$776&amp;"."&amp;$B$777</f>
        <v>07.04.2023</v>
      </c>
      <c r="C499" s="82" t="s">
        <v>76</v>
      </c>
      <c r="D499" s="83">
        <f>ROUND(((D500+D501+D503+D502)/1000),5)</f>
        <v>4.9310799999999997</v>
      </c>
      <c r="E499" s="83">
        <f>ROUND(((E500+E501+E503+E502)/1000),5)</f>
        <v>4.8451399999999998</v>
      </c>
      <c r="F499" s="83">
        <f>ROUND(((F500+F501+F503+F502)/1000),5)</f>
        <v>4.8058199999999998</v>
      </c>
      <c r="G499" s="83">
        <f t="shared" ref="G499:AA499" si="288">ROUND(((G500+G501+G503+G502)/1000),5)</f>
        <v>4.8175600000000003</v>
      </c>
      <c r="H499" s="83">
        <f t="shared" si="288"/>
        <v>4.9052300000000004</v>
      </c>
      <c r="I499" s="83">
        <f t="shared" si="288"/>
        <v>4.9652200000000004</v>
      </c>
      <c r="J499" s="83">
        <f t="shared" si="288"/>
        <v>5.1521699999999999</v>
      </c>
      <c r="K499" s="83">
        <f t="shared" si="288"/>
        <v>5.4319499999999996</v>
      </c>
      <c r="L499" s="83">
        <f t="shared" si="288"/>
        <v>5.5689299999999999</v>
      </c>
      <c r="M499" s="83">
        <f t="shared" si="288"/>
        <v>5.6652699999999996</v>
      </c>
      <c r="N499" s="83">
        <f t="shared" si="288"/>
        <v>5.7087700000000003</v>
      </c>
      <c r="O499" s="83">
        <f t="shared" si="288"/>
        <v>5.7356100000000003</v>
      </c>
      <c r="P499" s="83">
        <f t="shared" si="288"/>
        <v>5.7050299999999998</v>
      </c>
      <c r="Q499" s="83">
        <f t="shared" si="288"/>
        <v>5.7335000000000003</v>
      </c>
      <c r="R499" s="83">
        <f t="shared" si="288"/>
        <v>5.70059</v>
      </c>
      <c r="S499" s="83">
        <f t="shared" si="288"/>
        <v>5.61517</v>
      </c>
      <c r="T499" s="83">
        <f t="shared" si="288"/>
        <v>5.6200099999999997</v>
      </c>
      <c r="U499" s="83">
        <f t="shared" si="288"/>
        <v>5.5496100000000004</v>
      </c>
      <c r="V499" s="83">
        <f t="shared" si="288"/>
        <v>5.5575000000000001</v>
      </c>
      <c r="W499" s="83">
        <f t="shared" si="288"/>
        <v>5.7034799999999999</v>
      </c>
      <c r="X499" s="83">
        <f t="shared" si="288"/>
        <v>5.7418800000000001</v>
      </c>
      <c r="Y499" s="83">
        <f t="shared" si="288"/>
        <v>5.6727800000000004</v>
      </c>
      <c r="Z499" s="83">
        <f t="shared" si="288"/>
        <v>5.4261999999999997</v>
      </c>
      <c r="AA499" s="83">
        <f t="shared" si="288"/>
        <v>5.1823899999999998</v>
      </c>
    </row>
    <row r="500" spans="1:27" ht="12.75" customHeight="1" outlineLevel="1" x14ac:dyDescent="0.2">
      <c r="A500" s="91" t="s">
        <v>1932</v>
      </c>
      <c r="B500" s="63" t="s">
        <v>233</v>
      </c>
      <c r="C500" s="43" t="s">
        <v>79</v>
      </c>
      <c r="D500" s="44">
        <v>1034.48</v>
      </c>
      <c r="E500" s="44">
        <v>948.54</v>
      </c>
      <c r="F500" s="44">
        <v>909.22</v>
      </c>
      <c r="G500" s="44">
        <v>920.96</v>
      </c>
      <c r="H500" s="44">
        <v>1008.63</v>
      </c>
      <c r="I500" s="44">
        <v>1068.6199999999999</v>
      </c>
      <c r="J500" s="44">
        <v>1255.57</v>
      </c>
      <c r="K500" s="44">
        <v>1535.35</v>
      </c>
      <c r="L500" s="44">
        <v>1672.33</v>
      </c>
      <c r="M500" s="44">
        <v>1768.67</v>
      </c>
      <c r="N500" s="44">
        <v>1812.17</v>
      </c>
      <c r="O500" s="44">
        <v>1839.01</v>
      </c>
      <c r="P500" s="44">
        <v>1808.43</v>
      </c>
      <c r="Q500" s="44">
        <v>1836.9</v>
      </c>
      <c r="R500" s="44">
        <v>1803.99</v>
      </c>
      <c r="S500" s="44">
        <v>1718.57</v>
      </c>
      <c r="T500" s="44">
        <v>1723.41</v>
      </c>
      <c r="U500" s="44">
        <v>1653.01</v>
      </c>
      <c r="V500" s="44">
        <v>1660.9</v>
      </c>
      <c r="W500" s="44">
        <v>1806.88</v>
      </c>
      <c r="X500" s="44">
        <v>1845.28</v>
      </c>
      <c r="Y500" s="44">
        <v>1776.18</v>
      </c>
      <c r="Z500" s="44">
        <v>1529.6</v>
      </c>
      <c r="AA500" s="44">
        <v>1285.79</v>
      </c>
    </row>
    <row r="501" spans="1:27" ht="12.75" customHeight="1" outlineLevel="1" x14ac:dyDescent="0.2">
      <c r="A501" s="91" t="s">
        <v>1933</v>
      </c>
      <c r="B501" s="63" t="s">
        <v>90</v>
      </c>
      <c r="C501" s="43" t="s">
        <v>79</v>
      </c>
      <c r="D501" s="44">
        <f>$D$471</f>
        <v>3559.77</v>
      </c>
      <c r="E501" s="44">
        <f t="shared" ref="E501:AA501" si="289">$D$471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customHeight="1" outlineLevel="1" x14ac:dyDescent="0.2">
      <c r="A502" s="91" t="s">
        <v>1934</v>
      </c>
      <c r="B502" s="63" t="s">
        <v>83</v>
      </c>
      <c r="C502" s="43" t="s">
        <v>79</v>
      </c>
      <c r="D502" s="44">
        <v>6.14</v>
      </c>
      <c r="E502" s="44">
        <v>6.14</v>
      </c>
      <c r="F502" s="44">
        <v>6.14</v>
      </c>
      <c r="G502" s="44">
        <v>6.14</v>
      </c>
      <c r="H502" s="44">
        <v>6.14</v>
      </c>
      <c r="I502" s="44">
        <v>6.14</v>
      </c>
      <c r="J502" s="44">
        <v>6.14</v>
      </c>
      <c r="K502" s="44">
        <v>6.14</v>
      </c>
      <c r="L502" s="44">
        <v>6.14</v>
      </c>
      <c r="M502" s="44">
        <v>6.14</v>
      </c>
      <c r="N502" s="44">
        <v>6.14</v>
      </c>
      <c r="O502" s="44">
        <v>6.14</v>
      </c>
      <c r="P502" s="44">
        <v>6.14</v>
      </c>
      <c r="Q502" s="44">
        <v>6.14</v>
      </c>
      <c r="R502" s="44">
        <v>6.14</v>
      </c>
      <c r="S502" s="44">
        <v>6.14</v>
      </c>
      <c r="T502" s="44">
        <v>6.14</v>
      </c>
      <c r="U502" s="44">
        <v>6.14</v>
      </c>
      <c r="V502" s="44">
        <v>6.14</v>
      </c>
      <c r="W502" s="44">
        <v>6.14</v>
      </c>
      <c r="X502" s="44">
        <v>6.14</v>
      </c>
      <c r="Y502" s="44">
        <v>6.14</v>
      </c>
      <c r="Z502" s="44">
        <v>6.14</v>
      </c>
      <c r="AA502" s="44">
        <v>6.14</v>
      </c>
    </row>
    <row r="503" spans="1:27" ht="12.75" customHeight="1" outlineLevel="1" x14ac:dyDescent="0.2">
      <c r="A503" s="91" t="s">
        <v>1935</v>
      </c>
      <c r="B503" s="63" t="s">
        <v>81</v>
      </c>
      <c r="C503" s="43" t="s">
        <v>79</v>
      </c>
      <c r="D503" s="44">
        <f>$D$11</f>
        <v>330.69</v>
      </c>
      <c r="E503" s="44">
        <f t="shared" ref="E503:AA503" si="290">$D$11</f>
        <v>330.69</v>
      </c>
      <c r="F503" s="44">
        <f t="shared" si="290"/>
        <v>330.69</v>
      </c>
      <c r="G503" s="44">
        <f t="shared" si="290"/>
        <v>330.69</v>
      </c>
      <c r="H503" s="44">
        <f t="shared" si="290"/>
        <v>330.69</v>
      </c>
      <c r="I503" s="44">
        <f t="shared" si="290"/>
        <v>330.69</v>
      </c>
      <c r="J503" s="44">
        <f t="shared" si="290"/>
        <v>330.69</v>
      </c>
      <c r="K503" s="44">
        <f t="shared" si="290"/>
        <v>330.69</v>
      </c>
      <c r="L503" s="44">
        <f t="shared" si="290"/>
        <v>330.69</v>
      </c>
      <c r="M503" s="44">
        <f t="shared" si="290"/>
        <v>330.69</v>
      </c>
      <c r="N503" s="44">
        <f t="shared" si="290"/>
        <v>330.69</v>
      </c>
      <c r="O503" s="44">
        <f t="shared" si="290"/>
        <v>330.69</v>
      </c>
      <c r="P503" s="44">
        <f t="shared" si="290"/>
        <v>330.69</v>
      </c>
      <c r="Q503" s="44">
        <f t="shared" si="290"/>
        <v>330.69</v>
      </c>
      <c r="R503" s="44">
        <f t="shared" si="290"/>
        <v>330.69</v>
      </c>
      <c r="S503" s="44">
        <f t="shared" si="290"/>
        <v>330.69</v>
      </c>
      <c r="T503" s="44">
        <f t="shared" si="290"/>
        <v>330.69</v>
      </c>
      <c r="U503" s="44">
        <f t="shared" si="290"/>
        <v>330.69</v>
      </c>
      <c r="V503" s="44">
        <f t="shared" si="290"/>
        <v>330.69</v>
      </c>
      <c r="W503" s="44">
        <f t="shared" si="290"/>
        <v>330.69</v>
      </c>
      <c r="X503" s="44">
        <f t="shared" si="290"/>
        <v>330.69</v>
      </c>
      <c r="Y503" s="44">
        <f t="shared" si="290"/>
        <v>330.69</v>
      </c>
      <c r="Z503" s="44">
        <f t="shared" si="290"/>
        <v>330.69</v>
      </c>
      <c r="AA503" s="44">
        <f t="shared" si="290"/>
        <v>330.69</v>
      </c>
    </row>
    <row r="504" spans="1:27" x14ac:dyDescent="0.2">
      <c r="A504" s="90" t="s">
        <v>1936</v>
      </c>
      <c r="B504" s="28" t="str">
        <f>"08"&amp;"."&amp;$B$776&amp;"."&amp;$B$777</f>
        <v>08.04.2023</v>
      </c>
      <c r="C504" s="82" t="s">
        <v>76</v>
      </c>
      <c r="D504" s="83">
        <f>ROUND(((D505+D506+D508+D507)/1000),5)</f>
        <v>5.08657</v>
      </c>
      <c r="E504" s="83">
        <f>ROUND(((E505+E506+E508+E507)/1000),5)</f>
        <v>4.9821900000000001</v>
      </c>
      <c r="F504" s="83">
        <f>ROUND(((F505+F506+F508+F507)/1000),5)</f>
        <v>4.9634600000000004</v>
      </c>
      <c r="G504" s="83">
        <f t="shared" ref="G504:AA504" si="291">ROUND(((G505+G506+G508+G507)/1000),5)</f>
        <v>4.97065</v>
      </c>
      <c r="H504" s="83">
        <f t="shared" si="291"/>
        <v>4.9762599999999999</v>
      </c>
      <c r="I504" s="83">
        <f t="shared" si="291"/>
        <v>4.99932</v>
      </c>
      <c r="J504" s="83">
        <f t="shared" si="291"/>
        <v>5.0025700000000004</v>
      </c>
      <c r="K504" s="83">
        <f t="shared" si="291"/>
        <v>5.12331</v>
      </c>
      <c r="L504" s="83">
        <f t="shared" si="291"/>
        <v>5.42849</v>
      </c>
      <c r="M504" s="83">
        <f t="shared" si="291"/>
        <v>5.4878</v>
      </c>
      <c r="N504" s="83">
        <f t="shared" si="291"/>
        <v>5.5317999999999996</v>
      </c>
      <c r="O504" s="83">
        <f t="shared" si="291"/>
        <v>5.7295400000000001</v>
      </c>
      <c r="P504" s="83">
        <f t="shared" si="291"/>
        <v>5.6048499999999999</v>
      </c>
      <c r="Q504" s="83">
        <f t="shared" si="291"/>
        <v>5.5551500000000003</v>
      </c>
      <c r="R504" s="83">
        <f t="shared" si="291"/>
        <v>5.5198900000000002</v>
      </c>
      <c r="S504" s="83">
        <f t="shared" si="291"/>
        <v>5.50922</v>
      </c>
      <c r="T504" s="83">
        <f t="shared" si="291"/>
        <v>5.5342200000000004</v>
      </c>
      <c r="U504" s="83">
        <f t="shared" si="291"/>
        <v>5.4904299999999999</v>
      </c>
      <c r="V504" s="83">
        <f t="shared" si="291"/>
        <v>5.4983700000000004</v>
      </c>
      <c r="W504" s="83">
        <f t="shared" si="291"/>
        <v>5.7016999999999998</v>
      </c>
      <c r="X504" s="83">
        <f t="shared" si="291"/>
        <v>5.7198799999999999</v>
      </c>
      <c r="Y504" s="83">
        <f t="shared" si="291"/>
        <v>5.6478599999999997</v>
      </c>
      <c r="Z504" s="83">
        <f t="shared" si="291"/>
        <v>5.3604099999999999</v>
      </c>
      <c r="AA504" s="83">
        <f t="shared" si="291"/>
        <v>5.1516999999999999</v>
      </c>
    </row>
    <row r="505" spans="1:27" ht="12.75" customHeight="1" outlineLevel="1" x14ac:dyDescent="0.2">
      <c r="A505" s="91" t="s">
        <v>1937</v>
      </c>
      <c r="B505" s="63" t="s">
        <v>233</v>
      </c>
      <c r="C505" s="43" t="s">
        <v>79</v>
      </c>
      <c r="D505" s="44">
        <v>1189.97</v>
      </c>
      <c r="E505" s="44">
        <v>1085.5899999999999</v>
      </c>
      <c r="F505" s="44">
        <v>1066.8599999999999</v>
      </c>
      <c r="G505" s="44">
        <v>1074.05</v>
      </c>
      <c r="H505" s="44">
        <v>1079.6600000000001</v>
      </c>
      <c r="I505" s="44">
        <v>1102.72</v>
      </c>
      <c r="J505" s="44">
        <v>1105.97</v>
      </c>
      <c r="K505" s="44">
        <v>1226.71</v>
      </c>
      <c r="L505" s="44">
        <v>1531.89</v>
      </c>
      <c r="M505" s="44">
        <v>1591.2</v>
      </c>
      <c r="N505" s="44">
        <v>1635.2</v>
      </c>
      <c r="O505" s="44">
        <v>1832.94</v>
      </c>
      <c r="P505" s="44">
        <v>1708.25</v>
      </c>
      <c r="Q505" s="44">
        <v>1658.55</v>
      </c>
      <c r="R505" s="44">
        <v>1623.29</v>
      </c>
      <c r="S505" s="44">
        <v>1612.62</v>
      </c>
      <c r="T505" s="44">
        <v>1637.62</v>
      </c>
      <c r="U505" s="44">
        <v>1593.83</v>
      </c>
      <c r="V505" s="44">
        <v>1601.77</v>
      </c>
      <c r="W505" s="44">
        <v>1805.1</v>
      </c>
      <c r="X505" s="44">
        <v>1823.28</v>
      </c>
      <c r="Y505" s="44">
        <v>1751.26</v>
      </c>
      <c r="Z505" s="44">
        <v>1463.81</v>
      </c>
      <c r="AA505" s="44">
        <v>1255.0999999999999</v>
      </c>
    </row>
    <row r="506" spans="1:27" ht="12.75" customHeight="1" outlineLevel="1" x14ac:dyDescent="0.2">
      <c r="A506" s="91" t="s">
        <v>1938</v>
      </c>
      <c r="B506" s="63" t="s">
        <v>90</v>
      </c>
      <c r="C506" s="43" t="s">
        <v>79</v>
      </c>
      <c r="D506" s="44">
        <f>$D$471</f>
        <v>3559.77</v>
      </c>
      <c r="E506" s="44">
        <f t="shared" ref="E506:AA506" si="292">$D$471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customHeight="1" outlineLevel="1" x14ac:dyDescent="0.2">
      <c r="A507" s="91" t="s">
        <v>1939</v>
      </c>
      <c r="B507" s="63" t="s">
        <v>83</v>
      </c>
      <c r="C507" s="43" t="s">
        <v>79</v>
      </c>
      <c r="D507" s="44">
        <v>6.14</v>
      </c>
      <c r="E507" s="44">
        <v>6.14</v>
      </c>
      <c r="F507" s="44">
        <v>6.14</v>
      </c>
      <c r="G507" s="44">
        <v>6.14</v>
      </c>
      <c r="H507" s="44">
        <v>6.14</v>
      </c>
      <c r="I507" s="44">
        <v>6.14</v>
      </c>
      <c r="J507" s="44">
        <v>6.14</v>
      </c>
      <c r="K507" s="44">
        <v>6.14</v>
      </c>
      <c r="L507" s="44">
        <v>6.14</v>
      </c>
      <c r="M507" s="44">
        <v>6.14</v>
      </c>
      <c r="N507" s="44">
        <v>6.14</v>
      </c>
      <c r="O507" s="44">
        <v>6.14</v>
      </c>
      <c r="P507" s="44">
        <v>6.14</v>
      </c>
      <c r="Q507" s="44">
        <v>6.14</v>
      </c>
      <c r="R507" s="44">
        <v>6.14</v>
      </c>
      <c r="S507" s="44">
        <v>6.14</v>
      </c>
      <c r="T507" s="44">
        <v>6.14</v>
      </c>
      <c r="U507" s="44">
        <v>6.14</v>
      </c>
      <c r="V507" s="44">
        <v>6.14</v>
      </c>
      <c r="W507" s="44">
        <v>6.14</v>
      </c>
      <c r="X507" s="44">
        <v>6.14</v>
      </c>
      <c r="Y507" s="44">
        <v>6.14</v>
      </c>
      <c r="Z507" s="44">
        <v>6.14</v>
      </c>
      <c r="AA507" s="44">
        <v>6.14</v>
      </c>
    </row>
    <row r="508" spans="1:27" ht="12.75" customHeight="1" outlineLevel="1" x14ac:dyDescent="0.2">
      <c r="A508" s="91" t="s">
        <v>1940</v>
      </c>
      <c r="B508" s="63" t="s">
        <v>81</v>
      </c>
      <c r="C508" s="43" t="s">
        <v>79</v>
      </c>
      <c r="D508" s="44">
        <f>$D$11</f>
        <v>330.69</v>
      </c>
      <c r="E508" s="44">
        <f t="shared" ref="E508:AA508" si="293">$D$11</f>
        <v>330.69</v>
      </c>
      <c r="F508" s="44">
        <f t="shared" si="293"/>
        <v>330.69</v>
      </c>
      <c r="G508" s="44">
        <f t="shared" si="293"/>
        <v>330.69</v>
      </c>
      <c r="H508" s="44">
        <f t="shared" si="293"/>
        <v>330.69</v>
      </c>
      <c r="I508" s="44">
        <f t="shared" si="293"/>
        <v>330.69</v>
      </c>
      <c r="J508" s="44">
        <f t="shared" si="293"/>
        <v>330.69</v>
      </c>
      <c r="K508" s="44">
        <f t="shared" si="293"/>
        <v>330.69</v>
      </c>
      <c r="L508" s="44">
        <f t="shared" si="293"/>
        <v>330.69</v>
      </c>
      <c r="M508" s="44">
        <f t="shared" si="293"/>
        <v>330.69</v>
      </c>
      <c r="N508" s="44">
        <f t="shared" si="293"/>
        <v>330.69</v>
      </c>
      <c r="O508" s="44">
        <f t="shared" si="293"/>
        <v>330.69</v>
      </c>
      <c r="P508" s="44">
        <f t="shared" si="293"/>
        <v>330.69</v>
      </c>
      <c r="Q508" s="44">
        <f t="shared" si="293"/>
        <v>330.69</v>
      </c>
      <c r="R508" s="44">
        <f t="shared" si="293"/>
        <v>330.69</v>
      </c>
      <c r="S508" s="44">
        <f t="shared" si="293"/>
        <v>330.69</v>
      </c>
      <c r="T508" s="44">
        <f t="shared" si="293"/>
        <v>330.69</v>
      </c>
      <c r="U508" s="44">
        <f t="shared" si="293"/>
        <v>330.69</v>
      </c>
      <c r="V508" s="44">
        <f t="shared" si="293"/>
        <v>330.69</v>
      </c>
      <c r="W508" s="44">
        <f t="shared" si="293"/>
        <v>330.69</v>
      </c>
      <c r="X508" s="44">
        <f t="shared" si="293"/>
        <v>330.69</v>
      </c>
      <c r="Y508" s="44">
        <f t="shared" si="293"/>
        <v>330.69</v>
      </c>
      <c r="Z508" s="44">
        <f t="shared" si="293"/>
        <v>330.69</v>
      </c>
      <c r="AA508" s="44">
        <f t="shared" si="293"/>
        <v>330.69</v>
      </c>
    </row>
    <row r="509" spans="1:27" x14ac:dyDescent="0.2">
      <c r="A509" s="90" t="s">
        <v>1941</v>
      </c>
      <c r="B509" s="28" t="str">
        <f>"09"&amp;"."&amp;$B$776&amp;"."&amp;$B$777</f>
        <v>09.04.2023</v>
      </c>
      <c r="C509" s="82" t="s">
        <v>76</v>
      </c>
      <c r="D509" s="83">
        <f>ROUND(((D510+D511+D513+D512)/1000),5)</f>
        <v>5.0673000000000004</v>
      </c>
      <c r="E509" s="83">
        <f>ROUND(((E510+E511+E513+E512)/1000),5)</f>
        <v>4.9391100000000003</v>
      </c>
      <c r="F509" s="83">
        <f>ROUND(((F510+F511+F513+F512)/1000),5)</f>
        <v>4.9012700000000002</v>
      </c>
      <c r="G509" s="83">
        <f t="shared" ref="G509:AA509" si="294">ROUND(((G510+G511+G513+G512)/1000),5)</f>
        <v>4.8788400000000003</v>
      </c>
      <c r="H509" s="83">
        <f t="shared" si="294"/>
        <v>4.8818700000000002</v>
      </c>
      <c r="I509" s="83">
        <f t="shared" si="294"/>
        <v>4.8741899999999996</v>
      </c>
      <c r="J509" s="83">
        <f t="shared" si="294"/>
        <v>4.8250599999999997</v>
      </c>
      <c r="K509" s="83">
        <f t="shared" si="294"/>
        <v>4.9100799999999998</v>
      </c>
      <c r="L509" s="83">
        <f t="shared" si="294"/>
        <v>5.0134600000000002</v>
      </c>
      <c r="M509" s="83">
        <f t="shared" si="294"/>
        <v>5.2697500000000002</v>
      </c>
      <c r="N509" s="83">
        <f t="shared" si="294"/>
        <v>5.3871599999999997</v>
      </c>
      <c r="O509" s="83">
        <f t="shared" si="294"/>
        <v>5.3957800000000002</v>
      </c>
      <c r="P509" s="83">
        <f t="shared" si="294"/>
        <v>5.25753</v>
      </c>
      <c r="Q509" s="83">
        <f t="shared" si="294"/>
        <v>5.2216899999999997</v>
      </c>
      <c r="R509" s="83">
        <f t="shared" si="294"/>
        <v>5.2069700000000001</v>
      </c>
      <c r="S509" s="83">
        <f t="shared" si="294"/>
        <v>5.1974499999999999</v>
      </c>
      <c r="T509" s="83">
        <f t="shared" si="294"/>
        <v>5.1962999999999999</v>
      </c>
      <c r="U509" s="83">
        <f t="shared" si="294"/>
        <v>5.2447100000000004</v>
      </c>
      <c r="V509" s="83">
        <f t="shared" si="294"/>
        <v>5.4258600000000001</v>
      </c>
      <c r="W509" s="83">
        <f t="shared" si="294"/>
        <v>5.5886899999999997</v>
      </c>
      <c r="X509" s="83">
        <f t="shared" si="294"/>
        <v>5.5587299999999997</v>
      </c>
      <c r="Y509" s="83">
        <f t="shared" si="294"/>
        <v>5.5655799999999997</v>
      </c>
      <c r="Z509" s="83">
        <f t="shared" si="294"/>
        <v>5.1143900000000002</v>
      </c>
      <c r="AA509" s="83">
        <f t="shared" si="294"/>
        <v>4.97424</v>
      </c>
    </row>
    <row r="510" spans="1:27" ht="12.75" customHeight="1" outlineLevel="1" x14ac:dyDescent="0.2">
      <c r="A510" s="91" t="s">
        <v>1942</v>
      </c>
      <c r="B510" s="63" t="s">
        <v>233</v>
      </c>
      <c r="C510" s="43" t="s">
        <v>79</v>
      </c>
      <c r="D510" s="44">
        <v>1170.7</v>
      </c>
      <c r="E510" s="44">
        <v>1042.51</v>
      </c>
      <c r="F510" s="44">
        <v>1004.67</v>
      </c>
      <c r="G510" s="44">
        <v>982.24</v>
      </c>
      <c r="H510" s="44">
        <v>985.27</v>
      </c>
      <c r="I510" s="44">
        <v>977.59</v>
      </c>
      <c r="J510" s="44">
        <v>928.46</v>
      </c>
      <c r="K510" s="44">
        <v>1013.48</v>
      </c>
      <c r="L510" s="44">
        <v>1116.8599999999999</v>
      </c>
      <c r="M510" s="44">
        <v>1373.15</v>
      </c>
      <c r="N510" s="44">
        <v>1490.56</v>
      </c>
      <c r="O510" s="44">
        <v>1499.18</v>
      </c>
      <c r="P510" s="44">
        <v>1360.93</v>
      </c>
      <c r="Q510" s="44">
        <v>1325.09</v>
      </c>
      <c r="R510" s="44">
        <v>1310.3699999999999</v>
      </c>
      <c r="S510" s="44">
        <v>1300.8499999999999</v>
      </c>
      <c r="T510" s="44">
        <v>1299.7</v>
      </c>
      <c r="U510" s="44">
        <v>1348.11</v>
      </c>
      <c r="V510" s="44">
        <v>1529.26</v>
      </c>
      <c r="W510" s="44">
        <v>1692.09</v>
      </c>
      <c r="X510" s="44">
        <v>1662.13</v>
      </c>
      <c r="Y510" s="44">
        <v>1668.98</v>
      </c>
      <c r="Z510" s="44">
        <v>1217.79</v>
      </c>
      <c r="AA510" s="44">
        <v>1077.6400000000001</v>
      </c>
    </row>
    <row r="511" spans="1:27" ht="12.75" customHeight="1" outlineLevel="1" x14ac:dyDescent="0.2">
      <c r="A511" s="91" t="s">
        <v>1943</v>
      </c>
      <c r="B511" s="63" t="s">
        <v>90</v>
      </c>
      <c r="C511" s="43" t="s">
        <v>79</v>
      </c>
      <c r="D511" s="44">
        <f>$D$471</f>
        <v>3559.77</v>
      </c>
      <c r="E511" s="44">
        <f t="shared" ref="E511:AA511" si="295">$D$471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customHeight="1" outlineLevel="1" x14ac:dyDescent="0.2">
      <c r="A512" s="91" t="s">
        <v>1944</v>
      </c>
      <c r="B512" s="63" t="s">
        <v>83</v>
      </c>
      <c r="C512" s="43" t="s">
        <v>79</v>
      </c>
      <c r="D512" s="44">
        <v>6.14</v>
      </c>
      <c r="E512" s="44">
        <v>6.14</v>
      </c>
      <c r="F512" s="44">
        <v>6.14</v>
      </c>
      <c r="G512" s="44">
        <v>6.14</v>
      </c>
      <c r="H512" s="44">
        <v>6.14</v>
      </c>
      <c r="I512" s="44">
        <v>6.14</v>
      </c>
      <c r="J512" s="44">
        <v>6.14</v>
      </c>
      <c r="K512" s="44">
        <v>6.14</v>
      </c>
      <c r="L512" s="44">
        <v>6.14</v>
      </c>
      <c r="M512" s="44">
        <v>6.14</v>
      </c>
      <c r="N512" s="44">
        <v>6.14</v>
      </c>
      <c r="O512" s="44">
        <v>6.14</v>
      </c>
      <c r="P512" s="44">
        <v>6.14</v>
      </c>
      <c r="Q512" s="44">
        <v>6.14</v>
      </c>
      <c r="R512" s="44">
        <v>6.14</v>
      </c>
      <c r="S512" s="44">
        <v>6.14</v>
      </c>
      <c r="T512" s="44">
        <v>6.14</v>
      </c>
      <c r="U512" s="44">
        <v>6.14</v>
      </c>
      <c r="V512" s="44">
        <v>6.14</v>
      </c>
      <c r="W512" s="44">
        <v>6.14</v>
      </c>
      <c r="X512" s="44">
        <v>6.14</v>
      </c>
      <c r="Y512" s="44">
        <v>6.14</v>
      </c>
      <c r="Z512" s="44">
        <v>6.14</v>
      </c>
      <c r="AA512" s="44">
        <v>6.14</v>
      </c>
    </row>
    <row r="513" spans="1:27" ht="12.75" customHeight="1" outlineLevel="1" x14ac:dyDescent="0.2">
      <c r="A513" s="91" t="s">
        <v>1945</v>
      </c>
      <c r="B513" s="63" t="s">
        <v>81</v>
      </c>
      <c r="C513" s="43" t="s">
        <v>79</v>
      </c>
      <c r="D513" s="44">
        <f>$D$11</f>
        <v>330.69</v>
      </c>
      <c r="E513" s="44">
        <f t="shared" ref="E513:AA513" si="296">$D$11</f>
        <v>330.69</v>
      </c>
      <c r="F513" s="44">
        <f t="shared" si="296"/>
        <v>330.69</v>
      </c>
      <c r="G513" s="44">
        <f t="shared" si="296"/>
        <v>330.69</v>
      </c>
      <c r="H513" s="44">
        <f t="shared" si="296"/>
        <v>330.69</v>
      </c>
      <c r="I513" s="44">
        <f t="shared" si="296"/>
        <v>330.69</v>
      </c>
      <c r="J513" s="44">
        <f t="shared" si="296"/>
        <v>330.69</v>
      </c>
      <c r="K513" s="44">
        <f t="shared" si="296"/>
        <v>330.69</v>
      </c>
      <c r="L513" s="44">
        <f t="shared" si="296"/>
        <v>330.69</v>
      </c>
      <c r="M513" s="44">
        <f t="shared" si="296"/>
        <v>330.69</v>
      </c>
      <c r="N513" s="44">
        <f t="shared" si="296"/>
        <v>330.69</v>
      </c>
      <c r="O513" s="44">
        <f t="shared" si="296"/>
        <v>330.69</v>
      </c>
      <c r="P513" s="44">
        <f t="shared" si="296"/>
        <v>330.69</v>
      </c>
      <c r="Q513" s="44">
        <f t="shared" si="296"/>
        <v>330.69</v>
      </c>
      <c r="R513" s="44">
        <f t="shared" si="296"/>
        <v>330.69</v>
      </c>
      <c r="S513" s="44">
        <f t="shared" si="296"/>
        <v>330.69</v>
      </c>
      <c r="T513" s="44">
        <f t="shared" si="296"/>
        <v>330.69</v>
      </c>
      <c r="U513" s="44">
        <f t="shared" si="296"/>
        <v>330.69</v>
      </c>
      <c r="V513" s="44">
        <f t="shared" si="296"/>
        <v>330.69</v>
      </c>
      <c r="W513" s="44">
        <f t="shared" si="296"/>
        <v>330.69</v>
      </c>
      <c r="X513" s="44">
        <f t="shared" si="296"/>
        <v>330.69</v>
      </c>
      <c r="Y513" s="44">
        <f t="shared" si="296"/>
        <v>330.69</v>
      </c>
      <c r="Z513" s="44">
        <f t="shared" si="296"/>
        <v>330.69</v>
      </c>
      <c r="AA513" s="44">
        <f t="shared" si="296"/>
        <v>330.69</v>
      </c>
    </row>
    <row r="514" spans="1:27" x14ac:dyDescent="0.2">
      <c r="A514" s="90" t="s">
        <v>1946</v>
      </c>
      <c r="B514" s="28" t="str">
        <f>"10"&amp;"."&amp;$B$776&amp;"."&amp;$B$777</f>
        <v>10.04.2023</v>
      </c>
      <c r="C514" s="82" t="s">
        <v>76</v>
      </c>
      <c r="D514" s="83">
        <f>ROUND(((D515+D516+D518+D517)/1000),5)</f>
        <v>4.9744900000000003</v>
      </c>
      <c r="E514" s="83">
        <f>ROUND(((E515+E516+E518+E517)/1000),5)</f>
        <v>4.9265400000000001</v>
      </c>
      <c r="F514" s="83">
        <f>ROUND(((F515+F516+F518+F517)/1000),5)</f>
        <v>4.9173400000000003</v>
      </c>
      <c r="G514" s="83">
        <f t="shared" ref="G514:AA514" si="297">ROUND(((G515+G516+G518+G517)/1000),5)</f>
        <v>4.9171699999999996</v>
      </c>
      <c r="H514" s="83">
        <f t="shared" si="297"/>
        <v>4.9422100000000002</v>
      </c>
      <c r="I514" s="83">
        <f t="shared" si="297"/>
        <v>4.9724599999999999</v>
      </c>
      <c r="J514" s="83">
        <f t="shared" si="297"/>
        <v>5.0768500000000003</v>
      </c>
      <c r="K514" s="83">
        <f t="shared" si="297"/>
        <v>5.3360599999999998</v>
      </c>
      <c r="L514" s="83">
        <f t="shared" si="297"/>
        <v>5.6811100000000003</v>
      </c>
      <c r="M514" s="83">
        <f t="shared" si="297"/>
        <v>5.7629000000000001</v>
      </c>
      <c r="N514" s="83">
        <f t="shared" si="297"/>
        <v>5.7907099999999998</v>
      </c>
      <c r="O514" s="83">
        <f t="shared" si="297"/>
        <v>5.8473600000000001</v>
      </c>
      <c r="P514" s="83">
        <f t="shared" si="297"/>
        <v>5.8383700000000003</v>
      </c>
      <c r="Q514" s="83">
        <f t="shared" si="297"/>
        <v>5.8475799999999998</v>
      </c>
      <c r="R514" s="83">
        <f t="shared" si="297"/>
        <v>5.8206100000000003</v>
      </c>
      <c r="S514" s="83">
        <f t="shared" si="297"/>
        <v>5.7907299999999999</v>
      </c>
      <c r="T514" s="83">
        <f t="shared" si="297"/>
        <v>5.7324000000000002</v>
      </c>
      <c r="U514" s="83">
        <f t="shared" si="297"/>
        <v>5.5154300000000003</v>
      </c>
      <c r="V514" s="83">
        <f t="shared" si="297"/>
        <v>5.4877200000000004</v>
      </c>
      <c r="W514" s="83">
        <f t="shared" si="297"/>
        <v>5.6699900000000003</v>
      </c>
      <c r="X514" s="83">
        <f t="shared" si="297"/>
        <v>5.6804199999999998</v>
      </c>
      <c r="Y514" s="83">
        <f t="shared" si="297"/>
        <v>5.6562200000000002</v>
      </c>
      <c r="Z514" s="83">
        <f t="shared" si="297"/>
        <v>5.1387099999999997</v>
      </c>
      <c r="AA514" s="83">
        <f t="shared" si="297"/>
        <v>4.9768100000000004</v>
      </c>
    </row>
    <row r="515" spans="1:27" ht="12.75" customHeight="1" outlineLevel="1" x14ac:dyDescent="0.2">
      <c r="A515" s="91" t="s">
        <v>1947</v>
      </c>
      <c r="B515" s="63" t="s">
        <v>233</v>
      </c>
      <c r="C515" s="43" t="s">
        <v>79</v>
      </c>
      <c r="D515" s="44">
        <v>1077.8900000000001</v>
      </c>
      <c r="E515" s="44">
        <v>1029.94</v>
      </c>
      <c r="F515" s="44">
        <v>1020.74</v>
      </c>
      <c r="G515" s="44">
        <v>1020.57</v>
      </c>
      <c r="H515" s="44">
        <v>1045.6099999999999</v>
      </c>
      <c r="I515" s="44">
        <v>1075.8599999999999</v>
      </c>
      <c r="J515" s="44">
        <v>1180.25</v>
      </c>
      <c r="K515" s="44">
        <v>1439.46</v>
      </c>
      <c r="L515" s="44">
        <v>1784.51</v>
      </c>
      <c r="M515" s="44">
        <v>1866.3</v>
      </c>
      <c r="N515" s="44">
        <v>1894.11</v>
      </c>
      <c r="O515" s="44">
        <v>1950.76</v>
      </c>
      <c r="P515" s="44">
        <v>1941.77</v>
      </c>
      <c r="Q515" s="44">
        <v>1950.98</v>
      </c>
      <c r="R515" s="44">
        <v>1924.01</v>
      </c>
      <c r="S515" s="44">
        <v>1894.13</v>
      </c>
      <c r="T515" s="44">
        <v>1835.8</v>
      </c>
      <c r="U515" s="44">
        <v>1618.83</v>
      </c>
      <c r="V515" s="44">
        <v>1591.12</v>
      </c>
      <c r="W515" s="44">
        <v>1773.39</v>
      </c>
      <c r="X515" s="44">
        <v>1783.82</v>
      </c>
      <c r="Y515" s="44">
        <v>1759.62</v>
      </c>
      <c r="Z515" s="44">
        <v>1242.1099999999999</v>
      </c>
      <c r="AA515" s="44">
        <v>1080.21</v>
      </c>
    </row>
    <row r="516" spans="1:27" ht="12.75" customHeight="1" outlineLevel="1" x14ac:dyDescent="0.2">
      <c r="A516" s="91" t="s">
        <v>1948</v>
      </c>
      <c r="B516" s="63" t="s">
        <v>90</v>
      </c>
      <c r="C516" s="43" t="s">
        <v>79</v>
      </c>
      <c r="D516" s="44">
        <f>$D$471</f>
        <v>3559.77</v>
      </c>
      <c r="E516" s="44">
        <f t="shared" ref="E516:AA516" si="298">$D$471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customHeight="1" outlineLevel="1" x14ac:dyDescent="0.2">
      <c r="A517" s="91" t="s">
        <v>1949</v>
      </c>
      <c r="B517" s="63" t="s">
        <v>83</v>
      </c>
      <c r="C517" s="43" t="s">
        <v>79</v>
      </c>
      <c r="D517" s="44">
        <v>6.14</v>
      </c>
      <c r="E517" s="44">
        <v>6.14</v>
      </c>
      <c r="F517" s="44">
        <v>6.14</v>
      </c>
      <c r="G517" s="44">
        <v>6.14</v>
      </c>
      <c r="H517" s="44">
        <v>6.14</v>
      </c>
      <c r="I517" s="44">
        <v>6.14</v>
      </c>
      <c r="J517" s="44">
        <v>6.14</v>
      </c>
      <c r="K517" s="44">
        <v>6.14</v>
      </c>
      <c r="L517" s="44">
        <v>6.14</v>
      </c>
      <c r="M517" s="44">
        <v>6.14</v>
      </c>
      <c r="N517" s="44">
        <v>6.14</v>
      </c>
      <c r="O517" s="44">
        <v>6.14</v>
      </c>
      <c r="P517" s="44">
        <v>6.14</v>
      </c>
      <c r="Q517" s="44">
        <v>6.14</v>
      </c>
      <c r="R517" s="44">
        <v>6.14</v>
      </c>
      <c r="S517" s="44">
        <v>6.14</v>
      </c>
      <c r="T517" s="44">
        <v>6.14</v>
      </c>
      <c r="U517" s="44">
        <v>6.14</v>
      </c>
      <c r="V517" s="44">
        <v>6.14</v>
      </c>
      <c r="W517" s="44">
        <v>6.14</v>
      </c>
      <c r="X517" s="44">
        <v>6.14</v>
      </c>
      <c r="Y517" s="44">
        <v>6.14</v>
      </c>
      <c r="Z517" s="44">
        <v>6.14</v>
      </c>
      <c r="AA517" s="44">
        <v>6.14</v>
      </c>
    </row>
    <row r="518" spans="1:27" ht="12.75" customHeight="1" outlineLevel="1" x14ac:dyDescent="0.2">
      <c r="A518" s="91" t="s">
        <v>1950</v>
      </c>
      <c r="B518" s="63" t="s">
        <v>81</v>
      </c>
      <c r="C518" s="43" t="s">
        <v>79</v>
      </c>
      <c r="D518" s="44">
        <f>$D$11</f>
        <v>330.69</v>
      </c>
      <c r="E518" s="44">
        <f t="shared" ref="E518:AA518" si="299">$D$11</f>
        <v>330.69</v>
      </c>
      <c r="F518" s="44">
        <f t="shared" si="299"/>
        <v>330.69</v>
      </c>
      <c r="G518" s="44">
        <f t="shared" si="299"/>
        <v>330.69</v>
      </c>
      <c r="H518" s="44">
        <f t="shared" si="299"/>
        <v>330.69</v>
      </c>
      <c r="I518" s="44">
        <f t="shared" si="299"/>
        <v>330.69</v>
      </c>
      <c r="J518" s="44">
        <f t="shared" si="299"/>
        <v>330.69</v>
      </c>
      <c r="K518" s="44">
        <f t="shared" si="299"/>
        <v>330.69</v>
      </c>
      <c r="L518" s="44">
        <f t="shared" si="299"/>
        <v>330.69</v>
      </c>
      <c r="M518" s="44">
        <f t="shared" si="299"/>
        <v>330.69</v>
      </c>
      <c r="N518" s="44">
        <f t="shared" si="299"/>
        <v>330.69</v>
      </c>
      <c r="O518" s="44">
        <f t="shared" si="299"/>
        <v>330.69</v>
      </c>
      <c r="P518" s="44">
        <f t="shared" si="299"/>
        <v>330.69</v>
      </c>
      <c r="Q518" s="44">
        <f t="shared" si="299"/>
        <v>330.69</v>
      </c>
      <c r="R518" s="44">
        <f t="shared" si="299"/>
        <v>330.69</v>
      </c>
      <c r="S518" s="44">
        <f t="shared" si="299"/>
        <v>330.69</v>
      </c>
      <c r="T518" s="44">
        <f t="shared" si="299"/>
        <v>330.69</v>
      </c>
      <c r="U518" s="44">
        <f t="shared" si="299"/>
        <v>330.69</v>
      </c>
      <c r="V518" s="44">
        <f t="shared" si="299"/>
        <v>330.69</v>
      </c>
      <c r="W518" s="44">
        <f t="shared" si="299"/>
        <v>330.69</v>
      </c>
      <c r="X518" s="44">
        <f t="shared" si="299"/>
        <v>330.69</v>
      </c>
      <c r="Y518" s="44">
        <f t="shared" si="299"/>
        <v>330.69</v>
      </c>
      <c r="Z518" s="44">
        <f t="shared" si="299"/>
        <v>330.69</v>
      </c>
      <c r="AA518" s="44">
        <f t="shared" si="299"/>
        <v>330.69</v>
      </c>
    </row>
    <row r="519" spans="1:27" x14ac:dyDescent="0.2">
      <c r="A519" s="90" t="s">
        <v>1951</v>
      </c>
      <c r="B519" s="28" t="str">
        <f>"11"&amp;"."&amp;$B$776&amp;"."&amp;$B$777</f>
        <v>11.04.2023</v>
      </c>
      <c r="C519" s="82" t="s">
        <v>76</v>
      </c>
      <c r="D519" s="83">
        <f>ROUND(((D520+D521+D523+D522)/1000),5)</f>
        <v>4.8857400000000002</v>
      </c>
      <c r="E519" s="83">
        <f>ROUND(((E520+E521+E523+E522)/1000),5)</f>
        <v>4.7119299999999997</v>
      </c>
      <c r="F519" s="83">
        <f>ROUND(((F520+F521+F523+F522)/1000),5)</f>
        <v>4.1431300000000002</v>
      </c>
      <c r="G519" s="83">
        <f t="shared" ref="G519:AA519" si="300">ROUND(((G520+G521+G523+G522)/1000),5)</f>
        <v>4.1440900000000003</v>
      </c>
      <c r="H519" s="83">
        <f t="shared" si="300"/>
        <v>4.1689100000000003</v>
      </c>
      <c r="I519" s="83">
        <f t="shared" si="300"/>
        <v>4.8274100000000004</v>
      </c>
      <c r="J519" s="83">
        <f t="shared" si="300"/>
        <v>4.97173</v>
      </c>
      <c r="K519" s="83">
        <f t="shared" si="300"/>
        <v>5.2403199999999996</v>
      </c>
      <c r="L519" s="83">
        <f t="shared" si="300"/>
        <v>5.4622200000000003</v>
      </c>
      <c r="M519" s="83">
        <f t="shared" si="300"/>
        <v>5.5345500000000003</v>
      </c>
      <c r="N519" s="83">
        <f t="shared" si="300"/>
        <v>5.5365900000000003</v>
      </c>
      <c r="O519" s="83">
        <f t="shared" si="300"/>
        <v>5.6248699999999996</v>
      </c>
      <c r="P519" s="83">
        <f t="shared" si="300"/>
        <v>5.6266999999999996</v>
      </c>
      <c r="Q519" s="83">
        <f t="shared" si="300"/>
        <v>5.6113600000000003</v>
      </c>
      <c r="R519" s="83">
        <f t="shared" si="300"/>
        <v>5.5882300000000003</v>
      </c>
      <c r="S519" s="83">
        <f t="shared" si="300"/>
        <v>5.52562</v>
      </c>
      <c r="T519" s="83">
        <f t="shared" si="300"/>
        <v>5.4904500000000001</v>
      </c>
      <c r="U519" s="83">
        <f t="shared" si="300"/>
        <v>5.46455</v>
      </c>
      <c r="V519" s="83">
        <f t="shared" si="300"/>
        <v>5.4140300000000003</v>
      </c>
      <c r="W519" s="83">
        <f t="shared" si="300"/>
        <v>5.49092</v>
      </c>
      <c r="X519" s="83">
        <f t="shared" si="300"/>
        <v>5.5085499999999996</v>
      </c>
      <c r="Y519" s="83">
        <f t="shared" si="300"/>
        <v>5.4639600000000002</v>
      </c>
      <c r="Z519" s="83">
        <f t="shared" si="300"/>
        <v>5.0351299999999997</v>
      </c>
      <c r="AA519" s="83">
        <f t="shared" si="300"/>
        <v>4.9748999999999999</v>
      </c>
    </row>
    <row r="520" spans="1:27" ht="12.75" customHeight="1" outlineLevel="1" x14ac:dyDescent="0.2">
      <c r="A520" s="91" t="s">
        <v>1952</v>
      </c>
      <c r="B520" s="63" t="s">
        <v>233</v>
      </c>
      <c r="C520" s="43" t="s">
        <v>79</v>
      </c>
      <c r="D520" s="44">
        <v>989.14</v>
      </c>
      <c r="E520" s="44">
        <v>815.33</v>
      </c>
      <c r="F520" s="44">
        <v>246.53</v>
      </c>
      <c r="G520" s="44">
        <v>247.49</v>
      </c>
      <c r="H520" s="44">
        <v>272.31</v>
      </c>
      <c r="I520" s="44">
        <v>930.81</v>
      </c>
      <c r="J520" s="44">
        <v>1075.1300000000001</v>
      </c>
      <c r="K520" s="44">
        <v>1343.72</v>
      </c>
      <c r="L520" s="44">
        <v>1565.62</v>
      </c>
      <c r="M520" s="44">
        <v>1637.95</v>
      </c>
      <c r="N520" s="44">
        <v>1639.99</v>
      </c>
      <c r="O520" s="44">
        <v>1728.27</v>
      </c>
      <c r="P520" s="44">
        <v>1730.1</v>
      </c>
      <c r="Q520" s="44">
        <v>1714.76</v>
      </c>
      <c r="R520" s="44">
        <v>1691.63</v>
      </c>
      <c r="S520" s="44">
        <v>1629.02</v>
      </c>
      <c r="T520" s="44">
        <v>1593.85</v>
      </c>
      <c r="U520" s="44">
        <v>1567.95</v>
      </c>
      <c r="V520" s="44">
        <v>1517.43</v>
      </c>
      <c r="W520" s="44">
        <v>1594.32</v>
      </c>
      <c r="X520" s="44">
        <v>1611.95</v>
      </c>
      <c r="Y520" s="44">
        <v>1567.36</v>
      </c>
      <c r="Z520" s="44">
        <v>1138.53</v>
      </c>
      <c r="AA520" s="44">
        <v>1078.3</v>
      </c>
    </row>
    <row r="521" spans="1:27" ht="12.75" customHeight="1" outlineLevel="1" x14ac:dyDescent="0.2">
      <c r="A521" s="91" t="s">
        <v>1953</v>
      </c>
      <c r="B521" s="63" t="s">
        <v>90</v>
      </c>
      <c r="C521" s="43" t="s">
        <v>79</v>
      </c>
      <c r="D521" s="44">
        <f>$D$471</f>
        <v>3559.77</v>
      </c>
      <c r="E521" s="44">
        <f t="shared" ref="E521:AA521" si="301">$D$471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customHeight="1" outlineLevel="1" x14ac:dyDescent="0.2">
      <c r="A522" s="91" t="s">
        <v>1954</v>
      </c>
      <c r="B522" s="63" t="s">
        <v>83</v>
      </c>
      <c r="C522" s="43" t="s">
        <v>79</v>
      </c>
      <c r="D522" s="44">
        <v>6.14</v>
      </c>
      <c r="E522" s="44">
        <v>6.14</v>
      </c>
      <c r="F522" s="44">
        <v>6.14</v>
      </c>
      <c r="G522" s="44">
        <v>6.14</v>
      </c>
      <c r="H522" s="44">
        <v>6.14</v>
      </c>
      <c r="I522" s="44">
        <v>6.14</v>
      </c>
      <c r="J522" s="44">
        <v>6.14</v>
      </c>
      <c r="K522" s="44">
        <v>6.14</v>
      </c>
      <c r="L522" s="44">
        <v>6.14</v>
      </c>
      <c r="M522" s="44">
        <v>6.14</v>
      </c>
      <c r="N522" s="44">
        <v>6.14</v>
      </c>
      <c r="O522" s="44">
        <v>6.14</v>
      </c>
      <c r="P522" s="44">
        <v>6.14</v>
      </c>
      <c r="Q522" s="44">
        <v>6.14</v>
      </c>
      <c r="R522" s="44">
        <v>6.14</v>
      </c>
      <c r="S522" s="44">
        <v>6.14</v>
      </c>
      <c r="T522" s="44">
        <v>6.14</v>
      </c>
      <c r="U522" s="44">
        <v>6.14</v>
      </c>
      <c r="V522" s="44">
        <v>6.14</v>
      </c>
      <c r="W522" s="44">
        <v>6.14</v>
      </c>
      <c r="X522" s="44">
        <v>6.14</v>
      </c>
      <c r="Y522" s="44">
        <v>6.14</v>
      </c>
      <c r="Z522" s="44">
        <v>6.14</v>
      </c>
      <c r="AA522" s="44">
        <v>6.14</v>
      </c>
    </row>
    <row r="523" spans="1:27" ht="12.75" customHeight="1" outlineLevel="1" x14ac:dyDescent="0.2">
      <c r="A523" s="91" t="s">
        <v>1955</v>
      </c>
      <c r="B523" s="63" t="s">
        <v>81</v>
      </c>
      <c r="C523" s="43" t="s">
        <v>79</v>
      </c>
      <c r="D523" s="44">
        <f>$D$11</f>
        <v>330.69</v>
      </c>
      <c r="E523" s="44">
        <f t="shared" ref="E523:AA523" si="302">$D$11</f>
        <v>330.69</v>
      </c>
      <c r="F523" s="44">
        <f t="shared" si="302"/>
        <v>330.69</v>
      </c>
      <c r="G523" s="44">
        <f t="shared" si="302"/>
        <v>330.69</v>
      </c>
      <c r="H523" s="44">
        <f t="shared" si="302"/>
        <v>330.69</v>
      </c>
      <c r="I523" s="44">
        <f t="shared" si="302"/>
        <v>330.69</v>
      </c>
      <c r="J523" s="44">
        <f t="shared" si="302"/>
        <v>330.69</v>
      </c>
      <c r="K523" s="44">
        <f t="shared" si="302"/>
        <v>330.69</v>
      </c>
      <c r="L523" s="44">
        <f t="shared" si="302"/>
        <v>330.69</v>
      </c>
      <c r="M523" s="44">
        <f t="shared" si="302"/>
        <v>330.69</v>
      </c>
      <c r="N523" s="44">
        <f t="shared" si="302"/>
        <v>330.69</v>
      </c>
      <c r="O523" s="44">
        <f t="shared" si="302"/>
        <v>330.69</v>
      </c>
      <c r="P523" s="44">
        <f t="shared" si="302"/>
        <v>330.69</v>
      </c>
      <c r="Q523" s="44">
        <f t="shared" si="302"/>
        <v>330.69</v>
      </c>
      <c r="R523" s="44">
        <f t="shared" si="302"/>
        <v>330.69</v>
      </c>
      <c r="S523" s="44">
        <f t="shared" si="302"/>
        <v>330.69</v>
      </c>
      <c r="T523" s="44">
        <f t="shared" si="302"/>
        <v>330.69</v>
      </c>
      <c r="U523" s="44">
        <f t="shared" si="302"/>
        <v>330.69</v>
      </c>
      <c r="V523" s="44">
        <f t="shared" si="302"/>
        <v>330.69</v>
      </c>
      <c r="W523" s="44">
        <f t="shared" si="302"/>
        <v>330.69</v>
      </c>
      <c r="X523" s="44">
        <f t="shared" si="302"/>
        <v>330.69</v>
      </c>
      <c r="Y523" s="44">
        <f t="shared" si="302"/>
        <v>330.69</v>
      </c>
      <c r="Z523" s="44">
        <f t="shared" si="302"/>
        <v>330.69</v>
      </c>
      <c r="AA523" s="44">
        <f t="shared" si="302"/>
        <v>330.69</v>
      </c>
    </row>
    <row r="524" spans="1:27" x14ac:dyDescent="0.2">
      <c r="A524" s="90" t="s">
        <v>1956</v>
      </c>
      <c r="B524" s="28" t="str">
        <f>"12"&amp;"."&amp;$B$776&amp;"."&amp;$B$777</f>
        <v>12.04.2023</v>
      </c>
      <c r="C524" s="82" t="s">
        <v>76</v>
      </c>
      <c r="D524" s="83">
        <f>ROUND(((D525+D526+D528+D527)/1000),5)</f>
        <v>4.9308399999999999</v>
      </c>
      <c r="E524" s="83">
        <f>ROUND(((E525+E526+E528+E527)/1000),5)</f>
        <v>4.7259099999999998</v>
      </c>
      <c r="F524" s="83">
        <f>ROUND(((F525+F526+F528+F527)/1000),5)</f>
        <v>4.1375299999999999</v>
      </c>
      <c r="G524" s="83">
        <f t="shared" ref="G524:AA524" si="303">ROUND(((G525+G526+G528+G527)/1000),5)</f>
        <v>4.1399499999999998</v>
      </c>
      <c r="H524" s="83">
        <f t="shared" si="303"/>
        <v>4.1448400000000003</v>
      </c>
      <c r="I524" s="83">
        <f t="shared" si="303"/>
        <v>4.6276099999999998</v>
      </c>
      <c r="J524" s="83">
        <f t="shared" si="303"/>
        <v>4.9761600000000001</v>
      </c>
      <c r="K524" s="83">
        <f t="shared" si="303"/>
        <v>5.20383</v>
      </c>
      <c r="L524" s="83">
        <f t="shared" si="303"/>
        <v>5.5014399999999997</v>
      </c>
      <c r="M524" s="83">
        <f t="shared" si="303"/>
        <v>5.6681100000000004</v>
      </c>
      <c r="N524" s="83">
        <f t="shared" si="303"/>
        <v>5.6837</v>
      </c>
      <c r="O524" s="83">
        <f t="shared" si="303"/>
        <v>5.7655500000000002</v>
      </c>
      <c r="P524" s="83">
        <f t="shared" si="303"/>
        <v>5.7778499999999999</v>
      </c>
      <c r="Q524" s="83">
        <f t="shared" si="303"/>
        <v>5.7769500000000003</v>
      </c>
      <c r="R524" s="83">
        <f t="shared" si="303"/>
        <v>5.7772199999999998</v>
      </c>
      <c r="S524" s="83">
        <f t="shared" si="303"/>
        <v>5.7537799999999999</v>
      </c>
      <c r="T524" s="83">
        <f t="shared" si="303"/>
        <v>5.6929100000000004</v>
      </c>
      <c r="U524" s="83">
        <f t="shared" si="303"/>
        <v>5.6411600000000002</v>
      </c>
      <c r="V524" s="83">
        <f t="shared" si="303"/>
        <v>5.5723700000000003</v>
      </c>
      <c r="W524" s="83">
        <f t="shared" si="303"/>
        <v>5.7847499999999998</v>
      </c>
      <c r="X524" s="83">
        <f t="shared" si="303"/>
        <v>5.6879999999999997</v>
      </c>
      <c r="Y524" s="83">
        <f t="shared" si="303"/>
        <v>5.2962999999999996</v>
      </c>
      <c r="Z524" s="83">
        <f t="shared" si="303"/>
        <v>5.1048200000000001</v>
      </c>
      <c r="AA524" s="83">
        <f t="shared" si="303"/>
        <v>5.0377599999999996</v>
      </c>
    </row>
    <row r="525" spans="1:27" ht="12.75" customHeight="1" outlineLevel="1" x14ac:dyDescent="0.2">
      <c r="A525" s="91" t="s">
        <v>1957</v>
      </c>
      <c r="B525" s="63" t="s">
        <v>233</v>
      </c>
      <c r="C525" s="43" t="s">
        <v>79</v>
      </c>
      <c r="D525" s="44">
        <v>1034.24</v>
      </c>
      <c r="E525" s="44">
        <v>829.31</v>
      </c>
      <c r="F525" s="44">
        <v>240.93</v>
      </c>
      <c r="G525" s="44">
        <v>243.35</v>
      </c>
      <c r="H525" s="44">
        <v>248.24</v>
      </c>
      <c r="I525" s="44">
        <v>731.01</v>
      </c>
      <c r="J525" s="44">
        <v>1079.56</v>
      </c>
      <c r="K525" s="44">
        <v>1307.23</v>
      </c>
      <c r="L525" s="44">
        <v>1604.84</v>
      </c>
      <c r="M525" s="44">
        <v>1771.51</v>
      </c>
      <c r="N525" s="44">
        <v>1787.1</v>
      </c>
      <c r="O525" s="44">
        <v>1868.95</v>
      </c>
      <c r="P525" s="44">
        <v>1881.25</v>
      </c>
      <c r="Q525" s="44">
        <v>1880.35</v>
      </c>
      <c r="R525" s="44">
        <v>1880.62</v>
      </c>
      <c r="S525" s="44">
        <v>1857.18</v>
      </c>
      <c r="T525" s="44">
        <v>1796.31</v>
      </c>
      <c r="U525" s="44">
        <v>1744.56</v>
      </c>
      <c r="V525" s="44">
        <v>1675.77</v>
      </c>
      <c r="W525" s="44">
        <v>1888.15</v>
      </c>
      <c r="X525" s="44">
        <v>1791.4</v>
      </c>
      <c r="Y525" s="44">
        <v>1399.7</v>
      </c>
      <c r="Z525" s="44">
        <v>1208.22</v>
      </c>
      <c r="AA525" s="44">
        <v>1141.1600000000001</v>
      </c>
    </row>
    <row r="526" spans="1:27" ht="12.75" customHeight="1" outlineLevel="1" x14ac:dyDescent="0.2">
      <c r="A526" s="91" t="s">
        <v>1958</v>
      </c>
      <c r="B526" s="63" t="s">
        <v>90</v>
      </c>
      <c r="C526" s="43" t="s">
        <v>79</v>
      </c>
      <c r="D526" s="44">
        <f>$D$471</f>
        <v>3559.77</v>
      </c>
      <c r="E526" s="44">
        <f t="shared" ref="E526:AA526" si="304">$D$471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customHeight="1" outlineLevel="1" x14ac:dyDescent="0.2">
      <c r="A527" s="91" t="s">
        <v>1959</v>
      </c>
      <c r="B527" s="63" t="s">
        <v>83</v>
      </c>
      <c r="C527" s="43" t="s">
        <v>79</v>
      </c>
      <c r="D527" s="44">
        <v>6.14</v>
      </c>
      <c r="E527" s="44">
        <v>6.14</v>
      </c>
      <c r="F527" s="44">
        <v>6.14</v>
      </c>
      <c r="G527" s="44">
        <v>6.14</v>
      </c>
      <c r="H527" s="44">
        <v>6.14</v>
      </c>
      <c r="I527" s="44">
        <v>6.14</v>
      </c>
      <c r="J527" s="44">
        <v>6.14</v>
      </c>
      <c r="K527" s="44">
        <v>6.14</v>
      </c>
      <c r="L527" s="44">
        <v>6.14</v>
      </c>
      <c r="M527" s="44">
        <v>6.14</v>
      </c>
      <c r="N527" s="44">
        <v>6.14</v>
      </c>
      <c r="O527" s="44">
        <v>6.14</v>
      </c>
      <c r="P527" s="44">
        <v>6.14</v>
      </c>
      <c r="Q527" s="44">
        <v>6.14</v>
      </c>
      <c r="R527" s="44">
        <v>6.14</v>
      </c>
      <c r="S527" s="44">
        <v>6.14</v>
      </c>
      <c r="T527" s="44">
        <v>6.14</v>
      </c>
      <c r="U527" s="44">
        <v>6.14</v>
      </c>
      <c r="V527" s="44">
        <v>6.14</v>
      </c>
      <c r="W527" s="44">
        <v>6.14</v>
      </c>
      <c r="X527" s="44">
        <v>6.14</v>
      </c>
      <c r="Y527" s="44">
        <v>6.14</v>
      </c>
      <c r="Z527" s="44">
        <v>6.14</v>
      </c>
      <c r="AA527" s="44">
        <v>6.14</v>
      </c>
    </row>
    <row r="528" spans="1:27" ht="12.75" customHeight="1" outlineLevel="1" x14ac:dyDescent="0.2">
      <c r="A528" s="91" t="s">
        <v>1960</v>
      </c>
      <c r="B528" s="63" t="s">
        <v>81</v>
      </c>
      <c r="C528" s="43" t="s">
        <v>79</v>
      </c>
      <c r="D528" s="44">
        <f>$D$11</f>
        <v>330.69</v>
      </c>
      <c r="E528" s="44">
        <f t="shared" ref="E528:AA528" si="305">$D$11</f>
        <v>330.69</v>
      </c>
      <c r="F528" s="44">
        <f t="shared" si="305"/>
        <v>330.69</v>
      </c>
      <c r="G528" s="44">
        <f t="shared" si="305"/>
        <v>330.69</v>
      </c>
      <c r="H528" s="44">
        <f t="shared" si="305"/>
        <v>330.69</v>
      </c>
      <c r="I528" s="44">
        <f t="shared" si="305"/>
        <v>330.69</v>
      </c>
      <c r="J528" s="44">
        <f t="shared" si="305"/>
        <v>330.69</v>
      </c>
      <c r="K528" s="44">
        <f t="shared" si="305"/>
        <v>330.69</v>
      </c>
      <c r="L528" s="44">
        <f t="shared" si="305"/>
        <v>330.69</v>
      </c>
      <c r="M528" s="44">
        <f t="shared" si="305"/>
        <v>330.69</v>
      </c>
      <c r="N528" s="44">
        <f t="shared" si="305"/>
        <v>330.69</v>
      </c>
      <c r="O528" s="44">
        <f t="shared" si="305"/>
        <v>330.69</v>
      </c>
      <c r="P528" s="44">
        <f t="shared" si="305"/>
        <v>330.69</v>
      </c>
      <c r="Q528" s="44">
        <f t="shared" si="305"/>
        <v>330.69</v>
      </c>
      <c r="R528" s="44">
        <f t="shared" si="305"/>
        <v>330.69</v>
      </c>
      <c r="S528" s="44">
        <f t="shared" si="305"/>
        <v>330.69</v>
      </c>
      <c r="T528" s="44">
        <f t="shared" si="305"/>
        <v>330.69</v>
      </c>
      <c r="U528" s="44">
        <f t="shared" si="305"/>
        <v>330.69</v>
      </c>
      <c r="V528" s="44">
        <f t="shared" si="305"/>
        <v>330.69</v>
      </c>
      <c r="W528" s="44">
        <f t="shared" si="305"/>
        <v>330.69</v>
      </c>
      <c r="X528" s="44">
        <f t="shared" si="305"/>
        <v>330.69</v>
      </c>
      <c r="Y528" s="44">
        <f t="shared" si="305"/>
        <v>330.69</v>
      </c>
      <c r="Z528" s="44">
        <f t="shared" si="305"/>
        <v>330.69</v>
      </c>
      <c r="AA528" s="44">
        <f t="shared" si="305"/>
        <v>330.69</v>
      </c>
    </row>
    <row r="529" spans="1:27" x14ac:dyDescent="0.2">
      <c r="A529" s="90" t="s">
        <v>1961</v>
      </c>
      <c r="B529" s="28" t="str">
        <f>"13"&amp;"."&amp;$B$776&amp;"."&amp;$B$777</f>
        <v>13.04.2023</v>
      </c>
      <c r="C529" s="82" t="s">
        <v>76</v>
      </c>
      <c r="D529" s="83">
        <f>ROUND(((D530+D531+D533+D532)/1000),5)</f>
        <v>5.0005699999999997</v>
      </c>
      <c r="E529" s="83">
        <f>ROUND(((E530+E531+E533+E532)/1000),5)</f>
        <v>4.9545500000000002</v>
      </c>
      <c r="F529" s="83">
        <f>ROUND(((F530+F531+F533+F532)/1000),5)</f>
        <v>4.9239100000000002</v>
      </c>
      <c r="G529" s="83">
        <f t="shared" ref="G529:AA529" si="306">ROUND(((G530+G531+G533+G532)/1000),5)</f>
        <v>4.92286</v>
      </c>
      <c r="H529" s="83">
        <f t="shared" si="306"/>
        <v>4.9243300000000003</v>
      </c>
      <c r="I529" s="83">
        <f t="shared" si="306"/>
        <v>4.9323499999999996</v>
      </c>
      <c r="J529" s="83">
        <f t="shared" si="306"/>
        <v>5.1025400000000003</v>
      </c>
      <c r="K529" s="83">
        <f t="shared" si="306"/>
        <v>5.4550999999999998</v>
      </c>
      <c r="L529" s="83">
        <f t="shared" si="306"/>
        <v>5.6285800000000004</v>
      </c>
      <c r="M529" s="83">
        <f t="shared" si="306"/>
        <v>5.62364</v>
      </c>
      <c r="N529" s="83">
        <f t="shared" si="306"/>
        <v>5.7651599999999998</v>
      </c>
      <c r="O529" s="83">
        <f t="shared" si="306"/>
        <v>5.8279100000000001</v>
      </c>
      <c r="P529" s="83">
        <f t="shared" si="306"/>
        <v>5.7777700000000003</v>
      </c>
      <c r="Q529" s="83">
        <f t="shared" si="306"/>
        <v>5.82768</v>
      </c>
      <c r="R529" s="83">
        <f t="shared" si="306"/>
        <v>5.82552</v>
      </c>
      <c r="S529" s="83">
        <f t="shared" si="306"/>
        <v>5.8172100000000002</v>
      </c>
      <c r="T529" s="83">
        <f t="shared" si="306"/>
        <v>5.77339</v>
      </c>
      <c r="U529" s="83">
        <f t="shared" si="306"/>
        <v>5.6191700000000004</v>
      </c>
      <c r="V529" s="83">
        <f t="shared" si="306"/>
        <v>5.6007999999999996</v>
      </c>
      <c r="W529" s="83">
        <f t="shared" si="306"/>
        <v>5.6605600000000003</v>
      </c>
      <c r="X529" s="83">
        <f t="shared" si="306"/>
        <v>5.7654699999999997</v>
      </c>
      <c r="Y529" s="83">
        <f t="shared" si="306"/>
        <v>5.61991</v>
      </c>
      <c r="Z529" s="83">
        <f t="shared" si="306"/>
        <v>5.0748499999999996</v>
      </c>
      <c r="AA529" s="83">
        <f t="shared" si="306"/>
        <v>4.9476300000000002</v>
      </c>
    </row>
    <row r="530" spans="1:27" ht="12.75" customHeight="1" outlineLevel="1" x14ac:dyDescent="0.2">
      <c r="A530" s="91" t="s">
        <v>1962</v>
      </c>
      <c r="B530" s="63" t="s">
        <v>233</v>
      </c>
      <c r="C530" s="43" t="s">
        <v>79</v>
      </c>
      <c r="D530" s="44">
        <v>1103.97</v>
      </c>
      <c r="E530" s="44">
        <v>1057.95</v>
      </c>
      <c r="F530" s="44">
        <v>1027.31</v>
      </c>
      <c r="G530" s="44">
        <v>1026.26</v>
      </c>
      <c r="H530" s="44">
        <v>1027.73</v>
      </c>
      <c r="I530" s="44">
        <v>1035.75</v>
      </c>
      <c r="J530" s="44">
        <v>1205.94</v>
      </c>
      <c r="K530" s="44">
        <v>1558.5</v>
      </c>
      <c r="L530" s="44">
        <v>1731.98</v>
      </c>
      <c r="M530" s="44">
        <v>1727.04</v>
      </c>
      <c r="N530" s="44">
        <v>1868.56</v>
      </c>
      <c r="O530" s="44">
        <v>1931.31</v>
      </c>
      <c r="P530" s="44">
        <v>1881.17</v>
      </c>
      <c r="Q530" s="44">
        <v>1931.08</v>
      </c>
      <c r="R530" s="44">
        <v>1928.92</v>
      </c>
      <c r="S530" s="44">
        <v>1920.61</v>
      </c>
      <c r="T530" s="44">
        <v>1876.79</v>
      </c>
      <c r="U530" s="44">
        <v>1722.57</v>
      </c>
      <c r="V530" s="44">
        <v>1704.2</v>
      </c>
      <c r="W530" s="44">
        <v>1763.96</v>
      </c>
      <c r="X530" s="44">
        <v>1868.87</v>
      </c>
      <c r="Y530" s="44">
        <v>1723.31</v>
      </c>
      <c r="Z530" s="44">
        <v>1178.25</v>
      </c>
      <c r="AA530" s="44">
        <v>1051.03</v>
      </c>
    </row>
    <row r="531" spans="1:27" ht="12.75" customHeight="1" outlineLevel="1" x14ac:dyDescent="0.2">
      <c r="A531" s="91" t="s">
        <v>1963</v>
      </c>
      <c r="B531" s="63" t="s">
        <v>90</v>
      </c>
      <c r="C531" s="43" t="s">
        <v>79</v>
      </c>
      <c r="D531" s="44">
        <f>$D$471</f>
        <v>3559.77</v>
      </c>
      <c r="E531" s="44">
        <f t="shared" ref="E531:AA531" si="307">$D$471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customHeight="1" outlineLevel="1" x14ac:dyDescent="0.2">
      <c r="A532" s="91" t="s">
        <v>1964</v>
      </c>
      <c r="B532" s="63" t="s">
        <v>83</v>
      </c>
      <c r="C532" s="43" t="s">
        <v>79</v>
      </c>
      <c r="D532" s="44">
        <v>6.14</v>
      </c>
      <c r="E532" s="44">
        <v>6.14</v>
      </c>
      <c r="F532" s="44">
        <v>6.14</v>
      </c>
      <c r="G532" s="44">
        <v>6.14</v>
      </c>
      <c r="H532" s="44">
        <v>6.14</v>
      </c>
      <c r="I532" s="44">
        <v>6.14</v>
      </c>
      <c r="J532" s="44">
        <v>6.14</v>
      </c>
      <c r="K532" s="44">
        <v>6.14</v>
      </c>
      <c r="L532" s="44">
        <v>6.14</v>
      </c>
      <c r="M532" s="44">
        <v>6.14</v>
      </c>
      <c r="N532" s="44">
        <v>6.14</v>
      </c>
      <c r="O532" s="44">
        <v>6.14</v>
      </c>
      <c r="P532" s="44">
        <v>6.14</v>
      </c>
      <c r="Q532" s="44">
        <v>6.14</v>
      </c>
      <c r="R532" s="44">
        <v>6.14</v>
      </c>
      <c r="S532" s="44">
        <v>6.14</v>
      </c>
      <c r="T532" s="44">
        <v>6.14</v>
      </c>
      <c r="U532" s="44">
        <v>6.14</v>
      </c>
      <c r="V532" s="44">
        <v>6.14</v>
      </c>
      <c r="W532" s="44">
        <v>6.14</v>
      </c>
      <c r="X532" s="44">
        <v>6.14</v>
      </c>
      <c r="Y532" s="44">
        <v>6.14</v>
      </c>
      <c r="Z532" s="44">
        <v>6.14</v>
      </c>
      <c r="AA532" s="44">
        <v>6.14</v>
      </c>
    </row>
    <row r="533" spans="1:27" ht="12.75" customHeight="1" outlineLevel="1" x14ac:dyDescent="0.2">
      <c r="A533" s="91" t="s">
        <v>1965</v>
      </c>
      <c r="B533" s="63" t="s">
        <v>81</v>
      </c>
      <c r="C533" s="43" t="s">
        <v>79</v>
      </c>
      <c r="D533" s="44">
        <f>$D$11</f>
        <v>330.69</v>
      </c>
      <c r="E533" s="44">
        <f t="shared" ref="E533:AA533" si="308">$D$11</f>
        <v>330.69</v>
      </c>
      <c r="F533" s="44">
        <f t="shared" si="308"/>
        <v>330.69</v>
      </c>
      <c r="G533" s="44">
        <f t="shared" si="308"/>
        <v>330.69</v>
      </c>
      <c r="H533" s="44">
        <f t="shared" si="308"/>
        <v>330.69</v>
      </c>
      <c r="I533" s="44">
        <f t="shared" si="308"/>
        <v>330.69</v>
      </c>
      <c r="J533" s="44">
        <f t="shared" si="308"/>
        <v>330.69</v>
      </c>
      <c r="K533" s="44">
        <f t="shared" si="308"/>
        <v>330.69</v>
      </c>
      <c r="L533" s="44">
        <f t="shared" si="308"/>
        <v>330.69</v>
      </c>
      <c r="M533" s="44">
        <f t="shared" si="308"/>
        <v>330.69</v>
      </c>
      <c r="N533" s="44">
        <f t="shared" si="308"/>
        <v>330.69</v>
      </c>
      <c r="O533" s="44">
        <f t="shared" si="308"/>
        <v>330.69</v>
      </c>
      <c r="P533" s="44">
        <f t="shared" si="308"/>
        <v>330.69</v>
      </c>
      <c r="Q533" s="44">
        <f t="shared" si="308"/>
        <v>330.69</v>
      </c>
      <c r="R533" s="44">
        <f t="shared" si="308"/>
        <v>330.69</v>
      </c>
      <c r="S533" s="44">
        <f t="shared" si="308"/>
        <v>330.69</v>
      </c>
      <c r="T533" s="44">
        <f t="shared" si="308"/>
        <v>330.69</v>
      </c>
      <c r="U533" s="44">
        <f t="shared" si="308"/>
        <v>330.69</v>
      </c>
      <c r="V533" s="44">
        <f t="shared" si="308"/>
        <v>330.69</v>
      </c>
      <c r="W533" s="44">
        <f t="shared" si="308"/>
        <v>330.69</v>
      </c>
      <c r="X533" s="44">
        <f t="shared" si="308"/>
        <v>330.69</v>
      </c>
      <c r="Y533" s="44">
        <f t="shared" si="308"/>
        <v>330.69</v>
      </c>
      <c r="Z533" s="44">
        <f t="shared" si="308"/>
        <v>330.69</v>
      </c>
      <c r="AA533" s="44">
        <f t="shared" si="308"/>
        <v>330.69</v>
      </c>
    </row>
    <row r="534" spans="1:27" x14ac:dyDescent="0.2">
      <c r="A534" s="90" t="s">
        <v>1966</v>
      </c>
      <c r="B534" s="28" t="str">
        <f>"14"&amp;"."&amp;$B$776&amp;"."&amp;$B$777</f>
        <v>14.04.2023</v>
      </c>
      <c r="C534" s="82" t="s">
        <v>76</v>
      </c>
      <c r="D534" s="83">
        <f>ROUND(((D535+D536+D538+D537)/1000),5)</f>
        <v>4.9477900000000004</v>
      </c>
      <c r="E534" s="83">
        <f>ROUND(((E535+E536+E538+E537)/1000),5)</f>
        <v>4.7945099999999998</v>
      </c>
      <c r="F534" s="83">
        <f>ROUND(((F535+F536+F538+F537)/1000),5)</f>
        <v>4.7277899999999997</v>
      </c>
      <c r="G534" s="83">
        <f t="shared" ref="G534:AA534" si="309">ROUND(((G535+G536+G538+G537)/1000),5)</f>
        <v>4.7277800000000001</v>
      </c>
      <c r="H534" s="83">
        <f t="shared" si="309"/>
        <v>4.79664</v>
      </c>
      <c r="I534" s="83">
        <f t="shared" si="309"/>
        <v>4.8940099999999997</v>
      </c>
      <c r="J534" s="83">
        <f t="shared" si="309"/>
        <v>5.1044400000000003</v>
      </c>
      <c r="K534" s="83">
        <f t="shared" si="309"/>
        <v>5.2885999999999997</v>
      </c>
      <c r="L534" s="83">
        <f t="shared" si="309"/>
        <v>5.5182500000000001</v>
      </c>
      <c r="M534" s="83">
        <f t="shared" si="309"/>
        <v>5.5624500000000001</v>
      </c>
      <c r="N534" s="83">
        <f t="shared" si="309"/>
        <v>5.5383800000000001</v>
      </c>
      <c r="O534" s="83">
        <f t="shared" si="309"/>
        <v>5.5898000000000003</v>
      </c>
      <c r="P534" s="83">
        <f t="shared" si="309"/>
        <v>5.5473800000000004</v>
      </c>
      <c r="Q534" s="83">
        <f t="shared" si="309"/>
        <v>5.5503299999999998</v>
      </c>
      <c r="R534" s="83">
        <f t="shared" si="309"/>
        <v>5.5381200000000002</v>
      </c>
      <c r="S534" s="83">
        <f t="shared" si="309"/>
        <v>5.5296700000000003</v>
      </c>
      <c r="T534" s="83">
        <f t="shared" si="309"/>
        <v>5.5192399999999999</v>
      </c>
      <c r="U534" s="83">
        <f t="shared" si="309"/>
        <v>5.4769899999999998</v>
      </c>
      <c r="V534" s="83">
        <f t="shared" si="309"/>
        <v>5.4720700000000004</v>
      </c>
      <c r="W534" s="83">
        <f t="shared" si="309"/>
        <v>5.5260699999999998</v>
      </c>
      <c r="X534" s="83">
        <f t="shared" si="309"/>
        <v>5.5397699999999999</v>
      </c>
      <c r="Y534" s="83">
        <f t="shared" si="309"/>
        <v>5.5348600000000001</v>
      </c>
      <c r="Z534" s="83">
        <f t="shared" si="309"/>
        <v>5.2425300000000004</v>
      </c>
      <c r="AA534" s="83">
        <f t="shared" si="309"/>
        <v>5.0354299999999999</v>
      </c>
    </row>
    <row r="535" spans="1:27" ht="12.75" customHeight="1" outlineLevel="1" x14ac:dyDescent="0.2">
      <c r="A535" s="91" t="s">
        <v>1967</v>
      </c>
      <c r="B535" s="63" t="s">
        <v>233</v>
      </c>
      <c r="C535" s="43" t="s">
        <v>79</v>
      </c>
      <c r="D535" s="44">
        <v>1051.19</v>
      </c>
      <c r="E535" s="44">
        <v>897.91</v>
      </c>
      <c r="F535" s="44">
        <v>831.19</v>
      </c>
      <c r="G535" s="44">
        <v>831.18</v>
      </c>
      <c r="H535" s="44">
        <v>900.04</v>
      </c>
      <c r="I535" s="44">
        <v>997.41</v>
      </c>
      <c r="J535" s="44">
        <v>1207.8399999999999</v>
      </c>
      <c r="K535" s="44">
        <v>1392</v>
      </c>
      <c r="L535" s="44">
        <v>1621.65</v>
      </c>
      <c r="M535" s="44">
        <v>1665.85</v>
      </c>
      <c r="N535" s="44">
        <v>1641.78</v>
      </c>
      <c r="O535" s="44">
        <v>1693.2</v>
      </c>
      <c r="P535" s="44">
        <v>1650.78</v>
      </c>
      <c r="Q535" s="44">
        <v>1653.73</v>
      </c>
      <c r="R535" s="44">
        <v>1641.52</v>
      </c>
      <c r="S535" s="44">
        <v>1633.07</v>
      </c>
      <c r="T535" s="44">
        <v>1622.64</v>
      </c>
      <c r="U535" s="44">
        <v>1580.39</v>
      </c>
      <c r="V535" s="44">
        <v>1575.47</v>
      </c>
      <c r="W535" s="44">
        <v>1629.47</v>
      </c>
      <c r="X535" s="44">
        <v>1643.17</v>
      </c>
      <c r="Y535" s="44">
        <v>1638.26</v>
      </c>
      <c r="Z535" s="44">
        <v>1345.93</v>
      </c>
      <c r="AA535" s="44">
        <v>1138.83</v>
      </c>
    </row>
    <row r="536" spans="1:27" ht="12.75" customHeight="1" outlineLevel="1" x14ac:dyDescent="0.2">
      <c r="A536" s="91" t="s">
        <v>1968</v>
      </c>
      <c r="B536" s="63" t="s">
        <v>90</v>
      </c>
      <c r="C536" s="43" t="s">
        <v>79</v>
      </c>
      <c r="D536" s="44">
        <f>$D$471</f>
        <v>3559.77</v>
      </c>
      <c r="E536" s="44">
        <f t="shared" ref="E536:AA536" si="310">$D$471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customHeight="1" outlineLevel="1" x14ac:dyDescent="0.2">
      <c r="A537" s="91" t="s">
        <v>1969</v>
      </c>
      <c r="B537" s="63" t="s">
        <v>83</v>
      </c>
      <c r="C537" s="43" t="s">
        <v>79</v>
      </c>
      <c r="D537" s="44">
        <v>6.14</v>
      </c>
      <c r="E537" s="44">
        <v>6.14</v>
      </c>
      <c r="F537" s="44">
        <v>6.14</v>
      </c>
      <c r="G537" s="44">
        <v>6.14</v>
      </c>
      <c r="H537" s="44">
        <v>6.14</v>
      </c>
      <c r="I537" s="44">
        <v>6.14</v>
      </c>
      <c r="J537" s="44">
        <v>6.14</v>
      </c>
      <c r="K537" s="44">
        <v>6.14</v>
      </c>
      <c r="L537" s="44">
        <v>6.14</v>
      </c>
      <c r="M537" s="44">
        <v>6.14</v>
      </c>
      <c r="N537" s="44">
        <v>6.14</v>
      </c>
      <c r="O537" s="44">
        <v>6.14</v>
      </c>
      <c r="P537" s="44">
        <v>6.14</v>
      </c>
      <c r="Q537" s="44">
        <v>6.14</v>
      </c>
      <c r="R537" s="44">
        <v>6.14</v>
      </c>
      <c r="S537" s="44">
        <v>6.14</v>
      </c>
      <c r="T537" s="44">
        <v>6.14</v>
      </c>
      <c r="U537" s="44">
        <v>6.14</v>
      </c>
      <c r="V537" s="44">
        <v>6.14</v>
      </c>
      <c r="W537" s="44">
        <v>6.14</v>
      </c>
      <c r="X537" s="44">
        <v>6.14</v>
      </c>
      <c r="Y537" s="44">
        <v>6.14</v>
      </c>
      <c r="Z537" s="44">
        <v>6.14</v>
      </c>
      <c r="AA537" s="44">
        <v>6.14</v>
      </c>
    </row>
    <row r="538" spans="1:27" ht="12.75" customHeight="1" outlineLevel="1" x14ac:dyDescent="0.2">
      <c r="A538" s="91" t="s">
        <v>1970</v>
      </c>
      <c r="B538" s="63" t="s">
        <v>81</v>
      </c>
      <c r="C538" s="43" t="s">
        <v>79</v>
      </c>
      <c r="D538" s="44">
        <f>$D$11</f>
        <v>330.69</v>
      </c>
      <c r="E538" s="44">
        <f t="shared" ref="E538:AA538" si="311">$D$11</f>
        <v>330.69</v>
      </c>
      <c r="F538" s="44">
        <f t="shared" si="311"/>
        <v>330.69</v>
      </c>
      <c r="G538" s="44">
        <f t="shared" si="311"/>
        <v>330.69</v>
      </c>
      <c r="H538" s="44">
        <f t="shared" si="311"/>
        <v>330.69</v>
      </c>
      <c r="I538" s="44">
        <f t="shared" si="311"/>
        <v>330.69</v>
      </c>
      <c r="J538" s="44">
        <f t="shared" si="311"/>
        <v>330.69</v>
      </c>
      <c r="K538" s="44">
        <f t="shared" si="311"/>
        <v>330.69</v>
      </c>
      <c r="L538" s="44">
        <f t="shared" si="311"/>
        <v>330.69</v>
      </c>
      <c r="M538" s="44">
        <f t="shared" si="311"/>
        <v>330.69</v>
      </c>
      <c r="N538" s="44">
        <f t="shared" si="311"/>
        <v>330.69</v>
      </c>
      <c r="O538" s="44">
        <f t="shared" si="311"/>
        <v>330.69</v>
      </c>
      <c r="P538" s="44">
        <f t="shared" si="311"/>
        <v>330.69</v>
      </c>
      <c r="Q538" s="44">
        <f t="shared" si="311"/>
        <v>330.69</v>
      </c>
      <c r="R538" s="44">
        <f t="shared" si="311"/>
        <v>330.69</v>
      </c>
      <c r="S538" s="44">
        <f t="shared" si="311"/>
        <v>330.69</v>
      </c>
      <c r="T538" s="44">
        <f t="shared" si="311"/>
        <v>330.69</v>
      </c>
      <c r="U538" s="44">
        <f t="shared" si="311"/>
        <v>330.69</v>
      </c>
      <c r="V538" s="44">
        <f t="shared" si="311"/>
        <v>330.69</v>
      </c>
      <c r="W538" s="44">
        <f t="shared" si="311"/>
        <v>330.69</v>
      </c>
      <c r="X538" s="44">
        <f t="shared" si="311"/>
        <v>330.69</v>
      </c>
      <c r="Y538" s="44">
        <f t="shared" si="311"/>
        <v>330.69</v>
      </c>
      <c r="Z538" s="44">
        <f t="shared" si="311"/>
        <v>330.69</v>
      </c>
      <c r="AA538" s="44">
        <f t="shared" si="311"/>
        <v>330.69</v>
      </c>
    </row>
    <row r="539" spans="1:27" x14ac:dyDescent="0.2">
      <c r="A539" s="90" t="s">
        <v>1971</v>
      </c>
      <c r="B539" s="28" t="str">
        <f>"15"&amp;"."&amp;$B$776&amp;"."&amp;$B$777</f>
        <v>15.04.2023</v>
      </c>
      <c r="C539" s="82" t="s">
        <v>76</v>
      </c>
      <c r="D539" s="83">
        <f>ROUND(((D540+D541+D543+D542)/1000),5)</f>
        <v>5.1196900000000003</v>
      </c>
      <c r="E539" s="83">
        <f>ROUND(((E540+E541+E543+E542)/1000),5)</f>
        <v>4.9774500000000002</v>
      </c>
      <c r="F539" s="83">
        <f>ROUND(((F540+F541+F543+F542)/1000),5)</f>
        <v>4.9556800000000001</v>
      </c>
      <c r="G539" s="83">
        <f t="shared" ref="G539:AA539" si="312">ROUND(((G540+G541+G543+G542)/1000),5)</f>
        <v>4.9382700000000002</v>
      </c>
      <c r="H539" s="83">
        <f t="shared" si="312"/>
        <v>4.9642799999999996</v>
      </c>
      <c r="I539" s="83">
        <f t="shared" si="312"/>
        <v>4.9692299999999996</v>
      </c>
      <c r="J539" s="83">
        <f t="shared" si="312"/>
        <v>5.0419700000000001</v>
      </c>
      <c r="K539" s="83">
        <f t="shared" si="312"/>
        <v>5.2434000000000003</v>
      </c>
      <c r="L539" s="83">
        <f t="shared" si="312"/>
        <v>5.6797300000000002</v>
      </c>
      <c r="M539" s="83">
        <f t="shared" si="312"/>
        <v>5.7639699999999996</v>
      </c>
      <c r="N539" s="83">
        <f t="shared" si="312"/>
        <v>5.7790499999999998</v>
      </c>
      <c r="O539" s="83">
        <f t="shared" si="312"/>
        <v>5.8132099999999998</v>
      </c>
      <c r="P539" s="83">
        <f t="shared" si="312"/>
        <v>5.7831299999999999</v>
      </c>
      <c r="Q539" s="83">
        <f t="shared" si="312"/>
        <v>5.7739799999999999</v>
      </c>
      <c r="R539" s="83">
        <f t="shared" si="312"/>
        <v>5.73353</v>
      </c>
      <c r="S539" s="83">
        <f t="shared" si="312"/>
        <v>5.7137099999999998</v>
      </c>
      <c r="T539" s="83">
        <f t="shared" si="312"/>
        <v>5.7097199999999999</v>
      </c>
      <c r="U539" s="83">
        <f t="shared" si="312"/>
        <v>5.7279</v>
      </c>
      <c r="V539" s="83">
        <f t="shared" si="312"/>
        <v>5.6870200000000004</v>
      </c>
      <c r="W539" s="83">
        <f t="shared" si="312"/>
        <v>5.7776399999999999</v>
      </c>
      <c r="X539" s="83">
        <f t="shared" si="312"/>
        <v>5.77874</v>
      </c>
      <c r="Y539" s="83">
        <f t="shared" si="312"/>
        <v>5.7663500000000001</v>
      </c>
      <c r="Z539" s="83">
        <f t="shared" si="312"/>
        <v>5.5226899999999999</v>
      </c>
      <c r="AA539" s="83">
        <f t="shared" si="312"/>
        <v>5.3429900000000004</v>
      </c>
    </row>
    <row r="540" spans="1:27" ht="12.75" customHeight="1" outlineLevel="1" x14ac:dyDescent="0.2">
      <c r="A540" s="91" t="s">
        <v>1972</v>
      </c>
      <c r="B540" s="63" t="s">
        <v>233</v>
      </c>
      <c r="C540" s="43" t="s">
        <v>79</v>
      </c>
      <c r="D540" s="44">
        <v>1223.0899999999999</v>
      </c>
      <c r="E540" s="44">
        <v>1080.8499999999999</v>
      </c>
      <c r="F540" s="44">
        <v>1059.08</v>
      </c>
      <c r="G540" s="44">
        <v>1041.67</v>
      </c>
      <c r="H540" s="44">
        <v>1067.68</v>
      </c>
      <c r="I540" s="44">
        <v>1072.6300000000001</v>
      </c>
      <c r="J540" s="44">
        <v>1145.3699999999999</v>
      </c>
      <c r="K540" s="44">
        <v>1346.8</v>
      </c>
      <c r="L540" s="44">
        <v>1783.13</v>
      </c>
      <c r="M540" s="44">
        <v>1867.37</v>
      </c>
      <c r="N540" s="44">
        <v>1882.45</v>
      </c>
      <c r="O540" s="44">
        <v>1916.61</v>
      </c>
      <c r="P540" s="44">
        <v>1886.53</v>
      </c>
      <c r="Q540" s="44">
        <v>1877.38</v>
      </c>
      <c r="R540" s="44">
        <v>1836.93</v>
      </c>
      <c r="S540" s="44">
        <v>1817.11</v>
      </c>
      <c r="T540" s="44">
        <v>1813.12</v>
      </c>
      <c r="U540" s="44">
        <v>1831.3</v>
      </c>
      <c r="V540" s="44">
        <v>1790.42</v>
      </c>
      <c r="W540" s="44">
        <v>1881.04</v>
      </c>
      <c r="X540" s="44">
        <v>1882.14</v>
      </c>
      <c r="Y540" s="44">
        <v>1869.75</v>
      </c>
      <c r="Z540" s="44">
        <v>1626.09</v>
      </c>
      <c r="AA540" s="44">
        <v>1446.39</v>
      </c>
    </row>
    <row r="541" spans="1:27" ht="12.75" customHeight="1" outlineLevel="1" x14ac:dyDescent="0.2">
      <c r="A541" s="91" t="s">
        <v>1973</v>
      </c>
      <c r="B541" s="63" t="s">
        <v>90</v>
      </c>
      <c r="C541" s="43" t="s">
        <v>79</v>
      </c>
      <c r="D541" s="44">
        <f>$D$471</f>
        <v>3559.77</v>
      </c>
      <c r="E541" s="44">
        <f t="shared" ref="E541:AA541" si="313">$D$471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customHeight="1" outlineLevel="1" x14ac:dyDescent="0.2">
      <c r="A542" s="91" t="s">
        <v>1974</v>
      </c>
      <c r="B542" s="63" t="s">
        <v>83</v>
      </c>
      <c r="C542" s="43" t="s">
        <v>79</v>
      </c>
      <c r="D542" s="44">
        <v>6.14</v>
      </c>
      <c r="E542" s="44">
        <v>6.14</v>
      </c>
      <c r="F542" s="44">
        <v>6.14</v>
      </c>
      <c r="G542" s="44">
        <v>6.14</v>
      </c>
      <c r="H542" s="44">
        <v>6.14</v>
      </c>
      <c r="I542" s="44">
        <v>6.14</v>
      </c>
      <c r="J542" s="44">
        <v>6.14</v>
      </c>
      <c r="K542" s="44">
        <v>6.14</v>
      </c>
      <c r="L542" s="44">
        <v>6.14</v>
      </c>
      <c r="M542" s="44">
        <v>6.14</v>
      </c>
      <c r="N542" s="44">
        <v>6.14</v>
      </c>
      <c r="O542" s="44">
        <v>6.14</v>
      </c>
      <c r="P542" s="44">
        <v>6.14</v>
      </c>
      <c r="Q542" s="44">
        <v>6.14</v>
      </c>
      <c r="R542" s="44">
        <v>6.14</v>
      </c>
      <c r="S542" s="44">
        <v>6.14</v>
      </c>
      <c r="T542" s="44">
        <v>6.14</v>
      </c>
      <c r="U542" s="44">
        <v>6.14</v>
      </c>
      <c r="V542" s="44">
        <v>6.14</v>
      </c>
      <c r="W542" s="44">
        <v>6.14</v>
      </c>
      <c r="X542" s="44">
        <v>6.14</v>
      </c>
      <c r="Y542" s="44">
        <v>6.14</v>
      </c>
      <c r="Z542" s="44">
        <v>6.14</v>
      </c>
      <c r="AA542" s="44">
        <v>6.14</v>
      </c>
    </row>
    <row r="543" spans="1:27" ht="12.75" customHeight="1" outlineLevel="1" x14ac:dyDescent="0.2">
      <c r="A543" s="91" t="s">
        <v>1975</v>
      </c>
      <c r="B543" s="63" t="s">
        <v>81</v>
      </c>
      <c r="C543" s="43" t="s">
        <v>79</v>
      </c>
      <c r="D543" s="44">
        <f>$D$11</f>
        <v>330.69</v>
      </c>
      <c r="E543" s="44">
        <f t="shared" ref="E543:AA543" si="314">$D$11</f>
        <v>330.69</v>
      </c>
      <c r="F543" s="44">
        <f t="shared" si="314"/>
        <v>330.69</v>
      </c>
      <c r="G543" s="44">
        <f t="shared" si="314"/>
        <v>330.69</v>
      </c>
      <c r="H543" s="44">
        <f t="shared" si="314"/>
        <v>330.69</v>
      </c>
      <c r="I543" s="44">
        <f t="shared" si="314"/>
        <v>330.69</v>
      </c>
      <c r="J543" s="44">
        <f t="shared" si="314"/>
        <v>330.69</v>
      </c>
      <c r="K543" s="44">
        <f t="shared" si="314"/>
        <v>330.69</v>
      </c>
      <c r="L543" s="44">
        <f t="shared" si="314"/>
        <v>330.69</v>
      </c>
      <c r="M543" s="44">
        <f t="shared" si="314"/>
        <v>330.69</v>
      </c>
      <c r="N543" s="44">
        <f t="shared" si="314"/>
        <v>330.69</v>
      </c>
      <c r="O543" s="44">
        <f t="shared" si="314"/>
        <v>330.69</v>
      </c>
      <c r="P543" s="44">
        <f t="shared" si="314"/>
        <v>330.69</v>
      </c>
      <c r="Q543" s="44">
        <f t="shared" si="314"/>
        <v>330.69</v>
      </c>
      <c r="R543" s="44">
        <f t="shared" si="314"/>
        <v>330.69</v>
      </c>
      <c r="S543" s="44">
        <f t="shared" si="314"/>
        <v>330.69</v>
      </c>
      <c r="T543" s="44">
        <f t="shared" si="314"/>
        <v>330.69</v>
      </c>
      <c r="U543" s="44">
        <f t="shared" si="314"/>
        <v>330.69</v>
      </c>
      <c r="V543" s="44">
        <f t="shared" si="314"/>
        <v>330.69</v>
      </c>
      <c r="W543" s="44">
        <f t="shared" si="314"/>
        <v>330.69</v>
      </c>
      <c r="X543" s="44">
        <f t="shared" si="314"/>
        <v>330.69</v>
      </c>
      <c r="Y543" s="44">
        <f t="shared" si="314"/>
        <v>330.69</v>
      </c>
      <c r="Z543" s="44">
        <f t="shared" si="314"/>
        <v>330.69</v>
      </c>
      <c r="AA543" s="44">
        <f t="shared" si="314"/>
        <v>330.69</v>
      </c>
    </row>
    <row r="544" spans="1:27" x14ac:dyDescent="0.2">
      <c r="A544" s="90" t="s">
        <v>1976</v>
      </c>
      <c r="B544" s="28" t="str">
        <f>"16"&amp;"."&amp;$B$776&amp;"."&amp;$B$777</f>
        <v>16.04.2023</v>
      </c>
      <c r="C544" s="82" t="s">
        <v>76</v>
      </c>
      <c r="D544" s="83">
        <f>ROUND(((D545+D546+D548+D547)/1000),5)</f>
        <v>5.1566099999999997</v>
      </c>
      <c r="E544" s="83">
        <f>ROUND(((E545+E546+E548+E547)/1000),5)</f>
        <v>4.9804599999999999</v>
      </c>
      <c r="F544" s="83">
        <f>ROUND(((F545+F546+F548+F547)/1000),5)</f>
        <v>4.9414400000000001</v>
      </c>
      <c r="G544" s="83">
        <f t="shared" ref="G544:AA544" si="315">ROUND(((G545+G546+G548+G547)/1000),5)</f>
        <v>4.9011899999999997</v>
      </c>
      <c r="H544" s="83">
        <f t="shared" si="315"/>
        <v>4.83725</v>
      </c>
      <c r="I544" s="83">
        <f t="shared" si="315"/>
        <v>4.8190900000000001</v>
      </c>
      <c r="J544" s="83">
        <f t="shared" si="315"/>
        <v>4.7907400000000004</v>
      </c>
      <c r="K544" s="83">
        <f t="shared" si="315"/>
        <v>4.8372799999999998</v>
      </c>
      <c r="L544" s="83">
        <f t="shared" si="315"/>
        <v>5.1308299999999996</v>
      </c>
      <c r="M544" s="83">
        <f t="shared" si="315"/>
        <v>5.2241400000000002</v>
      </c>
      <c r="N544" s="83">
        <f t="shared" si="315"/>
        <v>5.2463199999999999</v>
      </c>
      <c r="O544" s="83">
        <f t="shared" si="315"/>
        <v>5.24688</v>
      </c>
      <c r="P544" s="83">
        <f t="shared" si="315"/>
        <v>5.2467800000000002</v>
      </c>
      <c r="Q544" s="83">
        <f t="shared" si="315"/>
        <v>5.2409299999999996</v>
      </c>
      <c r="R544" s="83">
        <f t="shared" si="315"/>
        <v>5.2378</v>
      </c>
      <c r="S544" s="83">
        <f t="shared" si="315"/>
        <v>5.22119</v>
      </c>
      <c r="T544" s="83">
        <f t="shared" si="315"/>
        <v>5.2186199999999996</v>
      </c>
      <c r="U544" s="83">
        <f t="shared" si="315"/>
        <v>5.2416900000000002</v>
      </c>
      <c r="V544" s="83">
        <f t="shared" si="315"/>
        <v>5.2780800000000001</v>
      </c>
      <c r="W544" s="83">
        <f t="shared" si="315"/>
        <v>5.4895300000000002</v>
      </c>
      <c r="X544" s="83">
        <f t="shared" si="315"/>
        <v>5.53172</v>
      </c>
      <c r="Y544" s="83">
        <f t="shared" si="315"/>
        <v>5.5107999999999997</v>
      </c>
      <c r="Z544" s="83">
        <f t="shared" si="315"/>
        <v>5.2098199999999997</v>
      </c>
      <c r="AA544" s="83">
        <f t="shared" si="315"/>
        <v>5.02081</v>
      </c>
    </row>
    <row r="545" spans="1:27" ht="12.75" customHeight="1" outlineLevel="1" x14ac:dyDescent="0.2">
      <c r="A545" s="91" t="s">
        <v>1977</v>
      </c>
      <c r="B545" s="63" t="s">
        <v>233</v>
      </c>
      <c r="C545" s="43" t="s">
        <v>79</v>
      </c>
      <c r="D545" s="44">
        <v>1260.01</v>
      </c>
      <c r="E545" s="44">
        <v>1083.8599999999999</v>
      </c>
      <c r="F545" s="44">
        <v>1044.8399999999999</v>
      </c>
      <c r="G545" s="44">
        <v>1004.59</v>
      </c>
      <c r="H545" s="44">
        <v>940.65</v>
      </c>
      <c r="I545" s="44">
        <v>922.49</v>
      </c>
      <c r="J545" s="44">
        <v>894.14</v>
      </c>
      <c r="K545" s="44">
        <v>940.68</v>
      </c>
      <c r="L545" s="44">
        <v>1234.23</v>
      </c>
      <c r="M545" s="44">
        <v>1327.54</v>
      </c>
      <c r="N545" s="44">
        <v>1349.72</v>
      </c>
      <c r="O545" s="44">
        <v>1350.28</v>
      </c>
      <c r="P545" s="44">
        <v>1350.18</v>
      </c>
      <c r="Q545" s="44">
        <v>1344.33</v>
      </c>
      <c r="R545" s="44">
        <v>1341.2</v>
      </c>
      <c r="S545" s="44">
        <v>1324.59</v>
      </c>
      <c r="T545" s="44">
        <v>1322.02</v>
      </c>
      <c r="U545" s="44">
        <v>1345.09</v>
      </c>
      <c r="V545" s="44">
        <v>1381.48</v>
      </c>
      <c r="W545" s="44">
        <v>1592.93</v>
      </c>
      <c r="X545" s="44">
        <v>1635.12</v>
      </c>
      <c r="Y545" s="44">
        <v>1614.2</v>
      </c>
      <c r="Z545" s="44">
        <v>1313.22</v>
      </c>
      <c r="AA545" s="44">
        <v>1124.21</v>
      </c>
    </row>
    <row r="546" spans="1:27" ht="12.75" customHeight="1" outlineLevel="1" x14ac:dyDescent="0.2">
      <c r="A546" s="91" t="s">
        <v>1978</v>
      </c>
      <c r="B546" s="63" t="s">
        <v>90</v>
      </c>
      <c r="C546" s="43" t="s">
        <v>79</v>
      </c>
      <c r="D546" s="44">
        <f>$D$471</f>
        <v>3559.77</v>
      </c>
      <c r="E546" s="44">
        <f t="shared" ref="E546:AA546" si="316">$D$471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customHeight="1" outlineLevel="1" x14ac:dyDescent="0.2">
      <c r="A547" s="91" t="s">
        <v>1979</v>
      </c>
      <c r="B547" s="63" t="s">
        <v>83</v>
      </c>
      <c r="C547" s="43" t="s">
        <v>79</v>
      </c>
      <c r="D547" s="44">
        <v>6.14</v>
      </c>
      <c r="E547" s="44">
        <v>6.14</v>
      </c>
      <c r="F547" s="44">
        <v>6.14</v>
      </c>
      <c r="G547" s="44">
        <v>6.14</v>
      </c>
      <c r="H547" s="44">
        <v>6.14</v>
      </c>
      <c r="I547" s="44">
        <v>6.14</v>
      </c>
      <c r="J547" s="44">
        <v>6.14</v>
      </c>
      <c r="K547" s="44">
        <v>6.14</v>
      </c>
      <c r="L547" s="44">
        <v>6.14</v>
      </c>
      <c r="M547" s="44">
        <v>6.14</v>
      </c>
      <c r="N547" s="44">
        <v>6.14</v>
      </c>
      <c r="O547" s="44">
        <v>6.14</v>
      </c>
      <c r="P547" s="44">
        <v>6.14</v>
      </c>
      <c r="Q547" s="44">
        <v>6.14</v>
      </c>
      <c r="R547" s="44">
        <v>6.14</v>
      </c>
      <c r="S547" s="44">
        <v>6.14</v>
      </c>
      <c r="T547" s="44">
        <v>6.14</v>
      </c>
      <c r="U547" s="44">
        <v>6.14</v>
      </c>
      <c r="V547" s="44">
        <v>6.14</v>
      </c>
      <c r="W547" s="44">
        <v>6.14</v>
      </c>
      <c r="X547" s="44">
        <v>6.14</v>
      </c>
      <c r="Y547" s="44">
        <v>6.14</v>
      </c>
      <c r="Z547" s="44">
        <v>6.14</v>
      </c>
      <c r="AA547" s="44">
        <v>6.14</v>
      </c>
    </row>
    <row r="548" spans="1:27" ht="12.75" customHeight="1" outlineLevel="1" x14ac:dyDescent="0.2">
      <c r="A548" s="91" t="s">
        <v>1980</v>
      </c>
      <c r="B548" s="63" t="s">
        <v>81</v>
      </c>
      <c r="C548" s="43" t="s">
        <v>79</v>
      </c>
      <c r="D548" s="44">
        <f>$D$11</f>
        <v>330.69</v>
      </c>
      <c r="E548" s="44">
        <f t="shared" ref="E548:AA548" si="317">$D$11</f>
        <v>330.69</v>
      </c>
      <c r="F548" s="44">
        <f t="shared" si="317"/>
        <v>330.69</v>
      </c>
      <c r="G548" s="44">
        <f t="shared" si="317"/>
        <v>330.69</v>
      </c>
      <c r="H548" s="44">
        <f t="shared" si="317"/>
        <v>330.69</v>
      </c>
      <c r="I548" s="44">
        <f t="shared" si="317"/>
        <v>330.69</v>
      </c>
      <c r="J548" s="44">
        <f t="shared" si="317"/>
        <v>330.69</v>
      </c>
      <c r="K548" s="44">
        <f t="shared" si="317"/>
        <v>330.69</v>
      </c>
      <c r="L548" s="44">
        <f t="shared" si="317"/>
        <v>330.69</v>
      </c>
      <c r="M548" s="44">
        <f t="shared" si="317"/>
        <v>330.69</v>
      </c>
      <c r="N548" s="44">
        <f t="shared" si="317"/>
        <v>330.69</v>
      </c>
      <c r="O548" s="44">
        <f t="shared" si="317"/>
        <v>330.69</v>
      </c>
      <c r="P548" s="44">
        <f t="shared" si="317"/>
        <v>330.69</v>
      </c>
      <c r="Q548" s="44">
        <f t="shared" si="317"/>
        <v>330.69</v>
      </c>
      <c r="R548" s="44">
        <f t="shared" si="317"/>
        <v>330.69</v>
      </c>
      <c r="S548" s="44">
        <f t="shared" si="317"/>
        <v>330.69</v>
      </c>
      <c r="T548" s="44">
        <f t="shared" si="317"/>
        <v>330.69</v>
      </c>
      <c r="U548" s="44">
        <f t="shared" si="317"/>
        <v>330.69</v>
      </c>
      <c r="V548" s="44">
        <f t="shared" si="317"/>
        <v>330.69</v>
      </c>
      <c r="W548" s="44">
        <f t="shared" si="317"/>
        <v>330.69</v>
      </c>
      <c r="X548" s="44">
        <f t="shared" si="317"/>
        <v>330.69</v>
      </c>
      <c r="Y548" s="44">
        <f t="shared" si="317"/>
        <v>330.69</v>
      </c>
      <c r="Z548" s="44">
        <f t="shared" si="317"/>
        <v>330.69</v>
      </c>
      <c r="AA548" s="44">
        <f t="shared" si="317"/>
        <v>330.69</v>
      </c>
    </row>
    <row r="549" spans="1:27" x14ac:dyDescent="0.2">
      <c r="A549" s="90" t="s">
        <v>1981</v>
      </c>
      <c r="B549" s="28" t="str">
        <f>"17"&amp;"."&amp;$B$776&amp;"."&amp;$B$777</f>
        <v>17.04.2023</v>
      </c>
      <c r="C549" s="82" t="s">
        <v>76</v>
      </c>
      <c r="D549" s="83">
        <f>ROUND(((D550+D551+D553+D552)/1000),5)</f>
        <v>4.9740399999999996</v>
      </c>
      <c r="E549" s="83">
        <f>ROUND(((E550+E551+E553+E552)/1000),5)</f>
        <v>4.8898400000000004</v>
      </c>
      <c r="F549" s="83">
        <f>ROUND(((F550+F551+F553+F552)/1000),5)</f>
        <v>4.7926099999999998</v>
      </c>
      <c r="G549" s="83">
        <f t="shared" ref="G549:AA549" si="318">ROUND(((G550+G551+G553+G552)/1000),5)</f>
        <v>4.7497600000000002</v>
      </c>
      <c r="H549" s="83">
        <f t="shared" si="318"/>
        <v>4.7929599999999999</v>
      </c>
      <c r="I549" s="83">
        <f t="shared" si="318"/>
        <v>4.93187</v>
      </c>
      <c r="J549" s="83">
        <f t="shared" si="318"/>
        <v>5.0085699999999997</v>
      </c>
      <c r="K549" s="83">
        <f t="shared" si="318"/>
        <v>5.2918200000000004</v>
      </c>
      <c r="L549" s="83">
        <f t="shared" si="318"/>
        <v>5.5329199999999998</v>
      </c>
      <c r="M549" s="83">
        <f t="shared" si="318"/>
        <v>5.6277799999999996</v>
      </c>
      <c r="N549" s="83">
        <f t="shared" si="318"/>
        <v>5.6371000000000002</v>
      </c>
      <c r="O549" s="83">
        <f t="shared" si="318"/>
        <v>5.6249700000000002</v>
      </c>
      <c r="P549" s="83">
        <f t="shared" si="318"/>
        <v>5.5533099999999997</v>
      </c>
      <c r="Q549" s="83">
        <f t="shared" si="318"/>
        <v>5.6327199999999999</v>
      </c>
      <c r="R549" s="83">
        <f t="shared" si="318"/>
        <v>5.62019</v>
      </c>
      <c r="S549" s="83">
        <f t="shared" si="318"/>
        <v>5.5492299999999997</v>
      </c>
      <c r="T549" s="83">
        <f t="shared" si="318"/>
        <v>5.5556700000000001</v>
      </c>
      <c r="U549" s="83">
        <f t="shared" si="318"/>
        <v>5.5447800000000003</v>
      </c>
      <c r="V549" s="83">
        <f t="shared" si="318"/>
        <v>5.4891500000000004</v>
      </c>
      <c r="W549" s="83">
        <f t="shared" si="318"/>
        <v>5.5807000000000002</v>
      </c>
      <c r="X549" s="83">
        <f t="shared" si="318"/>
        <v>5.5877699999999999</v>
      </c>
      <c r="Y549" s="83">
        <f t="shared" si="318"/>
        <v>5.5507400000000002</v>
      </c>
      <c r="Z549" s="83">
        <f t="shared" si="318"/>
        <v>5.2442000000000002</v>
      </c>
      <c r="AA549" s="83">
        <f t="shared" si="318"/>
        <v>5.0163599999999997</v>
      </c>
    </row>
    <row r="550" spans="1:27" ht="12.75" customHeight="1" outlineLevel="1" x14ac:dyDescent="0.2">
      <c r="A550" s="91" t="s">
        <v>1982</v>
      </c>
      <c r="B550" s="63" t="s">
        <v>233</v>
      </c>
      <c r="C550" s="43" t="s">
        <v>79</v>
      </c>
      <c r="D550" s="44">
        <v>1077.44</v>
      </c>
      <c r="E550" s="44">
        <v>993.24</v>
      </c>
      <c r="F550" s="44">
        <v>896.01</v>
      </c>
      <c r="G550" s="44">
        <v>853.16</v>
      </c>
      <c r="H550" s="44">
        <v>896.36</v>
      </c>
      <c r="I550" s="44">
        <v>1035.27</v>
      </c>
      <c r="J550" s="44">
        <v>1111.97</v>
      </c>
      <c r="K550" s="44">
        <v>1395.22</v>
      </c>
      <c r="L550" s="44">
        <v>1636.32</v>
      </c>
      <c r="M550" s="44">
        <v>1731.18</v>
      </c>
      <c r="N550" s="44">
        <v>1740.5</v>
      </c>
      <c r="O550" s="44">
        <v>1728.37</v>
      </c>
      <c r="P550" s="44">
        <v>1656.71</v>
      </c>
      <c r="Q550" s="44">
        <v>1736.12</v>
      </c>
      <c r="R550" s="44">
        <v>1723.59</v>
      </c>
      <c r="S550" s="44">
        <v>1652.63</v>
      </c>
      <c r="T550" s="44">
        <v>1659.07</v>
      </c>
      <c r="U550" s="44">
        <v>1648.18</v>
      </c>
      <c r="V550" s="44">
        <v>1592.55</v>
      </c>
      <c r="W550" s="44">
        <v>1684.1</v>
      </c>
      <c r="X550" s="44">
        <v>1691.17</v>
      </c>
      <c r="Y550" s="44">
        <v>1654.14</v>
      </c>
      <c r="Z550" s="44">
        <v>1347.6</v>
      </c>
      <c r="AA550" s="44">
        <v>1119.76</v>
      </c>
    </row>
    <row r="551" spans="1:27" ht="12.75" customHeight="1" outlineLevel="1" x14ac:dyDescent="0.2">
      <c r="A551" s="91" t="s">
        <v>1983</v>
      </c>
      <c r="B551" s="63" t="s">
        <v>90</v>
      </c>
      <c r="C551" s="43" t="s">
        <v>79</v>
      </c>
      <c r="D551" s="44">
        <f>$D$471</f>
        <v>3559.77</v>
      </c>
      <c r="E551" s="44">
        <f t="shared" ref="E551:AA551" si="319">$D$471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customHeight="1" outlineLevel="1" x14ac:dyDescent="0.2">
      <c r="A552" s="91" t="s">
        <v>1984</v>
      </c>
      <c r="B552" s="63" t="s">
        <v>83</v>
      </c>
      <c r="C552" s="43" t="s">
        <v>79</v>
      </c>
      <c r="D552" s="44">
        <v>6.14</v>
      </c>
      <c r="E552" s="44">
        <v>6.14</v>
      </c>
      <c r="F552" s="44">
        <v>6.14</v>
      </c>
      <c r="G552" s="44">
        <v>6.14</v>
      </c>
      <c r="H552" s="44">
        <v>6.14</v>
      </c>
      <c r="I552" s="44">
        <v>6.14</v>
      </c>
      <c r="J552" s="44">
        <v>6.14</v>
      </c>
      <c r="K552" s="44">
        <v>6.14</v>
      </c>
      <c r="L552" s="44">
        <v>6.14</v>
      </c>
      <c r="M552" s="44">
        <v>6.14</v>
      </c>
      <c r="N552" s="44">
        <v>6.14</v>
      </c>
      <c r="O552" s="44">
        <v>6.14</v>
      </c>
      <c r="P552" s="44">
        <v>6.14</v>
      </c>
      <c r="Q552" s="44">
        <v>6.14</v>
      </c>
      <c r="R552" s="44">
        <v>6.14</v>
      </c>
      <c r="S552" s="44">
        <v>6.14</v>
      </c>
      <c r="T552" s="44">
        <v>6.14</v>
      </c>
      <c r="U552" s="44">
        <v>6.14</v>
      </c>
      <c r="V552" s="44">
        <v>6.14</v>
      </c>
      <c r="W552" s="44">
        <v>6.14</v>
      </c>
      <c r="X552" s="44">
        <v>6.14</v>
      </c>
      <c r="Y552" s="44">
        <v>6.14</v>
      </c>
      <c r="Z552" s="44">
        <v>6.14</v>
      </c>
      <c r="AA552" s="44">
        <v>6.14</v>
      </c>
    </row>
    <row r="553" spans="1:27" ht="12.75" customHeight="1" outlineLevel="1" x14ac:dyDescent="0.2">
      <c r="A553" s="91" t="s">
        <v>1985</v>
      </c>
      <c r="B553" s="63" t="s">
        <v>81</v>
      </c>
      <c r="C553" s="43" t="s">
        <v>79</v>
      </c>
      <c r="D553" s="44">
        <f>$D$11</f>
        <v>330.69</v>
      </c>
      <c r="E553" s="44">
        <f t="shared" ref="E553:AA553" si="320">$D$11</f>
        <v>330.69</v>
      </c>
      <c r="F553" s="44">
        <f t="shared" si="320"/>
        <v>330.69</v>
      </c>
      <c r="G553" s="44">
        <f t="shared" si="320"/>
        <v>330.69</v>
      </c>
      <c r="H553" s="44">
        <f t="shared" si="320"/>
        <v>330.69</v>
      </c>
      <c r="I553" s="44">
        <f t="shared" si="320"/>
        <v>330.69</v>
      </c>
      <c r="J553" s="44">
        <f t="shared" si="320"/>
        <v>330.69</v>
      </c>
      <c r="K553" s="44">
        <f t="shared" si="320"/>
        <v>330.69</v>
      </c>
      <c r="L553" s="44">
        <f t="shared" si="320"/>
        <v>330.69</v>
      </c>
      <c r="M553" s="44">
        <f t="shared" si="320"/>
        <v>330.69</v>
      </c>
      <c r="N553" s="44">
        <f t="shared" si="320"/>
        <v>330.69</v>
      </c>
      <c r="O553" s="44">
        <f t="shared" si="320"/>
        <v>330.69</v>
      </c>
      <c r="P553" s="44">
        <f t="shared" si="320"/>
        <v>330.69</v>
      </c>
      <c r="Q553" s="44">
        <f t="shared" si="320"/>
        <v>330.69</v>
      </c>
      <c r="R553" s="44">
        <f t="shared" si="320"/>
        <v>330.69</v>
      </c>
      <c r="S553" s="44">
        <f t="shared" si="320"/>
        <v>330.69</v>
      </c>
      <c r="T553" s="44">
        <f t="shared" si="320"/>
        <v>330.69</v>
      </c>
      <c r="U553" s="44">
        <f t="shared" si="320"/>
        <v>330.69</v>
      </c>
      <c r="V553" s="44">
        <f t="shared" si="320"/>
        <v>330.69</v>
      </c>
      <c r="W553" s="44">
        <f t="shared" si="320"/>
        <v>330.69</v>
      </c>
      <c r="X553" s="44">
        <f t="shared" si="320"/>
        <v>330.69</v>
      </c>
      <c r="Y553" s="44">
        <f t="shared" si="320"/>
        <v>330.69</v>
      </c>
      <c r="Z553" s="44">
        <f t="shared" si="320"/>
        <v>330.69</v>
      </c>
      <c r="AA553" s="44">
        <f t="shared" si="320"/>
        <v>330.69</v>
      </c>
    </row>
    <row r="554" spans="1:27" x14ac:dyDescent="0.2">
      <c r="A554" s="90" t="s">
        <v>1986</v>
      </c>
      <c r="B554" s="28" t="str">
        <f>"18"&amp;"."&amp;$B$776&amp;"."&amp;$B$777</f>
        <v>18.04.2023</v>
      </c>
      <c r="C554" s="82" t="s">
        <v>76</v>
      </c>
      <c r="D554" s="83">
        <f>ROUND(((D555+D556+D558+D557)/1000),5)</f>
        <v>4.9496700000000002</v>
      </c>
      <c r="E554" s="83">
        <f>ROUND(((E555+E556+E558+E557)/1000),5)</f>
        <v>4.8210800000000003</v>
      </c>
      <c r="F554" s="83">
        <f>ROUND(((F555+F556+F558+F557)/1000),5)</f>
        <v>4.7409299999999996</v>
      </c>
      <c r="G554" s="83">
        <f t="shared" ref="G554:AA554" si="321">ROUND(((G555+G556+G558+G557)/1000),5)</f>
        <v>4.6002999999999998</v>
      </c>
      <c r="H554" s="83">
        <f t="shared" si="321"/>
        <v>4.8195899999999998</v>
      </c>
      <c r="I554" s="83">
        <f t="shared" si="321"/>
        <v>4.91906</v>
      </c>
      <c r="J554" s="83">
        <f t="shared" si="321"/>
        <v>5.0731900000000003</v>
      </c>
      <c r="K554" s="83">
        <f t="shared" si="321"/>
        <v>5.2916800000000004</v>
      </c>
      <c r="L554" s="83">
        <f t="shared" si="321"/>
        <v>5.5246500000000003</v>
      </c>
      <c r="M554" s="83">
        <f t="shared" si="321"/>
        <v>5.6161399999999997</v>
      </c>
      <c r="N554" s="83">
        <f t="shared" si="321"/>
        <v>5.6567600000000002</v>
      </c>
      <c r="O554" s="83">
        <f t="shared" si="321"/>
        <v>5.6915100000000001</v>
      </c>
      <c r="P554" s="83">
        <f t="shared" si="321"/>
        <v>5.6292200000000001</v>
      </c>
      <c r="Q554" s="83">
        <f t="shared" si="321"/>
        <v>5.7837500000000004</v>
      </c>
      <c r="R554" s="83">
        <f t="shared" si="321"/>
        <v>5.7685399999999998</v>
      </c>
      <c r="S554" s="83">
        <f t="shared" si="321"/>
        <v>5.6485000000000003</v>
      </c>
      <c r="T554" s="83">
        <f t="shared" si="321"/>
        <v>5.6303299999999998</v>
      </c>
      <c r="U554" s="83">
        <f t="shared" si="321"/>
        <v>5.5883900000000004</v>
      </c>
      <c r="V554" s="83">
        <f t="shared" si="321"/>
        <v>5.5182099999999998</v>
      </c>
      <c r="W554" s="83">
        <f t="shared" si="321"/>
        <v>5.5741199999999997</v>
      </c>
      <c r="X554" s="83">
        <f t="shared" si="321"/>
        <v>5.62967</v>
      </c>
      <c r="Y554" s="83">
        <f t="shared" si="321"/>
        <v>5.6013999999999999</v>
      </c>
      <c r="Z554" s="83">
        <f t="shared" si="321"/>
        <v>5.3132299999999999</v>
      </c>
      <c r="AA554" s="83">
        <f t="shared" si="321"/>
        <v>5.05159</v>
      </c>
    </row>
    <row r="555" spans="1:27" ht="12.75" customHeight="1" outlineLevel="1" x14ac:dyDescent="0.2">
      <c r="A555" s="91" t="s">
        <v>1987</v>
      </c>
      <c r="B555" s="63" t="s">
        <v>233</v>
      </c>
      <c r="C555" s="43" t="s">
        <v>79</v>
      </c>
      <c r="D555" s="44">
        <v>1053.07</v>
      </c>
      <c r="E555" s="44">
        <v>924.48</v>
      </c>
      <c r="F555" s="44">
        <v>844.33</v>
      </c>
      <c r="G555" s="44">
        <v>703.7</v>
      </c>
      <c r="H555" s="44">
        <v>922.99</v>
      </c>
      <c r="I555" s="44">
        <v>1022.46</v>
      </c>
      <c r="J555" s="44">
        <v>1176.5899999999999</v>
      </c>
      <c r="K555" s="44">
        <v>1395.08</v>
      </c>
      <c r="L555" s="44">
        <v>1628.05</v>
      </c>
      <c r="M555" s="44">
        <v>1719.54</v>
      </c>
      <c r="N555" s="44">
        <v>1760.16</v>
      </c>
      <c r="O555" s="44">
        <v>1794.91</v>
      </c>
      <c r="P555" s="44">
        <v>1732.62</v>
      </c>
      <c r="Q555" s="44">
        <v>1887.15</v>
      </c>
      <c r="R555" s="44">
        <v>1871.94</v>
      </c>
      <c r="S555" s="44">
        <v>1751.9</v>
      </c>
      <c r="T555" s="44">
        <v>1733.73</v>
      </c>
      <c r="U555" s="44">
        <v>1691.79</v>
      </c>
      <c r="V555" s="44">
        <v>1621.61</v>
      </c>
      <c r="W555" s="44">
        <v>1677.52</v>
      </c>
      <c r="X555" s="44">
        <v>1733.07</v>
      </c>
      <c r="Y555" s="44">
        <v>1704.8</v>
      </c>
      <c r="Z555" s="44">
        <v>1416.63</v>
      </c>
      <c r="AA555" s="44">
        <v>1154.99</v>
      </c>
    </row>
    <row r="556" spans="1:27" ht="12.75" customHeight="1" outlineLevel="1" x14ac:dyDescent="0.2">
      <c r="A556" s="91" t="s">
        <v>1988</v>
      </c>
      <c r="B556" s="63" t="s">
        <v>90</v>
      </c>
      <c r="C556" s="43" t="s">
        <v>79</v>
      </c>
      <c r="D556" s="44">
        <f>$D$471</f>
        <v>3559.77</v>
      </c>
      <c r="E556" s="44">
        <f t="shared" ref="E556:AA556" si="322">$D$471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customHeight="1" outlineLevel="1" x14ac:dyDescent="0.2">
      <c r="A557" s="91" t="s">
        <v>1989</v>
      </c>
      <c r="B557" s="63" t="s">
        <v>83</v>
      </c>
      <c r="C557" s="43" t="s">
        <v>79</v>
      </c>
      <c r="D557" s="44">
        <v>6.14</v>
      </c>
      <c r="E557" s="44">
        <v>6.14</v>
      </c>
      <c r="F557" s="44">
        <v>6.14</v>
      </c>
      <c r="G557" s="44">
        <v>6.14</v>
      </c>
      <c r="H557" s="44">
        <v>6.14</v>
      </c>
      <c r="I557" s="44">
        <v>6.14</v>
      </c>
      <c r="J557" s="44">
        <v>6.14</v>
      </c>
      <c r="K557" s="44">
        <v>6.14</v>
      </c>
      <c r="L557" s="44">
        <v>6.14</v>
      </c>
      <c r="M557" s="44">
        <v>6.14</v>
      </c>
      <c r="N557" s="44">
        <v>6.14</v>
      </c>
      <c r="O557" s="44">
        <v>6.14</v>
      </c>
      <c r="P557" s="44">
        <v>6.14</v>
      </c>
      <c r="Q557" s="44">
        <v>6.14</v>
      </c>
      <c r="R557" s="44">
        <v>6.14</v>
      </c>
      <c r="S557" s="44">
        <v>6.14</v>
      </c>
      <c r="T557" s="44">
        <v>6.14</v>
      </c>
      <c r="U557" s="44">
        <v>6.14</v>
      </c>
      <c r="V557" s="44">
        <v>6.14</v>
      </c>
      <c r="W557" s="44">
        <v>6.14</v>
      </c>
      <c r="X557" s="44">
        <v>6.14</v>
      </c>
      <c r="Y557" s="44">
        <v>6.14</v>
      </c>
      <c r="Z557" s="44">
        <v>6.14</v>
      </c>
      <c r="AA557" s="44">
        <v>6.14</v>
      </c>
    </row>
    <row r="558" spans="1:27" ht="12.75" customHeight="1" outlineLevel="1" x14ac:dyDescent="0.2">
      <c r="A558" s="91" t="s">
        <v>1990</v>
      </c>
      <c r="B558" s="63" t="s">
        <v>81</v>
      </c>
      <c r="C558" s="43" t="s">
        <v>79</v>
      </c>
      <c r="D558" s="44">
        <f>$D$11</f>
        <v>330.69</v>
      </c>
      <c r="E558" s="44">
        <f t="shared" ref="E558:AA558" si="323">$D$11</f>
        <v>330.69</v>
      </c>
      <c r="F558" s="44">
        <f t="shared" si="323"/>
        <v>330.69</v>
      </c>
      <c r="G558" s="44">
        <f t="shared" si="323"/>
        <v>330.69</v>
      </c>
      <c r="H558" s="44">
        <f t="shared" si="323"/>
        <v>330.69</v>
      </c>
      <c r="I558" s="44">
        <f t="shared" si="323"/>
        <v>330.69</v>
      </c>
      <c r="J558" s="44">
        <f t="shared" si="323"/>
        <v>330.69</v>
      </c>
      <c r="K558" s="44">
        <f t="shared" si="323"/>
        <v>330.69</v>
      </c>
      <c r="L558" s="44">
        <f t="shared" si="323"/>
        <v>330.69</v>
      </c>
      <c r="M558" s="44">
        <f t="shared" si="323"/>
        <v>330.69</v>
      </c>
      <c r="N558" s="44">
        <f t="shared" si="323"/>
        <v>330.69</v>
      </c>
      <c r="O558" s="44">
        <f t="shared" si="323"/>
        <v>330.69</v>
      </c>
      <c r="P558" s="44">
        <f t="shared" si="323"/>
        <v>330.69</v>
      </c>
      <c r="Q558" s="44">
        <f t="shared" si="323"/>
        <v>330.69</v>
      </c>
      <c r="R558" s="44">
        <f t="shared" si="323"/>
        <v>330.69</v>
      </c>
      <c r="S558" s="44">
        <f t="shared" si="323"/>
        <v>330.69</v>
      </c>
      <c r="T558" s="44">
        <f t="shared" si="323"/>
        <v>330.69</v>
      </c>
      <c r="U558" s="44">
        <f t="shared" si="323"/>
        <v>330.69</v>
      </c>
      <c r="V558" s="44">
        <f t="shared" si="323"/>
        <v>330.69</v>
      </c>
      <c r="W558" s="44">
        <f t="shared" si="323"/>
        <v>330.69</v>
      </c>
      <c r="X558" s="44">
        <f t="shared" si="323"/>
        <v>330.69</v>
      </c>
      <c r="Y558" s="44">
        <f t="shared" si="323"/>
        <v>330.69</v>
      </c>
      <c r="Z558" s="44">
        <f t="shared" si="323"/>
        <v>330.69</v>
      </c>
      <c r="AA558" s="44">
        <f t="shared" si="323"/>
        <v>330.69</v>
      </c>
    </row>
    <row r="559" spans="1:27" x14ac:dyDescent="0.2">
      <c r="A559" s="90" t="s">
        <v>1991</v>
      </c>
      <c r="B559" s="28" t="str">
        <f>"19"&amp;"."&amp;$B$776&amp;"."&amp;$B$777</f>
        <v>19.04.2023</v>
      </c>
      <c r="C559" s="82" t="s">
        <v>76</v>
      </c>
      <c r="D559" s="83">
        <f>ROUND(((D560+D561+D563+D562)/1000),5)</f>
        <v>4.9546099999999997</v>
      </c>
      <c r="E559" s="83">
        <f>ROUND(((E560+E561+E563+E562)/1000),5)</f>
        <v>4.8262400000000003</v>
      </c>
      <c r="F559" s="83">
        <f>ROUND(((F560+F561+F563+F562)/1000),5)</f>
        <v>4.7398300000000004</v>
      </c>
      <c r="G559" s="83">
        <f t="shared" ref="G559:AA559" si="324">ROUND(((G560+G561+G563+G562)/1000),5)</f>
        <v>4.6649200000000004</v>
      </c>
      <c r="H559" s="83">
        <f t="shared" si="324"/>
        <v>4.8243799999999997</v>
      </c>
      <c r="I559" s="83">
        <f t="shared" si="324"/>
        <v>4.9415500000000003</v>
      </c>
      <c r="J559" s="83">
        <f t="shared" si="324"/>
        <v>5.1590600000000002</v>
      </c>
      <c r="K559" s="83">
        <f t="shared" si="324"/>
        <v>5.3521799999999997</v>
      </c>
      <c r="L559" s="83">
        <f t="shared" si="324"/>
        <v>5.5238199999999997</v>
      </c>
      <c r="M559" s="83">
        <f t="shared" si="324"/>
        <v>5.5568</v>
      </c>
      <c r="N559" s="83">
        <f t="shared" si="324"/>
        <v>5.55335</v>
      </c>
      <c r="O559" s="83">
        <f t="shared" si="324"/>
        <v>5.5507</v>
      </c>
      <c r="P559" s="83">
        <f t="shared" si="324"/>
        <v>5.5454299999999996</v>
      </c>
      <c r="Q559" s="83">
        <f t="shared" si="324"/>
        <v>5.5463500000000003</v>
      </c>
      <c r="R559" s="83">
        <f t="shared" si="324"/>
        <v>5.5412800000000004</v>
      </c>
      <c r="S559" s="83">
        <f t="shared" si="324"/>
        <v>5.5238500000000004</v>
      </c>
      <c r="T559" s="83">
        <f t="shared" si="324"/>
        <v>5.5385900000000001</v>
      </c>
      <c r="U559" s="83">
        <f t="shared" si="324"/>
        <v>5.5290499999999998</v>
      </c>
      <c r="V559" s="83">
        <f t="shared" si="324"/>
        <v>5.4815399999999999</v>
      </c>
      <c r="W559" s="83">
        <f t="shared" si="324"/>
        <v>5.5540700000000003</v>
      </c>
      <c r="X559" s="83">
        <f t="shared" si="324"/>
        <v>5.57212</v>
      </c>
      <c r="Y559" s="83">
        <f t="shared" si="324"/>
        <v>5.5658000000000003</v>
      </c>
      <c r="Z559" s="83">
        <f t="shared" si="324"/>
        <v>5.2814899999999998</v>
      </c>
      <c r="AA559" s="83">
        <f t="shared" si="324"/>
        <v>5.0167000000000002</v>
      </c>
    </row>
    <row r="560" spans="1:27" ht="12.75" customHeight="1" outlineLevel="1" x14ac:dyDescent="0.2">
      <c r="A560" s="91" t="s">
        <v>1992</v>
      </c>
      <c r="B560" s="63" t="s">
        <v>233</v>
      </c>
      <c r="C560" s="43" t="s">
        <v>79</v>
      </c>
      <c r="D560" s="44">
        <v>1058.01</v>
      </c>
      <c r="E560" s="44">
        <v>929.64</v>
      </c>
      <c r="F560" s="44">
        <v>843.23</v>
      </c>
      <c r="G560" s="44">
        <v>768.32</v>
      </c>
      <c r="H560" s="44">
        <v>927.78</v>
      </c>
      <c r="I560" s="44">
        <v>1044.95</v>
      </c>
      <c r="J560" s="44">
        <v>1262.46</v>
      </c>
      <c r="K560" s="44">
        <v>1455.58</v>
      </c>
      <c r="L560" s="44">
        <v>1627.22</v>
      </c>
      <c r="M560" s="44">
        <v>1660.2</v>
      </c>
      <c r="N560" s="44">
        <v>1656.75</v>
      </c>
      <c r="O560" s="44">
        <v>1654.1</v>
      </c>
      <c r="P560" s="44">
        <v>1648.83</v>
      </c>
      <c r="Q560" s="44">
        <v>1649.75</v>
      </c>
      <c r="R560" s="44">
        <v>1644.68</v>
      </c>
      <c r="S560" s="44">
        <v>1627.25</v>
      </c>
      <c r="T560" s="44">
        <v>1641.99</v>
      </c>
      <c r="U560" s="44">
        <v>1632.45</v>
      </c>
      <c r="V560" s="44">
        <v>1584.94</v>
      </c>
      <c r="W560" s="44">
        <v>1657.47</v>
      </c>
      <c r="X560" s="44">
        <v>1675.52</v>
      </c>
      <c r="Y560" s="44">
        <v>1669.2</v>
      </c>
      <c r="Z560" s="44">
        <v>1384.89</v>
      </c>
      <c r="AA560" s="44">
        <v>1120.0999999999999</v>
      </c>
    </row>
    <row r="561" spans="1:27" ht="12.75" customHeight="1" outlineLevel="1" x14ac:dyDescent="0.2">
      <c r="A561" s="91" t="s">
        <v>1993</v>
      </c>
      <c r="B561" s="63" t="s">
        <v>90</v>
      </c>
      <c r="C561" s="43" t="s">
        <v>79</v>
      </c>
      <c r="D561" s="44">
        <f>$D$471</f>
        <v>3559.77</v>
      </c>
      <c r="E561" s="44">
        <f t="shared" ref="E561:AA561" si="325">$D$471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customHeight="1" outlineLevel="1" x14ac:dyDescent="0.2">
      <c r="A562" s="91" t="s">
        <v>1994</v>
      </c>
      <c r="B562" s="63" t="s">
        <v>83</v>
      </c>
      <c r="C562" s="43" t="s">
        <v>79</v>
      </c>
      <c r="D562" s="44">
        <v>6.14</v>
      </c>
      <c r="E562" s="44">
        <v>6.14</v>
      </c>
      <c r="F562" s="44">
        <v>6.14</v>
      </c>
      <c r="G562" s="44">
        <v>6.14</v>
      </c>
      <c r="H562" s="44">
        <v>6.14</v>
      </c>
      <c r="I562" s="44">
        <v>6.14</v>
      </c>
      <c r="J562" s="44">
        <v>6.14</v>
      </c>
      <c r="K562" s="44">
        <v>6.14</v>
      </c>
      <c r="L562" s="44">
        <v>6.14</v>
      </c>
      <c r="M562" s="44">
        <v>6.14</v>
      </c>
      <c r="N562" s="44">
        <v>6.14</v>
      </c>
      <c r="O562" s="44">
        <v>6.14</v>
      </c>
      <c r="P562" s="44">
        <v>6.14</v>
      </c>
      <c r="Q562" s="44">
        <v>6.14</v>
      </c>
      <c r="R562" s="44">
        <v>6.14</v>
      </c>
      <c r="S562" s="44">
        <v>6.14</v>
      </c>
      <c r="T562" s="44">
        <v>6.14</v>
      </c>
      <c r="U562" s="44">
        <v>6.14</v>
      </c>
      <c r="V562" s="44">
        <v>6.14</v>
      </c>
      <c r="W562" s="44">
        <v>6.14</v>
      </c>
      <c r="X562" s="44">
        <v>6.14</v>
      </c>
      <c r="Y562" s="44">
        <v>6.14</v>
      </c>
      <c r="Z562" s="44">
        <v>6.14</v>
      </c>
      <c r="AA562" s="44">
        <v>6.14</v>
      </c>
    </row>
    <row r="563" spans="1:27" ht="12.75" customHeight="1" outlineLevel="1" x14ac:dyDescent="0.2">
      <c r="A563" s="91" t="s">
        <v>1995</v>
      </c>
      <c r="B563" s="63" t="s">
        <v>81</v>
      </c>
      <c r="C563" s="43" t="s">
        <v>79</v>
      </c>
      <c r="D563" s="44">
        <f>$D$11</f>
        <v>330.69</v>
      </c>
      <c r="E563" s="44">
        <f t="shared" ref="E563:AA563" si="326">$D$11</f>
        <v>330.69</v>
      </c>
      <c r="F563" s="44">
        <f t="shared" si="326"/>
        <v>330.69</v>
      </c>
      <c r="G563" s="44">
        <f t="shared" si="326"/>
        <v>330.69</v>
      </c>
      <c r="H563" s="44">
        <f t="shared" si="326"/>
        <v>330.69</v>
      </c>
      <c r="I563" s="44">
        <f t="shared" si="326"/>
        <v>330.69</v>
      </c>
      <c r="J563" s="44">
        <f t="shared" si="326"/>
        <v>330.69</v>
      </c>
      <c r="K563" s="44">
        <f t="shared" si="326"/>
        <v>330.69</v>
      </c>
      <c r="L563" s="44">
        <f t="shared" si="326"/>
        <v>330.69</v>
      </c>
      <c r="M563" s="44">
        <f t="shared" si="326"/>
        <v>330.69</v>
      </c>
      <c r="N563" s="44">
        <f t="shared" si="326"/>
        <v>330.69</v>
      </c>
      <c r="O563" s="44">
        <f t="shared" si="326"/>
        <v>330.69</v>
      </c>
      <c r="P563" s="44">
        <f t="shared" si="326"/>
        <v>330.69</v>
      </c>
      <c r="Q563" s="44">
        <f t="shared" si="326"/>
        <v>330.69</v>
      </c>
      <c r="R563" s="44">
        <f t="shared" si="326"/>
        <v>330.69</v>
      </c>
      <c r="S563" s="44">
        <f t="shared" si="326"/>
        <v>330.69</v>
      </c>
      <c r="T563" s="44">
        <f t="shared" si="326"/>
        <v>330.69</v>
      </c>
      <c r="U563" s="44">
        <f t="shared" si="326"/>
        <v>330.69</v>
      </c>
      <c r="V563" s="44">
        <f t="shared" si="326"/>
        <v>330.69</v>
      </c>
      <c r="W563" s="44">
        <f t="shared" si="326"/>
        <v>330.69</v>
      </c>
      <c r="X563" s="44">
        <f t="shared" si="326"/>
        <v>330.69</v>
      </c>
      <c r="Y563" s="44">
        <f t="shared" si="326"/>
        <v>330.69</v>
      </c>
      <c r="Z563" s="44">
        <f t="shared" si="326"/>
        <v>330.69</v>
      </c>
      <c r="AA563" s="44">
        <f t="shared" si="326"/>
        <v>330.69</v>
      </c>
    </row>
    <row r="564" spans="1:27" x14ac:dyDescent="0.2">
      <c r="A564" s="90" t="s">
        <v>1996</v>
      </c>
      <c r="B564" s="28" t="str">
        <f>"20"&amp;"."&amp;$B$776&amp;"."&amp;$B$777</f>
        <v>20.04.2023</v>
      </c>
      <c r="C564" s="82" t="s">
        <v>76</v>
      </c>
      <c r="D564" s="83">
        <f>ROUND(((D565+D566+D568+D567)/1000),5)</f>
        <v>4.97173</v>
      </c>
      <c r="E564" s="83">
        <f>ROUND(((E565+E566+E568+E567)/1000),5)</f>
        <v>4.87357</v>
      </c>
      <c r="F564" s="83">
        <f>ROUND(((F565+F566+F568+F567)/1000),5)</f>
        <v>4.8190900000000001</v>
      </c>
      <c r="G564" s="83">
        <f t="shared" ref="G564:AA564" si="327">ROUND(((G565+G566+G568+G567)/1000),5)</f>
        <v>4.77027</v>
      </c>
      <c r="H564" s="83">
        <f t="shared" si="327"/>
        <v>4.8481300000000003</v>
      </c>
      <c r="I564" s="83">
        <f t="shared" si="327"/>
        <v>4.9682500000000003</v>
      </c>
      <c r="J564" s="83">
        <f t="shared" si="327"/>
        <v>5.1661200000000003</v>
      </c>
      <c r="K564" s="83">
        <f t="shared" si="327"/>
        <v>5.3967299999999998</v>
      </c>
      <c r="L564" s="83">
        <f t="shared" si="327"/>
        <v>5.6369400000000001</v>
      </c>
      <c r="M564" s="83">
        <f t="shared" si="327"/>
        <v>5.7816799999999997</v>
      </c>
      <c r="N564" s="83">
        <f t="shared" si="327"/>
        <v>5.7390499999999998</v>
      </c>
      <c r="O564" s="83">
        <f t="shared" si="327"/>
        <v>5.7343599999999997</v>
      </c>
      <c r="P564" s="83">
        <f t="shared" si="327"/>
        <v>5.7169600000000003</v>
      </c>
      <c r="Q564" s="83">
        <f t="shared" si="327"/>
        <v>5.73611</v>
      </c>
      <c r="R564" s="83">
        <f t="shared" si="327"/>
        <v>5.7179500000000001</v>
      </c>
      <c r="S564" s="83">
        <f t="shared" si="327"/>
        <v>5.71211</v>
      </c>
      <c r="T564" s="83">
        <f t="shared" si="327"/>
        <v>5.7026399999999997</v>
      </c>
      <c r="U564" s="83">
        <f t="shared" si="327"/>
        <v>5.7003599999999999</v>
      </c>
      <c r="V564" s="83">
        <f t="shared" si="327"/>
        <v>5.6432399999999996</v>
      </c>
      <c r="W564" s="83">
        <f t="shared" si="327"/>
        <v>5.7719399999999998</v>
      </c>
      <c r="X564" s="83">
        <f t="shared" si="327"/>
        <v>5.7902100000000001</v>
      </c>
      <c r="Y564" s="83">
        <f t="shared" si="327"/>
        <v>5.7538799999999997</v>
      </c>
      <c r="Z564" s="83">
        <f t="shared" si="327"/>
        <v>5.4180200000000003</v>
      </c>
      <c r="AA564" s="83">
        <f t="shared" si="327"/>
        <v>5.1008500000000003</v>
      </c>
    </row>
    <row r="565" spans="1:27" ht="12.75" customHeight="1" outlineLevel="1" x14ac:dyDescent="0.2">
      <c r="A565" s="91" t="s">
        <v>1997</v>
      </c>
      <c r="B565" s="63" t="s">
        <v>233</v>
      </c>
      <c r="C565" s="43" t="s">
        <v>79</v>
      </c>
      <c r="D565" s="44">
        <v>1075.1300000000001</v>
      </c>
      <c r="E565" s="44">
        <v>976.97</v>
      </c>
      <c r="F565" s="44">
        <v>922.49</v>
      </c>
      <c r="G565" s="44">
        <v>873.67</v>
      </c>
      <c r="H565" s="44">
        <v>951.53</v>
      </c>
      <c r="I565" s="44">
        <v>1071.6500000000001</v>
      </c>
      <c r="J565" s="44">
        <v>1269.52</v>
      </c>
      <c r="K565" s="44">
        <v>1500.13</v>
      </c>
      <c r="L565" s="44">
        <v>1740.34</v>
      </c>
      <c r="M565" s="44">
        <v>1885.08</v>
      </c>
      <c r="N565" s="44">
        <v>1842.45</v>
      </c>
      <c r="O565" s="44">
        <v>1837.76</v>
      </c>
      <c r="P565" s="44">
        <v>1820.36</v>
      </c>
      <c r="Q565" s="44">
        <v>1839.51</v>
      </c>
      <c r="R565" s="44">
        <v>1821.35</v>
      </c>
      <c r="S565" s="44">
        <v>1815.51</v>
      </c>
      <c r="T565" s="44">
        <v>1806.04</v>
      </c>
      <c r="U565" s="44">
        <v>1803.76</v>
      </c>
      <c r="V565" s="44">
        <v>1746.64</v>
      </c>
      <c r="W565" s="44">
        <v>1875.34</v>
      </c>
      <c r="X565" s="44">
        <v>1893.61</v>
      </c>
      <c r="Y565" s="44">
        <v>1857.28</v>
      </c>
      <c r="Z565" s="44">
        <v>1521.42</v>
      </c>
      <c r="AA565" s="44">
        <v>1204.25</v>
      </c>
    </row>
    <row r="566" spans="1:27" ht="12.75" customHeight="1" outlineLevel="1" x14ac:dyDescent="0.2">
      <c r="A566" s="91" t="s">
        <v>1998</v>
      </c>
      <c r="B566" s="63" t="s">
        <v>90</v>
      </c>
      <c r="C566" s="43" t="s">
        <v>79</v>
      </c>
      <c r="D566" s="44">
        <f>$D$471</f>
        <v>3559.77</v>
      </c>
      <c r="E566" s="44">
        <f t="shared" ref="E566:AA566" si="328">$D$471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customHeight="1" outlineLevel="1" x14ac:dyDescent="0.2">
      <c r="A567" s="91" t="s">
        <v>1999</v>
      </c>
      <c r="B567" s="63" t="s">
        <v>83</v>
      </c>
      <c r="C567" s="43" t="s">
        <v>79</v>
      </c>
      <c r="D567" s="44">
        <v>6.14</v>
      </c>
      <c r="E567" s="44">
        <v>6.14</v>
      </c>
      <c r="F567" s="44">
        <v>6.14</v>
      </c>
      <c r="G567" s="44">
        <v>6.14</v>
      </c>
      <c r="H567" s="44">
        <v>6.14</v>
      </c>
      <c r="I567" s="44">
        <v>6.14</v>
      </c>
      <c r="J567" s="44">
        <v>6.14</v>
      </c>
      <c r="K567" s="44">
        <v>6.14</v>
      </c>
      <c r="L567" s="44">
        <v>6.14</v>
      </c>
      <c r="M567" s="44">
        <v>6.14</v>
      </c>
      <c r="N567" s="44">
        <v>6.14</v>
      </c>
      <c r="O567" s="44">
        <v>6.14</v>
      </c>
      <c r="P567" s="44">
        <v>6.14</v>
      </c>
      <c r="Q567" s="44">
        <v>6.14</v>
      </c>
      <c r="R567" s="44">
        <v>6.14</v>
      </c>
      <c r="S567" s="44">
        <v>6.14</v>
      </c>
      <c r="T567" s="44">
        <v>6.14</v>
      </c>
      <c r="U567" s="44">
        <v>6.14</v>
      </c>
      <c r="V567" s="44">
        <v>6.14</v>
      </c>
      <c r="W567" s="44">
        <v>6.14</v>
      </c>
      <c r="X567" s="44">
        <v>6.14</v>
      </c>
      <c r="Y567" s="44">
        <v>6.14</v>
      </c>
      <c r="Z567" s="44">
        <v>6.14</v>
      </c>
      <c r="AA567" s="44">
        <v>6.14</v>
      </c>
    </row>
    <row r="568" spans="1:27" ht="12.75" customHeight="1" outlineLevel="1" x14ac:dyDescent="0.2">
      <c r="A568" s="91" t="s">
        <v>2000</v>
      </c>
      <c r="B568" s="63" t="s">
        <v>81</v>
      </c>
      <c r="C568" s="43" t="s">
        <v>79</v>
      </c>
      <c r="D568" s="44">
        <f>$D$11</f>
        <v>330.69</v>
      </c>
      <c r="E568" s="44">
        <f t="shared" ref="E568:AA568" si="329">$D$11</f>
        <v>330.69</v>
      </c>
      <c r="F568" s="44">
        <f t="shared" si="329"/>
        <v>330.69</v>
      </c>
      <c r="G568" s="44">
        <f t="shared" si="329"/>
        <v>330.69</v>
      </c>
      <c r="H568" s="44">
        <f t="shared" si="329"/>
        <v>330.69</v>
      </c>
      <c r="I568" s="44">
        <f t="shared" si="329"/>
        <v>330.69</v>
      </c>
      <c r="J568" s="44">
        <f t="shared" si="329"/>
        <v>330.69</v>
      </c>
      <c r="K568" s="44">
        <f t="shared" si="329"/>
        <v>330.69</v>
      </c>
      <c r="L568" s="44">
        <f t="shared" si="329"/>
        <v>330.69</v>
      </c>
      <c r="M568" s="44">
        <f t="shared" si="329"/>
        <v>330.69</v>
      </c>
      <c r="N568" s="44">
        <f t="shared" si="329"/>
        <v>330.69</v>
      </c>
      <c r="O568" s="44">
        <f t="shared" si="329"/>
        <v>330.69</v>
      </c>
      <c r="P568" s="44">
        <f t="shared" si="329"/>
        <v>330.69</v>
      </c>
      <c r="Q568" s="44">
        <f t="shared" si="329"/>
        <v>330.69</v>
      </c>
      <c r="R568" s="44">
        <f t="shared" si="329"/>
        <v>330.69</v>
      </c>
      <c r="S568" s="44">
        <f t="shared" si="329"/>
        <v>330.69</v>
      </c>
      <c r="T568" s="44">
        <f t="shared" si="329"/>
        <v>330.69</v>
      </c>
      <c r="U568" s="44">
        <f t="shared" si="329"/>
        <v>330.69</v>
      </c>
      <c r="V568" s="44">
        <f t="shared" si="329"/>
        <v>330.69</v>
      </c>
      <c r="W568" s="44">
        <f t="shared" si="329"/>
        <v>330.69</v>
      </c>
      <c r="X568" s="44">
        <f t="shared" si="329"/>
        <v>330.69</v>
      </c>
      <c r="Y568" s="44">
        <f t="shared" si="329"/>
        <v>330.69</v>
      </c>
      <c r="Z568" s="44">
        <f t="shared" si="329"/>
        <v>330.69</v>
      </c>
      <c r="AA568" s="44">
        <f t="shared" si="329"/>
        <v>330.69</v>
      </c>
    </row>
    <row r="569" spans="1:27" x14ac:dyDescent="0.2">
      <c r="A569" s="90" t="s">
        <v>2001</v>
      </c>
      <c r="B569" s="28" t="str">
        <f>"21"&amp;"."&amp;$B$776&amp;"."&amp;$B$777</f>
        <v>21.04.2023</v>
      </c>
      <c r="C569" s="82" t="s">
        <v>76</v>
      </c>
      <c r="D569" s="83">
        <f>ROUND(((D570+D571+D573+D572)/1000),5)</f>
        <v>5.0963900000000004</v>
      </c>
      <c r="E569" s="83">
        <f>ROUND(((E570+E571+E573+E572)/1000),5)</f>
        <v>4.9708800000000002</v>
      </c>
      <c r="F569" s="83">
        <f>ROUND(((F570+F571+F573+F572)/1000),5)</f>
        <v>4.9112200000000001</v>
      </c>
      <c r="G569" s="83">
        <f t="shared" ref="G569:AA569" si="330">ROUND(((G570+G571+G573+G572)/1000),5)</f>
        <v>4.9004399999999997</v>
      </c>
      <c r="H569" s="83">
        <f t="shared" si="330"/>
        <v>4.9691099999999997</v>
      </c>
      <c r="I569" s="83">
        <f t="shared" si="330"/>
        <v>4.9859900000000001</v>
      </c>
      <c r="J569" s="83">
        <f t="shared" si="330"/>
        <v>5.2354500000000002</v>
      </c>
      <c r="K569" s="83">
        <f t="shared" si="330"/>
        <v>5.5813600000000001</v>
      </c>
      <c r="L569" s="83">
        <f t="shared" si="330"/>
        <v>5.7817600000000002</v>
      </c>
      <c r="M569" s="83">
        <f t="shared" si="330"/>
        <v>5.8753200000000003</v>
      </c>
      <c r="N569" s="83">
        <f t="shared" si="330"/>
        <v>5.8931699999999996</v>
      </c>
      <c r="O569" s="83">
        <f t="shared" si="330"/>
        <v>5.9006600000000002</v>
      </c>
      <c r="P569" s="83">
        <f t="shared" si="330"/>
        <v>5.8842999999999996</v>
      </c>
      <c r="Q569" s="83">
        <f t="shared" si="330"/>
        <v>5.88483</v>
      </c>
      <c r="R569" s="83">
        <f t="shared" si="330"/>
        <v>5.8555700000000002</v>
      </c>
      <c r="S569" s="83">
        <f t="shared" si="330"/>
        <v>5.8395099999999998</v>
      </c>
      <c r="T569" s="83">
        <f t="shared" si="330"/>
        <v>5.8387599999999997</v>
      </c>
      <c r="U569" s="83">
        <f t="shared" si="330"/>
        <v>5.7890800000000002</v>
      </c>
      <c r="V569" s="83">
        <f t="shared" si="330"/>
        <v>5.8473199999999999</v>
      </c>
      <c r="W569" s="83">
        <f t="shared" si="330"/>
        <v>5.7916400000000001</v>
      </c>
      <c r="X569" s="83">
        <f t="shared" si="330"/>
        <v>5.8450899999999999</v>
      </c>
      <c r="Y569" s="83">
        <f t="shared" si="330"/>
        <v>5.8260300000000003</v>
      </c>
      <c r="Z569" s="83">
        <f t="shared" si="330"/>
        <v>5.5533200000000003</v>
      </c>
      <c r="AA569" s="83">
        <f t="shared" si="330"/>
        <v>5.42028</v>
      </c>
    </row>
    <row r="570" spans="1:27" ht="12.75" customHeight="1" outlineLevel="1" x14ac:dyDescent="0.2">
      <c r="A570" s="91" t="s">
        <v>2002</v>
      </c>
      <c r="B570" s="63" t="s">
        <v>233</v>
      </c>
      <c r="C570" s="43" t="s">
        <v>79</v>
      </c>
      <c r="D570" s="44">
        <v>1199.79</v>
      </c>
      <c r="E570" s="44">
        <v>1074.28</v>
      </c>
      <c r="F570" s="44">
        <v>1014.62</v>
      </c>
      <c r="G570" s="44">
        <v>1003.84</v>
      </c>
      <c r="H570" s="44">
        <v>1072.51</v>
      </c>
      <c r="I570" s="44">
        <v>1089.3900000000001</v>
      </c>
      <c r="J570" s="44">
        <v>1338.85</v>
      </c>
      <c r="K570" s="44">
        <v>1684.76</v>
      </c>
      <c r="L570" s="44">
        <v>1885.16</v>
      </c>
      <c r="M570" s="44">
        <v>1978.72</v>
      </c>
      <c r="N570" s="44">
        <v>1996.57</v>
      </c>
      <c r="O570" s="44">
        <v>2004.06</v>
      </c>
      <c r="P570" s="44">
        <v>1987.7</v>
      </c>
      <c r="Q570" s="44">
        <v>1988.23</v>
      </c>
      <c r="R570" s="44">
        <v>1958.97</v>
      </c>
      <c r="S570" s="44">
        <v>1942.91</v>
      </c>
      <c r="T570" s="44">
        <v>1942.16</v>
      </c>
      <c r="U570" s="44">
        <v>1892.48</v>
      </c>
      <c r="V570" s="44">
        <v>1950.72</v>
      </c>
      <c r="W570" s="44">
        <v>1895.04</v>
      </c>
      <c r="X570" s="44">
        <v>1948.49</v>
      </c>
      <c r="Y570" s="44">
        <v>1929.43</v>
      </c>
      <c r="Z570" s="44">
        <v>1656.72</v>
      </c>
      <c r="AA570" s="44">
        <v>1523.68</v>
      </c>
    </row>
    <row r="571" spans="1:27" ht="12.75" customHeight="1" outlineLevel="1" x14ac:dyDescent="0.2">
      <c r="A571" s="91" t="s">
        <v>2003</v>
      </c>
      <c r="B571" s="63" t="s">
        <v>90</v>
      </c>
      <c r="C571" s="43" t="s">
        <v>79</v>
      </c>
      <c r="D571" s="44">
        <f>$D$471</f>
        <v>3559.77</v>
      </c>
      <c r="E571" s="44">
        <f t="shared" ref="E571:AA571" si="331">$D$471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customHeight="1" outlineLevel="1" x14ac:dyDescent="0.2">
      <c r="A572" s="91" t="s">
        <v>2004</v>
      </c>
      <c r="B572" s="63" t="s">
        <v>83</v>
      </c>
      <c r="C572" s="43" t="s">
        <v>79</v>
      </c>
      <c r="D572" s="44">
        <v>6.14</v>
      </c>
      <c r="E572" s="44">
        <v>6.14</v>
      </c>
      <c r="F572" s="44">
        <v>6.14</v>
      </c>
      <c r="G572" s="44">
        <v>6.14</v>
      </c>
      <c r="H572" s="44">
        <v>6.14</v>
      </c>
      <c r="I572" s="44">
        <v>6.14</v>
      </c>
      <c r="J572" s="44">
        <v>6.14</v>
      </c>
      <c r="K572" s="44">
        <v>6.14</v>
      </c>
      <c r="L572" s="44">
        <v>6.14</v>
      </c>
      <c r="M572" s="44">
        <v>6.14</v>
      </c>
      <c r="N572" s="44">
        <v>6.14</v>
      </c>
      <c r="O572" s="44">
        <v>6.14</v>
      </c>
      <c r="P572" s="44">
        <v>6.14</v>
      </c>
      <c r="Q572" s="44">
        <v>6.14</v>
      </c>
      <c r="R572" s="44">
        <v>6.14</v>
      </c>
      <c r="S572" s="44">
        <v>6.14</v>
      </c>
      <c r="T572" s="44">
        <v>6.14</v>
      </c>
      <c r="U572" s="44">
        <v>6.14</v>
      </c>
      <c r="V572" s="44">
        <v>6.14</v>
      </c>
      <c r="W572" s="44">
        <v>6.14</v>
      </c>
      <c r="X572" s="44">
        <v>6.14</v>
      </c>
      <c r="Y572" s="44">
        <v>6.14</v>
      </c>
      <c r="Z572" s="44">
        <v>6.14</v>
      </c>
      <c r="AA572" s="44">
        <v>6.14</v>
      </c>
    </row>
    <row r="573" spans="1:27" ht="12.75" customHeight="1" outlineLevel="1" x14ac:dyDescent="0.2">
      <c r="A573" s="91" t="s">
        <v>2005</v>
      </c>
      <c r="B573" s="63" t="s">
        <v>81</v>
      </c>
      <c r="C573" s="43" t="s">
        <v>79</v>
      </c>
      <c r="D573" s="44">
        <f>$D$11</f>
        <v>330.69</v>
      </c>
      <c r="E573" s="44">
        <f t="shared" ref="E573:AA573" si="332">$D$11</f>
        <v>330.69</v>
      </c>
      <c r="F573" s="44">
        <f t="shared" si="332"/>
        <v>330.69</v>
      </c>
      <c r="G573" s="44">
        <f t="shared" si="332"/>
        <v>330.69</v>
      </c>
      <c r="H573" s="44">
        <f t="shared" si="332"/>
        <v>330.69</v>
      </c>
      <c r="I573" s="44">
        <f t="shared" si="332"/>
        <v>330.69</v>
      </c>
      <c r="J573" s="44">
        <f t="shared" si="332"/>
        <v>330.69</v>
      </c>
      <c r="K573" s="44">
        <f t="shared" si="332"/>
        <v>330.69</v>
      </c>
      <c r="L573" s="44">
        <f t="shared" si="332"/>
        <v>330.69</v>
      </c>
      <c r="M573" s="44">
        <f t="shared" si="332"/>
        <v>330.69</v>
      </c>
      <c r="N573" s="44">
        <f t="shared" si="332"/>
        <v>330.69</v>
      </c>
      <c r="O573" s="44">
        <f t="shared" si="332"/>
        <v>330.69</v>
      </c>
      <c r="P573" s="44">
        <f t="shared" si="332"/>
        <v>330.69</v>
      </c>
      <c r="Q573" s="44">
        <f t="shared" si="332"/>
        <v>330.69</v>
      </c>
      <c r="R573" s="44">
        <f t="shared" si="332"/>
        <v>330.69</v>
      </c>
      <c r="S573" s="44">
        <f t="shared" si="332"/>
        <v>330.69</v>
      </c>
      <c r="T573" s="44">
        <f t="shared" si="332"/>
        <v>330.69</v>
      </c>
      <c r="U573" s="44">
        <f t="shared" si="332"/>
        <v>330.69</v>
      </c>
      <c r="V573" s="44">
        <f t="shared" si="332"/>
        <v>330.69</v>
      </c>
      <c r="W573" s="44">
        <f t="shared" si="332"/>
        <v>330.69</v>
      </c>
      <c r="X573" s="44">
        <f t="shared" si="332"/>
        <v>330.69</v>
      </c>
      <c r="Y573" s="44">
        <f t="shared" si="332"/>
        <v>330.69</v>
      </c>
      <c r="Z573" s="44">
        <f t="shared" si="332"/>
        <v>330.69</v>
      </c>
      <c r="AA573" s="44">
        <f t="shared" si="332"/>
        <v>330.69</v>
      </c>
    </row>
    <row r="574" spans="1:27" x14ac:dyDescent="0.2">
      <c r="A574" s="90" t="s">
        <v>2006</v>
      </c>
      <c r="B574" s="28" t="str">
        <f>"22"&amp;"."&amp;$B$776&amp;"."&amp;$B$777</f>
        <v>22.04.2023</v>
      </c>
      <c r="C574" s="82" t="s">
        <v>76</v>
      </c>
      <c r="D574" s="83">
        <f>ROUND(((D575+D576+D578+D577)/1000),5)</f>
        <v>5.3813300000000002</v>
      </c>
      <c r="E574" s="83">
        <f>ROUND(((E575+E576+E578+E577)/1000),5)</f>
        <v>5.17713</v>
      </c>
      <c r="F574" s="83">
        <f>ROUND(((F575+F576+F578+F577)/1000),5)</f>
        <v>5.0416999999999996</v>
      </c>
      <c r="G574" s="83">
        <f t="shared" ref="G574:AA574" si="333">ROUND(((G575+G576+G578+G577)/1000),5)</f>
        <v>5.0056399999999996</v>
      </c>
      <c r="H574" s="83">
        <f t="shared" si="333"/>
        <v>4.9751300000000001</v>
      </c>
      <c r="I574" s="83">
        <f t="shared" si="333"/>
        <v>5.0180300000000004</v>
      </c>
      <c r="J574" s="83">
        <f t="shared" si="333"/>
        <v>5.1641500000000002</v>
      </c>
      <c r="K574" s="83">
        <f t="shared" si="333"/>
        <v>5.3005300000000002</v>
      </c>
      <c r="L574" s="83">
        <f t="shared" si="333"/>
        <v>5.6412399999999998</v>
      </c>
      <c r="M574" s="83">
        <f t="shared" si="333"/>
        <v>5.7976999999999999</v>
      </c>
      <c r="N574" s="83">
        <f t="shared" si="333"/>
        <v>5.8047300000000002</v>
      </c>
      <c r="O574" s="83">
        <f t="shared" si="333"/>
        <v>5.8722099999999999</v>
      </c>
      <c r="P574" s="83">
        <f t="shared" si="333"/>
        <v>5.8546100000000001</v>
      </c>
      <c r="Q574" s="83">
        <f t="shared" si="333"/>
        <v>5.8497599999999998</v>
      </c>
      <c r="R574" s="83">
        <f t="shared" si="333"/>
        <v>5.8435100000000002</v>
      </c>
      <c r="S574" s="83">
        <f t="shared" si="333"/>
        <v>5.8435800000000002</v>
      </c>
      <c r="T574" s="83">
        <f t="shared" si="333"/>
        <v>5.8040799999999999</v>
      </c>
      <c r="U574" s="83">
        <f t="shared" si="333"/>
        <v>5.8010299999999999</v>
      </c>
      <c r="V574" s="83">
        <f t="shared" si="333"/>
        <v>5.8034400000000002</v>
      </c>
      <c r="W574" s="83">
        <f t="shared" si="333"/>
        <v>5.8659499999999998</v>
      </c>
      <c r="X574" s="83">
        <f t="shared" si="333"/>
        <v>5.8715299999999999</v>
      </c>
      <c r="Y574" s="83">
        <f t="shared" si="333"/>
        <v>5.84755</v>
      </c>
      <c r="Z574" s="83">
        <f t="shared" si="333"/>
        <v>5.5623699999999996</v>
      </c>
      <c r="AA574" s="83">
        <f t="shared" si="333"/>
        <v>5.4405299999999999</v>
      </c>
    </row>
    <row r="575" spans="1:27" ht="12.75" customHeight="1" outlineLevel="1" x14ac:dyDescent="0.2">
      <c r="A575" s="91" t="s">
        <v>2007</v>
      </c>
      <c r="B575" s="63" t="s">
        <v>233</v>
      </c>
      <c r="C575" s="43" t="s">
        <v>79</v>
      </c>
      <c r="D575" s="44">
        <v>1484.73</v>
      </c>
      <c r="E575" s="44">
        <v>1280.53</v>
      </c>
      <c r="F575" s="44">
        <v>1145.0999999999999</v>
      </c>
      <c r="G575" s="44">
        <v>1109.04</v>
      </c>
      <c r="H575" s="44">
        <v>1078.53</v>
      </c>
      <c r="I575" s="44">
        <v>1121.43</v>
      </c>
      <c r="J575" s="44">
        <v>1267.55</v>
      </c>
      <c r="K575" s="44">
        <v>1403.93</v>
      </c>
      <c r="L575" s="44">
        <v>1744.64</v>
      </c>
      <c r="M575" s="44">
        <v>1901.1</v>
      </c>
      <c r="N575" s="44">
        <v>1908.13</v>
      </c>
      <c r="O575" s="44">
        <v>1975.61</v>
      </c>
      <c r="P575" s="44">
        <v>1958.01</v>
      </c>
      <c r="Q575" s="44">
        <v>1953.16</v>
      </c>
      <c r="R575" s="44">
        <v>1946.91</v>
      </c>
      <c r="S575" s="44">
        <v>1946.98</v>
      </c>
      <c r="T575" s="44">
        <v>1907.48</v>
      </c>
      <c r="U575" s="44">
        <v>1904.43</v>
      </c>
      <c r="V575" s="44">
        <v>1906.84</v>
      </c>
      <c r="W575" s="44">
        <v>1969.35</v>
      </c>
      <c r="X575" s="44">
        <v>1974.93</v>
      </c>
      <c r="Y575" s="44">
        <v>1950.95</v>
      </c>
      <c r="Z575" s="44">
        <v>1665.77</v>
      </c>
      <c r="AA575" s="44">
        <v>1543.93</v>
      </c>
    </row>
    <row r="576" spans="1:27" ht="12.75" customHeight="1" outlineLevel="1" x14ac:dyDescent="0.2">
      <c r="A576" s="91" t="s">
        <v>2008</v>
      </c>
      <c r="B576" s="63" t="s">
        <v>90</v>
      </c>
      <c r="C576" s="43" t="s">
        <v>79</v>
      </c>
      <c r="D576" s="44">
        <f>$D$471</f>
        <v>3559.77</v>
      </c>
      <c r="E576" s="44">
        <f t="shared" ref="E576:AA576" si="334">$D$471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customHeight="1" outlineLevel="1" x14ac:dyDescent="0.2">
      <c r="A577" s="91" t="s">
        <v>2009</v>
      </c>
      <c r="B577" s="63" t="s">
        <v>83</v>
      </c>
      <c r="C577" s="43" t="s">
        <v>79</v>
      </c>
      <c r="D577" s="44">
        <v>6.14</v>
      </c>
      <c r="E577" s="44">
        <v>6.14</v>
      </c>
      <c r="F577" s="44">
        <v>6.14</v>
      </c>
      <c r="G577" s="44">
        <v>6.14</v>
      </c>
      <c r="H577" s="44">
        <v>6.14</v>
      </c>
      <c r="I577" s="44">
        <v>6.14</v>
      </c>
      <c r="J577" s="44">
        <v>6.14</v>
      </c>
      <c r="K577" s="44">
        <v>6.14</v>
      </c>
      <c r="L577" s="44">
        <v>6.14</v>
      </c>
      <c r="M577" s="44">
        <v>6.14</v>
      </c>
      <c r="N577" s="44">
        <v>6.14</v>
      </c>
      <c r="O577" s="44">
        <v>6.14</v>
      </c>
      <c r="P577" s="44">
        <v>6.14</v>
      </c>
      <c r="Q577" s="44">
        <v>6.14</v>
      </c>
      <c r="R577" s="44">
        <v>6.14</v>
      </c>
      <c r="S577" s="44">
        <v>6.14</v>
      </c>
      <c r="T577" s="44">
        <v>6.14</v>
      </c>
      <c r="U577" s="44">
        <v>6.14</v>
      </c>
      <c r="V577" s="44">
        <v>6.14</v>
      </c>
      <c r="W577" s="44">
        <v>6.14</v>
      </c>
      <c r="X577" s="44">
        <v>6.14</v>
      </c>
      <c r="Y577" s="44">
        <v>6.14</v>
      </c>
      <c r="Z577" s="44">
        <v>6.14</v>
      </c>
      <c r="AA577" s="44">
        <v>6.14</v>
      </c>
    </row>
    <row r="578" spans="1:27" ht="12.75" customHeight="1" outlineLevel="1" x14ac:dyDescent="0.2">
      <c r="A578" s="91" t="s">
        <v>2010</v>
      </c>
      <c r="B578" s="63" t="s">
        <v>81</v>
      </c>
      <c r="C578" s="43" t="s">
        <v>79</v>
      </c>
      <c r="D578" s="44">
        <f>$D$11</f>
        <v>330.69</v>
      </c>
      <c r="E578" s="44">
        <f t="shared" ref="E578:AA578" si="335">$D$11</f>
        <v>330.69</v>
      </c>
      <c r="F578" s="44">
        <f t="shared" si="335"/>
        <v>330.69</v>
      </c>
      <c r="G578" s="44">
        <f t="shared" si="335"/>
        <v>330.69</v>
      </c>
      <c r="H578" s="44">
        <f t="shared" si="335"/>
        <v>330.69</v>
      </c>
      <c r="I578" s="44">
        <f t="shared" si="335"/>
        <v>330.69</v>
      </c>
      <c r="J578" s="44">
        <f t="shared" si="335"/>
        <v>330.69</v>
      </c>
      <c r="K578" s="44">
        <f t="shared" si="335"/>
        <v>330.69</v>
      </c>
      <c r="L578" s="44">
        <f t="shared" si="335"/>
        <v>330.69</v>
      </c>
      <c r="M578" s="44">
        <f t="shared" si="335"/>
        <v>330.69</v>
      </c>
      <c r="N578" s="44">
        <f t="shared" si="335"/>
        <v>330.69</v>
      </c>
      <c r="O578" s="44">
        <f t="shared" si="335"/>
        <v>330.69</v>
      </c>
      <c r="P578" s="44">
        <f t="shared" si="335"/>
        <v>330.69</v>
      </c>
      <c r="Q578" s="44">
        <f t="shared" si="335"/>
        <v>330.69</v>
      </c>
      <c r="R578" s="44">
        <f t="shared" si="335"/>
        <v>330.69</v>
      </c>
      <c r="S578" s="44">
        <f t="shared" si="335"/>
        <v>330.69</v>
      </c>
      <c r="T578" s="44">
        <f t="shared" si="335"/>
        <v>330.69</v>
      </c>
      <c r="U578" s="44">
        <f t="shared" si="335"/>
        <v>330.69</v>
      </c>
      <c r="V578" s="44">
        <f t="shared" si="335"/>
        <v>330.69</v>
      </c>
      <c r="W578" s="44">
        <f t="shared" si="335"/>
        <v>330.69</v>
      </c>
      <c r="X578" s="44">
        <f t="shared" si="335"/>
        <v>330.69</v>
      </c>
      <c r="Y578" s="44">
        <f t="shared" si="335"/>
        <v>330.69</v>
      </c>
      <c r="Z578" s="44">
        <f t="shared" si="335"/>
        <v>330.69</v>
      </c>
      <c r="AA578" s="44">
        <f t="shared" si="335"/>
        <v>330.69</v>
      </c>
    </row>
    <row r="579" spans="1:27" x14ac:dyDescent="0.2">
      <c r="A579" s="90" t="s">
        <v>2011</v>
      </c>
      <c r="B579" s="28" t="str">
        <f>"23"&amp;"."&amp;$B$776&amp;"."&amp;$B$777</f>
        <v>23.04.2023</v>
      </c>
      <c r="C579" s="82" t="s">
        <v>76</v>
      </c>
      <c r="D579" s="83">
        <f>ROUND(((D580+D581+D583+D582)/1000),5)</f>
        <v>5.1702899999999996</v>
      </c>
      <c r="E579" s="83">
        <f>ROUND(((E580+E581+E583+E582)/1000),5)</f>
        <v>5.01112</v>
      </c>
      <c r="F579" s="83">
        <f>ROUND(((F580+F581+F583+F582)/1000),5)</f>
        <v>4.9725099999999998</v>
      </c>
      <c r="G579" s="83">
        <f t="shared" ref="G579:AA579" si="336">ROUND(((G580+G581+G583+G582)/1000),5)</f>
        <v>4.9355900000000004</v>
      </c>
      <c r="H579" s="83">
        <f t="shared" si="336"/>
        <v>4.9272499999999999</v>
      </c>
      <c r="I579" s="83">
        <f t="shared" si="336"/>
        <v>4.9389500000000002</v>
      </c>
      <c r="J579" s="83">
        <f t="shared" si="336"/>
        <v>4.9494499999999997</v>
      </c>
      <c r="K579" s="83">
        <f t="shared" si="336"/>
        <v>4.9755900000000004</v>
      </c>
      <c r="L579" s="83">
        <f t="shared" si="336"/>
        <v>5.2487300000000001</v>
      </c>
      <c r="M579" s="83">
        <f t="shared" si="336"/>
        <v>5.4371</v>
      </c>
      <c r="N579" s="83">
        <f t="shared" si="336"/>
        <v>5.4933399999999999</v>
      </c>
      <c r="O579" s="83">
        <f t="shared" si="336"/>
        <v>5.4894299999999996</v>
      </c>
      <c r="P579" s="83">
        <f t="shared" si="336"/>
        <v>5.3868099999999997</v>
      </c>
      <c r="Q579" s="83">
        <f t="shared" si="336"/>
        <v>5.3362800000000004</v>
      </c>
      <c r="R579" s="83">
        <f t="shared" si="336"/>
        <v>5.33073</v>
      </c>
      <c r="S579" s="83">
        <f t="shared" si="336"/>
        <v>5.3054500000000004</v>
      </c>
      <c r="T579" s="83">
        <f t="shared" si="336"/>
        <v>5.28268</v>
      </c>
      <c r="U579" s="83">
        <f t="shared" si="336"/>
        <v>5.33073</v>
      </c>
      <c r="V579" s="83">
        <f t="shared" si="336"/>
        <v>5.47166</v>
      </c>
      <c r="W579" s="83">
        <f t="shared" si="336"/>
        <v>5.5565899999999999</v>
      </c>
      <c r="X579" s="83">
        <f t="shared" si="336"/>
        <v>5.5847699999999998</v>
      </c>
      <c r="Y579" s="83">
        <f t="shared" si="336"/>
        <v>5.5964900000000002</v>
      </c>
      <c r="Z579" s="83">
        <f t="shared" si="336"/>
        <v>5.3058199999999998</v>
      </c>
      <c r="AA579" s="83">
        <f t="shared" si="336"/>
        <v>5.1221100000000002</v>
      </c>
    </row>
    <row r="580" spans="1:27" ht="12.75" customHeight="1" outlineLevel="1" x14ac:dyDescent="0.2">
      <c r="A580" s="91" t="s">
        <v>2012</v>
      </c>
      <c r="B580" s="63" t="s">
        <v>233</v>
      </c>
      <c r="C580" s="43" t="s">
        <v>79</v>
      </c>
      <c r="D580" s="44">
        <v>1273.69</v>
      </c>
      <c r="E580" s="44">
        <v>1114.52</v>
      </c>
      <c r="F580" s="44">
        <v>1075.9100000000001</v>
      </c>
      <c r="G580" s="44">
        <v>1038.99</v>
      </c>
      <c r="H580" s="44">
        <v>1030.6500000000001</v>
      </c>
      <c r="I580" s="44">
        <v>1042.3499999999999</v>
      </c>
      <c r="J580" s="44">
        <v>1052.8499999999999</v>
      </c>
      <c r="K580" s="44">
        <v>1078.99</v>
      </c>
      <c r="L580" s="44">
        <v>1352.13</v>
      </c>
      <c r="M580" s="44">
        <v>1540.5</v>
      </c>
      <c r="N580" s="44">
        <v>1596.74</v>
      </c>
      <c r="O580" s="44">
        <v>1592.83</v>
      </c>
      <c r="P580" s="44">
        <v>1490.21</v>
      </c>
      <c r="Q580" s="44">
        <v>1439.68</v>
      </c>
      <c r="R580" s="44">
        <v>1434.13</v>
      </c>
      <c r="S580" s="44">
        <v>1408.85</v>
      </c>
      <c r="T580" s="44">
        <v>1386.08</v>
      </c>
      <c r="U580" s="44">
        <v>1434.13</v>
      </c>
      <c r="V580" s="44">
        <v>1575.06</v>
      </c>
      <c r="W580" s="44">
        <v>1659.99</v>
      </c>
      <c r="X580" s="44">
        <v>1688.17</v>
      </c>
      <c r="Y580" s="44">
        <v>1699.89</v>
      </c>
      <c r="Z580" s="44">
        <v>1409.22</v>
      </c>
      <c r="AA580" s="44">
        <v>1225.51</v>
      </c>
    </row>
    <row r="581" spans="1:27" ht="12.75" customHeight="1" outlineLevel="1" x14ac:dyDescent="0.2">
      <c r="A581" s="91" t="s">
        <v>2013</v>
      </c>
      <c r="B581" s="63" t="s">
        <v>90</v>
      </c>
      <c r="C581" s="43" t="s">
        <v>79</v>
      </c>
      <c r="D581" s="44">
        <f>$D$471</f>
        <v>3559.77</v>
      </c>
      <c r="E581" s="44">
        <f t="shared" ref="E581:AA581" si="337">$D$471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customHeight="1" outlineLevel="1" x14ac:dyDescent="0.2">
      <c r="A582" s="91" t="s">
        <v>2014</v>
      </c>
      <c r="B582" s="63" t="s">
        <v>83</v>
      </c>
      <c r="C582" s="43" t="s">
        <v>79</v>
      </c>
      <c r="D582" s="44">
        <v>6.14</v>
      </c>
      <c r="E582" s="44">
        <v>6.14</v>
      </c>
      <c r="F582" s="44">
        <v>6.14</v>
      </c>
      <c r="G582" s="44">
        <v>6.14</v>
      </c>
      <c r="H582" s="44">
        <v>6.14</v>
      </c>
      <c r="I582" s="44">
        <v>6.14</v>
      </c>
      <c r="J582" s="44">
        <v>6.14</v>
      </c>
      <c r="K582" s="44">
        <v>6.14</v>
      </c>
      <c r="L582" s="44">
        <v>6.14</v>
      </c>
      <c r="M582" s="44">
        <v>6.14</v>
      </c>
      <c r="N582" s="44">
        <v>6.14</v>
      </c>
      <c r="O582" s="44">
        <v>6.14</v>
      </c>
      <c r="P582" s="44">
        <v>6.14</v>
      </c>
      <c r="Q582" s="44">
        <v>6.14</v>
      </c>
      <c r="R582" s="44">
        <v>6.14</v>
      </c>
      <c r="S582" s="44">
        <v>6.14</v>
      </c>
      <c r="T582" s="44">
        <v>6.14</v>
      </c>
      <c r="U582" s="44">
        <v>6.14</v>
      </c>
      <c r="V582" s="44">
        <v>6.14</v>
      </c>
      <c r="W582" s="44">
        <v>6.14</v>
      </c>
      <c r="X582" s="44">
        <v>6.14</v>
      </c>
      <c r="Y582" s="44">
        <v>6.14</v>
      </c>
      <c r="Z582" s="44">
        <v>6.14</v>
      </c>
      <c r="AA582" s="44">
        <v>6.14</v>
      </c>
    </row>
    <row r="583" spans="1:27" ht="12.75" customHeight="1" outlineLevel="1" x14ac:dyDescent="0.2">
      <c r="A583" s="91" t="s">
        <v>2015</v>
      </c>
      <c r="B583" s="63" t="s">
        <v>81</v>
      </c>
      <c r="C583" s="43" t="s">
        <v>79</v>
      </c>
      <c r="D583" s="44">
        <f>$D$11</f>
        <v>330.69</v>
      </c>
      <c r="E583" s="44">
        <f t="shared" ref="E583:AA583" si="338">$D$11</f>
        <v>330.69</v>
      </c>
      <c r="F583" s="44">
        <f t="shared" si="338"/>
        <v>330.69</v>
      </c>
      <c r="G583" s="44">
        <f t="shared" si="338"/>
        <v>330.69</v>
      </c>
      <c r="H583" s="44">
        <f t="shared" si="338"/>
        <v>330.69</v>
      </c>
      <c r="I583" s="44">
        <f t="shared" si="338"/>
        <v>330.69</v>
      </c>
      <c r="J583" s="44">
        <f t="shared" si="338"/>
        <v>330.69</v>
      </c>
      <c r="K583" s="44">
        <f t="shared" si="338"/>
        <v>330.69</v>
      </c>
      <c r="L583" s="44">
        <f t="shared" si="338"/>
        <v>330.69</v>
      </c>
      <c r="M583" s="44">
        <f t="shared" si="338"/>
        <v>330.69</v>
      </c>
      <c r="N583" s="44">
        <f t="shared" si="338"/>
        <v>330.69</v>
      </c>
      <c r="O583" s="44">
        <f t="shared" si="338"/>
        <v>330.69</v>
      </c>
      <c r="P583" s="44">
        <f t="shared" si="338"/>
        <v>330.69</v>
      </c>
      <c r="Q583" s="44">
        <f t="shared" si="338"/>
        <v>330.69</v>
      </c>
      <c r="R583" s="44">
        <f t="shared" si="338"/>
        <v>330.69</v>
      </c>
      <c r="S583" s="44">
        <f t="shared" si="338"/>
        <v>330.69</v>
      </c>
      <c r="T583" s="44">
        <f t="shared" si="338"/>
        <v>330.69</v>
      </c>
      <c r="U583" s="44">
        <f t="shared" si="338"/>
        <v>330.69</v>
      </c>
      <c r="V583" s="44">
        <f t="shared" si="338"/>
        <v>330.69</v>
      </c>
      <c r="W583" s="44">
        <f t="shared" si="338"/>
        <v>330.69</v>
      </c>
      <c r="X583" s="44">
        <f t="shared" si="338"/>
        <v>330.69</v>
      </c>
      <c r="Y583" s="44">
        <f t="shared" si="338"/>
        <v>330.69</v>
      </c>
      <c r="Z583" s="44">
        <f t="shared" si="338"/>
        <v>330.69</v>
      </c>
      <c r="AA583" s="44">
        <f t="shared" si="338"/>
        <v>330.69</v>
      </c>
    </row>
    <row r="584" spans="1:27" x14ac:dyDescent="0.2">
      <c r="A584" s="90" t="s">
        <v>2016</v>
      </c>
      <c r="B584" s="28" t="str">
        <f>"24"&amp;"."&amp;$B$776&amp;"."&amp;$B$777</f>
        <v>24.04.2023</v>
      </c>
      <c r="C584" s="82" t="s">
        <v>76</v>
      </c>
      <c r="D584" s="83">
        <f>ROUND(((D585+D586+D588+D587)/1000),5)</f>
        <v>5.05823</v>
      </c>
      <c r="E584" s="83">
        <f>ROUND(((E585+E586+E588+E587)/1000),5)</f>
        <v>4.9719100000000003</v>
      </c>
      <c r="F584" s="83">
        <f>ROUND(((F585+F586+F588+F587)/1000),5)</f>
        <v>4.9263899999999996</v>
      </c>
      <c r="G584" s="83">
        <f t="shared" ref="G584:AA584" si="339">ROUND(((G585+G586+G588+G587)/1000),5)</f>
        <v>4.9058400000000004</v>
      </c>
      <c r="H584" s="83">
        <f t="shared" si="339"/>
        <v>4.9639300000000004</v>
      </c>
      <c r="I584" s="83">
        <f t="shared" si="339"/>
        <v>4.9778000000000002</v>
      </c>
      <c r="J584" s="83">
        <f t="shared" si="339"/>
        <v>5.2382499999999999</v>
      </c>
      <c r="K584" s="83">
        <f t="shared" si="339"/>
        <v>5.5312599999999996</v>
      </c>
      <c r="L584" s="83">
        <f t="shared" si="339"/>
        <v>5.6590400000000001</v>
      </c>
      <c r="M584" s="83">
        <f t="shared" si="339"/>
        <v>5.71591</v>
      </c>
      <c r="N584" s="83">
        <f t="shared" si="339"/>
        <v>5.7165800000000004</v>
      </c>
      <c r="O584" s="83">
        <f t="shared" si="339"/>
        <v>5.7383300000000004</v>
      </c>
      <c r="P584" s="83">
        <f t="shared" si="339"/>
        <v>5.7404000000000002</v>
      </c>
      <c r="Q584" s="83">
        <f t="shared" si="339"/>
        <v>5.7683799999999996</v>
      </c>
      <c r="R584" s="83">
        <f t="shared" si="339"/>
        <v>5.7557900000000002</v>
      </c>
      <c r="S584" s="83">
        <f t="shared" si="339"/>
        <v>5.7682500000000001</v>
      </c>
      <c r="T584" s="83">
        <f t="shared" si="339"/>
        <v>5.7383100000000002</v>
      </c>
      <c r="U584" s="83">
        <f t="shared" si="339"/>
        <v>5.7100299999999997</v>
      </c>
      <c r="V584" s="83">
        <f t="shared" si="339"/>
        <v>5.6293600000000001</v>
      </c>
      <c r="W584" s="83">
        <f t="shared" si="339"/>
        <v>5.7223100000000002</v>
      </c>
      <c r="X584" s="83">
        <f t="shared" si="339"/>
        <v>5.7937399999999997</v>
      </c>
      <c r="Y584" s="83">
        <f t="shared" si="339"/>
        <v>5.78986</v>
      </c>
      <c r="Z584" s="83">
        <f t="shared" si="339"/>
        <v>5.5159399999999996</v>
      </c>
      <c r="AA584" s="83">
        <f t="shared" si="339"/>
        <v>5.2126099999999997</v>
      </c>
    </row>
    <row r="585" spans="1:27" ht="12.75" customHeight="1" outlineLevel="1" x14ac:dyDescent="0.2">
      <c r="A585" s="91" t="s">
        <v>2017</v>
      </c>
      <c r="B585" s="63" t="s">
        <v>233</v>
      </c>
      <c r="C585" s="43" t="s">
        <v>79</v>
      </c>
      <c r="D585" s="44">
        <v>1161.6300000000001</v>
      </c>
      <c r="E585" s="44">
        <v>1075.31</v>
      </c>
      <c r="F585" s="44">
        <v>1029.79</v>
      </c>
      <c r="G585" s="44">
        <v>1009.24</v>
      </c>
      <c r="H585" s="44">
        <v>1067.33</v>
      </c>
      <c r="I585" s="44">
        <v>1081.2</v>
      </c>
      <c r="J585" s="44">
        <v>1341.65</v>
      </c>
      <c r="K585" s="44">
        <v>1634.66</v>
      </c>
      <c r="L585" s="44">
        <v>1762.44</v>
      </c>
      <c r="M585" s="44">
        <v>1819.31</v>
      </c>
      <c r="N585" s="44">
        <v>1819.98</v>
      </c>
      <c r="O585" s="44">
        <v>1841.73</v>
      </c>
      <c r="P585" s="44">
        <v>1843.8</v>
      </c>
      <c r="Q585" s="44">
        <v>1871.78</v>
      </c>
      <c r="R585" s="44">
        <v>1859.19</v>
      </c>
      <c r="S585" s="44">
        <v>1871.65</v>
      </c>
      <c r="T585" s="44">
        <v>1841.71</v>
      </c>
      <c r="U585" s="44">
        <v>1813.43</v>
      </c>
      <c r="V585" s="44">
        <v>1732.76</v>
      </c>
      <c r="W585" s="44">
        <v>1825.71</v>
      </c>
      <c r="X585" s="44">
        <v>1897.14</v>
      </c>
      <c r="Y585" s="44">
        <v>1893.26</v>
      </c>
      <c r="Z585" s="44">
        <v>1619.34</v>
      </c>
      <c r="AA585" s="44">
        <v>1316.01</v>
      </c>
    </row>
    <row r="586" spans="1:27" ht="12.75" customHeight="1" outlineLevel="1" x14ac:dyDescent="0.2">
      <c r="A586" s="91" t="s">
        <v>2018</v>
      </c>
      <c r="B586" s="63" t="s">
        <v>90</v>
      </c>
      <c r="C586" s="43" t="s">
        <v>79</v>
      </c>
      <c r="D586" s="44">
        <f>$D$471</f>
        <v>3559.77</v>
      </c>
      <c r="E586" s="44">
        <f t="shared" ref="E586:AA586" si="340">$D$471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customHeight="1" outlineLevel="1" x14ac:dyDescent="0.2">
      <c r="A587" s="91" t="s">
        <v>2019</v>
      </c>
      <c r="B587" s="63" t="s">
        <v>83</v>
      </c>
      <c r="C587" s="43" t="s">
        <v>79</v>
      </c>
      <c r="D587" s="44">
        <v>6.14</v>
      </c>
      <c r="E587" s="44">
        <v>6.14</v>
      </c>
      <c r="F587" s="44">
        <v>6.14</v>
      </c>
      <c r="G587" s="44">
        <v>6.14</v>
      </c>
      <c r="H587" s="44">
        <v>6.14</v>
      </c>
      <c r="I587" s="44">
        <v>6.14</v>
      </c>
      <c r="J587" s="44">
        <v>6.14</v>
      </c>
      <c r="K587" s="44">
        <v>6.14</v>
      </c>
      <c r="L587" s="44">
        <v>6.14</v>
      </c>
      <c r="M587" s="44">
        <v>6.14</v>
      </c>
      <c r="N587" s="44">
        <v>6.14</v>
      </c>
      <c r="O587" s="44">
        <v>6.14</v>
      </c>
      <c r="P587" s="44">
        <v>6.14</v>
      </c>
      <c r="Q587" s="44">
        <v>6.14</v>
      </c>
      <c r="R587" s="44">
        <v>6.14</v>
      </c>
      <c r="S587" s="44">
        <v>6.14</v>
      </c>
      <c r="T587" s="44">
        <v>6.14</v>
      </c>
      <c r="U587" s="44">
        <v>6.14</v>
      </c>
      <c r="V587" s="44">
        <v>6.14</v>
      </c>
      <c r="W587" s="44">
        <v>6.14</v>
      </c>
      <c r="X587" s="44">
        <v>6.14</v>
      </c>
      <c r="Y587" s="44">
        <v>6.14</v>
      </c>
      <c r="Z587" s="44">
        <v>6.14</v>
      </c>
      <c r="AA587" s="44">
        <v>6.14</v>
      </c>
    </row>
    <row r="588" spans="1:27" ht="12.75" customHeight="1" outlineLevel="1" x14ac:dyDescent="0.2">
      <c r="A588" s="91" t="s">
        <v>2020</v>
      </c>
      <c r="B588" s="63" t="s">
        <v>81</v>
      </c>
      <c r="C588" s="43" t="s">
        <v>79</v>
      </c>
      <c r="D588" s="44">
        <f>$D$11</f>
        <v>330.69</v>
      </c>
      <c r="E588" s="44">
        <f t="shared" ref="E588:AA588" si="341">$D$11</f>
        <v>330.69</v>
      </c>
      <c r="F588" s="44">
        <f t="shared" si="341"/>
        <v>330.69</v>
      </c>
      <c r="G588" s="44">
        <f t="shared" si="341"/>
        <v>330.69</v>
      </c>
      <c r="H588" s="44">
        <f t="shared" si="341"/>
        <v>330.69</v>
      </c>
      <c r="I588" s="44">
        <f t="shared" si="341"/>
        <v>330.69</v>
      </c>
      <c r="J588" s="44">
        <f t="shared" si="341"/>
        <v>330.69</v>
      </c>
      <c r="K588" s="44">
        <f t="shared" si="341"/>
        <v>330.69</v>
      </c>
      <c r="L588" s="44">
        <f t="shared" si="341"/>
        <v>330.69</v>
      </c>
      <c r="M588" s="44">
        <f t="shared" si="341"/>
        <v>330.69</v>
      </c>
      <c r="N588" s="44">
        <f t="shared" si="341"/>
        <v>330.69</v>
      </c>
      <c r="O588" s="44">
        <f t="shared" si="341"/>
        <v>330.69</v>
      </c>
      <c r="P588" s="44">
        <f t="shared" si="341"/>
        <v>330.69</v>
      </c>
      <c r="Q588" s="44">
        <f t="shared" si="341"/>
        <v>330.69</v>
      </c>
      <c r="R588" s="44">
        <f t="shared" si="341"/>
        <v>330.69</v>
      </c>
      <c r="S588" s="44">
        <f t="shared" si="341"/>
        <v>330.69</v>
      </c>
      <c r="T588" s="44">
        <f t="shared" si="341"/>
        <v>330.69</v>
      </c>
      <c r="U588" s="44">
        <f t="shared" si="341"/>
        <v>330.69</v>
      </c>
      <c r="V588" s="44">
        <f t="shared" si="341"/>
        <v>330.69</v>
      </c>
      <c r="W588" s="44">
        <f t="shared" si="341"/>
        <v>330.69</v>
      </c>
      <c r="X588" s="44">
        <f t="shared" si="341"/>
        <v>330.69</v>
      </c>
      <c r="Y588" s="44">
        <f t="shared" si="341"/>
        <v>330.69</v>
      </c>
      <c r="Z588" s="44">
        <f t="shared" si="341"/>
        <v>330.69</v>
      </c>
      <c r="AA588" s="44">
        <f t="shared" si="341"/>
        <v>330.69</v>
      </c>
    </row>
    <row r="589" spans="1:27" x14ac:dyDescent="0.2">
      <c r="A589" s="90" t="s">
        <v>2021</v>
      </c>
      <c r="B589" s="28" t="str">
        <f>"25"&amp;"."&amp;$B$776&amp;"."&amp;$B$777</f>
        <v>25.04.2023</v>
      </c>
      <c r="C589" s="82" t="s">
        <v>76</v>
      </c>
      <c r="D589" s="83">
        <f>ROUND(((D590+D591+D593+D592)/1000),5)</f>
        <v>5.0994200000000003</v>
      </c>
      <c r="E589" s="83">
        <f>ROUND(((E590+E591+E593+E592)/1000),5)</f>
        <v>4.9729400000000004</v>
      </c>
      <c r="F589" s="83">
        <f>ROUND(((F590+F591+F593+F592)/1000),5)</f>
        <v>4.9420500000000001</v>
      </c>
      <c r="G589" s="83">
        <f t="shared" ref="G589:AA589" si="342">ROUND(((G590+G591+G593+G592)/1000),5)</f>
        <v>4.92218</v>
      </c>
      <c r="H589" s="83">
        <f t="shared" si="342"/>
        <v>4.9712300000000003</v>
      </c>
      <c r="I589" s="83">
        <f t="shared" si="342"/>
        <v>4.9771599999999996</v>
      </c>
      <c r="J589" s="83">
        <f t="shared" si="342"/>
        <v>5.2160299999999999</v>
      </c>
      <c r="K589" s="83">
        <f t="shared" si="342"/>
        <v>5.5156099999999997</v>
      </c>
      <c r="L589" s="83">
        <f t="shared" si="342"/>
        <v>5.6778599999999999</v>
      </c>
      <c r="M589" s="83">
        <f t="shared" si="342"/>
        <v>5.7481900000000001</v>
      </c>
      <c r="N589" s="83">
        <f t="shared" si="342"/>
        <v>5.7531800000000004</v>
      </c>
      <c r="O589" s="83">
        <f t="shared" si="342"/>
        <v>5.7698499999999999</v>
      </c>
      <c r="P589" s="83">
        <f t="shared" si="342"/>
        <v>5.78491</v>
      </c>
      <c r="Q589" s="83">
        <f t="shared" si="342"/>
        <v>5.7988799999999996</v>
      </c>
      <c r="R589" s="83">
        <f t="shared" si="342"/>
        <v>5.7983900000000004</v>
      </c>
      <c r="S589" s="83">
        <f t="shared" si="342"/>
        <v>5.7941599999999998</v>
      </c>
      <c r="T589" s="83">
        <f t="shared" si="342"/>
        <v>5.7712700000000003</v>
      </c>
      <c r="U589" s="83">
        <f t="shared" si="342"/>
        <v>5.77095</v>
      </c>
      <c r="V589" s="83">
        <f t="shared" si="342"/>
        <v>5.6972500000000004</v>
      </c>
      <c r="W589" s="83">
        <f t="shared" si="342"/>
        <v>5.7683</v>
      </c>
      <c r="X589" s="83">
        <f t="shared" si="342"/>
        <v>5.8233300000000003</v>
      </c>
      <c r="Y589" s="83">
        <f t="shared" si="342"/>
        <v>5.8038400000000001</v>
      </c>
      <c r="Z589" s="83">
        <f t="shared" si="342"/>
        <v>5.5592499999999996</v>
      </c>
      <c r="AA589" s="83">
        <f t="shared" si="342"/>
        <v>5.2565900000000001</v>
      </c>
    </row>
    <row r="590" spans="1:27" ht="12.75" customHeight="1" outlineLevel="1" x14ac:dyDescent="0.2">
      <c r="A590" s="91" t="s">
        <v>2022</v>
      </c>
      <c r="B590" s="63" t="s">
        <v>233</v>
      </c>
      <c r="C590" s="43" t="s">
        <v>79</v>
      </c>
      <c r="D590" s="44">
        <v>1202.82</v>
      </c>
      <c r="E590" s="44">
        <v>1076.3399999999999</v>
      </c>
      <c r="F590" s="44">
        <v>1045.45</v>
      </c>
      <c r="G590" s="44">
        <v>1025.58</v>
      </c>
      <c r="H590" s="44">
        <v>1074.6300000000001</v>
      </c>
      <c r="I590" s="44">
        <v>1080.56</v>
      </c>
      <c r="J590" s="44">
        <v>1319.43</v>
      </c>
      <c r="K590" s="44">
        <v>1619.01</v>
      </c>
      <c r="L590" s="44">
        <v>1781.26</v>
      </c>
      <c r="M590" s="44">
        <v>1851.59</v>
      </c>
      <c r="N590" s="44">
        <v>1856.58</v>
      </c>
      <c r="O590" s="44">
        <v>1873.25</v>
      </c>
      <c r="P590" s="44">
        <v>1888.31</v>
      </c>
      <c r="Q590" s="44">
        <v>1902.28</v>
      </c>
      <c r="R590" s="44">
        <v>1901.79</v>
      </c>
      <c r="S590" s="44">
        <v>1897.56</v>
      </c>
      <c r="T590" s="44">
        <v>1874.67</v>
      </c>
      <c r="U590" s="44">
        <v>1874.35</v>
      </c>
      <c r="V590" s="44">
        <v>1800.65</v>
      </c>
      <c r="W590" s="44">
        <v>1871.7</v>
      </c>
      <c r="X590" s="44">
        <v>1926.73</v>
      </c>
      <c r="Y590" s="44">
        <v>1907.24</v>
      </c>
      <c r="Z590" s="44">
        <v>1662.65</v>
      </c>
      <c r="AA590" s="44">
        <v>1359.99</v>
      </c>
    </row>
    <row r="591" spans="1:27" ht="12.75" customHeight="1" outlineLevel="1" x14ac:dyDescent="0.2">
      <c r="A591" s="91" t="s">
        <v>2023</v>
      </c>
      <c r="B591" s="63" t="s">
        <v>90</v>
      </c>
      <c r="C591" s="43" t="s">
        <v>79</v>
      </c>
      <c r="D591" s="44">
        <f>$D$471</f>
        <v>3559.77</v>
      </c>
      <c r="E591" s="44">
        <f t="shared" ref="E591:AA591" si="343">$D$471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customHeight="1" outlineLevel="1" x14ac:dyDescent="0.2">
      <c r="A592" s="91" t="s">
        <v>2024</v>
      </c>
      <c r="B592" s="63" t="s">
        <v>83</v>
      </c>
      <c r="C592" s="43" t="s">
        <v>79</v>
      </c>
      <c r="D592" s="44">
        <v>6.14</v>
      </c>
      <c r="E592" s="44">
        <v>6.14</v>
      </c>
      <c r="F592" s="44">
        <v>6.14</v>
      </c>
      <c r="G592" s="44">
        <v>6.14</v>
      </c>
      <c r="H592" s="44">
        <v>6.14</v>
      </c>
      <c r="I592" s="44">
        <v>6.14</v>
      </c>
      <c r="J592" s="44">
        <v>6.14</v>
      </c>
      <c r="K592" s="44">
        <v>6.14</v>
      </c>
      <c r="L592" s="44">
        <v>6.14</v>
      </c>
      <c r="M592" s="44">
        <v>6.14</v>
      </c>
      <c r="N592" s="44">
        <v>6.14</v>
      </c>
      <c r="O592" s="44">
        <v>6.14</v>
      </c>
      <c r="P592" s="44">
        <v>6.14</v>
      </c>
      <c r="Q592" s="44">
        <v>6.14</v>
      </c>
      <c r="R592" s="44">
        <v>6.14</v>
      </c>
      <c r="S592" s="44">
        <v>6.14</v>
      </c>
      <c r="T592" s="44">
        <v>6.14</v>
      </c>
      <c r="U592" s="44">
        <v>6.14</v>
      </c>
      <c r="V592" s="44">
        <v>6.14</v>
      </c>
      <c r="W592" s="44">
        <v>6.14</v>
      </c>
      <c r="X592" s="44">
        <v>6.14</v>
      </c>
      <c r="Y592" s="44">
        <v>6.14</v>
      </c>
      <c r="Z592" s="44">
        <v>6.14</v>
      </c>
      <c r="AA592" s="44">
        <v>6.14</v>
      </c>
    </row>
    <row r="593" spans="1:27" ht="12.75" customHeight="1" outlineLevel="1" x14ac:dyDescent="0.2">
      <c r="A593" s="91" t="s">
        <v>2025</v>
      </c>
      <c r="B593" s="63" t="s">
        <v>81</v>
      </c>
      <c r="C593" s="43" t="s">
        <v>79</v>
      </c>
      <c r="D593" s="44">
        <f>$D$11</f>
        <v>330.69</v>
      </c>
      <c r="E593" s="44">
        <f t="shared" ref="E593:AA593" si="344">$D$11</f>
        <v>330.69</v>
      </c>
      <c r="F593" s="44">
        <f t="shared" si="344"/>
        <v>330.69</v>
      </c>
      <c r="G593" s="44">
        <f t="shared" si="344"/>
        <v>330.69</v>
      </c>
      <c r="H593" s="44">
        <f t="shared" si="344"/>
        <v>330.69</v>
      </c>
      <c r="I593" s="44">
        <f t="shared" si="344"/>
        <v>330.69</v>
      </c>
      <c r="J593" s="44">
        <f t="shared" si="344"/>
        <v>330.69</v>
      </c>
      <c r="K593" s="44">
        <f t="shared" si="344"/>
        <v>330.69</v>
      </c>
      <c r="L593" s="44">
        <f t="shared" si="344"/>
        <v>330.69</v>
      </c>
      <c r="M593" s="44">
        <f t="shared" si="344"/>
        <v>330.69</v>
      </c>
      <c r="N593" s="44">
        <f t="shared" si="344"/>
        <v>330.69</v>
      </c>
      <c r="O593" s="44">
        <f t="shared" si="344"/>
        <v>330.69</v>
      </c>
      <c r="P593" s="44">
        <f t="shared" si="344"/>
        <v>330.69</v>
      </c>
      <c r="Q593" s="44">
        <f t="shared" si="344"/>
        <v>330.69</v>
      </c>
      <c r="R593" s="44">
        <f t="shared" si="344"/>
        <v>330.69</v>
      </c>
      <c r="S593" s="44">
        <f t="shared" si="344"/>
        <v>330.69</v>
      </c>
      <c r="T593" s="44">
        <f t="shared" si="344"/>
        <v>330.69</v>
      </c>
      <c r="U593" s="44">
        <f t="shared" si="344"/>
        <v>330.69</v>
      </c>
      <c r="V593" s="44">
        <f t="shared" si="344"/>
        <v>330.69</v>
      </c>
      <c r="W593" s="44">
        <f t="shared" si="344"/>
        <v>330.69</v>
      </c>
      <c r="X593" s="44">
        <f t="shared" si="344"/>
        <v>330.69</v>
      </c>
      <c r="Y593" s="44">
        <f t="shared" si="344"/>
        <v>330.69</v>
      </c>
      <c r="Z593" s="44">
        <f t="shared" si="344"/>
        <v>330.69</v>
      </c>
      <c r="AA593" s="44">
        <f t="shared" si="344"/>
        <v>330.69</v>
      </c>
    </row>
    <row r="594" spans="1:27" x14ac:dyDescent="0.2">
      <c r="A594" s="90" t="s">
        <v>2026</v>
      </c>
      <c r="B594" s="28" t="str">
        <f>"26"&amp;"."&amp;$B$776&amp;"."&amp;$B$777</f>
        <v>26.04.2023</v>
      </c>
      <c r="C594" s="82" t="s">
        <v>76</v>
      </c>
      <c r="D594" s="83">
        <f>ROUND(((D595+D596+D598+D597)/1000),5)</f>
        <v>5.1767700000000003</v>
      </c>
      <c r="E594" s="83">
        <f>ROUND(((E595+E596+E598+E597)/1000),5)</f>
        <v>4.9739599999999999</v>
      </c>
      <c r="F594" s="83">
        <f>ROUND(((F595+F596+F598+F597)/1000),5)</f>
        <v>4.9604600000000003</v>
      </c>
      <c r="G594" s="83">
        <f t="shared" ref="G594:AA594" si="345">ROUND(((G595+G596+G598+G597)/1000),5)</f>
        <v>4.9516400000000003</v>
      </c>
      <c r="H594" s="83">
        <f t="shared" si="345"/>
        <v>4.9704100000000002</v>
      </c>
      <c r="I594" s="83">
        <f t="shared" si="345"/>
        <v>5.0466699999999998</v>
      </c>
      <c r="J594" s="83">
        <f t="shared" si="345"/>
        <v>5.3006200000000003</v>
      </c>
      <c r="K594" s="83">
        <f t="shared" si="345"/>
        <v>5.6118800000000002</v>
      </c>
      <c r="L594" s="83">
        <f t="shared" si="345"/>
        <v>5.7870900000000001</v>
      </c>
      <c r="M594" s="83">
        <f t="shared" si="345"/>
        <v>5.8565199999999997</v>
      </c>
      <c r="N594" s="83">
        <f t="shared" si="345"/>
        <v>5.8508100000000001</v>
      </c>
      <c r="O594" s="83">
        <f t="shared" si="345"/>
        <v>5.8658999999999999</v>
      </c>
      <c r="P594" s="83">
        <f t="shared" si="345"/>
        <v>5.8456099999999998</v>
      </c>
      <c r="Q594" s="83">
        <f t="shared" si="345"/>
        <v>5.8379000000000003</v>
      </c>
      <c r="R594" s="83">
        <f t="shared" si="345"/>
        <v>5.8331999999999997</v>
      </c>
      <c r="S594" s="83">
        <f t="shared" si="345"/>
        <v>5.7995400000000004</v>
      </c>
      <c r="T594" s="83">
        <f t="shared" si="345"/>
        <v>5.7911999999999999</v>
      </c>
      <c r="U594" s="83">
        <f t="shared" si="345"/>
        <v>5.7705000000000002</v>
      </c>
      <c r="V594" s="83">
        <f t="shared" si="345"/>
        <v>5.7351099999999997</v>
      </c>
      <c r="W594" s="83">
        <f t="shared" si="345"/>
        <v>5.7639699999999996</v>
      </c>
      <c r="X594" s="83">
        <f t="shared" si="345"/>
        <v>5.7950499999999998</v>
      </c>
      <c r="Y594" s="83">
        <f t="shared" si="345"/>
        <v>5.8018299999999998</v>
      </c>
      <c r="Z594" s="83">
        <f t="shared" si="345"/>
        <v>5.6056900000000001</v>
      </c>
      <c r="AA594" s="83">
        <f t="shared" si="345"/>
        <v>5.2475300000000002</v>
      </c>
    </row>
    <row r="595" spans="1:27" ht="12.75" customHeight="1" outlineLevel="1" x14ac:dyDescent="0.2">
      <c r="A595" s="91" t="s">
        <v>2027</v>
      </c>
      <c r="B595" s="63" t="s">
        <v>233</v>
      </c>
      <c r="C595" s="43" t="s">
        <v>79</v>
      </c>
      <c r="D595" s="44">
        <v>1280.17</v>
      </c>
      <c r="E595" s="44">
        <v>1077.3599999999999</v>
      </c>
      <c r="F595" s="44">
        <v>1063.8599999999999</v>
      </c>
      <c r="G595" s="44">
        <v>1055.04</v>
      </c>
      <c r="H595" s="44">
        <v>1073.81</v>
      </c>
      <c r="I595" s="44">
        <v>1150.07</v>
      </c>
      <c r="J595" s="44">
        <v>1404.02</v>
      </c>
      <c r="K595" s="44">
        <v>1715.28</v>
      </c>
      <c r="L595" s="44">
        <v>1890.49</v>
      </c>
      <c r="M595" s="44">
        <v>1959.92</v>
      </c>
      <c r="N595" s="44">
        <v>1954.21</v>
      </c>
      <c r="O595" s="44">
        <v>1969.3</v>
      </c>
      <c r="P595" s="44">
        <v>1949.01</v>
      </c>
      <c r="Q595" s="44">
        <v>1941.3</v>
      </c>
      <c r="R595" s="44">
        <v>1936.6</v>
      </c>
      <c r="S595" s="44">
        <v>1902.94</v>
      </c>
      <c r="T595" s="44">
        <v>1894.6</v>
      </c>
      <c r="U595" s="44">
        <v>1873.9</v>
      </c>
      <c r="V595" s="44">
        <v>1838.51</v>
      </c>
      <c r="W595" s="44">
        <v>1867.37</v>
      </c>
      <c r="X595" s="44">
        <v>1898.45</v>
      </c>
      <c r="Y595" s="44">
        <v>1905.23</v>
      </c>
      <c r="Z595" s="44">
        <v>1709.09</v>
      </c>
      <c r="AA595" s="44">
        <v>1350.93</v>
      </c>
    </row>
    <row r="596" spans="1:27" ht="12.75" customHeight="1" outlineLevel="1" x14ac:dyDescent="0.2">
      <c r="A596" s="91" t="s">
        <v>2028</v>
      </c>
      <c r="B596" s="63" t="s">
        <v>90</v>
      </c>
      <c r="C596" s="43" t="s">
        <v>79</v>
      </c>
      <c r="D596" s="44">
        <f>$D$471</f>
        <v>3559.77</v>
      </c>
      <c r="E596" s="44">
        <f t="shared" ref="E596:AA596" si="346">$D$471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customHeight="1" outlineLevel="1" x14ac:dyDescent="0.2">
      <c r="A597" s="91" t="s">
        <v>2029</v>
      </c>
      <c r="B597" s="63" t="s">
        <v>83</v>
      </c>
      <c r="C597" s="43" t="s">
        <v>79</v>
      </c>
      <c r="D597" s="44">
        <v>6.14</v>
      </c>
      <c r="E597" s="44">
        <v>6.14</v>
      </c>
      <c r="F597" s="44">
        <v>6.14</v>
      </c>
      <c r="G597" s="44">
        <v>6.14</v>
      </c>
      <c r="H597" s="44">
        <v>6.14</v>
      </c>
      <c r="I597" s="44">
        <v>6.14</v>
      </c>
      <c r="J597" s="44">
        <v>6.14</v>
      </c>
      <c r="K597" s="44">
        <v>6.14</v>
      </c>
      <c r="L597" s="44">
        <v>6.14</v>
      </c>
      <c r="M597" s="44">
        <v>6.14</v>
      </c>
      <c r="N597" s="44">
        <v>6.14</v>
      </c>
      <c r="O597" s="44">
        <v>6.14</v>
      </c>
      <c r="P597" s="44">
        <v>6.14</v>
      </c>
      <c r="Q597" s="44">
        <v>6.14</v>
      </c>
      <c r="R597" s="44">
        <v>6.14</v>
      </c>
      <c r="S597" s="44">
        <v>6.14</v>
      </c>
      <c r="T597" s="44">
        <v>6.14</v>
      </c>
      <c r="U597" s="44">
        <v>6.14</v>
      </c>
      <c r="V597" s="44">
        <v>6.14</v>
      </c>
      <c r="W597" s="44">
        <v>6.14</v>
      </c>
      <c r="X597" s="44">
        <v>6.14</v>
      </c>
      <c r="Y597" s="44">
        <v>6.14</v>
      </c>
      <c r="Z597" s="44">
        <v>6.14</v>
      </c>
      <c r="AA597" s="44">
        <v>6.14</v>
      </c>
    </row>
    <row r="598" spans="1:27" ht="12.75" customHeight="1" outlineLevel="1" x14ac:dyDescent="0.2">
      <c r="A598" s="91" t="s">
        <v>2030</v>
      </c>
      <c r="B598" s="63" t="s">
        <v>81</v>
      </c>
      <c r="C598" s="43" t="s">
        <v>79</v>
      </c>
      <c r="D598" s="44">
        <f>$D$11</f>
        <v>330.69</v>
      </c>
      <c r="E598" s="44">
        <f t="shared" ref="E598:AA598" si="347">$D$11</f>
        <v>330.69</v>
      </c>
      <c r="F598" s="44">
        <f t="shared" si="347"/>
        <v>330.69</v>
      </c>
      <c r="G598" s="44">
        <f t="shared" si="347"/>
        <v>330.69</v>
      </c>
      <c r="H598" s="44">
        <f t="shared" si="347"/>
        <v>330.69</v>
      </c>
      <c r="I598" s="44">
        <f t="shared" si="347"/>
        <v>330.69</v>
      </c>
      <c r="J598" s="44">
        <f t="shared" si="347"/>
        <v>330.69</v>
      </c>
      <c r="K598" s="44">
        <f t="shared" si="347"/>
        <v>330.69</v>
      </c>
      <c r="L598" s="44">
        <f t="shared" si="347"/>
        <v>330.69</v>
      </c>
      <c r="M598" s="44">
        <f t="shared" si="347"/>
        <v>330.69</v>
      </c>
      <c r="N598" s="44">
        <f t="shared" si="347"/>
        <v>330.69</v>
      </c>
      <c r="O598" s="44">
        <f t="shared" si="347"/>
        <v>330.69</v>
      </c>
      <c r="P598" s="44">
        <f t="shared" si="347"/>
        <v>330.69</v>
      </c>
      <c r="Q598" s="44">
        <f t="shared" si="347"/>
        <v>330.69</v>
      </c>
      <c r="R598" s="44">
        <f t="shared" si="347"/>
        <v>330.69</v>
      </c>
      <c r="S598" s="44">
        <f t="shared" si="347"/>
        <v>330.69</v>
      </c>
      <c r="T598" s="44">
        <f t="shared" si="347"/>
        <v>330.69</v>
      </c>
      <c r="U598" s="44">
        <f t="shared" si="347"/>
        <v>330.69</v>
      </c>
      <c r="V598" s="44">
        <f t="shared" si="347"/>
        <v>330.69</v>
      </c>
      <c r="W598" s="44">
        <f t="shared" si="347"/>
        <v>330.69</v>
      </c>
      <c r="X598" s="44">
        <f t="shared" si="347"/>
        <v>330.69</v>
      </c>
      <c r="Y598" s="44">
        <f t="shared" si="347"/>
        <v>330.69</v>
      </c>
      <c r="Z598" s="44">
        <f t="shared" si="347"/>
        <v>330.69</v>
      </c>
      <c r="AA598" s="44">
        <f t="shared" si="347"/>
        <v>330.69</v>
      </c>
    </row>
    <row r="599" spans="1:27" x14ac:dyDescent="0.2">
      <c r="A599" s="90" t="s">
        <v>2031</v>
      </c>
      <c r="B599" s="28" t="str">
        <f>"27"&amp;"."&amp;$B$776&amp;"."&amp;$B$777</f>
        <v>27.04.2023</v>
      </c>
      <c r="C599" s="82" t="s">
        <v>76</v>
      </c>
      <c r="D599" s="83">
        <f>ROUND(((D600+D601+D603+D602)/1000),5)</f>
        <v>5.1455799999999998</v>
      </c>
      <c r="E599" s="83">
        <f>ROUND(((E600+E601+E603+E602)/1000),5)</f>
        <v>4.9742499999999996</v>
      </c>
      <c r="F599" s="83">
        <f>ROUND(((F600+F601+F603+F602)/1000),5)</f>
        <v>4.9679000000000002</v>
      </c>
      <c r="G599" s="83">
        <f t="shared" ref="G599:AA599" si="348">ROUND(((G600+G601+G603+G602)/1000),5)</f>
        <v>4.9616300000000004</v>
      </c>
      <c r="H599" s="83">
        <f t="shared" si="348"/>
        <v>4.9676499999999999</v>
      </c>
      <c r="I599" s="83">
        <f t="shared" si="348"/>
        <v>4.9977299999999998</v>
      </c>
      <c r="J599" s="83">
        <f t="shared" si="348"/>
        <v>5.2457900000000004</v>
      </c>
      <c r="K599" s="83">
        <f t="shared" si="348"/>
        <v>5.5606499999999999</v>
      </c>
      <c r="L599" s="83">
        <f t="shared" si="348"/>
        <v>5.7751999999999999</v>
      </c>
      <c r="M599" s="83">
        <f t="shared" si="348"/>
        <v>5.8687500000000004</v>
      </c>
      <c r="N599" s="83">
        <f t="shared" si="348"/>
        <v>5.85426</v>
      </c>
      <c r="O599" s="83">
        <f t="shared" si="348"/>
        <v>5.87439</v>
      </c>
      <c r="P599" s="83">
        <f t="shared" si="348"/>
        <v>5.8780200000000002</v>
      </c>
      <c r="Q599" s="83">
        <f t="shared" si="348"/>
        <v>5.9130500000000001</v>
      </c>
      <c r="R599" s="83">
        <f t="shared" si="348"/>
        <v>5.8592500000000003</v>
      </c>
      <c r="S599" s="83">
        <f t="shared" si="348"/>
        <v>5.8433999999999999</v>
      </c>
      <c r="T599" s="83">
        <f t="shared" si="348"/>
        <v>5.8061999999999996</v>
      </c>
      <c r="U599" s="83">
        <f t="shared" si="348"/>
        <v>5.7874600000000003</v>
      </c>
      <c r="V599" s="83">
        <f t="shared" si="348"/>
        <v>5.76206</v>
      </c>
      <c r="W599" s="83">
        <f t="shared" si="348"/>
        <v>5.7852800000000002</v>
      </c>
      <c r="X599" s="83">
        <f t="shared" si="348"/>
        <v>5.8336499999999996</v>
      </c>
      <c r="Y599" s="83">
        <f t="shared" si="348"/>
        <v>5.83345</v>
      </c>
      <c r="Z599" s="83">
        <f t="shared" si="348"/>
        <v>5.6078400000000004</v>
      </c>
      <c r="AA599" s="83">
        <f t="shared" si="348"/>
        <v>5.2484500000000001</v>
      </c>
    </row>
    <row r="600" spans="1:27" ht="12.75" customHeight="1" outlineLevel="1" x14ac:dyDescent="0.2">
      <c r="A600" s="91" t="s">
        <v>2032</v>
      </c>
      <c r="B600" s="63" t="s">
        <v>233</v>
      </c>
      <c r="C600" s="43" t="s">
        <v>79</v>
      </c>
      <c r="D600" s="44">
        <v>1248.98</v>
      </c>
      <c r="E600" s="44">
        <v>1077.6500000000001</v>
      </c>
      <c r="F600" s="44">
        <v>1071.3</v>
      </c>
      <c r="G600" s="44">
        <v>1065.03</v>
      </c>
      <c r="H600" s="44">
        <v>1071.05</v>
      </c>
      <c r="I600" s="44">
        <v>1101.1300000000001</v>
      </c>
      <c r="J600" s="44">
        <v>1349.19</v>
      </c>
      <c r="K600" s="44">
        <v>1664.05</v>
      </c>
      <c r="L600" s="44">
        <v>1878.6</v>
      </c>
      <c r="M600" s="44">
        <v>1972.15</v>
      </c>
      <c r="N600" s="44">
        <v>1957.66</v>
      </c>
      <c r="O600" s="44">
        <v>1977.79</v>
      </c>
      <c r="P600" s="44">
        <v>1981.42</v>
      </c>
      <c r="Q600" s="44">
        <v>2016.45</v>
      </c>
      <c r="R600" s="44">
        <v>1962.65</v>
      </c>
      <c r="S600" s="44">
        <v>1946.8</v>
      </c>
      <c r="T600" s="44">
        <v>1909.6</v>
      </c>
      <c r="U600" s="44">
        <v>1890.86</v>
      </c>
      <c r="V600" s="44">
        <v>1865.46</v>
      </c>
      <c r="W600" s="44">
        <v>1888.68</v>
      </c>
      <c r="X600" s="44">
        <v>1937.05</v>
      </c>
      <c r="Y600" s="44">
        <v>1936.85</v>
      </c>
      <c r="Z600" s="44">
        <v>1711.24</v>
      </c>
      <c r="AA600" s="44">
        <v>1351.85</v>
      </c>
    </row>
    <row r="601" spans="1:27" ht="12.75" customHeight="1" outlineLevel="1" x14ac:dyDescent="0.2">
      <c r="A601" s="91" t="s">
        <v>2033</v>
      </c>
      <c r="B601" s="63" t="s">
        <v>90</v>
      </c>
      <c r="C601" s="43" t="s">
        <v>79</v>
      </c>
      <c r="D601" s="44">
        <f>$D$471</f>
        <v>3559.77</v>
      </c>
      <c r="E601" s="44">
        <f t="shared" ref="E601:AA601" si="349">$D$471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customHeight="1" outlineLevel="1" x14ac:dyDescent="0.2">
      <c r="A602" s="91" t="s">
        <v>2034</v>
      </c>
      <c r="B602" s="63" t="s">
        <v>83</v>
      </c>
      <c r="C602" s="43" t="s">
        <v>79</v>
      </c>
      <c r="D602" s="44">
        <v>6.14</v>
      </c>
      <c r="E602" s="44">
        <v>6.14</v>
      </c>
      <c r="F602" s="44">
        <v>6.14</v>
      </c>
      <c r="G602" s="44">
        <v>6.14</v>
      </c>
      <c r="H602" s="44">
        <v>6.14</v>
      </c>
      <c r="I602" s="44">
        <v>6.14</v>
      </c>
      <c r="J602" s="44">
        <v>6.14</v>
      </c>
      <c r="K602" s="44">
        <v>6.14</v>
      </c>
      <c r="L602" s="44">
        <v>6.14</v>
      </c>
      <c r="M602" s="44">
        <v>6.14</v>
      </c>
      <c r="N602" s="44">
        <v>6.14</v>
      </c>
      <c r="O602" s="44">
        <v>6.14</v>
      </c>
      <c r="P602" s="44">
        <v>6.14</v>
      </c>
      <c r="Q602" s="44">
        <v>6.14</v>
      </c>
      <c r="R602" s="44">
        <v>6.14</v>
      </c>
      <c r="S602" s="44">
        <v>6.14</v>
      </c>
      <c r="T602" s="44">
        <v>6.14</v>
      </c>
      <c r="U602" s="44">
        <v>6.14</v>
      </c>
      <c r="V602" s="44">
        <v>6.14</v>
      </c>
      <c r="W602" s="44">
        <v>6.14</v>
      </c>
      <c r="X602" s="44">
        <v>6.14</v>
      </c>
      <c r="Y602" s="44">
        <v>6.14</v>
      </c>
      <c r="Z602" s="44">
        <v>6.14</v>
      </c>
      <c r="AA602" s="44">
        <v>6.14</v>
      </c>
    </row>
    <row r="603" spans="1:27" ht="12.75" customHeight="1" outlineLevel="1" x14ac:dyDescent="0.2">
      <c r="A603" s="91" t="s">
        <v>2035</v>
      </c>
      <c r="B603" s="63" t="s">
        <v>81</v>
      </c>
      <c r="C603" s="43" t="s">
        <v>79</v>
      </c>
      <c r="D603" s="44">
        <f>$D$11</f>
        <v>330.69</v>
      </c>
      <c r="E603" s="44">
        <f t="shared" ref="E603:AA603" si="350">$D$11</f>
        <v>330.69</v>
      </c>
      <c r="F603" s="44">
        <f t="shared" si="350"/>
        <v>330.69</v>
      </c>
      <c r="G603" s="44">
        <f t="shared" si="350"/>
        <v>330.69</v>
      </c>
      <c r="H603" s="44">
        <f t="shared" si="350"/>
        <v>330.69</v>
      </c>
      <c r="I603" s="44">
        <f t="shared" si="350"/>
        <v>330.69</v>
      </c>
      <c r="J603" s="44">
        <f t="shared" si="350"/>
        <v>330.69</v>
      </c>
      <c r="K603" s="44">
        <f t="shared" si="350"/>
        <v>330.69</v>
      </c>
      <c r="L603" s="44">
        <f t="shared" si="350"/>
        <v>330.69</v>
      </c>
      <c r="M603" s="44">
        <f t="shared" si="350"/>
        <v>330.69</v>
      </c>
      <c r="N603" s="44">
        <f t="shared" si="350"/>
        <v>330.69</v>
      </c>
      <c r="O603" s="44">
        <f t="shared" si="350"/>
        <v>330.69</v>
      </c>
      <c r="P603" s="44">
        <f t="shared" si="350"/>
        <v>330.69</v>
      </c>
      <c r="Q603" s="44">
        <f t="shared" si="350"/>
        <v>330.69</v>
      </c>
      <c r="R603" s="44">
        <f t="shared" si="350"/>
        <v>330.69</v>
      </c>
      <c r="S603" s="44">
        <f t="shared" si="350"/>
        <v>330.69</v>
      </c>
      <c r="T603" s="44">
        <f t="shared" si="350"/>
        <v>330.69</v>
      </c>
      <c r="U603" s="44">
        <f t="shared" si="350"/>
        <v>330.69</v>
      </c>
      <c r="V603" s="44">
        <f t="shared" si="350"/>
        <v>330.69</v>
      </c>
      <c r="W603" s="44">
        <f t="shared" si="350"/>
        <v>330.69</v>
      </c>
      <c r="X603" s="44">
        <f t="shared" si="350"/>
        <v>330.69</v>
      </c>
      <c r="Y603" s="44">
        <f t="shared" si="350"/>
        <v>330.69</v>
      </c>
      <c r="Z603" s="44">
        <f t="shared" si="350"/>
        <v>330.69</v>
      </c>
      <c r="AA603" s="44">
        <f t="shared" si="350"/>
        <v>330.69</v>
      </c>
    </row>
    <row r="604" spans="1:27" x14ac:dyDescent="0.2">
      <c r="A604" s="90" t="s">
        <v>2036</v>
      </c>
      <c r="B604" s="28" t="str">
        <f>"28"&amp;"."&amp;$B$776&amp;"."&amp;$B$777</f>
        <v>28.04.2023</v>
      </c>
      <c r="C604" s="82" t="s">
        <v>76</v>
      </c>
      <c r="D604" s="83">
        <f>ROUND(((D605+D606+D608+D607)/1000),5)</f>
        <v>5.1394299999999999</v>
      </c>
      <c r="E604" s="83">
        <f>ROUND(((E605+E606+E608+E607)/1000),5)</f>
        <v>4.9740000000000002</v>
      </c>
      <c r="F604" s="83">
        <f>ROUND(((F605+F606+F608+F607)/1000),5)</f>
        <v>4.9649900000000002</v>
      </c>
      <c r="G604" s="83">
        <f t="shared" ref="G604:AA604" si="351">ROUND(((G605+G606+G608+G607)/1000),5)</f>
        <v>4.9577900000000001</v>
      </c>
      <c r="H604" s="83">
        <f t="shared" si="351"/>
        <v>4.9711999999999996</v>
      </c>
      <c r="I604" s="83">
        <f t="shared" si="351"/>
        <v>5.0108800000000002</v>
      </c>
      <c r="J604" s="83">
        <f t="shared" si="351"/>
        <v>5.28653</v>
      </c>
      <c r="K604" s="83">
        <f t="shared" si="351"/>
        <v>5.5723000000000003</v>
      </c>
      <c r="L604" s="83">
        <f t="shared" si="351"/>
        <v>5.7996699999999999</v>
      </c>
      <c r="M604" s="83">
        <f t="shared" si="351"/>
        <v>5.9147100000000004</v>
      </c>
      <c r="N604" s="83">
        <f t="shared" si="351"/>
        <v>5.9232300000000002</v>
      </c>
      <c r="O604" s="83">
        <f t="shared" si="351"/>
        <v>5.9460800000000003</v>
      </c>
      <c r="P604" s="83">
        <f t="shared" si="351"/>
        <v>5.9451599999999996</v>
      </c>
      <c r="Q604" s="83">
        <f t="shared" si="351"/>
        <v>5.9440999999999997</v>
      </c>
      <c r="R604" s="83">
        <f t="shared" si="351"/>
        <v>5.9270100000000001</v>
      </c>
      <c r="S604" s="83">
        <f t="shared" si="351"/>
        <v>5.91587</v>
      </c>
      <c r="T604" s="83">
        <f t="shared" si="351"/>
        <v>5.9088900000000004</v>
      </c>
      <c r="U604" s="83">
        <f t="shared" si="351"/>
        <v>5.8306899999999997</v>
      </c>
      <c r="V604" s="83">
        <f t="shared" si="351"/>
        <v>5.8218800000000002</v>
      </c>
      <c r="W604" s="83">
        <f t="shared" si="351"/>
        <v>5.8059399999999997</v>
      </c>
      <c r="X604" s="83">
        <f t="shared" si="351"/>
        <v>5.8456900000000003</v>
      </c>
      <c r="Y604" s="83">
        <f t="shared" si="351"/>
        <v>5.91099</v>
      </c>
      <c r="Z604" s="83">
        <f t="shared" si="351"/>
        <v>5.7023700000000002</v>
      </c>
      <c r="AA604" s="83">
        <f t="shared" si="351"/>
        <v>5.5483399999999996</v>
      </c>
    </row>
    <row r="605" spans="1:27" ht="12.75" customHeight="1" outlineLevel="1" x14ac:dyDescent="0.2">
      <c r="A605" s="91" t="s">
        <v>2037</v>
      </c>
      <c r="B605" s="63" t="s">
        <v>233</v>
      </c>
      <c r="C605" s="43" t="s">
        <v>79</v>
      </c>
      <c r="D605" s="44">
        <v>1242.83</v>
      </c>
      <c r="E605" s="44">
        <v>1077.4000000000001</v>
      </c>
      <c r="F605" s="44">
        <v>1068.3900000000001</v>
      </c>
      <c r="G605" s="44">
        <v>1061.19</v>
      </c>
      <c r="H605" s="44">
        <v>1074.5999999999999</v>
      </c>
      <c r="I605" s="44">
        <v>1114.28</v>
      </c>
      <c r="J605" s="44">
        <v>1389.93</v>
      </c>
      <c r="K605" s="44">
        <v>1675.7</v>
      </c>
      <c r="L605" s="44">
        <v>1903.07</v>
      </c>
      <c r="M605" s="44">
        <v>2018.11</v>
      </c>
      <c r="N605" s="44">
        <v>2026.63</v>
      </c>
      <c r="O605" s="44">
        <v>2049.48</v>
      </c>
      <c r="P605" s="44">
        <v>2048.56</v>
      </c>
      <c r="Q605" s="44">
        <v>2047.5</v>
      </c>
      <c r="R605" s="44">
        <v>2030.41</v>
      </c>
      <c r="S605" s="44">
        <v>2019.27</v>
      </c>
      <c r="T605" s="44">
        <v>2012.29</v>
      </c>
      <c r="U605" s="44">
        <v>1934.09</v>
      </c>
      <c r="V605" s="44">
        <v>1925.28</v>
      </c>
      <c r="W605" s="44">
        <v>1909.34</v>
      </c>
      <c r="X605" s="44">
        <v>1949.09</v>
      </c>
      <c r="Y605" s="44">
        <v>2014.39</v>
      </c>
      <c r="Z605" s="44">
        <v>1805.77</v>
      </c>
      <c r="AA605" s="44">
        <v>1651.74</v>
      </c>
    </row>
    <row r="606" spans="1:27" ht="12.75" customHeight="1" outlineLevel="1" x14ac:dyDescent="0.2">
      <c r="A606" s="91" t="s">
        <v>2038</v>
      </c>
      <c r="B606" s="63" t="s">
        <v>90</v>
      </c>
      <c r="C606" s="43" t="s">
        <v>79</v>
      </c>
      <c r="D606" s="44">
        <f>$D$471</f>
        <v>3559.77</v>
      </c>
      <c r="E606" s="44">
        <f t="shared" ref="E606:AA606" si="352">$D$471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customHeight="1" outlineLevel="1" x14ac:dyDescent="0.2">
      <c r="A607" s="91" t="s">
        <v>2039</v>
      </c>
      <c r="B607" s="63" t="s">
        <v>83</v>
      </c>
      <c r="C607" s="43" t="s">
        <v>79</v>
      </c>
      <c r="D607" s="44">
        <v>6.14</v>
      </c>
      <c r="E607" s="44">
        <v>6.14</v>
      </c>
      <c r="F607" s="44">
        <v>6.14</v>
      </c>
      <c r="G607" s="44">
        <v>6.14</v>
      </c>
      <c r="H607" s="44">
        <v>6.14</v>
      </c>
      <c r="I607" s="44">
        <v>6.14</v>
      </c>
      <c r="J607" s="44">
        <v>6.14</v>
      </c>
      <c r="K607" s="44">
        <v>6.14</v>
      </c>
      <c r="L607" s="44">
        <v>6.14</v>
      </c>
      <c r="M607" s="44">
        <v>6.14</v>
      </c>
      <c r="N607" s="44">
        <v>6.14</v>
      </c>
      <c r="O607" s="44">
        <v>6.14</v>
      </c>
      <c r="P607" s="44">
        <v>6.14</v>
      </c>
      <c r="Q607" s="44">
        <v>6.14</v>
      </c>
      <c r="R607" s="44">
        <v>6.14</v>
      </c>
      <c r="S607" s="44">
        <v>6.14</v>
      </c>
      <c r="T607" s="44">
        <v>6.14</v>
      </c>
      <c r="U607" s="44">
        <v>6.14</v>
      </c>
      <c r="V607" s="44">
        <v>6.14</v>
      </c>
      <c r="W607" s="44">
        <v>6.14</v>
      </c>
      <c r="X607" s="44">
        <v>6.14</v>
      </c>
      <c r="Y607" s="44">
        <v>6.14</v>
      </c>
      <c r="Z607" s="44">
        <v>6.14</v>
      </c>
      <c r="AA607" s="44">
        <v>6.14</v>
      </c>
    </row>
    <row r="608" spans="1:27" ht="12.75" customHeight="1" outlineLevel="1" x14ac:dyDescent="0.2">
      <c r="A608" s="91" t="s">
        <v>2040</v>
      </c>
      <c r="B608" s="63" t="s">
        <v>81</v>
      </c>
      <c r="C608" s="43" t="s">
        <v>79</v>
      </c>
      <c r="D608" s="44">
        <f>$D$11</f>
        <v>330.69</v>
      </c>
      <c r="E608" s="44">
        <f t="shared" ref="E608:AA608" si="353">$D$11</f>
        <v>330.69</v>
      </c>
      <c r="F608" s="44">
        <f t="shared" si="353"/>
        <v>330.69</v>
      </c>
      <c r="G608" s="44">
        <f t="shared" si="353"/>
        <v>330.69</v>
      </c>
      <c r="H608" s="44">
        <f t="shared" si="353"/>
        <v>330.69</v>
      </c>
      <c r="I608" s="44">
        <f t="shared" si="353"/>
        <v>330.69</v>
      </c>
      <c r="J608" s="44">
        <f t="shared" si="353"/>
        <v>330.69</v>
      </c>
      <c r="K608" s="44">
        <f t="shared" si="353"/>
        <v>330.69</v>
      </c>
      <c r="L608" s="44">
        <f t="shared" si="353"/>
        <v>330.69</v>
      </c>
      <c r="M608" s="44">
        <f t="shared" si="353"/>
        <v>330.69</v>
      </c>
      <c r="N608" s="44">
        <f t="shared" si="353"/>
        <v>330.69</v>
      </c>
      <c r="O608" s="44">
        <f t="shared" si="353"/>
        <v>330.69</v>
      </c>
      <c r="P608" s="44">
        <f t="shared" si="353"/>
        <v>330.69</v>
      </c>
      <c r="Q608" s="44">
        <f t="shared" si="353"/>
        <v>330.69</v>
      </c>
      <c r="R608" s="44">
        <f t="shared" si="353"/>
        <v>330.69</v>
      </c>
      <c r="S608" s="44">
        <f t="shared" si="353"/>
        <v>330.69</v>
      </c>
      <c r="T608" s="44">
        <f t="shared" si="353"/>
        <v>330.69</v>
      </c>
      <c r="U608" s="44">
        <f t="shared" si="353"/>
        <v>330.69</v>
      </c>
      <c r="V608" s="44">
        <f t="shared" si="353"/>
        <v>330.69</v>
      </c>
      <c r="W608" s="44">
        <f t="shared" si="353"/>
        <v>330.69</v>
      </c>
      <c r="X608" s="44">
        <f t="shared" si="353"/>
        <v>330.69</v>
      </c>
      <c r="Y608" s="44">
        <f t="shared" si="353"/>
        <v>330.69</v>
      </c>
      <c r="Z608" s="44">
        <f t="shared" si="353"/>
        <v>330.69</v>
      </c>
      <c r="AA608" s="44">
        <f t="shared" si="353"/>
        <v>330.69</v>
      </c>
    </row>
    <row r="609" spans="1:27" x14ac:dyDescent="0.2">
      <c r="A609" s="90" t="s">
        <v>2041</v>
      </c>
      <c r="B609" s="28" t="str">
        <f>"29"&amp;"."&amp;$B$776&amp;"."&amp;$B$777</f>
        <v>29.04.2023</v>
      </c>
      <c r="C609" s="82" t="s">
        <v>76</v>
      </c>
      <c r="D609" s="83">
        <f>ROUND(((D610+D611+D613+D612)/1000),5)</f>
        <v>5.5253100000000002</v>
      </c>
      <c r="E609" s="83">
        <f>ROUND(((E610+E611+E613+E612)/1000),5)</f>
        <v>5.3644800000000004</v>
      </c>
      <c r="F609" s="83">
        <f>ROUND(((F610+F611+F613+F612)/1000),5)</f>
        <v>5.1998699999999998</v>
      </c>
      <c r="G609" s="83">
        <f t="shared" ref="G609:AA609" si="354">ROUND(((G610+G611+G613+G612)/1000),5)</f>
        <v>5.1565399999999997</v>
      </c>
      <c r="H609" s="83">
        <f t="shared" si="354"/>
        <v>5.1699299999999999</v>
      </c>
      <c r="I609" s="83">
        <f t="shared" si="354"/>
        <v>5.1782500000000002</v>
      </c>
      <c r="J609" s="83">
        <f t="shared" si="354"/>
        <v>5.2099799999999998</v>
      </c>
      <c r="K609" s="83">
        <f t="shared" si="354"/>
        <v>5.40578</v>
      </c>
      <c r="L609" s="83">
        <f t="shared" si="354"/>
        <v>5.6642099999999997</v>
      </c>
      <c r="M609" s="83">
        <f t="shared" si="354"/>
        <v>5.89154</v>
      </c>
      <c r="N609" s="83">
        <f t="shared" si="354"/>
        <v>5.9406299999999996</v>
      </c>
      <c r="O609" s="83">
        <f t="shared" si="354"/>
        <v>5.9370500000000002</v>
      </c>
      <c r="P609" s="83">
        <f t="shared" si="354"/>
        <v>5.8575200000000001</v>
      </c>
      <c r="Q609" s="83">
        <f t="shared" si="354"/>
        <v>5.85128</v>
      </c>
      <c r="R609" s="83">
        <f t="shared" si="354"/>
        <v>5.8187600000000002</v>
      </c>
      <c r="S609" s="83">
        <f t="shared" si="354"/>
        <v>5.7782200000000001</v>
      </c>
      <c r="T609" s="83">
        <f t="shared" si="354"/>
        <v>5.8352399999999998</v>
      </c>
      <c r="U609" s="83">
        <f t="shared" si="354"/>
        <v>5.8372099999999998</v>
      </c>
      <c r="V609" s="83">
        <f t="shared" si="354"/>
        <v>5.8438100000000004</v>
      </c>
      <c r="W609" s="83">
        <f t="shared" si="354"/>
        <v>5.9647699999999997</v>
      </c>
      <c r="X609" s="83">
        <f t="shared" si="354"/>
        <v>6.0404299999999997</v>
      </c>
      <c r="Y609" s="83">
        <f t="shared" si="354"/>
        <v>5.8844700000000003</v>
      </c>
      <c r="Z609" s="83">
        <f t="shared" si="354"/>
        <v>5.6569700000000003</v>
      </c>
      <c r="AA609" s="83">
        <f t="shared" si="354"/>
        <v>5.5384500000000001</v>
      </c>
    </row>
    <row r="610" spans="1:27" ht="12.75" customHeight="1" outlineLevel="1" x14ac:dyDescent="0.2">
      <c r="A610" s="91" t="s">
        <v>2042</v>
      </c>
      <c r="B610" s="63" t="s">
        <v>233</v>
      </c>
      <c r="C610" s="43" t="s">
        <v>79</v>
      </c>
      <c r="D610" s="44">
        <v>1628.71</v>
      </c>
      <c r="E610" s="44">
        <v>1467.88</v>
      </c>
      <c r="F610" s="44">
        <v>1303.27</v>
      </c>
      <c r="G610" s="44">
        <v>1259.94</v>
      </c>
      <c r="H610" s="44">
        <v>1273.33</v>
      </c>
      <c r="I610" s="44">
        <v>1281.6500000000001</v>
      </c>
      <c r="J610" s="44">
        <v>1313.38</v>
      </c>
      <c r="K610" s="44">
        <v>1509.18</v>
      </c>
      <c r="L610" s="44">
        <v>1767.61</v>
      </c>
      <c r="M610" s="44">
        <v>1994.94</v>
      </c>
      <c r="N610" s="44">
        <v>2044.03</v>
      </c>
      <c r="O610" s="44">
        <v>2040.45</v>
      </c>
      <c r="P610" s="44">
        <v>1960.92</v>
      </c>
      <c r="Q610" s="44">
        <v>1954.68</v>
      </c>
      <c r="R610" s="44">
        <v>1922.16</v>
      </c>
      <c r="S610" s="44">
        <v>1881.62</v>
      </c>
      <c r="T610" s="44">
        <v>1938.64</v>
      </c>
      <c r="U610" s="44">
        <v>1940.61</v>
      </c>
      <c r="V610" s="44">
        <v>1947.21</v>
      </c>
      <c r="W610" s="44">
        <v>2068.17</v>
      </c>
      <c r="X610" s="44">
        <v>2143.83</v>
      </c>
      <c r="Y610" s="44">
        <v>1987.87</v>
      </c>
      <c r="Z610" s="44">
        <v>1760.37</v>
      </c>
      <c r="AA610" s="44">
        <v>1641.85</v>
      </c>
    </row>
    <row r="611" spans="1:27" ht="12.75" customHeight="1" outlineLevel="1" x14ac:dyDescent="0.2">
      <c r="A611" s="91" t="s">
        <v>2043</v>
      </c>
      <c r="B611" s="63" t="s">
        <v>90</v>
      </c>
      <c r="C611" s="43" t="s">
        <v>79</v>
      </c>
      <c r="D611" s="44">
        <f>$D$471</f>
        <v>3559.77</v>
      </c>
      <c r="E611" s="44">
        <f t="shared" ref="E611:AA611" si="355">$D$471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customHeight="1" outlineLevel="1" x14ac:dyDescent="0.2">
      <c r="A612" s="91" t="s">
        <v>2044</v>
      </c>
      <c r="B612" s="63" t="s">
        <v>83</v>
      </c>
      <c r="C612" s="43" t="s">
        <v>79</v>
      </c>
      <c r="D612" s="44">
        <v>6.14</v>
      </c>
      <c r="E612" s="44">
        <v>6.14</v>
      </c>
      <c r="F612" s="44">
        <v>6.14</v>
      </c>
      <c r="G612" s="44">
        <v>6.14</v>
      </c>
      <c r="H612" s="44">
        <v>6.14</v>
      </c>
      <c r="I612" s="44">
        <v>6.14</v>
      </c>
      <c r="J612" s="44">
        <v>6.14</v>
      </c>
      <c r="K612" s="44">
        <v>6.14</v>
      </c>
      <c r="L612" s="44">
        <v>6.14</v>
      </c>
      <c r="M612" s="44">
        <v>6.14</v>
      </c>
      <c r="N612" s="44">
        <v>6.14</v>
      </c>
      <c r="O612" s="44">
        <v>6.14</v>
      </c>
      <c r="P612" s="44">
        <v>6.14</v>
      </c>
      <c r="Q612" s="44">
        <v>6.14</v>
      </c>
      <c r="R612" s="44">
        <v>6.14</v>
      </c>
      <c r="S612" s="44">
        <v>6.14</v>
      </c>
      <c r="T612" s="44">
        <v>6.14</v>
      </c>
      <c r="U612" s="44">
        <v>6.14</v>
      </c>
      <c r="V612" s="44">
        <v>6.14</v>
      </c>
      <c r="W612" s="44">
        <v>6.14</v>
      </c>
      <c r="X612" s="44">
        <v>6.14</v>
      </c>
      <c r="Y612" s="44">
        <v>6.14</v>
      </c>
      <c r="Z612" s="44">
        <v>6.14</v>
      </c>
      <c r="AA612" s="44">
        <v>6.14</v>
      </c>
    </row>
    <row r="613" spans="1:27" ht="12.75" customHeight="1" outlineLevel="1" x14ac:dyDescent="0.2">
      <c r="A613" s="91" t="s">
        <v>2045</v>
      </c>
      <c r="B613" s="63" t="s">
        <v>81</v>
      </c>
      <c r="C613" s="43" t="s">
        <v>79</v>
      </c>
      <c r="D613" s="44">
        <f>$D$11</f>
        <v>330.69</v>
      </c>
      <c r="E613" s="44">
        <f t="shared" ref="E613:AA613" si="356">$D$11</f>
        <v>330.69</v>
      </c>
      <c r="F613" s="44">
        <f t="shared" si="356"/>
        <v>330.69</v>
      </c>
      <c r="G613" s="44">
        <f t="shared" si="356"/>
        <v>330.69</v>
      </c>
      <c r="H613" s="44">
        <f t="shared" si="356"/>
        <v>330.69</v>
      </c>
      <c r="I613" s="44">
        <f t="shared" si="356"/>
        <v>330.69</v>
      </c>
      <c r="J613" s="44">
        <f t="shared" si="356"/>
        <v>330.69</v>
      </c>
      <c r="K613" s="44">
        <f t="shared" si="356"/>
        <v>330.69</v>
      </c>
      <c r="L613" s="44">
        <f t="shared" si="356"/>
        <v>330.69</v>
      </c>
      <c r="M613" s="44">
        <f t="shared" si="356"/>
        <v>330.69</v>
      </c>
      <c r="N613" s="44">
        <f t="shared" si="356"/>
        <v>330.69</v>
      </c>
      <c r="O613" s="44">
        <f t="shared" si="356"/>
        <v>330.69</v>
      </c>
      <c r="P613" s="44">
        <f t="shared" si="356"/>
        <v>330.69</v>
      </c>
      <c r="Q613" s="44">
        <f t="shared" si="356"/>
        <v>330.69</v>
      </c>
      <c r="R613" s="44">
        <f t="shared" si="356"/>
        <v>330.69</v>
      </c>
      <c r="S613" s="44">
        <f t="shared" si="356"/>
        <v>330.69</v>
      </c>
      <c r="T613" s="44">
        <f t="shared" si="356"/>
        <v>330.69</v>
      </c>
      <c r="U613" s="44">
        <f t="shared" si="356"/>
        <v>330.69</v>
      </c>
      <c r="V613" s="44">
        <f t="shared" si="356"/>
        <v>330.69</v>
      </c>
      <c r="W613" s="44">
        <f t="shared" si="356"/>
        <v>330.69</v>
      </c>
      <c r="X613" s="44">
        <f t="shared" si="356"/>
        <v>330.69</v>
      </c>
      <c r="Y613" s="44">
        <f t="shared" si="356"/>
        <v>330.69</v>
      </c>
      <c r="Z613" s="44">
        <f t="shared" si="356"/>
        <v>330.69</v>
      </c>
      <c r="AA613" s="44">
        <f t="shared" si="356"/>
        <v>330.69</v>
      </c>
    </row>
    <row r="614" spans="1:27" x14ac:dyDescent="0.2">
      <c r="A614" s="90" t="s">
        <v>2046</v>
      </c>
      <c r="B614" s="28" t="str">
        <f>"30"&amp;"."&amp;$B$776&amp;"."&amp;$B$777</f>
        <v>30.04.2023</v>
      </c>
      <c r="C614" s="82" t="s">
        <v>76</v>
      </c>
      <c r="D614" s="83">
        <f>ROUND(((D615+D616+D618+D617)/1000),5)</f>
        <v>5.5001100000000003</v>
      </c>
      <c r="E614" s="83">
        <f>ROUND(((E615+E616+E618+E617)/1000),5)</f>
        <v>5.3325300000000002</v>
      </c>
      <c r="F614" s="83">
        <f>ROUND(((F615+F616+F618+F617)/1000),5)</f>
        <v>5.1943200000000003</v>
      </c>
      <c r="G614" s="83">
        <f t="shared" ref="G614:AA614" si="357">ROUND(((G615+G616+G618+G617)/1000),5)</f>
        <v>5.1434699999999998</v>
      </c>
      <c r="H614" s="83">
        <f t="shared" si="357"/>
        <v>5.1403800000000004</v>
      </c>
      <c r="I614" s="83">
        <f t="shared" si="357"/>
        <v>5.1753099999999996</v>
      </c>
      <c r="J614" s="83">
        <f t="shared" si="357"/>
        <v>5.1815600000000002</v>
      </c>
      <c r="K614" s="83">
        <f t="shared" si="357"/>
        <v>5.3053800000000004</v>
      </c>
      <c r="L614" s="83">
        <f t="shared" si="357"/>
        <v>5.5450600000000003</v>
      </c>
      <c r="M614" s="83">
        <f t="shared" si="357"/>
        <v>5.7100900000000001</v>
      </c>
      <c r="N614" s="83">
        <f t="shared" si="357"/>
        <v>5.7817499999999997</v>
      </c>
      <c r="O614" s="83">
        <f t="shared" si="357"/>
        <v>5.7809100000000004</v>
      </c>
      <c r="P614" s="83">
        <f t="shared" si="357"/>
        <v>5.7674500000000002</v>
      </c>
      <c r="Q614" s="83">
        <f t="shared" si="357"/>
        <v>5.7662100000000001</v>
      </c>
      <c r="R614" s="83">
        <f t="shared" si="357"/>
        <v>5.6693800000000003</v>
      </c>
      <c r="S614" s="83">
        <f t="shared" si="357"/>
        <v>5.6519500000000003</v>
      </c>
      <c r="T614" s="83">
        <f t="shared" si="357"/>
        <v>5.8110999999999997</v>
      </c>
      <c r="U614" s="83">
        <f t="shared" si="357"/>
        <v>5.8461999999999996</v>
      </c>
      <c r="V614" s="83">
        <f t="shared" si="357"/>
        <v>5.8547000000000002</v>
      </c>
      <c r="W614" s="83">
        <f t="shared" si="357"/>
        <v>6.0279600000000002</v>
      </c>
      <c r="X614" s="83">
        <f t="shared" si="357"/>
        <v>6.2164400000000004</v>
      </c>
      <c r="Y614" s="83">
        <f t="shared" si="357"/>
        <v>5.9107599999999998</v>
      </c>
      <c r="Z614" s="83">
        <f t="shared" si="357"/>
        <v>5.6212600000000004</v>
      </c>
      <c r="AA614" s="83">
        <f t="shared" si="357"/>
        <v>5.4810800000000004</v>
      </c>
    </row>
    <row r="615" spans="1:27" ht="12.75" customHeight="1" outlineLevel="1" x14ac:dyDescent="0.2">
      <c r="A615" s="91" t="s">
        <v>2047</v>
      </c>
      <c r="B615" s="63" t="s">
        <v>233</v>
      </c>
      <c r="C615" s="43" t="s">
        <v>79</v>
      </c>
      <c r="D615" s="44">
        <v>1603.51</v>
      </c>
      <c r="E615" s="44">
        <v>1435.93</v>
      </c>
      <c r="F615" s="44">
        <v>1297.72</v>
      </c>
      <c r="G615" s="44">
        <v>1246.8699999999999</v>
      </c>
      <c r="H615" s="44">
        <v>1243.78</v>
      </c>
      <c r="I615" s="44">
        <v>1278.71</v>
      </c>
      <c r="J615" s="44">
        <v>1284.96</v>
      </c>
      <c r="K615" s="44">
        <v>1408.78</v>
      </c>
      <c r="L615" s="44">
        <v>1648.46</v>
      </c>
      <c r="M615" s="44">
        <v>1813.49</v>
      </c>
      <c r="N615" s="44">
        <v>1885.15</v>
      </c>
      <c r="O615" s="44">
        <v>1884.31</v>
      </c>
      <c r="P615" s="44">
        <v>1870.85</v>
      </c>
      <c r="Q615" s="44">
        <v>1869.61</v>
      </c>
      <c r="R615" s="44">
        <v>1772.78</v>
      </c>
      <c r="S615" s="44">
        <v>1755.35</v>
      </c>
      <c r="T615" s="44">
        <v>1914.5</v>
      </c>
      <c r="U615" s="44">
        <v>1949.6</v>
      </c>
      <c r="V615" s="44">
        <v>1958.1</v>
      </c>
      <c r="W615" s="44">
        <v>2131.36</v>
      </c>
      <c r="X615" s="44">
        <v>2319.84</v>
      </c>
      <c r="Y615" s="44">
        <v>2014.16</v>
      </c>
      <c r="Z615" s="44">
        <v>1724.66</v>
      </c>
      <c r="AA615" s="44">
        <v>1584.48</v>
      </c>
    </row>
    <row r="616" spans="1:27" ht="12.75" customHeight="1" outlineLevel="1" x14ac:dyDescent="0.2">
      <c r="A616" s="91" t="s">
        <v>2048</v>
      </c>
      <c r="B616" s="63" t="s">
        <v>90</v>
      </c>
      <c r="C616" s="43" t="s">
        <v>79</v>
      </c>
      <c r="D616" s="44">
        <f>$D$471</f>
        <v>3559.77</v>
      </c>
      <c r="E616" s="44">
        <f t="shared" ref="E616:AA616" si="358">$D$471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customHeight="1" outlineLevel="1" x14ac:dyDescent="0.2">
      <c r="A617" s="91" t="s">
        <v>2049</v>
      </c>
      <c r="B617" s="63" t="s">
        <v>83</v>
      </c>
      <c r="C617" s="43" t="s">
        <v>79</v>
      </c>
      <c r="D617" s="44">
        <v>6.14</v>
      </c>
      <c r="E617" s="44">
        <v>6.14</v>
      </c>
      <c r="F617" s="44">
        <v>6.14</v>
      </c>
      <c r="G617" s="44">
        <v>6.14</v>
      </c>
      <c r="H617" s="44">
        <v>6.14</v>
      </c>
      <c r="I617" s="44">
        <v>6.14</v>
      </c>
      <c r="J617" s="44">
        <v>6.14</v>
      </c>
      <c r="K617" s="44">
        <v>6.14</v>
      </c>
      <c r="L617" s="44">
        <v>6.14</v>
      </c>
      <c r="M617" s="44">
        <v>6.14</v>
      </c>
      <c r="N617" s="44">
        <v>6.14</v>
      </c>
      <c r="O617" s="44">
        <v>6.14</v>
      </c>
      <c r="P617" s="44">
        <v>6.14</v>
      </c>
      <c r="Q617" s="44">
        <v>6.14</v>
      </c>
      <c r="R617" s="44">
        <v>6.14</v>
      </c>
      <c r="S617" s="44">
        <v>6.14</v>
      </c>
      <c r="T617" s="44">
        <v>6.14</v>
      </c>
      <c r="U617" s="44">
        <v>6.14</v>
      </c>
      <c r="V617" s="44">
        <v>6.14</v>
      </c>
      <c r="W617" s="44">
        <v>6.14</v>
      </c>
      <c r="X617" s="44">
        <v>6.14</v>
      </c>
      <c r="Y617" s="44">
        <v>6.14</v>
      </c>
      <c r="Z617" s="44">
        <v>6.14</v>
      </c>
      <c r="AA617" s="44">
        <v>6.14</v>
      </c>
    </row>
    <row r="618" spans="1:27" ht="12.75" customHeight="1" outlineLevel="1" x14ac:dyDescent="0.2">
      <c r="A618" s="91" t="s">
        <v>2050</v>
      </c>
      <c r="B618" s="63" t="s">
        <v>81</v>
      </c>
      <c r="C618" s="43" t="s">
        <v>79</v>
      </c>
      <c r="D618" s="44">
        <f>$D$11</f>
        <v>330.69</v>
      </c>
      <c r="E618" s="44">
        <f t="shared" ref="E618:AA618" si="359">$D$11</f>
        <v>330.69</v>
      </c>
      <c r="F618" s="44">
        <f t="shared" si="359"/>
        <v>330.69</v>
      </c>
      <c r="G618" s="44">
        <f t="shared" si="359"/>
        <v>330.69</v>
      </c>
      <c r="H618" s="44">
        <f t="shared" si="359"/>
        <v>330.69</v>
      </c>
      <c r="I618" s="44">
        <f t="shared" si="359"/>
        <v>330.69</v>
      </c>
      <c r="J618" s="44">
        <f t="shared" si="359"/>
        <v>330.69</v>
      </c>
      <c r="K618" s="44">
        <f t="shared" si="359"/>
        <v>330.69</v>
      </c>
      <c r="L618" s="44">
        <f t="shared" si="359"/>
        <v>330.69</v>
      </c>
      <c r="M618" s="44">
        <f t="shared" si="359"/>
        <v>330.69</v>
      </c>
      <c r="N618" s="44">
        <f t="shared" si="359"/>
        <v>330.69</v>
      </c>
      <c r="O618" s="44">
        <f t="shared" si="359"/>
        <v>330.69</v>
      </c>
      <c r="P618" s="44">
        <f t="shared" si="359"/>
        <v>330.69</v>
      </c>
      <c r="Q618" s="44">
        <f t="shared" si="359"/>
        <v>330.69</v>
      </c>
      <c r="R618" s="44">
        <f t="shared" si="359"/>
        <v>330.69</v>
      </c>
      <c r="S618" s="44">
        <f t="shared" si="359"/>
        <v>330.69</v>
      </c>
      <c r="T618" s="44">
        <f t="shared" si="359"/>
        <v>330.69</v>
      </c>
      <c r="U618" s="44">
        <f t="shared" si="359"/>
        <v>330.69</v>
      </c>
      <c r="V618" s="44">
        <f t="shared" si="359"/>
        <v>330.69</v>
      </c>
      <c r="W618" s="44">
        <f t="shared" si="359"/>
        <v>330.69</v>
      </c>
      <c r="X618" s="44">
        <f t="shared" si="359"/>
        <v>330.69</v>
      </c>
      <c r="Y618" s="44">
        <f t="shared" si="359"/>
        <v>330.69</v>
      </c>
      <c r="Z618" s="44">
        <f t="shared" si="359"/>
        <v>330.69</v>
      </c>
      <c r="AA618" s="44">
        <f t="shared" si="359"/>
        <v>330.69</v>
      </c>
    </row>
    <row r="619" spans="1:27" x14ac:dyDescent="0.2">
      <c r="B619" s="93" t="s">
        <v>382</v>
      </c>
    </row>
    <row r="620" spans="1:27" x14ac:dyDescent="0.2">
      <c r="B620" s="93" t="s">
        <v>382</v>
      </c>
    </row>
    <row r="621" spans="1:27" x14ac:dyDescent="0.2">
      <c r="A621" s="164" t="s">
        <v>2051</v>
      </c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65"/>
      <c r="S621" s="165"/>
      <c r="T621" s="165"/>
      <c r="U621" s="165"/>
      <c r="V621" s="165"/>
      <c r="W621" s="165"/>
      <c r="X621" s="165"/>
      <c r="Y621" s="165"/>
      <c r="Z621" s="165"/>
      <c r="AA621" s="166"/>
    </row>
    <row r="622" spans="1:27" ht="25.5" x14ac:dyDescent="0.2">
      <c r="A622" s="26" t="s">
        <v>64</v>
      </c>
      <c r="B622" s="27" t="s">
        <v>205</v>
      </c>
      <c r="C622" s="26" t="s">
        <v>206</v>
      </c>
      <c r="D622" s="27" t="s">
        <v>207</v>
      </c>
      <c r="E622" s="27" t="s">
        <v>208</v>
      </c>
      <c r="F622" s="27" t="s">
        <v>209</v>
      </c>
      <c r="G622" s="27" t="s">
        <v>210</v>
      </c>
      <c r="H622" s="27" t="s">
        <v>211</v>
      </c>
      <c r="I622" s="27" t="s">
        <v>212</v>
      </c>
      <c r="J622" s="27" t="s">
        <v>213</v>
      </c>
      <c r="K622" s="27" t="s">
        <v>214</v>
      </c>
      <c r="L622" s="27" t="s">
        <v>215</v>
      </c>
      <c r="M622" s="27" t="s">
        <v>216</v>
      </c>
      <c r="N622" s="27" t="s">
        <v>217</v>
      </c>
      <c r="O622" s="27" t="s">
        <v>218</v>
      </c>
      <c r="P622" s="27" t="s">
        <v>219</v>
      </c>
      <c r="Q622" s="27" t="s">
        <v>220</v>
      </c>
      <c r="R622" s="27" t="s">
        <v>221</v>
      </c>
      <c r="S622" s="27" t="s">
        <v>222</v>
      </c>
      <c r="T622" s="27" t="s">
        <v>223</v>
      </c>
      <c r="U622" s="27" t="s">
        <v>224</v>
      </c>
      <c r="V622" s="27" t="s">
        <v>225</v>
      </c>
      <c r="W622" s="27" t="s">
        <v>226</v>
      </c>
      <c r="X622" s="27" t="s">
        <v>227</v>
      </c>
      <c r="Y622" s="27" t="s">
        <v>228</v>
      </c>
      <c r="Z622" s="27" t="s">
        <v>229</v>
      </c>
      <c r="AA622" s="27" t="s">
        <v>230</v>
      </c>
    </row>
    <row r="623" spans="1:27" x14ac:dyDescent="0.2">
      <c r="A623" s="90" t="s">
        <v>2052</v>
      </c>
      <c r="B623" s="28" t="str">
        <f>"01"&amp;"."&amp;$B$776&amp;"."&amp;$B$777</f>
        <v>01.04.2023</v>
      </c>
      <c r="C623" s="82" t="s">
        <v>76</v>
      </c>
      <c r="D623" s="83">
        <f>ROUND((D624)/1000,5)</f>
        <v>7.2300000000000003E-3</v>
      </c>
      <c r="E623" s="83">
        <f t="shared" ref="E623:AA623" si="360">ROUND((E624)/1000,5)</f>
        <v>0</v>
      </c>
      <c r="F623" s="83">
        <f t="shared" si="360"/>
        <v>0</v>
      </c>
      <c r="G623" s="83">
        <f t="shared" si="360"/>
        <v>1.9220000000000001E-2</v>
      </c>
      <c r="H623" s="83">
        <f t="shared" si="360"/>
        <v>8.2000000000000007E-3</v>
      </c>
      <c r="I623" s="83">
        <f t="shared" si="360"/>
        <v>7.8369999999999995E-2</v>
      </c>
      <c r="J623" s="83">
        <f t="shared" si="360"/>
        <v>0.17216000000000001</v>
      </c>
      <c r="K623" s="83">
        <f t="shared" si="360"/>
        <v>0.13758000000000001</v>
      </c>
      <c r="L623" s="83">
        <f t="shared" si="360"/>
        <v>5.0520000000000002E-2</v>
      </c>
      <c r="M623" s="83">
        <f t="shared" si="360"/>
        <v>6.1650000000000003E-2</v>
      </c>
      <c r="N623" s="83">
        <f t="shared" si="360"/>
        <v>3.0880000000000001E-2</v>
      </c>
      <c r="O623" s="83">
        <f t="shared" si="360"/>
        <v>1.502E-2</v>
      </c>
      <c r="P623" s="83">
        <f t="shared" si="360"/>
        <v>0</v>
      </c>
      <c r="Q623" s="83">
        <f t="shared" si="360"/>
        <v>0</v>
      </c>
      <c r="R623" s="83">
        <f t="shared" si="360"/>
        <v>0</v>
      </c>
      <c r="S623" s="83">
        <f t="shared" si="360"/>
        <v>0</v>
      </c>
      <c r="T623" s="83">
        <f t="shared" si="360"/>
        <v>0</v>
      </c>
      <c r="U623" s="83">
        <f t="shared" si="360"/>
        <v>6.7400000000000003E-3</v>
      </c>
      <c r="V623" s="83">
        <f t="shared" si="360"/>
        <v>6.28E-3</v>
      </c>
      <c r="W623" s="83">
        <f t="shared" si="360"/>
        <v>0</v>
      </c>
      <c r="X623" s="83">
        <f t="shared" si="360"/>
        <v>0</v>
      </c>
      <c r="Y623" s="83">
        <f t="shared" si="360"/>
        <v>0</v>
      </c>
      <c r="Z623" s="83">
        <f t="shared" si="360"/>
        <v>0</v>
      </c>
      <c r="AA623" s="83">
        <f t="shared" si="360"/>
        <v>0</v>
      </c>
    </row>
    <row r="624" spans="1:27" ht="12.75" customHeight="1" outlineLevel="1" x14ac:dyDescent="0.2">
      <c r="A624" s="91" t="s">
        <v>2053</v>
      </c>
      <c r="B624" s="63" t="s">
        <v>233</v>
      </c>
      <c r="C624" s="43" t="s">
        <v>79</v>
      </c>
      <c r="D624" s="44">
        <v>7.23</v>
      </c>
      <c r="E624" s="44">
        <v>0</v>
      </c>
      <c r="F624" s="44">
        <v>0</v>
      </c>
      <c r="G624" s="44">
        <v>19.22</v>
      </c>
      <c r="H624" s="44">
        <v>8.1999999999999993</v>
      </c>
      <c r="I624" s="44">
        <v>78.37</v>
      </c>
      <c r="J624" s="44">
        <v>172.16</v>
      </c>
      <c r="K624" s="44">
        <v>137.58000000000001</v>
      </c>
      <c r="L624" s="44">
        <v>50.52</v>
      </c>
      <c r="M624" s="44">
        <v>61.65</v>
      </c>
      <c r="N624" s="44">
        <v>30.88</v>
      </c>
      <c r="O624" s="44">
        <v>15.02</v>
      </c>
      <c r="P624" s="44">
        <v>0</v>
      </c>
      <c r="Q624" s="44">
        <v>0</v>
      </c>
      <c r="R624" s="44">
        <v>0</v>
      </c>
      <c r="S624" s="44">
        <v>0</v>
      </c>
      <c r="T624" s="44">
        <v>0</v>
      </c>
      <c r="U624" s="44">
        <v>6.74</v>
      </c>
      <c r="V624" s="44">
        <v>6.28</v>
      </c>
      <c r="W624" s="44">
        <v>0</v>
      </c>
      <c r="X624" s="44">
        <v>0</v>
      </c>
      <c r="Y624" s="44">
        <v>0</v>
      </c>
      <c r="Z624" s="44">
        <v>0</v>
      </c>
      <c r="AA624" s="44">
        <v>0</v>
      </c>
    </row>
    <row r="625" spans="1:27" x14ac:dyDescent="0.2">
      <c r="A625" s="90" t="s">
        <v>2054</v>
      </c>
      <c r="B625" s="28" t="str">
        <f>"02"&amp;"."&amp;$B$776&amp;"."&amp;$B$777</f>
        <v>02.04.2023</v>
      </c>
      <c r="C625" s="82" t="s">
        <v>76</v>
      </c>
      <c r="D625" s="83">
        <f>ROUND((D626)/1000,5)</f>
        <v>7.2300000000000003E-3</v>
      </c>
      <c r="E625" s="83">
        <f t="shared" ref="E625:AA625" si="361">ROUND((E626)/1000,5)</f>
        <v>0</v>
      </c>
      <c r="F625" s="83">
        <f t="shared" si="361"/>
        <v>0</v>
      </c>
      <c r="G625" s="83">
        <f t="shared" si="361"/>
        <v>0</v>
      </c>
      <c r="H625" s="83">
        <f t="shared" si="361"/>
        <v>0</v>
      </c>
      <c r="I625" s="83">
        <f t="shared" si="361"/>
        <v>0</v>
      </c>
      <c r="J625" s="83">
        <f t="shared" si="361"/>
        <v>0</v>
      </c>
      <c r="K625" s="83">
        <f t="shared" si="361"/>
        <v>3.696E-2</v>
      </c>
      <c r="L625" s="83">
        <f t="shared" si="361"/>
        <v>0</v>
      </c>
      <c r="M625" s="83">
        <f t="shared" si="361"/>
        <v>0</v>
      </c>
      <c r="N625" s="83">
        <f t="shared" si="361"/>
        <v>0</v>
      </c>
      <c r="O625" s="83">
        <f t="shared" si="361"/>
        <v>0</v>
      </c>
      <c r="P625" s="83">
        <f t="shared" si="361"/>
        <v>0</v>
      </c>
      <c r="Q625" s="83">
        <f t="shared" si="361"/>
        <v>0</v>
      </c>
      <c r="R625" s="83">
        <f t="shared" si="361"/>
        <v>0</v>
      </c>
      <c r="S625" s="83">
        <f t="shared" si="361"/>
        <v>0</v>
      </c>
      <c r="T625" s="83">
        <f t="shared" si="361"/>
        <v>0</v>
      </c>
      <c r="U625" s="83">
        <f t="shared" si="361"/>
        <v>0</v>
      </c>
      <c r="V625" s="83">
        <f t="shared" si="361"/>
        <v>0</v>
      </c>
      <c r="W625" s="83">
        <f t="shared" si="361"/>
        <v>0</v>
      </c>
      <c r="X625" s="83">
        <f t="shared" si="361"/>
        <v>0</v>
      </c>
      <c r="Y625" s="83">
        <f t="shared" si="361"/>
        <v>0</v>
      </c>
      <c r="Z625" s="83">
        <f t="shared" si="361"/>
        <v>0</v>
      </c>
      <c r="AA625" s="83">
        <f t="shared" si="361"/>
        <v>0</v>
      </c>
    </row>
    <row r="626" spans="1:27" ht="12.75" customHeight="1" outlineLevel="1" x14ac:dyDescent="0.2">
      <c r="A626" s="91" t="s">
        <v>2055</v>
      </c>
      <c r="B626" s="63" t="s">
        <v>233</v>
      </c>
      <c r="C626" s="43" t="s">
        <v>79</v>
      </c>
      <c r="D626" s="44">
        <v>7.23</v>
      </c>
      <c r="E626" s="44">
        <v>0</v>
      </c>
      <c r="F626" s="44">
        <v>0</v>
      </c>
      <c r="G626" s="44">
        <v>0</v>
      </c>
      <c r="H626" s="44">
        <v>0</v>
      </c>
      <c r="I626" s="44">
        <v>0</v>
      </c>
      <c r="J626" s="44">
        <v>0</v>
      </c>
      <c r="K626" s="44">
        <v>36.96</v>
      </c>
      <c r="L626" s="44">
        <v>0</v>
      </c>
      <c r="M626" s="44">
        <v>0</v>
      </c>
      <c r="N626" s="44">
        <v>0</v>
      </c>
      <c r="O626" s="44">
        <v>0</v>
      </c>
      <c r="P626" s="44">
        <v>0</v>
      </c>
      <c r="Q626" s="44">
        <v>0</v>
      </c>
      <c r="R626" s="44">
        <v>0</v>
      </c>
      <c r="S626" s="44">
        <v>0</v>
      </c>
      <c r="T626" s="44">
        <v>0</v>
      </c>
      <c r="U626" s="44">
        <v>0</v>
      </c>
      <c r="V626" s="44">
        <v>0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x14ac:dyDescent="0.2">
      <c r="A627" s="90" t="s">
        <v>2056</v>
      </c>
      <c r="B627" s="28" t="str">
        <f>"03"&amp;"."&amp;$B$776&amp;"."&amp;$B$777</f>
        <v>03.04.2023</v>
      </c>
      <c r="C627" s="82" t="s">
        <v>76</v>
      </c>
      <c r="D627" s="83">
        <f>ROUND((D628)/1000,5)</f>
        <v>0</v>
      </c>
      <c r="E627" s="83">
        <f t="shared" ref="E627:AA627" si="362">ROUND((E628)/1000,5)</f>
        <v>0</v>
      </c>
      <c r="F627" s="83">
        <f t="shared" si="362"/>
        <v>0</v>
      </c>
      <c r="G627" s="83">
        <f t="shared" si="362"/>
        <v>0</v>
      </c>
      <c r="H627" s="83">
        <f t="shared" si="362"/>
        <v>0</v>
      </c>
      <c r="I627" s="83">
        <f t="shared" si="362"/>
        <v>3.7100000000000002E-3</v>
      </c>
      <c r="J627" s="83">
        <f t="shared" si="362"/>
        <v>0.13877</v>
      </c>
      <c r="K627" s="83">
        <f t="shared" si="362"/>
        <v>0</v>
      </c>
      <c r="L627" s="83">
        <f t="shared" si="362"/>
        <v>2.384E-2</v>
      </c>
      <c r="M627" s="83">
        <f t="shared" si="362"/>
        <v>0</v>
      </c>
      <c r="N627" s="83">
        <f t="shared" si="362"/>
        <v>0</v>
      </c>
      <c r="O627" s="83">
        <f t="shared" si="362"/>
        <v>0</v>
      </c>
      <c r="P627" s="83">
        <f t="shared" si="362"/>
        <v>0</v>
      </c>
      <c r="Q627" s="83">
        <f t="shared" si="362"/>
        <v>0</v>
      </c>
      <c r="R627" s="83">
        <f t="shared" si="362"/>
        <v>0</v>
      </c>
      <c r="S627" s="83">
        <f t="shared" si="362"/>
        <v>0</v>
      </c>
      <c r="T627" s="83">
        <f t="shared" si="362"/>
        <v>0</v>
      </c>
      <c r="U627" s="83">
        <f t="shared" si="362"/>
        <v>0</v>
      </c>
      <c r="V627" s="83">
        <f t="shared" si="362"/>
        <v>0</v>
      </c>
      <c r="W627" s="83">
        <f t="shared" si="362"/>
        <v>0</v>
      </c>
      <c r="X627" s="83">
        <f t="shared" si="362"/>
        <v>0</v>
      </c>
      <c r="Y627" s="83">
        <f t="shared" si="362"/>
        <v>0</v>
      </c>
      <c r="Z627" s="83">
        <f t="shared" si="362"/>
        <v>0</v>
      </c>
      <c r="AA627" s="83">
        <f t="shared" si="362"/>
        <v>0</v>
      </c>
    </row>
    <row r="628" spans="1:27" ht="12.75" customHeight="1" outlineLevel="1" x14ac:dyDescent="0.2">
      <c r="A628" s="91" t="s">
        <v>2057</v>
      </c>
      <c r="B628" s="63" t="s">
        <v>233</v>
      </c>
      <c r="C628" s="43" t="s">
        <v>79</v>
      </c>
      <c r="D628" s="44">
        <v>0</v>
      </c>
      <c r="E628" s="44">
        <v>0</v>
      </c>
      <c r="F628" s="44">
        <v>0</v>
      </c>
      <c r="G628" s="44">
        <v>0</v>
      </c>
      <c r="H628" s="44">
        <v>0</v>
      </c>
      <c r="I628" s="44">
        <v>3.71</v>
      </c>
      <c r="J628" s="44">
        <v>138.77000000000001</v>
      </c>
      <c r="K628" s="44">
        <v>0</v>
      </c>
      <c r="L628" s="44">
        <v>23.84</v>
      </c>
      <c r="M628" s="44">
        <v>0</v>
      </c>
      <c r="N628" s="44">
        <v>0</v>
      </c>
      <c r="O628" s="44">
        <v>0</v>
      </c>
      <c r="P628" s="44">
        <v>0</v>
      </c>
      <c r="Q628" s="44">
        <v>0</v>
      </c>
      <c r="R628" s="44">
        <v>0</v>
      </c>
      <c r="S628" s="44">
        <v>0</v>
      </c>
      <c r="T628" s="44">
        <v>0</v>
      </c>
      <c r="U628" s="44">
        <v>0</v>
      </c>
      <c r="V628" s="44">
        <v>0</v>
      </c>
      <c r="W628" s="44">
        <v>0</v>
      </c>
      <c r="X628" s="44">
        <v>0</v>
      </c>
      <c r="Y628" s="44">
        <v>0</v>
      </c>
      <c r="Z628" s="44">
        <v>0</v>
      </c>
      <c r="AA628" s="44">
        <v>0</v>
      </c>
    </row>
    <row r="629" spans="1:27" x14ac:dyDescent="0.2">
      <c r="A629" s="90" t="s">
        <v>2058</v>
      </c>
      <c r="B629" s="28" t="str">
        <f>"04"&amp;"."&amp;$B$776&amp;"."&amp;$B$777</f>
        <v>04.04.2023</v>
      </c>
      <c r="C629" s="82" t="s">
        <v>76</v>
      </c>
      <c r="D629" s="83">
        <f>ROUND((D630)/1000,5)</f>
        <v>0</v>
      </c>
      <c r="E629" s="83">
        <f t="shared" ref="E629:AA629" si="363">ROUND((E630)/1000,5)</f>
        <v>0</v>
      </c>
      <c r="F629" s="83">
        <f t="shared" si="363"/>
        <v>0</v>
      </c>
      <c r="G629" s="83">
        <f t="shared" si="363"/>
        <v>2.8600000000000001E-3</v>
      </c>
      <c r="H629" s="83">
        <f t="shared" si="363"/>
        <v>0</v>
      </c>
      <c r="I629" s="83">
        <f t="shared" si="363"/>
        <v>5.4469999999999998E-2</v>
      </c>
      <c r="J629" s="83">
        <f t="shared" si="363"/>
        <v>0.26390000000000002</v>
      </c>
      <c r="K629" s="83">
        <f t="shared" si="363"/>
        <v>7.1349999999999997E-2</v>
      </c>
      <c r="L629" s="83">
        <f t="shared" si="363"/>
        <v>8.8760000000000006E-2</v>
      </c>
      <c r="M629" s="83">
        <f t="shared" si="363"/>
        <v>0</v>
      </c>
      <c r="N629" s="83">
        <f t="shared" si="363"/>
        <v>0</v>
      </c>
      <c r="O629" s="83">
        <f t="shared" si="363"/>
        <v>0</v>
      </c>
      <c r="P629" s="83">
        <f t="shared" si="363"/>
        <v>0</v>
      </c>
      <c r="Q629" s="83">
        <f t="shared" si="363"/>
        <v>0</v>
      </c>
      <c r="R629" s="83">
        <f t="shared" si="363"/>
        <v>0</v>
      </c>
      <c r="S629" s="83">
        <f t="shared" si="363"/>
        <v>0</v>
      </c>
      <c r="T629" s="83">
        <f t="shared" si="363"/>
        <v>0</v>
      </c>
      <c r="U629" s="83">
        <f t="shared" si="363"/>
        <v>0</v>
      </c>
      <c r="V629" s="83">
        <f t="shared" si="363"/>
        <v>0</v>
      </c>
      <c r="W629" s="83">
        <f t="shared" si="363"/>
        <v>0</v>
      </c>
      <c r="X629" s="83">
        <f t="shared" si="363"/>
        <v>0</v>
      </c>
      <c r="Y629" s="83">
        <f t="shared" si="363"/>
        <v>0</v>
      </c>
      <c r="Z629" s="83">
        <f t="shared" si="363"/>
        <v>0</v>
      </c>
      <c r="AA629" s="83">
        <f t="shared" si="363"/>
        <v>0</v>
      </c>
    </row>
    <row r="630" spans="1:27" ht="12.75" customHeight="1" outlineLevel="1" x14ac:dyDescent="0.2">
      <c r="A630" s="91" t="s">
        <v>2059</v>
      </c>
      <c r="B630" s="63" t="s">
        <v>233</v>
      </c>
      <c r="C630" s="43" t="s">
        <v>79</v>
      </c>
      <c r="D630" s="44">
        <v>0</v>
      </c>
      <c r="E630" s="44">
        <v>0</v>
      </c>
      <c r="F630" s="44">
        <v>0</v>
      </c>
      <c r="G630" s="44">
        <v>2.86</v>
      </c>
      <c r="H630" s="44">
        <v>0</v>
      </c>
      <c r="I630" s="44">
        <v>54.47</v>
      </c>
      <c r="J630" s="44">
        <v>263.89999999999998</v>
      </c>
      <c r="K630" s="44">
        <v>71.349999999999994</v>
      </c>
      <c r="L630" s="44">
        <v>88.76</v>
      </c>
      <c r="M630" s="44">
        <v>0</v>
      </c>
      <c r="N630" s="44">
        <v>0</v>
      </c>
      <c r="O630" s="44">
        <v>0</v>
      </c>
      <c r="P630" s="44">
        <v>0</v>
      </c>
      <c r="Q630" s="44">
        <v>0</v>
      </c>
      <c r="R630" s="44">
        <v>0</v>
      </c>
      <c r="S630" s="44">
        <v>0</v>
      </c>
      <c r="T630" s="44">
        <v>0</v>
      </c>
      <c r="U630" s="44">
        <v>0</v>
      </c>
      <c r="V630" s="44">
        <v>0</v>
      </c>
      <c r="W630" s="44">
        <v>0</v>
      </c>
      <c r="X630" s="44">
        <v>0</v>
      </c>
      <c r="Y630" s="44">
        <v>0</v>
      </c>
      <c r="Z630" s="44">
        <v>0</v>
      </c>
      <c r="AA630" s="44">
        <v>0</v>
      </c>
    </row>
    <row r="631" spans="1:27" x14ac:dyDescent="0.2">
      <c r="A631" s="90" t="s">
        <v>2060</v>
      </c>
      <c r="B631" s="28" t="str">
        <f>"05"&amp;"."&amp;$B$776&amp;"."&amp;$B$777</f>
        <v>05.04.2023</v>
      </c>
      <c r="C631" s="82" t="s">
        <v>76</v>
      </c>
      <c r="D631" s="83">
        <f>ROUND((D632)/1000,5)</f>
        <v>0</v>
      </c>
      <c r="E631" s="83">
        <f t="shared" ref="E631:AA631" si="364">ROUND((E632)/1000,5)</f>
        <v>0</v>
      </c>
      <c r="F631" s="83">
        <f t="shared" si="364"/>
        <v>3.5899999999999999E-3</v>
      </c>
      <c r="G631" s="83">
        <f t="shared" si="364"/>
        <v>3.875E-2</v>
      </c>
      <c r="H631" s="83">
        <f t="shared" si="364"/>
        <v>2.8039999999999999E-2</v>
      </c>
      <c r="I631" s="83">
        <f t="shared" si="364"/>
        <v>8.7080000000000005E-2</v>
      </c>
      <c r="J631" s="83">
        <f t="shared" si="364"/>
        <v>0.29537000000000002</v>
      </c>
      <c r="K631" s="83">
        <f t="shared" si="364"/>
        <v>8.1269999999999995E-2</v>
      </c>
      <c r="L631" s="83">
        <f t="shared" si="364"/>
        <v>1.443E-2</v>
      </c>
      <c r="M631" s="83">
        <f t="shared" si="364"/>
        <v>1.4599999999999999E-3</v>
      </c>
      <c r="N631" s="83">
        <f t="shared" si="364"/>
        <v>0</v>
      </c>
      <c r="O631" s="83">
        <f t="shared" si="364"/>
        <v>0</v>
      </c>
      <c r="P631" s="83">
        <f t="shared" si="364"/>
        <v>0</v>
      </c>
      <c r="Q631" s="83">
        <f t="shared" si="364"/>
        <v>0</v>
      </c>
      <c r="R631" s="83">
        <f t="shared" si="364"/>
        <v>0</v>
      </c>
      <c r="S631" s="83">
        <f t="shared" si="364"/>
        <v>0</v>
      </c>
      <c r="T631" s="83">
        <f t="shared" si="364"/>
        <v>0</v>
      </c>
      <c r="U631" s="83">
        <f t="shared" si="364"/>
        <v>0</v>
      </c>
      <c r="V631" s="83">
        <f t="shared" si="364"/>
        <v>8.0000000000000007E-5</v>
      </c>
      <c r="W631" s="83">
        <f t="shared" si="364"/>
        <v>1.8000000000000001E-4</v>
      </c>
      <c r="X631" s="83">
        <f t="shared" si="364"/>
        <v>0</v>
      </c>
      <c r="Y631" s="83">
        <f t="shared" si="364"/>
        <v>0</v>
      </c>
      <c r="Z631" s="83">
        <f t="shared" si="364"/>
        <v>0</v>
      </c>
      <c r="AA631" s="83">
        <f t="shared" si="364"/>
        <v>0</v>
      </c>
    </row>
    <row r="632" spans="1:27" ht="12.75" customHeight="1" outlineLevel="1" x14ac:dyDescent="0.2">
      <c r="A632" s="91" t="s">
        <v>2061</v>
      </c>
      <c r="B632" s="63" t="s">
        <v>233</v>
      </c>
      <c r="C632" s="43" t="s">
        <v>79</v>
      </c>
      <c r="D632" s="44">
        <v>0</v>
      </c>
      <c r="E632" s="44">
        <v>0</v>
      </c>
      <c r="F632" s="44">
        <v>3.59</v>
      </c>
      <c r="G632" s="44">
        <v>38.75</v>
      </c>
      <c r="H632" s="44">
        <v>28.04</v>
      </c>
      <c r="I632" s="44">
        <v>87.08</v>
      </c>
      <c r="J632" s="44">
        <v>295.37</v>
      </c>
      <c r="K632" s="44">
        <v>81.27</v>
      </c>
      <c r="L632" s="44">
        <v>14.43</v>
      </c>
      <c r="M632" s="44">
        <v>1.46</v>
      </c>
      <c r="N632" s="44">
        <v>0</v>
      </c>
      <c r="O632" s="44">
        <v>0</v>
      </c>
      <c r="P632" s="44">
        <v>0</v>
      </c>
      <c r="Q632" s="44">
        <v>0</v>
      </c>
      <c r="R632" s="44">
        <v>0</v>
      </c>
      <c r="S632" s="44">
        <v>0</v>
      </c>
      <c r="T632" s="44">
        <v>0</v>
      </c>
      <c r="U632" s="44">
        <v>0</v>
      </c>
      <c r="V632" s="44">
        <v>0.08</v>
      </c>
      <c r="W632" s="44">
        <v>0.18</v>
      </c>
      <c r="X632" s="44">
        <v>0</v>
      </c>
      <c r="Y632" s="44">
        <v>0</v>
      </c>
      <c r="Z632" s="44">
        <v>0</v>
      </c>
      <c r="AA632" s="44">
        <v>0</v>
      </c>
    </row>
    <row r="633" spans="1:27" x14ac:dyDescent="0.2">
      <c r="A633" s="90" t="s">
        <v>2062</v>
      </c>
      <c r="B633" s="28" t="str">
        <f>"06"&amp;"."&amp;$B$776&amp;"."&amp;$B$777</f>
        <v>06.04.2023</v>
      </c>
      <c r="C633" s="82" t="s">
        <v>76</v>
      </c>
      <c r="D633" s="83">
        <f>ROUND((D634)/1000,5)</f>
        <v>0</v>
      </c>
      <c r="E633" s="83">
        <f t="shared" ref="E633:AA633" si="365">ROUND((E634)/1000,5)</f>
        <v>0</v>
      </c>
      <c r="F633" s="83">
        <f t="shared" si="365"/>
        <v>0</v>
      </c>
      <c r="G633" s="83">
        <f t="shared" si="365"/>
        <v>0</v>
      </c>
      <c r="H633" s="83">
        <f t="shared" si="365"/>
        <v>0</v>
      </c>
      <c r="I633" s="83">
        <f t="shared" si="365"/>
        <v>2.0930000000000001E-2</v>
      </c>
      <c r="J633" s="83">
        <f t="shared" si="365"/>
        <v>0.23297999999999999</v>
      </c>
      <c r="K633" s="83">
        <f t="shared" si="365"/>
        <v>5.185E-2</v>
      </c>
      <c r="L633" s="83">
        <f t="shared" si="365"/>
        <v>0</v>
      </c>
      <c r="M633" s="83">
        <f t="shared" si="365"/>
        <v>0</v>
      </c>
      <c r="N633" s="83">
        <f t="shared" si="365"/>
        <v>0</v>
      </c>
      <c r="O633" s="83">
        <f t="shared" si="365"/>
        <v>0</v>
      </c>
      <c r="P633" s="83">
        <f t="shared" si="365"/>
        <v>0</v>
      </c>
      <c r="Q633" s="83">
        <f t="shared" si="365"/>
        <v>0</v>
      </c>
      <c r="R633" s="83">
        <f t="shared" si="365"/>
        <v>0</v>
      </c>
      <c r="S633" s="83">
        <f t="shared" si="365"/>
        <v>0</v>
      </c>
      <c r="T633" s="83">
        <f t="shared" si="365"/>
        <v>0</v>
      </c>
      <c r="U633" s="83">
        <f t="shared" si="365"/>
        <v>0</v>
      </c>
      <c r="V633" s="83">
        <f t="shared" si="365"/>
        <v>0</v>
      </c>
      <c r="W633" s="83">
        <f t="shared" si="365"/>
        <v>0</v>
      </c>
      <c r="X633" s="83">
        <f t="shared" si="365"/>
        <v>0</v>
      </c>
      <c r="Y633" s="83">
        <f t="shared" si="365"/>
        <v>0</v>
      </c>
      <c r="Z633" s="83">
        <f t="shared" si="365"/>
        <v>0</v>
      </c>
      <c r="AA633" s="83">
        <f t="shared" si="365"/>
        <v>0</v>
      </c>
    </row>
    <row r="634" spans="1:27" ht="12.75" customHeight="1" outlineLevel="1" x14ac:dyDescent="0.2">
      <c r="A634" s="91" t="s">
        <v>2063</v>
      </c>
      <c r="B634" s="63" t="s">
        <v>233</v>
      </c>
      <c r="C634" s="43" t="s">
        <v>79</v>
      </c>
      <c r="D634" s="44">
        <v>0</v>
      </c>
      <c r="E634" s="44">
        <v>0</v>
      </c>
      <c r="F634" s="44">
        <v>0</v>
      </c>
      <c r="G634" s="44">
        <v>0</v>
      </c>
      <c r="H634" s="44">
        <v>0</v>
      </c>
      <c r="I634" s="44">
        <v>20.93</v>
      </c>
      <c r="J634" s="44">
        <v>232.98</v>
      </c>
      <c r="K634" s="44">
        <v>51.85</v>
      </c>
      <c r="L634" s="44">
        <v>0</v>
      </c>
      <c r="M634" s="44">
        <v>0</v>
      </c>
      <c r="N634" s="44">
        <v>0</v>
      </c>
      <c r="O634" s="44">
        <v>0</v>
      </c>
      <c r="P634" s="44">
        <v>0</v>
      </c>
      <c r="Q634" s="44">
        <v>0</v>
      </c>
      <c r="R634" s="44">
        <v>0</v>
      </c>
      <c r="S634" s="44">
        <v>0</v>
      </c>
      <c r="T634" s="44">
        <v>0</v>
      </c>
      <c r="U634" s="44">
        <v>0</v>
      </c>
      <c r="V634" s="44">
        <v>0</v>
      </c>
      <c r="W634" s="44">
        <v>0</v>
      </c>
      <c r="X634" s="44">
        <v>0</v>
      </c>
      <c r="Y634" s="44">
        <v>0</v>
      </c>
      <c r="Z634" s="44">
        <v>0</v>
      </c>
      <c r="AA634" s="44">
        <v>0</v>
      </c>
    </row>
    <row r="635" spans="1:27" x14ac:dyDescent="0.2">
      <c r="A635" s="90" t="s">
        <v>2064</v>
      </c>
      <c r="B635" s="28" t="str">
        <f>"07"&amp;"."&amp;$B$776&amp;"."&amp;$B$777</f>
        <v>07.04.2023</v>
      </c>
      <c r="C635" s="82" t="s">
        <v>76</v>
      </c>
      <c r="D635" s="83">
        <f>ROUND((D636)/1000,5)</f>
        <v>0</v>
      </c>
      <c r="E635" s="83">
        <f t="shared" ref="E635:AA635" si="366">ROUND((E636)/1000,5)</f>
        <v>0</v>
      </c>
      <c r="F635" s="83">
        <f t="shared" si="366"/>
        <v>0</v>
      </c>
      <c r="G635" s="83">
        <f t="shared" si="366"/>
        <v>0</v>
      </c>
      <c r="H635" s="83">
        <f t="shared" si="366"/>
        <v>0</v>
      </c>
      <c r="I635" s="83">
        <f t="shared" si="366"/>
        <v>3.8309999999999997E-2</v>
      </c>
      <c r="J635" s="83">
        <f t="shared" si="366"/>
        <v>0.14248</v>
      </c>
      <c r="K635" s="83">
        <f t="shared" si="366"/>
        <v>6.2839999999999993E-2</v>
      </c>
      <c r="L635" s="83">
        <f t="shared" si="366"/>
        <v>0.13247</v>
      </c>
      <c r="M635" s="83">
        <f t="shared" si="366"/>
        <v>0</v>
      </c>
      <c r="N635" s="83">
        <f t="shared" si="366"/>
        <v>0</v>
      </c>
      <c r="O635" s="83">
        <f t="shared" si="366"/>
        <v>0</v>
      </c>
      <c r="P635" s="83">
        <f t="shared" si="366"/>
        <v>0</v>
      </c>
      <c r="Q635" s="83">
        <f t="shared" si="366"/>
        <v>0</v>
      </c>
      <c r="R635" s="83">
        <f t="shared" si="366"/>
        <v>0</v>
      </c>
      <c r="S635" s="83">
        <f t="shared" si="366"/>
        <v>0</v>
      </c>
      <c r="T635" s="83">
        <f t="shared" si="366"/>
        <v>0</v>
      </c>
      <c r="U635" s="83">
        <f t="shared" si="366"/>
        <v>0</v>
      </c>
      <c r="V635" s="83">
        <f t="shared" si="366"/>
        <v>2.9590000000000002E-2</v>
      </c>
      <c r="W635" s="83">
        <f t="shared" si="366"/>
        <v>0</v>
      </c>
      <c r="X635" s="83">
        <f t="shared" si="366"/>
        <v>0</v>
      </c>
      <c r="Y635" s="83">
        <f t="shared" si="366"/>
        <v>0</v>
      </c>
      <c r="Z635" s="83">
        <f t="shared" si="366"/>
        <v>0</v>
      </c>
      <c r="AA635" s="83">
        <f t="shared" si="366"/>
        <v>0</v>
      </c>
    </row>
    <row r="636" spans="1:27" ht="12.75" customHeight="1" outlineLevel="1" x14ac:dyDescent="0.2">
      <c r="A636" s="91" t="s">
        <v>2065</v>
      </c>
      <c r="B636" s="63" t="s">
        <v>233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0</v>
      </c>
      <c r="I636" s="44">
        <v>38.31</v>
      </c>
      <c r="J636" s="44">
        <v>142.47999999999999</v>
      </c>
      <c r="K636" s="44">
        <v>62.84</v>
      </c>
      <c r="L636" s="44">
        <v>132.47</v>
      </c>
      <c r="M636" s="44">
        <v>0</v>
      </c>
      <c r="N636" s="44">
        <v>0</v>
      </c>
      <c r="O636" s="44">
        <v>0</v>
      </c>
      <c r="P636" s="44">
        <v>0</v>
      </c>
      <c r="Q636" s="44">
        <v>0</v>
      </c>
      <c r="R636" s="44">
        <v>0</v>
      </c>
      <c r="S636" s="44">
        <v>0</v>
      </c>
      <c r="T636" s="44">
        <v>0</v>
      </c>
      <c r="U636" s="44">
        <v>0</v>
      </c>
      <c r="V636" s="44">
        <v>29.59</v>
      </c>
      <c r="W636" s="44">
        <v>0</v>
      </c>
      <c r="X636" s="44">
        <v>0</v>
      </c>
      <c r="Y636" s="44">
        <v>0</v>
      </c>
      <c r="Z636" s="44">
        <v>0</v>
      </c>
      <c r="AA636" s="44">
        <v>0</v>
      </c>
    </row>
    <row r="637" spans="1:27" x14ac:dyDescent="0.2">
      <c r="A637" s="90" t="s">
        <v>2066</v>
      </c>
      <c r="B637" s="28" t="str">
        <f>"08"&amp;"."&amp;$B$776&amp;"."&amp;$B$777</f>
        <v>08.04.2023</v>
      </c>
      <c r="C637" s="82" t="s">
        <v>76</v>
      </c>
      <c r="D637" s="83">
        <f>ROUND((D638)/1000,5)</f>
        <v>0</v>
      </c>
      <c r="E637" s="83">
        <f t="shared" ref="E637:AA637" si="367">ROUND((E638)/1000,5)</f>
        <v>0</v>
      </c>
      <c r="F637" s="83">
        <f t="shared" si="367"/>
        <v>0</v>
      </c>
      <c r="G637" s="83">
        <f t="shared" si="367"/>
        <v>0</v>
      </c>
      <c r="H637" s="83">
        <f t="shared" si="367"/>
        <v>0</v>
      </c>
      <c r="I637" s="83">
        <f t="shared" si="367"/>
        <v>2.7179999999999999E-2</v>
      </c>
      <c r="J637" s="83">
        <f t="shared" si="367"/>
        <v>9.1730000000000006E-2</v>
      </c>
      <c r="K637" s="83">
        <f t="shared" si="367"/>
        <v>0.18107000000000001</v>
      </c>
      <c r="L637" s="83">
        <f t="shared" si="367"/>
        <v>4.0189999999999997E-2</v>
      </c>
      <c r="M637" s="83">
        <f t="shared" si="367"/>
        <v>0.26277</v>
      </c>
      <c r="N637" s="83">
        <f t="shared" si="367"/>
        <v>2.2290000000000001E-2</v>
      </c>
      <c r="O637" s="83">
        <f t="shared" si="367"/>
        <v>9.0139999999999998E-2</v>
      </c>
      <c r="P637" s="83">
        <f t="shared" si="367"/>
        <v>0</v>
      </c>
      <c r="Q637" s="83">
        <f t="shared" si="367"/>
        <v>0</v>
      </c>
      <c r="R637" s="83">
        <f t="shared" si="367"/>
        <v>6.8999999999999997E-4</v>
      </c>
      <c r="S637" s="83">
        <f t="shared" si="367"/>
        <v>5.1810000000000002E-2</v>
      </c>
      <c r="T637" s="83">
        <f t="shared" si="367"/>
        <v>0</v>
      </c>
      <c r="U637" s="83">
        <f t="shared" si="367"/>
        <v>7.6600000000000001E-3</v>
      </c>
      <c r="V637" s="83">
        <f t="shared" si="367"/>
        <v>0.16445000000000001</v>
      </c>
      <c r="W637" s="83">
        <f t="shared" si="367"/>
        <v>0.11447</v>
      </c>
      <c r="X637" s="83">
        <f t="shared" si="367"/>
        <v>3.0450000000000001E-2</v>
      </c>
      <c r="Y637" s="83">
        <f t="shared" si="367"/>
        <v>0</v>
      </c>
      <c r="Z637" s="83">
        <f t="shared" si="367"/>
        <v>0</v>
      </c>
      <c r="AA637" s="83">
        <f t="shared" si="367"/>
        <v>0</v>
      </c>
    </row>
    <row r="638" spans="1:27" ht="12.75" customHeight="1" outlineLevel="1" x14ac:dyDescent="0.2">
      <c r="A638" s="91" t="s">
        <v>2067</v>
      </c>
      <c r="B638" s="63" t="s">
        <v>233</v>
      </c>
      <c r="C638" s="43" t="s">
        <v>79</v>
      </c>
      <c r="D638" s="44">
        <v>0</v>
      </c>
      <c r="E638" s="44">
        <v>0</v>
      </c>
      <c r="F638" s="44">
        <v>0</v>
      </c>
      <c r="G638" s="44">
        <v>0</v>
      </c>
      <c r="H638" s="44">
        <v>0</v>
      </c>
      <c r="I638" s="44">
        <v>27.18</v>
      </c>
      <c r="J638" s="44">
        <v>91.73</v>
      </c>
      <c r="K638" s="44">
        <v>181.07</v>
      </c>
      <c r="L638" s="44">
        <v>40.19</v>
      </c>
      <c r="M638" s="44">
        <v>262.77</v>
      </c>
      <c r="N638" s="44">
        <v>22.29</v>
      </c>
      <c r="O638" s="44">
        <v>90.14</v>
      </c>
      <c r="P638" s="44">
        <v>0</v>
      </c>
      <c r="Q638" s="44">
        <v>0</v>
      </c>
      <c r="R638" s="44">
        <v>0.69</v>
      </c>
      <c r="S638" s="44">
        <v>51.81</v>
      </c>
      <c r="T638" s="44">
        <v>0</v>
      </c>
      <c r="U638" s="44">
        <v>7.66</v>
      </c>
      <c r="V638" s="44">
        <v>164.45</v>
      </c>
      <c r="W638" s="44">
        <v>114.47</v>
      </c>
      <c r="X638" s="44">
        <v>30.45</v>
      </c>
      <c r="Y638" s="44">
        <v>0</v>
      </c>
      <c r="Z638" s="44">
        <v>0</v>
      </c>
      <c r="AA638" s="44">
        <v>0</v>
      </c>
    </row>
    <row r="639" spans="1:27" x14ac:dyDescent="0.2">
      <c r="A639" s="90" t="s">
        <v>2068</v>
      </c>
      <c r="B639" s="28" t="str">
        <f>"09"&amp;"."&amp;$B$776&amp;"."&amp;$B$777</f>
        <v>09.04.2023</v>
      </c>
      <c r="C639" s="82" t="s">
        <v>76</v>
      </c>
      <c r="D639" s="83">
        <f>ROUND((D640)/1000,5)</f>
        <v>0</v>
      </c>
      <c r="E639" s="83">
        <f t="shared" ref="E639:AA639" si="368">ROUND((E640)/1000,5)</f>
        <v>1.74E-3</v>
      </c>
      <c r="F639" s="83">
        <f t="shared" si="368"/>
        <v>3.0859999999999999E-2</v>
      </c>
      <c r="G639" s="83">
        <f t="shared" si="368"/>
        <v>5.2249999999999998E-2</v>
      </c>
      <c r="H639" s="83">
        <f t="shared" si="368"/>
        <v>7.4109999999999995E-2</v>
      </c>
      <c r="I639" s="83">
        <f t="shared" si="368"/>
        <v>7.5389999999999999E-2</v>
      </c>
      <c r="J639" s="83">
        <f t="shared" si="368"/>
        <v>0.13491</v>
      </c>
      <c r="K639" s="83">
        <f t="shared" si="368"/>
        <v>0.1237</v>
      </c>
      <c r="L639" s="83">
        <f t="shared" si="368"/>
        <v>0.25012000000000001</v>
      </c>
      <c r="M639" s="83">
        <f t="shared" si="368"/>
        <v>0.14494000000000001</v>
      </c>
      <c r="N639" s="83">
        <f t="shared" si="368"/>
        <v>6.5689999999999998E-2</v>
      </c>
      <c r="O639" s="83">
        <f t="shared" si="368"/>
        <v>0</v>
      </c>
      <c r="P639" s="83">
        <f t="shared" si="368"/>
        <v>0</v>
      </c>
      <c r="Q639" s="83">
        <f t="shared" si="368"/>
        <v>0</v>
      </c>
      <c r="R639" s="83">
        <f t="shared" si="368"/>
        <v>6.3409999999999994E-2</v>
      </c>
      <c r="S639" s="83">
        <f t="shared" si="368"/>
        <v>6.726E-2</v>
      </c>
      <c r="T639" s="83">
        <f t="shared" si="368"/>
        <v>7.3999999999999999E-4</v>
      </c>
      <c r="U639" s="83">
        <f t="shared" si="368"/>
        <v>0.12853999999999999</v>
      </c>
      <c r="V639" s="83">
        <f t="shared" si="368"/>
        <v>0.11359</v>
      </c>
      <c r="W639" s="83">
        <f t="shared" si="368"/>
        <v>0.10994</v>
      </c>
      <c r="X639" s="83">
        <f t="shared" si="368"/>
        <v>5.3999999999999999E-2</v>
      </c>
      <c r="Y639" s="83">
        <f t="shared" si="368"/>
        <v>0</v>
      </c>
      <c r="Z639" s="83">
        <f t="shared" si="368"/>
        <v>0</v>
      </c>
      <c r="AA639" s="83">
        <f t="shared" si="368"/>
        <v>0</v>
      </c>
    </row>
    <row r="640" spans="1:27" ht="12.75" customHeight="1" outlineLevel="1" x14ac:dyDescent="0.2">
      <c r="A640" s="91" t="s">
        <v>2069</v>
      </c>
      <c r="B640" s="63" t="s">
        <v>233</v>
      </c>
      <c r="C640" s="43" t="s">
        <v>79</v>
      </c>
      <c r="D640" s="44">
        <v>0</v>
      </c>
      <c r="E640" s="44">
        <v>1.74</v>
      </c>
      <c r="F640" s="44">
        <v>30.86</v>
      </c>
      <c r="G640" s="44">
        <v>52.25</v>
      </c>
      <c r="H640" s="44">
        <v>74.11</v>
      </c>
      <c r="I640" s="44">
        <v>75.39</v>
      </c>
      <c r="J640" s="44">
        <v>134.91</v>
      </c>
      <c r="K640" s="44">
        <v>123.7</v>
      </c>
      <c r="L640" s="44">
        <v>250.12</v>
      </c>
      <c r="M640" s="44">
        <v>144.94</v>
      </c>
      <c r="N640" s="44">
        <v>65.69</v>
      </c>
      <c r="O640" s="44">
        <v>0</v>
      </c>
      <c r="P640" s="44">
        <v>0</v>
      </c>
      <c r="Q640" s="44">
        <v>0</v>
      </c>
      <c r="R640" s="44">
        <v>63.41</v>
      </c>
      <c r="S640" s="44">
        <v>67.260000000000005</v>
      </c>
      <c r="T640" s="44">
        <v>0.74</v>
      </c>
      <c r="U640" s="44">
        <v>128.54</v>
      </c>
      <c r="V640" s="44">
        <v>113.59</v>
      </c>
      <c r="W640" s="44">
        <v>109.94</v>
      </c>
      <c r="X640" s="44">
        <v>54</v>
      </c>
      <c r="Y640" s="44">
        <v>0</v>
      </c>
      <c r="Z640" s="44">
        <v>0</v>
      </c>
      <c r="AA640" s="44">
        <v>0</v>
      </c>
    </row>
    <row r="641" spans="1:27" x14ac:dyDescent="0.2">
      <c r="A641" s="90" t="s">
        <v>2070</v>
      </c>
      <c r="B641" s="28" t="str">
        <f>"10"&amp;"."&amp;$B$776&amp;"."&amp;$B$777</f>
        <v>10.04.2023</v>
      </c>
      <c r="C641" s="82" t="s">
        <v>76</v>
      </c>
      <c r="D641" s="83">
        <f>ROUND((D642)/1000,5)</f>
        <v>0</v>
      </c>
      <c r="E641" s="83">
        <f t="shared" ref="E641:AA641" si="369">ROUND((E642)/1000,5)</f>
        <v>0</v>
      </c>
      <c r="F641" s="83">
        <f t="shared" si="369"/>
        <v>0</v>
      </c>
      <c r="G641" s="83">
        <f t="shared" si="369"/>
        <v>0</v>
      </c>
      <c r="H641" s="83">
        <f t="shared" si="369"/>
        <v>0</v>
      </c>
      <c r="I641" s="83">
        <f t="shared" si="369"/>
        <v>0</v>
      </c>
      <c r="J641" s="83">
        <f t="shared" si="369"/>
        <v>0.15409999999999999</v>
      </c>
      <c r="K641" s="83">
        <f t="shared" si="369"/>
        <v>0.12329</v>
      </c>
      <c r="L641" s="83">
        <f t="shared" si="369"/>
        <v>8.2059999999999994E-2</v>
      </c>
      <c r="M641" s="83">
        <f t="shared" si="369"/>
        <v>4.0509999999999997E-2</v>
      </c>
      <c r="N641" s="83">
        <f t="shared" si="369"/>
        <v>0</v>
      </c>
      <c r="O641" s="83">
        <f t="shared" si="369"/>
        <v>0</v>
      </c>
      <c r="P641" s="83">
        <f t="shared" si="369"/>
        <v>0</v>
      </c>
      <c r="Q641" s="83">
        <f t="shared" si="369"/>
        <v>0</v>
      </c>
      <c r="R641" s="83">
        <f t="shared" si="369"/>
        <v>0</v>
      </c>
      <c r="S641" s="83">
        <f t="shared" si="369"/>
        <v>0</v>
      </c>
      <c r="T641" s="83">
        <f t="shared" si="369"/>
        <v>0</v>
      </c>
      <c r="U641" s="83">
        <f t="shared" si="369"/>
        <v>0.21157000000000001</v>
      </c>
      <c r="V641" s="83">
        <f t="shared" si="369"/>
        <v>3.6639999999999999E-2</v>
      </c>
      <c r="W641" s="83">
        <f t="shared" si="369"/>
        <v>0.11663999999999999</v>
      </c>
      <c r="X641" s="83">
        <f t="shared" si="369"/>
        <v>0</v>
      </c>
      <c r="Y641" s="83">
        <f t="shared" si="369"/>
        <v>0</v>
      </c>
      <c r="Z641" s="83">
        <f t="shared" si="369"/>
        <v>0</v>
      </c>
      <c r="AA641" s="83">
        <f t="shared" si="369"/>
        <v>0</v>
      </c>
    </row>
    <row r="642" spans="1:27" ht="12.75" customHeight="1" outlineLevel="1" x14ac:dyDescent="0.2">
      <c r="A642" s="91" t="s">
        <v>2071</v>
      </c>
      <c r="B642" s="63" t="s">
        <v>233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0</v>
      </c>
      <c r="I642" s="44">
        <v>0</v>
      </c>
      <c r="J642" s="44">
        <v>154.1</v>
      </c>
      <c r="K642" s="44">
        <v>123.29</v>
      </c>
      <c r="L642" s="44">
        <v>82.06</v>
      </c>
      <c r="M642" s="44">
        <v>40.51</v>
      </c>
      <c r="N642" s="44">
        <v>0</v>
      </c>
      <c r="O642" s="44">
        <v>0</v>
      </c>
      <c r="P642" s="44">
        <v>0</v>
      </c>
      <c r="Q642" s="44">
        <v>0</v>
      </c>
      <c r="R642" s="44">
        <v>0</v>
      </c>
      <c r="S642" s="44">
        <v>0</v>
      </c>
      <c r="T642" s="44">
        <v>0</v>
      </c>
      <c r="U642" s="44">
        <v>211.57</v>
      </c>
      <c r="V642" s="44">
        <v>36.64</v>
      </c>
      <c r="W642" s="44">
        <v>116.64</v>
      </c>
      <c r="X642" s="44">
        <v>0</v>
      </c>
      <c r="Y642" s="44">
        <v>0</v>
      </c>
      <c r="Z642" s="44">
        <v>0</v>
      </c>
      <c r="AA642" s="44">
        <v>0</v>
      </c>
    </row>
    <row r="643" spans="1:27" x14ac:dyDescent="0.2">
      <c r="A643" s="90" t="s">
        <v>2072</v>
      </c>
      <c r="B643" s="28" t="str">
        <f>"11"&amp;"."&amp;$B$776&amp;"."&amp;$B$777</f>
        <v>11.04.2023</v>
      </c>
      <c r="C643" s="82" t="s">
        <v>76</v>
      </c>
      <c r="D643" s="83">
        <f>ROUND((D644)/1000,5)</f>
        <v>0</v>
      </c>
      <c r="E643" s="83">
        <f t="shared" ref="E643:AA643" si="370">ROUND((E644)/1000,5)</f>
        <v>0</v>
      </c>
      <c r="F643" s="83">
        <f t="shared" si="370"/>
        <v>0.28892000000000001</v>
      </c>
      <c r="G643" s="83">
        <f t="shared" si="370"/>
        <v>8.4100000000000008E-3</v>
      </c>
      <c r="H643" s="83">
        <f t="shared" si="370"/>
        <v>0.77071999999999996</v>
      </c>
      <c r="I643" s="83">
        <f t="shared" si="370"/>
        <v>9.2460000000000001E-2</v>
      </c>
      <c r="J643" s="83">
        <f t="shared" si="370"/>
        <v>0.25183</v>
      </c>
      <c r="K643" s="83">
        <f t="shared" si="370"/>
        <v>0.1137</v>
      </c>
      <c r="L643" s="83">
        <f t="shared" si="370"/>
        <v>6.9019999999999998E-2</v>
      </c>
      <c r="M643" s="83">
        <f t="shared" si="370"/>
        <v>0</v>
      </c>
      <c r="N643" s="83">
        <f t="shared" si="370"/>
        <v>0</v>
      </c>
      <c r="O643" s="83">
        <f t="shared" si="370"/>
        <v>0</v>
      </c>
      <c r="P643" s="83">
        <f t="shared" si="370"/>
        <v>0</v>
      </c>
      <c r="Q643" s="83">
        <f t="shared" si="370"/>
        <v>0.17738999999999999</v>
      </c>
      <c r="R643" s="83">
        <f t="shared" si="370"/>
        <v>0.22625999999999999</v>
      </c>
      <c r="S643" s="83">
        <f t="shared" si="370"/>
        <v>7.7640000000000001E-2</v>
      </c>
      <c r="T643" s="83">
        <f t="shared" si="370"/>
        <v>0.12959999999999999</v>
      </c>
      <c r="U643" s="83">
        <f t="shared" si="370"/>
        <v>0.15436</v>
      </c>
      <c r="V643" s="83">
        <f t="shared" si="370"/>
        <v>0.14673</v>
      </c>
      <c r="W643" s="83">
        <f t="shared" si="370"/>
        <v>8.1549999999999997E-2</v>
      </c>
      <c r="X643" s="83">
        <f t="shared" si="370"/>
        <v>0</v>
      </c>
      <c r="Y643" s="83">
        <f t="shared" si="370"/>
        <v>0</v>
      </c>
      <c r="Z643" s="83">
        <f t="shared" si="370"/>
        <v>0</v>
      </c>
      <c r="AA643" s="83">
        <f t="shared" si="370"/>
        <v>7.2020000000000001E-2</v>
      </c>
    </row>
    <row r="644" spans="1:27" ht="12.75" customHeight="1" outlineLevel="1" x14ac:dyDescent="0.2">
      <c r="A644" s="91" t="s">
        <v>2073</v>
      </c>
      <c r="B644" s="63" t="s">
        <v>233</v>
      </c>
      <c r="C644" s="43" t="s">
        <v>79</v>
      </c>
      <c r="D644" s="44">
        <v>0</v>
      </c>
      <c r="E644" s="44">
        <v>0</v>
      </c>
      <c r="F644" s="44">
        <v>288.92</v>
      </c>
      <c r="G644" s="44">
        <v>8.41</v>
      </c>
      <c r="H644" s="44">
        <v>770.72</v>
      </c>
      <c r="I644" s="44">
        <v>92.46</v>
      </c>
      <c r="J644" s="44">
        <v>251.83</v>
      </c>
      <c r="K644" s="44">
        <v>113.7</v>
      </c>
      <c r="L644" s="44">
        <v>69.02</v>
      </c>
      <c r="M644" s="44">
        <v>0</v>
      </c>
      <c r="N644" s="44">
        <v>0</v>
      </c>
      <c r="O644" s="44">
        <v>0</v>
      </c>
      <c r="P644" s="44">
        <v>0</v>
      </c>
      <c r="Q644" s="44">
        <v>177.39</v>
      </c>
      <c r="R644" s="44">
        <v>226.26</v>
      </c>
      <c r="S644" s="44">
        <v>77.64</v>
      </c>
      <c r="T644" s="44">
        <v>129.6</v>
      </c>
      <c r="U644" s="44">
        <v>154.36000000000001</v>
      </c>
      <c r="V644" s="44">
        <v>146.72999999999999</v>
      </c>
      <c r="W644" s="44">
        <v>81.55</v>
      </c>
      <c r="X644" s="44">
        <v>0</v>
      </c>
      <c r="Y644" s="44">
        <v>0</v>
      </c>
      <c r="Z644" s="44">
        <v>0</v>
      </c>
      <c r="AA644" s="44">
        <v>72.02</v>
      </c>
    </row>
    <row r="645" spans="1:27" x14ac:dyDescent="0.2">
      <c r="A645" s="90" t="s">
        <v>2074</v>
      </c>
      <c r="B645" s="28" t="str">
        <f>"12"&amp;"."&amp;$B$776&amp;"."&amp;$B$777</f>
        <v>12.04.2023</v>
      </c>
      <c r="C645" s="82" t="s">
        <v>76</v>
      </c>
      <c r="D645" s="83">
        <f>ROUND((D646)/1000,5)</f>
        <v>0</v>
      </c>
      <c r="E645" s="83">
        <f t="shared" ref="E645:AA645" si="371">ROUND((E646)/1000,5)</f>
        <v>0</v>
      </c>
      <c r="F645" s="83">
        <f t="shared" si="371"/>
        <v>0</v>
      </c>
      <c r="G645" s="83">
        <f t="shared" si="371"/>
        <v>0</v>
      </c>
      <c r="H645" s="83">
        <f t="shared" si="371"/>
        <v>0.65861000000000003</v>
      </c>
      <c r="I645" s="83">
        <f t="shared" si="371"/>
        <v>0.33896999999999999</v>
      </c>
      <c r="J645" s="83">
        <f t="shared" si="371"/>
        <v>0.27968999999999999</v>
      </c>
      <c r="K645" s="83">
        <f t="shared" si="371"/>
        <v>0.33617000000000002</v>
      </c>
      <c r="L645" s="83">
        <f t="shared" si="371"/>
        <v>0.27818999999999999</v>
      </c>
      <c r="M645" s="83">
        <f t="shared" si="371"/>
        <v>6.173E-2</v>
      </c>
      <c r="N645" s="83">
        <f t="shared" si="371"/>
        <v>0</v>
      </c>
      <c r="O645" s="83">
        <f t="shared" si="371"/>
        <v>0</v>
      </c>
      <c r="P645" s="83">
        <f t="shared" si="371"/>
        <v>0</v>
      </c>
      <c r="Q645" s="83">
        <f t="shared" si="371"/>
        <v>0.16661999999999999</v>
      </c>
      <c r="R645" s="83">
        <f t="shared" si="371"/>
        <v>0.13514999999999999</v>
      </c>
      <c r="S645" s="83">
        <f t="shared" si="371"/>
        <v>0.20879</v>
      </c>
      <c r="T645" s="83">
        <f t="shared" si="371"/>
        <v>0.27633000000000002</v>
      </c>
      <c r="U645" s="83">
        <f t="shared" si="371"/>
        <v>2.2499999999999998E-3</v>
      </c>
      <c r="V645" s="83">
        <f t="shared" si="371"/>
        <v>6.6720000000000002E-2</v>
      </c>
      <c r="W645" s="83">
        <f t="shared" si="371"/>
        <v>0.30108000000000001</v>
      </c>
      <c r="X645" s="83">
        <f t="shared" si="371"/>
        <v>0</v>
      </c>
      <c r="Y645" s="83">
        <f t="shared" si="371"/>
        <v>0</v>
      </c>
      <c r="Z645" s="83">
        <f t="shared" si="371"/>
        <v>0</v>
      </c>
      <c r="AA645" s="83">
        <f t="shared" si="371"/>
        <v>0.25079000000000001</v>
      </c>
    </row>
    <row r="646" spans="1:27" ht="12.75" customHeight="1" outlineLevel="1" x14ac:dyDescent="0.2">
      <c r="A646" s="91" t="s">
        <v>2075</v>
      </c>
      <c r="B646" s="63" t="s">
        <v>233</v>
      </c>
      <c r="C646" s="43" t="s">
        <v>79</v>
      </c>
      <c r="D646" s="44">
        <v>0</v>
      </c>
      <c r="E646" s="44">
        <v>0</v>
      </c>
      <c r="F646" s="44">
        <v>0</v>
      </c>
      <c r="G646" s="44">
        <v>0</v>
      </c>
      <c r="H646" s="44">
        <v>658.61</v>
      </c>
      <c r="I646" s="44">
        <v>338.97</v>
      </c>
      <c r="J646" s="44">
        <v>279.69</v>
      </c>
      <c r="K646" s="44">
        <v>336.17</v>
      </c>
      <c r="L646" s="44">
        <v>278.19</v>
      </c>
      <c r="M646" s="44">
        <v>61.73</v>
      </c>
      <c r="N646" s="44">
        <v>0</v>
      </c>
      <c r="O646" s="44">
        <v>0</v>
      </c>
      <c r="P646" s="44">
        <v>0</v>
      </c>
      <c r="Q646" s="44">
        <v>166.62</v>
      </c>
      <c r="R646" s="44">
        <v>135.15</v>
      </c>
      <c r="S646" s="44">
        <v>208.79</v>
      </c>
      <c r="T646" s="44">
        <v>276.33</v>
      </c>
      <c r="U646" s="44">
        <v>2.25</v>
      </c>
      <c r="V646" s="44">
        <v>66.72</v>
      </c>
      <c r="W646" s="44">
        <v>301.08</v>
      </c>
      <c r="X646" s="44">
        <v>0</v>
      </c>
      <c r="Y646" s="44">
        <v>0</v>
      </c>
      <c r="Z646" s="44">
        <v>0</v>
      </c>
      <c r="AA646" s="44">
        <v>250.79</v>
      </c>
    </row>
    <row r="647" spans="1:27" x14ac:dyDescent="0.2">
      <c r="A647" s="90" t="s">
        <v>2076</v>
      </c>
      <c r="B647" s="28" t="str">
        <f>"13"&amp;"."&amp;$B$776&amp;"."&amp;$B$777</f>
        <v>13.04.2023</v>
      </c>
      <c r="C647" s="82" t="s">
        <v>76</v>
      </c>
      <c r="D647" s="83">
        <f>ROUND((D648)/1000,5)</f>
        <v>0</v>
      </c>
      <c r="E647" s="83">
        <f t="shared" ref="E647:AA647" si="372">ROUND((E648)/1000,5)</f>
        <v>0</v>
      </c>
      <c r="F647" s="83">
        <f t="shared" si="372"/>
        <v>0</v>
      </c>
      <c r="G647" s="83">
        <f t="shared" si="372"/>
        <v>0</v>
      </c>
      <c r="H647" s="83">
        <f t="shared" si="372"/>
        <v>0</v>
      </c>
      <c r="I647" s="83">
        <f t="shared" si="372"/>
        <v>3.7310000000000003E-2</v>
      </c>
      <c r="J647" s="83">
        <f t="shared" si="372"/>
        <v>0.24046000000000001</v>
      </c>
      <c r="K647" s="83">
        <f t="shared" si="372"/>
        <v>0.309</v>
      </c>
      <c r="L647" s="83">
        <f t="shared" si="372"/>
        <v>0.25228</v>
      </c>
      <c r="M647" s="83">
        <f t="shared" si="372"/>
        <v>0.21981999999999999</v>
      </c>
      <c r="N647" s="83">
        <f t="shared" si="372"/>
        <v>0.12314</v>
      </c>
      <c r="O647" s="83">
        <f t="shared" si="372"/>
        <v>0.25934000000000001</v>
      </c>
      <c r="P647" s="83">
        <f t="shared" si="372"/>
        <v>0.31634000000000001</v>
      </c>
      <c r="Q647" s="83">
        <f t="shared" si="372"/>
        <v>0.32400000000000001</v>
      </c>
      <c r="R647" s="83">
        <f t="shared" si="372"/>
        <v>0.29096</v>
      </c>
      <c r="S647" s="83">
        <f t="shared" si="372"/>
        <v>0.2056</v>
      </c>
      <c r="T647" s="83">
        <f t="shared" si="372"/>
        <v>0.37001000000000001</v>
      </c>
      <c r="U647" s="83">
        <f t="shared" si="372"/>
        <v>0.50039</v>
      </c>
      <c r="V647" s="83">
        <f t="shared" si="372"/>
        <v>0.29874000000000001</v>
      </c>
      <c r="W647" s="83">
        <f t="shared" si="372"/>
        <v>0.25289</v>
      </c>
      <c r="X647" s="83">
        <f t="shared" si="372"/>
        <v>7.2609999999999994E-2</v>
      </c>
      <c r="Y647" s="83">
        <f t="shared" si="372"/>
        <v>0</v>
      </c>
      <c r="Z647" s="83">
        <f t="shared" si="372"/>
        <v>0</v>
      </c>
      <c r="AA647" s="83">
        <f t="shared" si="372"/>
        <v>0</v>
      </c>
    </row>
    <row r="648" spans="1:27" ht="12.75" customHeight="1" outlineLevel="1" x14ac:dyDescent="0.2">
      <c r="A648" s="91" t="s">
        <v>2077</v>
      </c>
      <c r="B648" s="63" t="s">
        <v>233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37.31</v>
      </c>
      <c r="J648" s="44">
        <v>240.46</v>
      </c>
      <c r="K648" s="44">
        <v>309</v>
      </c>
      <c r="L648" s="44">
        <v>252.28</v>
      </c>
      <c r="M648" s="44">
        <v>219.82</v>
      </c>
      <c r="N648" s="44">
        <v>123.14</v>
      </c>
      <c r="O648" s="44">
        <v>259.33999999999997</v>
      </c>
      <c r="P648" s="44">
        <v>316.33999999999997</v>
      </c>
      <c r="Q648" s="44">
        <v>324</v>
      </c>
      <c r="R648" s="44">
        <v>290.95999999999998</v>
      </c>
      <c r="S648" s="44">
        <v>205.6</v>
      </c>
      <c r="T648" s="44">
        <v>370.01</v>
      </c>
      <c r="U648" s="44">
        <v>500.39</v>
      </c>
      <c r="V648" s="44">
        <v>298.74</v>
      </c>
      <c r="W648" s="44">
        <v>252.89</v>
      </c>
      <c r="X648" s="44">
        <v>72.61</v>
      </c>
      <c r="Y648" s="44">
        <v>0</v>
      </c>
      <c r="Z648" s="44">
        <v>0</v>
      </c>
      <c r="AA648" s="44">
        <v>0</v>
      </c>
    </row>
    <row r="649" spans="1:27" x14ac:dyDescent="0.2">
      <c r="A649" s="90" t="s">
        <v>2078</v>
      </c>
      <c r="B649" s="28" t="str">
        <f>"14"&amp;"."&amp;$B$776&amp;"."&amp;$B$777</f>
        <v>14.04.2023</v>
      </c>
      <c r="C649" s="82" t="s">
        <v>76</v>
      </c>
      <c r="D649" s="83">
        <f>ROUND((D650)/1000,5)</f>
        <v>0</v>
      </c>
      <c r="E649" s="83">
        <f t="shared" ref="E649:AA649" si="373">ROUND((E650)/1000,5)</f>
        <v>0</v>
      </c>
      <c r="F649" s="83">
        <f t="shared" si="373"/>
        <v>0</v>
      </c>
      <c r="G649" s="83">
        <f t="shared" si="373"/>
        <v>0</v>
      </c>
      <c r="H649" s="83">
        <f t="shared" si="373"/>
        <v>2.2530000000000001E-2</v>
      </c>
      <c r="I649" s="83">
        <f t="shared" si="373"/>
        <v>0.22333</v>
      </c>
      <c r="J649" s="83">
        <f t="shared" si="373"/>
        <v>0.39700999999999997</v>
      </c>
      <c r="K649" s="83">
        <f t="shared" si="373"/>
        <v>0.42704999999999999</v>
      </c>
      <c r="L649" s="83">
        <f t="shared" si="373"/>
        <v>0.34944999999999998</v>
      </c>
      <c r="M649" s="83">
        <f t="shared" si="373"/>
        <v>0.24843999999999999</v>
      </c>
      <c r="N649" s="83">
        <f t="shared" si="373"/>
        <v>0.25161</v>
      </c>
      <c r="O649" s="83">
        <f t="shared" si="373"/>
        <v>0.25825999999999999</v>
      </c>
      <c r="P649" s="83">
        <f t="shared" si="373"/>
        <v>0.33166000000000001</v>
      </c>
      <c r="Q649" s="83">
        <f t="shared" si="373"/>
        <v>0.32882</v>
      </c>
      <c r="R649" s="83">
        <f t="shared" si="373"/>
        <v>0.29870000000000002</v>
      </c>
      <c r="S649" s="83">
        <f t="shared" si="373"/>
        <v>0.25774000000000002</v>
      </c>
      <c r="T649" s="83">
        <f t="shared" si="373"/>
        <v>0.26616000000000001</v>
      </c>
      <c r="U649" s="83">
        <f t="shared" si="373"/>
        <v>0.31117</v>
      </c>
      <c r="V649" s="83">
        <f t="shared" si="373"/>
        <v>0.30301</v>
      </c>
      <c r="W649" s="83">
        <f t="shared" si="373"/>
        <v>0.30471999999999999</v>
      </c>
      <c r="X649" s="83">
        <f t="shared" si="373"/>
        <v>0.24676000000000001</v>
      </c>
      <c r="Y649" s="83">
        <f t="shared" si="373"/>
        <v>9.1439999999999994E-2</v>
      </c>
      <c r="Z649" s="83">
        <f t="shared" si="373"/>
        <v>7.2639999999999996E-2</v>
      </c>
      <c r="AA649" s="83">
        <f t="shared" si="373"/>
        <v>0.10795</v>
      </c>
    </row>
    <row r="650" spans="1:27" ht="12.75" customHeight="1" outlineLevel="1" x14ac:dyDescent="0.2">
      <c r="A650" s="91" t="s">
        <v>2079</v>
      </c>
      <c r="B650" s="63" t="s">
        <v>233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22.53</v>
      </c>
      <c r="I650" s="44">
        <v>223.33</v>
      </c>
      <c r="J650" s="44">
        <v>397.01</v>
      </c>
      <c r="K650" s="44">
        <v>427.05</v>
      </c>
      <c r="L650" s="44">
        <v>349.45</v>
      </c>
      <c r="M650" s="44">
        <v>248.44</v>
      </c>
      <c r="N650" s="44">
        <v>251.61</v>
      </c>
      <c r="O650" s="44">
        <v>258.26</v>
      </c>
      <c r="P650" s="44">
        <v>331.66</v>
      </c>
      <c r="Q650" s="44">
        <v>328.82</v>
      </c>
      <c r="R650" s="44">
        <v>298.7</v>
      </c>
      <c r="S650" s="44">
        <v>257.74</v>
      </c>
      <c r="T650" s="44">
        <v>266.16000000000003</v>
      </c>
      <c r="U650" s="44">
        <v>311.17</v>
      </c>
      <c r="V650" s="44">
        <v>303.01</v>
      </c>
      <c r="W650" s="44">
        <v>304.72000000000003</v>
      </c>
      <c r="X650" s="44">
        <v>246.76</v>
      </c>
      <c r="Y650" s="44">
        <v>91.44</v>
      </c>
      <c r="Z650" s="44">
        <v>72.64</v>
      </c>
      <c r="AA650" s="44">
        <v>107.95</v>
      </c>
    </row>
    <row r="651" spans="1:27" x14ac:dyDescent="0.2">
      <c r="A651" s="90" t="s">
        <v>2080</v>
      </c>
      <c r="B651" s="28" t="str">
        <f>"15"&amp;"."&amp;$B$776&amp;"."&amp;$B$777</f>
        <v>15.04.2023</v>
      </c>
      <c r="C651" s="82" t="s">
        <v>76</v>
      </c>
      <c r="D651" s="83">
        <f>ROUND((D652)/1000,5)</f>
        <v>0</v>
      </c>
      <c r="E651" s="83">
        <f t="shared" ref="E651:AA651" si="374">ROUND((E652)/1000,5)</f>
        <v>0</v>
      </c>
      <c r="F651" s="83">
        <f t="shared" si="374"/>
        <v>0</v>
      </c>
      <c r="G651" s="83">
        <f t="shared" si="374"/>
        <v>0</v>
      </c>
      <c r="H651" s="83">
        <f t="shared" si="374"/>
        <v>0</v>
      </c>
      <c r="I651" s="83">
        <f t="shared" si="374"/>
        <v>0</v>
      </c>
      <c r="J651" s="83">
        <f t="shared" si="374"/>
        <v>3.9309999999999998E-2</v>
      </c>
      <c r="K651" s="83">
        <f t="shared" si="374"/>
        <v>0.24018999999999999</v>
      </c>
      <c r="L651" s="83">
        <f t="shared" si="374"/>
        <v>0.14715</v>
      </c>
      <c r="M651" s="83">
        <f t="shared" si="374"/>
        <v>0.10793</v>
      </c>
      <c r="N651" s="83">
        <f t="shared" si="374"/>
        <v>0.10928</v>
      </c>
      <c r="O651" s="83">
        <f t="shared" si="374"/>
        <v>8.4269999999999998E-2</v>
      </c>
      <c r="P651" s="83">
        <f t="shared" si="374"/>
        <v>7.041E-2</v>
      </c>
      <c r="Q651" s="83">
        <f t="shared" si="374"/>
        <v>1.6830000000000001E-2</v>
      </c>
      <c r="R651" s="83">
        <f t="shared" si="374"/>
        <v>5.3350000000000002E-2</v>
      </c>
      <c r="S651" s="83">
        <f t="shared" si="374"/>
        <v>8.0180000000000001E-2</v>
      </c>
      <c r="T651" s="83">
        <f t="shared" si="374"/>
        <v>8.0310000000000006E-2</v>
      </c>
      <c r="U651" s="83">
        <f t="shared" si="374"/>
        <v>7.0790000000000006E-2</v>
      </c>
      <c r="V651" s="83">
        <f t="shared" si="374"/>
        <v>0.14621999999999999</v>
      </c>
      <c r="W651" s="83">
        <f t="shared" si="374"/>
        <v>0.10589999999999999</v>
      </c>
      <c r="X651" s="83">
        <f t="shared" si="374"/>
        <v>1.291E-2</v>
      </c>
      <c r="Y651" s="83">
        <f t="shared" si="374"/>
        <v>5.62E-3</v>
      </c>
      <c r="Z651" s="83">
        <f t="shared" si="374"/>
        <v>0</v>
      </c>
      <c r="AA651" s="83">
        <f t="shared" si="374"/>
        <v>0</v>
      </c>
    </row>
    <row r="652" spans="1:27" ht="12.75" customHeight="1" outlineLevel="1" x14ac:dyDescent="0.2">
      <c r="A652" s="91" t="s">
        <v>2081</v>
      </c>
      <c r="B652" s="63" t="s">
        <v>233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0</v>
      </c>
      <c r="I652" s="44">
        <v>0</v>
      </c>
      <c r="J652" s="44">
        <v>39.31</v>
      </c>
      <c r="K652" s="44">
        <v>240.19</v>
      </c>
      <c r="L652" s="44">
        <v>147.15</v>
      </c>
      <c r="M652" s="44">
        <v>107.93</v>
      </c>
      <c r="N652" s="44">
        <v>109.28</v>
      </c>
      <c r="O652" s="44">
        <v>84.27</v>
      </c>
      <c r="P652" s="44">
        <v>70.41</v>
      </c>
      <c r="Q652" s="44">
        <v>16.829999999999998</v>
      </c>
      <c r="R652" s="44">
        <v>53.35</v>
      </c>
      <c r="S652" s="44">
        <v>80.180000000000007</v>
      </c>
      <c r="T652" s="44">
        <v>80.31</v>
      </c>
      <c r="U652" s="44">
        <v>70.790000000000006</v>
      </c>
      <c r="V652" s="44">
        <v>146.22</v>
      </c>
      <c r="W652" s="44">
        <v>105.9</v>
      </c>
      <c r="X652" s="44">
        <v>12.91</v>
      </c>
      <c r="Y652" s="44">
        <v>5.62</v>
      </c>
      <c r="Z652" s="44">
        <v>0</v>
      </c>
      <c r="AA652" s="44">
        <v>0</v>
      </c>
    </row>
    <row r="653" spans="1:27" x14ac:dyDescent="0.2">
      <c r="A653" s="90" t="s">
        <v>2082</v>
      </c>
      <c r="B653" s="28" t="str">
        <f>"16"&amp;"."&amp;$B$776&amp;"."&amp;$B$777</f>
        <v>16.04.2023</v>
      </c>
      <c r="C653" s="82" t="s">
        <v>76</v>
      </c>
      <c r="D653" s="83">
        <f>ROUND((D654)/1000,5)</f>
        <v>1.558E-2</v>
      </c>
      <c r="E653" s="83">
        <f t="shared" ref="E653:AA653" si="375">ROUND((E654)/1000,5)</f>
        <v>0</v>
      </c>
      <c r="F653" s="83">
        <f t="shared" si="375"/>
        <v>0</v>
      </c>
      <c r="G653" s="83">
        <f t="shared" si="375"/>
        <v>0</v>
      </c>
      <c r="H653" s="83">
        <f t="shared" si="375"/>
        <v>0</v>
      </c>
      <c r="I653" s="83">
        <f t="shared" si="375"/>
        <v>1E-4</v>
      </c>
      <c r="J653" s="83">
        <f t="shared" si="375"/>
        <v>0.13914000000000001</v>
      </c>
      <c r="K653" s="83">
        <f t="shared" si="375"/>
        <v>0.18337999999999999</v>
      </c>
      <c r="L653" s="83">
        <f t="shared" si="375"/>
        <v>0.13958999999999999</v>
      </c>
      <c r="M653" s="83">
        <f t="shared" si="375"/>
        <v>2.3609999999999999E-2</v>
      </c>
      <c r="N653" s="83">
        <f t="shared" si="375"/>
        <v>0</v>
      </c>
      <c r="O653" s="83">
        <f t="shared" si="375"/>
        <v>0</v>
      </c>
      <c r="P653" s="83">
        <f t="shared" si="375"/>
        <v>0</v>
      </c>
      <c r="Q653" s="83">
        <f t="shared" si="375"/>
        <v>0</v>
      </c>
      <c r="R653" s="83">
        <f t="shared" si="375"/>
        <v>0</v>
      </c>
      <c r="S653" s="83">
        <f t="shared" si="375"/>
        <v>0</v>
      </c>
      <c r="T653" s="83">
        <f t="shared" si="375"/>
        <v>0</v>
      </c>
      <c r="U653" s="83">
        <f t="shared" si="375"/>
        <v>0</v>
      </c>
      <c r="V653" s="83">
        <f t="shared" si="375"/>
        <v>0</v>
      </c>
      <c r="W653" s="83">
        <f t="shared" si="375"/>
        <v>5.5129999999999998E-2</v>
      </c>
      <c r="X653" s="83">
        <f t="shared" si="375"/>
        <v>0</v>
      </c>
      <c r="Y653" s="83">
        <f t="shared" si="375"/>
        <v>0</v>
      </c>
      <c r="Z653" s="83">
        <f t="shared" si="375"/>
        <v>0</v>
      </c>
      <c r="AA653" s="83">
        <f t="shared" si="375"/>
        <v>0</v>
      </c>
    </row>
    <row r="654" spans="1:27" ht="12.75" customHeight="1" outlineLevel="1" x14ac:dyDescent="0.2">
      <c r="A654" s="91" t="s">
        <v>2083</v>
      </c>
      <c r="B654" s="63" t="s">
        <v>233</v>
      </c>
      <c r="C654" s="43" t="s">
        <v>79</v>
      </c>
      <c r="D654" s="44">
        <v>15.58</v>
      </c>
      <c r="E654" s="44">
        <v>0</v>
      </c>
      <c r="F654" s="44">
        <v>0</v>
      </c>
      <c r="G654" s="44">
        <v>0</v>
      </c>
      <c r="H654" s="44">
        <v>0</v>
      </c>
      <c r="I654" s="44">
        <v>0.1</v>
      </c>
      <c r="J654" s="44">
        <v>139.13999999999999</v>
      </c>
      <c r="K654" s="44">
        <v>183.38</v>
      </c>
      <c r="L654" s="44">
        <v>139.59</v>
      </c>
      <c r="M654" s="44">
        <v>23.61</v>
      </c>
      <c r="N654" s="44">
        <v>0</v>
      </c>
      <c r="O654" s="44">
        <v>0</v>
      </c>
      <c r="P654" s="44">
        <v>0</v>
      </c>
      <c r="Q654" s="44">
        <v>0</v>
      </c>
      <c r="R654" s="44">
        <v>0</v>
      </c>
      <c r="S654" s="44">
        <v>0</v>
      </c>
      <c r="T654" s="44">
        <v>0</v>
      </c>
      <c r="U654" s="44">
        <v>0</v>
      </c>
      <c r="V654" s="44">
        <v>0</v>
      </c>
      <c r="W654" s="44">
        <v>55.13</v>
      </c>
      <c r="X654" s="44">
        <v>0</v>
      </c>
      <c r="Y654" s="44">
        <v>0</v>
      </c>
      <c r="Z654" s="44">
        <v>0</v>
      </c>
      <c r="AA654" s="44">
        <v>0</v>
      </c>
    </row>
    <row r="655" spans="1:27" x14ac:dyDescent="0.2">
      <c r="A655" s="90" t="s">
        <v>2084</v>
      </c>
      <c r="B655" s="28" t="str">
        <f>"17"&amp;"."&amp;$B$776&amp;"."&amp;$B$777</f>
        <v>17.04.2023</v>
      </c>
      <c r="C655" s="82" t="s">
        <v>76</v>
      </c>
      <c r="D655" s="83">
        <f>ROUND((D656)/1000,5)</f>
        <v>1.0529999999999999E-2</v>
      </c>
      <c r="E655" s="83">
        <f t="shared" ref="E655:AA655" si="376">ROUND((E656)/1000,5)</f>
        <v>0</v>
      </c>
      <c r="F655" s="83">
        <f t="shared" si="376"/>
        <v>0</v>
      </c>
      <c r="G655" s="83">
        <f t="shared" si="376"/>
        <v>0</v>
      </c>
      <c r="H655" s="83">
        <f t="shared" si="376"/>
        <v>0</v>
      </c>
      <c r="I655" s="83">
        <f t="shared" si="376"/>
        <v>0</v>
      </c>
      <c r="J655" s="83">
        <f t="shared" si="376"/>
        <v>0.19398000000000001</v>
      </c>
      <c r="K655" s="83">
        <f t="shared" si="376"/>
        <v>6.8409999999999999E-2</v>
      </c>
      <c r="L655" s="83">
        <f t="shared" si="376"/>
        <v>2.0000000000000002E-5</v>
      </c>
      <c r="M655" s="83">
        <f t="shared" si="376"/>
        <v>4.0000000000000003E-5</v>
      </c>
      <c r="N655" s="83">
        <f t="shared" si="376"/>
        <v>2.283E-2</v>
      </c>
      <c r="O655" s="83">
        <f t="shared" si="376"/>
        <v>0</v>
      </c>
      <c r="P655" s="83">
        <f t="shared" si="376"/>
        <v>0</v>
      </c>
      <c r="Q655" s="83">
        <f t="shared" si="376"/>
        <v>0</v>
      </c>
      <c r="R655" s="83">
        <f t="shared" si="376"/>
        <v>0</v>
      </c>
      <c r="S655" s="83">
        <f t="shared" si="376"/>
        <v>0</v>
      </c>
      <c r="T655" s="83">
        <f t="shared" si="376"/>
        <v>0</v>
      </c>
      <c r="U655" s="83">
        <f t="shared" si="376"/>
        <v>0</v>
      </c>
      <c r="V655" s="83">
        <f t="shared" si="376"/>
        <v>0</v>
      </c>
      <c r="W655" s="83">
        <f t="shared" si="376"/>
        <v>0</v>
      </c>
      <c r="X655" s="83">
        <f t="shared" si="376"/>
        <v>0</v>
      </c>
      <c r="Y655" s="83">
        <f t="shared" si="376"/>
        <v>0</v>
      </c>
      <c r="Z655" s="83">
        <f t="shared" si="376"/>
        <v>0</v>
      </c>
      <c r="AA655" s="83">
        <f t="shared" si="376"/>
        <v>0</v>
      </c>
    </row>
    <row r="656" spans="1:27" ht="12.75" customHeight="1" outlineLevel="1" x14ac:dyDescent="0.2">
      <c r="A656" s="91" t="s">
        <v>2085</v>
      </c>
      <c r="B656" s="63" t="s">
        <v>233</v>
      </c>
      <c r="C656" s="43" t="s">
        <v>79</v>
      </c>
      <c r="D656" s="44">
        <v>10.53</v>
      </c>
      <c r="E656" s="44">
        <v>0</v>
      </c>
      <c r="F656" s="44">
        <v>0</v>
      </c>
      <c r="G656" s="44">
        <v>0</v>
      </c>
      <c r="H656" s="44">
        <v>0</v>
      </c>
      <c r="I656" s="44">
        <v>0</v>
      </c>
      <c r="J656" s="44">
        <v>193.98</v>
      </c>
      <c r="K656" s="44">
        <v>68.41</v>
      </c>
      <c r="L656" s="44">
        <v>0.02</v>
      </c>
      <c r="M656" s="44">
        <v>0.04</v>
      </c>
      <c r="N656" s="44">
        <v>22.83</v>
      </c>
      <c r="O656" s="44">
        <v>0</v>
      </c>
      <c r="P656" s="44">
        <v>0</v>
      </c>
      <c r="Q656" s="44">
        <v>0</v>
      </c>
      <c r="R656" s="44">
        <v>0</v>
      </c>
      <c r="S656" s="44">
        <v>0</v>
      </c>
      <c r="T656" s="44">
        <v>0</v>
      </c>
      <c r="U656" s="44">
        <v>0</v>
      </c>
      <c r="V656" s="44">
        <v>0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x14ac:dyDescent="0.2">
      <c r="A657" s="90" t="s">
        <v>2086</v>
      </c>
      <c r="B657" s="28" t="str">
        <f>"18"&amp;"."&amp;$B$776&amp;"."&amp;$B$777</f>
        <v>18.04.2023</v>
      </c>
      <c r="C657" s="82" t="s">
        <v>76</v>
      </c>
      <c r="D657" s="83">
        <f>ROUND((D658)/1000,5)</f>
        <v>0</v>
      </c>
      <c r="E657" s="83">
        <f t="shared" ref="E657:AA657" si="377">ROUND((E658)/1000,5)</f>
        <v>0</v>
      </c>
      <c r="F657" s="83">
        <f t="shared" si="377"/>
        <v>0</v>
      </c>
      <c r="G657" s="83">
        <f t="shared" si="377"/>
        <v>0</v>
      </c>
      <c r="H657" s="83">
        <f t="shared" si="377"/>
        <v>0</v>
      </c>
      <c r="I657" s="83">
        <f t="shared" si="377"/>
        <v>3.6580000000000001E-2</v>
      </c>
      <c r="J657" s="83">
        <f t="shared" si="377"/>
        <v>0.14158999999999999</v>
      </c>
      <c r="K657" s="83">
        <f t="shared" si="377"/>
        <v>0.21195</v>
      </c>
      <c r="L657" s="83">
        <f t="shared" si="377"/>
        <v>0.14107</v>
      </c>
      <c r="M657" s="83">
        <f t="shared" si="377"/>
        <v>1.191E-2</v>
      </c>
      <c r="N657" s="83">
        <f t="shared" si="377"/>
        <v>0</v>
      </c>
      <c r="O657" s="83">
        <f t="shared" si="377"/>
        <v>0</v>
      </c>
      <c r="P657" s="83">
        <f t="shared" si="377"/>
        <v>4.2000000000000002E-4</v>
      </c>
      <c r="Q657" s="83">
        <f t="shared" si="377"/>
        <v>0</v>
      </c>
      <c r="R657" s="83">
        <f t="shared" si="377"/>
        <v>0</v>
      </c>
      <c r="S657" s="83">
        <f t="shared" si="377"/>
        <v>0.14041999999999999</v>
      </c>
      <c r="T657" s="83">
        <f t="shared" si="377"/>
        <v>4.3659999999999997E-2</v>
      </c>
      <c r="U657" s="83">
        <f t="shared" si="377"/>
        <v>0.20743</v>
      </c>
      <c r="V657" s="83">
        <f t="shared" si="377"/>
        <v>0.26788000000000001</v>
      </c>
      <c r="W657" s="83">
        <f t="shared" si="377"/>
        <v>0.28303</v>
      </c>
      <c r="X657" s="83">
        <f t="shared" si="377"/>
        <v>2.9749999999999999E-2</v>
      </c>
      <c r="Y657" s="83">
        <f t="shared" si="377"/>
        <v>0</v>
      </c>
      <c r="Z657" s="83">
        <f t="shared" si="377"/>
        <v>0</v>
      </c>
      <c r="AA657" s="83">
        <f t="shared" si="377"/>
        <v>0</v>
      </c>
    </row>
    <row r="658" spans="1:27" ht="12.75" customHeight="1" outlineLevel="1" x14ac:dyDescent="0.2">
      <c r="A658" s="91" t="s">
        <v>2087</v>
      </c>
      <c r="B658" s="63" t="s">
        <v>233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0</v>
      </c>
      <c r="I658" s="44">
        <v>36.58</v>
      </c>
      <c r="J658" s="44">
        <v>141.59</v>
      </c>
      <c r="K658" s="44">
        <v>211.95</v>
      </c>
      <c r="L658" s="44">
        <v>141.07</v>
      </c>
      <c r="M658" s="44">
        <v>11.91</v>
      </c>
      <c r="N658" s="44">
        <v>0</v>
      </c>
      <c r="O658" s="44">
        <v>0</v>
      </c>
      <c r="P658" s="44">
        <v>0.42</v>
      </c>
      <c r="Q658" s="44">
        <v>0</v>
      </c>
      <c r="R658" s="44">
        <v>0</v>
      </c>
      <c r="S658" s="44">
        <v>140.41999999999999</v>
      </c>
      <c r="T658" s="44">
        <v>43.66</v>
      </c>
      <c r="U658" s="44">
        <v>207.43</v>
      </c>
      <c r="V658" s="44">
        <v>267.88</v>
      </c>
      <c r="W658" s="44">
        <v>283.02999999999997</v>
      </c>
      <c r="X658" s="44">
        <v>29.75</v>
      </c>
      <c r="Y658" s="44">
        <v>0</v>
      </c>
      <c r="Z658" s="44">
        <v>0</v>
      </c>
      <c r="AA658" s="44">
        <v>0</v>
      </c>
    </row>
    <row r="659" spans="1:27" x14ac:dyDescent="0.2">
      <c r="A659" s="90" t="s">
        <v>2088</v>
      </c>
      <c r="B659" s="28" t="str">
        <f>"19"&amp;"."&amp;$B$776&amp;"."&amp;$B$777</f>
        <v>19.04.2023</v>
      </c>
      <c r="C659" s="82" t="s">
        <v>76</v>
      </c>
      <c r="D659" s="83">
        <f>ROUND((D660)/1000,5)</f>
        <v>0</v>
      </c>
      <c r="E659" s="83">
        <f t="shared" ref="E659:AA659" si="378">ROUND((E660)/1000,5)</f>
        <v>0</v>
      </c>
      <c r="F659" s="83">
        <f t="shared" si="378"/>
        <v>0</v>
      </c>
      <c r="G659" s="83">
        <f t="shared" si="378"/>
        <v>7.4730000000000005E-2</v>
      </c>
      <c r="H659" s="83">
        <f t="shared" si="378"/>
        <v>6.6199999999999995E-2</v>
      </c>
      <c r="I659" s="83">
        <f t="shared" si="378"/>
        <v>0.10735</v>
      </c>
      <c r="J659" s="83">
        <f t="shared" si="378"/>
        <v>0.19444</v>
      </c>
      <c r="K659" s="83">
        <f t="shared" si="378"/>
        <v>0.27707999999999999</v>
      </c>
      <c r="L659" s="83">
        <f t="shared" si="378"/>
        <v>0.24512999999999999</v>
      </c>
      <c r="M659" s="83">
        <f t="shared" si="378"/>
        <v>0.12651000000000001</v>
      </c>
      <c r="N659" s="83">
        <f t="shared" si="378"/>
        <v>6.2600000000000003E-2</v>
      </c>
      <c r="O659" s="83">
        <f t="shared" si="378"/>
        <v>4.0000000000000002E-4</v>
      </c>
      <c r="P659" s="83">
        <f t="shared" si="378"/>
        <v>8.2600000000000007E-2</v>
      </c>
      <c r="Q659" s="83">
        <f t="shared" si="378"/>
        <v>4.5990000000000003E-2</v>
      </c>
      <c r="R659" s="83">
        <f t="shared" si="378"/>
        <v>0</v>
      </c>
      <c r="S659" s="83">
        <f t="shared" si="378"/>
        <v>0</v>
      </c>
      <c r="T659" s="83">
        <f t="shared" si="378"/>
        <v>0</v>
      </c>
      <c r="U659" s="83">
        <f t="shared" si="378"/>
        <v>9.9059999999999995E-2</v>
      </c>
      <c r="V659" s="83">
        <f t="shared" si="378"/>
        <v>4.1309999999999999E-2</v>
      </c>
      <c r="W659" s="83">
        <f t="shared" si="378"/>
        <v>0.27948000000000001</v>
      </c>
      <c r="X659" s="83">
        <f t="shared" si="378"/>
        <v>5.611E-2</v>
      </c>
      <c r="Y659" s="83">
        <f t="shared" si="378"/>
        <v>0</v>
      </c>
      <c r="Z659" s="83">
        <f t="shared" si="378"/>
        <v>0</v>
      </c>
      <c r="AA659" s="83">
        <f t="shared" si="378"/>
        <v>0</v>
      </c>
    </row>
    <row r="660" spans="1:27" ht="12.75" customHeight="1" outlineLevel="1" x14ac:dyDescent="0.2">
      <c r="A660" s="91" t="s">
        <v>2089</v>
      </c>
      <c r="B660" s="63" t="s">
        <v>233</v>
      </c>
      <c r="C660" s="43" t="s">
        <v>79</v>
      </c>
      <c r="D660" s="44">
        <v>0</v>
      </c>
      <c r="E660" s="44">
        <v>0</v>
      </c>
      <c r="F660" s="44">
        <v>0</v>
      </c>
      <c r="G660" s="44">
        <v>74.73</v>
      </c>
      <c r="H660" s="44">
        <v>66.2</v>
      </c>
      <c r="I660" s="44">
        <v>107.35</v>
      </c>
      <c r="J660" s="44">
        <v>194.44</v>
      </c>
      <c r="K660" s="44">
        <v>277.08</v>
      </c>
      <c r="L660" s="44">
        <v>245.13</v>
      </c>
      <c r="M660" s="44">
        <v>126.51</v>
      </c>
      <c r="N660" s="44">
        <v>62.6</v>
      </c>
      <c r="O660" s="44">
        <v>0.4</v>
      </c>
      <c r="P660" s="44">
        <v>82.6</v>
      </c>
      <c r="Q660" s="44">
        <v>45.99</v>
      </c>
      <c r="R660" s="44">
        <v>0</v>
      </c>
      <c r="S660" s="44">
        <v>0</v>
      </c>
      <c r="T660" s="44">
        <v>0</v>
      </c>
      <c r="U660" s="44">
        <v>99.06</v>
      </c>
      <c r="V660" s="44">
        <v>41.31</v>
      </c>
      <c r="W660" s="44">
        <v>279.48</v>
      </c>
      <c r="X660" s="44">
        <v>56.11</v>
      </c>
      <c r="Y660" s="44">
        <v>0</v>
      </c>
      <c r="Z660" s="44">
        <v>0</v>
      </c>
      <c r="AA660" s="44">
        <v>0</v>
      </c>
    </row>
    <row r="661" spans="1:27" x14ac:dyDescent="0.2">
      <c r="A661" s="90" t="s">
        <v>2090</v>
      </c>
      <c r="B661" s="28" t="str">
        <f>"20"&amp;"."&amp;$B$776&amp;"."&amp;$B$777</f>
        <v>20.04.2023</v>
      </c>
      <c r="C661" s="82" t="s">
        <v>76</v>
      </c>
      <c r="D661" s="83">
        <f>ROUND((D662)/1000,5)</f>
        <v>0</v>
      </c>
      <c r="E661" s="83">
        <f t="shared" ref="E661:AA661" si="379">ROUND((E662)/1000,5)</f>
        <v>0</v>
      </c>
      <c r="F661" s="83">
        <f t="shared" si="379"/>
        <v>0</v>
      </c>
      <c r="G661" s="83">
        <f t="shared" si="379"/>
        <v>0</v>
      </c>
      <c r="H661" s="83">
        <f t="shared" si="379"/>
        <v>0</v>
      </c>
      <c r="I661" s="83">
        <f t="shared" si="379"/>
        <v>6.0600000000000001E-2</v>
      </c>
      <c r="J661" s="83">
        <f t="shared" si="379"/>
        <v>0.19359999999999999</v>
      </c>
      <c r="K661" s="83">
        <f t="shared" si="379"/>
        <v>0.26529999999999998</v>
      </c>
      <c r="L661" s="83">
        <f t="shared" si="379"/>
        <v>0.15126000000000001</v>
      </c>
      <c r="M661" s="83">
        <f t="shared" si="379"/>
        <v>1.721E-2</v>
      </c>
      <c r="N661" s="83">
        <f t="shared" si="379"/>
        <v>0.10475</v>
      </c>
      <c r="O661" s="83">
        <f t="shared" si="379"/>
        <v>0.11239</v>
      </c>
      <c r="P661" s="83">
        <f t="shared" si="379"/>
        <v>0.17732000000000001</v>
      </c>
      <c r="Q661" s="83">
        <f t="shared" si="379"/>
        <v>0.22548000000000001</v>
      </c>
      <c r="R661" s="83">
        <f t="shared" si="379"/>
        <v>0.18812000000000001</v>
      </c>
      <c r="S661" s="83">
        <f t="shared" si="379"/>
        <v>0.22187000000000001</v>
      </c>
      <c r="T661" s="83">
        <f t="shared" si="379"/>
        <v>0.16819000000000001</v>
      </c>
      <c r="U661" s="83">
        <f t="shared" si="379"/>
        <v>0.19109000000000001</v>
      </c>
      <c r="V661" s="83">
        <f t="shared" si="379"/>
        <v>0.21565999999999999</v>
      </c>
      <c r="W661" s="83">
        <f t="shared" si="379"/>
        <v>0.13780999999999999</v>
      </c>
      <c r="X661" s="83">
        <f t="shared" si="379"/>
        <v>0.14541999999999999</v>
      </c>
      <c r="Y661" s="83">
        <f t="shared" si="379"/>
        <v>3.056E-2</v>
      </c>
      <c r="Z661" s="83">
        <f t="shared" si="379"/>
        <v>0</v>
      </c>
      <c r="AA661" s="83">
        <f t="shared" si="379"/>
        <v>0</v>
      </c>
    </row>
    <row r="662" spans="1:27" ht="12.75" customHeight="1" outlineLevel="1" x14ac:dyDescent="0.2">
      <c r="A662" s="91" t="s">
        <v>2091</v>
      </c>
      <c r="B662" s="63" t="s">
        <v>233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0</v>
      </c>
      <c r="I662" s="44">
        <v>60.6</v>
      </c>
      <c r="J662" s="44">
        <v>193.6</v>
      </c>
      <c r="K662" s="44">
        <v>265.3</v>
      </c>
      <c r="L662" s="44">
        <v>151.26</v>
      </c>
      <c r="M662" s="44">
        <v>17.21</v>
      </c>
      <c r="N662" s="44">
        <v>104.75</v>
      </c>
      <c r="O662" s="44">
        <v>112.39</v>
      </c>
      <c r="P662" s="44">
        <v>177.32</v>
      </c>
      <c r="Q662" s="44">
        <v>225.48</v>
      </c>
      <c r="R662" s="44">
        <v>188.12</v>
      </c>
      <c r="S662" s="44">
        <v>221.87</v>
      </c>
      <c r="T662" s="44">
        <v>168.19</v>
      </c>
      <c r="U662" s="44">
        <v>191.09</v>
      </c>
      <c r="V662" s="44">
        <v>215.66</v>
      </c>
      <c r="W662" s="44">
        <v>137.81</v>
      </c>
      <c r="X662" s="44">
        <v>145.41999999999999</v>
      </c>
      <c r="Y662" s="44">
        <v>30.56</v>
      </c>
      <c r="Z662" s="44">
        <v>0</v>
      </c>
      <c r="AA662" s="44">
        <v>0</v>
      </c>
    </row>
    <row r="663" spans="1:27" x14ac:dyDescent="0.2">
      <c r="A663" s="90" t="s">
        <v>2092</v>
      </c>
      <c r="B663" s="28" t="str">
        <f>"21"&amp;"."&amp;$B$776&amp;"."&amp;$B$777</f>
        <v>21.04.2023</v>
      </c>
      <c r="C663" s="82" t="s">
        <v>76</v>
      </c>
      <c r="D663" s="83">
        <f>ROUND((D664)/1000,5)</f>
        <v>0</v>
      </c>
      <c r="E663" s="83">
        <f t="shared" ref="E663:AA663" si="380">ROUND((E664)/1000,5)</f>
        <v>0</v>
      </c>
      <c r="F663" s="83">
        <f t="shared" si="380"/>
        <v>9.8600000000000007E-3</v>
      </c>
      <c r="G663" s="83">
        <f t="shared" si="380"/>
        <v>4.4670000000000001E-2</v>
      </c>
      <c r="H663" s="83">
        <f t="shared" si="380"/>
        <v>8.3000000000000001E-4</v>
      </c>
      <c r="I663" s="83">
        <f t="shared" si="380"/>
        <v>0.23588999999999999</v>
      </c>
      <c r="J663" s="83">
        <f t="shared" si="380"/>
        <v>0.2848</v>
      </c>
      <c r="K663" s="83">
        <f t="shared" si="380"/>
        <v>0.24451000000000001</v>
      </c>
      <c r="L663" s="83">
        <f t="shared" si="380"/>
        <v>0.21529999999999999</v>
      </c>
      <c r="M663" s="83">
        <f t="shared" si="380"/>
        <v>0.10606</v>
      </c>
      <c r="N663" s="83">
        <f t="shared" si="380"/>
        <v>5.9389999999999998E-2</v>
      </c>
      <c r="O663" s="83">
        <f t="shared" si="380"/>
        <v>2.1479999999999999E-2</v>
      </c>
      <c r="P663" s="83">
        <f t="shared" si="380"/>
        <v>2.7310000000000001E-2</v>
      </c>
      <c r="Q663" s="83">
        <f t="shared" si="380"/>
        <v>4.3740000000000001E-2</v>
      </c>
      <c r="R663" s="83">
        <f t="shared" si="380"/>
        <v>5.94E-3</v>
      </c>
      <c r="S663" s="83">
        <f t="shared" si="380"/>
        <v>9.6769999999999995E-2</v>
      </c>
      <c r="T663" s="83">
        <f t="shared" si="380"/>
        <v>5.0819999999999997E-2</v>
      </c>
      <c r="U663" s="83">
        <f t="shared" si="380"/>
        <v>8.2659999999999997E-2</v>
      </c>
      <c r="V663" s="83">
        <f t="shared" si="380"/>
        <v>0.16227</v>
      </c>
      <c r="W663" s="83">
        <f t="shared" si="380"/>
        <v>0.20973</v>
      </c>
      <c r="X663" s="83">
        <f t="shared" si="380"/>
        <v>0.19467999999999999</v>
      </c>
      <c r="Y663" s="83">
        <f t="shared" si="380"/>
        <v>2.3700000000000001E-3</v>
      </c>
      <c r="Z663" s="83">
        <f t="shared" si="380"/>
        <v>0</v>
      </c>
      <c r="AA663" s="83">
        <f t="shared" si="380"/>
        <v>0</v>
      </c>
    </row>
    <row r="664" spans="1:27" ht="12.75" customHeight="1" outlineLevel="1" x14ac:dyDescent="0.2">
      <c r="A664" s="91" t="s">
        <v>2093</v>
      </c>
      <c r="B664" s="63" t="s">
        <v>233</v>
      </c>
      <c r="C664" s="43" t="s">
        <v>79</v>
      </c>
      <c r="D664" s="44">
        <v>0</v>
      </c>
      <c r="E664" s="44">
        <v>0</v>
      </c>
      <c r="F664" s="44">
        <v>9.86</v>
      </c>
      <c r="G664" s="44">
        <v>44.67</v>
      </c>
      <c r="H664" s="44">
        <v>0.83</v>
      </c>
      <c r="I664" s="44">
        <v>235.89</v>
      </c>
      <c r="J664" s="44">
        <v>284.8</v>
      </c>
      <c r="K664" s="44">
        <v>244.51</v>
      </c>
      <c r="L664" s="44">
        <v>215.3</v>
      </c>
      <c r="M664" s="44">
        <v>106.06</v>
      </c>
      <c r="N664" s="44">
        <v>59.39</v>
      </c>
      <c r="O664" s="44">
        <v>21.48</v>
      </c>
      <c r="P664" s="44">
        <v>27.31</v>
      </c>
      <c r="Q664" s="44">
        <v>43.74</v>
      </c>
      <c r="R664" s="44">
        <v>5.94</v>
      </c>
      <c r="S664" s="44">
        <v>96.77</v>
      </c>
      <c r="T664" s="44">
        <v>50.82</v>
      </c>
      <c r="U664" s="44">
        <v>82.66</v>
      </c>
      <c r="V664" s="44">
        <v>162.27000000000001</v>
      </c>
      <c r="W664" s="44">
        <v>209.73</v>
      </c>
      <c r="X664" s="44">
        <v>194.68</v>
      </c>
      <c r="Y664" s="44">
        <v>2.37</v>
      </c>
      <c r="Z664" s="44">
        <v>0</v>
      </c>
      <c r="AA664" s="44">
        <v>0</v>
      </c>
    </row>
    <row r="665" spans="1:27" x14ac:dyDescent="0.2">
      <c r="A665" s="90" t="s">
        <v>2094</v>
      </c>
      <c r="B665" s="28" t="str">
        <f>"22"&amp;"."&amp;$B$776&amp;"."&amp;$B$777</f>
        <v>22.04.2023</v>
      </c>
      <c r="C665" s="82" t="s">
        <v>76</v>
      </c>
      <c r="D665" s="83">
        <f>ROUND((D666)/1000,5)</f>
        <v>0</v>
      </c>
      <c r="E665" s="83">
        <f t="shared" ref="E665:AA665" si="381">ROUND((E666)/1000,5)</f>
        <v>0</v>
      </c>
      <c r="F665" s="83">
        <f t="shared" si="381"/>
        <v>0</v>
      </c>
      <c r="G665" s="83">
        <f t="shared" si="381"/>
        <v>0</v>
      </c>
      <c r="H665" s="83">
        <f t="shared" si="381"/>
        <v>4.4000000000000002E-4</v>
      </c>
      <c r="I665" s="83">
        <f t="shared" si="381"/>
        <v>0</v>
      </c>
      <c r="J665" s="83">
        <f t="shared" si="381"/>
        <v>0</v>
      </c>
      <c r="K665" s="83">
        <f t="shared" si="381"/>
        <v>6.4579999999999999E-2</v>
      </c>
      <c r="L665" s="83">
        <f t="shared" si="381"/>
        <v>0.23526</v>
      </c>
      <c r="M665" s="83">
        <f t="shared" si="381"/>
        <v>8.6389999999999995E-2</v>
      </c>
      <c r="N665" s="83">
        <f t="shared" si="381"/>
        <v>9.2030000000000001E-2</v>
      </c>
      <c r="O665" s="83">
        <f t="shared" si="381"/>
        <v>6.8180000000000004E-2</v>
      </c>
      <c r="P665" s="83">
        <f t="shared" si="381"/>
        <v>5.0639999999999998E-2</v>
      </c>
      <c r="Q665" s="83">
        <f t="shared" si="381"/>
        <v>0</v>
      </c>
      <c r="R665" s="83">
        <f t="shared" si="381"/>
        <v>1.162E-2</v>
      </c>
      <c r="S665" s="83">
        <f t="shared" si="381"/>
        <v>3.2699999999999999E-3</v>
      </c>
      <c r="T665" s="83">
        <f t="shared" si="381"/>
        <v>2.6079999999999999E-2</v>
      </c>
      <c r="U665" s="83">
        <f t="shared" si="381"/>
        <v>3.2919999999999998E-2</v>
      </c>
      <c r="V665" s="83">
        <f t="shared" si="381"/>
        <v>6.83E-2</v>
      </c>
      <c r="W665" s="83">
        <f t="shared" si="381"/>
        <v>0.12731000000000001</v>
      </c>
      <c r="X665" s="83">
        <f t="shared" si="381"/>
        <v>0.16658999999999999</v>
      </c>
      <c r="Y665" s="83">
        <f t="shared" si="381"/>
        <v>0</v>
      </c>
      <c r="Z665" s="83">
        <f t="shared" si="381"/>
        <v>0</v>
      </c>
      <c r="AA665" s="83">
        <f t="shared" si="381"/>
        <v>0</v>
      </c>
    </row>
    <row r="666" spans="1:27" ht="12.75" customHeight="1" outlineLevel="1" x14ac:dyDescent="0.2">
      <c r="A666" s="91" t="s">
        <v>2095</v>
      </c>
      <c r="B666" s="63" t="s">
        <v>233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0.44</v>
      </c>
      <c r="I666" s="44">
        <v>0</v>
      </c>
      <c r="J666" s="44">
        <v>0</v>
      </c>
      <c r="K666" s="44">
        <v>64.58</v>
      </c>
      <c r="L666" s="44">
        <v>235.26</v>
      </c>
      <c r="M666" s="44">
        <v>86.39</v>
      </c>
      <c r="N666" s="44">
        <v>92.03</v>
      </c>
      <c r="O666" s="44">
        <v>68.180000000000007</v>
      </c>
      <c r="P666" s="44">
        <v>50.64</v>
      </c>
      <c r="Q666" s="44">
        <v>0</v>
      </c>
      <c r="R666" s="44">
        <v>11.62</v>
      </c>
      <c r="S666" s="44">
        <v>3.27</v>
      </c>
      <c r="T666" s="44">
        <v>26.08</v>
      </c>
      <c r="U666" s="44">
        <v>32.92</v>
      </c>
      <c r="V666" s="44">
        <v>68.3</v>
      </c>
      <c r="W666" s="44">
        <v>127.31</v>
      </c>
      <c r="X666" s="44">
        <v>166.59</v>
      </c>
      <c r="Y666" s="44">
        <v>0</v>
      </c>
      <c r="Z666" s="44">
        <v>0</v>
      </c>
      <c r="AA666" s="44">
        <v>0</v>
      </c>
    </row>
    <row r="667" spans="1:27" x14ac:dyDescent="0.2">
      <c r="A667" s="90" t="s">
        <v>2096</v>
      </c>
      <c r="B667" s="28" t="str">
        <f>"23"&amp;"."&amp;$B$776&amp;"."&amp;$B$777</f>
        <v>23.04.2023</v>
      </c>
      <c r="C667" s="82" t="s">
        <v>76</v>
      </c>
      <c r="D667" s="83">
        <f>ROUND((D668)/1000,5)</f>
        <v>0</v>
      </c>
      <c r="E667" s="83">
        <f t="shared" ref="E667:AA667" si="382">ROUND((E668)/1000,5)</f>
        <v>0</v>
      </c>
      <c r="F667" s="83">
        <f t="shared" si="382"/>
        <v>0</v>
      </c>
      <c r="G667" s="83">
        <f t="shared" si="382"/>
        <v>0</v>
      </c>
      <c r="H667" s="83">
        <f t="shared" si="382"/>
        <v>0</v>
      </c>
      <c r="I667" s="83">
        <f t="shared" si="382"/>
        <v>0</v>
      </c>
      <c r="J667" s="83">
        <f t="shared" si="382"/>
        <v>0</v>
      </c>
      <c r="K667" s="83">
        <f t="shared" si="382"/>
        <v>0.18256</v>
      </c>
      <c r="L667" s="83">
        <f t="shared" si="382"/>
        <v>0.19488</v>
      </c>
      <c r="M667" s="83">
        <f t="shared" si="382"/>
        <v>9.0670000000000001E-2</v>
      </c>
      <c r="N667" s="83">
        <f t="shared" si="382"/>
        <v>4.1090000000000002E-2</v>
      </c>
      <c r="O667" s="83">
        <f t="shared" si="382"/>
        <v>0</v>
      </c>
      <c r="P667" s="83">
        <f t="shared" si="382"/>
        <v>1.6490000000000001E-2</v>
      </c>
      <c r="Q667" s="83">
        <f t="shared" si="382"/>
        <v>6.5799999999999997E-2</v>
      </c>
      <c r="R667" s="83">
        <f t="shared" si="382"/>
        <v>6.8890000000000007E-2</v>
      </c>
      <c r="S667" s="83">
        <f t="shared" si="382"/>
        <v>7.689E-2</v>
      </c>
      <c r="T667" s="83">
        <f t="shared" si="382"/>
        <v>9.1050000000000006E-2</v>
      </c>
      <c r="U667" s="83">
        <f t="shared" si="382"/>
        <v>0.17433999999999999</v>
      </c>
      <c r="V667" s="83">
        <f t="shared" si="382"/>
        <v>6.6820000000000004E-2</v>
      </c>
      <c r="W667" s="83">
        <f t="shared" si="382"/>
        <v>0.29521999999999998</v>
      </c>
      <c r="X667" s="83">
        <f t="shared" si="382"/>
        <v>0.22353999999999999</v>
      </c>
      <c r="Y667" s="83">
        <f t="shared" si="382"/>
        <v>7.8700000000000003E-3</v>
      </c>
      <c r="Z667" s="83">
        <f t="shared" si="382"/>
        <v>0</v>
      </c>
      <c r="AA667" s="83">
        <f t="shared" si="382"/>
        <v>0</v>
      </c>
    </row>
    <row r="668" spans="1:27" ht="12.75" customHeight="1" outlineLevel="1" x14ac:dyDescent="0.2">
      <c r="A668" s="91" t="s">
        <v>2097</v>
      </c>
      <c r="B668" s="63" t="s">
        <v>233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0</v>
      </c>
      <c r="J668" s="44">
        <v>0</v>
      </c>
      <c r="K668" s="44">
        <v>182.56</v>
      </c>
      <c r="L668" s="44">
        <v>194.88</v>
      </c>
      <c r="M668" s="44">
        <v>90.67</v>
      </c>
      <c r="N668" s="44">
        <v>41.09</v>
      </c>
      <c r="O668" s="44">
        <v>0</v>
      </c>
      <c r="P668" s="44">
        <v>16.489999999999998</v>
      </c>
      <c r="Q668" s="44">
        <v>65.8</v>
      </c>
      <c r="R668" s="44">
        <v>68.89</v>
      </c>
      <c r="S668" s="44">
        <v>76.89</v>
      </c>
      <c r="T668" s="44">
        <v>91.05</v>
      </c>
      <c r="U668" s="44">
        <v>174.34</v>
      </c>
      <c r="V668" s="44">
        <v>66.819999999999993</v>
      </c>
      <c r="W668" s="44">
        <v>295.22000000000003</v>
      </c>
      <c r="X668" s="44">
        <v>223.54</v>
      </c>
      <c r="Y668" s="44">
        <v>7.87</v>
      </c>
      <c r="Z668" s="44">
        <v>0</v>
      </c>
      <c r="AA668" s="44">
        <v>0</v>
      </c>
    </row>
    <row r="669" spans="1:27" x14ac:dyDescent="0.2">
      <c r="A669" s="90" t="s">
        <v>2098</v>
      </c>
      <c r="B669" s="28" t="str">
        <f>"24"&amp;"."&amp;$B$776&amp;"."&amp;$B$777</f>
        <v>24.04.2023</v>
      </c>
      <c r="C669" s="82" t="s">
        <v>76</v>
      </c>
      <c r="D669" s="83">
        <f>ROUND((D670)/1000,5)</f>
        <v>0</v>
      </c>
      <c r="E669" s="83">
        <f t="shared" ref="E669:AA669" si="383">ROUND((E670)/1000,5)</f>
        <v>0</v>
      </c>
      <c r="F669" s="83">
        <f t="shared" si="383"/>
        <v>0</v>
      </c>
      <c r="G669" s="83">
        <f t="shared" si="383"/>
        <v>0</v>
      </c>
      <c r="H669" s="83">
        <f t="shared" si="383"/>
        <v>0</v>
      </c>
      <c r="I669" s="83">
        <f t="shared" si="383"/>
        <v>0.12426</v>
      </c>
      <c r="J669" s="83">
        <f t="shared" si="383"/>
        <v>0.12725</v>
      </c>
      <c r="K669" s="83">
        <f t="shared" si="383"/>
        <v>7.8909999999999994E-2</v>
      </c>
      <c r="L669" s="83">
        <f t="shared" si="383"/>
        <v>0.13311000000000001</v>
      </c>
      <c r="M669" s="83">
        <f t="shared" si="383"/>
        <v>5.0160000000000003E-2</v>
      </c>
      <c r="N669" s="83">
        <f t="shared" si="383"/>
        <v>0</v>
      </c>
      <c r="O669" s="83">
        <f t="shared" si="383"/>
        <v>0</v>
      </c>
      <c r="P669" s="83">
        <f t="shared" si="383"/>
        <v>5.4829999999999997E-2</v>
      </c>
      <c r="Q669" s="83">
        <f t="shared" si="383"/>
        <v>0</v>
      </c>
      <c r="R669" s="83">
        <f t="shared" si="383"/>
        <v>3.9030000000000002E-2</v>
      </c>
      <c r="S669" s="83">
        <f t="shared" si="383"/>
        <v>2.7189999999999999E-2</v>
      </c>
      <c r="T669" s="83">
        <f t="shared" si="383"/>
        <v>2.409E-2</v>
      </c>
      <c r="U669" s="83">
        <f t="shared" si="383"/>
        <v>9.9299999999999996E-3</v>
      </c>
      <c r="V669" s="83">
        <f t="shared" si="383"/>
        <v>9.461E-2</v>
      </c>
      <c r="W669" s="83">
        <f t="shared" si="383"/>
        <v>0.1497</v>
      </c>
      <c r="X669" s="83">
        <f t="shared" si="383"/>
        <v>7.8759999999999997E-2</v>
      </c>
      <c r="Y669" s="83">
        <f t="shared" si="383"/>
        <v>0</v>
      </c>
      <c r="Z669" s="83">
        <f t="shared" si="383"/>
        <v>0</v>
      </c>
      <c r="AA669" s="83">
        <f t="shared" si="383"/>
        <v>0</v>
      </c>
    </row>
    <row r="670" spans="1:27" ht="12.75" customHeight="1" outlineLevel="1" x14ac:dyDescent="0.2">
      <c r="A670" s="91" t="s">
        <v>2099</v>
      </c>
      <c r="B670" s="63" t="s">
        <v>233</v>
      </c>
      <c r="C670" s="43" t="s">
        <v>79</v>
      </c>
      <c r="D670" s="44">
        <v>0</v>
      </c>
      <c r="E670" s="44">
        <v>0</v>
      </c>
      <c r="F670" s="44">
        <v>0</v>
      </c>
      <c r="G670" s="44">
        <v>0</v>
      </c>
      <c r="H670" s="44">
        <v>0</v>
      </c>
      <c r="I670" s="44">
        <v>124.26</v>
      </c>
      <c r="J670" s="44">
        <v>127.25</v>
      </c>
      <c r="K670" s="44">
        <v>78.91</v>
      </c>
      <c r="L670" s="44">
        <v>133.11000000000001</v>
      </c>
      <c r="M670" s="44">
        <v>50.16</v>
      </c>
      <c r="N670" s="44">
        <v>0</v>
      </c>
      <c r="O670" s="44">
        <v>0</v>
      </c>
      <c r="P670" s="44">
        <v>54.83</v>
      </c>
      <c r="Q670" s="44">
        <v>0</v>
      </c>
      <c r="R670" s="44">
        <v>39.03</v>
      </c>
      <c r="S670" s="44">
        <v>27.19</v>
      </c>
      <c r="T670" s="44">
        <v>24.09</v>
      </c>
      <c r="U670" s="44">
        <v>9.93</v>
      </c>
      <c r="V670" s="44">
        <v>94.61</v>
      </c>
      <c r="W670" s="44">
        <v>149.69999999999999</v>
      </c>
      <c r="X670" s="44">
        <v>78.760000000000005</v>
      </c>
      <c r="Y670" s="44">
        <v>0</v>
      </c>
      <c r="Z670" s="44">
        <v>0</v>
      </c>
      <c r="AA670" s="44">
        <v>0</v>
      </c>
    </row>
    <row r="671" spans="1:27" x14ac:dyDescent="0.2">
      <c r="A671" s="90" t="s">
        <v>2100</v>
      </c>
      <c r="B671" s="28" t="str">
        <f>"25"&amp;"."&amp;$B$776&amp;"."&amp;$B$777</f>
        <v>25.04.2023</v>
      </c>
      <c r="C671" s="82" t="s">
        <v>76</v>
      </c>
      <c r="D671" s="83">
        <f>ROUND((D672)/1000,5)</f>
        <v>0</v>
      </c>
      <c r="E671" s="83">
        <f t="shared" ref="E671:AA671" si="384">ROUND((E672)/1000,5)</f>
        <v>0</v>
      </c>
      <c r="F671" s="83">
        <f t="shared" si="384"/>
        <v>0</v>
      </c>
      <c r="G671" s="83">
        <f t="shared" si="384"/>
        <v>0</v>
      </c>
      <c r="H671" s="83">
        <f t="shared" si="384"/>
        <v>0</v>
      </c>
      <c r="I671" s="83">
        <f t="shared" si="384"/>
        <v>0.10058</v>
      </c>
      <c r="J671" s="83">
        <f t="shared" si="384"/>
        <v>0.14491999999999999</v>
      </c>
      <c r="K671" s="83">
        <f t="shared" si="384"/>
        <v>0.14585999999999999</v>
      </c>
      <c r="L671" s="83">
        <f t="shared" si="384"/>
        <v>6.9980000000000001E-2</v>
      </c>
      <c r="M671" s="83">
        <f t="shared" si="384"/>
        <v>0</v>
      </c>
      <c r="N671" s="83">
        <f t="shared" si="384"/>
        <v>0</v>
      </c>
      <c r="O671" s="83">
        <f t="shared" si="384"/>
        <v>0</v>
      </c>
      <c r="P671" s="83">
        <f t="shared" si="384"/>
        <v>0</v>
      </c>
      <c r="Q671" s="83">
        <f t="shared" si="384"/>
        <v>0</v>
      </c>
      <c r="R671" s="83">
        <f t="shared" si="384"/>
        <v>0</v>
      </c>
      <c r="S671" s="83">
        <f t="shared" si="384"/>
        <v>6.7999999999999996E-3</v>
      </c>
      <c r="T671" s="83">
        <f t="shared" si="384"/>
        <v>2.8E-3</v>
      </c>
      <c r="U671" s="83">
        <f t="shared" si="384"/>
        <v>3.0779999999999998E-2</v>
      </c>
      <c r="V671" s="83">
        <f t="shared" si="384"/>
        <v>0</v>
      </c>
      <c r="W671" s="83">
        <f t="shared" si="384"/>
        <v>7.8799999999999995E-2</v>
      </c>
      <c r="X671" s="83">
        <f t="shared" si="384"/>
        <v>0</v>
      </c>
      <c r="Y671" s="83">
        <f t="shared" si="384"/>
        <v>0</v>
      </c>
      <c r="Z671" s="83">
        <f t="shared" si="384"/>
        <v>0</v>
      </c>
      <c r="AA671" s="83">
        <f t="shared" si="384"/>
        <v>0</v>
      </c>
    </row>
    <row r="672" spans="1:27" ht="12.75" customHeight="1" outlineLevel="1" x14ac:dyDescent="0.2">
      <c r="A672" s="91" t="s">
        <v>2101</v>
      </c>
      <c r="B672" s="63" t="s">
        <v>233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100.58</v>
      </c>
      <c r="J672" s="44">
        <v>144.91999999999999</v>
      </c>
      <c r="K672" s="44">
        <v>145.86000000000001</v>
      </c>
      <c r="L672" s="44">
        <v>69.98</v>
      </c>
      <c r="M672" s="44">
        <v>0</v>
      </c>
      <c r="N672" s="44">
        <v>0</v>
      </c>
      <c r="O672" s="44">
        <v>0</v>
      </c>
      <c r="P672" s="44">
        <v>0</v>
      </c>
      <c r="Q672" s="44">
        <v>0</v>
      </c>
      <c r="R672" s="44">
        <v>0</v>
      </c>
      <c r="S672" s="44">
        <v>6.8</v>
      </c>
      <c r="T672" s="44">
        <v>2.8</v>
      </c>
      <c r="U672" s="44">
        <v>30.78</v>
      </c>
      <c r="V672" s="44">
        <v>0</v>
      </c>
      <c r="W672" s="44">
        <v>78.8</v>
      </c>
      <c r="X672" s="44">
        <v>0</v>
      </c>
      <c r="Y672" s="44">
        <v>0</v>
      </c>
      <c r="Z672" s="44">
        <v>0</v>
      </c>
      <c r="AA672" s="44">
        <v>0</v>
      </c>
    </row>
    <row r="673" spans="1:27" x14ac:dyDescent="0.2">
      <c r="A673" s="90" t="s">
        <v>2102</v>
      </c>
      <c r="B673" s="28" t="str">
        <f>"26"&amp;"."&amp;$B$776&amp;"."&amp;$B$777</f>
        <v>26.04.2023</v>
      </c>
      <c r="C673" s="82" t="s">
        <v>76</v>
      </c>
      <c r="D673" s="83">
        <f>ROUND((D674)/1000,5)</f>
        <v>0</v>
      </c>
      <c r="E673" s="83">
        <f t="shared" ref="E673:AA673" si="385">ROUND((E674)/1000,5)</f>
        <v>0</v>
      </c>
      <c r="F673" s="83">
        <f t="shared" si="385"/>
        <v>0</v>
      </c>
      <c r="G673" s="83">
        <f t="shared" si="385"/>
        <v>0</v>
      </c>
      <c r="H673" s="83">
        <f t="shared" si="385"/>
        <v>0</v>
      </c>
      <c r="I673" s="83">
        <f t="shared" si="385"/>
        <v>0.12675</v>
      </c>
      <c r="J673" s="83">
        <f t="shared" si="385"/>
        <v>0.16600000000000001</v>
      </c>
      <c r="K673" s="83">
        <f t="shared" si="385"/>
        <v>0.14732999999999999</v>
      </c>
      <c r="L673" s="83">
        <f t="shared" si="385"/>
        <v>0.12415</v>
      </c>
      <c r="M673" s="83">
        <f t="shared" si="385"/>
        <v>4.3299999999999998E-2</v>
      </c>
      <c r="N673" s="83">
        <f t="shared" si="385"/>
        <v>4.2840000000000003E-2</v>
      </c>
      <c r="O673" s="83">
        <f t="shared" si="385"/>
        <v>6.9930000000000006E-2</v>
      </c>
      <c r="P673" s="83">
        <f t="shared" si="385"/>
        <v>4.2720000000000001E-2</v>
      </c>
      <c r="Q673" s="83">
        <f t="shared" si="385"/>
        <v>5.772E-2</v>
      </c>
      <c r="R673" s="83">
        <f t="shared" si="385"/>
        <v>2.1569999999999999E-2</v>
      </c>
      <c r="S673" s="83">
        <f t="shared" si="385"/>
        <v>6.5659999999999996E-2</v>
      </c>
      <c r="T673" s="83">
        <f t="shared" si="385"/>
        <v>7.7859999999999999E-2</v>
      </c>
      <c r="U673" s="83">
        <f t="shared" si="385"/>
        <v>8.3720000000000003E-2</v>
      </c>
      <c r="V673" s="83">
        <f t="shared" si="385"/>
        <v>0.10399</v>
      </c>
      <c r="W673" s="83">
        <f t="shared" si="385"/>
        <v>0.11316</v>
      </c>
      <c r="X673" s="83">
        <f t="shared" si="385"/>
        <v>7.7350000000000002E-2</v>
      </c>
      <c r="Y673" s="83">
        <f t="shared" si="385"/>
        <v>0</v>
      </c>
      <c r="Z673" s="83">
        <f t="shared" si="385"/>
        <v>0</v>
      </c>
      <c r="AA673" s="83">
        <f t="shared" si="385"/>
        <v>0</v>
      </c>
    </row>
    <row r="674" spans="1:27" ht="12.75" customHeight="1" outlineLevel="1" x14ac:dyDescent="0.2">
      <c r="A674" s="91" t="s">
        <v>2103</v>
      </c>
      <c r="B674" s="63" t="s">
        <v>233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0</v>
      </c>
      <c r="I674" s="44">
        <v>126.75</v>
      </c>
      <c r="J674" s="44">
        <v>166</v>
      </c>
      <c r="K674" s="44">
        <v>147.33000000000001</v>
      </c>
      <c r="L674" s="44">
        <v>124.15</v>
      </c>
      <c r="M674" s="44">
        <v>43.3</v>
      </c>
      <c r="N674" s="44">
        <v>42.84</v>
      </c>
      <c r="O674" s="44">
        <v>69.930000000000007</v>
      </c>
      <c r="P674" s="44">
        <v>42.72</v>
      </c>
      <c r="Q674" s="44">
        <v>57.72</v>
      </c>
      <c r="R674" s="44">
        <v>21.57</v>
      </c>
      <c r="S674" s="44">
        <v>65.66</v>
      </c>
      <c r="T674" s="44">
        <v>77.86</v>
      </c>
      <c r="U674" s="44">
        <v>83.72</v>
      </c>
      <c r="V674" s="44">
        <v>103.99</v>
      </c>
      <c r="W674" s="44">
        <v>113.16</v>
      </c>
      <c r="X674" s="44">
        <v>77.349999999999994</v>
      </c>
      <c r="Y674" s="44">
        <v>0</v>
      </c>
      <c r="Z674" s="44">
        <v>0</v>
      </c>
      <c r="AA674" s="44">
        <v>0</v>
      </c>
    </row>
    <row r="675" spans="1:27" x14ac:dyDescent="0.2">
      <c r="A675" s="90" t="s">
        <v>2104</v>
      </c>
      <c r="B675" s="28" t="str">
        <f>"27"&amp;"."&amp;$B$776&amp;"."&amp;$B$777</f>
        <v>27.04.2023</v>
      </c>
      <c r="C675" s="82" t="s">
        <v>76</v>
      </c>
      <c r="D675" s="83">
        <f>ROUND((D676)/1000,5)</f>
        <v>0</v>
      </c>
      <c r="E675" s="83">
        <f t="shared" ref="E675:AA675" si="386">ROUND((E676)/1000,5)</f>
        <v>0</v>
      </c>
      <c r="F675" s="83">
        <f t="shared" si="386"/>
        <v>0</v>
      </c>
      <c r="G675" s="83">
        <f t="shared" si="386"/>
        <v>0</v>
      </c>
      <c r="H675" s="83">
        <f t="shared" si="386"/>
        <v>0</v>
      </c>
      <c r="I675" s="83">
        <f t="shared" si="386"/>
        <v>0.10907</v>
      </c>
      <c r="J675" s="83">
        <f t="shared" si="386"/>
        <v>0.12531999999999999</v>
      </c>
      <c r="K675" s="83">
        <f t="shared" si="386"/>
        <v>0.11623</v>
      </c>
      <c r="L675" s="83">
        <f t="shared" si="386"/>
        <v>7.4999999999999997E-3</v>
      </c>
      <c r="M675" s="83">
        <f t="shared" si="386"/>
        <v>2.938E-2</v>
      </c>
      <c r="N675" s="83">
        <f t="shared" si="386"/>
        <v>1.06E-3</v>
      </c>
      <c r="O675" s="83">
        <f t="shared" si="386"/>
        <v>0</v>
      </c>
      <c r="P675" s="83">
        <f t="shared" si="386"/>
        <v>0</v>
      </c>
      <c r="Q675" s="83">
        <f t="shared" si="386"/>
        <v>0</v>
      </c>
      <c r="R675" s="83">
        <f t="shared" si="386"/>
        <v>0</v>
      </c>
      <c r="S675" s="83">
        <f t="shared" si="386"/>
        <v>0</v>
      </c>
      <c r="T675" s="83">
        <f t="shared" si="386"/>
        <v>0</v>
      </c>
      <c r="U675" s="83">
        <f t="shared" si="386"/>
        <v>1.08E-3</v>
      </c>
      <c r="V675" s="83">
        <f t="shared" si="386"/>
        <v>0</v>
      </c>
      <c r="W675" s="83">
        <f t="shared" si="386"/>
        <v>0.11516999999999999</v>
      </c>
      <c r="X675" s="83">
        <f t="shared" si="386"/>
        <v>0.13174</v>
      </c>
      <c r="Y675" s="83">
        <f t="shared" si="386"/>
        <v>0</v>
      </c>
      <c r="Z675" s="83">
        <f t="shared" si="386"/>
        <v>0</v>
      </c>
      <c r="AA675" s="83">
        <f t="shared" si="386"/>
        <v>0</v>
      </c>
    </row>
    <row r="676" spans="1:27" ht="12.75" customHeight="1" outlineLevel="1" x14ac:dyDescent="0.2">
      <c r="A676" s="91" t="s">
        <v>2105</v>
      </c>
      <c r="B676" s="63" t="s">
        <v>233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109.07</v>
      </c>
      <c r="J676" s="44">
        <v>125.32</v>
      </c>
      <c r="K676" s="44">
        <v>116.23</v>
      </c>
      <c r="L676" s="44">
        <v>7.5</v>
      </c>
      <c r="M676" s="44">
        <v>29.38</v>
      </c>
      <c r="N676" s="44">
        <v>1.06</v>
      </c>
      <c r="O676" s="44">
        <v>0</v>
      </c>
      <c r="P676" s="44">
        <v>0</v>
      </c>
      <c r="Q676" s="44">
        <v>0</v>
      </c>
      <c r="R676" s="44">
        <v>0</v>
      </c>
      <c r="S676" s="44">
        <v>0</v>
      </c>
      <c r="T676" s="44">
        <v>0</v>
      </c>
      <c r="U676" s="44">
        <v>1.08</v>
      </c>
      <c r="V676" s="44">
        <v>0</v>
      </c>
      <c r="W676" s="44">
        <v>115.17</v>
      </c>
      <c r="X676" s="44">
        <v>131.74</v>
      </c>
      <c r="Y676" s="44">
        <v>0</v>
      </c>
      <c r="Z676" s="44">
        <v>0</v>
      </c>
      <c r="AA676" s="44">
        <v>0</v>
      </c>
    </row>
    <row r="677" spans="1:27" x14ac:dyDescent="0.2">
      <c r="A677" s="90" t="s">
        <v>2106</v>
      </c>
      <c r="B677" s="28" t="str">
        <f>"28"&amp;"."&amp;$B$776&amp;"."&amp;$B$777</f>
        <v>28.04.2023</v>
      </c>
      <c r="C677" s="82" t="s">
        <v>76</v>
      </c>
      <c r="D677" s="83">
        <f>ROUND((D678)/1000,5)</f>
        <v>0</v>
      </c>
      <c r="E677" s="83">
        <f t="shared" ref="E677:AA677" si="387">ROUND((E678)/1000,5)</f>
        <v>0</v>
      </c>
      <c r="F677" s="83">
        <f t="shared" si="387"/>
        <v>0</v>
      </c>
      <c r="G677" s="83">
        <f t="shared" si="387"/>
        <v>0</v>
      </c>
      <c r="H677" s="83">
        <f t="shared" si="387"/>
        <v>6.0000000000000002E-5</v>
      </c>
      <c r="I677" s="83">
        <f t="shared" si="387"/>
        <v>0.17238000000000001</v>
      </c>
      <c r="J677" s="83">
        <f t="shared" si="387"/>
        <v>0.17829</v>
      </c>
      <c r="K677" s="83">
        <f t="shared" si="387"/>
        <v>0.12043</v>
      </c>
      <c r="L677" s="83">
        <f t="shared" si="387"/>
        <v>4.3229999999999998E-2</v>
      </c>
      <c r="M677" s="83">
        <f t="shared" si="387"/>
        <v>3.0939999999999999E-2</v>
      </c>
      <c r="N677" s="83">
        <f t="shared" si="387"/>
        <v>0</v>
      </c>
      <c r="O677" s="83">
        <f t="shared" si="387"/>
        <v>2.0619999999999999E-2</v>
      </c>
      <c r="P677" s="83">
        <f t="shared" si="387"/>
        <v>8.1769999999999995E-2</v>
      </c>
      <c r="Q677" s="83">
        <f t="shared" si="387"/>
        <v>7.1419999999999997E-2</v>
      </c>
      <c r="R677" s="83">
        <f t="shared" si="387"/>
        <v>8.3290000000000003E-2</v>
      </c>
      <c r="S677" s="83">
        <f t="shared" si="387"/>
        <v>1.72E-3</v>
      </c>
      <c r="T677" s="83">
        <f t="shared" si="387"/>
        <v>4.2070000000000003E-2</v>
      </c>
      <c r="U677" s="83">
        <f t="shared" si="387"/>
        <v>8.8410000000000002E-2</v>
      </c>
      <c r="V677" s="83">
        <f t="shared" si="387"/>
        <v>0.13317000000000001</v>
      </c>
      <c r="W677" s="83">
        <f t="shared" si="387"/>
        <v>0.18720999999999999</v>
      </c>
      <c r="X677" s="83">
        <f t="shared" si="387"/>
        <v>0.11083999999999999</v>
      </c>
      <c r="Y677" s="83">
        <f t="shared" si="387"/>
        <v>5.5599999999999998E-3</v>
      </c>
      <c r="Z677" s="83">
        <f t="shared" si="387"/>
        <v>0</v>
      </c>
      <c r="AA677" s="83">
        <f t="shared" si="387"/>
        <v>0</v>
      </c>
    </row>
    <row r="678" spans="1:27" ht="12.75" customHeight="1" outlineLevel="1" x14ac:dyDescent="0.2">
      <c r="A678" s="91" t="s">
        <v>2107</v>
      </c>
      <c r="B678" s="63" t="s">
        <v>233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0.06</v>
      </c>
      <c r="I678" s="44">
        <v>172.38</v>
      </c>
      <c r="J678" s="44">
        <v>178.29</v>
      </c>
      <c r="K678" s="44">
        <v>120.43</v>
      </c>
      <c r="L678" s="44">
        <v>43.23</v>
      </c>
      <c r="M678" s="44">
        <v>30.94</v>
      </c>
      <c r="N678" s="44">
        <v>0</v>
      </c>
      <c r="O678" s="44">
        <v>20.62</v>
      </c>
      <c r="P678" s="44">
        <v>81.77</v>
      </c>
      <c r="Q678" s="44">
        <v>71.42</v>
      </c>
      <c r="R678" s="44">
        <v>83.29</v>
      </c>
      <c r="S678" s="44">
        <v>1.72</v>
      </c>
      <c r="T678" s="44">
        <v>42.07</v>
      </c>
      <c r="U678" s="44">
        <v>88.41</v>
      </c>
      <c r="V678" s="44">
        <v>133.16999999999999</v>
      </c>
      <c r="W678" s="44">
        <v>187.21</v>
      </c>
      <c r="X678" s="44">
        <v>110.84</v>
      </c>
      <c r="Y678" s="44">
        <v>5.56</v>
      </c>
      <c r="Z678" s="44">
        <v>0</v>
      </c>
      <c r="AA678" s="44">
        <v>0</v>
      </c>
    </row>
    <row r="679" spans="1:27" x14ac:dyDescent="0.2">
      <c r="A679" s="90" t="s">
        <v>2108</v>
      </c>
      <c r="B679" s="28" t="str">
        <f>"29"&amp;"."&amp;$B$776&amp;"."&amp;$B$777</f>
        <v>29.04.2023</v>
      </c>
      <c r="C679" s="82" t="s">
        <v>76</v>
      </c>
      <c r="D679" s="83">
        <f>ROUND((D680)/1000,5)</f>
        <v>0</v>
      </c>
      <c r="E679" s="83">
        <f t="shared" ref="E679:AA679" si="388">ROUND((E680)/1000,5)</f>
        <v>0</v>
      </c>
      <c r="F679" s="83">
        <f t="shared" si="388"/>
        <v>0.12002</v>
      </c>
      <c r="G679" s="83">
        <f t="shared" si="388"/>
        <v>0.12062</v>
      </c>
      <c r="H679" s="83">
        <f t="shared" si="388"/>
        <v>0.11279</v>
      </c>
      <c r="I679" s="83">
        <f t="shared" si="388"/>
        <v>9.5039999999999999E-2</v>
      </c>
      <c r="J679" s="83">
        <f t="shared" si="388"/>
        <v>0.17924999999999999</v>
      </c>
      <c r="K679" s="83">
        <f t="shared" si="388"/>
        <v>0.26350000000000001</v>
      </c>
      <c r="L679" s="83">
        <f t="shared" si="388"/>
        <v>0.36404999999999998</v>
      </c>
      <c r="M679" s="83">
        <f t="shared" si="388"/>
        <v>0.17960000000000001</v>
      </c>
      <c r="N679" s="83">
        <f t="shared" si="388"/>
        <v>0.13217000000000001</v>
      </c>
      <c r="O679" s="83">
        <f t="shared" si="388"/>
        <v>0.24110000000000001</v>
      </c>
      <c r="P679" s="83">
        <f t="shared" si="388"/>
        <v>0.79479</v>
      </c>
      <c r="Q679" s="83">
        <f t="shared" si="388"/>
        <v>0.28605000000000003</v>
      </c>
      <c r="R679" s="83">
        <f t="shared" si="388"/>
        <v>0.22283</v>
      </c>
      <c r="S679" s="83">
        <f t="shared" si="388"/>
        <v>0.19342000000000001</v>
      </c>
      <c r="T679" s="83">
        <f t="shared" si="388"/>
        <v>0.10715</v>
      </c>
      <c r="U679" s="83">
        <f t="shared" si="388"/>
        <v>6.719E-2</v>
      </c>
      <c r="V679" s="83">
        <f t="shared" si="388"/>
        <v>0.14441999999999999</v>
      </c>
      <c r="W679" s="83">
        <f t="shared" si="388"/>
        <v>6.3729999999999995E-2</v>
      </c>
      <c r="X679" s="83">
        <f t="shared" si="388"/>
        <v>0.18634000000000001</v>
      </c>
      <c r="Y679" s="83">
        <f t="shared" si="388"/>
        <v>0</v>
      </c>
      <c r="Z679" s="83">
        <f t="shared" si="388"/>
        <v>0</v>
      </c>
      <c r="AA679" s="83">
        <f t="shared" si="388"/>
        <v>0</v>
      </c>
    </row>
    <row r="680" spans="1:27" ht="12.75" customHeight="1" outlineLevel="1" x14ac:dyDescent="0.2">
      <c r="A680" s="91" t="s">
        <v>2109</v>
      </c>
      <c r="B680" s="63" t="s">
        <v>233</v>
      </c>
      <c r="C680" s="43" t="s">
        <v>79</v>
      </c>
      <c r="D680" s="44">
        <v>0</v>
      </c>
      <c r="E680" s="44">
        <v>0</v>
      </c>
      <c r="F680" s="44">
        <v>120.02</v>
      </c>
      <c r="G680" s="44">
        <v>120.62</v>
      </c>
      <c r="H680" s="44">
        <v>112.79</v>
      </c>
      <c r="I680" s="44">
        <v>95.04</v>
      </c>
      <c r="J680" s="44">
        <v>179.25</v>
      </c>
      <c r="K680" s="44">
        <v>263.5</v>
      </c>
      <c r="L680" s="44">
        <v>364.05</v>
      </c>
      <c r="M680" s="44">
        <v>179.6</v>
      </c>
      <c r="N680" s="44">
        <v>132.16999999999999</v>
      </c>
      <c r="O680" s="44">
        <v>241.1</v>
      </c>
      <c r="P680" s="44">
        <v>794.79</v>
      </c>
      <c r="Q680" s="44">
        <v>286.05</v>
      </c>
      <c r="R680" s="44">
        <v>222.83</v>
      </c>
      <c r="S680" s="44">
        <v>193.42</v>
      </c>
      <c r="T680" s="44">
        <v>107.15</v>
      </c>
      <c r="U680" s="44">
        <v>67.19</v>
      </c>
      <c r="V680" s="44">
        <v>144.41999999999999</v>
      </c>
      <c r="W680" s="44">
        <v>63.73</v>
      </c>
      <c r="X680" s="44">
        <v>186.34</v>
      </c>
      <c r="Y680" s="44">
        <v>0</v>
      </c>
      <c r="Z680" s="44">
        <v>0</v>
      </c>
      <c r="AA680" s="44">
        <v>0</v>
      </c>
    </row>
    <row r="681" spans="1:27" x14ac:dyDescent="0.2">
      <c r="A681" s="90" t="s">
        <v>2110</v>
      </c>
      <c r="B681" s="28" t="str">
        <f>"30"&amp;"."&amp;$B$776&amp;"."&amp;$B$777</f>
        <v>30.04.2023</v>
      </c>
      <c r="C681" s="82" t="s">
        <v>76</v>
      </c>
      <c r="D681" s="83">
        <f>ROUND((D682)/1000,5)</f>
        <v>0</v>
      </c>
      <c r="E681" s="83">
        <f t="shared" ref="E681:AA681" si="389">ROUND((E682)/1000,5)</f>
        <v>0</v>
      </c>
      <c r="F681" s="83">
        <f t="shared" si="389"/>
        <v>0</v>
      </c>
      <c r="G681" s="83">
        <f t="shared" si="389"/>
        <v>5.9720000000000002E-2</v>
      </c>
      <c r="H681" s="83">
        <f t="shared" si="389"/>
        <v>7.3219999999999993E-2</v>
      </c>
      <c r="I681" s="83">
        <f t="shared" si="389"/>
        <v>0.11316</v>
      </c>
      <c r="J681" s="83">
        <f t="shared" si="389"/>
        <v>6.5110000000000001E-2</v>
      </c>
      <c r="K681" s="83">
        <f t="shared" si="389"/>
        <v>0.18933</v>
      </c>
      <c r="L681" s="83">
        <f t="shared" si="389"/>
        <v>5.6829999999999999E-2</v>
      </c>
      <c r="M681" s="83">
        <f t="shared" si="389"/>
        <v>0.10718</v>
      </c>
      <c r="N681" s="83">
        <f t="shared" si="389"/>
        <v>6.3149999999999998E-2</v>
      </c>
      <c r="O681" s="83">
        <f t="shared" si="389"/>
        <v>2.8070000000000001E-2</v>
      </c>
      <c r="P681" s="83">
        <f t="shared" si="389"/>
        <v>6.2719999999999998E-2</v>
      </c>
      <c r="Q681" s="83">
        <f t="shared" si="389"/>
        <v>0.11662</v>
      </c>
      <c r="R681" s="83">
        <f t="shared" si="389"/>
        <v>0.1636</v>
      </c>
      <c r="S681" s="83">
        <f t="shared" si="389"/>
        <v>0.20943000000000001</v>
      </c>
      <c r="T681" s="83">
        <f t="shared" si="389"/>
        <v>0.21729000000000001</v>
      </c>
      <c r="U681" s="83">
        <f t="shared" si="389"/>
        <v>0.19122</v>
      </c>
      <c r="V681" s="83">
        <f t="shared" si="389"/>
        <v>0.21806</v>
      </c>
      <c r="W681" s="83">
        <f t="shared" si="389"/>
        <v>0.1996</v>
      </c>
      <c r="X681" s="83">
        <f t="shared" si="389"/>
        <v>1.0135400000000001</v>
      </c>
      <c r="Y681" s="83">
        <f t="shared" si="389"/>
        <v>0.12468</v>
      </c>
      <c r="Z681" s="83">
        <f t="shared" si="389"/>
        <v>0.15003</v>
      </c>
      <c r="AA681" s="83">
        <f t="shared" si="389"/>
        <v>0</v>
      </c>
    </row>
    <row r="682" spans="1:27" ht="12.75" customHeight="1" outlineLevel="1" x14ac:dyDescent="0.2">
      <c r="A682" s="91" t="s">
        <v>2111</v>
      </c>
      <c r="B682" s="63" t="s">
        <v>233</v>
      </c>
      <c r="C682" s="43" t="s">
        <v>79</v>
      </c>
      <c r="D682" s="44">
        <v>0</v>
      </c>
      <c r="E682" s="44">
        <v>0</v>
      </c>
      <c r="F682" s="44">
        <v>0</v>
      </c>
      <c r="G682" s="44">
        <v>59.72</v>
      </c>
      <c r="H682" s="44">
        <v>73.22</v>
      </c>
      <c r="I682" s="44">
        <v>113.16</v>
      </c>
      <c r="J682" s="44">
        <v>65.11</v>
      </c>
      <c r="K682" s="44">
        <v>189.33</v>
      </c>
      <c r="L682" s="44">
        <v>56.83</v>
      </c>
      <c r="M682" s="44">
        <v>107.18</v>
      </c>
      <c r="N682" s="44">
        <v>63.15</v>
      </c>
      <c r="O682" s="44">
        <v>28.07</v>
      </c>
      <c r="P682" s="44">
        <v>62.72</v>
      </c>
      <c r="Q682" s="44">
        <v>116.62</v>
      </c>
      <c r="R682" s="44">
        <v>163.6</v>
      </c>
      <c r="S682" s="44">
        <v>209.43</v>
      </c>
      <c r="T682" s="44">
        <v>217.29</v>
      </c>
      <c r="U682" s="44">
        <v>191.22</v>
      </c>
      <c r="V682" s="44">
        <v>218.06</v>
      </c>
      <c r="W682" s="44">
        <v>199.6</v>
      </c>
      <c r="X682" s="44">
        <v>1013.54</v>
      </c>
      <c r="Y682" s="44">
        <v>124.68</v>
      </c>
      <c r="Z682" s="44">
        <v>150.03</v>
      </c>
      <c r="AA682" s="44">
        <v>0</v>
      </c>
    </row>
    <row r="683" spans="1:27" x14ac:dyDescent="0.2">
      <c r="B683" s="93" t="s">
        <v>382</v>
      </c>
    </row>
    <row r="684" spans="1:27" x14ac:dyDescent="0.2">
      <c r="B684" s="93" t="s">
        <v>382</v>
      </c>
    </row>
    <row r="685" spans="1:27" x14ac:dyDescent="0.2">
      <c r="A685" s="164" t="s">
        <v>2112</v>
      </c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65"/>
      <c r="S685" s="165"/>
      <c r="T685" s="165"/>
      <c r="U685" s="165"/>
      <c r="V685" s="165"/>
      <c r="W685" s="165"/>
      <c r="X685" s="165"/>
      <c r="Y685" s="165"/>
      <c r="Z685" s="165"/>
      <c r="AA685" s="166"/>
    </row>
    <row r="686" spans="1:27" ht="25.5" x14ac:dyDescent="0.2">
      <c r="A686" s="26" t="s">
        <v>64</v>
      </c>
      <c r="B686" s="27" t="s">
        <v>205</v>
      </c>
      <c r="C686" s="26" t="s">
        <v>206</v>
      </c>
      <c r="D686" s="27" t="s">
        <v>207</v>
      </c>
      <c r="E686" s="27" t="s">
        <v>208</v>
      </c>
      <c r="F686" s="27" t="s">
        <v>209</v>
      </c>
      <c r="G686" s="27" t="s">
        <v>210</v>
      </c>
      <c r="H686" s="27" t="s">
        <v>211</v>
      </c>
      <c r="I686" s="27" t="s">
        <v>212</v>
      </c>
      <c r="J686" s="27" t="s">
        <v>213</v>
      </c>
      <c r="K686" s="27" t="s">
        <v>214</v>
      </c>
      <c r="L686" s="27" t="s">
        <v>215</v>
      </c>
      <c r="M686" s="27" t="s">
        <v>216</v>
      </c>
      <c r="N686" s="27" t="s">
        <v>217</v>
      </c>
      <c r="O686" s="27" t="s">
        <v>218</v>
      </c>
      <c r="P686" s="27" t="s">
        <v>219</v>
      </c>
      <c r="Q686" s="27" t="s">
        <v>220</v>
      </c>
      <c r="R686" s="27" t="s">
        <v>221</v>
      </c>
      <c r="S686" s="27" t="s">
        <v>222</v>
      </c>
      <c r="T686" s="27" t="s">
        <v>223</v>
      </c>
      <c r="U686" s="27" t="s">
        <v>224</v>
      </c>
      <c r="V686" s="27" t="s">
        <v>225</v>
      </c>
      <c r="W686" s="27" t="s">
        <v>226</v>
      </c>
      <c r="X686" s="27" t="s">
        <v>227</v>
      </c>
      <c r="Y686" s="27" t="s">
        <v>228</v>
      </c>
      <c r="Z686" s="27" t="s">
        <v>229</v>
      </c>
      <c r="AA686" s="27" t="s">
        <v>230</v>
      </c>
    </row>
    <row r="687" spans="1:27" x14ac:dyDescent="0.2">
      <c r="A687" s="90" t="s">
        <v>2113</v>
      </c>
      <c r="B687" s="28" t="str">
        <f>"01"&amp;"."&amp;$B$776&amp;"."&amp;$B$777</f>
        <v>01.04.2023</v>
      </c>
      <c r="C687" s="82" t="s">
        <v>76</v>
      </c>
      <c r="D687" s="83">
        <f>ROUND((D688)/1000,5)</f>
        <v>0</v>
      </c>
      <c r="E687" s="83">
        <f t="shared" ref="E687:AA687" si="390">ROUND((E688)/1000,5)</f>
        <v>1.359E-2</v>
      </c>
      <c r="F687" s="83">
        <f t="shared" si="390"/>
        <v>4.4999999999999997E-3</v>
      </c>
      <c r="G687" s="83">
        <f t="shared" si="390"/>
        <v>0</v>
      </c>
      <c r="H687" s="83">
        <f t="shared" si="390"/>
        <v>0</v>
      </c>
      <c r="I687" s="83">
        <f t="shared" si="390"/>
        <v>0</v>
      </c>
      <c r="J687" s="83">
        <f t="shared" si="390"/>
        <v>0</v>
      </c>
      <c r="K687" s="83">
        <f t="shared" si="390"/>
        <v>0</v>
      </c>
      <c r="L687" s="83">
        <f t="shared" si="390"/>
        <v>0</v>
      </c>
      <c r="M687" s="83">
        <f t="shared" si="390"/>
        <v>0</v>
      </c>
      <c r="N687" s="83">
        <f t="shared" si="390"/>
        <v>0</v>
      </c>
      <c r="O687" s="83">
        <f t="shared" si="390"/>
        <v>0</v>
      </c>
      <c r="P687" s="83">
        <f t="shared" si="390"/>
        <v>3.3600000000000001E-3</v>
      </c>
      <c r="Q687" s="83">
        <f t="shared" si="390"/>
        <v>1.4540000000000001E-2</v>
      </c>
      <c r="R687" s="83">
        <f t="shared" si="390"/>
        <v>6.9300000000000004E-3</v>
      </c>
      <c r="S687" s="83">
        <f t="shared" si="390"/>
        <v>2.4250000000000001E-2</v>
      </c>
      <c r="T687" s="83">
        <f t="shared" si="390"/>
        <v>5.5399999999999998E-3</v>
      </c>
      <c r="U687" s="83">
        <f t="shared" si="390"/>
        <v>0</v>
      </c>
      <c r="V687" s="83">
        <f t="shared" si="390"/>
        <v>0</v>
      </c>
      <c r="W687" s="83">
        <f t="shared" si="390"/>
        <v>9.6879999999999994E-2</v>
      </c>
      <c r="X687" s="83">
        <f t="shared" si="390"/>
        <v>0.32838000000000001</v>
      </c>
      <c r="Y687" s="83">
        <f t="shared" si="390"/>
        <v>0.27805000000000002</v>
      </c>
      <c r="Z687" s="83">
        <f t="shared" si="390"/>
        <v>0.35592000000000001</v>
      </c>
      <c r="AA687" s="83">
        <f t="shared" si="390"/>
        <v>0.33838000000000001</v>
      </c>
    </row>
    <row r="688" spans="1:27" ht="12.75" customHeight="1" outlineLevel="1" x14ac:dyDescent="0.2">
      <c r="A688" s="91" t="s">
        <v>2114</v>
      </c>
      <c r="B688" s="63" t="s">
        <v>233</v>
      </c>
      <c r="C688" s="43" t="s">
        <v>79</v>
      </c>
      <c r="D688" s="44">
        <v>0</v>
      </c>
      <c r="E688" s="44">
        <v>13.59</v>
      </c>
      <c r="F688" s="44">
        <v>4.5</v>
      </c>
      <c r="G688" s="44">
        <v>0</v>
      </c>
      <c r="H688" s="44">
        <v>0</v>
      </c>
      <c r="I688" s="44">
        <v>0</v>
      </c>
      <c r="J688" s="44">
        <v>0</v>
      </c>
      <c r="K688" s="44">
        <v>0</v>
      </c>
      <c r="L688" s="44">
        <v>0</v>
      </c>
      <c r="M688" s="44">
        <v>0</v>
      </c>
      <c r="N688" s="44">
        <v>0</v>
      </c>
      <c r="O688" s="44">
        <v>0</v>
      </c>
      <c r="P688" s="44">
        <v>3.36</v>
      </c>
      <c r="Q688" s="44">
        <v>14.54</v>
      </c>
      <c r="R688" s="44">
        <v>6.93</v>
      </c>
      <c r="S688" s="44">
        <v>24.25</v>
      </c>
      <c r="T688" s="44">
        <v>5.54</v>
      </c>
      <c r="U688" s="44">
        <v>0</v>
      </c>
      <c r="V688" s="44">
        <v>0</v>
      </c>
      <c r="W688" s="44">
        <v>96.88</v>
      </c>
      <c r="X688" s="44">
        <v>328.38</v>
      </c>
      <c r="Y688" s="44">
        <v>278.05</v>
      </c>
      <c r="Z688" s="44">
        <v>355.92</v>
      </c>
      <c r="AA688" s="44">
        <v>338.38</v>
      </c>
    </row>
    <row r="689" spans="1:27" x14ac:dyDescent="0.2">
      <c r="A689" s="90" t="s">
        <v>2115</v>
      </c>
      <c r="B689" s="28" t="str">
        <f>"02"&amp;"."&amp;$B$776&amp;"."&amp;$B$777</f>
        <v>02.04.2023</v>
      </c>
      <c r="C689" s="82" t="s">
        <v>76</v>
      </c>
      <c r="D689" s="83">
        <f>ROUND((D690)/1000,5)</f>
        <v>8.5639999999999994E-2</v>
      </c>
      <c r="E689" s="83">
        <f t="shared" ref="E689:AA689" si="391">ROUND((E690)/1000,5)</f>
        <v>0.15454999999999999</v>
      </c>
      <c r="F689" s="83">
        <f t="shared" si="391"/>
        <v>0.15504000000000001</v>
      </c>
      <c r="G689" s="83">
        <f t="shared" si="391"/>
        <v>0.15762999999999999</v>
      </c>
      <c r="H689" s="83">
        <f t="shared" si="391"/>
        <v>0.10262</v>
      </c>
      <c r="I689" s="83">
        <f t="shared" si="391"/>
        <v>9.5659999999999995E-2</v>
      </c>
      <c r="J689" s="83">
        <f t="shared" si="391"/>
        <v>4.9529999999999998E-2</v>
      </c>
      <c r="K689" s="83">
        <f t="shared" si="391"/>
        <v>0</v>
      </c>
      <c r="L689" s="83">
        <f t="shared" si="391"/>
        <v>3.1460000000000002E-2</v>
      </c>
      <c r="M689" s="83">
        <f t="shared" si="391"/>
        <v>0.10576000000000001</v>
      </c>
      <c r="N689" s="83">
        <f t="shared" si="391"/>
        <v>0.12043</v>
      </c>
      <c r="O689" s="83">
        <f t="shared" si="391"/>
        <v>0.17127000000000001</v>
      </c>
      <c r="P689" s="83">
        <f t="shared" si="391"/>
        <v>0.21797</v>
      </c>
      <c r="Q689" s="83">
        <f t="shared" si="391"/>
        <v>0.23179</v>
      </c>
      <c r="R689" s="83">
        <f t="shared" si="391"/>
        <v>0.1981</v>
      </c>
      <c r="S689" s="83">
        <f t="shared" si="391"/>
        <v>0.27540999999999999</v>
      </c>
      <c r="T689" s="83">
        <f t="shared" si="391"/>
        <v>0.28719</v>
      </c>
      <c r="U689" s="83">
        <f t="shared" si="391"/>
        <v>0.27445000000000003</v>
      </c>
      <c r="V689" s="83">
        <f t="shared" si="391"/>
        <v>0.13108</v>
      </c>
      <c r="W689" s="83">
        <f t="shared" si="391"/>
        <v>0.13099</v>
      </c>
      <c r="X689" s="83">
        <f t="shared" si="391"/>
        <v>0.38034000000000001</v>
      </c>
      <c r="Y689" s="83">
        <f t="shared" si="391"/>
        <v>0.44098999999999999</v>
      </c>
      <c r="Z689" s="83">
        <f t="shared" si="391"/>
        <v>0.36770999999999998</v>
      </c>
      <c r="AA689" s="83">
        <f t="shared" si="391"/>
        <v>0.31740000000000002</v>
      </c>
    </row>
    <row r="690" spans="1:27" ht="12.75" customHeight="1" outlineLevel="1" x14ac:dyDescent="0.2">
      <c r="A690" s="91" t="s">
        <v>2116</v>
      </c>
      <c r="B690" s="63" t="s">
        <v>233</v>
      </c>
      <c r="C690" s="43" t="s">
        <v>79</v>
      </c>
      <c r="D690" s="44">
        <v>85.64</v>
      </c>
      <c r="E690" s="44">
        <v>154.55000000000001</v>
      </c>
      <c r="F690" s="44">
        <v>155.04</v>
      </c>
      <c r="G690" s="44">
        <v>157.63</v>
      </c>
      <c r="H690" s="44">
        <v>102.62</v>
      </c>
      <c r="I690" s="44">
        <v>95.66</v>
      </c>
      <c r="J690" s="44">
        <v>49.53</v>
      </c>
      <c r="K690" s="44">
        <v>0</v>
      </c>
      <c r="L690" s="44">
        <v>31.46</v>
      </c>
      <c r="M690" s="44">
        <v>105.76</v>
      </c>
      <c r="N690" s="44">
        <v>120.43</v>
      </c>
      <c r="O690" s="44">
        <v>171.27</v>
      </c>
      <c r="P690" s="44">
        <v>217.97</v>
      </c>
      <c r="Q690" s="44">
        <v>231.79</v>
      </c>
      <c r="R690" s="44">
        <v>198.1</v>
      </c>
      <c r="S690" s="44">
        <v>275.41000000000003</v>
      </c>
      <c r="T690" s="44">
        <v>287.19</v>
      </c>
      <c r="U690" s="44">
        <v>274.45</v>
      </c>
      <c r="V690" s="44">
        <v>131.08000000000001</v>
      </c>
      <c r="W690" s="44">
        <v>130.99</v>
      </c>
      <c r="X690" s="44">
        <v>380.34</v>
      </c>
      <c r="Y690" s="44">
        <v>440.99</v>
      </c>
      <c r="Z690" s="44">
        <v>367.71</v>
      </c>
      <c r="AA690" s="44">
        <v>317.39999999999998</v>
      </c>
    </row>
    <row r="691" spans="1:27" x14ac:dyDescent="0.2">
      <c r="A691" s="90" t="s">
        <v>2117</v>
      </c>
      <c r="B691" s="28" t="str">
        <f>"03"&amp;"."&amp;$B$776&amp;"."&amp;$B$777</f>
        <v>03.04.2023</v>
      </c>
      <c r="C691" s="82" t="s">
        <v>76</v>
      </c>
      <c r="D691" s="83">
        <f>ROUND((D692)/1000,5)</f>
        <v>0.17513000000000001</v>
      </c>
      <c r="E691" s="83">
        <f t="shared" ref="E691:AA691" si="392">ROUND((E692)/1000,5)</f>
        <v>0.16089999999999999</v>
      </c>
      <c r="F691" s="83">
        <f t="shared" si="392"/>
        <v>0.12379</v>
      </c>
      <c r="G691" s="83">
        <f t="shared" si="392"/>
        <v>0.11917</v>
      </c>
      <c r="H691" s="83">
        <f t="shared" si="392"/>
        <v>1.257E-2</v>
      </c>
      <c r="I691" s="83">
        <f t="shared" si="392"/>
        <v>0</v>
      </c>
      <c r="J691" s="83">
        <f t="shared" si="392"/>
        <v>0</v>
      </c>
      <c r="K691" s="83">
        <f t="shared" si="392"/>
        <v>4.9099999999999998E-2</v>
      </c>
      <c r="L691" s="83">
        <f t="shared" si="392"/>
        <v>0</v>
      </c>
      <c r="M691" s="83">
        <f t="shared" si="392"/>
        <v>7.46E-2</v>
      </c>
      <c r="N691" s="83">
        <f t="shared" si="392"/>
        <v>0.38985999999999998</v>
      </c>
      <c r="O691" s="83">
        <f t="shared" si="392"/>
        <v>0.53659999999999997</v>
      </c>
      <c r="P691" s="83">
        <f t="shared" si="392"/>
        <v>0.40755000000000002</v>
      </c>
      <c r="Q691" s="83">
        <f t="shared" si="392"/>
        <v>0.41649000000000003</v>
      </c>
      <c r="R691" s="83">
        <f t="shared" si="392"/>
        <v>0.62092000000000003</v>
      </c>
      <c r="S691" s="83">
        <f t="shared" si="392"/>
        <v>0.34117999999999998</v>
      </c>
      <c r="T691" s="83">
        <f t="shared" si="392"/>
        <v>0.27631</v>
      </c>
      <c r="U691" s="83">
        <f t="shared" si="392"/>
        <v>0.33900999999999998</v>
      </c>
      <c r="V691" s="83">
        <f t="shared" si="392"/>
        <v>5.3490000000000003E-2</v>
      </c>
      <c r="W691" s="83">
        <f t="shared" si="392"/>
        <v>0.18382000000000001</v>
      </c>
      <c r="X691" s="83">
        <f t="shared" si="392"/>
        <v>0.36870999999999998</v>
      </c>
      <c r="Y691" s="83">
        <f t="shared" si="392"/>
        <v>0.62743000000000004</v>
      </c>
      <c r="Z691" s="83">
        <f t="shared" si="392"/>
        <v>0.85077999999999998</v>
      </c>
      <c r="AA691" s="83">
        <f t="shared" si="392"/>
        <v>1.26085</v>
      </c>
    </row>
    <row r="692" spans="1:27" ht="12.75" customHeight="1" outlineLevel="1" x14ac:dyDescent="0.2">
      <c r="A692" s="91" t="s">
        <v>2118</v>
      </c>
      <c r="B692" s="63" t="s">
        <v>233</v>
      </c>
      <c r="C692" s="43" t="s">
        <v>79</v>
      </c>
      <c r="D692" s="44">
        <v>175.13</v>
      </c>
      <c r="E692" s="44">
        <v>160.9</v>
      </c>
      <c r="F692" s="44">
        <v>123.79</v>
      </c>
      <c r="G692" s="44">
        <v>119.17</v>
      </c>
      <c r="H692" s="44">
        <v>12.57</v>
      </c>
      <c r="I692" s="44">
        <v>0</v>
      </c>
      <c r="J692" s="44">
        <v>0</v>
      </c>
      <c r="K692" s="44">
        <v>49.1</v>
      </c>
      <c r="L692" s="44">
        <v>0</v>
      </c>
      <c r="M692" s="44">
        <v>74.599999999999994</v>
      </c>
      <c r="N692" s="44">
        <v>389.86</v>
      </c>
      <c r="O692" s="44">
        <v>536.6</v>
      </c>
      <c r="P692" s="44">
        <v>407.55</v>
      </c>
      <c r="Q692" s="44">
        <v>416.49</v>
      </c>
      <c r="R692" s="44">
        <v>620.91999999999996</v>
      </c>
      <c r="S692" s="44">
        <v>341.18</v>
      </c>
      <c r="T692" s="44">
        <v>276.31</v>
      </c>
      <c r="U692" s="44">
        <v>339.01</v>
      </c>
      <c r="V692" s="44">
        <v>53.49</v>
      </c>
      <c r="W692" s="44">
        <v>183.82</v>
      </c>
      <c r="X692" s="44">
        <v>368.71</v>
      </c>
      <c r="Y692" s="44">
        <v>627.42999999999995</v>
      </c>
      <c r="Z692" s="44">
        <v>850.78</v>
      </c>
      <c r="AA692" s="44">
        <v>1260.8499999999999</v>
      </c>
    </row>
    <row r="693" spans="1:27" x14ac:dyDescent="0.2">
      <c r="A693" s="90" t="s">
        <v>2119</v>
      </c>
      <c r="B693" s="28" t="str">
        <f>"04"&amp;"."&amp;$B$776&amp;"."&amp;$B$777</f>
        <v>04.04.2023</v>
      </c>
      <c r="C693" s="82" t="s">
        <v>76</v>
      </c>
      <c r="D693" s="83">
        <f>ROUND((D694)/1000,5)</f>
        <v>0.11502</v>
      </c>
      <c r="E693" s="83">
        <f t="shared" ref="E693:AA693" si="393">ROUND((E694)/1000,5)</f>
        <v>8.1589999999999996E-2</v>
      </c>
      <c r="F693" s="83">
        <f t="shared" si="393"/>
        <v>4.8890000000000003E-2</v>
      </c>
      <c r="G693" s="83">
        <f t="shared" si="393"/>
        <v>0</v>
      </c>
      <c r="H693" s="83">
        <f t="shared" si="393"/>
        <v>5.6699999999999997E-3</v>
      </c>
      <c r="I693" s="83">
        <f t="shared" si="393"/>
        <v>0</v>
      </c>
      <c r="J693" s="83">
        <f t="shared" si="393"/>
        <v>0</v>
      </c>
      <c r="K693" s="83">
        <f t="shared" si="393"/>
        <v>0</v>
      </c>
      <c r="L693" s="83">
        <f t="shared" si="393"/>
        <v>0</v>
      </c>
      <c r="M693" s="83">
        <f t="shared" si="393"/>
        <v>7.467E-2</v>
      </c>
      <c r="N693" s="83">
        <f t="shared" si="393"/>
        <v>0.20738000000000001</v>
      </c>
      <c r="O693" s="83">
        <f t="shared" si="393"/>
        <v>0.33029999999999998</v>
      </c>
      <c r="P693" s="83">
        <f t="shared" si="393"/>
        <v>0.31098999999999999</v>
      </c>
      <c r="Q693" s="83">
        <f t="shared" si="393"/>
        <v>0.24177999999999999</v>
      </c>
      <c r="R693" s="83">
        <f t="shared" si="393"/>
        <v>0.15379000000000001</v>
      </c>
      <c r="S693" s="83">
        <f t="shared" si="393"/>
        <v>9.0969999999999995E-2</v>
      </c>
      <c r="T693" s="83">
        <f t="shared" si="393"/>
        <v>5.5419999999999997E-2</v>
      </c>
      <c r="U693" s="83">
        <f t="shared" si="393"/>
        <v>0.24173</v>
      </c>
      <c r="V693" s="83">
        <f t="shared" si="393"/>
        <v>4.7419999999999997E-2</v>
      </c>
      <c r="W693" s="83">
        <f t="shared" si="393"/>
        <v>8.1009999999999999E-2</v>
      </c>
      <c r="X693" s="83">
        <f t="shared" si="393"/>
        <v>0.18969</v>
      </c>
      <c r="Y693" s="83">
        <f t="shared" si="393"/>
        <v>0.24027000000000001</v>
      </c>
      <c r="Z693" s="83">
        <f t="shared" si="393"/>
        <v>0.28167999999999999</v>
      </c>
      <c r="AA693" s="83">
        <f t="shared" si="393"/>
        <v>8.0829999999999999E-2</v>
      </c>
    </row>
    <row r="694" spans="1:27" ht="12.75" customHeight="1" outlineLevel="1" x14ac:dyDescent="0.2">
      <c r="A694" s="91" t="s">
        <v>2120</v>
      </c>
      <c r="B694" s="63" t="s">
        <v>233</v>
      </c>
      <c r="C694" s="43" t="s">
        <v>79</v>
      </c>
      <c r="D694" s="44">
        <v>115.02</v>
      </c>
      <c r="E694" s="44">
        <v>81.59</v>
      </c>
      <c r="F694" s="44">
        <v>48.89</v>
      </c>
      <c r="G694" s="44">
        <v>0</v>
      </c>
      <c r="H694" s="44">
        <v>5.67</v>
      </c>
      <c r="I694" s="44">
        <v>0</v>
      </c>
      <c r="J694" s="44">
        <v>0</v>
      </c>
      <c r="K694" s="44">
        <v>0</v>
      </c>
      <c r="L694" s="44">
        <v>0</v>
      </c>
      <c r="M694" s="44">
        <v>74.67</v>
      </c>
      <c r="N694" s="44">
        <v>207.38</v>
      </c>
      <c r="O694" s="44">
        <v>330.3</v>
      </c>
      <c r="P694" s="44">
        <v>310.99</v>
      </c>
      <c r="Q694" s="44">
        <v>241.78</v>
      </c>
      <c r="R694" s="44">
        <v>153.79</v>
      </c>
      <c r="S694" s="44">
        <v>90.97</v>
      </c>
      <c r="T694" s="44">
        <v>55.42</v>
      </c>
      <c r="U694" s="44">
        <v>241.73</v>
      </c>
      <c r="V694" s="44">
        <v>47.42</v>
      </c>
      <c r="W694" s="44">
        <v>81.010000000000005</v>
      </c>
      <c r="X694" s="44">
        <v>189.69</v>
      </c>
      <c r="Y694" s="44">
        <v>240.27</v>
      </c>
      <c r="Z694" s="44">
        <v>281.68</v>
      </c>
      <c r="AA694" s="44">
        <v>80.83</v>
      </c>
    </row>
    <row r="695" spans="1:27" x14ac:dyDescent="0.2">
      <c r="A695" s="90" t="s">
        <v>2121</v>
      </c>
      <c r="B695" s="28" t="str">
        <f>"05"&amp;"."&amp;$B$776&amp;"."&amp;$B$777</f>
        <v>05.04.2023</v>
      </c>
      <c r="C695" s="82" t="s">
        <v>76</v>
      </c>
      <c r="D695" s="83">
        <f>ROUND((D696)/1000,5)</f>
        <v>3.8199999999999998E-2</v>
      </c>
      <c r="E695" s="83">
        <f t="shared" ref="E695:AA695" si="394">ROUND((E696)/1000,5)</f>
        <v>9.2030000000000001E-2</v>
      </c>
      <c r="F695" s="83">
        <f t="shared" si="394"/>
        <v>0</v>
      </c>
      <c r="G695" s="83">
        <f t="shared" si="394"/>
        <v>0</v>
      </c>
      <c r="H695" s="83">
        <f t="shared" si="394"/>
        <v>0</v>
      </c>
      <c r="I695" s="83">
        <f t="shared" si="394"/>
        <v>0</v>
      </c>
      <c r="J695" s="83">
        <f t="shared" si="394"/>
        <v>0</v>
      </c>
      <c r="K695" s="83">
        <f t="shared" si="394"/>
        <v>0</v>
      </c>
      <c r="L695" s="83">
        <f t="shared" si="394"/>
        <v>0</v>
      </c>
      <c r="M695" s="83">
        <f t="shared" si="394"/>
        <v>1.0000000000000001E-5</v>
      </c>
      <c r="N695" s="83">
        <f t="shared" si="394"/>
        <v>1.409E-2</v>
      </c>
      <c r="O695" s="83">
        <f t="shared" si="394"/>
        <v>2.571E-2</v>
      </c>
      <c r="P695" s="83">
        <f t="shared" si="394"/>
        <v>1.5910000000000001E-2</v>
      </c>
      <c r="Q695" s="83">
        <f t="shared" si="394"/>
        <v>5.849E-2</v>
      </c>
      <c r="R695" s="83">
        <f t="shared" si="394"/>
        <v>0.13915</v>
      </c>
      <c r="S695" s="83">
        <f t="shared" si="394"/>
        <v>1.9230000000000001E-2</v>
      </c>
      <c r="T695" s="83">
        <f t="shared" si="394"/>
        <v>2.6460000000000001E-2</v>
      </c>
      <c r="U695" s="83">
        <f t="shared" si="394"/>
        <v>9.6100000000000005E-2</v>
      </c>
      <c r="V695" s="83">
        <f t="shared" si="394"/>
        <v>4.0699999999999998E-3</v>
      </c>
      <c r="W695" s="83">
        <f t="shared" si="394"/>
        <v>2.33E-3</v>
      </c>
      <c r="X695" s="83">
        <f t="shared" si="394"/>
        <v>7.9439999999999997E-2</v>
      </c>
      <c r="Y695" s="83">
        <f t="shared" si="394"/>
        <v>0.51131000000000004</v>
      </c>
      <c r="Z695" s="83">
        <f t="shared" si="394"/>
        <v>0.29399999999999998</v>
      </c>
      <c r="AA695" s="83">
        <f t="shared" si="394"/>
        <v>0.14957000000000001</v>
      </c>
    </row>
    <row r="696" spans="1:27" ht="12.75" customHeight="1" outlineLevel="1" x14ac:dyDescent="0.2">
      <c r="A696" s="91" t="s">
        <v>2122</v>
      </c>
      <c r="B696" s="63" t="s">
        <v>233</v>
      </c>
      <c r="C696" s="43" t="s">
        <v>79</v>
      </c>
      <c r="D696" s="44">
        <v>38.200000000000003</v>
      </c>
      <c r="E696" s="44">
        <v>92.03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0.01</v>
      </c>
      <c r="N696" s="44">
        <v>14.09</v>
      </c>
      <c r="O696" s="44">
        <v>25.71</v>
      </c>
      <c r="P696" s="44">
        <v>15.91</v>
      </c>
      <c r="Q696" s="44">
        <v>58.49</v>
      </c>
      <c r="R696" s="44">
        <v>139.15</v>
      </c>
      <c r="S696" s="44">
        <v>19.23</v>
      </c>
      <c r="T696" s="44">
        <v>26.46</v>
      </c>
      <c r="U696" s="44">
        <v>96.1</v>
      </c>
      <c r="V696" s="44">
        <v>4.07</v>
      </c>
      <c r="W696" s="44">
        <v>2.33</v>
      </c>
      <c r="X696" s="44">
        <v>79.44</v>
      </c>
      <c r="Y696" s="44">
        <v>511.31</v>
      </c>
      <c r="Z696" s="44">
        <v>294</v>
      </c>
      <c r="AA696" s="44">
        <v>149.57</v>
      </c>
    </row>
    <row r="697" spans="1:27" x14ac:dyDescent="0.2">
      <c r="A697" s="90" t="s">
        <v>2123</v>
      </c>
      <c r="B697" s="28" t="str">
        <f>"06"&amp;"."&amp;$B$776&amp;"."&amp;$B$777</f>
        <v>06.04.2023</v>
      </c>
      <c r="C697" s="82" t="s">
        <v>76</v>
      </c>
      <c r="D697" s="83">
        <f>ROUND((D698)/1000,5)</f>
        <v>0.16031999999999999</v>
      </c>
      <c r="E697" s="83">
        <f t="shared" ref="E697:AA697" si="395">ROUND((E698)/1000,5)</f>
        <v>0.15398999999999999</v>
      </c>
      <c r="F697" s="83">
        <f t="shared" si="395"/>
        <v>0.14555000000000001</v>
      </c>
      <c r="G697" s="83">
        <f t="shared" si="395"/>
        <v>0.13619000000000001</v>
      </c>
      <c r="H697" s="83">
        <f t="shared" si="395"/>
        <v>2.7369999999999998E-2</v>
      </c>
      <c r="I697" s="83">
        <f t="shared" si="395"/>
        <v>0</v>
      </c>
      <c r="J697" s="83">
        <f t="shared" si="395"/>
        <v>0</v>
      </c>
      <c r="K697" s="83">
        <f t="shared" si="395"/>
        <v>0</v>
      </c>
      <c r="L697" s="83">
        <f t="shared" si="395"/>
        <v>5.4210000000000001E-2</v>
      </c>
      <c r="M697" s="83">
        <f t="shared" si="395"/>
        <v>0.17385</v>
      </c>
      <c r="N697" s="83">
        <f t="shared" si="395"/>
        <v>0.36445</v>
      </c>
      <c r="O697" s="83">
        <f t="shared" si="395"/>
        <v>0.33440999999999999</v>
      </c>
      <c r="P697" s="83">
        <f t="shared" si="395"/>
        <v>0.32055</v>
      </c>
      <c r="Q697" s="83">
        <f t="shared" si="395"/>
        <v>0.31823000000000001</v>
      </c>
      <c r="R697" s="83">
        <f t="shared" si="395"/>
        <v>0.35487999999999997</v>
      </c>
      <c r="S697" s="83">
        <f t="shared" si="395"/>
        <v>0.41095999999999999</v>
      </c>
      <c r="T697" s="83">
        <f t="shared" si="395"/>
        <v>0.22506999999999999</v>
      </c>
      <c r="U697" s="83">
        <f t="shared" si="395"/>
        <v>0.30670999999999998</v>
      </c>
      <c r="V697" s="83">
        <f t="shared" si="395"/>
        <v>8.3049999999999999E-2</v>
      </c>
      <c r="W697" s="83">
        <f t="shared" si="395"/>
        <v>7.6219999999999996E-2</v>
      </c>
      <c r="X697" s="83">
        <f t="shared" si="395"/>
        <v>0.15432000000000001</v>
      </c>
      <c r="Y697" s="83">
        <f t="shared" si="395"/>
        <v>0.25019999999999998</v>
      </c>
      <c r="Z697" s="83">
        <f t="shared" si="395"/>
        <v>0.33088000000000001</v>
      </c>
      <c r="AA697" s="83">
        <f t="shared" si="395"/>
        <v>6.7460000000000006E-2</v>
      </c>
    </row>
    <row r="698" spans="1:27" ht="12.75" customHeight="1" outlineLevel="1" x14ac:dyDescent="0.2">
      <c r="A698" s="91" t="s">
        <v>2124</v>
      </c>
      <c r="B698" s="63" t="s">
        <v>233</v>
      </c>
      <c r="C698" s="43" t="s">
        <v>79</v>
      </c>
      <c r="D698" s="44">
        <v>160.32</v>
      </c>
      <c r="E698" s="44">
        <v>153.99</v>
      </c>
      <c r="F698" s="44">
        <v>145.55000000000001</v>
      </c>
      <c r="G698" s="44">
        <v>136.19</v>
      </c>
      <c r="H698" s="44">
        <v>27.37</v>
      </c>
      <c r="I698" s="44">
        <v>0</v>
      </c>
      <c r="J698" s="44">
        <v>0</v>
      </c>
      <c r="K698" s="44">
        <v>0</v>
      </c>
      <c r="L698" s="44">
        <v>54.21</v>
      </c>
      <c r="M698" s="44">
        <v>173.85</v>
      </c>
      <c r="N698" s="44">
        <v>364.45</v>
      </c>
      <c r="O698" s="44">
        <v>334.41</v>
      </c>
      <c r="P698" s="44">
        <v>320.55</v>
      </c>
      <c r="Q698" s="44">
        <v>318.23</v>
      </c>
      <c r="R698" s="44">
        <v>354.88</v>
      </c>
      <c r="S698" s="44">
        <v>410.96</v>
      </c>
      <c r="T698" s="44">
        <v>225.07</v>
      </c>
      <c r="U698" s="44">
        <v>306.70999999999998</v>
      </c>
      <c r="V698" s="44">
        <v>83.05</v>
      </c>
      <c r="W698" s="44">
        <v>76.22</v>
      </c>
      <c r="X698" s="44">
        <v>154.32</v>
      </c>
      <c r="Y698" s="44">
        <v>250.2</v>
      </c>
      <c r="Z698" s="44">
        <v>330.88</v>
      </c>
      <c r="AA698" s="44">
        <v>67.459999999999994</v>
      </c>
    </row>
    <row r="699" spans="1:27" x14ac:dyDescent="0.2">
      <c r="A699" s="90" t="s">
        <v>2125</v>
      </c>
      <c r="B699" s="28" t="str">
        <f>"07"&amp;"."&amp;$B$776&amp;"."&amp;$B$777</f>
        <v>07.04.2023</v>
      </c>
      <c r="C699" s="82" t="s">
        <v>76</v>
      </c>
      <c r="D699" s="83">
        <f>ROUND((D700)/1000,5)</f>
        <v>0.22714000000000001</v>
      </c>
      <c r="E699" s="83">
        <f t="shared" ref="E699:AA699" si="396">ROUND((E700)/1000,5)</f>
        <v>0.12266000000000001</v>
      </c>
      <c r="F699" s="83">
        <f t="shared" si="396"/>
        <v>7.9899999999999999E-2</v>
      </c>
      <c r="G699" s="83">
        <f t="shared" si="396"/>
        <v>8.9169999999999999E-2</v>
      </c>
      <c r="H699" s="83">
        <f t="shared" si="396"/>
        <v>2.282E-2</v>
      </c>
      <c r="I699" s="83">
        <f t="shared" si="396"/>
        <v>0</v>
      </c>
      <c r="J699" s="83">
        <f t="shared" si="396"/>
        <v>0</v>
      </c>
      <c r="K699" s="83">
        <f t="shared" si="396"/>
        <v>0</v>
      </c>
      <c r="L699" s="83">
        <f t="shared" si="396"/>
        <v>0</v>
      </c>
      <c r="M699" s="83">
        <f t="shared" si="396"/>
        <v>1.316E-2</v>
      </c>
      <c r="N699" s="83">
        <f t="shared" si="396"/>
        <v>0.14291999999999999</v>
      </c>
      <c r="O699" s="83">
        <f t="shared" si="396"/>
        <v>0.12528</v>
      </c>
      <c r="P699" s="83">
        <f t="shared" si="396"/>
        <v>9.5820000000000002E-2</v>
      </c>
      <c r="Q699" s="83">
        <f t="shared" si="396"/>
        <v>0.12157</v>
      </c>
      <c r="R699" s="83">
        <f t="shared" si="396"/>
        <v>0.16084999999999999</v>
      </c>
      <c r="S699" s="83">
        <f t="shared" si="396"/>
        <v>9.3850000000000003E-2</v>
      </c>
      <c r="T699" s="83">
        <f t="shared" si="396"/>
        <v>8.5470000000000004E-2</v>
      </c>
      <c r="U699" s="83">
        <f t="shared" si="396"/>
        <v>3.243E-2</v>
      </c>
      <c r="V699" s="83">
        <f t="shared" si="396"/>
        <v>0</v>
      </c>
      <c r="W699" s="83">
        <f t="shared" si="396"/>
        <v>4.5100000000000001E-2</v>
      </c>
      <c r="X699" s="83">
        <f t="shared" si="396"/>
        <v>6.5430000000000002E-2</v>
      </c>
      <c r="Y699" s="83">
        <f t="shared" si="396"/>
        <v>0.47968</v>
      </c>
      <c r="Z699" s="83">
        <f t="shared" si="396"/>
        <v>0.38118999999999997</v>
      </c>
      <c r="AA699" s="83">
        <f t="shared" si="396"/>
        <v>0.26929999999999998</v>
      </c>
    </row>
    <row r="700" spans="1:27" ht="12.75" customHeight="1" outlineLevel="1" x14ac:dyDescent="0.2">
      <c r="A700" s="91" t="s">
        <v>2126</v>
      </c>
      <c r="B700" s="63" t="s">
        <v>233</v>
      </c>
      <c r="C700" s="43" t="s">
        <v>79</v>
      </c>
      <c r="D700" s="44">
        <v>227.14</v>
      </c>
      <c r="E700" s="44">
        <v>122.66</v>
      </c>
      <c r="F700" s="44">
        <v>79.900000000000006</v>
      </c>
      <c r="G700" s="44">
        <v>89.17</v>
      </c>
      <c r="H700" s="44">
        <v>22.82</v>
      </c>
      <c r="I700" s="44">
        <v>0</v>
      </c>
      <c r="J700" s="44">
        <v>0</v>
      </c>
      <c r="K700" s="44">
        <v>0</v>
      </c>
      <c r="L700" s="44">
        <v>0</v>
      </c>
      <c r="M700" s="44">
        <v>13.16</v>
      </c>
      <c r="N700" s="44">
        <v>142.91999999999999</v>
      </c>
      <c r="O700" s="44">
        <v>125.28</v>
      </c>
      <c r="P700" s="44">
        <v>95.82</v>
      </c>
      <c r="Q700" s="44">
        <v>121.57</v>
      </c>
      <c r="R700" s="44">
        <v>160.85</v>
      </c>
      <c r="S700" s="44">
        <v>93.85</v>
      </c>
      <c r="T700" s="44">
        <v>85.47</v>
      </c>
      <c r="U700" s="44">
        <v>32.43</v>
      </c>
      <c r="V700" s="44">
        <v>0</v>
      </c>
      <c r="W700" s="44">
        <v>45.1</v>
      </c>
      <c r="X700" s="44">
        <v>65.430000000000007</v>
      </c>
      <c r="Y700" s="44">
        <v>479.68</v>
      </c>
      <c r="Z700" s="44">
        <v>381.19</v>
      </c>
      <c r="AA700" s="44">
        <v>269.3</v>
      </c>
    </row>
    <row r="701" spans="1:27" x14ac:dyDescent="0.2">
      <c r="A701" s="90" t="s">
        <v>2127</v>
      </c>
      <c r="B701" s="28" t="str">
        <f>"08"&amp;"."&amp;$B$776&amp;"."&amp;$B$777</f>
        <v>08.04.2023</v>
      </c>
      <c r="C701" s="82" t="s">
        <v>76</v>
      </c>
      <c r="D701" s="83">
        <f>ROUND((D702)/1000,5)</f>
        <v>0.10688</v>
      </c>
      <c r="E701" s="83">
        <f t="shared" ref="E701:AA701" si="397">ROUND((E702)/1000,5)</f>
        <v>5.3650000000000003E-2</v>
      </c>
      <c r="F701" s="83">
        <f t="shared" si="397"/>
        <v>6.3979999999999995E-2</v>
      </c>
      <c r="G701" s="83">
        <f t="shared" si="397"/>
        <v>2.8389999999999999E-2</v>
      </c>
      <c r="H701" s="83">
        <f t="shared" si="397"/>
        <v>6.8100000000000001E-3</v>
      </c>
      <c r="I701" s="83">
        <f t="shared" si="397"/>
        <v>0</v>
      </c>
      <c r="J701" s="83">
        <f t="shared" si="397"/>
        <v>0</v>
      </c>
      <c r="K701" s="83">
        <f t="shared" si="397"/>
        <v>0</v>
      </c>
      <c r="L701" s="83">
        <f t="shared" si="397"/>
        <v>0</v>
      </c>
      <c r="M701" s="83">
        <f t="shared" si="397"/>
        <v>0</v>
      </c>
      <c r="N701" s="83">
        <f t="shared" si="397"/>
        <v>0</v>
      </c>
      <c r="O701" s="83">
        <f t="shared" si="397"/>
        <v>0</v>
      </c>
      <c r="P701" s="83">
        <f t="shared" si="397"/>
        <v>3.4110000000000001E-2</v>
      </c>
      <c r="Q701" s="83">
        <f t="shared" si="397"/>
        <v>2.402E-2</v>
      </c>
      <c r="R701" s="83">
        <f t="shared" si="397"/>
        <v>6.9999999999999994E-5</v>
      </c>
      <c r="S701" s="83">
        <f t="shared" si="397"/>
        <v>0.10616</v>
      </c>
      <c r="T701" s="83">
        <f t="shared" si="397"/>
        <v>6.0600000000000003E-3</v>
      </c>
      <c r="U701" s="83">
        <f t="shared" si="397"/>
        <v>0</v>
      </c>
      <c r="V701" s="83">
        <f t="shared" si="397"/>
        <v>0</v>
      </c>
      <c r="W701" s="83">
        <f t="shared" si="397"/>
        <v>0</v>
      </c>
      <c r="X701" s="83">
        <f t="shared" si="397"/>
        <v>0</v>
      </c>
      <c r="Y701" s="83">
        <f t="shared" si="397"/>
        <v>4.5399999999999998E-3</v>
      </c>
      <c r="Z701" s="83">
        <f t="shared" si="397"/>
        <v>0.16883000000000001</v>
      </c>
      <c r="AA701" s="83">
        <f t="shared" si="397"/>
        <v>9.0500000000000008E-3</v>
      </c>
    </row>
    <row r="702" spans="1:27" ht="12.75" customHeight="1" outlineLevel="1" x14ac:dyDescent="0.2">
      <c r="A702" s="91" t="s">
        <v>2128</v>
      </c>
      <c r="B702" s="63" t="s">
        <v>233</v>
      </c>
      <c r="C702" s="43" t="s">
        <v>79</v>
      </c>
      <c r="D702" s="44">
        <v>106.88</v>
      </c>
      <c r="E702" s="44">
        <v>53.65</v>
      </c>
      <c r="F702" s="44">
        <v>63.98</v>
      </c>
      <c r="G702" s="44">
        <v>28.39</v>
      </c>
      <c r="H702" s="44">
        <v>6.81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</v>
      </c>
      <c r="O702" s="44">
        <v>0</v>
      </c>
      <c r="P702" s="44">
        <v>34.11</v>
      </c>
      <c r="Q702" s="44">
        <v>24.02</v>
      </c>
      <c r="R702" s="44">
        <v>7.0000000000000007E-2</v>
      </c>
      <c r="S702" s="44">
        <v>106.16</v>
      </c>
      <c r="T702" s="44">
        <v>6.06</v>
      </c>
      <c r="U702" s="44">
        <v>0</v>
      </c>
      <c r="V702" s="44">
        <v>0</v>
      </c>
      <c r="W702" s="44">
        <v>0</v>
      </c>
      <c r="X702" s="44">
        <v>0</v>
      </c>
      <c r="Y702" s="44">
        <v>4.54</v>
      </c>
      <c r="Z702" s="44">
        <v>168.83</v>
      </c>
      <c r="AA702" s="44">
        <v>9.0500000000000007</v>
      </c>
    </row>
    <row r="703" spans="1:27" x14ac:dyDescent="0.2">
      <c r="A703" s="90" t="s">
        <v>2129</v>
      </c>
      <c r="B703" s="28" t="str">
        <f>"09"&amp;"."&amp;$B$776&amp;"."&amp;$B$777</f>
        <v>09.04.2023</v>
      </c>
      <c r="C703" s="82" t="s">
        <v>76</v>
      </c>
      <c r="D703" s="83">
        <f>ROUND((D704)/1000,5)</f>
        <v>0.10983999999999999</v>
      </c>
      <c r="E703" s="83">
        <f t="shared" ref="E703:AA703" si="398">ROUND((E704)/1000,5)</f>
        <v>0</v>
      </c>
      <c r="F703" s="83">
        <f t="shared" si="398"/>
        <v>0</v>
      </c>
      <c r="G703" s="83">
        <f t="shared" si="398"/>
        <v>0</v>
      </c>
      <c r="H703" s="83">
        <f t="shared" si="398"/>
        <v>0</v>
      </c>
      <c r="I703" s="83">
        <f t="shared" si="398"/>
        <v>0</v>
      </c>
      <c r="J703" s="83">
        <f t="shared" si="398"/>
        <v>0</v>
      </c>
      <c r="K703" s="83">
        <f t="shared" si="398"/>
        <v>0</v>
      </c>
      <c r="L703" s="83">
        <f t="shared" si="398"/>
        <v>0</v>
      </c>
      <c r="M703" s="83">
        <f t="shared" si="398"/>
        <v>0</v>
      </c>
      <c r="N703" s="83">
        <f t="shared" si="398"/>
        <v>0</v>
      </c>
      <c r="O703" s="83">
        <f t="shared" si="398"/>
        <v>4.3610000000000003E-2</v>
      </c>
      <c r="P703" s="83">
        <f t="shared" si="398"/>
        <v>8.8800000000000004E-2</v>
      </c>
      <c r="Q703" s="83">
        <f t="shared" si="398"/>
        <v>0.17408999999999999</v>
      </c>
      <c r="R703" s="83">
        <f t="shared" si="398"/>
        <v>0.36769000000000002</v>
      </c>
      <c r="S703" s="83">
        <f t="shared" si="398"/>
        <v>0.37898999999999999</v>
      </c>
      <c r="T703" s="83">
        <f t="shared" si="398"/>
        <v>0.10342999999999999</v>
      </c>
      <c r="U703" s="83">
        <f t="shared" si="398"/>
        <v>0.27966000000000002</v>
      </c>
      <c r="V703" s="83">
        <f t="shared" si="398"/>
        <v>8.4849999999999995E-2</v>
      </c>
      <c r="W703" s="83">
        <f t="shared" si="398"/>
        <v>0</v>
      </c>
      <c r="X703" s="83">
        <f t="shared" si="398"/>
        <v>0</v>
      </c>
      <c r="Y703" s="83">
        <f t="shared" si="398"/>
        <v>0.32267000000000001</v>
      </c>
      <c r="Z703" s="83">
        <f t="shared" si="398"/>
        <v>0.33754000000000001</v>
      </c>
      <c r="AA703" s="83">
        <f t="shared" si="398"/>
        <v>0.18598999999999999</v>
      </c>
    </row>
    <row r="704" spans="1:27" ht="12.75" customHeight="1" outlineLevel="1" x14ac:dyDescent="0.2">
      <c r="A704" s="91" t="s">
        <v>2130</v>
      </c>
      <c r="B704" s="63" t="s">
        <v>233</v>
      </c>
      <c r="C704" s="43" t="s">
        <v>79</v>
      </c>
      <c r="D704" s="44">
        <v>109.84</v>
      </c>
      <c r="E704" s="44">
        <v>0</v>
      </c>
      <c r="F704" s="44">
        <v>0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0</v>
      </c>
      <c r="O704" s="44">
        <v>43.61</v>
      </c>
      <c r="P704" s="44">
        <v>88.8</v>
      </c>
      <c r="Q704" s="44">
        <v>174.09</v>
      </c>
      <c r="R704" s="44">
        <v>367.69</v>
      </c>
      <c r="S704" s="44">
        <v>378.99</v>
      </c>
      <c r="T704" s="44">
        <v>103.43</v>
      </c>
      <c r="U704" s="44">
        <v>279.66000000000003</v>
      </c>
      <c r="V704" s="44">
        <v>84.85</v>
      </c>
      <c r="W704" s="44">
        <v>0</v>
      </c>
      <c r="X704" s="44">
        <v>0</v>
      </c>
      <c r="Y704" s="44">
        <v>322.67</v>
      </c>
      <c r="Z704" s="44">
        <v>337.54</v>
      </c>
      <c r="AA704" s="44">
        <v>185.99</v>
      </c>
    </row>
    <row r="705" spans="1:27" x14ac:dyDescent="0.2">
      <c r="A705" s="90" t="s">
        <v>2131</v>
      </c>
      <c r="B705" s="28" t="str">
        <f>"10"&amp;"."&amp;$B$776&amp;"."&amp;$B$777</f>
        <v>10.04.2023</v>
      </c>
      <c r="C705" s="82" t="s">
        <v>76</v>
      </c>
      <c r="D705" s="83">
        <f>ROUND((D706)/1000,5)</f>
        <v>7.0800000000000002E-2</v>
      </c>
      <c r="E705" s="83">
        <f t="shared" ref="E705:AA705" si="399">ROUND((E706)/1000,5)</f>
        <v>9.4210000000000002E-2</v>
      </c>
      <c r="F705" s="83">
        <f t="shared" si="399"/>
        <v>0.10264</v>
      </c>
      <c r="G705" s="83">
        <f t="shared" si="399"/>
        <v>8.0079999999999998E-2</v>
      </c>
      <c r="H705" s="83">
        <f t="shared" si="399"/>
        <v>4.1340000000000002E-2</v>
      </c>
      <c r="I705" s="83">
        <f t="shared" si="399"/>
        <v>9.4900000000000002E-3</v>
      </c>
      <c r="J705" s="83">
        <f t="shared" si="399"/>
        <v>0</v>
      </c>
      <c r="K705" s="83">
        <f t="shared" si="399"/>
        <v>0</v>
      </c>
      <c r="L705" s="83">
        <f t="shared" si="399"/>
        <v>0</v>
      </c>
      <c r="M705" s="83">
        <f t="shared" si="399"/>
        <v>0</v>
      </c>
      <c r="N705" s="83">
        <f t="shared" si="399"/>
        <v>0.25561</v>
      </c>
      <c r="O705" s="83">
        <f t="shared" si="399"/>
        <v>0.21720999999999999</v>
      </c>
      <c r="P705" s="83">
        <f t="shared" si="399"/>
        <v>0.18179000000000001</v>
      </c>
      <c r="Q705" s="83">
        <f t="shared" si="399"/>
        <v>4.4479999999999999E-2</v>
      </c>
      <c r="R705" s="83">
        <f t="shared" si="399"/>
        <v>0.14896000000000001</v>
      </c>
      <c r="S705" s="83">
        <f t="shared" si="399"/>
        <v>8.9639999999999997E-2</v>
      </c>
      <c r="T705" s="83">
        <f t="shared" si="399"/>
        <v>9.0600000000000003E-3</v>
      </c>
      <c r="U705" s="83">
        <f t="shared" si="399"/>
        <v>0</v>
      </c>
      <c r="V705" s="83">
        <f t="shared" si="399"/>
        <v>0</v>
      </c>
      <c r="W705" s="83">
        <f t="shared" si="399"/>
        <v>0</v>
      </c>
      <c r="X705" s="83">
        <f t="shared" si="399"/>
        <v>0.20638000000000001</v>
      </c>
      <c r="Y705" s="83">
        <f t="shared" si="399"/>
        <v>0.65161000000000002</v>
      </c>
      <c r="Z705" s="83">
        <f t="shared" si="399"/>
        <v>0.27023000000000003</v>
      </c>
      <c r="AA705" s="83">
        <f t="shared" si="399"/>
        <v>0.25690000000000002</v>
      </c>
    </row>
    <row r="706" spans="1:27" ht="12.75" customHeight="1" outlineLevel="1" x14ac:dyDescent="0.2">
      <c r="A706" s="91" t="s">
        <v>2132</v>
      </c>
      <c r="B706" s="63" t="s">
        <v>233</v>
      </c>
      <c r="C706" s="43" t="s">
        <v>79</v>
      </c>
      <c r="D706" s="44">
        <v>70.8</v>
      </c>
      <c r="E706" s="44">
        <v>94.21</v>
      </c>
      <c r="F706" s="44">
        <v>102.64</v>
      </c>
      <c r="G706" s="44">
        <v>80.08</v>
      </c>
      <c r="H706" s="44">
        <v>41.34</v>
      </c>
      <c r="I706" s="44">
        <v>9.49</v>
      </c>
      <c r="J706" s="44">
        <v>0</v>
      </c>
      <c r="K706" s="44">
        <v>0</v>
      </c>
      <c r="L706" s="44">
        <v>0</v>
      </c>
      <c r="M706" s="44">
        <v>0</v>
      </c>
      <c r="N706" s="44">
        <v>255.61</v>
      </c>
      <c r="O706" s="44">
        <v>217.21</v>
      </c>
      <c r="P706" s="44">
        <v>181.79</v>
      </c>
      <c r="Q706" s="44">
        <v>44.48</v>
      </c>
      <c r="R706" s="44">
        <v>148.96</v>
      </c>
      <c r="S706" s="44">
        <v>89.64</v>
      </c>
      <c r="T706" s="44">
        <v>9.06</v>
      </c>
      <c r="U706" s="44">
        <v>0</v>
      </c>
      <c r="V706" s="44">
        <v>0</v>
      </c>
      <c r="W706" s="44">
        <v>0</v>
      </c>
      <c r="X706" s="44">
        <v>206.38</v>
      </c>
      <c r="Y706" s="44">
        <v>651.61</v>
      </c>
      <c r="Z706" s="44">
        <v>270.23</v>
      </c>
      <c r="AA706" s="44">
        <v>256.89999999999998</v>
      </c>
    </row>
    <row r="707" spans="1:27" x14ac:dyDescent="0.2">
      <c r="A707" s="90" t="s">
        <v>2133</v>
      </c>
      <c r="B707" s="28" t="str">
        <f>"11"&amp;"."&amp;$B$776&amp;"."&amp;$B$777</f>
        <v>11.04.2023</v>
      </c>
      <c r="C707" s="82" t="s">
        <v>76</v>
      </c>
      <c r="D707" s="83">
        <f>ROUND((D708)/1000,5)</f>
        <v>3.3610000000000001E-2</v>
      </c>
      <c r="E707" s="83">
        <f t="shared" ref="E707:AA707" si="400">ROUND((E708)/1000,5)</f>
        <v>3.295E-2</v>
      </c>
      <c r="F707" s="83">
        <f t="shared" si="400"/>
        <v>0</v>
      </c>
      <c r="G707" s="83">
        <f t="shared" si="400"/>
        <v>0</v>
      </c>
      <c r="H707" s="83">
        <f t="shared" si="400"/>
        <v>0</v>
      </c>
      <c r="I707" s="83">
        <f t="shared" si="400"/>
        <v>0</v>
      </c>
      <c r="J707" s="83">
        <f t="shared" si="400"/>
        <v>0</v>
      </c>
      <c r="K707" s="83">
        <f t="shared" si="400"/>
        <v>0</v>
      </c>
      <c r="L707" s="83">
        <f t="shared" si="400"/>
        <v>0</v>
      </c>
      <c r="M707" s="83">
        <f t="shared" si="400"/>
        <v>2.3769999999999999E-2</v>
      </c>
      <c r="N707" s="83">
        <f t="shared" si="400"/>
        <v>8.7590000000000001E-2</v>
      </c>
      <c r="O707" s="83">
        <f t="shared" si="400"/>
        <v>0.36853999999999998</v>
      </c>
      <c r="P707" s="83">
        <f t="shared" si="400"/>
        <v>0.26234000000000002</v>
      </c>
      <c r="Q707" s="83">
        <f t="shared" si="400"/>
        <v>0</v>
      </c>
      <c r="R707" s="83">
        <f t="shared" si="400"/>
        <v>0</v>
      </c>
      <c r="S707" s="83">
        <f t="shared" si="400"/>
        <v>0</v>
      </c>
      <c r="T707" s="83">
        <f t="shared" si="400"/>
        <v>0</v>
      </c>
      <c r="U707" s="83">
        <f t="shared" si="400"/>
        <v>0</v>
      </c>
      <c r="V707" s="83">
        <f t="shared" si="400"/>
        <v>0</v>
      </c>
      <c r="W707" s="83">
        <f t="shared" si="400"/>
        <v>0</v>
      </c>
      <c r="X707" s="83">
        <f t="shared" si="400"/>
        <v>3.0439999999999998E-2</v>
      </c>
      <c r="Y707" s="83">
        <f t="shared" si="400"/>
        <v>0.20053000000000001</v>
      </c>
      <c r="Z707" s="83">
        <f t="shared" si="400"/>
        <v>8.9319999999999997E-2</v>
      </c>
      <c r="AA707" s="83">
        <f t="shared" si="400"/>
        <v>6.1240000000000003E-2</v>
      </c>
    </row>
    <row r="708" spans="1:27" ht="12.75" customHeight="1" outlineLevel="1" x14ac:dyDescent="0.2">
      <c r="A708" s="91" t="s">
        <v>2134</v>
      </c>
      <c r="B708" s="63" t="s">
        <v>233</v>
      </c>
      <c r="C708" s="43" t="s">
        <v>79</v>
      </c>
      <c r="D708" s="44">
        <v>33.61</v>
      </c>
      <c r="E708" s="44">
        <v>32.950000000000003</v>
      </c>
      <c r="F708" s="44">
        <v>0</v>
      </c>
      <c r="G708" s="44">
        <v>0</v>
      </c>
      <c r="H708" s="44">
        <v>0</v>
      </c>
      <c r="I708" s="44">
        <v>0</v>
      </c>
      <c r="J708" s="44">
        <v>0</v>
      </c>
      <c r="K708" s="44">
        <v>0</v>
      </c>
      <c r="L708" s="44">
        <v>0</v>
      </c>
      <c r="M708" s="44">
        <v>23.77</v>
      </c>
      <c r="N708" s="44">
        <v>87.59</v>
      </c>
      <c r="O708" s="44">
        <v>368.54</v>
      </c>
      <c r="P708" s="44">
        <v>262.33999999999997</v>
      </c>
      <c r="Q708" s="44">
        <v>0</v>
      </c>
      <c r="R708" s="44">
        <v>0</v>
      </c>
      <c r="S708" s="44">
        <v>0</v>
      </c>
      <c r="T708" s="44">
        <v>0</v>
      </c>
      <c r="U708" s="44">
        <v>0</v>
      </c>
      <c r="V708" s="44">
        <v>0</v>
      </c>
      <c r="W708" s="44">
        <v>0</v>
      </c>
      <c r="X708" s="44">
        <v>30.44</v>
      </c>
      <c r="Y708" s="44">
        <v>200.53</v>
      </c>
      <c r="Z708" s="44">
        <v>89.32</v>
      </c>
      <c r="AA708" s="44">
        <v>61.24</v>
      </c>
    </row>
    <row r="709" spans="1:27" x14ac:dyDescent="0.2">
      <c r="A709" s="90" t="s">
        <v>2135</v>
      </c>
      <c r="B709" s="28" t="str">
        <f>"12"&amp;"."&amp;$B$776&amp;"."&amp;$B$777</f>
        <v>12.04.2023</v>
      </c>
      <c r="C709" s="82" t="s">
        <v>76</v>
      </c>
      <c r="D709" s="83">
        <f>ROUND((D710)/1000,5)</f>
        <v>0.21264</v>
      </c>
      <c r="E709" s="83">
        <f t="shared" ref="E709:AA709" si="401">ROUND((E710)/1000,5)</f>
        <v>0.51534999999999997</v>
      </c>
      <c r="F709" s="83">
        <f t="shared" si="401"/>
        <v>5.4820000000000001E-2</v>
      </c>
      <c r="G709" s="83">
        <f t="shared" si="401"/>
        <v>2.512E-2</v>
      </c>
      <c r="H709" s="83">
        <f t="shared" si="401"/>
        <v>0</v>
      </c>
      <c r="I709" s="83">
        <f t="shared" si="401"/>
        <v>0</v>
      </c>
      <c r="J709" s="83">
        <f t="shared" si="401"/>
        <v>0</v>
      </c>
      <c r="K709" s="83">
        <f t="shared" si="401"/>
        <v>0</v>
      </c>
      <c r="L709" s="83">
        <f t="shared" si="401"/>
        <v>0</v>
      </c>
      <c r="M709" s="83">
        <f t="shared" si="401"/>
        <v>0</v>
      </c>
      <c r="N709" s="83">
        <f t="shared" si="401"/>
        <v>6.6799999999999998E-2</v>
      </c>
      <c r="O709" s="83">
        <f t="shared" si="401"/>
        <v>0.13691</v>
      </c>
      <c r="P709" s="83">
        <f t="shared" si="401"/>
        <v>0.14606</v>
      </c>
      <c r="Q709" s="83">
        <f t="shared" si="401"/>
        <v>0</v>
      </c>
      <c r="R709" s="83">
        <f t="shared" si="401"/>
        <v>0</v>
      </c>
      <c r="S709" s="83">
        <f t="shared" si="401"/>
        <v>0</v>
      </c>
      <c r="T709" s="83">
        <f t="shared" si="401"/>
        <v>0</v>
      </c>
      <c r="U709" s="83">
        <f t="shared" si="401"/>
        <v>3.5619999999999999E-2</v>
      </c>
      <c r="V709" s="83">
        <f t="shared" si="401"/>
        <v>0</v>
      </c>
      <c r="W709" s="83">
        <f t="shared" si="401"/>
        <v>0</v>
      </c>
      <c r="X709" s="83">
        <f t="shared" si="401"/>
        <v>0.10382</v>
      </c>
      <c r="Y709" s="83">
        <f t="shared" si="401"/>
        <v>0.19972999999999999</v>
      </c>
      <c r="Z709" s="83">
        <f t="shared" si="401"/>
        <v>0.10584</v>
      </c>
      <c r="AA709" s="83">
        <f t="shared" si="401"/>
        <v>8.7000000000000001E-4</v>
      </c>
    </row>
    <row r="710" spans="1:27" ht="12.75" customHeight="1" outlineLevel="1" x14ac:dyDescent="0.2">
      <c r="A710" s="91" t="s">
        <v>2136</v>
      </c>
      <c r="B710" s="63" t="s">
        <v>233</v>
      </c>
      <c r="C710" s="43" t="s">
        <v>79</v>
      </c>
      <c r="D710" s="44">
        <v>212.64</v>
      </c>
      <c r="E710" s="44">
        <v>515.35</v>
      </c>
      <c r="F710" s="44">
        <v>54.82</v>
      </c>
      <c r="G710" s="44">
        <v>25.12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66.8</v>
      </c>
      <c r="O710" s="44">
        <v>136.91</v>
      </c>
      <c r="P710" s="44">
        <v>146.06</v>
      </c>
      <c r="Q710" s="44">
        <v>0</v>
      </c>
      <c r="R710" s="44">
        <v>0</v>
      </c>
      <c r="S710" s="44">
        <v>0</v>
      </c>
      <c r="T710" s="44">
        <v>0</v>
      </c>
      <c r="U710" s="44">
        <v>35.619999999999997</v>
      </c>
      <c r="V710" s="44">
        <v>0</v>
      </c>
      <c r="W710" s="44">
        <v>0</v>
      </c>
      <c r="X710" s="44">
        <v>103.82</v>
      </c>
      <c r="Y710" s="44">
        <v>199.73</v>
      </c>
      <c r="Z710" s="44">
        <v>105.84</v>
      </c>
      <c r="AA710" s="44">
        <v>0.87</v>
      </c>
    </row>
    <row r="711" spans="1:27" x14ac:dyDescent="0.2">
      <c r="A711" s="90" t="s">
        <v>2137</v>
      </c>
      <c r="B711" s="28" t="str">
        <f>"13"&amp;"."&amp;$B$776&amp;"."&amp;$B$777</f>
        <v>13.04.2023</v>
      </c>
      <c r="C711" s="82" t="s">
        <v>76</v>
      </c>
      <c r="D711" s="83">
        <f>ROUND((D712)/1000,5)</f>
        <v>7.9170000000000004E-2</v>
      </c>
      <c r="E711" s="83">
        <f t="shared" ref="E711:AA711" si="402">ROUND((E712)/1000,5)</f>
        <v>0.88656000000000001</v>
      </c>
      <c r="F711" s="83">
        <f t="shared" si="402"/>
        <v>0.36001</v>
      </c>
      <c r="G711" s="83">
        <f t="shared" si="402"/>
        <v>0.37874000000000002</v>
      </c>
      <c r="H711" s="83">
        <f t="shared" si="402"/>
        <v>0.23652999999999999</v>
      </c>
      <c r="I711" s="83">
        <f t="shared" si="402"/>
        <v>0</v>
      </c>
      <c r="J711" s="83">
        <f t="shared" si="402"/>
        <v>0</v>
      </c>
      <c r="K711" s="83">
        <f t="shared" si="402"/>
        <v>0</v>
      </c>
      <c r="L711" s="83">
        <f t="shared" si="402"/>
        <v>0</v>
      </c>
      <c r="M711" s="83">
        <f t="shared" si="402"/>
        <v>0</v>
      </c>
      <c r="N711" s="83">
        <f t="shared" si="402"/>
        <v>0</v>
      </c>
      <c r="O711" s="83">
        <f t="shared" si="402"/>
        <v>0</v>
      </c>
      <c r="P711" s="83">
        <f t="shared" si="402"/>
        <v>0</v>
      </c>
      <c r="Q711" s="83">
        <f t="shared" si="402"/>
        <v>0</v>
      </c>
      <c r="R711" s="83">
        <f t="shared" si="402"/>
        <v>0</v>
      </c>
      <c r="S711" s="83">
        <f t="shared" si="402"/>
        <v>0</v>
      </c>
      <c r="T711" s="83">
        <f t="shared" si="402"/>
        <v>0</v>
      </c>
      <c r="U711" s="83">
        <f t="shared" si="402"/>
        <v>0</v>
      </c>
      <c r="V711" s="83">
        <f t="shared" si="402"/>
        <v>0</v>
      </c>
      <c r="W711" s="83">
        <f t="shared" si="402"/>
        <v>0</v>
      </c>
      <c r="X711" s="83">
        <f t="shared" si="402"/>
        <v>0</v>
      </c>
      <c r="Y711" s="83">
        <f t="shared" si="402"/>
        <v>0.13433999999999999</v>
      </c>
      <c r="Z711" s="83">
        <f t="shared" si="402"/>
        <v>7.7920000000000003E-2</v>
      </c>
      <c r="AA711" s="83">
        <f t="shared" si="402"/>
        <v>0.11647</v>
      </c>
    </row>
    <row r="712" spans="1:27" ht="12.75" customHeight="1" outlineLevel="1" x14ac:dyDescent="0.2">
      <c r="A712" s="91" t="s">
        <v>2138</v>
      </c>
      <c r="B712" s="63" t="s">
        <v>233</v>
      </c>
      <c r="C712" s="43" t="s">
        <v>79</v>
      </c>
      <c r="D712" s="44">
        <v>79.17</v>
      </c>
      <c r="E712" s="44">
        <v>886.56</v>
      </c>
      <c r="F712" s="44">
        <v>360.01</v>
      </c>
      <c r="G712" s="44">
        <v>378.74</v>
      </c>
      <c r="H712" s="44">
        <v>236.53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134.34</v>
      </c>
      <c r="Z712" s="44">
        <v>77.92</v>
      </c>
      <c r="AA712" s="44">
        <v>116.47</v>
      </c>
    </row>
    <row r="713" spans="1:27" x14ac:dyDescent="0.2">
      <c r="A713" s="90" t="s">
        <v>2139</v>
      </c>
      <c r="B713" s="28" t="str">
        <f>"14"&amp;"."&amp;$B$776&amp;"."&amp;$B$777</f>
        <v>14.04.2023</v>
      </c>
      <c r="C713" s="82" t="s">
        <v>76</v>
      </c>
      <c r="D713" s="83">
        <f>ROUND((D714)/1000,5)</f>
        <v>0.15545999999999999</v>
      </c>
      <c r="E713" s="83">
        <f t="shared" ref="E713:AA713" si="403">ROUND((E714)/1000,5)</f>
        <v>8.3180000000000004E-2</v>
      </c>
      <c r="F713" s="83">
        <f t="shared" si="403"/>
        <v>6.8820000000000006E-2</v>
      </c>
      <c r="G713" s="83">
        <f t="shared" si="403"/>
        <v>0.54224000000000006</v>
      </c>
      <c r="H713" s="83">
        <f t="shared" si="403"/>
        <v>0</v>
      </c>
      <c r="I713" s="83">
        <f t="shared" si="403"/>
        <v>0</v>
      </c>
      <c r="J713" s="83">
        <f t="shared" si="403"/>
        <v>0</v>
      </c>
      <c r="K713" s="83">
        <f t="shared" si="403"/>
        <v>0</v>
      </c>
      <c r="L713" s="83">
        <f t="shared" si="403"/>
        <v>0</v>
      </c>
      <c r="M713" s="83">
        <f t="shared" si="403"/>
        <v>0</v>
      </c>
      <c r="N713" s="83">
        <f t="shared" si="403"/>
        <v>0</v>
      </c>
      <c r="O713" s="83">
        <f t="shared" si="403"/>
        <v>0</v>
      </c>
      <c r="P713" s="83">
        <f t="shared" si="403"/>
        <v>0</v>
      </c>
      <c r="Q713" s="83">
        <f t="shared" si="403"/>
        <v>0</v>
      </c>
      <c r="R713" s="83">
        <f t="shared" si="403"/>
        <v>0</v>
      </c>
      <c r="S713" s="83">
        <f t="shared" si="403"/>
        <v>0</v>
      </c>
      <c r="T713" s="83">
        <f t="shared" si="403"/>
        <v>0</v>
      </c>
      <c r="U713" s="83">
        <f t="shared" si="403"/>
        <v>0</v>
      </c>
      <c r="V713" s="83">
        <f t="shared" si="403"/>
        <v>0</v>
      </c>
      <c r="W713" s="83">
        <f t="shared" si="403"/>
        <v>0</v>
      </c>
      <c r="X713" s="83">
        <f t="shared" si="403"/>
        <v>0</v>
      </c>
      <c r="Y713" s="83">
        <f t="shared" si="403"/>
        <v>0</v>
      </c>
      <c r="Z713" s="83">
        <f t="shared" si="403"/>
        <v>0</v>
      </c>
      <c r="AA713" s="83">
        <f t="shared" si="403"/>
        <v>0</v>
      </c>
    </row>
    <row r="714" spans="1:27" ht="12.75" customHeight="1" outlineLevel="1" x14ac:dyDescent="0.2">
      <c r="A714" s="91" t="s">
        <v>2140</v>
      </c>
      <c r="B714" s="63" t="s">
        <v>233</v>
      </c>
      <c r="C714" s="43" t="s">
        <v>79</v>
      </c>
      <c r="D714" s="44">
        <v>155.46</v>
      </c>
      <c r="E714" s="44">
        <v>83.18</v>
      </c>
      <c r="F714" s="44">
        <v>68.819999999999993</v>
      </c>
      <c r="G714" s="44">
        <v>542.24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</v>
      </c>
      <c r="P714" s="44">
        <v>0</v>
      </c>
      <c r="Q714" s="44">
        <v>0</v>
      </c>
      <c r="R714" s="44">
        <v>0</v>
      </c>
      <c r="S714" s="44">
        <v>0</v>
      </c>
      <c r="T714" s="44">
        <v>0</v>
      </c>
      <c r="U714" s="44">
        <v>0</v>
      </c>
      <c r="V714" s="44">
        <v>0</v>
      </c>
      <c r="W714" s="44">
        <v>0</v>
      </c>
      <c r="X714" s="44">
        <v>0</v>
      </c>
      <c r="Y714" s="44">
        <v>0</v>
      </c>
      <c r="Z714" s="44">
        <v>0</v>
      </c>
      <c r="AA714" s="44">
        <v>0</v>
      </c>
    </row>
    <row r="715" spans="1:27" x14ac:dyDescent="0.2">
      <c r="A715" s="90" t="s">
        <v>2141</v>
      </c>
      <c r="B715" s="28" t="str">
        <f>"15"&amp;"."&amp;$B$776&amp;"."&amp;$B$777</f>
        <v>15.04.2023</v>
      </c>
      <c r="C715" s="82" t="s">
        <v>76</v>
      </c>
      <c r="D715" s="83">
        <f>ROUND((D716)/1000,5)</f>
        <v>0</v>
      </c>
      <c r="E715" s="83">
        <f t="shared" ref="E715:AA715" si="404">ROUND((E716)/1000,5)</f>
        <v>0.69333</v>
      </c>
      <c r="F715" s="83">
        <f t="shared" si="404"/>
        <v>0.8306</v>
      </c>
      <c r="G715" s="83">
        <f t="shared" si="404"/>
        <v>0.82204999999999995</v>
      </c>
      <c r="H715" s="83">
        <f t="shared" si="404"/>
        <v>0.65605999999999998</v>
      </c>
      <c r="I715" s="83">
        <f t="shared" si="404"/>
        <v>0.38102999999999998</v>
      </c>
      <c r="J715" s="83">
        <f t="shared" si="404"/>
        <v>0</v>
      </c>
      <c r="K715" s="83">
        <f t="shared" si="404"/>
        <v>0</v>
      </c>
      <c r="L715" s="83">
        <f t="shared" si="404"/>
        <v>0</v>
      </c>
      <c r="M715" s="83">
        <f t="shared" si="404"/>
        <v>0</v>
      </c>
      <c r="N715" s="83">
        <f t="shared" si="404"/>
        <v>0</v>
      </c>
      <c r="O715" s="83">
        <f t="shared" si="404"/>
        <v>0</v>
      </c>
      <c r="P715" s="83">
        <f t="shared" si="404"/>
        <v>0</v>
      </c>
      <c r="Q715" s="83">
        <f t="shared" si="404"/>
        <v>1.346E-2</v>
      </c>
      <c r="R715" s="83">
        <f t="shared" si="404"/>
        <v>0</v>
      </c>
      <c r="S715" s="83">
        <f t="shared" si="404"/>
        <v>0</v>
      </c>
      <c r="T715" s="83">
        <f t="shared" si="404"/>
        <v>0</v>
      </c>
      <c r="U715" s="83">
        <f t="shared" si="404"/>
        <v>0</v>
      </c>
      <c r="V715" s="83">
        <f t="shared" si="404"/>
        <v>0</v>
      </c>
      <c r="W715" s="83">
        <f t="shared" si="404"/>
        <v>0</v>
      </c>
      <c r="X715" s="83">
        <f t="shared" si="404"/>
        <v>0</v>
      </c>
      <c r="Y715" s="83">
        <f t="shared" si="404"/>
        <v>0</v>
      </c>
      <c r="Z715" s="83">
        <f t="shared" si="404"/>
        <v>0.14684</v>
      </c>
      <c r="AA715" s="83">
        <f t="shared" si="404"/>
        <v>0.24063000000000001</v>
      </c>
    </row>
    <row r="716" spans="1:27" ht="12.75" customHeight="1" outlineLevel="1" x14ac:dyDescent="0.2">
      <c r="A716" s="91" t="s">
        <v>2142</v>
      </c>
      <c r="B716" s="63" t="s">
        <v>233</v>
      </c>
      <c r="C716" s="43" t="s">
        <v>79</v>
      </c>
      <c r="D716" s="44">
        <v>0</v>
      </c>
      <c r="E716" s="44">
        <v>693.33</v>
      </c>
      <c r="F716" s="44">
        <v>830.6</v>
      </c>
      <c r="G716" s="44">
        <v>822.05</v>
      </c>
      <c r="H716" s="44">
        <v>656.06</v>
      </c>
      <c r="I716" s="44">
        <v>381.03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0</v>
      </c>
      <c r="P716" s="44">
        <v>0</v>
      </c>
      <c r="Q716" s="44">
        <v>13.46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0</v>
      </c>
      <c r="Y716" s="44">
        <v>0</v>
      </c>
      <c r="Z716" s="44">
        <v>146.84</v>
      </c>
      <c r="AA716" s="44">
        <v>240.63</v>
      </c>
    </row>
    <row r="717" spans="1:27" x14ac:dyDescent="0.2">
      <c r="A717" s="90" t="s">
        <v>2143</v>
      </c>
      <c r="B717" s="28" t="str">
        <f>"16"&amp;"."&amp;$B$776&amp;"."&amp;$B$777</f>
        <v>16.04.2023</v>
      </c>
      <c r="C717" s="82" t="s">
        <v>76</v>
      </c>
      <c r="D717" s="83">
        <f>ROUND((D718)/1000,5)</f>
        <v>0</v>
      </c>
      <c r="E717" s="83">
        <f t="shared" ref="E717:AA717" si="405">ROUND((E718)/1000,5)</f>
        <v>4.1999999999999997E-3</v>
      </c>
      <c r="F717" s="83">
        <f t="shared" si="405"/>
        <v>0.80139000000000005</v>
      </c>
      <c r="G717" s="83">
        <f t="shared" si="405"/>
        <v>8.6559999999999998E-2</v>
      </c>
      <c r="H717" s="83">
        <f t="shared" si="405"/>
        <v>9.3900000000000008E-3</v>
      </c>
      <c r="I717" s="83">
        <f t="shared" si="405"/>
        <v>7.6999999999999996E-4</v>
      </c>
      <c r="J717" s="83">
        <f t="shared" si="405"/>
        <v>0</v>
      </c>
      <c r="K717" s="83">
        <f t="shared" si="405"/>
        <v>0</v>
      </c>
      <c r="L717" s="83">
        <f t="shared" si="405"/>
        <v>0</v>
      </c>
      <c r="M717" s="83">
        <f t="shared" si="405"/>
        <v>0</v>
      </c>
      <c r="N717" s="83">
        <f t="shared" si="405"/>
        <v>5.3170000000000002E-2</v>
      </c>
      <c r="O717" s="83">
        <f t="shared" si="405"/>
        <v>0.14462</v>
      </c>
      <c r="P717" s="83">
        <f t="shared" si="405"/>
        <v>0.58872000000000002</v>
      </c>
      <c r="Q717" s="83">
        <f t="shared" si="405"/>
        <v>0.28499000000000002</v>
      </c>
      <c r="R717" s="83">
        <f t="shared" si="405"/>
        <v>0.43898999999999999</v>
      </c>
      <c r="S717" s="83">
        <f t="shared" si="405"/>
        <v>0.48233999999999999</v>
      </c>
      <c r="T717" s="83">
        <f t="shared" si="405"/>
        <v>1.2684800000000001</v>
      </c>
      <c r="U717" s="83">
        <f t="shared" si="405"/>
        <v>0.65037999999999996</v>
      </c>
      <c r="V717" s="83">
        <f t="shared" si="405"/>
        <v>7.6090000000000005E-2</v>
      </c>
      <c r="W717" s="83">
        <f t="shared" si="405"/>
        <v>0</v>
      </c>
      <c r="X717" s="83">
        <f t="shared" si="405"/>
        <v>0.10043000000000001</v>
      </c>
      <c r="Y717" s="83">
        <f t="shared" si="405"/>
        <v>0.16375999999999999</v>
      </c>
      <c r="Z717" s="83">
        <f t="shared" si="405"/>
        <v>0.45585999999999999</v>
      </c>
      <c r="AA717" s="83">
        <f t="shared" si="405"/>
        <v>1.0811599999999999</v>
      </c>
    </row>
    <row r="718" spans="1:27" ht="12.75" customHeight="1" outlineLevel="1" x14ac:dyDescent="0.2">
      <c r="A718" s="91" t="s">
        <v>2144</v>
      </c>
      <c r="B718" s="63" t="s">
        <v>233</v>
      </c>
      <c r="C718" s="43" t="s">
        <v>79</v>
      </c>
      <c r="D718" s="44">
        <v>0</v>
      </c>
      <c r="E718" s="44">
        <v>4.2</v>
      </c>
      <c r="F718" s="44">
        <v>801.39</v>
      </c>
      <c r="G718" s="44">
        <v>86.56</v>
      </c>
      <c r="H718" s="44">
        <v>9.39</v>
      </c>
      <c r="I718" s="44">
        <v>0.77</v>
      </c>
      <c r="J718" s="44">
        <v>0</v>
      </c>
      <c r="K718" s="44">
        <v>0</v>
      </c>
      <c r="L718" s="44">
        <v>0</v>
      </c>
      <c r="M718" s="44">
        <v>0</v>
      </c>
      <c r="N718" s="44">
        <v>53.17</v>
      </c>
      <c r="O718" s="44">
        <v>144.62</v>
      </c>
      <c r="P718" s="44">
        <v>588.72</v>
      </c>
      <c r="Q718" s="44">
        <v>284.99</v>
      </c>
      <c r="R718" s="44">
        <v>438.99</v>
      </c>
      <c r="S718" s="44">
        <v>482.34</v>
      </c>
      <c r="T718" s="44">
        <v>1268.48</v>
      </c>
      <c r="U718" s="44">
        <v>650.38</v>
      </c>
      <c r="V718" s="44">
        <v>76.09</v>
      </c>
      <c r="W718" s="44">
        <v>0</v>
      </c>
      <c r="X718" s="44">
        <v>100.43</v>
      </c>
      <c r="Y718" s="44">
        <v>163.76</v>
      </c>
      <c r="Z718" s="44">
        <v>455.86</v>
      </c>
      <c r="AA718" s="44">
        <v>1081.1600000000001</v>
      </c>
    </row>
    <row r="719" spans="1:27" x14ac:dyDescent="0.2">
      <c r="A719" s="90" t="s">
        <v>2145</v>
      </c>
      <c r="B719" s="28" t="str">
        <f>"17"&amp;"."&amp;$B$776&amp;"."&amp;$B$777</f>
        <v>17.04.2023</v>
      </c>
      <c r="C719" s="82" t="s">
        <v>76</v>
      </c>
      <c r="D719" s="83">
        <f>ROUND((D720)/1000,5)</f>
        <v>0.23543</v>
      </c>
      <c r="E719" s="83">
        <f t="shared" ref="E719:AA719" si="406">ROUND((E720)/1000,5)</f>
        <v>0.21357000000000001</v>
      </c>
      <c r="F719" s="83">
        <f t="shared" si="406"/>
        <v>0.33306000000000002</v>
      </c>
      <c r="G719" s="83">
        <f t="shared" si="406"/>
        <v>0.16100999999999999</v>
      </c>
      <c r="H719" s="83">
        <f t="shared" si="406"/>
        <v>0.81752999999999998</v>
      </c>
      <c r="I719" s="83">
        <f t="shared" si="406"/>
        <v>7.6799999999999993E-2</v>
      </c>
      <c r="J719" s="83">
        <f t="shared" si="406"/>
        <v>0</v>
      </c>
      <c r="K719" s="83">
        <f t="shared" si="406"/>
        <v>0</v>
      </c>
      <c r="L719" s="83">
        <f t="shared" si="406"/>
        <v>1.4619999999999999E-2</v>
      </c>
      <c r="M719" s="83">
        <f t="shared" si="406"/>
        <v>2.0699999999999998E-3</v>
      </c>
      <c r="N719" s="83">
        <f t="shared" si="406"/>
        <v>5.7480000000000003E-2</v>
      </c>
      <c r="O719" s="83">
        <f t="shared" si="406"/>
        <v>0.24074000000000001</v>
      </c>
      <c r="P719" s="83">
        <f t="shared" si="406"/>
        <v>0.13555</v>
      </c>
      <c r="Q719" s="83">
        <f t="shared" si="406"/>
        <v>0.19794999999999999</v>
      </c>
      <c r="R719" s="83">
        <f t="shared" si="406"/>
        <v>0.22724</v>
      </c>
      <c r="S719" s="83">
        <f t="shared" si="406"/>
        <v>0.16037999999999999</v>
      </c>
      <c r="T719" s="83">
        <f t="shared" si="406"/>
        <v>0.23830999999999999</v>
      </c>
      <c r="U719" s="83">
        <f t="shared" si="406"/>
        <v>0.17366000000000001</v>
      </c>
      <c r="V719" s="83">
        <f t="shared" si="406"/>
        <v>0.13879</v>
      </c>
      <c r="W719" s="83">
        <f t="shared" si="406"/>
        <v>9.8680000000000004E-2</v>
      </c>
      <c r="X719" s="83">
        <f t="shared" si="406"/>
        <v>0.1085</v>
      </c>
      <c r="Y719" s="83">
        <f t="shared" si="406"/>
        <v>0.38108999999999998</v>
      </c>
      <c r="Z719" s="83">
        <f t="shared" si="406"/>
        <v>0.47421000000000002</v>
      </c>
      <c r="AA719" s="83">
        <f t="shared" si="406"/>
        <v>0.28466000000000002</v>
      </c>
    </row>
    <row r="720" spans="1:27" ht="12.75" customHeight="1" outlineLevel="1" x14ac:dyDescent="0.2">
      <c r="A720" s="91" t="s">
        <v>2146</v>
      </c>
      <c r="B720" s="63" t="s">
        <v>233</v>
      </c>
      <c r="C720" s="43" t="s">
        <v>79</v>
      </c>
      <c r="D720" s="44">
        <v>235.43</v>
      </c>
      <c r="E720" s="44">
        <v>213.57</v>
      </c>
      <c r="F720" s="44">
        <v>333.06</v>
      </c>
      <c r="G720" s="44">
        <v>161.01</v>
      </c>
      <c r="H720" s="44">
        <v>817.53</v>
      </c>
      <c r="I720" s="44">
        <v>76.8</v>
      </c>
      <c r="J720" s="44">
        <v>0</v>
      </c>
      <c r="K720" s="44">
        <v>0</v>
      </c>
      <c r="L720" s="44">
        <v>14.62</v>
      </c>
      <c r="M720" s="44">
        <v>2.0699999999999998</v>
      </c>
      <c r="N720" s="44">
        <v>57.48</v>
      </c>
      <c r="O720" s="44">
        <v>240.74</v>
      </c>
      <c r="P720" s="44">
        <v>135.55000000000001</v>
      </c>
      <c r="Q720" s="44">
        <v>197.95</v>
      </c>
      <c r="R720" s="44">
        <v>227.24</v>
      </c>
      <c r="S720" s="44">
        <v>160.38</v>
      </c>
      <c r="T720" s="44">
        <v>238.31</v>
      </c>
      <c r="U720" s="44">
        <v>173.66</v>
      </c>
      <c r="V720" s="44">
        <v>138.79</v>
      </c>
      <c r="W720" s="44">
        <v>98.68</v>
      </c>
      <c r="X720" s="44">
        <v>108.5</v>
      </c>
      <c r="Y720" s="44">
        <v>381.09</v>
      </c>
      <c r="Z720" s="44">
        <v>474.21</v>
      </c>
      <c r="AA720" s="44">
        <v>284.66000000000003</v>
      </c>
    </row>
    <row r="721" spans="1:27" x14ac:dyDescent="0.2">
      <c r="A721" s="90" t="s">
        <v>2147</v>
      </c>
      <c r="B721" s="28" t="str">
        <f>"18"&amp;"."&amp;$B$776&amp;"."&amp;$B$777</f>
        <v>18.04.2023</v>
      </c>
      <c r="C721" s="82" t="s">
        <v>76</v>
      </c>
      <c r="D721" s="83">
        <f>ROUND((D722)/1000,5)</f>
        <v>0.22137000000000001</v>
      </c>
      <c r="E721" s="83">
        <f t="shared" ref="E721:AA721" si="407">ROUND((E722)/1000,5)</f>
        <v>0.83730000000000004</v>
      </c>
      <c r="F721" s="83">
        <f t="shared" si="407"/>
        <v>0.75632999999999995</v>
      </c>
      <c r="G721" s="83">
        <f t="shared" si="407"/>
        <v>0.33846999999999999</v>
      </c>
      <c r="H721" s="83">
        <f t="shared" si="407"/>
        <v>0.10482</v>
      </c>
      <c r="I721" s="83">
        <f t="shared" si="407"/>
        <v>0</v>
      </c>
      <c r="J721" s="83">
        <f t="shared" si="407"/>
        <v>0</v>
      </c>
      <c r="K721" s="83">
        <f t="shared" si="407"/>
        <v>0</v>
      </c>
      <c r="L721" s="83">
        <f t="shared" si="407"/>
        <v>0</v>
      </c>
      <c r="M721" s="83">
        <f t="shared" si="407"/>
        <v>0</v>
      </c>
      <c r="N721" s="83">
        <f t="shared" si="407"/>
        <v>0.11695</v>
      </c>
      <c r="O721" s="83">
        <f t="shared" si="407"/>
        <v>0.16394</v>
      </c>
      <c r="P721" s="83">
        <f t="shared" si="407"/>
        <v>1.1E-4</v>
      </c>
      <c r="Q721" s="83">
        <f t="shared" si="407"/>
        <v>3.5650000000000001E-2</v>
      </c>
      <c r="R721" s="83">
        <f t="shared" si="407"/>
        <v>4.446E-2</v>
      </c>
      <c r="S721" s="83">
        <f t="shared" si="407"/>
        <v>0</v>
      </c>
      <c r="T721" s="83">
        <f t="shared" si="407"/>
        <v>0</v>
      </c>
      <c r="U721" s="83">
        <f t="shared" si="407"/>
        <v>0</v>
      </c>
      <c r="V721" s="83">
        <f t="shared" si="407"/>
        <v>0</v>
      </c>
      <c r="W721" s="83">
        <f t="shared" si="407"/>
        <v>0</v>
      </c>
      <c r="X721" s="83">
        <f t="shared" si="407"/>
        <v>0</v>
      </c>
      <c r="Y721" s="83">
        <f t="shared" si="407"/>
        <v>0.16669999999999999</v>
      </c>
      <c r="Z721" s="83">
        <f t="shared" si="407"/>
        <v>0.34327999999999997</v>
      </c>
      <c r="AA721" s="83">
        <f t="shared" si="407"/>
        <v>0.21282000000000001</v>
      </c>
    </row>
    <row r="722" spans="1:27" ht="12.75" customHeight="1" outlineLevel="1" x14ac:dyDescent="0.2">
      <c r="A722" s="91" t="s">
        <v>2148</v>
      </c>
      <c r="B722" s="63" t="s">
        <v>233</v>
      </c>
      <c r="C722" s="43" t="s">
        <v>79</v>
      </c>
      <c r="D722" s="44">
        <v>221.37</v>
      </c>
      <c r="E722" s="44">
        <v>837.3</v>
      </c>
      <c r="F722" s="44">
        <v>756.33</v>
      </c>
      <c r="G722" s="44">
        <v>338.47</v>
      </c>
      <c r="H722" s="44">
        <v>104.82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116.95</v>
      </c>
      <c r="O722" s="44">
        <v>163.94</v>
      </c>
      <c r="P722" s="44">
        <v>0.11</v>
      </c>
      <c r="Q722" s="44">
        <v>35.65</v>
      </c>
      <c r="R722" s="44">
        <v>44.46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166.7</v>
      </c>
      <c r="Z722" s="44">
        <v>343.28</v>
      </c>
      <c r="AA722" s="44">
        <v>212.82</v>
      </c>
    </row>
    <row r="723" spans="1:27" x14ac:dyDescent="0.2">
      <c r="A723" s="90" t="s">
        <v>2149</v>
      </c>
      <c r="B723" s="28" t="str">
        <f>"19"&amp;"."&amp;$B$776&amp;"."&amp;$B$777</f>
        <v>19.04.2023</v>
      </c>
      <c r="C723" s="82" t="s">
        <v>76</v>
      </c>
      <c r="D723" s="83">
        <f>ROUND((D724)/1000,5)</f>
        <v>7.9420000000000004E-2</v>
      </c>
      <c r="E723" s="83">
        <f t="shared" ref="E723:AA723" si="408">ROUND((E724)/1000,5)</f>
        <v>0.10425</v>
      </c>
      <c r="F723" s="83">
        <f t="shared" si="408"/>
        <v>0.57455999999999996</v>
      </c>
      <c r="G723" s="83">
        <f t="shared" si="408"/>
        <v>0</v>
      </c>
      <c r="H723" s="83">
        <f t="shared" si="408"/>
        <v>0</v>
      </c>
      <c r="I723" s="83">
        <f t="shared" si="408"/>
        <v>0</v>
      </c>
      <c r="J723" s="83">
        <f t="shared" si="408"/>
        <v>0</v>
      </c>
      <c r="K723" s="83">
        <f t="shared" si="408"/>
        <v>0</v>
      </c>
      <c r="L723" s="83">
        <f t="shared" si="408"/>
        <v>0</v>
      </c>
      <c r="M723" s="83">
        <f t="shared" si="408"/>
        <v>0</v>
      </c>
      <c r="N723" s="83">
        <f t="shared" si="408"/>
        <v>0</v>
      </c>
      <c r="O723" s="83">
        <f t="shared" si="408"/>
        <v>1.8000000000000001E-4</v>
      </c>
      <c r="P723" s="83">
        <f t="shared" si="408"/>
        <v>0</v>
      </c>
      <c r="Q723" s="83">
        <f t="shared" si="408"/>
        <v>0</v>
      </c>
      <c r="R723" s="83">
        <f t="shared" si="408"/>
        <v>2.4129999999999999E-2</v>
      </c>
      <c r="S723" s="83">
        <f t="shared" si="408"/>
        <v>8.9899999999999997E-3</v>
      </c>
      <c r="T723" s="83">
        <f t="shared" si="408"/>
        <v>5.0180000000000002E-2</v>
      </c>
      <c r="U723" s="83">
        <f t="shared" si="408"/>
        <v>0</v>
      </c>
      <c r="V723" s="83">
        <f t="shared" si="408"/>
        <v>0</v>
      </c>
      <c r="W723" s="83">
        <f t="shared" si="408"/>
        <v>0</v>
      </c>
      <c r="X723" s="83">
        <f t="shared" si="408"/>
        <v>0</v>
      </c>
      <c r="Y723" s="83">
        <f t="shared" si="408"/>
        <v>0.17261000000000001</v>
      </c>
      <c r="Z723" s="83">
        <f t="shared" si="408"/>
        <v>0.27089999999999997</v>
      </c>
      <c r="AA723" s="83">
        <f t="shared" si="408"/>
        <v>0.17430999999999999</v>
      </c>
    </row>
    <row r="724" spans="1:27" ht="12.75" customHeight="1" outlineLevel="1" x14ac:dyDescent="0.2">
      <c r="A724" s="91" t="s">
        <v>2150</v>
      </c>
      <c r="B724" s="63" t="s">
        <v>233</v>
      </c>
      <c r="C724" s="43" t="s">
        <v>79</v>
      </c>
      <c r="D724" s="44">
        <v>79.42</v>
      </c>
      <c r="E724" s="44">
        <v>104.25</v>
      </c>
      <c r="F724" s="44">
        <v>574.55999999999995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0.18</v>
      </c>
      <c r="P724" s="44">
        <v>0</v>
      </c>
      <c r="Q724" s="44">
        <v>0</v>
      </c>
      <c r="R724" s="44">
        <v>24.13</v>
      </c>
      <c r="S724" s="44">
        <v>8.99</v>
      </c>
      <c r="T724" s="44">
        <v>50.18</v>
      </c>
      <c r="U724" s="44">
        <v>0</v>
      </c>
      <c r="V724" s="44">
        <v>0</v>
      </c>
      <c r="W724" s="44">
        <v>0</v>
      </c>
      <c r="X724" s="44">
        <v>0</v>
      </c>
      <c r="Y724" s="44">
        <v>172.61</v>
      </c>
      <c r="Z724" s="44">
        <v>270.89999999999998</v>
      </c>
      <c r="AA724" s="44">
        <v>174.31</v>
      </c>
    </row>
    <row r="725" spans="1:27" x14ac:dyDescent="0.2">
      <c r="A725" s="90" t="s">
        <v>2151</v>
      </c>
      <c r="B725" s="28" t="str">
        <f>"20"&amp;"."&amp;$B$776&amp;"."&amp;$B$777</f>
        <v>20.04.2023</v>
      </c>
      <c r="C725" s="82" t="s">
        <v>76</v>
      </c>
      <c r="D725" s="83">
        <f>ROUND((D726)/1000,5)</f>
        <v>0.14174999999999999</v>
      </c>
      <c r="E725" s="83">
        <f t="shared" ref="E725:AA725" si="409">ROUND((E726)/1000,5)</f>
        <v>0.15694</v>
      </c>
      <c r="F725" s="83">
        <f t="shared" si="409"/>
        <v>0.11421000000000001</v>
      </c>
      <c r="G725" s="83">
        <f t="shared" si="409"/>
        <v>4.2110000000000002E-2</v>
      </c>
      <c r="H725" s="83">
        <f t="shared" si="409"/>
        <v>1.8489999999999999E-2</v>
      </c>
      <c r="I725" s="83">
        <f t="shared" si="409"/>
        <v>0</v>
      </c>
      <c r="J725" s="83">
        <f t="shared" si="409"/>
        <v>0</v>
      </c>
      <c r="K725" s="83">
        <f t="shared" si="409"/>
        <v>0</v>
      </c>
      <c r="L725" s="83">
        <f t="shared" si="409"/>
        <v>0</v>
      </c>
      <c r="M725" s="83">
        <f t="shared" si="409"/>
        <v>0</v>
      </c>
      <c r="N725" s="83">
        <f t="shared" si="409"/>
        <v>0</v>
      </c>
      <c r="O725" s="83">
        <f t="shared" si="409"/>
        <v>0</v>
      </c>
      <c r="P725" s="83">
        <f t="shared" si="409"/>
        <v>0</v>
      </c>
      <c r="Q725" s="83">
        <f t="shared" si="409"/>
        <v>0</v>
      </c>
      <c r="R725" s="83">
        <f t="shared" si="409"/>
        <v>0</v>
      </c>
      <c r="S725" s="83">
        <f t="shared" si="409"/>
        <v>0</v>
      </c>
      <c r="T725" s="83">
        <f t="shared" si="409"/>
        <v>0</v>
      </c>
      <c r="U725" s="83">
        <f t="shared" si="409"/>
        <v>0</v>
      </c>
      <c r="V725" s="83">
        <f t="shared" si="409"/>
        <v>0</v>
      </c>
      <c r="W725" s="83">
        <f t="shared" si="409"/>
        <v>0</v>
      </c>
      <c r="X725" s="83">
        <f t="shared" si="409"/>
        <v>0</v>
      </c>
      <c r="Y725" s="83">
        <f t="shared" si="409"/>
        <v>0</v>
      </c>
      <c r="Z725" s="83">
        <f t="shared" si="409"/>
        <v>0.12717999999999999</v>
      </c>
      <c r="AA725" s="83">
        <f t="shared" si="409"/>
        <v>0.13339999999999999</v>
      </c>
    </row>
    <row r="726" spans="1:27" ht="12.75" customHeight="1" outlineLevel="1" x14ac:dyDescent="0.2">
      <c r="A726" s="91" t="s">
        <v>2152</v>
      </c>
      <c r="B726" s="63" t="s">
        <v>233</v>
      </c>
      <c r="C726" s="43" t="s">
        <v>79</v>
      </c>
      <c r="D726" s="44">
        <v>141.75</v>
      </c>
      <c r="E726" s="44">
        <v>156.94</v>
      </c>
      <c r="F726" s="44">
        <v>114.21</v>
      </c>
      <c r="G726" s="44">
        <v>42.11</v>
      </c>
      <c r="H726" s="44">
        <v>18.489999999999998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0</v>
      </c>
      <c r="X726" s="44">
        <v>0</v>
      </c>
      <c r="Y726" s="44">
        <v>0</v>
      </c>
      <c r="Z726" s="44">
        <v>127.18</v>
      </c>
      <c r="AA726" s="44">
        <v>133.4</v>
      </c>
    </row>
    <row r="727" spans="1:27" x14ac:dyDescent="0.2">
      <c r="A727" s="90" t="s">
        <v>2153</v>
      </c>
      <c r="B727" s="28" t="str">
        <f>"21"&amp;"."&amp;$B$776&amp;"."&amp;$B$777</f>
        <v>21.04.2023</v>
      </c>
      <c r="C727" s="82" t="s">
        <v>76</v>
      </c>
      <c r="D727" s="83">
        <f>ROUND((D728)/1000,5)</f>
        <v>0.12834999999999999</v>
      </c>
      <c r="E727" s="83">
        <f t="shared" ref="E727:AA727" si="410">ROUND((E728)/1000,5)</f>
        <v>3.6859999999999997E-2</v>
      </c>
      <c r="F727" s="83">
        <f t="shared" si="410"/>
        <v>0</v>
      </c>
      <c r="G727" s="83">
        <f t="shared" si="410"/>
        <v>0</v>
      </c>
      <c r="H727" s="83">
        <f t="shared" si="410"/>
        <v>1.1E-4</v>
      </c>
      <c r="I727" s="83">
        <f t="shared" si="410"/>
        <v>0</v>
      </c>
      <c r="J727" s="83">
        <f t="shared" si="410"/>
        <v>0</v>
      </c>
      <c r="K727" s="83">
        <f t="shared" si="410"/>
        <v>0</v>
      </c>
      <c r="L727" s="83">
        <f t="shared" si="410"/>
        <v>0</v>
      </c>
      <c r="M727" s="83">
        <f t="shared" si="410"/>
        <v>0</v>
      </c>
      <c r="N727" s="83">
        <f t="shared" si="410"/>
        <v>0</v>
      </c>
      <c r="O727" s="83">
        <f t="shared" si="410"/>
        <v>0</v>
      </c>
      <c r="P727" s="83">
        <f t="shared" si="410"/>
        <v>0</v>
      </c>
      <c r="Q727" s="83">
        <f t="shared" si="410"/>
        <v>0</v>
      </c>
      <c r="R727" s="83">
        <f t="shared" si="410"/>
        <v>0</v>
      </c>
      <c r="S727" s="83">
        <f t="shared" si="410"/>
        <v>0</v>
      </c>
      <c r="T727" s="83">
        <f t="shared" si="410"/>
        <v>0</v>
      </c>
      <c r="U727" s="83">
        <f t="shared" si="410"/>
        <v>0</v>
      </c>
      <c r="V727" s="83">
        <f t="shared" si="410"/>
        <v>0</v>
      </c>
      <c r="W727" s="83">
        <f t="shared" si="410"/>
        <v>0</v>
      </c>
      <c r="X727" s="83">
        <f t="shared" si="410"/>
        <v>0</v>
      </c>
      <c r="Y727" s="83">
        <f t="shared" si="410"/>
        <v>3.184E-2</v>
      </c>
      <c r="Z727" s="83">
        <f t="shared" si="410"/>
        <v>0.31414999999999998</v>
      </c>
      <c r="AA727" s="83">
        <f t="shared" si="410"/>
        <v>0.36298000000000002</v>
      </c>
    </row>
    <row r="728" spans="1:27" ht="12.75" customHeight="1" outlineLevel="1" x14ac:dyDescent="0.2">
      <c r="A728" s="91" t="s">
        <v>2154</v>
      </c>
      <c r="B728" s="63" t="s">
        <v>233</v>
      </c>
      <c r="C728" s="43" t="s">
        <v>79</v>
      </c>
      <c r="D728" s="44">
        <v>128.35</v>
      </c>
      <c r="E728" s="44">
        <v>36.86</v>
      </c>
      <c r="F728" s="44">
        <v>0</v>
      </c>
      <c r="G728" s="44">
        <v>0</v>
      </c>
      <c r="H728" s="44">
        <v>0.11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0</v>
      </c>
      <c r="O728" s="44">
        <v>0</v>
      </c>
      <c r="P728" s="44">
        <v>0</v>
      </c>
      <c r="Q728" s="44">
        <v>0</v>
      </c>
      <c r="R728" s="44">
        <v>0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0</v>
      </c>
      <c r="Y728" s="44">
        <v>31.84</v>
      </c>
      <c r="Z728" s="44">
        <v>314.14999999999998</v>
      </c>
      <c r="AA728" s="44">
        <v>362.98</v>
      </c>
    </row>
    <row r="729" spans="1:27" x14ac:dyDescent="0.2">
      <c r="A729" s="90" t="s">
        <v>2155</v>
      </c>
      <c r="B729" s="28" t="str">
        <f>"22"&amp;"."&amp;$B$776&amp;"."&amp;$B$777</f>
        <v>22.04.2023</v>
      </c>
      <c r="C729" s="82" t="s">
        <v>76</v>
      </c>
      <c r="D729" s="83">
        <f>ROUND((D730)/1000,5)</f>
        <v>0.23966000000000001</v>
      </c>
      <c r="E729" s="83">
        <f t="shared" ref="E729:AA729" si="411">ROUND((E730)/1000,5)</f>
        <v>0.18151999999999999</v>
      </c>
      <c r="F729" s="83">
        <f t="shared" si="411"/>
        <v>6.9540000000000005E-2</v>
      </c>
      <c r="G729" s="83">
        <f t="shared" si="411"/>
        <v>3.4180000000000002E-2</v>
      </c>
      <c r="H729" s="83">
        <f t="shared" si="411"/>
        <v>4.8399999999999997E-3</v>
      </c>
      <c r="I729" s="83">
        <f t="shared" si="411"/>
        <v>4.4510000000000001E-2</v>
      </c>
      <c r="J729" s="83">
        <f t="shared" si="411"/>
        <v>0.10478999999999999</v>
      </c>
      <c r="K729" s="83">
        <f t="shared" si="411"/>
        <v>0</v>
      </c>
      <c r="L729" s="83">
        <f t="shared" si="411"/>
        <v>0</v>
      </c>
      <c r="M729" s="83">
        <f t="shared" si="411"/>
        <v>0</v>
      </c>
      <c r="N729" s="83">
        <f t="shared" si="411"/>
        <v>0</v>
      </c>
      <c r="O729" s="83">
        <f t="shared" si="411"/>
        <v>0</v>
      </c>
      <c r="P729" s="83">
        <f t="shared" si="411"/>
        <v>0</v>
      </c>
      <c r="Q729" s="83">
        <f t="shared" si="411"/>
        <v>1.6199999999999999E-2</v>
      </c>
      <c r="R729" s="83">
        <f t="shared" si="411"/>
        <v>0</v>
      </c>
      <c r="S729" s="83">
        <f t="shared" si="411"/>
        <v>0</v>
      </c>
      <c r="T729" s="83">
        <f t="shared" si="411"/>
        <v>0</v>
      </c>
      <c r="U729" s="83">
        <f t="shared" si="411"/>
        <v>0</v>
      </c>
      <c r="V729" s="83">
        <f t="shared" si="411"/>
        <v>0</v>
      </c>
      <c r="W729" s="83">
        <f t="shared" si="411"/>
        <v>0</v>
      </c>
      <c r="X729" s="83">
        <f t="shared" si="411"/>
        <v>0</v>
      </c>
      <c r="Y729" s="83">
        <f t="shared" si="411"/>
        <v>7.8200000000000006E-3</v>
      </c>
      <c r="Z729" s="83">
        <f t="shared" si="411"/>
        <v>0.18748000000000001</v>
      </c>
      <c r="AA729" s="83">
        <f t="shared" si="411"/>
        <v>0.27938000000000002</v>
      </c>
    </row>
    <row r="730" spans="1:27" ht="12.75" customHeight="1" outlineLevel="1" x14ac:dyDescent="0.2">
      <c r="A730" s="91" t="s">
        <v>2156</v>
      </c>
      <c r="B730" s="63" t="s">
        <v>233</v>
      </c>
      <c r="C730" s="43" t="s">
        <v>79</v>
      </c>
      <c r="D730" s="44">
        <v>239.66</v>
      </c>
      <c r="E730" s="44">
        <v>181.52</v>
      </c>
      <c r="F730" s="44">
        <v>69.540000000000006</v>
      </c>
      <c r="G730" s="44">
        <v>34.18</v>
      </c>
      <c r="H730" s="44">
        <v>4.84</v>
      </c>
      <c r="I730" s="44">
        <v>44.51</v>
      </c>
      <c r="J730" s="44">
        <v>104.79</v>
      </c>
      <c r="K730" s="44">
        <v>0</v>
      </c>
      <c r="L730" s="44">
        <v>0</v>
      </c>
      <c r="M730" s="44">
        <v>0</v>
      </c>
      <c r="N730" s="44">
        <v>0</v>
      </c>
      <c r="O730" s="44">
        <v>0</v>
      </c>
      <c r="P730" s="44">
        <v>0</v>
      </c>
      <c r="Q730" s="44">
        <v>16.2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0</v>
      </c>
      <c r="X730" s="44">
        <v>0</v>
      </c>
      <c r="Y730" s="44">
        <v>7.82</v>
      </c>
      <c r="Z730" s="44">
        <v>187.48</v>
      </c>
      <c r="AA730" s="44">
        <v>279.38</v>
      </c>
    </row>
    <row r="731" spans="1:27" x14ac:dyDescent="0.2">
      <c r="A731" s="90" t="s">
        <v>2157</v>
      </c>
      <c r="B731" s="28" t="str">
        <f>"23"&amp;"."&amp;$B$776&amp;"."&amp;$B$777</f>
        <v>23.04.2023</v>
      </c>
      <c r="C731" s="82" t="s">
        <v>76</v>
      </c>
      <c r="D731" s="83">
        <f>ROUND((D732)/1000,5)</f>
        <v>0.17032</v>
      </c>
      <c r="E731" s="83">
        <f t="shared" ref="E731:AA731" si="412">ROUND((E732)/1000,5)</f>
        <v>5.9650000000000002E-2</v>
      </c>
      <c r="F731" s="83">
        <f t="shared" si="412"/>
        <v>0.19109000000000001</v>
      </c>
      <c r="G731" s="83">
        <f t="shared" si="412"/>
        <v>0.15487000000000001</v>
      </c>
      <c r="H731" s="83">
        <f t="shared" si="412"/>
        <v>0.15437999999999999</v>
      </c>
      <c r="I731" s="83">
        <f t="shared" si="412"/>
        <v>3.952E-2</v>
      </c>
      <c r="J731" s="83">
        <f t="shared" si="412"/>
        <v>8.2000000000000007E-3</v>
      </c>
      <c r="K731" s="83">
        <f t="shared" si="412"/>
        <v>0</v>
      </c>
      <c r="L731" s="83">
        <f t="shared" si="412"/>
        <v>0</v>
      </c>
      <c r="M731" s="83">
        <f t="shared" si="412"/>
        <v>0</v>
      </c>
      <c r="N731" s="83">
        <f t="shared" si="412"/>
        <v>0</v>
      </c>
      <c r="O731" s="83">
        <f t="shared" si="412"/>
        <v>7.8899999999999994E-3</v>
      </c>
      <c r="P731" s="83">
        <f t="shared" si="412"/>
        <v>0</v>
      </c>
      <c r="Q731" s="83">
        <f t="shared" si="412"/>
        <v>0</v>
      </c>
      <c r="R731" s="83">
        <f t="shared" si="412"/>
        <v>0</v>
      </c>
      <c r="S731" s="83">
        <f t="shared" si="412"/>
        <v>0</v>
      </c>
      <c r="T731" s="83">
        <f t="shared" si="412"/>
        <v>0</v>
      </c>
      <c r="U731" s="83">
        <f t="shared" si="412"/>
        <v>0</v>
      </c>
      <c r="V731" s="83">
        <f t="shared" si="412"/>
        <v>0</v>
      </c>
      <c r="W731" s="83">
        <f t="shared" si="412"/>
        <v>0</v>
      </c>
      <c r="X731" s="83">
        <f t="shared" si="412"/>
        <v>0</v>
      </c>
      <c r="Y731" s="83">
        <f t="shared" si="412"/>
        <v>0</v>
      </c>
      <c r="Z731" s="83">
        <f t="shared" si="412"/>
        <v>7.5700000000000003E-2</v>
      </c>
      <c r="AA731" s="83">
        <f t="shared" si="412"/>
        <v>0.18017</v>
      </c>
    </row>
    <row r="732" spans="1:27" ht="12.75" customHeight="1" outlineLevel="1" x14ac:dyDescent="0.2">
      <c r="A732" s="91" t="s">
        <v>2158</v>
      </c>
      <c r="B732" s="63" t="s">
        <v>233</v>
      </c>
      <c r="C732" s="43" t="s">
        <v>79</v>
      </c>
      <c r="D732" s="44">
        <v>170.32</v>
      </c>
      <c r="E732" s="44">
        <v>59.65</v>
      </c>
      <c r="F732" s="44">
        <v>191.09</v>
      </c>
      <c r="G732" s="44">
        <v>154.87</v>
      </c>
      <c r="H732" s="44">
        <v>154.38</v>
      </c>
      <c r="I732" s="44">
        <v>39.520000000000003</v>
      </c>
      <c r="J732" s="44">
        <v>8.1999999999999993</v>
      </c>
      <c r="K732" s="44">
        <v>0</v>
      </c>
      <c r="L732" s="44">
        <v>0</v>
      </c>
      <c r="M732" s="44">
        <v>0</v>
      </c>
      <c r="N732" s="44">
        <v>0</v>
      </c>
      <c r="O732" s="44">
        <v>7.89</v>
      </c>
      <c r="P732" s="44">
        <v>0</v>
      </c>
      <c r="Q732" s="44">
        <v>0</v>
      </c>
      <c r="R732" s="44">
        <v>0</v>
      </c>
      <c r="S732" s="44">
        <v>0</v>
      </c>
      <c r="T732" s="44">
        <v>0</v>
      </c>
      <c r="U732" s="44">
        <v>0</v>
      </c>
      <c r="V732" s="44">
        <v>0</v>
      </c>
      <c r="W732" s="44">
        <v>0</v>
      </c>
      <c r="X732" s="44">
        <v>0</v>
      </c>
      <c r="Y732" s="44">
        <v>0</v>
      </c>
      <c r="Z732" s="44">
        <v>75.7</v>
      </c>
      <c r="AA732" s="44">
        <v>180.17</v>
      </c>
    </row>
    <row r="733" spans="1:27" x14ac:dyDescent="0.2">
      <c r="A733" s="90" t="s">
        <v>2159</v>
      </c>
      <c r="B733" s="28" t="str">
        <f>"24"&amp;"."&amp;$B$776&amp;"."&amp;$B$777</f>
        <v>24.04.2023</v>
      </c>
      <c r="C733" s="82" t="s">
        <v>76</v>
      </c>
      <c r="D733" s="83">
        <f>ROUND((D734)/1000,5)</f>
        <v>0.11496000000000001</v>
      </c>
      <c r="E733" s="83">
        <f t="shared" ref="E733:AA733" si="413">ROUND((E734)/1000,5)</f>
        <v>0.18032000000000001</v>
      </c>
      <c r="F733" s="83">
        <f t="shared" si="413"/>
        <v>0.15015000000000001</v>
      </c>
      <c r="G733" s="83">
        <f t="shared" si="413"/>
        <v>0.14530999999999999</v>
      </c>
      <c r="H733" s="83">
        <f t="shared" si="413"/>
        <v>2.452E-2</v>
      </c>
      <c r="I733" s="83">
        <f t="shared" si="413"/>
        <v>0</v>
      </c>
      <c r="J733" s="83">
        <f t="shared" si="413"/>
        <v>0</v>
      </c>
      <c r="K733" s="83">
        <f t="shared" si="413"/>
        <v>0</v>
      </c>
      <c r="L733" s="83">
        <f t="shared" si="413"/>
        <v>0</v>
      </c>
      <c r="M733" s="83">
        <f t="shared" si="413"/>
        <v>0</v>
      </c>
      <c r="N733" s="83">
        <f t="shared" si="413"/>
        <v>8.7429999999999994E-2</v>
      </c>
      <c r="O733" s="83">
        <f t="shared" si="413"/>
        <v>6.5009999999999998E-2</v>
      </c>
      <c r="P733" s="83">
        <f t="shared" si="413"/>
        <v>0</v>
      </c>
      <c r="Q733" s="83">
        <f t="shared" si="413"/>
        <v>1.5100000000000001E-3</v>
      </c>
      <c r="R733" s="83">
        <f t="shared" si="413"/>
        <v>0</v>
      </c>
      <c r="S733" s="83">
        <f t="shared" si="413"/>
        <v>0</v>
      </c>
      <c r="T733" s="83">
        <f t="shared" si="413"/>
        <v>0</v>
      </c>
      <c r="U733" s="83">
        <f t="shared" si="413"/>
        <v>0</v>
      </c>
      <c r="V733" s="83">
        <f t="shared" si="413"/>
        <v>0</v>
      </c>
      <c r="W733" s="83">
        <f t="shared" si="413"/>
        <v>0</v>
      </c>
      <c r="X733" s="83">
        <f t="shared" si="413"/>
        <v>0</v>
      </c>
      <c r="Y733" s="83">
        <f t="shared" si="413"/>
        <v>0.10272000000000001</v>
      </c>
      <c r="Z733" s="83">
        <f t="shared" si="413"/>
        <v>0.2127</v>
      </c>
      <c r="AA733" s="83">
        <f t="shared" si="413"/>
        <v>0.28127999999999997</v>
      </c>
    </row>
    <row r="734" spans="1:27" ht="12.75" customHeight="1" outlineLevel="1" x14ac:dyDescent="0.2">
      <c r="A734" s="91" t="s">
        <v>2160</v>
      </c>
      <c r="B734" s="63" t="s">
        <v>233</v>
      </c>
      <c r="C734" s="43" t="s">
        <v>79</v>
      </c>
      <c r="D734" s="44">
        <v>114.96</v>
      </c>
      <c r="E734" s="44">
        <v>180.32</v>
      </c>
      <c r="F734" s="44">
        <v>150.15</v>
      </c>
      <c r="G734" s="44">
        <v>145.31</v>
      </c>
      <c r="H734" s="44">
        <v>24.52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87.43</v>
      </c>
      <c r="O734" s="44">
        <v>65.010000000000005</v>
      </c>
      <c r="P734" s="44">
        <v>0</v>
      </c>
      <c r="Q734" s="44">
        <v>1.51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102.72</v>
      </c>
      <c r="Z734" s="44">
        <v>212.7</v>
      </c>
      <c r="AA734" s="44">
        <v>281.27999999999997</v>
      </c>
    </row>
    <row r="735" spans="1:27" x14ac:dyDescent="0.2">
      <c r="A735" s="90" t="s">
        <v>2161</v>
      </c>
      <c r="B735" s="28" t="str">
        <f>"25"&amp;"."&amp;$B$776&amp;"."&amp;$B$777</f>
        <v>25.04.2023</v>
      </c>
      <c r="C735" s="82" t="s">
        <v>76</v>
      </c>
      <c r="D735" s="83">
        <f>ROUND((D736)/1000,5)</f>
        <v>0.15754000000000001</v>
      </c>
      <c r="E735" s="83">
        <f t="shared" ref="E735:AA735" si="414">ROUND((E736)/1000,5)</f>
        <v>0.13206000000000001</v>
      </c>
      <c r="F735" s="83">
        <f t="shared" si="414"/>
        <v>0.13644000000000001</v>
      </c>
      <c r="G735" s="83">
        <f t="shared" si="414"/>
        <v>9.4979999999999995E-2</v>
      </c>
      <c r="H735" s="83">
        <f t="shared" si="414"/>
        <v>4.9209999999999997E-2</v>
      </c>
      <c r="I735" s="83">
        <f t="shared" si="414"/>
        <v>0</v>
      </c>
      <c r="J735" s="83">
        <f t="shared" si="414"/>
        <v>0</v>
      </c>
      <c r="K735" s="83">
        <f t="shared" si="414"/>
        <v>0</v>
      </c>
      <c r="L735" s="83">
        <f t="shared" si="414"/>
        <v>0</v>
      </c>
      <c r="M735" s="83">
        <f t="shared" si="414"/>
        <v>2.1559999999999999E-2</v>
      </c>
      <c r="N735" s="83">
        <f t="shared" si="414"/>
        <v>0.10884000000000001</v>
      </c>
      <c r="O735" s="83">
        <f t="shared" si="414"/>
        <v>0.20102999999999999</v>
      </c>
      <c r="P735" s="83">
        <f t="shared" si="414"/>
        <v>0.14480000000000001</v>
      </c>
      <c r="Q735" s="83">
        <f t="shared" si="414"/>
        <v>6.7540000000000003E-2</v>
      </c>
      <c r="R735" s="83">
        <f t="shared" si="414"/>
        <v>2.8080000000000001E-2</v>
      </c>
      <c r="S735" s="83">
        <f t="shared" si="414"/>
        <v>1.8600000000000001E-3</v>
      </c>
      <c r="T735" s="83">
        <f t="shared" si="414"/>
        <v>9.3000000000000005E-4</v>
      </c>
      <c r="U735" s="83">
        <f t="shared" si="414"/>
        <v>0</v>
      </c>
      <c r="V735" s="83">
        <f t="shared" si="414"/>
        <v>2.3859999999999999E-2</v>
      </c>
      <c r="W735" s="83">
        <f t="shared" si="414"/>
        <v>0</v>
      </c>
      <c r="X735" s="83">
        <f t="shared" si="414"/>
        <v>1.958E-2</v>
      </c>
      <c r="Y735" s="83">
        <f t="shared" si="414"/>
        <v>0.14002000000000001</v>
      </c>
      <c r="Z735" s="83">
        <f t="shared" si="414"/>
        <v>0.37624999999999997</v>
      </c>
      <c r="AA735" s="83">
        <f t="shared" si="414"/>
        <v>0.28686</v>
      </c>
    </row>
    <row r="736" spans="1:27" ht="12.75" customHeight="1" outlineLevel="1" x14ac:dyDescent="0.2">
      <c r="A736" s="91" t="s">
        <v>2162</v>
      </c>
      <c r="B736" s="63" t="s">
        <v>233</v>
      </c>
      <c r="C736" s="43" t="s">
        <v>79</v>
      </c>
      <c r="D736" s="44">
        <v>157.54</v>
      </c>
      <c r="E736" s="44">
        <v>132.06</v>
      </c>
      <c r="F736" s="44">
        <v>136.44</v>
      </c>
      <c r="G736" s="44">
        <v>94.98</v>
      </c>
      <c r="H736" s="44">
        <v>49.21</v>
      </c>
      <c r="I736" s="44">
        <v>0</v>
      </c>
      <c r="J736" s="44">
        <v>0</v>
      </c>
      <c r="K736" s="44">
        <v>0</v>
      </c>
      <c r="L736" s="44">
        <v>0</v>
      </c>
      <c r="M736" s="44">
        <v>21.56</v>
      </c>
      <c r="N736" s="44">
        <v>108.84</v>
      </c>
      <c r="O736" s="44">
        <v>201.03</v>
      </c>
      <c r="P736" s="44">
        <v>144.80000000000001</v>
      </c>
      <c r="Q736" s="44">
        <v>67.540000000000006</v>
      </c>
      <c r="R736" s="44">
        <v>28.08</v>
      </c>
      <c r="S736" s="44">
        <v>1.86</v>
      </c>
      <c r="T736" s="44">
        <v>0.93</v>
      </c>
      <c r="U736" s="44">
        <v>0</v>
      </c>
      <c r="V736" s="44">
        <v>23.86</v>
      </c>
      <c r="W736" s="44">
        <v>0</v>
      </c>
      <c r="X736" s="44">
        <v>19.579999999999998</v>
      </c>
      <c r="Y736" s="44">
        <v>140.02000000000001</v>
      </c>
      <c r="Z736" s="44">
        <v>376.25</v>
      </c>
      <c r="AA736" s="44">
        <v>286.86</v>
      </c>
    </row>
    <row r="737" spans="1:27" x14ac:dyDescent="0.2">
      <c r="A737" s="90" t="s">
        <v>2163</v>
      </c>
      <c r="B737" s="28" t="str">
        <f>"26"&amp;"."&amp;$B$776&amp;"."&amp;$B$777</f>
        <v>26.04.2023</v>
      </c>
      <c r="C737" s="82" t="s">
        <v>76</v>
      </c>
      <c r="D737" s="83">
        <f>ROUND((D738)/1000,5)</f>
        <v>0.19600999999999999</v>
      </c>
      <c r="E737" s="83">
        <f t="shared" ref="E737:AA737" si="415">ROUND((E738)/1000,5)</f>
        <v>0.19893</v>
      </c>
      <c r="F737" s="83">
        <f t="shared" si="415"/>
        <v>0.21379999999999999</v>
      </c>
      <c r="G737" s="83">
        <f t="shared" si="415"/>
        <v>0.13752</v>
      </c>
      <c r="H737" s="83">
        <f t="shared" si="415"/>
        <v>5.1569999999999998E-2</v>
      </c>
      <c r="I737" s="83">
        <f t="shared" si="415"/>
        <v>0</v>
      </c>
      <c r="J737" s="83">
        <f t="shared" si="415"/>
        <v>0</v>
      </c>
      <c r="K737" s="83">
        <f t="shared" si="415"/>
        <v>0</v>
      </c>
      <c r="L737" s="83">
        <f t="shared" si="415"/>
        <v>0</v>
      </c>
      <c r="M737" s="83">
        <f t="shared" si="415"/>
        <v>0</v>
      </c>
      <c r="N737" s="83">
        <f t="shared" si="415"/>
        <v>0</v>
      </c>
      <c r="O737" s="83">
        <f t="shared" si="415"/>
        <v>0</v>
      </c>
      <c r="P737" s="83">
        <f t="shared" si="415"/>
        <v>0</v>
      </c>
      <c r="Q737" s="83">
        <f t="shared" si="415"/>
        <v>0</v>
      </c>
      <c r="R737" s="83">
        <f t="shared" si="415"/>
        <v>0</v>
      </c>
      <c r="S737" s="83">
        <f t="shared" si="415"/>
        <v>0</v>
      </c>
      <c r="T737" s="83">
        <f t="shared" si="415"/>
        <v>0</v>
      </c>
      <c r="U737" s="83">
        <f t="shared" si="415"/>
        <v>0</v>
      </c>
      <c r="V737" s="83">
        <f t="shared" si="415"/>
        <v>0</v>
      </c>
      <c r="W737" s="83">
        <f t="shared" si="415"/>
        <v>0</v>
      </c>
      <c r="X737" s="83">
        <f t="shared" si="415"/>
        <v>0</v>
      </c>
      <c r="Y737" s="83">
        <f t="shared" si="415"/>
        <v>0.13997999999999999</v>
      </c>
      <c r="Z737" s="83">
        <f t="shared" si="415"/>
        <v>0.49223</v>
      </c>
      <c r="AA737" s="83">
        <f t="shared" si="415"/>
        <v>0.27894999999999998</v>
      </c>
    </row>
    <row r="738" spans="1:27" ht="12.75" customHeight="1" outlineLevel="1" x14ac:dyDescent="0.2">
      <c r="A738" s="91" t="s">
        <v>2164</v>
      </c>
      <c r="B738" s="63" t="s">
        <v>233</v>
      </c>
      <c r="C738" s="43" t="s">
        <v>79</v>
      </c>
      <c r="D738" s="44">
        <v>196.01</v>
      </c>
      <c r="E738" s="44">
        <v>198.93</v>
      </c>
      <c r="F738" s="44">
        <v>213.8</v>
      </c>
      <c r="G738" s="44">
        <v>137.52000000000001</v>
      </c>
      <c r="H738" s="44">
        <v>51.57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0</v>
      </c>
      <c r="P738" s="44">
        <v>0</v>
      </c>
      <c r="Q738" s="44">
        <v>0</v>
      </c>
      <c r="R738" s="44">
        <v>0</v>
      </c>
      <c r="S738" s="44">
        <v>0</v>
      </c>
      <c r="T738" s="44">
        <v>0</v>
      </c>
      <c r="U738" s="44">
        <v>0</v>
      </c>
      <c r="V738" s="44">
        <v>0</v>
      </c>
      <c r="W738" s="44">
        <v>0</v>
      </c>
      <c r="X738" s="44">
        <v>0</v>
      </c>
      <c r="Y738" s="44">
        <v>139.97999999999999</v>
      </c>
      <c r="Z738" s="44">
        <v>492.23</v>
      </c>
      <c r="AA738" s="44">
        <v>278.95</v>
      </c>
    </row>
    <row r="739" spans="1:27" x14ac:dyDescent="0.2">
      <c r="A739" s="90" t="s">
        <v>2165</v>
      </c>
      <c r="B739" s="28" t="str">
        <f>"27"&amp;"."&amp;$B$776&amp;"."&amp;$B$777</f>
        <v>27.04.2023</v>
      </c>
      <c r="C739" s="82" t="s">
        <v>76</v>
      </c>
      <c r="D739" s="83">
        <f>ROUND((D740)/1000,5)</f>
        <v>0.17768</v>
      </c>
      <c r="E739" s="83">
        <f t="shared" ref="E739:AA739" si="416">ROUND((E740)/1000,5)</f>
        <v>0.10247000000000001</v>
      </c>
      <c r="F739" s="83">
        <f t="shared" si="416"/>
        <v>0.18290000000000001</v>
      </c>
      <c r="G739" s="83">
        <f t="shared" si="416"/>
        <v>8.4059999999999996E-2</v>
      </c>
      <c r="H739" s="83">
        <f t="shared" si="416"/>
        <v>3.687E-2</v>
      </c>
      <c r="I739" s="83">
        <f t="shared" si="416"/>
        <v>0</v>
      </c>
      <c r="J739" s="83">
        <f t="shared" si="416"/>
        <v>0</v>
      </c>
      <c r="K739" s="83">
        <f t="shared" si="416"/>
        <v>0</v>
      </c>
      <c r="L739" s="83">
        <f t="shared" si="416"/>
        <v>0</v>
      </c>
      <c r="M739" s="83">
        <f t="shared" si="416"/>
        <v>2.7550000000000002E-2</v>
      </c>
      <c r="N739" s="83">
        <f t="shared" si="416"/>
        <v>8.0960000000000004E-2</v>
      </c>
      <c r="O739" s="83">
        <f t="shared" si="416"/>
        <v>0.10133</v>
      </c>
      <c r="P739" s="83">
        <f t="shared" si="416"/>
        <v>9.8710000000000006E-2</v>
      </c>
      <c r="Q739" s="83">
        <f t="shared" si="416"/>
        <v>9.1039999999999996E-2</v>
      </c>
      <c r="R739" s="83">
        <f t="shared" si="416"/>
        <v>8.2559999999999995E-2</v>
      </c>
      <c r="S739" s="83">
        <f t="shared" si="416"/>
        <v>2.035E-2</v>
      </c>
      <c r="T739" s="83">
        <f t="shared" si="416"/>
        <v>2.6980000000000001E-2</v>
      </c>
      <c r="U739" s="83">
        <f t="shared" si="416"/>
        <v>8.5999999999999998E-4</v>
      </c>
      <c r="V739" s="83">
        <f t="shared" si="416"/>
        <v>6.8700000000000002E-3</v>
      </c>
      <c r="W739" s="83">
        <f t="shared" si="416"/>
        <v>0</v>
      </c>
      <c r="X739" s="83">
        <f t="shared" si="416"/>
        <v>0</v>
      </c>
      <c r="Y739" s="83">
        <f t="shared" si="416"/>
        <v>4.7280000000000003E-2</v>
      </c>
      <c r="Z739" s="83">
        <f t="shared" si="416"/>
        <v>0.29082999999999998</v>
      </c>
      <c r="AA739" s="83">
        <f t="shared" si="416"/>
        <v>0.14102999999999999</v>
      </c>
    </row>
    <row r="740" spans="1:27" ht="12.75" customHeight="1" outlineLevel="1" x14ac:dyDescent="0.2">
      <c r="A740" s="91" t="s">
        <v>2166</v>
      </c>
      <c r="B740" s="63" t="s">
        <v>233</v>
      </c>
      <c r="C740" s="43" t="s">
        <v>79</v>
      </c>
      <c r="D740" s="44">
        <v>177.68</v>
      </c>
      <c r="E740" s="44">
        <v>102.47</v>
      </c>
      <c r="F740" s="44">
        <v>182.9</v>
      </c>
      <c r="G740" s="44">
        <v>84.06</v>
      </c>
      <c r="H740" s="44">
        <v>36.869999999999997</v>
      </c>
      <c r="I740" s="44">
        <v>0</v>
      </c>
      <c r="J740" s="44">
        <v>0</v>
      </c>
      <c r="K740" s="44">
        <v>0</v>
      </c>
      <c r="L740" s="44">
        <v>0</v>
      </c>
      <c r="M740" s="44">
        <v>27.55</v>
      </c>
      <c r="N740" s="44">
        <v>80.959999999999994</v>
      </c>
      <c r="O740" s="44">
        <v>101.33</v>
      </c>
      <c r="P740" s="44">
        <v>98.71</v>
      </c>
      <c r="Q740" s="44">
        <v>91.04</v>
      </c>
      <c r="R740" s="44">
        <v>82.56</v>
      </c>
      <c r="S740" s="44">
        <v>20.350000000000001</v>
      </c>
      <c r="T740" s="44">
        <v>26.98</v>
      </c>
      <c r="U740" s="44">
        <v>0.86</v>
      </c>
      <c r="V740" s="44">
        <v>6.87</v>
      </c>
      <c r="W740" s="44">
        <v>0</v>
      </c>
      <c r="X740" s="44">
        <v>0</v>
      </c>
      <c r="Y740" s="44">
        <v>47.28</v>
      </c>
      <c r="Z740" s="44">
        <v>290.83</v>
      </c>
      <c r="AA740" s="44">
        <v>141.03</v>
      </c>
    </row>
    <row r="741" spans="1:27" x14ac:dyDescent="0.2">
      <c r="A741" s="90" t="s">
        <v>2167</v>
      </c>
      <c r="B741" s="28" t="str">
        <f>"28"&amp;"."&amp;$B$776&amp;"."&amp;$B$777</f>
        <v>28.04.2023</v>
      </c>
      <c r="C741" s="82" t="s">
        <v>76</v>
      </c>
      <c r="D741" s="83">
        <f>ROUND((D742)/1000,5)</f>
        <v>0.16683000000000001</v>
      </c>
      <c r="E741" s="83">
        <f t="shared" ref="E741:AA741" si="417">ROUND((E742)/1000,5)</f>
        <v>6.7119999999999999E-2</v>
      </c>
      <c r="F741" s="83">
        <f t="shared" si="417"/>
        <v>0.11966</v>
      </c>
      <c r="G741" s="83">
        <f t="shared" si="417"/>
        <v>6.2719999999999998E-2</v>
      </c>
      <c r="H741" s="83">
        <f t="shared" si="417"/>
        <v>5.5000000000000003E-4</v>
      </c>
      <c r="I741" s="83">
        <f t="shared" si="417"/>
        <v>0</v>
      </c>
      <c r="J741" s="83">
        <f t="shared" si="417"/>
        <v>0</v>
      </c>
      <c r="K741" s="83">
        <f t="shared" si="417"/>
        <v>0</v>
      </c>
      <c r="L741" s="83">
        <f t="shared" si="417"/>
        <v>0</v>
      </c>
      <c r="M741" s="83">
        <f t="shared" si="417"/>
        <v>0</v>
      </c>
      <c r="N741" s="83">
        <f t="shared" si="417"/>
        <v>3.9640000000000002E-2</v>
      </c>
      <c r="O741" s="83">
        <f t="shared" si="417"/>
        <v>0</v>
      </c>
      <c r="P741" s="83">
        <f t="shared" si="417"/>
        <v>0</v>
      </c>
      <c r="Q741" s="83">
        <f t="shared" si="417"/>
        <v>0</v>
      </c>
      <c r="R741" s="83">
        <f t="shared" si="417"/>
        <v>0</v>
      </c>
      <c r="S741" s="83">
        <f t="shared" si="417"/>
        <v>6.0000000000000002E-5</v>
      </c>
      <c r="T741" s="83">
        <f t="shared" si="417"/>
        <v>0</v>
      </c>
      <c r="U741" s="83">
        <f t="shared" si="417"/>
        <v>0</v>
      </c>
      <c r="V741" s="83">
        <f t="shared" si="417"/>
        <v>0</v>
      </c>
      <c r="W741" s="83">
        <f t="shared" si="417"/>
        <v>0</v>
      </c>
      <c r="X741" s="83">
        <f t="shared" si="417"/>
        <v>0</v>
      </c>
      <c r="Y741" s="83">
        <f t="shared" si="417"/>
        <v>0</v>
      </c>
      <c r="Z741" s="83">
        <f t="shared" si="417"/>
        <v>0.12753</v>
      </c>
      <c r="AA741" s="83">
        <f t="shared" si="417"/>
        <v>0.1454</v>
      </c>
    </row>
    <row r="742" spans="1:27" ht="12.75" customHeight="1" outlineLevel="1" x14ac:dyDescent="0.2">
      <c r="A742" s="91" t="s">
        <v>2168</v>
      </c>
      <c r="B742" s="63" t="s">
        <v>233</v>
      </c>
      <c r="C742" s="43" t="s">
        <v>79</v>
      </c>
      <c r="D742" s="44">
        <v>166.83</v>
      </c>
      <c r="E742" s="44">
        <v>67.12</v>
      </c>
      <c r="F742" s="44">
        <v>119.66</v>
      </c>
      <c r="G742" s="44">
        <v>62.72</v>
      </c>
      <c r="H742" s="44">
        <v>0.55000000000000004</v>
      </c>
      <c r="I742" s="44">
        <v>0</v>
      </c>
      <c r="J742" s="44">
        <v>0</v>
      </c>
      <c r="K742" s="44">
        <v>0</v>
      </c>
      <c r="L742" s="44">
        <v>0</v>
      </c>
      <c r="M742" s="44">
        <v>0</v>
      </c>
      <c r="N742" s="44">
        <v>39.64</v>
      </c>
      <c r="O742" s="44">
        <v>0</v>
      </c>
      <c r="P742" s="44">
        <v>0</v>
      </c>
      <c r="Q742" s="44">
        <v>0</v>
      </c>
      <c r="R742" s="44">
        <v>0</v>
      </c>
      <c r="S742" s="44">
        <v>0.06</v>
      </c>
      <c r="T742" s="44">
        <v>0</v>
      </c>
      <c r="U742" s="44">
        <v>0</v>
      </c>
      <c r="V742" s="44">
        <v>0</v>
      </c>
      <c r="W742" s="44">
        <v>0</v>
      </c>
      <c r="X742" s="44">
        <v>0</v>
      </c>
      <c r="Y742" s="44">
        <v>0</v>
      </c>
      <c r="Z742" s="44">
        <v>127.53</v>
      </c>
      <c r="AA742" s="44">
        <v>145.4</v>
      </c>
    </row>
    <row r="743" spans="1:27" x14ac:dyDescent="0.2">
      <c r="A743" s="90" t="s">
        <v>2169</v>
      </c>
      <c r="B743" s="28" t="str">
        <f>"29"&amp;"."&amp;$B$776&amp;"."&amp;$B$777</f>
        <v>29.04.2023</v>
      </c>
      <c r="C743" s="82" t="s">
        <v>76</v>
      </c>
      <c r="D743" s="83">
        <f>ROUND((D744)/1000,5)</f>
        <v>6.8269999999999997E-2</v>
      </c>
      <c r="E743" s="83">
        <f t="shared" ref="E743:AA743" si="418">ROUND((E744)/1000,5)</f>
        <v>4.1399999999999999E-2</v>
      </c>
      <c r="F743" s="83">
        <f t="shared" si="418"/>
        <v>0</v>
      </c>
      <c r="G743" s="83">
        <f t="shared" si="418"/>
        <v>0</v>
      </c>
      <c r="H743" s="83">
        <f t="shared" si="418"/>
        <v>0</v>
      </c>
      <c r="I743" s="83">
        <f t="shared" si="418"/>
        <v>0</v>
      </c>
      <c r="J743" s="83">
        <f t="shared" si="418"/>
        <v>0</v>
      </c>
      <c r="K743" s="83">
        <f t="shared" si="418"/>
        <v>0</v>
      </c>
      <c r="L743" s="83">
        <f t="shared" si="418"/>
        <v>0</v>
      </c>
      <c r="M743" s="83">
        <f t="shared" si="418"/>
        <v>0</v>
      </c>
      <c r="N743" s="83">
        <f t="shared" si="418"/>
        <v>0</v>
      </c>
      <c r="O743" s="83">
        <f t="shared" si="418"/>
        <v>0</v>
      </c>
      <c r="P743" s="83">
        <f t="shared" si="418"/>
        <v>0</v>
      </c>
      <c r="Q743" s="83">
        <f t="shared" si="418"/>
        <v>0</v>
      </c>
      <c r="R743" s="83">
        <f t="shared" si="418"/>
        <v>0</v>
      </c>
      <c r="S743" s="83">
        <f t="shared" si="418"/>
        <v>0</v>
      </c>
      <c r="T743" s="83">
        <f t="shared" si="418"/>
        <v>5.4400000000000004E-3</v>
      </c>
      <c r="U743" s="83">
        <f t="shared" si="418"/>
        <v>4.4420000000000001E-2</v>
      </c>
      <c r="V743" s="83">
        <f t="shared" si="418"/>
        <v>5.8900000000000003E-3</v>
      </c>
      <c r="W743" s="83">
        <f t="shared" si="418"/>
        <v>3.9309999999999998E-2</v>
      </c>
      <c r="X743" s="83">
        <f t="shared" si="418"/>
        <v>0</v>
      </c>
      <c r="Y743" s="83">
        <f t="shared" si="418"/>
        <v>2.8000000000000001E-2</v>
      </c>
      <c r="Z743" s="83">
        <f t="shared" si="418"/>
        <v>0.25270999999999999</v>
      </c>
      <c r="AA743" s="83">
        <f t="shared" si="418"/>
        <v>0.20630000000000001</v>
      </c>
    </row>
    <row r="744" spans="1:27" ht="12.75" customHeight="1" outlineLevel="1" x14ac:dyDescent="0.2">
      <c r="A744" s="91" t="s">
        <v>2170</v>
      </c>
      <c r="B744" s="63" t="s">
        <v>233</v>
      </c>
      <c r="C744" s="43" t="s">
        <v>79</v>
      </c>
      <c r="D744" s="44">
        <v>68.27</v>
      </c>
      <c r="E744" s="44">
        <v>41.4</v>
      </c>
      <c r="F744" s="44">
        <v>0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5.44</v>
      </c>
      <c r="U744" s="44">
        <v>44.42</v>
      </c>
      <c r="V744" s="44">
        <v>5.89</v>
      </c>
      <c r="W744" s="44">
        <v>39.31</v>
      </c>
      <c r="X744" s="44">
        <v>0</v>
      </c>
      <c r="Y744" s="44">
        <v>28</v>
      </c>
      <c r="Z744" s="44">
        <v>252.71</v>
      </c>
      <c r="AA744" s="44">
        <v>206.3</v>
      </c>
    </row>
    <row r="745" spans="1:27" x14ac:dyDescent="0.2">
      <c r="A745" s="90" t="s">
        <v>2171</v>
      </c>
      <c r="B745" s="28" t="str">
        <f>"30"&amp;"."&amp;$B$776&amp;"."&amp;$B$777</f>
        <v>30.04.2023</v>
      </c>
      <c r="C745" s="82" t="s">
        <v>76</v>
      </c>
      <c r="D745" s="83">
        <f>ROUND((D746)/1000,5)</f>
        <v>2.4399999999999999E-3</v>
      </c>
      <c r="E745" s="83">
        <f t="shared" ref="E745:AA745" si="419">ROUND((E746)/1000,5)</f>
        <v>4.5490000000000003E-2</v>
      </c>
      <c r="F745" s="83">
        <f t="shared" si="419"/>
        <v>2.0500000000000001E-2</v>
      </c>
      <c r="G745" s="83">
        <f t="shared" si="419"/>
        <v>0</v>
      </c>
      <c r="H745" s="83">
        <f t="shared" si="419"/>
        <v>0</v>
      </c>
      <c r="I745" s="83">
        <f t="shared" si="419"/>
        <v>0</v>
      </c>
      <c r="J745" s="83">
        <f t="shared" si="419"/>
        <v>0</v>
      </c>
      <c r="K745" s="83">
        <f t="shared" si="419"/>
        <v>0</v>
      </c>
      <c r="L745" s="83">
        <f t="shared" si="419"/>
        <v>0</v>
      </c>
      <c r="M745" s="83">
        <f t="shared" si="419"/>
        <v>0</v>
      </c>
      <c r="N745" s="83">
        <f t="shared" si="419"/>
        <v>0</v>
      </c>
      <c r="O745" s="83">
        <f t="shared" si="419"/>
        <v>0</v>
      </c>
      <c r="P745" s="83">
        <f t="shared" si="419"/>
        <v>0</v>
      </c>
      <c r="Q745" s="83">
        <f t="shared" si="419"/>
        <v>0</v>
      </c>
      <c r="R745" s="83">
        <f t="shared" si="419"/>
        <v>0</v>
      </c>
      <c r="S745" s="83">
        <f t="shared" si="419"/>
        <v>0</v>
      </c>
      <c r="T745" s="83">
        <f t="shared" si="419"/>
        <v>0</v>
      </c>
      <c r="U745" s="83">
        <f t="shared" si="419"/>
        <v>9.3999999999999997E-4</v>
      </c>
      <c r="V745" s="83">
        <f t="shared" si="419"/>
        <v>0</v>
      </c>
      <c r="W745" s="83">
        <f t="shared" si="419"/>
        <v>0</v>
      </c>
      <c r="X745" s="83">
        <f t="shared" si="419"/>
        <v>0</v>
      </c>
      <c r="Y745" s="83">
        <f t="shared" si="419"/>
        <v>0</v>
      </c>
      <c r="Z745" s="83">
        <f t="shared" si="419"/>
        <v>0</v>
      </c>
      <c r="AA745" s="83">
        <f t="shared" si="419"/>
        <v>0.16550999999999999</v>
      </c>
    </row>
    <row r="746" spans="1:27" ht="12.75" customHeight="1" outlineLevel="1" x14ac:dyDescent="0.2">
      <c r="A746" s="91" t="s">
        <v>2172</v>
      </c>
      <c r="B746" s="63" t="s">
        <v>233</v>
      </c>
      <c r="C746" s="43" t="s">
        <v>79</v>
      </c>
      <c r="D746" s="44">
        <v>2.44</v>
      </c>
      <c r="E746" s="44">
        <v>45.49</v>
      </c>
      <c r="F746" s="44">
        <v>20.5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</v>
      </c>
      <c r="O746" s="44">
        <v>0</v>
      </c>
      <c r="P746" s="44">
        <v>0</v>
      </c>
      <c r="Q746" s="44">
        <v>0</v>
      </c>
      <c r="R746" s="44">
        <v>0</v>
      </c>
      <c r="S746" s="44">
        <v>0</v>
      </c>
      <c r="T746" s="44">
        <v>0</v>
      </c>
      <c r="U746" s="44">
        <v>0.94</v>
      </c>
      <c r="V746" s="44">
        <v>0</v>
      </c>
      <c r="W746" s="44">
        <v>0</v>
      </c>
      <c r="X746" s="44">
        <v>0</v>
      </c>
      <c r="Y746" s="44">
        <v>0</v>
      </c>
      <c r="Z746" s="44">
        <v>0</v>
      </c>
      <c r="AA746" s="44">
        <v>165.51</v>
      </c>
    </row>
    <row r="747" spans="1:27" x14ac:dyDescent="0.2">
      <c r="B747" s="93" t="s">
        <v>382</v>
      </c>
    </row>
    <row r="748" spans="1:27" x14ac:dyDescent="0.2">
      <c r="B748" s="93" t="s">
        <v>382</v>
      </c>
    </row>
    <row r="749" spans="1:27" x14ac:dyDescent="0.2">
      <c r="A749" s="164" t="s">
        <v>2173</v>
      </c>
      <c r="B749" s="165"/>
      <c r="C749" s="165"/>
      <c r="D749" s="165"/>
      <c r="E749" s="165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  <c r="AA749" s="166"/>
    </row>
    <row r="750" spans="1:27" s="106" customFormat="1" x14ac:dyDescent="0.2">
      <c r="A750" s="28" t="s">
        <v>64</v>
      </c>
      <c r="B750" s="184" t="s">
        <v>2174</v>
      </c>
      <c r="C750" s="185"/>
      <c r="D750" s="185"/>
      <c r="E750" s="185"/>
      <c r="F750" s="185"/>
      <c r="G750" s="185"/>
      <c r="H750" s="185"/>
      <c r="I750" s="185"/>
      <c r="J750" s="185"/>
      <c r="K750" s="186"/>
      <c r="L750" s="105" t="s">
        <v>3</v>
      </c>
      <c r="M750" s="105" t="s">
        <v>2175</v>
      </c>
    </row>
    <row r="751" spans="1:27" s="106" customFormat="1" x14ac:dyDescent="0.2">
      <c r="A751" s="90" t="s">
        <v>2176</v>
      </c>
      <c r="B751" s="187" t="s">
        <v>2177</v>
      </c>
      <c r="C751" s="188"/>
      <c r="D751" s="188"/>
      <c r="E751" s="188"/>
      <c r="F751" s="188"/>
      <c r="G751" s="188"/>
      <c r="H751" s="188"/>
      <c r="I751" s="188"/>
      <c r="J751" s="188"/>
      <c r="K751" s="189"/>
      <c r="L751" s="107" t="s">
        <v>2178</v>
      </c>
      <c r="M751" s="108">
        <v>6.0099999999999997E-3</v>
      </c>
    </row>
    <row r="752" spans="1:27" s="106" customFormat="1" x14ac:dyDescent="0.2">
      <c r="A752" s="90" t="s">
        <v>2179</v>
      </c>
      <c r="B752" s="187" t="s">
        <v>2180</v>
      </c>
      <c r="C752" s="188"/>
      <c r="D752" s="188"/>
      <c r="E752" s="188"/>
      <c r="F752" s="188"/>
      <c r="G752" s="188"/>
      <c r="H752" s="188"/>
      <c r="I752" s="188"/>
      <c r="J752" s="188"/>
      <c r="K752" s="189"/>
      <c r="L752" s="107" t="s">
        <v>2178</v>
      </c>
      <c r="M752" s="108">
        <v>0.30020999999999998</v>
      </c>
    </row>
    <row r="755" spans="1:27" x14ac:dyDescent="0.2">
      <c r="A755" s="164" t="s">
        <v>836</v>
      </c>
      <c r="B755" s="165"/>
      <c r="C755" s="165"/>
      <c r="D755" s="165"/>
      <c r="E755" s="165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65"/>
      <c r="S755" s="165"/>
      <c r="T755" s="165"/>
      <c r="U755" s="165"/>
      <c r="V755" s="165"/>
      <c r="W755" s="165"/>
      <c r="X755" s="165"/>
      <c r="Y755" s="165"/>
      <c r="Z755" s="165"/>
      <c r="AA755" s="166"/>
    </row>
    <row r="756" spans="1:27" ht="15" customHeight="1" x14ac:dyDescent="0.2">
      <c r="A756" s="167" t="s">
        <v>2181</v>
      </c>
      <c r="B756" s="169" t="s">
        <v>838</v>
      </c>
      <c r="C756" s="171" t="s">
        <v>839</v>
      </c>
      <c r="D756" s="27" t="s">
        <v>69</v>
      </c>
      <c r="E756" s="27" t="s">
        <v>70</v>
      </c>
      <c r="F756" s="27" t="s">
        <v>840</v>
      </c>
      <c r="G756" s="27" t="s">
        <v>841</v>
      </c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  <c r="Z756" s="96"/>
      <c r="AA756" s="96"/>
    </row>
    <row r="757" spans="1:27" x14ac:dyDescent="0.2">
      <c r="A757" s="168"/>
      <c r="B757" s="170"/>
      <c r="C757" s="172"/>
      <c r="D757" s="97">
        <f>D758</f>
        <v>943851.56</v>
      </c>
      <c r="E757" s="97">
        <f t="shared" ref="E757:G757" si="420">E758</f>
        <v>943851.56</v>
      </c>
      <c r="F757" s="97">
        <f t="shared" si="420"/>
        <v>943851.56</v>
      </c>
      <c r="G757" s="97">
        <f t="shared" si="420"/>
        <v>943851.56</v>
      </c>
    </row>
    <row r="758" spans="1:27" ht="12.75" customHeight="1" outlineLevel="1" x14ac:dyDescent="0.2">
      <c r="A758" s="98" t="s">
        <v>2182</v>
      </c>
      <c r="B758" s="99" t="s">
        <v>843</v>
      </c>
      <c r="C758" s="100" t="s">
        <v>839</v>
      </c>
      <c r="D758" s="44">
        <v>943851.56</v>
      </c>
      <c r="E758" s="44">
        <f>$D758</f>
        <v>943851.56</v>
      </c>
      <c r="F758" s="44">
        <f>$D758</f>
        <v>943851.56</v>
      </c>
      <c r="G758" s="44">
        <f>$D758</f>
        <v>943851.56</v>
      </c>
    </row>
    <row r="761" spans="1:27" ht="12.75" customHeight="1" x14ac:dyDescent="0.25">
      <c r="A761" s="173" t="s">
        <v>84</v>
      </c>
      <c r="B761" s="173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1:27" ht="12.75" customHeight="1" x14ac:dyDescent="0.25">
      <c r="A762" s="174" t="s">
        <v>2909</v>
      </c>
      <c r="B762" s="174"/>
      <c r="C762" s="174"/>
      <c r="D762" s="174"/>
      <c r="E762" s="174"/>
      <c r="F762" s="174"/>
      <c r="G762" s="174"/>
      <c r="H762" s="174"/>
      <c r="I762" s="174"/>
      <c r="J762" s="174"/>
      <c r="K762" s="174"/>
      <c r="L762" s="174"/>
      <c r="M762" s="174"/>
      <c r="N762" s="174"/>
      <c r="O762" s="174"/>
      <c r="P762"/>
      <c r="Q762"/>
      <c r="R762"/>
      <c r="S762"/>
      <c r="T762"/>
      <c r="U762"/>
      <c r="V762"/>
      <c r="W762"/>
      <c r="X762"/>
      <c r="Y762"/>
      <c r="Z762"/>
      <c r="AA762"/>
    </row>
    <row r="764" spans="1:27" x14ac:dyDescent="0.2">
      <c r="A764" s="54"/>
      <c r="B764" s="55"/>
    </row>
    <row r="765" spans="1:27" x14ac:dyDescent="0.2">
      <c r="A765" s="54"/>
      <c r="B765" s="56"/>
    </row>
    <row r="776" spans="2:2" ht="12.75" hidden="1" customHeight="1" x14ac:dyDescent="0.2">
      <c r="B776" s="101" t="s">
        <v>2910</v>
      </c>
    </row>
    <row r="777" spans="2:2" ht="12.75" hidden="1" customHeight="1" x14ac:dyDescent="0.2">
      <c r="B777" s="102" t="s">
        <v>2911</v>
      </c>
    </row>
  </sheetData>
  <autoFilter ref="B6:C682" xr:uid="{00000000-0001-0000-0C00-000000000000}"/>
  <mergeCells count="18">
    <mergeCell ref="A467:AA467"/>
    <mergeCell ref="A1:AA3"/>
    <mergeCell ref="A4:AA4"/>
    <mergeCell ref="A5:AA5"/>
    <mergeCell ref="A159:AA159"/>
    <mergeCell ref="A313:AA313"/>
    <mergeCell ref="A762:O762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1:B761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9E983-76BE-4124-8B88-C3B8C61A3788}">
  <sheetPr>
    <tabColor rgb="FFFFC000"/>
    <pageSetUpPr fitToPage="1"/>
  </sheetPr>
  <dimension ref="A1:AA777"/>
  <sheetViews>
    <sheetView view="pageBreakPreview" topLeftCell="A706" zoomScale="76" zoomScaleNormal="100" zoomScaleSheetLayoutView="76" workbookViewId="0">
      <selection activeCell="A34" sqref="A34:XFD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75" t="s">
        <v>1450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5" customHeight="1" x14ac:dyDescent="0.25">
      <c r="A4" s="178" t="s">
        <v>844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A5" s="164" t="s">
        <v>204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6"/>
    </row>
    <row r="6" spans="1:27" ht="27" customHeight="1" x14ac:dyDescent="0.2">
      <c r="A6" s="26" t="s">
        <v>64</v>
      </c>
      <c r="B6" s="27" t="s">
        <v>205</v>
      </c>
      <c r="C6" s="26" t="s">
        <v>206</v>
      </c>
      <c r="D6" s="27" t="s">
        <v>207</v>
      </c>
      <c r="E6" s="27" t="s">
        <v>208</v>
      </c>
      <c r="F6" s="27" t="s">
        <v>209</v>
      </c>
      <c r="G6" s="27" t="s">
        <v>210</v>
      </c>
      <c r="H6" s="27" t="s">
        <v>211</v>
      </c>
      <c r="I6" s="27" t="s">
        <v>212</v>
      </c>
      <c r="J6" s="27" t="s">
        <v>213</v>
      </c>
      <c r="K6" s="27" t="s">
        <v>214</v>
      </c>
      <c r="L6" s="27" t="s">
        <v>215</v>
      </c>
      <c r="M6" s="27" t="s">
        <v>216</v>
      </c>
      <c r="N6" s="27" t="s">
        <v>217</v>
      </c>
      <c r="O6" s="27" t="s">
        <v>218</v>
      </c>
      <c r="P6" s="27" t="s">
        <v>219</v>
      </c>
      <c r="Q6" s="27" t="s">
        <v>220</v>
      </c>
      <c r="R6" s="27" t="s">
        <v>221</v>
      </c>
      <c r="S6" s="27" t="s">
        <v>222</v>
      </c>
      <c r="T6" s="27" t="s">
        <v>223</v>
      </c>
      <c r="U6" s="27" t="s">
        <v>224</v>
      </c>
      <c r="V6" s="27" t="s">
        <v>225</v>
      </c>
      <c r="W6" s="27" t="s">
        <v>226</v>
      </c>
      <c r="X6" s="27" t="s">
        <v>227</v>
      </c>
      <c r="Y6" s="27" t="s">
        <v>228</v>
      </c>
      <c r="Z6" s="27" t="s">
        <v>229</v>
      </c>
      <c r="AA6" s="27" t="s">
        <v>230</v>
      </c>
    </row>
    <row r="7" spans="1:27" x14ac:dyDescent="0.2">
      <c r="A7" s="90" t="s">
        <v>1451</v>
      </c>
      <c r="B7" s="28" t="str">
        <f>"01"&amp;"."&amp;$B$776&amp;"."&amp;$B$777</f>
        <v>01.04.2023</v>
      </c>
      <c r="C7" s="82" t="s">
        <v>76</v>
      </c>
      <c r="D7" s="83">
        <f>ROUND(((D8+D9+D11+D10)/1000),5)</f>
        <v>2.45078</v>
      </c>
      <c r="E7" s="83">
        <f>ROUND(((E8+E9+E11+E10)/1000),5)</f>
        <v>2.3696100000000002</v>
      </c>
      <c r="F7" s="83">
        <f>ROUND(((F8+F9+F11+F10)/1000),5)</f>
        <v>2.3580299999999998</v>
      </c>
      <c r="G7" s="83">
        <f t="shared" ref="G7:AA7" si="0">ROUND(((G8+G9+G11+G10)/1000),5)</f>
        <v>2.34918</v>
      </c>
      <c r="H7" s="83">
        <f t="shared" si="0"/>
        <v>2.36104</v>
      </c>
      <c r="I7" s="83">
        <f t="shared" si="0"/>
        <v>2.3694000000000002</v>
      </c>
      <c r="J7" s="83">
        <f t="shared" si="0"/>
        <v>2.3718499999999998</v>
      </c>
      <c r="K7" s="83">
        <f t="shared" si="0"/>
        <v>2.5922499999999999</v>
      </c>
      <c r="L7" s="83">
        <f t="shared" si="0"/>
        <v>2.7813099999999999</v>
      </c>
      <c r="M7" s="83">
        <f t="shared" si="0"/>
        <v>2.8121800000000001</v>
      </c>
      <c r="N7" s="83">
        <f t="shared" si="0"/>
        <v>2.8479700000000001</v>
      </c>
      <c r="O7" s="83">
        <f t="shared" si="0"/>
        <v>2.8833799999999998</v>
      </c>
      <c r="P7" s="83">
        <f t="shared" si="0"/>
        <v>2.86802</v>
      </c>
      <c r="Q7" s="83">
        <f t="shared" si="0"/>
        <v>2.8628100000000001</v>
      </c>
      <c r="R7" s="83">
        <f t="shared" si="0"/>
        <v>2.8527900000000002</v>
      </c>
      <c r="S7" s="83">
        <f t="shared" si="0"/>
        <v>2.8539099999999999</v>
      </c>
      <c r="T7" s="83">
        <f t="shared" si="0"/>
        <v>2.85337</v>
      </c>
      <c r="U7" s="83">
        <f t="shared" si="0"/>
        <v>2.84294</v>
      </c>
      <c r="V7" s="83">
        <f t="shared" si="0"/>
        <v>2.8464200000000002</v>
      </c>
      <c r="W7" s="83">
        <f t="shared" si="0"/>
        <v>2.8812500000000001</v>
      </c>
      <c r="X7" s="83">
        <f t="shared" si="0"/>
        <v>2.8678900000000001</v>
      </c>
      <c r="Y7" s="83">
        <f t="shared" si="0"/>
        <v>2.8107899999999999</v>
      </c>
      <c r="Z7" s="83">
        <f t="shared" si="0"/>
        <v>2.7307600000000001</v>
      </c>
      <c r="AA7" s="83">
        <f t="shared" si="0"/>
        <v>2.6069399999999998</v>
      </c>
    </row>
    <row r="8" spans="1:27" ht="12.75" customHeight="1" outlineLevel="1" x14ac:dyDescent="0.2">
      <c r="A8" s="91" t="s">
        <v>1452</v>
      </c>
      <c r="B8" s="63" t="s">
        <v>233</v>
      </c>
      <c r="C8" s="43" t="s">
        <v>79</v>
      </c>
      <c r="D8" s="44">
        <v>1156.8599999999999</v>
      </c>
      <c r="E8" s="44">
        <v>1075.69</v>
      </c>
      <c r="F8" s="44">
        <v>1064.1099999999999</v>
      </c>
      <c r="G8" s="44">
        <v>1055.26</v>
      </c>
      <c r="H8" s="44">
        <v>1067.1199999999999</v>
      </c>
      <c r="I8" s="44">
        <v>1075.48</v>
      </c>
      <c r="J8" s="44">
        <v>1077.93</v>
      </c>
      <c r="K8" s="44">
        <v>1298.33</v>
      </c>
      <c r="L8" s="44">
        <v>1487.39</v>
      </c>
      <c r="M8" s="44">
        <v>1518.26</v>
      </c>
      <c r="N8" s="44">
        <v>1554.05</v>
      </c>
      <c r="O8" s="44">
        <v>1589.46</v>
      </c>
      <c r="P8" s="44">
        <v>1574.1</v>
      </c>
      <c r="Q8" s="44">
        <v>1568.89</v>
      </c>
      <c r="R8" s="44">
        <v>1558.87</v>
      </c>
      <c r="S8" s="44">
        <v>1559.99</v>
      </c>
      <c r="T8" s="44">
        <v>1559.45</v>
      </c>
      <c r="U8" s="44">
        <v>1549.02</v>
      </c>
      <c r="V8" s="44">
        <v>1552.5</v>
      </c>
      <c r="W8" s="44">
        <v>1587.33</v>
      </c>
      <c r="X8" s="44">
        <v>1573.97</v>
      </c>
      <c r="Y8" s="44">
        <v>1516.87</v>
      </c>
      <c r="Z8" s="44">
        <v>1436.84</v>
      </c>
      <c r="AA8" s="44">
        <v>1313.02</v>
      </c>
    </row>
    <row r="9" spans="1:27" ht="12.75" customHeight="1" outlineLevel="1" x14ac:dyDescent="0.2">
      <c r="A9" s="91" t="s">
        <v>1453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1" t="s">
        <v>1454</v>
      </c>
      <c r="B10" s="63" t="s">
        <v>83</v>
      </c>
      <c r="C10" s="43" t="s">
        <v>79</v>
      </c>
      <c r="D10" s="44">
        <v>6.14</v>
      </c>
      <c r="E10" s="44">
        <v>6.14</v>
      </c>
      <c r="F10" s="44">
        <v>6.14</v>
      </c>
      <c r="G10" s="44">
        <v>6.14</v>
      </c>
      <c r="H10" s="44">
        <v>6.14</v>
      </c>
      <c r="I10" s="44">
        <v>6.14</v>
      </c>
      <c r="J10" s="44">
        <v>6.14</v>
      </c>
      <c r="K10" s="44">
        <v>6.14</v>
      </c>
      <c r="L10" s="44">
        <v>6.14</v>
      </c>
      <c r="M10" s="44">
        <v>6.14</v>
      </c>
      <c r="N10" s="44">
        <v>6.14</v>
      </c>
      <c r="O10" s="44">
        <v>6.14</v>
      </c>
      <c r="P10" s="44">
        <v>6.14</v>
      </c>
      <c r="Q10" s="44">
        <v>6.14</v>
      </c>
      <c r="R10" s="44">
        <v>6.14</v>
      </c>
      <c r="S10" s="44">
        <v>6.14</v>
      </c>
      <c r="T10" s="44">
        <v>6.14</v>
      </c>
      <c r="U10" s="44">
        <v>6.14</v>
      </c>
      <c r="V10" s="44">
        <v>6.14</v>
      </c>
      <c r="W10" s="44">
        <v>6.14</v>
      </c>
      <c r="X10" s="44">
        <v>6.14</v>
      </c>
      <c r="Y10" s="44">
        <v>6.14</v>
      </c>
      <c r="Z10" s="44">
        <v>6.14</v>
      </c>
      <c r="AA10" s="44">
        <v>6.14</v>
      </c>
    </row>
    <row r="11" spans="1:27" ht="12.75" customHeight="1" outlineLevel="1" x14ac:dyDescent="0.2">
      <c r="A11" s="91" t="s">
        <v>1455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Z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>$D$11</f>
        <v>216.36</v>
      </c>
    </row>
    <row r="12" spans="1:27" x14ac:dyDescent="0.2">
      <c r="A12" s="90" t="s">
        <v>1456</v>
      </c>
      <c r="B12" s="28" t="str">
        <f>"02"&amp;"."&amp;$B$776&amp;"."&amp;$B$777</f>
        <v>02.04.2023</v>
      </c>
      <c r="C12" s="82" t="s">
        <v>76</v>
      </c>
      <c r="D12" s="83">
        <f>ROUND(((D13+D14+D16+D15)/1000),5)</f>
        <v>2.3796200000000001</v>
      </c>
      <c r="E12" s="83">
        <f>ROUND(((E13+E14+E16+E15)/1000),5)</f>
        <v>2.3338299999999998</v>
      </c>
      <c r="F12" s="83">
        <f>ROUND(((F13+F14+F16+F15)/1000),5)</f>
        <v>2.2757900000000002</v>
      </c>
      <c r="G12" s="83">
        <f t="shared" ref="G12:AA12" si="3">ROUND(((G13+G14+G16+G15)/1000),5)</f>
        <v>2.2670599999999999</v>
      </c>
      <c r="H12" s="83">
        <f t="shared" si="3"/>
        <v>2.2726199999999999</v>
      </c>
      <c r="I12" s="83">
        <f t="shared" si="3"/>
        <v>2.2875299999999998</v>
      </c>
      <c r="J12" s="83">
        <f t="shared" si="3"/>
        <v>2.2666499999999998</v>
      </c>
      <c r="K12" s="83">
        <f t="shared" si="3"/>
        <v>2.3203399999999998</v>
      </c>
      <c r="L12" s="83">
        <f t="shared" si="3"/>
        <v>2.5487700000000002</v>
      </c>
      <c r="M12" s="83">
        <f t="shared" si="3"/>
        <v>2.6237699999999999</v>
      </c>
      <c r="N12" s="83">
        <f t="shared" si="3"/>
        <v>2.6650999999999998</v>
      </c>
      <c r="O12" s="83">
        <f t="shared" si="3"/>
        <v>2.6742400000000002</v>
      </c>
      <c r="P12" s="83">
        <f t="shared" si="3"/>
        <v>2.6746400000000001</v>
      </c>
      <c r="Q12" s="83">
        <f t="shared" si="3"/>
        <v>2.6949999999999998</v>
      </c>
      <c r="R12" s="83">
        <f t="shared" si="3"/>
        <v>2.6884199999999998</v>
      </c>
      <c r="S12" s="83">
        <f t="shared" si="3"/>
        <v>2.6614900000000001</v>
      </c>
      <c r="T12" s="83">
        <f t="shared" si="3"/>
        <v>2.65957</v>
      </c>
      <c r="U12" s="83">
        <f t="shared" si="3"/>
        <v>2.6739899999999999</v>
      </c>
      <c r="V12" s="83">
        <f t="shared" si="3"/>
        <v>2.8467500000000001</v>
      </c>
      <c r="W12" s="83">
        <f t="shared" si="3"/>
        <v>2.9108399999999999</v>
      </c>
      <c r="X12" s="83">
        <f t="shared" si="3"/>
        <v>2.8798499999999998</v>
      </c>
      <c r="Y12" s="83">
        <f t="shared" si="3"/>
        <v>2.7518199999999999</v>
      </c>
      <c r="Z12" s="83">
        <f t="shared" si="3"/>
        <v>2.5793900000000001</v>
      </c>
      <c r="AA12" s="83">
        <f t="shared" si="3"/>
        <v>2.5082</v>
      </c>
    </row>
    <row r="13" spans="1:27" ht="12.75" customHeight="1" outlineLevel="1" x14ac:dyDescent="0.2">
      <c r="A13" s="91" t="s">
        <v>1457</v>
      </c>
      <c r="B13" s="63" t="s">
        <v>233</v>
      </c>
      <c r="C13" s="43" t="s">
        <v>79</v>
      </c>
      <c r="D13" s="44">
        <v>1085.7</v>
      </c>
      <c r="E13" s="44">
        <v>1039.9100000000001</v>
      </c>
      <c r="F13" s="44">
        <v>981.87</v>
      </c>
      <c r="G13" s="44">
        <v>973.14</v>
      </c>
      <c r="H13" s="44">
        <v>978.7</v>
      </c>
      <c r="I13" s="44">
        <v>993.61</v>
      </c>
      <c r="J13" s="44">
        <v>972.73</v>
      </c>
      <c r="K13" s="44">
        <v>1026.42</v>
      </c>
      <c r="L13" s="44">
        <v>1254.8499999999999</v>
      </c>
      <c r="M13" s="44">
        <v>1329.85</v>
      </c>
      <c r="N13" s="44">
        <v>1371.18</v>
      </c>
      <c r="O13" s="44">
        <v>1380.32</v>
      </c>
      <c r="P13" s="44">
        <v>1380.72</v>
      </c>
      <c r="Q13" s="44">
        <v>1401.08</v>
      </c>
      <c r="R13" s="44">
        <v>1394.5</v>
      </c>
      <c r="S13" s="44">
        <v>1367.57</v>
      </c>
      <c r="T13" s="44">
        <v>1365.65</v>
      </c>
      <c r="U13" s="44">
        <v>1380.07</v>
      </c>
      <c r="V13" s="44">
        <v>1552.83</v>
      </c>
      <c r="W13" s="44">
        <v>1616.92</v>
      </c>
      <c r="X13" s="44">
        <v>1585.93</v>
      </c>
      <c r="Y13" s="44">
        <v>1457.9</v>
      </c>
      <c r="Z13" s="44">
        <v>1285.47</v>
      </c>
      <c r="AA13" s="44">
        <v>1214.28</v>
      </c>
    </row>
    <row r="14" spans="1:27" ht="12.75" customHeight="1" outlineLevel="1" x14ac:dyDescent="0.2">
      <c r="A14" s="91" t="s">
        <v>1458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1" t="s">
        <v>1459</v>
      </c>
      <c r="B15" s="63" t="s">
        <v>83</v>
      </c>
      <c r="C15" s="43" t="s">
        <v>79</v>
      </c>
      <c r="D15" s="44">
        <v>6.14</v>
      </c>
      <c r="E15" s="44">
        <v>6.14</v>
      </c>
      <c r="F15" s="44">
        <v>6.14</v>
      </c>
      <c r="G15" s="44">
        <v>6.14</v>
      </c>
      <c r="H15" s="44">
        <v>6.14</v>
      </c>
      <c r="I15" s="44">
        <v>6.14</v>
      </c>
      <c r="J15" s="44">
        <v>6.14</v>
      </c>
      <c r="K15" s="44">
        <v>6.14</v>
      </c>
      <c r="L15" s="44">
        <v>6.14</v>
      </c>
      <c r="M15" s="44">
        <v>6.14</v>
      </c>
      <c r="N15" s="44">
        <v>6.14</v>
      </c>
      <c r="O15" s="44">
        <v>6.14</v>
      </c>
      <c r="P15" s="44">
        <v>6.14</v>
      </c>
      <c r="Q15" s="44">
        <v>6.14</v>
      </c>
      <c r="R15" s="44">
        <v>6.14</v>
      </c>
      <c r="S15" s="44">
        <v>6.14</v>
      </c>
      <c r="T15" s="44">
        <v>6.14</v>
      </c>
      <c r="U15" s="44">
        <v>6.14</v>
      </c>
      <c r="V15" s="44">
        <v>6.14</v>
      </c>
      <c r="W15" s="44">
        <v>6.14</v>
      </c>
      <c r="X15" s="44">
        <v>6.14</v>
      </c>
      <c r="Y15" s="44">
        <v>6.14</v>
      </c>
      <c r="Z15" s="44">
        <v>6.14</v>
      </c>
      <c r="AA15" s="44">
        <v>6.14</v>
      </c>
    </row>
    <row r="16" spans="1:27" ht="12.75" customHeight="1" outlineLevel="1" x14ac:dyDescent="0.2">
      <c r="A16" s="91" t="s">
        <v>1460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x14ac:dyDescent="0.2">
      <c r="A17" s="90" t="s">
        <v>1461</v>
      </c>
      <c r="B17" s="28" t="str">
        <f>"03"&amp;"."&amp;$B$776&amp;"."&amp;$B$777</f>
        <v>03.04.2023</v>
      </c>
      <c r="C17" s="82" t="s">
        <v>76</v>
      </c>
      <c r="D17" s="83">
        <f>ROUND(((D18+D19+D21+D20)/1000),5)</f>
        <v>2.3733399999999998</v>
      </c>
      <c r="E17" s="83">
        <f>ROUND(((E18+E19+E21+E20)/1000),5)</f>
        <v>2.3295599999999999</v>
      </c>
      <c r="F17" s="83">
        <f>ROUND(((F18+F19+F21+F20)/1000),5)</f>
        <v>2.2663700000000002</v>
      </c>
      <c r="G17" s="83">
        <f t="shared" ref="G17:AA17" si="6">ROUND(((G18+G19+G21+G20)/1000),5)</f>
        <v>2.2641200000000001</v>
      </c>
      <c r="H17" s="83">
        <f t="shared" si="6"/>
        <v>2.3209499999999998</v>
      </c>
      <c r="I17" s="83">
        <f t="shared" si="6"/>
        <v>2.3719199999999998</v>
      </c>
      <c r="J17" s="83">
        <f t="shared" si="6"/>
        <v>2.5760100000000001</v>
      </c>
      <c r="K17" s="83">
        <f t="shared" si="6"/>
        <v>2.8395199999999998</v>
      </c>
      <c r="L17" s="83">
        <f t="shared" si="6"/>
        <v>2.92387</v>
      </c>
      <c r="M17" s="83">
        <f t="shared" si="6"/>
        <v>2.9713599999999998</v>
      </c>
      <c r="N17" s="83">
        <f t="shared" si="6"/>
        <v>2.9725000000000001</v>
      </c>
      <c r="O17" s="83">
        <f t="shared" si="6"/>
        <v>3.0276800000000001</v>
      </c>
      <c r="P17" s="83">
        <f t="shared" si="6"/>
        <v>3.0057399999999999</v>
      </c>
      <c r="Q17" s="83">
        <f t="shared" si="6"/>
        <v>3.0224600000000001</v>
      </c>
      <c r="R17" s="83">
        <f t="shared" si="6"/>
        <v>3.0013700000000001</v>
      </c>
      <c r="S17" s="83">
        <f t="shared" si="6"/>
        <v>2.9834499999999999</v>
      </c>
      <c r="T17" s="83">
        <f t="shared" si="6"/>
        <v>2.97072</v>
      </c>
      <c r="U17" s="83">
        <f t="shared" si="6"/>
        <v>2.9172600000000002</v>
      </c>
      <c r="V17" s="83">
        <f t="shared" si="6"/>
        <v>2.9172199999999999</v>
      </c>
      <c r="W17" s="83">
        <f t="shared" si="6"/>
        <v>2.9624100000000002</v>
      </c>
      <c r="X17" s="83">
        <f t="shared" si="6"/>
        <v>3.0098799999999999</v>
      </c>
      <c r="Y17" s="83">
        <f t="shared" si="6"/>
        <v>2.9389500000000002</v>
      </c>
      <c r="Z17" s="83">
        <f t="shared" si="6"/>
        <v>2.7823099999999998</v>
      </c>
      <c r="AA17" s="83">
        <f t="shared" si="6"/>
        <v>2.5285799999999998</v>
      </c>
    </row>
    <row r="18" spans="1:27" ht="12.75" customHeight="1" outlineLevel="1" x14ac:dyDescent="0.2">
      <c r="A18" s="91" t="s">
        <v>1462</v>
      </c>
      <c r="B18" s="63" t="s">
        <v>233</v>
      </c>
      <c r="C18" s="43" t="s">
        <v>79</v>
      </c>
      <c r="D18" s="44">
        <v>1079.42</v>
      </c>
      <c r="E18" s="44">
        <v>1035.6400000000001</v>
      </c>
      <c r="F18" s="44">
        <v>972.45</v>
      </c>
      <c r="G18" s="44">
        <v>970.2</v>
      </c>
      <c r="H18" s="44">
        <v>1027.03</v>
      </c>
      <c r="I18" s="44">
        <v>1078</v>
      </c>
      <c r="J18" s="44">
        <v>1282.0899999999999</v>
      </c>
      <c r="K18" s="44">
        <v>1545.6</v>
      </c>
      <c r="L18" s="44">
        <v>1629.95</v>
      </c>
      <c r="M18" s="44">
        <v>1677.44</v>
      </c>
      <c r="N18" s="44">
        <v>1678.58</v>
      </c>
      <c r="O18" s="44">
        <v>1733.76</v>
      </c>
      <c r="P18" s="44">
        <v>1711.82</v>
      </c>
      <c r="Q18" s="44">
        <v>1728.54</v>
      </c>
      <c r="R18" s="44">
        <v>1707.45</v>
      </c>
      <c r="S18" s="44">
        <v>1689.53</v>
      </c>
      <c r="T18" s="44">
        <v>1676.8</v>
      </c>
      <c r="U18" s="44">
        <v>1623.34</v>
      </c>
      <c r="V18" s="44">
        <v>1623.3</v>
      </c>
      <c r="W18" s="44">
        <v>1668.49</v>
      </c>
      <c r="X18" s="44">
        <v>1715.96</v>
      </c>
      <c r="Y18" s="44">
        <v>1645.03</v>
      </c>
      <c r="Z18" s="44">
        <v>1488.39</v>
      </c>
      <c r="AA18" s="44">
        <v>1234.6600000000001</v>
      </c>
    </row>
    <row r="19" spans="1:27" ht="12.75" customHeight="1" outlineLevel="1" x14ac:dyDescent="0.2">
      <c r="A19" s="91" t="s">
        <v>1463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1" t="s">
        <v>1464</v>
      </c>
      <c r="B20" s="63" t="s">
        <v>83</v>
      </c>
      <c r="C20" s="43" t="s">
        <v>79</v>
      </c>
      <c r="D20" s="44">
        <v>6.14</v>
      </c>
      <c r="E20" s="44">
        <v>6.14</v>
      </c>
      <c r="F20" s="44">
        <v>6.14</v>
      </c>
      <c r="G20" s="44">
        <v>6.14</v>
      </c>
      <c r="H20" s="44">
        <v>6.14</v>
      </c>
      <c r="I20" s="44">
        <v>6.14</v>
      </c>
      <c r="J20" s="44">
        <v>6.14</v>
      </c>
      <c r="K20" s="44">
        <v>6.14</v>
      </c>
      <c r="L20" s="44">
        <v>6.14</v>
      </c>
      <c r="M20" s="44">
        <v>6.14</v>
      </c>
      <c r="N20" s="44">
        <v>6.14</v>
      </c>
      <c r="O20" s="44">
        <v>6.14</v>
      </c>
      <c r="P20" s="44">
        <v>6.14</v>
      </c>
      <c r="Q20" s="44">
        <v>6.14</v>
      </c>
      <c r="R20" s="44">
        <v>6.14</v>
      </c>
      <c r="S20" s="44">
        <v>6.14</v>
      </c>
      <c r="T20" s="44">
        <v>6.14</v>
      </c>
      <c r="U20" s="44">
        <v>6.14</v>
      </c>
      <c r="V20" s="44">
        <v>6.14</v>
      </c>
      <c r="W20" s="44">
        <v>6.14</v>
      </c>
      <c r="X20" s="44">
        <v>6.14</v>
      </c>
      <c r="Y20" s="44">
        <v>6.14</v>
      </c>
      <c r="Z20" s="44">
        <v>6.14</v>
      </c>
      <c r="AA20" s="44">
        <v>6.14</v>
      </c>
    </row>
    <row r="21" spans="1:27" ht="12.75" customHeight="1" outlineLevel="1" x14ac:dyDescent="0.2">
      <c r="A21" s="91" t="s">
        <v>1465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x14ac:dyDescent="0.2">
      <c r="A22" s="90" t="s">
        <v>1466</v>
      </c>
      <c r="B22" s="28" t="str">
        <f>"04"&amp;"."&amp;$B$776&amp;"."&amp;$B$777</f>
        <v>04.04.2023</v>
      </c>
      <c r="C22" s="82" t="s">
        <v>76</v>
      </c>
      <c r="D22" s="83">
        <f>ROUND(((D23+D24+D26+D25)/1000),5)</f>
        <v>2.3582700000000001</v>
      </c>
      <c r="E22" s="83">
        <f>ROUND(((E23+E24+E26+E25)/1000),5)</f>
        <v>2.29095</v>
      </c>
      <c r="F22" s="83">
        <f>ROUND(((F23+F24+F26+F25)/1000),5)</f>
        <v>2.2300300000000002</v>
      </c>
      <c r="G22" s="83">
        <f t="shared" ref="G22:AA22" si="9">ROUND(((G23+G24+G26+G25)/1000),5)</f>
        <v>2.2373599999999998</v>
      </c>
      <c r="H22" s="83">
        <f t="shared" si="9"/>
        <v>2.3152400000000002</v>
      </c>
      <c r="I22" s="83">
        <f t="shared" si="9"/>
        <v>2.3587099999999999</v>
      </c>
      <c r="J22" s="83">
        <f t="shared" si="9"/>
        <v>2.4708700000000001</v>
      </c>
      <c r="K22" s="83">
        <f t="shared" si="9"/>
        <v>2.7589000000000001</v>
      </c>
      <c r="L22" s="83">
        <f t="shared" si="9"/>
        <v>2.8826499999999999</v>
      </c>
      <c r="M22" s="83">
        <f t="shared" si="9"/>
        <v>2.9393199999999999</v>
      </c>
      <c r="N22" s="83">
        <f t="shared" si="9"/>
        <v>2.9451000000000001</v>
      </c>
      <c r="O22" s="83">
        <f t="shared" si="9"/>
        <v>2.9515400000000001</v>
      </c>
      <c r="P22" s="83">
        <f t="shared" si="9"/>
        <v>2.91547</v>
      </c>
      <c r="Q22" s="83">
        <f t="shared" si="9"/>
        <v>2.9034900000000001</v>
      </c>
      <c r="R22" s="83">
        <f t="shared" si="9"/>
        <v>2.8998499999999998</v>
      </c>
      <c r="S22" s="83">
        <f t="shared" si="9"/>
        <v>2.9005899999999998</v>
      </c>
      <c r="T22" s="83">
        <f t="shared" si="9"/>
        <v>2.8968799999999999</v>
      </c>
      <c r="U22" s="83">
        <f t="shared" si="9"/>
        <v>2.8551099999999998</v>
      </c>
      <c r="V22" s="83">
        <f t="shared" si="9"/>
        <v>2.86199</v>
      </c>
      <c r="W22" s="83">
        <f t="shared" si="9"/>
        <v>2.9487999999999999</v>
      </c>
      <c r="X22" s="83">
        <f t="shared" si="9"/>
        <v>2.9288799999999999</v>
      </c>
      <c r="Y22" s="83">
        <f t="shared" si="9"/>
        <v>2.8618100000000002</v>
      </c>
      <c r="Z22" s="83">
        <f t="shared" si="9"/>
        <v>2.62873</v>
      </c>
      <c r="AA22" s="83">
        <f t="shared" si="9"/>
        <v>2.4216700000000002</v>
      </c>
    </row>
    <row r="23" spans="1:27" ht="12.75" customHeight="1" outlineLevel="1" x14ac:dyDescent="0.2">
      <c r="A23" s="91" t="s">
        <v>1467</v>
      </c>
      <c r="B23" s="63" t="s">
        <v>233</v>
      </c>
      <c r="C23" s="43" t="s">
        <v>79</v>
      </c>
      <c r="D23" s="44">
        <v>1064.3499999999999</v>
      </c>
      <c r="E23" s="44">
        <v>997.03</v>
      </c>
      <c r="F23" s="44">
        <v>936.11</v>
      </c>
      <c r="G23" s="44">
        <v>943.44</v>
      </c>
      <c r="H23" s="44">
        <v>1021.32</v>
      </c>
      <c r="I23" s="44">
        <v>1064.79</v>
      </c>
      <c r="J23" s="44">
        <v>1176.95</v>
      </c>
      <c r="K23" s="44">
        <v>1464.98</v>
      </c>
      <c r="L23" s="44">
        <v>1588.73</v>
      </c>
      <c r="M23" s="44">
        <v>1645.4</v>
      </c>
      <c r="N23" s="44">
        <v>1651.18</v>
      </c>
      <c r="O23" s="44">
        <v>1657.62</v>
      </c>
      <c r="P23" s="44">
        <v>1621.55</v>
      </c>
      <c r="Q23" s="44">
        <v>1609.57</v>
      </c>
      <c r="R23" s="44">
        <v>1605.93</v>
      </c>
      <c r="S23" s="44">
        <v>1606.67</v>
      </c>
      <c r="T23" s="44">
        <v>1602.96</v>
      </c>
      <c r="U23" s="44">
        <v>1561.19</v>
      </c>
      <c r="V23" s="44">
        <v>1568.07</v>
      </c>
      <c r="W23" s="44">
        <v>1654.88</v>
      </c>
      <c r="X23" s="44">
        <v>1634.96</v>
      </c>
      <c r="Y23" s="44">
        <v>1567.89</v>
      </c>
      <c r="Z23" s="44">
        <v>1334.81</v>
      </c>
      <c r="AA23" s="44">
        <v>1127.75</v>
      </c>
    </row>
    <row r="24" spans="1:27" ht="12.75" customHeight="1" outlineLevel="1" x14ac:dyDescent="0.2">
      <c r="A24" s="91" t="s">
        <v>1468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1" t="s">
        <v>1469</v>
      </c>
      <c r="B25" s="63" t="s">
        <v>83</v>
      </c>
      <c r="C25" s="43" t="s">
        <v>79</v>
      </c>
      <c r="D25" s="44">
        <v>6.14</v>
      </c>
      <c r="E25" s="44">
        <v>6.14</v>
      </c>
      <c r="F25" s="44">
        <v>6.14</v>
      </c>
      <c r="G25" s="44">
        <v>6.14</v>
      </c>
      <c r="H25" s="44">
        <v>6.14</v>
      </c>
      <c r="I25" s="44">
        <v>6.14</v>
      </c>
      <c r="J25" s="44">
        <v>6.14</v>
      </c>
      <c r="K25" s="44">
        <v>6.14</v>
      </c>
      <c r="L25" s="44">
        <v>6.14</v>
      </c>
      <c r="M25" s="44">
        <v>6.14</v>
      </c>
      <c r="N25" s="44">
        <v>6.14</v>
      </c>
      <c r="O25" s="44">
        <v>6.14</v>
      </c>
      <c r="P25" s="44">
        <v>6.14</v>
      </c>
      <c r="Q25" s="44">
        <v>6.14</v>
      </c>
      <c r="R25" s="44">
        <v>6.14</v>
      </c>
      <c r="S25" s="44">
        <v>6.14</v>
      </c>
      <c r="T25" s="44">
        <v>6.14</v>
      </c>
      <c r="U25" s="44">
        <v>6.14</v>
      </c>
      <c r="V25" s="44">
        <v>6.14</v>
      </c>
      <c r="W25" s="44">
        <v>6.14</v>
      </c>
      <c r="X25" s="44">
        <v>6.14</v>
      </c>
      <c r="Y25" s="44">
        <v>6.14</v>
      </c>
      <c r="Z25" s="44">
        <v>6.14</v>
      </c>
      <c r="AA25" s="44">
        <v>6.14</v>
      </c>
    </row>
    <row r="26" spans="1:27" ht="12.75" customHeight="1" outlineLevel="1" x14ac:dyDescent="0.2">
      <c r="A26" s="91" t="s">
        <v>1470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x14ac:dyDescent="0.2">
      <c r="A27" s="90" t="s">
        <v>1471</v>
      </c>
      <c r="B27" s="28" t="str">
        <f>"05"&amp;"."&amp;$B$776&amp;"."&amp;$B$777</f>
        <v>05.04.2023</v>
      </c>
      <c r="C27" s="82" t="s">
        <v>76</v>
      </c>
      <c r="D27" s="83">
        <f>ROUND(((D28+D29+D31+D30)/1000),5)</f>
        <v>2.3627600000000002</v>
      </c>
      <c r="E27" s="83">
        <f>ROUND(((E28+E29+E31+E30)/1000),5)</f>
        <v>2.3023699999999998</v>
      </c>
      <c r="F27" s="83">
        <f>ROUND(((F28+F29+F31+F30)/1000),5)</f>
        <v>2.2444199999999999</v>
      </c>
      <c r="G27" s="83">
        <f t="shared" ref="G27:AA27" si="12">ROUND(((G28+G29+G31+G30)/1000),5)</f>
        <v>2.2417500000000001</v>
      </c>
      <c r="H27" s="83">
        <f t="shared" si="12"/>
        <v>2.2988300000000002</v>
      </c>
      <c r="I27" s="83">
        <f t="shared" si="12"/>
        <v>2.3605499999999999</v>
      </c>
      <c r="J27" s="83">
        <f t="shared" si="12"/>
        <v>2.4429799999999999</v>
      </c>
      <c r="K27" s="83">
        <f t="shared" si="12"/>
        <v>2.7563900000000001</v>
      </c>
      <c r="L27" s="83">
        <f t="shared" si="12"/>
        <v>2.8847100000000001</v>
      </c>
      <c r="M27" s="83">
        <f t="shared" si="12"/>
        <v>2.9007200000000002</v>
      </c>
      <c r="N27" s="83">
        <f t="shared" si="12"/>
        <v>2.8993199999999999</v>
      </c>
      <c r="O27" s="83">
        <f t="shared" si="12"/>
        <v>2.90401</v>
      </c>
      <c r="P27" s="83">
        <f t="shared" si="12"/>
        <v>2.9055900000000001</v>
      </c>
      <c r="Q27" s="83">
        <f t="shared" si="12"/>
        <v>2.9059599999999999</v>
      </c>
      <c r="R27" s="83">
        <f t="shared" si="12"/>
        <v>2.9051399999999998</v>
      </c>
      <c r="S27" s="83">
        <f t="shared" si="12"/>
        <v>2.9022899999999998</v>
      </c>
      <c r="T27" s="83">
        <f t="shared" si="12"/>
        <v>2.8998499999999998</v>
      </c>
      <c r="U27" s="83">
        <f t="shared" si="12"/>
        <v>2.8715099999999998</v>
      </c>
      <c r="V27" s="83">
        <f t="shared" si="12"/>
        <v>2.8610199999999999</v>
      </c>
      <c r="W27" s="83">
        <f t="shared" si="12"/>
        <v>2.9058600000000001</v>
      </c>
      <c r="X27" s="83">
        <f t="shared" si="12"/>
        <v>2.9304600000000001</v>
      </c>
      <c r="Y27" s="83">
        <f t="shared" si="12"/>
        <v>2.8960400000000002</v>
      </c>
      <c r="Z27" s="83">
        <f t="shared" si="12"/>
        <v>2.5265499999999999</v>
      </c>
      <c r="AA27" s="83">
        <f t="shared" si="12"/>
        <v>2.3731300000000002</v>
      </c>
    </row>
    <row r="28" spans="1:27" ht="12.75" customHeight="1" outlineLevel="1" x14ac:dyDescent="0.2">
      <c r="A28" s="91" t="s">
        <v>1472</v>
      </c>
      <c r="B28" s="63" t="s">
        <v>233</v>
      </c>
      <c r="C28" s="43" t="s">
        <v>79</v>
      </c>
      <c r="D28" s="44">
        <v>1068.8399999999999</v>
      </c>
      <c r="E28" s="44">
        <v>1008.45</v>
      </c>
      <c r="F28" s="44">
        <v>950.5</v>
      </c>
      <c r="G28" s="44">
        <v>947.83</v>
      </c>
      <c r="H28" s="44">
        <v>1004.91</v>
      </c>
      <c r="I28" s="44">
        <v>1066.6300000000001</v>
      </c>
      <c r="J28" s="44">
        <v>1149.06</v>
      </c>
      <c r="K28" s="44">
        <v>1462.47</v>
      </c>
      <c r="L28" s="44">
        <v>1590.79</v>
      </c>
      <c r="M28" s="44">
        <v>1606.8</v>
      </c>
      <c r="N28" s="44">
        <v>1605.4</v>
      </c>
      <c r="O28" s="44">
        <v>1610.09</v>
      </c>
      <c r="P28" s="44">
        <v>1611.67</v>
      </c>
      <c r="Q28" s="44">
        <v>1612.04</v>
      </c>
      <c r="R28" s="44">
        <v>1611.22</v>
      </c>
      <c r="S28" s="44">
        <v>1608.37</v>
      </c>
      <c r="T28" s="44">
        <v>1605.93</v>
      </c>
      <c r="U28" s="44">
        <v>1577.59</v>
      </c>
      <c r="V28" s="44">
        <v>1567.1</v>
      </c>
      <c r="W28" s="44">
        <v>1611.94</v>
      </c>
      <c r="X28" s="44">
        <v>1636.54</v>
      </c>
      <c r="Y28" s="44">
        <v>1602.12</v>
      </c>
      <c r="Z28" s="44">
        <v>1232.6300000000001</v>
      </c>
      <c r="AA28" s="44">
        <v>1079.21</v>
      </c>
    </row>
    <row r="29" spans="1:27" ht="12.75" customHeight="1" outlineLevel="1" x14ac:dyDescent="0.2">
      <c r="A29" s="91" t="s">
        <v>1473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1" t="s">
        <v>1474</v>
      </c>
      <c r="B30" s="63" t="s">
        <v>83</v>
      </c>
      <c r="C30" s="43" t="s">
        <v>79</v>
      </c>
      <c r="D30" s="44">
        <v>6.14</v>
      </c>
      <c r="E30" s="44">
        <v>6.14</v>
      </c>
      <c r="F30" s="44">
        <v>6.14</v>
      </c>
      <c r="G30" s="44">
        <v>6.14</v>
      </c>
      <c r="H30" s="44">
        <v>6.14</v>
      </c>
      <c r="I30" s="44">
        <v>6.14</v>
      </c>
      <c r="J30" s="44">
        <v>6.14</v>
      </c>
      <c r="K30" s="44">
        <v>6.14</v>
      </c>
      <c r="L30" s="44">
        <v>6.14</v>
      </c>
      <c r="M30" s="44">
        <v>6.14</v>
      </c>
      <c r="N30" s="44">
        <v>6.14</v>
      </c>
      <c r="O30" s="44">
        <v>6.14</v>
      </c>
      <c r="P30" s="44">
        <v>6.14</v>
      </c>
      <c r="Q30" s="44">
        <v>6.14</v>
      </c>
      <c r="R30" s="44">
        <v>6.14</v>
      </c>
      <c r="S30" s="44">
        <v>6.14</v>
      </c>
      <c r="T30" s="44">
        <v>6.14</v>
      </c>
      <c r="U30" s="44">
        <v>6.14</v>
      </c>
      <c r="V30" s="44">
        <v>6.14</v>
      </c>
      <c r="W30" s="44">
        <v>6.14</v>
      </c>
      <c r="X30" s="44">
        <v>6.14</v>
      </c>
      <c r="Y30" s="44">
        <v>6.14</v>
      </c>
      <c r="Z30" s="44">
        <v>6.14</v>
      </c>
      <c r="AA30" s="44">
        <v>6.14</v>
      </c>
    </row>
    <row r="31" spans="1:27" ht="12.75" customHeight="1" outlineLevel="1" x14ac:dyDescent="0.2">
      <c r="A31" s="91" t="s">
        <v>1475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x14ac:dyDescent="0.2">
      <c r="A32" s="90" t="s">
        <v>1476</v>
      </c>
      <c r="B32" s="28" t="str">
        <f>"06"&amp;"."&amp;$B$776&amp;"."&amp;$B$777</f>
        <v>06.04.2023</v>
      </c>
      <c r="C32" s="82" t="s">
        <v>76</v>
      </c>
      <c r="D32" s="83">
        <f>ROUND(((D33+D34+D36+D35)/1000),5)</f>
        <v>2.3439100000000002</v>
      </c>
      <c r="E32" s="83">
        <f>ROUND(((E33+E34+E36+E35)/1000),5)</f>
        <v>2.3135400000000002</v>
      </c>
      <c r="F32" s="83">
        <f>ROUND(((F33+F34+F36+F35)/1000),5)</f>
        <v>2.2894600000000001</v>
      </c>
      <c r="G32" s="83">
        <f t="shared" ref="G32:AA32" si="15">ROUND(((G33+G34+G36+G35)/1000),5)</f>
        <v>2.2907500000000001</v>
      </c>
      <c r="H32" s="83">
        <f t="shared" si="15"/>
        <v>2.30125</v>
      </c>
      <c r="I32" s="83">
        <f t="shared" si="15"/>
        <v>2.3485900000000002</v>
      </c>
      <c r="J32" s="83">
        <f t="shared" si="15"/>
        <v>2.5599599999999998</v>
      </c>
      <c r="K32" s="83">
        <f t="shared" si="15"/>
        <v>2.8006700000000002</v>
      </c>
      <c r="L32" s="83">
        <f t="shared" si="15"/>
        <v>2.9710100000000002</v>
      </c>
      <c r="M32" s="83">
        <f t="shared" si="15"/>
        <v>2.97776</v>
      </c>
      <c r="N32" s="83">
        <f t="shared" si="15"/>
        <v>2.9937</v>
      </c>
      <c r="O32" s="83">
        <f t="shared" si="15"/>
        <v>2.99458</v>
      </c>
      <c r="P32" s="83">
        <f t="shared" si="15"/>
        <v>2.9716800000000001</v>
      </c>
      <c r="Q32" s="83">
        <f t="shared" si="15"/>
        <v>2.9802599999999999</v>
      </c>
      <c r="R32" s="83">
        <f t="shared" si="15"/>
        <v>2.9668800000000002</v>
      </c>
      <c r="S32" s="83">
        <f t="shared" si="15"/>
        <v>2.9552100000000001</v>
      </c>
      <c r="T32" s="83">
        <f t="shared" si="15"/>
        <v>2.9371700000000001</v>
      </c>
      <c r="U32" s="83">
        <f t="shared" si="15"/>
        <v>2.9074</v>
      </c>
      <c r="V32" s="83">
        <f t="shared" si="15"/>
        <v>2.9065099999999999</v>
      </c>
      <c r="W32" s="83">
        <f t="shared" si="15"/>
        <v>2.92333</v>
      </c>
      <c r="X32" s="83">
        <f t="shared" si="15"/>
        <v>3.0161500000000001</v>
      </c>
      <c r="Y32" s="83">
        <f t="shared" si="15"/>
        <v>2.9284599999999998</v>
      </c>
      <c r="Z32" s="83">
        <f t="shared" si="15"/>
        <v>2.5659399999999999</v>
      </c>
      <c r="AA32" s="83">
        <f t="shared" si="15"/>
        <v>2.3793799999999998</v>
      </c>
    </row>
    <row r="33" spans="1:27" ht="12.75" customHeight="1" outlineLevel="1" x14ac:dyDescent="0.2">
      <c r="A33" s="91" t="s">
        <v>1477</v>
      </c>
      <c r="B33" s="63" t="s">
        <v>233</v>
      </c>
      <c r="C33" s="43" t="s">
        <v>79</v>
      </c>
      <c r="D33" s="44">
        <v>1049.99</v>
      </c>
      <c r="E33" s="44">
        <v>1019.62</v>
      </c>
      <c r="F33" s="44">
        <v>995.54</v>
      </c>
      <c r="G33" s="44">
        <v>996.83</v>
      </c>
      <c r="H33" s="44">
        <v>1007.33</v>
      </c>
      <c r="I33" s="44">
        <v>1054.67</v>
      </c>
      <c r="J33" s="44">
        <v>1266.04</v>
      </c>
      <c r="K33" s="44">
        <v>1506.75</v>
      </c>
      <c r="L33" s="44">
        <v>1677.09</v>
      </c>
      <c r="M33" s="44">
        <v>1683.84</v>
      </c>
      <c r="N33" s="44">
        <v>1699.78</v>
      </c>
      <c r="O33" s="44">
        <v>1700.66</v>
      </c>
      <c r="P33" s="44">
        <v>1677.76</v>
      </c>
      <c r="Q33" s="44">
        <v>1686.34</v>
      </c>
      <c r="R33" s="44">
        <v>1672.96</v>
      </c>
      <c r="S33" s="44">
        <v>1661.29</v>
      </c>
      <c r="T33" s="44">
        <v>1643.25</v>
      </c>
      <c r="U33" s="44">
        <v>1613.48</v>
      </c>
      <c r="V33" s="44">
        <v>1612.59</v>
      </c>
      <c r="W33" s="44">
        <v>1629.41</v>
      </c>
      <c r="X33" s="44">
        <v>1722.23</v>
      </c>
      <c r="Y33" s="44">
        <v>1634.54</v>
      </c>
      <c r="Z33" s="44">
        <v>1272.02</v>
      </c>
      <c r="AA33" s="44">
        <v>1085.46</v>
      </c>
    </row>
    <row r="34" spans="1:27" ht="12.75" customHeight="1" outlineLevel="1" x14ac:dyDescent="0.2">
      <c r="A34" s="91" t="s">
        <v>1478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1" t="s">
        <v>1479</v>
      </c>
      <c r="B35" s="63" t="s">
        <v>83</v>
      </c>
      <c r="C35" s="43" t="s">
        <v>79</v>
      </c>
      <c r="D35" s="44">
        <v>6.14</v>
      </c>
      <c r="E35" s="44">
        <v>6.14</v>
      </c>
      <c r="F35" s="44">
        <v>6.14</v>
      </c>
      <c r="G35" s="44">
        <v>6.14</v>
      </c>
      <c r="H35" s="44">
        <v>6.14</v>
      </c>
      <c r="I35" s="44">
        <v>6.14</v>
      </c>
      <c r="J35" s="44">
        <v>6.14</v>
      </c>
      <c r="K35" s="44">
        <v>6.14</v>
      </c>
      <c r="L35" s="44">
        <v>6.14</v>
      </c>
      <c r="M35" s="44">
        <v>6.14</v>
      </c>
      <c r="N35" s="44">
        <v>6.14</v>
      </c>
      <c r="O35" s="44">
        <v>6.14</v>
      </c>
      <c r="P35" s="44">
        <v>6.14</v>
      </c>
      <c r="Q35" s="44">
        <v>6.14</v>
      </c>
      <c r="R35" s="44">
        <v>6.14</v>
      </c>
      <c r="S35" s="44">
        <v>6.14</v>
      </c>
      <c r="T35" s="44">
        <v>6.14</v>
      </c>
      <c r="U35" s="44">
        <v>6.14</v>
      </c>
      <c r="V35" s="44">
        <v>6.14</v>
      </c>
      <c r="W35" s="44">
        <v>6.14</v>
      </c>
      <c r="X35" s="44">
        <v>6.14</v>
      </c>
      <c r="Y35" s="44">
        <v>6.14</v>
      </c>
      <c r="Z35" s="44">
        <v>6.14</v>
      </c>
      <c r="AA35" s="44">
        <v>6.14</v>
      </c>
    </row>
    <row r="36" spans="1:27" ht="12.75" customHeight="1" outlineLevel="1" x14ac:dyDescent="0.2">
      <c r="A36" s="91" t="s">
        <v>1480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x14ac:dyDescent="0.2">
      <c r="A37" s="90" t="s">
        <v>1481</v>
      </c>
      <c r="B37" s="28" t="str">
        <f>"07"&amp;"."&amp;$B$776&amp;"."&amp;$B$777</f>
        <v>07.04.2023</v>
      </c>
      <c r="C37" s="82" t="s">
        <v>76</v>
      </c>
      <c r="D37" s="83">
        <f>ROUND(((D38+D39+D41+D40)/1000),5)</f>
        <v>2.3283999999999998</v>
      </c>
      <c r="E37" s="83">
        <f>ROUND(((E38+E39+E41+E40)/1000),5)</f>
        <v>2.2424599999999999</v>
      </c>
      <c r="F37" s="83">
        <f>ROUND(((F38+F39+F41+F40)/1000),5)</f>
        <v>2.2031399999999999</v>
      </c>
      <c r="G37" s="83">
        <f t="shared" ref="G37:AA37" si="18">ROUND(((G38+G39+G41+G40)/1000),5)</f>
        <v>2.21488</v>
      </c>
      <c r="H37" s="83">
        <f t="shared" si="18"/>
        <v>2.3025500000000001</v>
      </c>
      <c r="I37" s="83">
        <f t="shared" si="18"/>
        <v>2.3625400000000001</v>
      </c>
      <c r="J37" s="83">
        <f t="shared" si="18"/>
        <v>2.54949</v>
      </c>
      <c r="K37" s="83">
        <f t="shared" si="18"/>
        <v>2.8292700000000002</v>
      </c>
      <c r="L37" s="83">
        <f t="shared" si="18"/>
        <v>2.9662500000000001</v>
      </c>
      <c r="M37" s="83">
        <f t="shared" si="18"/>
        <v>3.0625900000000001</v>
      </c>
      <c r="N37" s="83">
        <f t="shared" si="18"/>
        <v>3.10609</v>
      </c>
      <c r="O37" s="83">
        <f t="shared" si="18"/>
        <v>3.13293</v>
      </c>
      <c r="P37" s="83">
        <f t="shared" si="18"/>
        <v>3.1023499999999999</v>
      </c>
      <c r="Q37" s="83">
        <f t="shared" si="18"/>
        <v>3.1308199999999999</v>
      </c>
      <c r="R37" s="83">
        <f t="shared" si="18"/>
        <v>3.0979100000000002</v>
      </c>
      <c r="S37" s="83">
        <f t="shared" si="18"/>
        <v>3.0124900000000001</v>
      </c>
      <c r="T37" s="83">
        <f t="shared" si="18"/>
        <v>3.0173299999999998</v>
      </c>
      <c r="U37" s="83">
        <f t="shared" si="18"/>
        <v>2.94693</v>
      </c>
      <c r="V37" s="83">
        <f t="shared" si="18"/>
        <v>2.9548199999999998</v>
      </c>
      <c r="W37" s="83">
        <f t="shared" si="18"/>
        <v>3.1008</v>
      </c>
      <c r="X37" s="83">
        <f t="shared" si="18"/>
        <v>3.1392000000000002</v>
      </c>
      <c r="Y37" s="83">
        <f t="shared" si="18"/>
        <v>3.0701000000000001</v>
      </c>
      <c r="Z37" s="83">
        <f t="shared" si="18"/>
        <v>2.8235199999999998</v>
      </c>
      <c r="AA37" s="83">
        <f t="shared" si="18"/>
        <v>2.5797099999999999</v>
      </c>
    </row>
    <row r="38" spans="1:27" ht="12.75" customHeight="1" outlineLevel="1" x14ac:dyDescent="0.2">
      <c r="A38" s="91" t="s">
        <v>1482</v>
      </c>
      <c r="B38" s="63" t="s">
        <v>233</v>
      </c>
      <c r="C38" s="43" t="s">
        <v>79</v>
      </c>
      <c r="D38" s="44">
        <v>1034.48</v>
      </c>
      <c r="E38" s="44">
        <v>948.54</v>
      </c>
      <c r="F38" s="44">
        <v>909.22</v>
      </c>
      <c r="G38" s="44">
        <v>920.96</v>
      </c>
      <c r="H38" s="44">
        <v>1008.63</v>
      </c>
      <c r="I38" s="44">
        <v>1068.6199999999999</v>
      </c>
      <c r="J38" s="44">
        <v>1255.57</v>
      </c>
      <c r="K38" s="44">
        <v>1535.35</v>
      </c>
      <c r="L38" s="44">
        <v>1672.33</v>
      </c>
      <c r="M38" s="44">
        <v>1768.67</v>
      </c>
      <c r="N38" s="44">
        <v>1812.17</v>
      </c>
      <c r="O38" s="44">
        <v>1839.01</v>
      </c>
      <c r="P38" s="44">
        <v>1808.43</v>
      </c>
      <c r="Q38" s="44">
        <v>1836.9</v>
      </c>
      <c r="R38" s="44">
        <v>1803.99</v>
      </c>
      <c r="S38" s="44">
        <v>1718.57</v>
      </c>
      <c r="T38" s="44">
        <v>1723.41</v>
      </c>
      <c r="U38" s="44">
        <v>1653.01</v>
      </c>
      <c r="V38" s="44">
        <v>1660.9</v>
      </c>
      <c r="W38" s="44">
        <v>1806.88</v>
      </c>
      <c r="X38" s="44">
        <v>1845.28</v>
      </c>
      <c r="Y38" s="44">
        <v>1776.18</v>
      </c>
      <c r="Z38" s="44">
        <v>1529.6</v>
      </c>
      <c r="AA38" s="44">
        <v>1285.79</v>
      </c>
    </row>
    <row r="39" spans="1:27" ht="12.75" customHeight="1" outlineLevel="1" x14ac:dyDescent="0.2">
      <c r="A39" s="91" t="s">
        <v>1483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1" t="s">
        <v>1484</v>
      </c>
      <c r="B40" s="63" t="s">
        <v>83</v>
      </c>
      <c r="C40" s="43" t="s">
        <v>79</v>
      </c>
      <c r="D40" s="44">
        <v>6.14</v>
      </c>
      <c r="E40" s="44">
        <v>6.14</v>
      </c>
      <c r="F40" s="44">
        <v>6.14</v>
      </c>
      <c r="G40" s="44">
        <v>6.14</v>
      </c>
      <c r="H40" s="44">
        <v>6.14</v>
      </c>
      <c r="I40" s="44">
        <v>6.14</v>
      </c>
      <c r="J40" s="44">
        <v>6.14</v>
      </c>
      <c r="K40" s="44">
        <v>6.14</v>
      </c>
      <c r="L40" s="44">
        <v>6.14</v>
      </c>
      <c r="M40" s="44">
        <v>6.14</v>
      </c>
      <c r="N40" s="44">
        <v>6.14</v>
      </c>
      <c r="O40" s="44">
        <v>6.14</v>
      </c>
      <c r="P40" s="44">
        <v>6.14</v>
      </c>
      <c r="Q40" s="44">
        <v>6.14</v>
      </c>
      <c r="R40" s="44">
        <v>6.14</v>
      </c>
      <c r="S40" s="44">
        <v>6.14</v>
      </c>
      <c r="T40" s="44">
        <v>6.14</v>
      </c>
      <c r="U40" s="44">
        <v>6.14</v>
      </c>
      <c r="V40" s="44">
        <v>6.14</v>
      </c>
      <c r="W40" s="44">
        <v>6.14</v>
      </c>
      <c r="X40" s="44">
        <v>6.14</v>
      </c>
      <c r="Y40" s="44">
        <v>6.14</v>
      </c>
      <c r="Z40" s="44">
        <v>6.14</v>
      </c>
      <c r="AA40" s="44">
        <v>6.14</v>
      </c>
    </row>
    <row r="41" spans="1:27" ht="12.75" customHeight="1" outlineLevel="1" x14ac:dyDescent="0.2">
      <c r="A41" s="91" t="s">
        <v>1485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x14ac:dyDescent="0.2">
      <c r="A42" s="90" t="s">
        <v>1486</v>
      </c>
      <c r="B42" s="28" t="str">
        <f>"08"&amp;"."&amp;$B$776&amp;"."&amp;$B$777</f>
        <v>08.04.2023</v>
      </c>
      <c r="C42" s="82" t="s">
        <v>76</v>
      </c>
      <c r="D42" s="83">
        <f>ROUND(((D43+D44+D46+D45)/1000),5)</f>
        <v>2.4838900000000002</v>
      </c>
      <c r="E42" s="83">
        <f>ROUND(((E43+E44+E46+E45)/1000),5)</f>
        <v>2.3795099999999998</v>
      </c>
      <c r="F42" s="83">
        <f>ROUND(((F43+F44+F46+F45)/1000),5)</f>
        <v>2.3607800000000001</v>
      </c>
      <c r="G42" s="83">
        <f t="shared" ref="G42:AA42" si="21">ROUND(((G43+G44+G46+G45)/1000),5)</f>
        <v>2.3679700000000001</v>
      </c>
      <c r="H42" s="83">
        <f t="shared" si="21"/>
        <v>2.37358</v>
      </c>
      <c r="I42" s="83">
        <f t="shared" si="21"/>
        <v>2.3966400000000001</v>
      </c>
      <c r="J42" s="83">
        <f t="shared" si="21"/>
        <v>2.3998900000000001</v>
      </c>
      <c r="K42" s="83">
        <f t="shared" si="21"/>
        <v>2.5206300000000001</v>
      </c>
      <c r="L42" s="83">
        <f t="shared" si="21"/>
        <v>2.8258100000000002</v>
      </c>
      <c r="M42" s="83">
        <f t="shared" si="21"/>
        <v>2.8851200000000001</v>
      </c>
      <c r="N42" s="83">
        <f t="shared" si="21"/>
        <v>2.9291200000000002</v>
      </c>
      <c r="O42" s="83">
        <f t="shared" si="21"/>
        <v>3.1268600000000002</v>
      </c>
      <c r="P42" s="83">
        <f t="shared" si="21"/>
        <v>3.00217</v>
      </c>
      <c r="Q42" s="83">
        <f t="shared" si="21"/>
        <v>2.9524699999999999</v>
      </c>
      <c r="R42" s="83">
        <f t="shared" si="21"/>
        <v>2.9172099999999999</v>
      </c>
      <c r="S42" s="83">
        <f t="shared" si="21"/>
        <v>2.9065400000000001</v>
      </c>
      <c r="T42" s="83">
        <f t="shared" si="21"/>
        <v>2.93154</v>
      </c>
      <c r="U42" s="83">
        <f t="shared" si="21"/>
        <v>2.88775</v>
      </c>
      <c r="V42" s="83">
        <f t="shared" si="21"/>
        <v>2.8956900000000001</v>
      </c>
      <c r="W42" s="83">
        <f t="shared" si="21"/>
        <v>3.0990199999999999</v>
      </c>
      <c r="X42" s="83">
        <f t="shared" si="21"/>
        <v>3.1172</v>
      </c>
      <c r="Y42" s="83">
        <f t="shared" si="21"/>
        <v>3.0451800000000002</v>
      </c>
      <c r="Z42" s="83">
        <f t="shared" si="21"/>
        <v>2.75773</v>
      </c>
      <c r="AA42" s="83">
        <f t="shared" si="21"/>
        <v>2.5490200000000001</v>
      </c>
    </row>
    <row r="43" spans="1:27" ht="12.75" customHeight="1" outlineLevel="1" x14ac:dyDescent="0.2">
      <c r="A43" s="91" t="s">
        <v>1487</v>
      </c>
      <c r="B43" s="63" t="s">
        <v>233</v>
      </c>
      <c r="C43" s="43" t="s">
        <v>79</v>
      </c>
      <c r="D43" s="44">
        <v>1189.97</v>
      </c>
      <c r="E43" s="44">
        <v>1085.5899999999999</v>
      </c>
      <c r="F43" s="44">
        <v>1066.8599999999999</v>
      </c>
      <c r="G43" s="44">
        <v>1074.05</v>
      </c>
      <c r="H43" s="44">
        <v>1079.6600000000001</v>
      </c>
      <c r="I43" s="44">
        <v>1102.72</v>
      </c>
      <c r="J43" s="44">
        <v>1105.97</v>
      </c>
      <c r="K43" s="44">
        <v>1226.71</v>
      </c>
      <c r="L43" s="44">
        <v>1531.89</v>
      </c>
      <c r="M43" s="44">
        <v>1591.2</v>
      </c>
      <c r="N43" s="44">
        <v>1635.2</v>
      </c>
      <c r="O43" s="44">
        <v>1832.94</v>
      </c>
      <c r="P43" s="44">
        <v>1708.25</v>
      </c>
      <c r="Q43" s="44">
        <v>1658.55</v>
      </c>
      <c r="R43" s="44">
        <v>1623.29</v>
      </c>
      <c r="S43" s="44">
        <v>1612.62</v>
      </c>
      <c r="T43" s="44">
        <v>1637.62</v>
      </c>
      <c r="U43" s="44">
        <v>1593.83</v>
      </c>
      <c r="V43" s="44">
        <v>1601.77</v>
      </c>
      <c r="W43" s="44">
        <v>1805.1</v>
      </c>
      <c r="X43" s="44">
        <v>1823.28</v>
      </c>
      <c r="Y43" s="44">
        <v>1751.26</v>
      </c>
      <c r="Z43" s="44">
        <v>1463.81</v>
      </c>
      <c r="AA43" s="44">
        <v>1255.0999999999999</v>
      </c>
    </row>
    <row r="44" spans="1:27" ht="12.75" customHeight="1" outlineLevel="1" x14ac:dyDescent="0.2">
      <c r="A44" s="91" t="s">
        <v>1488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1" t="s">
        <v>1489</v>
      </c>
      <c r="B45" s="63" t="s">
        <v>83</v>
      </c>
      <c r="C45" s="43" t="s">
        <v>79</v>
      </c>
      <c r="D45" s="44">
        <v>6.14</v>
      </c>
      <c r="E45" s="44">
        <v>6.14</v>
      </c>
      <c r="F45" s="44">
        <v>6.14</v>
      </c>
      <c r="G45" s="44">
        <v>6.14</v>
      </c>
      <c r="H45" s="44">
        <v>6.14</v>
      </c>
      <c r="I45" s="44">
        <v>6.14</v>
      </c>
      <c r="J45" s="44">
        <v>6.14</v>
      </c>
      <c r="K45" s="44">
        <v>6.14</v>
      </c>
      <c r="L45" s="44">
        <v>6.14</v>
      </c>
      <c r="M45" s="44">
        <v>6.14</v>
      </c>
      <c r="N45" s="44">
        <v>6.14</v>
      </c>
      <c r="O45" s="44">
        <v>6.14</v>
      </c>
      <c r="P45" s="44">
        <v>6.14</v>
      </c>
      <c r="Q45" s="44">
        <v>6.14</v>
      </c>
      <c r="R45" s="44">
        <v>6.14</v>
      </c>
      <c r="S45" s="44">
        <v>6.14</v>
      </c>
      <c r="T45" s="44">
        <v>6.14</v>
      </c>
      <c r="U45" s="44">
        <v>6.14</v>
      </c>
      <c r="V45" s="44">
        <v>6.14</v>
      </c>
      <c r="W45" s="44">
        <v>6.14</v>
      </c>
      <c r="X45" s="44">
        <v>6.14</v>
      </c>
      <c r="Y45" s="44">
        <v>6.14</v>
      </c>
      <c r="Z45" s="44">
        <v>6.14</v>
      </c>
      <c r="AA45" s="44">
        <v>6.14</v>
      </c>
    </row>
    <row r="46" spans="1:27" ht="12.75" customHeight="1" outlineLevel="1" x14ac:dyDescent="0.2">
      <c r="A46" s="91" t="s">
        <v>1490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x14ac:dyDescent="0.2">
      <c r="A47" s="90" t="s">
        <v>1491</v>
      </c>
      <c r="B47" s="28" t="str">
        <f>"09"&amp;"."&amp;$B$776&amp;"."&amp;$B$777</f>
        <v>09.04.2023</v>
      </c>
      <c r="C47" s="82" t="s">
        <v>76</v>
      </c>
      <c r="D47" s="83">
        <f>ROUND(((D48+D49+D51+D50)/1000),5)</f>
        <v>2.46462</v>
      </c>
      <c r="E47" s="83">
        <f>ROUND(((E48+E49+E51+E50)/1000),5)</f>
        <v>2.33643</v>
      </c>
      <c r="F47" s="83">
        <f>ROUND(((F48+F49+F51+F50)/1000),5)</f>
        <v>2.2985899999999999</v>
      </c>
      <c r="G47" s="83">
        <f t="shared" ref="G47:AA47" si="24">ROUND(((G48+G49+G51+G50)/1000),5)</f>
        <v>2.27616</v>
      </c>
      <c r="H47" s="83">
        <f t="shared" si="24"/>
        <v>2.2791899999999998</v>
      </c>
      <c r="I47" s="83">
        <f t="shared" si="24"/>
        <v>2.2715100000000001</v>
      </c>
      <c r="J47" s="83">
        <f t="shared" si="24"/>
        <v>2.2223799999999998</v>
      </c>
      <c r="K47" s="83">
        <f t="shared" si="24"/>
        <v>2.3073999999999999</v>
      </c>
      <c r="L47" s="83">
        <f t="shared" si="24"/>
        <v>2.4107799999999999</v>
      </c>
      <c r="M47" s="83">
        <f t="shared" si="24"/>
        <v>2.6670699999999998</v>
      </c>
      <c r="N47" s="83">
        <f t="shared" si="24"/>
        <v>2.7844799999999998</v>
      </c>
      <c r="O47" s="83">
        <f t="shared" si="24"/>
        <v>2.7930999999999999</v>
      </c>
      <c r="P47" s="83">
        <f t="shared" si="24"/>
        <v>2.6548500000000002</v>
      </c>
      <c r="Q47" s="83">
        <f t="shared" si="24"/>
        <v>2.6190099999999998</v>
      </c>
      <c r="R47" s="83">
        <f t="shared" si="24"/>
        <v>2.6042900000000002</v>
      </c>
      <c r="S47" s="83">
        <f t="shared" si="24"/>
        <v>2.59477</v>
      </c>
      <c r="T47" s="83">
        <f t="shared" si="24"/>
        <v>2.59362</v>
      </c>
      <c r="U47" s="83">
        <f t="shared" si="24"/>
        <v>2.6420300000000001</v>
      </c>
      <c r="V47" s="83">
        <f t="shared" si="24"/>
        <v>2.8231799999999998</v>
      </c>
      <c r="W47" s="83">
        <f t="shared" si="24"/>
        <v>2.9860099999999998</v>
      </c>
      <c r="X47" s="83">
        <f t="shared" si="24"/>
        <v>2.9560499999999998</v>
      </c>
      <c r="Y47" s="83">
        <f t="shared" si="24"/>
        <v>2.9628999999999999</v>
      </c>
      <c r="Z47" s="83">
        <f t="shared" si="24"/>
        <v>2.5117099999999999</v>
      </c>
      <c r="AA47" s="83">
        <f t="shared" si="24"/>
        <v>2.3715600000000001</v>
      </c>
    </row>
    <row r="48" spans="1:27" ht="12.75" customHeight="1" outlineLevel="1" x14ac:dyDescent="0.2">
      <c r="A48" s="91" t="s">
        <v>1492</v>
      </c>
      <c r="B48" s="63" t="s">
        <v>233</v>
      </c>
      <c r="C48" s="43" t="s">
        <v>79</v>
      </c>
      <c r="D48" s="44">
        <v>1170.7</v>
      </c>
      <c r="E48" s="44">
        <v>1042.51</v>
      </c>
      <c r="F48" s="44">
        <v>1004.67</v>
      </c>
      <c r="G48" s="44">
        <v>982.24</v>
      </c>
      <c r="H48" s="44">
        <v>985.27</v>
      </c>
      <c r="I48" s="44">
        <v>977.59</v>
      </c>
      <c r="J48" s="44">
        <v>928.46</v>
      </c>
      <c r="K48" s="44">
        <v>1013.48</v>
      </c>
      <c r="L48" s="44">
        <v>1116.8599999999999</v>
      </c>
      <c r="M48" s="44">
        <v>1373.15</v>
      </c>
      <c r="N48" s="44">
        <v>1490.56</v>
      </c>
      <c r="O48" s="44">
        <v>1499.18</v>
      </c>
      <c r="P48" s="44">
        <v>1360.93</v>
      </c>
      <c r="Q48" s="44">
        <v>1325.09</v>
      </c>
      <c r="R48" s="44">
        <v>1310.3699999999999</v>
      </c>
      <c r="S48" s="44">
        <v>1300.8499999999999</v>
      </c>
      <c r="T48" s="44">
        <v>1299.7</v>
      </c>
      <c r="U48" s="44">
        <v>1348.11</v>
      </c>
      <c r="V48" s="44">
        <v>1529.26</v>
      </c>
      <c r="W48" s="44">
        <v>1692.09</v>
      </c>
      <c r="X48" s="44">
        <v>1662.13</v>
      </c>
      <c r="Y48" s="44">
        <v>1668.98</v>
      </c>
      <c r="Z48" s="44">
        <v>1217.79</v>
      </c>
      <c r="AA48" s="44">
        <v>1077.6400000000001</v>
      </c>
    </row>
    <row r="49" spans="1:27" ht="12.75" customHeight="1" outlineLevel="1" x14ac:dyDescent="0.2">
      <c r="A49" s="91" t="s">
        <v>1493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1" t="s">
        <v>1494</v>
      </c>
      <c r="B50" s="63" t="s">
        <v>83</v>
      </c>
      <c r="C50" s="43" t="s">
        <v>79</v>
      </c>
      <c r="D50" s="44">
        <v>6.14</v>
      </c>
      <c r="E50" s="44">
        <v>6.14</v>
      </c>
      <c r="F50" s="44">
        <v>6.14</v>
      </c>
      <c r="G50" s="44">
        <v>6.14</v>
      </c>
      <c r="H50" s="44">
        <v>6.14</v>
      </c>
      <c r="I50" s="44">
        <v>6.14</v>
      </c>
      <c r="J50" s="44">
        <v>6.14</v>
      </c>
      <c r="K50" s="44">
        <v>6.14</v>
      </c>
      <c r="L50" s="44">
        <v>6.14</v>
      </c>
      <c r="M50" s="44">
        <v>6.14</v>
      </c>
      <c r="N50" s="44">
        <v>6.14</v>
      </c>
      <c r="O50" s="44">
        <v>6.14</v>
      </c>
      <c r="P50" s="44">
        <v>6.14</v>
      </c>
      <c r="Q50" s="44">
        <v>6.14</v>
      </c>
      <c r="R50" s="44">
        <v>6.14</v>
      </c>
      <c r="S50" s="44">
        <v>6.14</v>
      </c>
      <c r="T50" s="44">
        <v>6.14</v>
      </c>
      <c r="U50" s="44">
        <v>6.14</v>
      </c>
      <c r="V50" s="44">
        <v>6.14</v>
      </c>
      <c r="W50" s="44">
        <v>6.14</v>
      </c>
      <c r="X50" s="44">
        <v>6.14</v>
      </c>
      <c r="Y50" s="44">
        <v>6.14</v>
      </c>
      <c r="Z50" s="44">
        <v>6.14</v>
      </c>
      <c r="AA50" s="44">
        <v>6.14</v>
      </c>
    </row>
    <row r="51" spans="1:27" ht="12.75" customHeight="1" outlineLevel="1" x14ac:dyDescent="0.2">
      <c r="A51" s="91" t="s">
        <v>1495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x14ac:dyDescent="0.2">
      <c r="A52" s="90" t="s">
        <v>1496</v>
      </c>
      <c r="B52" s="28" t="str">
        <f>"10"&amp;"."&amp;$B$776&amp;"."&amp;$B$777</f>
        <v>10.04.2023</v>
      </c>
      <c r="C52" s="82" t="s">
        <v>76</v>
      </c>
      <c r="D52" s="83">
        <f>ROUND(((D53+D54+D56+D55)/1000),5)</f>
        <v>2.37181</v>
      </c>
      <c r="E52" s="83">
        <f>ROUND(((E53+E54+E56+E55)/1000),5)</f>
        <v>2.3238599999999998</v>
      </c>
      <c r="F52" s="83">
        <f>ROUND(((F53+F54+F56+F55)/1000),5)</f>
        <v>2.3146599999999999</v>
      </c>
      <c r="G52" s="83">
        <f t="shared" ref="G52:AA52" si="27">ROUND(((G53+G54+G56+G55)/1000),5)</f>
        <v>2.3144900000000002</v>
      </c>
      <c r="H52" s="83">
        <f t="shared" si="27"/>
        <v>2.3395299999999999</v>
      </c>
      <c r="I52" s="83">
        <f t="shared" si="27"/>
        <v>2.36978</v>
      </c>
      <c r="J52" s="83">
        <f t="shared" si="27"/>
        <v>2.47417</v>
      </c>
      <c r="K52" s="83">
        <f t="shared" si="27"/>
        <v>2.7333799999999999</v>
      </c>
      <c r="L52" s="83">
        <f t="shared" si="27"/>
        <v>3.07843</v>
      </c>
      <c r="M52" s="83">
        <f t="shared" si="27"/>
        <v>3.1602199999999998</v>
      </c>
      <c r="N52" s="83">
        <f t="shared" si="27"/>
        <v>3.1880299999999999</v>
      </c>
      <c r="O52" s="83">
        <f t="shared" si="27"/>
        <v>3.2446799999999998</v>
      </c>
      <c r="P52" s="83">
        <f t="shared" si="27"/>
        <v>3.23569</v>
      </c>
      <c r="Q52" s="83">
        <f t="shared" si="27"/>
        <v>3.2448999999999999</v>
      </c>
      <c r="R52" s="83">
        <f t="shared" si="27"/>
        <v>3.21793</v>
      </c>
      <c r="S52" s="83">
        <f t="shared" si="27"/>
        <v>3.1880500000000001</v>
      </c>
      <c r="T52" s="83">
        <f t="shared" si="27"/>
        <v>3.1297199999999998</v>
      </c>
      <c r="U52" s="83">
        <f t="shared" si="27"/>
        <v>2.91275</v>
      </c>
      <c r="V52" s="83">
        <f t="shared" si="27"/>
        <v>2.88504</v>
      </c>
      <c r="W52" s="83">
        <f t="shared" si="27"/>
        <v>3.06731</v>
      </c>
      <c r="X52" s="83">
        <f t="shared" si="27"/>
        <v>3.0777399999999999</v>
      </c>
      <c r="Y52" s="83">
        <f t="shared" si="27"/>
        <v>3.0535399999999999</v>
      </c>
      <c r="Z52" s="83">
        <f t="shared" si="27"/>
        <v>2.5360299999999998</v>
      </c>
      <c r="AA52" s="83">
        <f t="shared" si="27"/>
        <v>2.3741300000000001</v>
      </c>
    </row>
    <row r="53" spans="1:27" ht="12.75" customHeight="1" outlineLevel="1" x14ac:dyDescent="0.2">
      <c r="A53" s="91" t="s">
        <v>1497</v>
      </c>
      <c r="B53" s="63" t="s">
        <v>233</v>
      </c>
      <c r="C53" s="43" t="s">
        <v>79</v>
      </c>
      <c r="D53" s="44">
        <v>1077.8900000000001</v>
      </c>
      <c r="E53" s="44">
        <v>1029.94</v>
      </c>
      <c r="F53" s="44">
        <v>1020.74</v>
      </c>
      <c r="G53" s="44">
        <v>1020.57</v>
      </c>
      <c r="H53" s="44">
        <v>1045.6099999999999</v>
      </c>
      <c r="I53" s="44">
        <v>1075.8599999999999</v>
      </c>
      <c r="J53" s="44">
        <v>1180.25</v>
      </c>
      <c r="K53" s="44">
        <v>1439.46</v>
      </c>
      <c r="L53" s="44">
        <v>1784.51</v>
      </c>
      <c r="M53" s="44">
        <v>1866.3</v>
      </c>
      <c r="N53" s="44">
        <v>1894.11</v>
      </c>
      <c r="O53" s="44">
        <v>1950.76</v>
      </c>
      <c r="P53" s="44">
        <v>1941.77</v>
      </c>
      <c r="Q53" s="44">
        <v>1950.98</v>
      </c>
      <c r="R53" s="44">
        <v>1924.01</v>
      </c>
      <c r="S53" s="44">
        <v>1894.13</v>
      </c>
      <c r="T53" s="44">
        <v>1835.8</v>
      </c>
      <c r="U53" s="44">
        <v>1618.83</v>
      </c>
      <c r="V53" s="44">
        <v>1591.12</v>
      </c>
      <c r="W53" s="44">
        <v>1773.39</v>
      </c>
      <c r="X53" s="44">
        <v>1783.82</v>
      </c>
      <c r="Y53" s="44">
        <v>1759.62</v>
      </c>
      <c r="Z53" s="44">
        <v>1242.1099999999999</v>
      </c>
      <c r="AA53" s="44">
        <v>1080.21</v>
      </c>
    </row>
    <row r="54" spans="1:27" ht="12.75" customHeight="1" outlineLevel="1" x14ac:dyDescent="0.2">
      <c r="A54" s="91" t="s">
        <v>1498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1" t="s">
        <v>1499</v>
      </c>
      <c r="B55" s="63" t="s">
        <v>83</v>
      </c>
      <c r="C55" s="43" t="s">
        <v>79</v>
      </c>
      <c r="D55" s="44">
        <v>6.14</v>
      </c>
      <c r="E55" s="44">
        <v>6.14</v>
      </c>
      <c r="F55" s="44">
        <v>6.14</v>
      </c>
      <c r="G55" s="44">
        <v>6.14</v>
      </c>
      <c r="H55" s="44">
        <v>6.14</v>
      </c>
      <c r="I55" s="44">
        <v>6.14</v>
      </c>
      <c r="J55" s="44">
        <v>6.14</v>
      </c>
      <c r="K55" s="44">
        <v>6.14</v>
      </c>
      <c r="L55" s="44">
        <v>6.14</v>
      </c>
      <c r="M55" s="44">
        <v>6.14</v>
      </c>
      <c r="N55" s="44">
        <v>6.14</v>
      </c>
      <c r="O55" s="44">
        <v>6.14</v>
      </c>
      <c r="P55" s="44">
        <v>6.14</v>
      </c>
      <c r="Q55" s="44">
        <v>6.14</v>
      </c>
      <c r="R55" s="44">
        <v>6.14</v>
      </c>
      <c r="S55" s="44">
        <v>6.14</v>
      </c>
      <c r="T55" s="44">
        <v>6.14</v>
      </c>
      <c r="U55" s="44">
        <v>6.14</v>
      </c>
      <c r="V55" s="44">
        <v>6.14</v>
      </c>
      <c r="W55" s="44">
        <v>6.14</v>
      </c>
      <c r="X55" s="44">
        <v>6.14</v>
      </c>
      <c r="Y55" s="44">
        <v>6.14</v>
      </c>
      <c r="Z55" s="44">
        <v>6.14</v>
      </c>
      <c r="AA55" s="44">
        <v>6.14</v>
      </c>
    </row>
    <row r="56" spans="1:27" ht="12.75" customHeight="1" outlineLevel="1" x14ac:dyDescent="0.2">
      <c r="A56" s="91" t="s">
        <v>1500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x14ac:dyDescent="0.2">
      <c r="A57" s="90" t="s">
        <v>1501</v>
      </c>
      <c r="B57" s="28" t="str">
        <f>"11"&amp;"."&amp;$B$776&amp;"."&amp;$B$777</f>
        <v>11.04.2023</v>
      </c>
      <c r="C57" s="82" t="s">
        <v>76</v>
      </c>
      <c r="D57" s="83">
        <f>ROUND(((D58+D59+D61+D60)/1000),5)</f>
        <v>2.2830599999999999</v>
      </c>
      <c r="E57" s="83">
        <f>ROUND(((E58+E59+E61+E60)/1000),5)</f>
        <v>2.1092499999999998</v>
      </c>
      <c r="F57" s="83">
        <f>ROUND(((F58+F59+F61+F60)/1000),5)</f>
        <v>1.5404500000000001</v>
      </c>
      <c r="G57" s="83">
        <f t="shared" ref="G57:AA57" si="30">ROUND(((G58+G59+G61+G60)/1000),5)</f>
        <v>1.5414099999999999</v>
      </c>
      <c r="H57" s="83">
        <f t="shared" si="30"/>
        <v>1.56623</v>
      </c>
      <c r="I57" s="83">
        <f t="shared" si="30"/>
        <v>2.2247300000000001</v>
      </c>
      <c r="J57" s="83">
        <f t="shared" si="30"/>
        <v>2.3690500000000001</v>
      </c>
      <c r="K57" s="83">
        <f t="shared" si="30"/>
        <v>2.6376400000000002</v>
      </c>
      <c r="L57" s="83">
        <f t="shared" si="30"/>
        <v>2.85954</v>
      </c>
      <c r="M57" s="83">
        <f t="shared" si="30"/>
        <v>2.93187</v>
      </c>
      <c r="N57" s="83">
        <f t="shared" si="30"/>
        <v>2.93391</v>
      </c>
      <c r="O57" s="83">
        <f t="shared" si="30"/>
        <v>3.0221900000000002</v>
      </c>
      <c r="P57" s="83">
        <f t="shared" si="30"/>
        <v>3.0240200000000002</v>
      </c>
      <c r="Q57" s="83">
        <f t="shared" si="30"/>
        <v>3.00868</v>
      </c>
      <c r="R57" s="83">
        <f t="shared" si="30"/>
        <v>2.9855499999999999</v>
      </c>
      <c r="S57" s="83">
        <f t="shared" si="30"/>
        <v>2.9229400000000001</v>
      </c>
      <c r="T57" s="83">
        <f t="shared" si="30"/>
        <v>2.8877700000000002</v>
      </c>
      <c r="U57" s="83">
        <f t="shared" si="30"/>
        <v>2.8618700000000001</v>
      </c>
      <c r="V57" s="83">
        <f t="shared" si="30"/>
        <v>2.81135</v>
      </c>
      <c r="W57" s="83">
        <f t="shared" si="30"/>
        <v>2.8882400000000001</v>
      </c>
      <c r="X57" s="83">
        <f t="shared" si="30"/>
        <v>2.9058700000000002</v>
      </c>
      <c r="Y57" s="83">
        <f t="shared" si="30"/>
        <v>2.8612799999999998</v>
      </c>
      <c r="Z57" s="83">
        <f t="shared" si="30"/>
        <v>2.4324499999999998</v>
      </c>
      <c r="AA57" s="83">
        <f t="shared" si="30"/>
        <v>2.37222</v>
      </c>
    </row>
    <row r="58" spans="1:27" ht="12.75" customHeight="1" outlineLevel="1" x14ac:dyDescent="0.2">
      <c r="A58" s="91" t="s">
        <v>1502</v>
      </c>
      <c r="B58" s="63" t="s">
        <v>233</v>
      </c>
      <c r="C58" s="43" t="s">
        <v>79</v>
      </c>
      <c r="D58" s="44">
        <v>989.14</v>
      </c>
      <c r="E58" s="44">
        <v>815.33</v>
      </c>
      <c r="F58" s="44">
        <v>246.53</v>
      </c>
      <c r="G58" s="44">
        <v>247.49</v>
      </c>
      <c r="H58" s="44">
        <v>272.31</v>
      </c>
      <c r="I58" s="44">
        <v>930.81</v>
      </c>
      <c r="J58" s="44">
        <v>1075.1300000000001</v>
      </c>
      <c r="K58" s="44">
        <v>1343.72</v>
      </c>
      <c r="L58" s="44">
        <v>1565.62</v>
      </c>
      <c r="M58" s="44">
        <v>1637.95</v>
      </c>
      <c r="N58" s="44">
        <v>1639.99</v>
      </c>
      <c r="O58" s="44">
        <v>1728.27</v>
      </c>
      <c r="P58" s="44">
        <v>1730.1</v>
      </c>
      <c r="Q58" s="44">
        <v>1714.76</v>
      </c>
      <c r="R58" s="44">
        <v>1691.63</v>
      </c>
      <c r="S58" s="44">
        <v>1629.02</v>
      </c>
      <c r="T58" s="44">
        <v>1593.85</v>
      </c>
      <c r="U58" s="44">
        <v>1567.95</v>
      </c>
      <c r="V58" s="44">
        <v>1517.43</v>
      </c>
      <c r="W58" s="44">
        <v>1594.32</v>
      </c>
      <c r="X58" s="44">
        <v>1611.95</v>
      </c>
      <c r="Y58" s="44">
        <v>1567.36</v>
      </c>
      <c r="Z58" s="44">
        <v>1138.53</v>
      </c>
      <c r="AA58" s="44">
        <v>1078.3</v>
      </c>
    </row>
    <row r="59" spans="1:27" ht="12.75" customHeight="1" outlineLevel="1" x14ac:dyDescent="0.2">
      <c r="A59" s="91" t="s">
        <v>1503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1" t="s">
        <v>1504</v>
      </c>
      <c r="B60" s="63" t="s">
        <v>83</v>
      </c>
      <c r="C60" s="43" t="s">
        <v>79</v>
      </c>
      <c r="D60" s="44">
        <v>6.14</v>
      </c>
      <c r="E60" s="44">
        <v>6.14</v>
      </c>
      <c r="F60" s="44">
        <v>6.14</v>
      </c>
      <c r="G60" s="44">
        <v>6.14</v>
      </c>
      <c r="H60" s="44">
        <v>6.14</v>
      </c>
      <c r="I60" s="44">
        <v>6.14</v>
      </c>
      <c r="J60" s="44">
        <v>6.14</v>
      </c>
      <c r="K60" s="44">
        <v>6.14</v>
      </c>
      <c r="L60" s="44">
        <v>6.14</v>
      </c>
      <c r="M60" s="44">
        <v>6.14</v>
      </c>
      <c r="N60" s="44">
        <v>6.14</v>
      </c>
      <c r="O60" s="44">
        <v>6.14</v>
      </c>
      <c r="P60" s="44">
        <v>6.14</v>
      </c>
      <c r="Q60" s="44">
        <v>6.14</v>
      </c>
      <c r="R60" s="44">
        <v>6.14</v>
      </c>
      <c r="S60" s="44">
        <v>6.14</v>
      </c>
      <c r="T60" s="44">
        <v>6.14</v>
      </c>
      <c r="U60" s="44">
        <v>6.14</v>
      </c>
      <c r="V60" s="44">
        <v>6.14</v>
      </c>
      <c r="W60" s="44">
        <v>6.14</v>
      </c>
      <c r="X60" s="44">
        <v>6.14</v>
      </c>
      <c r="Y60" s="44">
        <v>6.14</v>
      </c>
      <c r="Z60" s="44">
        <v>6.14</v>
      </c>
      <c r="AA60" s="44">
        <v>6.14</v>
      </c>
    </row>
    <row r="61" spans="1:27" ht="12.75" customHeight="1" outlineLevel="1" x14ac:dyDescent="0.2">
      <c r="A61" s="91" t="s">
        <v>1505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x14ac:dyDescent="0.2">
      <c r="A62" s="90" t="s">
        <v>1506</v>
      </c>
      <c r="B62" s="28" t="str">
        <f>"12"&amp;"."&amp;$B$776&amp;"."&amp;$B$777</f>
        <v>12.04.2023</v>
      </c>
      <c r="C62" s="82" t="s">
        <v>76</v>
      </c>
      <c r="D62" s="83">
        <f>ROUND(((D63+D64+D66+D65)/1000),5)</f>
        <v>2.32816</v>
      </c>
      <c r="E62" s="83">
        <f>ROUND(((E63+E64+E66+E65)/1000),5)</f>
        <v>2.12323</v>
      </c>
      <c r="F62" s="83">
        <f>ROUND(((F63+F64+F66+F65)/1000),5)</f>
        <v>1.53485</v>
      </c>
      <c r="G62" s="83">
        <f t="shared" ref="G62:AA62" si="33">ROUND(((G63+G64+G66+G65)/1000),5)</f>
        <v>1.5372699999999999</v>
      </c>
      <c r="H62" s="83">
        <f t="shared" si="33"/>
        <v>1.54216</v>
      </c>
      <c r="I62" s="83">
        <f t="shared" si="33"/>
        <v>2.0249299999999999</v>
      </c>
      <c r="J62" s="83">
        <f t="shared" si="33"/>
        <v>2.3734799999999998</v>
      </c>
      <c r="K62" s="83">
        <f t="shared" si="33"/>
        <v>2.6011500000000001</v>
      </c>
      <c r="L62" s="83">
        <f t="shared" si="33"/>
        <v>2.8987599999999998</v>
      </c>
      <c r="M62" s="83">
        <f t="shared" si="33"/>
        <v>3.0654300000000001</v>
      </c>
      <c r="N62" s="83">
        <f t="shared" si="33"/>
        <v>3.0810200000000001</v>
      </c>
      <c r="O62" s="83">
        <f t="shared" si="33"/>
        <v>3.1628699999999998</v>
      </c>
      <c r="P62" s="83">
        <f t="shared" si="33"/>
        <v>3.17517</v>
      </c>
      <c r="Q62" s="83">
        <f t="shared" si="33"/>
        <v>3.1742699999999999</v>
      </c>
      <c r="R62" s="83">
        <f t="shared" si="33"/>
        <v>3.1745399999999999</v>
      </c>
      <c r="S62" s="83">
        <f t="shared" si="33"/>
        <v>3.1511</v>
      </c>
      <c r="T62" s="83">
        <f t="shared" si="33"/>
        <v>3.09023</v>
      </c>
      <c r="U62" s="83">
        <f t="shared" si="33"/>
        <v>3.0384799999999998</v>
      </c>
      <c r="V62" s="83">
        <f t="shared" si="33"/>
        <v>2.9696899999999999</v>
      </c>
      <c r="W62" s="83">
        <f t="shared" si="33"/>
        <v>3.18207</v>
      </c>
      <c r="X62" s="83">
        <f t="shared" si="33"/>
        <v>3.0853199999999998</v>
      </c>
      <c r="Y62" s="83">
        <f t="shared" si="33"/>
        <v>2.6936200000000001</v>
      </c>
      <c r="Z62" s="83">
        <f t="shared" si="33"/>
        <v>2.5021399999999998</v>
      </c>
      <c r="AA62" s="83">
        <f t="shared" si="33"/>
        <v>2.4350800000000001</v>
      </c>
    </row>
    <row r="63" spans="1:27" ht="12.75" customHeight="1" outlineLevel="1" x14ac:dyDescent="0.2">
      <c r="A63" s="91" t="s">
        <v>1507</v>
      </c>
      <c r="B63" s="63" t="s">
        <v>233</v>
      </c>
      <c r="C63" s="43" t="s">
        <v>79</v>
      </c>
      <c r="D63" s="44">
        <v>1034.24</v>
      </c>
      <c r="E63" s="44">
        <v>829.31</v>
      </c>
      <c r="F63" s="44">
        <v>240.93</v>
      </c>
      <c r="G63" s="44">
        <v>243.35</v>
      </c>
      <c r="H63" s="44">
        <v>248.24</v>
      </c>
      <c r="I63" s="44">
        <v>731.01</v>
      </c>
      <c r="J63" s="44">
        <v>1079.56</v>
      </c>
      <c r="K63" s="44">
        <v>1307.23</v>
      </c>
      <c r="L63" s="44">
        <v>1604.84</v>
      </c>
      <c r="M63" s="44">
        <v>1771.51</v>
      </c>
      <c r="N63" s="44">
        <v>1787.1</v>
      </c>
      <c r="O63" s="44">
        <v>1868.95</v>
      </c>
      <c r="P63" s="44">
        <v>1881.25</v>
      </c>
      <c r="Q63" s="44">
        <v>1880.35</v>
      </c>
      <c r="R63" s="44">
        <v>1880.62</v>
      </c>
      <c r="S63" s="44">
        <v>1857.18</v>
      </c>
      <c r="T63" s="44">
        <v>1796.31</v>
      </c>
      <c r="U63" s="44">
        <v>1744.56</v>
      </c>
      <c r="V63" s="44">
        <v>1675.77</v>
      </c>
      <c r="W63" s="44">
        <v>1888.15</v>
      </c>
      <c r="X63" s="44">
        <v>1791.4</v>
      </c>
      <c r="Y63" s="44">
        <v>1399.7</v>
      </c>
      <c r="Z63" s="44">
        <v>1208.22</v>
      </c>
      <c r="AA63" s="44">
        <v>1141.1600000000001</v>
      </c>
    </row>
    <row r="64" spans="1:27" ht="12.75" customHeight="1" outlineLevel="1" x14ac:dyDescent="0.2">
      <c r="A64" s="91" t="s">
        <v>1508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1" t="s">
        <v>1509</v>
      </c>
      <c r="B65" s="63" t="s">
        <v>83</v>
      </c>
      <c r="C65" s="43" t="s">
        <v>79</v>
      </c>
      <c r="D65" s="44">
        <v>6.14</v>
      </c>
      <c r="E65" s="44">
        <v>6.14</v>
      </c>
      <c r="F65" s="44">
        <v>6.14</v>
      </c>
      <c r="G65" s="44">
        <v>6.14</v>
      </c>
      <c r="H65" s="44">
        <v>6.14</v>
      </c>
      <c r="I65" s="44">
        <v>6.14</v>
      </c>
      <c r="J65" s="44">
        <v>6.14</v>
      </c>
      <c r="K65" s="44">
        <v>6.14</v>
      </c>
      <c r="L65" s="44">
        <v>6.14</v>
      </c>
      <c r="M65" s="44">
        <v>6.14</v>
      </c>
      <c r="N65" s="44">
        <v>6.14</v>
      </c>
      <c r="O65" s="44">
        <v>6.14</v>
      </c>
      <c r="P65" s="44">
        <v>6.14</v>
      </c>
      <c r="Q65" s="44">
        <v>6.14</v>
      </c>
      <c r="R65" s="44">
        <v>6.14</v>
      </c>
      <c r="S65" s="44">
        <v>6.14</v>
      </c>
      <c r="T65" s="44">
        <v>6.14</v>
      </c>
      <c r="U65" s="44">
        <v>6.14</v>
      </c>
      <c r="V65" s="44">
        <v>6.14</v>
      </c>
      <c r="W65" s="44">
        <v>6.14</v>
      </c>
      <c r="X65" s="44">
        <v>6.14</v>
      </c>
      <c r="Y65" s="44">
        <v>6.14</v>
      </c>
      <c r="Z65" s="44">
        <v>6.14</v>
      </c>
      <c r="AA65" s="44">
        <v>6.14</v>
      </c>
    </row>
    <row r="66" spans="1:27" ht="12.75" customHeight="1" outlineLevel="1" x14ac:dyDescent="0.2">
      <c r="A66" s="91" t="s">
        <v>1510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x14ac:dyDescent="0.2">
      <c r="A67" s="90" t="s">
        <v>1511</v>
      </c>
      <c r="B67" s="28" t="str">
        <f>"13"&amp;"."&amp;$B$776&amp;"."&amp;$B$777</f>
        <v>13.04.2023</v>
      </c>
      <c r="C67" s="82" t="s">
        <v>76</v>
      </c>
      <c r="D67" s="83">
        <f>ROUND(((D68+D69+D71+D70)/1000),5)</f>
        <v>2.3978899999999999</v>
      </c>
      <c r="E67" s="83">
        <f>ROUND(((E68+E69+E71+E70)/1000),5)</f>
        <v>2.3518699999999999</v>
      </c>
      <c r="F67" s="83">
        <f>ROUND(((F68+F69+F71+F70)/1000),5)</f>
        <v>2.3212299999999999</v>
      </c>
      <c r="G67" s="83">
        <f t="shared" ref="G67:AA67" si="36">ROUND(((G68+G69+G71+G70)/1000),5)</f>
        <v>2.3201800000000001</v>
      </c>
      <c r="H67" s="83">
        <f t="shared" si="36"/>
        <v>2.32165</v>
      </c>
      <c r="I67" s="83">
        <f t="shared" si="36"/>
        <v>2.3296700000000001</v>
      </c>
      <c r="J67" s="83">
        <f t="shared" si="36"/>
        <v>2.49986</v>
      </c>
      <c r="K67" s="83">
        <f t="shared" si="36"/>
        <v>2.85242</v>
      </c>
      <c r="L67" s="83">
        <f t="shared" si="36"/>
        <v>3.0259</v>
      </c>
      <c r="M67" s="83">
        <f t="shared" si="36"/>
        <v>3.0209600000000001</v>
      </c>
      <c r="N67" s="83">
        <f t="shared" si="36"/>
        <v>3.16248</v>
      </c>
      <c r="O67" s="83">
        <f t="shared" si="36"/>
        <v>3.2252299999999998</v>
      </c>
      <c r="P67" s="83">
        <f t="shared" si="36"/>
        <v>3.17509</v>
      </c>
      <c r="Q67" s="83">
        <f t="shared" si="36"/>
        <v>3.2250000000000001</v>
      </c>
      <c r="R67" s="83">
        <f t="shared" si="36"/>
        <v>3.2228400000000001</v>
      </c>
      <c r="S67" s="83">
        <f t="shared" si="36"/>
        <v>3.2145299999999999</v>
      </c>
      <c r="T67" s="83">
        <f t="shared" si="36"/>
        <v>3.1707100000000001</v>
      </c>
      <c r="U67" s="83">
        <f t="shared" si="36"/>
        <v>3.0164900000000001</v>
      </c>
      <c r="V67" s="83">
        <f t="shared" si="36"/>
        <v>2.9981200000000001</v>
      </c>
      <c r="W67" s="83">
        <f t="shared" si="36"/>
        <v>3.0578799999999999</v>
      </c>
      <c r="X67" s="83">
        <f t="shared" si="36"/>
        <v>3.1627900000000002</v>
      </c>
      <c r="Y67" s="83">
        <f t="shared" si="36"/>
        <v>3.0172300000000001</v>
      </c>
      <c r="Z67" s="83">
        <f t="shared" si="36"/>
        <v>2.4721700000000002</v>
      </c>
      <c r="AA67" s="83">
        <f t="shared" si="36"/>
        <v>2.3449499999999999</v>
      </c>
    </row>
    <row r="68" spans="1:27" ht="12.75" customHeight="1" outlineLevel="1" x14ac:dyDescent="0.2">
      <c r="A68" s="91" t="s">
        <v>1512</v>
      </c>
      <c r="B68" s="63" t="s">
        <v>233</v>
      </c>
      <c r="C68" s="43" t="s">
        <v>79</v>
      </c>
      <c r="D68" s="44">
        <v>1103.97</v>
      </c>
      <c r="E68" s="44">
        <v>1057.95</v>
      </c>
      <c r="F68" s="44">
        <v>1027.31</v>
      </c>
      <c r="G68" s="44">
        <v>1026.26</v>
      </c>
      <c r="H68" s="44">
        <v>1027.73</v>
      </c>
      <c r="I68" s="44">
        <v>1035.75</v>
      </c>
      <c r="J68" s="44">
        <v>1205.94</v>
      </c>
      <c r="K68" s="44">
        <v>1558.5</v>
      </c>
      <c r="L68" s="44">
        <v>1731.98</v>
      </c>
      <c r="M68" s="44">
        <v>1727.04</v>
      </c>
      <c r="N68" s="44">
        <v>1868.56</v>
      </c>
      <c r="O68" s="44">
        <v>1931.31</v>
      </c>
      <c r="P68" s="44">
        <v>1881.17</v>
      </c>
      <c r="Q68" s="44">
        <v>1931.08</v>
      </c>
      <c r="R68" s="44">
        <v>1928.92</v>
      </c>
      <c r="S68" s="44">
        <v>1920.61</v>
      </c>
      <c r="T68" s="44">
        <v>1876.79</v>
      </c>
      <c r="U68" s="44">
        <v>1722.57</v>
      </c>
      <c r="V68" s="44">
        <v>1704.2</v>
      </c>
      <c r="W68" s="44">
        <v>1763.96</v>
      </c>
      <c r="X68" s="44">
        <v>1868.87</v>
      </c>
      <c r="Y68" s="44">
        <v>1723.31</v>
      </c>
      <c r="Z68" s="44">
        <v>1178.25</v>
      </c>
      <c r="AA68" s="44">
        <v>1051.03</v>
      </c>
    </row>
    <row r="69" spans="1:27" ht="12.75" customHeight="1" outlineLevel="1" x14ac:dyDescent="0.2">
      <c r="A69" s="91" t="s">
        <v>1513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1" t="s">
        <v>1514</v>
      </c>
      <c r="B70" s="63" t="s">
        <v>83</v>
      </c>
      <c r="C70" s="43" t="s">
        <v>79</v>
      </c>
      <c r="D70" s="44">
        <v>6.14</v>
      </c>
      <c r="E70" s="44">
        <v>6.14</v>
      </c>
      <c r="F70" s="44">
        <v>6.14</v>
      </c>
      <c r="G70" s="44">
        <v>6.14</v>
      </c>
      <c r="H70" s="44">
        <v>6.14</v>
      </c>
      <c r="I70" s="44">
        <v>6.14</v>
      </c>
      <c r="J70" s="44">
        <v>6.14</v>
      </c>
      <c r="K70" s="44">
        <v>6.14</v>
      </c>
      <c r="L70" s="44">
        <v>6.14</v>
      </c>
      <c r="M70" s="44">
        <v>6.14</v>
      </c>
      <c r="N70" s="44">
        <v>6.14</v>
      </c>
      <c r="O70" s="44">
        <v>6.14</v>
      </c>
      <c r="P70" s="44">
        <v>6.14</v>
      </c>
      <c r="Q70" s="44">
        <v>6.14</v>
      </c>
      <c r="R70" s="44">
        <v>6.14</v>
      </c>
      <c r="S70" s="44">
        <v>6.14</v>
      </c>
      <c r="T70" s="44">
        <v>6.14</v>
      </c>
      <c r="U70" s="44">
        <v>6.14</v>
      </c>
      <c r="V70" s="44">
        <v>6.14</v>
      </c>
      <c r="W70" s="44">
        <v>6.14</v>
      </c>
      <c r="X70" s="44">
        <v>6.14</v>
      </c>
      <c r="Y70" s="44">
        <v>6.14</v>
      </c>
      <c r="Z70" s="44">
        <v>6.14</v>
      </c>
      <c r="AA70" s="44">
        <v>6.14</v>
      </c>
    </row>
    <row r="71" spans="1:27" ht="12.75" customHeight="1" outlineLevel="1" x14ac:dyDescent="0.2">
      <c r="A71" s="91" t="s">
        <v>1515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x14ac:dyDescent="0.2">
      <c r="A72" s="90" t="s">
        <v>1516</v>
      </c>
      <c r="B72" s="28" t="str">
        <f>"14"&amp;"."&amp;$B$776&amp;"."&amp;$B$777</f>
        <v>14.04.2023</v>
      </c>
      <c r="C72" s="82" t="s">
        <v>76</v>
      </c>
      <c r="D72" s="83">
        <f>ROUND(((D73+D74+D76+D75)/1000),5)</f>
        <v>2.34511</v>
      </c>
      <c r="E72" s="83">
        <f>ROUND(((E73+E74+E76+E75)/1000),5)</f>
        <v>2.1918299999999999</v>
      </c>
      <c r="F72" s="83">
        <f>ROUND(((F73+F74+F76+F75)/1000),5)</f>
        <v>2.1251099999999998</v>
      </c>
      <c r="G72" s="83">
        <f t="shared" ref="G72:AA72" si="39">ROUND(((G73+G74+G76+G75)/1000),5)</f>
        <v>2.1251000000000002</v>
      </c>
      <c r="H72" s="83">
        <f t="shared" si="39"/>
        <v>2.1939600000000001</v>
      </c>
      <c r="I72" s="83">
        <f t="shared" si="39"/>
        <v>2.2913299999999999</v>
      </c>
      <c r="J72" s="83">
        <f t="shared" si="39"/>
        <v>2.50176</v>
      </c>
      <c r="K72" s="83">
        <f t="shared" si="39"/>
        <v>2.6859199999999999</v>
      </c>
      <c r="L72" s="83">
        <f t="shared" si="39"/>
        <v>2.9155700000000002</v>
      </c>
      <c r="M72" s="83">
        <f t="shared" si="39"/>
        <v>2.9597699999999998</v>
      </c>
      <c r="N72" s="83">
        <f t="shared" si="39"/>
        <v>2.9357000000000002</v>
      </c>
      <c r="O72" s="83">
        <f t="shared" si="39"/>
        <v>2.98712</v>
      </c>
      <c r="P72" s="83">
        <f t="shared" si="39"/>
        <v>2.9447000000000001</v>
      </c>
      <c r="Q72" s="83">
        <f t="shared" si="39"/>
        <v>2.9476499999999999</v>
      </c>
      <c r="R72" s="83">
        <f t="shared" si="39"/>
        <v>2.9354399999999998</v>
      </c>
      <c r="S72" s="83">
        <f t="shared" si="39"/>
        <v>2.92699</v>
      </c>
      <c r="T72" s="83">
        <f t="shared" si="39"/>
        <v>2.91656</v>
      </c>
      <c r="U72" s="83">
        <f t="shared" si="39"/>
        <v>2.8743099999999999</v>
      </c>
      <c r="V72" s="83">
        <f t="shared" si="39"/>
        <v>2.8693900000000001</v>
      </c>
      <c r="W72" s="83">
        <f t="shared" si="39"/>
        <v>2.9233899999999999</v>
      </c>
      <c r="X72" s="83">
        <f t="shared" si="39"/>
        <v>2.93709</v>
      </c>
      <c r="Y72" s="83">
        <f t="shared" si="39"/>
        <v>2.9321799999999998</v>
      </c>
      <c r="Z72" s="83">
        <f t="shared" si="39"/>
        <v>2.63985</v>
      </c>
      <c r="AA72" s="83">
        <f t="shared" si="39"/>
        <v>2.43275</v>
      </c>
    </row>
    <row r="73" spans="1:27" ht="12.75" customHeight="1" outlineLevel="1" x14ac:dyDescent="0.2">
      <c r="A73" s="91" t="s">
        <v>1517</v>
      </c>
      <c r="B73" s="63" t="s">
        <v>233</v>
      </c>
      <c r="C73" s="43" t="s">
        <v>79</v>
      </c>
      <c r="D73" s="44">
        <v>1051.19</v>
      </c>
      <c r="E73" s="44">
        <v>897.91</v>
      </c>
      <c r="F73" s="44">
        <v>831.19</v>
      </c>
      <c r="G73" s="44">
        <v>831.18</v>
      </c>
      <c r="H73" s="44">
        <v>900.04</v>
      </c>
      <c r="I73" s="44">
        <v>997.41</v>
      </c>
      <c r="J73" s="44">
        <v>1207.8399999999999</v>
      </c>
      <c r="K73" s="44">
        <v>1392</v>
      </c>
      <c r="L73" s="44">
        <v>1621.65</v>
      </c>
      <c r="M73" s="44">
        <v>1665.85</v>
      </c>
      <c r="N73" s="44">
        <v>1641.78</v>
      </c>
      <c r="O73" s="44">
        <v>1693.2</v>
      </c>
      <c r="P73" s="44">
        <v>1650.78</v>
      </c>
      <c r="Q73" s="44">
        <v>1653.73</v>
      </c>
      <c r="R73" s="44">
        <v>1641.52</v>
      </c>
      <c r="S73" s="44">
        <v>1633.07</v>
      </c>
      <c r="T73" s="44">
        <v>1622.64</v>
      </c>
      <c r="U73" s="44">
        <v>1580.39</v>
      </c>
      <c r="V73" s="44">
        <v>1575.47</v>
      </c>
      <c r="W73" s="44">
        <v>1629.47</v>
      </c>
      <c r="X73" s="44">
        <v>1643.17</v>
      </c>
      <c r="Y73" s="44">
        <v>1638.26</v>
      </c>
      <c r="Z73" s="44">
        <v>1345.93</v>
      </c>
      <c r="AA73" s="44">
        <v>1138.83</v>
      </c>
    </row>
    <row r="74" spans="1:27" ht="12.75" customHeight="1" outlineLevel="1" x14ac:dyDescent="0.2">
      <c r="A74" s="91" t="s">
        <v>1518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1" t="s">
        <v>1519</v>
      </c>
      <c r="B75" s="63" t="s">
        <v>83</v>
      </c>
      <c r="C75" s="43" t="s">
        <v>79</v>
      </c>
      <c r="D75" s="44">
        <v>6.14</v>
      </c>
      <c r="E75" s="44">
        <v>6.14</v>
      </c>
      <c r="F75" s="44">
        <v>6.14</v>
      </c>
      <c r="G75" s="44">
        <v>6.14</v>
      </c>
      <c r="H75" s="44">
        <v>6.14</v>
      </c>
      <c r="I75" s="44">
        <v>6.14</v>
      </c>
      <c r="J75" s="44">
        <v>6.14</v>
      </c>
      <c r="K75" s="44">
        <v>6.14</v>
      </c>
      <c r="L75" s="44">
        <v>6.14</v>
      </c>
      <c r="M75" s="44">
        <v>6.14</v>
      </c>
      <c r="N75" s="44">
        <v>6.14</v>
      </c>
      <c r="O75" s="44">
        <v>6.14</v>
      </c>
      <c r="P75" s="44">
        <v>6.14</v>
      </c>
      <c r="Q75" s="44">
        <v>6.14</v>
      </c>
      <c r="R75" s="44">
        <v>6.14</v>
      </c>
      <c r="S75" s="44">
        <v>6.14</v>
      </c>
      <c r="T75" s="44">
        <v>6.14</v>
      </c>
      <c r="U75" s="44">
        <v>6.14</v>
      </c>
      <c r="V75" s="44">
        <v>6.14</v>
      </c>
      <c r="W75" s="44">
        <v>6.14</v>
      </c>
      <c r="X75" s="44">
        <v>6.14</v>
      </c>
      <c r="Y75" s="44">
        <v>6.14</v>
      </c>
      <c r="Z75" s="44">
        <v>6.14</v>
      </c>
      <c r="AA75" s="44">
        <v>6.14</v>
      </c>
    </row>
    <row r="76" spans="1:27" ht="12.75" customHeight="1" outlineLevel="1" x14ac:dyDescent="0.2">
      <c r="A76" s="91" t="s">
        <v>1520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x14ac:dyDescent="0.2">
      <c r="A77" s="90" t="s">
        <v>1521</v>
      </c>
      <c r="B77" s="28" t="str">
        <f>"15"&amp;"."&amp;$B$776&amp;"."&amp;$B$777</f>
        <v>15.04.2023</v>
      </c>
      <c r="C77" s="82" t="s">
        <v>76</v>
      </c>
      <c r="D77" s="83">
        <f>ROUND(((D78+D79+D81+D80)/1000),5)</f>
        <v>2.51701</v>
      </c>
      <c r="E77" s="83">
        <f>ROUND(((E78+E79+E81+E80)/1000),5)</f>
        <v>2.3747699999999998</v>
      </c>
      <c r="F77" s="83">
        <f>ROUND(((F78+F79+F81+F80)/1000),5)</f>
        <v>2.3530000000000002</v>
      </c>
      <c r="G77" s="83">
        <f t="shared" ref="G77:AA77" si="42">ROUND(((G78+G79+G81+G80)/1000),5)</f>
        <v>2.3355899999999998</v>
      </c>
      <c r="H77" s="83">
        <f t="shared" si="42"/>
        <v>2.3616000000000001</v>
      </c>
      <c r="I77" s="83">
        <f t="shared" si="42"/>
        <v>2.3665500000000002</v>
      </c>
      <c r="J77" s="83">
        <f t="shared" si="42"/>
        <v>2.4392900000000002</v>
      </c>
      <c r="K77" s="83">
        <f t="shared" si="42"/>
        <v>2.64072</v>
      </c>
      <c r="L77" s="83">
        <f t="shared" si="42"/>
        <v>3.0770499999999998</v>
      </c>
      <c r="M77" s="83">
        <f t="shared" si="42"/>
        <v>3.1612900000000002</v>
      </c>
      <c r="N77" s="83">
        <f t="shared" si="42"/>
        <v>3.1763699999999999</v>
      </c>
      <c r="O77" s="83">
        <f t="shared" si="42"/>
        <v>3.2105299999999999</v>
      </c>
      <c r="P77" s="83">
        <f t="shared" si="42"/>
        <v>3.18045</v>
      </c>
      <c r="Q77" s="83">
        <f t="shared" si="42"/>
        <v>3.1713</v>
      </c>
      <c r="R77" s="83">
        <f t="shared" si="42"/>
        <v>3.1308500000000001</v>
      </c>
      <c r="S77" s="83">
        <f t="shared" si="42"/>
        <v>3.11103</v>
      </c>
      <c r="T77" s="83">
        <f t="shared" si="42"/>
        <v>3.10704</v>
      </c>
      <c r="U77" s="83">
        <f t="shared" si="42"/>
        <v>3.1252200000000001</v>
      </c>
      <c r="V77" s="83">
        <f t="shared" si="42"/>
        <v>3.0843400000000001</v>
      </c>
      <c r="W77" s="83">
        <f t="shared" si="42"/>
        <v>3.17496</v>
      </c>
      <c r="X77" s="83">
        <f t="shared" si="42"/>
        <v>3.1760600000000001</v>
      </c>
      <c r="Y77" s="83">
        <f t="shared" si="42"/>
        <v>3.1636700000000002</v>
      </c>
      <c r="Z77" s="83">
        <f t="shared" si="42"/>
        <v>2.92001</v>
      </c>
      <c r="AA77" s="83">
        <f t="shared" si="42"/>
        <v>2.74031</v>
      </c>
    </row>
    <row r="78" spans="1:27" ht="12.75" customHeight="1" outlineLevel="1" x14ac:dyDescent="0.2">
      <c r="A78" s="91" t="s">
        <v>1522</v>
      </c>
      <c r="B78" s="63" t="s">
        <v>233</v>
      </c>
      <c r="C78" s="43" t="s">
        <v>79</v>
      </c>
      <c r="D78" s="44">
        <v>1223.0899999999999</v>
      </c>
      <c r="E78" s="44">
        <v>1080.8499999999999</v>
      </c>
      <c r="F78" s="44">
        <v>1059.08</v>
      </c>
      <c r="G78" s="44">
        <v>1041.67</v>
      </c>
      <c r="H78" s="44">
        <v>1067.68</v>
      </c>
      <c r="I78" s="44">
        <v>1072.6300000000001</v>
      </c>
      <c r="J78" s="44">
        <v>1145.3699999999999</v>
      </c>
      <c r="K78" s="44">
        <v>1346.8</v>
      </c>
      <c r="L78" s="44">
        <v>1783.13</v>
      </c>
      <c r="M78" s="44">
        <v>1867.37</v>
      </c>
      <c r="N78" s="44">
        <v>1882.45</v>
      </c>
      <c r="O78" s="44">
        <v>1916.61</v>
      </c>
      <c r="P78" s="44">
        <v>1886.53</v>
      </c>
      <c r="Q78" s="44">
        <v>1877.38</v>
      </c>
      <c r="R78" s="44">
        <v>1836.93</v>
      </c>
      <c r="S78" s="44">
        <v>1817.11</v>
      </c>
      <c r="T78" s="44">
        <v>1813.12</v>
      </c>
      <c r="U78" s="44">
        <v>1831.3</v>
      </c>
      <c r="V78" s="44">
        <v>1790.42</v>
      </c>
      <c r="W78" s="44">
        <v>1881.04</v>
      </c>
      <c r="X78" s="44">
        <v>1882.14</v>
      </c>
      <c r="Y78" s="44">
        <v>1869.75</v>
      </c>
      <c r="Z78" s="44">
        <v>1626.09</v>
      </c>
      <c r="AA78" s="44">
        <v>1446.39</v>
      </c>
    </row>
    <row r="79" spans="1:27" ht="12.75" customHeight="1" outlineLevel="1" x14ac:dyDescent="0.2">
      <c r="A79" s="91" t="s">
        <v>1523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1" t="s">
        <v>1524</v>
      </c>
      <c r="B80" s="63" t="s">
        <v>83</v>
      </c>
      <c r="C80" s="43" t="s">
        <v>79</v>
      </c>
      <c r="D80" s="44">
        <v>6.14</v>
      </c>
      <c r="E80" s="44">
        <v>6.14</v>
      </c>
      <c r="F80" s="44">
        <v>6.14</v>
      </c>
      <c r="G80" s="44">
        <v>6.14</v>
      </c>
      <c r="H80" s="44">
        <v>6.14</v>
      </c>
      <c r="I80" s="44">
        <v>6.14</v>
      </c>
      <c r="J80" s="44">
        <v>6.14</v>
      </c>
      <c r="K80" s="44">
        <v>6.14</v>
      </c>
      <c r="L80" s="44">
        <v>6.14</v>
      </c>
      <c r="M80" s="44">
        <v>6.14</v>
      </c>
      <c r="N80" s="44">
        <v>6.14</v>
      </c>
      <c r="O80" s="44">
        <v>6.14</v>
      </c>
      <c r="P80" s="44">
        <v>6.14</v>
      </c>
      <c r="Q80" s="44">
        <v>6.14</v>
      </c>
      <c r="R80" s="44">
        <v>6.14</v>
      </c>
      <c r="S80" s="44">
        <v>6.14</v>
      </c>
      <c r="T80" s="44">
        <v>6.14</v>
      </c>
      <c r="U80" s="44">
        <v>6.14</v>
      </c>
      <c r="V80" s="44">
        <v>6.14</v>
      </c>
      <c r="W80" s="44">
        <v>6.14</v>
      </c>
      <c r="X80" s="44">
        <v>6.14</v>
      </c>
      <c r="Y80" s="44">
        <v>6.14</v>
      </c>
      <c r="Z80" s="44">
        <v>6.14</v>
      </c>
      <c r="AA80" s="44">
        <v>6.14</v>
      </c>
    </row>
    <row r="81" spans="1:27" ht="12.75" customHeight="1" outlineLevel="1" x14ac:dyDescent="0.2">
      <c r="A81" s="91" t="s">
        <v>1525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x14ac:dyDescent="0.2">
      <c r="A82" s="90" t="s">
        <v>1526</v>
      </c>
      <c r="B82" s="28" t="str">
        <f>"16"&amp;"."&amp;$B$776&amp;"."&amp;$B$777</f>
        <v>16.04.2023</v>
      </c>
      <c r="C82" s="82" t="s">
        <v>76</v>
      </c>
      <c r="D82" s="83">
        <f>ROUND(((D83+D84+D86+D85)/1000),5)</f>
        <v>2.5539299999999998</v>
      </c>
      <c r="E82" s="83">
        <f>ROUND(((E83+E84+E86+E85)/1000),5)</f>
        <v>2.37778</v>
      </c>
      <c r="F82" s="83">
        <f>ROUND(((F83+F84+F86+F85)/1000),5)</f>
        <v>2.3387600000000002</v>
      </c>
      <c r="G82" s="83">
        <f t="shared" ref="G82:AA82" si="45">ROUND(((G83+G84+G86+G85)/1000),5)</f>
        <v>2.2985099999999998</v>
      </c>
      <c r="H82" s="83">
        <f t="shared" si="45"/>
        <v>2.2345700000000002</v>
      </c>
      <c r="I82" s="83">
        <f t="shared" si="45"/>
        <v>2.2164100000000002</v>
      </c>
      <c r="J82" s="83">
        <f t="shared" si="45"/>
        <v>2.1880600000000001</v>
      </c>
      <c r="K82" s="83">
        <f t="shared" si="45"/>
        <v>2.2345999999999999</v>
      </c>
      <c r="L82" s="83">
        <f t="shared" si="45"/>
        <v>2.5281500000000001</v>
      </c>
      <c r="M82" s="83">
        <f t="shared" si="45"/>
        <v>2.6214599999999999</v>
      </c>
      <c r="N82" s="83">
        <f t="shared" si="45"/>
        <v>2.64364</v>
      </c>
      <c r="O82" s="83">
        <f t="shared" si="45"/>
        <v>2.6442000000000001</v>
      </c>
      <c r="P82" s="83">
        <f t="shared" si="45"/>
        <v>2.6440999999999999</v>
      </c>
      <c r="Q82" s="83">
        <f t="shared" si="45"/>
        <v>2.6382500000000002</v>
      </c>
      <c r="R82" s="83">
        <f t="shared" si="45"/>
        <v>2.6351200000000001</v>
      </c>
      <c r="S82" s="83">
        <f t="shared" si="45"/>
        <v>2.6185100000000001</v>
      </c>
      <c r="T82" s="83">
        <f t="shared" si="45"/>
        <v>2.6159400000000002</v>
      </c>
      <c r="U82" s="83">
        <f t="shared" si="45"/>
        <v>2.6390099999999999</v>
      </c>
      <c r="V82" s="83">
        <f t="shared" si="45"/>
        <v>2.6753999999999998</v>
      </c>
      <c r="W82" s="83">
        <f t="shared" si="45"/>
        <v>2.8868499999999999</v>
      </c>
      <c r="X82" s="83">
        <f t="shared" si="45"/>
        <v>2.9290400000000001</v>
      </c>
      <c r="Y82" s="83">
        <f t="shared" si="45"/>
        <v>2.9081199999999998</v>
      </c>
      <c r="Z82" s="83">
        <f t="shared" si="45"/>
        <v>2.6071399999999998</v>
      </c>
      <c r="AA82" s="83">
        <f t="shared" si="45"/>
        <v>2.4181300000000001</v>
      </c>
    </row>
    <row r="83" spans="1:27" ht="12.75" customHeight="1" outlineLevel="1" x14ac:dyDescent="0.2">
      <c r="A83" s="91" t="s">
        <v>1527</v>
      </c>
      <c r="B83" s="63" t="s">
        <v>233</v>
      </c>
      <c r="C83" s="43" t="s">
        <v>79</v>
      </c>
      <c r="D83" s="44">
        <v>1260.01</v>
      </c>
      <c r="E83" s="44">
        <v>1083.8599999999999</v>
      </c>
      <c r="F83" s="44">
        <v>1044.8399999999999</v>
      </c>
      <c r="G83" s="44">
        <v>1004.59</v>
      </c>
      <c r="H83" s="44">
        <v>940.65</v>
      </c>
      <c r="I83" s="44">
        <v>922.49</v>
      </c>
      <c r="J83" s="44">
        <v>894.14</v>
      </c>
      <c r="K83" s="44">
        <v>940.68</v>
      </c>
      <c r="L83" s="44">
        <v>1234.23</v>
      </c>
      <c r="M83" s="44">
        <v>1327.54</v>
      </c>
      <c r="N83" s="44">
        <v>1349.72</v>
      </c>
      <c r="O83" s="44">
        <v>1350.28</v>
      </c>
      <c r="P83" s="44">
        <v>1350.18</v>
      </c>
      <c r="Q83" s="44">
        <v>1344.33</v>
      </c>
      <c r="R83" s="44">
        <v>1341.2</v>
      </c>
      <c r="S83" s="44">
        <v>1324.59</v>
      </c>
      <c r="T83" s="44">
        <v>1322.02</v>
      </c>
      <c r="U83" s="44">
        <v>1345.09</v>
      </c>
      <c r="V83" s="44">
        <v>1381.48</v>
      </c>
      <c r="W83" s="44">
        <v>1592.93</v>
      </c>
      <c r="X83" s="44">
        <v>1635.12</v>
      </c>
      <c r="Y83" s="44">
        <v>1614.2</v>
      </c>
      <c r="Z83" s="44">
        <v>1313.22</v>
      </c>
      <c r="AA83" s="44">
        <v>1124.21</v>
      </c>
    </row>
    <row r="84" spans="1:27" ht="12.75" customHeight="1" outlineLevel="1" x14ac:dyDescent="0.2">
      <c r="A84" s="91" t="s">
        <v>1528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1" t="s">
        <v>1529</v>
      </c>
      <c r="B85" s="63" t="s">
        <v>83</v>
      </c>
      <c r="C85" s="43" t="s">
        <v>79</v>
      </c>
      <c r="D85" s="44">
        <v>6.14</v>
      </c>
      <c r="E85" s="44">
        <v>6.14</v>
      </c>
      <c r="F85" s="44">
        <v>6.14</v>
      </c>
      <c r="G85" s="44">
        <v>6.14</v>
      </c>
      <c r="H85" s="44">
        <v>6.14</v>
      </c>
      <c r="I85" s="44">
        <v>6.14</v>
      </c>
      <c r="J85" s="44">
        <v>6.14</v>
      </c>
      <c r="K85" s="44">
        <v>6.14</v>
      </c>
      <c r="L85" s="44">
        <v>6.14</v>
      </c>
      <c r="M85" s="44">
        <v>6.14</v>
      </c>
      <c r="N85" s="44">
        <v>6.14</v>
      </c>
      <c r="O85" s="44">
        <v>6.14</v>
      </c>
      <c r="P85" s="44">
        <v>6.14</v>
      </c>
      <c r="Q85" s="44">
        <v>6.14</v>
      </c>
      <c r="R85" s="44">
        <v>6.14</v>
      </c>
      <c r="S85" s="44">
        <v>6.14</v>
      </c>
      <c r="T85" s="44">
        <v>6.14</v>
      </c>
      <c r="U85" s="44">
        <v>6.14</v>
      </c>
      <c r="V85" s="44">
        <v>6.14</v>
      </c>
      <c r="W85" s="44">
        <v>6.14</v>
      </c>
      <c r="X85" s="44">
        <v>6.14</v>
      </c>
      <c r="Y85" s="44">
        <v>6.14</v>
      </c>
      <c r="Z85" s="44">
        <v>6.14</v>
      </c>
      <c r="AA85" s="44">
        <v>6.14</v>
      </c>
    </row>
    <row r="86" spans="1:27" ht="12.75" customHeight="1" outlineLevel="1" x14ac:dyDescent="0.2">
      <c r="A86" s="91" t="s">
        <v>1530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x14ac:dyDescent="0.2">
      <c r="A87" s="90" t="s">
        <v>1531</v>
      </c>
      <c r="B87" s="28" t="str">
        <f>"17"&amp;"."&amp;$B$776&amp;"."&amp;$B$777</f>
        <v>17.04.2023</v>
      </c>
      <c r="C87" s="82" t="s">
        <v>76</v>
      </c>
      <c r="D87" s="83">
        <f>ROUND(((D88+D89+D91+D90)/1000),5)</f>
        <v>2.3713600000000001</v>
      </c>
      <c r="E87" s="83">
        <f>ROUND(((E88+E89+E91+E90)/1000),5)</f>
        <v>2.2871600000000001</v>
      </c>
      <c r="F87" s="83">
        <f>ROUND(((F88+F89+F91+F90)/1000),5)</f>
        <v>2.1899299999999999</v>
      </c>
      <c r="G87" s="83">
        <f t="shared" ref="G87:AA87" si="48">ROUND(((G88+G89+G91+G90)/1000),5)</f>
        <v>2.1470799999999999</v>
      </c>
      <c r="H87" s="83">
        <f t="shared" si="48"/>
        <v>2.19028</v>
      </c>
      <c r="I87" s="83">
        <f t="shared" si="48"/>
        <v>2.3291900000000001</v>
      </c>
      <c r="J87" s="83">
        <f t="shared" si="48"/>
        <v>2.4058899999999999</v>
      </c>
      <c r="K87" s="83">
        <f t="shared" si="48"/>
        <v>2.6891400000000001</v>
      </c>
      <c r="L87" s="83">
        <f t="shared" si="48"/>
        <v>2.93024</v>
      </c>
      <c r="M87" s="83">
        <f t="shared" si="48"/>
        <v>3.0251000000000001</v>
      </c>
      <c r="N87" s="83">
        <f t="shared" si="48"/>
        <v>3.0344199999999999</v>
      </c>
      <c r="O87" s="83">
        <f t="shared" si="48"/>
        <v>3.0222899999999999</v>
      </c>
      <c r="P87" s="83">
        <f t="shared" si="48"/>
        <v>2.9506299999999999</v>
      </c>
      <c r="Q87" s="83">
        <f t="shared" si="48"/>
        <v>3.0300400000000001</v>
      </c>
      <c r="R87" s="83">
        <f t="shared" si="48"/>
        <v>3.0175100000000001</v>
      </c>
      <c r="S87" s="83">
        <f t="shared" si="48"/>
        <v>2.9465499999999998</v>
      </c>
      <c r="T87" s="83">
        <f t="shared" si="48"/>
        <v>2.9529899999999998</v>
      </c>
      <c r="U87" s="83">
        <f t="shared" si="48"/>
        <v>2.9420999999999999</v>
      </c>
      <c r="V87" s="83">
        <f t="shared" si="48"/>
        <v>2.8864700000000001</v>
      </c>
      <c r="W87" s="83">
        <f t="shared" si="48"/>
        <v>2.9780199999999999</v>
      </c>
      <c r="X87" s="83">
        <f t="shared" si="48"/>
        <v>2.98509</v>
      </c>
      <c r="Y87" s="83">
        <f t="shared" si="48"/>
        <v>2.9480599999999999</v>
      </c>
      <c r="Z87" s="83">
        <f t="shared" si="48"/>
        <v>2.6415199999999999</v>
      </c>
      <c r="AA87" s="83">
        <f t="shared" si="48"/>
        <v>2.4136799999999998</v>
      </c>
    </row>
    <row r="88" spans="1:27" ht="12.75" customHeight="1" outlineLevel="1" x14ac:dyDescent="0.2">
      <c r="A88" s="91" t="s">
        <v>1532</v>
      </c>
      <c r="B88" s="63" t="s">
        <v>233</v>
      </c>
      <c r="C88" s="43" t="s">
        <v>79</v>
      </c>
      <c r="D88" s="44">
        <v>1077.44</v>
      </c>
      <c r="E88" s="44">
        <v>993.24</v>
      </c>
      <c r="F88" s="44">
        <v>896.01</v>
      </c>
      <c r="G88" s="44">
        <v>853.16</v>
      </c>
      <c r="H88" s="44">
        <v>896.36</v>
      </c>
      <c r="I88" s="44">
        <v>1035.27</v>
      </c>
      <c r="J88" s="44">
        <v>1111.97</v>
      </c>
      <c r="K88" s="44">
        <v>1395.22</v>
      </c>
      <c r="L88" s="44">
        <v>1636.32</v>
      </c>
      <c r="M88" s="44">
        <v>1731.18</v>
      </c>
      <c r="N88" s="44">
        <v>1740.5</v>
      </c>
      <c r="O88" s="44">
        <v>1728.37</v>
      </c>
      <c r="P88" s="44">
        <v>1656.71</v>
      </c>
      <c r="Q88" s="44">
        <v>1736.12</v>
      </c>
      <c r="R88" s="44">
        <v>1723.59</v>
      </c>
      <c r="S88" s="44">
        <v>1652.63</v>
      </c>
      <c r="T88" s="44">
        <v>1659.07</v>
      </c>
      <c r="U88" s="44">
        <v>1648.18</v>
      </c>
      <c r="V88" s="44">
        <v>1592.55</v>
      </c>
      <c r="W88" s="44">
        <v>1684.1</v>
      </c>
      <c r="X88" s="44">
        <v>1691.17</v>
      </c>
      <c r="Y88" s="44">
        <v>1654.14</v>
      </c>
      <c r="Z88" s="44">
        <v>1347.6</v>
      </c>
      <c r="AA88" s="44">
        <v>1119.76</v>
      </c>
    </row>
    <row r="89" spans="1:27" ht="12.75" customHeight="1" outlineLevel="1" x14ac:dyDescent="0.2">
      <c r="A89" s="91" t="s">
        <v>1533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1" t="s">
        <v>1534</v>
      </c>
      <c r="B90" s="63" t="s">
        <v>83</v>
      </c>
      <c r="C90" s="43" t="s">
        <v>79</v>
      </c>
      <c r="D90" s="44">
        <v>6.14</v>
      </c>
      <c r="E90" s="44">
        <v>6.14</v>
      </c>
      <c r="F90" s="44">
        <v>6.14</v>
      </c>
      <c r="G90" s="44">
        <v>6.14</v>
      </c>
      <c r="H90" s="44">
        <v>6.14</v>
      </c>
      <c r="I90" s="44">
        <v>6.14</v>
      </c>
      <c r="J90" s="44">
        <v>6.14</v>
      </c>
      <c r="K90" s="44">
        <v>6.14</v>
      </c>
      <c r="L90" s="44">
        <v>6.14</v>
      </c>
      <c r="M90" s="44">
        <v>6.14</v>
      </c>
      <c r="N90" s="44">
        <v>6.14</v>
      </c>
      <c r="O90" s="44">
        <v>6.14</v>
      </c>
      <c r="P90" s="44">
        <v>6.14</v>
      </c>
      <c r="Q90" s="44">
        <v>6.14</v>
      </c>
      <c r="R90" s="44">
        <v>6.14</v>
      </c>
      <c r="S90" s="44">
        <v>6.14</v>
      </c>
      <c r="T90" s="44">
        <v>6.14</v>
      </c>
      <c r="U90" s="44">
        <v>6.14</v>
      </c>
      <c r="V90" s="44">
        <v>6.14</v>
      </c>
      <c r="W90" s="44">
        <v>6.14</v>
      </c>
      <c r="X90" s="44">
        <v>6.14</v>
      </c>
      <c r="Y90" s="44">
        <v>6.14</v>
      </c>
      <c r="Z90" s="44">
        <v>6.14</v>
      </c>
      <c r="AA90" s="44">
        <v>6.14</v>
      </c>
    </row>
    <row r="91" spans="1:27" ht="12.75" customHeight="1" outlineLevel="1" x14ac:dyDescent="0.2">
      <c r="A91" s="91" t="s">
        <v>1535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x14ac:dyDescent="0.2">
      <c r="A92" s="90" t="s">
        <v>1536</v>
      </c>
      <c r="B92" s="28" t="str">
        <f>"18"&amp;"."&amp;$B$776&amp;"."&amp;$B$777</f>
        <v>18.04.2023</v>
      </c>
      <c r="C92" s="82" t="s">
        <v>76</v>
      </c>
      <c r="D92" s="83">
        <f>ROUND(((D93+D94+D96+D95)/1000),5)</f>
        <v>2.3469899999999999</v>
      </c>
      <c r="E92" s="83">
        <f>ROUND(((E93+E94+E96+E95)/1000),5)</f>
        <v>2.2183999999999999</v>
      </c>
      <c r="F92" s="83">
        <f>ROUND(((F93+F94+F96+F95)/1000),5)</f>
        <v>2.1382500000000002</v>
      </c>
      <c r="G92" s="83">
        <f t="shared" ref="G92:AA92" si="51">ROUND(((G93+G94+G96+G95)/1000),5)</f>
        <v>1.99762</v>
      </c>
      <c r="H92" s="83">
        <f t="shared" si="51"/>
        <v>2.2169099999999999</v>
      </c>
      <c r="I92" s="83">
        <f t="shared" si="51"/>
        <v>2.3163800000000001</v>
      </c>
      <c r="J92" s="83">
        <f t="shared" si="51"/>
        <v>2.47051</v>
      </c>
      <c r="K92" s="83">
        <f t="shared" si="51"/>
        <v>2.6890000000000001</v>
      </c>
      <c r="L92" s="83">
        <f t="shared" si="51"/>
        <v>2.92197</v>
      </c>
      <c r="M92" s="83">
        <f t="shared" si="51"/>
        <v>3.0134599999999998</v>
      </c>
      <c r="N92" s="83">
        <f t="shared" si="51"/>
        <v>3.0540799999999999</v>
      </c>
      <c r="O92" s="83">
        <f t="shared" si="51"/>
        <v>3.0888300000000002</v>
      </c>
      <c r="P92" s="83">
        <f t="shared" si="51"/>
        <v>3.0265399999999998</v>
      </c>
      <c r="Q92" s="83">
        <f t="shared" si="51"/>
        <v>3.1810700000000001</v>
      </c>
      <c r="R92" s="83">
        <f t="shared" si="51"/>
        <v>3.1658599999999999</v>
      </c>
      <c r="S92" s="83">
        <f t="shared" si="51"/>
        <v>3.04582</v>
      </c>
      <c r="T92" s="83">
        <f t="shared" si="51"/>
        <v>3.02765</v>
      </c>
      <c r="U92" s="83">
        <f t="shared" si="51"/>
        <v>2.9857100000000001</v>
      </c>
      <c r="V92" s="83">
        <f t="shared" si="51"/>
        <v>2.91553</v>
      </c>
      <c r="W92" s="83">
        <f t="shared" si="51"/>
        <v>2.9714399999999999</v>
      </c>
      <c r="X92" s="83">
        <f t="shared" si="51"/>
        <v>3.0269900000000001</v>
      </c>
      <c r="Y92" s="83">
        <f t="shared" si="51"/>
        <v>2.9987200000000001</v>
      </c>
      <c r="Z92" s="83">
        <f t="shared" si="51"/>
        <v>2.71055</v>
      </c>
      <c r="AA92" s="83">
        <f t="shared" si="51"/>
        <v>2.4489100000000001</v>
      </c>
    </row>
    <row r="93" spans="1:27" ht="12.75" customHeight="1" outlineLevel="1" x14ac:dyDescent="0.2">
      <c r="A93" s="91" t="s">
        <v>1537</v>
      </c>
      <c r="B93" s="63" t="s">
        <v>233</v>
      </c>
      <c r="C93" s="43" t="s">
        <v>79</v>
      </c>
      <c r="D93" s="44">
        <v>1053.07</v>
      </c>
      <c r="E93" s="44">
        <v>924.48</v>
      </c>
      <c r="F93" s="44">
        <v>844.33</v>
      </c>
      <c r="G93" s="44">
        <v>703.7</v>
      </c>
      <c r="H93" s="44">
        <v>922.99</v>
      </c>
      <c r="I93" s="44">
        <v>1022.46</v>
      </c>
      <c r="J93" s="44">
        <v>1176.5899999999999</v>
      </c>
      <c r="K93" s="44">
        <v>1395.08</v>
      </c>
      <c r="L93" s="44">
        <v>1628.05</v>
      </c>
      <c r="M93" s="44">
        <v>1719.54</v>
      </c>
      <c r="N93" s="44">
        <v>1760.16</v>
      </c>
      <c r="O93" s="44">
        <v>1794.91</v>
      </c>
      <c r="P93" s="44">
        <v>1732.62</v>
      </c>
      <c r="Q93" s="44">
        <v>1887.15</v>
      </c>
      <c r="R93" s="44">
        <v>1871.94</v>
      </c>
      <c r="S93" s="44">
        <v>1751.9</v>
      </c>
      <c r="T93" s="44">
        <v>1733.73</v>
      </c>
      <c r="U93" s="44">
        <v>1691.79</v>
      </c>
      <c r="V93" s="44">
        <v>1621.61</v>
      </c>
      <c r="W93" s="44">
        <v>1677.52</v>
      </c>
      <c r="X93" s="44">
        <v>1733.07</v>
      </c>
      <c r="Y93" s="44">
        <v>1704.8</v>
      </c>
      <c r="Z93" s="44">
        <v>1416.63</v>
      </c>
      <c r="AA93" s="44">
        <v>1154.99</v>
      </c>
    </row>
    <row r="94" spans="1:27" ht="12.75" customHeight="1" outlineLevel="1" x14ac:dyDescent="0.2">
      <c r="A94" s="91" t="s">
        <v>1538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1" t="s">
        <v>1539</v>
      </c>
      <c r="B95" s="63" t="s">
        <v>83</v>
      </c>
      <c r="C95" s="43" t="s">
        <v>79</v>
      </c>
      <c r="D95" s="44">
        <v>6.14</v>
      </c>
      <c r="E95" s="44">
        <v>6.14</v>
      </c>
      <c r="F95" s="44">
        <v>6.14</v>
      </c>
      <c r="G95" s="44">
        <v>6.14</v>
      </c>
      <c r="H95" s="44">
        <v>6.14</v>
      </c>
      <c r="I95" s="44">
        <v>6.14</v>
      </c>
      <c r="J95" s="44">
        <v>6.14</v>
      </c>
      <c r="K95" s="44">
        <v>6.14</v>
      </c>
      <c r="L95" s="44">
        <v>6.14</v>
      </c>
      <c r="M95" s="44">
        <v>6.14</v>
      </c>
      <c r="N95" s="44">
        <v>6.14</v>
      </c>
      <c r="O95" s="44">
        <v>6.14</v>
      </c>
      <c r="P95" s="44">
        <v>6.14</v>
      </c>
      <c r="Q95" s="44">
        <v>6.14</v>
      </c>
      <c r="R95" s="44">
        <v>6.14</v>
      </c>
      <c r="S95" s="44">
        <v>6.14</v>
      </c>
      <c r="T95" s="44">
        <v>6.14</v>
      </c>
      <c r="U95" s="44">
        <v>6.14</v>
      </c>
      <c r="V95" s="44">
        <v>6.14</v>
      </c>
      <c r="W95" s="44">
        <v>6.14</v>
      </c>
      <c r="X95" s="44">
        <v>6.14</v>
      </c>
      <c r="Y95" s="44">
        <v>6.14</v>
      </c>
      <c r="Z95" s="44">
        <v>6.14</v>
      </c>
      <c r="AA95" s="44">
        <v>6.14</v>
      </c>
    </row>
    <row r="96" spans="1:27" ht="12.75" customHeight="1" outlineLevel="1" x14ac:dyDescent="0.2">
      <c r="A96" s="91" t="s">
        <v>1540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x14ac:dyDescent="0.2">
      <c r="A97" s="90" t="s">
        <v>1541</v>
      </c>
      <c r="B97" s="28" t="str">
        <f>"19"&amp;"."&amp;$B$776&amp;"."&amp;$B$777</f>
        <v>19.04.2023</v>
      </c>
      <c r="C97" s="82" t="s">
        <v>76</v>
      </c>
      <c r="D97" s="83">
        <f>ROUND(((D98+D99+D101+D100)/1000),5)</f>
        <v>2.3519299999999999</v>
      </c>
      <c r="E97" s="83">
        <f>ROUND(((E98+E99+E101+E100)/1000),5)</f>
        <v>2.22356</v>
      </c>
      <c r="F97" s="83">
        <f>ROUND(((F98+F99+F101+F100)/1000),5)</f>
        <v>2.1371500000000001</v>
      </c>
      <c r="G97" s="83">
        <f t="shared" ref="G97:AA97" si="54">ROUND(((G98+G99+G101+G100)/1000),5)</f>
        <v>2.0622400000000001</v>
      </c>
      <c r="H97" s="83">
        <f t="shared" si="54"/>
        <v>2.2216999999999998</v>
      </c>
      <c r="I97" s="83">
        <f t="shared" si="54"/>
        <v>2.33887</v>
      </c>
      <c r="J97" s="83">
        <f t="shared" si="54"/>
        <v>2.5563799999999999</v>
      </c>
      <c r="K97" s="83">
        <f t="shared" si="54"/>
        <v>2.7494999999999998</v>
      </c>
      <c r="L97" s="83">
        <f t="shared" si="54"/>
        <v>2.9211399999999998</v>
      </c>
      <c r="M97" s="83">
        <f t="shared" si="54"/>
        <v>2.9541200000000001</v>
      </c>
      <c r="N97" s="83">
        <f t="shared" si="54"/>
        <v>2.9506700000000001</v>
      </c>
      <c r="O97" s="83">
        <f t="shared" si="54"/>
        <v>2.9480200000000001</v>
      </c>
      <c r="P97" s="83">
        <f t="shared" si="54"/>
        <v>2.9427500000000002</v>
      </c>
      <c r="Q97" s="83">
        <f t="shared" si="54"/>
        <v>2.94367</v>
      </c>
      <c r="R97" s="83">
        <f t="shared" si="54"/>
        <v>2.9386000000000001</v>
      </c>
      <c r="S97" s="83">
        <f t="shared" si="54"/>
        <v>2.92117</v>
      </c>
      <c r="T97" s="83">
        <f t="shared" si="54"/>
        <v>2.9359099999999998</v>
      </c>
      <c r="U97" s="83">
        <f t="shared" si="54"/>
        <v>2.9263699999999999</v>
      </c>
      <c r="V97" s="83">
        <f t="shared" si="54"/>
        <v>2.87886</v>
      </c>
      <c r="W97" s="83">
        <f t="shared" si="54"/>
        <v>2.95139</v>
      </c>
      <c r="X97" s="83">
        <f t="shared" si="54"/>
        <v>2.9694400000000001</v>
      </c>
      <c r="Y97" s="83">
        <f t="shared" si="54"/>
        <v>2.96312</v>
      </c>
      <c r="Z97" s="83">
        <f t="shared" si="54"/>
        <v>2.6788099999999999</v>
      </c>
      <c r="AA97" s="83">
        <f t="shared" si="54"/>
        <v>2.4140199999999998</v>
      </c>
    </row>
    <row r="98" spans="1:27" ht="12.75" customHeight="1" outlineLevel="1" x14ac:dyDescent="0.2">
      <c r="A98" s="91" t="s">
        <v>1542</v>
      </c>
      <c r="B98" s="63" t="s">
        <v>233</v>
      </c>
      <c r="C98" s="43" t="s">
        <v>79</v>
      </c>
      <c r="D98" s="44">
        <v>1058.01</v>
      </c>
      <c r="E98" s="44">
        <v>929.64</v>
      </c>
      <c r="F98" s="44">
        <v>843.23</v>
      </c>
      <c r="G98" s="44">
        <v>768.32</v>
      </c>
      <c r="H98" s="44">
        <v>927.78</v>
      </c>
      <c r="I98" s="44">
        <v>1044.95</v>
      </c>
      <c r="J98" s="44">
        <v>1262.46</v>
      </c>
      <c r="K98" s="44">
        <v>1455.58</v>
      </c>
      <c r="L98" s="44">
        <v>1627.22</v>
      </c>
      <c r="M98" s="44">
        <v>1660.2</v>
      </c>
      <c r="N98" s="44">
        <v>1656.75</v>
      </c>
      <c r="O98" s="44">
        <v>1654.1</v>
      </c>
      <c r="P98" s="44">
        <v>1648.83</v>
      </c>
      <c r="Q98" s="44">
        <v>1649.75</v>
      </c>
      <c r="R98" s="44">
        <v>1644.68</v>
      </c>
      <c r="S98" s="44">
        <v>1627.25</v>
      </c>
      <c r="T98" s="44">
        <v>1641.99</v>
      </c>
      <c r="U98" s="44">
        <v>1632.45</v>
      </c>
      <c r="V98" s="44">
        <v>1584.94</v>
      </c>
      <c r="W98" s="44">
        <v>1657.47</v>
      </c>
      <c r="X98" s="44">
        <v>1675.52</v>
      </c>
      <c r="Y98" s="44">
        <v>1669.2</v>
      </c>
      <c r="Z98" s="44">
        <v>1384.89</v>
      </c>
      <c r="AA98" s="44">
        <v>1120.0999999999999</v>
      </c>
    </row>
    <row r="99" spans="1:27" ht="12.75" customHeight="1" outlineLevel="1" x14ac:dyDescent="0.2">
      <c r="A99" s="91" t="s">
        <v>1543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1" t="s">
        <v>1544</v>
      </c>
      <c r="B100" s="63" t="s">
        <v>83</v>
      </c>
      <c r="C100" s="43" t="s">
        <v>79</v>
      </c>
      <c r="D100" s="44">
        <v>6.14</v>
      </c>
      <c r="E100" s="44">
        <v>6.14</v>
      </c>
      <c r="F100" s="44">
        <v>6.14</v>
      </c>
      <c r="G100" s="44">
        <v>6.14</v>
      </c>
      <c r="H100" s="44">
        <v>6.14</v>
      </c>
      <c r="I100" s="44">
        <v>6.14</v>
      </c>
      <c r="J100" s="44">
        <v>6.14</v>
      </c>
      <c r="K100" s="44">
        <v>6.14</v>
      </c>
      <c r="L100" s="44">
        <v>6.14</v>
      </c>
      <c r="M100" s="44">
        <v>6.14</v>
      </c>
      <c r="N100" s="44">
        <v>6.14</v>
      </c>
      <c r="O100" s="44">
        <v>6.14</v>
      </c>
      <c r="P100" s="44">
        <v>6.14</v>
      </c>
      <c r="Q100" s="44">
        <v>6.14</v>
      </c>
      <c r="R100" s="44">
        <v>6.14</v>
      </c>
      <c r="S100" s="44">
        <v>6.14</v>
      </c>
      <c r="T100" s="44">
        <v>6.14</v>
      </c>
      <c r="U100" s="44">
        <v>6.14</v>
      </c>
      <c r="V100" s="44">
        <v>6.14</v>
      </c>
      <c r="W100" s="44">
        <v>6.14</v>
      </c>
      <c r="X100" s="44">
        <v>6.14</v>
      </c>
      <c r="Y100" s="44">
        <v>6.14</v>
      </c>
      <c r="Z100" s="44">
        <v>6.14</v>
      </c>
      <c r="AA100" s="44">
        <v>6.14</v>
      </c>
    </row>
    <row r="101" spans="1:27" ht="12.75" customHeight="1" outlineLevel="1" x14ac:dyDescent="0.2">
      <c r="A101" s="91" t="s">
        <v>1545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x14ac:dyDescent="0.2">
      <c r="A102" s="90" t="s">
        <v>1546</v>
      </c>
      <c r="B102" s="28" t="str">
        <f>"20"&amp;"."&amp;$B$776&amp;"."&amp;$B$777</f>
        <v>20.04.2023</v>
      </c>
      <c r="C102" s="82" t="s">
        <v>76</v>
      </c>
      <c r="D102" s="83">
        <f>ROUND(((D103+D104+D106+D105)/1000),5)</f>
        <v>2.3690500000000001</v>
      </c>
      <c r="E102" s="83">
        <f>ROUND(((E103+E104+E106+E105)/1000),5)</f>
        <v>2.2708900000000001</v>
      </c>
      <c r="F102" s="83">
        <f>ROUND(((F103+F104+F106+F105)/1000),5)</f>
        <v>2.2164100000000002</v>
      </c>
      <c r="G102" s="83">
        <f t="shared" ref="G102:AA102" si="57">ROUND(((G103+G104+G106+G105)/1000),5)</f>
        <v>2.1675900000000001</v>
      </c>
      <c r="H102" s="83">
        <f t="shared" si="57"/>
        <v>2.2454499999999999</v>
      </c>
      <c r="I102" s="83">
        <f t="shared" si="57"/>
        <v>2.36557</v>
      </c>
      <c r="J102" s="83">
        <f t="shared" si="57"/>
        <v>2.5634399999999999</v>
      </c>
      <c r="K102" s="83">
        <f t="shared" si="57"/>
        <v>2.7940499999999999</v>
      </c>
      <c r="L102" s="83">
        <f t="shared" si="57"/>
        <v>3.0342600000000002</v>
      </c>
      <c r="M102" s="83">
        <f t="shared" si="57"/>
        <v>3.1789999999999998</v>
      </c>
      <c r="N102" s="83">
        <f t="shared" si="57"/>
        <v>3.1363699999999999</v>
      </c>
      <c r="O102" s="83">
        <f t="shared" si="57"/>
        <v>3.1316799999999998</v>
      </c>
      <c r="P102" s="83">
        <f t="shared" si="57"/>
        <v>3.1142799999999999</v>
      </c>
      <c r="Q102" s="83">
        <f t="shared" si="57"/>
        <v>3.1334300000000002</v>
      </c>
      <c r="R102" s="83">
        <f t="shared" si="57"/>
        <v>3.1152700000000002</v>
      </c>
      <c r="S102" s="83">
        <f t="shared" si="57"/>
        <v>3.1094300000000001</v>
      </c>
      <c r="T102" s="83">
        <f t="shared" si="57"/>
        <v>3.0999599999999998</v>
      </c>
      <c r="U102" s="83">
        <f t="shared" si="57"/>
        <v>3.09768</v>
      </c>
      <c r="V102" s="83">
        <f t="shared" si="57"/>
        <v>3.0405600000000002</v>
      </c>
      <c r="W102" s="83">
        <f t="shared" si="57"/>
        <v>3.16926</v>
      </c>
      <c r="X102" s="83">
        <f t="shared" si="57"/>
        <v>3.1875300000000002</v>
      </c>
      <c r="Y102" s="83">
        <f t="shared" si="57"/>
        <v>3.1511999999999998</v>
      </c>
      <c r="Z102" s="83">
        <f t="shared" si="57"/>
        <v>2.81534</v>
      </c>
      <c r="AA102" s="83">
        <f t="shared" si="57"/>
        <v>2.49817</v>
      </c>
    </row>
    <row r="103" spans="1:27" ht="12.75" customHeight="1" outlineLevel="1" x14ac:dyDescent="0.2">
      <c r="A103" s="91" t="s">
        <v>1547</v>
      </c>
      <c r="B103" s="63" t="s">
        <v>233</v>
      </c>
      <c r="C103" s="43" t="s">
        <v>79</v>
      </c>
      <c r="D103" s="44">
        <v>1075.1300000000001</v>
      </c>
      <c r="E103" s="44">
        <v>976.97</v>
      </c>
      <c r="F103" s="44">
        <v>922.49</v>
      </c>
      <c r="G103" s="44">
        <v>873.67</v>
      </c>
      <c r="H103" s="44">
        <v>951.53</v>
      </c>
      <c r="I103" s="44">
        <v>1071.6500000000001</v>
      </c>
      <c r="J103" s="44">
        <v>1269.52</v>
      </c>
      <c r="K103" s="44">
        <v>1500.13</v>
      </c>
      <c r="L103" s="44">
        <v>1740.34</v>
      </c>
      <c r="M103" s="44">
        <v>1885.08</v>
      </c>
      <c r="N103" s="44">
        <v>1842.45</v>
      </c>
      <c r="O103" s="44">
        <v>1837.76</v>
      </c>
      <c r="P103" s="44">
        <v>1820.36</v>
      </c>
      <c r="Q103" s="44">
        <v>1839.51</v>
      </c>
      <c r="R103" s="44">
        <v>1821.35</v>
      </c>
      <c r="S103" s="44">
        <v>1815.51</v>
      </c>
      <c r="T103" s="44">
        <v>1806.04</v>
      </c>
      <c r="U103" s="44">
        <v>1803.76</v>
      </c>
      <c r="V103" s="44">
        <v>1746.64</v>
      </c>
      <c r="W103" s="44">
        <v>1875.34</v>
      </c>
      <c r="X103" s="44">
        <v>1893.61</v>
      </c>
      <c r="Y103" s="44">
        <v>1857.28</v>
      </c>
      <c r="Z103" s="44">
        <v>1521.42</v>
      </c>
      <c r="AA103" s="44">
        <v>1204.25</v>
      </c>
    </row>
    <row r="104" spans="1:27" ht="12.75" customHeight="1" outlineLevel="1" x14ac:dyDescent="0.2">
      <c r="A104" s="91" t="s">
        <v>1548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1" t="s">
        <v>1549</v>
      </c>
      <c r="B105" s="63" t="s">
        <v>83</v>
      </c>
      <c r="C105" s="43" t="s">
        <v>79</v>
      </c>
      <c r="D105" s="44">
        <v>6.14</v>
      </c>
      <c r="E105" s="44">
        <v>6.14</v>
      </c>
      <c r="F105" s="44">
        <v>6.14</v>
      </c>
      <c r="G105" s="44">
        <v>6.14</v>
      </c>
      <c r="H105" s="44">
        <v>6.14</v>
      </c>
      <c r="I105" s="44">
        <v>6.14</v>
      </c>
      <c r="J105" s="44">
        <v>6.14</v>
      </c>
      <c r="K105" s="44">
        <v>6.14</v>
      </c>
      <c r="L105" s="44">
        <v>6.14</v>
      </c>
      <c r="M105" s="44">
        <v>6.14</v>
      </c>
      <c r="N105" s="44">
        <v>6.14</v>
      </c>
      <c r="O105" s="44">
        <v>6.14</v>
      </c>
      <c r="P105" s="44">
        <v>6.14</v>
      </c>
      <c r="Q105" s="44">
        <v>6.14</v>
      </c>
      <c r="R105" s="44">
        <v>6.14</v>
      </c>
      <c r="S105" s="44">
        <v>6.14</v>
      </c>
      <c r="T105" s="44">
        <v>6.14</v>
      </c>
      <c r="U105" s="44">
        <v>6.14</v>
      </c>
      <c r="V105" s="44">
        <v>6.14</v>
      </c>
      <c r="W105" s="44">
        <v>6.14</v>
      </c>
      <c r="X105" s="44">
        <v>6.14</v>
      </c>
      <c r="Y105" s="44">
        <v>6.14</v>
      </c>
      <c r="Z105" s="44">
        <v>6.14</v>
      </c>
      <c r="AA105" s="44">
        <v>6.14</v>
      </c>
    </row>
    <row r="106" spans="1:27" ht="12.75" customHeight="1" outlineLevel="1" x14ac:dyDescent="0.2">
      <c r="A106" s="91" t="s">
        <v>1550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x14ac:dyDescent="0.2">
      <c r="A107" s="90" t="s">
        <v>1551</v>
      </c>
      <c r="B107" s="28" t="str">
        <f>"21"&amp;"."&amp;$B$776&amp;"."&amp;$B$777</f>
        <v>21.04.2023</v>
      </c>
      <c r="C107" s="82" t="s">
        <v>76</v>
      </c>
      <c r="D107" s="83">
        <f>ROUND(((D108+D109+D111+D110)/1000),5)</f>
        <v>2.4937100000000001</v>
      </c>
      <c r="E107" s="83">
        <f>ROUND(((E108+E109+E111+E110)/1000),5)</f>
        <v>2.3681999999999999</v>
      </c>
      <c r="F107" s="83">
        <f>ROUND(((F108+F109+F111+F110)/1000),5)</f>
        <v>2.3085399999999998</v>
      </c>
      <c r="G107" s="83">
        <f t="shared" ref="G107:AA107" si="60">ROUND(((G108+G109+G111+G110)/1000),5)</f>
        <v>2.2977599999999998</v>
      </c>
      <c r="H107" s="83">
        <f t="shared" si="60"/>
        <v>2.3664299999999998</v>
      </c>
      <c r="I107" s="83">
        <f t="shared" si="60"/>
        <v>2.3833099999999998</v>
      </c>
      <c r="J107" s="83">
        <f t="shared" si="60"/>
        <v>2.6327699999999998</v>
      </c>
      <c r="K107" s="83">
        <f t="shared" si="60"/>
        <v>2.9786800000000002</v>
      </c>
      <c r="L107" s="83">
        <f t="shared" si="60"/>
        <v>3.1790799999999999</v>
      </c>
      <c r="M107" s="83">
        <f t="shared" si="60"/>
        <v>3.27264</v>
      </c>
      <c r="N107" s="83">
        <f t="shared" si="60"/>
        <v>3.2904900000000001</v>
      </c>
      <c r="O107" s="83">
        <f t="shared" si="60"/>
        <v>3.2979799999999999</v>
      </c>
      <c r="P107" s="83">
        <f t="shared" si="60"/>
        <v>3.2816200000000002</v>
      </c>
      <c r="Q107" s="83">
        <f t="shared" si="60"/>
        <v>3.2821500000000001</v>
      </c>
      <c r="R107" s="83">
        <f t="shared" si="60"/>
        <v>3.2528899999999998</v>
      </c>
      <c r="S107" s="83">
        <f t="shared" si="60"/>
        <v>3.2368299999999999</v>
      </c>
      <c r="T107" s="83">
        <f t="shared" si="60"/>
        <v>3.2360799999999998</v>
      </c>
      <c r="U107" s="83">
        <f t="shared" si="60"/>
        <v>3.1863999999999999</v>
      </c>
      <c r="V107" s="83">
        <f t="shared" si="60"/>
        <v>3.24464</v>
      </c>
      <c r="W107" s="83">
        <f t="shared" si="60"/>
        <v>3.1889599999999998</v>
      </c>
      <c r="X107" s="83">
        <f t="shared" si="60"/>
        <v>3.24241</v>
      </c>
      <c r="Y107" s="83">
        <f t="shared" si="60"/>
        <v>3.2233499999999999</v>
      </c>
      <c r="Z107" s="83">
        <f t="shared" si="60"/>
        <v>2.9506399999999999</v>
      </c>
      <c r="AA107" s="83">
        <f t="shared" si="60"/>
        <v>2.8176000000000001</v>
      </c>
    </row>
    <row r="108" spans="1:27" ht="12.75" customHeight="1" outlineLevel="1" x14ac:dyDescent="0.2">
      <c r="A108" s="91" t="s">
        <v>1552</v>
      </c>
      <c r="B108" s="63" t="s">
        <v>233</v>
      </c>
      <c r="C108" s="43" t="s">
        <v>79</v>
      </c>
      <c r="D108" s="44">
        <v>1199.79</v>
      </c>
      <c r="E108" s="44">
        <v>1074.28</v>
      </c>
      <c r="F108" s="44">
        <v>1014.62</v>
      </c>
      <c r="G108" s="44">
        <v>1003.84</v>
      </c>
      <c r="H108" s="44">
        <v>1072.51</v>
      </c>
      <c r="I108" s="44">
        <v>1089.3900000000001</v>
      </c>
      <c r="J108" s="44">
        <v>1338.85</v>
      </c>
      <c r="K108" s="44">
        <v>1684.76</v>
      </c>
      <c r="L108" s="44">
        <v>1885.16</v>
      </c>
      <c r="M108" s="44">
        <v>1978.72</v>
      </c>
      <c r="N108" s="44">
        <v>1996.57</v>
      </c>
      <c r="O108" s="44">
        <v>2004.06</v>
      </c>
      <c r="P108" s="44">
        <v>1987.7</v>
      </c>
      <c r="Q108" s="44">
        <v>1988.23</v>
      </c>
      <c r="R108" s="44">
        <v>1958.97</v>
      </c>
      <c r="S108" s="44">
        <v>1942.91</v>
      </c>
      <c r="T108" s="44">
        <v>1942.16</v>
      </c>
      <c r="U108" s="44">
        <v>1892.48</v>
      </c>
      <c r="V108" s="44">
        <v>1950.72</v>
      </c>
      <c r="W108" s="44">
        <v>1895.04</v>
      </c>
      <c r="X108" s="44">
        <v>1948.49</v>
      </c>
      <c r="Y108" s="44">
        <v>1929.43</v>
      </c>
      <c r="Z108" s="44">
        <v>1656.72</v>
      </c>
      <c r="AA108" s="44">
        <v>1523.68</v>
      </c>
    </row>
    <row r="109" spans="1:27" ht="12.75" customHeight="1" outlineLevel="1" x14ac:dyDescent="0.2">
      <c r="A109" s="91" t="s">
        <v>1553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1" t="s">
        <v>1554</v>
      </c>
      <c r="B110" s="63" t="s">
        <v>83</v>
      </c>
      <c r="C110" s="43" t="s">
        <v>79</v>
      </c>
      <c r="D110" s="44">
        <v>6.14</v>
      </c>
      <c r="E110" s="44">
        <v>6.14</v>
      </c>
      <c r="F110" s="44">
        <v>6.14</v>
      </c>
      <c r="G110" s="44">
        <v>6.14</v>
      </c>
      <c r="H110" s="44">
        <v>6.14</v>
      </c>
      <c r="I110" s="44">
        <v>6.14</v>
      </c>
      <c r="J110" s="44">
        <v>6.14</v>
      </c>
      <c r="K110" s="44">
        <v>6.14</v>
      </c>
      <c r="L110" s="44">
        <v>6.14</v>
      </c>
      <c r="M110" s="44">
        <v>6.14</v>
      </c>
      <c r="N110" s="44">
        <v>6.14</v>
      </c>
      <c r="O110" s="44">
        <v>6.14</v>
      </c>
      <c r="P110" s="44">
        <v>6.14</v>
      </c>
      <c r="Q110" s="44">
        <v>6.14</v>
      </c>
      <c r="R110" s="44">
        <v>6.14</v>
      </c>
      <c r="S110" s="44">
        <v>6.14</v>
      </c>
      <c r="T110" s="44">
        <v>6.14</v>
      </c>
      <c r="U110" s="44">
        <v>6.14</v>
      </c>
      <c r="V110" s="44">
        <v>6.14</v>
      </c>
      <c r="W110" s="44">
        <v>6.14</v>
      </c>
      <c r="X110" s="44">
        <v>6.14</v>
      </c>
      <c r="Y110" s="44">
        <v>6.14</v>
      </c>
      <c r="Z110" s="44">
        <v>6.14</v>
      </c>
      <c r="AA110" s="44">
        <v>6.14</v>
      </c>
    </row>
    <row r="111" spans="1:27" ht="12.75" customHeight="1" outlineLevel="1" x14ac:dyDescent="0.2">
      <c r="A111" s="91" t="s">
        <v>1555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x14ac:dyDescent="0.2">
      <c r="A112" s="90" t="s">
        <v>1556</v>
      </c>
      <c r="B112" s="28" t="str">
        <f>"22"&amp;"."&amp;$B$776&amp;"."&amp;$B$777</f>
        <v>22.04.2023</v>
      </c>
      <c r="C112" s="82" t="s">
        <v>76</v>
      </c>
      <c r="D112" s="83">
        <f>ROUND(((D113+D114+D116+D115)/1000),5)</f>
        <v>2.7786499999999998</v>
      </c>
      <c r="E112" s="83">
        <f>ROUND(((E113+E114+E116+E115)/1000),5)</f>
        <v>2.5744500000000001</v>
      </c>
      <c r="F112" s="83">
        <f>ROUND(((F113+F114+F116+F115)/1000),5)</f>
        <v>2.4390200000000002</v>
      </c>
      <c r="G112" s="83">
        <f t="shared" ref="G112:AA112" si="63">ROUND(((G113+G114+G116+G115)/1000),5)</f>
        <v>2.4029600000000002</v>
      </c>
      <c r="H112" s="83">
        <f t="shared" si="63"/>
        <v>2.3724500000000002</v>
      </c>
      <c r="I112" s="83">
        <f t="shared" si="63"/>
        <v>2.4153500000000001</v>
      </c>
      <c r="J112" s="83">
        <f t="shared" si="63"/>
        <v>2.5614699999999999</v>
      </c>
      <c r="K112" s="83">
        <f t="shared" si="63"/>
        <v>2.6978499999999999</v>
      </c>
      <c r="L112" s="83">
        <f t="shared" si="63"/>
        <v>3.0385599999999999</v>
      </c>
      <c r="M112" s="83">
        <f t="shared" si="63"/>
        <v>3.19502</v>
      </c>
      <c r="N112" s="83">
        <f t="shared" si="63"/>
        <v>3.2020499999999998</v>
      </c>
      <c r="O112" s="83">
        <f t="shared" si="63"/>
        <v>3.26953</v>
      </c>
      <c r="P112" s="83">
        <f t="shared" si="63"/>
        <v>3.2519300000000002</v>
      </c>
      <c r="Q112" s="83">
        <f t="shared" si="63"/>
        <v>3.24708</v>
      </c>
      <c r="R112" s="83">
        <f t="shared" si="63"/>
        <v>3.2408299999999999</v>
      </c>
      <c r="S112" s="83">
        <f t="shared" si="63"/>
        <v>3.2408999999999999</v>
      </c>
      <c r="T112" s="83">
        <f t="shared" si="63"/>
        <v>3.2014</v>
      </c>
      <c r="U112" s="83">
        <f t="shared" si="63"/>
        <v>3.19835</v>
      </c>
      <c r="V112" s="83">
        <f t="shared" si="63"/>
        <v>3.2007599999999998</v>
      </c>
      <c r="W112" s="83">
        <f t="shared" si="63"/>
        <v>3.2632699999999999</v>
      </c>
      <c r="X112" s="83">
        <f t="shared" si="63"/>
        <v>3.26885</v>
      </c>
      <c r="Y112" s="83">
        <f t="shared" si="63"/>
        <v>3.2448700000000001</v>
      </c>
      <c r="Z112" s="83">
        <f t="shared" si="63"/>
        <v>2.9596900000000002</v>
      </c>
      <c r="AA112" s="83">
        <f t="shared" si="63"/>
        <v>2.83785</v>
      </c>
    </row>
    <row r="113" spans="1:27" ht="12.75" customHeight="1" outlineLevel="1" x14ac:dyDescent="0.2">
      <c r="A113" s="91" t="s">
        <v>1557</v>
      </c>
      <c r="B113" s="63" t="s">
        <v>233</v>
      </c>
      <c r="C113" s="43" t="s">
        <v>79</v>
      </c>
      <c r="D113" s="44">
        <v>1484.73</v>
      </c>
      <c r="E113" s="44">
        <v>1280.53</v>
      </c>
      <c r="F113" s="44">
        <v>1145.0999999999999</v>
      </c>
      <c r="G113" s="44">
        <v>1109.04</v>
      </c>
      <c r="H113" s="44">
        <v>1078.53</v>
      </c>
      <c r="I113" s="44">
        <v>1121.43</v>
      </c>
      <c r="J113" s="44">
        <v>1267.55</v>
      </c>
      <c r="K113" s="44">
        <v>1403.93</v>
      </c>
      <c r="L113" s="44">
        <v>1744.64</v>
      </c>
      <c r="M113" s="44">
        <v>1901.1</v>
      </c>
      <c r="N113" s="44">
        <v>1908.13</v>
      </c>
      <c r="O113" s="44">
        <v>1975.61</v>
      </c>
      <c r="P113" s="44">
        <v>1958.01</v>
      </c>
      <c r="Q113" s="44">
        <v>1953.16</v>
      </c>
      <c r="R113" s="44">
        <v>1946.91</v>
      </c>
      <c r="S113" s="44">
        <v>1946.98</v>
      </c>
      <c r="T113" s="44">
        <v>1907.48</v>
      </c>
      <c r="U113" s="44">
        <v>1904.43</v>
      </c>
      <c r="V113" s="44">
        <v>1906.84</v>
      </c>
      <c r="W113" s="44">
        <v>1969.35</v>
      </c>
      <c r="X113" s="44">
        <v>1974.93</v>
      </c>
      <c r="Y113" s="44">
        <v>1950.95</v>
      </c>
      <c r="Z113" s="44">
        <v>1665.77</v>
      </c>
      <c r="AA113" s="44">
        <v>1543.93</v>
      </c>
    </row>
    <row r="114" spans="1:27" ht="12.75" customHeight="1" outlineLevel="1" x14ac:dyDescent="0.2">
      <c r="A114" s="91" t="s">
        <v>1558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1" t="s">
        <v>1559</v>
      </c>
      <c r="B115" s="63" t="s">
        <v>83</v>
      </c>
      <c r="C115" s="43" t="s">
        <v>79</v>
      </c>
      <c r="D115" s="44">
        <v>6.14</v>
      </c>
      <c r="E115" s="44">
        <v>6.14</v>
      </c>
      <c r="F115" s="44">
        <v>6.14</v>
      </c>
      <c r="G115" s="44">
        <v>6.14</v>
      </c>
      <c r="H115" s="44">
        <v>6.14</v>
      </c>
      <c r="I115" s="44">
        <v>6.14</v>
      </c>
      <c r="J115" s="44">
        <v>6.14</v>
      </c>
      <c r="K115" s="44">
        <v>6.14</v>
      </c>
      <c r="L115" s="44">
        <v>6.14</v>
      </c>
      <c r="M115" s="44">
        <v>6.14</v>
      </c>
      <c r="N115" s="44">
        <v>6.14</v>
      </c>
      <c r="O115" s="44">
        <v>6.14</v>
      </c>
      <c r="P115" s="44">
        <v>6.14</v>
      </c>
      <c r="Q115" s="44">
        <v>6.14</v>
      </c>
      <c r="R115" s="44">
        <v>6.14</v>
      </c>
      <c r="S115" s="44">
        <v>6.14</v>
      </c>
      <c r="T115" s="44">
        <v>6.14</v>
      </c>
      <c r="U115" s="44">
        <v>6.14</v>
      </c>
      <c r="V115" s="44">
        <v>6.14</v>
      </c>
      <c r="W115" s="44">
        <v>6.14</v>
      </c>
      <c r="X115" s="44">
        <v>6.14</v>
      </c>
      <c r="Y115" s="44">
        <v>6.14</v>
      </c>
      <c r="Z115" s="44">
        <v>6.14</v>
      </c>
      <c r="AA115" s="44">
        <v>6.14</v>
      </c>
    </row>
    <row r="116" spans="1:27" ht="12.75" customHeight="1" outlineLevel="1" x14ac:dyDescent="0.2">
      <c r="A116" s="91" t="s">
        <v>1560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x14ac:dyDescent="0.2">
      <c r="A117" s="90" t="s">
        <v>1561</v>
      </c>
      <c r="B117" s="28" t="str">
        <f>"23"&amp;"."&amp;$B$776&amp;"."&amp;$B$777</f>
        <v>23.04.2023</v>
      </c>
      <c r="C117" s="82" t="s">
        <v>76</v>
      </c>
      <c r="D117" s="83">
        <f>ROUND(((D118+D119+D121+D120)/1000),5)</f>
        <v>2.5676100000000002</v>
      </c>
      <c r="E117" s="83">
        <f>ROUND(((E118+E119+E121+E120)/1000),5)</f>
        <v>2.4084400000000001</v>
      </c>
      <c r="F117" s="83">
        <f>ROUND(((F118+F119+F121+F120)/1000),5)</f>
        <v>2.3698299999999999</v>
      </c>
      <c r="G117" s="83">
        <f t="shared" ref="G117:AA117" si="66">ROUND(((G118+G119+G121+G120)/1000),5)</f>
        <v>2.33291</v>
      </c>
      <c r="H117" s="83">
        <f t="shared" si="66"/>
        <v>2.32457</v>
      </c>
      <c r="I117" s="83">
        <f t="shared" si="66"/>
        <v>2.3362699999999998</v>
      </c>
      <c r="J117" s="83">
        <f t="shared" si="66"/>
        <v>2.3467699999999998</v>
      </c>
      <c r="K117" s="83">
        <f t="shared" si="66"/>
        <v>2.3729100000000001</v>
      </c>
      <c r="L117" s="83">
        <f t="shared" si="66"/>
        <v>2.6460499999999998</v>
      </c>
      <c r="M117" s="83">
        <f t="shared" si="66"/>
        <v>2.8344200000000002</v>
      </c>
      <c r="N117" s="83">
        <f t="shared" si="66"/>
        <v>2.89066</v>
      </c>
      <c r="O117" s="83">
        <f t="shared" si="66"/>
        <v>2.8867500000000001</v>
      </c>
      <c r="P117" s="83">
        <f t="shared" si="66"/>
        <v>2.7841300000000002</v>
      </c>
      <c r="Q117" s="83">
        <f t="shared" si="66"/>
        <v>2.7336</v>
      </c>
      <c r="R117" s="83">
        <f t="shared" si="66"/>
        <v>2.7280500000000001</v>
      </c>
      <c r="S117" s="83">
        <f t="shared" si="66"/>
        <v>2.7027700000000001</v>
      </c>
      <c r="T117" s="83">
        <f t="shared" si="66"/>
        <v>2.68</v>
      </c>
      <c r="U117" s="83">
        <f t="shared" si="66"/>
        <v>2.7280500000000001</v>
      </c>
      <c r="V117" s="83">
        <f t="shared" si="66"/>
        <v>2.8689800000000001</v>
      </c>
      <c r="W117" s="83">
        <f t="shared" si="66"/>
        <v>2.95391</v>
      </c>
      <c r="X117" s="83">
        <f t="shared" si="66"/>
        <v>2.9820899999999999</v>
      </c>
      <c r="Y117" s="83">
        <f t="shared" si="66"/>
        <v>2.9938099999999999</v>
      </c>
      <c r="Z117" s="83">
        <f t="shared" si="66"/>
        <v>2.7031399999999999</v>
      </c>
      <c r="AA117" s="83">
        <f t="shared" si="66"/>
        <v>2.5194299999999998</v>
      </c>
    </row>
    <row r="118" spans="1:27" ht="12.75" customHeight="1" outlineLevel="1" x14ac:dyDescent="0.2">
      <c r="A118" s="91" t="s">
        <v>1562</v>
      </c>
      <c r="B118" s="63" t="s">
        <v>233</v>
      </c>
      <c r="C118" s="43" t="s">
        <v>79</v>
      </c>
      <c r="D118" s="44">
        <v>1273.69</v>
      </c>
      <c r="E118" s="44">
        <v>1114.52</v>
      </c>
      <c r="F118" s="44">
        <v>1075.9100000000001</v>
      </c>
      <c r="G118" s="44">
        <v>1038.99</v>
      </c>
      <c r="H118" s="44">
        <v>1030.6500000000001</v>
      </c>
      <c r="I118" s="44">
        <v>1042.3499999999999</v>
      </c>
      <c r="J118" s="44">
        <v>1052.8499999999999</v>
      </c>
      <c r="K118" s="44">
        <v>1078.99</v>
      </c>
      <c r="L118" s="44">
        <v>1352.13</v>
      </c>
      <c r="M118" s="44">
        <v>1540.5</v>
      </c>
      <c r="N118" s="44">
        <v>1596.74</v>
      </c>
      <c r="O118" s="44">
        <v>1592.83</v>
      </c>
      <c r="P118" s="44">
        <v>1490.21</v>
      </c>
      <c r="Q118" s="44">
        <v>1439.68</v>
      </c>
      <c r="R118" s="44">
        <v>1434.13</v>
      </c>
      <c r="S118" s="44">
        <v>1408.85</v>
      </c>
      <c r="T118" s="44">
        <v>1386.08</v>
      </c>
      <c r="U118" s="44">
        <v>1434.13</v>
      </c>
      <c r="V118" s="44">
        <v>1575.06</v>
      </c>
      <c r="W118" s="44">
        <v>1659.99</v>
      </c>
      <c r="X118" s="44">
        <v>1688.17</v>
      </c>
      <c r="Y118" s="44">
        <v>1699.89</v>
      </c>
      <c r="Z118" s="44">
        <v>1409.22</v>
      </c>
      <c r="AA118" s="44">
        <v>1225.51</v>
      </c>
    </row>
    <row r="119" spans="1:27" ht="12.75" customHeight="1" outlineLevel="1" x14ac:dyDescent="0.2">
      <c r="A119" s="91" t="s">
        <v>1563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1" t="s">
        <v>1564</v>
      </c>
      <c r="B120" s="63" t="s">
        <v>83</v>
      </c>
      <c r="C120" s="43" t="s">
        <v>79</v>
      </c>
      <c r="D120" s="44">
        <v>6.14</v>
      </c>
      <c r="E120" s="44">
        <v>6.14</v>
      </c>
      <c r="F120" s="44">
        <v>6.14</v>
      </c>
      <c r="G120" s="44">
        <v>6.14</v>
      </c>
      <c r="H120" s="44">
        <v>6.14</v>
      </c>
      <c r="I120" s="44">
        <v>6.14</v>
      </c>
      <c r="J120" s="44">
        <v>6.14</v>
      </c>
      <c r="K120" s="44">
        <v>6.14</v>
      </c>
      <c r="L120" s="44">
        <v>6.14</v>
      </c>
      <c r="M120" s="44">
        <v>6.14</v>
      </c>
      <c r="N120" s="44">
        <v>6.14</v>
      </c>
      <c r="O120" s="44">
        <v>6.14</v>
      </c>
      <c r="P120" s="44">
        <v>6.14</v>
      </c>
      <c r="Q120" s="44">
        <v>6.14</v>
      </c>
      <c r="R120" s="44">
        <v>6.14</v>
      </c>
      <c r="S120" s="44">
        <v>6.14</v>
      </c>
      <c r="T120" s="44">
        <v>6.14</v>
      </c>
      <c r="U120" s="44">
        <v>6.14</v>
      </c>
      <c r="V120" s="44">
        <v>6.14</v>
      </c>
      <c r="W120" s="44">
        <v>6.14</v>
      </c>
      <c r="X120" s="44">
        <v>6.14</v>
      </c>
      <c r="Y120" s="44">
        <v>6.14</v>
      </c>
      <c r="Z120" s="44">
        <v>6.14</v>
      </c>
      <c r="AA120" s="44">
        <v>6.14</v>
      </c>
    </row>
    <row r="121" spans="1:27" ht="12.75" customHeight="1" outlineLevel="1" x14ac:dyDescent="0.2">
      <c r="A121" s="91" t="s">
        <v>1565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x14ac:dyDescent="0.2">
      <c r="A122" s="90" t="s">
        <v>1566</v>
      </c>
      <c r="B122" s="28" t="str">
        <f>"24"&amp;"."&amp;$B$776&amp;"."&amp;$B$777</f>
        <v>24.04.2023</v>
      </c>
      <c r="C122" s="82" t="s">
        <v>76</v>
      </c>
      <c r="D122" s="83">
        <f>ROUND(((D123+D124+D126+D125)/1000),5)</f>
        <v>2.4555500000000001</v>
      </c>
      <c r="E122" s="83">
        <f>ROUND(((E123+E124+E126+E125)/1000),5)</f>
        <v>2.3692299999999999</v>
      </c>
      <c r="F122" s="83">
        <f>ROUND(((F123+F124+F126+F125)/1000),5)</f>
        <v>2.3237100000000002</v>
      </c>
      <c r="G122" s="83">
        <f t="shared" ref="G122:AA122" si="69">ROUND(((G123+G124+G126+G125)/1000),5)</f>
        <v>2.3031600000000001</v>
      </c>
      <c r="H122" s="83">
        <f t="shared" si="69"/>
        <v>2.3612500000000001</v>
      </c>
      <c r="I122" s="83">
        <f t="shared" si="69"/>
        <v>2.3751199999999999</v>
      </c>
      <c r="J122" s="83">
        <f t="shared" si="69"/>
        <v>2.63557</v>
      </c>
      <c r="K122" s="83">
        <f t="shared" si="69"/>
        <v>2.9285800000000002</v>
      </c>
      <c r="L122" s="83">
        <f t="shared" si="69"/>
        <v>3.0563600000000002</v>
      </c>
      <c r="M122" s="83">
        <f t="shared" si="69"/>
        <v>3.1132300000000002</v>
      </c>
      <c r="N122" s="83">
        <f t="shared" si="69"/>
        <v>3.1139000000000001</v>
      </c>
      <c r="O122" s="83">
        <f t="shared" si="69"/>
        <v>3.13565</v>
      </c>
      <c r="P122" s="83">
        <f t="shared" si="69"/>
        <v>3.1377199999999998</v>
      </c>
      <c r="Q122" s="83">
        <f t="shared" si="69"/>
        <v>3.1657000000000002</v>
      </c>
      <c r="R122" s="83">
        <f t="shared" si="69"/>
        <v>3.1531099999999999</v>
      </c>
      <c r="S122" s="83">
        <f t="shared" si="69"/>
        <v>3.1655700000000002</v>
      </c>
      <c r="T122" s="83">
        <f t="shared" si="69"/>
        <v>3.1356299999999999</v>
      </c>
      <c r="U122" s="83">
        <f t="shared" si="69"/>
        <v>3.1073499999999998</v>
      </c>
      <c r="V122" s="83">
        <f t="shared" si="69"/>
        <v>3.0266799999999998</v>
      </c>
      <c r="W122" s="83">
        <f t="shared" si="69"/>
        <v>3.1196299999999999</v>
      </c>
      <c r="X122" s="83">
        <f t="shared" si="69"/>
        <v>3.1910599999999998</v>
      </c>
      <c r="Y122" s="83">
        <f t="shared" si="69"/>
        <v>3.1871800000000001</v>
      </c>
      <c r="Z122" s="83">
        <f t="shared" si="69"/>
        <v>2.9132600000000002</v>
      </c>
      <c r="AA122" s="83">
        <f t="shared" si="69"/>
        <v>2.6099299999999999</v>
      </c>
    </row>
    <row r="123" spans="1:27" ht="12.75" customHeight="1" outlineLevel="1" x14ac:dyDescent="0.2">
      <c r="A123" s="91" t="s">
        <v>1567</v>
      </c>
      <c r="B123" s="63" t="s">
        <v>233</v>
      </c>
      <c r="C123" s="43" t="s">
        <v>79</v>
      </c>
      <c r="D123" s="44">
        <v>1161.6300000000001</v>
      </c>
      <c r="E123" s="44">
        <v>1075.31</v>
      </c>
      <c r="F123" s="44">
        <v>1029.79</v>
      </c>
      <c r="G123" s="44">
        <v>1009.24</v>
      </c>
      <c r="H123" s="44">
        <v>1067.33</v>
      </c>
      <c r="I123" s="44">
        <v>1081.2</v>
      </c>
      <c r="J123" s="44">
        <v>1341.65</v>
      </c>
      <c r="K123" s="44">
        <v>1634.66</v>
      </c>
      <c r="L123" s="44">
        <v>1762.44</v>
      </c>
      <c r="M123" s="44">
        <v>1819.31</v>
      </c>
      <c r="N123" s="44">
        <v>1819.98</v>
      </c>
      <c r="O123" s="44">
        <v>1841.73</v>
      </c>
      <c r="P123" s="44">
        <v>1843.8</v>
      </c>
      <c r="Q123" s="44">
        <v>1871.78</v>
      </c>
      <c r="R123" s="44">
        <v>1859.19</v>
      </c>
      <c r="S123" s="44">
        <v>1871.65</v>
      </c>
      <c r="T123" s="44">
        <v>1841.71</v>
      </c>
      <c r="U123" s="44">
        <v>1813.43</v>
      </c>
      <c r="V123" s="44">
        <v>1732.76</v>
      </c>
      <c r="W123" s="44">
        <v>1825.71</v>
      </c>
      <c r="X123" s="44">
        <v>1897.14</v>
      </c>
      <c r="Y123" s="44">
        <v>1893.26</v>
      </c>
      <c r="Z123" s="44">
        <v>1619.34</v>
      </c>
      <c r="AA123" s="44">
        <v>1316.01</v>
      </c>
    </row>
    <row r="124" spans="1:27" ht="12.75" customHeight="1" outlineLevel="1" x14ac:dyDescent="0.2">
      <c r="A124" s="91" t="s">
        <v>1568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1" t="s">
        <v>1569</v>
      </c>
      <c r="B125" s="63" t="s">
        <v>83</v>
      </c>
      <c r="C125" s="43" t="s">
        <v>79</v>
      </c>
      <c r="D125" s="44">
        <v>6.14</v>
      </c>
      <c r="E125" s="44">
        <v>6.14</v>
      </c>
      <c r="F125" s="44">
        <v>6.14</v>
      </c>
      <c r="G125" s="44">
        <v>6.14</v>
      </c>
      <c r="H125" s="44">
        <v>6.14</v>
      </c>
      <c r="I125" s="44">
        <v>6.14</v>
      </c>
      <c r="J125" s="44">
        <v>6.14</v>
      </c>
      <c r="K125" s="44">
        <v>6.14</v>
      </c>
      <c r="L125" s="44">
        <v>6.14</v>
      </c>
      <c r="M125" s="44">
        <v>6.14</v>
      </c>
      <c r="N125" s="44">
        <v>6.14</v>
      </c>
      <c r="O125" s="44">
        <v>6.14</v>
      </c>
      <c r="P125" s="44">
        <v>6.14</v>
      </c>
      <c r="Q125" s="44">
        <v>6.14</v>
      </c>
      <c r="R125" s="44">
        <v>6.14</v>
      </c>
      <c r="S125" s="44">
        <v>6.14</v>
      </c>
      <c r="T125" s="44">
        <v>6.14</v>
      </c>
      <c r="U125" s="44">
        <v>6.14</v>
      </c>
      <c r="V125" s="44">
        <v>6.14</v>
      </c>
      <c r="W125" s="44">
        <v>6.14</v>
      </c>
      <c r="X125" s="44">
        <v>6.14</v>
      </c>
      <c r="Y125" s="44">
        <v>6.14</v>
      </c>
      <c r="Z125" s="44">
        <v>6.14</v>
      </c>
      <c r="AA125" s="44">
        <v>6.14</v>
      </c>
    </row>
    <row r="126" spans="1:27" ht="12.75" customHeight="1" outlineLevel="1" x14ac:dyDescent="0.2">
      <c r="A126" s="91" t="s">
        <v>1570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x14ac:dyDescent="0.2">
      <c r="A127" s="90" t="s">
        <v>1571</v>
      </c>
      <c r="B127" s="28" t="str">
        <f>"25"&amp;"."&amp;$B$776&amp;"."&amp;$B$777</f>
        <v>25.04.2023</v>
      </c>
      <c r="C127" s="82" t="s">
        <v>76</v>
      </c>
      <c r="D127" s="83">
        <f>ROUND(((D128+D129+D131+D130)/1000),5)</f>
        <v>2.49674</v>
      </c>
      <c r="E127" s="83">
        <f>ROUND(((E128+E129+E131+E130)/1000),5)</f>
        <v>2.37026</v>
      </c>
      <c r="F127" s="83">
        <f>ROUND(((F128+F129+F131+F130)/1000),5)</f>
        <v>2.3393700000000002</v>
      </c>
      <c r="G127" s="83">
        <f t="shared" ref="G127:AA127" si="72">ROUND(((G128+G129+G131+G130)/1000),5)</f>
        <v>2.3195000000000001</v>
      </c>
      <c r="H127" s="83">
        <f t="shared" si="72"/>
        <v>2.3685499999999999</v>
      </c>
      <c r="I127" s="83">
        <f t="shared" si="72"/>
        <v>2.3744800000000001</v>
      </c>
      <c r="J127" s="83">
        <f t="shared" si="72"/>
        <v>2.6133500000000001</v>
      </c>
      <c r="K127" s="83">
        <f t="shared" si="72"/>
        <v>2.9129299999999998</v>
      </c>
      <c r="L127" s="83">
        <f t="shared" si="72"/>
        <v>3.07518</v>
      </c>
      <c r="M127" s="83">
        <f t="shared" si="72"/>
        <v>3.1455099999999998</v>
      </c>
      <c r="N127" s="83">
        <f t="shared" si="72"/>
        <v>3.1505000000000001</v>
      </c>
      <c r="O127" s="83">
        <f t="shared" si="72"/>
        <v>3.16717</v>
      </c>
      <c r="P127" s="83">
        <f t="shared" si="72"/>
        <v>3.1822300000000001</v>
      </c>
      <c r="Q127" s="83">
        <f t="shared" si="72"/>
        <v>3.1962000000000002</v>
      </c>
      <c r="R127" s="83">
        <f t="shared" si="72"/>
        <v>3.1957100000000001</v>
      </c>
      <c r="S127" s="83">
        <f t="shared" si="72"/>
        <v>3.1914799999999999</v>
      </c>
      <c r="T127" s="83">
        <f t="shared" si="72"/>
        <v>3.16859</v>
      </c>
      <c r="U127" s="83">
        <f t="shared" si="72"/>
        <v>3.1682700000000001</v>
      </c>
      <c r="V127" s="83">
        <f t="shared" si="72"/>
        <v>3.09457</v>
      </c>
      <c r="W127" s="83">
        <f t="shared" si="72"/>
        <v>3.1656200000000001</v>
      </c>
      <c r="X127" s="83">
        <f t="shared" si="72"/>
        <v>3.22065</v>
      </c>
      <c r="Y127" s="83">
        <f t="shared" si="72"/>
        <v>3.2011599999999998</v>
      </c>
      <c r="Z127" s="83">
        <f t="shared" si="72"/>
        <v>2.9565700000000001</v>
      </c>
      <c r="AA127" s="83">
        <f t="shared" si="72"/>
        <v>2.6539100000000002</v>
      </c>
    </row>
    <row r="128" spans="1:27" ht="12.75" customHeight="1" outlineLevel="1" x14ac:dyDescent="0.2">
      <c r="A128" s="91" t="s">
        <v>1572</v>
      </c>
      <c r="B128" s="63" t="s">
        <v>233</v>
      </c>
      <c r="C128" s="43" t="s">
        <v>79</v>
      </c>
      <c r="D128" s="44">
        <v>1202.82</v>
      </c>
      <c r="E128" s="44">
        <v>1076.3399999999999</v>
      </c>
      <c r="F128" s="44">
        <v>1045.45</v>
      </c>
      <c r="G128" s="44">
        <v>1025.58</v>
      </c>
      <c r="H128" s="44">
        <v>1074.6300000000001</v>
      </c>
      <c r="I128" s="44">
        <v>1080.56</v>
      </c>
      <c r="J128" s="44">
        <v>1319.43</v>
      </c>
      <c r="K128" s="44">
        <v>1619.01</v>
      </c>
      <c r="L128" s="44">
        <v>1781.26</v>
      </c>
      <c r="M128" s="44">
        <v>1851.59</v>
      </c>
      <c r="N128" s="44">
        <v>1856.58</v>
      </c>
      <c r="O128" s="44">
        <v>1873.25</v>
      </c>
      <c r="P128" s="44">
        <v>1888.31</v>
      </c>
      <c r="Q128" s="44">
        <v>1902.28</v>
      </c>
      <c r="R128" s="44">
        <v>1901.79</v>
      </c>
      <c r="S128" s="44">
        <v>1897.56</v>
      </c>
      <c r="T128" s="44">
        <v>1874.67</v>
      </c>
      <c r="U128" s="44">
        <v>1874.35</v>
      </c>
      <c r="V128" s="44">
        <v>1800.65</v>
      </c>
      <c r="W128" s="44">
        <v>1871.7</v>
      </c>
      <c r="X128" s="44">
        <v>1926.73</v>
      </c>
      <c r="Y128" s="44">
        <v>1907.24</v>
      </c>
      <c r="Z128" s="44">
        <v>1662.65</v>
      </c>
      <c r="AA128" s="44">
        <v>1359.99</v>
      </c>
    </row>
    <row r="129" spans="1:27" ht="12.75" customHeight="1" outlineLevel="1" x14ac:dyDescent="0.2">
      <c r="A129" s="91" t="s">
        <v>1573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1" t="s">
        <v>1574</v>
      </c>
      <c r="B130" s="63" t="s">
        <v>83</v>
      </c>
      <c r="C130" s="43" t="s">
        <v>79</v>
      </c>
      <c r="D130" s="44">
        <v>6.14</v>
      </c>
      <c r="E130" s="44">
        <v>6.14</v>
      </c>
      <c r="F130" s="44">
        <v>6.14</v>
      </c>
      <c r="G130" s="44">
        <v>6.14</v>
      </c>
      <c r="H130" s="44">
        <v>6.14</v>
      </c>
      <c r="I130" s="44">
        <v>6.14</v>
      </c>
      <c r="J130" s="44">
        <v>6.14</v>
      </c>
      <c r="K130" s="44">
        <v>6.14</v>
      </c>
      <c r="L130" s="44">
        <v>6.14</v>
      </c>
      <c r="M130" s="44">
        <v>6.14</v>
      </c>
      <c r="N130" s="44">
        <v>6.14</v>
      </c>
      <c r="O130" s="44">
        <v>6.14</v>
      </c>
      <c r="P130" s="44">
        <v>6.14</v>
      </c>
      <c r="Q130" s="44">
        <v>6.14</v>
      </c>
      <c r="R130" s="44">
        <v>6.14</v>
      </c>
      <c r="S130" s="44">
        <v>6.14</v>
      </c>
      <c r="T130" s="44">
        <v>6.14</v>
      </c>
      <c r="U130" s="44">
        <v>6.14</v>
      </c>
      <c r="V130" s="44">
        <v>6.14</v>
      </c>
      <c r="W130" s="44">
        <v>6.14</v>
      </c>
      <c r="X130" s="44">
        <v>6.14</v>
      </c>
      <c r="Y130" s="44">
        <v>6.14</v>
      </c>
      <c r="Z130" s="44">
        <v>6.14</v>
      </c>
      <c r="AA130" s="44">
        <v>6.14</v>
      </c>
    </row>
    <row r="131" spans="1:27" ht="12.75" customHeight="1" outlineLevel="1" x14ac:dyDescent="0.2">
      <c r="A131" s="91" t="s">
        <v>1575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x14ac:dyDescent="0.2">
      <c r="A132" s="90" t="s">
        <v>1576</v>
      </c>
      <c r="B132" s="28" t="str">
        <f>"26"&amp;"."&amp;$B$776&amp;"."&amp;$B$777</f>
        <v>26.04.2023</v>
      </c>
      <c r="C132" s="82" t="s">
        <v>76</v>
      </c>
      <c r="D132" s="83">
        <f>ROUND(((D133+D134+D136+D135)/1000),5)</f>
        <v>2.57409</v>
      </c>
      <c r="E132" s="83">
        <f>ROUND(((E133+E134+E136+E135)/1000),5)</f>
        <v>2.3712800000000001</v>
      </c>
      <c r="F132" s="83">
        <f>ROUND(((F133+F134+F136+F135)/1000),5)</f>
        <v>2.35778</v>
      </c>
      <c r="G132" s="83">
        <f t="shared" ref="G132:AA132" si="75">ROUND(((G133+G134+G136+G135)/1000),5)</f>
        <v>2.3489599999999999</v>
      </c>
      <c r="H132" s="83">
        <f t="shared" si="75"/>
        <v>2.3677299999999999</v>
      </c>
      <c r="I132" s="83">
        <f t="shared" si="75"/>
        <v>2.4439899999999999</v>
      </c>
      <c r="J132" s="83">
        <f t="shared" si="75"/>
        <v>2.69794</v>
      </c>
      <c r="K132" s="83">
        <f t="shared" si="75"/>
        <v>3.0091999999999999</v>
      </c>
      <c r="L132" s="83">
        <f t="shared" si="75"/>
        <v>3.1844100000000002</v>
      </c>
      <c r="M132" s="83">
        <f t="shared" si="75"/>
        <v>3.2538399999999998</v>
      </c>
      <c r="N132" s="83">
        <f t="shared" si="75"/>
        <v>3.2481300000000002</v>
      </c>
      <c r="O132" s="83">
        <f t="shared" si="75"/>
        <v>3.26322</v>
      </c>
      <c r="P132" s="83">
        <f t="shared" si="75"/>
        <v>3.2429299999999999</v>
      </c>
      <c r="Q132" s="83">
        <f t="shared" si="75"/>
        <v>3.23522</v>
      </c>
      <c r="R132" s="83">
        <f t="shared" si="75"/>
        <v>3.2305199999999998</v>
      </c>
      <c r="S132" s="83">
        <f t="shared" si="75"/>
        <v>3.19686</v>
      </c>
      <c r="T132" s="83">
        <f t="shared" si="75"/>
        <v>3.18852</v>
      </c>
      <c r="U132" s="83">
        <f t="shared" si="75"/>
        <v>3.1678199999999999</v>
      </c>
      <c r="V132" s="83">
        <f t="shared" si="75"/>
        <v>3.1324299999999998</v>
      </c>
      <c r="W132" s="83">
        <f t="shared" si="75"/>
        <v>3.1612900000000002</v>
      </c>
      <c r="X132" s="83">
        <f t="shared" si="75"/>
        <v>3.1923699999999999</v>
      </c>
      <c r="Y132" s="83">
        <f t="shared" si="75"/>
        <v>3.1991499999999999</v>
      </c>
      <c r="Z132" s="83">
        <f t="shared" si="75"/>
        <v>3.0030100000000002</v>
      </c>
      <c r="AA132" s="83">
        <f t="shared" si="75"/>
        <v>2.6448499999999999</v>
      </c>
    </row>
    <row r="133" spans="1:27" ht="12.75" customHeight="1" outlineLevel="1" x14ac:dyDescent="0.2">
      <c r="A133" s="91" t="s">
        <v>1577</v>
      </c>
      <c r="B133" s="63" t="s">
        <v>233</v>
      </c>
      <c r="C133" s="43" t="s">
        <v>79</v>
      </c>
      <c r="D133" s="44">
        <v>1280.17</v>
      </c>
      <c r="E133" s="44">
        <v>1077.3599999999999</v>
      </c>
      <c r="F133" s="44">
        <v>1063.8599999999999</v>
      </c>
      <c r="G133" s="44">
        <v>1055.04</v>
      </c>
      <c r="H133" s="44">
        <v>1073.81</v>
      </c>
      <c r="I133" s="44">
        <v>1150.07</v>
      </c>
      <c r="J133" s="44">
        <v>1404.02</v>
      </c>
      <c r="K133" s="44">
        <v>1715.28</v>
      </c>
      <c r="L133" s="44">
        <v>1890.49</v>
      </c>
      <c r="M133" s="44">
        <v>1959.92</v>
      </c>
      <c r="N133" s="44">
        <v>1954.21</v>
      </c>
      <c r="O133" s="44">
        <v>1969.3</v>
      </c>
      <c r="P133" s="44">
        <v>1949.01</v>
      </c>
      <c r="Q133" s="44">
        <v>1941.3</v>
      </c>
      <c r="R133" s="44">
        <v>1936.6</v>
      </c>
      <c r="S133" s="44">
        <v>1902.94</v>
      </c>
      <c r="T133" s="44">
        <v>1894.6</v>
      </c>
      <c r="U133" s="44">
        <v>1873.9</v>
      </c>
      <c r="V133" s="44">
        <v>1838.51</v>
      </c>
      <c r="W133" s="44">
        <v>1867.37</v>
      </c>
      <c r="X133" s="44">
        <v>1898.45</v>
      </c>
      <c r="Y133" s="44">
        <v>1905.23</v>
      </c>
      <c r="Z133" s="44">
        <v>1709.09</v>
      </c>
      <c r="AA133" s="44">
        <v>1350.93</v>
      </c>
    </row>
    <row r="134" spans="1:27" ht="12.75" customHeight="1" outlineLevel="1" x14ac:dyDescent="0.2">
      <c r="A134" s="91" t="s">
        <v>1578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1" t="s">
        <v>1579</v>
      </c>
      <c r="B135" s="63" t="s">
        <v>83</v>
      </c>
      <c r="C135" s="43" t="s">
        <v>79</v>
      </c>
      <c r="D135" s="44">
        <v>6.14</v>
      </c>
      <c r="E135" s="44">
        <v>6.14</v>
      </c>
      <c r="F135" s="44">
        <v>6.14</v>
      </c>
      <c r="G135" s="44">
        <v>6.14</v>
      </c>
      <c r="H135" s="44">
        <v>6.14</v>
      </c>
      <c r="I135" s="44">
        <v>6.14</v>
      </c>
      <c r="J135" s="44">
        <v>6.14</v>
      </c>
      <c r="K135" s="44">
        <v>6.14</v>
      </c>
      <c r="L135" s="44">
        <v>6.14</v>
      </c>
      <c r="M135" s="44">
        <v>6.14</v>
      </c>
      <c r="N135" s="44">
        <v>6.14</v>
      </c>
      <c r="O135" s="44">
        <v>6.14</v>
      </c>
      <c r="P135" s="44">
        <v>6.14</v>
      </c>
      <c r="Q135" s="44">
        <v>6.14</v>
      </c>
      <c r="R135" s="44">
        <v>6.14</v>
      </c>
      <c r="S135" s="44">
        <v>6.14</v>
      </c>
      <c r="T135" s="44">
        <v>6.14</v>
      </c>
      <c r="U135" s="44">
        <v>6.14</v>
      </c>
      <c r="V135" s="44">
        <v>6.14</v>
      </c>
      <c r="W135" s="44">
        <v>6.14</v>
      </c>
      <c r="X135" s="44">
        <v>6.14</v>
      </c>
      <c r="Y135" s="44">
        <v>6.14</v>
      </c>
      <c r="Z135" s="44">
        <v>6.14</v>
      </c>
      <c r="AA135" s="44">
        <v>6.14</v>
      </c>
    </row>
    <row r="136" spans="1:27" ht="12.75" customHeight="1" outlineLevel="1" x14ac:dyDescent="0.2">
      <c r="A136" s="91" t="s">
        <v>1580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x14ac:dyDescent="0.2">
      <c r="A137" s="90" t="s">
        <v>1581</v>
      </c>
      <c r="B137" s="28" t="str">
        <f>"27"&amp;"."&amp;$B$776&amp;"."&amp;$B$777</f>
        <v>27.04.2023</v>
      </c>
      <c r="C137" s="82" t="s">
        <v>76</v>
      </c>
      <c r="D137" s="83">
        <f>ROUND(((D138+D139+D141+D140)/1000),5)</f>
        <v>2.5428999999999999</v>
      </c>
      <c r="E137" s="83">
        <f>ROUND(((E138+E139+E141+E140)/1000),5)</f>
        <v>2.3715700000000002</v>
      </c>
      <c r="F137" s="83">
        <f>ROUND(((F138+F139+F141+F140)/1000),5)</f>
        <v>2.3652199999999999</v>
      </c>
      <c r="G137" s="83">
        <f t="shared" ref="G137:AA137" si="78">ROUND(((G138+G139+G141+G140)/1000),5)</f>
        <v>2.3589500000000001</v>
      </c>
      <c r="H137" s="83">
        <f t="shared" si="78"/>
        <v>2.36497</v>
      </c>
      <c r="I137" s="83">
        <f t="shared" si="78"/>
        <v>2.3950499999999999</v>
      </c>
      <c r="J137" s="83">
        <f t="shared" si="78"/>
        <v>2.6431100000000001</v>
      </c>
      <c r="K137" s="83">
        <f t="shared" si="78"/>
        <v>2.95797</v>
      </c>
      <c r="L137" s="83">
        <f t="shared" si="78"/>
        <v>3.17252</v>
      </c>
      <c r="M137" s="83">
        <f t="shared" si="78"/>
        <v>3.26607</v>
      </c>
      <c r="N137" s="83">
        <f t="shared" si="78"/>
        <v>3.2515800000000001</v>
      </c>
      <c r="O137" s="83">
        <f t="shared" si="78"/>
        <v>3.2717100000000001</v>
      </c>
      <c r="P137" s="83">
        <f t="shared" si="78"/>
        <v>3.2753399999999999</v>
      </c>
      <c r="Q137" s="83">
        <f t="shared" si="78"/>
        <v>3.3103699999999998</v>
      </c>
      <c r="R137" s="83">
        <f t="shared" si="78"/>
        <v>3.25657</v>
      </c>
      <c r="S137" s="83">
        <f t="shared" si="78"/>
        <v>3.24072</v>
      </c>
      <c r="T137" s="83">
        <f t="shared" si="78"/>
        <v>3.2035200000000001</v>
      </c>
      <c r="U137" s="83">
        <f t="shared" si="78"/>
        <v>3.1847799999999999</v>
      </c>
      <c r="V137" s="83">
        <f t="shared" si="78"/>
        <v>3.1593800000000001</v>
      </c>
      <c r="W137" s="83">
        <f t="shared" si="78"/>
        <v>3.1825999999999999</v>
      </c>
      <c r="X137" s="83">
        <f t="shared" si="78"/>
        <v>3.2309700000000001</v>
      </c>
      <c r="Y137" s="83">
        <f t="shared" si="78"/>
        <v>3.2307700000000001</v>
      </c>
      <c r="Z137" s="83">
        <f t="shared" si="78"/>
        <v>3.0051600000000001</v>
      </c>
      <c r="AA137" s="83">
        <f t="shared" si="78"/>
        <v>2.6457700000000002</v>
      </c>
    </row>
    <row r="138" spans="1:27" ht="12.75" customHeight="1" outlineLevel="1" x14ac:dyDescent="0.2">
      <c r="A138" s="91" t="s">
        <v>1582</v>
      </c>
      <c r="B138" s="63" t="s">
        <v>233</v>
      </c>
      <c r="C138" s="43" t="s">
        <v>79</v>
      </c>
      <c r="D138" s="44">
        <v>1248.98</v>
      </c>
      <c r="E138" s="44">
        <v>1077.6500000000001</v>
      </c>
      <c r="F138" s="44">
        <v>1071.3</v>
      </c>
      <c r="G138" s="44">
        <v>1065.03</v>
      </c>
      <c r="H138" s="44">
        <v>1071.05</v>
      </c>
      <c r="I138" s="44">
        <v>1101.1300000000001</v>
      </c>
      <c r="J138" s="44">
        <v>1349.19</v>
      </c>
      <c r="K138" s="44">
        <v>1664.05</v>
      </c>
      <c r="L138" s="44">
        <v>1878.6</v>
      </c>
      <c r="M138" s="44">
        <v>1972.15</v>
      </c>
      <c r="N138" s="44">
        <v>1957.66</v>
      </c>
      <c r="O138" s="44">
        <v>1977.79</v>
      </c>
      <c r="P138" s="44">
        <v>1981.42</v>
      </c>
      <c r="Q138" s="44">
        <v>2016.45</v>
      </c>
      <c r="R138" s="44">
        <v>1962.65</v>
      </c>
      <c r="S138" s="44">
        <v>1946.8</v>
      </c>
      <c r="T138" s="44">
        <v>1909.6</v>
      </c>
      <c r="U138" s="44">
        <v>1890.86</v>
      </c>
      <c r="V138" s="44">
        <v>1865.46</v>
      </c>
      <c r="W138" s="44">
        <v>1888.68</v>
      </c>
      <c r="X138" s="44">
        <v>1937.05</v>
      </c>
      <c r="Y138" s="44">
        <v>1936.85</v>
      </c>
      <c r="Z138" s="44">
        <v>1711.24</v>
      </c>
      <c r="AA138" s="44">
        <v>1351.85</v>
      </c>
    </row>
    <row r="139" spans="1:27" ht="12.75" customHeight="1" outlineLevel="1" x14ac:dyDescent="0.2">
      <c r="A139" s="91" t="s">
        <v>1583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1" t="s">
        <v>1584</v>
      </c>
      <c r="B140" s="63" t="s">
        <v>83</v>
      </c>
      <c r="C140" s="43" t="s">
        <v>79</v>
      </c>
      <c r="D140" s="44">
        <v>6.14</v>
      </c>
      <c r="E140" s="44">
        <v>6.14</v>
      </c>
      <c r="F140" s="44">
        <v>6.14</v>
      </c>
      <c r="G140" s="44">
        <v>6.14</v>
      </c>
      <c r="H140" s="44">
        <v>6.14</v>
      </c>
      <c r="I140" s="44">
        <v>6.14</v>
      </c>
      <c r="J140" s="44">
        <v>6.14</v>
      </c>
      <c r="K140" s="44">
        <v>6.14</v>
      </c>
      <c r="L140" s="44">
        <v>6.14</v>
      </c>
      <c r="M140" s="44">
        <v>6.14</v>
      </c>
      <c r="N140" s="44">
        <v>6.14</v>
      </c>
      <c r="O140" s="44">
        <v>6.14</v>
      </c>
      <c r="P140" s="44">
        <v>6.14</v>
      </c>
      <c r="Q140" s="44">
        <v>6.14</v>
      </c>
      <c r="R140" s="44">
        <v>6.14</v>
      </c>
      <c r="S140" s="44">
        <v>6.14</v>
      </c>
      <c r="T140" s="44">
        <v>6.14</v>
      </c>
      <c r="U140" s="44">
        <v>6.14</v>
      </c>
      <c r="V140" s="44">
        <v>6.14</v>
      </c>
      <c r="W140" s="44">
        <v>6.14</v>
      </c>
      <c r="X140" s="44">
        <v>6.14</v>
      </c>
      <c r="Y140" s="44">
        <v>6.14</v>
      </c>
      <c r="Z140" s="44">
        <v>6.14</v>
      </c>
      <c r="AA140" s="44">
        <v>6.14</v>
      </c>
    </row>
    <row r="141" spans="1:27" ht="12.75" customHeight="1" outlineLevel="1" x14ac:dyDescent="0.2">
      <c r="A141" s="91" t="s">
        <v>1585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x14ac:dyDescent="0.2">
      <c r="A142" s="90" t="s">
        <v>1586</v>
      </c>
      <c r="B142" s="28" t="str">
        <f>"28"&amp;"."&amp;$B$776&amp;"."&amp;$B$777</f>
        <v>28.04.2023</v>
      </c>
      <c r="C142" s="82" t="s">
        <v>76</v>
      </c>
      <c r="D142" s="83">
        <f>ROUND(((D143+D144+D146+D145)/1000),5)</f>
        <v>2.5367500000000001</v>
      </c>
      <c r="E142" s="83">
        <f>ROUND(((E143+E144+E146+E145)/1000),5)</f>
        <v>2.3713199999999999</v>
      </c>
      <c r="F142" s="83">
        <f>ROUND(((F143+F144+F146+F145)/1000),5)</f>
        <v>2.3623099999999999</v>
      </c>
      <c r="G142" s="83">
        <f t="shared" ref="G142:AA142" si="81">ROUND(((G143+G144+G146+G145)/1000),5)</f>
        <v>2.3551099999999998</v>
      </c>
      <c r="H142" s="83">
        <f t="shared" si="81"/>
        <v>2.3685200000000002</v>
      </c>
      <c r="I142" s="83">
        <f t="shared" si="81"/>
        <v>2.4081999999999999</v>
      </c>
      <c r="J142" s="83">
        <f t="shared" si="81"/>
        <v>2.6838500000000001</v>
      </c>
      <c r="K142" s="83">
        <f t="shared" si="81"/>
        <v>2.9696199999999999</v>
      </c>
      <c r="L142" s="83">
        <f t="shared" si="81"/>
        <v>3.19699</v>
      </c>
      <c r="M142" s="83">
        <f t="shared" si="81"/>
        <v>3.31203</v>
      </c>
      <c r="N142" s="83">
        <f t="shared" si="81"/>
        <v>3.3205499999999999</v>
      </c>
      <c r="O142" s="83">
        <f t="shared" si="81"/>
        <v>3.3433999999999999</v>
      </c>
      <c r="P142" s="83">
        <f t="shared" si="81"/>
        <v>3.3424800000000001</v>
      </c>
      <c r="Q142" s="83">
        <f t="shared" si="81"/>
        <v>3.3414199999999998</v>
      </c>
      <c r="R142" s="83">
        <f t="shared" si="81"/>
        <v>3.3243299999999998</v>
      </c>
      <c r="S142" s="83">
        <f t="shared" si="81"/>
        <v>3.3131900000000001</v>
      </c>
      <c r="T142" s="83">
        <f t="shared" si="81"/>
        <v>3.3062100000000001</v>
      </c>
      <c r="U142" s="83">
        <f t="shared" si="81"/>
        <v>3.2280099999999998</v>
      </c>
      <c r="V142" s="83">
        <f t="shared" si="81"/>
        <v>3.2191999999999998</v>
      </c>
      <c r="W142" s="83">
        <f t="shared" si="81"/>
        <v>3.2032600000000002</v>
      </c>
      <c r="X142" s="83">
        <f t="shared" si="81"/>
        <v>3.2430099999999999</v>
      </c>
      <c r="Y142" s="83">
        <f t="shared" si="81"/>
        <v>3.3083100000000001</v>
      </c>
      <c r="Z142" s="83">
        <f t="shared" si="81"/>
        <v>3.0996899999999998</v>
      </c>
      <c r="AA142" s="83">
        <f t="shared" si="81"/>
        <v>2.9456600000000002</v>
      </c>
    </row>
    <row r="143" spans="1:27" ht="12.75" customHeight="1" outlineLevel="1" x14ac:dyDescent="0.2">
      <c r="A143" s="91" t="s">
        <v>1587</v>
      </c>
      <c r="B143" s="63" t="s">
        <v>233</v>
      </c>
      <c r="C143" s="43" t="s">
        <v>79</v>
      </c>
      <c r="D143" s="44">
        <v>1242.83</v>
      </c>
      <c r="E143" s="44">
        <v>1077.4000000000001</v>
      </c>
      <c r="F143" s="44">
        <v>1068.3900000000001</v>
      </c>
      <c r="G143" s="44">
        <v>1061.19</v>
      </c>
      <c r="H143" s="44">
        <v>1074.5999999999999</v>
      </c>
      <c r="I143" s="44">
        <v>1114.28</v>
      </c>
      <c r="J143" s="44">
        <v>1389.93</v>
      </c>
      <c r="K143" s="44">
        <v>1675.7</v>
      </c>
      <c r="L143" s="44">
        <v>1903.07</v>
      </c>
      <c r="M143" s="44">
        <v>2018.11</v>
      </c>
      <c r="N143" s="44">
        <v>2026.63</v>
      </c>
      <c r="O143" s="44">
        <v>2049.48</v>
      </c>
      <c r="P143" s="44">
        <v>2048.56</v>
      </c>
      <c r="Q143" s="44">
        <v>2047.5</v>
      </c>
      <c r="R143" s="44">
        <v>2030.41</v>
      </c>
      <c r="S143" s="44">
        <v>2019.27</v>
      </c>
      <c r="T143" s="44">
        <v>2012.29</v>
      </c>
      <c r="U143" s="44">
        <v>1934.09</v>
      </c>
      <c r="V143" s="44">
        <v>1925.28</v>
      </c>
      <c r="W143" s="44">
        <v>1909.34</v>
      </c>
      <c r="X143" s="44">
        <v>1949.09</v>
      </c>
      <c r="Y143" s="44">
        <v>2014.39</v>
      </c>
      <c r="Z143" s="44">
        <v>1805.77</v>
      </c>
      <c r="AA143" s="44">
        <v>1651.74</v>
      </c>
    </row>
    <row r="144" spans="1:27" ht="12.75" customHeight="1" outlineLevel="1" x14ac:dyDescent="0.2">
      <c r="A144" s="91" t="s">
        <v>1588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1" t="s">
        <v>1589</v>
      </c>
      <c r="B145" s="63" t="s">
        <v>83</v>
      </c>
      <c r="C145" s="43" t="s">
        <v>79</v>
      </c>
      <c r="D145" s="44">
        <v>6.14</v>
      </c>
      <c r="E145" s="44">
        <v>6.14</v>
      </c>
      <c r="F145" s="44">
        <v>6.14</v>
      </c>
      <c r="G145" s="44">
        <v>6.14</v>
      </c>
      <c r="H145" s="44">
        <v>6.14</v>
      </c>
      <c r="I145" s="44">
        <v>6.14</v>
      </c>
      <c r="J145" s="44">
        <v>6.14</v>
      </c>
      <c r="K145" s="44">
        <v>6.14</v>
      </c>
      <c r="L145" s="44">
        <v>6.14</v>
      </c>
      <c r="M145" s="44">
        <v>6.14</v>
      </c>
      <c r="N145" s="44">
        <v>6.14</v>
      </c>
      <c r="O145" s="44">
        <v>6.14</v>
      </c>
      <c r="P145" s="44">
        <v>6.14</v>
      </c>
      <c r="Q145" s="44">
        <v>6.14</v>
      </c>
      <c r="R145" s="44">
        <v>6.14</v>
      </c>
      <c r="S145" s="44">
        <v>6.14</v>
      </c>
      <c r="T145" s="44">
        <v>6.14</v>
      </c>
      <c r="U145" s="44">
        <v>6.14</v>
      </c>
      <c r="V145" s="44">
        <v>6.14</v>
      </c>
      <c r="W145" s="44">
        <v>6.14</v>
      </c>
      <c r="X145" s="44">
        <v>6.14</v>
      </c>
      <c r="Y145" s="44">
        <v>6.14</v>
      </c>
      <c r="Z145" s="44">
        <v>6.14</v>
      </c>
      <c r="AA145" s="44">
        <v>6.14</v>
      </c>
    </row>
    <row r="146" spans="1:27" ht="12.75" customHeight="1" outlineLevel="1" x14ac:dyDescent="0.2">
      <c r="A146" s="91" t="s">
        <v>1590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x14ac:dyDescent="0.2">
      <c r="A147" s="90" t="s">
        <v>1591</v>
      </c>
      <c r="B147" s="28" t="str">
        <f>"29"&amp;"."&amp;$B$776&amp;"."&amp;$B$777</f>
        <v>29.04.2023</v>
      </c>
      <c r="C147" s="82" t="s">
        <v>76</v>
      </c>
      <c r="D147" s="83">
        <f>ROUND(((D148+D149+D151+D150)/1000),5)</f>
        <v>2.9226299999999998</v>
      </c>
      <c r="E147" s="83">
        <f>ROUND(((E148+E149+E151+E150)/1000),5)</f>
        <v>2.7618</v>
      </c>
      <c r="F147" s="83">
        <f>ROUND(((F148+F149+F151+F150)/1000),5)</f>
        <v>2.5971899999999999</v>
      </c>
      <c r="G147" s="83">
        <f t="shared" ref="G147:AA147" si="84">ROUND(((G148+G149+G151+G150)/1000),5)</f>
        <v>2.5538599999999998</v>
      </c>
      <c r="H147" s="83">
        <f t="shared" si="84"/>
        <v>2.56725</v>
      </c>
      <c r="I147" s="83">
        <f t="shared" si="84"/>
        <v>2.5755699999999999</v>
      </c>
      <c r="J147" s="83">
        <f t="shared" si="84"/>
        <v>2.6073</v>
      </c>
      <c r="K147" s="83">
        <f t="shared" si="84"/>
        <v>2.8031000000000001</v>
      </c>
      <c r="L147" s="83">
        <f t="shared" si="84"/>
        <v>3.0615299999999999</v>
      </c>
      <c r="M147" s="83">
        <f t="shared" si="84"/>
        <v>3.2888600000000001</v>
      </c>
      <c r="N147" s="83">
        <f t="shared" si="84"/>
        <v>3.3379500000000002</v>
      </c>
      <c r="O147" s="83">
        <f t="shared" si="84"/>
        <v>3.3343699999999998</v>
      </c>
      <c r="P147" s="83">
        <f t="shared" si="84"/>
        <v>3.2548400000000002</v>
      </c>
      <c r="Q147" s="83">
        <f t="shared" si="84"/>
        <v>3.2486000000000002</v>
      </c>
      <c r="R147" s="83">
        <f t="shared" si="84"/>
        <v>3.2160799999999998</v>
      </c>
      <c r="S147" s="83">
        <f t="shared" si="84"/>
        <v>3.1755399999999998</v>
      </c>
      <c r="T147" s="83">
        <f t="shared" si="84"/>
        <v>3.2325599999999999</v>
      </c>
      <c r="U147" s="83">
        <f t="shared" si="84"/>
        <v>3.2345299999999999</v>
      </c>
      <c r="V147" s="83">
        <f t="shared" si="84"/>
        <v>3.2411300000000001</v>
      </c>
      <c r="W147" s="83">
        <f t="shared" si="84"/>
        <v>3.3620899999999998</v>
      </c>
      <c r="X147" s="83">
        <f t="shared" si="84"/>
        <v>3.4377499999999999</v>
      </c>
      <c r="Y147" s="83">
        <f t="shared" si="84"/>
        <v>3.28179</v>
      </c>
      <c r="Z147" s="83">
        <f t="shared" si="84"/>
        <v>3.0542899999999999</v>
      </c>
      <c r="AA147" s="83">
        <f t="shared" si="84"/>
        <v>2.9357700000000002</v>
      </c>
    </row>
    <row r="148" spans="1:27" ht="12.75" customHeight="1" outlineLevel="1" x14ac:dyDescent="0.2">
      <c r="A148" s="91" t="s">
        <v>1592</v>
      </c>
      <c r="B148" s="63" t="s">
        <v>233</v>
      </c>
      <c r="C148" s="43" t="s">
        <v>79</v>
      </c>
      <c r="D148" s="44">
        <v>1628.71</v>
      </c>
      <c r="E148" s="44">
        <v>1467.88</v>
      </c>
      <c r="F148" s="44">
        <v>1303.27</v>
      </c>
      <c r="G148" s="44">
        <v>1259.94</v>
      </c>
      <c r="H148" s="44">
        <v>1273.33</v>
      </c>
      <c r="I148" s="44">
        <v>1281.6500000000001</v>
      </c>
      <c r="J148" s="44">
        <v>1313.38</v>
      </c>
      <c r="K148" s="44">
        <v>1509.18</v>
      </c>
      <c r="L148" s="44">
        <v>1767.61</v>
      </c>
      <c r="M148" s="44">
        <v>1994.94</v>
      </c>
      <c r="N148" s="44">
        <v>2044.03</v>
      </c>
      <c r="O148" s="44">
        <v>2040.45</v>
      </c>
      <c r="P148" s="44">
        <v>1960.92</v>
      </c>
      <c r="Q148" s="44">
        <v>1954.68</v>
      </c>
      <c r="R148" s="44">
        <v>1922.16</v>
      </c>
      <c r="S148" s="44">
        <v>1881.62</v>
      </c>
      <c r="T148" s="44">
        <v>1938.64</v>
      </c>
      <c r="U148" s="44">
        <v>1940.61</v>
      </c>
      <c r="V148" s="44">
        <v>1947.21</v>
      </c>
      <c r="W148" s="44">
        <v>2068.17</v>
      </c>
      <c r="X148" s="44">
        <v>2143.83</v>
      </c>
      <c r="Y148" s="44">
        <v>1987.87</v>
      </c>
      <c r="Z148" s="44">
        <v>1760.37</v>
      </c>
      <c r="AA148" s="44">
        <v>1641.85</v>
      </c>
    </row>
    <row r="149" spans="1:27" ht="12.75" customHeight="1" outlineLevel="1" x14ac:dyDescent="0.2">
      <c r="A149" s="91" t="s">
        <v>1593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1" t="s">
        <v>1594</v>
      </c>
      <c r="B150" s="63" t="s">
        <v>83</v>
      </c>
      <c r="C150" s="43" t="s">
        <v>79</v>
      </c>
      <c r="D150" s="44">
        <v>6.14</v>
      </c>
      <c r="E150" s="44">
        <v>6.14</v>
      </c>
      <c r="F150" s="44">
        <v>6.14</v>
      </c>
      <c r="G150" s="44">
        <v>6.14</v>
      </c>
      <c r="H150" s="44">
        <v>6.14</v>
      </c>
      <c r="I150" s="44">
        <v>6.14</v>
      </c>
      <c r="J150" s="44">
        <v>6.14</v>
      </c>
      <c r="K150" s="44">
        <v>6.14</v>
      </c>
      <c r="L150" s="44">
        <v>6.14</v>
      </c>
      <c r="M150" s="44">
        <v>6.14</v>
      </c>
      <c r="N150" s="44">
        <v>6.14</v>
      </c>
      <c r="O150" s="44">
        <v>6.14</v>
      </c>
      <c r="P150" s="44">
        <v>6.14</v>
      </c>
      <c r="Q150" s="44">
        <v>6.14</v>
      </c>
      <c r="R150" s="44">
        <v>6.14</v>
      </c>
      <c r="S150" s="44">
        <v>6.14</v>
      </c>
      <c r="T150" s="44">
        <v>6.14</v>
      </c>
      <c r="U150" s="44">
        <v>6.14</v>
      </c>
      <c r="V150" s="44">
        <v>6.14</v>
      </c>
      <c r="W150" s="44">
        <v>6.14</v>
      </c>
      <c r="X150" s="44">
        <v>6.14</v>
      </c>
      <c r="Y150" s="44">
        <v>6.14</v>
      </c>
      <c r="Z150" s="44">
        <v>6.14</v>
      </c>
      <c r="AA150" s="44">
        <v>6.14</v>
      </c>
    </row>
    <row r="151" spans="1:27" ht="12.75" customHeight="1" outlineLevel="1" x14ac:dyDescent="0.2">
      <c r="A151" s="91" t="s">
        <v>1595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x14ac:dyDescent="0.2">
      <c r="A152" s="90" t="s">
        <v>1596</v>
      </c>
      <c r="B152" s="28" t="str">
        <f>"30"&amp;"."&amp;$B$776&amp;"."&amp;$B$777</f>
        <v>30.04.2023</v>
      </c>
      <c r="C152" s="82" t="s">
        <v>76</v>
      </c>
      <c r="D152" s="83">
        <f>ROUND(((D153+D154+D156+D155)/1000),5)</f>
        <v>2.8974299999999999</v>
      </c>
      <c r="E152" s="83">
        <f>ROUND(((E153+E154+E156+E155)/1000),5)</f>
        <v>2.7298499999999999</v>
      </c>
      <c r="F152" s="83">
        <f>ROUND(((F153+F154+F156+F155)/1000),5)</f>
        <v>2.5916399999999999</v>
      </c>
      <c r="G152" s="83">
        <f t="shared" ref="G152:AA152" si="87">ROUND(((G153+G154+G156+G155)/1000),5)</f>
        <v>2.5407899999999999</v>
      </c>
      <c r="H152" s="83">
        <f t="shared" si="87"/>
        <v>2.5377000000000001</v>
      </c>
      <c r="I152" s="83">
        <f t="shared" si="87"/>
        <v>2.5726300000000002</v>
      </c>
      <c r="J152" s="83">
        <f t="shared" si="87"/>
        <v>2.5788799999999998</v>
      </c>
      <c r="K152" s="83">
        <f t="shared" si="87"/>
        <v>2.7027000000000001</v>
      </c>
      <c r="L152" s="83">
        <f t="shared" si="87"/>
        <v>2.94238</v>
      </c>
      <c r="M152" s="83">
        <f t="shared" si="87"/>
        <v>3.1074099999999998</v>
      </c>
      <c r="N152" s="83">
        <f t="shared" si="87"/>
        <v>3.1790699999999998</v>
      </c>
      <c r="O152" s="83">
        <f t="shared" si="87"/>
        <v>3.1782300000000001</v>
      </c>
      <c r="P152" s="83">
        <f t="shared" si="87"/>
        <v>3.1647699999999999</v>
      </c>
      <c r="Q152" s="83">
        <f t="shared" si="87"/>
        <v>3.1635300000000002</v>
      </c>
      <c r="R152" s="83">
        <f t="shared" si="87"/>
        <v>3.0667</v>
      </c>
      <c r="S152" s="83">
        <f t="shared" si="87"/>
        <v>3.0492699999999999</v>
      </c>
      <c r="T152" s="83">
        <f t="shared" si="87"/>
        <v>3.2084199999999998</v>
      </c>
      <c r="U152" s="83">
        <f t="shared" si="87"/>
        <v>3.2435200000000002</v>
      </c>
      <c r="V152" s="83">
        <f t="shared" si="87"/>
        <v>3.2520199999999999</v>
      </c>
      <c r="W152" s="83">
        <f t="shared" si="87"/>
        <v>3.4252799999999999</v>
      </c>
      <c r="X152" s="83">
        <f t="shared" si="87"/>
        <v>3.6137600000000001</v>
      </c>
      <c r="Y152" s="83">
        <f t="shared" si="87"/>
        <v>3.3080799999999999</v>
      </c>
      <c r="Z152" s="83">
        <f t="shared" si="87"/>
        <v>3.01858</v>
      </c>
      <c r="AA152" s="83">
        <f t="shared" si="87"/>
        <v>2.8784000000000001</v>
      </c>
    </row>
    <row r="153" spans="1:27" ht="12.75" customHeight="1" outlineLevel="1" x14ac:dyDescent="0.2">
      <c r="A153" s="91" t="s">
        <v>1597</v>
      </c>
      <c r="B153" s="63" t="s">
        <v>233</v>
      </c>
      <c r="C153" s="43" t="s">
        <v>79</v>
      </c>
      <c r="D153" s="44">
        <v>1603.51</v>
      </c>
      <c r="E153" s="44">
        <v>1435.93</v>
      </c>
      <c r="F153" s="44">
        <v>1297.72</v>
      </c>
      <c r="G153" s="44">
        <v>1246.8699999999999</v>
      </c>
      <c r="H153" s="44">
        <v>1243.78</v>
      </c>
      <c r="I153" s="44">
        <v>1278.71</v>
      </c>
      <c r="J153" s="44">
        <v>1284.96</v>
      </c>
      <c r="K153" s="44">
        <v>1408.78</v>
      </c>
      <c r="L153" s="44">
        <v>1648.46</v>
      </c>
      <c r="M153" s="44">
        <v>1813.49</v>
      </c>
      <c r="N153" s="44">
        <v>1885.15</v>
      </c>
      <c r="O153" s="44">
        <v>1884.31</v>
      </c>
      <c r="P153" s="44">
        <v>1870.85</v>
      </c>
      <c r="Q153" s="44">
        <v>1869.61</v>
      </c>
      <c r="R153" s="44">
        <v>1772.78</v>
      </c>
      <c r="S153" s="44">
        <v>1755.35</v>
      </c>
      <c r="T153" s="44">
        <v>1914.5</v>
      </c>
      <c r="U153" s="44">
        <v>1949.6</v>
      </c>
      <c r="V153" s="44">
        <v>1958.1</v>
      </c>
      <c r="W153" s="44">
        <v>2131.36</v>
      </c>
      <c r="X153" s="44">
        <v>2319.84</v>
      </c>
      <c r="Y153" s="44">
        <v>2014.16</v>
      </c>
      <c r="Z153" s="44">
        <v>1724.66</v>
      </c>
      <c r="AA153" s="44">
        <v>1584.48</v>
      </c>
    </row>
    <row r="154" spans="1:27" ht="12.75" customHeight="1" outlineLevel="1" x14ac:dyDescent="0.2">
      <c r="A154" s="91" t="s">
        <v>1598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1" t="s">
        <v>1599</v>
      </c>
      <c r="B155" s="63" t="s">
        <v>83</v>
      </c>
      <c r="C155" s="43" t="s">
        <v>79</v>
      </c>
      <c r="D155" s="44">
        <v>6.14</v>
      </c>
      <c r="E155" s="44">
        <v>6.14</v>
      </c>
      <c r="F155" s="44">
        <v>6.14</v>
      </c>
      <c r="G155" s="44">
        <v>6.14</v>
      </c>
      <c r="H155" s="44">
        <v>6.14</v>
      </c>
      <c r="I155" s="44">
        <v>6.14</v>
      </c>
      <c r="J155" s="44">
        <v>6.14</v>
      </c>
      <c r="K155" s="44">
        <v>6.14</v>
      </c>
      <c r="L155" s="44">
        <v>6.14</v>
      </c>
      <c r="M155" s="44">
        <v>6.14</v>
      </c>
      <c r="N155" s="44">
        <v>6.14</v>
      </c>
      <c r="O155" s="44">
        <v>6.14</v>
      </c>
      <c r="P155" s="44">
        <v>6.14</v>
      </c>
      <c r="Q155" s="44">
        <v>6.14</v>
      </c>
      <c r="R155" s="44">
        <v>6.14</v>
      </c>
      <c r="S155" s="44">
        <v>6.14</v>
      </c>
      <c r="T155" s="44">
        <v>6.14</v>
      </c>
      <c r="U155" s="44">
        <v>6.14</v>
      </c>
      <c r="V155" s="44">
        <v>6.14</v>
      </c>
      <c r="W155" s="44">
        <v>6.14</v>
      </c>
      <c r="X155" s="44">
        <v>6.14</v>
      </c>
      <c r="Y155" s="44">
        <v>6.14</v>
      </c>
      <c r="Z155" s="44">
        <v>6.14</v>
      </c>
      <c r="AA155" s="44">
        <v>6.14</v>
      </c>
    </row>
    <row r="156" spans="1:27" ht="12.75" customHeight="1" outlineLevel="1" x14ac:dyDescent="0.2">
      <c r="A156" s="91" t="s">
        <v>1600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x14ac:dyDescent="0.2">
      <c r="A157" s="92"/>
      <c r="B157" s="93" t="s">
        <v>382</v>
      </c>
      <c r="C157" s="94"/>
      <c r="D157" s="95"/>
      <c r="E157" s="95"/>
      <c r="F157" s="95"/>
      <c r="G157" s="95"/>
      <c r="I157" s="39"/>
    </row>
    <row r="158" spans="1:27" ht="12.75" customHeight="1" x14ac:dyDescent="0.2">
      <c r="A158" s="92"/>
      <c r="B158" s="93" t="s">
        <v>382</v>
      </c>
      <c r="C158" s="94"/>
      <c r="D158" s="95"/>
      <c r="E158" s="95"/>
      <c r="F158" s="95"/>
      <c r="G158" s="95"/>
      <c r="I158" s="39"/>
    </row>
    <row r="159" spans="1:27" x14ac:dyDescent="0.2">
      <c r="A159" s="164" t="s">
        <v>383</v>
      </c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6"/>
    </row>
    <row r="160" spans="1:27" ht="27" customHeight="1" x14ac:dyDescent="0.2">
      <c r="A160" s="26" t="s">
        <v>64</v>
      </c>
      <c r="B160" s="27" t="s">
        <v>205</v>
      </c>
      <c r="C160" s="26" t="s">
        <v>206</v>
      </c>
      <c r="D160" s="27" t="s">
        <v>207</v>
      </c>
      <c r="E160" s="27" t="s">
        <v>208</v>
      </c>
      <c r="F160" s="27" t="s">
        <v>209</v>
      </c>
      <c r="G160" s="27" t="s">
        <v>210</v>
      </c>
      <c r="H160" s="27" t="s">
        <v>211</v>
      </c>
      <c r="I160" s="27" t="s">
        <v>212</v>
      </c>
      <c r="J160" s="27" t="s">
        <v>213</v>
      </c>
      <c r="K160" s="27" t="s">
        <v>214</v>
      </c>
      <c r="L160" s="27" t="s">
        <v>215</v>
      </c>
      <c r="M160" s="27" t="s">
        <v>216</v>
      </c>
      <c r="N160" s="27" t="s">
        <v>217</v>
      </c>
      <c r="O160" s="27" t="s">
        <v>218</v>
      </c>
      <c r="P160" s="27" t="s">
        <v>219</v>
      </c>
      <c r="Q160" s="27" t="s">
        <v>220</v>
      </c>
      <c r="R160" s="27" t="s">
        <v>221</v>
      </c>
      <c r="S160" s="27" t="s">
        <v>222</v>
      </c>
      <c r="T160" s="27" t="s">
        <v>223</v>
      </c>
      <c r="U160" s="27" t="s">
        <v>224</v>
      </c>
      <c r="V160" s="27" t="s">
        <v>225</v>
      </c>
      <c r="W160" s="27" t="s">
        <v>226</v>
      </c>
      <c r="X160" s="27" t="s">
        <v>227</v>
      </c>
      <c r="Y160" s="27" t="s">
        <v>228</v>
      </c>
      <c r="Z160" s="27" t="s">
        <v>229</v>
      </c>
      <c r="AA160" s="27" t="s">
        <v>230</v>
      </c>
    </row>
    <row r="161" spans="1:27" x14ac:dyDescent="0.2">
      <c r="A161" s="90" t="s">
        <v>1601</v>
      </c>
      <c r="B161" s="28" t="str">
        <f>"01"&amp;"."&amp;$B$776&amp;"."&amp;$B$777</f>
        <v>01.04.2023</v>
      </c>
      <c r="C161" s="82" t="s">
        <v>76</v>
      </c>
      <c r="D161" s="83">
        <f>ROUND(((D162+D163+D165+D164)/1000),5)</f>
        <v>3.09633</v>
      </c>
      <c r="E161" s="83">
        <f>ROUND(((E162+E163+E165+E164)/1000),5)</f>
        <v>3.0151599999999998</v>
      </c>
      <c r="F161" s="83">
        <f>ROUND(((F162+F163+F165+F164)/1000),5)</f>
        <v>3.0035799999999999</v>
      </c>
      <c r="G161" s="83">
        <f t="shared" ref="G161:AA161" si="90">ROUND(((G162+G163+G165+G164)/1000),5)</f>
        <v>2.9947300000000001</v>
      </c>
      <c r="H161" s="83">
        <f t="shared" si="90"/>
        <v>3.0065900000000001</v>
      </c>
      <c r="I161" s="83">
        <f t="shared" si="90"/>
        <v>3.0149499999999998</v>
      </c>
      <c r="J161" s="83">
        <f t="shared" si="90"/>
        <v>3.0173999999999999</v>
      </c>
      <c r="K161" s="83">
        <f t="shared" si="90"/>
        <v>3.2378</v>
      </c>
      <c r="L161" s="83">
        <f t="shared" si="90"/>
        <v>3.42686</v>
      </c>
      <c r="M161" s="83">
        <f t="shared" si="90"/>
        <v>3.4577300000000002</v>
      </c>
      <c r="N161" s="83">
        <f t="shared" si="90"/>
        <v>3.4935200000000002</v>
      </c>
      <c r="O161" s="83">
        <f t="shared" si="90"/>
        <v>3.5289299999999999</v>
      </c>
      <c r="P161" s="83">
        <f t="shared" si="90"/>
        <v>3.5135700000000001</v>
      </c>
      <c r="Q161" s="83">
        <f t="shared" si="90"/>
        <v>3.5083600000000001</v>
      </c>
      <c r="R161" s="83">
        <f t="shared" si="90"/>
        <v>3.4983399999999998</v>
      </c>
      <c r="S161" s="83">
        <f t="shared" si="90"/>
        <v>3.49946</v>
      </c>
      <c r="T161" s="83">
        <f t="shared" si="90"/>
        <v>3.49892</v>
      </c>
      <c r="U161" s="83">
        <f t="shared" si="90"/>
        <v>3.4884900000000001</v>
      </c>
      <c r="V161" s="83">
        <f t="shared" si="90"/>
        <v>3.4919699999999998</v>
      </c>
      <c r="W161" s="83">
        <f t="shared" si="90"/>
        <v>3.5268000000000002</v>
      </c>
      <c r="X161" s="83">
        <f t="shared" si="90"/>
        <v>3.5134400000000001</v>
      </c>
      <c r="Y161" s="83">
        <f t="shared" si="90"/>
        <v>3.45634</v>
      </c>
      <c r="Z161" s="83">
        <f t="shared" si="90"/>
        <v>3.3763100000000001</v>
      </c>
      <c r="AA161" s="83">
        <f t="shared" si="90"/>
        <v>3.2524899999999999</v>
      </c>
    </row>
    <row r="162" spans="1:27" ht="12.75" customHeight="1" outlineLevel="1" x14ac:dyDescent="0.2">
      <c r="A162" s="91" t="s">
        <v>1602</v>
      </c>
      <c r="B162" s="63" t="s">
        <v>233</v>
      </c>
      <c r="C162" s="43" t="s">
        <v>79</v>
      </c>
      <c r="D162" s="44">
        <v>1156.8599999999999</v>
      </c>
      <c r="E162" s="44">
        <v>1075.69</v>
      </c>
      <c r="F162" s="44">
        <v>1064.1099999999999</v>
      </c>
      <c r="G162" s="44">
        <v>1055.26</v>
      </c>
      <c r="H162" s="44">
        <v>1067.1199999999999</v>
      </c>
      <c r="I162" s="44">
        <v>1075.48</v>
      </c>
      <c r="J162" s="44">
        <v>1077.93</v>
      </c>
      <c r="K162" s="44">
        <v>1298.33</v>
      </c>
      <c r="L162" s="44">
        <v>1487.39</v>
      </c>
      <c r="M162" s="44">
        <v>1518.26</v>
      </c>
      <c r="N162" s="44">
        <v>1554.05</v>
      </c>
      <c r="O162" s="44">
        <v>1589.46</v>
      </c>
      <c r="P162" s="44">
        <v>1574.1</v>
      </c>
      <c r="Q162" s="44">
        <v>1568.89</v>
      </c>
      <c r="R162" s="44">
        <v>1558.87</v>
      </c>
      <c r="S162" s="44">
        <v>1559.99</v>
      </c>
      <c r="T162" s="44">
        <v>1559.45</v>
      </c>
      <c r="U162" s="44">
        <v>1549.02</v>
      </c>
      <c r="V162" s="44">
        <v>1552.5</v>
      </c>
      <c r="W162" s="44">
        <v>1587.33</v>
      </c>
      <c r="X162" s="44">
        <v>1573.97</v>
      </c>
      <c r="Y162" s="44">
        <v>1516.87</v>
      </c>
      <c r="Z162" s="44">
        <v>1436.84</v>
      </c>
      <c r="AA162" s="44">
        <v>1313.02</v>
      </c>
    </row>
    <row r="163" spans="1:27" ht="12.75" customHeight="1" outlineLevel="1" x14ac:dyDescent="0.2">
      <c r="A163" s="91" t="s">
        <v>1603</v>
      </c>
      <c r="B163" s="63" t="s">
        <v>90</v>
      </c>
      <c r="C163" s="43" t="s">
        <v>79</v>
      </c>
      <c r="D163" s="44">
        <v>1716.97</v>
      </c>
      <c r="E163" s="44">
        <f>$D$163</f>
        <v>1716.97</v>
      </c>
      <c r="F163" s="44">
        <f t="shared" ref="F163:AA163" si="91">$D$163</f>
        <v>1716.97</v>
      </c>
      <c r="G163" s="44">
        <f t="shared" si="91"/>
        <v>1716.97</v>
      </c>
      <c r="H163" s="44">
        <f t="shared" si="91"/>
        <v>1716.97</v>
      </c>
      <c r="I163" s="44">
        <f t="shared" si="91"/>
        <v>1716.97</v>
      </c>
      <c r="J163" s="44">
        <f t="shared" si="91"/>
        <v>1716.97</v>
      </c>
      <c r="K163" s="44">
        <f t="shared" si="91"/>
        <v>1716.97</v>
      </c>
      <c r="L163" s="44">
        <f t="shared" si="91"/>
        <v>1716.97</v>
      </c>
      <c r="M163" s="44">
        <f t="shared" si="91"/>
        <v>1716.97</v>
      </c>
      <c r="N163" s="44">
        <f t="shared" si="91"/>
        <v>1716.97</v>
      </c>
      <c r="O163" s="44">
        <f t="shared" si="91"/>
        <v>1716.97</v>
      </c>
      <c r="P163" s="44">
        <f t="shared" si="91"/>
        <v>1716.97</v>
      </c>
      <c r="Q163" s="44">
        <f t="shared" si="91"/>
        <v>1716.97</v>
      </c>
      <c r="R163" s="44">
        <f t="shared" si="91"/>
        <v>1716.97</v>
      </c>
      <c r="S163" s="44">
        <f t="shared" si="91"/>
        <v>1716.97</v>
      </c>
      <c r="T163" s="44">
        <f t="shared" si="91"/>
        <v>1716.97</v>
      </c>
      <c r="U163" s="44">
        <f t="shared" si="91"/>
        <v>1716.97</v>
      </c>
      <c r="V163" s="44">
        <f t="shared" si="91"/>
        <v>1716.97</v>
      </c>
      <c r="W163" s="44">
        <f t="shared" si="91"/>
        <v>1716.97</v>
      </c>
      <c r="X163" s="44">
        <f t="shared" si="91"/>
        <v>1716.97</v>
      </c>
      <c r="Y163" s="44">
        <f t="shared" si="91"/>
        <v>1716.97</v>
      </c>
      <c r="Z163" s="44">
        <f t="shared" si="91"/>
        <v>1716.97</v>
      </c>
      <c r="AA163" s="44">
        <f t="shared" si="91"/>
        <v>1716.97</v>
      </c>
    </row>
    <row r="164" spans="1:27" ht="12.75" customHeight="1" outlineLevel="1" x14ac:dyDescent="0.2">
      <c r="A164" s="91" t="s">
        <v>1604</v>
      </c>
      <c r="B164" s="63" t="s">
        <v>83</v>
      </c>
      <c r="C164" s="43" t="s">
        <v>79</v>
      </c>
      <c r="D164" s="44">
        <v>6.14</v>
      </c>
      <c r="E164" s="44">
        <v>6.14</v>
      </c>
      <c r="F164" s="44">
        <v>6.14</v>
      </c>
      <c r="G164" s="44">
        <v>6.14</v>
      </c>
      <c r="H164" s="44">
        <v>6.14</v>
      </c>
      <c r="I164" s="44">
        <v>6.14</v>
      </c>
      <c r="J164" s="44">
        <v>6.14</v>
      </c>
      <c r="K164" s="44">
        <v>6.14</v>
      </c>
      <c r="L164" s="44">
        <v>6.14</v>
      </c>
      <c r="M164" s="44">
        <v>6.14</v>
      </c>
      <c r="N164" s="44">
        <v>6.14</v>
      </c>
      <c r="O164" s="44">
        <v>6.14</v>
      </c>
      <c r="P164" s="44">
        <v>6.14</v>
      </c>
      <c r="Q164" s="44">
        <v>6.14</v>
      </c>
      <c r="R164" s="44">
        <v>6.14</v>
      </c>
      <c r="S164" s="44">
        <v>6.14</v>
      </c>
      <c r="T164" s="44">
        <v>6.14</v>
      </c>
      <c r="U164" s="44">
        <v>6.14</v>
      </c>
      <c r="V164" s="44">
        <v>6.14</v>
      </c>
      <c r="W164" s="44">
        <v>6.14</v>
      </c>
      <c r="X164" s="44">
        <v>6.14</v>
      </c>
      <c r="Y164" s="44">
        <v>6.14</v>
      </c>
      <c r="Z164" s="44">
        <v>6.14</v>
      </c>
      <c r="AA164" s="44">
        <v>6.14</v>
      </c>
    </row>
    <row r="165" spans="1:27" ht="12.75" customHeight="1" outlineLevel="1" x14ac:dyDescent="0.2">
      <c r="A165" s="91" t="s">
        <v>1605</v>
      </c>
      <c r="B165" s="63" t="s">
        <v>81</v>
      </c>
      <c r="C165" s="43" t="s">
        <v>79</v>
      </c>
      <c r="D165" s="44">
        <f>$D$11</f>
        <v>216.36</v>
      </c>
      <c r="E165" s="44">
        <f t="shared" ref="E165:AA165" si="92">$D$11</f>
        <v>216.36</v>
      </c>
      <c r="F165" s="44">
        <f t="shared" si="92"/>
        <v>216.36</v>
      </c>
      <c r="G165" s="44">
        <f t="shared" si="92"/>
        <v>216.36</v>
      </c>
      <c r="H165" s="44">
        <f t="shared" si="92"/>
        <v>216.36</v>
      </c>
      <c r="I165" s="44">
        <f t="shared" si="92"/>
        <v>216.36</v>
      </c>
      <c r="J165" s="44">
        <f t="shared" si="92"/>
        <v>216.36</v>
      </c>
      <c r="K165" s="44">
        <f t="shared" si="92"/>
        <v>216.36</v>
      </c>
      <c r="L165" s="44">
        <f t="shared" si="92"/>
        <v>216.36</v>
      </c>
      <c r="M165" s="44">
        <f t="shared" si="92"/>
        <v>216.36</v>
      </c>
      <c r="N165" s="44">
        <f t="shared" si="92"/>
        <v>216.36</v>
      </c>
      <c r="O165" s="44">
        <f t="shared" si="92"/>
        <v>216.36</v>
      </c>
      <c r="P165" s="44">
        <f t="shared" si="92"/>
        <v>216.36</v>
      </c>
      <c r="Q165" s="44">
        <f t="shared" si="92"/>
        <v>216.36</v>
      </c>
      <c r="R165" s="44">
        <f t="shared" si="92"/>
        <v>216.36</v>
      </c>
      <c r="S165" s="44">
        <f t="shared" si="92"/>
        <v>216.36</v>
      </c>
      <c r="T165" s="44">
        <f t="shared" si="92"/>
        <v>216.36</v>
      </c>
      <c r="U165" s="44">
        <f t="shared" si="92"/>
        <v>216.36</v>
      </c>
      <c r="V165" s="44">
        <f t="shared" si="92"/>
        <v>216.36</v>
      </c>
      <c r="W165" s="44">
        <f t="shared" si="92"/>
        <v>216.36</v>
      </c>
      <c r="X165" s="44">
        <f t="shared" si="92"/>
        <v>216.36</v>
      </c>
      <c r="Y165" s="44">
        <f t="shared" si="92"/>
        <v>216.36</v>
      </c>
      <c r="Z165" s="44">
        <f t="shared" si="92"/>
        <v>216.36</v>
      </c>
      <c r="AA165" s="44">
        <f t="shared" si="92"/>
        <v>216.36</v>
      </c>
    </row>
    <row r="166" spans="1:27" x14ac:dyDescent="0.2">
      <c r="A166" s="90" t="s">
        <v>1606</v>
      </c>
      <c r="B166" s="28" t="str">
        <f>"02"&amp;"."&amp;$B$776&amp;"."&amp;$B$777</f>
        <v>02.04.2023</v>
      </c>
      <c r="C166" s="82" t="s">
        <v>76</v>
      </c>
      <c r="D166" s="83">
        <f>ROUND(((D167+D168+D170+D169)/1000),5)</f>
        <v>3.0251700000000001</v>
      </c>
      <c r="E166" s="83">
        <f>ROUND(((E167+E168+E170+E169)/1000),5)</f>
        <v>2.9793799999999999</v>
      </c>
      <c r="F166" s="83">
        <f>ROUND(((F167+F168+F170+F169)/1000),5)</f>
        <v>2.9213399999999998</v>
      </c>
      <c r="G166" s="83">
        <f t="shared" ref="G166:AA166" si="93">ROUND(((G167+G168+G170+G169)/1000),5)</f>
        <v>2.9126099999999999</v>
      </c>
      <c r="H166" s="83">
        <f t="shared" si="93"/>
        <v>2.9181699999999999</v>
      </c>
      <c r="I166" s="83">
        <f t="shared" si="93"/>
        <v>2.9330799999999999</v>
      </c>
      <c r="J166" s="83">
        <f t="shared" si="93"/>
        <v>2.9121999999999999</v>
      </c>
      <c r="K166" s="83">
        <f t="shared" si="93"/>
        <v>2.9658899999999999</v>
      </c>
      <c r="L166" s="83">
        <f t="shared" si="93"/>
        <v>3.1943199999999998</v>
      </c>
      <c r="M166" s="83">
        <f t="shared" si="93"/>
        <v>3.26932</v>
      </c>
      <c r="N166" s="83">
        <f t="shared" si="93"/>
        <v>3.3106499999999999</v>
      </c>
      <c r="O166" s="83">
        <f t="shared" si="93"/>
        <v>3.3197899999999998</v>
      </c>
      <c r="P166" s="83">
        <f t="shared" si="93"/>
        <v>3.3201900000000002</v>
      </c>
      <c r="Q166" s="83">
        <f t="shared" si="93"/>
        <v>3.3405499999999999</v>
      </c>
      <c r="R166" s="83">
        <f t="shared" si="93"/>
        <v>3.3339699999999999</v>
      </c>
      <c r="S166" s="83">
        <f t="shared" si="93"/>
        <v>3.3070400000000002</v>
      </c>
      <c r="T166" s="83">
        <f t="shared" si="93"/>
        <v>3.3051200000000001</v>
      </c>
      <c r="U166" s="83">
        <f t="shared" si="93"/>
        <v>3.3195399999999999</v>
      </c>
      <c r="V166" s="83">
        <f t="shared" si="93"/>
        <v>3.4923000000000002</v>
      </c>
      <c r="W166" s="83">
        <f t="shared" si="93"/>
        <v>3.5563899999999999</v>
      </c>
      <c r="X166" s="83">
        <f t="shared" si="93"/>
        <v>3.5253999999999999</v>
      </c>
      <c r="Y166" s="83">
        <f t="shared" si="93"/>
        <v>3.39737</v>
      </c>
      <c r="Z166" s="83">
        <f t="shared" si="93"/>
        <v>3.2249400000000001</v>
      </c>
      <c r="AA166" s="83">
        <f t="shared" si="93"/>
        <v>3.1537500000000001</v>
      </c>
    </row>
    <row r="167" spans="1:27" ht="12.75" customHeight="1" outlineLevel="1" x14ac:dyDescent="0.2">
      <c r="A167" s="91" t="s">
        <v>1607</v>
      </c>
      <c r="B167" s="63" t="s">
        <v>233</v>
      </c>
      <c r="C167" s="43" t="s">
        <v>79</v>
      </c>
      <c r="D167" s="44">
        <v>1085.7</v>
      </c>
      <c r="E167" s="44">
        <v>1039.9100000000001</v>
      </c>
      <c r="F167" s="44">
        <v>981.87</v>
      </c>
      <c r="G167" s="44">
        <v>973.14</v>
      </c>
      <c r="H167" s="44">
        <v>978.7</v>
      </c>
      <c r="I167" s="44">
        <v>993.61</v>
      </c>
      <c r="J167" s="44">
        <v>972.73</v>
      </c>
      <c r="K167" s="44">
        <v>1026.42</v>
      </c>
      <c r="L167" s="44">
        <v>1254.8499999999999</v>
      </c>
      <c r="M167" s="44">
        <v>1329.85</v>
      </c>
      <c r="N167" s="44">
        <v>1371.18</v>
      </c>
      <c r="O167" s="44">
        <v>1380.32</v>
      </c>
      <c r="P167" s="44">
        <v>1380.72</v>
      </c>
      <c r="Q167" s="44">
        <v>1401.08</v>
      </c>
      <c r="R167" s="44">
        <v>1394.5</v>
      </c>
      <c r="S167" s="44">
        <v>1367.57</v>
      </c>
      <c r="T167" s="44">
        <v>1365.65</v>
      </c>
      <c r="U167" s="44">
        <v>1380.07</v>
      </c>
      <c r="V167" s="44">
        <v>1552.83</v>
      </c>
      <c r="W167" s="44">
        <v>1616.92</v>
      </c>
      <c r="X167" s="44">
        <v>1585.93</v>
      </c>
      <c r="Y167" s="44">
        <v>1457.9</v>
      </c>
      <c r="Z167" s="44">
        <v>1285.47</v>
      </c>
      <c r="AA167" s="44">
        <v>1214.28</v>
      </c>
    </row>
    <row r="168" spans="1:27" ht="12.75" customHeight="1" outlineLevel="1" x14ac:dyDescent="0.2">
      <c r="A168" s="91" t="s">
        <v>1608</v>
      </c>
      <c r="B168" s="63" t="s">
        <v>90</v>
      </c>
      <c r="C168" s="43" t="s">
        <v>79</v>
      </c>
      <c r="D168" s="44">
        <f>$D$163</f>
        <v>1716.97</v>
      </c>
      <c r="E168" s="44">
        <f>$D$163</f>
        <v>1716.97</v>
      </c>
      <c r="F168" s="44">
        <f t="shared" ref="F168:AA168" si="94">$D$163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customHeight="1" outlineLevel="1" x14ac:dyDescent="0.2">
      <c r="A169" s="91" t="s">
        <v>1609</v>
      </c>
      <c r="B169" s="63" t="s">
        <v>83</v>
      </c>
      <c r="C169" s="43" t="s">
        <v>79</v>
      </c>
      <c r="D169" s="44">
        <v>6.14</v>
      </c>
      <c r="E169" s="44">
        <v>6.14</v>
      </c>
      <c r="F169" s="44">
        <v>6.14</v>
      </c>
      <c r="G169" s="44">
        <v>6.14</v>
      </c>
      <c r="H169" s="44">
        <v>6.14</v>
      </c>
      <c r="I169" s="44">
        <v>6.14</v>
      </c>
      <c r="J169" s="44">
        <v>6.14</v>
      </c>
      <c r="K169" s="44">
        <v>6.14</v>
      </c>
      <c r="L169" s="44">
        <v>6.14</v>
      </c>
      <c r="M169" s="44">
        <v>6.14</v>
      </c>
      <c r="N169" s="44">
        <v>6.14</v>
      </c>
      <c r="O169" s="44">
        <v>6.14</v>
      </c>
      <c r="P169" s="44">
        <v>6.14</v>
      </c>
      <c r="Q169" s="44">
        <v>6.14</v>
      </c>
      <c r="R169" s="44">
        <v>6.14</v>
      </c>
      <c r="S169" s="44">
        <v>6.14</v>
      </c>
      <c r="T169" s="44">
        <v>6.14</v>
      </c>
      <c r="U169" s="44">
        <v>6.14</v>
      </c>
      <c r="V169" s="44">
        <v>6.14</v>
      </c>
      <c r="W169" s="44">
        <v>6.14</v>
      </c>
      <c r="X169" s="44">
        <v>6.14</v>
      </c>
      <c r="Y169" s="44">
        <v>6.14</v>
      </c>
      <c r="Z169" s="44">
        <v>6.14</v>
      </c>
      <c r="AA169" s="44">
        <v>6.14</v>
      </c>
    </row>
    <row r="170" spans="1:27" ht="12.75" customHeight="1" outlineLevel="1" x14ac:dyDescent="0.2">
      <c r="A170" s="91" t="s">
        <v>1610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ht="12.75" customHeight="1" x14ac:dyDescent="0.2">
      <c r="A171" s="90" t="s">
        <v>1611</v>
      </c>
      <c r="B171" s="28" t="str">
        <f>"03"&amp;"."&amp;$B$776&amp;"."&amp;$B$777</f>
        <v>03.04.2023</v>
      </c>
      <c r="C171" s="82" t="s">
        <v>76</v>
      </c>
      <c r="D171" s="83">
        <f>ROUND(((D172+D173+D175+D174)/1000),5)</f>
        <v>3.0188899999999999</v>
      </c>
      <c r="E171" s="83">
        <f>ROUND(((E172+E173+E175+E174)/1000),5)</f>
        <v>2.9751099999999999</v>
      </c>
      <c r="F171" s="83">
        <f>ROUND(((F172+F173+F175+F174)/1000),5)</f>
        <v>2.9119199999999998</v>
      </c>
      <c r="G171" s="83">
        <f t="shared" ref="G171:AA171" si="96">ROUND(((G172+G173+G175+G174)/1000),5)</f>
        <v>2.9096700000000002</v>
      </c>
      <c r="H171" s="83">
        <f t="shared" si="96"/>
        <v>2.9664999999999999</v>
      </c>
      <c r="I171" s="83">
        <f t="shared" si="96"/>
        <v>3.0174699999999999</v>
      </c>
      <c r="J171" s="83">
        <f t="shared" si="96"/>
        <v>3.2215600000000002</v>
      </c>
      <c r="K171" s="83">
        <f t="shared" si="96"/>
        <v>3.4850699999999999</v>
      </c>
      <c r="L171" s="83">
        <f t="shared" si="96"/>
        <v>3.56942</v>
      </c>
      <c r="M171" s="83">
        <f t="shared" si="96"/>
        <v>3.6169099999999998</v>
      </c>
      <c r="N171" s="83">
        <f t="shared" si="96"/>
        <v>3.6180500000000002</v>
      </c>
      <c r="O171" s="83">
        <f t="shared" si="96"/>
        <v>3.6732300000000002</v>
      </c>
      <c r="P171" s="83">
        <f t="shared" si="96"/>
        <v>3.6512899999999999</v>
      </c>
      <c r="Q171" s="83">
        <f t="shared" si="96"/>
        <v>3.6680100000000002</v>
      </c>
      <c r="R171" s="83">
        <f t="shared" si="96"/>
        <v>3.6469200000000002</v>
      </c>
      <c r="S171" s="83">
        <f t="shared" si="96"/>
        <v>3.629</v>
      </c>
      <c r="T171" s="83">
        <f t="shared" si="96"/>
        <v>3.6162700000000001</v>
      </c>
      <c r="U171" s="83">
        <f t="shared" si="96"/>
        <v>3.5628099999999998</v>
      </c>
      <c r="V171" s="83">
        <f t="shared" si="96"/>
        <v>3.56277</v>
      </c>
      <c r="W171" s="83">
        <f t="shared" si="96"/>
        <v>3.6079599999999998</v>
      </c>
      <c r="X171" s="83">
        <f t="shared" si="96"/>
        <v>3.65543</v>
      </c>
      <c r="Y171" s="83">
        <f t="shared" si="96"/>
        <v>3.5844999999999998</v>
      </c>
      <c r="Z171" s="83">
        <f t="shared" si="96"/>
        <v>3.4278599999999999</v>
      </c>
      <c r="AA171" s="83">
        <f t="shared" si="96"/>
        <v>3.1741299999999999</v>
      </c>
    </row>
    <row r="172" spans="1:27" ht="12.75" customHeight="1" outlineLevel="1" x14ac:dyDescent="0.2">
      <c r="A172" s="91" t="s">
        <v>1612</v>
      </c>
      <c r="B172" s="63" t="s">
        <v>233</v>
      </c>
      <c r="C172" s="43" t="s">
        <v>79</v>
      </c>
      <c r="D172" s="44">
        <v>1079.42</v>
      </c>
      <c r="E172" s="44">
        <v>1035.6400000000001</v>
      </c>
      <c r="F172" s="44">
        <v>972.45</v>
      </c>
      <c r="G172" s="44">
        <v>970.2</v>
      </c>
      <c r="H172" s="44">
        <v>1027.03</v>
      </c>
      <c r="I172" s="44">
        <v>1078</v>
      </c>
      <c r="J172" s="44">
        <v>1282.0899999999999</v>
      </c>
      <c r="K172" s="44">
        <v>1545.6</v>
      </c>
      <c r="L172" s="44">
        <v>1629.95</v>
      </c>
      <c r="M172" s="44">
        <v>1677.44</v>
      </c>
      <c r="N172" s="44">
        <v>1678.58</v>
      </c>
      <c r="O172" s="44">
        <v>1733.76</v>
      </c>
      <c r="P172" s="44">
        <v>1711.82</v>
      </c>
      <c r="Q172" s="44">
        <v>1728.54</v>
      </c>
      <c r="R172" s="44">
        <v>1707.45</v>
      </c>
      <c r="S172" s="44">
        <v>1689.53</v>
      </c>
      <c r="T172" s="44">
        <v>1676.8</v>
      </c>
      <c r="U172" s="44">
        <v>1623.34</v>
      </c>
      <c r="V172" s="44">
        <v>1623.3</v>
      </c>
      <c r="W172" s="44">
        <v>1668.49</v>
      </c>
      <c r="X172" s="44">
        <v>1715.96</v>
      </c>
      <c r="Y172" s="44">
        <v>1645.03</v>
      </c>
      <c r="Z172" s="44">
        <v>1488.39</v>
      </c>
      <c r="AA172" s="44">
        <v>1234.6600000000001</v>
      </c>
    </row>
    <row r="173" spans="1:27" ht="12.75" customHeight="1" outlineLevel="1" x14ac:dyDescent="0.2">
      <c r="A173" s="91" t="s">
        <v>1613</v>
      </c>
      <c r="B173" s="63" t="s">
        <v>90</v>
      </c>
      <c r="C173" s="43" t="s">
        <v>79</v>
      </c>
      <c r="D173" s="44">
        <f>$D$163</f>
        <v>1716.97</v>
      </c>
      <c r="E173" s="44">
        <f>$D$163</f>
        <v>1716.97</v>
      </c>
      <c r="F173" s="44">
        <f t="shared" ref="F173:AA173" si="97">$D$163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customHeight="1" outlineLevel="1" x14ac:dyDescent="0.2">
      <c r="A174" s="91" t="s">
        <v>1614</v>
      </c>
      <c r="B174" s="63" t="s">
        <v>83</v>
      </c>
      <c r="C174" s="43" t="s">
        <v>79</v>
      </c>
      <c r="D174" s="44">
        <v>6.14</v>
      </c>
      <c r="E174" s="44">
        <v>6.14</v>
      </c>
      <c r="F174" s="44">
        <v>6.14</v>
      </c>
      <c r="G174" s="44">
        <v>6.14</v>
      </c>
      <c r="H174" s="44">
        <v>6.14</v>
      </c>
      <c r="I174" s="44">
        <v>6.14</v>
      </c>
      <c r="J174" s="44">
        <v>6.14</v>
      </c>
      <c r="K174" s="44">
        <v>6.14</v>
      </c>
      <c r="L174" s="44">
        <v>6.14</v>
      </c>
      <c r="M174" s="44">
        <v>6.14</v>
      </c>
      <c r="N174" s="44">
        <v>6.14</v>
      </c>
      <c r="O174" s="44">
        <v>6.14</v>
      </c>
      <c r="P174" s="44">
        <v>6.14</v>
      </c>
      <c r="Q174" s="44">
        <v>6.14</v>
      </c>
      <c r="R174" s="44">
        <v>6.14</v>
      </c>
      <c r="S174" s="44">
        <v>6.14</v>
      </c>
      <c r="T174" s="44">
        <v>6.14</v>
      </c>
      <c r="U174" s="44">
        <v>6.14</v>
      </c>
      <c r="V174" s="44">
        <v>6.14</v>
      </c>
      <c r="W174" s="44">
        <v>6.14</v>
      </c>
      <c r="X174" s="44">
        <v>6.14</v>
      </c>
      <c r="Y174" s="44">
        <v>6.14</v>
      </c>
      <c r="Z174" s="44">
        <v>6.14</v>
      </c>
      <c r="AA174" s="44">
        <v>6.14</v>
      </c>
    </row>
    <row r="175" spans="1:27" ht="12.75" customHeight="1" outlineLevel="1" x14ac:dyDescent="0.2">
      <c r="A175" s="91" t="s">
        <v>1615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x14ac:dyDescent="0.2">
      <c r="A176" s="90" t="s">
        <v>1616</v>
      </c>
      <c r="B176" s="28" t="str">
        <f>"04"&amp;"."&amp;$B$776&amp;"."&amp;$B$777</f>
        <v>04.04.2023</v>
      </c>
      <c r="C176" s="82" t="s">
        <v>76</v>
      </c>
      <c r="D176" s="83">
        <f>ROUND(((D177+D178+D180+D179)/1000),5)</f>
        <v>3.0038200000000002</v>
      </c>
      <c r="E176" s="83">
        <f>ROUND(((E177+E178+E180+E179)/1000),5)</f>
        <v>2.9365000000000001</v>
      </c>
      <c r="F176" s="83">
        <f>ROUND(((F177+F178+F180+F179)/1000),5)</f>
        <v>2.8755799999999998</v>
      </c>
      <c r="G176" s="83">
        <f t="shared" ref="G176:AA176" si="99">ROUND(((G177+G178+G180+G179)/1000),5)</f>
        <v>2.8829099999999999</v>
      </c>
      <c r="H176" s="83">
        <f t="shared" si="99"/>
        <v>2.9607899999999998</v>
      </c>
      <c r="I176" s="83">
        <f t="shared" si="99"/>
        <v>3.0042599999999999</v>
      </c>
      <c r="J176" s="83">
        <f t="shared" si="99"/>
        <v>3.1164200000000002</v>
      </c>
      <c r="K176" s="83">
        <f t="shared" si="99"/>
        <v>3.4044500000000002</v>
      </c>
      <c r="L176" s="83">
        <f t="shared" si="99"/>
        <v>3.5282</v>
      </c>
      <c r="M176" s="83">
        <f t="shared" si="99"/>
        <v>3.58487</v>
      </c>
      <c r="N176" s="83">
        <f t="shared" si="99"/>
        <v>3.5906500000000001</v>
      </c>
      <c r="O176" s="83">
        <f t="shared" si="99"/>
        <v>3.5970900000000001</v>
      </c>
      <c r="P176" s="83">
        <f t="shared" si="99"/>
        <v>3.5610200000000001</v>
      </c>
      <c r="Q176" s="83">
        <f t="shared" si="99"/>
        <v>3.5490400000000002</v>
      </c>
      <c r="R176" s="83">
        <f t="shared" si="99"/>
        <v>3.5453999999999999</v>
      </c>
      <c r="S176" s="83">
        <f t="shared" si="99"/>
        <v>3.5461399999999998</v>
      </c>
      <c r="T176" s="83">
        <f t="shared" si="99"/>
        <v>3.54243</v>
      </c>
      <c r="U176" s="83">
        <f t="shared" si="99"/>
        <v>3.5006599999999999</v>
      </c>
      <c r="V176" s="83">
        <f t="shared" si="99"/>
        <v>3.5075400000000001</v>
      </c>
      <c r="W176" s="83">
        <f t="shared" si="99"/>
        <v>3.5943499999999999</v>
      </c>
      <c r="X176" s="83">
        <f t="shared" si="99"/>
        <v>3.57443</v>
      </c>
      <c r="Y176" s="83">
        <f t="shared" si="99"/>
        <v>3.5073599999999998</v>
      </c>
      <c r="Z176" s="83">
        <f t="shared" si="99"/>
        <v>3.2742800000000001</v>
      </c>
      <c r="AA176" s="83">
        <f t="shared" si="99"/>
        <v>3.0672199999999998</v>
      </c>
    </row>
    <row r="177" spans="1:27" ht="12.75" customHeight="1" outlineLevel="1" x14ac:dyDescent="0.2">
      <c r="A177" s="91" t="s">
        <v>1617</v>
      </c>
      <c r="B177" s="63" t="s">
        <v>233</v>
      </c>
      <c r="C177" s="43" t="s">
        <v>79</v>
      </c>
      <c r="D177" s="44">
        <v>1064.3499999999999</v>
      </c>
      <c r="E177" s="44">
        <v>997.03</v>
      </c>
      <c r="F177" s="44">
        <v>936.11</v>
      </c>
      <c r="G177" s="44">
        <v>943.44</v>
      </c>
      <c r="H177" s="44">
        <v>1021.32</v>
      </c>
      <c r="I177" s="44">
        <v>1064.79</v>
      </c>
      <c r="J177" s="44">
        <v>1176.95</v>
      </c>
      <c r="K177" s="44">
        <v>1464.98</v>
      </c>
      <c r="L177" s="44">
        <v>1588.73</v>
      </c>
      <c r="M177" s="44">
        <v>1645.4</v>
      </c>
      <c r="N177" s="44">
        <v>1651.18</v>
      </c>
      <c r="O177" s="44">
        <v>1657.62</v>
      </c>
      <c r="P177" s="44">
        <v>1621.55</v>
      </c>
      <c r="Q177" s="44">
        <v>1609.57</v>
      </c>
      <c r="R177" s="44">
        <v>1605.93</v>
      </c>
      <c r="S177" s="44">
        <v>1606.67</v>
      </c>
      <c r="T177" s="44">
        <v>1602.96</v>
      </c>
      <c r="U177" s="44">
        <v>1561.19</v>
      </c>
      <c r="V177" s="44">
        <v>1568.07</v>
      </c>
      <c r="W177" s="44">
        <v>1654.88</v>
      </c>
      <c r="X177" s="44">
        <v>1634.96</v>
      </c>
      <c r="Y177" s="44">
        <v>1567.89</v>
      </c>
      <c r="Z177" s="44">
        <v>1334.81</v>
      </c>
      <c r="AA177" s="44">
        <v>1127.75</v>
      </c>
    </row>
    <row r="178" spans="1:27" ht="12.75" customHeight="1" outlineLevel="1" x14ac:dyDescent="0.2">
      <c r="A178" s="91" t="s">
        <v>1618</v>
      </c>
      <c r="B178" s="63" t="s">
        <v>90</v>
      </c>
      <c r="C178" s="43" t="s">
        <v>79</v>
      </c>
      <c r="D178" s="44">
        <f>$D$163</f>
        <v>1716.97</v>
      </c>
      <c r="E178" s="44">
        <f>$D$163</f>
        <v>1716.97</v>
      </c>
      <c r="F178" s="44">
        <f t="shared" ref="F178:AA178" si="100">$D$163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customHeight="1" outlineLevel="1" x14ac:dyDescent="0.2">
      <c r="A179" s="91" t="s">
        <v>1619</v>
      </c>
      <c r="B179" s="63" t="s">
        <v>83</v>
      </c>
      <c r="C179" s="43" t="s">
        <v>79</v>
      </c>
      <c r="D179" s="44">
        <v>6.14</v>
      </c>
      <c r="E179" s="44">
        <v>6.14</v>
      </c>
      <c r="F179" s="44">
        <v>6.14</v>
      </c>
      <c r="G179" s="44">
        <v>6.14</v>
      </c>
      <c r="H179" s="44">
        <v>6.14</v>
      </c>
      <c r="I179" s="44">
        <v>6.14</v>
      </c>
      <c r="J179" s="44">
        <v>6.14</v>
      </c>
      <c r="K179" s="44">
        <v>6.14</v>
      </c>
      <c r="L179" s="44">
        <v>6.14</v>
      </c>
      <c r="M179" s="44">
        <v>6.14</v>
      </c>
      <c r="N179" s="44">
        <v>6.14</v>
      </c>
      <c r="O179" s="44">
        <v>6.14</v>
      </c>
      <c r="P179" s="44">
        <v>6.14</v>
      </c>
      <c r="Q179" s="44">
        <v>6.14</v>
      </c>
      <c r="R179" s="44">
        <v>6.14</v>
      </c>
      <c r="S179" s="44">
        <v>6.14</v>
      </c>
      <c r="T179" s="44">
        <v>6.14</v>
      </c>
      <c r="U179" s="44">
        <v>6.14</v>
      </c>
      <c r="V179" s="44">
        <v>6.14</v>
      </c>
      <c r="W179" s="44">
        <v>6.14</v>
      </c>
      <c r="X179" s="44">
        <v>6.14</v>
      </c>
      <c r="Y179" s="44">
        <v>6.14</v>
      </c>
      <c r="Z179" s="44">
        <v>6.14</v>
      </c>
      <c r="AA179" s="44">
        <v>6.14</v>
      </c>
    </row>
    <row r="180" spans="1:27" ht="12.75" customHeight="1" outlineLevel="1" x14ac:dyDescent="0.2">
      <c r="A180" s="91" t="s">
        <v>1620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x14ac:dyDescent="0.2">
      <c r="A181" s="90" t="s">
        <v>1621</v>
      </c>
      <c r="B181" s="28" t="str">
        <f>"05"&amp;"."&amp;$B$776&amp;"."&amp;$B$777</f>
        <v>05.04.2023</v>
      </c>
      <c r="C181" s="82" t="s">
        <v>76</v>
      </c>
      <c r="D181" s="83">
        <f>ROUND(((D182+D183+D185+D184)/1000),5)</f>
        <v>3.0083099999999998</v>
      </c>
      <c r="E181" s="83">
        <f>ROUND(((E182+E183+E185+E184)/1000),5)</f>
        <v>2.9479199999999999</v>
      </c>
      <c r="F181" s="83">
        <f>ROUND(((F182+F183+F185+F184)/1000),5)</f>
        <v>2.8899699999999999</v>
      </c>
      <c r="G181" s="83">
        <f t="shared" ref="G181:AA181" si="102">ROUND(((G182+G183+G185+G184)/1000),5)</f>
        <v>2.8873000000000002</v>
      </c>
      <c r="H181" s="83">
        <f t="shared" si="102"/>
        <v>2.9443800000000002</v>
      </c>
      <c r="I181" s="83">
        <f t="shared" si="102"/>
        <v>3.0061</v>
      </c>
      <c r="J181" s="83">
        <f t="shared" si="102"/>
        <v>3.08853</v>
      </c>
      <c r="K181" s="83">
        <f t="shared" si="102"/>
        <v>3.4019400000000002</v>
      </c>
      <c r="L181" s="83">
        <f t="shared" si="102"/>
        <v>3.5302600000000002</v>
      </c>
      <c r="M181" s="83">
        <f t="shared" si="102"/>
        <v>3.5462699999999998</v>
      </c>
      <c r="N181" s="83">
        <f t="shared" si="102"/>
        <v>3.54487</v>
      </c>
      <c r="O181" s="83">
        <f t="shared" si="102"/>
        <v>3.54956</v>
      </c>
      <c r="P181" s="83">
        <f t="shared" si="102"/>
        <v>3.5511400000000002</v>
      </c>
      <c r="Q181" s="83">
        <f t="shared" si="102"/>
        <v>3.5515099999999999</v>
      </c>
      <c r="R181" s="83">
        <f t="shared" si="102"/>
        <v>3.5506899999999999</v>
      </c>
      <c r="S181" s="83">
        <f t="shared" si="102"/>
        <v>3.5478399999999999</v>
      </c>
      <c r="T181" s="83">
        <f t="shared" si="102"/>
        <v>3.5453999999999999</v>
      </c>
      <c r="U181" s="83">
        <f t="shared" si="102"/>
        <v>3.5170599999999999</v>
      </c>
      <c r="V181" s="83">
        <f t="shared" si="102"/>
        <v>3.50657</v>
      </c>
      <c r="W181" s="83">
        <f t="shared" si="102"/>
        <v>3.5514100000000002</v>
      </c>
      <c r="X181" s="83">
        <f t="shared" si="102"/>
        <v>3.5760100000000001</v>
      </c>
      <c r="Y181" s="83">
        <f t="shared" si="102"/>
        <v>3.5415899999999998</v>
      </c>
      <c r="Z181" s="83">
        <f t="shared" si="102"/>
        <v>3.1720999999999999</v>
      </c>
      <c r="AA181" s="83">
        <f t="shared" si="102"/>
        <v>3.0186799999999998</v>
      </c>
    </row>
    <row r="182" spans="1:27" ht="12.75" customHeight="1" outlineLevel="1" x14ac:dyDescent="0.2">
      <c r="A182" s="91" t="s">
        <v>1622</v>
      </c>
      <c r="B182" s="63" t="s">
        <v>233</v>
      </c>
      <c r="C182" s="43" t="s">
        <v>79</v>
      </c>
      <c r="D182" s="44">
        <v>1068.8399999999999</v>
      </c>
      <c r="E182" s="44">
        <v>1008.45</v>
      </c>
      <c r="F182" s="44">
        <v>950.5</v>
      </c>
      <c r="G182" s="44">
        <v>947.83</v>
      </c>
      <c r="H182" s="44">
        <v>1004.91</v>
      </c>
      <c r="I182" s="44">
        <v>1066.6300000000001</v>
      </c>
      <c r="J182" s="44">
        <v>1149.06</v>
      </c>
      <c r="K182" s="44">
        <v>1462.47</v>
      </c>
      <c r="L182" s="44">
        <v>1590.79</v>
      </c>
      <c r="M182" s="44">
        <v>1606.8</v>
      </c>
      <c r="N182" s="44">
        <v>1605.4</v>
      </c>
      <c r="O182" s="44">
        <v>1610.09</v>
      </c>
      <c r="P182" s="44">
        <v>1611.67</v>
      </c>
      <c r="Q182" s="44">
        <v>1612.04</v>
      </c>
      <c r="R182" s="44">
        <v>1611.22</v>
      </c>
      <c r="S182" s="44">
        <v>1608.37</v>
      </c>
      <c r="T182" s="44">
        <v>1605.93</v>
      </c>
      <c r="U182" s="44">
        <v>1577.59</v>
      </c>
      <c r="V182" s="44">
        <v>1567.1</v>
      </c>
      <c r="W182" s="44">
        <v>1611.94</v>
      </c>
      <c r="X182" s="44">
        <v>1636.54</v>
      </c>
      <c r="Y182" s="44">
        <v>1602.12</v>
      </c>
      <c r="Z182" s="44">
        <v>1232.6300000000001</v>
      </c>
      <c r="AA182" s="44">
        <v>1079.21</v>
      </c>
    </row>
    <row r="183" spans="1:27" ht="12.75" customHeight="1" outlineLevel="1" x14ac:dyDescent="0.2">
      <c r="A183" s="91" t="s">
        <v>1623</v>
      </c>
      <c r="B183" s="63" t="s">
        <v>90</v>
      </c>
      <c r="C183" s="43" t="s">
        <v>79</v>
      </c>
      <c r="D183" s="44">
        <f>$D$163</f>
        <v>1716.97</v>
      </c>
      <c r="E183" s="44">
        <f>$D$163</f>
        <v>1716.97</v>
      </c>
      <c r="F183" s="44">
        <f t="shared" ref="F183:AA183" si="103">$D$163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customHeight="1" outlineLevel="1" x14ac:dyDescent="0.2">
      <c r="A184" s="91" t="s">
        <v>1624</v>
      </c>
      <c r="B184" s="63" t="s">
        <v>83</v>
      </c>
      <c r="C184" s="43" t="s">
        <v>79</v>
      </c>
      <c r="D184" s="44">
        <v>6.14</v>
      </c>
      <c r="E184" s="44">
        <v>6.14</v>
      </c>
      <c r="F184" s="44">
        <v>6.14</v>
      </c>
      <c r="G184" s="44">
        <v>6.14</v>
      </c>
      <c r="H184" s="44">
        <v>6.14</v>
      </c>
      <c r="I184" s="44">
        <v>6.14</v>
      </c>
      <c r="J184" s="44">
        <v>6.14</v>
      </c>
      <c r="K184" s="44">
        <v>6.14</v>
      </c>
      <c r="L184" s="44">
        <v>6.14</v>
      </c>
      <c r="M184" s="44">
        <v>6.14</v>
      </c>
      <c r="N184" s="44">
        <v>6.14</v>
      </c>
      <c r="O184" s="44">
        <v>6.14</v>
      </c>
      <c r="P184" s="44">
        <v>6.14</v>
      </c>
      <c r="Q184" s="44">
        <v>6.14</v>
      </c>
      <c r="R184" s="44">
        <v>6.14</v>
      </c>
      <c r="S184" s="44">
        <v>6.14</v>
      </c>
      <c r="T184" s="44">
        <v>6.14</v>
      </c>
      <c r="U184" s="44">
        <v>6.14</v>
      </c>
      <c r="V184" s="44">
        <v>6.14</v>
      </c>
      <c r="W184" s="44">
        <v>6.14</v>
      </c>
      <c r="X184" s="44">
        <v>6.14</v>
      </c>
      <c r="Y184" s="44">
        <v>6.14</v>
      </c>
      <c r="Z184" s="44">
        <v>6.14</v>
      </c>
      <c r="AA184" s="44">
        <v>6.14</v>
      </c>
    </row>
    <row r="185" spans="1:27" ht="12.75" customHeight="1" outlineLevel="1" x14ac:dyDescent="0.2">
      <c r="A185" s="91" t="s">
        <v>1625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x14ac:dyDescent="0.2">
      <c r="A186" s="90" t="s">
        <v>1626</v>
      </c>
      <c r="B186" s="28" t="str">
        <f>"06"&amp;"."&amp;$B$776&amp;"."&amp;$B$777</f>
        <v>06.04.2023</v>
      </c>
      <c r="C186" s="82" t="s">
        <v>76</v>
      </c>
      <c r="D186" s="83">
        <f>ROUND(((D187+D188+D190+D189)/1000),5)</f>
        <v>2.9894599999999998</v>
      </c>
      <c r="E186" s="83">
        <f>ROUND(((E187+E188+E190+E189)/1000),5)</f>
        <v>2.9590900000000002</v>
      </c>
      <c r="F186" s="83">
        <f>ROUND(((F187+F188+F190+F189)/1000),5)</f>
        <v>2.9350100000000001</v>
      </c>
      <c r="G186" s="83">
        <f t="shared" ref="G186:AA186" si="105">ROUND(((G187+G188+G190+G189)/1000),5)</f>
        <v>2.9363000000000001</v>
      </c>
      <c r="H186" s="83">
        <f t="shared" si="105"/>
        <v>2.9468000000000001</v>
      </c>
      <c r="I186" s="83">
        <f t="shared" si="105"/>
        <v>2.9941399999999998</v>
      </c>
      <c r="J186" s="83">
        <f t="shared" si="105"/>
        <v>3.2055099999999999</v>
      </c>
      <c r="K186" s="83">
        <f t="shared" si="105"/>
        <v>3.4462199999999998</v>
      </c>
      <c r="L186" s="83">
        <f t="shared" si="105"/>
        <v>3.6165600000000002</v>
      </c>
      <c r="M186" s="83">
        <f t="shared" si="105"/>
        <v>3.62331</v>
      </c>
      <c r="N186" s="83">
        <f t="shared" si="105"/>
        <v>3.6392500000000001</v>
      </c>
      <c r="O186" s="83">
        <f t="shared" si="105"/>
        <v>3.6401300000000001</v>
      </c>
      <c r="P186" s="83">
        <f t="shared" si="105"/>
        <v>3.6172300000000002</v>
      </c>
      <c r="Q186" s="83">
        <f t="shared" si="105"/>
        <v>3.62581</v>
      </c>
      <c r="R186" s="83">
        <f t="shared" si="105"/>
        <v>3.6124299999999998</v>
      </c>
      <c r="S186" s="83">
        <f t="shared" si="105"/>
        <v>3.6007600000000002</v>
      </c>
      <c r="T186" s="83">
        <f t="shared" si="105"/>
        <v>3.5827200000000001</v>
      </c>
      <c r="U186" s="83">
        <f t="shared" si="105"/>
        <v>3.5529500000000001</v>
      </c>
      <c r="V186" s="83">
        <f t="shared" si="105"/>
        <v>3.55206</v>
      </c>
      <c r="W186" s="83">
        <f t="shared" si="105"/>
        <v>3.5688800000000001</v>
      </c>
      <c r="X186" s="83">
        <f t="shared" si="105"/>
        <v>3.6617000000000002</v>
      </c>
      <c r="Y186" s="83">
        <f t="shared" si="105"/>
        <v>3.5740099999999999</v>
      </c>
      <c r="Z186" s="83">
        <f t="shared" si="105"/>
        <v>3.21149</v>
      </c>
      <c r="AA186" s="83">
        <f t="shared" si="105"/>
        <v>3.0249299999999999</v>
      </c>
    </row>
    <row r="187" spans="1:27" ht="12.75" customHeight="1" outlineLevel="1" x14ac:dyDescent="0.2">
      <c r="A187" s="91" t="s">
        <v>1627</v>
      </c>
      <c r="B187" s="63" t="s">
        <v>233</v>
      </c>
      <c r="C187" s="43" t="s">
        <v>79</v>
      </c>
      <c r="D187" s="44">
        <v>1049.99</v>
      </c>
      <c r="E187" s="44">
        <v>1019.62</v>
      </c>
      <c r="F187" s="44">
        <v>995.54</v>
      </c>
      <c r="G187" s="44">
        <v>996.83</v>
      </c>
      <c r="H187" s="44">
        <v>1007.33</v>
      </c>
      <c r="I187" s="44">
        <v>1054.67</v>
      </c>
      <c r="J187" s="44">
        <v>1266.04</v>
      </c>
      <c r="K187" s="44">
        <v>1506.75</v>
      </c>
      <c r="L187" s="44">
        <v>1677.09</v>
      </c>
      <c r="M187" s="44">
        <v>1683.84</v>
      </c>
      <c r="N187" s="44">
        <v>1699.78</v>
      </c>
      <c r="O187" s="44">
        <v>1700.66</v>
      </c>
      <c r="P187" s="44">
        <v>1677.76</v>
      </c>
      <c r="Q187" s="44">
        <v>1686.34</v>
      </c>
      <c r="R187" s="44">
        <v>1672.96</v>
      </c>
      <c r="S187" s="44">
        <v>1661.29</v>
      </c>
      <c r="T187" s="44">
        <v>1643.25</v>
      </c>
      <c r="U187" s="44">
        <v>1613.48</v>
      </c>
      <c r="V187" s="44">
        <v>1612.59</v>
      </c>
      <c r="W187" s="44">
        <v>1629.41</v>
      </c>
      <c r="X187" s="44">
        <v>1722.23</v>
      </c>
      <c r="Y187" s="44">
        <v>1634.54</v>
      </c>
      <c r="Z187" s="44">
        <v>1272.02</v>
      </c>
      <c r="AA187" s="44">
        <v>1085.46</v>
      </c>
    </row>
    <row r="188" spans="1:27" ht="12.75" customHeight="1" outlineLevel="1" x14ac:dyDescent="0.2">
      <c r="A188" s="91" t="s">
        <v>1628</v>
      </c>
      <c r="B188" s="63" t="s">
        <v>90</v>
      </c>
      <c r="C188" s="43" t="s">
        <v>79</v>
      </c>
      <c r="D188" s="44">
        <f>$D$163</f>
        <v>1716.97</v>
      </c>
      <c r="E188" s="44">
        <f>$D$163</f>
        <v>1716.97</v>
      </c>
      <c r="F188" s="44">
        <f t="shared" ref="F188:AA188" si="106">$D$163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customHeight="1" outlineLevel="1" x14ac:dyDescent="0.2">
      <c r="A189" s="91" t="s">
        <v>1629</v>
      </c>
      <c r="B189" s="63" t="s">
        <v>83</v>
      </c>
      <c r="C189" s="43" t="s">
        <v>79</v>
      </c>
      <c r="D189" s="44">
        <v>6.14</v>
      </c>
      <c r="E189" s="44">
        <v>6.14</v>
      </c>
      <c r="F189" s="44">
        <v>6.14</v>
      </c>
      <c r="G189" s="44">
        <v>6.14</v>
      </c>
      <c r="H189" s="44">
        <v>6.14</v>
      </c>
      <c r="I189" s="44">
        <v>6.14</v>
      </c>
      <c r="J189" s="44">
        <v>6.14</v>
      </c>
      <c r="K189" s="44">
        <v>6.14</v>
      </c>
      <c r="L189" s="44">
        <v>6.14</v>
      </c>
      <c r="M189" s="44">
        <v>6.14</v>
      </c>
      <c r="N189" s="44">
        <v>6.14</v>
      </c>
      <c r="O189" s="44">
        <v>6.14</v>
      </c>
      <c r="P189" s="44">
        <v>6.14</v>
      </c>
      <c r="Q189" s="44">
        <v>6.14</v>
      </c>
      <c r="R189" s="44">
        <v>6.14</v>
      </c>
      <c r="S189" s="44">
        <v>6.14</v>
      </c>
      <c r="T189" s="44">
        <v>6.14</v>
      </c>
      <c r="U189" s="44">
        <v>6.14</v>
      </c>
      <c r="V189" s="44">
        <v>6.14</v>
      </c>
      <c r="W189" s="44">
        <v>6.14</v>
      </c>
      <c r="X189" s="44">
        <v>6.14</v>
      </c>
      <c r="Y189" s="44">
        <v>6.14</v>
      </c>
      <c r="Z189" s="44">
        <v>6.14</v>
      </c>
      <c r="AA189" s="44">
        <v>6.14</v>
      </c>
    </row>
    <row r="190" spans="1:27" ht="12.75" customHeight="1" outlineLevel="1" x14ac:dyDescent="0.2">
      <c r="A190" s="91" t="s">
        <v>1630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x14ac:dyDescent="0.2">
      <c r="A191" s="90" t="s">
        <v>1631</v>
      </c>
      <c r="B191" s="28" t="str">
        <f>"07"&amp;"."&amp;$B$776&amp;"."&amp;$B$777</f>
        <v>07.04.2023</v>
      </c>
      <c r="C191" s="82" t="s">
        <v>76</v>
      </c>
      <c r="D191" s="83">
        <f>ROUND(((D192+D193+D195+D194)/1000),5)</f>
        <v>2.9739499999999999</v>
      </c>
      <c r="E191" s="83">
        <f>ROUND(((E192+E193+E195+E194)/1000),5)</f>
        <v>2.88801</v>
      </c>
      <c r="F191" s="83">
        <f>ROUND(((F192+F193+F195+F194)/1000),5)</f>
        <v>2.8486899999999999</v>
      </c>
      <c r="G191" s="83">
        <f t="shared" ref="G191:AA191" si="108">ROUND(((G192+G193+G195+G194)/1000),5)</f>
        <v>2.86043</v>
      </c>
      <c r="H191" s="83">
        <f t="shared" si="108"/>
        <v>2.9481000000000002</v>
      </c>
      <c r="I191" s="83">
        <f t="shared" si="108"/>
        <v>3.0080900000000002</v>
      </c>
      <c r="J191" s="83">
        <f t="shared" si="108"/>
        <v>3.1950400000000001</v>
      </c>
      <c r="K191" s="83">
        <f t="shared" si="108"/>
        <v>3.4748199999999998</v>
      </c>
      <c r="L191" s="83">
        <f t="shared" si="108"/>
        <v>3.6118000000000001</v>
      </c>
      <c r="M191" s="83">
        <f t="shared" si="108"/>
        <v>3.7081400000000002</v>
      </c>
      <c r="N191" s="83">
        <f t="shared" si="108"/>
        <v>3.7516400000000001</v>
      </c>
      <c r="O191" s="83">
        <f t="shared" si="108"/>
        <v>3.7784800000000001</v>
      </c>
      <c r="P191" s="83">
        <f t="shared" si="108"/>
        <v>3.7479</v>
      </c>
      <c r="Q191" s="83">
        <f t="shared" si="108"/>
        <v>3.77637</v>
      </c>
      <c r="R191" s="83">
        <f t="shared" si="108"/>
        <v>3.7434599999999998</v>
      </c>
      <c r="S191" s="83">
        <f t="shared" si="108"/>
        <v>3.6580400000000002</v>
      </c>
      <c r="T191" s="83">
        <f t="shared" si="108"/>
        <v>3.6628799999999999</v>
      </c>
      <c r="U191" s="83">
        <f t="shared" si="108"/>
        <v>3.5924800000000001</v>
      </c>
      <c r="V191" s="83">
        <f t="shared" si="108"/>
        <v>3.6003699999999998</v>
      </c>
      <c r="W191" s="83">
        <f t="shared" si="108"/>
        <v>3.7463500000000001</v>
      </c>
      <c r="X191" s="83">
        <f t="shared" si="108"/>
        <v>3.7847499999999998</v>
      </c>
      <c r="Y191" s="83">
        <f t="shared" si="108"/>
        <v>3.7156500000000001</v>
      </c>
      <c r="Z191" s="83">
        <f t="shared" si="108"/>
        <v>3.4690699999999999</v>
      </c>
      <c r="AA191" s="83">
        <f t="shared" si="108"/>
        <v>3.22526</v>
      </c>
    </row>
    <row r="192" spans="1:27" ht="12.75" customHeight="1" outlineLevel="1" x14ac:dyDescent="0.2">
      <c r="A192" s="91" t="s">
        <v>1632</v>
      </c>
      <c r="B192" s="63" t="s">
        <v>233</v>
      </c>
      <c r="C192" s="43" t="s">
        <v>79</v>
      </c>
      <c r="D192" s="44">
        <v>1034.48</v>
      </c>
      <c r="E192" s="44">
        <v>948.54</v>
      </c>
      <c r="F192" s="44">
        <v>909.22</v>
      </c>
      <c r="G192" s="44">
        <v>920.96</v>
      </c>
      <c r="H192" s="44">
        <v>1008.63</v>
      </c>
      <c r="I192" s="44">
        <v>1068.6199999999999</v>
      </c>
      <c r="J192" s="44">
        <v>1255.57</v>
      </c>
      <c r="K192" s="44">
        <v>1535.35</v>
      </c>
      <c r="L192" s="44">
        <v>1672.33</v>
      </c>
      <c r="M192" s="44">
        <v>1768.67</v>
      </c>
      <c r="N192" s="44">
        <v>1812.17</v>
      </c>
      <c r="O192" s="44">
        <v>1839.01</v>
      </c>
      <c r="P192" s="44">
        <v>1808.43</v>
      </c>
      <c r="Q192" s="44">
        <v>1836.9</v>
      </c>
      <c r="R192" s="44">
        <v>1803.99</v>
      </c>
      <c r="S192" s="44">
        <v>1718.57</v>
      </c>
      <c r="T192" s="44">
        <v>1723.41</v>
      </c>
      <c r="U192" s="44">
        <v>1653.01</v>
      </c>
      <c r="V192" s="44">
        <v>1660.9</v>
      </c>
      <c r="W192" s="44">
        <v>1806.88</v>
      </c>
      <c r="X192" s="44">
        <v>1845.28</v>
      </c>
      <c r="Y192" s="44">
        <v>1776.18</v>
      </c>
      <c r="Z192" s="44">
        <v>1529.6</v>
      </c>
      <c r="AA192" s="44">
        <v>1285.79</v>
      </c>
    </row>
    <row r="193" spans="1:27" ht="12.75" customHeight="1" outlineLevel="1" x14ac:dyDescent="0.2">
      <c r="A193" s="91" t="s">
        <v>1633</v>
      </c>
      <c r="B193" s="63" t="s">
        <v>90</v>
      </c>
      <c r="C193" s="43" t="s">
        <v>79</v>
      </c>
      <c r="D193" s="44">
        <f>$D$163</f>
        <v>1716.97</v>
      </c>
      <c r="E193" s="44">
        <f>$D$163</f>
        <v>1716.97</v>
      </c>
      <c r="F193" s="44">
        <f t="shared" ref="F193:AA193" si="109">$D$163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customHeight="1" outlineLevel="1" x14ac:dyDescent="0.2">
      <c r="A194" s="91" t="s">
        <v>1634</v>
      </c>
      <c r="B194" s="63" t="s">
        <v>83</v>
      </c>
      <c r="C194" s="43" t="s">
        <v>79</v>
      </c>
      <c r="D194" s="44">
        <v>6.14</v>
      </c>
      <c r="E194" s="44">
        <v>6.14</v>
      </c>
      <c r="F194" s="44">
        <v>6.14</v>
      </c>
      <c r="G194" s="44">
        <v>6.14</v>
      </c>
      <c r="H194" s="44">
        <v>6.14</v>
      </c>
      <c r="I194" s="44">
        <v>6.14</v>
      </c>
      <c r="J194" s="44">
        <v>6.14</v>
      </c>
      <c r="K194" s="44">
        <v>6.14</v>
      </c>
      <c r="L194" s="44">
        <v>6.14</v>
      </c>
      <c r="M194" s="44">
        <v>6.14</v>
      </c>
      <c r="N194" s="44">
        <v>6.14</v>
      </c>
      <c r="O194" s="44">
        <v>6.14</v>
      </c>
      <c r="P194" s="44">
        <v>6.14</v>
      </c>
      <c r="Q194" s="44">
        <v>6.14</v>
      </c>
      <c r="R194" s="44">
        <v>6.14</v>
      </c>
      <c r="S194" s="44">
        <v>6.14</v>
      </c>
      <c r="T194" s="44">
        <v>6.14</v>
      </c>
      <c r="U194" s="44">
        <v>6.14</v>
      </c>
      <c r="V194" s="44">
        <v>6.14</v>
      </c>
      <c r="W194" s="44">
        <v>6.14</v>
      </c>
      <c r="X194" s="44">
        <v>6.14</v>
      </c>
      <c r="Y194" s="44">
        <v>6.14</v>
      </c>
      <c r="Z194" s="44">
        <v>6.14</v>
      </c>
      <c r="AA194" s="44">
        <v>6.14</v>
      </c>
    </row>
    <row r="195" spans="1:27" ht="12.75" customHeight="1" outlineLevel="1" x14ac:dyDescent="0.2">
      <c r="A195" s="91" t="s">
        <v>1635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x14ac:dyDescent="0.2">
      <c r="A196" s="90" t="s">
        <v>1636</v>
      </c>
      <c r="B196" s="28" t="str">
        <f>"08"&amp;"."&amp;$B$776&amp;"."&amp;$B$777</f>
        <v>08.04.2023</v>
      </c>
      <c r="C196" s="82" t="s">
        <v>76</v>
      </c>
      <c r="D196" s="83">
        <f>ROUND(((D197+D198+D200+D199)/1000),5)</f>
        <v>3.1294400000000002</v>
      </c>
      <c r="E196" s="83">
        <f>ROUND(((E197+E198+E200+E199)/1000),5)</f>
        <v>3.0250599999999999</v>
      </c>
      <c r="F196" s="83">
        <f>ROUND(((F197+F198+F200+F199)/1000),5)</f>
        <v>3.0063300000000002</v>
      </c>
      <c r="G196" s="83">
        <f t="shared" ref="G196:AA196" si="111">ROUND(((G197+G198+G200+G199)/1000),5)</f>
        <v>3.0135200000000002</v>
      </c>
      <c r="H196" s="83">
        <f t="shared" si="111"/>
        <v>3.0191300000000001</v>
      </c>
      <c r="I196" s="83">
        <f t="shared" si="111"/>
        <v>3.0421900000000002</v>
      </c>
      <c r="J196" s="83">
        <f t="shared" si="111"/>
        <v>3.0454400000000001</v>
      </c>
      <c r="K196" s="83">
        <f t="shared" si="111"/>
        <v>3.1661800000000002</v>
      </c>
      <c r="L196" s="83">
        <f t="shared" si="111"/>
        <v>3.4713599999999998</v>
      </c>
      <c r="M196" s="83">
        <f t="shared" si="111"/>
        <v>3.5306700000000002</v>
      </c>
      <c r="N196" s="83">
        <f t="shared" si="111"/>
        <v>3.5746699999999998</v>
      </c>
      <c r="O196" s="83">
        <f t="shared" si="111"/>
        <v>3.7724099999999998</v>
      </c>
      <c r="P196" s="83">
        <f t="shared" si="111"/>
        <v>3.6477200000000001</v>
      </c>
      <c r="Q196" s="83">
        <f t="shared" si="111"/>
        <v>3.59802</v>
      </c>
      <c r="R196" s="83">
        <f t="shared" si="111"/>
        <v>3.5627599999999999</v>
      </c>
      <c r="S196" s="83">
        <f t="shared" si="111"/>
        <v>3.5520900000000002</v>
      </c>
      <c r="T196" s="83">
        <f t="shared" si="111"/>
        <v>3.5770900000000001</v>
      </c>
      <c r="U196" s="83">
        <f t="shared" si="111"/>
        <v>3.5333000000000001</v>
      </c>
      <c r="V196" s="83">
        <f t="shared" si="111"/>
        <v>3.5412400000000002</v>
      </c>
      <c r="W196" s="83">
        <f t="shared" si="111"/>
        <v>3.74457</v>
      </c>
      <c r="X196" s="83">
        <f t="shared" si="111"/>
        <v>3.76275</v>
      </c>
      <c r="Y196" s="83">
        <f t="shared" si="111"/>
        <v>3.6907299999999998</v>
      </c>
      <c r="Z196" s="83">
        <f t="shared" si="111"/>
        <v>3.4032800000000001</v>
      </c>
      <c r="AA196" s="83">
        <f t="shared" si="111"/>
        <v>3.1945700000000001</v>
      </c>
    </row>
    <row r="197" spans="1:27" ht="12.75" customHeight="1" outlineLevel="1" x14ac:dyDescent="0.2">
      <c r="A197" s="91" t="s">
        <v>1637</v>
      </c>
      <c r="B197" s="63" t="s">
        <v>233</v>
      </c>
      <c r="C197" s="43" t="s">
        <v>79</v>
      </c>
      <c r="D197" s="44">
        <v>1189.97</v>
      </c>
      <c r="E197" s="44">
        <v>1085.5899999999999</v>
      </c>
      <c r="F197" s="44">
        <v>1066.8599999999999</v>
      </c>
      <c r="G197" s="44">
        <v>1074.05</v>
      </c>
      <c r="H197" s="44">
        <v>1079.6600000000001</v>
      </c>
      <c r="I197" s="44">
        <v>1102.72</v>
      </c>
      <c r="J197" s="44">
        <v>1105.97</v>
      </c>
      <c r="K197" s="44">
        <v>1226.71</v>
      </c>
      <c r="L197" s="44">
        <v>1531.89</v>
      </c>
      <c r="M197" s="44">
        <v>1591.2</v>
      </c>
      <c r="N197" s="44">
        <v>1635.2</v>
      </c>
      <c r="O197" s="44">
        <v>1832.94</v>
      </c>
      <c r="P197" s="44">
        <v>1708.25</v>
      </c>
      <c r="Q197" s="44">
        <v>1658.55</v>
      </c>
      <c r="R197" s="44">
        <v>1623.29</v>
      </c>
      <c r="S197" s="44">
        <v>1612.62</v>
      </c>
      <c r="T197" s="44">
        <v>1637.62</v>
      </c>
      <c r="U197" s="44">
        <v>1593.83</v>
      </c>
      <c r="V197" s="44">
        <v>1601.77</v>
      </c>
      <c r="W197" s="44">
        <v>1805.1</v>
      </c>
      <c r="X197" s="44">
        <v>1823.28</v>
      </c>
      <c r="Y197" s="44">
        <v>1751.26</v>
      </c>
      <c r="Z197" s="44">
        <v>1463.81</v>
      </c>
      <c r="AA197" s="44">
        <v>1255.0999999999999</v>
      </c>
    </row>
    <row r="198" spans="1:27" ht="12.75" customHeight="1" outlineLevel="1" x14ac:dyDescent="0.2">
      <c r="A198" s="91" t="s">
        <v>1638</v>
      </c>
      <c r="B198" s="63" t="s">
        <v>90</v>
      </c>
      <c r="C198" s="43" t="s">
        <v>79</v>
      </c>
      <c r="D198" s="44">
        <f>$D$163</f>
        <v>1716.97</v>
      </c>
      <c r="E198" s="44">
        <f>$D$163</f>
        <v>1716.97</v>
      </c>
      <c r="F198" s="44">
        <f t="shared" ref="F198:AA198" si="112">$D$163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customHeight="1" outlineLevel="1" x14ac:dyDescent="0.2">
      <c r="A199" s="91" t="s">
        <v>1639</v>
      </c>
      <c r="B199" s="63" t="s">
        <v>83</v>
      </c>
      <c r="C199" s="43" t="s">
        <v>79</v>
      </c>
      <c r="D199" s="44">
        <v>6.14</v>
      </c>
      <c r="E199" s="44">
        <v>6.14</v>
      </c>
      <c r="F199" s="44">
        <v>6.14</v>
      </c>
      <c r="G199" s="44">
        <v>6.14</v>
      </c>
      <c r="H199" s="44">
        <v>6.14</v>
      </c>
      <c r="I199" s="44">
        <v>6.14</v>
      </c>
      <c r="J199" s="44">
        <v>6.14</v>
      </c>
      <c r="K199" s="44">
        <v>6.14</v>
      </c>
      <c r="L199" s="44">
        <v>6.14</v>
      </c>
      <c r="M199" s="44">
        <v>6.14</v>
      </c>
      <c r="N199" s="44">
        <v>6.14</v>
      </c>
      <c r="O199" s="44">
        <v>6.14</v>
      </c>
      <c r="P199" s="44">
        <v>6.14</v>
      </c>
      <c r="Q199" s="44">
        <v>6.14</v>
      </c>
      <c r="R199" s="44">
        <v>6.14</v>
      </c>
      <c r="S199" s="44">
        <v>6.14</v>
      </c>
      <c r="T199" s="44">
        <v>6.14</v>
      </c>
      <c r="U199" s="44">
        <v>6.14</v>
      </c>
      <c r="V199" s="44">
        <v>6.14</v>
      </c>
      <c r="W199" s="44">
        <v>6.14</v>
      </c>
      <c r="X199" s="44">
        <v>6.14</v>
      </c>
      <c r="Y199" s="44">
        <v>6.14</v>
      </c>
      <c r="Z199" s="44">
        <v>6.14</v>
      </c>
      <c r="AA199" s="44">
        <v>6.14</v>
      </c>
    </row>
    <row r="200" spans="1:27" ht="12.75" customHeight="1" outlineLevel="1" x14ac:dyDescent="0.2">
      <c r="A200" s="91" t="s">
        <v>1640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x14ac:dyDescent="0.2">
      <c r="A201" s="90" t="s">
        <v>1641</v>
      </c>
      <c r="B201" s="28" t="str">
        <f>"09"&amp;"."&amp;$B$776&amp;"."&amp;$B$777</f>
        <v>09.04.2023</v>
      </c>
      <c r="C201" s="82" t="s">
        <v>76</v>
      </c>
      <c r="D201" s="83">
        <f>ROUND(((D202+D203+D205+D204)/1000),5)</f>
        <v>3.1101700000000001</v>
      </c>
      <c r="E201" s="83">
        <f>ROUND(((E202+E203+E205+E204)/1000),5)</f>
        <v>2.9819800000000001</v>
      </c>
      <c r="F201" s="83">
        <f>ROUND(((F202+F203+F205+F204)/1000),5)</f>
        <v>2.94414</v>
      </c>
      <c r="G201" s="83">
        <f t="shared" ref="G201:AA201" si="114">ROUND(((G202+G203+G205+G204)/1000),5)</f>
        <v>2.92171</v>
      </c>
      <c r="H201" s="83">
        <f t="shared" si="114"/>
        <v>2.9247399999999999</v>
      </c>
      <c r="I201" s="83">
        <f t="shared" si="114"/>
        <v>2.9170600000000002</v>
      </c>
      <c r="J201" s="83">
        <f t="shared" si="114"/>
        <v>2.8679299999999999</v>
      </c>
      <c r="K201" s="83">
        <f t="shared" si="114"/>
        <v>2.95295</v>
      </c>
      <c r="L201" s="83">
        <f t="shared" si="114"/>
        <v>3.05633</v>
      </c>
      <c r="M201" s="83">
        <f t="shared" si="114"/>
        <v>3.3126199999999999</v>
      </c>
      <c r="N201" s="83">
        <f t="shared" si="114"/>
        <v>3.4300299999999999</v>
      </c>
      <c r="O201" s="83">
        <f t="shared" si="114"/>
        <v>3.43865</v>
      </c>
      <c r="P201" s="83">
        <f t="shared" si="114"/>
        <v>3.3003999999999998</v>
      </c>
      <c r="Q201" s="83">
        <f t="shared" si="114"/>
        <v>3.2645599999999999</v>
      </c>
      <c r="R201" s="83">
        <f t="shared" si="114"/>
        <v>3.2498399999999998</v>
      </c>
      <c r="S201" s="83">
        <f t="shared" si="114"/>
        <v>3.2403200000000001</v>
      </c>
      <c r="T201" s="83">
        <f t="shared" si="114"/>
        <v>3.2391700000000001</v>
      </c>
      <c r="U201" s="83">
        <f t="shared" si="114"/>
        <v>3.2875800000000002</v>
      </c>
      <c r="V201" s="83">
        <f t="shared" si="114"/>
        <v>3.4687299999999999</v>
      </c>
      <c r="W201" s="83">
        <f t="shared" si="114"/>
        <v>3.6315599999999999</v>
      </c>
      <c r="X201" s="83">
        <f t="shared" si="114"/>
        <v>3.6015999999999999</v>
      </c>
      <c r="Y201" s="83">
        <f t="shared" si="114"/>
        <v>3.6084499999999999</v>
      </c>
      <c r="Z201" s="83">
        <f t="shared" si="114"/>
        <v>3.15726</v>
      </c>
      <c r="AA201" s="83">
        <f t="shared" si="114"/>
        <v>3.0171100000000002</v>
      </c>
    </row>
    <row r="202" spans="1:27" ht="12.75" customHeight="1" outlineLevel="1" x14ac:dyDescent="0.2">
      <c r="A202" s="91" t="s">
        <v>1642</v>
      </c>
      <c r="B202" s="63" t="s">
        <v>233</v>
      </c>
      <c r="C202" s="43" t="s">
        <v>79</v>
      </c>
      <c r="D202" s="44">
        <v>1170.7</v>
      </c>
      <c r="E202" s="44">
        <v>1042.51</v>
      </c>
      <c r="F202" s="44">
        <v>1004.67</v>
      </c>
      <c r="G202" s="44">
        <v>982.24</v>
      </c>
      <c r="H202" s="44">
        <v>985.27</v>
      </c>
      <c r="I202" s="44">
        <v>977.59</v>
      </c>
      <c r="J202" s="44">
        <v>928.46</v>
      </c>
      <c r="K202" s="44">
        <v>1013.48</v>
      </c>
      <c r="L202" s="44">
        <v>1116.8599999999999</v>
      </c>
      <c r="M202" s="44">
        <v>1373.15</v>
      </c>
      <c r="N202" s="44">
        <v>1490.56</v>
      </c>
      <c r="O202" s="44">
        <v>1499.18</v>
      </c>
      <c r="P202" s="44">
        <v>1360.93</v>
      </c>
      <c r="Q202" s="44">
        <v>1325.09</v>
      </c>
      <c r="R202" s="44">
        <v>1310.3699999999999</v>
      </c>
      <c r="S202" s="44">
        <v>1300.8499999999999</v>
      </c>
      <c r="T202" s="44">
        <v>1299.7</v>
      </c>
      <c r="U202" s="44">
        <v>1348.11</v>
      </c>
      <c r="V202" s="44">
        <v>1529.26</v>
      </c>
      <c r="W202" s="44">
        <v>1692.09</v>
      </c>
      <c r="X202" s="44">
        <v>1662.13</v>
      </c>
      <c r="Y202" s="44">
        <v>1668.98</v>
      </c>
      <c r="Z202" s="44">
        <v>1217.79</v>
      </c>
      <c r="AA202" s="44">
        <v>1077.6400000000001</v>
      </c>
    </row>
    <row r="203" spans="1:27" ht="12.75" customHeight="1" outlineLevel="1" x14ac:dyDescent="0.2">
      <c r="A203" s="91" t="s">
        <v>1643</v>
      </c>
      <c r="B203" s="63" t="s">
        <v>90</v>
      </c>
      <c r="C203" s="43" t="s">
        <v>79</v>
      </c>
      <c r="D203" s="44">
        <f>$D$163</f>
        <v>1716.97</v>
      </c>
      <c r="E203" s="44">
        <f>$D$163</f>
        <v>1716.97</v>
      </c>
      <c r="F203" s="44">
        <f t="shared" ref="F203:AA203" si="115">$D$163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customHeight="1" outlineLevel="1" x14ac:dyDescent="0.2">
      <c r="A204" s="91" t="s">
        <v>1644</v>
      </c>
      <c r="B204" s="63" t="s">
        <v>83</v>
      </c>
      <c r="C204" s="43" t="s">
        <v>79</v>
      </c>
      <c r="D204" s="44">
        <v>6.14</v>
      </c>
      <c r="E204" s="44">
        <v>6.14</v>
      </c>
      <c r="F204" s="44">
        <v>6.14</v>
      </c>
      <c r="G204" s="44">
        <v>6.14</v>
      </c>
      <c r="H204" s="44">
        <v>6.14</v>
      </c>
      <c r="I204" s="44">
        <v>6.14</v>
      </c>
      <c r="J204" s="44">
        <v>6.14</v>
      </c>
      <c r="K204" s="44">
        <v>6.14</v>
      </c>
      <c r="L204" s="44">
        <v>6.14</v>
      </c>
      <c r="M204" s="44">
        <v>6.14</v>
      </c>
      <c r="N204" s="44">
        <v>6.14</v>
      </c>
      <c r="O204" s="44">
        <v>6.14</v>
      </c>
      <c r="P204" s="44">
        <v>6.14</v>
      </c>
      <c r="Q204" s="44">
        <v>6.14</v>
      </c>
      <c r="R204" s="44">
        <v>6.14</v>
      </c>
      <c r="S204" s="44">
        <v>6.14</v>
      </c>
      <c r="T204" s="44">
        <v>6.14</v>
      </c>
      <c r="U204" s="44">
        <v>6.14</v>
      </c>
      <c r="V204" s="44">
        <v>6.14</v>
      </c>
      <c r="W204" s="44">
        <v>6.14</v>
      </c>
      <c r="X204" s="44">
        <v>6.14</v>
      </c>
      <c r="Y204" s="44">
        <v>6.14</v>
      </c>
      <c r="Z204" s="44">
        <v>6.14</v>
      </c>
      <c r="AA204" s="44">
        <v>6.14</v>
      </c>
    </row>
    <row r="205" spans="1:27" ht="12.75" customHeight="1" outlineLevel="1" x14ac:dyDescent="0.2">
      <c r="A205" s="91" t="s">
        <v>1645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x14ac:dyDescent="0.2">
      <c r="A206" s="90" t="s">
        <v>1646</v>
      </c>
      <c r="B206" s="28" t="str">
        <f>"10"&amp;"."&amp;$B$776&amp;"."&amp;$B$777</f>
        <v>10.04.2023</v>
      </c>
      <c r="C206" s="82" t="s">
        <v>76</v>
      </c>
      <c r="D206" s="83">
        <f>ROUND(((D207+D208+D210+D209)/1000),5)</f>
        <v>3.01736</v>
      </c>
      <c r="E206" s="83">
        <f>ROUND(((E207+E208+E210+E209)/1000),5)</f>
        <v>2.9694099999999999</v>
      </c>
      <c r="F206" s="83">
        <f>ROUND(((F207+F208+F210+F209)/1000),5)</f>
        <v>2.96021</v>
      </c>
      <c r="G206" s="83">
        <f t="shared" ref="G206:AA206" si="117">ROUND(((G207+G208+G210+G209)/1000),5)</f>
        <v>2.9600399999999998</v>
      </c>
      <c r="H206" s="83">
        <f t="shared" si="117"/>
        <v>2.98508</v>
      </c>
      <c r="I206" s="83">
        <f t="shared" si="117"/>
        <v>3.0153300000000001</v>
      </c>
      <c r="J206" s="83">
        <f t="shared" si="117"/>
        <v>3.11972</v>
      </c>
      <c r="K206" s="83">
        <f t="shared" si="117"/>
        <v>3.37893</v>
      </c>
      <c r="L206" s="83">
        <f t="shared" si="117"/>
        <v>3.7239800000000001</v>
      </c>
      <c r="M206" s="83">
        <f t="shared" si="117"/>
        <v>3.8057699999999999</v>
      </c>
      <c r="N206" s="83">
        <f t="shared" si="117"/>
        <v>3.83358</v>
      </c>
      <c r="O206" s="83">
        <f t="shared" si="117"/>
        <v>3.8902299999999999</v>
      </c>
      <c r="P206" s="83">
        <f t="shared" si="117"/>
        <v>3.88124</v>
      </c>
      <c r="Q206" s="83">
        <f t="shared" si="117"/>
        <v>3.89045</v>
      </c>
      <c r="R206" s="83">
        <f t="shared" si="117"/>
        <v>3.86348</v>
      </c>
      <c r="S206" s="83">
        <f t="shared" si="117"/>
        <v>3.8336000000000001</v>
      </c>
      <c r="T206" s="83">
        <f t="shared" si="117"/>
        <v>3.7752699999999999</v>
      </c>
      <c r="U206" s="83">
        <f t="shared" si="117"/>
        <v>3.5583</v>
      </c>
      <c r="V206" s="83">
        <f t="shared" si="117"/>
        <v>3.5305900000000001</v>
      </c>
      <c r="W206" s="83">
        <f t="shared" si="117"/>
        <v>3.71286</v>
      </c>
      <c r="X206" s="83">
        <f t="shared" si="117"/>
        <v>3.72329</v>
      </c>
      <c r="Y206" s="83">
        <f t="shared" si="117"/>
        <v>3.69909</v>
      </c>
      <c r="Z206" s="83">
        <f t="shared" si="117"/>
        <v>3.1815799999999999</v>
      </c>
      <c r="AA206" s="83">
        <f t="shared" si="117"/>
        <v>3.0196800000000001</v>
      </c>
    </row>
    <row r="207" spans="1:27" ht="12.75" customHeight="1" outlineLevel="1" x14ac:dyDescent="0.2">
      <c r="A207" s="91" t="s">
        <v>1647</v>
      </c>
      <c r="B207" s="63" t="s">
        <v>233</v>
      </c>
      <c r="C207" s="43" t="s">
        <v>79</v>
      </c>
      <c r="D207" s="44">
        <v>1077.8900000000001</v>
      </c>
      <c r="E207" s="44">
        <v>1029.94</v>
      </c>
      <c r="F207" s="44">
        <v>1020.74</v>
      </c>
      <c r="G207" s="44">
        <v>1020.57</v>
      </c>
      <c r="H207" s="44">
        <v>1045.6099999999999</v>
      </c>
      <c r="I207" s="44">
        <v>1075.8599999999999</v>
      </c>
      <c r="J207" s="44">
        <v>1180.25</v>
      </c>
      <c r="K207" s="44">
        <v>1439.46</v>
      </c>
      <c r="L207" s="44">
        <v>1784.51</v>
      </c>
      <c r="M207" s="44">
        <v>1866.3</v>
      </c>
      <c r="N207" s="44">
        <v>1894.11</v>
      </c>
      <c r="O207" s="44">
        <v>1950.76</v>
      </c>
      <c r="P207" s="44">
        <v>1941.77</v>
      </c>
      <c r="Q207" s="44">
        <v>1950.98</v>
      </c>
      <c r="R207" s="44">
        <v>1924.01</v>
      </c>
      <c r="S207" s="44">
        <v>1894.13</v>
      </c>
      <c r="T207" s="44">
        <v>1835.8</v>
      </c>
      <c r="U207" s="44">
        <v>1618.83</v>
      </c>
      <c r="V207" s="44">
        <v>1591.12</v>
      </c>
      <c r="W207" s="44">
        <v>1773.39</v>
      </c>
      <c r="X207" s="44">
        <v>1783.82</v>
      </c>
      <c r="Y207" s="44">
        <v>1759.62</v>
      </c>
      <c r="Z207" s="44">
        <v>1242.1099999999999</v>
      </c>
      <c r="AA207" s="44">
        <v>1080.21</v>
      </c>
    </row>
    <row r="208" spans="1:27" ht="12.75" customHeight="1" outlineLevel="1" x14ac:dyDescent="0.2">
      <c r="A208" s="91" t="s">
        <v>1648</v>
      </c>
      <c r="B208" s="63" t="s">
        <v>90</v>
      </c>
      <c r="C208" s="43" t="s">
        <v>79</v>
      </c>
      <c r="D208" s="44">
        <f>$D$163</f>
        <v>1716.97</v>
      </c>
      <c r="E208" s="44">
        <f>$D$163</f>
        <v>1716.97</v>
      </c>
      <c r="F208" s="44">
        <f t="shared" ref="F208:AA208" si="118">$D$163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customHeight="1" outlineLevel="1" x14ac:dyDescent="0.2">
      <c r="A209" s="91" t="s">
        <v>1649</v>
      </c>
      <c r="B209" s="63" t="s">
        <v>83</v>
      </c>
      <c r="C209" s="43" t="s">
        <v>79</v>
      </c>
      <c r="D209" s="44">
        <v>6.14</v>
      </c>
      <c r="E209" s="44">
        <v>6.14</v>
      </c>
      <c r="F209" s="44">
        <v>6.14</v>
      </c>
      <c r="G209" s="44">
        <v>6.14</v>
      </c>
      <c r="H209" s="44">
        <v>6.14</v>
      </c>
      <c r="I209" s="44">
        <v>6.14</v>
      </c>
      <c r="J209" s="44">
        <v>6.14</v>
      </c>
      <c r="K209" s="44">
        <v>6.14</v>
      </c>
      <c r="L209" s="44">
        <v>6.14</v>
      </c>
      <c r="M209" s="44">
        <v>6.14</v>
      </c>
      <c r="N209" s="44">
        <v>6.14</v>
      </c>
      <c r="O209" s="44">
        <v>6.14</v>
      </c>
      <c r="P209" s="44">
        <v>6.14</v>
      </c>
      <c r="Q209" s="44">
        <v>6.14</v>
      </c>
      <c r="R209" s="44">
        <v>6.14</v>
      </c>
      <c r="S209" s="44">
        <v>6.14</v>
      </c>
      <c r="T209" s="44">
        <v>6.14</v>
      </c>
      <c r="U209" s="44">
        <v>6.14</v>
      </c>
      <c r="V209" s="44">
        <v>6.14</v>
      </c>
      <c r="W209" s="44">
        <v>6.14</v>
      </c>
      <c r="X209" s="44">
        <v>6.14</v>
      </c>
      <c r="Y209" s="44">
        <v>6.14</v>
      </c>
      <c r="Z209" s="44">
        <v>6.14</v>
      </c>
      <c r="AA209" s="44">
        <v>6.14</v>
      </c>
    </row>
    <row r="210" spans="1:27" ht="12.75" customHeight="1" outlineLevel="1" x14ac:dyDescent="0.2">
      <c r="A210" s="91" t="s">
        <v>1650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x14ac:dyDescent="0.2">
      <c r="A211" s="90" t="s">
        <v>1651</v>
      </c>
      <c r="B211" s="28" t="str">
        <f>"11"&amp;"."&amp;$B$776&amp;"."&amp;$B$777</f>
        <v>11.04.2023</v>
      </c>
      <c r="C211" s="82" t="s">
        <v>76</v>
      </c>
      <c r="D211" s="83">
        <f>ROUND(((D212+D213+D215+D214)/1000),5)</f>
        <v>2.9286099999999999</v>
      </c>
      <c r="E211" s="83">
        <f>ROUND(((E212+E213+E215+E214)/1000),5)</f>
        <v>2.7547999999999999</v>
      </c>
      <c r="F211" s="83">
        <f>ROUND(((F212+F213+F215+F214)/1000),5)</f>
        <v>2.1859999999999999</v>
      </c>
      <c r="G211" s="83">
        <f t="shared" ref="G211:AA211" si="120">ROUND(((G212+G213+G215+G214)/1000),5)</f>
        <v>2.18696</v>
      </c>
      <c r="H211" s="83">
        <f t="shared" si="120"/>
        <v>2.2117800000000001</v>
      </c>
      <c r="I211" s="83">
        <f t="shared" si="120"/>
        <v>2.8702800000000002</v>
      </c>
      <c r="J211" s="83">
        <f t="shared" si="120"/>
        <v>3.0146000000000002</v>
      </c>
      <c r="K211" s="83">
        <f t="shared" si="120"/>
        <v>3.2831899999999998</v>
      </c>
      <c r="L211" s="83">
        <f t="shared" si="120"/>
        <v>3.50509</v>
      </c>
      <c r="M211" s="83">
        <f t="shared" si="120"/>
        <v>3.57742</v>
      </c>
      <c r="N211" s="83">
        <f t="shared" si="120"/>
        <v>3.5794600000000001</v>
      </c>
      <c r="O211" s="83">
        <f t="shared" si="120"/>
        <v>3.6677399999999998</v>
      </c>
      <c r="P211" s="83">
        <f t="shared" si="120"/>
        <v>3.6695700000000002</v>
      </c>
      <c r="Q211" s="83">
        <f t="shared" si="120"/>
        <v>3.6542300000000001</v>
      </c>
      <c r="R211" s="83">
        <f t="shared" si="120"/>
        <v>3.6311</v>
      </c>
      <c r="S211" s="83">
        <f t="shared" si="120"/>
        <v>3.5684900000000002</v>
      </c>
      <c r="T211" s="83">
        <f t="shared" si="120"/>
        <v>3.5333199999999998</v>
      </c>
      <c r="U211" s="83">
        <f t="shared" si="120"/>
        <v>3.5074200000000002</v>
      </c>
      <c r="V211" s="83">
        <f t="shared" si="120"/>
        <v>3.4569000000000001</v>
      </c>
      <c r="W211" s="83">
        <f t="shared" si="120"/>
        <v>3.5337900000000002</v>
      </c>
      <c r="X211" s="83">
        <f t="shared" si="120"/>
        <v>3.5514199999999998</v>
      </c>
      <c r="Y211" s="83">
        <f t="shared" si="120"/>
        <v>3.5068299999999999</v>
      </c>
      <c r="Z211" s="83">
        <f t="shared" si="120"/>
        <v>3.0779999999999998</v>
      </c>
      <c r="AA211" s="83">
        <f t="shared" si="120"/>
        <v>3.0177700000000001</v>
      </c>
    </row>
    <row r="212" spans="1:27" ht="12.75" customHeight="1" outlineLevel="1" x14ac:dyDescent="0.2">
      <c r="A212" s="91" t="s">
        <v>1652</v>
      </c>
      <c r="B212" s="63" t="s">
        <v>233</v>
      </c>
      <c r="C212" s="43" t="s">
        <v>79</v>
      </c>
      <c r="D212" s="44">
        <v>989.14</v>
      </c>
      <c r="E212" s="44">
        <v>815.33</v>
      </c>
      <c r="F212" s="44">
        <v>246.53</v>
      </c>
      <c r="G212" s="44">
        <v>247.49</v>
      </c>
      <c r="H212" s="44">
        <v>272.31</v>
      </c>
      <c r="I212" s="44">
        <v>930.81</v>
      </c>
      <c r="J212" s="44">
        <v>1075.1300000000001</v>
      </c>
      <c r="K212" s="44">
        <v>1343.72</v>
      </c>
      <c r="L212" s="44">
        <v>1565.62</v>
      </c>
      <c r="M212" s="44">
        <v>1637.95</v>
      </c>
      <c r="N212" s="44">
        <v>1639.99</v>
      </c>
      <c r="O212" s="44">
        <v>1728.27</v>
      </c>
      <c r="P212" s="44">
        <v>1730.1</v>
      </c>
      <c r="Q212" s="44">
        <v>1714.76</v>
      </c>
      <c r="R212" s="44">
        <v>1691.63</v>
      </c>
      <c r="S212" s="44">
        <v>1629.02</v>
      </c>
      <c r="T212" s="44">
        <v>1593.85</v>
      </c>
      <c r="U212" s="44">
        <v>1567.95</v>
      </c>
      <c r="V212" s="44">
        <v>1517.43</v>
      </c>
      <c r="W212" s="44">
        <v>1594.32</v>
      </c>
      <c r="X212" s="44">
        <v>1611.95</v>
      </c>
      <c r="Y212" s="44">
        <v>1567.36</v>
      </c>
      <c r="Z212" s="44">
        <v>1138.53</v>
      </c>
      <c r="AA212" s="44">
        <v>1078.3</v>
      </c>
    </row>
    <row r="213" spans="1:27" ht="12.75" customHeight="1" outlineLevel="1" x14ac:dyDescent="0.2">
      <c r="A213" s="91" t="s">
        <v>1653</v>
      </c>
      <c r="B213" s="63" t="s">
        <v>90</v>
      </c>
      <c r="C213" s="43" t="s">
        <v>79</v>
      </c>
      <c r="D213" s="44">
        <f>$D$163</f>
        <v>1716.97</v>
      </c>
      <c r="E213" s="44">
        <f>$D$163</f>
        <v>1716.97</v>
      </c>
      <c r="F213" s="44">
        <f t="shared" ref="F213:AA213" si="121">$D$163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customHeight="1" outlineLevel="1" x14ac:dyDescent="0.2">
      <c r="A214" s="91" t="s">
        <v>1654</v>
      </c>
      <c r="B214" s="63" t="s">
        <v>83</v>
      </c>
      <c r="C214" s="43" t="s">
        <v>79</v>
      </c>
      <c r="D214" s="44">
        <v>6.14</v>
      </c>
      <c r="E214" s="44">
        <v>6.14</v>
      </c>
      <c r="F214" s="44">
        <v>6.14</v>
      </c>
      <c r="G214" s="44">
        <v>6.14</v>
      </c>
      <c r="H214" s="44">
        <v>6.14</v>
      </c>
      <c r="I214" s="44">
        <v>6.14</v>
      </c>
      <c r="J214" s="44">
        <v>6.14</v>
      </c>
      <c r="K214" s="44">
        <v>6.14</v>
      </c>
      <c r="L214" s="44">
        <v>6.14</v>
      </c>
      <c r="M214" s="44">
        <v>6.14</v>
      </c>
      <c r="N214" s="44">
        <v>6.14</v>
      </c>
      <c r="O214" s="44">
        <v>6.14</v>
      </c>
      <c r="P214" s="44">
        <v>6.14</v>
      </c>
      <c r="Q214" s="44">
        <v>6.14</v>
      </c>
      <c r="R214" s="44">
        <v>6.14</v>
      </c>
      <c r="S214" s="44">
        <v>6.14</v>
      </c>
      <c r="T214" s="44">
        <v>6.14</v>
      </c>
      <c r="U214" s="44">
        <v>6.14</v>
      </c>
      <c r="V214" s="44">
        <v>6.14</v>
      </c>
      <c r="W214" s="44">
        <v>6.14</v>
      </c>
      <c r="X214" s="44">
        <v>6.14</v>
      </c>
      <c r="Y214" s="44">
        <v>6.14</v>
      </c>
      <c r="Z214" s="44">
        <v>6.14</v>
      </c>
      <c r="AA214" s="44">
        <v>6.14</v>
      </c>
    </row>
    <row r="215" spans="1:27" ht="12.75" customHeight="1" outlineLevel="1" x14ac:dyDescent="0.2">
      <c r="A215" s="91" t="s">
        <v>1655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x14ac:dyDescent="0.2">
      <c r="A216" s="90" t="s">
        <v>1656</v>
      </c>
      <c r="B216" s="28" t="str">
        <f>"12"&amp;"."&amp;$B$776&amp;"."&amp;$B$777</f>
        <v>12.04.2023</v>
      </c>
      <c r="C216" s="82" t="s">
        <v>76</v>
      </c>
      <c r="D216" s="83">
        <f>ROUND(((D217+D218+D220+D219)/1000),5)</f>
        <v>2.9737100000000001</v>
      </c>
      <c r="E216" s="83">
        <f>ROUND(((E217+E218+E220+E219)/1000),5)</f>
        <v>2.76878</v>
      </c>
      <c r="F216" s="83">
        <f>ROUND(((F217+F218+F220+F219)/1000),5)</f>
        <v>2.1804000000000001</v>
      </c>
      <c r="G216" s="83">
        <f t="shared" ref="G216:AA216" si="123">ROUND(((G217+G218+G220+G219)/1000),5)</f>
        <v>2.18282</v>
      </c>
      <c r="H216" s="83">
        <f t="shared" si="123"/>
        <v>2.18771</v>
      </c>
      <c r="I216" s="83">
        <f t="shared" si="123"/>
        <v>2.67048</v>
      </c>
      <c r="J216" s="83">
        <f t="shared" si="123"/>
        <v>3.0190299999999999</v>
      </c>
      <c r="K216" s="83">
        <f t="shared" si="123"/>
        <v>3.2467000000000001</v>
      </c>
      <c r="L216" s="83">
        <f t="shared" si="123"/>
        <v>3.5443099999999998</v>
      </c>
      <c r="M216" s="83">
        <f t="shared" si="123"/>
        <v>3.7109800000000002</v>
      </c>
      <c r="N216" s="83">
        <f t="shared" si="123"/>
        <v>3.7265700000000002</v>
      </c>
      <c r="O216" s="83">
        <f t="shared" si="123"/>
        <v>3.8084199999999999</v>
      </c>
      <c r="P216" s="83">
        <f t="shared" si="123"/>
        <v>3.8207200000000001</v>
      </c>
      <c r="Q216" s="83">
        <f t="shared" si="123"/>
        <v>3.81982</v>
      </c>
      <c r="R216" s="83">
        <f t="shared" si="123"/>
        <v>3.82009</v>
      </c>
      <c r="S216" s="83">
        <f t="shared" si="123"/>
        <v>3.7966500000000001</v>
      </c>
      <c r="T216" s="83">
        <f t="shared" si="123"/>
        <v>3.7357800000000001</v>
      </c>
      <c r="U216" s="83">
        <f t="shared" si="123"/>
        <v>3.6840299999999999</v>
      </c>
      <c r="V216" s="83">
        <f t="shared" si="123"/>
        <v>3.61524</v>
      </c>
      <c r="W216" s="83">
        <f t="shared" si="123"/>
        <v>3.82762</v>
      </c>
      <c r="X216" s="83">
        <f t="shared" si="123"/>
        <v>3.7308699999999999</v>
      </c>
      <c r="Y216" s="83">
        <f t="shared" si="123"/>
        <v>3.3391700000000002</v>
      </c>
      <c r="Z216" s="83">
        <f t="shared" si="123"/>
        <v>3.1476899999999999</v>
      </c>
      <c r="AA216" s="83">
        <f t="shared" si="123"/>
        <v>3.0806300000000002</v>
      </c>
    </row>
    <row r="217" spans="1:27" ht="12.75" customHeight="1" outlineLevel="1" x14ac:dyDescent="0.2">
      <c r="A217" s="91" t="s">
        <v>1657</v>
      </c>
      <c r="B217" s="63" t="s">
        <v>233</v>
      </c>
      <c r="C217" s="43" t="s">
        <v>79</v>
      </c>
      <c r="D217" s="44">
        <v>1034.24</v>
      </c>
      <c r="E217" s="44">
        <v>829.31</v>
      </c>
      <c r="F217" s="44">
        <v>240.93</v>
      </c>
      <c r="G217" s="44">
        <v>243.35</v>
      </c>
      <c r="H217" s="44">
        <v>248.24</v>
      </c>
      <c r="I217" s="44">
        <v>731.01</v>
      </c>
      <c r="J217" s="44">
        <v>1079.56</v>
      </c>
      <c r="K217" s="44">
        <v>1307.23</v>
      </c>
      <c r="L217" s="44">
        <v>1604.84</v>
      </c>
      <c r="M217" s="44">
        <v>1771.51</v>
      </c>
      <c r="N217" s="44">
        <v>1787.1</v>
      </c>
      <c r="O217" s="44">
        <v>1868.95</v>
      </c>
      <c r="P217" s="44">
        <v>1881.25</v>
      </c>
      <c r="Q217" s="44">
        <v>1880.35</v>
      </c>
      <c r="R217" s="44">
        <v>1880.62</v>
      </c>
      <c r="S217" s="44">
        <v>1857.18</v>
      </c>
      <c r="T217" s="44">
        <v>1796.31</v>
      </c>
      <c r="U217" s="44">
        <v>1744.56</v>
      </c>
      <c r="V217" s="44">
        <v>1675.77</v>
      </c>
      <c r="W217" s="44">
        <v>1888.15</v>
      </c>
      <c r="X217" s="44">
        <v>1791.4</v>
      </c>
      <c r="Y217" s="44">
        <v>1399.7</v>
      </c>
      <c r="Z217" s="44">
        <v>1208.22</v>
      </c>
      <c r="AA217" s="44">
        <v>1141.1600000000001</v>
      </c>
    </row>
    <row r="218" spans="1:27" ht="12.75" customHeight="1" outlineLevel="1" x14ac:dyDescent="0.2">
      <c r="A218" s="91" t="s">
        <v>1658</v>
      </c>
      <c r="B218" s="63" t="s">
        <v>90</v>
      </c>
      <c r="C218" s="43" t="s">
        <v>79</v>
      </c>
      <c r="D218" s="44">
        <f>$D$163</f>
        <v>1716.97</v>
      </c>
      <c r="E218" s="44">
        <f>$D$163</f>
        <v>1716.97</v>
      </c>
      <c r="F218" s="44">
        <f t="shared" ref="F218:AA218" si="124">$D$163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customHeight="1" outlineLevel="1" x14ac:dyDescent="0.2">
      <c r="A219" s="91" t="s">
        <v>1659</v>
      </c>
      <c r="B219" s="63" t="s">
        <v>83</v>
      </c>
      <c r="C219" s="43" t="s">
        <v>79</v>
      </c>
      <c r="D219" s="44">
        <v>6.14</v>
      </c>
      <c r="E219" s="44">
        <v>6.14</v>
      </c>
      <c r="F219" s="44">
        <v>6.14</v>
      </c>
      <c r="G219" s="44">
        <v>6.14</v>
      </c>
      <c r="H219" s="44">
        <v>6.14</v>
      </c>
      <c r="I219" s="44">
        <v>6.14</v>
      </c>
      <c r="J219" s="44">
        <v>6.14</v>
      </c>
      <c r="K219" s="44">
        <v>6.14</v>
      </c>
      <c r="L219" s="44">
        <v>6.14</v>
      </c>
      <c r="M219" s="44">
        <v>6.14</v>
      </c>
      <c r="N219" s="44">
        <v>6.14</v>
      </c>
      <c r="O219" s="44">
        <v>6.14</v>
      </c>
      <c r="P219" s="44">
        <v>6.14</v>
      </c>
      <c r="Q219" s="44">
        <v>6.14</v>
      </c>
      <c r="R219" s="44">
        <v>6.14</v>
      </c>
      <c r="S219" s="44">
        <v>6.14</v>
      </c>
      <c r="T219" s="44">
        <v>6.14</v>
      </c>
      <c r="U219" s="44">
        <v>6.14</v>
      </c>
      <c r="V219" s="44">
        <v>6.14</v>
      </c>
      <c r="W219" s="44">
        <v>6.14</v>
      </c>
      <c r="X219" s="44">
        <v>6.14</v>
      </c>
      <c r="Y219" s="44">
        <v>6.14</v>
      </c>
      <c r="Z219" s="44">
        <v>6.14</v>
      </c>
      <c r="AA219" s="44">
        <v>6.14</v>
      </c>
    </row>
    <row r="220" spans="1:27" ht="12.75" customHeight="1" outlineLevel="1" x14ac:dyDescent="0.2">
      <c r="A220" s="91" t="s">
        <v>1660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x14ac:dyDescent="0.2">
      <c r="A221" s="90" t="s">
        <v>1661</v>
      </c>
      <c r="B221" s="28" t="str">
        <f>"13"&amp;"."&amp;$B$776&amp;"."&amp;$B$777</f>
        <v>13.04.2023</v>
      </c>
      <c r="C221" s="82" t="s">
        <v>76</v>
      </c>
      <c r="D221" s="83">
        <f>ROUND(((D222+D223+D225+D224)/1000),5)</f>
        <v>3.0434399999999999</v>
      </c>
      <c r="E221" s="83">
        <f>ROUND(((E222+E223+E225+E224)/1000),5)</f>
        <v>2.99742</v>
      </c>
      <c r="F221" s="83">
        <f>ROUND(((F222+F223+F225+F224)/1000),5)</f>
        <v>2.96678</v>
      </c>
      <c r="G221" s="83">
        <f t="shared" ref="G221:AA221" si="126">ROUND(((G222+G223+G225+G224)/1000),5)</f>
        <v>2.9657300000000002</v>
      </c>
      <c r="H221" s="83">
        <f t="shared" si="126"/>
        <v>2.9672000000000001</v>
      </c>
      <c r="I221" s="83">
        <f t="shared" si="126"/>
        <v>2.9752200000000002</v>
      </c>
      <c r="J221" s="83">
        <f t="shared" si="126"/>
        <v>3.14541</v>
      </c>
      <c r="K221" s="83">
        <f t="shared" si="126"/>
        <v>3.49797</v>
      </c>
      <c r="L221" s="83">
        <f t="shared" si="126"/>
        <v>3.6714500000000001</v>
      </c>
      <c r="M221" s="83">
        <f t="shared" si="126"/>
        <v>3.6665100000000002</v>
      </c>
      <c r="N221" s="83">
        <f t="shared" si="126"/>
        <v>3.80803</v>
      </c>
      <c r="O221" s="83">
        <f t="shared" si="126"/>
        <v>3.8707799999999999</v>
      </c>
      <c r="P221" s="83">
        <f t="shared" si="126"/>
        <v>3.82064</v>
      </c>
      <c r="Q221" s="83">
        <f t="shared" si="126"/>
        <v>3.8705500000000002</v>
      </c>
      <c r="R221" s="83">
        <f t="shared" si="126"/>
        <v>3.8683900000000002</v>
      </c>
      <c r="S221" s="83">
        <f t="shared" si="126"/>
        <v>3.86008</v>
      </c>
      <c r="T221" s="83">
        <f t="shared" si="126"/>
        <v>3.8162600000000002</v>
      </c>
      <c r="U221" s="83">
        <f t="shared" si="126"/>
        <v>3.6620400000000002</v>
      </c>
      <c r="V221" s="83">
        <f t="shared" si="126"/>
        <v>3.6436700000000002</v>
      </c>
      <c r="W221" s="83">
        <f t="shared" si="126"/>
        <v>3.70343</v>
      </c>
      <c r="X221" s="83">
        <f t="shared" si="126"/>
        <v>3.8083399999999998</v>
      </c>
      <c r="Y221" s="83">
        <f t="shared" si="126"/>
        <v>3.6627800000000001</v>
      </c>
      <c r="Z221" s="83">
        <f t="shared" si="126"/>
        <v>3.1177199999999998</v>
      </c>
      <c r="AA221" s="83">
        <f t="shared" si="126"/>
        <v>2.9904999999999999</v>
      </c>
    </row>
    <row r="222" spans="1:27" ht="12.75" customHeight="1" outlineLevel="1" x14ac:dyDescent="0.2">
      <c r="A222" s="91" t="s">
        <v>1662</v>
      </c>
      <c r="B222" s="63" t="s">
        <v>233</v>
      </c>
      <c r="C222" s="43" t="s">
        <v>79</v>
      </c>
      <c r="D222" s="44">
        <v>1103.97</v>
      </c>
      <c r="E222" s="44">
        <v>1057.95</v>
      </c>
      <c r="F222" s="44">
        <v>1027.31</v>
      </c>
      <c r="G222" s="44">
        <v>1026.26</v>
      </c>
      <c r="H222" s="44">
        <v>1027.73</v>
      </c>
      <c r="I222" s="44">
        <v>1035.75</v>
      </c>
      <c r="J222" s="44">
        <v>1205.94</v>
      </c>
      <c r="K222" s="44">
        <v>1558.5</v>
      </c>
      <c r="L222" s="44">
        <v>1731.98</v>
      </c>
      <c r="M222" s="44">
        <v>1727.04</v>
      </c>
      <c r="N222" s="44">
        <v>1868.56</v>
      </c>
      <c r="O222" s="44">
        <v>1931.31</v>
      </c>
      <c r="P222" s="44">
        <v>1881.17</v>
      </c>
      <c r="Q222" s="44">
        <v>1931.08</v>
      </c>
      <c r="R222" s="44">
        <v>1928.92</v>
      </c>
      <c r="S222" s="44">
        <v>1920.61</v>
      </c>
      <c r="T222" s="44">
        <v>1876.79</v>
      </c>
      <c r="U222" s="44">
        <v>1722.57</v>
      </c>
      <c r="V222" s="44">
        <v>1704.2</v>
      </c>
      <c r="W222" s="44">
        <v>1763.96</v>
      </c>
      <c r="X222" s="44">
        <v>1868.87</v>
      </c>
      <c r="Y222" s="44">
        <v>1723.31</v>
      </c>
      <c r="Z222" s="44">
        <v>1178.25</v>
      </c>
      <c r="AA222" s="44">
        <v>1051.03</v>
      </c>
    </row>
    <row r="223" spans="1:27" ht="12.75" customHeight="1" outlineLevel="1" x14ac:dyDescent="0.2">
      <c r="A223" s="91" t="s">
        <v>1663</v>
      </c>
      <c r="B223" s="63" t="s">
        <v>90</v>
      </c>
      <c r="C223" s="43" t="s">
        <v>79</v>
      </c>
      <c r="D223" s="44">
        <f>$D$163</f>
        <v>1716.97</v>
      </c>
      <c r="E223" s="44">
        <f>$D$163</f>
        <v>1716.97</v>
      </c>
      <c r="F223" s="44">
        <f t="shared" ref="F223:AA223" si="127">$D$163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customHeight="1" outlineLevel="1" x14ac:dyDescent="0.2">
      <c r="A224" s="91" t="s">
        <v>1664</v>
      </c>
      <c r="B224" s="63" t="s">
        <v>83</v>
      </c>
      <c r="C224" s="43" t="s">
        <v>79</v>
      </c>
      <c r="D224" s="44">
        <v>6.14</v>
      </c>
      <c r="E224" s="44">
        <v>6.14</v>
      </c>
      <c r="F224" s="44">
        <v>6.14</v>
      </c>
      <c r="G224" s="44">
        <v>6.14</v>
      </c>
      <c r="H224" s="44">
        <v>6.14</v>
      </c>
      <c r="I224" s="44">
        <v>6.14</v>
      </c>
      <c r="J224" s="44">
        <v>6.14</v>
      </c>
      <c r="K224" s="44">
        <v>6.14</v>
      </c>
      <c r="L224" s="44">
        <v>6.14</v>
      </c>
      <c r="M224" s="44">
        <v>6.14</v>
      </c>
      <c r="N224" s="44">
        <v>6.14</v>
      </c>
      <c r="O224" s="44">
        <v>6.14</v>
      </c>
      <c r="P224" s="44">
        <v>6.14</v>
      </c>
      <c r="Q224" s="44">
        <v>6.14</v>
      </c>
      <c r="R224" s="44">
        <v>6.14</v>
      </c>
      <c r="S224" s="44">
        <v>6.14</v>
      </c>
      <c r="T224" s="44">
        <v>6.14</v>
      </c>
      <c r="U224" s="44">
        <v>6.14</v>
      </c>
      <c r="V224" s="44">
        <v>6.14</v>
      </c>
      <c r="W224" s="44">
        <v>6.14</v>
      </c>
      <c r="X224" s="44">
        <v>6.14</v>
      </c>
      <c r="Y224" s="44">
        <v>6.14</v>
      </c>
      <c r="Z224" s="44">
        <v>6.14</v>
      </c>
      <c r="AA224" s="44">
        <v>6.14</v>
      </c>
    </row>
    <row r="225" spans="1:27" ht="12.75" customHeight="1" outlineLevel="1" x14ac:dyDescent="0.2">
      <c r="A225" s="91" t="s">
        <v>1665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x14ac:dyDescent="0.2">
      <c r="A226" s="90" t="s">
        <v>1666</v>
      </c>
      <c r="B226" s="28" t="str">
        <f>"14"&amp;"."&amp;$B$776&amp;"."&amp;$B$777</f>
        <v>14.04.2023</v>
      </c>
      <c r="C226" s="82" t="s">
        <v>76</v>
      </c>
      <c r="D226" s="83">
        <f>ROUND(((D227+D228+D230+D229)/1000),5)</f>
        <v>2.9906600000000001</v>
      </c>
      <c r="E226" s="83">
        <f>ROUND(((E227+E228+E230+E229)/1000),5)</f>
        <v>2.83738</v>
      </c>
      <c r="F226" s="83">
        <f>ROUND(((F227+F228+F230+F229)/1000),5)</f>
        <v>2.7706599999999999</v>
      </c>
      <c r="G226" s="83">
        <f t="shared" ref="G226:AA226" si="129">ROUND(((G227+G228+G230+G229)/1000),5)</f>
        <v>2.7706499999999998</v>
      </c>
      <c r="H226" s="83">
        <f t="shared" si="129"/>
        <v>2.8395100000000002</v>
      </c>
      <c r="I226" s="83">
        <f t="shared" si="129"/>
        <v>2.9368799999999999</v>
      </c>
      <c r="J226" s="83">
        <f t="shared" si="129"/>
        <v>3.1473100000000001</v>
      </c>
      <c r="K226" s="83">
        <f t="shared" si="129"/>
        <v>3.3314699999999999</v>
      </c>
      <c r="L226" s="83">
        <f t="shared" si="129"/>
        <v>3.5611199999999998</v>
      </c>
      <c r="M226" s="83">
        <f t="shared" si="129"/>
        <v>3.6053199999999999</v>
      </c>
      <c r="N226" s="83">
        <f t="shared" si="129"/>
        <v>3.5812499999999998</v>
      </c>
      <c r="O226" s="83">
        <f t="shared" si="129"/>
        <v>3.6326700000000001</v>
      </c>
      <c r="P226" s="83">
        <f t="shared" si="129"/>
        <v>3.5902500000000002</v>
      </c>
      <c r="Q226" s="83">
        <f t="shared" si="129"/>
        <v>3.5931999999999999</v>
      </c>
      <c r="R226" s="83">
        <f t="shared" si="129"/>
        <v>3.5809899999999999</v>
      </c>
      <c r="S226" s="83">
        <f t="shared" si="129"/>
        <v>3.57254</v>
      </c>
      <c r="T226" s="83">
        <f t="shared" si="129"/>
        <v>3.5621100000000001</v>
      </c>
      <c r="U226" s="83">
        <f t="shared" si="129"/>
        <v>3.51986</v>
      </c>
      <c r="V226" s="83">
        <f t="shared" si="129"/>
        <v>3.5149400000000002</v>
      </c>
      <c r="W226" s="83">
        <f t="shared" si="129"/>
        <v>3.56894</v>
      </c>
      <c r="X226" s="83">
        <f t="shared" si="129"/>
        <v>3.58264</v>
      </c>
      <c r="Y226" s="83">
        <f t="shared" si="129"/>
        <v>3.5777299999999999</v>
      </c>
      <c r="Z226" s="83">
        <f t="shared" si="129"/>
        <v>3.2854000000000001</v>
      </c>
      <c r="AA226" s="83">
        <f t="shared" si="129"/>
        <v>3.0783</v>
      </c>
    </row>
    <row r="227" spans="1:27" ht="12.75" customHeight="1" outlineLevel="1" x14ac:dyDescent="0.2">
      <c r="A227" s="91" t="s">
        <v>1667</v>
      </c>
      <c r="B227" s="63" t="s">
        <v>233</v>
      </c>
      <c r="C227" s="43" t="s">
        <v>79</v>
      </c>
      <c r="D227" s="44">
        <v>1051.19</v>
      </c>
      <c r="E227" s="44">
        <v>897.91</v>
      </c>
      <c r="F227" s="44">
        <v>831.19</v>
      </c>
      <c r="G227" s="44">
        <v>831.18</v>
      </c>
      <c r="H227" s="44">
        <v>900.04</v>
      </c>
      <c r="I227" s="44">
        <v>997.41</v>
      </c>
      <c r="J227" s="44">
        <v>1207.8399999999999</v>
      </c>
      <c r="K227" s="44">
        <v>1392</v>
      </c>
      <c r="L227" s="44">
        <v>1621.65</v>
      </c>
      <c r="M227" s="44">
        <v>1665.85</v>
      </c>
      <c r="N227" s="44">
        <v>1641.78</v>
      </c>
      <c r="O227" s="44">
        <v>1693.2</v>
      </c>
      <c r="P227" s="44">
        <v>1650.78</v>
      </c>
      <c r="Q227" s="44">
        <v>1653.73</v>
      </c>
      <c r="R227" s="44">
        <v>1641.52</v>
      </c>
      <c r="S227" s="44">
        <v>1633.07</v>
      </c>
      <c r="T227" s="44">
        <v>1622.64</v>
      </c>
      <c r="U227" s="44">
        <v>1580.39</v>
      </c>
      <c r="V227" s="44">
        <v>1575.47</v>
      </c>
      <c r="W227" s="44">
        <v>1629.47</v>
      </c>
      <c r="X227" s="44">
        <v>1643.17</v>
      </c>
      <c r="Y227" s="44">
        <v>1638.26</v>
      </c>
      <c r="Z227" s="44">
        <v>1345.93</v>
      </c>
      <c r="AA227" s="44">
        <v>1138.83</v>
      </c>
    </row>
    <row r="228" spans="1:27" ht="12.75" customHeight="1" outlineLevel="1" x14ac:dyDescent="0.2">
      <c r="A228" s="91" t="s">
        <v>1668</v>
      </c>
      <c r="B228" s="63" t="s">
        <v>90</v>
      </c>
      <c r="C228" s="43" t="s">
        <v>79</v>
      </c>
      <c r="D228" s="44">
        <f>$D$163</f>
        <v>1716.97</v>
      </c>
      <c r="E228" s="44">
        <f>$D$163</f>
        <v>1716.97</v>
      </c>
      <c r="F228" s="44">
        <f t="shared" ref="F228:AA228" si="130">$D$163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customHeight="1" outlineLevel="1" x14ac:dyDescent="0.2">
      <c r="A229" s="91" t="s">
        <v>1669</v>
      </c>
      <c r="B229" s="63" t="s">
        <v>83</v>
      </c>
      <c r="C229" s="43" t="s">
        <v>79</v>
      </c>
      <c r="D229" s="44">
        <v>6.14</v>
      </c>
      <c r="E229" s="44">
        <v>6.14</v>
      </c>
      <c r="F229" s="44">
        <v>6.14</v>
      </c>
      <c r="G229" s="44">
        <v>6.14</v>
      </c>
      <c r="H229" s="44">
        <v>6.14</v>
      </c>
      <c r="I229" s="44">
        <v>6.14</v>
      </c>
      <c r="J229" s="44">
        <v>6.14</v>
      </c>
      <c r="K229" s="44">
        <v>6.14</v>
      </c>
      <c r="L229" s="44">
        <v>6.14</v>
      </c>
      <c r="M229" s="44">
        <v>6.14</v>
      </c>
      <c r="N229" s="44">
        <v>6.14</v>
      </c>
      <c r="O229" s="44">
        <v>6.14</v>
      </c>
      <c r="P229" s="44">
        <v>6.14</v>
      </c>
      <c r="Q229" s="44">
        <v>6.14</v>
      </c>
      <c r="R229" s="44">
        <v>6.14</v>
      </c>
      <c r="S229" s="44">
        <v>6.14</v>
      </c>
      <c r="T229" s="44">
        <v>6.14</v>
      </c>
      <c r="U229" s="44">
        <v>6.14</v>
      </c>
      <c r="V229" s="44">
        <v>6.14</v>
      </c>
      <c r="W229" s="44">
        <v>6.14</v>
      </c>
      <c r="X229" s="44">
        <v>6.14</v>
      </c>
      <c r="Y229" s="44">
        <v>6.14</v>
      </c>
      <c r="Z229" s="44">
        <v>6.14</v>
      </c>
      <c r="AA229" s="44">
        <v>6.14</v>
      </c>
    </row>
    <row r="230" spans="1:27" ht="12.75" customHeight="1" outlineLevel="1" x14ac:dyDescent="0.2">
      <c r="A230" s="91" t="s">
        <v>1670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x14ac:dyDescent="0.2">
      <c r="A231" s="90" t="s">
        <v>1671</v>
      </c>
      <c r="B231" s="28" t="str">
        <f>"15"&amp;"."&amp;$B$776&amp;"."&amp;$B$777</f>
        <v>15.04.2023</v>
      </c>
      <c r="C231" s="82" t="s">
        <v>76</v>
      </c>
      <c r="D231" s="83">
        <f>ROUND(((D232+D233+D235+D234)/1000),5)</f>
        <v>3.16256</v>
      </c>
      <c r="E231" s="83">
        <f>ROUND(((E232+E233+E235+E234)/1000),5)</f>
        <v>3.0203199999999999</v>
      </c>
      <c r="F231" s="83">
        <f>ROUND(((F232+F233+F235+F234)/1000),5)</f>
        <v>2.9985499999999998</v>
      </c>
      <c r="G231" s="83">
        <f t="shared" ref="G231:AA231" si="132">ROUND(((G232+G233+G235+G234)/1000),5)</f>
        <v>2.9811399999999999</v>
      </c>
      <c r="H231" s="83">
        <f t="shared" si="132"/>
        <v>3.0071500000000002</v>
      </c>
      <c r="I231" s="83">
        <f t="shared" si="132"/>
        <v>3.0121000000000002</v>
      </c>
      <c r="J231" s="83">
        <f t="shared" si="132"/>
        <v>3.0848399999999998</v>
      </c>
      <c r="K231" s="83">
        <f t="shared" si="132"/>
        <v>3.28627</v>
      </c>
      <c r="L231" s="83">
        <f t="shared" si="132"/>
        <v>3.7225999999999999</v>
      </c>
      <c r="M231" s="83">
        <f t="shared" si="132"/>
        <v>3.8068399999999998</v>
      </c>
      <c r="N231" s="83">
        <f t="shared" si="132"/>
        <v>3.82192</v>
      </c>
      <c r="O231" s="83">
        <f t="shared" si="132"/>
        <v>3.85608</v>
      </c>
      <c r="P231" s="83">
        <f t="shared" si="132"/>
        <v>3.8260000000000001</v>
      </c>
      <c r="Q231" s="83">
        <f t="shared" si="132"/>
        <v>3.8168500000000001</v>
      </c>
      <c r="R231" s="83">
        <f t="shared" si="132"/>
        <v>3.7764000000000002</v>
      </c>
      <c r="S231" s="83">
        <f t="shared" si="132"/>
        <v>3.75658</v>
      </c>
      <c r="T231" s="83">
        <f t="shared" si="132"/>
        <v>3.7525900000000001</v>
      </c>
      <c r="U231" s="83">
        <f t="shared" si="132"/>
        <v>3.7707700000000002</v>
      </c>
      <c r="V231" s="83">
        <f t="shared" si="132"/>
        <v>3.7298900000000001</v>
      </c>
      <c r="W231" s="83">
        <f t="shared" si="132"/>
        <v>3.8205100000000001</v>
      </c>
      <c r="X231" s="83">
        <f t="shared" si="132"/>
        <v>3.8216100000000002</v>
      </c>
      <c r="Y231" s="83">
        <f t="shared" si="132"/>
        <v>3.8092199999999998</v>
      </c>
      <c r="Z231" s="83">
        <f t="shared" si="132"/>
        <v>3.5655600000000001</v>
      </c>
      <c r="AA231" s="83">
        <f t="shared" si="132"/>
        <v>3.3858600000000001</v>
      </c>
    </row>
    <row r="232" spans="1:27" ht="12.75" customHeight="1" outlineLevel="1" x14ac:dyDescent="0.2">
      <c r="A232" s="91" t="s">
        <v>1672</v>
      </c>
      <c r="B232" s="63" t="s">
        <v>233</v>
      </c>
      <c r="C232" s="43" t="s">
        <v>79</v>
      </c>
      <c r="D232" s="44">
        <v>1223.0899999999999</v>
      </c>
      <c r="E232" s="44">
        <v>1080.8499999999999</v>
      </c>
      <c r="F232" s="44">
        <v>1059.08</v>
      </c>
      <c r="G232" s="44">
        <v>1041.67</v>
      </c>
      <c r="H232" s="44">
        <v>1067.68</v>
      </c>
      <c r="I232" s="44">
        <v>1072.6300000000001</v>
      </c>
      <c r="J232" s="44">
        <v>1145.3699999999999</v>
      </c>
      <c r="K232" s="44">
        <v>1346.8</v>
      </c>
      <c r="L232" s="44">
        <v>1783.13</v>
      </c>
      <c r="M232" s="44">
        <v>1867.37</v>
      </c>
      <c r="N232" s="44">
        <v>1882.45</v>
      </c>
      <c r="O232" s="44">
        <v>1916.61</v>
      </c>
      <c r="P232" s="44">
        <v>1886.53</v>
      </c>
      <c r="Q232" s="44">
        <v>1877.38</v>
      </c>
      <c r="R232" s="44">
        <v>1836.93</v>
      </c>
      <c r="S232" s="44">
        <v>1817.11</v>
      </c>
      <c r="T232" s="44">
        <v>1813.12</v>
      </c>
      <c r="U232" s="44">
        <v>1831.3</v>
      </c>
      <c r="V232" s="44">
        <v>1790.42</v>
      </c>
      <c r="W232" s="44">
        <v>1881.04</v>
      </c>
      <c r="X232" s="44">
        <v>1882.14</v>
      </c>
      <c r="Y232" s="44">
        <v>1869.75</v>
      </c>
      <c r="Z232" s="44">
        <v>1626.09</v>
      </c>
      <c r="AA232" s="44">
        <v>1446.39</v>
      </c>
    </row>
    <row r="233" spans="1:27" ht="12.75" customHeight="1" outlineLevel="1" x14ac:dyDescent="0.2">
      <c r="A233" s="91" t="s">
        <v>1673</v>
      </c>
      <c r="B233" s="63" t="s">
        <v>90</v>
      </c>
      <c r="C233" s="43" t="s">
        <v>79</v>
      </c>
      <c r="D233" s="44">
        <f>$D$163</f>
        <v>1716.97</v>
      </c>
      <c r="E233" s="44">
        <f>$D$163</f>
        <v>1716.97</v>
      </c>
      <c r="F233" s="44">
        <f t="shared" ref="F233:AA233" si="133">$D$163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customHeight="1" outlineLevel="1" x14ac:dyDescent="0.2">
      <c r="A234" s="91" t="s">
        <v>1674</v>
      </c>
      <c r="B234" s="63" t="s">
        <v>83</v>
      </c>
      <c r="C234" s="43" t="s">
        <v>79</v>
      </c>
      <c r="D234" s="44">
        <v>6.14</v>
      </c>
      <c r="E234" s="44">
        <v>6.14</v>
      </c>
      <c r="F234" s="44">
        <v>6.14</v>
      </c>
      <c r="G234" s="44">
        <v>6.14</v>
      </c>
      <c r="H234" s="44">
        <v>6.14</v>
      </c>
      <c r="I234" s="44">
        <v>6.14</v>
      </c>
      <c r="J234" s="44">
        <v>6.14</v>
      </c>
      <c r="K234" s="44">
        <v>6.14</v>
      </c>
      <c r="L234" s="44">
        <v>6.14</v>
      </c>
      <c r="M234" s="44">
        <v>6.14</v>
      </c>
      <c r="N234" s="44">
        <v>6.14</v>
      </c>
      <c r="O234" s="44">
        <v>6.14</v>
      </c>
      <c r="P234" s="44">
        <v>6.14</v>
      </c>
      <c r="Q234" s="44">
        <v>6.14</v>
      </c>
      <c r="R234" s="44">
        <v>6.14</v>
      </c>
      <c r="S234" s="44">
        <v>6.14</v>
      </c>
      <c r="T234" s="44">
        <v>6.14</v>
      </c>
      <c r="U234" s="44">
        <v>6.14</v>
      </c>
      <c r="V234" s="44">
        <v>6.14</v>
      </c>
      <c r="W234" s="44">
        <v>6.14</v>
      </c>
      <c r="X234" s="44">
        <v>6.14</v>
      </c>
      <c r="Y234" s="44">
        <v>6.14</v>
      </c>
      <c r="Z234" s="44">
        <v>6.14</v>
      </c>
      <c r="AA234" s="44">
        <v>6.14</v>
      </c>
    </row>
    <row r="235" spans="1:27" ht="12.75" customHeight="1" outlineLevel="1" x14ac:dyDescent="0.2">
      <c r="A235" s="91" t="s">
        <v>1675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x14ac:dyDescent="0.2">
      <c r="A236" s="90" t="s">
        <v>1676</v>
      </c>
      <c r="B236" s="28" t="str">
        <f>"16"&amp;"."&amp;$B$776&amp;"."&amp;$B$777</f>
        <v>16.04.2023</v>
      </c>
      <c r="C236" s="82" t="s">
        <v>76</v>
      </c>
      <c r="D236" s="83">
        <f>ROUND(((D237+D238+D240+D239)/1000),5)</f>
        <v>3.1994799999999999</v>
      </c>
      <c r="E236" s="83">
        <f>ROUND(((E237+E238+E240+E239)/1000),5)</f>
        <v>3.0233300000000001</v>
      </c>
      <c r="F236" s="83">
        <f>ROUND(((F237+F238+F240+F239)/1000),5)</f>
        <v>2.9843099999999998</v>
      </c>
      <c r="G236" s="83">
        <f t="shared" ref="G236:AA236" si="135">ROUND(((G237+G238+G240+G239)/1000),5)</f>
        <v>2.9440599999999999</v>
      </c>
      <c r="H236" s="83">
        <f t="shared" si="135"/>
        <v>2.8801199999999998</v>
      </c>
      <c r="I236" s="83">
        <f t="shared" si="135"/>
        <v>2.8619599999999998</v>
      </c>
      <c r="J236" s="83">
        <f t="shared" si="135"/>
        <v>2.8336100000000002</v>
      </c>
      <c r="K236" s="83">
        <f t="shared" si="135"/>
        <v>2.88015</v>
      </c>
      <c r="L236" s="83">
        <f t="shared" si="135"/>
        <v>3.1737000000000002</v>
      </c>
      <c r="M236" s="83">
        <f t="shared" si="135"/>
        <v>3.26701</v>
      </c>
      <c r="N236" s="83">
        <f t="shared" si="135"/>
        <v>3.2891900000000001</v>
      </c>
      <c r="O236" s="83">
        <f t="shared" si="135"/>
        <v>3.2897500000000002</v>
      </c>
      <c r="P236" s="83">
        <f t="shared" si="135"/>
        <v>3.28965</v>
      </c>
      <c r="Q236" s="83">
        <f t="shared" si="135"/>
        <v>3.2837999999999998</v>
      </c>
      <c r="R236" s="83">
        <f t="shared" si="135"/>
        <v>3.2806700000000002</v>
      </c>
      <c r="S236" s="83">
        <f t="shared" si="135"/>
        <v>3.2640600000000002</v>
      </c>
      <c r="T236" s="83">
        <f t="shared" si="135"/>
        <v>3.2614899999999998</v>
      </c>
      <c r="U236" s="83">
        <f t="shared" si="135"/>
        <v>3.2845599999999999</v>
      </c>
      <c r="V236" s="83">
        <f t="shared" si="135"/>
        <v>3.3209499999999998</v>
      </c>
      <c r="W236" s="83">
        <f t="shared" si="135"/>
        <v>3.5324</v>
      </c>
      <c r="X236" s="83">
        <f t="shared" si="135"/>
        <v>3.5745900000000002</v>
      </c>
      <c r="Y236" s="83">
        <f t="shared" si="135"/>
        <v>3.5536699999999999</v>
      </c>
      <c r="Z236" s="83">
        <f t="shared" si="135"/>
        <v>3.2526899999999999</v>
      </c>
      <c r="AA236" s="83">
        <f t="shared" si="135"/>
        <v>3.0636800000000002</v>
      </c>
    </row>
    <row r="237" spans="1:27" ht="12.75" customHeight="1" outlineLevel="1" x14ac:dyDescent="0.2">
      <c r="A237" s="91" t="s">
        <v>1677</v>
      </c>
      <c r="B237" s="63" t="s">
        <v>233</v>
      </c>
      <c r="C237" s="43" t="s">
        <v>79</v>
      </c>
      <c r="D237" s="44">
        <v>1260.01</v>
      </c>
      <c r="E237" s="44">
        <v>1083.8599999999999</v>
      </c>
      <c r="F237" s="44">
        <v>1044.8399999999999</v>
      </c>
      <c r="G237" s="44">
        <v>1004.59</v>
      </c>
      <c r="H237" s="44">
        <v>940.65</v>
      </c>
      <c r="I237" s="44">
        <v>922.49</v>
      </c>
      <c r="J237" s="44">
        <v>894.14</v>
      </c>
      <c r="K237" s="44">
        <v>940.68</v>
      </c>
      <c r="L237" s="44">
        <v>1234.23</v>
      </c>
      <c r="M237" s="44">
        <v>1327.54</v>
      </c>
      <c r="N237" s="44">
        <v>1349.72</v>
      </c>
      <c r="O237" s="44">
        <v>1350.28</v>
      </c>
      <c r="P237" s="44">
        <v>1350.18</v>
      </c>
      <c r="Q237" s="44">
        <v>1344.33</v>
      </c>
      <c r="R237" s="44">
        <v>1341.2</v>
      </c>
      <c r="S237" s="44">
        <v>1324.59</v>
      </c>
      <c r="T237" s="44">
        <v>1322.02</v>
      </c>
      <c r="U237" s="44">
        <v>1345.09</v>
      </c>
      <c r="V237" s="44">
        <v>1381.48</v>
      </c>
      <c r="W237" s="44">
        <v>1592.93</v>
      </c>
      <c r="X237" s="44">
        <v>1635.12</v>
      </c>
      <c r="Y237" s="44">
        <v>1614.2</v>
      </c>
      <c r="Z237" s="44">
        <v>1313.22</v>
      </c>
      <c r="AA237" s="44">
        <v>1124.21</v>
      </c>
    </row>
    <row r="238" spans="1:27" ht="12.75" customHeight="1" outlineLevel="1" x14ac:dyDescent="0.2">
      <c r="A238" s="91" t="s">
        <v>1678</v>
      </c>
      <c r="B238" s="63" t="s">
        <v>90</v>
      </c>
      <c r="C238" s="43" t="s">
        <v>79</v>
      </c>
      <c r="D238" s="44">
        <f>$D$163</f>
        <v>1716.97</v>
      </c>
      <c r="E238" s="44">
        <f>$D$163</f>
        <v>1716.97</v>
      </c>
      <c r="F238" s="44">
        <f t="shared" ref="F238:AA238" si="136">$D$163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customHeight="1" outlineLevel="1" x14ac:dyDescent="0.2">
      <c r="A239" s="91" t="s">
        <v>1679</v>
      </c>
      <c r="B239" s="63" t="s">
        <v>83</v>
      </c>
      <c r="C239" s="43" t="s">
        <v>79</v>
      </c>
      <c r="D239" s="44">
        <v>6.14</v>
      </c>
      <c r="E239" s="44">
        <v>6.14</v>
      </c>
      <c r="F239" s="44">
        <v>6.14</v>
      </c>
      <c r="G239" s="44">
        <v>6.14</v>
      </c>
      <c r="H239" s="44">
        <v>6.14</v>
      </c>
      <c r="I239" s="44">
        <v>6.14</v>
      </c>
      <c r="J239" s="44">
        <v>6.14</v>
      </c>
      <c r="K239" s="44">
        <v>6.14</v>
      </c>
      <c r="L239" s="44">
        <v>6.14</v>
      </c>
      <c r="M239" s="44">
        <v>6.14</v>
      </c>
      <c r="N239" s="44">
        <v>6.14</v>
      </c>
      <c r="O239" s="44">
        <v>6.14</v>
      </c>
      <c r="P239" s="44">
        <v>6.14</v>
      </c>
      <c r="Q239" s="44">
        <v>6.14</v>
      </c>
      <c r="R239" s="44">
        <v>6.14</v>
      </c>
      <c r="S239" s="44">
        <v>6.14</v>
      </c>
      <c r="T239" s="44">
        <v>6.14</v>
      </c>
      <c r="U239" s="44">
        <v>6.14</v>
      </c>
      <c r="V239" s="44">
        <v>6.14</v>
      </c>
      <c r="W239" s="44">
        <v>6.14</v>
      </c>
      <c r="X239" s="44">
        <v>6.14</v>
      </c>
      <c r="Y239" s="44">
        <v>6.14</v>
      </c>
      <c r="Z239" s="44">
        <v>6.14</v>
      </c>
      <c r="AA239" s="44">
        <v>6.14</v>
      </c>
    </row>
    <row r="240" spans="1:27" ht="12.75" customHeight="1" outlineLevel="1" x14ac:dyDescent="0.2">
      <c r="A240" s="91" t="s">
        <v>1680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x14ac:dyDescent="0.2">
      <c r="A241" s="90" t="s">
        <v>1681</v>
      </c>
      <c r="B241" s="28" t="str">
        <f>"17"&amp;"."&amp;$B$776&amp;"."&amp;$B$777</f>
        <v>17.04.2023</v>
      </c>
      <c r="C241" s="82" t="s">
        <v>76</v>
      </c>
      <c r="D241" s="83">
        <f>ROUND(((D242+D243+D245+D244)/1000),5)</f>
        <v>3.0169100000000002</v>
      </c>
      <c r="E241" s="83">
        <f>ROUND(((E242+E243+E245+E244)/1000),5)</f>
        <v>2.9327100000000002</v>
      </c>
      <c r="F241" s="83">
        <f>ROUND(((F242+F243+F245+F244)/1000),5)</f>
        <v>2.83548</v>
      </c>
      <c r="G241" s="83">
        <f t="shared" ref="G241:AA241" si="138">ROUND(((G242+G243+G245+G244)/1000),5)</f>
        <v>2.7926299999999999</v>
      </c>
      <c r="H241" s="83">
        <f t="shared" si="138"/>
        <v>2.8358300000000001</v>
      </c>
      <c r="I241" s="83">
        <f t="shared" si="138"/>
        <v>2.9747400000000002</v>
      </c>
      <c r="J241" s="83">
        <f t="shared" si="138"/>
        <v>3.0514399999999999</v>
      </c>
      <c r="K241" s="83">
        <f t="shared" si="138"/>
        <v>3.3346900000000002</v>
      </c>
      <c r="L241" s="83">
        <f t="shared" si="138"/>
        <v>3.57579</v>
      </c>
      <c r="M241" s="83">
        <f t="shared" si="138"/>
        <v>3.6706500000000002</v>
      </c>
      <c r="N241" s="83">
        <f t="shared" si="138"/>
        <v>3.67997</v>
      </c>
      <c r="O241" s="83">
        <f t="shared" si="138"/>
        <v>3.66784</v>
      </c>
      <c r="P241" s="83">
        <f t="shared" si="138"/>
        <v>3.5961799999999999</v>
      </c>
      <c r="Q241" s="83">
        <f t="shared" si="138"/>
        <v>3.6755900000000001</v>
      </c>
      <c r="R241" s="83">
        <f t="shared" si="138"/>
        <v>3.6630600000000002</v>
      </c>
      <c r="S241" s="83">
        <f t="shared" si="138"/>
        <v>3.5920999999999998</v>
      </c>
      <c r="T241" s="83">
        <f t="shared" si="138"/>
        <v>3.5985399999999998</v>
      </c>
      <c r="U241" s="83">
        <f t="shared" si="138"/>
        <v>3.58765</v>
      </c>
      <c r="V241" s="83">
        <f t="shared" si="138"/>
        <v>3.5320200000000002</v>
      </c>
      <c r="W241" s="83">
        <f t="shared" si="138"/>
        <v>3.62357</v>
      </c>
      <c r="X241" s="83">
        <f t="shared" si="138"/>
        <v>3.6306400000000001</v>
      </c>
      <c r="Y241" s="83">
        <f t="shared" si="138"/>
        <v>3.59361</v>
      </c>
      <c r="Z241" s="83">
        <f t="shared" si="138"/>
        <v>3.2870699999999999</v>
      </c>
      <c r="AA241" s="83">
        <f t="shared" si="138"/>
        <v>3.0592299999999999</v>
      </c>
    </row>
    <row r="242" spans="1:27" ht="12.75" customHeight="1" outlineLevel="1" x14ac:dyDescent="0.2">
      <c r="A242" s="91" t="s">
        <v>1682</v>
      </c>
      <c r="B242" s="63" t="s">
        <v>233</v>
      </c>
      <c r="C242" s="43" t="s">
        <v>79</v>
      </c>
      <c r="D242" s="44">
        <v>1077.44</v>
      </c>
      <c r="E242" s="44">
        <v>993.24</v>
      </c>
      <c r="F242" s="44">
        <v>896.01</v>
      </c>
      <c r="G242" s="44">
        <v>853.16</v>
      </c>
      <c r="H242" s="44">
        <v>896.36</v>
      </c>
      <c r="I242" s="44">
        <v>1035.27</v>
      </c>
      <c r="J242" s="44">
        <v>1111.97</v>
      </c>
      <c r="K242" s="44">
        <v>1395.22</v>
      </c>
      <c r="L242" s="44">
        <v>1636.32</v>
      </c>
      <c r="M242" s="44">
        <v>1731.18</v>
      </c>
      <c r="N242" s="44">
        <v>1740.5</v>
      </c>
      <c r="O242" s="44">
        <v>1728.37</v>
      </c>
      <c r="P242" s="44">
        <v>1656.71</v>
      </c>
      <c r="Q242" s="44">
        <v>1736.12</v>
      </c>
      <c r="R242" s="44">
        <v>1723.59</v>
      </c>
      <c r="S242" s="44">
        <v>1652.63</v>
      </c>
      <c r="T242" s="44">
        <v>1659.07</v>
      </c>
      <c r="U242" s="44">
        <v>1648.18</v>
      </c>
      <c r="V242" s="44">
        <v>1592.55</v>
      </c>
      <c r="W242" s="44">
        <v>1684.1</v>
      </c>
      <c r="X242" s="44">
        <v>1691.17</v>
      </c>
      <c r="Y242" s="44">
        <v>1654.14</v>
      </c>
      <c r="Z242" s="44">
        <v>1347.6</v>
      </c>
      <c r="AA242" s="44">
        <v>1119.76</v>
      </c>
    </row>
    <row r="243" spans="1:27" ht="12.75" customHeight="1" outlineLevel="1" x14ac:dyDescent="0.2">
      <c r="A243" s="91" t="s">
        <v>1683</v>
      </c>
      <c r="B243" s="63" t="s">
        <v>90</v>
      </c>
      <c r="C243" s="43" t="s">
        <v>79</v>
      </c>
      <c r="D243" s="44">
        <f>$D$163</f>
        <v>1716.97</v>
      </c>
      <c r="E243" s="44">
        <f>$D$163</f>
        <v>1716.97</v>
      </c>
      <c r="F243" s="44">
        <f t="shared" ref="F243:AA243" si="139">$D$163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customHeight="1" outlineLevel="1" x14ac:dyDescent="0.2">
      <c r="A244" s="91" t="s">
        <v>1684</v>
      </c>
      <c r="B244" s="63" t="s">
        <v>83</v>
      </c>
      <c r="C244" s="43" t="s">
        <v>79</v>
      </c>
      <c r="D244" s="44">
        <v>6.14</v>
      </c>
      <c r="E244" s="44">
        <v>6.14</v>
      </c>
      <c r="F244" s="44">
        <v>6.14</v>
      </c>
      <c r="G244" s="44">
        <v>6.14</v>
      </c>
      <c r="H244" s="44">
        <v>6.14</v>
      </c>
      <c r="I244" s="44">
        <v>6.14</v>
      </c>
      <c r="J244" s="44">
        <v>6.14</v>
      </c>
      <c r="K244" s="44">
        <v>6.14</v>
      </c>
      <c r="L244" s="44">
        <v>6.14</v>
      </c>
      <c r="M244" s="44">
        <v>6.14</v>
      </c>
      <c r="N244" s="44">
        <v>6.14</v>
      </c>
      <c r="O244" s="44">
        <v>6.14</v>
      </c>
      <c r="P244" s="44">
        <v>6.14</v>
      </c>
      <c r="Q244" s="44">
        <v>6.14</v>
      </c>
      <c r="R244" s="44">
        <v>6.14</v>
      </c>
      <c r="S244" s="44">
        <v>6.14</v>
      </c>
      <c r="T244" s="44">
        <v>6.14</v>
      </c>
      <c r="U244" s="44">
        <v>6.14</v>
      </c>
      <c r="V244" s="44">
        <v>6.14</v>
      </c>
      <c r="W244" s="44">
        <v>6.14</v>
      </c>
      <c r="X244" s="44">
        <v>6.14</v>
      </c>
      <c r="Y244" s="44">
        <v>6.14</v>
      </c>
      <c r="Z244" s="44">
        <v>6.14</v>
      </c>
      <c r="AA244" s="44">
        <v>6.14</v>
      </c>
    </row>
    <row r="245" spans="1:27" ht="12.75" customHeight="1" outlineLevel="1" x14ac:dyDescent="0.2">
      <c r="A245" s="91" t="s">
        <v>1685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x14ac:dyDescent="0.2">
      <c r="A246" s="90" t="s">
        <v>1686</v>
      </c>
      <c r="B246" s="28" t="str">
        <f>"18"&amp;"."&amp;$B$776&amp;"."&amp;$B$777</f>
        <v>18.04.2023</v>
      </c>
      <c r="C246" s="82" t="s">
        <v>76</v>
      </c>
      <c r="D246" s="83">
        <f>ROUND(((D247+D248+D250+D249)/1000),5)</f>
        <v>2.99254</v>
      </c>
      <c r="E246" s="83">
        <f>ROUND(((E247+E248+E250+E249)/1000),5)</f>
        <v>2.86395</v>
      </c>
      <c r="F246" s="83">
        <f>ROUND(((F247+F248+F250+F249)/1000),5)</f>
        <v>2.7837999999999998</v>
      </c>
      <c r="G246" s="83">
        <f t="shared" ref="G246:AA246" si="141">ROUND(((G247+G248+G250+G249)/1000),5)</f>
        <v>2.64317</v>
      </c>
      <c r="H246" s="83">
        <f t="shared" si="141"/>
        <v>2.86246</v>
      </c>
      <c r="I246" s="83">
        <f t="shared" si="141"/>
        <v>2.9619300000000002</v>
      </c>
      <c r="J246" s="83">
        <f t="shared" si="141"/>
        <v>3.1160600000000001</v>
      </c>
      <c r="K246" s="83">
        <f t="shared" si="141"/>
        <v>3.3345500000000001</v>
      </c>
      <c r="L246" s="83">
        <f t="shared" si="141"/>
        <v>3.56752</v>
      </c>
      <c r="M246" s="83">
        <f t="shared" si="141"/>
        <v>3.6590099999999999</v>
      </c>
      <c r="N246" s="83">
        <f t="shared" si="141"/>
        <v>3.69963</v>
      </c>
      <c r="O246" s="83">
        <f t="shared" si="141"/>
        <v>3.7343799999999998</v>
      </c>
      <c r="P246" s="83">
        <f t="shared" si="141"/>
        <v>3.6720899999999999</v>
      </c>
      <c r="Q246" s="83">
        <f t="shared" si="141"/>
        <v>3.8266200000000001</v>
      </c>
      <c r="R246" s="83">
        <f t="shared" si="141"/>
        <v>3.81141</v>
      </c>
      <c r="S246" s="83">
        <f t="shared" si="141"/>
        <v>3.69137</v>
      </c>
      <c r="T246" s="83">
        <f t="shared" si="141"/>
        <v>3.6732</v>
      </c>
      <c r="U246" s="83">
        <f t="shared" si="141"/>
        <v>3.6312600000000002</v>
      </c>
      <c r="V246" s="83">
        <f t="shared" si="141"/>
        <v>3.56108</v>
      </c>
      <c r="W246" s="83">
        <f t="shared" si="141"/>
        <v>3.6169899999999999</v>
      </c>
      <c r="X246" s="83">
        <f t="shared" si="141"/>
        <v>3.6725400000000001</v>
      </c>
      <c r="Y246" s="83">
        <f t="shared" si="141"/>
        <v>3.6442700000000001</v>
      </c>
      <c r="Z246" s="83">
        <f t="shared" si="141"/>
        <v>3.3561000000000001</v>
      </c>
      <c r="AA246" s="83">
        <f t="shared" si="141"/>
        <v>3.0944600000000002</v>
      </c>
    </row>
    <row r="247" spans="1:27" ht="12.75" customHeight="1" outlineLevel="1" x14ac:dyDescent="0.2">
      <c r="A247" s="91" t="s">
        <v>1687</v>
      </c>
      <c r="B247" s="63" t="s">
        <v>233</v>
      </c>
      <c r="C247" s="43" t="s">
        <v>79</v>
      </c>
      <c r="D247" s="44">
        <v>1053.07</v>
      </c>
      <c r="E247" s="44">
        <v>924.48</v>
      </c>
      <c r="F247" s="44">
        <v>844.33</v>
      </c>
      <c r="G247" s="44">
        <v>703.7</v>
      </c>
      <c r="H247" s="44">
        <v>922.99</v>
      </c>
      <c r="I247" s="44">
        <v>1022.46</v>
      </c>
      <c r="J247" s="44">
        <v>1176.5899999999999</v>
      </c>
      <c r="K247" s="44">
        <v>1395.08</v>
      </c>
      <c r="L247" s="44">
        <v>1628.05</v>
      </c>
      <c r="M247" s="44">
        <v>1719.54</v>
      </c>
      <c r="N247" s="44">
        <v>1760.16</v>
      </c>
      <c r="O247" s="44">
        <v>1794.91</v>
      </c>
      <c r="P247" s="44">
        <v>1732.62</v>
      </c>
      <c r="Q247" s="44">
        <v>1887.15</v>
      </c>
      <c r="R247" s="44">
        <v>1871.94</v>
      </c>
      <c r="S247" s="44">
        <v>1751.9</v>
      </c>
      <c r="T247" s="44">
        <v>1733.73</v>
      </c>
      <c r="U247" s="44">
        <v>1691.79</v>
      </c>
      <c r="V247" s="44">
        <v>1621.61</v>
      </c>
      <c r="W247" s="44">
        <v>1677.52</v>
      </c>
      <c r="X247" s="44">
        <v>1733.07</v>
      </c>
      <c r="Y247" s="44">
        <v>1704.8</v>
      </c>
      <c r="Z247" s="44">
        <v>1416.63</v>
      </c>
      <c r="AA247" s="44">
        <v>1154.99</v>
      </c>
    </row>
    <row r="248" spans="1:27" ht="12.75" customHeight="1" outlineLevel="1" x14ac:dyDescent="0.2">
      <c r="A248" s="91" t="s">
        <v>1688</v>
      </c>
      <c r="B248" s="63" t="s">
        <v>90</v>
      </c>
      <c r="C248" s="43" t="s">
        <v>79</v>
      </c>
      <c r="D248" s="44">
        <f>$D$163</f>
        <v>1716.97</v>
      </c>
      <c r="E248" s="44">
        <f>$D$163</f>
        <v>1716.97</v>
      </c>
      <c r="F248" s="44">
        <f t="shared" ref="F248:AA248" si="142">$D$163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customHeight="1" outlineLevel="1" x14ac:dyDescent="0.2">
      <c r="A249" s="91" t="s">
        <v>1689</v>
      </c>
      <c r="B249" s="63" t="s">
        <v>83</v>
      </c>
      <c r="C249" s="43" t="s">
        <v>79</v>
      </c>
      <c r="D249" s="44">
        <v>6.14</v>
      </c>
      <c r="E249" s="44">
        <v>6.14</v>
      </c>
      <c r="F249" s="44">
        <v>6.14</v>
      </c>
      <c r="G249" s="44">
        <v>6.14</v>
      </c>
      <c r="H249" s="44">
        <v>6.14</v>
      </c>
      <c r="I249" s="44">
        <v>6.14</v>
      </c>
      <c r="J249" s="44">
        <v>6.14</v>
      </c>
      <c r="K249" s="44">
        <v>6.14</v>
      </c>
      <c r="L249" s="44">
        <v>6.14</v>
      </c>
      <c r="M249" s="44">
        <v>6.14</v>
      </c>
      <c r="N249" s="44">
        <v>6.14</v>
      </c>
      <c r="O249" s="44">
        <v>6.14</v>
      </c>
      <c r="P249" s="44">
        <v>6.14</v>
      </c>
      <c r="Q249" s="44">
        <v>6.14</v>
      </c>
      <c r="R249" s="44">
        <v>6.14</v>
      </c>
      <c r="S249" s="44">
        <v>6.14</v>
      </c>
      <c r="T249" s="44">
        <v>6.14</v>
      </c>
      <c r="U249" s="44">
        <v>6.14</v>
      </c>
      <c r="V249" s="44">
        <v>6.14</v>
      </c>
      <c r="W249" s="44">
        <v>6.14</v>
      </c>
      <c r="X249" s="44">
        <v>6.14</v>
      </c>
      <c r="Y249" s="44">
        <v>6.14</v>
      </c>
      <c r="Z249" s="44">
        <v>6.14</v>
      </c>
      <c r="AA249" s="44">
        <v>6.14</v>
      </c>
    </row>
    <row r="250" spans="1:27" ht="12.75" customHeight="1" outlineLevel="1" x14ac:dyDescent="0.2">
      <c r="A250" s="91" t="s">
        <v>1690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x14ac:dyDescent="0.2">
      <c r="A251" s="90" t="s">
        <v>1691</v>
      </c>
      <c r="B251" s="28" t="str">
        <f>"19"&amp;"."&amp;$B$776&amp;"."&amp;$B$777</f>
        <v>19.04.2023</v>
      </c>
      <c r="C251" s="82" t="s">
        <v>76</v>
      </c>
      <c r="D251" s="83">
        <f>ROUND(((D252+D253+D255+D254)/1000),5)</f>
        <v>2.9974799999999999</v>
      </c>
      <c r="E251" s="83">
        <f>ROUND(((E252+E253+E255+E254)/1000),5)</f>
        <v>2.86911</v>
      </c>
      <c r="F251" s="83">
        <f>ROUND(((F252+F253+F255+F254)/1000),5)</f>
        <v>2.7827000000000002</v>
      </c>
      <c r="G251" s="83">
        <f t="shared" ref="G251:AA251" si="144">ROUND(((G252+G253+G255+G254)/1000),5)</f>
        <v>2.7077900000000001</v>
      </c>
      <c r="H251" s="83">
        <f t="shared" si="144"/>
        <v>2.8672499999999999</v>
      </c>
      <c r="I251" s="83">
        <f t="shared" si="144"/>
        <v>2.9844200000000001</v>
      </c>
      <c r="J251" s="83">
        <f t="shared" si="144"/>
        <v>3.2019299999999999</v>
      </c>
      <c r="K251" s="83">
        <f t="shared" si="144"/>
        <v>3.3950499999999999</v>
      </c>
      <c r="L251" s="83">
        <f t="shared" si="144"/>
        <v>3.5666899999999999</v>
      </c>
      <c r="M251" s="83">
        <f t="shared" si="144"/>
        <v>3.5996700000000001</v>
      </c>
      <c r="N251" s="83">
        <f t="shared" si="144"/>
        <v>3.5962200000000002</v>
      </c>
      <c r="O251" s="83">
        <f t="shared" si="144"/>
        <v>3.5935700000000002</v>
      </c>
      <c r="P251" s="83">
        <f t="shared" si="144"/>
        <v>3.5882999999999998</v>
      </c>
      <c r="Q251" s="83">
        <f t="shared" si="144"/>
        <v>3.5892200000000001</v>
      </c>
      <c r="R251" s="83">
        <f t="shared" si="144"/>
        <v>3.5841500000000002</v>
      </c>
      <c r="S251" s="83">
        <f t="shared" si="144"/>
        <v>3.5667200000000001</v>
      </c>
      <c r="T251" s="83">
        <f t="shared" si="144"/>
        <v>3.5814599999999999</v>
      </c>
      <c r="U251" s="83">
        <f t="shared" si="144"/>
        <v>3.57192</v>
      </c>
      <c r="V251" s="83">
        <f t="shared" si="144"/>
        <v>3.52441</v>
      </c>
      <c r="W251" s="83">
        <f t="shared" si="144"/>
        <v>3.59694</v>
      </c>
      <c r="X251" s="83">
        <f t="shared" si="144"/>
        <v>3.6149900000000001</v>
      </c>
      <c r="Y251" s="83">
        <f t="shared" si="144"/>
        <v>3.60867</v>
      </c>
      <c r="Z251" s="83">
        <f t="shared" si="144"/>
        <v>3.32436</v>
      </c>
      <c r="AA251" s="83">
        <f t="shared" si="144"/>
        <v>3.0595699999999999</v>
      </c>
    </row>
    <row r="252" spans="1:27" ht="12.75" customHeight="1" outlineLevel="1" x14ac:dyDescent="0.2">
      <c r="A252" s="91" t="s">
        <v>1692</v>
      </c>
      <c r="B252" s="63" t="s">
        <v>233</v>
      </c>
      <c r="C252" s="43" t="s">
        <v>79</v>
      </c>
      <c r="D252" s="44">
        <v>1058.01</v>
      </c>
      <c r="E252" s="44">
        <v>929.64</v>
      </c>
      <c r="F252" s="44">
        <v>843.23</v>
      </c>
      <c r="G252" s="44">
        <v>768.32</v>
      </c>
      <c r="H252" s="44">
        <v>927.78</v>
      </c>
      <c r="I252" s="44">
        <v>1044.95</v>
      </c>
      <c r="J252" s="44">
        <v>1262.46</v>
      </c>
      <c r="K252" s="44">
        <v>1455.58</v>
      </c>
      <c r="L252" s="44">
        <v>1627.22</v>
      </c>
      <c r="M252" s="44">
        <v>1660.2</v>
      </c>
      <c r="N252" s="44">
        <v>1656.75</v>
      </c>
      <c r="O252" s="44">
        <v>1654.1</v>
      </c>
      <c r="P252" s="44">
        <v>1648.83</v>
      </c>
      <c r="Q252" s="44">
        <v>1649.75</v>
      </c>
      <c r="R252" s="44">
        <v>1644.68</v>
      </c>
      <c r="S252" s="44">
        <v>1627.25</v>
      </c>
      <c r="T252" s="44">
        <v>1641.99</v>
      </c>
      <c r="U252" s="44">
        <v>1632.45</v>
      </c>
      <c r="V252" s="44">
        <v>1584.94</v>
      </c>
      <c r="W252" s="44">
        <v>1657.47</v>
      </c>
      <c r="X252" s="44">
        <v>1675.52</v>
      </c>
      <c r="Y252" s="44">
        <v>1669.2</v>
      </c>
      <c r="Z252" s="44">
        <v>1384.89</v>
      </c>
      <c r="AA252" s="44">
        <v>1120.0999999999999</v>
      </c>
    </row>
    <row r="253" spans="1:27" ht="12.75" customHeight="1" outlineLevel="1" x14ac:dyDescent="0.2">
      <c r="A253" s="91" t="s">
        <v>1693</v>
      </c>
      <c r="B253" s="63" t="s">
        <v>90</v>
      </c>
      <c r="C253" s="43" t="s">
        <v>79</v>
      </c>
      <c r="D253" s="44">
        <f>$D$163</f>
        <v>1716.97</v>
      </c>
      <c r="E253" s="44">
        <f>$D$163</f>
        <v>1716.97</v>
      </c>
      <c r="F253" s="44">
        <f t="shared" ref="F253:AA253" si="145">$D$163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customHeight="1" outlineLevel="1" x14ac:dyDescent="0.2">
      <c r="A254" s="91" t="s">
        <v>1694</v>
      </c>
      <c r="B254" s="63" t="s">
        <v>83</v>
      </c>
      <c r="C254" s="43" t="s">
        <v>79</v>
      </c>
      <c r="D254" s="44">
        <v>6.14</v>
      </c>
      <c r="E254" s="44">
        <v>6.14</v>
      </c>
      <c r="F254" s="44">
        <v>6.14</v>
      </c>
      <c r="G254" s="44">
        <v>6.14</v>
      </c>
      <c r="H254" s="44">
        <v>6.14</v>
      </c>
      <c r="I254" s="44">
        <v>6.14</v>
      </c>
      <c r="J254" s="44">
        <v>6.14</v>
      </c>
      <c r="K254" s="44">
        <v>6.14</v>
      </c>
      <c r="L254" s="44">
        <v>6.14</v>
      </c>
      <c r="M254" s="44">
        <v>6.14</v>
      </c>
      <c r="N254" s="44">
        <v>6.14</v>
      </c>
      <c r="O254" s="44">
        <v>6.14</v>
      </c>
      <c r="P254" s="44">
        <v>6.14</v>
      </c>
      <c r="Q254" s="44">
        <v>6.14</v>
      </c>
      <c r="R254" s="44">
        <v>6.14</v>
      </c>
      <c r="S254" s="44">
        <v>6.14</v>
      </c>
      <c r="T254" s="44">
        <v>6.14</v>
      </c>
      <c r="U254" s="44">
        <v>6.14</v>
      </c>
      <c r="V254" s="44">
        <v>6.14</v>
      </c>
      <c r="W254" s="44">
        <v>6.14</v>
      </c>
      <c r="X254" s="44">
        <v>6.14</v>
      </c>
      <c r="Y254" s="44">
        <v>6.14</v>
      </c>
      <c r="Z254" s="44">
        <v>6.14</v>
      </c>
      <c r="AA254" s="44">
        <v>6.14</v>
      </c>
    </row>
    <row r="255" spans="1:27" ht="12.75" customHeight="1" outlineLevel="1" x14ac:dyDescent="0.2">
      <c r="A255" s="91" t="s">
        <v>1695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x14ac:dyDescent="0.2">
      <c r="A256" s="90" t="s">
        <v>1696</v>
      </c>
      <c r="B256" s="28" t="str">
        <f>"20"&amp;"."&amp;$B$776&amp;"."&amp;$B$777</f>
        <v>20.04.2023</v>
      </c>
      <c r="C256" s="82" t="s">
        <v>76</v>
      </c>
      <c r="D256" s="83">
        <f>ROUND(((D257+D258+D260+D259)/1000),5)</f>
        <v>3.0146000000000002</v>
      </c>
      <c r="E256" s="83">
        <f>ROUND(((E257+E258+E260+E259)/1000),5)</f>
        <v>2.9164400000000001</v>
      </c>
      <c r="F256" s="83">
        <f>ROUND(((F257+F258+F260+F259)/1000),5)</f>
        <v>2.8619599999999998</v>
      </c>
      <c r="G256" s="83">
        <f t="shared" ref="G256:AA256" si="147">ROUND(((G257+G258+G260+G259)/1000),5)</f>
        <v>2.8131400000000002</v>
      </c>
      <c r="H256" s="83">
        <f t="shared" si="147"/>
        <v>2.891</v>
      </c>
      <c r="I256" s="83">
        <f t="shared" si="147"/>
        <v>3.01112</v>
      </c>
      <c r="J256" s="83">
        <f t="shared" si="147"/>
        <v>3.20899</v>
      </c>
      <c r="K256" s="83">
        <f t="shared" si="147"/>
        <v>3.4396</v>
      </c>
      <c r="L256" s="83">
        <f t="shared" si="147"/>
        <v>3.6798099999999998</v>
      </c>
      <c r="M256" s="83">
        <f t="shared" si="147"/>
        <v>3.8245499999999999</v>
      </c>
      <c r="N256" s="83">
        <f t="shared" si="147"/>
        <v>3.7819199999999999</v>
      </c>
      <c r="O256" s="83">
        <f t="shared" si="147"/>
        <v>3.7772299999999999</v>
      </c>
      <c r="P256" s="83">
        <f t="shared" si="147"/>
        <v>3.75983</v>
      </c>
      <c r="Q256" s="83">
        <f t="shared" si="147"/>
        <v>3.7789799999999998</v>
      </c>
      <c r="R256" s="83">
        <f t="shared" si="147"/>
        <v>3.7608199999999998</v>
      </c>
      <c r="S256" s="83">
        <f t="shared" si="147"/>
        <v>3.7549800000000002</v>
      </c>
      <c r="T256" s="83">
        <f t="shared" si="147"/>
        <v>3.7455099999999999</v>
      </c>
      <c r="U256" s="83">
        <f t="shared" si="147"/>
        <v>3.7432300000000001</v>
      </c>
      <c r="V256" s="83">
        <f t="shared" si="147"/>
        <v>3.6861100000000002</v>
      </c>
      <c r="W256" s="83">
        <f t="shared" si="147"/>
        <v>3.81481</v>
      </c>
      <c r="X256" s="83">
        <f t="shared" si="147"/>
        <v>3.8330799999999998</v>
      </c>
      <c r="Y256" s="83">
        <f t="shared" si="147"/>
        <v>3.7967499999999998</v>
      </c>
      <c r="Z256" s="83">
        <f t="shared" si="147"/>
        <v>3.46089</v>
      </c>
      <c r="AA256" s="83">
        <f t="shared" si="147"/>
        <v>3.1437200000000001</v>
      </c>
    </row>
    <row r="257" spans="1:27" ht="12.75" customHeight="1" outlineLevel="1" x14ac:dyDescent="0.2">
      <c r="A257" s="91" t="s">
        <v>1697</v>
      </c>
      <c r="B257" s="63" t="s">
        <v>233</v>
      </c>
      <c r="C257" s="43" t="s">
        <v>79</v>
      </c>
      <c r="D257" s="44">
        <v>1075.1300000000001</v>
      </c>
      <c r="E257" s="44">
        <v>976.97</v>
      </c>
      <c r="F257" s="44">
        <v>922.49</v>
      </c>
      <c r="G257" s="44">
        <v>873.67</v>
      </c>
      <c r="H257" s="44">
        <v>951.53</v>
      </c>
      <c r="I257" s="44">
        <v>1071.6500000000001</v>
      </c>
      <c r="J257" s="44">
        <v>1269.52</v>
      </c>
      <c r="K257" s="44">
        <v>1500.13</v>
      </c>
      <c r="L257" s="44">
        <v>1740.34</v>
      </c>
      <c r="M257" s="44">
        <v>1885.08</v>
      </c>
      <c r="N257" s="44">
        <v>1842.45</v>
      </c>
      <c r="O257" s="44">
        <v>1837.76</v>
      </c>
      <c r="P257" s="44">
        <v>1820.36</v>
      </c>
      <c r="Q257" s="44">
        <v>1839.51</v>
      </c>
      <c r="R257" s="44">
        <v>1821.35</v>
      </c>
      <c r="S257" s="44">
        <v>1815.51</v>
      </c>
      <c r="T257" s="44">
        <v>1806.04</v>
      </c>
      <c r="U257" s="44">
        <v>1803.76</v>
      </c>
      <c r="V257" s="44">
        <v>1746.64</v>
      </c>
      <c r="W257" s="44">
        <v>1875.34</v>
      </c>
      <c r="X257" s="44">
        <v>1893.61</v>
      </c>
      <c r="Y257" s="44">
        <v>1857.28</v>
      </c>
      <c r="Z257" s="44">
        <v>1521.42</v>
      </c>
      <c r="AA257" s="44">
        <v>1204.25</v>
      </c>
    </row>
    <row r="258" spans="1:27" ht="12.75" customHeight="1" outlineLevel="1" x14ac:dyDescent="0.2">
      <c r="A258" s="91" t="s">
        <v>1698</v>
      </c>
      <c r="B258" s="63" t="s">
        <v>90</v>
      </c>
      <c r="C258" s="43" t="s">
        <v>79</v>
      </c>
      <c r="D258" s="44">
        <f>$D$163</f>
        <v>1716.97</v>
      </c>
      <c r="E258" s="44">
        <f>$D$163</f>
        <v>1716.97</v>
      </c>
      <c r="F258" s="44">
        <f t="shared" ref="F258:AA258" si="148">$D$163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customHeight="1" outlineLevel="1" x14ac:dyDescent="0.2">
      <c r="A259" s="91" t="s">
        <v>1699</v>
      </c>
      <c r="B259" s="63" t="s">
        <v>83</v>
      </c>
      <c r="C259" s="43" t="s">
        <v>79</v>
      </c>
      <c r="D259" s="44">
        <v>6.14</v>
      </c>
      <c r="E259" s="44">
        <v>6.14</v>
      </c>
      <c r="F259" s="44">
        <v>6.14</v>
      </c>
      <c r="G259" s="44">
        <v>6.14</v>
      </c>
      <c r="H259" s="44">
        <v>6.14</v>
      </c>
      <c r="I259" s="44">
        <v>6.14</v>
      </c>
      <c r="J259" s="44">
        <v>6.14</v>
      </c>
      <c r="K259" s="44">
        <v>6.14</v>
      </c>
      <c r="L259" s="44">
        <v>6.14</v>
      </c>
      <c r="M259" s="44">
        <v>6.14</v>
      </c>
      <c r="N259" s="44">
        <v>6.14</v>
      </c>
      <c r="O259" s="44">
        <v>6.14</v>
      </c>
      <c r="P259" s="44">
        <v>6.14</v>
      </c>
      <c r="Q259" s="44">
        <v>6.14</v>
      </c>
      <c r="R259" s="44">
        <v>6.14</v>
      </c>
      <c r="S259" s="44">
        <v>6.14</v>
      </c>
      <c r="T259" s="44">
        <v>6.14</v>
      </c>
      <c r="U259" s="44">
        <v>6.14</v>
      </c>
      <c r="V259" s="44">
        <v>6.14</v>
      </c>
      <c r="W259" s="44">
        <v>6.14</v>
      </c>
      <c r="X259" s="44">
        <v>6.14</v>
      </c>
      <c r="Y259" s="44">
        <v>6.14</v>
      </c>
      <c r="Z259" s="44">
        <v>6.14</v>
      </c>
      <c r="AA259" s="44">
        <v>6.14</v>
      </c>
    </row>
    <row r="260" spans="1:27" ht="12.75" customHeight="1" outlineLevel="1" x14ac:dyDescent="0.2">
      <c r="A260" s="91" t="s">
        <v>1700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x14ac:dyDescent="0.2">
      <c r="A261" s="90" t="s">
        <v>1701</v>
      </c>
      <c r="B261" s="28" t="str">
        <f>"21"&amp;"."&amp;$B$776&amp;"."&amp;$B$777</f>
        <v>21.04.2023</v>
      </c>
      <c r="C261" s="82" t="s">
        <v>76</v>
      </c>
      <c r="D261" s="83">
        <f>ROUND(((D262+D263+D265+D264)/1000),5)</f>
        <v>3.1392600000000002</v>
      </c>
      <c r="E261" s="83">
        <f>ROUND(((E262+E263+E265+E264)/1000),5)</f>
        <v>3.0137499999999999</v>
      </c>
      <c r="F261" s="83">
        <f>ROUND(((F262+F263+F265+F264)/1000),5)</f>
        <v>2.9540899999999999</v>
      </c>
      <c r="G261" s="83">
        <f t="shared" ref="G261:AA261" si="150">ROUND(((G262+G263+G265+G264)/1000),5)</f>
        <v>2.9433099999999999</v>
      </c>
      <c r="H261" s="83">
        <f t="shared" si="150"/>
        <v>3.0119799999999999</v>
      </c>
      <c r="I261" s="83">
        <f t="shared" si="150"/>
        <v>3.0288599999999999</v>
      </c>
      <c r="J261" s="83">
        <f t="shared" si="150"/>
        <v>3.2783199999999999</v>
      </c>
      <c r="K261" s="83">
        <f t="shared" si="150"/>
        <v>3.6242299999999998</v>
      </c>
      <c r="L261" s="83">
        <f t="shared" si="150"/>
        <v>3.82463</v>
      </c>
      <c r="M261" s="83">
        <f t="shared" si="150"/>
        <v>3.9181900000000001</v>
      </c>
      <c r="N261" s="83">
        <f t="shared" si="150"/>
        <v>3.9360400000000002</v>
      </c>
      <c r="O261" s="83">
        <f t="shared" si="150"/>
        <v>3.94353</v>
      </c>
      <c r="P261" s="83">
        <f t="shared" si="150"/>
        <v>3.9271699999999998</v>
      </c>
      <c r="Q261" s="83">
        <f t="shared" si="150"/>
        <v>3.9277000000000002</v>
      </c>
      <c r="R261" s="83">
        <f t="shared" si="150"/>
        <v>3.8984399999999999</v>
      </c>
      <c r="S261" s="83">
        <f t="shared" si="150"/>
        <v>3.8823799999999999</v>
      </c>
      <c r="T261" s="83">
        <f t="shared" si="150"/>
        <v>3.8816299999999999</v>
      </c>
      <c r="U261" s="83">
        <f t="shared" si="150"/>
        <v>3.83195</v>
      </c>
      <c r="V261" s="83">
        <f t="shared" si="150"/>
        <v>3.89019</v>
      </c>
      <c r="W261" s="83">
        <f t="shared" si="150"/>
        <v>3.8345099999999999</v>
      </c>
      <c r="X261" s="83">
        <f t="shared" si="150"/>
        <v>3.8879600000000001</v>
      </c>
      <c r="Y261" s="83">
        <f t="shared" si="150"/>
        <v>3.8689</v>
      </c>
      <c r="Z261" s="83">
        <f t="shared" si="150"/>
        <v>3.59619</v>
      </c>
      <c r="AA261" s="83">
        <f t="shared" si="150"/>
        <v>3.4631500000000002</v>
      </c>
    </row>
    <row r="262" spans="1:27" ht="12.75" customHeight="1" outlineLevel="1" x14ac:dyDescent="0.2">
      <c r="A262" s="91" t="s">
        <v>1702</v>
      </c>
      <c r="B262" s="63" t="s">
        <v>233</v>
      </c>
      <c r="C262" s="43" t="s">
        <v>79</v>
      </c>
      <c r="D262" s="44">
        <v>1199.79</v>
      </c>
      <c r="E262" s="44">
        <v>1074.28</v>
      </c>
      <c r="F262" s="44">
        <v>1014.62</v>
      </c>
      <c r="G262" s="44">
        <v>1003.84</v>
      </c>
      <c r="H262" s="44">
        <v>1072.51</v>
      </c>
      <c r="I262" s="44">
        <v>1089.3900000000001</v>
      </c>
      <c r="J262" s="44">
        <v>1338.85</v>
      </c>
      <c r="K262" s="44">
        <v>1684.76</v>
      </c>
      <c r="L262" s="44">
        <v>1885.16</v>
      </c>
      <c r="M262" s="44">
        <v>1978.72</v>
      </c>
      <c r="N262" s="44">
        <v>1996.57</v>
      </c>
      <c r="O262" s="44">
        <v>2004.06</v>
      </c>
      <c r="P262" s="44">
        <v>1987.7</v>
      </c>
      <c r="Q262" s="44">
        <v>1988.23</v>
      </c>
      <c r="R262" s="44">
        <v>1958.97</v>
      </c>
      <c r="S262" s="44">
        <v>1942.91</v>
      </c>
      <c r="T262" s="44">
        <v>1942.16</v>
      </c>
      <c r="U262" s="44">
        <v>1892.48</v>
      </c>
      <c r="V262" s="44">
        <v>1950.72</v>
      </c>
      <c r="W262" s="44">
        <v>1895.04</v>
      </c>
      <c r="X262" s="44">
        <v>1948.49</v>
      </c>
      <c r="Y262" s="44">
        <v>1929.43</v>
      </c>
      <c r="Z262" s="44">
        <v>1656.72</v>
      </c>
      <c r="AA262" s="44">
        <v>1523.68</v>
      </c>
    </row>
    <row r="263" spans="1:27" ht="12.75" customHeight="1" outlineLevel="1" x14ac:dyDescent="0.2">
      <c r="A263" s="91" t="s">
        <v>1703</v>
      </c>
      <c r="B263" s="63" t="s">
        <v>90</v>
      </c>
      <c r="C263" s="43" t="s">
        <v>79</v>
      </c>
      <c r="D263" s="44">
        <f>$D$163</f>
        <v>1716.97</v>
      </c>
      <c r="E263" s="44">
        <f>$D$163</f>
        <v>1716.97</v>
      </c>
      <c r="F263" s="44">
        <f t="shared" ref="F263:AA263" si="151">$D$163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customHeight="1" outlineLevel="1" x14ac:dyDescent="0.2">
      <c r="A264" s="91" t="s">
        <v>1704</v>
      </c>
      <c r="B264" s="63" t="s">
        <v>83</v>
      </c>
      <c r="C264" s="43" t="s">
        <v>79</v>
      </c>
      <c r="D264" s="44">
        <v>6.14</v>
      </c>
      <c r="E264" s="44">
        <v>6.14</v>
      </c>
      <c r="F264" s="44">
        <v>6.14</v>
      </c>
      <c r="G264" s="44">
        <v>6.14</v>
      </c>
      <c r="H264" s="44">
        <v>6.14</v>
      </c>
      <c r="I264" s="44">
        <v>6.14</v>
      </c>
      <c r="J264" s="44">
        <v>6.14</v>
      </c>
      <c r="K264" s="44">
        <v>6.14</v>
      </c>
      <c r="L264" s="44">
        <v>6.14</v>
      </c>
      <c r="M264" s="44">
        <v>6.14</v>
      </c>
      <c r="N264" s="44">
        <v>6.14</v>
      </c>
      <c r="O264" s="44">
        <v>6.14</v>
      </c>
      <c r="P264" s="44">
        <v>6.14</v>
      </c>
      <c r="Q264" s="44">
        <v>6.14</v>
      </c>
      <c r="R264" s="44">
        <v>6.14</v>
      </c>
      <c r="S264" s="44">
        <v>6.14</v>
      </c>
      <c r="T264" s="44">
        <v>6.14</v>
      </c>
      <c r="U264" s="44">
        <v>6.14</v>
      </c>
      <c r="V264" s="44">
        <v>6.14</v>
      </c>
      <c r="W264" s="44">
        <v>6.14</v>
      </c>
      <c r="X264" s="44">
        <v>6.14</v>
      </c>
      <c r="Y264" s="44">
        <v>6.14</v>
      </c>
      <c r="Z264" s="44">
        <v>6.14</v>
      </c>
      <c r="AA264" s="44">
        <v>6.14</v>
      </c>
    </row>
    <row r="265" spans="1:27" ht="12.75" customHeight="1" outlineLevel="1" x14ac:dyDescent="0.2">
      <c r="A265" s="91" t="s">
        <v>1705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x14ac:dyDescent="0.2">
      <c r="A266" s="90" t="s">
        <v>1706</v>
      </c>
      <c r="B266" s="28" t="str">
        <f>"22"&amp;"."&amp;$B$776&amp;"."&amp;$B$777</f>
        <v>22.04.2023</v>
      </c>
      <c r="C266" s="82" t="s">
        <v>76</v>
      </c>
      <c r="D266" s="83">
        <f>ROUND(((D267+D268+D270+D269)/1000),5)</f>
        <v>3.4241999999999999</v>
      </c>
      <c r="E266" s="83">
        <f>ROUND(((E267+E268+E270+E269)/1000),5)</f>
        <v>3.22</v>
      </c>
      <c r="F266" s="83">
        <f>ROUND(((F267+F268+F270+F269)/1000),5)</f>
        <v>3.0845699999999998</v>
      </c>
      <c r="G266" s="83">
        <f t="shared" ref="G266:AA266" si="153">ROUND(((G267+G268+G270+G269)/1000),5)</f>
        <v>3.0485099999999998</v>
      </c>
      <c r="H266" s="83">
        <f t="shared" si="153"/>
        <v>3.0179999999999998</v>
      </c>
      <c r="I266" s="83">
        <f t="shared" si="153"/>
        <v>3.0609000000000002</v>
      </c>
      <c r="J266" s="83">
        <f t="shared" si="153"/>
        <v>3.20702</v>
      </c>
      <c r="K266" s="83">
        <f t="shared" si="153"/>
        <v>3.3433999999999999</v>
      </c>
      <c r="L266" s="83">
        <f t="shared" si="153"/>
        <v>3.68411</v>
      </c>
      <c r="M266" s="83">
        <f t="shared" si="153"/>
        <v>3.84057</v>
      </c>
      <c r="N266" s="83">
        <f t="shared" si="153"/>
        <v>3.8475999999999999</v>
      </c>
      <c r="O266" s="83">
        <f t="shared" si="153"/>
        <v>3.9150800000000001</v>
      </c>
      <c r="P266" s="83">
        <f t="shared" si="153"/>
        <v>3.8974799999999998</v>
      </c>
      <c r="Q266" s="83">
        <f t="shared" si="153"/>
        <v>3.89263</v>
      </c>
      <c r="R266" s="83">
        <f t="shared" si="153"/>
        <v>3.8863799999999999</v>
      </c>
      <c r="S266" s="83">
        <f t="shared" si="153"/>
        <v>3.88645</v>
      </c>
      <c r="T266" s="83">
        <f t="shared" si="153"/>
        <v>3.8469500000000001</v>
      </c>
      <c r="U266" s="83">
        <f t="shared" si="153"/>
        <v>3.8439000000000001</v>
      </c>
      <c r="V266" s="83">
        <f t="shared" si="153"/>
        <v>3.8463099999999999</v>
      </c>
      <c r="W266" s="83">
        <f t="shared" si="153"/>
        <v>3.90882</v>
      </c>
      <c r="X266" s="83">
        <f t="shared" si="153"/>
        <v>3.9144000000000001</v>
      </c>
      <c r="Y266" s="83">
        <f t="shared" si="153"/>
        <v>3.8904200000000002</v>
      </c>
      <c r="Z266" s="83">
        <f t="shared" si="153"/>
        <v>3.6052399999999998</v>
      </c>
      <c r="AA266" s="83">
        <f t="shared" si="153"/>
        <v>3.4834000000000001</v>
      </c>
    </row>
    <row r="267" spans="1:27" ht="12.75" customHeight="1" outlineLevel="1" x14ac:dyDescent="0.2">
      <c r="A267" s="91" t="s">
        <v>1707</v>
      </c>
      <c r="B267" s="63" t="s">
        <v>233</v>
      </c>
      <c r="C267" s="43" t="s">
        <v>79</v>
      </c>
      <c r="D267" s="44">
        <v>1484.73</v>
      </c>
      <c r="E267" s="44">
        <v>1280.53</v>
      </c>
      <c r="F267" s="44">
        <v>1145.0999999999999</v>
      </c>
      <c r="G267" s="44">
        <v>1109.04</v>
      </c>
      <c r="H267" s="44">
        <v>1078.53</v>
      </c>
      <c r="I267" s="44">
        <v>1121.43</v>
      </c>
      <c r="J267" s="44">
        <v>1267.55</v>
      </c>
      <c r="K267" s="44">
        <v>1403.93</v>
      </c>
      <c r="L267" s="44">
        <v>1744.64</v>
      </c>
      <c r="M267" s="44">
        <v>1901.1</v>
      </c>
      <c r="N267" s="44">
        <v>1908.13</v>
      </c>
      <c r="O267" s="44">
        <v>1975.61</v>
      </c>
      <c r="P267" s="44">
        <v>1958.01</v>
      </c>
      <c r="Q267" s="44">
        <v>1953.16</v>
      </c>
      <c r="R267" s="44">
        <v>1946.91</v>
      </c>
      <c r="S267" s="44">
        <v>1946.98</v>
      </c>
      <c r="T267" s="44">
        <v>1907.48</v>
      </c>
      <c r="U267" s="44">
        <v>1904.43</v>
      </c>
      <c r="V267" s="44">
        <v>1906.84</v>
      </c>
      <c r="W267" s="44">
        <v>1969.35</v>
      </c>
      <c r="X267" s="44">
        <v>1974.93</v>
      </c>
      <c r="Y267" s="44">
        <v>1950.95</v>
      </c>
      <c r="Z267" s="44">
        <v>1665.77</v>
      </c>
      <c r="AA267" s="44">
        <v>1543.93</v>
      </c>
    </row>
    <row r="268" spans="1:27" ht="12.75" customHeight="1" outlineLevel="1" x14ac:dyDescent="0.2">
      <c r="A268" s="91" t="s">
        <v>1708</v>
      </c>
      <c r="B268" s="63" t="s">
        <v>90</v>
      </c>
      <c r="C268" s="43" t="s">
        <v>79</v>
      </c>
      <c r="D268" s="44">
        <f>$D$163</f>
        <v>1716.97</v>
      </c>
      <c r="E268" s="44">
        <f>$D$163</f>
        <v>1716.97</v>
      </c>
      <c r="F268" s="44">
        <f t="shared" ref="F268:AA268" si="154">$D$163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customHeight="1" outlineLevel="1" x14ac:dyDescent="0.2">
      <c r="A269" s="91" t="s">
        <v>1709</v>
      </c>
      <c r="B269" s="63" t="s">
        <v>83</v>
      </c>
      <c r="C269" s="43" t="s">
        <v>79</v>
      </c>
      <c r="D269" s="44">
        <v>6.14</v>
      </c>
      <c r="E269" s="44">
        <v>6.14</v>
      </c>
      <c r="F269" s="44">
        <v>6.14</v>
      </c>
      <c r="G269" s="44">
        <v>6.14</v>
      </c>
      <c r="H269" s="44">
        <v>6.14</v>
      </c>
      <c r="I269" s="44">
        <v>6.14</v>
      </c>
      <c r="J269" s="44">
        <v>6.14</v>
      </c>
      <c r="K269" s="44">
        <v>6.14</v>
      </c>
      <c r="L269" s="44">
        <v>6.14</v>
      </c>
      <c r="M269" s="44">
        <v>6.14</v>
      </c>
      <c r="N269" s="44">
        <v>6.14</v>
      </c>
      <c r="O269" s="44">
        <v>6.14</v>
      </c>
      <c r="P269" s="44">
        <v>6.14</v>
      </c>
      <c r="Q269" s="44">
        <v>6.14</v>
      </c>
      <c r="R269" s="44">
        <v>6.14</v>
      </c>
      <c r="S269" s="44">
        <v>6.14</v>
      </c>
      <c r="T269" s="44">
        <v>6.14</v>
      </c>
      <c r="U269" s="44">
        <v>6.14</v>
      </c>
      <c r="V269" s="44">
        <v>6.14</v>
      </c>
      <c r="W269" s="44">
        <v>6.14</v>
      </c>
      <c r="X269" s="44">
        <v>6.14</v>
      </c>
      <c r="Y269" s="44">
        <v>6.14</v>
      </c>
      <c r="Z269" s="44">
        <v>6.14</v>
      </c>
      <c r="AA269" s="44">
        <v>6.14</v>
      </c>
    </row>
    <row r="270" spans="1:27" ht="12.75" customHeight="1" outlineLevel="1" x14ac:dyDescent="0.2">
      <c r="A270" s="91" t="s">
        <v>1710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x14ac:dyDescent="0.2">
      <c r="A271" s="90" t="s">
        <v>1711</v>
      </c>
      <c r="B271" s="28" t="str">
        <f>"23"&amp;"."&amp;$B$776&amp;"."&amp;$B$777</f>
        <v>23.04.2023</v>
      </c>
      <c r="C271" s="82" t="s">
        <v>76</v>
      </c>
      <c r="D271" s="83">
        <f>ROUND(((D272+D273+D275+D274)/1000),5)</f>
        <v>3.2131599999999998</v>
      </c>
      <c r="E271" s="83">
        <f>ROUND(((E272+E273+E275+E274)/1000),5)</f>
        <v>3.0539900000000002</v>
      </c>
      <c r="F271" s="83">
        <f>ROUND(((F272+F273+F275+F274)/1000),5)</f>
        <v>3.0153799999999999</v>
      </c>
      <c r="G271" s="83">
        <f t="shared" ref="G271:AA271" si="156">ROUND(((G272+G273+G275+G274)/1000),5)</f>
        <v>2.9784600000000001</v>
      </c>
      <c r="H271" s="83">
        <f t="shared" si="156"/>
        <v>2.9701200000000001</v>
      </c>
      <c r="I271" s="83">
        <f t="shared" si="156"/>
        <v>2.9818199999999999</v>
      </c>
      <c r="J271" s="83">
        <f t="shared" si="156"/>
        <v>2.9923199999999999</v>
      </c>
      <c r="K271" s="83">
        <f t="shared" si="156"/>
        <v>3.0184600000000001</v>
      </c>
      <c r="L271" s="83">
        <f t="shared" si="156"/>
        <v>3.2915999999999999</v>
      </c>
      <c r="M271" s="83">
        <f t="shared" si="156"/>
        <v>3.4799699999999998</v>
      </c>
      <c r="N271" s="83">
        <f t="shared" si="156"/>
        <v>3.5362100000000001</v>
      </c>
      <c r="O271" s="83">
        <f t="shared" si="156"/>
        <v>3.5323000000000002</v>
      </c>
      <c r="P271" s="83">
        <f t="shared" si="156"/>
        <v>3.4296799999999998</v>
      </c>
      <c r="Q271" s="83">
        <f t="shared" si="156"/>
        <v>3.3791500000000001</v>
      </c>
      <c r="R271" s="83">
        <f t="shared" si="156"/>
        <v>3.3736000000000002</v>
      </c>
      <c r="S271" s="83">
        <f t="shared" si="156"/>
        <v>3.3483200000000002</v>
      </c>
      <c r="T271" s="83">
        <f t="shared" si="156"/>
        <v>3.3255499999999998</v>
      </c>
      <c r="U271" s="83">
        <f t="shared" si="156"/>
        <v>3.3736000000000002</v>
      </c>
      <c r="V271" s="83">
        <f t="shared" si="156"/>
        <v>3.5145300000000002</v>
      </c>
      <c r="W271" s="83">
        <f t="shared" si="156"/>
        <v>3.5994600000000001</v>
      </c>
      <c r="X271" s="83">
        <f t="shared" si="156"/>
        <v>3.62764</v>
      </c>
      <c r="Y271" s="83">
        <f t="shared" si="156"/>
        <v>3.6393599999999999</v>
      </c>
      <c r="Z271" s="83">
        <f t="shared" si="156"/>
        <v>3.3486899999999999</v>
      </c>
      <c r="AA271" s="83">
        <f t="shared" si="156"/>
        <v>3.1649799999999999</v>
      </c>
    </row>
    <row r="272" spans="1:27" ht="12.75" customHeight="1" outlineLevel="1" x14ac:dyDescent="0.2">
      <c r="A272" s="91" t="s">
        <v>1712</v>
      </c>
      <c r="B272" s="63" t="s">
        <v>233</v>
      </c>
      <c r="C272" s="43" t="s">
        <v>79</v>
      </c>
      <c r="D272" s="44">
        <v>1273.69</v>
      </c>
      <c r="E272" s="44">
        <v>1114.52</v>
      </c>
      <c r="F272" s="44">
        <v>1075.9100000000001</v>
      </c>
      <c r="G272" s="44">
        <v>1038.99</v>
      </c>
      <c r="H272" s="44">
        <v>1030.6500000000001</v>
      </c>
      <c r="I272" s="44">
        <v>1042.3499999999999</v>
      </c>
      <c r="J272" s="44">
        <v>1052.8499999999999</v>
      </c>
      <c r="K272" s="44">
        <v>1078.99</v>
      </c>
      <c r="L272" s="44">
        <v>1352.13</v>
      </c>
      <c r="M272" s="44">
        <v>1540.5</v>
      </c>
      <c r="N272" s="44">
        <v>1596.74</v>
      </c>
      <c r="O272" s="44">
        <v>1592.83</v>
      </c>
      <c r="P272" s="44">
        <v>1490.21</v>
      </c>
      <c r="Q272" s="44">
        <v>1439.68</v>
      </c>
      <c r="R272" s="44">
        <v>1434.13</v>
      </c>
      <c r="S272" s="44">
        <v>1408.85</v>
      </c>
      <c r="T272" s="44">
        <v>1386.08</v>
      </c>
      <c r="U272" s="44">
        <v>1434.13</v>
      </c>
      <c r="V272" s="44">
        <v>1575.06</v>
      </c>
      <c r="W272" s="44">
        <v>1659.99</v>
      </c>
      <c r="X272" s="44">
        <v>1688.17</v>
      </c>
      <c r="Y272" s="44">
        <v>1699.89</v>
      </c>
      <c r="Z272" s="44">
        <v>1409.22</v>
      </c>
      <c r="AA272" s="44">
        <v>1225.51</v>
      </c>
    </row>
    <row r="273" spans="1:27" ht="12.75" customHeight="1" outlineLevel="1" x14ac:dyDescent="0.2">
      <c r="A273" s="91" t="s">
        <v>1713</v>
      </c>
      <c r="B273" s="63" t="s">
        <v>90</v>
      </c>
      <c r="C273" s="43" t="s">
        <v>79</v>
      </c>
      <c r="D273" s="44">
        <f>$D$163</f>
        <v>1716.97</v>
      </c>
      <c r="E273" s="44">
        <f>$D$163</f>
        <v>1716.97</v>
      </c>
      <c r="F273" s="44">
        <f t="shared" ref="F273:AA273" si="157">$D$163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customHeight="1" outlineLevel="1" x14ac:dyDescent="0.2">
      <c r="A274" s="91" t="s">
        <v>1714</v>
      </c>
      <c r="B274" s="63" t="s">
        <v>83</v>
      </c>
      <c r="C274" s="43" t="s">
        <v>79</v>
      </c>
      <c r="D274" s="44">
        <v>6.14</v>
      </c>
      <c r="E274" s="44">
        <v>6.14</v>
      </c>
      <c r="F274" s="44">
        <v>6.14</v>
      </c>
      <c r="G274" s="44">
        <v>6.14</v>
      </c>
      <c r="H274" s="44">
        <v>6.14</v>
      </c>
      <c r="I274" s="44">
        <v>6.14</v>
      </c>
      <c r="J274" s="44">
        <v>6.14</v>
      </c>
      <c r="K274" s="44">
        <v>6.14</v>
      </c>
      <c r="L274" s="44">
        <v>6.14</v>
      </c>
      <c r="M274" s="44">
        <v>6.14</v>
      </c>
      <c r="N274" s="44">
        <v>6.14</v>
      </c>
      <c r="O274" s="44">
        <v>6.14</v>
      </c>
      <c r="P274" s="44">
        <v>6.14</v>
      </c>
      <c r="Q274" s="44">
        <v>6.14</v>
      </c>
      <c r="R274" s="44">
        <v>6.14</v>
      </c>
      <c r="S274" s="44">
        <v>6.14</v>
      </c>
      <c r="T274" s="44">
        <v>6.14</v>
      </c>
      <c r="U274" s="44">
        <v>6.14</v>
      </c>
      <c r="V274" s="44">
        <v>6.14</v>
      </c>
      <c r="W274" s="44">
        <v>6.14</v>
      </c>
      <c r="X274" s="44">
        <v>6.14</v>
      </c>
      <c r="Y274" s="44">
        <v>6.14</v>
      </c>
      <c r="Z274" s="44">
        <v>6.14</v>
      </c>
      <c r="AA274" s="44">
        <v>6.14</v>
      </c>
    </row>
    <row r="275" spans="1:27" ht="12.75" customHeight="1" outlineLevel="1" x14ac:dyDescent="0.2">
      <c r="A275" s="91" t="s">
        <v>1715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x14ac:dyDescent="0.2">
      <c r="A276" s="90" t="s">
        <v>1716</v>
      </c>
      <c r="B276" s="28" t="str">
        <f>"24"&amp;"."&amp;$B$776&amp;"."&amp;$B$777</f>
        <v>24.04.2023</v>
      </c>
      <c r="C276" s="82" t="s">
        <v>76</v>
      </c>
      <c r="D276" s="83">
        <f>ROUND(((D277+D278+D280+D279)/1000),5)</f>
        <v>3.1011000000000002</v>
      </c>
      <c r="E276" s="83">
        <f>ROUND(((E277+E278+E280+E279)/1000),5)</f>
        <v>3.01478</v>
      </c>
      <c r="F276" s="83">
        <f>ROUND(((F277+F278+F280+F279)/1000),5)</f>
        <v>2.9692599999999998</v>
      </c>
      <c r="G276" s="83">
        <f t="shared" ref="G276:AA276" si="159">ROUND(((G277+G278+G280+G279)/1000),5)</f>
        <v>2.9487100000000002</v>
      </c>
      <c r="H276" s="83">
        <f t="shared" si="159"/>
        <v>3.0068000000000001</v>
      </c>
      <c r="I276" s="83">
        <f t="shared" si="159"/>
        <v>3.02067</v>
      </c>
      <c r="J276" s="83">
        <f t="shared" si="159"/>
        <v>3.28112</v>
      </c>
      <c r="K276" s="83">
        <f t="shared" si="159"/>
        <v>3.5741299999999998</v>
      </c>
      <c r="L276" s="83">
        <f t="shared" si="159"/>
        <v>3.7019099999999998</v>
      </c>
      <c r="M276" s="83">
        <f t="shared" si="159"/>
        <v>3.7587799999999998</v>
      </c>
      <c r="N276" s="83">
        <f t="shared" si="159"/>
        <v>3.7594500000000002</v>
      </c>
      <c r="O276" s="83">
        <f t="shared" si="159"/>
        <v>3.7812000000000001</v>
      </c>
      <c r="P276" s="83">
        <f t="shared" si="159"/>
        <v>3.7832699999999999</v>
      </c>
      <c r="Q276" s="83">
        <f t="shared" si="159"/>
        <v>3.8112499999999998</v>
      </c>
      <c r="R276" s="83">
        <f t="shared" si="159"/>
        <v>3.7986599999999999</v>
      </c>
      <c r="S276" s="83">
        <f t="shared" si="159"/>
        <v>3.8111199999999998</v>
      </c>
      <c r="T276" s="83">
        <f t="shared" si="159"/>
        <v>3.78118</v>
      </c>
      <c r="U276" s="83">
        <f t="shared" si="159"/>
        <v>3.7528999999999999</v>
      </c>
      <c r="V276" s="83">
        <f t="shared" si="159"/>
        <v>3.6722299999999999</v>
      </c>
      <c r="W276" s="83">
        <f t="shared" si="159"/>
        <v>3.76518</v>
      </c>
      <c r="X276" s="83">
        <f t="shared" si="159"/>
        <v>3.8366099999999999</v>
      </c>
      <c r="Y276" s="83">
        <f t="shared" si="159"/>
        <v>3.8327300000000002</v>
      </c>
      <c r="Z276" s="83">
        <f t="shared" si="159"/>
        <v>3.5588099999999998</v>
      </c>
      <c r="AA276" s="83">
        <f t="shared" si="159"/>
        <v>3.2554799999999999</v>
      </c>
    </row>
    <row r="277" spans="1:27" ht="12.75" customHeight="1" outlineLevel="1" x14ac:dyDescent="0.2">
      <c r="A277" s="91" t="s">
        <v>1717</v>
      </c>
      <c r="B277" s="63" t="s">
        <v>233</v>
      </c>
      <c r="C277" s="43" t="s">
        <v>79</v>
      </c>
      <c r="D277" s="44">
        <v>1161.6300000000001</v>
      </c>
      <c r="E277" s="44">
        <v>1075.31</v>
      </c>
      <c r="F277" s="44">
        <v>1029.79</v>
      </c>
      <c r="G277" s="44">
        <v>1009.24</v>
      </c>
      <c r="H277" s="44">
        <v>1067.33</v>
      </c>
      <c r="I277" s="44">
        <v>1081.2</v>
      </c>
      <c r="J277" s="44">
        <v>1341.65</v>
      </c>
      <c r="K277" s="44">
        <v>1634.66</v>
      </c>
      <c r="L277" s="44">
        <v>1762.44</v>
      </c>
      <c r="M277" s="44">
        <v>1819.31</v>
      </c>
      <c r="N277" s="44">
        <v>1819.98</v>
      </c>
      <c r="O277" s="44">
        <v>1841.73</v>
      </c>
      <c r="P277" s="44">
        <v>1843.8</v>
      </c>
      <c r="Q277" s="44">
        <v>1871.78</v>
      </c>
      <c r="R277" s="44">
        <v>1859.19</v>
      </c>
      <c r="S277" s="44">
        <v>1871.65</v>
      </c>
      <c r="T277" s="44">
        <v>1841.71</v>
      </c>
      <c r="U277" s="44">
        <v>1813.43</v>
      </c>
      <c r="V277" s="44">
        <v>1732.76</v>
      </c>
      <c r="W277" s="44">
        <v>1825.71</v>
      </c>
      <c r="X277" s="44">
        <v>1897.14</v>
      </c>
      <c r="Y277" s="44">
        <v>1893.26</v>
      </c>
      <c r="Z277" s="44">
        <v>1619.34</v>
      </c>
      <c r="AA277" s="44">
        <v>1316.01</v>
      </c>
    </row>
    <row r="278" spans="1:27" ht="12.75" customHeight="1" outlineLevel="1" x14ac:dyDescent="0.2">
      <c r="A278" s="91" t="s">
        <v>1718</v>
      </c>
      <c r="B278" s="63" t="s">
        <v>90</v>
      </c>
      <c r="C278" s="43" t="s">
        <v>79</v>
      </c>
      <c r="D278" s="44">
        <f>$D$163</f>
        <v>1716.97</v>
      </c>
      <c r="E278" s="44">
        <f>$D$163</f>
        <v>1716.97</v>
      </c>
      <c r="F278" s="44">
        <f t="shared" ref="F278:AA278" si="160">$D$163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customHeight="1" outlineLevel="1" x14ac:dyDescent="0.2">
      <c r="A279" s="91" t="s">
        <v>1719</v>
      </c>
      <c r="B279" s="63" t="s">
        <v>83</v>
      </c>
      <c r="C279" s="43" t="s">
        <v>79</v>
      </c>
      <c r="D279" s="44">
        <v>6.14</v>
      </c>
      <c r="E279" s="44">
        <v>6.14</v>
      </c>
      <c r="F279" s="44">
        <v>6.14</v>
      </c>
      <c r="G279" s="44">
        <v>6.14</v>
      </c>
      <c r="H279" s="44">
        <v>6.14</v>
      </c>
      <c r="I279" s="44">
        <v>6.14</v>
      </c>
      <c r="J279" s="44">
        <v>6.14</v>
      </c>
      <c r="K279" s="44">
        <v>6.14</v>
      </c>
      <c r="L279" s="44">
        <v>6.14</v>
      </c>
      <c r="M279" s="44">
        <v>6.14</v>
      </c>
      <c r="N279" s="44">
        <v>6.14</v>
      </c>
      <c r="O279" s="44">
        <v>6.14</v>
      </c>
      <c r="P279" s="44">
        <v>6.14</v>
      </c>
      <c r="Q279" s="44">
        <v>6.14</v>
      </c>
      <c r="R279" s="44">
        <v>6.14</v>
      </c>
      <c r="S279" s="44">
        <v>6.14</v>
      </c>
      <c r="T279" s="44">
        <v>6.14</v>
      </c>
      <c r="U279" s="44">
        <v>6.14</v>
      </c>
      <c r="V279" s="44">
        <v>6.14</v>
      </c>
      <c r="W279" s="44">
        <v>6.14</v>
      </c>
      <c r="X279" s="44">
        <v>6.14</v>
      </c>
      <c r="Y279" s="44">
        <v>6.14</v>
      </c>
      <c r="Z279" s="44">
        <v>6.14</v>
      </c>
      <c r="AA279" s="44">
        <v>6.14</v>
      </c>
    </row>
    <row r="280" spans="1:27" ht="12.75" customHeight="1" outlineLevel="1" x14ac:dyDescent="0.2">
      <c r="A280" s="91" t="s">
        <v>1720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x14ac:dyDescent="0.2">
      <c r="A281" s="90" t="s">
        <v>1721</v>
      </c>
      <c r="B281" s="28" t="str">
        <f>"25"&amp;"."&amp;$B$776&amp;"."&amp;$B$777</f>
        <v>25.04.2023</v>
      </c>
      <c r="C281" s="82" t="s">
        <v>76</v>
      </c>
      <c r="D281" s="83">
        <f>ROUND(((D282+D283+D285+D284)/1000),5)</f>
        <v>3.14229</v>
      </c>
      <c r="E281" s="83">
        <f>ROUND(((E282+E283+E285+E284)/1000),5)</f>
        <v>3.0158100000000001</v>
      </c>
      <c r="F281" s="83">
        <f>ROUND(((F282+F283+F285+F284)/1000),5)</f>
        <v>2.9849199999999998</v>
      </c>
      <c r="G281" s="83">
        <f t="shared" ref="G281:AA281" si="162">ROUND(((G282+G283+G285+G284)/1000),5)</f>
        <v>2.9650500000000002</v>
      </c>
      <c r="H281" s="83">
        <f t="shared" si="162"/>
        <v>3.0141</v>
      </c>
      <c r="I281" s="83">
        <f t="shared" si="162"/>
        <v>3.0200300000000002</v>
      </c>
      <c r="J281" s="83">
        <f t="shared" si="162"/>
        <v>3.2589000000000001</v>
      </c>
      <c r="K281" s="83">
        <f t="shared" si="162"/>
        <v>3.5584799999999999</v>
      </c>
      <c r="L281" s="83">
        <f t="shared" si="162"/>
        <v>3.7207300000000001</v>
      </c>
      <c r="M281" s="83">
        <f t="shared" si="162"/>
        <v>3.7910599999999999</v>
      </c>
      <c r="N281" s="83">
        <f t="shared" si="162"/>
        <v>3.7960500000000001</v>
      </c>
      <c r="O281" s="83">
        <f t="shared" si="162"/>
        <v>3.8127200000000001</v>
      </c>
      <c r="P281" s="83">
        <f t="shared" si="162"/>
        <v>3.8277800000000002</v>
      </c>
      <c r="Q281" s="83">
        <f t="shared" si="162"/>
        <v>3.8417500000000002</v>
      </c>
      <c r="R281" s="83">
        <f t="shared" si="162"/>
        <v>3.8412600000000001</v>
      </c>
      <c r="S281" s="83">
        <f t="shared" si="162"/>
        <v>3.8370299999999999</v>
      </c>
      <c r="T281" s="83">
        <f t="shared" si="162"/>
        <v>3.8141400000000001</v>
      </c>
      <c r="U281" s="83">
        <f t="shared" si="162"/>
        <v>3.8138200000000002</v>
      </c>
      <c r="V281" s="83">
        <f t="shared" si="162"/>
        <v>3.7401200000000001</v>
      </c>
      <c r="W281" s="83">
        <f t="shared" si="162"/>
        <v>3.8111700000000002</v>
      </c>
      <c r="X281" s="83">
        <f t="shared" si="162"/>
        <v>3.8662000000000001</v>
      </c>
      <c r="Y281" s="83">
        <f t="shared" si="162"/>
        <v>3.8467099999999999</v>
      </c>
      <c r="Z281" s="83">
        <f t="shared" si="162"/>
        <v>3.6021200000000002</v>
      </c>
      <c r="AA281" s="83">
        <f t="shared" si="162"/>
        <v>3.2994599999999998</v>
      </c>
    </row>
    <row r="282" spans="1:27" ht="12.75" customHeight="1" outlineLevel="1" x14ac:dyDescent="0.2">
      <c r="A282" s="91" t="s">
        <v>1722</v>
      </c>
      <c r="B282" s="63" t="s">
        <v>233</v>
      </c>
      <c r="C282" s="43" t="s">
        <v>79</v>
      </c>
      <c r="D282" s="44">
        <v>1202.82</v>
      </c>
      <c r="E282" s="44">
        <v>1076.3399999999999</v>
      </c>
      <c r="F282" s="44">
        <v>1045.45</v>
      </c>
      <c r="G282" s="44">
        <v>1025.58</v>
      </c>
      <c r="H282" s="44">
        <v>1074.6300000000001</v>
      </c>
      <c r="I282" s="44">
        <v>1080.56</v>
      </c>
      <c r="J282" s="44">
        <v>1319.43</v>
      </c>
      <c r="K282" s="44">
        <v>1619.01</v>
      </c>
      <c r="L282" s="44">
        <v>1781.26</v>
      </c>
      <c r="M282" s="44">
        <v>1851.59</v>
      </c>
      <c r="N282" s="44">
        <v>1856.58</v>
      </c>
      <c r="O282" s="44">
        <v>1873.25</v>
      </c>
      <c r="P282" s="44">
        <v>1888.31</v>
      </c>
      <c r="Q282" s="44">
        <v>1902.28</v>
      </c>
      <c r="R282" s="44">
        <v>1901.79</v>
      </c>
      <c r="S282" s="44">
        <v>1897.56</v>
      </c>
      <c r="T282" s="44">
        <v>1874.67</v>
      </c>
      <c r="U282" s="44">
        <v>1874.35</v>
      </c>
      <c r="V282" s="44">
        <v>1800.65</v>
      </c>
      <c r="W282" s="44">
        <v>1871.7</v>
      </c>
      <c r="X282" s="44">
        <v>1926.73</v>
      </c>
      <c r="Y282" s="44">
        <v>1907.24</v>
      </c>
      <c r="Z282" s="44">
        <v>1662.65</v>
      </c>
      <c r="AA282" s="44">
        <v>1359.99</v>
      </c>
    </row>
    <row r="283" spans="1:27" ht="12.75" customHeight="1" outlineLevel="1" x14ac:dyDescent="0.2">
      <c r="A283" s="91" t="s">
        <v>1723</v>
      </c>
      <c r="B283" s="63" t="s">
        <v>90</v>
      </c>
      <c r="C283" s="43" t="s">
        <v>79</v>
      </c>
      <c r="D283" s="44">
        <f>$D$163</f>
        <v>1716.97</v>
      </c>
      <c r="E283" s="44">
        <f>$D$163</f>
        <v>1716.97</v>
      </c>
      <c r="F283" s="44">
        <f t="shared" ref="F283:AA283" si="163">$D$163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customHeight="1" outlineLevel="1" x14ac:dyDescent="0.2">
      <c r="A284" s="91" t="s">
        <v>1724</v>
      </c>
      <c r="B284" s="63" t="s">
        <v>83</v>
      </c>
      <c r="C284" s="43" t="s">
        <v>79</v>
      </c>
      <c r="D284" s="44">
        <v>6.14</v>
      </c>
      <c r="E284" s="44">
        <v>6.14</v>
      </c>
      <c r="F284" s="44">
        <v>6.14</v>
      </c>
      <c r="G284" s="44">
        <v>6.14</v>
      </c>
      <c r="H284" s="44">
        <v>6.14</v>
      </c>
      <c r="I284" s="44">
        <v>6.14</v>
      </c>
      <c r="J284" s="44">
        <v>6.14</v>
      </c>
      <c r="K284" s="44">
        <v>6.14</v>
      </c>
      <c r="L284" s="44">
        <v>6.14</v>
      </c>
      <c r="M284" s="44">
        <v>6.14</v>
      </c>
      <c r="N284" s="44">
        <v>6.14</v>
      </c>
      <c r="O284" s="44">
        <v>6.14</v>
      </c>
      <c r="P284" s="44">
        <v>6.14</v>
      </c>
      <c r="Q284" s="44">
        <v>6.14</v>
      </c>
      <c r="R284" s="44">
        <v>6.14</v>
      </c>
      <c r="S284" s="44">
        <v>6.14</v>
      </c>
      <c r="T284" s="44">
        <v>6.14</v>
      </c>
      <c r="U284" s="44">
        <v>6.14</v>
      </c>
      <c r="V284" s="44">
        <v>6.14</v>
      </c>
      <c r="W284" s="44">
        <v>6.14</v>
      </c>
      <c r="X284" s="44">
        <v>6.14</v>
      </c>
      <c r="Y284" s="44">
        <v>6.14</v>
      </c>
      <c r="Z284" s="44">
        <v>6.14</v>
      </c>
      <c r="AA284" s="44">
        <v>6.14</v>
      </c>
    </row>
    <row r="285" spans="1:27" ht="12.75" customHeight="1" outlineLevel="1" x14ac:dyDescent="0.2">
      <c r="A285" s="91" t="s">
        <v>1725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x14ac:dyDescent="0.2">
      <c r="A286" s="90" t="s">
        <v>1726</v>
      </c>
      <c r="B286" s="28" t="str">
        <f>"26"&amp;"."&amp;$B$776&amp;"."&amp;$B$777</f>
        <v>26.04.2023</v>
      </c>
      <c r="C286" s="82" t="s">
        <v>76</v>
      </c>
      <c r="D286" s="83">
        <f>ROUND(((D287+D288+D290+D289)/1000),5)</f>
        <v>3.2196400000000001</v>
      </c>
      <c r="E286" s="83">
        <f>ROUND(((E287+E288+E290+E289)/1000),5)</f>
        <v>3.0168300000000001</v>
      </c>
      <c r="F286" s="83">
        <f>ROUND(((F287+F288+F290+F289)/1000),5)</f>
        <v>3.0033300000000001</v>
      </c>
      <c r="G286" s="83">
        <f t="shared" ref="G286:AA286" si="165">ROUND(((G287+G288+G290+G289)/1000),5)</f>
        <v>2.99451</v>
      </c>
      <c r="H286" s="83">
        <f t="shared" si="165"/>
        <v>3.01328</v>
      </c>
      <c r="I286" s="83">
        <f t="shared" si="165"/>
        <v>3.08954</v>
      </c>
      <c r="J286" s="83">
        <f t="shared" si="165"/>
        <v>3.3434900000000001</v>
      </c>
      <c r="K286" s="83">
        <f t="shared" si="165"/>
        <v>3.6547499999999999</v>
      </c>
      <c r="L286" s="83">
        <f t="shared" si="165"/>
        <v>3.8299599999999998</v>
      </c>
      <c r="M286" s="83">
        <f t="shared" si="165"/>
        <v>3.8993899999999999</v>
      </c>
      <c r="N286" s="83">
        <f t="shared" si="165"/>
        <v>3.8936799999999998</v>
      </c>
      <c r="O286" s="83">
        <f t="shared" si="165"/>
        <v>3.9087700000000001</v>
      </c>
      <c r="P286" s="83">
        <f t="shared" si="165"/>
        <v>3.8884799999999999</v>
      </c>
      <c r="Q286" s="83">
        <f t="shared" si="165"/>
        <v>3.8807700000000001</v>
      </c>
      <c r="R286" s="83">
        <f t="shared" si="165"/>
        <v>3.8760699999999999</v>
      </c>
      <c r="S286" s="83">
        <f t="shared" si="165"/>
        <v>3.8424100000000001</v>
      </c>
      <c r="T286" s="83">
        <f t="shared" si="165"/>
        <v>3.8340700000000001</v>
      </c>
      <c r="U286" s="83">
        <f t="shared" si="165"/>
        <v>3.8133699999999999</v>
      </c>
      <c r="V286" s="83">
        <f t="shared" si="165"/>
        <v>3.7779799999999999</v>
      </c>
      <c r="W286" s="83">
        <f t="shared" si="165"/>
        <v>3.8068399999999998</v>
      </c>
      <c r="X286" s="83">
        <f t="shared" si="165"/>
        <v>3.83792</v>
      </c>
      <c r="Y286" s="83">
        <f t="shared" si="165"/>
        <v>3.8447</v>
      </c>
      <c r="Z286" s="83">
        <f t="shared" si="165"/>
        <v>3.6485599999999998</v>
      </c>
      <c r="AA286" s="83">
        <f t="shared" si="165"/>
        <v>3.2904</v>
      </c>
    </row>
    <row r="287" spans="1:27" ht="12.75" customHeight="1" outlineLevel="1" x14ac:dyDescent="0.2">
      <c r="A287" s="91" t="s">
        <v>1727</v>
      </c>
      <c r="B287" s="63" t="s">
        <v>233</v>
      </c>
      <c r="C287" s="43" t="s">
        <v>79</v>
      </c>
      <c r="D287" s="44">
        <v>1280.17</v>
      </c>
      <c r="E287" s="44">
        <v>1077.3599999999999</v>
      </c>
      <c r="F287" s="44">
        <v>1063.8599999999999</v>
      </c>
      <c r="G287" s="44">
        <v>1055.04</v>
      </c>
      <c r="H287" s="44">
        <v>1073.81</v>
      </c>
      <c r="I287" s="44">
        <v>1150.07</v>
      </c>
      <c r="J287" s="44">
        <v>1404.02</v>
      </c>
      <c r="K287" s="44">
        <v>1715.28</v>
      </c>
      <c r="L287" s="44">
        <v>1890.49</v>
      </c>
      <c r="M287" s="44">
        <v>1959.92</v>
      </c>
      <c r="N287" s="44">
        <v>1954.21</v>
      </c>
      <c r="O287" s="44">
        <v>1969.3</v>
      </c>
      <c r="P287" s="44">
        <v>1949.01</v>
      </c>
      <c r="Q287" s="44">
        <v>1941.3</v>
      </c>
      <c r="R287" s="44">
        <v>1936.6</v>
      </c>
      <c r="S287" s="44">
        <v>1902.94</v>
      </c>
      <c r="T287" s="44">
        <v>1894.6</v>
      </c>
      <c r="U287" s="44">
        <v>1873.9</v>
      </c>
      <c r="V287" s="44">
        <v>1838.51</v>
      </c>
      <c r="W287" s="44">
        <v>1867.37</v>
      </c>
      <c r="X287" s="44">
        <v>1898.45</v>
      </c>
      <c r="Y287" s="44">
        <v>1905.23</v>
      </c>
      <c r="Z287" s="44">
        <v>1709.09</v>
      </c>
      <c r="AA287" s="44">
        <v>1350.93</v>
      </c>
    </row>
    <row r="288" spans="1:27" ht="12.75" customHeight="1" outlineLevel="1" x14ac:dyDescent="0.2">
      <c r="A288" s="91" t="s">
        <v>1728</v>
      </c>
      <c r="B288" s="63" t="s">
        <v>90</v>
      </c>
      <c r="C288" s="43" t="s">
        <v>79</v>
      </c>
      <c r="D288" s="44">
        <f>$D$163</f>
        <v>1716.97</v>
      </c>
      <c r="E288" s="44">
        <f>$D$163</f>
        <v>1716.97</v>
      </c>
      <c r="F288" s="44">
        <f t="shared" ref="F288:AA288" si="166">$D$163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customHeight="1" outlineLevel="1" x14ac:dyDescent="0.2">
      <c r="A289" s="91" t="s">
        <v>1729</v>
      </c>
      <c r="B289" s="63" t="s">
        <v>83</v>
      </c>
      <c r="C289" s="43" t="s">
        <v>79</v>
      </c>
      <c r="D289" s="44">
        <v>6.14</v>
      </c>
      <c r="E289" s="44">
        <v>6.14</v>
      </c>
      <c r="F289" s="44">
        <v>6.14</v>
      </c>
      <c r="G289" s="44">
        <v>6.14</v>
      </c>
      <c r="H289" s="44">
        <v>6.14</v>
      </c>
      <c r="I289" s="44">
        <v>6.14</v>
      </c>
      <c r="J289" s="44">
        <v>6.14</v>
      </c>
      <c r="K289" s="44">
        <v>6.14</v>
      </c>
      <c r="L289" s="44">
        <v>6.14</v>
      </c>
      <c r="M289" s="44">
        <v>6.14</v>
      </c>
      <c r="N289" s="44">
        <v>6.14</v>
      </c>
      <c r="O289" s="44">
        <v>6.14</v>
      </c>
      <c r="P289" s="44">
        <v>6.14</v>
      </c>
      <c r="Q289" s="44">
        <v>6.14</v>
      </c>
      <c r="R289" s="44">
        <v>6.14</v>
      </c>
      <c r="S289" s="44">
        <v>6.14</v>
      </c>
      <c r="T289" s="44">
        <v>6.14</v>
      </c>
      <c r="U289" s="44">
        <v>6.14</v>
      </c>
      <c r="V289" s="44">
        <v>6.14</v>
      </c>
      <c r="W289" s="44">
        <v>6.14</v>
      </c>
      <c r="X289" s="44">
        <v>6.14</v>
      </c>
      <c r="Y289" s="44">
        <v>6.14</v>
      </c>
      <c r="Z289" s="44">
        <v>6.14</v>
      </c>
      <c r="AA289" s="44">
        <v>6.14</v>
      </c>
    </row>
    <row r="290" spans="1:27" ht="12.75" customHeight="1" outlineLevel="1" x14ac:dyDescent="0.2">
      <c r="A290" s="91" t="s">
        <v>1730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x14ac:dyDescent="0.2">
      <c r="A291" s="90" t="s">
        <v>1731</v>
      </c>
      <c r="B291" s="28" t="str">
        <f>"27"&amp;"."&amp;$B$776&amp;"."&amp;$B$777</f>
        <v>27.04.2023</v>
      </c>
      <c r="C291" s="82" t="s">
        <v>76</v>
      </c>
      <c r="D291" s="83">
        <f>ROUND(((D292+D293+D295+D294)/1000),5)</f>
        <v>3.18845</v>
      </c>
      <c r="E291" s="83">
        <f>ROUND(((E292+E293+E295+E294)/1000),5)</f>
        <v>3.0171199999999998</v>
      </c>
      <c r="F291" s="83">
        <f>ROUND(((F292+F293+F295+F294)/1000),5)</f>
        <v>3.0107699999999999</v>
      </c>
      <c r="G291" s="83">
        <f t="shared" ref="G291:AA291" si="168">ROUND(((G292+G293+G295+G294)/1000),5)</f>
        <v>3.0045000000000002</v>
      </c>
      <c r="H291" s="83">
        <f t="shared" si="168"/>
        <v>3.0105200000000001</v>
      </c>
      <c r="I291" s="83">
        <f t="shared" si="168"/>
        <v>3.0406</v>
      </c>
      <c r="J291" s="83">
        <f t="shared" si="168"/>
        <v>3.2886600000000001</v>
      </c>
      <c r="K291" s="83">
        <f t="shared" si="168"/>
        <v>3.6035200000000001</v>
      </c>
      <c r="L291" s="83">
        <f t="shared" si="168"/>
        <v>3.8180700000000001</v>
      </c>
      <c r="M291" s="83">
        <f t="shared" si="168"/>
        <v>3.9116200000000001</v>
      </c>
      <c r="N291" s="83">
        <f t="shared" si="168"/>
        <v>3.8971300000000002</v>
      </c>
      <c r="O291" s="83">
        <f t="shared" si="168"/>
        <v>3.9172600000000002</v>
      </c>
      <c r="P291" s="83">
        <f t="shared" si="168"/>
        <v>3.92089</v>
      </c>
      <c r="Q291" s="83">
        <f t="shared" si="168"/>
        <v>3.9559199999999999</v>
      </c>
      <c r="R291" s="83">
        <f t="shared" si="168"/>
        <v>3.90212</v>
      </c>
      <c r="S291" s="83">
        <f t="shared" si="168"/>
        <v>3.8862700000000001</v>
      </c>
      <c r="T291" s="83">
        <f t="shared" si="168"/>
        <v>3.8490700000000002</v>
      </c>
      <c r="U291" s="83">
        <f t="shared" si="168"/>
        <v>3.83033</v>
      </c>
      <c r="V291" s="83">
        <f t="shared" si="168"/>
        <v>3.8049300000000001</v>
      </c>
      <c r="W291" s="83">
        <f t="shared" si="168"/>
        <v>3.8281499999999999</v>
      </c>
      <c r="X291" s="83">
        <f t="shared" si="168"/>
        <v>3.8765200000000002</v>
      </c>
      <c r="Y291" s="83">
        <f t="shared" si="168"/>
        <v>3.8763200000000002</v>
      </c>
      <c r="Z291" s="83">
        <f t="shared" si="168"/>
        <v>3.6507100000000001</v>
      </c>
      <c r="AA291" s="83">
        <f t="shared" si="168"/>
        <v>3.2913199999999998</v>
      </c>
    </row>
    <row r="292" spans="1:27" ht="12.75" customHeight="1" outlineLevel="1" x14ac:dyDescent="0.2">
      <c r="A292" s="91" t="s">
        <v>1732</v>
      </c>
      <c r="B292" s="63" t="s">
        <v>233</v>
      </c>
      <c r="C292" s="43" t="s">
        <v>79</v>
      </c>
      <c r="D292" s="44">
        <v>1248.98</v>
      </c>
      <c r="E292" s="44">
        <v>1077.6500000000001</v>
      </c>
      <c r="F292" s="44">
        <v>1071.3</v>
      </c>
      <c r="G292" s="44">
        <v>1065.03</v>
      </c>
      <c r="H292" s="44">
        <v>1071.05</v>
      </c>
      <c r="I292" s="44">
        <v>1101.1300000000001</v>
      </c>
      <c r="J292" s="44">
        <v>1349.19</v>
      </c>
      <c r="K292" s="44">
        <v>1664.05</v>
      </c>
      <c r="L292" s="44">
        <v>1878.6</v>
      </c>
      <c r="M292" s="44">
        <v>1972.15</v>
      </c>
      <c r="N292" s="44">
        <v>1957.66</v>
      </c>
      <c r="O292" s="44">
        <v>1977.79</v>
      </c>
      <c r="P292" s="44">
        <v>1981.42</v>
      </c>
      <c r="Q292" s="44">
        <v>2016.45</v>
      </c>
      <c r="R292" s="44">
        <v>1962.65</v>
      </c>
      <c r="S292" s="44">
        <v>1946.8</v>
      </c>
      <c r="T292" s="44">
        <v>1909.6</v>
      </c>
      <c r="U292" s="44">
        <v>1890.86</v>
      </c>
      <c r="V292" s="44">
        <v>1865.46</v>
      </c>
      <c r="W292" s="44">
        <v>1888.68</v>
      </c>
      <c r="X292" s="44">
        <v>1937.05</v>
      </c>
      <c r="Y292" s="44">
        <v>1936.85</v>
      </c>
      <c r="Z292" s="44">
        <v>1711.24</v>
      </c>
      <c r="AA292" s="44">
        <v>1351.85</v>
      </c>
    </row>
    <row r="293" spans="1:27" ht="12.75" customHeight="1" outlineLevel="1" x14ac:dyDescent="0.2">
      <c r="A293" s="91" t="s">
        <v>1733</v>
      </c>
      <c r="B293" s="63" t="s">
        <v>90</v>
      </c>
      <c r="C293" s="43" t="s">
        <v>79</v>
      </c>
      <c r="D293" s="44">
        <f>$D$163</f>
        <v>1716.97</v>
      </c>
      <c r="E293" s="44">
        <f>$D$163</f>
        <v>1716.97</v>
      </c>
      <c r="F293" s="44">
        <f t="shared" ref="F293:AA293" si="169">$D$163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customHeight="1" outlineLevel="1" x14ac:dyDescent="0.2">
      <c r="A294" s="91" t="s">
        <v>1734</v>
      </c>
      <c r="B294" s="63" t="s">
        <v>83</v>
      </c>
      <c r="C294" s="43" t="s">
        <v>79</v>
      </c>
      <c r="D294" s="44">
        <v>6.14</v>
      </c>
      <c r="E294" s="44">
        <v>6.14</v>
      </c>
      <c r="F294" s="44">
        <v>6.14</v>
      </c>
      <c r="G294" s="44">
        <v>6.14</v>
      </c>
      <c r="H294" s="44">
        <v>6.14</v>
      </c>
      <c r="I294" s="44">
        <v>6.14</v>
      </c>
      <c r="J294" s="44">
        <v>6.14</v>
      </c>
      <c r="K294" s="44">
        <v>6.14</v>
      </c>
      <c r="L294" s="44">
        <v>6.14</v>
      </c>
      <c r="M294" s="44">
        <v>6.14</v>
      </c>
      <c r="N294" s="44">
        <v>6.14</v>
      </c>
      <c r="O294" s="44">
        <v>6.14</v>
      </c>
      <c r="P294" s="44">
        <v>6.14</v>
      </c>
      <c r="Q294" s="44">
        <v>6.14</v>
      </c>
      <c r="R294" s="44">
        <v>6.14</v>
      </c>
      <c r="S294" s="44">
        <v>6.14</v>
      </c>
      <c r="T294" s="44">
        <v>6.14</v>
      </c>
      <c r="U294" s="44">
        <v>6.14</v>
      </c>
      <c r="V294" s="44">
        <v>6.14</v>
      </c>
      <c r="W294" s="44">
        <v>6.14</v>
      </c>
      <c r="X294" s="44">
        <v>6.14</v>
      </c>
      <c r="Y294" s="44">
        <v>6.14</v>
      </c>
      <c r="Z294" s="44">
        <v>6.14</v>
      </c>
      <c r="AA294" s="44">
        <v>6.14</v>
      </c>
    </row>
    <row r="295" spans="1:27" ht="12.75" customHeight="1" outlineLevel="1" x14ac:dyDescent="0.2">
      <c r="A295" s="91" t="s">
        <v>1735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x14ac:dyDescent="0.2">
      <c r="A296" s="90" t="s">
        <v>1736</v>
      </c>
      <c r="B296" s="28" t="str">
        <f>"28"&amp;"."&amp;$B$776&amp;"."&amp;$B$777</f>
        <v>28.04.2023</v>
      </c>
      <c r="C296" s="82" t="s">
        <v>76</v>
      </c>
      <c r="D296" s="83">
        <f>ROUND(((D297+D298+D300+D299)/1000),5)</f>
        <v>3.1823000000000001</v>
      </c>
      <c r="E296" s="83">
        <f>ROUND(((E297+E298+E300+E299)/1000),5)</f>
        <v>3.0168699999999999</v>
      </c>
      <c r="F296" s="83">
        <f>ROUND(((F297+F298+F300+F299)/1000),5)</f>
        <v>3.00786</v>
      </c>
      <c r="G296" s="83">
        <f t="shared" ref="G296:AA296" si="171">ROUND(((G297+G298+G300+G299)/1000),5)</f>
        <v>3.0006599999999999</v>
      </c>
      <c r="H296" s="83">
        <f t="shared" si="171"/>
        <v>3.0140699999999998</v>
      </c>
      <c r="I296" s="83">
        <f t="shared" si="171"/>
        <v>3.05375</v>
      </c>
      <c r="J296" s="83">
        <f t="shared" si="171"/>
        <v>3.3294000000000001</v>
      </c>
      <c r="K296" s="83">
        <f t="shared" si="171"/>
        <v>3.61517</v>
      </c>
      <c r="L296" s="83">
        <f t="shared" si="171"/>
        <v>3.8425400000000001</v>
      </c>
      <c r="M296" s="83">
        <f t="shared" si="171"/>
        <v>3.9575800000000001</v>
      </c>
      <c r="N296" s="83">
        <f t="shared" si="171"/>
        <v>3.9661</v>
      </c>
      <c r="O296" s="83">
        <f t="shared" si="171"/>
        <v>3.98895</v>
      </c>
      <c r="P296" s="83">
        <f t="shared" si="171"/>
        <v>3.9880300000000002</v>
      </c>
      <c r="Q296" s="83">
        <f t="shared" si="171"/>
        <v>3.9869699999999999</v>
      </c>
      <c r="R296" s="83">
        <f t="shared" si="171"/>
        <v>3.9698799999999999</v>
      </c>
      <c r="S296" s="83">
        <f t="shared" si="171"/>
        <v>3.9587400000000001</v>
      </c>
      <c r="T296" s="83">
        <f t="shared" si="171"/>
        <v>3.9517600000000002</v>
      </c>
      <c r="U296" s="83">
        <f t="shared" si="171"/>
        <v>3.8735599999999999</v>
      </c>
      <c r="V296" s="83">
        <f t="shared" si="171"/>
        <v>3.8647499999999999</v>
      </c>
      <c r="W296" s="83">
        <f t="shared" si="171"/>
        <v>3.8488099999999998</v>
      </c>
      <c r="X296" s="83">
        <f t="shared" si="171"/>
        <v>3.88856</v>
      </c>
      <c r="Y296" s="83">
        <f t="shared" si="171"/>
        <v>3.9538600000000002</v>
      </c>
      <c r="Z296" s="83">
        <f t="shared" si="171"/>
        <v>3.7452399999999999</v>
      </c>
      <c r="AA296" s="83">
        <f t="shared" si="171"/>
        <v>3.5912099999999998</v>
      </c>
    </row>
    <row r="297" spans="1:27" ht="12.75" customHeight="1" outlineLevel="1" x14ac:dyDescent="0.2">
      <c r="A297" s="91" t="s">
        <v>1737</v>
      </c>
      <c r="B297" s="63" t="s">
        <v>233</v>
      </c>
      <c r="C297" s="43" t="s">
        <v>79</v>
      </c>
      <c r="D297" s="44">
        <v>1242.83</v>
      </c>
      <c r="E297" s="44">
        <v>1077.4000000000001</v>
      </c>
      <c r="F297" s="44">
        <v>1068.3900000000001</v>
      </c>
      <c r="G297" s="44">
        <v>1061.19</v>
      </c>
      <c r="H297" s="44">
        <v>1074.5999999999999</v>
      </c>
      <c r="I297" s="44">
        <v>1114.28</v>
      </c>
      <c r="J297" s="44">
        <v>1389.93</v>
      </c>
      <c r="K297" s="44">
        <v>1675.7</v>
      </c>
      <c r="L297" s="44">
        <v>1903.07</v>
      </c>
      <c r="M297" s="44">
        <v>2018.11</v>
      </c>
      <c r="N297" s="44">
        <v>2026.63</v>
      </c>
      <c r="O297" s="44">
        <v>2049.48</v>
      </c>
      <c r="P297" s="44">
        <v>2048.56</v>
      </c>
      <c r="Q297" s="44">
        <v>2047.5</v>
      </c>
      <c r="R297" s="44">
        <v>2030.41</v>
      </c>
      <c r="S297" s="44">
        <v>2019.27</v>
      </c>
      <c r="T297" s="44">
        <v>2012.29</v>
      </c>
      <c r="U297" s="44">
        <v>1934.09</v>
      </c>
      <c r="V297" s="44">
        <v>1925.28</v>
      </c>
      <c r="W297" s="44">
        <v>1909.34</v>
      </c>
      <c r="X297" s="44">
        <v>1949.09</v>
      </c>
      <c r="Y297" s="44">
        <v>2014.39</v>
      </c>
      <c r="Z297" s="44">
        <v>1805.77</v>
      </c>
      <c r="AA297" s="44">
        <v>1651.74</v>
      </c>
    </row>
    <row r="298" spans="1:27" ht="12.75" customHeight="1" outlineLevel="1" x14ac:dyDescent="0.2">
      <c r="A298" s="91" t="s">
        <v>1738</v>
      </c>
      <c r="B298" s="63" t="s">
        <v>90</v>
      </c>
      <c r="C298" s="43" t="s">
        <v>79</v>
      </c>
      <c r="D298" s="44">
        <f>$D$163</f>
        <v>1716.97</v>
      </c>
      <c r="E298" s="44">
        <f>$D$163</f>
        <v>1716.97</v>
      </c>
      <c r="F298" s="44">
        <f t="shared" ref="F298:AA298" si="172">$D$163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customHeight="1" outlineLevel="1" x14ac:dyDescent="0.2">
      <c r="A299" s="91" t="s">
        <v>1739</v>
      </c>
      <c r="B299" s="63" t="s">
        <v>83</v>
      </c>
      <c r="C299" s="43" t="s">
        <v>79</v>
      </c>
      <c r="D299" s="44">
        <v>6.14</v>
      </c>
      <c r="E299" s="44">
        <v>6.14</v>
      </c>
      <c r="F299" s="44">
        <v>6.14</v>
      </c>
      <c r="G299" s="44">
        <v>6.14</v>
      </c>
      <c r="H299" s="44">
        <v>6.14</v>
      </c>
      <c r="I299" s="44">
        <v>6.14</v>
      </c>
      <c r="J299" s="44">
        <v>6.14</v>
      </c>
      <c r="K299" s="44">
        <v>6.14</v>
      </c>
      <c r="L299" s="44">
        <v>6.14</v>
      </c>
      <c r="M299" s="44">
        <v>6.14</v>
      </c>
      <c r="N299" s="44">
        <v>6.14</v>
      </c>
      <c r="O299" s="44">
        <v>6.14</v>
      </c>
      <c r="P299" s="44">
        <v>6.14</v>
      </c>
      <c r="Q299" s="44">
        <v>6.14</v>
      </c>
      <c r="R299" s="44">
        <v>6.14</v>
      </c>
      <c r="S299" s="44">
        <v>6.14</v>
      </c>
      <c r="T299" s="44">
        <v>6.14</v>
      </c>
      <c r="U299" s="44">
        <v>6.14</v>
      </c>
      <c r="V299" s="44">
        <v>6.14</v>
      </c>
      <c r="W299" s="44">
        <v>6.14</v>
      </c>
      <c r="X299" s="44">
        <v>6.14</v>
      </c>
      <c r="Y299" s="44">
        <v>6.14</v>
      </c>
      <c r="Z299" s="44">
        <v>6.14</v>
      </c>
      <c r="AA299" s="44">
        <v>6.14</v>
      </c>
    </row>
    <row r="300" spans="1:27" ht="12.75" customHeight="1" outlineLevel="1" x14ac:dyDescent="0.2">
      <c r="A300" s="91" t="s">
        <v>1740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x14ac:dyDescent="0.2">
      <c r="A301" s="90" t="s">
        <v>1741</v>
      </c>
      <c r="B301" s="28" t="str">
        <f>"29"&amp;"."&amp;$B$776&amp;"."&amp;$B$777</f>
        <v>29.04.2023</v>
      </c>
      <c r="C301" s="82" t="s">
        <v>76</v>
      </c>
      <c r="D301" s="83">
        <f>ROUND(((D302+D303+D305+D304)/1000),5)</f>
        <v>3.5681799999999999</v>
      </c>
      <c r="E301" s="83">
        <f>ROUND(((E302+E303+E305+E304)/1000),5)</f>
        <v>3.4073500000000001</v>
      </c>
      <c r="F301" s="83">
        <f>ROUND(((F302+F303+F305+F304)/1000),5)</f>
        <v>3.24274</v>
      </c>
      <c r="G301" s="83">
        <f t="shared" ref="G301:AA301" si="174">ROUND(((G302+G303+G305+G304)/1000),5)</f>
        <v>3.1994099999999999</v>
      </c>
      <c r="H301" s="83">
        <f t="shared" si="174"/>
        <v>3.2128000000000001</v>
      </c>
      <c r="I301" s="83">
        <f t="shared" si="174"/>
        <v>3.22112</v>
      </c>
      <c r="J301" s="83">
        <f t="shared" si="174"/>
        <v>3.25285</v>
      </c>
      <c r="K301" s="83">
        <f t="shared" si="174"/>
        <v>3.4486500000000002</v>
      </c>
      <c r="L301" s="83">
        <f t="shared" si="174"/>
        <v>3.7070799999999999</v>
      </c>
      <c r="M301" s="83">
        <f t="shared" si="174"/>
        <v>3.9344100000000002</v>
      </c>
      <c r="N301" s="83">
        <f t="shared" si="174"/>
        <v>3.9834999999999998</v>
      </c>
      <c r="O301" s="83">
        <f t="shared" si="174"/>
        <v>3.9799199999999999</v>
      </c>
      <c r="P301" s="83">
        <f t="shared" si="174"/>
        <v>3.9003899999999998</v>
      </c>
      <c r="Q301" s="83">
        <f t="shared" si="174"/>
        <v>3.8941499999999998</v>
      </c>
      <c r="R301" s="83">
        <f t="shared" si="174"/>
        <v>3.8616299999999999</v>
      </c>
      <c r="S301" s="83">
        <f t="shared" si="174"/>
        <v>3.8210899999999999</v>
      </c>
      <c r="T301" s="83">
        <f t="shared" si="174"/>
        <v>3.8781099999999999</v>
      </c>
      <c r="U301" s="83">
        <f t="shared" si="174"/>
        <v>3.88008</v>
      </c>
      <c r="V301" s="83">
        <f t="shared" si="174"/>
        <v>3.8866800000000001</v>
      </c>
      <c r="W301" s="83">
        <f t="shared" si="174"/>
        <v>4.0076400000000003</v>
      </c>
      <c r="X301" s="83">
        <f t="shared" si="174"/>
        <v>4.0833000000000004</v>
      </c>
      <c r="Y301" s="83">
        <f t="shared" si="174"/>
        <v>3.9273400000000001</v>
      </c>
      <c r="Z301" s="83">
        <f t="shared" si="174"/>
        <v>3.69984</v>
      </c>
      <c r="AA301" s="83">
        <f t="shared" si="174"/>
        <v>3.5813199999999998</v>
      </c>
    </row>
    <row r="302" spans="1:27" ht="12.75" customHeight="1" outlineLevel="1" x14ac:dyDescent="0.2">
      <c r="A302" s="91" t="s">
        <v>1742</v>
      </c>
      <c r="B302" s="63" t="s">
        <v>233</v>
      </c>
      <c r="C302" s="43" t="s">
        <v>79</v>
      </c>
      <c r="D302" s="44">
        <v>1628.71</v>
      </c>
      <c r="E302" s="44">
        <v>1467.88</v>
      </c>
      <c r="F302" s="44">
        <v>1303.27</v>
      </c>
      <c r="G302" s="44">
        <v>1259.94</v>
      </c>
      <c r="H302" s="44">
        <v>1273.33</v>
      </c>
      <c r="I302" s="44">
        <v>1281.6500000000001</v>
      </c>
      <c r="J302" s="44">
        <v>1313.38</v>
      </c>
      <c r="K302" s="44">
        <v>1509.18</v>
      </c>
      <c r="L302" s="44">
        <v>1767.61</v>
      </c>
      <c r="M302" s="44">
        <v>1994.94</v>
      </c>
      <c r="N302" s="44">
        <v>2044.03</v>
      </c>
      <c r="O302" s="44">
        <v>2040.45</v>
      </c>
      <c r="P302" s="44">
        <v>1960.92</v>
      </c>
      <c r="Q302" s="44">
        <v>1954.68</v>
      </c>
      <c r="R302" s="44">
        <v>1922.16</v>
      </c>
      <c r="S302" s="44">
        <v>1881.62</v>
      </c>
      <c r="T302" s="44">
        <v>1938.64</v>
      </c>
      <c r="U302" s="44">
        <v>1940.61</v>
      </c>
      <c r="V302" s="44">
        <v>1947.21</v>
      </c>
      <c r="W302" s="44">
        <v>2068.17</v>
      </c>
      <c r="X302" s="44">
        <v>2143.83</v>
      </c>
      <c r="Y302" s="44">
        <v>1987.87</v>
      </c>
      <c r="Z302" s="44">
        <v>1760.37</v>
      </c>
      <c r="AA302" s="44">
        <v>1641.85</v>
      </c>
    </row>
    <row r="303" spans="1:27" ht="12.75" customHeight="1" outlineLevel="1" x14ac:dyDescent="0.2">
      <c r="A303" s="91" t="s">
        <v>1743</v>
      </c>
      <c r="B303" s="63" t="s">
        <v>90</v>
      </c>
      <c r="C303" s="43" t="s">
        <v>79</v>
      </c>
      <c r="D303" s="44">
        <f>$D$163</f>
        <v>1716.97</v>
      </c>
      <c r="E303" s="44">
        <f>$D$163</f>
        <v>1716.97</v>
      </c>
      <c r="F303" s="44">
        <f t="shared" ref="F303:AA303" si="175">$D$163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customHeight="1" outlineLevel="1" x14ac:dyDescent="0.2">
      <c r="A304" s="91" t="s">
        <v>1744</v>
      </c>
      <c r="B304" s="63" t="s">
        <v>83</v>
      </c>
      <c r="C304" s="43" t="s">
        <v>79</v>
      </c>
      <c r="D304" s="44">
        <v>6.14</v>
      </c>
      <c r="E304" s="44">
        <v>6.14</v>
      </c>
      <c r="F304" s="44">
        <v>6.14</v>
      </c>
      <c r="G304" s="44">
        <v>6.14</v>
      </c>
      <c r="H304" s="44">
        <v>6.14</v>
      </c>
      <c r="I304" s="44">
        <v>6.14</v>
      </c>
      <c r="J304" s="44">
        <v>6.14</v>
      </c>
      <c r="K304" s="44">
        <v>6.14</v>
      </c>
      <c r="L304" s="44">
        <v>6.14</v>
      </c>
      <c r="M304" s="44">
        <v>6.14</v>
      </c>
      <c r="N304" s="44">
        <v>6.14</v>
      </c>
      <c r="O304" s="44">
        <v>6.14</v>
      </c>
      <c r="P304" s="44">
        <v>6.14</v>
      </c>
      <c r="Q304" s="44">
        <v>6.14</v>
      </c>
      <c r="R304" s="44">
        <v>6.14</v>
      </c>
      <c r="S304" s="44">
        <v>6.14</v>
      </c>
      <c r="T304" s="44">
        <v>6.14</v>
      </c>
      <c r="U304" s="44">
        <v>6.14</v>
      </c>
      <c r="V304" s="44">
        <v>6.14</v>
      </c>
      <c r="W304" s="44">
        <v>6.14</v>
      </c>
      <c r="X304" s="44">
        <v>6.14</v>
      </c>
      <c r="Y304" s="44">
        <v>6.14</v>
      </c>
      <c r="Z304" s="44">
        <v>6.14</v>
      </c>
      <c r="AA304" s="44">
        <v>6.14</v>
      </c>
    </row>
    <row r="305" spans="1:27" ht="12.75" customHeight="1" outlineLevel="1" x14ac:dyDescent="0.2">
      <c r="A305" s="91" t="s">
        <v>1745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 t="shared" si="176"/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x14ac:dyDescent="0.2">
      <c r="A306" s="90" t="s">
        <v>1746</v>
      </c>
      <c r="B306" s="28" t="str">
        <f>"30"&amp;"."&amp;$B$776&amp;"."&amp;$B$777</f>
        <v>30.04.2023</v>
      </c>
      <c r="C306" s="82" t="s">
        <v>76</v>
      </c>
      <c r="D306" s="83">
        <f>ROUND(((D307+D308+D310+D309)/1000),5)</f>
        <v>3.54298</v>
      </c>
      <c r="E306" s="83">
        <f>ROUND(((E307+E308+E310+E309)/1000),5)</f>
        <v>3.3754</v>
      </c>
      <c r="F306" s="83">
        <f>ROUND(((F307+F308+F310+F309)/1000),5)</f>
        <v>3.23719</v>
      </c>
      <c r="G306" s="83">
        <f t="shared" ref="G306:AA306" si="177">ROUND(((G307+G308+G310+G309)/1000),5)</f>
        <v>3.18634</v>
      </c>
      <c r="H306" s="83">
        <f t="shared" si="177"/>
        <v>3.1832500000000001</v>
      </c>
      <c r="I306" s="83">
        <f t="shared" si="177"/>
        <v>3.2181799999999998</v>
      </c>
      <c r="J306" s="83">
        <f t="shared" si="177"/>
        <v>3.2244299999999999</v>
      </c>
      <c r="K306" s="83">
        <f t="shared" si="177"/>
        <v>3.3482500000000002</v>
      </c>
      <c r="L306" s="83">
        <f t="shared" si="177"/>
        <v>3.5879300000000001</v>
      </c>
      <c r="M306" s="83">
        <f t="shared" si="177"/>
        <v>3.7529599999999999</v>
      </c>
      <c r="N306" s="83">
        <f t="shared" si="177"/>
        <v>3.8246199999999999</v>
      </c>
      <c r="O306" s="83">
        <f t="shared" si="177"/>
        <v>3.8237800000000002</v>
      </c>
      <c r="P306" s="83">
        <f t="shared" si="177"/>
        <v>3.8103199999999999</v>
      </c>
      <c r="Q306" s="83">
        <f t="shared" si="177"/>
        <v>3.8090799999999998</v>
      </c>
      <c r="R306" s="83">
        <f t="shared" si="177"/>
        <v>3.71225</v>
      </c>
      <c r="S306" s="83">
        <f t="shared" si="177"/>
        <v>3.69482</v>
      </c>
      <c r="T306" s="83">
        <f t="shared" si="177"/>
        <v>3.8539699999999999</v>
      </c>
      <c r="U306" s="83">
        <f t="shared" si="177"/>
        <v>3.8890699999999998</v>
      </c>
      <c r="V306" s="83">
        <f t="shared" si="177"/>
        <v>3.89757</v>
      </c>
      <c r="W306" s="83">
        <f t="shared" si="177"/>
        <v>4.0708299999999999</v>
      </c>
      <c r="X306" s="83">
        <f t="shared" si="177"/>
        <v>4.2593100000000002</v>
      </c>
      <c r="Y306" s="83">
        <f t="shared" si="177"/>
        <v>3.95363</v>
      </c>
      <c r="Z306" s="83">
        <f t="shared" si="177"/>
        <v>3.6641300000000001</v>
      </c>
      <c r="AA306" s="83">
        <f t="shared" si="177"/>
        <v>3.5239500000000001</v>
      </c>
    </row>
    <row r="307" spans="1:27" ht="12.75" customHeight="1" outlineLevel="1" x14ac:dyDescent="0.2">
      <c r="A307" s="91" t="s">
        <v>1747</v>
      </c>
      <c r="B307" s="63" t="s">
        <v>233</v>
      </c>
      <c r="C307" s="43" t="s">
        <v>79</v>
      </c>
      <c r="D307" s="44">
        <v>1603.51</v>
      </c>
      <c r="E307" s="44">
        <v>1435.93</v>
      </c>
      <c r="F307" s="44">
        <v>1297.72</v>
      </c>
      <c r="G307" s="44">
        <v>1246.8699999999999</v>
      </c>
      <c r="H307" s="44">
        <v>1243.78</v>
      </c>
      <c r="I307" s="44">
        <v>1278.71</v>
      </c>
      <c r="J307" s="44">
        <v>1284.96</v>
      </c>
      <c r="K307" s="44">
        <v>1408.78</v>
      </c>
      <c r="L307" s="44">
        <v>1648.46</v>
      </c>
      <c r="M307" s="44">
        <v>1813.49</v>
      </c>
      <c r="N307" s="44">
        <v>1885.15</v>
      </c>
      <c r="O307" s="44">
        <v>1884.31</v>
      </c>
      <c r="P307" s="44">
        <v>1870.85</v>
      </c>
      <c r="Q307" s="44">
        <v>1869.61</v>
      </c>
      <c r="R307" s="44">
        <v>1772.78</v>
      </c>
      <c r="S307" s="44">
        <v>1755.35</v>
      </c>
      <c r="T307" s="44">
        <v>1914.5</v>
      </c>
      <c r="U307" s="44">
        <v>1949.6</v>
      </c>
      <c r="V307" s="44">
        <v>1958.1</v>
      </c>
      <c r="W307" s="44">
        <v>2131.36</v>
      </c>
      <c r="X307" s="44">
        <v>2319.84</v>
      </c>
      <c r="Y307" s="44">
        <v>2014.16</v>
      </c>
      <c r="Z307" s="44">
        <v>1724.66</v>
      </c>
      <c r="AA307" s="44">
        <v>1584.48</v>
      </c>
    </row>
    <row r="308" spans="1:27" ht="12.75" customHeight="1" outlineLevel="1" x14ac:dyDescent="0.2">
      <c r="A308" s="91" t="s">
        <v>1748</v>
      </c>
      <c r="B308" s="63" t="s">
        <v>90</v>
      </c>
      <c r="C308" s="43" t="s">
        <v>79</v>
      </c>
      <c r="D308" s="44">
        <f>$D$163</f>
        <v>1716.97</v>
      </c>
      <c r="E308" s="44">
        <f>$D$163</f>
        <v>1716.97</v>
      </c>
      <c r="F308" s="44">
        <f t="shared" ref="F308:AA308" si="178">$D$163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customHeight="1" outlineLevel="1" x14ac:dyDescent="0.2">
      <c r="A309" s="91" t="s">
        <v>1749</v>
      </c>
      <c r="B309" s="63" t="s">
        <v>83</v>
      </c>
      <c r="C309" s="43" t="s">
        <v>79</v>
      </c>
      <c r="D309" s="44">
        <v>6.14</v>
      </c>
      <c r="E309" s="44">
        <v>6.14</v>
      </c>
      <c r="F309" s="44">
        <v>6.14</v>
      </c>
      <c r="G309" s="44">
        <v>6.14</v>
      </c>
      <c r="H309" s="44">
        <v>6.14</v>
      </c>
      <c r="I309" s="44">
        <v>6.14</v>
      </c>
      <c r="J309" s="44">
        <v>6.14</v>
      </c>
      <c r="K309" s="44">
        <v>6.14</v>
      </c>
      <c r="L309" s="44">
        <v>6.14</v>
      </c>
      <c r="M309" s="44">
        <v>6.14</v>
      </c>
      <c r="N309" s="44">
        <v>6.14</v>
      </c>
      <c r="O309" s="44">
        <v>6.14</v>
      </c>
      <c r="P309" s="44">
        <v>6.14</v>
      </c>
      <c r="Q309" s="44">
        <v>6.14</v>
      </c>
      <c r="R309" s="44">
        <v>6.14</v>
      </c>
      <c r="S309" s="44">
        <v>6.14</v>
      </c>
      <c r="T309" s="44">
        <v>6.14</v>
      </c>
      <c r="U309" s="44">
        <v>6.14</v>
      </c>
      <c r="V309" s="44">
        <v>6.14</v>
      </c>
      <c r="W309" s="44">
        <v>6.14</v>
      </c>
      <c r="X309" s="44">
        <v>6.14</v>
      </c>
      <c r="Y309" s="44">
        <v>6.14</v>
      </c>
      <c r="Z309" s="44">
        <v>6.14</v>
      </c>
      <c r="AA309" s="44">
        <v>6.14</v>
      </c>
    </row>
    <row r="310" spans="1:27" ht="12.75" customHeight="1" outlineLevel="1" x14ac:dyDescent="0.2">
      <c r="A310" s="91" t="s">
        <v>1750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 t="shared" si="179"/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x14ac:dyDescent="0.2">
      <c r="A311" s="92"/>
      <c r="B311" s="93" t="s">
        <v>382</v>
      </c>
      <c r="C311" s="94"/>
      <c r="D311" s="95"/>
      <c r="E311" s="95"/>
      <c r="F311" s="95"/>
      <c r="G311" s="95"/>
      <c r="I311" s="39"/>
    </row>
    <row r="312" spans="1:27" ht="12.75" customHeight="1" x14ac:dyDescent="0.2">
      <c r="A312" s="92"/>
      <c r="B312" s="93" t="s">
        <v>382</v>
      </c>
      <c r="C312" s="94"/>
      <c r="D312" s="95"/>
      <c r="E312" s="95"/>
      <c r="F312" s="95"/>
      <c r="G312" s="95"/>
      <c r="I312" s="39"/>
    </row>
    <row r="313" spans="1:27" ht="12.75" customHeight="1" x14ac:dyDescent="0.2">
      <c r="A313" s="164" t="s">
        <v>534</v>
      </c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6"/>
    </row>
    <row r="314" spans="1:27" ht="25.5" x14ac:dyDescent="0.2">
      <c r="A314" s="26" t="s">
        <v>64</v>
      </c>
      <c r="B314" s="27" t="s">
        <v>205</v>
      </c>
      <c r="C314" s="26" t="s">
        <v>206</v>
      </c>
      <c r="D314" s="27" t="s">
        <v>207</v>
      </c>
      <c r="E314" s="27" t="s">
        <v>208</v>
      </c>
      <c r="F314" s="27" t="s">
        <v>209</v>
      </c>
      <c r="G314" s="27" t="s">
        <v>210</v>
      </c>
      <c r="H314" s="27" t="s">
        <v>211</v>
      </c>
      <c r="I314" s="27" t="s">
        <v>212</v>
      </c>
      <c r="J314" s="27" t="s">
        <v>213</v>
      </c>
      <c r="K314" s="27" t="s">
        <v>214</v>
      </c>
      <c r="L314" s="27" t="s">
        <v>215</v>
      </c>
      <c r="M314" s="27" t="s">
        <v>216</v>
      </c>
      <c r="N314" s="27" t="s">
        <v>217</v>
      </c>
      <c r="O314" s="27" t="s">
        <v>218</v>
      </c>
      <c r="P314" s="27" t="s">
        <v>219</v>
      </c>
      <c r="Q314" s="27" t="s">
        <v>220</v>
      </c>
      <c r="R314" s="27" t="s">
        <v>221</v>
      </c>
      <c r="S314" s="27" t="s">
        <v>222</v>
      </c>
      <c r="T314" s="27" t="s">
        <v>223</v>
      </c>
      <c r="U314" s="27" t="s">
        <v>224</v>
      </c>
      <c r="V314" s="27" t="s">
        <v>225</v>
      </c>
      <c r="W314" s="27" t="s">
        <v>226</v>
      </c>
      <c r="X314" s="27" t="s">
        <v>227</v>
      </c>
      <c r="Y314" s="27" t="s">
        <v>228</v>
      </c>
      <c r="Z314" s="27" t="s">
        <v>229</v>
      </c>
      <c r="AA314" s="27" t="s">
        <v>230</v>
      </c>
    </row>
    <row r="315" spans="1:27" ht="12.75" customHeight="1" x14ac:dyDescent="0.2">
      <c r="A315" s="90" t="s">
        <v>1751</v>
      </c>
      <c r="B315" s="28" t="str">
        <f>"01"&amp;"."&amp;$B$776&amp;"."&amp;$B$777</f>
        <v>01.04.2023</v>
      </c>
      <c r="C315" s="82" t="s">
        <v>76</v>
      </c>
      <c r="D315" s="83">
        <f>ROUND(((D316+D317+D319+D318)/1000),5)</f>
        <v>3.6022500000000002</v>
      </c>
      <c r="E315" s="83">
        <f>ROUND(((E316+E317+E319+E318)/1000),5)</f>
        <v>3.52108</v>
      </c>
      <c r="F315" s="83">
        <f>ROUND(((F316+F317+F319+F318)/1000),5)</f>
        <v>3.5095000000000001</v>
      </c>
      <c r="G315" s="83">
        <f t="shared" ref="G315:AA315" si="180">ROUND(((G316+G317+G319+G318)/1000),5)</f>
        <v>3.5006499999999998</v>
      </c>
      <c r="H315" s="83">
        <f t="shared" si="180"/>
        <v>3.5125099999999998</v>
      </c>
      <c r="I315" s="83">
        <f t="shared" si="180"/>
        <v>3.5208699999999999</v>
      </c>
      <c r="J315" s="83">
        <f t="shared" si="180"/>
        <v>3.52332</v>
      </c>
      <c r="K315" s="83">
        <f t="shared" si="180"/>
        <v>3.7437200000000002</v>
      </c>
      <c r="L315" s="83">
        <f t="shared" si="180"/>
        <v>3.9327800000000002</v>
      </c>
      <c r="M315" s="83">
        <f t="shared" si="180"/>
        <v>3.9636499999999999</v>
      </c>
      <c r="N315" s="83">
        <f t="shared" si="180"/>
        <v>3.9994399999999999</v>
      </c>
      <c r="O315" s="83">
        <f t="shared" si="180"/>
        <v>4.0348499999999996</v>
      </c>
      <c r="P315" s="83">
        <f t="shared" si="180"/>
        <v>4.0194900000000002</v>
      </c>
      <c r="Q315" s="83">
        <f t="shared" si="180"/>
        <v>4.0142800000000003</v>
      </c>
      <c r="R315" s="83">
        <f t="shared" si="180"/>
        <v>4.0042600000000004</v>
      </c>
      <c r="S315" s="83">
        <f t="shared" si="180"/>
        <v>4.0053799999999997</v>
      </c>
      <c r="T315" s="83">
        <f t="shared" si="180"/>
        <v>4.0048399999999997</v>
      </c>
      <c r="U315" s="83">
        <f t="shared" si="180"/>
        <v>3.9944099999999998</v>
      </c>
      <c r="V315" s="83">
        <f t="shared" si="180"/>
        <v>3.9978899999999999</v>
      </c>
      <c r="W315" s="83">
        <f t="shared" si="180"/>
        <v>4.0327200000000003</v>
      </c>
      <c r="X315" s="83">
        <f t="shared" si="180"/>
        <v>4.0193599999999998</v>
      </c>
      <c r="Y315" s="83">
        <f t="shared" si="180"/>
        <v>3.9622600000000001</v>
      </c>
      <c r="Z315" s="83">
        <f t="shared" si="180"/>
        <v>3.8822299999999998</v>
      </c>
      <c r="AA315" s="83">
        <f t="shared" si="180"/>
        <v>3.75841</v>
      </c>
    </row>
    <row r="316" spans="1:27" ht="12.75" customHeight="1" outlineLevel="1" x14ac:dyDescent="0.2">
      <c r="A316" s="91" t="s">
        <v>1752</v>
      </c>
      <c r="B316" s="63" t="s">
        <v>233</v>
      </c>
      <c r="C316" s="43" t="s">
        <v>79</v>
      </c>
      <c r="D316" s="44">
        <v>1156.8599999999999</v>
      </c>
      <c r="E316" s="44">
        <v>1075.69</v>
      </c>
      <c r="F316" s="44">
        <v>1064.1099999999999</v>
      </c>
      <c r="G316" s="44">
        <v>1055.26</v>
      </c>
      <c r="H316" s="44">
        <v>1067.1199999999999</v>
      </c>
      <c r="I316" s="44">
        <v>1075.48</v>
      </c>
      <c r="J316" s="44">
        <v>1077.93</v>
      </c>
      <c r="K316" s="44">
        <v>1298.33</v>
      </c>
      <c r="L316" s="44">
        <v>1487.39</v>
      </c>
      <c r="M316" s="44">
        <v>1518.26</v>
      </c>
      <c r="N316" s="44">
        <v>1554.05</v>
      </c>
      <c r="O316" s="44">
        <v>1589.46</v>
      </c>
      <c r="P316" s="44">
        <v>1574.1</v>
      </c>
      <c r="Q316" s="44">
        <v>1568.89</v>
      </c>
      <c r="R316" s="44">
        <v>1558.87</v>
      </c>
      <c r="S316" s="44">
        <v>1559.99</v>
      </c>
      <c r="T316" s="44">
        <v>1559.45</v>
      </c>
      <c r="U316" s="44">
        <v>1549.02</v>
      </c>
      <c r="V316" s="44">
        <v>1552.5</v>
      </c>
      <c r="W316" s="44">
        <v>1587.33</v>
      </c>
      <c r="X316" s="44">
        <v>1573.97</v>
      </c>
      <c r="Y316" s="44">
        <v>1516.87</v>
      </c>
      <c r="Z316" s="44">
        <v>1436.84</v>
      </c>
      <c r="AA316" s="44">
        <v>1313.02</v>
      </c>
    </row>
    <row r="317" spans="1:27" ht="12.75" customHeight="1" outlineLevel="1" x14ac:dyDescent="0.2">
      <c r="A317" s="91" t="s">
        <v>1753</v>
      </c>
      <c r="B317" s="63" t="s">
        <v>90</v>
      </c>
      <c r="C317" s="43" t="s">
        <v>79</v>
      </c>
      <c r="D317" s="44">
        <v>2222.89</v>
      </c>
      <c r="E317" s="44">
        <f>$D$317</f>
        <v>2222.89</v>
      </c>
      <c r="F317" s="44">
        <f t="shared" ref="F317:AA317" si="181">$D$317</f>
        <v>2222.89</v>
      </c>
      <c r="G317" s="44">
        <f t="shared" si="181"/>
        <v>2222.89</v>
      </c>
      <c r="H317" s="44">
        <f t="shared" si="181"/>
        <v>2222.89</v>
      </c>
      <c r="I317" s="44">
        <f t="shared" si="181"/>
        <v>2222.89</v>
      </c>
      <c r="J317" s="44">
        <f t="shared" si="181"/>
        <v>2222.89</v>
      </c>
      <c r="K317" s="44">
        <f t="shared" si="181"/>
        <v>2222.89</v>
      </c>
      <c r="L317" s="44">
        <f t="shared" si="181"/>
        <v>2222.89</v>
      </c>
      <c r="M317" s="44">
        <f t="shared" si="181"/>
        <v>2222.89</v>
      </c>
      <c r="N317" s="44">
        <f t="shared" si="181"/>
        <v>2222.89</v>
      </c>
      <c r="O317" s="44">
        <f t="shared" si="181"/>
        <v>2222.89</v>
      </c>
      <c r="P317" s="44">
        <f t="shared" si="181"/>
        <v>2222.89</v>
      </c>
      <c r="Q317" s="44">
        <f t="shared" si="181"/>
        <v>2222.89</v>
      </c>
      <c r="R317" s="44">
        <f t="shared" si="181"/>
        <v>2222.89</v>
      </c>
      <c r="S317" s="44">
        <f t="shared" si="181"/>
        <v>2222.89</v>
      </c>
      <c r="T317" s="44">
        <f t="shared" si="181"/>
        <v>2222.89</v>
      </c>
      <c r="U317" s="44">
        <f t="shared" si="181"/>
        <v>2222.89</v>
      </c>
      <c r="V317" s="44">
        <f t="shared" si="181"/>
        <v>2222.89</v>
      </c>
      <c r="W317" s="44">
        <f t="shared" si="181"/>
        <v>2222.89</v>
      </c>
      <c r="X317" s="44">
        <f t="shared" si="181"/>
        <v>2222.89</v>
      </c>
      <c r="Y317" s="44">
        <f t="shared" si="181"/>
        <v>2222.89</v>
      </c>
      <c r="Z317" s="44">
        <f t="shared" si="181"/>
        <v>2222.89</v>
      </c>
      <c r="AA317" s="44">
        <f t="shared" si="181"/>
        <v>2222.89</v>
      </c>
    </row>
    <row r="318" spans="1:27" ht="12.75" customHeight="1" outlineLevel="1" x14ac:dyDescent="0.2">
      <c r="A318" s="91" t="s">
        <v>1754</v>
      </c>
      <c r="B318" s="63" t="s">
        <v>83</v>
      </c>
      <c r="C318" s="43" t="s">
        <v>79</v>
      </c>
      <c r="D318" s="44">
        <v>6.14</v>
      </c>
      <c r="E318" s="44">
        <v>6.14</v>
      </c>
      <c r="F318" s="44">
        <v>6.14</v>
      </c>
      <c r="G318" s="44">
        <v>6.14</v>
      </c>
      <c r="H318" s="44">
        <v>6.14</v>
      </c>
      <c r="I318" s="44">
        <v>6.14</v>
      </c>
      <c r="J318" s="44">
        <v>6.14</v>
      </c>
      <c r="K318" s="44">
        <v>6.14</v>
      </c>
      <c r="L318" s="44">
        <v>6.14</v>
      </c>
      <c r="M318" s="44">
        <v>6.14</v>
      </c>
      <c r="N318" s="44">
        <v>6.14</v>
      </c>
      <c r="O318" s="44">
        <v>6.14</v>
      </c>
      <c r="P318" s="44">
        <v>6.14</v>
      </c>
      <c r="Q318" s="44">
        <v>6.14</v>
      </c>
      <c r="R318" s="44">
        <v>6.14</v>
      </c>
      <c r="S318" s="44">
        <v>6.14</v>
      </c>
      <c r="T318" s="44">
        <v>6.14</v>
      </c>
      <c r="U318" s="44">
        <v>6.14</v>
      </c>
      <c r="V318" s="44">
        <v>6.14</v>
      </c>
      <c r="W318" s="44">
        <v>6.14</v>
      </c>
      <c r="X318" s="44">
        <v>6.14</v>
      </c>
      <c r="Y318" s="44">
        <v>6.14</v>
      </c>
      <c r="Z318" s="44">
        <v>6.14</v>
      </c>
      <c r="AA318" s="44">
        <v>6.14</v>
      </c>
    </row>
    <row r="319" spans="1:27" ht="12.75" customHeight="1" outlineLevel="1" x14ac:dyDescent="0.2">
      <c r="A319" s="91" t="s">
        <v>1755</v>
      </c>
      <c r="B319" s="63" t="s">
        <v>81</v>
      </c>
      <c r="C319" s="43" t="s">
        <v>79</v>
      </c>
      <c r="D319" s="44">
        <f>$D$11</f>
        <v>216.36</v>
      </c>
      <c r="E319" s="44">
        <f t="shared" ref="E319:AA319" si="182">$D$11</f>
        <v>216.36</v>
      </c>
      <c r="F319" s="44">
        <f t="shared" si="182"/>
        <v>216.36</v>
      </c>
      <c r="G319" s="44">
        <f t="shared" si="182"/>
        <v>216.36</v>
      </c>
      <c r="H319" s="44">
        <f t="shared" si="182"/>
        <v>216.36</v>
      </c>
      <c r="I319" s="44">
        <f t="shared" si="182"/>
        <v>216.36</v>
      </c>
      <c r="J319" s="44">
        <f t="shared" si="182"/>
        <v>216.36</v>
      </c>
      <c r="K319" s="44">
        <f t="shared" si="182"/>
        <v>216.36</v>
      </c>
      <c r="L319" s="44">
        <f t="shared" si="182"/>
        <v>216.36</v>
      </c>
      <c r="M319" s="44">
        <f t="shared" si="182"/>
        <v>216.36</v>
      </c>
      <c r="N319" s="44">
        <f t="shared" si="182"/>
        <v>216.36</v>
      </c>
      <c r="O319" s="44">
        <f t="shared" si="182"/>
        <v>216.36</v>
      </c>
      <c r="P319" s="44">
        <f t="shared" si="182"/>
        <v>216.36</v>
      </c>
      <c r="Q319" s="44">
        <f t="shared" si="182"/>
        <v>216.36</v>
      </c>
      <c r="R319" s="44">
        <f t="shared" si="182"/>
        <v>216.36</v>
      </c>
      <c r="S319" s="44">
        <f t="shared" si="182"/>
        <v>216.36</v>
      </c>
      <c r="T319" s="44">
        <f t="shared" si="182"/>
        <v>216.36</v>
      </c>
      <c r="U319" s="44">
        <f t="shared" si="182"/>
        <v>216.36</v>
      </c>
      <c r="V319" s="44">
        <f t="shared" si="182"/>
        <v>216.36</v>
      </c>
      <c r="W319" s="44">
        <f t="shared" si="182"/>
        <v>216.36</v>
      </c>
      <c r="X319" s="44">
        <f t="shared" si="182"/>
        <v>216.36</v>
      </c>
      <c r="Y319" s="44">
        <f t="shared" si="182"/>
        <v>216.36</v>
      </c>
      <c r="Z319" s="44">
        <f t="shared" si="182"/>
        <v>216.36</v>
      </c>
      <c r="AA319" s="44">
        <f t="shared" si="182"/>
        <v>216.36</v>
      </c>
    </row>
    <row r="320" spans="1:27" ht="12.75" customHeight="1" x14ac:dyDescent="0.2">
      <c r="A320" s="90" t="s">
        <v>1756</v>
      </c>
      <c r="B320" s="28" t="str">
        <f>"02"&amp;"."&amp;$B$776&amp;"."&amp;$B$777</f>
        <v>02.04.2023</v>
      </c>
      <c r="C320" s="82" t="s">
        <v>76</v>
      </c>
      <c r="D320" s="83">
        <f>ROUND(((D321+D322+D324+D323)/1000),5)</f>
        <v>3.5310899999999998</v>
      </c>
      <c r="E320" s="83">
        <f>ROUND(((E321+E322+E324+E323)/1000),5)</f>
        <v>3.4853000000000001</v>
      </c>
      <c r="F320" s="83">
        <f>ROUND(((F321+F322+F324+F323)/1000),5)</f>
        <v>3.42726</v>
      </c>
      <c r="G320" s="83">
        <f t="shared" ref="G320:AA320" si="183">ROUND(((G321+G322+G324+G323)/1000),5)</f>
        <v>3.4185300000000001</v>
      </c>
      <c r="H320" s="83">
        <f t="shared" si="183"/>
        <v>3.4240900000000001</v>
      </c>
      <c r="I320" s="83">
        <f t="shared" si="183"/>
        <v>3.4390000000000001</v>
      </c>
      <c r="J320" s="83">
        <f t="shared" si="183"/>
        <v>3.41812</v>
      </c>
      <c r="K320" s="83">
        <f t="shared" si="183"/>
        <v>3.4718100000000001</v>
      </c>
      <c r="L320" s="83">
        <f t="shared" si="183"/>
        <v>3.70024</v>
      </c>
      <c r="M320" s="83">
        <f t="shared" si="183"/>
        <v>3.7752400000000002</v>
      </c>
      <c r="N320" s="83">
        <f t="shared" si="183"/>
        <v>3.81657</v>
      </c>
      <c r="O320" s="83">
        <f t="shared" si="183"/>
        <v>3.8257099999999999</v>
      </c>
      <c r="P320" s="83">
        <f t="shared" si="183"/>
        <v>3.8261099999999999</v>
      </c>
      <c r="Q320" s="83">
        <f t="shared" si="183"/>
        <v>3.8464700000000001</v>
      </c>
      <c r="R320" s="83">
        <f t="shared" si="183"/>
        <v>3.83989</v>
      </c>
      <c r="S320" s="83">
        <f t="shared" si="183"/>
        <v>3.8129599999999999</v>
      </c>
      <c r="T320" s="83">
        <f t="shared" si="183"/>
        <v>3.8110400000000002</v>
      </c>
      <c r="U320" s="83">
        <f t="shared" si="183"/>
        <v>3.8254600000000001</v>
      </c>
      <c r="V320" s="83">
        <f t="shared" si="183"/>
        <v>3.9982199999999999</v>
      </c>
      <c r="W320" s="83">
        <f t="shared" si="183"/>
        <v>4.0623100000000001</v>
      </c>
      <c r="X320" s="83">
        <f t="shared" si="183"/>
        <v>4.03132</v>
      </c>
      <c r="Y320" s="83">
        <f t="shared" si="183"/>
        <v>3.9032900000000001</v>
      </c>
      <c r="Z320" s="83">
        <f t="shared" si="183"/>
        <v>3.7308599999999998</v>
      </c>
      <c r="AA320" s="83">
        <f t="shared" si="183"/>
        <v>3.6596700000000002</v>
      </c>
    </row>
    <row r="321" spans="1:27" ht="12.75" customHeight="1" outlineLevel="1" x14ac:dyDescent="0.2">
      <c r="A321" s="91" t="s">
        <v>1757</v>
      </c>
      <c r="B321" s="63" t="s">
        <v>233</v>
      </c>
      <c r="C321" s="43" t="s">
        <v>79</v>
      </c>
      <c r="D321" s="44">
        <v>1085.7</v>
      </c>
      <c r="E321" s="44">
        <v>1039.9100000000001</v>
      </c>
      <c r="F321" s="44">
        <v>981.87</v>
      </c>
      <c r="G321" s="44">
        <v>973.14</v>
      </c>
      <c r="H321" s="44">
        <v>978.7</v>
      </c>
      <c r="I321" s="44">
        <v>993.61</v>
      </c>
      <c r="J321" s="44">
        <v>972.73</v>
      </c>
      <c r="K321" s="44">
        <v>1026.42</v>
      </c>
      <c r="L321" s="44">
        <v>1254.8499999999999</v>
      </c>
      <c r="M321" s="44">
        <v>1329.85</v>
      </c>
      <c r="N321" s="44">
        <v>1371.18</v>
      </c>
      <c r="O321" s="44">
        <v>1380.32</v>
      </c>
      <c r="P321" s="44">
        <v>1380.72</v>
      </c>
      <c r="Q321" s="44">
        <v>1401.08</v>
      </c>
      <c r="R321" s="44">
        <v>1394.5</v>
      </c>
      <c r="S321" s="44">
        <v>1367.57</v>
      </c>
      <c r="T321" s="44">
        <v>1365.65</v>
      </c>
      <c r="U321" s="44">
        <v>1380.07</v>
      </c>
      <c r="V321" s="44">
        <v>1552.83</v>
      </c>
      <c r="W321" s="44">
        <v>1616.92</v>
      </c>
      <c r="X321" s="44">
        <v>1585.93</v>
      </c>
      <c r="Y321" s="44">
        <v>1457.9</v>
      </c>
      <c r="Z321" s="44">
        <v>1285.47</v>
      </c>
      <c r="AA321" s="44">
        <v>1214.28</v>
      </c>
    </row>
    <row r="322" spans="1:27" ht="12.75" customHeight="1" outlineLevel="1" x14ac:dyDescent="0.2">
      <c r="A322" s="91" t="s">
        <v>1758</v>
      </c>
      <c r="B322" s="63" t="s">
        <v>90</v>
      </c>
      <c r="C322" s="43" t="s">
        <v>79</v>
      </c>
      <c r="D322" s="44">
        <f>$D$317</f>
        <v>2222.89</v>
      </c>
      <c r="E322" s="44">
        <f t="shared" ref="E322:AA322" si="184">$D$317</f>
        <v>2222.89</v>
      </c>
      <c r="F322" s="44">
        <f t="shared" si="184"/>
        <v>2222.89</v>
      </c>
      <c r="G322" s="44">
        <f t="shared" si="184"/>
        <v>2222.89</v>
      </c>
      <c r="H322" s="44">
        <f t="shared" si="184"/>
        <v>2222.89</v>
      </c>
      <c r="I322" s="44">
        <f t="shared" si="184"/>
        <v>2222.89</v>
      </c>
      <c r="J322" s="44">
        <f t="shared" si="184"/>
        <v>2222.89</v>
      </c>
      <c r="K322" s="44">
        <f t="shared" si="184"/>
        <v>2222.89</v>
      </c>
      <c r="L322" s="44">
        <f t="shared" si="184"/>
        <v>2222.89</v>
      </c>
      <c r="M322" s="44">
        <f t="shared" si="184"/>
        <v>2222.89</v>
      </c>
      <c r="N322" s="44">
        <f t="shared" si="184"/>
        <v>2222.89</v>
      </c>
      <c r="O322" s="44">
        <f t="shared" si="184"/>
        <v>2222.89</v>
      </c>
      <c r="P322" s="44">
        <f t="shared" si="184"/>
        <v>2222.89</v>
      </c>
      <c r="Q322" s="44">
        <f t="shared" si="184"/>
        <v>2222.89</v>
      </c>
      <c r="R322" s="44">
        <f t="shared" si="184"/>
        <v>2222.89</v>
      </c>
      <c r="S322" s="44">
        <f t="shared" si="184"/>
        <v>2222.89</v>
      </c>
      <c r="T322" s="44">
        <f t="shared" si="184"/>
        <v>2222.89</v>
      </c>
      <c r="U322" s="44">
        <f t="shared" si="184"/>
        <v>2222.89</v>
      </c>
      <c r="V322" s="44">
        <f t="shared" si="184"/>
        <v>2222.89</v>
      </c>
      <c r="W322" s="44">
        <f t="shared" si="184"/>
        <v>2222.89</v>
      </c>
      <c r="X322" s="44">
        <f t="shared" si="184"/>
        <v>2222.89</v>
      </c>
      <c r="Y322" s="44">
        <f t="shared" si="184"/>
        <v>2222.89</v>
      </c>
      <c r="Z322" s="44">
        <f t="shared" si="184"/>
        <v>2222.89</v>
      </c>
      <c r="AA322" s="44">
        <f t="shared" si="184"/>
        <v>2222.89</v>
      </c>
    </row>
    <row r="323" spans="1:27" ht="12.75" customHeight="1" outlineLevel="1" x14ac:dyDescent="0.2">
      <c r="A323" s="91" t="s">
        <v>1759</v>
      </c>
      <c r="B323" s="63" t="s">
        <v>83</v>
      </c>
      <c r="C323" s="43" t="s">
        <v>79</v>
      </c>
      <c r="D323" s="44">
        <v>6.14</v>
      </c>
      <c r="E323" s="44">
        <v>6.14</v>
      </c>
      <c r="F323" s="44">
        <v>6.14</v>
      </c>
      <c r="G323" s="44">
        <v>6.14</v>
      </c>
      <c r="H323" s="44">
        <v>6.14</v>
      </c>
      <c r="I323" s="44">
        <v>6.14</v>
      </c>
      <c r="J323" s="44">
        <v>6.14</v>
      </c>
      <c r="K323" s="44">
        <v>6.14</v>
      </c>
      <c r="L323" s="44">
        <v>6.14</v>
      </c>
      <c r="M323" s="44">
        <v>6.14</v>
      </c>
      <c r="N323" s="44">
        <v>6.14</v>
      </c>
      <c r="O323" s="44">
        <v>6.14</v>
      </c>
      <c r="P323" s="44">
        <v>6.14</v>
      </c>
      <c r="Q323" s="44">
        <v>6.14</v>
      </c>
      <c r="R323" s="44">
        <v>6.14</v>
      </c>
      <c r="S323" s="44">
        <v>6.14</v>
      </c>
      <c r="T323" s="44">
        <v>6.14</v>
      </c>
      <c r="U323" s="44">
        <v>6.14</v>
      </c>
      <c r="V323" s="44">
        <v>6.14</v>
      </c>
      <c r="W323" s="44">
        <v>6.14</v>
      </c>
      <c r="X323" s="44">
        <v>6.14</v>
      </c>
      <c r="Y323" s="44">
        <v>6.14</v>
      </c>
      <c r="Z323" s="44">
        <v>6.14</v>
      </c>
      <c r="AA323" s="44">
        <v>6.14</v>
      </c>
    </row>
    <row r="324" spans="1:27" ht="12.75" customHeight="1" outlineLevel="1" x14ac:dyDescent="0.2">
      <c r="A324" s="91" t="s">
        <v>1760</v>
      </c>
      <c r="B324" s="63" t="s">
        <v>81</v>
      </c>
      <c r="C324" s="43" t="s">
        <v>79</v>
      </c>
      <c r="D324" s="44">
        <f>$D$11</f>
        <v>216.36</v>
      </c>
      <c r="E324" s="44">
        <f t="shared" ref="E324:AA324" si="185">$D$11</f>
        <v>216.36</v>
      </c>
      <c r="F324" s="44">
        <f t="shared" si="185"/>
        <v>216.36</v>
      </c>
      <c r="G324" s="44">
        <f t="shared" si="185"/>
        <v>216.36</v>
      </c>
      <c r="H324" s="44">
        <f t="shared" si="185"/>
        <v>216.36</v>
      </c>
      <c r="I324" s="44">
        <f t="shared" si="185"/>
        <v>216.36</v>
      </c>
      <c r="J324" s="44">
        <f t="shared" si="185"/>
        <v>216.36</v>
      </c>
      <c r="K324" s="44">
        <f t="shared" si="185"/>
        <v>216.36</v>
      </c>
      <c r="L324" s="44">
        <f t="shared" si="185"/>
        <v>216.36</v>
      </c>
      <c r="M324" s="44">
        <f t="shared" si="185"/>
        <v>216.36</v>
      </c>
      <c r="N324" s="44">
        <f t="shared" si="185"/>
        <v>216.36</v>
      </c>
      <c r="O324" s="44">
        <f t="shared" si="185"/>
        <v>216.36</v>
      </c>
      <c r="P324" s="44">
        <f t="shared" si="185"/>
        <v>216.36</v>
      </c>
      <c r="Q324" s="44">
        <f t="shared" si="185"/>
        <v>216.36</v>
      </c>
      <c r="R324" s="44">
        <f t="shared" si="185"/>
        <v>216.36</v>
      </c>
      <c r="S324" s="44">
        <f t="shared" si="185"/>
        <v>216.36</v>
      </c>
      <c r="T324" s="44">
        <f t="shared" si="185"/>
        <v>216.36</v>
      </c>
      <c r="U324" s="44">
        <f t="shared" si="185"/>
        <v>216.36</v>
      </c>
      <c r="V324" s="44">
        <f t="shared" si="185"/>
        <v>216.36</v>
      </c>
      <c r="W324" s="44">
        <f t="shared" si="185"/>
        <v>216.36</v>
      </c>
      <c r="X324" s="44">
        <f t="shared" si="185"/>
        <v>216.36</v>
      </c>
      <c r="Y324" s="44">
        <f t="shared" si="185"/>
        <v>216.36</v>
      </c>
      <c r="Z324" s="44">
        <f t="shared" si="185"/>
        <v>216.36</v>
      </c>
      <c r="AA324" s="44">
        <f t="shared" si="185"/>
        <v>216.36</v>
      </c>
    </row>
    <row r="325" spans="1:27" ht="12.75" customHeight="1" x14ac:dyDescent="0.2">
      <c r="A325" s="90" t="s">
        <v>1761</v>
      </c>
      <c r="B325" s="28" t="str">
        <f>"03"&amp;"."&amp;$B$776&amp;"."&amp;$B$777</f>
        <v>03.04.2023</v>
      </c>
      <c r="C325" s="82" t="s">
        <v>76</v>
      </c>
      <c r="D325" s="83">
        <f>ROUND(((D326+D327+D329+D328)/1000),5)</f>
        <v>3.52481</v>
      </c>
      <c r="E325" s="83">
        <f>ROUND(((E326+E327+E329+E328)/1000),5)</f>
        <v>3.4810300000000001</v>
      </c>
      <c r="F325" s="83">
        <f>ROUND(((F326+F327+F329+F328)/1000),5)</f>
        <v>3.41784</v>
      </c>
      <c r="G325" s="83">
        <f t="shared" ref="G325:AA325" si="186">ROUND(((G326+G327+G329+G328)/1000),5)</f>
        <v>3.4155899999999999</v>
      </c>
      <c r="H325" s="83">
        <f t="shared" si="186"/>
        <v>3.4724200000000001</v>
      </c>
      <c r="I325" s="83">
        <f t="shared" si="186"/>
        <v>3.52339</v>
      </c>
      <c r="J325" s="83">
        <f t="shared" si="186"/>
        <v>3.7274799999999999</v>
      </c>
      <c r="K325" s="83">
        <f t="shared" si="186"/>
        <v>3.99099</v>
      </c>
      <c r="L325" s="83">
        <f t="shared" si="186"/>
        <v>4.0753399999999997</v>
      </c>
      <c r="M325" s="83">
        <f t="shared" si="186"/>
        <v>4.1228300000000004</v>
      </c>
      <c r="N325" s="83">
        <f t="shared" si="186"/>
        <v>4.1239699999999999</v>
      </c>
      <c r="O325" s="83">
        <f t="shared" si="186"/>
        <v>4.1791499999999999</v>
      </c>
      <c r="P325" s="83">
        <f t="shared" si="186"/>
        <v>4.1572100000000001</v>
      </c>
      <c r="Q325" s="83">
        <f t="shared" si="186"/>
        <v>4.1739300000000004</v>
      </c>
      <c r="R325" s="83">
        <f t="shared" si="186"/>
        <v>4.1528400000000003</v>
      </c>
      <c r="S325" s="83">
        <f t="shared" si="186"/>
        <v>4.1349200000000002</v>
      </c>
      <c r="T325" s="83">
        <f t="shared" si="186"/>
        <v>4.1221899999999998</v>
      </c>
      <c r="U325" s="83">
        <f t="shared" si="186"/>
        <v>4.0687300000000004</v>
      </c>
      <c r="V325" s="83">
        <f t="shared" si="186"/>
        <v>4.0686900000000001</v>
      </c>
      <c r="W325" s="83">
        <f t="shared" si="186"/>
        <v>4.11388</v>
      </c>
      <c r="X325" s="83">
        <f t="shared" si="186"/>
        <v>4.1613499999999997</v>
      </c>
      <c r="Y325" s="83">
        <f t="shared" si="186"/>
        <v>4.0904199999999999</v>
      </c>
      <c r="Z325" s="83">
        <f t="shared" si="186"/>
        <v>3.9337800000000001</v>
      </c>
      <c r="AA325" s="83">
        <f t="shared" si="186"/>
        <v>3.68005</v>
      </c>
    </row>
    <row r="326" spans="1:27" ht="12.75" customHeight="1" outlineLevel="1" x14ac:dyDescent="0.2">
      <c r="A326" s="91" t="s">
        <v>1762</v>
      </c>
      <c r="B326" s="63" t="s">
        <v>233</v>
      </c>
      <c r="C326" s="43" t="s">
        <v>79</v>
      </c>
      <c r="D326" s="44">
        <v>1079.42</v>
      </c>
      <c r="E326" s="44">
        <v>1035.6400000000001</v>
      </c>
      <c r="F326" s="44">
        <v>972.45</v>
      </c>
      <c r="G326" s="44">
        <v>970.2</v>
      </c>
      <c r="H326" s="44">
        <v>1027.03</v>
      </c>
      <c r="I326" s="44">
        <v>1078</v>
      </c>
      <c r="J326" s="44">
        <v>1282.0899999999999</v>
      </c>
      <c r="K326" s="44">
        <v>1545.6</v>
      </c>
      <c r="L326" s="44">
        <v>1629.95</v>
      </c>
      <c r="M326" s="44">
        <v>1677.44</v>
      </c>
      <c r="N326" s="44">
        <v>1678.58</v>
      </c>
      <c r="O326" s="44">
        <v>1733.76</v>
      </c>
      <c r="P326" s="44">
        <v>1711.82</v>
      </c>
      <c r="Q326" s="44">
        <v>1728.54</v>
      </c>
      <c r="R326" s="44">
        <v>1707.45</v>
      </c>
      <c r="S326" s="44">
        <v>1689.53</v>
      </c>
      <c r="T326" s="44">
        <v>1676.8</v>
      </c>
      <c r="U326" s="44">
        <v>1623.34</v>
      </c>
      <c r="V326" s="44">
        <v>1623.3</v>
      </c>
      <c r="W326" s="44">
        <v>1668.49</v>
      </c>
      <c r="X326" s="44">
        <v>1715.96</v>
      </c>
      <c r="Y326" s="44">
        <v>1645.03</v>
      </c>
      <c r="Z326" s="44">
        <v>1488.39</v>
      </c>
      <c r="AA326" s="44">
        <v>1234.6600000000001</v>
      </c>
    </row>
    <row r="327" spans="1:27" ht="12.75" customHeight="1" outlineLevel="1" x14ac:dyDescent="0.2">
      <c r="A327" s="91" t="s">
        <v>1763</v>
      </c>
      <c r="B327" s="63" t="s">
        <v>90</v>
      </c>
      <c r="C327" s="43" t="s">
        <v>79</v>
      </c>
      <c r="D327" s="44">
        <f>$D$317</f>
        <v>2222.89</v>
      </c>
      <c r="E327" s="44">
        <f t="shared" ref="E327:AA327" si="187">$D$317</f>
        <v>2222.89</v>
      </c>
      <c r="F327" s="44">
        <f t="shared" si="187"/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customHeight="1" outlineLevel="1" x14ac:dyDescent="0.2">
      <c r="A328" s="91" t="s">
        <v>1764</v>
      </c>
      <c r="B328" s="63" t="s">
        <v>83</v>
      </c>
      <c r="C328" s="43" t="s">
        <v>79</v>
      </c>
      <c r="D328" s="44">
        <v>6.14</v>
      </c>
      <c r="E328" s="44">
        <v>6.14</v>
      </c>
      <c r="F328" s="44">
        <v>6.14</v>
      </c>
      <c r="G328" s="44">
        <v>6.14</v>
      </c>
      <c r="H328" s="44">
        <v>6.14</v>
      </c>
      <c r="I328" s="44">
        <v>6.14</v>
      </c>
      <c r="J328" s="44">
        <v>6.14</v>
      </c>
      <c r="K328" s="44">
        <v>6.14</v>
      </c>
      <c r="L328" s="44">
        <v>6.14</v>
      </c>
      <c r="M328" s="44">
        <v>6.14</v>
      </c>
      <c r="N328" s="44">
        <v>6.14</v>
      </c>
      <c r="O328" s="44">
        <v>6.14</v>
      </c>
      <c r="P328" s="44">
        <v>6.14</v>
      </c>
      <c r="Q328" s="44">
        <v>6.14</v>
      </c>
      <c r="R328" s="44">
        <v>6.14</v>
      </c>
      <c r="S328" s="44">
        <v>6.14</v>
      </c>
      <c r="T328" s="44">
        <v>6.14</v>
      </c>
      <c r="U328" s="44">
        <v>6.14</v>
      </c>
      <c r="V328" s="44">
        <v>6.14</v>
      </c>
      <c r="W328" s="44">
        <v>6.14</v>
      </c>
      <c r="X328" s="44">
        <v>6.14</v>
      </c>
      <c r="Y328" s="44">
        <v>6.14</v>
      </c>
      <c r="Z328" s="44">
        <v>6.14</v>
      </c>
      <c r="AA328" s="44">
        <v>6.14</v>
      </c>
    </row>
    <row r="329" spans="1:27" ht="12.75" customHeight="1" outlineLevel="1" x14ac:dyDescent="0.2">
      <c r="A329" s="91" t="s">
        <v>1765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x14ac:dyDescent="0.2">
      <c r="A330" s="90" t="s">
        <v>1766</v>
      </c>
      <c r="B330" s="28" t="str">
        <f>"04"&amp;"."&amp;$B$776&amp;"."&amp;$B$777</f>
        <v>04.04.2023</v>
      </c>
      <c r="C330" s="82" t="s">
        <v>76</v>
      </c>
      <c r="D330" s="83">
        <f>ROUND(((D331+D332+D334+D333)/1000),5)</f>
        <v>3.5097399999999999</v>
      </c>
      <c r="E330" s="83">
        <f>ROUND(((E331+E332+E334+E333)/1000),5)</f>
        <v>3.4424199999999998</v>
      </c>
      <c r="F330" s="83">
        <f>ROUND(((F331+F332+F334+F333)/1000),5)</f>
        <v>3.3815</v>
      </c>
      <c r="G330" s="83">
        <f t="shared" ref="G330:AA330" si="189">ROUND(((G331+G332+G334+G333)/1000),5)</f>
        <v>3.38883</v>
      </c>
      <c r="H330" s="83">
        <f t="shared" si="189"/>
        <v>3.46671</v>
      </c>
      <c r="I330" s="83">
        <f t="shared" si="189"/>
        <v>3.5101800000000001</v>
      </c>
      <c r="J330" s="83">
        <f t="shared" si="189"/>
        <v>3.6223399999999999</v>
      </c>
      <c r="K330" s="83">
        <f t="shared" si="189"/>
        <v>3.9103699999999999</v>
      </c>
      <c r="L330" s="83">
        <f t="shared" si="189"/>
        <v>4.0341199999999997</v>
      </c>
      <c r="M330" s="83">
        <f t="shared" si="189"/>
        <v>4.0907900000000001</v>
      </c>
      <c r="N330" s="83">
        <f t="shared" si="189"/>
        <v>4.0965699999999998</v>
      </c>
      <c r="O330" s="83">
        <f t="shared" si="189"/>
        <v>4.1030100000000003</v>
      </c>
      <c r="P330" s="83">
        <f t="shared" si="189"/>
        <v>4.0669399999999998</v>
      </c>
      <c r="Q330" s="83">
        <f t="shared" si="189"/>
        <v>4.0549600000000003</v>
      </c>
      <c r="R330" s="83">
        <f t="shared" si="189"/>
        <v>4.0513199999999996</v>
      </c>
      <c r="S330" s="83">
        <f t="shared" si="189"/>
        <v>4.05206</v>
      </c>
      <c r="T330" s="83">
        <f t="shared" si="189"/>
        <v>4.0483500000000001</v>
      </c>
      <c r="U330" s="83">
        <f t="shared" si="189"/>
        <v>4.0065799999999996</v>
      </c>
      <c r="V330" s="83">
        <f t="shared" si="189"/>
        <v>4.0134600000000002</v>
      </c>
      <c r="W330" s="83">
        <f t="shared" si="189"/>
        <v>4.1002700000000001</v>
      </c>
      <c r="X330" s="83">
        <f t="shared" si="189"/>
        <v>4.0803500000000001</v>
      </c>
      <c r="Y330" s="83">
        <f t="shared" si="189"/>
        <v>4.01328</v>
      </c>
      <c r="Z330" s="83">
        <f t="shared" si="189"/>
        <v>3.7801999999999998</v>
      </c>
      <c r="AA330" s="83">
        <f t="shared" si="189"/>
        <v>3.57314</v>
      </c>
    </row>
    <row r="331" spans="1:27" ht="12.75" customHeight="1" outlineLevel="1" x14ac:dyDescent="0.2">
      <c r="A331" s="91" t="s">
        <v>1767</v>
      </c>
      <c r="B331" s="63" t="s">
        <v>233</v>
      </c>
      <c r="C331" s="43" t="s">
        <v>79</v>
      </c>
      <c r="D331" s="44">
        <v>1064.3499999999999</v>
      </c>
      <c r="E331" s="44">
        <v>997.03</v>
      </c>
      <c r="F331" s="44">
        <v>936.11</v>
      </c>
      <c r="G331" s="44">
        <v>943.44</v>
      </c>
      <c r="H331" s="44">
        <v>1021.32</v>
      </c>
      <c r="I331" s="44">
        <v>1064.79</v>
      </c>
      <c r="J331" s="44">
        <v>1176.95</v>
      </c>
      <c r="K331" s="44">
        <v>1464.98</v>
      </c>
      <c r="L331" s="44">
        <v>1588.73</v>
      </c>
      <c r="M331" s="44">
        <v>1645.4</v>
      </c>
      <c r="N331" s="44">
        <v>1651.18</v>
      </c>
      <c r="O331" s="44">
        <v>1657.62</v>
      </c>
      <c r="P331" s="44">
        <v>1621.55</v>
      </c>
      <c r="Q331" s="44">
        <v>1609.57</v>
      </c>
      <c r="R331" s="44">
        <v>1605.93</v>
      </c>
      <c r="S331" s="44">
        <v>1606.67</v>
      </c>
      <c r="T331" s="44">
        <v>1602.96</v>
      </c>
      <c r="U331" s="44">
        <v>1561.19</v>
      </c>
      <c r="V331" s="44">
        <v>1568.07</v>
      </c>
      <c r="W331" s="44">
        <v>1654.88</v>
      </c>
      <c r="X331" s="44">
        <v>1634.96</v>
      </c>
      <c r="Y331" s="44">
        <v>1567.89</v>
      </c>
      <c r="Z331" s="44">
        <v>1334.81</v>
      </c>
      <c r="AA331" s="44">
        <v>1127.75</v>
      </c>
    </row>
    <row r="332" spans="1:27" ht="12.75" customHeight="1" outlineLevel="1" x14ac:dyDescent="0.2">
      <c r="A332" s="91" t="s">
        <v>1768</v>
      </c>
      <c r="B332" s="63" t="s">
        <v>90</v>
      </c>
      <c r="C332" s="43" t="s">
        <v>79</v>
      </c>
      <c r="D332" s="44">
        <f>$D$317</f>
        <v>2222.89</v>
      </c>
      <c r="E332" s="44">
        <f t="shared" ref="E332:AA332" si="190">$D$317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customHeight="1" outlineLevel="1" x14ac:dyDescent="0.2">
      <c r="A333" s="91" t="s">
        <v>1769</v>
      </c>
      <c r="B333" s="63" t="s">
        <v>83</v>
      </c>
      <c r="C333" s="43" t="s">
        <v>79</v>
      </c>
      <c r="D333" s="44">
        <v>6.14</v>
      </c>
      <c r="E333" s="44">
        <v>6.14</v>
      </c>
      <c r="F333" s="44">
        <v>6.14</v>
      </c>
      <c r="G333" s="44">
        <v>6.14</v>
      </c>
      <c r="H333" s="44">
        <v>6.14</v>
      </c>
      <c r="I333" s="44">
        <v>6.14</v>
      </c>
      <c r="J333" s="44">
        <v>6.14</v>
      </c>
      <c r="K333" s="44">
        <v>6.14</v>
      </c>
      <c r="L333" s="44">
        <v>6.14</v>
      </c>
      <c r="M333" s="44">
        <v>6.14</v>
      </c>
      <c r="N333" s="44">
        <v>6.14</v>
      </c>
      <c r="O333" s="44">
        <v>6.14</v>
      </c>
      <c r="P333" s="44">
        <v>6.14</v>
      </c>
      <c r="Q333" s="44">
        <v>6.14</v>
      </c>
      <c r="R333" s="44">
        <v>6.14</v>
      </c>
      <c r="S333" s="44">
        <v>6.14</v>
      </c>
      <c r="T333" s="44">
        <v>6.14</v>
      </c>
      <c r="U333" s="44">
        <v>6.14</v>
      </c>
      <c r="V333" s="44">
        <v>6.14</v>
      </c>
      <c r="W333" s="44">
        <v>6.14</v>
      </c>
      <c r="X333" s="44">
        <v>6.14</v>
      </c>
      <c r="Y333" s="44">
        <v>6.14</v>
      </c>
      <c r="Z333" s="44">
        <v>6.14</v>
      </c>
      <c r="AA333" s="44">
        <v>6.14</v>
      </c>
    </row>
    <row r="334" spans="1:27" ht="12.75" customHeight="1" outlineLevel="1" x14ac:dyDescent="0.2">
      <c r="A334" s="91" t="s">
        <v>1770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x14ac:dyDescent="0.2">
      <c r="A335" s="90" t="s">
        <v>1771</v>
      </c>
      <c r="B335" s="28" t="str">
        <f>"05"&amp;"."&amp;$B$776&amp;"."&amp;$B$777</f>
        <v>05.04.2023</v>
      </c>
      <c r="C335" s="82" t="s">
        <v>76</v>
      </c>
      <c r="D335" s="83">
        <f>ROUND(((D336+D337+D339+D338)/1000),5)</f>
        <v>3.51423</v>
      </c>
      <c r="E335" s="83">
        <f>ROUND(((E336+E337+E339+E338)/1000),5)</f>
        <v>3.45384</v>
      </c>
      <c r="F335" s="83">
        <f>ROUND(((F336+F337+F339+F338)/1000),5)</f>
        <v>3.3958900000000001</v>
      </c>
      <c r="G335" s="83">
        <f t="shared" ref="G335:AA335" si="192">ROUND(((G336+G337+G339+G338)/1000),5)</f>
        <v>3.3932199999999999</v>
      </c>
      <c r="H335" s="83">
        <f t="shared" si="192"/>
        <v>3.4502999999999999</v>
      </c>
      <c r="I335" s="83">
        <f t="shared" si="192"/>
        <v>3.5120200000000001</v>
      </c>
      <c r="J335" s="83">
        <f t="shared" si="192"/>
        <v>3.5944500000000001</v>
      </c>
      <c r="K335" s="83">
        <f t="shared" si="192"/>
        <v>3.9078599999999999</v>
      </c>
      <c r="L335" s="83">
        <f t="shared" si="192"/>
        <v>4.0361799999999999</v>
      </c>
      <c r="M335" s="83">
        <f t="shared" si="192"/>
        <v>4.0521900000000004</v>
      </c>
      <c r="N335" s="83">
        <f t="shared" si="192"/>
        <v>4.0507900000000001</v>
      </c>
      <c r="O335" s="83">
        <f t="shared" si="192"/>
        <v>4.0554800000000002</v>
      </c>
      <c r="P335" s="83">
        <f t="shared" si="192"/>
        <v>4.0570599999999999</v>
      </c>
      <c r="Q335" s="83">
        <f t="shared" si="192"/>
        <v>4.0574300000000001</v>
      </c>
      <c r="R335" s="83">
        <f t="shared" si="192"/>
        <v>4.05661</v>
      </c>
      <c r="S335" s="83">
        <f t="shared" si="192"/>
        <v>4.0537599999999996</v>
      </c>
      <c r="T335" s="83">
        <f t="shared" si="192"/>
        <v>4.0513199999999996</v>
      </c>
      <c r="U335" s="83">
        <f t="shared" si="192"/>
        <v>4.0229799999999996</v>
      </c>
      <c r="V335" s="83">
        <f t="shared" si="192"/>
        <v>4.0124899999999997</v>
      </c>
      <c r="W335" s="83">
        <f t="shared" si="192"/>
        <v>4.0573300000000003</v>
      </c>
      <c r="X335" s="83">
        <f t="shared" si="192"/>
        <v>4.0819299999999998</v>
      </c>
      <c r="Y335" s="83">
        <f t="shared" si="192"/>
        <v>4.0475099999999999</v>
      </c>
      <c r="Z335" s="83">
        <f t="shared" si="192"/>
        <v>3.6780200000000001</v>
      </c>
      <c r="AA335" s="83">
        <f t="shared" si="192"/>
        <v>3.5246</v>
      </c>
    </row>
    <row r="336" spans="1:27" ht="12.75" customHeight="1" outlineLevel="1" x14ac:dyDescent="0.2">
      <c r="A336" s="91" t="s">
        <v>1772</v>
      </c>
      <c r="B336" s="63" t="s">
        <v>233</v>
      </c>
      <c r="C336" s="43" t="s">
        <v>79</v>
      </c>
      <c r="D336" s="44">
        <v>1068.8399999999999</v>
      </c>
      <c r="E336" s="44">
        <v>1008.45</v>
      </c>
      <c r="F336" s="44">
        <v>950.5</v>
      </c>
      <c r="G336" s="44">
        <v>947.83</v>
      </c>
      <c r="H336" s="44">
        <v>1004.91</v>
      </c>
      <c r="I336" s="44">
        <v>1066.6300000000001</v>
      </c>
      <c r="J336" s="44">
        <v>1149.06</v>
      </c>
      <c r="K336" s="44">
        <v>1462.47</v>
      </c>
      <c r="L336" s="44">
        <v>1590.79</v>
      </c>
      <c r="M336" s="44">
        <v>1606.8</v>
      </c>
      <c r="N336" s="44">
        <v>1605.4</v>
      </c>
      <c r="O336" s="44">
        <v>1610.09</v>
      </c>
      <c r="P336" s="44">
        <v>1611.67</v>
      </c>
      <c r="Q336" s="44">
        <v>1612.04</v>
      </c>
      <c r="R336" s="44">
        <v>1611.22</v>
      </c>
      <c r="S336" s="44">
        <v>1608.37</v>
      </c>
      <c r="T336" s="44">
        <v>1605.93</v>
      </c>
      <c r="U336" s="44">
        <v>1577.59</v>
      </c>
      <c r="V336" s="44">
        <v>1567.1</v>
      </c>
      <c r="W336" s="44">
        <v>1611.94</v>
      </c>
      <c r="X336" s="44">
        <v>1636.54</v>
      </c>
      <c r="Y336" s="44">
        <v>1602.12</v>
      </c>
      <c r="Z336" s="44">
        <v>1232.6300000000001</v>
      </c>
      <c r="AA336" s="44">
        <v>1079.21</v>
      </c>
    </row>
    <row r="337" spans="1:27" ht="12.75" customHeight="1" outlineLevel="1" x14ac:dyDescent="0.2">
      <c r="A337" s="91" t="s">
        <v>1773</v>
      </c>
      <c r="B337" s="63" t="s">
        <v>90</v>
      </c>
      <c r="C337" s="43" t="s">
        <v>79</v>
      </c>
      <c r="D337" s="44">
        <f>$D$317</f>
        <v>2222.89</v>
      </c>
      <c r="E337" s="44">
        <f t="shared" ref="E337:AA337" si="193">$D$317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customHeight="1" outlineLevel="1" x14ac:dyDescent="0.2">
      <c r="A338" s="91" t="s">
        <v>1774</v>
      </c>
      <c r="B338" s="63" t="s">
        <v>83</v>
      </c>
      <c r="C338" s="43" t="s">
        <v>79</v>
      </c>
      <c r="D338" s="44">
        <v>6.14</v>
      </c>
      <c r="E338" s="44">
        <v>6.14</v>
      </c>
      <c r="F338" s="44">
        <v>6.14</v>
      </c>
      <c r="G338" s="44">
        <v>6.14</v>
      </c>
      <c r="H338" s="44">
        <v>6.14</v>
      </c>
      <c r="I338" s="44">
        <v>6.14</v>
      </c>
      <c r="J338" s="44">
        <v>6.14</v>
      </c>
      <c r="K338" s="44">
        <v>6.14</v>
      </c>
      <c r="L338" s="44">
        <v>6.14</v>
      </c>
      <c r="M338" s="44">
        <v>6.14</v>
      </c>
      <c r="N338" s="44">
        <v>6.14</v>
      </c>
      <c r="O338" s="44">
        <v>6.14</v>
      </c>
      <c r="P338" s="44">
        <v>6.14</v>
      </c>
      <c r="Q338" s="44">
        <v>6.14</v>
      </c>
      <c r="R338" s="44">
        <v>6.14</v>
      </c>
      <c r="S338" s="44">
        <v>6.14</v>
      </c>
      <c r="T338" s="44">
        <v>6.14</v>
      </c>
      <c r="U338" s="44">
        <v>6.14</v>
      </c>
      <c r="V338" s="44">
        <v>6.14</v>
      </c>
      <c r="W338" s="44">
        <v>6.14</v>
      </c>
      <c r="X338" s="44">
        <v>6.14</v>
      </c>
      <c r="Y338" s="44">
        <v>6.14</v>
      </c>
      <c r="Z338" s="44">
        <v>6.14</v>
      </c>
      <c r="AA338" s="44">
        <v>6.14</v>
      </c>
    </row>
    <row r="339" spans="1:27" ht="12.75" customHeight="1" outlineLevel="1" x14ac:dyDescent="0.2">
      <c r="A339" s="91" t="s">
        <v>1775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x14ac:dyDescent="0.2">
      <c r="A340" s="90" t="s">
        <v>1776</v>
      </c>
      <c r="B340" s="28" t="str">
        <f>"06"&amp;"."&amp;$B$776&amp;"."&amp;$B$777</f>
        <v>06.04.2023</v>
      </c>
      <c r="C340" s="82" t="s">
        <v>76</v>
      </c>
      <c r="D340" s="83">
        <f>ROUND(((D341+D342+D344+D343)/1000),5)</f>
        <v>3.4953799999999999</v>
      </c>
      <c r="E340" s="83">
        <f>ROUND(((E341+E342+E344+E343)/1000),5)</f>
        <v>3.4650099999999999</v>
      </c>
      <c r="F340" s="83">
        <f>ROUND(((F341+F342+F344+F343)/1000),5)</f>
        <v>3.4409299999999998</v>
      </c>
      <c r="G340" s="83">
        <f t="shared" ref="G340:AA340" si="195">ROUND(((G341+G342+G344+G343)/1000),5)</f>
        <v>3.4422199999999998</v>
      </c>
      <c r="H340" s="83">
        <f t="shared" si="195"/>
        <v>3.4527199999999998</v>
      </c>
      <c r="I340" s="83">
        <f t="shared" si="195"/>
        <v>3.5000599999999999</v>
      </c>
      <c r="J340" s="83">
        <f t="shared" si="195"/>
        <v>3.71143</v>
      </c>
      <c r="K340" s="83">
        <f t="shared" si="195"/>
        <v>3.95214</v>
      </c>
      <c r="L340" s="83">
        <f t="shared" si="195"/>
        <v>4.1224800000000004</v>
      </c>
      <c r="M340" s="83">
        <f t="shared" si="195"/>
        <v>4.1292299999999997</v>
      </c>
      <c r="N340" s="83">
        <f t="shared" si="195"/>
        <v>4.1451700000000002</v>
      </c>
      <c r="O340" s="83">
        <f t="shared" si="195"/>
        <v>4.1460499999999998</v>
      </c>
      <c r="P340" s="83">
        <f t="shared" si="195"/>
        <v>4.1231499999999999</v>
      </c>
      <c r="Q340" s="83">
        <f t="shared" si="195"/>
        <v>4.1317300000000001</v>
      </c>
      <c r="R340" s="83">
        <f t="shared" si="195"/>
        <v>4.1183500000000004</v>
      </c>
      <c r="S340" s="83">
        <f t="shared" si="195"/>
        <v>4.1066799999999999</v>
      </c>
      <c r="T340" s="83">
        <f t="shared" si="195"/>
        <v>4.0886399999999998</v>
      </c>
      <c r="U340" s="83">
        <f t="shared" si="195"/>
        <v>4.0588699999999998</v>
      </c>
      <c r="V340" s="83">
        <f t="shared" si="195"/>
        <v>4.0579799999999997</v>
      </c>
      <c r="W340" s="83">
        <f t="shared" si="195"/>
        <v>4.0747999999999998</v>
      </c>
      <c r="X340" s="83">
        <f t="shared" si="195"/>
        <v>4.1676200000000003</v>
      </c>
      <c r="Y340" s="83">
        <f t="shared" si="195"/>
        <v>4.0799300000000001</v>
      </c>
      <c r="Z340" s="83">
        <f t="shared" si="195"/>
        <v>3.7174100000000001</v>
      </c>
      <c r="AA340" s="83">
        <f t="shared" si="195"/>
        <v>3.53085</v>
      </c>
    </row>
    <row r="341" spans="1:27" ht="12.75" customHeight="1" outlineLevel="1" x14ac:dyDescent="0.2">
      <c r="A341" s="91" t="s">
        <v>1777</v>
      </c>
      <c r="B341" s="63" t="s">
        <v>233</v>
      </c>
      <c r="C341" s="43" t="s">
        <v>79</v>
      </c>
      <c r="D341" s="44">
        <v>1049.99</v>
      </c>
      <c r="E341" s="44">
        <v>1019.62</v>
      </c>
      <c r="F341" s="44">
        <v>995.54</v>
      </c>
      <c r="G341" s="44">
        <v>996.83</v>
      </c>
      <c r="H341" s="44">
        <v>1007.33</v>
      </c>
      <c r="I341" s="44">
        <v>1054.67</v>
      </c>
      <c r="J341" s="44">
        <v>1266.04</v>
      </c>
      <c r="K341" s="44">
        <v>1506.75</v>
      </c>
      <c r="L341" s="44">
        <v>1677.09</v>
      </c>
      <c r="M341" s="44">
        <v>1683.84</v>
      </c>
      <c r="N341" s="44">
        <v>1699.78</v>
      </c>
      <c r="O341" s="44">
        <v>1700.66</v>
      </c>
      <c r="P341" s="44">
        <v>1677.76</v>
      </c>
      <c r="Q341" s="44">
        <v>1686.34</v>
      </c>
      <c r="R341" s="44">
        <v>1672.96</v>
      </c>
      <c r="S341" s="44">
        <v>1661.29</v>
      </c>
      <c r="T341" s="44">
        <v>1643.25</v>
      </c>
      <c r="U341" s="44">
        <v>1613.48</v>
      </c>
      <c r="V341" s="44">
        <v>1612.59</v>
      </c>
      <c r="W341" s="44">
        <v>1629.41</v>
      </c>
      <c r="X341" s="44">
        <v>1722.23</v>
      </c>
      <c r="Y341" s="44">
        <v>1634.54</v>
      </c>
      <c r="Z341" s="44">
        <v>1272.02</v>
      </c>
      <c r="AA341" s="44">
        <v>1085.46</v>
      </c>
    </row>
    <row r="342" spans="1:27" ht="12.75" customHeight="1" outlineLevel="1" x14ac:dyDescent="0.2">
      <c r="A342" s="91" t="s">
        <v>1778</v>
      </c>
      <c r="B342" s="63" t="s">
        <v>90</v>
      </c>
      <c r="C342" s="43" t="s">
        <v>79</v>
      </c>
      <c r="D342" s="44">
        <f>$D$317</f>
        <v>2222.89</v>
      </c>
      <c r="E342" s="44">
        <f t="shared" ref="E342:AA342" si="196">$D$317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customHeight="1" outlineLevel="1" x14ac:dyDescent="0.2">
      <c r="A343" s="91" t="s">
        <v>1779</v>
      </c>
      <c r="B343" s="63" t="s">
        <v>83</v>
      </c>
      <c r="C343" s="43" t="s">
        <v>79</v>
      </c>
      <c r="D343" s="44">
        <v>6.14</v>
      </c>
      <c r="E343" s="44">
        <v>6.14</v>
      </c>
      <c r="F343" s="44">
        <v>6.14</v>
      </c>
      <c r="G343" s="44">
        <v>6.14</v>
      </c>
      <c r="H343" s="44">
        <v>6.14</v>
      </c>
      <c r="I343" s="44">
        <v>6.14</v>
      </c>
      <c r="J343" s="44">
        <v>6.14</v>
      </c>
      <c r="K343" s="44">
        <v>6.14</v>
      </c>
      <c r="L343" s="44">
        <v>6.14</v>
      </c>
      <c r="M343" s="44">
        <v>6.14</v>
      </c>
      <c r="N343" s="44">
        <v>6.14</v>
      </c>
      <c r="O343" s="44">
        <v>6.14</v>
      </c>
      <c r="P343" s="44">
        <v>6.14</v>
      </c>
      <c r="Q343" s="44">
        <v>6.14</v>
      </c>
      <c r="R343" s="44">
        <v>6.14</v>
      </c>
      <c r="S343" s="44">
        <v>6.14</v>
      </c>
      <c r="T343" s="44">
        <v>6.14</v>
      </c>
      <c r="U343" s="44">
        <v>6.14</v>
      </c>
      <c r="V343" s="44">
        <v>6.14</v>
      </c>
      <c r="W343" s="44">
        <v>6.14</v>
      </c>
      <c r="X343" s="44">
        <v>6.14</v>
      </c>
      <c r="Y343" s="44">
        <v>6.14</v>
      </c>
      <c r="Z343" s="44">
        <v>6.14</v>
      </c>
      <c r="AA343" s="44">
        <v>6.14</v>
      </c>
    </row>
    <row r="344" spans="1:27" ht="12.75" customHeight="1" outlineLevel="1" x14ac:dyDescent="0.2">
      <c r="A344" s="91" t="s">
        <v>1780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x14ac:dyDescent="0.2">
      <c r="A345" s="90" t="s">
        <v>1781</v>
      </c>
      <c r="B345" s="28" t="str">
        <f>"07"&amp;"."&amp;$B$776&amp;"."&amp;$B$777</f>
        <v>07.04.2023</v>
      </c>
      <c r="C345" s="82" t="s">
        <v>76</v>
      </c>
      <c r="D345" s="83">
        <f>ROUND(((D346+D347+D349+D348)/1000),5)</f>
        <v>3.47987</v>
      </c>
      <c r="E345" s="83">
        <f>ROUND(((E346+E347+E349+E348)/1000),5)</f>
        <v>3.3939300000000001</v>
      </c>
      <c r="F345" s="83">
        <f>ROUND(((F346+F347+F349+F348)/1000),5)</f>
        <v>3.3546100000000001</v>
      </c>
      <c r="G345" s="83">
        <f t="shared" ref="G345:AA345" si="198">ROUND(((G346+G347+G349+G348)/1000),5)</f>
        <v>3.3663500000000002</v>
      </c>
      <c r="H345" s="83">
        <f t="shared" si="198"/>
        <v>3.4540199999999999</v>
      </c>
      <c r="I345" s="83">
        <f t="shared" si="198"/>
        <v>3.5140099999999999</v>
      </c>
      <c r="J345" s="83">
        <f t="shared" si="198"/>
        <v>3.7009599999999998</v>
      </c>
      <c r="K345" s="83">
        <f t="shared" si="198"/>
        <v>3.9807399999999999</v>
      </c>
      <c r="L345" s="83">
        <f t="shared" si="198"/>
        <v>4.1177200000000003</v>
      </c>
      <c r="M345" s="83">
        <f t="shared" si="198"/>
        <v>4.2140599999999999</v>
      </c>
      <c r="N345" s="83">
        <f t="shared" si="198"/>
        <v>4.2575599999999998</v>
      </c>
      <c r="O345" s="83">
        <f t="shared" si="198"/>
        <v>4.2843999999999998</v>
      </c>
      <c r="P345" s="83">
        <f t="shared" si="198"/>
        <v>4.2538200000000002</v>
      </c>
      <c r="Q345" s="83">
        <f t="shared" si="198"/>
        <v>4.2822899999999997</v>
      </c>
      <c r="R345" s="83">
        <f t="shared" si="198"/>
        <v>4.2493800000000004</v>
      </c>
      <c r="S345" s="83">
        <f t="shared" si="198"/>
        <v>4.1639600000000003</v>
      </c>
      <c r="T345" s="83">
        <f t="shared" si="198"/>
        <v>4.1688000000000001</v>
      </c>
      <c r="U345" s="83">
        <f t="shared" si="198"/>
        <v>4.0983999999999998</v>
      </c>
      <c r="V345" s="83">
        <f t="shared" si="198"/>
        <v>4.1062900000000004</v>
      </c>
      <c r="W345" s="83">
        <f t="shared" si="198"/>
        <v>4.2522700000000002</v>
      </c>
      <c r="X345" s="83">
        <f t="shared" si="198"/>
        <v>4.2906700000000004</v>
      </c>
      <c r="Y345" s="83">
        <f t="shared" si="198"/>
        <v>4.2215699999999998</v>
      </c>
      <c r="Z345" s="83">
        <f t="shared" si="198"/>
        <v>3.97499</v>
      </c>
      <c r="AA345" s="83">
        <f t="shared" si="198"/>
        <v>3.7311800000000002</v>
      </c>
    </row>
    <row r="346" spans="1:27" ht="12.75" customHeight="1" outlineLevel="1" x14ac:dyDescent="0.2">
      <c r="A346" s="91" t="s">
        <v>1782</v>
      </c>
      <c r="B346" s="63" t="s">
        <v>233</v>
      </c>
      <c r="C346" s="43" t="s">
        <v>79</v>
      </c>
      <c r="D346" s="44">
        <v>1034.48</v>
      </c>
      <c r="E346" s="44">
        <v>948.54</v>
      </c>
      <c r="F346" s="44">
        <v>909.22</v>
      </c>
      <c r="G346" s="44">
        <v>920.96</v>
      </c>
      <c r="H346" s="44">
        <v>1008.63</v>
      </c>
      <c r="I346" s="44">
        <v>1068.6199999999999</v>
      </c>
      <c r="J346" s="44">
        <v>1255.57</v>
      </c>
      <c r="K346" s="44">
        <v>1535.35</v>
      </c>
      <c r="L346" s="44">
        <v>1672.33</v>
      </c>
      <c r="M346" s="44">
        <v>1768.67</v>
      </c>
      <c r="N346" s="44">
        <v>1812.17</v>
      </c>
      <c r="O346" s="44">
        <v>1839.01</v>
      </c>
      <c r="P346" s="44">
        <v>1808.43</v>
      </c>
      <c r="Q346" s="44">
        <v>1836.9</v>
      </c>
      <c r="R346" s="44">
        <v>1803.99</v>
      </c>
      <c r="S346" s="44">
        <v>1718.57</v>
      </c>
      <c r="T346" s="44">
        <v>1723.41</v>
      </c>
      <c r="U346" s="44">
        <v>1653.01</v>
      </c>
      <c r="V346" s="44">
        <v>1660.9</v>
      </c>
      <c r="W346" s="44">
        <v>1806.88</v>
      </c>
      <c r="X346" s="44">
        <v>1845.28</v>
      </c>
      <c r="Y346" s="44">
        <v>1776.18</v>
      </c>
      <c r="Z346" s="44">
        <v>1529.6</v>
      </c>
      <c r="AA346" s="44">
        <v>1285.79</v>
      </c>
    </row>
    <row r="347" spans="1:27" ht="12.75" customHeight="1" outlineLevel="1" x14ac:dyDescent="0.2">
      <c r="A347" s="91" t="s">
        <v>1783</v>
      </c>
      <c r="B347" s="63" t="s">
        <v>90</v>
      </c>
      <c r="C347" s="43" t="s">
        <v>79</v>
      </c>
      <c r="D347" s="44">
        <f>$D$317</f>
        <v>2222.89</v>
      </c>
      <c r="E347" s="44">
        <f t="shared" ref="E347:AA347" si="199">$D$317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customHeight="1" outlineLevel="1" x14ac:dyDescent="0.2">
      <c r="A348" s="91" t="s">
        <v>1784</v>
      </c>
      <c r="B348" s="63" t="s">
        <v>83</v>
      </c>
      <c r="C348" s="43" t="s">
        <v>79</v>
      </c>
      <c r="D348" s="44">
        <v>6.14</v>
      </c>
      <c r="E348" s="44">
        <v>6.14</v>
      </c>
      <c r="F348" s="44">
        <v>6.14</v>
      </c>
      <c r="G348" s="44">
        <v>6.14</v>
      </c>
      <c r="H348" s="44">
        <v>6.14</v>
      </c>
      <c r="I348" s="44">
        <v>6.14</v>
      </c>
      <c r="J348" s="44">
        <v>6.14</v>
      </c>
      <c r="K348" s="44">
        <v>6.14</v>
      </c>
      <c r="L348" s="44">
        <v>6.14</v>
      </c>
      <c r="M348" s="44">
        <v>6.14</v>
      </c>
      <c r="N348" s="44">
        <v>6.14</v>
      </c>
      <c r="O348" s="44">
        <v>6.14</v>
      </c>
      <c r="P348" s="44">
        <v>6.14</v>
      </c>
      <c r="Q348" s="44">
        <v>6.14</v>
      </c>
      <c r="R348" s="44">
        <v>6.14</v>
      </c>
      <c r="S348" s="44">
        <v>6.14</v>
      </c>
      <c r="T348" s="44">
        <v>6.14</v>
      </c>
      <c r="U348" s="44">
        <v>6.14</v>
      </c>
      <c r="V348" s="44">
        <v>6.14</v>
      </c>
      <c r="W348" s="44">
        <v>6.14</v>
      </c>
      <c r="X348" s="44">
        <v>6.14</v>
      </c>
      <c r="Y348" s="44">
        <v>6.14</v>
      </c>
      <c r="Z348" s="44">
        <v>6.14</v>
      </c>
      <c r="AA348" s="44">
        <v>6.14</v>
      </c>
    </row>
    <row r="349" spans="1:27" ht="12.75" customHeight="1" outlineLevel="1" x14ac:dyDescent="0.2">
      <c r="A349" s="91" t="s">
        <v>1785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x14ac:dyDescent="0.2">
      <c r="A350" s="90" t="s">
        <v>1786</v>
      </c>
      <c r="B350" s="28" t="str">
        <f>"08"&amp;"."&amp;$B$776&amp;"."&amp;$B$777</f>
        <v>08.04.2023</v>
      </c>
      <c r="C350" s="82" t="s">
        <v>76</v>
      </c>
      <c r="D350" s="83">
        <f>ROUND(((D351+D352+D354+D353)/1000),5)</f>
        <v>3.6353599999999999</v>
      </c>
      <c r="E350" s="83">
        <f>ROUND(((E351+E352+E354+E353)/1000),5)</f>
        <v>3.53098</v>
      </c>
      <c r="F350" s="83">
        <f>ROUND(((F351+F352+F354+F353)/1000),5)</f>
        <v>3.5122499999999999</v>
      </c>
      <c r="G350" s="83">
        <f t="shared" ref="G350:AA350" si="201">ROUND(((G351+G352+G354+G353)/1000),5)</f>
        <v>3.5194399999999999</v>
      </c>
      <c r="H350" s="83">
        <f t="shared" si="201"/>
        <v>3.5250499999999998</v>
      </c>
      <c r="I350" s="83">
        <f t="shared" si="201"/>
        <v>3.5481099999999999</v>
      </c>
      <c r="J350" s="83">
        <f t="shared" si="201"/>
        <v>3.5513599999999999</v>
      </c>
      <c r="K350" s="83">
        <f t="shared" si="201"/>
        <v>3.6720999999999999</v>
      </c>
      <c r="L350" s="83">
        <f t="shared" si="201"/>
        <v>3.9772799999999999</v>
      </c>
      <c r="M350" s="83">
        <f t="shared" si="201"/>
        <v>4.0365900000000003</v>
      </c>
      <c r="N350" s="83">
        <f t="shared" si="201"/>
        <v>4.0805899999999999</v>
      </c>
      <c r="O350" s="83">
        <f t="shared" si="201"/>
        <v>4.2783300000000004</v>
      </c>
      <c r="P350" s="83">
        <f t="shared" si="201"/>
        <v>4.1536400000000002</v>
      </c>
      <c r="Q350" s="83">
        <f t="shared" si="201"/>
        <v>4.1039399999999997</v>
      </c>
      <c r="R350" s="83">
        <f t="shared" si="201"/>
        <v>4.0686799999999996</v>
      </c>
      <c r="S350" s="83">
        <f t="shared" si="201"/>
        <v>4.0580100000000003</v>
      </c>
      <c r="T350" s="83">
        <f t="shared" si="201"/>
        <v>4.0830099999999998</v>
      </c>
      <c r="U350" s="83">
        <f t="shared" si="201"/>
        <v>4.0392200000000003</v>
      </c>
      <c r="V350" s="83">
        <f t="shared" si="201"/>
        <v>4.0471599999999999</v>
      </c>
      <c r="W350" s="83">
        <f t="shared" si="201"/>
        <v>4.2504900000000001</v>
      </c>
      <c r="X350" s="83">
        <f t="shared" si="201"/>
        <v>4.2686700000000002</v>
      </c>
      <c r="Y350" s="83">
        <f t="shared" si="201"/>
        <v>4.19665</v>
      </c>
      <c r="Z350" s="83">
        <f t="shared" si="201"/>
        <v>3.9091999999999998</v>
      </c>
      <c r="AA350" s="83">
        <f t="shared" si="201"/>
        <v>3.7004899999999998</v>
      </c>
    </row>
    <row r="351" spans="1:27" ht="12.75" customHeight="1" outlineLevel="1" x14ac:dyDescent="0.2">
      <c r="A351" s="91" t="s">
        <v>1787</v>
      </c>
      <c r="B351" s="63" t="s">
        <v>233</v>
      </c>
      <c r="C351" s="43" t="s">
        <v>79</v>
      </c>
      <c r="D351" s="44">
        <v>1189.97</v>
      </c>
      <c r="E351" s="44">
        <v>1085.5899999999999</v>
      </c>
      <c r="F351" s="44">
        <v>1066.8599999999999</v>
      </c>
      <c r="G351" s="44">
        <v>1074.05</v>
      </c>
      <c r="H351" s="44">
        <v>1079.6600000000001</v>
      </c>
      <c r="I351" s="44">
        <v>1102.72</v>
      </c>
      <c r="J351" s="44">
        <v>1105.97</v>
      </c>
      <c r="K351" s="44">
        <v>1226.71</v>
      </c>
      <c r="L351" s="44">
        <v>1531.89</v>
      </c>
      <c r="M351" s="44">
        <v>1591.2</v>
      </c>
      <c r="N351" s="44">
        <v>1635.2</v>
      </c>
      <c r="O351" s="44">
        <v>1832.94</v>
      </c>
      <c r="P351" s="44">
        <v>1708.25</v>
      </c>
      <c r="Q351" s="44">
        <v>1658.55</v>
      </c>
      <c r="R351" s="44">
        <v>1623.29</v>
      </c>
      <c r="S351" s="44">
        <v>1612.62</v>
      </c>
      <c r="T351" s="44">
        <v>1637.62</v>
      </c>
      <c r="U351" s="44">
        <v>1593.83</v>
      </c>
      <c r="V351" s="44">
        <v>1601.77</v>
      </c>
      <c r="W351" s="44">
        <v>1805.1</v>
      </c>
      <c r="X351" s="44">
        <v>1823.28</v>
      </c>
      <c r="Y351" s="44">
        <v>1751.26</v>
      </c>
      <c r="Z351" s="44">
        <v>1463.81</v>
      </c>
      <c r="AA351" s="44">
        <v>1255.0999999999999</v>
      </c>
    </row>
    <row r="352" spans="1:27" ht="12.75" customHeight="1" outlineLevel="1" x14ac:dyDescent="0.2">
      <c r="A352" s="91" t="s">
        <v>1788</v>
      </c>
      <c r="B352" s="63" t="s">
        <v>90</v>
      </c>
      <c r="C352" s="43" t="s">
        <v>79</v>
      </c>
      <c r="D352" s="44">
        <f>$D$317</f>
        <v>2222.89</v>
      </c>
      <c r="E352" s="44">
        <f t="shared" ref="E352:AA352" si="202">$D$317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customHeight="1" outlineLevel="1" x14ac:dyDescent="0.2">
      <c r="A353" s="91" t="s">
        <v>1789</v>
      </c>
      <c r="B353" s="63" t="s">
        <v>83</v>
      </c>
      <c r="C353" s="43" t="s">
        <v>79</v>
      </c>
      <c r="D353" s="44">
        <v>6.14</v>
      </c>
      <c r="E353" s="44">
        <v>6.14</v>
      </c>
      <c r="F353" s="44">
        <v>6.14</v>
      </c>
      <c r="G353" s="44">
        <v>6.14</v>
      </c>
      <c r="H353" s="44">
        <v>6.14</v>
      </c>
      <c r="I353" s="44">
        <v>6.14</v>
      </c>
      <c r="J353" s="44">
        <v>6.14</v>
      </c>
      <c r="K353" s="44">
        <v>6.14</v>
      </c>
      <c r="L353" s="44">
        <v>6.14</v>
      </c>
      <c r="M353" s="44">
        <v>6.14</v>
      </c>
      <c r="N353" s="44">
        <v>6.14</v>
      </c>
      <c r="O353" s="44">
        <v>6.14</v>
      </c>
      <c r="P353" s="44">
        <v>6.14</v>
      </c>
      <c r="Q353" s="44">
        <v>6.14</v>
      </c>
      <c r="R353" s="44">
        <v>6.14</v>
      </c>
      <c r="S353" s="44">
        <v>6.14</v>
      </c>
      <c r="T353" s="44">
        <v>6.14</v>
      </c>
      <c r="U353" s="44">
        <v>6.14</v>
      </c>
      <c r="V353" s="44">
        <v>6.14</v>
      </c>
      <c r="W353" s="44">
        <v>6.14</v>
      </c>
      <c r="X353" s="44">
        <v>6.14</v>
      </c>
      <c r="Y353" s="44">
        <v>6.14</v>
      </c>
      <c r="Z353" s="44">
        <v>6.14</v>
      </c>
      <c r="AA353" s="44">
        <v>6.14</v>
      </c>
    </row>
    <row r="354" spans="1:27" ht="12.75" customHeight="1" outlineLevel="1" x14ac:dyDescent="0.2">
      <c r="A354" s="91" t="s">
        <v>1790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x14ac:dyDescent="0.2">
      <c r="A355" s="90" t="s">
        <v>1791</v>
      </c>
      <c r="B355" s="28" t="str">
        <f>"09"&amp;"."&amp;$B$776&amp;"."&amp;$B$777</f>
        <v>09.04.2023</v>
      </c>
      <c r="C355" s="82" t="s">
        <v>76</v>
      </c>
      <c r="D355" s="83">
        <f>ROUND(((D356+D357+D359+D358)/1000),5)</f>
        <v>3.6160899999999998</v>
      </c>
      <c r="E355" s="83">
        <f>ROUND(((E356+E357+E359+E358)/1000),5)</f>
        <v>3.4878999999999998</v>
      </c>
      <c r="F355" s="83">
        <f>ROUND(((F356+F357+F359+F358)/1000),5)</f>
        <v>3.4500600000000001</v>
      </c>
      <c r="G355" s="83">
        <f t="shared" ref="G355:AA355" si="204">ROUND(((G356+G357+G359+G358)/1000),5)</f>
        <v>3.4276300000000002</v>
      </c>
      <c r="H355" s="83">
        <f t="shared" si="204"/>
        <v>3.43066</v>
      </c>
      <c r="I355" s="83">
        <f t="shared" si="204"/>
        <v>3.4229799999999999</v>
      </c>
      <c r="J355" s="83">
        <f t="shared" si="204"/>
        <v>3.37385</v>
      </c>
      <c r="K355" s="83">
        <f t="shared" si="204"/>
        <v>3.4588700000000001</v>
      </c>
      <c r="L355" s="83">
        <f t="shared" si="204"/>
        <v>3.5622500000000001</v>
      </c>
      <c r="M355" s="83">
        <f t="shared" si="204"/>
        <v>3.81854</v>
      </c>
      <c r="N355" s="83">
        <f t="shared" si="204"/>
        <v>3.9359500000000001</v>
      </c>
      <c r="O355" s="83">
        <f t="shared" si="204"/>
        <v>3.9445700000000001</v>
      </c>
      <c r="P355" s="83">
        <f t="shared" si="204"/>
        <v>3.8063199999999999</v>
      </c>
      <c r="Q355" s="83">
        <f t="shared" si="204"/>
        <v>3.7704800000000001</v>
      </c>
      <c r="R355" s="83">
        <f t="shared" si="204"/>
        <v>3.75576</v>
      </c>
      <c r="S355" s="83">
        <f t="shared" si="204"/>
        <v>3.7462399999999998</v>
      </c>
      <c r="T355" s="83">
        <f t="shared" si="204"/>
        <v>3.7450899999999998</v>
      </c>
      <c r="U355" s="83">
        <f t="shared" si="204"/>
        <v>3.7934999999999999</v>
      </c>
      <c r="V355" s="83">
        <f t="shared" si="204"/>
        <v>3.97465</v>
      </c>
      <c r="W355" s="83">
        <f t="shared" si="204"/>
        <v>4.13748</v>
      </c>
      <c r="X355" s="83">
        <f t="shared" si="204"/>
        <v>4.1075200000000001</v>
      </c>
      <c r="Y355" s="83">
        <f t="shared" si="204"/>
        <v>4.1143700000000001</v>
      </c>
      <c r="Z355" s="83">
        <f t="shared" si="204"/>
        <v>3.6631800000000001</v>
      </c>
      <c r="AA355" s="83">
        <f t="shared" si="204"/>
        <v>3.5230299999999999</v>
      </c>
    </row>
    <row r="356" spans="1:27" ht="12.75" customHeight="1" outlineLevel="1" x14ac:dyDescent="0.2">
      <c r="A356" s="91" t="s">
        <v>1792</v>
      </c>
      <c r="B356" s="63" t="s">
        <v>233</v>
      </c>
      <c r="C356" s="43" t="s">
        <v>79</v>
      </c>
      <c r="D356" s="44">
        <v>1170.7</v>
      </c>
      <c r="E356" s="44">
        <v>1042.51</v>
      </c>
      <c r="F356" s="44">
        <v>1004.67</v>
      </c>
      <c r="G356" s="44">
        <v>982.24</v>
      </c>
      <c r="H356" s="44">
        <v>985.27</v>
      </c>
      <c r="I356" s="44">
        <v>977.59</v>
      </c>
      <c r="J356" s="44">
        <v>928.46</v>
      </c>
      <c r="K356" s="44">
        <v>1013.48</v>
      </c>
      <c r="L356" s="44">
        <v>1116.8599999999999</v>
      </c>
      <c r="M356" s="44">
        <v>1373.15</v>
      </c>
      <c r="N356" s="44">
        <v>1490.56</v>
      </c>
      <c r="O356" s="44">
        <v>1499.18</v>
      </c>
      <c r="P356" s="44">
        <v>1360.93</v>
      </c>
      <c r="Q356" s="44">
        <v>1325.09</v>
      </c>
      <c r="R356" s="44">
        <v>1310.3699999999999</v>
      </c>
      <c r="S356" s="44">
        <v>1300.8499999999999</v>
      </c>
      <c r="T356" s="44">
        <v>1299.7</v>
      </c>
      <c r="U356" s="44">
        <v>1348.11</v>
      </c>
      <c r="V356" s="44">
        <v>1529.26</v>
      </c>
      <c r="W356" s="44">
        <v>1692.09</v>
      </c>
      <c r="X356" s="44">
        <v>1662.13</v>
      </c>
      <c r="Y356" s="44">
        <v>1668.98</v>
      </c>
      <c r="Z356" s="44">
        <v>1217.79</v>
      </c>
      <c r="AA356" s="44">
        <v>1077.6400000000001</v>
      </c>
    </row>
    <row r="357" spans="1:27" ht="12.75" customHeight="1" outlineLevel="1" x14ac:dyDescent="0.2">
      <c r="A357" s="91" t="s">
        <v>1793</v>
      </c>
      <c r="B357" s="63" t="s">
        <v>90</v>
      </c>
      <c r="C357" s="43" t="s">
        <v>79</v>
      </c>
      <c r="D357" s="44">
        <f>$D$317</f>
        <v>2222.89</v>
      </c>
      <c r="E357" s="44">
        <f t="shared" ref="E357:AA357" si="205">$D$317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customHeight="1" outlineLevel="1" x14ac:dyDescent="0.2">
      <c r="A358" s="91" t="s">
        <v>1794</v>
      </c>
      <c r="B358" s="63" t="s">
        <v>83</v>
      </c>
      <c r="C358" s="43" t="s">
        <v>79</v>
      </c>
      <c r="D358" s="44">
        <v>6.14</v>
      </c>
      <c r="E358" s="44">
        <v>6.14</v>
      </c>
      <c r="F358" s="44">
        <v>6.14</v>
      </c>
      <c r="G358" s="44">
        <v>6.14</v>
      </c>
      <c r="H358" s="44">
        <v>6.14</v>
      </c>
      <c r="I358" s="44">
        <v>6.14</v>
      </c>
      <c r="J358" s="44">
        <v>6.14</v>
      </c>
      <c r="K358" s="44">
        <v>6.14</v>
      </c>
      <c r="L358" s="44">
        <v>6.14</v>
      </c>
      <c r="M358" s="44">
        <v>6.14</v>
      </c>
      <c r="N358" s="44">
        <v>6.14</v>
      </c>
      <c r="O358" s="44">
        <v>6.14</v>
      </c>
      <c r="P358" s="44">
        <v>6.14</v>
      </c>
      <c r="Q358" s="44">
        <v>6.14</v>
      </c>
      <c r="R358" s="44">
        <v>6.14</v>
      </c>
      <c r="S358" s="44">
        <v>6.14</v>
      </c>
      <c r="T358" s="44">
        <v>6.14</v>
      </c>
      <c r="U358" s="44">
        <v>6.14</v>
      </c>
      <c r="V358" s="44">
        <v>6.14</v>
      </c>
      <c r="W358" s="44">
        <v>6.14</v>
      </c>
      <c r="X358" s="44">
        <v>6.14</v>
      </c>
      <c r="Y358" s="44">
        <v>6.14</v>
      </c>
      <c r="Z358" s="44">
        <v>6.14</v>
      </c>
      <c r="AA358" s="44">
        <v>6.14</v>
      </c>
    </row>
    <row r="359" spans="1:27" ht="12.75" customHeight="1" outlineLevel="1" x14ac:dyDescent="0.2">
      <c r="A359" s="91" t="s">
        <v>1795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x14ac:dyDescent="0.2">
      <c r="A360" s="90" t="s">
        <v>1796</v>
      </c>
      <c r="B360" s="28" t="str">
        <f>"10"&amp;"."&amp;$B$776&amp;"."&amp;$B$777</f>
        <v>10.04.2023</v>
      </c>
      <c r="C360" s="82" t="s">
        <v>76</v>
      </c>
      <c r="D360" s="83">
        <f>ROUND(((D361+D362+D364+D363)/1000),5)</f>
        <v>3.5232800000000002</v>
      </c>
      <c r="E360" s="83">
        <f>ROUND(((E361+E362+E364+E363)/1000),5)</f>
        <v>3.47533</v>
      </c>
      <c r="F360" s="83">
        <f>ROUND(((F361+F362+F364+F363)/1000),5)</f>
        <v>3.4661300000000002</v>
      </c>
      <c r="G360" s="83">
        <f t="shared" ref="G360:AA360" si="207">ROUND(((G361+G362+G364+G363)/1000),5)</f>
        <v>3.4659599999999999</v>
      </c>
      <c r="H360" s="83">
        <f t="shared" si="207"/>
        <v>3.4910000000000001</v>
      </c>
      <c r="I360" s="83">
        <f t="shared" si="207"/>
        <v>3.5212500000000002</v>
      </c>
      <c r="J360" s="83">
        <f t="shared" si="207"/>
        <v>3.6256400000000002</v>
      </c>
      <c r="K360" s="83">
        <f t="shared" si="207"/>
        <v>3.8848500000000001</v>
      </c>
      <c r="L360" s="83">
        <f t="shared" si="207"/>
        <v>4.2298999999999998</v>
      </c>
      <c r="M360" s="83">
        <f t="shared" si="207"/>
        <v>4.3116899999999996</v>
      </c>
      <c r="N360" s="83">
        <f t="shared" si="207"/>
        <v>4.3395000000000001</v>
      </c>
      <c r="O360" s="83">
        <f t="shared" si="207"/>
        <v>4.3961499999999996</v>
      </c>
      <c r="P360" s="83">
        <f t="shared" si="207"/>
        <v>4.3871599999999997</v>
      </c>
      <c r="Q360" s="83">
        <f t="shared" si="207"/>
        <v>4.3963700000000001</v>
      </c>
      <c r="R360" s="83">
        <f t="shared" si="207"/>
        <v>4.3693999999999997</v>
      </c>
      <c r="S360" s="83">
        <f t="shared" si="207"/>
        <v>4.3395200000000003</v>
      </c>
      <c r="T360" s="83">
        <f t="shared" si="207"/>
        <v>4.2811899999999996</v>
      </c>
      <c r="U360" s="83">
        <f t="shared" si="207"/>
        <v>4.0642199999999997</v>
      </c>
      <c r="V360" s="83">
        <f t="shared" si="207"/>
        <v>4.0365099999999998</v>
      </c>
      <c r="W360" s="83">
        <f t="shared" si="207"/>
        <v>4.2187799999999998</v>
      </c>
      <c r="X360" s="83">
        <f t="shared" si="207"/>
        <v>4.2292100000000001</v>
      </c>
      <c r="Y360" s="83">
        <f t="shared" si="207"/>
        <v>4.2050099999999997</v>
      </c>
      <c r="Z360" s="83">
        <f t="shared" si="207"/>
        <v>3.6875</v>
      </c>
      <c r="AA360" s="83">
        <f t="shared" si="207"/>
        <v>3.5255999999999998</v>
      </c>
    </row>
    <row r="361" spans="1:27" ht="12.75" customHeight="1" outlineLevel="1" x14ac:dyDescent="0.2">
      <c r="A361" s="91" t="s">
        <v>1797</v>
      </c>
      <c r="B361" s="63" t="s">
        <v>233</v>
      </c>
      <c r="C361" s="43" t="s">
        <v>79</v>
      </c>
      <c r="D361" s="44">
        <v>1077.8900000000001</v>
      </c>
      <c r="E361" s="44">
        <v>1029.94</v>
      </c>
      <c r="F361" s="44">
        <v>1020.74</v>
      </c>
      <c r="G361" s="44">
        <v>1020.57</v>
      </c>
      <c r="H361" s="44">
        <v>1045.6099999999999</v>
      </c>
      <c r="I361" s="44">
        <v>1075.8599999999999</v>
      </c>
      <c r="J361" s="44">
        <v>1180.25</v>
      </c>
      <c r="K361" s="44">
        <v>1439.46</v>
      </c>
      <c r="L361" s="44">
        <v>1784.51</v>
      </c>
      <c r="M361" s="44">
        <v>1866.3</v>
      </c>
      <c r="N361" s="44">
        <v>1894.11</v>
      </c>
      <c r="O361" s="44">
        <v>1950.76</v>
      </c>
      <c r="P361" s="44">
        <v>1941.77</v>
      </c>
      <c r="Q361" s="44">
        <v>1950.98</v>
      </c>
      <c r="R361" s="44">
        <v>1924.01</v>
      </c>
      <c r="S361" s="44">
        <v>1894.13</v>
      </c>
      <c r="T361" s="44">
        <v>1835.8</v>
      </c>
      <c r="U361" s="44">
        <v>1618.83</v>
      </c>
      <c r="V361" s="44">
        <v>1591.12</v>
      </c>
      <c r="W361" s="44">
        <v>1773.39</v>
      </c>
      <c r="X361" s="44">
        <v>1783.82</v>
      </c>
      <c r="Y361" s="44">
        <v>1759.62</v>
      </c>
      <c r="Z361" s="44">
        <v>1242.1099999999999</v>
      </c>
      <c r="AA361" s="44">
        <v>1080.21</v>
      </c>
    </row>
    <row r="362" spans="1:27" ht="12.75" customHeight="1" outlineLevel="1" x14ac:dyDescent="0.2">
      <c r="A362" s="91" t="s">
        <v>1798</v>
      </c>
      <c r="B362" s="63" t="s">
        <v>90</v>
      </c>
      <c r="C362" s="43" t="s">
        <v>79</v>
      </c>
      <c r="D362" s="44">
        <f>$D$317</f>
        <v>2222.89</v>
      </c>
      <c r="E362" s="44">
        <f t="shared" ref="E362:AA362" si="208">$D$317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customHeight="1" outlineLevel="1" x14ac:dyDescent="0.2">
      <c r="A363" s="91" t="s">
        <v>1799</v>
      </c>
      <c r="B363" s="63" t="s">
        <v>83</v>
      </c>
      <c r="C363" s="43" t="s">
        <v>79</v>
      </c>
      <c r="D363" s="44">
        <v>6.14</v>
      </c>
      <c r="E363" s="44">
        <v>6.14</v>
      </c>
      <c r="F363" s="44">
        <v>6.14</v>
      </c>
      <c r="G363" s="44">
        <v>6.14</v>
      </c>
      <c r="H363" s="44">
        <v>6.14</v>
      </c>
      <c r="I363" s="44">
        <v>6.14</v>
      </c>
      <c r="J363" s="44">
        <v>6.14</v>
      </c>
      <c r="K363" s="44">
        <v>6.14</v>
      </c>
      <c r="L363" s="44">
        <v>6.14</v>
      </c>
      <c r="M363" s="44">
        <v>6.14</v>
      </c>
      <c r="N363" s="44">
        <v>6.14</v>
      </c>
      <c r="O363" s="44">
        <v>6.14</v>
      </c>
      <c r="P363" s="44">
        <v>6.14</v>
      </c>
      <c r="Q363" s="44">
        <v>6.14</v>
      </c>
      <c r="R363" s="44">
        <v>6.14</v>
      </c>
      <c r="S363" s="44">
        <v>6.14</v>
      </c>
      <c r="T363" s="44">
        <v>6.14</v>
      </c>
      <c r="U363" s="44">
        <v>6.14</v>
      </c>
      <c r="V363" s="44">
        <v>6.14</v>
      </c>
      <c r="W363" s="44">
        <v>6.14</v>
      </c>
      <c r="X363" s="44">
        <v>6.14</v>
      </c>
      <c r="Y363" s="44">
        <v>6.14</v>
      </c>
      <c r="Z363" s="44">
        <v>6.14</v>
      </c>
      <c r="AA363" s="44">
        <v>6.14</v>
      </c>
    </row>
    <row r="364" spans="1:27" ht="12.75" customHeight="1" outlineLevel="1" x14ac:dyDescent="0.2">
      <c r="A364" s="91" t="s">
        <v>1800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x14ac:dyDescent="0.2">
      <c r="A365" s="90" t="s">
        <v>1801</v>
      </c>
      <c r="B365" s="28" t="str">
        <f>"11"&amp;"."&amp;$B$776&amp;"."&amp;$B$777</f>
        <v>11.04.2023</v>
      </c>
      <c r="C365" s="82" t="s">
        <v>76</v>
      </c>
      <c r="D365" s="83">
        <f>ROUND(((D366+D367+D369+D368)/1000),5)</f>
        <v>3.4345300000000001</v>
      </c>
      <c r="E365" s="83">
        <f>ROUND(((E366+E367+E369+E368)/1000),5)</f>
        <v>3.2607200000000001</v>
      </c>
      <c r="F365" s="83">
        <f>ROUND(((F366+F367+F369+F368)/1000),5)</f>
        <v>2.6919200000000001</v>
      </c>
      <c r="G365" s="83">
        <f t="shared" ref="G365:AA365" si="210">ROUND(((G366+G367+G369+G368)/1000),5)</f>
        <v>2.6928800000000002</v>
      </c>
      <c r="H365" s="83">
        <f t="shared" si="210"/>
        <v>2.7176999999999998</v>
      </c>
      <c r="I365" s="83">
        <f t="shared" si="210"/>
        <v>3.3761999999999999</v>
      </c>
      <c r="J365" s="83">
        <f t="shared" si="210"/>
        <v>3.5205199999999999</v>
      </c>
      <c r="K365" s="83">
        <f t="shared" si="210"/>
        <v>3.78911</v>
      </c>
      <c r="L365" s="83">
        <f t="shared" si="210"/>
        <v>4.0110099999999997</v>
      </c>
      <c r="M365" s="83">
        <f t="shared" si="210"/>
        <v>4.0833399999999997</v>
      </c>
      <c r="N365" s="83">
        <f t="shared" si="210"/>
        <v>4.0853799999999998</v>
      </c>
      <c r="O365" s="83">
        <f t="shared" si="210"/>
        <v>4.1736599999999999</v>
      </c>
      <c r="P365" s="83">
        <f t="shared" si="210"/>
        <v>4.1754899999999999</v>
      </c>
      <c r="Q365" s="83">
        <f t="shared" si="210"/>
        <v>4.1601499999999998</v>
      </c>
      <c r="R365" s="83">
        <f t="shared" si="210"/>
        <v>4.1370199999999997</v>
      </c>
      <c r="S365" s="83">
        <f t="shared" si="210"/>
        <v>4.0744100000000003</v>
      </c>
      <c r="T365" s="83">
        <f t="shared" si="210"/>
        <v>4.0392400000000004</v>
      </c>
      <c r="U365" s="83">
        <f t="shared" si="210"/>
        <v>4.0133400000000004</v>
      </c>
      <c r="V365" s="83">
        <f t="shared" si="210"/>
        <v>3.9628199999999998</v>
      </c>
      <c r="W365" s="83">
        <f t="shared" si="210"/>
        <v>4.0397100000000004</v>
      </c>
      <c r="X365" s="83">
        <f t="shared" si="210"/>
        <v>4.0573399999999999</v>
      </c>
      <c r="Y365" s="83">
        <f t="shared" si="210"/>
        <v>4.0127499999999996</v>
      </c>
      <c r="Z365" s="83">
        <f t="shared" si="210"/>
        <v>3.58392</v>
      </c>
      <c r="AA365" s="83">
        <f t="shared" si="210"/>
        <v>3.5236900000000002</v>
      </c>
    </row>
    <row r="366" spans="1:27" ht="12.75" customHeight="1" outlineLevel="1" x14ac:dyDescent="0.2">
      <c r="A366" s="91" t="s">
        <v>1802</v>
      </c>
      <c r="B366" s="63" t="s">
        <v>233</v>
      </c>
      <c r="C366" s="43" t="s">
        <v>79</v>
      </c>
      <c r="D366" s="44">
        <v>989.14</v>
      </c>
      <c r="E366" s="44">
        <v>815.33</v>
      </c>
      <c r="F366" s="44">
        <v>246.53</v>
      </c>
      <c r="G366" s="44">
        <v>247.49</v>
      </c>
      <c r="H366" s="44">
        <v>272.31</v>
      </c>
      <c r="I366" s="44">
        <v>930.81</v>
      </c>
      <c r="J366" s="44">
        <v>1075.1300000000001</v>
      </c>
      <c r="K366" s="44">
        <v>1343.72</v>
      </c>
      <c r="L366" s="44">
        <v>1565.62</v>
      </c>
      <c r="M366" s="44">
        <v>1637.95</v>
      </c>
      <c r="N366" s="44">
        <v>1639.99</v>
      </c>
      <c r="O366" s="44">
        <v>1728.27</v>
      </c>
      <c r="P366" s="44">
        <v>1730.1</v>
      </c>
      <c r="Q366" s="44">
        <v>1714.76</v>
      </c>
      <c r="R366" s="44">
        <v>1691.63</v>
      </c>
      <c r="S366" s="44">
        <v>1629.02</v>
      </c>
      <c r="T366" s="44">
        <v>1593.85</v>
      </c>
      <c r="U366" s="44">
        <v>1567.95</v>
      </c>
      <c r="V366" s="44">
        <v>1517.43</v>
      </c>
      <c r="W366" s="44">
        <v>1594.32</v>
      </c>
      <c r="X366" s="44">
        <v>1611.95</v>
      </c>
      <c r="Y366" s="44">
        <v>1567.36</v>
      </c>
      <c r="Z366" s="44">
        <v>1138.53</v>
      </c>
      <c r="AA366" s="44">
        <v>1078.3</v>
      </c>
    </row>
    <row r="367" spans="1:27" ht="12.75" customHeight="1" outlineLevel="1" x14ac:dyDescent="0.2">
      <c r="A367" s="91" t="s">
        <v>1803</v>
      </c>
      <c r="B367" s="63" t="s">
        <v>90</v>
      </c>
      <c r="C367" s="43" t="s">
        <v>79</v>
      </c>
      <c r="D367" s="44">
        <f>$D$317</f>
        <v>2222.89</v>
      </c>
      <c r="E367" s="44">
        <f t="shared" ref="E367:AA367" si="211">$D$317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customHeight="1" outlineLevel="1" x14ac:dyDescent="0.2">
      <c r="A368" s="91" t="s">
        <v>1804</v>
      </c>
      <c r="B368" s="63" t="s">
        <v>83</v>
      </c>
      <c r="C368" s="43" t="s">
        <v>79</v>
      </c>
      <c r="D368" s="44">
        <v>6.14</v>
      </c>
      <c r="E368" s="44">
        <v>6.14</v>
      </c>
      <c r="F368" s="44">
        <v>6.14</v>
      </c>
      <c r="G368" s="44">
        <v>6.14</v>
      </c>
      <c r="H368" s="44">
        <v>6.14</v>
      </c>
      <c r="I368" s="44">
        <v>6.14</v>
      </c>
      <c r="J368" s="44">
        <v>6.14</v>
      </c>
      <c r="K368" s="44">
        <v>6.14</v>
      </c>
      <c r="L368" s="44">
        <v>6.14</v>
      </c>
      <c r="M368" s="44">
        <v>6.14</v>
      </c>
      <c r="N368" s="44">
        <v>6.14</v>
      </c>
      <c r="O368" s="44">
        <v>6.14</v>
      </c>
      <c r="P368" s="44">
        <v>6.14</v>
      </c>
      <c r="Q368" s="44">
        <v>6.14</v>
      </c>
      <c r="R368" s="44">
        <v>6.14</v>
      </c>
      <c r="S368" s="44">
        <v>6.14</v>
      </c>
      <c r="T368" s="44">
        <v>6.14</v>
      </c>
      <c r="U368" s="44">
        <v>6.14</v>
      </c>
      <c r="V368" s="44">
        <v>6.14</v>
      </c>
      <c r="W368" s="44">
        <v>6.14</v>
      </c>
      <c r="X368" s="44">
        <v>6.14</v>
      </c>
      <c r="Y368" s="44">
        <v>6.14</v>
      </c>
      <c r="Z368" s="44">
        <v>6.14</v>
      </c>
      <c r="AA368" s="44">
        <v>6.14</v>
      </c>
    </row>
    <row r="369" spans="1:27" ht="12.75" customHeight="1" outlineLevel="1" x14ac:dyDescent="0.2">
      <c r="A369" s="91" t="s">
        <v>1805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x14ac:dyDescent="0.2">
      <c r="A370" s="90" t="s">
        <v>1806</v>
      </c>
      <c r="B370" s="28" t="str">
        <f>"12"&amp;"."&amp;$B$776&amp;"."&amp;$B$777</f>
        <v>12.04.2023</v>
      </c>
      <c r="C370" s="82" t="s">
        <v>76</v>
      </c>
      <c r="D370" s="83">
        <f>ROUND(((D371+D372+D374+D373)/1000),5)</f>
        <v>3.4796299999999998</v>
      </c>
      <c r="E370" s="83">
        <f>ROUND(((E371+E372+E374+E373)/1000),5)</f>
        <v>3.2747000000000002</v>
      </c>
      <c r="F370" s="83">
        <f>ROUND(((F371+F372+F374+F373)/1000),5)</f>
        <v>2.6863199999999998</v>
      </c>
      <c r="G370" s="83">
        <f t="shared" ref="G370:AA370" si="213">ROUND(((G371+G372+G374+G373)/1000),5)</f>
        <v>2.6887400000000001</v>
      </c>
      <c r="H370" s="83">
        <f t="shared" si="213"/>
        <v>2.6936300000000002</v>
      </c>
      <c r="I370" s="83">
        <f t="shared" si="213"/>
        <v>3.1764000000000001</v>
      </c>
      <c r="J370" s="83">
        <f t="shared" si="213"/>
        <v>3.52495</v>
      </c>
      <c r="K370" s="83">
        <f t="shared" si="213"/>
        <v>3.7526199999999998</v>
      </c>
      <c r="L370" s="83">
        <f t="shared" si="213"/>
        <v>4.05023</v>
      </c>
      <c r="M370" s="83">
        <f t="shared" si="213"/>
        <v>4.2168999999999999</v>
      </c>
      <c r="N370" s="83">
        <f t="shared" si="213"/>
        <v>4.2324900000000003</v>
      </c>
      <c r="O370" s="83">
        <f t="shared" si="213"/>
        <v>4.3143399999999996</v>
      </c>
      <c r="P370" s="83">
        <f t="shared" si="213"/>
        <v>4.3266400000000003</v>
      </c>
      <c r="Q370" s="83">
        <f t="shared" si="213"/>
        <v>4.3257399999999997</v>
      </c>
      <c r="R370" s="83">
        <f t="shared" si="213"/>
        <v>4.3260100000000001</v>
      </c>
      <c r="S370" s="83">
        <f t="shared" si="213"/>
        <v>4.3025700000000002</v>
      </c>
      <c r="T370" s="83">
        <f t="shared" si="213"/>
        <v>4.2416999999999998</v>
      </c>
      <c r="U370" s="83">
        <f t="shared" si="213"/>
        <v>4.1899499999999996</v>
      </c>
      <c r="V370" s="83">
        <f t="shared" si="213"/>
        <v>4.1211599999999997</v>
      </c>
      <c r="W370" s="83">
        <f t="shared" si="213"/>
        <v>4.3335400000000002</v>
      </c>
      <c r="X370" s="83">
        <f t="shared" si="213"/>
        <v>4.2367900000000001</v>
      </c>
      <c r="Y370" s="83">
        <f t="shared" si="213"/>
        <v>3.8450899999999999</v>
      </c>
      <c r="Z370" s="83">
        <f t="shared" si="213"/>
        <v>3.65361</v>
      </c>
      <c r="AA370" s="83">
        <f t="shared" si="213"/>
        <v>3.5865499999999999</v>
      </c>
    </row>
    <row r="371" spans="1:27" ht="12.75" customHeight="1" outlineLevel="1" x14ac:dyDescent="0.2">
      <c r="A371" s="91" t="s">
        <v>1807</v>
      </c>
      <c r="B371" s="63" t="s">
        <v>233</v>
      </c>
      <c r="C371" s="43" t="s">
        <v>79</v>
      </c>
      <c r="D371" s="44">
        <v>1034.24</v>
      </c>
      <c r="E371" s="44">
        <v>829.31</v>
      </c>
      <c r="F371" s="44">
        <v>240.93</v>
      </c>
      <c r="G371" s="44">
        <v>243.35</v>
      </c>
      <c r="H371" s="44">
        <v>248.24</v>
      </c>
      <c r="I371" s="44">
        <v>731.01</v>
      </c>
      <c r="J371" s="44">
        <v>1079.56</v>
      </c>
      <c r="K371" s="44">
        <v>1307.23</v>
      </c>
      <c r="L371" s="44">
        <v>1604.84</v>
      </c>
      <c r="M371" s="44">
        <v>1771.51</v>
      </c>
      <c r="N371" s="44">
        <v>1787.1</v>
      </c>
      <c r="O371" s="44">
        <v>1868.95</v>
      </c>
      <c r="P371" s="44">
        <v>1881.25</v>
      </c>
      <c r="Q371" s="44">
        <v>1880.35</v>
      </c>
      <c r="R371" s="44">
        <v>1880.62</v>
      </c>
      <c r="S371" s="44">
        <v>1857.18</v>
      </c>
      <c r="T371" s="44">
        <v>1796.31</v>
      </c>
      <c r="U371" s="44">
        <v>1744.56</v>
      </c>
      <c r="V371" s="44">
        <v>1675.77</v>
      </c>
      <c r="W371" s="44">
        <v>1888.15</v>
      </c>
      <c r="X371" s="44">
        <v>1791.4</v>
      </c>
      <c r="Y371" s="44">
        <v>1399.7</v>
      </c>
      <c r="Z371" s="44">
        <v>1208.22</v>
      </c>
      <c r="AA371" s="44">
        <v>1141.1600000000001</v>
      </c>
    </row>
    <row r="372" spans="1:27" ht="12.75" customHeight="1" outlineLevel="1" x14ac:dyDescent="0.2">
      <c r="A372" s="91" t="s">
        <v>1808</v>
      </c>
      <c r="B372" s="63" t="s">
        <v>90</v>
      </c>
      <c r="C372" s="43" t="s">
        <v>79</v>
      </c>
      <c r="D372" s="44">
        <f>$D$317</f>
        <v>2222.89</v>
      </c>
      <c r="E372" s="44">
        <f t="shared" ref="E372:AA372" si="214">$D$317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customHeight="1" outlineLevel="1" x14ac:dyDescent="0.2">
      <c r="A373" s="91" t="s">
        <v>1809</v>
      </c>
      <c r="B373" s="63" t="s">
        <v>83</v>
      </c>
      <c r="C373" s="43" t="s">
        <v>79</v>
      </c>
      <c r="D373" s="44">
        <v>6.14</v>
      </c>
      <c r="E373" s="44">
        <v>6.14</v>
      </c>
      <c r="F373" s="44">
        <v>6.14</v>
      </c>
      <c r="G373" s="44">
        <v>6.14</v>
      </c>
      <c r="H373" s="44">
        <v>6.14</v>
      </c>
      <c r="I373" s="44">
        <v>6.14</v>
      </c>
      <c r="J373" s="44">
        <v>6.14</v>
      </c>
      <c r="K373" s="44">
        <v>6.14</v>
      </c>
      <c r="L373" s="44">
        <v>6.14</v>
      </c>
      <c r="M373" s="44">
        <v>6.14</v>
      </c>
      <c r="N373" s="44">
        <v>6.14</v>
      </c>
      <c r="O373" s="44">
        <v>6.14</v>
      </c>
      <c r="P373" s="44">
        <v>6.14</v>
      </c>
      <c r="Q373" s="44">
        <v>6.14</v>
      </c>
      <c r="R373" s="44">
        <v>6.14</v>
      </c>
      <c r="S373" s="44">
        <v>6.14</v>
      </c>
      <c r="T373" s="44">
        <v>6.14</v>
      </c>
      <c r="U373" s="44">
        <v>6.14</v>
      </c>
      <c r="V373" s="44">
        <v>6.14</v>
      </c>
      <c r="W373" s="44">
        <v>6.14</v>
      </c>
      <c r="X373" s="44">
        <v>6.14</v>
      </c>
      <c r="Y373" s="44">
        <v>6.14</v>
      </c>
      <c r="Z373" s="44">
        <v>6.14</v>
      </c>
      <c r="AA373" s="44">
        <v>6.14</v>
      </c>
    </row>
    <row r="374" spans="1:27" ht="12.75" customHeight="1" outlineLevel="1" x14ac:dyDescent="0.2">
      <c r="A374" s="91" t="s">
        <v>1810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x14ac:dyDescent="0.2">
      <c r="A375" s="90" t="s">
        <v>1811</v>
      </c>
      <c r="B375" s="28" t="str">
        <f>"13"&amp;"."&amp;$B$776&amp;"."&amp;$B$777</f>
        <v>13.04.2023</v>
      </c>
      <c r="C375" s="82" t="s">
        <v>76</v>
      </c>
      <c r="D375" s="83">
        <f>ROUND(((D376+D377+D379+D378)/1000),5)</f>
        <v>3.5493600000000001</v>
      </c>
      <c r="E375" s="83">
        <f>ROUND(((E376+E377+E379+E378)/1000),5)</f>
        <v>3.5033400000000001</v>
      </c>
      <c r="F375" s="83">
        <f>ROUND(((F376+F377+F379+F378)/1000),5)</f>
        <v>3.4727000000000001</v>
      </c>
      <c r="G375" s="83">
        <f t="shared" ref="G375:AA375" si="216">ROUND(((G376+G377+G379+G378)/1000),5)</f>
        <v>3.4716499999999999</v>
      </c>
      <c r="H375" s="83">
        <f t="shared" si="216"/>
        <v>3.4731200000000002</v>
      </c>
      <c r="I375" s="83">
        <f t="shared" si="216"/>
        <v>3.4811399999999999</v>
      </c>
      <c r="J375" s="83">
        <f t="shared" si="216"/>
        <v>3.6513300000000002</v>
      </c>
      <c r="K375" s="83">
        <f t="shared" si="216"/>
        <v>4.0038900000000002</v>
      </c>
      <c r="L375" s="83">
        <f t="shared" si="216"/>
        <v>4.1773699999999998</v>
      </c>
      <c r="M375" s="83">
        <f t="shared" si="216"/>
        <v>4.1724300000000003</v>
      </c>
      <c r="N375" s="83">
        <f t="shared" si="216"/>
        <v>4.3139500000000002</v>
      </c>
      <c r="O375" s="83">
        <f t="shared" si="216"/>
        <v>4.3766999999999996</v>
      </c>
      <c r="P375" s="83">
        <f t="shared" si="216"/>
        <v>4.3265599999999997</v>
      </c>
      <c r="Q375" s="83">
        <f t="shared" si="216"/>
        <v>4.3764700000000003</v>
      </c>
      <c r="R375" s="83">
        <f t="shared" si="216"/>
        <v>4.3743100000000004</v>
      </c>
      <c r="S375" s="83">
        <f t="shared" si="216"/>
        <v>4.3659999999999997</v>
      </c>
      <c r="T375" s="83">
        <f t="shared" si="216"/>
        <v>4.3221800000000004</v>
      </c>
      <c r="U375" s="83">
        <f t="shared" si="216"/>
        <v>4.1679599999999999</v>
      </c>
      <c r="V375" s="83">
        <f t="shared" si="216"/>
        <v>4.1495899999999999</v>
      </c>
      <c r="W375" s="83">
        <f t="shared" si="216"/>
        <v>4.2093499999999997</v>
      </c>
      <c r="X375" s="83">
        <f t="shared" si="216"/>
        <v>4.31426</v>
      </c>
      <c r="Y375" s="83">
        <f t="shared" si="216"/>
        <v>4.1687000000000003</v>
      </c>
      <c r="Z375" s="83">
        <f t="shared" si="216"/>
        <v>3.62364</v>
      </c>
      <c r="AA375" s="83">
        <f t="shared" si="216"/>
        <v>3.4964200000000001</v>
      </c>
    </row>
    <row r="376" spans="1:27" ht="12.75" customHeight="1" outlineLevel="1" x14ac:dyDescent="0.2">
      <c r="A376" s="91" t="s">
        <v>1812</v>
      </c>
      <c r="B376" s="63" t="s">
        <v>233</v>
      </c>
      <c r="C376" s="43" t="s">
        <v>79</v>
      </c>
      <c r="D376" s="44">
        <v>1103.97</v>
      </c>
      <c r="E376" s="44">
        <v>1057.95</v>
      </c>
      <c r="F376" s="44">
        <v>1027.31</v>
      </c>
      <c r="G376" s="44">
        <v>1026.26</v>
      </c>
      <c r="H376" s="44">
        <v>1027.73</v>
      </c>
      <c r="I376" s="44">
        <v>1035.75</v>
      </c>
      <c r="J376" s="44">
        <v>1205.94</v>
      </c>
      <c r="K376" s="44">
        <v>1558.5</v>
      </c>
      <c r="L376" s="44">
        <v>1731.98</v>
      </c>
      <c r="M376" s="44">
        <v>1727.04</v>
      </c>
      <c r="N376" s="44">
        <v>1868.56</v>
      </c>
      <c r="O376" s="44">
        <v>1931.31</v>
      </c>
      <c r="P376" s="44">
        <v>1881.17</v>
      </c>
      <c r="Q376" s="44">
        <v>1931.08</v>
      </c>
      <c r="R376" s="44">
        <v>1928.92</v>
      </c>
      <c r="S376" s="44">
        <v>1920.61</v>
      </c>
      <c r="T376" s="44">
        <v>1876.79</v>
      </c>
      <c r="U376" s="44">
        <v>1722.57</v>
      </c>
      <c r="V376" s="44">
        <v>1704.2</v>
      </c>
      <c r="W376" s="44">
        <v>1763.96</v>
      </c>
      <c r="X376" s="44">
        <v>1868.87</v>
      </c>
      <c r="Y376" s="44">
        <v>1723.31</v>
      </c>
      <c r="Z376" s="44">
        <v>1178.25</v>
      </c>
      <c r="AA376" s="44">
        <v>1051.03</v>
      </c>
    </row>
    <row r="377" spans="1:27" ht="12.75" customHeight="1" outlineLevel="1" x14ac:dyDescent="0.2">
      <c r="A377" s="91" t="s">
        <v>1813</v>
      </c>
      <c r="B377" s="63" t="s">
        <v>90</v>
      </c>
      <c r="C377" s="43" t="s">
        <v>79</v>
      </c>
      <c r="D377" s="44">
        <f>$D$317</f>
        <v>2222.89</v>
      </c>
      <c r="E377" s="44">
        <f t="shared" ref="E377:AA377" si="217">$D$317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customHeight="1" outlineLevel="1" x14ac:dyDescent="0.2">
      <c r="A378" s="91" t="s">
        <v>1814</v>
      </c>
      <c r="B378" s="63" t="s">
        <v>83</v>
      </c>
      <c r="C378" s="43" t="s">
        <v>79</v>
      </c>
      <c r="D378" s="44">
        <v>6.14</v>
      </c>
      <c r="E378" s="44">
        <v>6.14</v>
      </c>
      <c r="F378" s="44">
        <v>6.14</v>
      </c>
      <c r="G378" s="44">
        <v>6.14</v>
      </c>
      <c r="H378" s="44">
        <v>6.14</v>
      </c>
      <c r="I378" s="44">
        <v>6.14</v>
      </c>
      <c r="J378" s="44">
        <v>6.14</v>
      </c>
      <c r="K378" s="44">
        <v>6.14</v>
      </c>
      <c r="L378" s="44">
        <v>6.14</v>
      </c>
      <c r="M378" s="44">
        <v>6.14</v>
      </c>
      <c r="N378" s="44">
        <v>6.14</v>
      </c>
      <c r="O378" s="44">
        <v>6.14</v>
      </c>
      <c r="P378" s="44">
        <v>6.14</v>
      </c>
      <c r="Q378" s="44">
        <v>6.14</v>
      </c>
      <c r="R378" s="44">
        <v>6.14</v>
      </c>
      <c r="S378" s="44">
        <v>6.14</v>
      </c>
      <c r="T378" s="44">
        <v>6.14</v>
      </c>
      <c r="U378" s="44">
        <v>6.14</v>
      </c>
      <c r="V378" s="44">
        <v>6.14</v>
      </c>
      <c r="W378" s="44">
        <v>6.14</v>
      </c>
      <c r="X378" s="44">
        <v>6.14</v>
      </c>
      <c r="Y378" s="44">
        <v>6.14</v>
      </c>
      <c r="Z378" s="44">
        <v>6.14</v>
      </c>
      <c r="AA378" s="44">
        <v>6.14</v>
      </c>
    </row>
    <row r="379" spans="1:27" ht="12.75" customHeight="1" outlineLevel="1" x14ac:dyDescent="0.2">
      <c r="A379" s="91" t="s">
        <v>1815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x14ac:dyDescent="0.2">
      <c r="A380" s="90" t="s">
        <v>1816</v>
      </c>
      <c r="B380" s="28" t="str">
        <f>"14"&amp;"."&amp;$B$776&amp;"."&amp;$B$777</f>
        <v>14.04.2023</v>
      </c>
      <c r="C380" s="82" t="s">
        <v>76</v>
      </c>
      <c r="D380" s="83">
        <f>ROUND(((D381+D382+D384+D383)/1000),5)</f>
        <v>3.4965799999999998</v>
      </c>
      <c r="E380" s="83">
        <f>ROUND(((E381+E382+E384+E383)/1000),5)</f>
        <v>3.3433000000000002</v>
      </c>
      <c r="F380" s="83">
        <f>ROUND(((F381+F382+F384+F383)/1000),5)</f>
        <v>3.27658</v>
      </c>
      <c r="G380" s="83">
        <f t="shared" ref="G380:AA380" si="219">ROUND(((G381+G382+G384+G383)/1000),5)</f>
        <v>3.27657</v>
      </c>
      <c r="H380" s="83">
        <f t="shared" si="219"/>
        <v>3.3454299999999999</v>
      </c>
      <c r="I380" s="83">
        <f t="shared" si="219"/>
        <v>3.4428000000000001</v>
      </c>
      <c r="J380" s="83">
        <f t="shared" si="219"/>
        <v>3.6532300000000002</v>
      </c>
      <c r="K380" s="83">
        <f t="shared" si="219"/>
        <v>3.8373900000000001</v>
      </c>
      <c r="L380" s="83">
        <f t="shared" si="219"/>
        <v>4.0670400000000004</v>
      </c>
      <c r="M380" s="83">
        <f t="shared" si="219"/>
        <v>4.1112399999999996</v>
      </c>
      <c r="N380" s="83">
        <f t="shared" si="219"/>
        <v>4.0871700000000004</v>
      </c>
      <c r="O380" s="83">
        <f t="shared" si="219"/>
        <v>4.1385899999999998</v>
      </c>
      <c r="P380" s="83">
        <f t="shared" si="219"/>
        <v>4.0961699999999999</v>
      </c>
      <c r="Q380" s="83">
        <f t="shared" si="219"/>
        <v>4.0991200000000001</v>
      </c>
      <c r="R380" s="83">
        <f t="shared" si="219"/>
        <v>4.0869099999999996</v>
      </c>
      <c r="S380" s="83">
        <f t="shared" si="219"/>
        <v>4.0784599999999998</v>
      </c>
      <c r="T380" s="83">
        <f t="shared" si="219"/>
        <v>4.0680300000000003</v>
      </c>
      <c r="U380" s="83">
        <f t="shared" si="219"/>
        <v>4.0257800000000001</v>
      </c>
      <c r="V380" s="83">
        <f t="shared" si="219"/>
        <v>4.0208599999999999</v>
      </c>
      <c r="W380" s="83">
        <f t="shared" si="219"/>
        <v>4.0748600000000001</v>
      </c>
      <c r="X380" s="83">
        <f t="shared" si="219"/>
        <v>4.0885600000000002</v>
      </c>
      <c r="Y380" s="83">
        <f t="shared" si="219"/>
        <v>4.0836499999999996</v>
      </c>
      <c r="Z380" s="83">
        <f t="shared" si="219"/>
        <v>3.7913199999999998</v>
      </c>
      <c r="AA380" s="83">
        <f t="shared" si="219"/>
        <v>3.5842200000000002</v>
      </c>
    </row>
    <row r="381" spans="1:27" ht="12.75" customHeight="1" outlineLevel="1" x14ac:dyDescent="0.2">
      <c r="A381" s="91" t="s">
        <v>1817</v>
      </c>
      <c r="B381" s="63" t="s">
        <v>233</v>
      </c>
      <c r="C381" s="43" t="s">
        <v>79</v>
      </c>
      <c r="D381" s="44">
        <v>1051.19</v>
      </c>
      <c r="E381" s="44">
        <v>897.91</v>
      </c>
      <c r="F381" s="44">
        <v>831.19</v>
      </c>
      <c r="G381" s="44">
        <v>831.18</v>
      </c>
      <c r="H381" s="44">
        <v>900.04</v>
      </c>
      <c r="I381" s="44">
        <v>997.41</v>
      </c>
      <c r="J381" s="44">
        <v>1207.8399999999999</v>
      </c>
      <c r="K381" s="44">
        <v>1392</v>
      </c>
      <c r="L381" s="44">
        <v>1621.65</v>
      </c>
      <c r="M381" s="44">
        <v>1665.85</v>
      </c>
      <c r="N381" s="44">
        <v>1641.78</v>
      </c>
      <c r="O381" s="44">
        <v>1693.2</v>
      </c>
      <c r="P381" s="44">
        <v>1650.78</v>
      </c>
      <c r="Q381" s="44">
        <v>1653.73</v>
      </c>
      <c r="R381" s="44">
        <v>1641.52</v>
      </c>
      <c r="S381" s="44">
        <v>1633.07</v>
      </c>
      <c r="T381" s="44">
        <v>1622.64</v>
      </c>
      <c r="U381" s="44">
        <v>1580.39</v>
      </c>
      <c r="V381" s="44">
        <v>1575.47</v>
      </c>
      <c r="W381" s="44">
        <v>1629.47</v>
      </c>
      <c r="X381" s="44">
        <v>1643.17</v>
      </c>
      <c r="Y381" s="44">
        <v>1638.26</v>
      </c>
      <c r="Z381" s="44">
        <v>1345.93</v>
      </c>
      <c r="AA381" s="44">
        <v>1138.83</v>
      </c>
    </row>
    <row r="382" spans="1:27" ht="12.75" customHeight="1" outlineLevel="1" x14ac:dyDescent="0.2">
      <c r="A382" s="91" t="s">
        <v>1818</v>
      </c>
      <c r="B382" s="63" t="s">
        <v>90</v>
      </c>
      <c r="C382" s="43" t="s">
        <v>79</v>
      </c>
      <c r="D382" s="44">
        <f>$D$317</f>
        <v>2222.89</v>
      </c>
      <c r="E382" s="44">
        <f t="shared" ref="E382:AA382" si="220">$D$317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customHeight="1" outlineLevel="1" x14ac:dyDescent="0.2">
      <c r="A383" s="91" t="s">
        <v>1819</v>
      </c>
      <c r="B383" s="63" t="s">
        <v>83</v>
      </c>
      <c r="C383" s="43" t="s">
        <v>79</v>
      </c>
      <c r="D383" s="44">
        <v>6.14</v>
      </c>
      <c r="E383" s="44">
        <v>6.14</v>
      </c>
      <c r="F383" s="44">
        <v>6.14</v>
      </c>
      <c r="G383" s="44">
        <v>6.14</v>
      </c>
      <c r="H383" s="44">
        <v>6.14</v>
      </c>
      <c r="I383" s="44">
        <v>6.14</v>
      </c>
      <c r="J383" s="44">
        <v>6.14</v>
      </c>
      <c r="K383" s="44">
        <v>6.14</v>
      </c>
      <c r="L383" s="44">
        <v>6.14</v>
      </c>
      <c r="M383" s="44">
        <v>6.14</v>
      </c>
      <c r="N383" s="44">
        <v>6.14</v>
      </c>
      <c r="O383" s="44">
        <v>6.14</v>
      </c>
      <c r="P383" s="44">
        <v>6.14</v>
      </c>
      <c r="Q383" s="44">
        <v>6.14</v>
      </c>
      <c r="R383" s="44">
        <v>6.14</v>
      </c>
      <c r="S383" s="44">
        <v>6.14</v>
      </c>
      <c r="T383" s="44">
        <v>6.14</v>
      </c>
      <c r="U383" s="44">
        <v>6.14</v>
      </c>
      <c r="V383" s="44">
        <v>6.14</v>
      </c>
      <c r="W383" s="44">
        <v>6.14</v>
      </c>
      <c r="X383" s="44">
        <v>6.14</v>
      </c>
      <c r="Y383" s="44">
        <v>6.14</v>
      </c>
      <c r="Z383" s="44">
        <v>6.14</v>
      </c>
      <c r="AA383" s="44">
        <v>6.14</v>
      </c>
    </row>
    <row r="384" spans="1:27" ht="12.75" customHeight="1" outlineLevel="1" x14ac:dyDescent="0.2">
      <c r="A384" s="91" t="s">
        <v>1820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x14ac:dyDescent="0.2">
      <c r="A385" s="90" t="s">
        <v>1821</v>
      </c>
      <c r="B385" s="28" t="str">
        <f>"15"&amp;"."&amp;$B$776&amp;"."&amp;$B$777</f>
        <v>15.04.2023</v>
      </c>
      <c r="C385" s="82" t="s">
        <v>76</v>
      </c>
      <c r="D385" s="83">
        <f>ROUND(((D386+D387+D389+D388)/1000),5)</f>
        <v>3.6684800000000002</v>
      </c>
      <c r="E385" s="83">
        <f>ROUND(((E386+E387+E389+E388)/1000),5)</f>
        <v>3.52624</v>
      </c>
      <c r="F385" s="83">
        <f>ROUND(((F386+F387+F389+F388)/1000),5)</f>
        <v>3.50447</v>
      </c>
      <c r="G385" s="83">
        <f t="shared" ref="G385:AA385" si="222">ROUND(((G386+G387+G389+G388)/1000),5)</f>
        <v>3.48706</v>
      </c>
      <c r="H385" s="83">
        <f t="shared" si="222"/>
        <v>3.5130699999999999</v>
      </c>
      <c r="I385" s="83">
        <f t="shared" si="222"/>
        <v>3.5180199999999999</v>
      </c>
      <c r="J385" s="83">
        <f t="shared" si="222"/>
        <v>3.59076</v>
      </c>
      <c r="K385" s="83">
        <f t="shared" si="222"/>
        <v>3.7921900000000002</v>
      </c>
      <c r="L385" s="83">
        <f t="shared" si="222"/>
        <v>4.2285199999999996</v>
      </c>
      <c r="M385" s="83">
        <f t="shared" si="222"/>
        <v>4.3127599999999999</v>
      </c>
      <c r="N385" s="83">
        <f t="shared" si="222"/>
        <v>4.3278400000000001</v>
      </c>
      <c r="O385" s="83">
        <f t="shared" si="222"/>
        <v>4.3620000000000001</v>
      </c>
      <c r="P385" s="83">
        <f t="shared" si="222"/>
        <v>4.3319200000000002</v>
      </c>
      <c r="Q385" s="83">
        <f t="shared" si="222"/>
        <v>4.3227700000000002</v>
      </c>
      <c r="R385" s="83">
        <f t="shared" si="222"/>
        <v>4.2823200000000003</v>
      </c>
      <c r="S385" s="83">
        <f t="shared" si="222"/>
        <v>4.2625000000000002</v>
      </c>
      <c r="T385" s="83">
        <f t="shared" si="222"/>
        <v>4.2585100000000002</v>
      </c>
      <c r="U385" s="83">
        <f t="shared" si="222"/>
        <v>4.2766900000000003</v>
      </c>
      <c r="V385" s="83">
        <f t="shared" si="222"/>
        <v>4.2358099999999999</v>
      </c>
      <c r="W385" s="83">
        <f t="shared" si="222"/>
        <v>4.3264300000000002</v>
      </c>
      <c r="X385" s="83">
        <f t="shared" si="222"/>
        <v>4.3275300000000003</v>
      </c>
      <c r="Y385" s="83">
        <f t="shared" si="222"/>
        <v>4.3151400000000004</v>
      </c>
      <c r="Z385" s="83">
        <f t="shared" si="222"/>
        <v>4.0714800000000002</v>
      </c>
      <c r="AA385" s="83">
        <f t="shared" si="222"/>
        <v>3.8917799999999998</v>
      </c>
    </row>
    <row r="386" spans="1:27" ht="12.75" customHeight="1" outlineLevel="1" x14ac:dyDescent="0.2">
      <c r="A386" s="91" t="s">
        <v>1822</v>
      </c>
      <c r="B386" s="63" t="s">
        <v>233</v>
      </c>
      <c r="C386" s="43" t="s">
        <v>79</v>
      </c>
      <c r="D386" s="44">
        <v>1223.0899999999999</v>
      </c>
      <c r="E386" s="44">
        <v>1080.8499999999999</v>
      </c>
      <c r="F386" s="44">
        <v>1059.08</v>
      </c>
      <c r="G386" s="44">
        <v>1041.67</v>
      </c>
      <c r="H386" s="44">
        <v>1067.68</v>
      </c>
      <c r="I386" s="44">
        <v>1072.6300000000001</v>
      </c>
      <c r="J386" s="44">
        <v>1145.3699999999999</v>
      </c>
      <c r="K386" s="44">
        <v>1346.8</v>
      </c>
      <c r="L386" s="44">
        <v>1783.13</v>
      </c>
      <c r="M386" s="44">
        <v>1867.37</v>
      </c>
      <c r="N386" s="44">
        <v>1882.45</v>
      </c>
      <c r="O386" s="44">
        <v>1916.61</v>
      </c>
      <c r="P386" s="44">
        <v>1886.53</v>
      </c>
      <c r="Q386" s="44">
        <v>1877.38</v>
      </c>
      <c r="R386" s="44">
        <v>1836.93</v>
      </c>
      <c r="S386" s="44">
        <v>1817.11</v>
      </c>
      <c r="T386" s="44">
        <v>1813.12</v>
      </c>
      <c r="U386" s="44">
        <v>1831.3</v>
      </c>
      <c r="V386" s="44">
        <v>1790.42</v>
      </c>
      <c r="W386" s="44">
        <v>1881.04</v>
      </c>
      <c r="X386" s="44">
        <v>1882.14</v>
      </c>
      <c r="Y386" s="44">
        <v>1869.75</v>
      </c>
      <c r="Z386" s="44">
        <v>1626.09</v>
      </c>
      <c r="AA386" s="44">
        <v>1446.39</v>
      </c>
    </row>
    <row r="387" spans="1:27" ht="12.75" customHeight="1" outlineLevel="1" x14ac:dyDescent="0.2">
      <c r="A387" s="91" t="s">
        <v>1823</v>
      </c>
      <c r="B387" s="63" t="s">
        <v>90</v>
      </c>
      <c r="C387" s="43" t="s">
        <v>79</v>
      </c>
      <c r="D387" s="44">
        <f>$D$317</f>
        <v>2222.89</v>
      </c>
      <c r="E387" s="44">
        <f t="shared" ref="E387:AA387" si="223">$D$317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customHeight="1" outlineLevel="1" x14ac:dyDescent="0.2">
      <c r="A388" s="91" t="s">
        <v>1824</v>
      </c>
      <c r="B388" s="63" t="s">
        <v>83</v>
      </c>
      <c r="C388" s="43" t="s">
        <v>79</v>
      </c>
      <c r="D388" s="44">
        <v>6.14</v>
      </c>
      <c r="E388" s="44">
        <v>6.14</v>
      </c>
      <c r="F388" s="44">
        <v>6.14</v>
      </c>
      <c r="G388" s="44">
        <v>6.14</v>
      </c>
      <c r="H388" s="44">
        <v>6.14</v>
      </c>
      <c r="I388" s="44">
        <v>6.14</v>
      </c>
      <c r="J388" s="44">
        <v>6.14</v>
      </c>
      <c r="K388" s="44">
        <v>6.14</v>
      </c>
      <c r="L388" s="44">
        <v>6.14</v>
      </c>
      <c r="M388" s="44">
        <v>6.14</v>
      </c>
      <c r="N388" s="44">
        <v>6.14</v>
      </c>
      <c r="O388" s="44">
        <v>6.14</v>
      </c>
      <c r="P388" s="44">
        <v>6.14</v>
      </c>
      <c r="Q388" s="44">
        <v>6.14</v>
      </c>
      <c r="R388" s="44">
        <v>6.14</v>
      </c>
      <c r="S388" s="44">
        <v>6.14</v>
      </c>
      <c r="T388" s="44">
        <v>6.14</v>
      </c>
      <c r="U388" s="44">
        <v>6.14</v>
      </c>
      <c r="V388" s="44">
        <v>6.14</v>
      </c>
      <c r="W388" s="44">
        <v>6.14</v>
      </c>
      <c r="X388" s="44">
        <v>6.14</v>
      </c>
      <c r="Y388" s="44">
        <v>6.14</v>
      </c>
      <c r="Z388" s="44">
        <v>6.14</v>
      </c>
      <c r="AA388" s="44">
        <v>6.14</v>
      </c>
    </row>
    <row r="389" spans="1:27" ht="12.75" customHeight="1" outlineLevel="1" x14ac:dyDescent="0.2">
      <c r="A389" s="91" t="s">
        <v>1825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x14ac:dyDescent="0.2">
      <c r="A390" s="90" t="s">
        <v>1826</v>
      </c>
      <c r="B390" s="28" t="str">
        <f>"16"&amp;"."&amp;$B$776&amp;"."&amp;$B$777</f>
        <v>16.04.2023</v>
      </c>
      <c r="C390" s="82" t="s">
        <v>76</v>
      </c>
      <c r="D390" s="83">
        <f>ROUND(((D391+D392+D394+D393)/1000),5)</f>
        <v>3.7054</v>
      </c>
      <c r="E390" s="83">
        <f>ROUND(((E391+E392+E394+E393)/1000),5)</f>
        <v>3.5292500000000002</v>
      </c>
      <c r="F390" s="83">
        <f>ROUND(((F391+F392+F394+F393)/1000),5)</f>
        <v>3.4902299999999999</v>
      </c>
      <c r="G390" s="83">
        <f t="shared" ref="G390:AA390" si="225">ROUND(((G391+G392+G394+G393)/1000),5)</f>
        <v>3.44998</v>
      </c>
      <c r="H390" s="83">
        <f t="shared" si="225"/>
        <v>3.3860399999999999</v>
      </c>
      <c r="I390" s="83">
        <f t="shared" si="225"/>
        <v>3.36788</v>
      </c>
      <c r="J390" s="83">
        <f t="shared" si="225"/>
        <v>3.3395299999999999</v>
      </c>
      <c r="K390" s="83">
        <f t="shared" si="225"/>
        <v>3.3860700000000001</v>
      </c>
      <c r="L390" s="83">
        <f t="shared" si="225"/>
        <v>3.6796199999999999</v>
      </c>
      <c r="M390" s="83">
        <f t="shared" si="225"/>
        <v>3.7729300000000001</v>
      </c>
      <c r="N390" s="83">
        <f t="shared" si="225"/>
        <v>3.7951100000000002</v>
      </c>
      <c r="O390" s="83">
        <f t="shared" si="225"/>
        <v>3.7956699999999999</v>
      </c>
      <c r="P390" s="83">
        <f t="shared" si="225"/>
        <v>3.7955700000000001</v>
      </c>
      <c r="Q390" s="83">
        <f t="shared" si="225"/>
        <v>3.78972</v>
      </c>
      <c r="R390" s="83">
        <f t="shared" si="225"/>
        <v>3.7865899999999999</v>
      </c>
      <c r="S390" s="83">
        <f t="shared" si="225"/>
        <v>3.7699799999999999</v>
      </c>
      <c r="T390" s="83">
        <f t="shared" si="225"/>
        <v>3.7674099999999999</v>
      </c>
      <c r="U390" s="83">
        <f t="shared" si="225"/>
        <v>3.7904800000000001</v>
      </c>
      <c r="V390" s="83">
        <f t="shared" si="225"/>
        <v>3.82687</v>
      </c>
      <c r="W390" s="83">
        <f t="shared" si="225"/>
        <v>4.0383199999999997</v>
      </c>
      <c r="X390" s="83">
        <f t="shared" si="225"/>
        <v>4.0805100000000003</v>
      </c>
      <c r="Y390" s="83">
        <f t="shared" si="225"/>
        <v>4.05959</v>
      </c>
      <c r="Z390" s="83">
        <f t="shared" si="225"/>
        <v>3.75861</v>
      </c>
      <c r="AA390" s="83">
        <f t="shared" si="225"/>
        <v>3.5695999999999999</v>
      </c>
    </row>
    <row r="391" spans="1:27" ht="12.75" customHeight="1" outlineLevel="1" x14ac:dyDescent="0.2">
      <c r="A391" s="91" t="s">
        <v>1827</v>
      </c>
      <c r="B391" s="63" t="s">
        <v>233</v>
      </c>
      <c r="C391" s="43" t="s">
        <v>79</v>
      </c>
      <c r="D391" s="44">
        <v>1260.01</v>
      </c>
      <c r="E391" s="44">
        <v>1083.8599999999999</v>
      </c>
      <c r="F391" s="44">
        <v>1044.8399999999999</v>
      </c>
      <c r="G391" s="44">
        <v>1004.59</v>
      </c>
      <c r="H391" s="44">
        <v>940.65</v>
      </c>
      <c r="I391" s="44">
        <v>922.49</v>
      </c>
      <c r="J391" s="44">
        <v>894.14</v>
      </c>
      <c r="K391" s="44">
        <v>940.68</v>
      </c>
      <c r="L391" s="44">
        <v>1234.23</v>
      </c>
      <c r="M391" s="44">
        <v>1327.54</v>
      </c>
      <c r="N391" s="44">
        <v>1349.72</v>
      </c>
      <c r="O391" s="44">
        <v>1350.28</v>
      </c>
      <c r="P391" s="44">
        <v>1350.18</v>
      </c>
      <c r="Q391" s="44">
        <v>1344.33</v>
      </c>
      <c r="R391" s="44">
        <v>1341.2</v>
      </c>
      <c r="S391" s="44">
        <v>1324.59</v>
      </c>
      <c r="T391" s="44">
        <v>1322.02</v>
      </c>
      <c r="U391" s="44">
        <v>1345.09</v>
      </c>
      <c r="V391" s="44">
        <v>1381.48</v>
      </c>
      <c r="W391" s="44">
        <v>1592.93</v>
      </c>
      <c r="X391" s="44">
        <v>1635.12</v>
      </c>
      <c r="Y391" s="44">
        <v>1614.2</v>
      </c>
      <c r="Z391" s="44">
        <v>1313.22</v>
      </c>
      <c r="AA391" s="44">
        <v>1124.21</v>
      </c>
    </row>
    <row r="392" spans="1:27" ht="12.75" customHeight="1" outlineLevel="1" x14ac:dyDescent="0.2">
      <c r="A392" s="91" t="s">
        <v>1828</v>
      </c>
      <c r="B392" s="63" t="s">
        <v>90</v>
      </c>
      <c r="C392" s="43" t="s">
        <v>79</v>
      </c>
      <c r="D392" s="44">
        <f>$D$317</f>
        <v>2222.89</v>
      </c>
      <c r="E392" s="44">
        <f t="shared" ref="E392:AA392" si="226">$D$317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customHeight="1" outlineLevel="1" x14ac:dyDescent="0.2">
      <c r="A393" s="91" t="s">
        <v>1829</v>
      </c>
      <c r="B393" s="63" t="s">
        <v>83</v>
      </c>
      <c r="C393" s="43" t="s">
        <v>79</v>
      </c>
      <c r="D393" s="44">
        <v>6.14</v>
      </c>
      <c r="E393" s="44">
        <v>6.14</v>
      </c>
      <c r="F393" s="44">
        <v>6.14</v>
      </c>
      <c r="G393" s="44">
        <v>6.14</v>
      </c>
      <c r="H393" s="44">
        <v>6.14</v>
      </c>
      <c r="I393" s="44">
        <v>6.14</v>
      </c>
      <c r="J393" s="44">
        <v>6.14</v>
      </c>
      <c r="K393" s="44">
        <v>6.14</v>
      </c>
      <c r="L393" s="44">
        <v>6.14</v>
      </c>
      <c r="M393" s="44">
        <v>6.14</v>
      </c>
      <c r="N393" s="44">
        <v>6.14</v>
      </c>
      <c r="O393" s="44">
        <v>6.14</v>
      </c>
      <c r="P393" s="44">
        <v>6.14</v>
      </c>
      <c r="Q393" s="44">
        <v>6.14</v>
      </c>
      <c r="R393" s="44">
        <v>6.14</v>
      </c>
      <c r="S393" s="44">
        <v>6.14</v>
      </c>
      <c r="T393" s="44">
        <v>6.14</v>
      </c>
      <c r="U393" s="44">
        <v>6.14</v>
      </c>
      <c r="V393" s="44">
        <v>6.14</v>
      </c>
      <c r="W393" s="44">
        <v>6.14</v>
      </c>
      <c r="X393" s="44">
        <v>6.14</v>
      </c>
      <c r="Y393" s="44">
        <v>6.14</v>
      </c>
      <c r="Z393" s="44">
        <v>6.14</v>
      </c>
      <c r="AA393" s="44">
        <v>6.14</v>
      </c>
    </row>
    <row r="394" spans="1:27" ht="12.75" customHeight="1" outlineLevel="1" x14ac:dyDescent="0.2">
      <c r="A394" s="91" t="s">
        <v>1830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x14ac:dyDescent="0.2">
      <c r="A395" s="90" t="s">
        <v>1831</v>
      </c>
      <c r="B395" s="28" t="str">
        <f>"17"&amp;"."&amp;$B$776&amp;"."&amp;$B$777</f>
        <v>17.04.2023</v>
      </c>
      <c r="C395" s="82" t="s">
        <v>76</v>
      </c>
      <c r="D395" s="83">
        <f>ROUND(((D396+D397+D399+D398)/1000),5)</f>
        <v>3.5228299999999999</v>
      </c>
      <c r="E395" s="83">
        <f>ROUND(((E396+E397+E399+E398)/1000),5)</f>
        <v>3.4386299999999999</v>
      </c>
      <c r="F395" s="83">
        <f>ROUND(((F396+F397+F399+F398)/1000),5)</f>
        <v>3.3414000000000001</v>
      </c>
      <c r="G395" s="83">
        <f t="shared" ref="G395:AA395" si="228">ROUND(((G396+G397+G399+G398)/1000),5)</f>
        <v>3.2985500000000001</v>
      </c>
      <c r="H395" s="83">
        <f t="shared" si="228"/>
        <v>3.3417500000000002</v>
      </c>
      <c r="I395" s="83">
        <f t="shared" si="228"/>
        <v>3.4806599999999999</v>
      </c>
      <c r="J395" s="83">
        <f t="shared" si="228"/>
        <v>3.5573600000000001</v>
      </c>
      <c r="K395" s="83">
        <f t="shared" si="228"/>
        <v>3.8406099999999999</v>
      </c>
      <c r="L395" s="83">
        <f t="shared" si="228"/>
        <v>4.0817100000000002</v>
      </c>
      <c r="M395" s="83">
        <f t="shared" si="228"/>
        <v>4.1765699999999999</v>
      </c>
      <c r="N395" s="83">
        <f t="shared" si="228"/>
        <v>4.1858899999999997</v>
      </c>
      <c r="O395" s="83">
        <f t="shared" si="228"/>
        <v>4.1737599999999997</v>
      </c>
      <c r="P395" s="83">
        <f t="shared" si="228"/>
        <v>4.1021000000000001</v>
      </c>
      <c r="Q395" s="83">
        <f t="shared" si="228"/>
        <v>4.1815100000000003</v>
      </c>
      <c r="R395" s="83">
        <f t="shared" si="228"/>
        <v>4.1689800000000004</v>
      </c>
      <c r="S395" s="83">
        <f t="shared" si="228"/>
        <v>4.09802</v>
      </c>
      <c r="T395" s="83">
        <f t="shared" si="228"/>
        <v>4.1044600000000004</v>
      </c>
      <c r="U395" s="83">
        <f t="shared" si="228"/>
        <v>4.0935699999999997</v>
      </c>
      <c r="V395" s="83">
        <f t="shared" si="228"/>
        <v>4.0379399999999999</v>
      </c>
      <c r="W395" s="83">
        <f t="shared" si="228"/>
        <v>4.1294899999999997</v>
      </c>
      <c r="X395" s="83">
        <f t="shared" si="228"/>
        <v>4.1365600000000002</v>
      </c>
      <c r="Y395" s="83">
        <f t="shared" si="228"/>
        <v>4.0995299999999997</v>
      </c>
      <c r="Z395" s="83">
        <f t="shared" si="228"/>
        <v>3.7929900000000001</v>
      </c>
      <c r="AA395" s="83">
        <f t="shared" si="228"/>
        <v>3.56515</v>
      </c>
    </row>
    <row r="396" spans="1:27" ht="12.75" customHeight="1" outlineLevel="1" x14ac:dyDescent="0.2">
      <c r="A396" s="91" t="s">
        <v>1832</v>
      </c>
      <c r="B396" s="63" t="s">
        <v>233</v>
      </c>
      <c r="C396" s="43" t="s">
        <v>79</v>
      </c>
      <c r="D396" s="44">
        <v>1077.44</v>
      </c>
      <c r="E396" s="44">
        <v>993.24</v>
      </c>
      <c r="F396" s="44">
        <v>896.01</v>
      </c>
      <c r="G396" s="44">
        <v>853.16</v>
      </c>
      <c r="H396" s="44">
        <v>896.36</v>
      </c>
      <c r="I396" s="44">
        <v>1035.27</v>
      </c>
      <c r="J396" s="44">
        <v>1111.97</v>
      </c>
      <c r="K396" s="44">
        <v>1395.22</v>
      </c>
      <c r="L396" s="44">
        <v>1636.32</v>
      </c>
      <c r="M396" s="44">
        <v>1731.18</v>
      </c>
      <c r="N396" s="44">
        <v>1740.5</v>
      </c>
      <c r="O396" s="44">
        <v>1728.37</v>
      </c>
      <c r="P396" s="44">
        <v>1656.71</v>
      </c>
      <c r="Q396" s="44">
        <v>1736.12</v>
      </c>
      <c r="R396" s="44">
        <v>1723.59</v>
      </c>
      <c r="S396" s="44">
        <v>1652.63</v>
      </c>
      <c r="T396" s="44">
        <v>1659.07</v>
      </c>
      <c r="U396" s="44">
        <v>1648.18</v>
      </c>
      <c r="V396" s="44">
        <v>1592.55</v>
      </c>
      <c r="W396" s="44">
        <v>1684.1</v>
      </c>
      <c r="X396" s="44">
        <v>1691.17</v>
      </c>
      <c r="Y396" s="44">
        <v>1654.14</v>
      </c>
      <c r="Z396" s="44">
        <v>1347.6</v>
      </c>
      <c r="AA396" s="44">
        <v>1119.76</v>
      </c>
    </row>
    <row r="397" spans="1:27" ht="12.75" customHeight="1" outlineLevel="1" x14ac:dyDescent="0.2">
      <c r="A397" s="91" t="s">
        <v>1833</v>
      </c>
      <c r="B397" s="63" t="s">
        <v>90</v>
      </c>
      <c r="C397" s="43" t="s">
        <v>79</v>
      </c>
      <c r="D397" s="44">
        <f>$D$317</f>
        <v>2222.89</v>
      </c>
      <c r="E397" s="44">
        <f t="shared" ref="E397:AA397" si="229">$D$317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customHeight="1" outlineLevel="1" x14ac:dyDescent="0.2">
      <c r="A398" s="91" t="s">
        <v>1834</v>
      </c>
      <c r="B398" s="63" t="s">
        <v>83</v>
      </c>
      <c r="C398" s="43" t="s">
        <v>79</v>
      </c>
      <c r="D398" s="44">
        <v>6.14</v>
      </c>
      <c r="E398" s="44">
        <v>6.14</v>
      </c>
      <c r="F398" s="44">
        <v>6.14</v>
      </c>
      <c r="G398" s="44">
        <v>6.14</v>
      </c>
      <c r="H398" s="44">
        <v>6.14</v>
      </c>
      <c r="I398" s="44">
        <v>6.14</v>
      </c>
      <c r="J398" s="44">
        <v>6.14</v>
      </c>
      <c r="K398" s="44">
        <v>6.14</v>
      </c>
      <c r="L398" s="44">
        <v>6.14</v>
      </c>
      <c r="M398" s="44">
        <v>6.14</v>
      </c>
      <c r="N398" s="44">
        <v>6.14</v>
      </c>
      <c r="O398" s="44">
        <v>6.14</v>
      </c>
      <c r="P398" s="44">
        <v>6.14</v>
      </c>
      <c r="Q398" s="44">
        <v>6.14</v>
      </c>
      <c r="R398" s="44">
        <v>6.14</v>
      </c>
      <c r="S398" s="44">
        <v>6.14</v>
      </c>
      <c r="T398" s="44">
        <v>6.14</v>
      </c>
      <c r="U398" s="44">
        <v>6.14</v>
      </c>
      <c r="V398" s="44">
        <v>6.14</v>
      </c>
      <c r="W398" s="44">
        <v>6.14</v>
      </c>
      <c r="X398" s="44">
        <v>6.14</v>
      </c>
      <c r="Y398" s="44">
        <v>6.14</v>
      </c>
      <c r="Z398" s="44">
        <v>6.14</v>
      </c>
      <c r="AA398" s="44">
        <v>6.14</v>
      </c>
    </row>
    <row r="399" spans="1:27" ht="12.75" customHeight="1" outlineLevel="1" x14ac:dyDescent="0.2">
      <c r="A399" s="91" t="s">
        <v>1835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x14ac:dyDescent="0.2">
      <c r="A400" s="90" t="s">
        <v>1836</v>
      </c>
      <c r="B400" s="28" t="str">
        <f>"18"&amp;"."&amp;$B$776&amp;"."&amp;$B$777</f>
        <v>18.04.2023</v>
      </c>
      <c r="C400" s="82" t="s">
        <v>76</v>
      </c>
      <c r="D400" s="83">
        <f>ROUND(((D401+D402+D404+D403)/1000),5)</f>
        <v>3.4984600000000001</v>
      </c>
      <c r="E400" s="83">
        <f>ROUND(((E401+E402+E404+E403)/1000),5)</f>
        <v>3.3698700000000001</v>
      </c>
      <c r="F400" s="83">
        <f>ROUND(((F401+F402+F404+F403)/1000),5)</f>
        <v>3.28972</v>
      </c>
      <c r="G400" s="83">
        <f t="shared" ref="G400:AA400" si="231">ROUND(((G401+G402+G404+G403)/1000),5)</f>
        <v>3.1490900000000002</v>
      </c>
      <c r="H400" s="83">
        <f t="shared" si="231"/>
        <v>3.3683800000000002</v>
      </c>
      <c r="I400" s="83">
        <f t="shared" si="231"/>
        <v>3.4678499999999999</v>
      </c>
      <c r="J400" s="83">
        <f t="shared" si="231"/>
        <v>3.6219800000000002</v>
      </c>
      <c r="K400" s="83">
        <f t="shared" si="231"/>
        <v>3.8404699999999998</v>
      </c>
      <c r="L400" s="83">
        <f t="shared" si="231"/>
        <v>4.0734399999999997</v>
      </c>
      <c r="M400" s="83">
        <f t="shared" si="231"/>
        <v>4.16493</v>
      </c>
      <c r="N400" s="83">
        <f t="shared" si="231"/>
        <v>4.2055499999999997</v>
      </c>
      <c r="O400" s="83">
        <f t="shared" si="231"/>
        <v>4.2403000000000004</v>
      </c>
      <c r="P400" s="83">
        <f t="shared" si="231"/>
        <v>4.1780099999999996</v>
      </c>
      <c r="Q400" s="83">
        <f t="shared" si="231"/>
        <v>4.3325399999999998</v>
      </c>
      <c r="R400" s="83">
        <f t="shared" si="231"/>
        <v>4.3173300000000001</v>
      </c>
      <c r="S400" s="83">
        <f t="shared" si="231"/>
        <v>4.1972899999999997</v>
      </c>
      <c r="T400" s="83">
        <f t="shared" si="231"/>
        <v>4.1791200000000002</v>
      </c>
      <c r="U400" s="83">
        <f t="shared" si="231"/>
        <v>4.1371799999999999</v>
      </c>
      <c r="V400" s="83">
        <f t="shared" si="231"/>
        <v>4.0670000000000002</v>
      </c>
      <c r="W400" s="83">
        <f t="shared" si="231"/>
        <v>4.1229100000000001</v>
      </c>
      <c r="X400" s="83">
        <f t="shared" si="231"/>
        <v>4.1784600000000003</v>
      </c>
      <c r="Y400" s="83">
        <f t="shared" si="231"/>
        <v>4.1501900000000003</v>
      </c>
      <c r="Z400" s="83">
        <f t="shared" si="231"/>
        <v>3.8620199999999998</v>
      </c>
      <c r="AA400" s="83">
        <f t="shared" si="231"/>
        <v>3.6003799999999999</v>
      </c>
    </row>
    <row r="401" spans="1:27" ht="12.75" customHeight="1" outlineLevel="1" x14ac:dyDescent="0.2">
      <c r="A401" s="91" t="s">
        <v>1837</v>
      </c>
      <c r="B401" s="63" t="s">
        <v>233</v>
      </c>
      <c r="C401" s="43" t="s">
        <v>79</v>
      </c>
      <c r="D401" s="44">
        <v>1053.07</v>
      </c>
      <c r="E401" s="44">
        <v>924.48</v>
      </c>
      <c r="F401" s="44">
        <v>844.33</v>
      </c>
      <c r="G401" s="44">
        <v>703.7</v>
      </c>
      <c r="H401" s="44">
        <v>922.99</v>
      </c>
      <c r="I401" s="44">
        <v>1022.46</v>
      </c>
      <c r="J401" s="44">
        <v>1176.5899999999999</v>
      </c>
      <c r="K401" s="44">
        <v>1395.08</v>
      </c>
      <c r="L401" s="44">
        <v>1628.05</v>
      </c>
      <c r="M401" s="44">
        <v>1719.54</v>
      </c>
      <c r="N401" s="44">
        <v>1760.16</v>
      </c>
      <c r="O401" s="44">
        <v>1794.91</v>
      </c>
      <c r="P401" s="44">
        <v>1732.62</v>
      </c>
      <c r="Q401" s="44">
        <v>1887.15</v>
      </c>
      <c r="R401" s="44">
        <v>1871.94</v>
      </c>
      <c r="S401" s="44">
        <v>1751.9</v>
      </c>
      <c r="T401" s="44">
        <v>1733.73</v>
      </c>
      <c r="U401" s="44">
        <v>1691.79</v>
      </c>
      <c r="V401" s="44">
        <v>1621.61</v>
      </c>
      <c r="W401" s="44">
        <v>1677.52</v>
      </c>
      <c r="X401" s="44">
        <v>1733.07</v>
      </c>
      <c r="Y401" s="44">
        <v>1704.8</v>
      </c>
      <c r="Z401" s="44">
        <v>1416.63</v>
      </c>
      <c r="AA401" s="44">
        <v>1154.99</v>
      </c>
    </row>
    <row r="402" spans="1:27" ht="12.75" customHeight="1" outlineLevel="1" x14ac:dyDescent="0.2">
      <c r="A402" s="91" t="s">
        <v>1838</v>
      </c>
      <c r="B402" s="63" t="s">
        <v>90</v>
      </c>
      <c r="C402" s="43" t="s">
        <v>79</v>
      </c>
      <c r="D402" s="44">
        <f>$D$317</f>
        <v>2222.89</v>
      </c>
      <c r="E402" s="44">
        <f t="shared" ref="E402:AA402" si="232">$D$317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customHeight="1" outlineLevel="1" x14ac:dyDescent="0.2">
      <c r="A403" s="91" t="s">
        <v>1839</v>
      </c>
      <c r="B403" s="63" t="s">
        <v>83</v>
      </c>
      <c r="C403" s="43" t="s">
        <v>79</v>
      </c>
      <c r="D403" s="44">
        <v>6.14</v>
      </c>
      <c r="E403" s="44">
        <v>6.14</v>
      </c>
      <c r="F403" s="44">
        <v>6.14</v>
      </c>
      <c r="G403" s="44">
        <v>6.14</v>
      </c>
      <c r="H403" s="44">
        <v>6.14</v>
      </c>
      <c r="I403" s="44">
        <v>6.14</v>
      </c>
      <c r="J403" s="44">
        <v>6.14</v>
      </c>
      <c r="K403" s="44">
        <v>6.14</v>
      </c>
      <c r="L403" s="44">
        <v>6.14</v>
      </c>
      <c r="M403" s="44">
        <v>6.14</v>
      </c>
      <c r="N403" s="44">
        <v>6.14</v>
      </c>
      <c r="O403" s="44">
        <v>6.14</v>
      </c>
      <c r="P403" s="44">
        <v>6.14</v>
      </c>
      <c r="Q403" s="44">
        <v>6.14</v>
      </c>
      <c r="R403" s="44">
        <v>6.14</v>
      </c>
      <c r="S403" s="44">
        <v>6.14</v>
      </c>
      <c r="T403" s="44">
        <v>6.14</v>
      </c>
      <c r="U403" s="44">
        <v>6.14</v>
      </c>
      <c r="V403" s="44">
        <v>6.14</v>
      </c>
      <c r="W403" s="44">
        <v>6.14</v>
      </c>
      <c r="X403" s="44">
        <v>6.14</v>
      </c>
      <c r="Y403" s="44">
        <v>6.14</v>
      </c>
      <c r="Z403" s="44">
        <v>6.14</v>
      </c>
      <c r="AA403" s="44">
        <v>6.14</v>
      </c>
    </row>
    <row r="404" spans="1:27" ht="12.75" customHeight="1" outlineLevel="1" x14ac:dyDescent="0.2">
      <c r="A404" s="91" t="s">
        <v>1840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x14ac:dyDescent="0.2">
      <c r="A405" s="90" t="s">
        <v>1841</v>
      </c>
      <c r="B405" s="28" t="str">
        <f>"19"&amp;"."&amp;$B$776&amp;"."&amp;$B$777</f>
        <v>19.04.2023</v>
      </c>
      <c r="C405" s="82" t="s">
        <v>76</v>
      </c>
      <c r="D405" s="83">
        <f>ROUND(((D406+D407+D409+D408)/1000),5)</f>
        <v>3.5034000000000001</v>
      </c>
      <c r="E405" s="83">
        <f>ROUND(((E406+E407+E409+E408)/1000),5)</f>
        <v>3.3750300000000002</v>
      </c>
      <c r="F405" s="83">
        <f>ROUND(((F406+F407+F409+F408)/1000),5)</f>
        <v>3.2886199999999999</v>
      </c>
      <c r="G405" s="83">
        <f t="shared" ref="G405:AA405" si="234">ROUND(((G406+G407+G409+G408)/1000),5)</f>
        <v>3.2137099999999998</v>
      </c>
      <c r="H405" s="83">
        <f t="shared" si="234"/>
        <v>3.37317</v>
      </c>
      <c r="I405" s="83">
        <f t="shared" si="234"/>
        <v>3.4903400000000002</v>
      </c>
      <c r="J405" s="83">
        <f t="shared" si="234"/>
        <v>3.7078500000000001</v>
      </c>
      <c r="K405" s="83">
        <f t="shared" si="234"/>
        <v>3.90097</v>
      </c>
      <c r="L405" s="83">
        <f t="shared" si="234"/>
        <v>4.0726100000000001</v>
      </c>
      <c r="M405" s="83">
        <f t="shared" si="234"/>
        <v>4.1055900000000003</v>
      </c>
      <c r="N405" s="83">
        <f t="shared" si="234"/>
        <v>4.1021400000000003</v>
      </c>
      <c r="O405" s="83">
        <f t="shared" si="234"/>
        <v>4.0994900000000003</v>
      </c>
      <c r="P405" s="83">
        <f t="shared" si="234"/>
        <v>4.09422</v>
      </c>
      <c r="Q405" s="83">
        <f t="shared" si="234"/>
        <v>4.0951399999999998</v>
      </c>
      <c r="R405" s="83">
        <f t="shared" si="234"/>
        <v>4.0900699999999999</v>
      </c>
      <c r="S405" s="83">
        <f t="shared" si="234"/>
        <v>4.0726399999999998</v>
      </c>
      <c r="T405" s="83">
        <f t="shared" si="234"/>
        <v>4.0873799999999996</v>
      </c>
      <c r="U405" s="83">
        <f t="shared" si="234"/>
        <v>4.0778400000000001</v>
      </c>
      <c r="V405" s="83">
        <f t="shared" si="234"/>
        <v>4.0303300000000002</v>
      </c>
      <c r="W405" s="83">
        <f t="shared" si="234"/>
        <v>4.1028599999999997</v>
      </c>
      <c r="X405" s="83">
        <f t="shared" si="234"/>
        <v>4.1209100000000003</v>
      </c>
      <c r="Y405" s="83">
        <f t="shared" si="234"/>
        <v>4.1145899999999997</v>
      </c>
      <c r="Z405" s="83">
        <f t="shared" si="234"/>
        <v>3.8302800000000001</v>
      </c>
      <c r="AA405" s="83">
        <f t="shared" si="234"/>
        <v>3.56549</v>
      </c>
    </row>
    <row r="406" spans="1:27" ht="12.75" customHeight="1" outlineLevel="1" x14ac:dyDescent="0.2">
      <c r="A406" s="91" t="s">
        <v>1842</v>
      </c>
      <c r="B406" s="63" t="s">
        <v>233</v>
      </c>
      <c r="C406" s="43" t="s">
        <v>79</v>
      </c>
      <c r="D406" s="44">
        <v>1058.01</v>
      </c>
      <c r="E406" s="44">
        <v>929.64</v>
      </c>
      <c r="F406" s="44">
        <v>843.23</v>
      </c>
      <c r="G406" s="44">
        <v>768.32</v>
      </c>
      <c r="H406" s="44">
        <v>927.78</v>
      </c>
      <c r="I406" s="44">
        <v>1044.95</v>
      </c>
      <c r="J406" s="44">
        <v>1262.46</v>
      </c>
      <c r="K406" s="44">
        <v>1455.58</v>
      </c>
      <c r="L406" s="44">
        <v>1627.22</v>
      </c>
      <c r="M406" s="44">
        <v>1660.2</v>
      </c>
      <c r="N406" s="44">
        <v>1656.75</v>
      </c>
      <c r="O406" s="44">
        <v>1654.1</v>
      </c>
      <c r="P406" s="44">
        <v>1648.83</v>
      </c>
      <c r="Q406" s="44">
        <v>1649.75</v>
      </c>
      <c r="R406" s="44">
        <v>1644.68</v>
      </c>
      <c r="S406" s="44">
        <v>1627.25</v>
      </c>
      <c r="T406" s="44">
        <v>1641.99</v>
      </c>
      <c r="U406" s="44">
        <v>1632.45</v>
      </c>
      <c r="V406" s="44">
        <v>1584.94</v>
      </c>
      <c r="W406" s="44">
        <v>1657.47</v>
      </c>
      <c r="X406" s="44">
        <v>1675.52</v>
      </c>
      <c r="Y406" s="44">
        <v>1669.2</v>
      </c>
      <c r="Z406" s="44">
        <v>1384.89</v>
      </c>
      <c r="AA406" s="44">
        <v>1120.0999999999999</v>
      </c>
    </row>
    <row r="407" spans="1:27" ht="12.75" customHeight="1" outlineLevel="1" x14ac:dyDescent="0.2">
      <c r="A407" s="91" t="s">
        <v>1843</v>
      </c>
      <c r="B407" s="63" t="s">
        <v>90</v>
      </c>
      <c r="C407" s="43" t="s">
        <v>79</v>
      </c>
      <c r="D407" s="44">
        <f>$D$317</f>
        <v>2222.89</v>
      </c>
      <c r="E407" s="44">
        <f t="shared" ref="E407:AA407" si="235">$D$317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customHeight="1" outlineLevel="1" x14ac:dyDescent="0.2">
      <c r="A408" s="91" t="s">
        <v>1844</v>
      </c>
      <c r="B408" s="63" t="s">
        <v>83</v>
      </c>
      <c r="C408" s="43" t="s">
        <v>79</v>
      </c>
      <c r="D408" s="103">
        <v>6.14</v>
      </c>
      <c r="E408" s="103">
        <v>6.14</v>
      </c>
      <c r="F408" s="103">
        <v>6.14</v>
      </c>
      <c r="G408" s="103">
        <v>6.14</v>
      </c>
      <c r="H408" s="103">
        <v>6.14</v>
      </c>
      <c r="I408" s="103">
        <v>6.14</v>
      </c>
      <c r="J408" s="103">
        <v>6.14</v>
      </c>
      <c r="K408" s="103">
        <v>6.14</v>
      </c>
      <c r="L408" s="103">
        <v>6.14</v>
      </c>
      <c r="M408" s="103">
        <v>6.14</v>
      </c>
      <c r="N408" s="103">
        <v>6.14</v>
      </c>
      <c r="O408" s="103">
        <v>6.14</v>
      </c>
      <c r="P408" s="103">
        <v>6.14</v>
      </c>
      <c r="Q408" s="103">
        <v>6.14</v>
      </c>
      <c r="R408" s="103">
        <v>6.14</v>
      </c>
      <c r="S408" s="103">
        <v>6.14</v>
      </c>
      <c r="T408" s="103">
        <v>6.14</v>
      </c>
      <c r="U408" s="103">
        <v>6.14</v>
      </c>
      <c r="V408" s="103">
        <v>6.14</v>
      </c>
      <c r="W408" s="103">
        <v>6.14</v>
      </c>
      <c r="X408" s="103">
        <v>6.14</v>
      </c>
      <c r="Y408" s="103">
        <v>6.14</v>
      </c>
      <c r="Z408" s="103">
        <v>6.14</v>
      </c>
      <c r="AA408" s="103">
        <v>6.14</v>
      </c>
    </row>
    <row r="409" spans="1:27" ht="12.75" customHeight="1" outlineLevel="1" x14ac:dyDescent="0.2">
      <c r="A409" s="91" t="s">
        <v>1845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x14ac:dyDescent="0.2">
      <c r="A410" s="90" t="s">
        <v>1846</v>
      </c>
      <c r="B410" s="28" t="str">
        <f>"20"&amp;"."&amp;$B$776&amp;"."&amp;$B$777</f>
        <v>20.04.2023</v>
      </c>
      <c r="C410" s="82" t="s">
        <v>76</v>
      </c>
      <c r="D410" s="83">
        <f>ROUND(((D411+D412+D414+D413)/1000),5)</f>
        <v>3.5205199999999999</v>
      </c>
      <c r="E410" s="83">
        <f>ROUND(((E411+E412+E414+E413)/1000),5)</f>
        <v>3.4223599999999998</v>
      </c>
      <c r="F410" s="83">
        <f>ROUND(((F411+F412+F414+F413)/1000),5)</f>
        <v>3.36788</v>
      </c>
      <c r="G410" s="83">
        <f t="shared" ref="G410:AA410" si="237">ROUND(((G411+G412+G414+G413)/1000),5)</f>
        <v>3.3190599999999999</v>
      </c>
      <c r="H410" s="83">
        <f t="shared" si="237"/>
        <v>3.3969200000000002</v>
      </c>
      <c r="I410" s="83">
        <f t="shared" si="237"/>
        <v>3.5170400000000002</v>
      </c>
      <c r="J410" s="83">
        <f t="shared" si="237"/>
        <v>3.7149100000000002</v>
      </c>
      <c r="K410" s="83">
        <f t="shared" si="237"/>
        <v>3.9455200000000001</v>
      </c>
      <c r="L410" s="83">
        <f t="shared" si="237"/>
        <v>4.1857300000000004</v>
      </c>
      <c r="M410" s="83">
        <f t="shared" si="237"/>
        <v>4.33047</v>
      </c>
      <c r="N410" s="83">
        <f t="shared" si="237"/>
        <v>4.2878400000000001</v>
      </c>
      <c r="O410" s="83">
        <f t="shared" si="237"/>
        <v>4.28315</v>
      </c>
      <c r="P410" s="83">
        <f t="shared" si="237"/>
        <v>4.2657499999999997</v>
      </c>
      <c r="Q410" s="83">
        <f t="shared" si="237"/>
        <v>4.2849000000000004</v>
      </c>
      <c r="R410" s="83">
        <f t="shared" si="237"/>
        <v>4.2667400000000004</v>
      </c>
      <c r="S410" s="83">
        <f t="shared" si="237"/>
        <v>4.2609000000000004</v>
      </c>
      <c r="T410" s="83">
        <f t="shared" si="237"/>
        <v>4.25143</v>
      </c>
      <c r="U410" s="83">
        <f t="shared" si="237"/>
        <v>4.2491500000000002</v>
      </c>
      <c r="V410" s="83">
        <f t="shared" si="237"/>
        <v>4.1920299999999999</v>
      </c>
      <c r="W410" s="83">
        <f t="shared" si="237"/>
        <v>4.3207300000000002</v>
      </c>
      <c r="X410" s="83">
        <f t="shared" si="237"/>
        <v>4.3390000000000004</v>
      </c>
      <c r="Y410" s="83">
        <f t="shared" si="237"/>
        <v>4.30267</v>
      </c>
      <c r="Z410" s="83">
        <f t="shared" si="237"/>
        <v>3.9668100000000002</v>
      </c>
      <c r="AA410" s="83">
        <f t="shared" si="237"/>
        <v>3.6496400000000002</v>
      </c>
    </row>
    <row r="411" spans="1:27" ht="12.75" customHeight="1" outlineLevel="1" x14ac:dyDescent="0.2">
      <c r="A411" s="91" t="s">
        <v>1847</v>
      </c>
      <c r="B411" s="63" t="s">
        <v>233</v>
      </c>
      <c r="C411" s="43" t="s">
        <v>79</v>
      </c>
      <c r="D411" s="44">
        <v>1075.1300000000001</v>
      </c>
      <c r="E411" s="44">
        <v>976.97</v>
      </c>
      <c r="F411" s="44">
        <v>922.49</v>
      </c>
      <c r="G411" s="44">
        <v>873.67</v>
      </c>
      <c r="H411" s="44">
        <v>951.53</v>
      </c>
      <c r="I411" s="44">
        <v>1071.6500000000001</v>
      </c>
      <c r="J411" s="44">
        <v>1269.52</v>
      </c>
      <c r="K411" s="44">
        <v>1500.13</v>
      </c>
      <c r="L411" s="44">
        <v>1740.34</v>
      </c>
      <c r="M411" s="44">
        <v>1885.08</v>
      </c>
      <c r="N411" s="44">
        <v>1842.45</v>
      </c>
      <c r="O411" s="44">
        <v>1837.76</v>
      </c>
      <c r="P411" s="44">
        <v>1820.36</v>
      </c>
      <c r="Q411" s="44">
        <v>1839.51</v>
      </c>
      <c r="R411" s="44">
        <v>1821.35</v>
      </c>
      <c r="S411" s="44">
        <v>1815.51</v>
      </c>
      <c r="T411" s="44">
        <v>1806.04</v>
      </c>
      <c r="U411" s="44">
        <v>1803.76</v>
      </c>
      <c r="V411" s="44">
        <v>1746.64</v>
      </c>
      <c r="W411" s="44">
        <v>1875.34</v>
      </c>
      <c r="X411" s="44">
        <v>1893.61</v>
      </c>
      <c r="Y411" s="44">
        <v>1857.28</v>
      </c>
      <c r="Z411" s="44">
        <v>1521.42</v>
      </c>
      <c r="AA411" s="44">
        <v>1204.25</v>
      </c>
    </row>
    <row r="412" spans="1:27" ht="12.75" customHeight="1" outlineLevel="1" x14ac:dyDescent="0.2">
      <c r="A412" s="91" t="s">
        <v>1848</v>
      </c>
      <c r="B412" s="63" t="s">
        <v>90</v>
      </c>
      <c r="C412" s="43" t="s">
        <v>79</v>
      </c>
      <c r="D412" s="44">
        <f>$D$317</f>
        <v>2222.89</v>
      </c>
      <c r="E412" s="44">
        <f t="shared" ref="E412:AA412" si="238">$D$317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customHeight="1" outlineLevel="1" x14ac:dyDescent="0.2">
      <c r="A413" s="91" t="s">
        <v>1849</v>
      </c>
      <c r="B413" s="63" t="s">
        <v>83</v>
      </c>
      <c r="C413" s="43" t="s">
        <v>79</v>
      </c>
      <c r="D413" s="44">
        <v>6.14</v>
      </c>
      <c r="E413" s="44">
        <v>6.14</v>
      </c>
      <c r="F413" s="44">
        <v>6.14</v>
      </c>
      <c r="G413" s="44">
        <v>6.14</v>
      </c>
      <c r="H413" s="44">
        <v>6.14</v>
      </c>
      <c r="I413" s="44">
        <v>6.14</v>
      </c>
      <c r="J413" s="44">
        <v>6.14</v>
      </c>
      <c r="K413" s="44">
        <v>6.14</v>
      </c>
      <c r="L413" s="44">
        <v>6.14</v>
      </c>
      <c r="M413" s="44">
        <v>6.14</v>
      </c>
      <c r="N413" s="44">
        <v>6.14</v>
      </c>
      <c r="O413" s="44">
        <v>6.14</v>
      </c>
      <c r="P413" s="44">
        <v>6.14</v>
      </c>
      <c r="Q413" s="44">
        <v>6.14</v>
      </c>
      <c r="R413" s="44">
        <v>6.14</v>
      </c>
      <c r="S413" s="44">
        <v>6.14</v>
      </c>
      <c r="T413" s="44">
        <v>6.14</v>
      </c>
      <c r="U413" s="44">
        <v>6.14</v>
      </c>
      <c r="V413" s="44">
        <v>6.14</v>
      </c>
      <c r="W413" s="44">
        <v>6.14</v>
      </c>
      <c r="X413" s="44">
        <v>6.14</v>
      </c>
      <c r="Y413" s="44">
        <v>6.14</v>
      </c>
      <c r="Z413" s="44">
        <v>6.14</v>
      </c>
      <c r="AA413" s="44">
        <v>6.14</v>
      </c>
    </row>
    <row r="414" spans="1:27" ht="12.75" customHeight="1" outlineLevel="1" x14ac:dyDescent="0.2">
      <c r="A414" s="91" t="s">
        <v>1850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x14ac:dyDescent="0.2">
      <c r="A415" s="90" t="s">
        <v>1851</v>
      </c>
      <c r="B415" s="28" t="str">
        <f>"21"&amp;"."&amp;$B$776&amp;"."&amp;$B$777</f>
        <v>21.04.2023</v>
      </c>
      <c r="C415" s="82" t="s">
        <v>76</v>
      </c>
      <c r="D415" s="83">
        <f>ROUND(((D416+D417+D419+D418)/1000),5)</f>
        <v>3.6451799999999999</v>
      </c>
      <c r="E415" s="83">
        <f>ROUND(((E416+E417+E419+E418)/1000),5)</f>
        <v>3.5196700000000001</v>
      </c>
      <c r="F415" s="83">
        <f>ROUND(((F416+F417+F419+F418)/1000),5)</f>
        <v>3.46001</v>
      </c>
      <c r="G415" s="83">
        <f t="shared" ref="G415:AA415" si="240">ROUND(((G416+G417+G419+G418)/1000),5)</f>
        <v>3.44923</v>
      </c>
      <c r="H415" s="83">
        <f t="shared" si="240"/>
        <v>3.5179</v>
      </c>
      <c r="I415" s="83">
        <f t="shared" si="240"/>
        <v>3.53478</v>
      </c>
      <c r="J415" s="83">
        <f t="shared" si="240"/>
        <v>3.78424</v>
      </c>
      <c r="K415" s="83">
        <f t="shared" si="240"/>
        <v>4.1301500000000004</v>
      </c>
      <c r="L415" s="83">
        <f t="shared" si="240"/>
        <v>4.3305499999999997</v>
      </c>
      <c r="M415" s="83">
        <f t="shared" si="240"/>
        <v>4.4241099999999998</v>
      </c>
      <c r="N415" s="83">
        <f t="shared" si="240"/>
        <v>4.4419599999999999</v>
      </c>
      <c r="O415" s="83">
        <f t="shared" si="240"/>
        <v>4.4494499999999997</v>
      </c>
      <c r="P415" s="83">
        <f t="shared" si="240"/>
        <v>4.43309</v>
      </c>
      <c r="Q415" s="83">
        <f t="shared" si="240"/>
        <v>4.4336200000000003</v>
      </c>
      <c r="R415" s="83">
        <f t="shared" si="240"/>
        <v>4.4043599999999996</v>
      </c>
      <c r="S415" s="83">
        <f t="shared" si="240"/>
        <v>4.3883000000000001</v>
      </c>
      <c r="T415" s="83">
        <f t="shared" si="240"/>
        <v>4.3875500000000001</v>
      </c>
      <c r="U415" s="83">
        <f t="shared" si="240"/>
        <v>4.3378699999999997</v>
      </c>
      <c r="V415" s="83">
        <f t="shared" si="240"/>
        <v>4.3961100000000002</v>
      </c>
      <c r="W415" s="83">
        <f t="shared" si="240"/>
        <v>4.3404299999999996</v>
      </c>
      <c r="X415" s="83">
        <f t="shared" si="240"/>
        <v>4.3938800000000002</v>
      </c>
      <c r="Y415" s="83">
        <f t="shared" si="240"/>
        <v>4.3748199999999997</v>
      </c>
      <c r="Z415" s="83">
        <f t="shared" si="240"/>
        <v>4.1021099999999997</v>
      </c>
      <c r="AA415" s="83">
        <f t="shared" si="240"/>
        <v>3.9690699999999999</v>
      </c>
    </row>
    <row r="416" spans="1:27" ht="12.75" customHeight="1" outlineLevel="1" x14ac:dyDescent="0.2">
      <c r="A416" s="91" t="s">
        <v>1852</v>
      </c>
      <c r="B416" s="63" t="s">
        <v>233</v>
      </c>
      <c r="C416" s="43" t="s">
        <v>79</v>
      </c>
      <c r="D416" s="44">
        <v>1199.79</v>
      </c>
      <c r="E416" s="44">
        <v>1074.28</v>
      </c>
      <c r="F416" s="44">
        <v>1014.62</v>
      </c>
      <c r="G416" s="44">
        <v>1003.84</v>
      </c>
      <c r="H416" s="44">
        <v>1072.51</v>
      </c>
      <c r="I416" s="44">
        <v>1089.3900000000001</v>
      </c>
      <c r="J416" s="44">
        <v>1338.85</v>
      </c>
      <c r="K416" s="44">
        <v>1684.76</v>
      </c>
      <c r="L416" s="44">
        <v>1885.16</v>
      </c>
      <c r="M416" s="44">
        <v>1978.72</v>
      </c>
      <c r="N416" s="44">
        <v>1996.57</v>
      </c>
      <c r="O416" s="44">
        <v>2004.06</v>
      </c>
      <c r="P416" s="44">
        <v>1987.7</v>
      </c>
      <c r="Q416" s="44">
        <v>1988.23</v>
      </c>
      <c r="R416" s="44">
        <v>1958.97</v>
      </c>
      <c r="S416" s="44">
        <v>1942.91</v>
      </c>
      <c r="T416" s="44">
        <v>1942.16</v>
      </c>
      <c r="U416" s="44">
        <v>1892.48</v>
      </c>
      <c r="V416" s="44">
        <v>1950.72</v>
      </c>
      <c r="W416" s="44">
        <v>1895.04</v>
      </c>
      <c r="X416" s="44">
        <v>1948.49</v>
      </c>
      <c r="Y416" s="44">
        <v>1929.43</v>
      </c>
      <c r="Z416" s="44">
        <v>1656.72</v>
      </c>
      <c r="AA416" s="44">
        <v>1523.68</v>
      </c>
    </row>
    <row r="417" spans="1:27" ht="12.75" customHeight="1" outlineLevel="1" x14ac:dyDescent="0.2">
      <c r="A417" s="91" t="s">
        <v>1853</v>
      </c>
      <c r="B417" s="63" t="s">
        <v>90</v>
      </c>
      <c r="C417" s="43" t="s">
        <v>79</v>
      </c>
      <c r="D417" s="44">
        <f>$D$317</f>
        <v>2222.89</v>
      </c>
      <c r="E417" s="44">
        <f t="shared" ref="E417:AA417" si="241">$D$317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customHeight="1" outlineLevel="1" x14ac:dyDescent="0.2">
      <c r="A418" s="91" t="s">
        <v>1854</v>
      </c>
      <c r="B418" s="63" t="s">
        <v>83</v>
      </c>
      <c r="C418" s="43" t="s">
        <v>79</v>
      </c>
      <c r="D418" s="44">
        <v>6.14</v>
      </c>
      <c r="E418" s="44">
        <v>6.14</v>
      </c>
      <c r="F418" s="44">
        <v>6.14</v>
      </c>
      <c r="G418" s="44">
        <v>6.14</v>
      </c>
      <c r="H418" s="44">
        <v>6.14</v>
      </c>
      <c r="I418" s="44">
        <v>6.14</v>
      </c>
      <c r="J418" s="44">
        <v>6.14</v>
      </c>
      <c r="K418" s="44">
        <v>6.14</v>
      </c>
      <c r="L418" s="44">
        <v>6.14</v>
      </c>
      <c r="M418" s="44">
        <v>6.14</v>
      </c>
      <c r="N418" s="44">
        <v>6.14</v>
      </c>
      <c r="O418" s="44">
        <v>6.14</v>
      </c>
      <c r="P418" s="44">
        <v>6.14</v>
      </c>
      <c r="Q418" s="44">
        <v>6.14</v>
      </c>
      <c r="R418" s="44">
        <v>6.14</v>
      </c>
      <c r="S418" s="44">
        <v>6.14</v>
      </c>
      <c r="T418" s="44">
        <v>6.14</v>
      </c>
      <c r="U418" s="44">
        <v>6.14</v>
      </c>
      <c r="V418" s="44">
        <v>6.14</v>
      </c>
      <c r="W418" s="44">
        <v>6.14</v>
      </c>
      <c r="X418" s="44">
        <v>6.14</v>
      </c>
      <c r="Y418" s="44">
        <v>6.14</v>
      </c>
      <c r="Z418" s="44">
        <v>6.14</v>
      </c>
      <c r="AA418" s="44">
        <v>6.14</v>
      </c>
    </row>
    <row r="419" spans="1:27" ht="12.75" customHeight="1" outlineLevel="1" x14ac:dyDescent="0.2">
      <c r="A419" s="91" t="s">
        <v>1855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x14ac:dyDescent="0.2">
      <c r="A420" s="90" t="s">
        <v>1856</v>
      </c>
      <c r="B420" s="28" t="str">
        <f>"22"&amp;"."&amp;$B$776&amp;"."&amp;$B$777</f>
        <v>22.04.2023</v>
      </c>
      <c r="C420" s="82" t="s">
        <v>76</v>
      </c>
      <c r="D420" s="83">
        <f>ROUND(((D421+D422+D424+D423)/1000),5)</f>
        <v>3.9301200000000001</v>
      </c>
      <c r="E420" s="83">
        <f>ROUND(((E421+E422+E424+E423)/1000),5)</f>
        <v>3.7259199999999999</v>
      </c>
      <c r="F420" s="83">
        <f>ROUND(((F421+F422+F424+F423)/1000),5)</f>
        <v>3.59049</v>
      </c>
      <c r="G420" s="83">
        <f t="shared" ref="G420:AA420" si="243">ROUND(((G421+G422+G424+G423)/1000),5)</f>
        <v>3.55443</v>
      </c>
      <c r="H420" s="83">
        <f t="shared" si="243"/>
        <v>3.5239199999999999</v>
      </c>
      <c r="I420" s="83">
        <f t="shared" si="243"/>
        <v>3.5668199999999999</v>
      </c>
      <c r="J420" s="83">
        <f t="shared" si="243"/>
        <v>3.7129400000000001</v>
      </c>
      <c r="K420" s="83">
        <f t="shared" si="243"/>
        <v>3.8493200000000001</v>
      </c>
      <c r="L420" s="83">
        <f t="shared" si="243"/>
        <v>4.1900300000000001</v>
      </c>
      <c r="M420" s="83">
        <f t="shared" si="243"/>
        <v>4.3464900000000002</v>
      </c>
      <c r="N420" s="83">
        <f t="shared" si="243"/>
        <v>4.3535199999999996</v>
      </c>
      <c r="O420" s="83">
        <f t="shared" si="243"/>
        <v>4.4210000000000003</v>
      </c>
      <c r="P420" s="83">
        <f t="shared" si="243"/>
        <v>4.4034000000000004</v>
      </c>
      <c r="Q420" s="83">
        <f t="shared" si="243"/>
        <v>4.3985500000000002</v>
      </c>
      <c r="R420" s="83">
        <f t="shared" si="243"/>
        <v>4.3922999999999996</v>
      </c>
      <c r="S420" s="83">
        <f t="shared" si="243"/>
        <v>4.3923699999999997</v>
      </c>
      <c r="T420" s="83">
        <f t="shared" si="243"/>
        <v>4.3528700000000002</v>
      </c>
      <c r="U420" s="83">
        <f t="shared" si="243"/>
        <v>4.3498200000000002</v>
      </c>
      <c r="V420" s="83">
        <f t="shared" si="243"/>
        <v>4.3522299999999996</v>
      </c>
      <c r="W420" s="83">
        <f t="shared" si="243"/>
        <v>4.4147400000000001</v>
      </c>
      <c r="X420" s="83">
        <f t="shared" si="243"/>
        <v>4.4203200000000002</v>
      </c>
      <c r="Y420" s="83">
        <f t="shared" si="243"/>
        <v>4.3963400000000004</v>
      </c>
      <c r="Z420" s="83">
        <f t="shared" si="243"/>
        <v>4.1111599999999999</v>
      </c>
      <c r="AA420" s="83">
        <f t="shared" si="243"/>
        <v>3.9893200000000002</v>
      </c>
    </row>
    <row r="421" spans="1:27" ht="12.75" customHeight="1" outlineLevel="1" x14ac:dyDescent="0.2">
      <c r="A421" s="91" t="s">
        <v>1857</v>
      </c>
      <c r="B421" s="63" t="s">
        <v>233</v>
      </c>
      <c r="C421" s="43" t="s">
        <v>79</v>
      </c>
      <c r="D421" s="44">
        <v>1484.73</v>
      </c>
      <c r="E421" s="44">
        <v>1280.53</v>
      </c>
      <c r="F421" s="44">
        <v>1145.0999999999999</v>
      </c>
      <c r="G421" s="44">
        <v>1109.04</v>
      </c>
      <c r="H421" s="44">
        <v>1078.53</v>
      </c>
      <c r="I421" s="44">
        <v>1121.43</v>
      </c>
      <c r="J421" s="44">
        <v>1267.55</v>
      </c>
      <c r="K421" s="44">
        <v>1403.93</v>
      </c>
      <c r="L421" s="44">
        <v>1744.64</v>
      </c>
      <c r="M421" s="44">
        <v>1901.1</v>
      </c>
      <c r="N421" s="44">
        <v>1908.13</v>
      </c>
      <c r="O421" s="44">
        <v>1975.61</v>
      </c>
      <c r="P421" s="44">
        <v>1958.01</v>
      </c>
      <c r="Q421" s="44">
        <v>1953.16</v>
      </c>
      <c r="R421" s="44">
        <v>1946.91</v>
      </c>
      <c r="S421" s="44">
        <v>1946.98</v>
      </c>
      <c r="T421" s="44">
        <v>1907.48</v>
      </c>
      <c r="U421" s="44">
        <v>1904.43</v>
      </c>
      <c r="V421" s="44">
        <v>1906.84</v>
      </c>
      <c r="W421" s="44">
        <v>1969.35</v>
      </c>
      <c r="X421" s="44">
        <v>1974.93</v>
      </c>
      <c r="Y421" s="44">
        <v>1950.95</v>
      </c>
      <c r="Z421" s="44">
        <v>1665.77</v>
      </c>
      <c r="AA421" s="44">
        <v>1543.93</v>
      </c>
    </row>
    <row r="422" spans="1:27" ht="12.75" customHeight="1" outlineLevel="1" x14ac:dyDescent="0.2">
      <c r="A422" s="91" t="s">
        <v>1858</v>
      </c>
      <c r="B422" s="63" t="s">
        <v>90</v>
      </c>
      <c r="C422" s="43" t="s">
        <v>79</v>
      </c>
      <c r="D422" s="44">
        <f>$D$317</f>
        <v>2222.89</v>
      </c>
      <c r="E422" s="44">
        <f t="shared" ref="E422:AA422" si="244">$D$317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customHeight="1" outlineLevel="1" x14ac:dyDescent="0.2">
      <c r="A423" s="91" t="s">
        <v>1859</v>
      </c>
      <c r="B423" s="63" t="s">
        <v>83</v>
      </c>
      <c r="C423" s="43" t="s">
        <v>79</v>
      </c>
      <c r="D423" s="44">
        <v>6.14</v>
      </c>
      <c r="E423" s="44">
        <v>6.14</v>
      </c>
      <c r="F423" s="44">
        <v>6.14</v>
      </c>
      <c r="G423" s="44">
        <v>6.14</v>
      </c>
      <c r="H423" s="44">
        <v>6.14</v>
      </c>
      <c r="I423" s="44">
        <v>6.14</v>
      </c>
      <c r="J423" s="44">
        <v>6.14</v>
      </c>
      <c r="K423" s="44">
        <v>6.14</v>
      </c>
      <c r="L423" s="44">
        <v>6.14</v>
      </c>
      <c r="M423" s="44">
        <v>6.14</v>
      </c>
      <c r="N423" s="44">
        <v>6.14</v>
      </c>
      <c r="O423" s="44">
        <v>6.14</v>
      </c>
      <c r="P423" s="44">
        <v>6.14</v>
      </c>
      <c r="Q423" s="44">
        <v>6.14</v>
      </c>
      <c r="R423" s="44">
        <v>6.14</v>
      </c>
      <c r="S423" s="44">
        <v>6.14</v>
      </c>
      <c r="T423" s="44">
        <v>6.14</v>
      </c>
      <c r="U423" s="44">
        <v>6.14</v>
      </c>
      <c r="V423" s="44">
        <v>6.14</v>
      </c>
      <c r="W423" s="44">
        <v>6.14</v>
      </c>
      <c r="X423" s="44">
        <v>6.14</v>
      </c>
      <c r="Y423" s="44">
        <v>6.14</v>
      </c>
      <c r="Z423" s="44">
        <v>6.14</v>
      </c>
      <c r="AA423" s="44">
        <v>6.14</v>
      </c>
    </row>
    <row r="424" spans="1:27" ht="12.75" customHeight="1" outlineLevel="1" x14ac:dyDescent="0.2">
      <c r="A424" s="91" t="s">
        <v>1860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x14ac:dyDescent="0.2">
      <c r="A425" s="90" t="s">
        <v>1861</v>
      </c>
      <c r="B425" s="28" t="str">
        <f>"23"&amp;"."&amp;$B$776&amp;"."&amp;$B$777</f>
        <v>23.04.2023</v>
      </c>
      <c r="C425" s="82" t="s">
        <v>76</v>
      </c>
      <c r="D425" s="83">
        <f>ROUND(((D426+D427+D429+D428)/1000),5)</f>
        <v>3.7190799999999999</v>
      </c>
      <c r="E425" s="83">
        <f>ROUND(((E426+E427+E429+E428)/1000),5)</f>
        <v>3.5599099999999999</v>
      </c>
      <c r="F425" s="83">
        <f>ROUND(((F426+F427+F429+F428)/1000),5)</f>
        <v>3.5213000000000001</v>
      </c>
      <c r="G425" s="83">
        <f t="shared" ref="G425:AA425" si="246">ROUND(((G426+G427+G429+G428)/1000),5)</f>
        <v>3.4843799999999998</v>
      </c>
      <c r="H425" s="83">
        <f t="shared" si="246"/>
        <v>3.4760399999999998</v>
      </c>
      <c r="I425" s="83">
        <f t="shared" si="246"/>
        <v>3.4877400000000001</v>
      </c>
      <c r="J425" s="83">
        <f t="shared" si="246"/>
        <v>3.49824</v>
      </c>
      <c r="K425" s="83">
        <f t="shared" si="246"/>
        <v>3.5243799999999998</v>
      </c>
      <c r="L425" s="83">
        <f t="shared" si="246"/>
        <v>3.79752</v>
      </c>
      <c r="M425" s="83">
        <f t="shared" si="246"/>
        <v>3.9858899999999999</v>
      </c>
      <c r="N425" s="83">
        <f t="shared" si="246"/>
        <v>4.0421300000000002</v>
      </c>
      <c r="O425" s="83">
        <f t="shared" si="246"/>
        <v>4.0382199999999999</v>
      </c>
      <c r="P425" s="83">
        <f t="shared" si="246"/>
        <v>3.9356</v>
      </c>
      <c r="Q425" s="83">
        <f t="shared" si="246"/>
        <v>3.8850699999999998</v>
      </c>
      <c r="R425" s="83">
        <f t="shared" si="246"/>
        <v>3.8795199999999999</v>
      </c>
      <c r="S425" s="83">
        <f t="shared" si="246"/>
        <v>3.8542399999999999</v>
      </c>
      <c r="T425" s="83">
        <f t="shared" si="246"/>
        <v>3.8314699999999999</v>
      </c>
      <c r="U425" s="83">
        <f t="shared" si="246"/>
        <v>3.8795199999999999</v>
      </c>
      <c r="V425" s="83">
        <f t="shared" si="246"/>
        <v>4.0204500000000003</v>
      </c>
      <c r="W425" s="83">
        <f t="shared" si="246"/>
        <v>4.1053800000000003</v>
      </c>
      <c r="X425" s="83">
        <f t="shared" si="246"/>
        <v>4.1335600000000001</v>
      </c>
      <c r="Y425" s="83">
        <f t="shared" si="246"/>
        <v>4.1452799999999996</v>
      </c>
      <c r="Z425" s="83">
        <f t="shared" si="246"/>
        <v>3.8546100000000001</v>
      </c>
      <c r="AA425" s="83">
        <f t="shared" si="246"/>
        <v>3.6709000000000001</v>
      </c>
    </row>
    <row r="426" spans="1:27" ht="12.75" customHeight="1" outlineLevel="1" x14ac:dyDescent="0.2">
      <c r="A426" s="91" t="s">
        <v>1862</v>
      </c>
      <c r="B426" s="63" t="s">
        <v>233</v>
      </c>
      <c r="C426" s="43" t="s">
        <v>79</v>
      </c>
      <c r="D426" s="44">
        <v>1273.69</v>
      </c>
      <c r="E426" s="44">
        <v>1114.52</v>
      </c>
      <c r="F426" s="44">
        <v>1075.9100000000001</v>
      </c>
      <c r="G426" s="44">
        <v>1038.99</v>
      </c>
      <c r="H426" s="44">
        <v>1030.6500000000001</v>
      </c>
      <c r="I426" s="44">
        <v>1042.3499999999999</v>
      </c>
      <c r="J426" s="44">
        <v>1052.8499999999999</v>
      </c>
      <c r="K426" s="44">
        <v>1078.99</v>
      </c>
      <c r="L426" s="44">
        <v>1352.13</v>
      </c>
      <c r="M426" s="44">
        <v>1540.5</v>
      </c>
      <c r="N426" s="44">
        <v>1596.74</v>
      </c>
      <c r="O426" s="44">
        <v>1592.83</v>
      </c>
      <c r="P426" s="44">
        <v>1490.21</v>
      </c>
      <c r="Q426" s="44">
        <v>1439.68</v>
      </c>
      <c r="R426" s="44">
        <v>1434.13</v>
      </c>
      <c r="S426" s="44">
        <v>1408.85</v>
      </c>
      <c r="T426" s="44">
        <v>1386.08</v>
      </c>
      <c r="U426" s="44">
        <v>1434.13</v>
      </c>
      <c r="V426" s="44">
        <v>1575.06</v>
      </c>
      <c r="W426" s="44">
        <v>1659.99</v>
      </c>
      <c r="X426" s="44">
        <v>1688.17</v>
      </c>
      <c r="Y426" s="44">
        <v>1699.89</v>
      </c>
      <c r="Z426" s="44">
        <v>1409.22</v>
      </c>
      <c r="AA426" s="44">
        <v>1225.51</v>
      </c>
    </row>
    <row r="427" spans="1:27" ht="12.75" customHeight="1" outlineLevel="1" x14ac:dyDescent="0.2">
      <c r="A427" s="91" t="s">
        <v>1863</v>
      </c>
      <c r="B427" s="63" t="s">
        <v>90</v>
      </c>
      <c r="C427" s="43" t="s">
        <v>79</v>
      </c>
      <c r="D427" s="44">
        <f>$D$317</f>
        <v>2222.89</v>
      </c>
      <c r="E427" s="44">
        <f t="shared" ref="E427:AA427" si="247">$D$317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customHeight="1" outlineLevel="1" x14ac:dyDescent="0.2">
      <c r="A428" s="91" t="s">
        <v>1864</v>
      </c>
      <c r="B428" s="63" t="s">
        <v>83</v>
      </c>
      <c r="C428" s="43" t="s">
        <v>79</v>
      </c>
      <c r="D428" s="44">
        <v>6.14</v>
      </c>
      <c r="E428" s="44">
        <v>6.14</v>
      </c>
      <c r="F428" s="44">
        <v>6.14</v>
      </c>
      <c r="G428" s="44">
        <v>6.14</v>
      </c>
      <c r="H428" s="44">
        <v>6.14</v>
      </c>
      <c r="I428" s="44">
        <v>6.14</v>
      </c>
      <c r="J428" s="44">
        <v>6.14</v>
      </c>
      <c r="K428" s="44">
        <v>6.14</v>
      </c>
      <c r="L428" s="44">
        <v>6.14</v>
      </c>
      <c r="M428" s="44">
        <v>6.14</v>
      </c>
      <c r="N428" s="44">
        <v>6.14</v>
      </c>
      <c r="O428" s="44">
        <v>6.14</v>
      </c>
      <c r="P428" s="44">
        <v>6.14</v>
      </c>
      <c r="Q428" s="44">
        <v>6.14</v>
      </c>
      <c r="R428" s="44">
        <v>6.14</v>
      </c>
      <c r="S428" s="44">
        <v>6.14</v>
      </c>
      <c r="T428" s="44">
        <v>6.14</v>
      </c>
      <c r="U428" s="44">
        <v>6.14</v>
      </c>
      <c r="V428" s="44">
        <v>6.14</v>
      </c>
      <c r="W428" s="44">
        <v>6.14</v>
      </c>
      <c r="X428" s="44">
        <v>6.14</v>
      </c>
      <c r="Y428" s="44">
        <v>6.14</v>
      </c>
      <c r="Z428" s="44">
        <v>6.14</v>
      </c>
      <c r="AA428" s="44">
        <v>6.14</v>
      </c>
    </row>
    <row r="429" spans="1:27" ht="12.75" customHeight="1" outlineLevel="1" x14ac:dyDescent="0.2">
      <c r="A429" s="91" t="s">
        <v>1865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x14ac:dyDescent="0.2">
      <c r="A430" s="90" t="s">
        <v>1866</v>
      </c>
      <c r="B430" s="28" t="str">
        <f>"24"&amp;"."&amp;$B$776&amp;"."&amp;$B$777</f>
        <v>24.04.2023</v>
      </c>
      <c r="C430" s="82" t="s">
        <v>76</v>
      </c>
      <c r="D430" s="83">
        <f>ROUND(((D431+D432+D434+D433)/1000),5)</f>
        <v>3.6070199999999999</v>
      </c>
      <c r="E430" s="83">
        <f>ROUND(((E431+E432+E434+E433)/1000),5)</f>
        <v>3.5207000000000002</v>
      </c>
      <c r="F430" s="83">
        <f>ROUND(((F431+F432+F434+F433)/1000),5)</f>
        <v>3.4751799999999999</v>
      </c>
      <c r="G430" s="83">
        <f t="shared" ref="G430:AA430" si="249">ROUND(((G431+G432+G434+G433)/1000),5)</f>
        <v>3.4546299999999999</v>
      </c>
      <c r="H430" s="83">
        <f t="shared" si="249"/>
        <v>3.5127199999999998</v>
      </c>
      <c r="I430" s="83">
        <f t="shared" si="249"/>
        <v>3.5265900000000001</v>
      </c>
      <c r="J430" s="83">
        <f t="shared" si="249"/>
        <v>3.7870400000000002</v>
      </c>
      <c r="K430" s="83">
        <f t="shared" si="249"/>
        <v>4.08005</v>
      </c>
      <c r="L430" s="83">
        <f t="shared" si="249"/>
        <v>4.2078300000000004</v>
      </c>
      <c r="M430" s="83">
        <f t="shared" si="249"/>
        <v>4.2647000000000004</v>
      </c>
      <c r="N430" s="83">
        <f t="shared" si="249"/>
        <v>4.2653699999999999</v>
      </c>
      <c r="O430" s="83">
        <f t="shared" si="249"/>
        <v>4.2871199999999998</v>
      </c>
      <c r="P430" s="83">
        <f t="shared" si="249"/>
        <v>4.2891899999999996</v>
      </c>
      <c r="Q430" s="83">
        <f t="shared" si="249"/>
        <v>4.31717</v>
      </c>
      <c r="R430" s="83">
        <f t="shared" si="249"/>
        <v>4.3045799999999996</v>
      </c>
      <c r="S430" s="83">
        <f t="shared" si="249"/>
        <v>4.3170400000000004</v>
      </c>
      <c r="T430" s="83">
        <f t="shared" si="249"/>
        <v>4.2870999999999997</v>
      </c>
      <c r="U430" s="83">
        <f t="shared" si="249"/>
        <v>4.2588200000000001</v>
      </c>
      <c r="V430" s="83">
        <f t="shared" si="249"/>
        <v>4.1781499999999996</v>
      </c>
      <c r="W430" s="83">
        <f t="shared" si="249"/>
        <v>4.2710999999999997</v>
      </c>
      <c r="X430" s="83">
        <f t="shared" si="249"/>
        <v>4.34253</v>
      </c>
      <c r="Y430" s="83">
        <f t="shared" si="249"/>
        <v>4.3386500000000003</v>
      </c>
      <c r="Z430" s="83">
        <f t="shared" si="249"/>
        <v>4.06473</v>
      </c>
      <c r="AA430" s="83">
        <f t="shared" si="249"/>
        <v>3.7614000000000001</v>
      </c>
    </row>
    <row r="431" spans="1:27" ht="12.75" customHeight="1" outlineLevel="1" x14ac:dyDescent="0.2">
      <c r="A431" s="91" t="s">
        <v>1867</v>
      </c>
      <c r="B431" s="63" t="s">
        <v>233</v>
      </c>
      <c r="C431" s="43" t="s">
        <v>79</v>
      </c>
      <c r="D431" s="44">
        <v>1161.6300000000001</v>
      </c>
      <c r="E431" s="44">
        <v>1075.31</v>
      </c>
      <c r="F431" s="44">
        <v>1029.79</v>
      </c>
      <c r="G431" s="44">
        <v>1009.24</v>
      </c>
      <c r="H431" s="44">
        <v>1067.33</v>
      </c>
      <c r="I431" s="44">
        <v>1081.2</v>
      </c>
      <c r="J431" s="44">
        <v>1341.65</v>
      </c>
      <c r="K431" s="44">
        <v>1634.66</v>
      </c>
      <c r="L431" s="44">
        <v>1762.44</v>
      </c>
      <c r="M431" s="44">
        <v>1819.31</v>
      </c>
      <c r="N431" s="44">
        <v>1819.98</v>
      </c>
      <c r="O431" s="44">
        <v>1841.73</v>
      </c>
      <c r="P431" s="44">
        <v>1843.8</v>
      </c>
      <c r="Q431" s="44">
        <v>1871.78</v>
      </c>
      <c r="R431" s="44">
        <v>1859.19</v>
      </c>
      <c r="S431" s="44">
        <v>1871.65</v>
      </c>
      <c r="T431" s="44">
        <v>1841.71</v>
      </c>
      <c r="U431" s="44">
        <v>1813.43</v>
      </c>
      <c r="V431" s="44">
        <v>1732.76</v>
      </c>
      <c r="W431" s="44">
        <v>1825.71</v>
      </c>
      <c r="X431" s="44">
        <v>1897.14</v>
      </c>
      <c r="Y431" s="44">
        <v>1893.26</v>
      </c>
      <c r="Z431" s="44">
        <v>1619.34</v>
      </c>
      <c r="AA431" s="44">
        <v>1316.01</v>
      </c>
    </row>
    <row r="432" spans="1:27" ht="12.75" customHeight="1" outlineLevel="1" x14ac:dyDescent="0.2">
      <c r="A432" s="91" t="s">
        <v>1868</v>
      </c>
      <c r="B432" s="63" t="s">
        <v>90</v>
      </c>
      <c r="C432" s="43" t="s">
        <v>79</v>
      </c>
      <c r="D432" s="44">
        <f>$D$317</f>
        <v>2222.89</v>
      </c>
      <c r="E432" s="44">
        <f t="shared" ref="E432:AA432" si="250">$D$317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customHeight="1" outlineLevel="1" x14ac:dyDescent="0.2">
      <c r="A433" s="91" t="s">
        <v>1869</v>
      </c>
      <c r="B433" s="63" t="s">
        <v>83</v>
      </c>
      <c r="C433" s="43" t="s">
        <v>79</v>
      </c>
      <c r="D433" s="44">
        <v>6.14</v>
      </c>
      <c r="E433" s="44">
        <v>6.14</v>
      </c>
      <c r="F433" s="44">
        <v>6.14</v>
      </c>
      <c r="G433" s="44">
        <v>6.14</v>
      </c>
      <c r="H433" s="44">
        <v>6.14</v>
      </c>
      <c r="I433" s="44">
        <v>6.14</v>
      </c>
      <c r="J433" s="44">
        <v>6.14</v>
      </c>
      <c r="K433" s="44">
        <v>6.14</v>
      </c>
      <c r="L433" s="44">
        <v>6.14</v>
      </c>
      <c r="M433" s="44">
        <v>6.14</v>
      </c>
      <c r="N433" s="44">
        <v>6.14</v>
      </c>
      <c r="O433" s="44">
        <v>6.14</v>
      </c>
      <c r="P433" s="44">
        <v>6.14</v>
      </c>
      <c r="Q433" s="44">
        <v>6.14</v>
      </c>
      <c r="R433" s="44">
        <v>6.14</v>
      </c>
      <c r="S433" s="44">
        <v>6.14</v>
      </c>
      <c r="T433" s="44">
        <v>6.14</v>
      </c>
      <c r="U433" s="44">
        <v>6.14</v>
      </c>
      <c r="V433" s="44">
        <v>6.14</v>
      </c>
      <c r="W433" s="44">
        <v>6.14</v>
      </c>
      <c r="X433" s="44">
        <v>6.14</v>
      </c>
      <c r="Y433" s="44">
        <v>6.14</v>
      </c>
      <c r="Z433" s="44">
        <v>6.14</v>
      </c>
      <c r="AA433" s="44">
        <v>6.14</v>
      </c>
    </row>
    <row r="434" spans="1:27" ht="12.75" customHeight="1" outlineLevel="1" x14ac:dyDescent="0.2">
      <c r="A434" s="91" t="s">
        <v>1870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x14ac:dyDescent="0.2">
      <c r="A435" s="90" t="s">
        <v>1871</v>
      </c>
      <c r="B435" s="28" t="str">
        <f>"25"&amp;"."&amp;$B$776&amp;"."&amp;$B$777</f>
        <v>25.04.2023</v>
      </c>
      <c r="C435" s="82" t="s">
        <v>76</v>
      </c>
      <c r="D435" s="83">
        <f>ROUND(((D436+D437+D439+D438)/1000),5)</f>
        <v>3.6482100000000002</v>
      </c>
      <c r="E435" s="83">
        <f>ROUND(((E436+E437+E439+E438)/1000),5)</f>
        <v>3.5217299999999998</v>
      </c>
      <c r="F435" s="83">
        <f>ROUND(((F436+F437+F439+F438)/1000),5)</f>
        <v>3.4908399999999999</v>
      </c>
      <c r="G435" s="83">
        <f t="shared" ref="G435:AA435" si="252">ROUND(((G436+G437+G439+G438)/1000),5)</f>
        <v>3.4709699999999999</v>
      </c>
      <c r="H435" s="83">
        <f t="shared" si="252"/>
        <v>3.5200200000000001</v>
      </c>
      <c r="I435" s="83">
        <f t="shared" si="252"/>
        <v>3.5259499999999999</v>
      </c>
      <c r="J435" s="83">
        <f t="shared" si="252"/>
        <v>3.7648199999999998</v>
      </c>
      <c r="K435" s="83">
        <f t="shared" si="252"/>
        <v>4.0644</v>
      </c>
      <c r="L435" s="83">
        <f t="shared" si="252"/>
        <v>4.2266500000000002</v>
      </c>
      <c r="M435" s="83">
        <f t="shared" si="252"/>
        <v>4.2969799999999996</v>
      </c>
      <c r="N435" s="83">
        <f t="shared" si="252"/>
        <v>4.3019699999999998</v>
      </c>
      <c r="O435" s="83">
        <f t="shared" si="252"/>
        <v>4.3186400000000003</v>
      </c>
      <c r="P435" s="83">
        <f t="shared" si="252"/>
        <v>4.3337000000000003</v>
      </c>
      <c r="Q435" s="83">
        <f t="shared" si="252"/>
        <v>4.3476699999999999</v>
      </c>
      <c r="R435" s="83">
        <f t="shared" si="252"/>
        <v>4.3471799999999998</v>
      </c>
      <c r="S435" s="83">
        <f t="shared" si="252"/>
        <v>4.3429500000000001</v>
      </c>
      <c r="T435" s="83">
        <f t="shared" si="252"/>
        <v>4.3200599999999998</v>
      </c>
      <c r="U435" s="83">
        <f t="shared" si="252"/>
        <v>4.3197400000000004</v>
      </c>
      <c r="V435" s="83">
        <f t="shared" si="252"/>
        <v>4.2460399999999998</v>
      </c>
      <c r="W435" s="83">
        <f t="shared" si="252"/>
        <v>4.3170900000000003</v>
      </c>
      <c r="X435" s="83">
        <f t="shared" si="252"/>
        <v>4.3721199999999998</v>
      </c>
      <c r="Y435" s="83">
        <f t="shared" si="252"/>
        <v>4.3526300000000004</v>
      </c>
      <c r="Z435" s="83">
        <f t="shared" si="252"/>
        <v>4.1080399999999999</v>
      </c>
      <c r="AA435" s="83">
        <f t="shared" si="252"/>
        <v>3.80538</v>
      </c>
    </row>
    <row r="436" spans="1:27" ht="12.75" customHeight="1" outlineLevel="1" x14ac:dyDescent="0.2">
      <c r="A436" s="91" t="s">
        <v>1872</v>
      </c>
      <c r="B436" s="63" t="s">
        <v>233</v>
      </c>
      <c r="C436" s="43" t="s">
        <v>79</v>
      </c>
      <c r="D436" s="44">
        <v>1202.82</v>
      </c>
      <c r="E436" s="44">
        <v>1076.3399999999999</v>
      </c>
      <c r="F436" s="44">
        <v>1045.45</v>
      </c>
      <c r="G436" s="44">
        <v>1025.58</v>
      </c>
      <c r="H436" s="44">
        <v>1074.6300000000001</v>
      </c>
      <c r="I436" s="44">
        <v>1080.56</v>
      </c>
      <c r="J436" s="44">
        <v>1319.43</v>
      </c>
      <c r="K436" s="44">
        <v>1619.01</v>
      </c>
      <c r="L436" s="44">
        <v>1781.26</v>
      </c>
      <c r="M436" s="44">
        <v>1851.59</v>
      </c>
      <c r="N436" s="44">
        <v>1856.58</v>
      </c>
      <c r="O436" s="44">
        <v>1873.25</v>
      </c>
      <c r="P436" s="44">
        <v>1888.31</v>
      </c>
      <c r="Q436" s="44">
        <v>1902.28</v>
      </c>
      <c r="R436" s="44">
        <v>1901.79</v>
      </c>
      <c r="S436" s="44">
        <v>1897.56</v>
      </c>
      <c r="T436" s="44">
        <v>1874.67</v>
      </c>
      <c r="U436" s="44">
        <v>1874.35</v>
      </c>
      <c r="V436" s="44">
        <v>1800.65</v>
      </c>
      <c r="W436" s="44">
        <v>1871.7</v>
      </c>
      <c r="X436" s="44">
        <v>1926.73</v>
      </c>
      <c r="Y436" s="44">
        <v>1907.24</v>
      </c>
      <c r="Z436" s="44">
        <v>1662.65</v>
      </c>
      <c r="AA436" s="44">
        <v>1359.99</v>
      </c>
    </row>
    <row r="437" spans="1:27" ht="12.75" customHeight="1" outlineLevel="1" x14ac:dyDescent="0.2">
      <c r="A437" s="91" t="s">
        <v>1873</v>
      </c>
      <c r="B437" s="63" t="s">
        <v>90</v>
      </c>
      <c r="C437" s="43" t="s">
        <v>79</v>
      </c>
      <c r="D437" s="44">
        <f>$D$317</f>
        <v>2222.89</v>
      </c>
      <c r="E437" s="44">
        <f t="shared" ref="E437:AA437" si="253">$D$317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customHeight="1" outlineLevel="1" x14ac:dyDescent="0.2">
      <c r="A438" s="91" t="s">
        <v>1874</v>
      </c>
      <c r="B438" s="63" t="s">
        <v>83</v>
      </c>
      <c r="C438" s="43" t="s">
        <v>79</v>
      </c>
      <c r="D438" s="44">
        <v>6.14</v>
      </c>
      <c r="E438" s="44">
        <v>6.14</v>
      </c>
      <c r="F438" s="44">
        <v>6.14</v>
      </c>
      <c r="G438" s="44">
        <v>6.14</v>
      </c>
      <c r="H438" s="44">
        <v>6.14</v>
      </c>
      <c r="I438" s="44">
        <v>6.14</v>
      </c>
      <c r="J438" s="44">
        <v>6.14</v>
      </c>
      <c r="K438" s="44">
        <v>6.14</v>
      </c>
      <c r="L438" s="44">
        <v>6.14</v>
      </c>
      <c r="M438" s="44">
        <v>6.14</v>
      </c>
      <c r="N438" s="44">
        <v>6.14</v>
      </c>
      <c r="O438" s="44">
        <v>6.14</v>
      </c>
      <c r="P438" s="44">
        <v>6.14</v>
      </c>
      <c r="Q438" s="44">
        <v>6.14</v>
      </c>
      <c r="R438" s="44">
        <v>6.14</v>
      </c>
      <c r="S438" s="44">
        <v>6.14</v>
      </c>
      <c r="T438" s="44">
        <v>6.14</v>
      </c>
      <c r="U438" s="44">
        <v>6.14</v>
      </c>
      <c r="V438" s="44">
        <v>6.14</v>
      </c>
      <c r="W438" s="44">
        <v>6.14</v>
      </c>
      <c r="X438" s="44">
        <v>6.14</v>
      </c>
      <c r="Y438" s="44">
        <v>6.14</v>
      </c>
      <c r="Z438" s="44">
        <v>6.14</v>
      </c>
      <c r="AA438" s="44">
        <v>6.14</v>
      </c>
    </row>
    <row r="439" spans="1:27" ht="12.75" customHeight="1" outlineLevel="1" x14ac:dyDescent="0.2">
      <c r="A439" s="91" t="s">
        <v>1875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x14ac:dyDescent="0.2">
      <c r="A440" s="90" t="s">
        <v>1876</v>
      </c>
      <c r="B440" s="28" t="str">
        <f>"26"&amp;"."&amp;$B$776&amp;"."&amp;$B$777</f>
        <v>26.04.2023</v>
      </c>
      <c r="C440" s="82" t="s">
        <v>76</v>
      </c>
      <c r="D440" s="83">
        <f>ROUND(((D441+D442+D444+D443)/1000),5)</f>
        <v>3.7255600000000002</v>
      </c>
      <c r="E440" s="83">
        <f>ROUND(((E441+E442+E444+E443)/1000),5)</f>
        <v>3.5227499999999998</v>
      </c>
      <c r="F440" s="83">
        <f>ROUND(((F441+F442+F444+F443)/1000),5)</f>
        <v>3.5092500000000002</v>
      </c>
      <c r="G440" s="83">
        <f t="shared" ref="G440:AA440" si="255">ROUND(((G441+G442+G444+G443)/1000),5)</f>
        <v>3.5004300000000002</v>
      </c>
      <c r="H440" s="83">
        <f t="shared" si="255"/>
        <v>3.5192000000000001</v>
      </c>
      <c r="I440" s="83">
        <f t="shared" si="255"/>
        <v>3.5954600000000001</v>
      </c>
      <c r="J440" s="83">
        <f t="shared" si="255"/>
        <v>3.8494100000000002</v>
      </c>
      <c r="K440" s="83">
        <f t="shared" si="255"/>
        <v>4.1606699999999996</v>
      </c>
      <c r="L440" s="83">
        <f t="shared" si="255"/>
        <v>4.3358800000000004</v>
      </c>
      <c r="M440" s="83">
        <f t="shared" si="255"/>
        <v>4.4053100000000001</v>
      </c>
      <c r="N440" s="83">
        <f t="shared" si="255"/>
        <v>4.3996000000000004</v>
      </c>
      <c r="O440" s="83">
        <f t="shared" si="255"/>
        <v>4.4146900000000002</v>
      </c>
      <c r="P440" s="83">
        <f t="shared" si="255"/>
        <v>4.3944000000000001</v>
      </c>
      <c r="Q440" s="83">
        <f t="shared" si="255"/>
        <v>4.3866899999999998</v>
      </c>
      <c r="R440" s="83">
        <f t="shared" si="255"/>
        <v>4.3819900000000001</v>
      </c>
      <c r="S440" s="83">
        <f t="shared" si="255"/>
        <v>4.3483299999999998</v>
      </c>
      <c r="T440" s="83">
        <f t="shared" si="255"/>
        <v>4.3399900000000002</v>
      </c>
      <c r="U440" s="83">
        <f t="shared" si="255"/>
        <v>4.3192899999999996</v>
      </c>
      <c r="V440" s="83">
        <f t="shared" si="255"/>
        <v>4.2839</v>
      </c>
      <c r="W440" s="83">
        <f t="shared" si="255"/>
        <v>4.3127599999999999</v>
      </c>
      <c r="X440" s="83">
        <f t="shared" si="255"/>
        <v>4.3438400000000001</v>
      </c>
      <c r="Y440" s="83">
        <f t="shared" si="255"/>
        <v>4.3506200000000002</v>
      </c>
      <c r="Z440" s="83">
        <f t="shared" si="255"/>
        <v>4.1544800000000004</v>
      </c>
      <c r="AA440" s="83">
        <f t="shared" si="255"/>
        <v>3.7963200000000001</v>
      </c>
    </row>
    <row r="441" spans="1:27" ht="12.75" customHeight="1" outlineLevel="1" x14ac:dyDescent="0.2">
      <c r="A441" s="91" t="s">
        <v>1877</v>
      </c>
      <c r="B441" s="63" t="s">
        <v>233</v>
      </c>
      <c r="C441" s="43" t="s">
        <v>79</v>
      </c>
      <c r="D441" s="44">
        <v>1280.17</v>
      </c>
      <c r="E441" s="44">
        <v>1077.3599999999999</v>
      </c>
      <c r="F441" s="44">
        <v>1063.8599999999999</v>
      </c>
      <c r="G441" s="44">
        <v>1055.04</v>
      </c>
      <c r="H441" s="44">
        <v>1073.81</v>
      </c>
      <c r="I441" s="44">
        <v>1150.07</v>
      </c>
      <c r="J441" s="44">
        <v>1404.02</v>
      </c>
      <c r="K441" s="44">
        <v>1715.28</v>
      </c>
      <c r="L441" s="44">
        <v>1890.49</v>
      </c>
      <c r="M441" s="44">
        <v>1959.92</v>
      </c>
      <c r="N441" s="44">
        <v>1954.21</v>
      </c>
      <c r="O441" s="44">
        <v>1969.3</v>
      </c>
      <c r="P441" s="44">
        <v>1949.01</v>
      </c>
      <c r="Q441" s="44">
        <v>1941.3</v>
      </c>
      <c r="R441" s="44">
        <v>1936.6</v>
      </c>
      <c r="S441" s="44">
        <v>1902.94</v>
      </c>
      <c r="T441" s="44">
        <v>1894.6</v>
      </c>
      <c r="U441" s="44">
        <v>1873.9</v>
      </c>
      <c r="V441" s="44">
        <v>1838.51</v>
      </c>
      <c r="W441" s="44">
        <v>1867.37</v>
      </c>
      <c r="X441" s="44">
        <v>1898.45</v>
      </c>
      <c r="Y441" s="44">
        <v>1905.23</v>
      </c>
      <c r="Z441" s="44">
        <v>1709.09</v>
      </c>
      <c r="AA441" s="44">
        <v>1350.93</v>
      </c>
    </row>
    <row r="442" spans="1:27" ht="12.75" customHeight="1" outlineLevel="1" x14ac:dyDescent="0.2">
      <c r="A442" s="91" t="s">
        <v>1878</v>
      </c>
      <c r="B442" s="63" t="s">
        <v>90</v>
      </c>
      <c r="C442" s="43" t="s">
        <v>79</v>
      </c>
      <c r="D442" s="44">
        <f>$D$317</f>
        <v>2222.89</v>
      </c>
      <c r="E442" s="44">
        <f t="shared" ref="E442:AA442" si="256">$D$317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customHeight="1" outlineLevel="1" x14ac:dyDescent="0.2">
      <c r="A443" s="91" t="s">
        <v>1879</v>
      </c>
      <c r="B443" s="63" t="s">
        <v>83</v>
      </c>
      <c r="C443" s="43" t="s">
        <v>79</v>
      </c>
      <c r="D443" s="44">
        <v>6.14</v>
      </c>
      <c r="E443" s="44">
        <v>6.14</v>
      </c>
      <c r="F443" s="44">
        <v>6.14</v>
      </c>
      <c r="G443" s="44">
        <v>6.14</v>
      </c>
      <c r="H443" s="44">
        <v>6.14</v>
      </c>
      <c r="I443" s="44">
        <v>6.14</v>
      </c>
      <c r="J443" s="44">
        <v>6.14</v>
      </c>
      <c r="K443" s="44">
        <v>6.14</v>
      </c>
      <c r="L443" s="44">
        <v>6.14</v>
      </c>
      <c r="M443" s="44">
        <v>6.14</v>
      </c>
      <c r="N443" s="44">
        <v>6.14</v>
      </c>
      <c r="O443" s="44">
        <v>6.14</v>
      </c>
      <c r="P443" s="44">
        <v>6.14</v>
      </c>
      <c r="Q443" s="44">
        <v>6.14</v>
      </c>
      <c r="R443" s="44">
        <v>6.14</v>
      </c>
      <c r="S443" s="44">
        <v>6.14</v>
      </c>
      <c r="T443" s="44">
        <v>6.14</v>
      </c>
      <c r="U443" s="44">
        <v>6.14</v>
      </c>
      <c r="V443" s="44">
        <v>6.14</v>
      </c>
      <c r="W443" s="44">
        <v>6.14</v>
      </c>
      <c r="X443" s="44">
        <v>6.14</v>
      </c>
      <c r="Y443" s="44">
        <v>6.14</v>
      </c>
      <c r="Z443" s="44">
        <v>6.14</v>
      </c>
      <c r="AA443" s="44">
        <v>6.14</v>
      </c>
    </row>
    <row r="444" spans="1:27" ht="12.75" customHeight="1" outlineLevel="1" x14ac:dyDescent="0.2">
      <c r="A444" s="91" t="s">
        <v>1880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x14ac:dyDescent="0.2">
      <c r="A445" s="90" t="s">
        <v>1881</v>
      </c>
      <c r="B445" s="28" t="str">
        <f>"27"&amp;"."&amp;$B$776&amp;"."&amp;$B$777</f>
        <v>27.04.2023</v>
      </c>
      <c r="C445" s="82" t="s">
        <v>76</v>
      </c>
      <c r="D445" s="83">
        <f>ROUND(((D446+D447+D449+D448)/1000),5)</f>
        <v>3.6943700000000002</v>
      </c>
      <c r="E445" s="83">
        <f>ROUND(((E446+E447+E449+E448)/1000),5)</f>
        <v>3.5230399999999999</v>
      </c>
      <c r="F445" s="83">
        <f>ROUND(((F446+F447+F449+F448)/1000),5)</f>
        <v>3.5166900000000001</v>
      </c>
      <c r="G445" s="83">
        <f t="shared" ref="G445:AA445" si="258">ROUND(((G446+G447+G449+G448)/1000),5)</f>
        <v>3.5104199999999999</v>
      </c>
      <c r="H445" s="83">
        <f t="shared" si="258"/>
        <v>3.5164399999999998</v>
      </c>
      <c r="I445" s="83">
        <f t="shared" si="258"/>
        <v>3.5465200000000001</v>
      </c>
      <c r="J445" s="83">
        <f t="shared" si="258"/>
        <v>3.7945799999999998</v>
      </c>
      <c r="K445" s="83">
        <f t="shared" si="258"/>
        <v>4.1094400000000002</v>
      </c>
      <c r="L445" s="83">
        <f t="shared" si="258"/>
        <v>4.3239900000000002</v>
      </c>
      <c r="M445" s="83">
        <f t="shared" si="258"/>
        <v>4.4175399999999998</v>
      </c>
      <c r="N445" s="83">
        <f t="shared" si="258"/>
        <v>4.4030500000000004</v>
      </c>
      <c r="O445" s="83">
        <f t="shared" si="258"/>
        <v>4.4231800000000003</v>
      </c>
      <c r="P445" s="83">
        <f t="shared" si="258"/>
        <v>4.4268099999999997</v>
      </c>
      <c r="Q445" s="83">
        <f t="shared" si="258"/>
        <v>4.4618399999999996</v>
      </c>
      <c r="R445" s="83">
        <f t="shared" si="258"/>
        <v>4.4080399999999997</v>
      </c>
      <c r="S445" s="83">
        <f t="shared" si="258"/>
        <v>4.3921900000000003</v>
      </c>
      <c r="T445" s="83">
        <f t="shared" si="258"/>
        <v>4.3549899999999999</v>
      </c>
      <c r="U445" s="83">
        <f t="shared" si="258"/>
        <v>4.3362499999999997</v>
      </c>
      <c r="V445" s="83">
        <f t="shared" si="258"/>
        <v>4.3108500000000003</v>
      </c>
      <c r="W445" s="83">
        <f t="shared" si="258"/>
        <v>4.3340699999999996</v>
      </c>
      <c r="X445" s="83">
        <f t="shared" si="258"/>
        <v>4.3824399999999999</v>
      </c>
      <c r="Y445" s="83">
        <f t="shared" si="258"/>
        <v>4.3822400000000004</v>
      </c>
      <c r="Z445" s="83">
        <f t="shared" si="258"/>
        <v>4.1566299999999998</v>
      </c>
      <c r="AA445" s="83">
        <f t="shared" si="258"/>
        <v>3.7972399999999999</v>
      </c>
    </row>
    <row r="446" spans="1:27" ht="12.75" customHeight="1" outlineLevel="1" x14ac:dyDescent="0.2">
      <c r="A446" s="91" t="s">
        <v>1882</v>
      </c>
      <c r="B446" s="63" t="s">
        <v>233</v>
      </c>
      <c r="C446" s="43" t="s">
        <v>79</v>
      </c>
      <c r="D446" s="44">
        <v>1248.98</v>
      </c>
      <c r="E446" s="44">
        <v>1077.6500000000001</v>
      </c>
      <c r="F446" s="44">
        <v>1071.3</v>
      </c>
      <c r="G446" s="44">
        <v>1065.03</v>
      </c>
      <c r="H446" s="44">
        <v>1071.05</v>
      </c>
      <c r="I446" s="44">
        <v>1101.1300000000001</v>
      </c>
      <c r="J446" s="44">
        <v>1349.19</v>
      </c>
      <c r="K446" s="44">
        <v>1664.05</v>
      </c>
      <c r="L446" s="44">
        <v>1878.6</v>
      </c>
      <c r="M446" s="44">
        <v>1972.15</v>
      </c>
      <c r="N446" s="44">
        <v>1957.66</v>
      </c>
      <c r="O446" s="44">
        <v>1977.79</v>
      </c>
      <c r="P446" s="44">
        <v>1981.42</v>
      </c>
      <c r="Q446" s="44">
        <v>2016.45</v>
      </c>
      <c r="R446" s="44">
        <v>1962.65</v>
      </c>
      <c r="S446" s="44">
        <v>1946.8</v>
      </c>
      <c r="T446" s="44">
        <v>1909.6</v>
      </c>
      <c r="U446" s="44">
        <v>1890.86</v>
      </c>
      <c r="V446" s="44">
        <v>1865.46</v>
      </c>
      <c r="W446" s="44">
        <v>1888.68</v>
      </c>
      <c r="X446" s="44">
        <v>1937.05</v>
      </c>
      <c r="Y446" s="44">
        <v>1936.85</v>
      </c>
      <c r="Z446" s="44">
        <v>1711.24</v>
      </c>
      <c r="AA446" s="44">
        <v>1351.85</v>
      </c>
    </row>
    <row r="447" spans="1:27" ht="12.75" customHeight="1" outlineLevel="1" x14ac:dyDescent="0.2">
      <c r="A447" s="91" t="s">
        <v>1883</v>
      </c>
      <c r="B447" s="63" t="s">
        <v>90</v>
      </c>
      <c r="C447" s="43" t="s">
        <v>79</v>
      </c>
      <c r="D447" s="44">
        <f>$D$317</f>
        <v>2222.89</v>
      </c>
      <c r="E447" s="44">
        <f t="shared" ref="E447:AA447" si="259">$D$317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customHeight="1" outlineLevel="1" x14ac:dyDescent="0.2">
      <c r="A448" s="91" t="s">
        <v>1884</v>
      </c>
      <c r="B448" s="63" t="s">
        <v>83</v>
      </c>
      <c r="C448" s="43" t="s">
        <v>79</v>
      </c>
      <c r="D448" s="44">
        <v>6.14</v>
      </c>
      <c r="E448" s="44">
        <v>6.14</v>
      </c>
      <c r="F448" s="44">
        <v>6.14</v>
      </c>
      <c r="G448" s="44">
        <v>6.14</v>
      </c>
      <c r="H448" s="44">
        <v>6.14</v>
      </c>
      <c r="I448" s="44">
        <v>6.14</v>
      </c>
      <c r="J448" s="44">
        <v>6.14</v>
      </c>
      <c r="K448" s="44">
        <v>6.14</v>
      </c>
      <c r="L448" s="44">
        <v>6.14</v>
      </c>
      <c r="M448" s="44">
        <v>6.14</v>
      </c>
      <c r="N448" s="44">
        <v>6.14</v>
      </c>
      <c r="O448" s="44">
        <v>6.14</v>
      </c>
      <c r="P448" s="44">
        <v>6.14</v>
      </c>
      <c r="Q448" s="44">
        <v>6.14</v>
      </c>
      <c r="R448" s="44">
        <v>6.14</v>
      </c>
      <c r="S448" s="44">
        <v>6.14</v>
      </c>
      <c r="T448" s="44">
        <v>6.14</v>
      </c>
      <c r="U448" s="44">
        <v>6.14</v>
      </c>
      <c r="V448" s="44">
        <v>6.14</v>
      </c>
      <c r="W448" s="44">
        <v>6.14</v>
      </c>
      <c r="X448" s="44">
        <v>6.14</v>
      </c>
      <c r="Y448" s="44">
        <v>6.14</v>
      </c>
      <c r="Z448" s="44">
        <v>6.14</v>
      </c>
      <c r="AA448" s="44">
        <v>6.14</v>
      </c>
    </row>
    <row r="449" spans="1:27" ht="12.75" customHeight="1" outlineLevel="1" x14ac:dyDescent="0.2">
      <c r="A449" s="91" t="s">
        <v>1885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x14ac:dyDescent="0.2">
      <c r="A450" s="90" t="s">
        <v>1886</v>
      </c>
      <c r="B450" s="28" t="str">
        <f>"28"&amp;"."&amp;$B$776&amp;"."&amp;$B$777</f>
        <v>28.04.2023</v>
      </c>
      <c r="C450" s="82" t="s">
        <v>76</v>
      </c>
      <c r="D450" s="83">
        <f>ROUND(((D451+D452+D454+D453)/1000),5)</f>
        <v>3.6882199999999998</v>
      </c>
      <c r="E450" s="83">
        <f>ROUND(((E451+E452+E454+E453)/1000),5)</f>
        <v>3.5227900000000001</v>
      </c>
      <c r="F450" s="83">
        <f>ROUND(((F451+F452+F454+F453)/1000),5)</f>
        <v>3.5137800000000001</v>
      </c>
      <c r="G450" s="83">
        <f t="shared" ref="G450:AA450" si="261">ROUND(((G451+G452+G454+G453)/1000),5)</f>
        <v>3.50658</v>
      </c>
      <c r="H450" s="83">
        <f t="shared" si="261"/>
        <v>3.51999</v>
      </c>
      <c r="I450" s="83">
        <f t="shared" si="261"/>
        <v>3.5596700000000001</v>
      </c>
      <c r="J450" s="83">
        <f t="shared" si="261"/>
        <v>3.8353199999999998</v>
      </c>
      <c r="K450" s="83">
        <f t="shared" si="261"/>
        <v>4.1210899999999997</v>
      </c>
      <c r="L450" s="83">
        <f t="shared" si="261"/>
        <v>4.3484600000000002</v>
      </c>
      <c r="M450" s="83">
        <f t="shared" si="261"/>
        <v>4.4634999999999998</v>
      </c>
      <c r="N450" s="83">
        <f t="shared" si="261"/>
        <v>4.4720199999999997</v>
      </c>
      <c r="O450" s="83">
        <f t="shared" si="261"/>
        <v>4.4948699999999997</v>
      </c>
      <c r="P450" s="83">
        <f t="shared" si="261"/>
        <v>4.4939499999999999</v>
      </c>
      <c r="Q450" s="83">
        <f t="shared" si="261"/>
        <v>4.4928900000000001</v>
      </c>
      <c r="R450" s="83">
        <f t="shared" si="261"/>
        <v>4.4757999999999996</v>
      </c>
      <c r="S450" s="83">
        <f t="shared" si="261"/>
        <v>4.4646600000000003</v>
      </c>
      <c r="T450" s="83">
        <f t="shared" si="261"/>
        <v>4.4576799999999999</v>
      </c>
      <c r="U450" s="83">
        <f t="shared" si="261"/>
        <v>4.37948</v>
      </c>
      <c r="V450" s="83">
        <f t="shared" si="261"/>
        <v>4.3706699999999996</v>
      </c>
      <c r="W450" s="83">
        <f t="shared" si="261"/>
        <v>4.35473</v>
      </c>
      <c r="X450" s="83">
        <f t="shared" si="261"/>
        <v>4.3944799999999997</v>
      </c>
      <c r="Y450" s="83">
        <f t="shared" si="261"/>
        <v>4.4597800000000003</v>
      </c>
      <c r="Z450" s="83">
        <f t="shared" si="261"/>
        <v>4.2511599999999996</v>
      </c>
      <c r="AA450" s="83">
        <f t="shared" si="261"/>
        <v>4.0971299999999999</v>
      </c>
    </row>
    <row r="451" spans="1:27" ht="12.75" customHeight="1" outlineLevel="1" x14ac:dyDescent="0.2">
      <c r="A451" s="91" t="s">
        <v>1887</v>
      </c>
      <c r="B451" s="63" t="s">
        <v>233</v>
      </c>
      <c r="C451" s="43" t="s">
        <v>79</v>
      </c>
      <c r="D451" s="44">
        <v>1242.83</v>
      </c>
      <c r="E451" s="44">
        <v>1077.4000000000001</v>
      </c>
      <c r="F451" s="44">
        <v>1068.3900000000001</v>
      </c>
      <c r="G451" s="44">
        <v>1061.19</v>
      </c>
      <c r="H451" s="44">
        <v>1074.5999999999999</v>
      </c>
      <c r="I451" s="44">
        <v>1114.28</v>
      </c>
      <c r="J451" s="44">
        <v>1389.93</v>
      </c>
      <c r="K451" s="44">
        <v>1675.7</v>
      </c>
      <c r="L451" s="44">
        <v>1903.07</v>
      </c>
      <c r="M451" s="44">
        <v>2018.11</v>
      </c>
      <c r="N451" s="44">
        <v>2026.63</v>
      </c>
      <c r="O451" s="44">
        <v>2049.48</v>
      </c>
      <c r="P451" s="44">
        <v>2048.56</v>
      </c>
      <c r="Q451" s="44">
        <v>2047.5</v>
      </c>
      <c r="R451" s="44">
        <v>2030.41</v>
      </c>
      <c r="S451" s="44">
        <v>2019.27</v>
      </c>
      <c r="T451" s="44">
        <v>2012.29</v>
      </c>
      <c r="U451" s="44">
        <v>1934.09</v>
      </c>
      <c r="V451" s="44">
        <v>1925.28</v>
      </c>
      <c r="W451" s="44">
        <v>1909.34</v>
      </c>
      <c r="X451" s="44">
        <v>1949.09</v>
      </c>
      <c r="Y451" s="44">
        <v>2014.39</v>
      </c>
      <c r="Z451" s="44">
        <v>1805.77</v>
      </c>
      <c r="AA451" s="44">
        <v>1651.74</v>
      </c>
    </row>
    <row r="452" spans="1:27" ht="12.75" customHeight="1" outlineLevel="1" x14ac:dyDescent="0.2">
      <c r="A452" s="91" t="s">
        <v>1888</v>
      </c>
      <c r="B452" s="63" t="s">
        <v>90</v>
      </c>
      <c r="C452" s="43" t="s">
        <v>79</v>
      </c>
      <c r="D452" s="44">
        <f>$D$317</f>
        <v>2222.89</v>
      </c>
      <c r="E452" s="44">
        <f t="shared" ref="E452:AA452" si="262">$D$317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customHeight="1" outlineLevel="1" x14ac:dyDescent="0.2">
      <c r="A453" s="91" t="s">
        <v>1889</v>
      </c>
      <c r="B453" s="63" t="s">
        <v>83</v>
      </c>
      <c r="C453" s="43" t="s">
        <v>79</v>
      </c>
      <c r="D453" s="44">
        <v>6.14</v>
      </c>
      <c r="E453" s="44">
        <v>6.14</v>
      </c>
      <c r="F453" s="44">
        <v>6.14</v>
      </c>
      <c r="G453" s="44">
        <v>6.14</v>
      </c>
      <c r="H453" s="44">
        <v>6.14</v>
      </c>
      <c r="I453" s="44">
        <v>6.14</v>
      </c>
      <c r="J453" s="44">
        <v>6.14</v>
      </c>
      <c r="K453" s="44">
        <v>6.14</v>
      </c>
      <c r="L453" s="44">
        <v>6.14</v>
      </c>
      <c r="M453" s="44">
        <v>6.14</v>
      </c>
      <c r="N453" s="44">
        <v>6.14</v>
      </c>
      <c r="O453" s="44">
        <v>6.14</v>
      </c>
      <c r="P453" s="44">
        <v>6.14</v>
      </c>
      <c r="Q453" s="44">
        <v>6.14</v>
      </c>
      <c r="R453" s="44">
        <v>6.14</v>
      </c>
      <c r="S453" s="44">
        <v>6.14</v>
      </c>
      <c r="T453" s="44">
        <v>6.14</v>
      </c>
      <c r="U453" s="44">
        <v>6.14</v>
      </c>
      <c r="V453" s="44">
        <v>6.14</v>
      </c>
      <c r="W453" s="44">
        <v>6.14</v>
      </c>
      <c r="X453" s="44">
        <v>6.14</v>
      </c>
      <c r="Y453" s="44">
        <v>6.14</v>
      </c>
      <c r="Z453" s="44">
        <v>6.14</v>
      </c>
      <c r="AA453" s="44">
        <v>6.14</v>
      </c>
    </row>
    <row r="454" spans="1:27" ht="12.75" customHeight="1" outlineLevel="1" x14ac:dyDescent="0.2">
      <c r="A454" s="91" t="s">
        <v>1890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 t="shared" si="263"/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x14ac:dyDescent="0.2">
      <c r="A455" s="90" t="s">
        <v>1891</v>
      </c>
      <c r="B455" s="28" t="str">
        <f>"29"&amp;"."&amp;$B$776&amp;"."&amp;$B$777</f>
        <v>29.04.2023</v>
      </c>
      <c r="C455" s="82" t="s">
        <v>76</v>
      </c>
      <c r="D455" s="83">
        <f>ROUND(((D456+D457+D459+D458)/1000),5)</f>
        <v>4.0740999999999996</v>
      </c>
      <c r="E455" s="83">
        <f>ROUND(((E456+E457+E459+E458)/1000),5)</f>
        <v>3.9132699999999998</v>
      </c>
      <c r="F455" s="83">
        <f>ROUND(((F456+F457+F459+F458)/1000),5)</f>
        <v>3.7486600000000001</v>
      </c>
      <c r="G455" s="83">
        <f t="shared" ref="G455:AA455" si="264">ROUND(((G456+G457+G459+G458)/1000),5)</f>
        <v>3.70533</v>
      </c>
      <c r="H455" s="83">
        <f t="shared" si="264"/>
        <v>3.7187199999999998</v>
      </c>
      <c r="I455" s="83">
        <f t="shared" si="264"/>
        <v>3.7270400000000001</v>
      </c>
      <c r="J455" s="83">
        <f t="shared" si="264"/>
        <v>3.7587700000000002</v>
      </c>
      <c r="K455" s="83">
        <f t="shared" si="264"/>
        <v>3.9545699999999999</v>
      </c>
      <c r="L455" s="83">
        <f t="shared" si="264"/>
        <v>4.2130000000000001</v>
      </c>
      <c r="M455" s="83">
        <f t="shared" si="264"/>
        <v>4.4403300000000003</v>
      </c>
      <c r="N455" s="83">
        <f t="shared" si="264"/>
        <v>4.48942</v>
      </c>
      <c r="O455" s="83">
        <f t="shared" si="264"/>
        <v>4.4858399999999996</v>
      </c>
      <c r="P455" s="83">
        <f t="shared" si="264"/>
        <v>4.4063100000000004</v>
      </c>
      <c r="Q455" s="83">
        <f t="shared" si="264"/>
        <v>4.4000700000000004</v>
      </c>
      <c r="R455" s="83">
        <f t="shared" si="264"/>
        <v>4.3675499999999996</v>
      </c>
      <c r="S455" s="83">
        <f t="shared" si="264"/>
        <v>4.3270099999999996</v>
      </c>
      <c r="T455" s="83">
        <f t="shared" si="264"/>
        <v>4.3840300000000001</v>
      </c>
      <c r="U455" s="83">
        <f t="shared" si="264"/>
        <v>4.3860000000000001</v>
      </c>
      <c r="V455" s="83">
        <f t="shared" si="264"/>
        <v>4.3925999999999998</v>
      </c>
      <c r="W455" s="83">
        <f t="shared" si="264"/>
        <v>4.51356</v>
      </c>
      <c r="X455" s="83">
        <f t="shared" si="264"/>
        <v>4.5892200000000001</v>
      </c>
      <c r="Y455" s="83">
        <f t="shared" si="264"/>
        <v>4.4332599999999998</v>
      </c>
      <c r="Z455" s="83">
        <f t="shared" si="264"/>
        <v>4.2057599999999997</v>
      </c>
      <c r="AA455" s="83">
        <f t="shared" si="264"/>
        <v>4.0872400000000004</v>
      </c>
    </row>
    <row r="456" spans="1:27" ht="12.75" customHeight="1" outlineLevel="1" x14ac:dyDescent="0.2">
      <c r="A456" s="91" t="s">
        <v>1892</v>
      </c>
      <c r="B456" s="63" t="s">
        <v>233</v>
      </c>
      <c r="C456" s="43" t="s">
        <v>79</v>
      </c>
      <c r="D456" s="44">
        <v>1628.71</v>
      </c>
      <c r="E456" s="44">
        <v>1467.88</v>
      </c>
      <c r="F456" s="44">
        <v>1303.27</v>
      </c>
      <c r="G456" s="44">
        <v>1259.94</v>
      </c>
      <c r="H456" s="44">
        <v>1273.33</v>
      </c>
      <c r="I456" s="44">
        <v>1281.6500000000001</v>
      </c>
      <c r="J456" s="44">
        <v>1313.38</v>
      </c>
      <c r="K456" s="44">
        <v>1509.18</v>
      </c>
      <c r="L456" s="44">
        <v>1767.61</v>
      </c>
      <c r="M456" s="44">
        <v>1994.94</v>
      </c>
      <c r="N456" s="44">
        <v>2044.03</v>
      </c>
      <c r="O456" s="44">
        <v>2040.45</v>
      </c>
      <c r="P456" s="44">
        <v>1960.92</v>
      </c>
      <c r="Q456" s="44">
        <v>1954.68</v>
      </c>
      <c r="R456" s="44">
        <v>1922.16</v>
      </c>
      <c r="S456" s="44">
        <v>1881.62</v>
      </c>
      <c r="T456" s="44">
        <v>1938.64</v>
      </c>
      <c r="U456" s="44">
        <v>1940.61</v>
      </c>
      <c r="V456" s="44">
        <v>1947.21</v>
      </c>
      <c r="W456" s="44">
        <v>2068.17</v>
      </c>
      <c r="X456" s="44">
        <v>2143.83</v>
      </c>
      <c r="Y456" s="44">
        <v>1987.87</v>
      </c>
      <c r="Z456" s="44">
        <v>1760.37</v>
      </c>
      <c r="AA456" s="44">
        <v>1641.85</v>
      </c>
    </row>
    <row r="457" spans="1:27" ht="12.75" customHeight="1" outlineLevel="1" x14ac:dyDescent="0.2">
      <c r="A457" s="91" t="s">
        <v>1893</v>
      </c>
      <c r="B457" s="63" t="s">
        <v>90</v>
      </c>
      <c r="C457" s="43" t="s">
        <v>79</v>
      </c>
      <c r="D457" s="44">
        <f>$D$317</f>
        <v>2222.89</v>
      </c>
      <c r="E457" s="44">
        <f t="shared" ref="E457:AA457" si="265">$D$317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customHeight="1" outlineLevel="1" x14ac:dyDescent="0.2">
      <c r="A458" s="91" t="s">
        <v>1894</v>
      </c>
      <c r="B458" s="63" t="s">
        <v>83</v>
      </c>
      <c r="C458" s="43" t="s">
        <v>79</v>
      </c>
      <c r="D458" s="44">
        <v>6.14</v>
      </c>
      <c r="E458" s="44">
        <v>6.14</v>
      </c>
      <c r="F458" s="44">
        <v>6.14</v>
      </c>
      <c r="G458" s="44">
        <v>6.14</v>
      </c>
      <c r="H458" s="44">
        <v>6.14</v>
      </c>
      <c r="I458" s="44">
        <v>6.14</v>
      </c>
      <c r="J458" s="44">
        <v>6.14</v>
      </c>
      <c r="K458" s="44">
        <v>6.14</v>
      </c>
      <c r="L458" s="44">
        <v>6.14</v>
      </c>
      <c r="M458" s="44">
        <v>6.14</v>
      </c>
      <c r="N458" s="44">
        <v>6.14</v>
      </c>
      <c r="O458" s="44">
        <v>6.14</v>
      </c>
      <c r="P458" s="44">
        <v>6.14</v>
      </c>
      <c r="Q458" s="44">
        <v>6.14</v>
      </c>
      <c r="R458" s="44">
        <v>6.14</v>
      </c>
      <c r="S458" s="44">
        <v>6.14</v>
      </c>
      <c r="T458" s="44">
        <v>6.14</v>
      </c>
      <c r="U458" s="44">
        <v>6.14</v>
      </c>
      <c r="V458" s="44">
        <v>6.14</v>
      </c>
      <c r="W458" s="44">
        <v>6.14</v>
      </c>
      <c r="X458" s="44">
        <v>6.14</v>
      </c>
      <c r="Y458" s="44">
        <v>6.14</v>
      </c>
      <c r="Z458" s="44">
        <v>6.14</v>
      </c>
      <c r="AA458" s="44">
        <v>6.14</v>
      </c>
    </row>
    <row r="459" spans="1:27" ht="12.75" customHeight="1" outlineLevel="1" x14ac:dyDescent="0.2">
      <c r="A459" s="91" t="s">
        <v>1895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 t="shared" si="266"/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x14ac:dyDescent="0.2">
      <c r="A460" s="90" t="s">
        <v>1896</v>
      </c>
      <c r="B460" s="28" t="str">
        <f>"30"&amp;"."&amp;$B$776&amp;"."&amp;$B$777</f>
        <v>30.04.2023</v>
      </c>
      <c r="C460" s="82" t="s">
        <v>76</v>
      </c>
      <c r="D460" s="83">
        <f>ROUND(((D461+D462+D464+D463)/1000),5)</f>
        <v>4.0488999999999997</v>
      </c>
      <c r="E460" s="83">
        <f>ROUND(((E461+E462+E464+E463)/1000),5)</f>
        <v>3.8813200000000001</v>
      </c>
      <c r="F460" s="83">
        <f>ROUND(((F461+F462+F464+F463)/1000),5)</f>
        <v>3.7431100000000002</v>
      </c>
      <c r="G460" s="83">
        <f t="shared" ref="G460:AA460" si="267">ROUND(((G461+G462+G464+G463)/1000),5)</f>
        <v>3.6922600000000001</v>
      </c>
      <c r="H460" s="83">
        <f t="shared" si="267"/>
        <v>3.6891699999999998</v>
      </c>
      <c r="I460" s="83">
        <f t="shared" si="267"/>
        <v>3.7241</v>
      </c>
      <c r="J460" s="83">
        <f t="shared" si="267"/>
        <v>3.7303500000000001</v>
      </c>
      <c r="K460" s="83">
        <f t="shared" si="267"/>
        <v>3.8541699999999999</v>
      </c>
      <c r="L460" s="83">
        <f t="shared" si="267"/>
        <v>4.0938499999999998</v>
      </c>
      <c r="M460" s="83">
        <f t="shared" si="267"/>
        <v>4.2588800000000004</v>
      </c>
      <c r="N460" s="83">
        <f t="shared" si="267"/>
        <v>4.3305400000000001</v>
      </c>
      <c r="O460" s="83">
        <f t="shared" si="267"/>
        <v>4.3296999999999999</v>
      </c>
      <c r="P460" s="83">
        <f t="shared" si="267"/>
        <v>4.3162399999999996</v>
      </c>
      <c r="Q460" s="83">
        <f t="shared" si="267"/>
        <v>4.3150000000000004</v>
      </c>
      <c r="R460" s="83">
        <f t="shared" si="267"/>
        <v>4.2181699999999998</v>
      </c>
      <c r="S460" s="83">
        <f t="shared" si="267"/>
        <v>4.2007399999999997</v>
      </c>
      <c r="T460" s="83">
        <f t="shared" si="267"/>
        <v>4.35989</v>
      </c>
      <c r="U460" s="83">
        <f t="shared" si="267"/>
        <v>4.39499</v>
      </c>
      <c r="V460" s="83">
        <f t="shared" si="267"/>
        <v>4.4034899999999997</v>
      </c>
      <c r="W460" s="83">
        <f t="shared" si="267"/>
        <v>4.5767499999999997</v>
      </c>
      <c r="X460" s="83">
        <f t="shared" si="267"/>
        <v>4.7652299999999999</v>
      </c>
      <c r="Y460" s="83">
        <f t="shared" si="267"/>
        <v>4.4595500000000001</v>
      </c>
      <c r="Z460" s="83">
        <f t="shared" si="267"/>
        <v>4.1700499999999998</v>
      </c>
      <c r="AA460" s="83">
        <f t="shared" si="267"/>
        <v>4.0298699999999998</v>
      </c>
    </row>
    <row r="461" spans="1:27" ht="12.75" customHeight="1" outlineLevel="1" x14ac:dyDescent="0.2">
      <c r="A461" s="91" t="s">
        <v>1897</v>
      </c>
      <c r="B461" s="63" t="s">
        <v>233</v>
      </c>
      <c r="C461" s="43" t="s">
        <v>79</v>
      </c>
      <c r="D461" s="44">
        <v>1603.51</v>
      </c>
      <c r="E461" s="44">
        <v>1435.93</v>
      </c>
      <c r="F461" s="44">
        <v>1297.72</v>
      </c>
      <c r="G461" s="44">
        <v>1246.8699999999999</v>
      </c>
      <c r="H461" s="44">
        <v>1243.78</v>
      </c>
      <c r="I461" s="44">
        <v>1278.71</v>
      </c>
      <c r="J461" s="44">
        <v>1284.96</v>
      </c>
      <c r="K461" s="44">
        <v>1408.78</v>
      </c>
      <c r="L461" s="44">
        <v>1648.46</v>
      </c>
      <c r="M461" s="44">
        <v>1813.49</v>
      </c>
      <c r="N461" s="44">
        <v>1885.15</v>
      </c>
      <c r="O461" s="44">
        <v>1884.31</v>
      </c>
      <c r="P461" s="44">
        <v>1870.85</v>
      </c>
      <c r="Q461" s="44">
        <v>1869.61</v>
      </c>
      <c r="R461" s="44">
        <v>1772.78</v>
      </c>
      <c r="S461" s="44">
        <v>1755.35</v>
      </c>
      <c r="T461" s="44">
        <v>1914.5</v>
      </c>
      <c r="U461" s="44">
        <v>1949.6</v>
      </c>
      <c r="V461" s="44">
        <v>1958.1</v>
      </c>
      <c r="W461" s="44">
        <v>2131.36</v>
      </c>
      <c r="X461" s="44">
        <v>2319.84</v>
      </c>
      <c r="Y461" s="44">
        <v>2014.16</v>
      </c>
      <c r="Z461" s="44">
        <v>1724.66</v>
      </c>
      <c r="AA461" s="44">
        <v>1584.48</v>
      </c>
    </row>
    <row r="462" spans="1:27" ht="12.75" customHeight="1" outlineLevel="1" x14ac:dyDescent="0.2">
      <c r="A462" s="91" t="s">
        <v>1898</v>
      </c>
      <c r="B462" s="63" t="s">
        <v>90</v>
      </c>
      <c r="C462" s="43" t="s">
        <v>79</v>
      </c>
      <c r="D462" s="44">
        <f>$D$317</f>
        <v>2222.89</v>
      </c>
      <c r="E462" s="44">
        <f t="shared" ref="E462:AA462" si="268">$D$317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customHeight="1" outlineLevel="1" x14ac:dyDescent="0.2">
      <c r="A463" s="91" t="s">
        <v>1899</v>
      </c>
      <c r="B463" s="63" t="s">
        <v>83</v>
      </c>
      <c r="C463" s="43" t="s">
        <v>79</v>
      </c>
      <c r="D463" s="44">
        <v>6.14</v>
      </c>
      <c r="E463" s="44">
        <v>6.14</v>
      </c>
      <c r="F463" s="44">
        <v>6.14</v>
      </c>
      <c r="G463" s="44">
        <v>6.14</v>
      </c>
      <c r="H463" s="44">
        <v>6.14</v>
      </c>
      <c r="I463" s="44">
        <v>6.14</v>
      </c>
      <c r="J463" s="44">
        <v>6.14</v>
      </c>
      <c r="K463" s="44">
        <v>6.14</v>
      </c>
      <c r="L463" s="44">
        <v>6.14</v>
      </c>
      <c r="M463" s="44">
        <v>6.14</v>
      </c>
      <c r="N463" s="44">
        <v>6.14</v>
      </c>
      <c r="O463" s="44">
        <v>6.14</v>
      </c>
      <c r="P463" s="44">
        <v>6.14</v>
      </c>
      <c r="Q463" s="44">
        <v>6.14</v>
      </c>
      <c r="R463" s="44">
        <v>6.14</v>
      </c>
      <c r="S463" s="44">
        <v>6.14</v>
      </c>
      <c r="T463" s="44">
        <v>6.14</v>
      </c>
      <c r="U463" s="44">
        <v>6.14</v>
      </c>
      <c r="V463" s="44">
        <v>6.14</v>
      </c>
      <c r="W463" s="44">
        <v>6.14</v>
      </c>
      <c r="X463" s="44">
        <v>6.14</v>
      </c>
      <c r="Y463" s="44">
        <v>6.14</v>
      </c>
      <c r="Z463" s="44">
        <v>6.14</v>
      </c>
      <c r="AA463" s="44">
        <v>6.14</v>
      </c>
    </row>
    <row r="464" spans="1:27" ht="12.75" customHeight="1" outlineLevel="1" x14ac:dyDescent="0.2">
      <c r="A464" s="91" t="s">
        <v>1900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 t="shared" si="269"/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x14ac:dyDescent="0.2">
      <c r="B465" s="93" t="s">
        <v>382</v>
      </c>
    </row>
    <row r="466" spans="1:27" x14ac:dyDescent="0.2">
      <c r="B466" s="93" t="s">
        <v>382</v>
      </c>
    </row>
    <row r="467" spans="1:27" x14ac:dyDescent="0.2">
      <c r="A467" s="164" t="s">
        <v>685</v>
      </c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65"/>
      <c r="S467" s="165"/>
      <c r="T467" s="165"/>
      <c r="U467" s="165"/>
      <c r="V467" s="165"/>
      <c r="W467" s="165"/>
      <c r="X467" s="165"/>
      <c r="Y467" s="165"/>
      <c r="Z467" s="165"/>
      <c r="AA467" s="166"/>
    </row>
    <row r="468" spans="1:27" ht="25.5" x14ac:dyDescent="0.2">
      <c r="A468" s="26" t="s">
        <v>64</v>
      </c>
      <c r="B468" s="27" t="s">
        <v>205</v>
      </c>
      <c r="C468" s="26" t="s">
        <v>206</v>
      </c>
      <c r="D468" s="27" t="s">
        <v>207</v>
      </c>
      <c r="E468" s="27" t="s">
        <v>208</v>
      </c>
      <c r="F468" s="27" t="s">
        <v>209</v>
      </c>
      <c r="G468" s="27" t="s">
        <v>210</v>
      </c>
      <c r="H468" s="27" t="s">
        <v>211</v>
      </c>
      <c r="I468" s="27" t="s">
        <v>212</v>
      </c>
      <c r="J468" s="27" t="s">
        <v>213</v>
      </c>
      <c r="K468" s="27" t="s">
        <v>214</v>
      </c>
      <c r="L468" s="27" t="s">
        <v>215</v>
      </c>
      <c r="M468" s="27" t="s">
        <v>216</v>
      </c>
      <c r="N468" s="27" t="s">
        <v>217</v>
      </c>
      <c r="O468" s="27" t="s">
        <v>218</v>
      </c>
      <c r="P468" s="27" t="s">
        <v>219</v>
      </c>
      <c r="Q468" s="27" t="s">
        <v>220</v>
      </c>
      <c r="R468" s="27" t="s">
        <v>221</v>
      </c>
      <c r="S468" s="27" t="s">
        <v>222</v>
      </c>
      <c r="T468" s="27" t="s">
        <v>223</v>
      </c>
      <c r="U468" s="27" t="s">
        <v>224</v>
      </c>
      <c r="V468" s="27" t="s">
        <v>225</v>
      </c>
      <c r="W468" s="27" t="s">
        <v>226</v>
      </c>
      <c r="X468" s="27" t="s">
        <v>227</v>
      </c>
      <c r="Y468" s="27" t="s">
        <v>228</v>
      </c>
      <c r="Z468" s="27" t="s">
        <v>229</v>
      </c>
      <c r="AA468" s="27" t="s">
        <v>230</v>
      </c>
    </row>
    <row r="469" spans="1:27" x14ac:dyDescent="0.2">
      <c r="A469" s="90" t="s">
        <v>1901</v>
      </c>
      <c r="B469" s="28" t="str">
        <f>"01"&amp;"."&amp;$B$776&amp;"."&amp;$B$777</f>
        <v>01.04.2023</v>
      </c>
      <c r="C469" s="82" t="s">
        <v>76</v>
      </c>
      <c r="D469" s="83">
        <f>ROUND(((D470+D471+D473+D472)/1000),5)</f>
        <v>4.9391299999999996</v>
      </c>
      <c r="E469" s="83">
        <f>ROUND(((E470+E471+E473+E472)/1000),5)</f>
        <v>4.8579600000000003</v>
      </c>
      <c r="F469" s="83">
        <f>ROUND(((F470+F471+F473+F472)/1000),5)</f>
        <v>4.8463799999999999</v>
      </c>
      <c r="G469" s="83">
        <f t="shared" ref="G469:AA469" si="270">ROUND(((G470+G471+G473+G472)/1000),5)</f>
        <v>4.8375300000000001</v>
      </c>
      <c r="H469" s="83">
        <f t="shared" si="270"/>
        <v>4.8493899999999996</v>
      </c>
      <c r="I469" s="83">
        <f t="shared" si="270"/>
        <v>4.8577500000000002</v>
      </c>
      <c r="J469" s="83">
        <f t="shared" si="270"/>
        <v>4.8601999999999999</v>
      </c>
      <c r="K469" s="83">
        <f t="shared" si="270"/>
        <v>5.0805999999999996</v>
      </c>
      <c r="L469" s="83">
        <f t="shared" si="270"/>
        <v>5.26966</v>
      </c>
      <c r="M469" s="83">
        <f t="shared" si="270"/>
        <v>5.3005300000000002</v>
      </c>
      <c r="N469" s="83">
        <f t="shared" si="270"/>
        <v>5.3363199999999997</v>
      </c>
      <c r="O469" s="83">
        <f t="shared" si="270"/>
        <v>5.3717300000000003</v>
      </c>
      <c r="P469" s="83">
        <f t="shared" si="270"/>
        <v>5.3563700000000001</v>
      </c>
      <c r="Q469" s="83">
        <f t="shared" si="270"/>
        <v>5.3511600000000001</v>
      </c>
      <c r="R469" s="83">
        <f t="shared" si="270"/>
        <v>5.3411400000000002</v>
      </c>
      <c r="S469" s="83">
        <f t="shared" si="270"/>
        <v>5.3422599999999996</v>
      </c>
      <c r="T469" s="83">
        <f t="shared" si="270"/>
        <v>5.3417199999999996</v>
      </c>
      <c r="U469" s="83">
        <f t="shared" si="270"/>
        <v>5.3312900000000001</v>
      </c>
      <c r="V469" s="83">
        <f t="shared" si="270"/>
        <v>5.3347699999999998</v>
      </c>
      <c r="W469" s="83">
        <f t="shared" si="270"/>
        <v>5.3696000000000002</v>
      </c>
      <c r="X469" s="83">
        <f t="shared" si="270"/>
        <v>5.3562399999999997</v>
      </c>
      <c r="Y469" s="83">
        <f t="shared" si="270"/>
        <v>5.2991400000000004</v>
      </c>
      <c r="Z469" s="83">
        <f t="shared" si="270"/>
        <v>5.2191099999999997</v>
      </c>
      <c r="AA469" s="83">
        <f t="shared" si="270"/>
        <v>5.0952900000000003</v>
      </c>
    </row>
    <row r="470" spans="1:27" ht="12.75" customHeight="1" outlineLevel="1" x14ac:dyDescent="0.2">
      <c r="A470" s="91" t="s">
        <v>1902</v>
      </c>
      <c r="B470" s="63" t="s">
        <v>233</v>
      </c>
      <c r="C470" s="43" t="s">
        <v>79</v>
      </c>
      <c r="D470" s="44">
        <v>1156.8599999999999</v>
      </c>
      <c r="E470" s="44">
        <v>1075.69</v>
      </c>
      <c r="F470" s="44">
        <v>1064.1099999999999</v>
      </c>
      <c r="G470" s="44">
        <v>1055.26</v>
      </c>
      <c r="H470" s="44">
        <v>1067.1199999999999</v>
      </c>
      <c r="I470" s="44">
        <v>1075.48</v>
      </c>
      <c r="J470" s="44">
        <v>1077.93</v>
      </c>
      <c r="K470" s="44">
        <v>1298.33</v>
      </c>
      <c r="L470" s="44">
        <v>1487.39</v>
      </c>
      <c r="M470" s="44">
        <v>1518.26</v>
      </c>
      <c r="N470" s="44">
        <v>1554.05</v>
      </c>
      <c r="O470" s="44">
        <v>1589.46</v>
      </c>
      <c r="P470" s="44">
        <v>1574.1</v>
      </c>
      <c r="Q470" s="44">
        <v>1568.89</v>
      </c>
      <c r="R470" s="44">
        <v>1558.87</v>
      </c>
      <c r="S470" s="44">
        <v>1559.99</v>
      </c>
      <c r="T470" s="44">
        <v>1559.45</v>
      </c>
      <c r="U470" s="44">
        <v>1549.02</v>
      </c>
      <c r="V470" s="44">
        <v>1552.5</v>
      </c>
      <c r="W470" s="44">
        <v>1587.33</v>
      </c>
      <c r="X470" s="44">
        <v>1573.97</v>
      </c>
      <c r="Y470" s="44">
        <v>1516.87</v>
      </c>
      <c r="Z470" s="44">
        <v>1436.84</v>
      </c>
      <c r="AA470" s="44">
        <v>1313.02</v>
      </c>
    </row>
    <row r="471" spans="1:27" ht="12.75" customHeight="1" outlineLevel="1" x14ac:dyDescent="0.2">
      <c r="A471" s="91" t="s">
        <v>1903</v>
      </c>
      <c r="B471" s="63" t="s">
        <v>90</v>
      </c>
      <c r="C471" s="43" t="s">
        <v>79</v>
      </c>
      <c r="D471" s="44">
        <v>3559.77</v>
      </c>
      <c r="E471" s="44">
        <f>$D$471</f>
        <v>3559.77</v>
      </c>
      <c r="F471" s="44">
        <f t="shared" ref="F471:AA471" si="271">$D$471</f>
        <v>3559.77</v>
      </c>
      <c r="G471" s="44">
        <f t="shared" si="271"/>
        <v>3559.77</v>
      </c>
      <c r="H471" s="44">
        <f t="shared" si="271"/>
        <v>3559.77</v>
      </c>
      <c r="I471" s="44">
        <f t="shared" si="271"/>
        <v>3559.77</v>
      </c>
      <c r="J471" s="44">
        <f t="shared" si="271"/>
        <v>3559.77</v>
      </c>
      <c r="K471" s="44">
        <f t="shared" si="271"/>
        <v>3559.77</v>
      </c>
      <c r="L471" s="44">
        <f t="shared" si="271"/>
        <v>3559.77</v>
      </c>
      <c r="M471" s="44">
        <f t="shared" si="271"/>
        <v>3559.77</v>
      </c>
      <c r="N471" s="44">
        <f t="shared" si="271"/>
        <v>3559.77</v>
      </c>
      <c r="O471" s="44">
        <f t="shared" si="271"/>
        <v>3559.77</v>
      </c>
      <c r="P471" s="44">
        <f t="shared" si="271"/>
        <v>3559.77</v>
      </c>
      <c r="Q471" s="44">
        <f t="shared" si="271"/>
        <v>3559.77</v>
      </c>
      <c r="R471" s="44">
        <f t="shared" si="271"/>
        <v>3559.77</v>
      </c>
      <c r="S471" s="44">
        <f t="shared" si="271"/>
        <v>3559.77</v>
      </c>
      <c r="T471" s="44">
        <f t="shared" si="271"/>
        <v>3559.77</v>
      </c>
      <c r="U471" s="44">
        <f t="shared" si="271"/>
        <v>3559.77</v>
      </c>
      <c r="V471" s="44">
        <f t="shared" si="271"/>
        <v>3559.77</v>
      </c>
      <c r="W471" s="44">
        <f t="shared" si="271"/>
        <v>3559.77</v>
      </c>
      <c r="X471" s="44">
        <f t="shared" si="271"/>
        <v>3559.77</v>
      </c>
      <c r="Y471" s="44">
        <f t="shared" si="271"/>
        <v>3559.77</v>
      </c>
      <c r="Z471" s="44">
        <f t="shared" si="271"/>
        <v>3559.77</v>
      </c>
      <c r="AA471" s="44">
        <f t="shared" si="271"/>
        <v>3559.77</v>
      </c>
    </row>
    <row r="472" spans="1:27" ht="12.75" customHeight="1" outlineLevel="1" x14ac:dyDescent="0.2">
      <c r="A472" s="91" t="s">
        <v>1904</v>
      </c>
      <c r="B472" s="63" t="s">
        <v>83</v>
      </c>
      <c r="C472" s="43" t="s">
        <v>79</v>
      </c>
      <c r="D472" s="44">
        <v>6.14</v>
      </c>
      <c r="E472" s="44">
        <v>6.14</v>
      </c>
      <c r="F472" s="44">
        <v>6.14</v>
      </c>
      <c r="G472" s="44">
        <v>6.14</v>
      </c>
      <c r="H472" s="44">
        <v>6.14</v>
      </c>
      <c r="I472" s="44">
        <v>6.14</v>
      </c>
      <c r="J472" s="44">
        <v>6.14</v>
      </c>
      <c r="K472" s="44">
        <v>6.14</v>
      </c>
      <c r="L472" s="44">
        <v>6.14</v>
      </c>
      <c r="M472" s="44">
        <v>6.14</v>
      </c>
      <c r="N472" s="44">
        <v>6.14</v>
      </c>
      <c r="O472" s="44">
        <v>6.14</v>
      </c>
      <c r="P472" s="44">
        <v>6.14</v>
      </c>
      <c r="Q472" s="44">
        <v>6.14</v>
      </c>
      <c r="R472" s="44">
        <v>6.14</v>
      </c>
      <c r="S472" s="44">
        <v>6.14</v>
      </c>
      <c r="T472" s="44">
        <v>6.14</v>
      </c>
      <c r="U472" s="44">
        <v>6.14</v>
      </c>
      <c r="V472" s="44">
        <v>6.14</v>
      </c>
      <c r="W472" s="44">
        <v>6.14</v>
      </c>
      <c r="X472" s="44">
        <v>6.14</v>
      </c>
      <c r="Y472" s="44">
        <v>6.14</v>
      </c>
      <c r="Z472" s="44">
        <v>6.14</v>
      </c>
      <c r="AA472" s="44">
        <v>6.14</v>
      </c>
    </row>
    <row r="473" spans="1:27" ht="12.75" customHeight="1" outlineLevel="1" x14ac:dyDescent="0.2">
      <c r="A473" s="91" t="s">
        <v>1905</v>
      </c>
      <c r="B473" s="63" t="s">
        <v>81</v>
      </c>
      <c r="C473" s="43" t="s">
        <v>79</v>
      </c>
      <c r="D473" s="44">
        <f>$D$11</f>
        <v>216.36</v>
      </c>
      <c r="E473" s="44">
        <f t="shared" ref="E473:AA473" si="272">$D$11</f>
        <v>216.36</v>
      </c>
      <c r="F473" s="44">
        <f t="shared" si="272"/>
        <v>216.36</v>
      </c>
      <c r="G473" s="44">
        <f t="shared" si="272"/>
        <v>216.36</v>
      </c>
      <c r="H473" s="44">
        <f t="shared" si="272"/>
        <v>216.36</v>
      </c>
      <c r="I473" s="44">
        <f t="shared" si="272"/>
        <v>216.36</v>
      </c>
      <c r="J473" s="44">
        <f t="shared" si="272"/>
        <v>216.36</v>
      </c>
      <c r="K473" s="44">
        <f t="shared" si="272"/>
        <v>216.36</v>
      </c>
      <c r="L473" s="44">
        <f t="shared" si="272"/>
        <v>216.36</v>
      </c>
      <c r="M473" s="44">
        <f t="shared" si="272"/>
        <v>216.36</v>
      </c>
      <c r="N473" s="44">
        <f t="shared" si="272"/>
        <v>216.36</v>
      </c>
      <c r="O473" s="44">
        <f t="shared" si="272"/>
        <v>216.36</v>
      </c>
      <c r="P473" s="44">
        <f t="shared" si="272"/>
        <v>216.36</v>
      </c>
      <c r="Q473" s="44">
        <f t="shared" si="272"/>
        <v>216.36</v>
      </c>
      <c r="R473" s="44">
        <f t="shared" si="272"/>
        <v>216.36</v>
      </c>
      <c r="S473" s="44">
        <f t="shared" si="272"/>
        <v>216.36</v>
      </c>
      <c r="T473" s="44">
        <f t="shared" si="272"/>
        <v>216.36</v>
      </c>
      <c r="U473" s="44">
        <f t="shared" si="272"/>
        <v>216.36</v>
      </c>
      <c r="V473" s="44">
        <f t="shared" si="272"/>
        <v>216.36</v>
      </c>
      <c r="W473" s="44">
        <f t="shared" si="272"/>
        <v>216.36</v>
      </c>
      <c r="X473" s="44">
        <f t="shared" si="272"/>
        <v>216.36</v>
      </c>
      <c r="Y473" s="44">
        <f t="shared" si="272"/>
        <v>216.36</v>
      </c>
      <c r="Z473" s="44">
        <f t="shared" si="272"/>
        <v>216.36</v>
      </c>
      <c r="AA473" s="44">
        <f t="shared" si="272"/>
        <v>216.36</v>
      </c>
    </row>
    <row r="474" spans="1:27" x14ac:dyDescent="0.2">
      <c r="A474" s="90" t="s">
        <v>1906</v>
      </c>
      <c r="B474" s="28" t="str">
        <f>"02"&amp;"."&amp;$B$776&amp;"."&amp;$B$777</f>
        <v>02.04.2023</v>
      </c>
      <c r="C474" s="82" t="s">
        <v>76</v>
      </c>
      <c r="D474" s="83">
        <f>ROUND(((D475+D476+D478+D477)/1000),5)</f>
        <v>4.8679699999999997</v>
      </c>
      <c r="E474" s="83">
        <f>ROUND(((E475+E476+E478+E477)/1000),5)</f>
        <v>4.8221800000000004</v>
      </c>
      <c r="F474" s="83">
        <f>ROUND(((F475+F476+F478+F477)/1000),5)</f>
        <v>4.7641400000000003</v>
      </c>
      <c r="G474" s="83">
        <f t="shared" ref="G474:AA474" si="273">ROUND(((G475+G476+G478+G477)/1000),5)</f>
        <v>4.7554100000000004</v>
      </c>
      <c r="H474" s="83">
        <f t="shared" si="273"/>
        <v>4.7609700000000004</v>
      </c>
      <c r="I474" s="83">
        <f t="shared" si="273"/>
        <v>4.7758799999999999</v>
      </c>
      <c r="J474" s="83">
        <f t="shared" si="273"/>
        <v>4.7549999999999999</v>
      </c>
      <c r="K474" s="83">
        <f t="shared" si="273"/>
        <v>4.8086900000000004</v>
      </c>
      <c r="L474" s="83">
        <f t="shared" si="273"/>
        <v>5.0371199999999998</v>
      </c>
      <c r="M474" s="83">
        <f t="shared" si="273"/>
        <v>5.11212</v>
      </c>
      <c r="N474" s="83">
        <f t="shared" si="273"/>
        <v>5.1534500000000003</v>
      </c>
      <c r="O474" s="83">
        <f t="shared" si="273"/>
        <v>5.1625899999999998</v>
      </c>
      <c r="P474" s="83">
        <f t="shared" si="273"/>
        <v>5.1629899999999997</v>
      </c>
      <c r="Q474" s="83">
        <f t="shared" si="273"/>
        <v>5.1833499999999999</v>
      </c>
      <c r="R474" s="83">
        <f t="shared" si="273"/>
        <v>5.1767700000000003</v>
      </c>
      <c r="S474" s="83">
        <f t="shared" si="273"/>
        <v>5.1498400000000002</v>
      </c>
      <c r="T474" s="83">
        <f t="shared" si="273"/>
        <v>5.1479200000000001</v>
      </c>
      <c r="U474" s="83">
        <f t="shared" si="273"/>
        <v>5.1623400000000004</v>
      </c>
      <c r="V474" s="83">
        <f t="shared" si="273"/>
        <v>5.3350999999999997</v>
      </c>
      <c r="W474" s="83">
        <f t="shared" si="273"/>
        <v>5.3991899999999999</v>
      </c>
      <c r="X474" s="83">
        <f t="shared" si="273"/>
        <v>5.3681999999999999</v>
      </c>
      <c r="Y474" s="83">
        <f t="shared" si="273"/>
        <v>5.24017</v>
      </c>
      <c r="Z474" s="83">
        <f t="shared" si="273"/>
        <v>5.0677399999999997</v>
      </c>
      <c r="AA474" s="83">
        <f t="shared" si="273"/>
        <v>4.99655</v>
      </c>
    </row>
    <row r="475" spans="1:27" ht="12.75" customHeight="1" outlineLevel="1" x14ac:dyDescent="0.2">
      <c r="A475" s="91" t="s">
        <v>1907</v>
      </c>
      <c r="B475" s="63" t="s">
        <v>233</v>
      </c>
      <c r="C475" s="43" t="s">
        <v>79</v>
      </c>
      <c r="D475" s="44">
        <v>1085.7</v>
      </c>
      <c r="E475" s="44">
        <v>1039.9100000000001</v>
      </c>
      <c r="F475" s="44">
        <v>981.87</v>
      </c>
      <c r="G475" s="44">
        <v>973.14</v>
      </c>
      <c r="H475" s="44">
        <v>978.7</v>
      </c>
      <c r="I475" s="44">
        <v>993.61</v>
      </c>
      <c r="J475" s="44">
        <v>972.73</v>
      </c>
      <c r="K475" s="44">
        <v>1026.42</v>
      </c>
      <c r="L475" s="44">
        <v>1254.8499999999999</v>
      </c>
      <c r="M475" s="44">
        <v>1329.85</v>
      </c>
      <c r="N475" s="44">
        <v>1371.18</v>
      </c>
      <c r="O475" s="44">
        <v>1380.32</v>
      </c>
      <c r="P475" s="44">
        <v>1380.72</v>
      </c>
      <c r="Q475" s="44">
        <v>1401.08</v>
      </c>
      <c r="R475" s="44">
        <v>1394.5</v>
      </c>
      <c r="S475" s="44">
        <v>1367.57</v>
      </c>
      <c r="T475" s="44">
        <v>1365.65</v>
      </c>
      <c r="U475" s="44">
        <v>1380.07</v>
      </c>
      <c r="V475" s="44">
        <v>1552.83</v>
      </c>
      <c r="W475" s="44">
        <v>1616.92</v>
      </c>
      <c r="X475" s="44">
        <v>1585.93</v>
      </c>
      <c r="Y475" s="44">
        <v>1457.9</v>
      </c>
      <c r="Z475" s="44">
        <v>1285.47</v>
      </c>
      <c r="AA475" s="44">
        <v>1214.28</v>
      </c>
    </row>
    <row r="476" spans="1:27" ht="12.75" customHeight="1" outlineLevel="1" x14ac:dyDescent="0.2">
      <c r="A476" s="91" t="s">
        <v>1908</v>
      </c>
      <c r="B476" s="63" t="s">
        <v>90</v>
      </c>
      <c r="C476" s="43" t="s">
        <v>79</v>
      </c>
      <c r="D476" s="44">
        <f>$D$471</f>
        <v>3559.77</v>
      </c>
      <c r="E476" s="44">
        <f t="shared" ref="E476:AA476" si="274">$D$471</f>
        <v>3559.77</v>
      </c>
      <c r="F476" s="44">
        <f t="shared" si="274"/>
        <v>3559.77</v>
      </c>
      <c r="G476" s="44">
        <f t="shared" si="274"/>
        <v>3559.77</v>
      </c>
      <c r="H476" s="44">
        <f t="shared" si="274"/>
        <v>3559.77</v>
      </c>
      <c r="I476" s="44">
        <f t="shared" si="274"/>
        <v>3559.77</v>
      </c>
      <c r="J476" s="44">
        <f t="shared" si="274"/>
        <v>3559.77</v>
      </c>
      <c r="K476" s="44">
        <f t="shared" si="274"/>
        <v>3559.77</v>
      </c>
      <c r="L476" s="44">
        <f t="shared" si="274"/>
        <v>3559.77</v>
      </c>
      <c r="M476" s="44">
        <f t="shared" si="274"/>
        <v>3559.77</v>
      </c>
      <c r="N476" s="44">
        <f t="shared" si="274"/>
        <v>3559.77</v>
      </c>
      <c r="O476" s="44">
        <f t="shared" si="274"/>
        <v>3559.77</v>
      </c>
      <c r="P476" s="44">
        <f t="shared" si="274"/>
        <v>3559.77</v>
      </c>
      <c r="Q476" s="44">
        <f t="shared" si="274"/>
        <v>3559.77</v>
      </c>
      <c r="R476" s="44">
        <f t="shared" si="274"/>
        <v>3559.77</v>
      </c>
      <c r="S476" s="44">
        <f t="shared" si="274"/>
        <v>3559.77</v>
      </c>
      <c r="T476" s="44">
        <f t="shared" si="274"/>
        <v>3559.77</v>
      </c>
      <c r="U476" s="44">
        <f t="shared" si="274"/>
        <v>3559.77</v>
      </c>
      <c r="V476" s="44">
        <f t="shared" si="274"/>
        <v>3559.77</v>
      </c>
      <c r="W476" s="44">
        <f t="shared" si="274"/>
        <v>3559.77</v>
      </c>
      <c r="X476" s="44">
        <f t="shared" si="274"/>
        <v>3559.77</v>
      </c>
      <c r="Y476" s="44">
        <f t="shared" si="274"/>
        <v>3559.77</v>
      </c>
      <c r="Z476" s="44">
        <f t="shared" si="274"/>
        <v>3559.77</v>
      </c>
      <c r="AA476" s="44">
        <f t="shared" si="274"/>
        <v>3559.77</v>
      </c>
    </row>
    <row r="477" spans="1:27" ht="12.75" customHeight="1" outlineLevel="1" x14ac:dyDescent="0.2">
      <c r="A477" s="91" t="s">
        <v>1909</v>
      </c>
      <c r="B477" s="63" t="s">
        <v>83</v>
      </c>
      <c r="C477" s="43" t="s">
        <v>79</v>
      </c>
      <c r="D477" s="44">
        <v>6.14</v>
      </c>
      <c r="E477" s="44">
        <v>6.14</v>
      </c>
      <c r="F477" s="44">
        <v>6.14</v>
      </c>
      <c r="G477" s="44">
        <v>6.14</v>
      </c>
      <c r="H477" s="44">
        <v>6.14</v>
      </c>
      <c r="I477" s="44">
        <v>6.14</v>
      </c>
      <c r="J477" s="44">
        <v>6.14</v>
      </c>
      <c r="K477" s="44">
        <v>6.14</v>
      </c>
      <c r="L477" s="44">
        <v>6.14</v>
      </c>
      <c r="M477" s="44">
        <v>6.14</v>
      </c>
      <c r="N477" s="44">
        <v>6.14</v>
      </c>
      <c r="O477" s="44">
        <v>6.14</v>
      </c>
      <c r="P477" s="44">
        <v>6.14</v>
      </c>
      <c r="Q477" s="44">
        <v>6.14</v>
      </c>
      <c r="R477" s="44">
        <v>6.14</v>
      </c>
      <c r="S477" s="44">
        <v>6.14</v>
      </c>
      <c r="T477" s="44">
        <v>6.14</v>
      </c>
      <c r="U477" s="44">
        <v>6.14</v>
      </c>
      <c r="V477" s="44">
        <v>6.14</v>
      </c>
      <c r="W477" s="44">
        <v>6.14</v>
      </c>
      <c r="X477" s="44">
        <v>6.14</v>
      </c>
      <c r="Y477" s="44">
        <v>6.14</v>
      </c>
      <c r="Z477" s="44">
        <v>6.14</v>
      </c>
      <c r="AA477" s="44">
        <v>6.14</v>
      </c>
    </row>
    <row r="478" spans="1:27" ht="12.75" customHeight="1" outlineLevel="1" x14ac:dyDescent="0.2">
      <c r="A478" s="91" t="s">
        <v>1910</v>
      </c>
      <c r="B478" s="63" t="s">
        <v>81</v>
      </c>
      <c r="C478" s="43" t="s">
        <v>79</v>
      </c>
      <c r="D478" s="44">
        <f>$D$11</f>
        <v>216.36</v>
      </c>
      <c r="E478" s="44">
        <f t="shared" ref="E478:AA478" si="275">$D$11</f>
        <v>216.36</v>
      </c>
      <c r="F478" s="44">
        <f t="shared" si="275"/>
        <v>216.36</v>
      </c>
      <c r="G478" s="44">
        <f t="shared" si="275"/>
        <v>216.36</v>
      </c>
      <c r="H478" s="44">
        <f t="shared" si="275"/>
        <v>216.36</v>
      </c>
      <c r="I478" s="44">
        <f t="shared" si="275"/>
        <v>216.36</v>
      </c>
      <c r="J478" s="44">
        <f t="shared" si="275"/>
        <v>216.36</v>
      </c>
      <c r="K478" s="44">
        <f t="shared" si="275"/>
        <v>216.36</v>
      </c>
      <c r="L478" s="44">
        <f t="shared" si="275"/>
        <v>216.36</v>
      </c>
      <c r="M478" s="44">
        <f t="shared" si="275"/>
        <v>216.36</v>
      </c>
      <c r="N478" s="44">
        <f t="shared" si="275"/>
        <v>216.36</v>
      </c>
      <c r="O478" s="44">
        <f t="shared" si="275"/>
        <v>216.36</v>
      </c>
      <c r="P478" s="44">
        <f t="shared" si="275"/>
        <v>216.36</v>
      </c>
      <c r="Q478" s="44">
        <f t="shared" si="275"/>
        <v>216.36</v>
      </c>
      <c r="R478" s="44">
        <f t="shared" si="275"/>
        <v>216.36</v>
      </c>
      <c r="S478" s="44">
        <f t="shared" si="275"/>
        <v>216.36</v>
      </c>
      <c r="T478" s="44">
        <f t="shared" si="275"/>
        <v>216.36</v>
      </c>
      <c r="U478" s="44">
        <f t="shared" si="275"/>
        <v>216.36</v>
      </c>
      <c r="V478" s="44">
        <f t="shared" si="275"/>
        <v>216.36</v>
      </c>
      <c r="W478" s="44">
        <f t="shared" si="275"/>
        <v>216.36</v>
      </c>
      <c r="X478" s="44">
        <f t="shared" si="275"/>
        <v>216.36</v>
      </c>
      <c r="Y478" s="44">
        <f t="shared" si="275"/>
        <v>216.36</v>
      </c>
      <c r="Z478" s="44">
        <f t="shared" si="275"/>
        <v>216.36</v>
      </c>
      <c r="AA478" s="44">
        <f t="shared" si="275"/>
        <v>216.36</v>
      </c>
    </row>
    <row r="479" spans="1:27" x14ac:dyDescent="0.2">
      <c r="A479" s="90" t="s">
        <v>1911</v>
      </c>
      <c r="B479" s="28" t="str">
        <f>"03"&amp;"."&amp;$B$776&amp;"."&amp;$B$777</f>
        <v>03.04.2023</v>
      </c>
      <c r="C479" s="82" t="s">
        <v>76</v>
      </c>
      <c r="D479" s="83">
        <f>ROUND(((D480+D481+D483+D482)/1000),5)</f>
        <v>4.8616900000000003</v>
      </c>
      <c r="E479" s="83">
        <f>ROUND(((E480+E481+E483+E482)/1000),5)</f>
        <v>4.8179100000000004</v>
      </c>
      <c r="F479" s="83">
        <f>ROUND(((F480+F481+F483+F482)/1000),5)</f>
        <v>4.7547199999999998</v>
      </c>
      <c r="G479" s="83">
        <f t="shared" ref="G479:AA479" si="276">ROUND(((G480+G481+G483+G482)/1000),5)</f>
        <v>4.7524699999999998</v>
      </c>
      <c r="H479" s="83">
        <f t="shared" si="276"/>
        <v>4.8093000000000004</v>
      </c>
      <c r="I479" s="83">
        <f t="shared" si="276"/>
        <v>4.8602699999999999</v>
      </c>
      <c r="J479" s="83">
        <f t="shared" si="276"/>
        <v>5.0643599999999998</v>
      </c>
      <c r="K479" s="83">
        <f t="shared" si="276"/>
        <v>5.3278699999999999</v>
      </c>
      <c r="L479" s="83">
        <f t="shared" si="276"/>
        <v>5.4122199999999996</v>
      </c>
      <c r="M479" s="83">
        <f t="shared" si="276"/>
        <v>5.4597100000000003</v>
      </c>
      <c r="N479" s="83">
        <f t="shared" si="276"/>
        <v>5.4608499999999998</v>
      </c>
      <c r="O479" s="83">
        <f t="shared" si="276"/>
        <v>5.5160299999999998</v>
      </c>
      <c r="P479" s="83">
        <f t="shared" si="276"/>
        <v>5.4940899999999999</v>
      </c>
      <c r="Q479" s="83">
        <f t="shared" si="276"/>
        <v>5.5108100000000002</v>
      </c>
      <c r="R479" s="83">
        <f t="shared" si="276"/>
        <v>5.4897200000000002</v>
      </c>
      <c r="S479" s="83">
        <f t="shared" si="276"/>
        <v>5.4718</v>
      </c>
      <c r="T479" s="83">
        <f t="shared" si="276"/>
        <v>5.4590699999999996</v>
      </c>
      <c r="U479" s="83">
        <f t="shared" si="276"/>
        <v>5.4056100000000002</v>
      </c>
      <c r="V479" s="83">
        <f t="shared" si="276"/>
        <v>5.40557</v>
      </c>
      <c r="W479" s="83">
        <f t="shared" si="276"/>
        <v>5.4507599999999998</v>
      </c>
      <c r="X479" s="83">
        <f t="shared" si="276"/>
        <v>5.4982300000000004</v>
      </c>
      <c r="Y479" s="83">
        <f t="shared" si="276"/>
        <v>5.4272999999999998</v>
      </c>
      <c r="Z479" s="83">
        <f t="shared" si="276"/>
        <v>5.2706600000000003</v>
      </c>
      <c r="AA479" s="83">
        <f t="shared" si="276"/>
        <v>5.0169300000000003</v>
      </c>
    </row>
    <row r="480" spans="1:27" ht="12.75" customHeight="1" outlineLevel="1" x14ac:dyDescent="0.2">
      <c r="A480" s="91" t="s">
        <v>1912</v>
      </c>
      <c r="B480" s="63" t="s">
        <v>233</v>
      </c>
      <c r="C480" s="43" t="s">
        <v>79</v>
      </c>
      <c r="D480" s="44">
        <v>1079.42</v>
      </c>
      <c r="E480" s="44">
        <v>1035.6400000000001</v>
      </c>
      <c r="F480" s="44">
        <v>972.45</v>
      </c>
      <c r="G480" s="44">
        <v>970.2</v>
      </c>
      <c r="H480" s="44">
        <v>1027.03</v>
      </c>
      <c r="I480" s="44">
        <v>1078</v>
      </c>
      <c r="J480" s="44">
        <v>1282.0899999999999</v>
      </c>
      <c r="K480" s="44">
        <v>1545.6</v>
      </c>
      <c r="L480" s="44">
        <v>1629.95</v>
      </c>
      <c r="M480" s="44">
        <v>1677.44</v>
      </c>
      <c r="N480" s="44">
        <v>1678.58</v>
      </c>
      <c r="O480" s="44">
        <v>1733.76</v>
      </c>
      <c r="P480" s="44">
        <v>1711.82</v>
      </c>
      <c r="Q480" s="44">
        <v>1728.54</v>
      </c>
      <c r="R480" s="44">
        <v>1707.45</v>
      </c>
      <c r="S480" s="44">
        <v>1689.53</v>
      </c>
      <c r="T480" s="44">
        <v>1676.8</v>
      </c>
      <c r="U480" s="44">
        <v>1623.34</v>
      </c>
      <c r="V480" s="44">
        <v>1623.3</v>
      </c>
      <c r="W480" s="44">
        <v>1668.49</v>
      </c>
      <c r="X480" s="44">
        <v>1715.96</v>
      </c>
      <c r="Y480" s="44">
        <v>1645.03</v>
      </c>
      <c r="Z480" s="44">
        <v>1488.39</v>
      </c>
      <c r="AA480" s="44">
        <v>1234.6600000000001</v>
      </c>
    </row>
    <row r="481" spans="1:27" ht="12.75" customHeight="1" outlineLevel="1" x14ac:dyDescent="0.2">
      <c r="A481" s="91" t="s">
        <v>1913</v>
      </c>
      <c r="B481" s="63" t="s">
        <v>90</v>
      </c>
      <c r="C481" s="43" t="s">
        <v>79</v>
      </c>
      <c r="D481" s="44">
        <f>$D$471</f>
        <v>3559.77</v>
      </c>
      <c r="E481" s="44">
        <f t="shared" ref="E481:AA481" si="277">$D$471</f>
        <v>3559.77</v>
      </c>
      <c r="F481" s="44">
        <f t="shared" si="277"/>
        <v>3559.77</v>
      </c>
      <c r="G481" s="44">
        <f t="shared" si="277"/>
        <v>3559.77</v>
      </c>
      <c r="H481" s="44">
        <f t="shared" si="277"/>
        <v>3559.77</v>
      </c>
      <c r="I481" s="44">
        <f t="shared" si="277"/>
        <v>3559.77</v>
      </c>
      <c r="J481" s="44">
        <f t="shared" si="277"/>
        <v>3559.77</v>
      </c>
      <c r="K481" s="44">
        <f t="shared" si="277"/>
        <v>3559.77</v>
      </c>
      <c r="L481" s="44">
        <f t="shared" si="277"/>
        <v>3559.77</v>
      </c>
      <c r="M481" s="44">
        <f t="shared" si="277"/>
        <v>3559.77</v>
      </c>
      <c r="N481" s="44">
        <f t="shared" si="277"/>
        <v>3559.77</v>
      </c>
      <c r="O481" s="44">
        <f t="shared" si="277"/>
        <v>3559.77</v>
      </c>
      <c r="P481" s="44">
        <f t="shared" si="277"/>
        <v>3559.77</v>
      </c>
      <c r="Q481" s="44">
        <f t="shared" si="277"/>
        <v>3559.77</v>
      </c>
      <c r="R481" s="44">
        <f t="shared" si="277"/>
        <v>3559.77</v>
      </c>
      <c r="S481" s="44">
        <f t="shared" si="277"/>
        <v>3559.77</v>
      </c>
      <c r="T481" s="44">
        <f t="shared" si="277"/>
        <v>3559.77</v>
      </c>
      <c r="U481" s="44">
        <f t="shared" si="277"/>
        <v>3559.77</v>
      </c>
      <c r="V481" s="44">
        <f t="shared" si="277"/>
        <v>3559.77</v>
      </c>
      <c r="W481" s="44">
        <f t="shared" si="277"/>
        <v>3559.77</v>
      </c>
      <c r="X481" s="44">
        <f t="shared" si="277"/>
        <v>3559.77</v>
      </c>
      <c r="Y481" s="44">
        <f t="shared" si="277"/>
        <v>3559.77</v>
      </c>
      <c r="Z481" s="44">
        <f t="shared" si="277"/>
        <v>3559.77</v>
      </c>
      <c r="AA481" s="44">
        <f t="shared" si="277"/>
        <v>3559.77</v>
      </c>
    </row>
    <row r="482" spans="1:27" ht="12.75" customHeight="1" outlineLevel="1" x14ac:dyDescent="0.2">
      <c r="A482" s="91" t="s">
        <v>1914</v>
      </c>
      <c r="B482" s="63" t="s">
        <v>83</v>
      </c>
      <c r="C482" s="43" t="s">
        <v>79</v>
      </c>
      <c r="D482" s="44">
        <v>6.14</v>
      </c>
      <c r="E482" s="44">
        <v>6.14</v>
      </c>
      <c r="F482" s="44">
        <v>6.14</v>
      </c>
      <c r="G482" s="44">
        <v>6.14</v>
      </c>
      <c r="H482" s="44">
        <v>6.14</v>
      </c>
      <c r="I482" s="44">
        <v>6.14</v>
      </c>
      <c r="J482" s="44">
        <v>6.14</v>
      </c>
      <c r="K482" s="44">
        <v>6.14</v>
      </c>
      <c r="L482" s="44">
        <v>6.14</v>
      </c>
      <c r="M482" s="44">
        <v>6.14</v>
      </c>
      <c r="N482" s="44">
        <v>6.14</v>
      </c>
      <c r="O482" s="44">
        <v>6.14</v>
      </c>
      <c r="P482" s="44">
        <v>6.14</v>
      </c>
      <c r="Q482" s="44">
        <v>6.14</v>
      </c>
      <c r="R482" s="44">
        <v>6.14</v>
      </c>
      <c r="S482" s="44">
        <v>6.14</v>
      </c>
      <c r="T482" s="44">
        <v>6.14</v>
      </c>
      <c r="U482" s="44">
        <v>6.14</v>
      </c>
      <c r="V482" s="44">
        <v>6.14</v>
      </c>
      <c r="W482" s="44">
        <v>6.14</v>
      </c>
      <c r="X482" s="44">
        <v>6.14</v>
      </c>
      <c r="Y482" s="44">
        <v>6.14</v>
      </c>
      <c r="Z482" s="44">
        <v>6.14</v>
      </c>
      <c r="AA482" s="44">
        <v>6.14</v>
      </c>
    </row>
    <row r="483" spans="1:27" ht="12.75" customHeight="1" outlineLevel="1" x14ac:dyDescent="0.2">
      <c r="A483" s="91" t="s">
        <v>1915</v>
      </c>
      <c r="B483" s="63" t="s">
        <v>81</v>
      </c>
      <c r="C483" s="43" t="s">
        <v>79</v>
      </c>
      <c r="D483" s="44">
        <f>$D$11</f>
        <v>216.36</v>
      </c>
      <c r="E483" s="44">
        <f t="shared" ref="E483:AA483" si="278">$D$11</f>
        <v>216.36</v>
      </c>
      <c r="F483" s="44">
        <f t="shared" si="278"/>
        <v>216.36</v>
      </c>
      <c r="G483" s="44">
        <f t="shared" si="278"/>
        <v>216.36</v>
      </c>
      <c r="H483" s="44">
        <f t="shared" si="278"/>
        <v>216.36</v>
      </c>
      <c r="I483" s="44">
        <f t="shared" si="278"/>
        <v>216.36</v>
      </c>
      <c r="J483" s="44">
        <f t="shared" si="278"/>
        <v>216.36</v>
      </c>
      <c r="K483" s="44">
        <f t="shared" si="278"/>
        <v>216.36</v>
      </c>
      <c r="L483" s="44">
        <f t="shared" si="278"/>
        <v>216.36</v>
      </c>
      <c r="M483" s="44">
        <f t="shared" si="278"/>
        <v>216.36</v>
      </c>
      <c r="N483" s="44">
        <f t="shared" si="278"/>
        <v>216.36</v>
      </c>
      <c r="O483" s="44">
        <f t="shared" si="278"/>
        <v>216.36</v>
      </c>
      <c r="P483" s="44">
        <f t="shared" si="278"/>
        <v>216.36</v>
      </c>
      <c r="Q483" s="44">
        <f t="shared" si="278"/>
        <v>216.36</v>
      </c>
      <c r="R483" s="44">
        <f t="shared" si="278"/>
        <v>216.36</v>
      </c>
      <c r="S483" s="44">
        <f t="shared" si="278"/>
        <v>216.36</v>
      </c>
      <c r="T483" s="44">
        <f t="shared" si="278"/>
        <v>216.36</v>
      </c>
      <c r="U483" s="44">
        <f t="shared" si="278"/>
        <v>216.36</v>
      </c>
      <c r="V483" s="44">
        <f t="shared" si="278"/>
        <v>216.36</v>
      </c>
      <c r="W483" s="44">
        <f t="shared" si="278"/>
        <v>216.36</v>
      </c>
      <c r="X483" s="44">
        <f t="shared" si="278"/>
        <v>216.36</v>
      </c>
      <c r="Y483" s="44">
        <f t="shared" si="278"/>
        <v>216.36</v>
      </c>
      <c r="Z483" s="44">
        <f t="shared" si="278"/>
        <v>216.36</v>
      </c>
      <c r="AA483" s="44">
        <f t="shared" si="278"/>
        <v>216.36</v>
      </c>
    </row>
    <row r="484" spans="1:27" x14ac:dyDescent="0.2">
      <c r="A484" s="90" t="s">
        <v>1916</v>
      </c>
      <c r="B484" s="28" t="str">
        <f>"04"&amp;"."&amp;$B$776&amp;"."&amp;$B$777</f>
        <v>04.04.2023</v>
      </c>
      <c r="C484" s="82" t="s">
        <v>76</v>
      </c>
      <c r="D484" s="83">
        <f>ROUND(((D485+D486+D488+D487)/1000),5)</f>
        <v>4.8466199999999997</v>
      </c>
      <c r="E484" s="83">
        <f>ROUND(((E485+E486+E488+E487)/1000),5)</f>
        <v>4.7793000000000001</v>
      </c>
      <c r="F484" s="83">
        <f>ROUND(((F485+F486+F488+F487)/1000),5)</f>
        <v>4.7183799999999998</v>
      </c>
      <c r="G484" s="83">
        <f t="shared" ref="G484:AA484" si="279">ROUND(((G485+G486+G488+G487)/1000),5)</f>
        <v>4.7257100000000003</v>
      </c>
      <c r="H484" s="83">
        <f t="shared" si="279"/>
        <v>4.8035899999999998</v>
      </c>
      <c r="I484" s="83">
        <f t="shared" si="279"/>
        <v>4.8470599999999999</v>
      </c>
      <c r="J484" s="83">
        <f t="shared" si="279"/>
        <v>4.9592200000000002</v>
      </c>
      <c r="K484" s="83">
        <f t="shared" si="279"/>
        <v>5.2472500000000002</v>
      </c>
      <c r="L484" s="83">
        <f t="shared" si="279"/>
        <v>5.3710000000000004</v>
      </c>
      <c r="M484" s="83">
        <f t="shared" si="279"/>
        <v>5.42767</v>
      </c>
      <c r="N484" s="83">
        <f t="shared" si="279"/>
        <v>5.4334499999999997</v>
      </c>
      <c r="O484" s="83">
        <f t="shared" si="279"/>
        <v>5.4398900000000001</v>
      </c>
      <c r="P484" s="83">
        <f t="shared" si="279"/>
        <v>5.4038199999999996</v>
      </c>
      <c r="Q484" s="83">
        <f t="shared" si="279"/>
        <v>5.3918400000000002</v>
      </c>
      <c r="R484" s="83">
        <f t="shared" si="279"/>
        <v>5.3882000000000003</v>
      </c>
      <c r="S484" s="83">
        <f t="shared" si="279"/>
        <v>5.3889399999999998</v>
      </c>
      <c r="T484" s="83">
        <f t="shared" si="279"/>
        <v>5.38523</v>
      </c>
      <c r="U484" s="83">
        <f t="shared" si="279"/>
        <v>5.3434600000000003</v>
      </c>
      <c r="V484" s="83">
        <f t="shared" si="279"/>
        <v>5.3503400000000001</v>
      </c>
      <c r="W484" s="83">
        <f t="shared" si="279"/>
        <v>5.4371499999999999</v>
      </c>
      <c r="X484" s="83">
        <f t="shared" si="279"/>
        <v>5.41723</v>
      </c>
      <c r="Y484" s="83">
        <f t="shared" si="279"/>
        <v>5.3501599999999998</v>
      </c>
      <c r="Z484" s="83">
        <f t="shared" si="279"/>
        <v>5.1170799999999996</v>
      </c>
      <c r="AA484" s="83">
        <f t="shared" si="279"/>
        <v>4.9100200000000003</v>
      </c>
    </row>
    <row r="485" spans="1:27" ht="12.75" customHeight="1" outlineLevel="1" x14ac:dyDescent="0.2">
      <c r="A485" s="91" t="s">
        <v>1917</v>
      </c>
      <c r="B485" s="63" t="s">
        <v>233</v>
      </c>
      <c r="C485" s="43" t="s">
        <v>79</v>
      </c>
      <c r="D485" s="44">
        <v>1064.3499999999999</v>
      </c>
      <c r="E485" s="44">
        <v>997.03</v>
      </c>
      <c r="F485" s="44">
        <v>936.11</v>
      </c>
      <c r="G485" s="44">
        <v>943.44</v>
      </c>
      <c r="H485" s="44">
        <v>1021.32</v>
      </c>
      <c r="I485" s="44">
        <v>1064.79</v>
      </c>
      <c r="J485" s="44">
        <v>1176.95</v>
      </c>
      <c r="K485" s="44">
        <v>1464.98</v>
      </c>
      <c r="L485" s="44">
        <v>1588.73</v>
      </c>
      <c r="M485" s="44">
        <v>1645.4</v>
      </c>
      <c r="N485" s="44">
        <v>1651.18</v>
      </c>
      <c r="O485" s="44">
        <v>1657.62</v>
      </c>
      <c r="P485" s="44">
        <v>1621.55</v>
      </c>
      <c r="Q485" s="44">
        <v>1609.57</v>
      </c>
      <c r="R485" s="44">
        <v>1605.93</v>
      </c>
      <c r="S485" s="44">
        <v>1606.67</v>
      </c>
      <c r="T485" s="44">
        <v>1602.96</v>
      </c>
      <c r="U485" s="44">
        <v>1561.19</v>
      </c>
      <c r="V485" s="44">
        <v>1568.07</v>
      </c>
      <c r="W485" s="44">
        <v>1654.88</v>
      </c>
      <c r="X485" s="44">
        <v>1634.96</v>
      </c>
      <c r="Y485" s="44">
        <v>1567.89</v>
      </c>
      <c r="Z485" s="44">
        <v>1334.81</v>
      </c>
      <c r="AA485" s="44">
        <v>1127.75</v>
      </c>
    </row>
    <row r="486" spans="1:27" ht="12.75" customHeight="1" outlineLevel="1" x14ac:dyDescent="0.2">
      <c r="A486" s="91" t="s">
        <v>1918</v>
      </c>
      <c r="B486" s="63" t="s">
        <v>90</v>
      </c>
      <c r="C486" s="43" t="s">
        <v>79</v>
      </c>
      <c r="D486" s="44">
        <f>$D$471</f>
        <v>3559.77</v>
      </c>
      <c r="E486" s="44">
        <f t="shared" ref="E486:AA486" si="280">$D$471</f>
        <v>3559.77</v>
      </c>
      <c r="F486" s="44">
        <f t="shared" si="280"/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customHeight="1" outlineLevel="1" x14ac:dyDescent="0.2">
      <c r="A487" s="91" t="s">
        <v>1919</v>
      </c>
      <c r="B487" s="63" t="s">
        <v>83</v>
      </c>
      <c r="C487" s="43" t="s">
        <v>79</v>
      </c>
      <c r="D487" s="44">
        <v>6.14</v>
      </c>
      <c r="E487" s="44">
        <v>6.14</v>
      </c>
      <c r="F487" s="44">
        <v>6.14</v>
      </c>
      <c r="G487" s="44">
        <v>6.14</v>
      </c>
      <c r="H487" s="44">
        <v>6.14</v>
      </c>
      <c r="I487" s="44">
        <v>6.14</v>
      </c>
      <c r="J487" s="44">
        <v>6.14</v>
      </c>
      <c r="K487" s="44">
        <v>6.14</v>
      </c>
      <c r="L487" s="44">
        <v>6.14</v>
      </c>
      <c r="M487" s="44">
        <v>6.14</v>
      </c>
      <c r="N487" s="44">
        <v>6.14</v>
      </c>
      <c r="O487" s="44">
        <v>6.14</v>
      </c>
      <c r="P487" s="44">
        <v>6.14</v>
      </c>
      <c r="Q487" s="44">
        <v>6.14</v>
      </c>
      <c r="R487" s="44">
        <v>6.14</v>
      </c>
      <c r="S487" s="44">
        <v>6.14</v>
      </c>
      <c r="T487" s="44">
        <v>6.14</v>
      </c>
      <c r="U487" s="44">
        <v>6.14</v>
      </c>
      <c r="V487" s="44">
        <v>6.14</v>
      </c>
      <c r="W487" s="44">
        <v>6.14</v>
      </c>
      <c r="X487" s="44">
        <v>6.14</v>
      </c>
      <c r="Y487" s="44">
        <v>6.14</v>
      </c>
      <c r="Z487" s="44">
        <v>6.14</v>
      </c>
      <c r="AA487" s="44">
        <v>6.14</v>
      </c>
    </row>
    <row r="488" spans="1:27" ht="12.75" customHeight="1" outlineLevel="1" x14ac:dyDescent="0.2">
      <c r="A488" s="91" t="s">
        <v>1920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x14ac:dyDescent="0.2">
      <c r="A489" s="90" t="s">
        <v>1921</v>
      </c>
      <c r="B489" s="28" t="str">
        <f>"05"&amp;"."&amp;$B$776&amp;"."&amp;$B$777</f>
        <v>05.04.2023</v>
      </c>
      <c r="C489" s="82" t="s">
        <v>76</v>
      </c>
      <c r="D489" s="83">
        <f>ROUND(((D490+D491+D493+D492)/1000),5)</f>
        <v>4.8511100000000003</v>
      </c>
      <c r="E489" s="83">
        <f>ROUND(((E490+E491+E493+E492)/1000),5)</f>
        <v>4.7907200000000003</v>
      </c>
      <c r="F489" s="83">
        <f>ROUND(((F490+F491+F493+F492)/1000),5)</f>
        <v>4.7327700000000004</v>
      </c>
      <c r="G489" s="83">
        <f t="shared" ref="G489:AA489" si="282">ROUND(((G490+G491+G493+G492)/1000),5)</f>
        <v>4.7301000000000002</v>
      </c>
      <c r="H489" s="83">
        <f t="shared" si="282"/>
        <v>4.7871800000000002</v>
      </c>
      <c r="I489" s="83">
        <f t="shared" si="282"/>
        <v>4.8489000000000004</v>
      </c>
      <c r="J489" s="83">
        <f t="shared" si="282"/>
        <v>4.93133</v>
      </c>
      <c r="K489" s="83">
        <f t="shared" si="282"/>
        <v>5.2447400000000002</v>
      </c>
      <c r="L489" s="83">
        <f t="shared" si="282"/>
        <v>5.3730599999999997</v>
      </c>
      <c r="M489" s="83">
        <f t="shared" si="282"/>
        <v>5.3890700000000002</v>
      </c>
      <c r="N489" s="83">
        <f t="shared" si="282"/>
        <v>5.38767</v>
      </c>
      <c r="O489" s="83">
        <f t="shared" si="282"/>
        <v>5.39236</v>
      </c>
      <c r="P489" s="83">
        <f t="shared" si="282"/>
        <v>5.3939399999999997</v>
      </c>
      <c r="Q489" s="83">
        <f t="shared" si="282"/>
        <v>5.3943099999999999</v>
      </c>
      <c r="R489" s="83">
        <f t="shared" si="282"/>
        <v>5.3934899999999999</v>
      </c>
      <c r="S489" s="83">
        <f t="shared" si="282"/>
        <v>5.3906400000000003</v>
      </c>
      <c r="T489" s="83">
        <f t="shared" si="282"/>
        <v>5.3882000000000003</v>
      </c>
      <c r="U489" s="83">
        <f t="shared" si="282"/>
        <v>5.3598600000000003</v>
      </c>
      <c r="V489" s="83">
        <f t="shared" si="282"/>
        <v>5.3493700000000004</v>
      </c>
      <c r="W489" s="83">
        <f t="shared" si="282"/>
        <v>5.3942100000000002</v>
      </c>
      <c r="X489" s="83">
        <f t="shared" si="282"/>
        <v>5.4188099999999997</v>
      </c>
      <c r="Y489" s="83">
        <f t="shared" si="282"/>
        <v>5.3843899999999998</v>
      </c>
      <c r="Z489" s="83">
        <f t="shared" si="282"/>
        <v>5.0148999999999999</v>
      </c>
      <c r="AA489" s="83">
        <f t="shared" si="282"/>
        <v>4.8614800000000002</v>
      </c>
    </row>
    <row r="490" spans="1:27" ht="12.75" customHeight="1" outlineLevel="1" x14ac:dyDescent="0.2">
      <c r="A490" s="91" t="s">
        <v>1922</v>
      </c>
      <c r="B490" s="63" t="s">
        <v>233</v>
      </c>
      <c r="C490" s="43" t="s">
        <v>79</v>
      </c>
      <c r="D490" s="44">
        <v>1068.8399999999999</v>
      </c>
      <c r="E490" s="44">
        <v>1008.45</v>
      </c>
      <c r="F490" s="44">
        <v>950.5</v>
      </c>
      <c r="G490" s="44">
        <v>947.83</v>
      </c>
      <c r="H490" s="44">
        <v>1004.91</v>
      </c>
      <c r="I490" s="44">
        <v>1066.6300000000001</v>
      </c>
      <c r="J490" s="44">
        <v>1149.06</v>
      </c>
      <c r="K490" s="44">
        <v>1462.47</v>
      </c>
      <c r="L490" s="44">
        <v>1590.79</v>
      </c>
      <c r="M490" s="44">
        <v>1606.8</v>
      </c>
      <c r="N490" s="44">
        <v>1605.4</v>
      </c>
      <c r="O490" s="44">
        <v>1610.09</v>
      </c>
      <c r="P490" s="44">
        <v>1611.67</v>
      </c>
      <c r="Q490" s="44">
        <v>1612.04</v>
      </c>
      <c r="R490" s="44">
        <v>1611.22</v>
      </c>
      <c r="S490" s="44">
        <v>1608.37</v>
      </c>
      <c r="T490" s="44">
        <v>1605.93</v>
      </c>
      <c r="U490" s="44">
        <v>1577.59</v>
      </c>
      <c r="V490" s="44">
        <v>1567.1</v>
      </c>
      <c r="W490" s="44">
        <v>1611.94</v>
      </c>
      <c r="X490" s="44">
        <v>1636.54</v>
      </c>
      <c r="Y490" s="44">
        <v>1602.12</v>
      </c>
      <c r="Z490" s="44">
        <v>1232.6300000000001</v>
      </c>
      <c r="AA490" s="44">
        <v>1079.21</v>
      </c>
    </row>
    <row r="491" spans="1:27" ht="12.75" customHeight="1" outlineLevel="1" x14ac:dyDescent="0.2">
      <c r="A491" s="91" t="s">
        <v>1923</v>
      </c>
      <c r="B491" s="63" t="s">
        <v>90</v>
      </c>
      <c r="C491" s="43" t="s">
        <v>79</v>
      </c>
      <c r="D491" s="44">
        <f>$D$471</f>
        <v>3559.77</v>
      </c>
      <c r="E491" s="44">
        <f t="shared" ref="E491:AA491" si="283">$D$471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customHeight="1" outlineLevel="1" x14ac:dyDescent="0.2">
      <c r="A492" s="91" t="s">
        <v>1924</v>
      </c>
      <c r="B492" s="63" t="s">
        <v>83</v>
      </c>
      <c r="C492" s="43" t="s">
        <v>79</v>
      </c>
      <c r="D492" s="44">
        <v>6.14</v>
      </c>
      <c r="E492" s="44">
        <v>6.14</v>
      </c>
      <c r="F492" s="44">
        <v>6.14</v>
      </c>
      <c r="G492" s="44">
        <v>6.14</v>
      </c>
      <c r="H492" s="44">
        <v>6.14</v>
      </c>
      <c r="I492" s="44">
        <v>6.14</v>
      </c>
      <c r="J492" s="44">
        <v>6.14</v>
      </c>
      <c r="K492" s="44">
        <v>6.14</v>
      </c>
      <c r="L492" s="44">
        <v>6.14</v>
      </c>
      <c r="M492" s="44">
        <v>6.14</v>
      </c>
      <c r="N492" s="44">
        <v>6.14</v>
      </c>
      <c r="O492" s="44">
        <v>6.14</v>
      </c>
      <c r="P492" s="44">
        <v>6.14</v>
      </c>
      <c r="Q492" s="44">
        <v>6.14</v>
      </c>
      <c r="R492" s="44">
        <v>6.14</v>
      </c>
      <c r="S492" s="44">
        <v>6.14</v>
      </c>
      <c r="T492" s="44">
        <v>6.14</v>
      </c>
      <c r="U492" s="44">
        <v>6.14</v>
      </c>
      <c r="V492" s="44">
        <v>6.14</v>
      </c>
      <c r="W492" s="44">
        <v>6.14</v>
      </c>
      <c r="X492" s="44">
        <v>6.14</v>
      </c>
      <c r="Y492" s="44">
        <v>6.14</v>
      </c>
      <c r="Z492" s="44">
        <v>6.14</v>
      </c>
      <c r="AA492" s="44">
        <v>6.14</v>
      </c>
    </row>
    <row r="493" spans="1:27" ht="12.75" customHeight="1" outlineLevel="1" x14ac:dyDescent="0.2">
      <c r="A493" s="91" t="s">
        <v>1925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x14ac:dyDescent="0.2">
      <c r="A494" s="90" t="s">
        <v>1926</v>
      </c>
      <c r="B494" s="28" t="str">
        <f>"06"&amp;"."&amp;$B$776&amp;"."&amp;$B$777</f>
        <v>06.04.2023</v>
      </c>
      <c r="C494" s="82" t="s">
        <v>76</v>
      </c>
      <c r="D494" s="83">
        <f>ROUND(((D495+D496+D498+D497)/1000),5)</f>
        <v>4.8322599999999998</v>
      </c>
      <c r="E494" s="83">
        <f>ROUND(((E495+E496+E498+E497)/1000),5)</f>
        <v>4.8018900000000002</v>
      </c>
      <c r="F494" s="83">
        <f>ROUND(((F495+F496+F498+F497)/1000),5)</f>
        <v>4.7778099999999997</v>
      </c>
      <c r="G494" s="83">
        <f t="shared" ref="G494:AA494" si="285">ROUND(((G495+G496+G498+G497)/1000),5)</f>
        <v>4.7790999999999997</v>
      </c>
      <c r="H494" s="83">
        <f t="shared" si="285"/>
        <v>4.7896000000000001</v>
      </c>
      <c r="I494" s="83">
        <f t="shared" si="285"/>
        <v>4.8369400000000002</v>
      </c>
      <c r="J494" s="83">
        <f t="shared" si="285"/>
        <v>5.0483099999999999</v>
      </c>
      <c r="K494" s="83">
        <f t="shared" si="285"/>
        <v>5.2890199999999998</v>
      </c>
      <c r="L494" s="83">
        <f t="shared" si="285"/>
        <v>5.4593600000000002</v>
      </c>
      <c r="M494" s="83">
        <f t="shared" si="285"/>
        <v>5.4661099999999996</v>
      </c>
      <c r="N494" s="83">
        <f t="shared" si="285"/>
        <v>5.4820500000000001</v>
      </c>
      <c r="O494" s="83">
        <f t="shared" si="285"/>
        <v>5.4829299999999996</v>
      </c>
      <c r="P494" s="83">
        <f t="shared" si="285"/>
        <v>5.4600299999999997</v>
      </c>
      <c r="Q494" s="83">
        <f t="shared" si="285"/>
        <v>5.46861</v>
      </c>
      <c r="R494" s="83">
        <f t="shared" si="285"/>
        <v>5.4552300000000002</v>
      </c>
      <c r="S494" s="83">
        <f t="shared" si="285"/>
        <v>5.4435599999999997</v>
      </c>
      <c r="T494" s="83">
        <f t="shared" si="285"/>
        <v>5.4255199999999997</v>
      </c>
      <c r="U494" s="83">
        <f t="shared" si="285"/>
        <v>5.3957499999999996</v>
      </c>
      <c r="V494" s="83">
        <f t="shared" si="285"/>
        <v>5.3948600000000004</v>
      </c>
      <c r="W494" s="83">
        <f t="shared" si="285"/>
        <v>5.4116799999999996</v>
      </c>
      <c r="X494" s="83">
        <f t="shared" si="285"/>
        <v>5.5045000000000002</v>
      </c>
      <c r="Y494" s="83">
        <f t="shared" si="285"/>
        <v>5.4168099999999999</v>
      </c>
      <c r="Z494" s="83">
        <f t="shared" si="285"/>
        <v>5.0542899999999999</v>
      </c>
      <c r="AA494" s="83">
        <f t="shared" si="285"/>
        <v>4.8677299999999999</v>
      </c>
    </row>
    <row r="495" spans="1:27" ht="12.75" customHeight="1" outlineLevel="1" x14ac:dyDescent="0.2">
      <c r="A495" s="91" t="s">
        <v>1927</v>
      </c>
      <c r="B495" s="63" t="s">
        <v>233</v>
      </c>
      <c r="C495" s="43" t="s">
        <v>79</v>
      </c>
      <c r="D495" s="44">
        <v>1049.99</v>
      </c>
      <c r="E495" s="44">
        <v>1019.62</v>
      </c>
      <c r="F495" s="44">
        <v>995.54</v>
      </c>
      <c r="G495" s="44">
        <v>996.83</v>
      </c>
      <c r="H495" s="44">
        <v>1007.33</v>
      </c>
      <c r="I495" s="44">
        <v>1054.67</v>
      </c>
      <c r="J495" s="44">
        <v>1266.04</v>
      </c>
      <c r="K495" s="44">
        <v>1506.75</v>
      </c>
      <c r="L495" s="44">
        <v>1677.09</v>
      </c>
      <c r="M495" s="44">
        <v>1683.84</v>
      </c>
      <c r="N495" s="44">
        <v>1699.78</v>
      </c>
      <c r="O495" s="44">
        <v>1700.66</v>
      </c>
      <c r="P495" s="44">
        <v>1677.76</v>
      </c>
      <c r="Q495" s="44">
        <v>1686.34</v>
      </c>
      <c r="R495" s="44">
        <v>1672.96</v>
      </c>
      <c r="S495" s="44">
        <v>1661.29</v>
      </c>
      <c r="T495" s="44">
        <v>1643.25</v>
      </c>
      <c r="U495" s="44">
        <v>1613.48</v>
      </c>
      <c r="V495" s="44">
        <v>1612.59</v>
      </c>
      <c r="W495" s="44">
        <v>1629.41</v>
      </c>
      <c r="X495" s="44">
        <v>1722.23</v>
      </c>
      <c r="Y495" s="44">
        <v>1634.54</v>
      </c>
      <c r="Z495" s="44">
        <v>1272.02</v>
      </c>
      <c r="AA495" s="44">
        <v>1085.46</v>
      </c>
    </row>
    <row r="496" spans="1:27" ht="12.75" customHeight="1" outlineLevel="1" x14ac:dyDescent="0.2">
      <c r="A496" s="91" t="s">
        <v>1928</v>
      </c>
      <c r="B496" s="63" t="s">
        <v>90</v>
      </c>
      <c r="C496" s="43" t="s">
        <v>79</v>
      </c>
      <c r="D496" s="44">
        <f>$D$471</f>
        <v>3559.77</v>
      </c>
      <c r="E496" s="44">
        <f t="shared" ref="E496:AA496" si="286">$D$471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customHeight="1" outlineLevel="1" x14ac:dyDescent="0.2">
      <c r="A497" s="91" t="s">
        <v>1929</v>
      </c>
      <c r="B497" s="63" t="s">
        <v>83</v>
      </c>
      <c r="C497" s="43" t="s">
        <v>79</v>
      </c>
      <c r="D497" s="44">
        <v>6.14</v>
      </c>
      <c r="E497" s="44">
        <v>6.14</v>
      </c>
      <c r="F497" s="44">
        <v>6.14</v>
      </c>
      <c r="G497" s="44">
        <v>6.14</v>
      </c>
      <c r="H497" s="44">
        <v>6.14</v>
      </c>
      <c r="I497" s="44">
        <v>6.14</v>
      </c>
      <c r="J497" s="44">
        <v>6.14</v>
      </c>
      <c r="K497" s="44">
        <v>6.14</v>
      </c>
      <c r="L497" s="44">
        <v>6.14</v>
      </c>
      <c r="M497" s="44">
        <v>6.14</v>
      </c>
      <c r="N497" s="44">
        <v>6.14</v>
      </c>
      <c r="O497" s="44">
        <v>6.14</v>
      </c>
      <c r="P497" s="44">
        <v>6.14</v>
      </c>
      <c r="Q497" s="44">
        <v>6.14</v>
      </c>
      <c r="R497" s="44">
        <v>6.14</v>
      </c>
      <c r="S497" s="44">
        <v>6.14</v>
      </c>
      <c r="T497" s="44">
        <v>6.14</v>
      </c>
      <c r="U497" s="44">
        <v>6.14</v>
      </c>
      <c r="V497" s="44">
        <v>6.14</v>
      </c>
      <c r="W497" s="44">
        <v>6.14</v>
      </c>
      <c r="X497" s="44">
        <v>6.14</v>
      </c>
      <c r="Y497" s="44">
        <v>6.14</v>
      </c>
      <c r="Z497" s="44">
        <v>6.14</v>
      </c>
      <c r="AA497" s="44">
        <v>6.14</v>
      </c>
    </row>
    <row r="498" spans="1:27" ht="12.75" customHeight="1" outlineLevel="1" x14ac:dyDescent="0.2">
      <c r="A498" s="91" t="s">
        <v>1930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x14ac:dyDescent="0.2">
      <c r="A499" s="90" t="s">
        <v>1931</v>
      </c>
      <c r="B499" s="28" t="str">
        <f>"07"&amp;"."&amp;$B$776&amp;"."&amp;$B$777</f>
        <v>07.04.2023</v>
      </c>
      <c r="C499" s="82" t="s">
        <v>76</v>
      </c>
      <c r="D499" s="83">
        <f>ROUND(((D500+D501+D503+D502)/1000),5)</f>
        <v>4.8167499999999999</v>
      </c>
      <c r="E499" s="83">
        <f>ROUND(((E500+E501+E503+E502)/1000),5)</f>
        <v>4.73081</v>
      </c>
      <c r="F499" s="83">
        <f>ROUND(((F500+F501+F503+F502)/1000),5)</f>
        <v>4.6914899999999999</v>
      </c>
      <c r="G499" s="83">
        <f t="shared" ref="G499:AA499" si="288">ROUND(((G500+G501+G503+G502)/1000),5)</f>
        <v>4.7032299999999996</v>
      </c>
      <c r="H499" s="83">
        <f t="shared" si="288"/>
        <v>4.7908999999999997</v>
      </c>
      <c r="I499" s="83">
        <f t="shared" si="288"/>
        <v>4.8508899999999997</v>
      </c>
      <c r="J499" s="83">
        <f t="shared" si="288"/>
        <v>5.0378400000000001</v>
      </c>
      <c r="K499" s="83">
        <f t="shared" si="288"/>
        <v>5.3176199999999998</v>
      </c>
      <c r="L499" s="83">
        <f t="shared" si="288"/>
        <v>5.4546000000000001</v>
      </c>
      <c r="M499" s="83">
        <f t="shared" si="288"/>
        <v>5.5509399999999998</v>
      </c>
      <c r="N499" s="83">
        <f t="shared" si="288"/>
        <v>5.5944399999999996</v>
      </c>
      <c r="O499" s="83">
        <f t="shared" si="288"/>
        <v>5.6212799999999996</v>
      </c>
      <c r="P499" s="83">
        <f t="shared" si="288"/>
        <v>5.5907</v>
      </c>
      <c r="Q499" s="83">
        <f t="shared" si="288"/>
        <v>5.6191700000000004</v>
      </c>
      <c r="R499" s="83">
        <f t="shared" si="288"/>
        <v>5.5862600000000002</v>
      </c>
      <c r="S499" s="83">
        <f t="shared" si="288"/>
        <v>5.5008400000000002</v>
      </c>
      <c r="T499" s="83">
        <f t="shared" si="288"/>
        <v>5.5056799999999999</v>
      </c>
      <c r="U499" s="83">
        <f t="shared" si="288"/>
        <v>5.4352799999999997</v>
      </c>
      <c r="V499" s="83">
        <f t="shared" si="288"/>
        <v>5.4431700000000003</v>
      </c>
      <c r="W499" s="83">
        <f t="shared" si="288"/>
        <v>5.5891500000000001</v>
      </c>
      <c r="X499" s="83">
        <f t="shared" si="288"/>
        <v>5.6275500000000003</v>
      </c>
      <c r="Y499" s="83">
        <f t="shared" si="288"/>
        <v>5.5584499999999997</v>
      </c>
      <c r="Z499" s="83">
        <f t="shared" si="288"/>
        <v>5.3118699999999999</v>
      </c>
      <c r="AA499" s="83">
        <f t="shared" si="288"/>
        <v>5.06806</v>
      </c>
    </row>
    <row r="500" spans="1:27" ht="12.75" customHeight="1" outlineLevel="1" x14ac:dyDescent="0.2">
      <c r="A500" s="91" t="s">
        <v>1932</v>
      </c>
      <c r="B500" s="63" t="s">
        <v>233</v>
      </c>
      <c r="C500" s="43" t="s">
        <v>79</v>
      </c>
      <c r="D500" s="44">
        <v>1034.48</v>
      </c>
      <c r="E500" s="44">
        <v>948.54</v>
      </c>
      <c r="F500" s="44">
        <v>909.22</v>
      </c>
      <c r="G500" s="44">
        <v>920.96</v>
      </c>
      <c r="H500" s="44">
        <v>1008.63</v>
      </c>
      <c r="I500" s="44">
        <v>1068.6199999999999</v>
      </c>
      <c r="J500" s="44">
        <v>1255.57</v>
      </c>
      <c r="K500" s="44">
        <v>1535.35</v>
      </c>
      <c r="L500" s="44">
        <v>1672.33</v>
      </c>
      <c r="M500" s="44">
        <v>1768.67</v>
      </c>
      <c r="N500" s="44">
        <v>1812.17</v>
      </c>
      <c r="O500" s="44">
        <v>1839.01</v>
      </c>
      <c r="P500" s="44">
        <v>1808.43</v>
      </c>
      <c r="Q500" s="44">
        <v>1836.9</v>
      </c>
      <c r="R500" s="44">
        <v>1803.99</v>
      </c>
      <c r="S500" s="44">
        <v>1718.57</v>
      </c>
      <c r="T500" s="44">
        <v>1723.41</v>
      </c>
      <c r="U500" s="44">
        <v>1653.01</v>
      </c>
      <c r="V500" s="44">
        <v>1660.9</v>
      </c>
      <c r="W500" s="44">
        <v>1806.88</v>
      </c>
      <c r="X500" s="44">
        <v>1845.28</v>
      </c>
      <c r="Y500" s="44">
        <v>1776.18</v>
      </c>
      <c r="Z500" s="44">
        <v>1529.6</v>
      </c>
      <c r="AA500" s="44">
        <v>1285.79</v>
      </c>
    </row>
    <row r="501" spans="1:27" ht="12.75" customHeight="1" outlineLevel="1" x14ac:dyDescent="0.2">
      <c r="A501" s="91" t="s">
        <v>1933</v>
      </c>
      <c r="B501" s="63" t="s">
        <v>90</v>
      </c>
      <c r="C501" s="43" t="s">
        <v>79</v>
      </c>
      <c r="D501" s="44">
        <f>$D$471</f>
        <v>3559.77</v>
      </c>
      <c r="E501" s="44">
        <f t="shared" ref="E501:AA501" si="289">$D$471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customHeight="1" outlineLevel="1" x14ac:dyDescent="0.2">
      <c r="A502" s="91" t="s">
        <v>1934</v>
      </c>
      <c r="B502" s="63" t="s">
        <v>83</v>
      </c>
      <c r="C502" s="43" t="s">
        <v>79</v>
      </c>
      <c r="D502" s="44">
        <v>6.14</v>
      </c>
      <c r="E502" s="44">
        <v>6.14</v>
      </c>
      <c r="F502" s="44">
        <v>6.14</v>
      </c>
      <c r="G502" s="44">
        <v>6.14</v>
      </c>
      <c r="H502" s="44">
        <v>6.14</v>
      </c>
      <c r="I502" s="44">
        <v>6.14</v>
      </c>
      <c r="J502" s="44">
        <v>6.14</v>
      </c>
      <c r="K502" s="44">
        <v>6.14</v>
      </c>
      <c r="L502" s="44">
        <v>6.14</v>
      </c>
      <c r="M502" s="44">
        <v>6.14</v>
      </c>
      <c r="N502" s="44">
        <v>6.14</v>
      </c>
      <c r="O502" s="44">
        <v>6.14</v>
      </c>
      <c r="P502" s="44">
        <v>6.14</v>
      </c>
      <c r="Q502" s="44">
        <v>6.14</v>
      </c>
      <c r="R502" s="44">
        <v>6.14</v>
      </c>
      <c r="S502" s="44">
        <v>6.14</v>
      </c>
      <c r="T502" s="44">
        <v>6.14</v>
      </c>
      <c r="U502" s="44">
        <v>6.14</v>
      </c>
      <c r="V502" s="44">
        <v>6.14</v>
      </c>
      <c r="W502" s="44">
        <v>6.14</v>
      </c>
      <c r="X502" s="44">
        <v>6.14</v>
      </c>
      <c r="Y502" s="44">
        <v>6.14</v>
      </c>
      <c r="Z502" s="44">
        <v>6.14</v>
      </c>
      <c r="AA502" s="44">
        <v>6.14</v>
      </c>
    </row>
    <row r="503" spans="1:27" ht="12.75" customHeight="1" outlineLevel="1" x14ac:dyDescent="0.2">
      <c r="A503" s="91" t="s">
        <v>1935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x14ac:dyDescent="0.2">
      <c r="A504" s="90" t="s">
        <v>1936</v>
      </c>
      <c r="B504" s="28" t="str">
        <f>"08"&amp;"."&amp;$B$776&amp;"."&amp;$B$777</f>
        <v>08.04.2023</v>
      </c>
      <c r="C504" s="82" t="s">
        <v>76</v>
      </c>
      <c r="D504" s="83">
        <f>ROUND(((D505+D506+D508+D507)/1000),5)</f>
        <v>4.9722400000000002</v>
      </c>
      <c r="E504" s="83">
        <f>ROUND(((E505+E506+E508+E507)/1000),5)</f>
        <v>4.8678600000000003</v>
      </c>
      <c r="F504" s="83">
        <f>ROUND(((F505+F506+F508+F507)/1000),5)</f>
        <v>4.8491299999999997</v>
      </c>
      <c r="G504" s="83">
        <f t="shared" ref="G504:AA504" si="291">ROUND(((G505+G506+G508+G507)/1000),5)</f>
        <v>4.8563200000000002</v>
      </c>
      <c r="H504" s="83">
        <f t="shared" si="291"/>
        <v>4.8619300000000001</v>
      </c>
      <c r="I504" s="83">
        <f t="shared" si="291"/>
        <v>4.8849900000000002</v>
      </c>
      <c r="J504" s="83">
        <f t="shared" si="291"/>
        <v>4.8882399999999997</v>
      </c>
      <c r="K504" s="83">
        <f t="shared" si="291"/>
        <v>5.0089800000000002</v>
      </c>
      <c r="L504" s="83">
        <f t="shared" si="291"/>
        <v>5.3141600000000002</v>
      </c>
      <c r="M504" s="83">
        <f t="shared" si="291"/>
        <v>5.3734700000000002</v>
      </c>
      <c r="N504" s="83">
        <f t="shared" si="291"/>
        <v>5.4174699999999998</v>
      </c>
      <c r="O504" s="83">
        <f t="shared" si="291"/>
        <v>5.6152100000000003</v>
      </c>
      <c r="P504" s="83">
        <f t="shared" si="291"/>
        <v>5.4905200000000001</v>
      </c>
      <c r="Q504" s="83">
        <f t="shared" si="291"/>
        <v>5.4408200000000004</v>
      </c>
      <c r="R504" s="83">
        <f t="shared" si="291"/>
        <v>5.4055600000000004</v>
      </c>
      <c r="S504" s="83">
        <f t="shared" si="291"/>
        <v>5.3948900000000002</v>
      </c>
      <c r="T504" s="83">
        <f t="shared" si="291"/>
        <v>5.4198899999999997</v>
      </c>
      <c r="U504" s="83">
        <f t="shared" si="291"/>
        <v>5.3761000000000001</v>
      </c>
      <c r="V504" s="83">
        <f t="shared" si="291"/>
        <v>5.3840399999999997</v>
      </c>
      <c r="W504" s="83">
        <f t="shared" si="291"/>
        <v>5.5873699999999999</v>
      </c>
      <c r="X504" s="83">
        <f t="shared" si="291"/>
        <v>5.60555</v>
      </c>
      <c r="Y504" s="83">
        <f t="shared" si="291"/>
        <v>5.5335299999999998</v>
      </c>
      <c r="Z504" s="83">
        <f t="shared" si="291"/>
        <v>5.2460800000000001</v>
      </c>
      <c r="AA504" s="83">
        <f t="shared" si="291"/>
        <v>5.0373700000000001</v>
      </c>
    </row>
    <row r="505" spans="1:27" ht="12.75" customHeight="1" outlineLevel="1" x14ac:dyDescent="0.2">
      <c r="A505" s="91" t="s">
        <v>1937</v>
      </c>
      <c r="B505" s="63" t="s">
        <v>233</v>
      </c>
      <c r="C505" s="43" t="s">
        <v>79</v>
      </c>
      <c r="D505" s="44">
        <v>1189.97</v>
      </c>
      <c r="E505" s="44">
        <v>1085.5899999999999</v>
      </c>
      <c r="F505" s="44">
        <v>1066.8599999999999</v>
      </c>
      <c r="G505" s="44">
        <v>1074.05</v>
      </c>
      <c r="H505" s="44">
        <v>1079.6600000000001</v>
      </c>
      <c r="I505" s="44">
        <v>1102.72</v>
      </c>
      <c r="J505" s="44">
        <v>1105.97</v>
      </c>
      <c r="K505" s="44">
        <v>1226.71</v>
      </c>
      <c r="L505" s="44">
        <v>1531.89</v>
      </c>
      <c r="M505" s="44">
        <v>1591.2</v>
      </c>
      <c r="N505" s="44">
        <v>1635.2</v>
      </c>
      <c r="O505" s="44">
        <v>1832.94</v>
      </c>
      <c r="P505" s="44">
        <v>1708.25</v>
      </c>
      <c r="Q505" s="44">
        <v>1658.55</v>
      </c>
      <c r="R505" s="44">
        <v>1623.29</v>
      </c>
      <c r="S505" s="44">
        <v>1612.62</v>
      </c>
      <c r="T505" s="44">
        <v>1637.62</v>
      </c>
      <c r="U505" s="44">
        <v>1593.83</v>
      </c>
      <c r="V505" s="44">
        <v>1601.77</v>
      </c>
      <c r="W505" s="44">
        <v>1805.1</v>
      </c>
      <c r="X505" s="44">
        <v>1823.28</v>
      </c>
      <c r="Y505" s="44">
        <v>1751.26</v>
      </c>
      <c r="Z505" s="44">
        <v>1463.81</v>
      </c>
      <c r="AA505" s="44">
        <v>1255.0999999999999</v>
      </c>
    </row>
    <row r="506" spans="1:27" ht="12.75" customHeight="1" outlineLevel="1" x14ac:dyDescent="0.2">
      <c r="A506" s="91" t="s">
        <v>1938</v>
      </c>
      <c r="B506" s="63" t="s">
        <v>90</v>
      </c>
      <c r="C506" s="43" t="s">
        <v>79</v>
      </c>
      <c r="D506" s="44">
        <f>$D$471</f>
        <v>3559.77</v>
      </c>
      <c r="E506" s="44">
        <f t="shared" ref="E506:AA506" si="292">$D$471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customHeight="1" outlineLevel="1" x14ac:dyDescent="0.2">
      <c r="A507" s="91" t="s">
        <v>1939</v>
      </c>
      <c r="B507" s="63" t="s">
        <v>83</v>
      </c>
      <c r="C507" s="43" t="s">
        <v>79</v>
      </c>
      <c r="D507" s="44">
        <v>6.14</v>
      </c>
      <c r="E507" s="44">
        <v>6.14</v>
      </c>
      <c r="F507" s="44">
        <v>6.14</v>
      </c>
      <c r="G507" s="44">
        <v>6.14</v>
      </c>
      <c r="H507" s="44">
        <v>6.14</v>
      </c>
      <c r="I507" s="44">
        <v>6.14</v>
      </c>
      <c r="J507" s="44">
        <v>6.14</v>
      </c>
      <c r="K507" s="44">
        <v>6.14</v>
      </c>
      <c r="L507" s="44">
        <v>6.14</v>
      </c>
      <c r="M507" s="44">
        <v>6.14</v>
      </c>
      <c r="N507" s="44">
        <v>6.14</v>
      </c>
      <c r="O507" s="44">
        <v>6.14</v>
      </c>
      <c r="P507" s="44">
        <v>6.14</v>
      </c>
      <c r="Q507" s="44">
        <v>6.14</v>
      </c>
      <c r="R507" s="44">
        <v>6.14</v>
      </c>
      <c r="S507" s="44">
        <v>6.14</v>
      </c>
      <c r="T507" s="44">
        <v>6.14</v>
      </c>
      <c r="U507" s="44">
        <v>6.14</v>
      </c>
      <c r="V507" s="44">
        <v>6.14</v>
      </c>
      <c r="W507" s="44">
        <v>6.14</v>
      </c>
      <c r="X507" s="44">
        <v>6.14</v>
      </c>
      <c r="Y507" s="44">
        <v>6.14</v>
      </c>
      <c r="Z507" s="44">
        <v>6.14</v>
      </c>
      <c r="AA507" s="44">
        <v>6.14</v>
      </c>
    </row>
    <row r="508" spans="1:27" ht="12.75" customHeight="1" outlineLevel="1" x14ac:dyDescent="0.2">
      <c r="A508" s="91" t="s">
        <v>1940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x14ac:dyDescent="0.2">
      <c r="A509" s="90" t="s">
        <v>1941</v>
      </c>
      <c r="B509" s="28" t="str">
        <f>"09"&amp;"."&amp;$B$776&amp;"."&amp;$B$777</f>
        <v>09.04.2023</v>
      </c>
      <c r="C509" s="82" t="s">
        <v>76</v>
      </c>
      <c r="D509" s="83">
        <f>ROUND(((D510+D511+D513+D512)/1000),5)</f>
        <v>4.9529699999999997</v>
      </c>
      <c r="E509" s="83">
        <f>ROUND(((E510+E511+E513+E512)/1000),5)</f>
        <v>4.8247799999999996</v>
      </c>
      <c r="F509" s="83">
        <f>ROUND(((F510+F511+F513+F512)/1000),5)</f>
        <v>4.7869400000000004</v>
      </c>
      <c r="G509" s="83">
        <f t="shared" ref="G509:AA509" si="294">ROUND(((G510+G511+G513+G512)/1000),5)</f>
        <v>4.7645099999999996</v>
      </c>
      <c r="H509" s="83">
        <f t="shared" si="294"/>
        <v>4.7675400000000003</v>
      </c>
      <c r="I509" s="83">
        <f t="shared" si="294"/>
        <v>4.7598599999999998</v>
      </c>
      <c r="J509" s="83">
        <f t="shared" si="294"/>
        <v>4.7107299999999999</v>
      </c>
      <c r="K509" s="83">
        <f t="shared" si="294"/>
        <v>4.79575</v>
      </c>
      <c r="L509" s="83">
        <f t="shared" si="294"/>
        <v>4.8991300000000004</v>
      </c>
      <c r="M509" s="83">
        <f t="shared" si="294"/>
        <v>5.1554200000000003</v>
      </c>
      <c r="N509" s="83">
        <f t="shared" si="294"/>
        <v>5.2728299999999999</v>
      </c>
      <c r="O509" s="83">
        <f t="shared" si="294"/>
        <v>5.2814500000000004</v>
      </c>
      <c r="P509" s="83">
        <f t="shared" si="294"/>
        <v>5.1432000000000002</v>
      </c>
      <c r="Q509" s="83">
        <f t="shared" si="294"/>
        <v>5.1073599999999999</v>
      </c>
      <c r="R509" s="83">
        <f t="shared" si="294"/>
        <v>5.0926400000000003</v>
      </c>
      <c r="S509" s="83">
        <f t="shared" si="294"/>
        <v>5.0831200000000001</v>
      </c>
      <c r="T509" s="83">
        <f t="shared" si="294"/>
        <v>5.0819700000000001</v>
      </c>
      <c r="U509" s="83">
        <f t="shared" si="294"/>
        <v>5.1303799999999997</v>
      </c>
      <c r="V509" s="83">
        <f t="shared" si="294"/>
        <v>5.3115300000000003</v>
      </c>
      <c r="W509" s="83">
        <f t="shared" si="294"/>
        <v>5.4743599999999999</v>
      </c>
      <c r="X509" s="83">
        <f t="shared" si="294"/>
        <v>5.4443999999999999</v>
      </c>
      <c r="Y509" s="83">
        <f t="shared" si="294"/>
        <v>5.4512499999999999</v>
      </c>
      <c r="Z509" s="83">
        <f t="shared" si="294"/>
        <v>5.0000600000000004</v>
      </c>
      <c r="AA509" s="83">
        <f t="shared" si="294"/>
        <v>4.8599100000000002</v>
      </c>
    </row>
    <row r="510" spans="1:27" ht="12.75" customHeight="1" outlineLevel="1" x14ac:dyDescent="0.2">
      <c r="A510" s="91" t="s">
        <v>1942</v>
      </c>
      <c r="B510" s="63" t="s">
        <v>233</v>
      </c>
      <c r="C510" s="43" t="s">
        <v>79</v>
      </c>
      <c r="D510" s="44">
        <v>1170.7</v>
      </c>
      <c r="E510" s="44">
        <v>1042.51</v>
      </c>
      <c r="F510" s="44">
        <v>1004.67</v>
      </c>
      <c r="G510" s="44">
        <v>982.24</v>
      </c>
      <c r="H510" s="44">
        <v>985.27</v>
      </c>
      <c r="I510" s="44">
        <v>977.59</v>
      </c>
      <c r="J510" s="44">
        <v>928.46</v>
      </c>
      <c r="K510" s="44">
        <v>1013.48</v>
      </c>
      <c r="L510" s="44">
        <v>1116.8599999999999</v>
      </c>
      <c r="M510" s="44">
        <v>1373.15</v>
      </c>
      <c r="N510" s="44">
        <v>1490.56</v>
      </c>
      <c r="O510" s="44">
        <v>1499.18</v>
      </c>
      <c r="P510" s="44">
        <v>1360.93</v>
      </c>
      <c r="Q510" s="44">
        <v>1325.09</v>
      </c>
      <c r="R510" s="44">
        <v>1310.3699999999999</v>
      </c>
      <c r="S510" s="44">
        <v>1300.8499999999999</v>
      </c>
      <c r="T510" s="44">
        <v>1299.7</v>
      </c>
      <c r="U510" s="44">
        <v>1348.11</v>
      </c>
      <c r="V510" s="44">
        <v>1529.26</v>
      </c>
      <c r="W510" s="44">
        <v>1692.09</v>
      </c>
      <c r="X510" s="44">
        <v>1662.13</v>
      </c>
      <c r="Y510" s="44">
        <v>1668.98</v>
      </c>
      <c r="Z510" s="44">
        <v>1217.79</v>
      </c>
      <c r="AA510" s="44">
        <v>1077.6400000000001</v>
      </c>
    </row>
    <row r="511" spans="1:27" ht="12.75" customHeight="1" outlineLevel="1" x14ac:dyDescent="0.2">
      <c r="A511" s="91" t="s">
        <v>1943</v>
      </c>
      <c r="B511" s="63" t="s">
        <v>90</v>
      </c>
      <c r="C511" s="43" t="s">
        <v>79</v>
      </c>
      <c r="D511" s="44">
        <f>$D$471</f>
        <v>3559.77</v>
      </c>
      <c r="E511" s="44">
        <f t="shared" ref="E511:AA511" si="295">$D$471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customHeight="1" outlineLevel="1" x14ac:dyDescent="0.2">
      <c r="A512" s="91" t="s">
        <v>1944</v>
      </c>
      <c r="B512" s="63" t="s">
        <v>83</v>
      </c>
      <c r="C512" s="43" t="s">
        <v>79</v>
      </c>
      <c r="D512" s="44">
        <v>6.14</v>
      </c>
      <c r="E512" s="44">
        <v>6.14</v>
      </c>
      <c r="F512" s="44">
        <v>6.14</v>
      </c>
      <c r="G512" s="44">
        <v>6.14</v>
      </c>
      <c r="H512" s="44">
        <v>6.14</v>
      </c>
      <c r="I512" s="44">
        <v>6.14</v>
      </c>
      <c r="J512" s="44">
        <v>6.14</v>
      </c>
      <c r="K512" s="44">
        <v>6.14</v>
      </c>
      <c r="L512" s="44">
        <v>6.14</v>
      </c>
      <c r="M512" s="44">
        <v>6.14</v>
      </c>
      <c r="N512" s="44">
        <v>6.14</v>
      </c>
      <c r="O512" s="44">
        <v>6.14</v>
      </c>
      <c r="P512" s="44">
        <v>6.14</v>
      </c>
      <c r="Q512" s="44">
        <v>6.14</v>
      </c>
      <c r="R512" s="44">
        <v>6.14</v>
      </c>
      <c r="S512" s="44">
        <v>6.14</v>
      </c>
      <c r="T512" s="44">
        <v>6.14</v>
      </c>
      <c r="U512" s="44">
        <v>6.14</v>
      </c>
      <c r="V512" s="44">
        <v>6.14</v>
      </c>
      <c r="W512" s="44">
        <v>6.14</v>
      </c>
      <c r="X512" s="44">
        <v>6.14</v>
      </c>
      <c r="Y512" s="44">
        <v>6.14</v>
      </c>
      <c r="Z512" s="44">
        <v>6.14</v>
      </c>
      <c r="AA512" s="44">
        <v>6.14</v>
      </c>
    </row>
    <row r="513" spans="1:27" ht="12.75" customHeight="1" outlineLevel="1" x14ac:dyDescent="0.2">
      <c r="A513" s="91" t="s">
        <v>1945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x14ac:dyDescent="0.2">
      <c r="A514" s="90" t="s">
        <v>1946</v>
      </c>
      <c r="B514" s="28" t="str">
        <f>"10"&amp;"."&amp;$B$776&amp;"."&amp;$B$777</f>
        <v>10.04.2023</v>
      </c>
      <c r="C514" s="82" t="s">
        <v>76</v>
      </c>
      <c r="D514" s="83">
        <f>ROUND(((D515+D516+D518+D517)/1000),5)</f>
        <v>4.8601599999999996</v>
      </c>
      <c r="E514" s="83">
        <f>ROUND(((E515+E516+E518+E517)/1000),5)</f>
        <v>4.8122100000000003</v>
      </c>
      <c r="F514" s="83">
        <f>ROUND(((F515+F516+F518+F517)/1000),5)</f>
        <v>4.8030099999999996</v>
      </c>
      <c r="G514" s="83">
        <f t="shared" ref="G514:AA514" si="297">ROUND(((G515+G516+G518+G517)/1000),5)</f>
        <v>4.8028399999999998</v>
      </c>
      <c r="H514" s="83">
        <f t="shared" si="297"/>
        <v>4.8278800000000004</v>
      </c>
      <c r="I514" s="83">
        <f t="shared" si="297"/>
        <v>4.8581300000000001</v>
      </c>
      <c r="J514" s="83">
        <f t="shared" si="297"/>
        <v>4.9625199999999996</v>
      </c>
      <c r="K514" s="83">
        <f t="shared" si="297"/>
        <v>5.22173</v>
      </c>
      <c r="L514" s="83">
        <f t="shared" si="297"/>
        <v>5.5667799999999996</v>
      </c>
      <c r="M514" s="83">
        <f t="shared" si="297"/>
        <v>5.6485700000000003</v>
      </c>
      <c r="N514" s="83">
        <f t="shared" si="297"/>
        <v>5.67638</v>
      </c>
      <c r="O514" s="83">
        <f t="shared" si="297"/>
        <v>5.7330300000000003</v>
      </c>
      <c r="P514" s="83">
        <f t="shared" si="297"/>
        <v>5.7240399999999996</v>
      </c>
      <c r="Q514" s="83">
        <f t="shared" si="297"/>
        <v>5.73325</v>
      </c>
      <c r="R514" s="83">
        <f t="shared" si="297"/>
        <v>5.7062799999999996</v>
      </c>
      <c r="S514" s="83">
        <f t="shared" si="297"/>
        <v>5.6764000000000001</v>
      </c>
      <c r="T514" s="83">
        <f t="shared" si="297"/>
        <v>5.6180700000000003</v>
      </c>
      <c r="U514" s="83">
        <f t="shared" si="297"/>
        <v>5.4010999999999996</v>
      </c>
      <c r="V514" s="83">
        <f t="shared" si="297"/>
        <v>5.3733899999999997</v>
      </c>
      <c r="W514" s="83">
        <f t="shared" si="297"/>
        <v>5.5556599999999996</v>
      </c>
      <c r="X514" s="83">
        <f t="shared" si="297"/>
        <v>5.56609</v>
      </c>
      <c r="Y514" s="83">
        <f t="shared" si="297"/>
        <v>5.5418900000000004</v>
      </c>
      <c r="Z514" s="83">
        <f t="shared" si="297"/>
        <v>5.0243799999999998</v>
      </c>
      <c r="AA514" s="83">
        <f t="shared" si="297"/>
        <v>4.8624799999999997</v>
      </c>
    </row>
    <row r="515" spans="1:27" ht="12.75" customHeight="1" outlineLevel="1" x14ac:dyDescent="0.2">
      <c r="A515" s="91" t="s">
        <v>1947</v>
      </c>
      <c r="B515" s="63" t="s">
        <v>233</v>
      </c>
      <c r="C515" s="43" t="s">
        <v>79</v>
      </c>
      <c r="D515" s="44">
        <v>1077.8900000000001</v>
      </c>
      <c r="E515" s="44">
        <v>1029.94</v>
      </c>
      <c r="F515" s="44">
        <v>1020.74</v>
      </c>
      <c r="G515" s="44">
        <v>1020.57</v>
      </c>
      <c r="H515" s="44">
        <v>1045.6099999999999</v>
      </c>
      <c r="I515" s="44">
        <v>1075.8599999999999</v>
      </c>
      <c r="J515" s="44">
        <v>1180.25</v>
      </c>
      <c r="K515" s="44">
        <v>1439.46</v>
      </c>
      <c r="L515" s="44">
        <v>1784.51</v>
      </c>
      <c r="M515" s="44">
        <v>1866.3</v>
      </c>
      <c r="N515" s="44">
        <v>1894.11</v>
      </c>
      <c r="O515" s="44">
        <v>1950.76</v>
      </c>
      <c r="P515" s="44">
        <v>1941.77</v>
      </c>
      <c r="Q515" s="44">
        <v>1950.98</v>
      </c>
      <c r="R515" s="44">
        <v>1924.01</v>
      </c>
      <c r="S515" s="44">
        <v>1894.13</v>
      </c>
      <c r="T515" s="44">
        <v>1835.8</v>
      </c>
      <c r="U515" s="44">
        <v>1618.83</v>
      </c>
      <c r="V515" s="44">
        <v>1591.12</v>
      </c>
      <c r="W515" s="44">
        <v>1773.39</v>
      </c>
      <c r="X515" s="44">
        <v>1783.82</v>
      </c>
      <c r="Y515" s="44">
        <v>1759.62</v>
      </c>
      <c r="Z515" s="44">
        <v>1242.1099999999999</v>
      </c>
      <c r="AA515" s="44">
        <v>1080.21</v>
      </c>
    </row>
    <row r="516" spans="1:27" ht="12.75" customHeight="1" outlineLevel="1" x14ac:dyDescent="0.2">
      <c r="A516" s="91" t="s">
        <v>1948</v>
      </c>
      <c r="B516" s="63" t="s">
        <v>90</v>
      </c>
      <c r="C516" s="43" t="s">
        <v>79</v>
      </c>
      <c r="D516" s="44">
        <f>$D$471</f>
        <v>3559.77</v>
      </c>
      <c r="E516" s="44">
        <f t="shared" ref="E516:AA516" si="298">$D$471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customHeight="1" outlineLevel="1" x14ac:dyDescent="0.2">
      <c r="A517" s="91" t="s">
        <v>1949</v>
      </c>
      <c r="B517" s="63" t="s">
        <v>83</v>
      </c>
      <c r="C517" s="43" t="s">
        <v>79</v>
      </c>
      <c r="D517" s="44">
        <v>6.14</v>
      </c>
      <c r="E517" s="44">
        <v>6.14</v>
      </c>
      <c r="F517" s="44">
        <v>6.14</v>
      </c>
      <c r="G517" s="44">
        <v>6.14</v>
      </c>
      <c r="H517" s="44">
        <v>6.14</v>
      </c>
      <c r="I517" s="44">
        <v>6.14</v>
      </c>
      <c r="J517" s="44">
        <v>6.14</v>
      </c>
      <c r="K517" s="44">
        <v>6.14</v>
      </c>
      <c r="L517" s="44">
        <v>6.14</v>
      </c>
      <c r="M517" s="44">
        <v>6.14</v>
      </c>
      <c r="N517" s="44">
        <v>6.14</v>
      </c>
      <c r="O517" s="44">
        <v>6.14</v>
      </c>
      <c r="P517" s="44">
        <v>6.14</v>
      </c>
      <c r="Q517" s="44">
        <v>6.14</v>
      </c>
      <c r="R517" s="44">
        <v>6.14</v>
      </c>
      <c r="S517" s="44">
        <v>6.14</v>
      </c>
      <c r="T517" s="44">
        <v>6.14</v>
      </c>
      <c r="U517" s="44">
        <v>6.14</v>
      </c>
      <c r="V517" s="44">
        <v>6.14</v>
      </c>
      <c r="W517" s="44">
        <v>6.14</v>
      </c>
      <c r="X517" s="44">
        <v>6.14</v>
      </c>
      <c r="Y517" s="44">
        <v>6.14</v>
      </c>
      <c r="Z517" s="44">
        <v>6.14</v>
      </c>
      <c r="AA517" s="44">
        <v>6.14</v>
      </c>
    </row>
    <row r="518" spans="1:27" ht="12.75" customHeight="1" outlineLevel="1" x14ac:dyDescent="0.2">
      <c r="A518" s="91" t="s">
        <v>1950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x14ac:dyDescent="0.2">
      <c r="A519" s="90" t="s">
        <v>1951</v>
      </c>
      <c r="B519" s="28" t="str">
        <f>"11"&amp;"."&amp;$B$776&amp;"."&amp;$B$777</f>
        <v>11.04.2023</v>
      </c>
      <c r="C519" s="82" t="s">
        <v>76</v>
      </c>
      <c r="D519" s="83">
        <f>ROUND(((D520+D521+D523+D522)/1000),5)</f>
        <v>4.7714100000000004</v>
      </c>
      <c r="E519" s="83">
        <f>ROUND(((E520+E521+E523+E522)/1000),5)</f>
        <v>4.5975999999999999</v>
      </c>
      <c r="F519" s="83">
        <f>ROUND(((F520+F521+F523+F522)/1000),5)</f>
        <v>4.0288000000000004</v>
      </c>
      <c r="G519" s="83">
        <f t="shared" ref="G519:AA519" si="300">ROUND(((G520+G521+G523+G522)/1000),5)</f>
        <v>4.0297599999999996</v>
      </c>
      <c r="H519" s="83">
        <f t="shared" si="300"/>
        <v>4.0545799999999996</v>
      </c>
      <c r="I519" s="83">
        <f t="shared" si="300"/>
        <v>4.7130799999999997</v>
      </c>
      <c r="J519" s="83">
        <f t="shared" si="300"/>
        <v>4.8574000000000002</v>
      </c>
      <c r="K519" s="83">
        <f t="shared" si="300"/>
        <v>5.1259899999999998</v>
      </c>
      <c r="L519" s="83">
        <f t="shared" si="300"/>
        <v>5.3478899999999996</v>
      </c>
      <c r="M519" s="83">
        <f t="shared" si="300"/>
        <v>5.4202199999999996</v>
      </c>
      <c r="N519" s="83">
        <f t="shared" si="300"/>
        <v>5.4222599999999996</v>
      </c>
      <c r="O519" s="83">
        <f t="shared" si="300"/>
        <v>5.5105399999999998</v>
      </c>
      <c r="P519" s="83">
        <f t="shared" si="300"/>
        <v>5.5123699999999998</v>
      </c>
      <c r="Q519" s="83">
        <f t="shared" si="300"/>
        <v>5.4970299999999996</v>
      </c>
      <c r="R519" s="83">
        <f t="shared" si="300"/>
        <v>5.4739000000000004</v>
      </c>
      <c r="S519" s="83">
        <f t="shared" si="300"/>
        <v>5.4112900000000002</v>
      </c>
      <c r="T519" s="83">
        <f t="shared" si="300"/>
        <v>5.3761200000000002</v>
      </c>
      <c r="U519" s="83">
        <f t="shared" si="300"/>
        <v>5.3502200000000002</v>
      </c>
      <c r="V519" s="83">
        <f t="shared" si="300"/>
        <v>5.2996999999999996</v>
      </c>
      <c r="W519" s="83">
        <f t="shared" si="300"/>
        <v>5.3765900000000002</v>
      </c>
      <c r="X519" s="83">
        <f t="shared" si="300"/>
        <v>5.3942199999999998</v>
      </c>
      <c r="Y519" s="83">
        <f t="shared" si="300"/>
        <v>5.3496300000000003</v>
      </c>
      <c r="Z519" s="83">
        <f t="shared" si="300"/>
        <v>4.9207999999999998</v>
      </c>
      <c r="AA519" s="83">
        <f t="shared" si="300"/>
        <v>4.8605700000000001</v>
      </c>
    </row>
    <row r="520" spans="1:27" ht="12.75" customHeight="1" outlineLevel="1" x14ac:dyDescent="0.2">
      <c r="A520" s="91" t="s">
        <v>1952</v>
      </c>
      <c r="B520" s="63" t="s">
        <v>233</v>
      </c>
      <c r="C520" s="43" t="s">
        <v>79</v>
      </c>
      <c r="D520" s="44">
        <v>989.14</v>
      </c>
      <c r="E520" s="44">
        <v>815.33</v>
      </c>
      <c r="F520" s="44">
        <v>246.53</v>
      </c>
      <c r="G520" s="44">
        <v>247.49</v>
      </c>
      <c r="H520" s="44">
        <v>272.31</v>
      </c>
      <c r="I520" s="44">
        <v>930.81</v>
      </c>
      <c r="J520" s="44">
        <v>1075.1300000000001</v>
      </c>
      <c r="K520" s="44">
        <v>1343.72</v>
      </c>
      <c r="L520" s="44">
        <v>1565.62</v>
      </c>
      <c r="M520" s="44">
        <v>1637.95</v>
      </c>
      <c r="N520" s="44">
        <v>1639.99</v>
      </c>
      <c r="O520" s="44">
        <v>1728.27</v>
      </c>
      <c r="P520" s="44">
        <v>1730.1</v>
      </c>
      <c r="Q520" s="44">
        <v>1714.76</v>
      </c>
      <c r="R520" s="44">
        <v>1691.63</v>
      </c>
      <c r="S520" s="44">
        <v>1629.02</v>
      </c>
      <c r="T520" s="44">
        <v>1593.85</v>
      </c>
      <c r="U520" s="44">
        <v>1567.95</v>
      </c>
      <c r="V520" s="44">
        <v>1517.43</v>
      </c>
      <c r="W520" s="44">
        <v>1594.32</v>
      </c>
      <c r="X520" s="44">
        <v>1611.95</v>
      </c>
      <c r="Y520" s="44">
        <v>1567.36</v>
      </c>
      <c r="Z520" s="44">
        <v>1138.53</v>
      </c>
      <c r="AA520" s="44">
        <v>1078.3</v>
      </c>
    </row>
    <row r="521" spans="1:27" ht="12.75" customHeight="1" outlineLevel="1" x14ac:dyDescent="0.2">
      <c r="A521" s="91" t="s">
        <v>1953</v>
      </c>
      <c r="B521" s="63" t="s">
        <v>90</v>
      </c>
      <c r="C521" s="43" t="s">
        <v>79</v>
      </c>
      <c r="D521" s="44">
        <f>$D$471</f>
        <v>3559.77</v>
      </c>
      <c r="E521" s="44">
        <f t="shared" ref="E521:AA521" si="301">$D$471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customHeight="1" outlineLevel="1" x14ac:dyDescent="0.2">
      <c r="A522" s="91" t="s">
        <v>1954</v>
      </c>
      <c r="B522" s="63" t="s">
        <v>83</v>
      </c>
      <c r="C522" s="43" t="s">
        <v>79</v>
      </c>
      <c r="D522" s="44">
        <v>6.14</v>
      </c>
      <c r="E522" s="44">
        <v>6.14</v>
      </c>
      <c r="F522" s="44">
        <v>6.14</v>
      </c>
      <c r="G522" s="44">
        <v>6.14</v>
      </c>
      <c r="H522" s="44">
        <v>6.14</v>
      </c>
      <c r="I522" s="44">
        <v>6.14</v>
      </c>
      <c r="J522" s="44">
        <v>6.14</v>
      </c>
      <c r="K522" s="44">
        <v>6.14</v>
      </c>
      <c r="L522" s="44">
        <v>6.14</v>
      </c>
      <c r="M522" s="44">
        <v>6.14</v>
      </c>
      <c r="N522" s="44">
        <v>6.14</v>
      </c>
      <c r="O522" s="44">
        <v>6.14</v>
      </c>
      <c r="P522" s="44">
        <v>6.14</v>
      </c>
      <c r="Q522" s="44">
        <v>6.14</v>
      </c>
      <c r="R522" s="44">
        <v>6.14</v>
      </c>
      <c r="S522" s="44">
        <v>6.14</v>
      </c>
      <c r="T522" s="44">
        <v>6.14</v>
      </c>
      <c r="U522" s="44">
        <v>6.14</v>
      </c>
      <c r="V522" s="44">
        <v>6.14</v>
      </c>
      <c r="W522" s="44">
        <v>6.14</v>
      </c>
      <c r="X522" s="44">
        <v>6.14</v>
      </c>
      <c r="Y522" s="44">
        <v>6.14</v>
      </c>
      <c r="Z522" s="44">
        <v>6.14</v>
      </c>
      <c r="AA522" s="44">
        <v>6.14</v>
      </c>
    </row>
    <row r="523" spans="1:27" ht="12.75" customHeight="1" outlineLevel="1" x14ac:dyDescent="0.2">
      <c r="A523" s="91" t="s">
        <v>1955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x14ac:dyDescent="0.2">
      <c r="A524" s="90" t="s">
        <v>1956</v>
      </c>
      <c r="B524" s="28" t="str">
        <f>"12"&amp;"."&amp;$B$776&amp;"."&amp;$B$777</f>
        <v>12.04.2023</v>
      </c>
      <c r="C524" s="82" t="s">
        <v>76</v>
      </c>
      <c r="D524" s="83">
        <f>ROUND(((D525+D526+D528+D527)/1000),5)</f>
        <v>4.8165100000000001</v>
      </c>
      <c r="E524" s="83">
        <f>ROUND(((E525+E526+E528+E527)/1000),5)</f>
        <v>4.61158</v>
      </c>
      <c r="F524" s="83">
        <f>ROUND(((F525+F526+F528+F527)/1000),5)</f>
        <v>4.0232000000000001</v>
      </c>
      <c r="G524" s="83">
        <f t="shared" ref="G524:AA524" si="303">ROUND(((G525+G526+G528+G527)/1000),5)</f>
        <v>4.02562</v>
      </c>
      <c r="H524" s="83">
        <f t="shared" si="303"/>
        <v>4.0305099999999996</v>
      </c>
      <c r="I524" s="83">
        <f t="shared" si="303"/>
        <v>4.51328</v>
      </c>
      <c r="J524" s="83">
        <f t="shared" si="303"/>
        <v>4.8618300000000003</v>
      </c>
      <c r="K524" s="83">
        <f t="shared" si="303"/>
        <v>5.0895000000000001</v>
      </c>
      <c r="L524" s="83">
        <f t="shared" si="303"/>
        <v>5.3871099999999998</v>
      </c>
      <c r="M524" s="83">
        <f t="shared" si="303"/>
        <v>5.5537799999999997</v>
      </c>
      <c r="N524" s="83">
        <f t="shared" si="303"/>
        <v>5.5693700000000002</v>
      </c>
      <c r="O524" s="83">
        <f t="shared" si="303"/>
        <v>5.6512200000000004</v>
      </c>
      <c r="P524" s="83">
        <f t="shared" si="303"/>
        <v>5.6635200000000001</v>
      </c>
      <c r="Q524" s="83">
        <f t="shared" si="303"/>
        <v>5.6626200000000004</v>
      </c>
      <c r="R524" s="83">
        <f t="shared" si="303"/>
        <v>5.66289</v>
      </c>
      <c r="S524" s="83">
        <f t="shared" si="303"/>
        <v>5.6394500000000001</v>
      </c>
      <c r="T524" s="83">
        <f t="shared" si="303"/>
        <v>5.5785799999999997</v>
      </c>
      <c r="U524" s="83">
        <f t="shared" si="303"/>
        <v>5.5268300000000004</v>
      </c>
      <c r="V524" s="83">
        <f t="shared" si="303"/>
        <v>5.4580399999999996</v>
      </c>
      <c r="W524" s="83">
        <f t="shared" si="303"/>
        <v>5.67042</v>
      </c>
      <c r="X524" s="83">
        <f t="shared" si="303"/>
        <v>5.5736699999999999</v>
      </c>
      <c r="Y524" s="83">
        <f t="shared" si="303"/>
        <v>5.1819699999999997</v>
      </c>
      <c r="Z524" s="83">
        <f t="shared" si="303"/>
        <v>4.9904900000000003</v>
      </c>
      <c r="AA524" s="83">
        <f t="shared" si="303"/>
        <v>4.9234299999999998</v>
      </c>
    </row>
    <row r="525" spans="1:27" ht="12.75" customHeight="1" outlineLevel="1" x14ac:dyDescent="0.2">
      <c r="A525" s="91" t="s">
        <v>1957</v>
      </c>
      <c r="B525" s="63" t="s">
        <v>233</v>
      </c>
      <c r="C525" s="43" t="s">
        <v>79</v>
      </c>
      <c r="D525" s="44">
        <v>1034.24</v>
      </c>
      <c r="E525" s="44">
        <v>829.31</v>
      </c>
      <c r="F525" s="44">
        <v>240.93</v>
      </c>
      <c r="G525" s="44">
        <v>243.35</v>
      </c>
      <c r="H525" s="44">
        <v>248.24</v>
      </c>
      <c r="I525" s="44">
        <v>731.01</v>
      </c>
      <c r="J525" s="44">
        <v>1079.56</v>
      </c>
      <c r="K525" s="44">
        <v>1307.23</v>
      </c>
      <c r="L525" s="44">
        <v>1604.84</v>
      </c>
      <c r="M525" s="44">
        <v>1771.51</v>
      </c>
      <c r="N525" s="44">
        <v>1787.1</v>
      </c>
      <c r="O525" s="44">
        <v>1868.95</v>
      </c>
      <c r="P525" s="44">
        <v>1881.25</v>
      </c>
      <c r="Q525" s="44">
        <v>1880.35</v>
      </c>
      <c r="R525" s="44">
        <v>1880.62</v>
      </c>
      <c r="S525" s="44">
        <v>1857.18</v>
      </c>
      <c r="T525" s="44">
        <v>1796.31</v>
      </c>
      <c r="U525" s="44">
        <v>1744.56</v>
      </c>
      <c r="V525" s="44">
        <v>1675.77</v>
      </c>
      <c r="W525" s="44">
        <v>1888.15</v>
      </c>
      <c r="X525" s="44">
        <v>1791.4</v>
      </c>
      <c r="Y525" s="44">
        <v>1399.7</v>
      </c>
      <c r="Z525" s="44">
        <v>1208.22</v>
      </c>
      <c r="AA525" s="44">
        <v>1141.1600000000001</v>
      </c>
    </row>
    <row r="526" spans="1:27" ht="12.75" customHeight="1" outlineLevel="1" x14ac:dyDescent="0.2">
      <c r="A526" s="91" t="s">
        <v>1958</v>
      </c>
      <c r="B526" s="63" t="s">
        <v>90</v>
      </c>
      <c r="C526" s="43" t="s">
        <v>79</v>
      </c>
      <c r="D526" s="44">
        <f>$D$471</f>
        <v>3559.77</v>
      </c>
      <c r="E526" s="44">
        <f t="shared" ref="E526:AA526" si="304">$D$471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customHeight="1" outlineLevel="1" x14ac:dyDescent="0.2">
      <c r="A527" s="91" t="s">
        <v>1959</v>
      </c>
      <c r="B527" s="63" t="s">
        <v>83</v>
      </c>
      <c r="C527" s="43" t="s">
        <v>79</v>
      </c>
      <c r="D527" s="44">
        <v>6.14</v>
      </c>
      <c r="E527" s="44">
        <v>6.14</v>
      </c>
      <c r="F527" s="44">
        <v>6.14</v>
      </c>
      <c r="G527" s="44">
        <v>6.14</v>
      </c>
      <c r="H527" s="44">
        <v>6.14</v>
      </c>
      <c r="I527" s="44">
        <v>6.14</v>
      </c>
      <c r="J527" s="44">
        <v>6.14</v>
      </c>
      <c r="K527" s="44">
        <v>6.14</v>
      </c>
      <c r="L527" s="44">
        <v>6.14</v>
      </c>
      <c r="M527" s="44">
        <v>6.14</v>
      </c>
      <c r="N527" s="44">
        <v>6.14</v>
      </c>
      <c r="O527" s="44">
        <v>6.14</v>
      </c>
      <c r="P527" s="44">
        <v>6.14</v>
      </c>
      <c r="Q527" s="44">
        <v>6.14</v>
      </c>
      <c r="R527" s="44">
        <v>6.14</v>
      </c>
      <c r="S527" s="44">
        <v>6.14</v>
      </c>
      <c r="T527" s="44">
        <v>6.14</v>
      </c>
      <c r="U527" s="44">
        <v>6.14</v>
      </c>
      <c r="V527" s="44">
        <v>6.14</v>
      </c>
      <c r="W527" s="44">
        <v>6.14</v>
      </c>
      <c r="X527" s="44">
        <v>6.14</v>
      </c>
      <c r="Y527" s="44">
        <v>6.14</v>
      </c>
      <c r="Z527" s="44">
        <v>6.14</v>
      </c>
      <c r="AA527" s="44">
        <v>6.14</v>
      </c>
    </row>
    <row r="528" spans="1:27" ht="12.75" customHeight="1" outlineLevel="1" x14ac:dyDescent="0.2">
      <c r="A528" s="91" t="s">
        <v>1960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x14ac:dyDescent="0.2">
      <c r="A529" s="90" t="s">
        <v>1961</v>
      </c>
      <c r="B529" s="28" t="str">
        <f>"13"&amp;"."&amp;$B$776&amp;"."&amp;$B$777</f>
        <v>13.04.2023</v>
      </c>
      <c r="C529" s="82" t="s">
        <v>76</v>
      </c>
      <c r="D529" s="83">
        <f>ROUND(((D530+D531+D533+D532)/1000),5)</f>
        <v>4.8862399999999999</v>
      </c>
      <c r="E529" s="83">
        <f>ROUND(((E530+E531+E533+E532)/1000),5)</f>
        <v>4.8402200000000004</v>
      </c>
      <c r="F529" s="83">
        <f>ROUND(((F530+F531+F533+F532)/1000),5)</f>
        <v>4.8095800000000004</v>
      </c>
      <c r="G529" s="83">
        <f t="shared" ref="G529:AA529" si="306">ROUND(((G530+G531+G533+G532)/1000),5)</f>
        <v>4.8085300000000002</v>
      </c>
      <c r="H529" s="83">
        <f t="shared" si="306"/>
        <v>4.8099999999999996</v>
      </c>
      <c r="I529" s="83">
        <f t="shared" si="306"/>
        <v>4.8180199999999997</v>
      </c>
      <c r="J529" s="83">
        <f t="shared" si="306"/>
        <v>4.9882099999999996</v>
      </c>
      <c r="K529" s="83">
        <f t="shared" si="306"/>
        <v>5.34077</v>
      </c>
      <c r="L529" s="83">
        <f t="shared" si="306"/>
        <v>5.5142499999999997</v>
      </c>
      <c r="M529" s="83">
        <f t="shared" si="306"/>
        <v>5.5093100000000002</v>
      </c>
      <c r="N529" s="83">
        <f t="shared" si="306"/>
        <v>5.65083</v>
      </c>
      <c r="O529" s="83">
        <f t="shared" si="306"/>
        <v>5.7135800000000003</v>
      </c>
      <c r="P529" s="83">
        <f t="shared" si="306"/>
        <v>5.6634399999999996</v>
      </c>
      <c r="Q529" s="83">
        <f t="shared" si="306"/>
        <v>5.7133500000000002</v>
      </c>
      <c r="R529" s="83">
        <f t="shared" si="306"/>
        <v>5.7111900000000002</v>
      </c>
      <c r="S529" s="83">
        <f t="shared" si="306"/>
        <v>5.7028800000000004</v>
      </c>
      <c r="T529" s="83">
        <f t="shared" si="306"/>
        <v>5.6590600000000002</v>
      </c>
      <c r="U529" s="83">
        <f t="shared" si="306"/>
        <v>5.5048399999999997</v>
      </c>
      <c r="V529" s="83">
        <f t="shared" si="306"/>
        <v>5.4864699999999997</v>
      </c>
      <c r="W529" s="83">
        <f t="shared" si="306"/>
        <v>5.5462300000000004</v>
      </c>
      <c r="X529" s="83">
        <f t="shared" si="306"/>
        <v>5.6511399999999998</v>
      </c>
      <c r="Y529" s="83">
        <f t="shared" si="306"/>
        <v>5.5055800000000001</v>
      </c>
      <c r="Z529" s="83">
        <f t="shared" si="306"/>
        <v>4.9605199999999998</v>
      </c>
      <c r="AA529" s="83">
        <f t="shared" si="306"/>
        <v>4.8333000000000004</v>
      </c>
    </row>
    <row r="530" spans="1:27" ht="12.75" customHeight="1" outlineLevel="1" x14ac:dyDescent="0.2">
      <c r="A530" s="91" t="s">
        <v>1962</v>
      </c>
      <c r="B530" s="63" t="s">
        <v>233</v>
      </c>
      <c r="C530" s="43" t="s">
        <v>79</v>
      </c>
      <c r="D530" s="44">
        <v>1103.97</v>
      </c>
      <c r="E530" s="44">
        <v>1057.95</v>
      </c>
      <c r="F530" s="44">
        <v>1027.31</v>
      </c>
      <c r="G530" s="44">
        <v>1026.26</v>
      </c>
      <c r="H530" s="44">
        <v>1027.73</v>
      </c>
      <c r="I530" s="44">
        <v>1035.75</v>
      </c>
      <c r="J530" s="44">
        <v>1205.94</v>
      </c>
      <c r="K530" s="44">
        <v>1558.5</v>
      </c>
      <c r="L530" s="44">
        <v>1731.98</v>
      </c>
      <c r="M530" s="44">
        <v>1727.04</v>
      </c>
      <c r="N530" s="44">
        <v>1868.56</v>
      </c>
      <c r="O530" s="44">
        <v>1931.31</v>
      </c>
      <c r="P530" s="44">
        <v>1881.17</v>
      </c>
      <c r="Q530" s="44">
        <v>1931.08</v>
      </c>
      <c r="R530" s="44">
        <v>1928.92</v>
      </c>
      <c r="S530" s="44">
        <v>1920.61</v>
      </c>
      <c r="T530" s="44">
        <v>1876.79</v>
      </c>
      <c r="U530" s="44">
        <v>1722.57</v>
      </c>
      <c r="V530" s="44">
        <v>1704.2</v>
      </c>
      <c r="W530" s="44">
        <v>1763.96</v>
      </c>
      <c r="X530" s="44">
        <v>1868.87</v>
      </c>
      <c r="Y530" s="44">
        <v>1723.31</v>
      </c>
      <c r="Z530" s="44">
        <v>1178.25</v>
      </c>
      <c r="AA530" s="44">
        <v>1051.03</v>
      </c>
    </row>
    <row r="531" spans="1:27" ht="12.75" customHeight="1" outlineLevel="1" x14ac:dyDescent="0.2">
      <c r="A531" s="91" t="s">
        <v>1963</v>
      </c>
      <c r="B531" s="63" t="s">
        <v>90</v>
      </c>
      <c r="C531" s="43" t="s">
        <v>79</v>
      </c>
      <c r="D531" s="44">
        <f>$D$471</f>
        <v>3559.77</v>
      </c>
      <c r="E531" s="44">
        <f t="shared" ref="E531:AA531" si="307">$D$471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customHeight="1" outlineLevel="1" x14ac:dyDescent="0.2">
      <c r="A532" s="91" t="s">
        <v>1964</v>
      </c>
      <c r="B532" s="63" t="s">
        <v>83</v>
      </c>
      <c r="C532" s="43" t="s">
        <v>79</v>
      </c>
      <c r="D532" s="44">
        <v>6.14</v>
      </c>
      <c r="E532" s="44">
        <v>6.14</v>
      </c>
      <c r="F532" s="44">
        <v>6.14</v>
      </c>
      <c r="G532" s="44">
        <v>6.14</v>
      </c>
      <c r="H532" s="44">
        <v>6.14</v>
      </c>
      <c r="I532" s="44">
        <v>6.14</v>
      </c>
      <c r="J532" s="44">
        <v>6.14</v>
      </c>
      <c r="K532" s="44">
        <v>6.14</v>
      </c>
      <c r="L532" s="44">
        <v>6.14</v>
      </c>
      <c r="M532" s="44">
        <v>6.14</v>
      </c>
      <c r="N532" s="44">
        <v>6.14</v>
      </c>
      <c r="O532" s="44">
        <v>6.14</v>
      </c>
      <c r="P532" s="44">
        <v>6.14</v>
      </c>
      <c r="Q532" s="44">
        <v>6.14</v>
      </c>
      <c r="R532" s="44">
        <v>6.14</v>
      </c>
      <c r="S532" s="44">
        <v>6.14</v>
      </c>
      <c r="T532" s="44">
        <v>6.14</v>
      </c>
      <c r="U532" s="44">
        <v>6.14</v>
      </c>
      <c r="V532" s="44">
        <v>6.14</v>
      </c>
      <c r="W532" s="44">
        <v>6.14</v>
      </c>
      <c r="X532" s="44">
        <v>6.14</v>
      </c>
      <c r="Y532" s="44">
        <v>6.14</v>
      </c>
      <c r="Z532" s="44">
        <v>6.14</v>
      </c>
      <c r="AA532" s="44">
        <v>6.14</v>
      </c>
    </row>
    <row r="533" spans="1:27" ht="12.75" customHeight="1" outlineLevel="1" x14ac:dyDescent="0.2">
      <c r="A533" s="91" t="s">
        <v>1965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x14ac:dyDescent="0.2">
      <c r="A534" s="90" t="s">
        <v>1966</v>
      </c>
      <c r="B534" s="28" t="str">
        <f>"14"&amp;"."&amp;$B$776&amp;"."&amp;$B$777</f>
        <v>14.04.2023</v>
      </c>
      <c r="C534" s="82" t="s">
        <v>76</v>
      </c>
      <c r="D534" s="83">
        <f>ROUND(((D535+D536+D538+D537)/1000),5)</f>
        <v>4.8334599999999996</v>
      </c>
      <c r="E534" s="83">
        <f>ROUND(((E535+E536+E538+E537)/1000),5)</f>
        <v>4.68018</v>
      </c>
      <c r="F534" s="83">
        <f>ROUND(((F535+F536+F538+F537)/1000),5)</f>
        <v>4.6134599999999999</v>
      </c>
      <c r="G534" s="83">
        <f t="shared" ref="G534:AA534" si="309">ROUND(((G535+G536+G538+G537)/1000),5)</f>
        <v>4.6134500000000003</v>
      </c>
      <c r="H534" s="83">
        <f t="shared" si="309"/>
        <v>4.6823100000000002</v>
      </c>
      <c r="I534" s="83">
        <f t="shared" si="309"/>
        <v>4.7796799999999999</v>
      </c>
      <c r="J534" s="83">
        <f t="shared" si="309"/>
        <v>4.9901099999999996</v>
      </c>
      <c r="K534" s="83">
        <f t="shared" si="309"/>
        <v>5.1742699999999999</v>
      </c>
      <c r="L534" s="83">
        <f t="shared" si="309"/>
        <v>5.4039200000000003</v>
      </c>
      <c r="M534" s="83">
        <f t="shared" si="309"/>
        <v>5.4481200000000003</v>
      </c>
      <c r="N534" s="83">
        <f t="shared" si="309"/>
        <v>5.4240500000000003</v>
      </c>
      <c r="O534" s="83">
        <f t="shared" si="309"/>
        <v>5.4754699999999996</v>
      </c>
      <c r="P534" s="83">
        <f t="shared" si="309"/>
        <v>5.4330499999999997</v>
      </c>
      <c r="Q534" s="83">
        <f t="shared" si="309"/>
        <v>5.4359999999999999</v>
      </c>
      <c r="R534" s="83">
        <f t="shared" si="309"/>
        <v>5.4237900000000003</v>
      </c>
      <c r="S534" s="83">
        <f t="shared" si="309"/>
        <v>5.4153399999999996</v>
      </c>
      <c r="T534" s="83">
        <f t="shared" si="309"/>
        <v>5.4049100000000001</v>
      </c>
      <c r="U534" s="83">
        <f t="shared" si="309"/>
        <v>5.36266</v>
      </c>
      <c r="V534" s="83">
        <f t="shared" si="309"/>
        <v>5.3577399999999997</v>
      </c>
      <c r="W534" s="83">
        <f t="shared" si="309"/>
        <v>5.41174</v>
      </c>
      <c r="X534" s="83">
        <f t="shared" si="309"/>
        <v>5.42544</v>
      </c>
      <c r="Y534" s="83">
        <f t="shared" si="309"/>
        <v>5.4205300000000003</v>
      </c>
      <c r="Z534" s="83">
        <f t="shared" si="309"/>
        <v>5.1281999999999996</v>
      </c>
      <c r="AA534" s="83">
        <f t="shared" si="309"/>
        <v>4.9211</v>
      </c>
    </row>
    <row r="535" spans="1:27" ht="12.75" customHeight="1" outlineLevel="1" x14ac:dyDescent="0.2">
      <c r="A535" s="91" t="s">
        <v>1967</v>
      </c>
      <c r="B535" s="63" t="s">
        <v>233</v>
      </c>
      <c r="C535" s="43" t="s">
        <v>79</v>
      </c>
      <c r="D535" s="44">
        <v>1051.19</v>
      </c>
      <c r="E535" s="44">
        <v>897.91</v>
      </c>
      <c r="F535" s="44">
        <v>831.19</v>
      </c>
      <c r="G535" s="44">
        <v>831.18</v>
      </c>
      <c r="H535" s="44">
        <v>900.04</v>
      </c>
      <c r="I535" s="44">
        <v>997.41</v>
      </c>
      <c r="J535" s="44">
        <v>1207.8399999999999</v>
      </c>
      <c r="K535" s="44">
        <v>1392</v>
      </c>
      <c r="L535" s="44">
        <v>1621.65</v>
      </c>
      <c r="M535" s="44">
        <v>1665.85</v>
      </c>
      <c r="N535" s="44">
        <v>1641.78</v>
      </c>
      <c r="O535" s="44">
        <v>1693.2</v>
      </c>
      <c r="P535" s="44">
        <v>1650.78</v>
      </c>
      <c r="Q535" s="44">
        <v>1653.73</v>
      </c>
      <c r="R535" s="44">
        <v>1641.52</v>
      </c>
      <c r="S535" s="44">
        <v>1633.07</v>
      </c>
      <c r="T535" s="44">
        <v>1622.64</v>
      </c>
      <c r="U535" s="44">
        <v>1580.39</v>
      </c>
      <c r="V535" s="44">
        <v>1575.47</v>
      </c>
      <c r="W535" s="44">
        <v>1629.47</v>
      </c>
      <c r="X535" s="44">
        <v>1643.17</v>
      </c>
      <c r="Y535" s="44">
        <v>1638.26</v>
      </c>
      <c r="Z535" s="44">
        <v>1345.93</v>
      </c>
      <c r="AA535" s="44">
        <v>1138.83</v>
      </c>
    </row>
    <row r="536" spans="1:27" ht="12.75" customHeight="1" outlineLevel="1" x14ac:dyDescent="0.2">
      <c r="A536" s="91" t="s">
        <v>1968</v>
      </c>
      <c r="B536" s="63" t="s">
        <v>90</v>
      </c>
      <c r="C536" s="43" t="s">
        <v>79</v>
      </c>
      <c r="D536" s="44">
        <f>$D$471</f>
        <v>3559.77</v>
      </c>
      <c r="E536" s="44">
        <f t="shared" ref="E536:AA536" si="310">$D$471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customHeight="1" outlineLevel="1" x14ac:dyDescent="0.2">
      <c r="A537" s="91" t="s">
        <v>1969</v>
      </c>
      <c r="B537" s="63" t="s">
        <v>83</v>
      </c>
      <c r="C537" s="43" t="s">
        <v>79</v>
      </c>
      <c r="D537" s="44">
        <v>6.14</v>
      </c>
      <c r="E537" s="44">
        <v>6.14</v>
      </c>
      <c r="F537" s="44">
        <v>6.14</v>
      </c>
      <c r="G537" s="44">
        <v>6.14</v>
      </c>
      <c r="H537" s="44">
        <v>6.14</v>
      </c>
      <c r="I537" s="44">
        <v>6.14</v>
      </c>
      <c r="J537" s="44">
        <v>6.14</v>
      </c>
      <c r="K537" s="44">
        <v>6.14</v>
      </c>
      <c r="L537" s="44">
        <v>6.14</v>
      </c>
      <c r="M537" s="44">
        <v>6.14</v>
      </c>
      <c r="N537" s="44">
        <v>6.14</v>
      </c>
      <c r="O537" s="44">
        <v>6.14</v>
      </c>
      <c r="P537" s="44">
        <v>6.14</v>
      </c>
      <c r="Q537" s="44">
        <v>6.14</v>
      </c>
      <c r="R537" s="44">
        <v>6.14</v>
      </c>
      <c r="S537" s="44">
        <v>6.14</v>
      </c>
      <c r="T537" s="44">
        <v>6.14</v>
      </c>
      <c r="U537" s="44">
        <v>6.14</v>
      </c>
      <c r="V537" s="44">
        <v>6.14</v>
      </c>
      <c r="W537" s="44">
        <v>6.14</v>
      </c>
      <c r="X537" s="44">
        <v>6.14</v>
      </c>
      <c r="Y537" s="44">
        <v>6.14</v>
      </c>
      <c r="Z537" s="44">
        <v>6.14</v>
      </c>
      <c r="AA537" s="44">
        <v>6.14</v>
      </c>
    </row>
    <row r="538" spans="1:27" ht="12.75" customHeight="1" outlineLevel="1" x14ac:dyDescent="0.2">
      <c r="A538" s="91" t="s">
        <v>1970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x14ac:dyDescent="0.2">
      <c r="A539" s="90" t="s">
        <v>1971</v>
      </c>
      <c r="B539" s="28" t="str">
        <f>"15"&amp;"."&amp;$B$776&amp;"."&amp;$B$777</f>
        <v>15.04.2023</v>
      </c>
      <c r="C539" s="82" t="s">
        <v>76</v>
      </c>
      <c r="D539" s="83">
        <f>ROUND(((D540+D541+D543+D542)/1000),5)</f>
        <v>5.0053599999999996</v>
      </c>
      <c r="E539" s="83">
        <f>ROUND(((E540+E541+E543+E542)/1000),5)</f>
        <v>4.8631200000000003</v>
      </c>
      <c r="F539" s="83">
        <f>ROUND(((F540+F541+F543+F542)/1000),5)</f>
        <v>4.8413500000000003</v>
      </c>
      <c r="G539" s="83">
        <f t="shared" ref="G539:AA539" si="312">ROUND(((G540+G541+G543+G542)/1000),5)</f>
        <v>4.8239400000000003</v>
      </c>
      <c r="H539" s="83">
        <f t="shared" si="312"/>
        <v>4.8499499999999998</v>
      </c>
      <c r="I539" s="83">
        <f t="shared" si="312"/>
        <v>4.8548999999999998</v>
      </c>
      <c r="J539" s="83">
        <f t="shared" si="312"/>
        <v>4.9276400000000002</v>
      </c>
      <c r="K539" s="83">
        <f t="shared" si="312"/>
        <v>5.1290699999999996</v>
      </c>
      <c r="L539" s="83">
        <f t="shared" si="312"/>
        <v>5.5654000000000003</v>
      </c>
      <c r="M539" s="83">
        <f t="shared" si="312"/>
        <v>5.6496399999999998</v>
      </c>
      <c r="N539" s="83">
        <f t="shared" si="312"/>
        <v>5.66472</v>
      </c>
      <c r="O539" s="83">
        <f t="shared" si="312"/>
        <v>5.6988799999999999</v>
      </c>
      <c r="P539" s="83">
        <f t="shared" si="312"/>
        <v>5.6688000000000001</v>
      </c>
      <c r="Q539" s="83">
        <f t="shared" si="312"/>
        <v>5.6596500000000001</v>
      </c>
      <c r="R539" s="83">
        <f t="shared" si="312"/>
        <v>5.6192000000000002</v>
      </c>
      <c r="S539" s="83">
        <f t="shared" si="312"/>
        <v>5.59938</v>
      </c>
      <c r="T539" s="83">
        <f t="shared" si="312"/>
        <v>5.5953900000000001</v>
      </c>
      <c r="U539" s="83">
        <f t="shared" si="312"/>
        <v>5.6135700000000002</v>
      </c>
      <c r="V539" s="83">
        <f t="shared" si="312"/>
        <v>5.5726899999999997</v>
      </c>
      <c r="W539" s="83">
        <f t="shared" si="312"/>
        <v>5.6633100000000001</v>
      </c>
      <c r="X539" s="83">
        <f t="shared" si="312"/>
        <v>5.6644100000000002</v>
      </c>
      <c r="Y539" s="83">
        <f t="shared" si="312"/>
        <v>5.6520200000000003</v>
      </c>
      <c r="Z539" s="83">
        <f t="shared" si="312"/>
        <v>5.4083600000000001</v>
      </c>
      <c r="AA539" s="83">
        <f t="shared" si="312"/>
        <v>5.2286599999999996</v>
      </c>
    </row>
    <row r="540" spans="1:27" ht="12.75" customHeight="1" outlineLevel="1" x14ac:dyDescent="0.2">
      <c r="A540" s="91" t="s">
        <v>1972</v>
      </c>
      <c r="B540" s="63" t="s">
        <v>233</v>
      </c>
      <c r="C540" s="43" t="s">
        <v>79</v>
      </c>
      <c r="D540" s="44">
        <v>1223.0899999999999</v>
      </c>
      <c r="E540" s="44">
        <v>1080.8499999999999</v>
      </c>
      <c r="F540" s="44">
        <v>1059.08</v>
      </c>
      <c r="G540" s="44">
        <v>1041.67</v>
      </c>
      <c r="H540" s="44">
        <v>1067.68</v>
      </c>
      <c r="I540" s="44">
        <v>1072.6300000000001</v>
      </c>
      <c r="J540" s="44">
        <v>1145.3699999999999</v>
      </c>
      <c r="K540" s="44">
        <v>1346.8</v>
      </c>
      <c r="L540" s="44">
        <v>1783.13</v>
      </c>
      <c r="M540" s="44">
        <v>1867.37</v>
      </c>
      <c r="N540" s="44">
        <v>1882.45</v>
      </c>
      <c r="O540" s="44">
        <v>1916.61</v>
      </c>
      <c r="P540" s="44">
        <v>1886.53</v>
      </c>
      <c r="Q540" s="44">
        <v>1877.38</v>
      </c>
      <c r="R540" s="44">
        <v>1836.93</v>
      </c>
      <c r="S540" s="44">
        <v>1817.11</v>
      </c>
      <c r="T540" s="44">
        <v>1813.12</v>
      </c>
      <c r="U540" s="44">
        <v>1831.3</v>
      </c>
      <c r="V540" s="44">
        <v>1790.42</v>
      </c>
      <c r="W540" s="44">
        <v>1881.04</v>
      </c>
      <c r="X540" s="44">
        <v>1882.14</v>
      </c>
      <c r="Y540" s="44">
        <v>1869.75</v>
      </c>
      <c r="Z540" s="44">
        <v>1626.09</v>
      </c>
      <c r="AA540" s="44">
        <v>1446.39</v>
      </c>
    </row>
    <row r="541" spans="1:27" ht="12.75" customHeight="1" outlineLevel="1" x14ac:dyDescent="0.2">
      <c r="A541" s="91" t="s">
        <v>1973</v>
      </c>
      <c r="B541" s="63" t="s">
        <v>90</v>
      </c>
      <c r="C541" s="43" t="s">
        <v>79</v>
      </c>
      <c r="D541" s="44">
        <f>$D$471</f>
        <v>3559.77</v>
      </c>
      <c r="E541" s="44">
        <f t="shared" ref="E541:AA541" si="313">$D$471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customHeight="1" outlineLevel="1" x14ac:dyDescent="0.2">
      <c r="A542" s="91" t="s">
        <v>1974</v>
      </c>
      <c r="B542" s="63" t="s">
        <v>83</v>
      </c>
      <c r="C542" s="43" t="s">
        <v>79</v>
      </c>
      <c r="D542" s="44">
        <v>6.14</v>
      </c>
      <c r="E542" s="44">
        <v>6.14</v>
      </c>
      <c r="F542" s="44">
        <v>6.14</v>
      </c>
      <c r="G542" s="44">
        <v>6.14</v>
      </c>
      <c r="H542" s="44">
        <v>6.14</v>
      </c>
      <c r="I542" s="44">
        <v>6.14</v>
      </c>
      <c r="J542" s="44">
        <v>6.14</v>
      </c>
      <c r="K542" s="44">
        <v>6.14</v>
      </c>
      <c r="L542" s="44">
        <v>6.14</v>
      </c>
      <c r="M542" s="44">
        <v>6.14</v>
      </c>
      <c r="N542" s="44">
        <v>6.14</v>
      </c>
      <c r="O542" s="44">
        <v>6.14</v>
      </c>
      <c r="P542" s="44">
        <v>6.14</v>
      </c>
      <c r="Q542" s="44">
        <v>6.14</v>
      </c>
      <c r="R542" s="44">
        <v>6.14</v>
      </c>
      <c r="S542" s="44">
        <v>6.14</v>
      </c>
      <c r="T542" s="44">
        <v>6.14</v>
      </c>
      <c r="U542" s="44">
        <v>6.14</v>
      </c>
      <c r="V542" s="44">
        <v>6.14</v>
      </c>
      <c r="W542" s="44">
        <v>6.14</v>
      </c>
      <c r="X542" s="44">
        <v>6.14</v>
      </c>
      <c r="Y542" s="44">
        <v>6.14</v>
      </c>
      <c r="Z542" s="44">
        <v>6.14</v>
      </c>
      <c r="AA542" s="44">
        <v>6.14</v>
      </c>
    </row>
    <row r="543" spans="1:27" ht="12.75" customHeight="1" outlineLevel="1" x14ac:dyDescent="0.2">
      <c r="A543" s="91" t="s">
        <v>1975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x14ac:dyDescent="0.2">
      <c r="A544" s="90" t="s">
        <v>1976</v>
      </c>
      <c r="B544" s="28" t="str">
        <f>"16"&amp;"."&amp;$B$776&amp;"."&amp;$B$777</f>
        <v>16.04.2023</v>
      </c>
      <c r="C544" s="82" t="s">
        <v>76</v>
      </c>
      <c r="D544" s="83">
        <f>ROUND(((D545+D546+D548+D547)/1000),5)</f>
        <v>5.0422799999999999</v>
      </c>
      <c r="E544" s="83">
        <f>ROUND(((E545+E546+E548+E547)/1000),5)</f>
        <v>4.8661300000000001</v>
      </c>
      <c r="F544" s="83">
        <f>ROUND(((F545+F546+F548+F547)/1000),5)</f>
        <v>4.8271100000000002</v>
      </c>
      <c r="G544" s="83">
        <f t="shared" ref="G544:AA544" si="315">ROUND(((G545+G546+G548+G547)/1000),5)</f>
        <v>4.7868599999999999</v>
      </c>
      <c r="H544" s="83">
        <f t="shared" si="315"/>
        <v>4.7229200000000002</v>
      </c>
      <c r="I544" s="83">
        <f t="shared" si="315"/>
        <v>4.7047600000000003</v>
      </c>
      <c r="J544" s="83">
        <f t="shared" si="315"/>
        <v>4.6764099999999997</v>
      </c>
      <c r="K544" s="83">
        <f t="shared" si="315"/>
        <v>4.72295</v>
      </c>
      <c r="L544" s="83">
        <f t="shared" si="315"/>
        <v>5.0164999999999997</v>
      </c>
      <c r="M544" s="83">
        <f t="shared" si="315"/>
        <v>5.1098100000000004</v>
      </c>
      <c r="N544" s="83">
        <f t="shared" si="315"/>
        <v>5.1319900000000001</v>
      </c>
      <c r="O544" s="83">
        <f t="shared" si="315"/>
        <v>5.1325500000000002</v>
      </c>
      <c r="P544" s="83">
        <f t="shared" si="315"/>
        <v>5.1324500000000004</v>
      </c>
      <c r="Q544" s="83">
        <f t="shared" si="315"/>
        <v>5.1265999999999998</v>
      </c>
      <c r="R544" s="83">
        <f t="shared" si="315"/>
        <v>5.1234700000000002</v>
      </c>
      <c r="S544" s="83">
        <f t="shared" si="315"/>
        <v>5.1068600000000002</v>
      </c>
      <c r="T544" s="83">
        <f t="shared" si="315"/>
        <v>5.1042899999999998</v>
      </c>
      <c r="U544" s="83">
        <f t="shared" si="315"/>
        <v>5.1273600000000004</v>
      </c>
      <c r="V544" s="83">
        <f t="shared" si="315"/>
        <v>5.1637500000000003</v>
      </c>
      <c r="W544" s="83">
        <f t="shared" si="315"/>
        <v>5.3752000000000004</v>
      </c>
      <c r="X544" s="83">
        <f t="shared" si="315"/>
        <v>5.4173900000000001</v>
      </c>
      <c r="Y544" s="83">
        <f t="shared" si="315"/>
        <v>5.3964699999999999</v>
      </c>
      <c r="Z544" s="83">
        <f t="shared" si="315"/>
        <v>5.0954899999999999</v>
      </c>
      <c r="AA544" s="83">
        <f t="shared" si="315"/>
        <v>4.9064800000000002</v>
      </c>
    </row>
    <row r="545" spans="1:27" ht="12.75" customHeight="1" outlineLevel="1" x14ac:dyDescent="0.2">
      <c r="A545" s="91" t="s">
        <v>1977</v>
      </c>
      <c r="B545" s="63" t="s">
        <v>233</v>
      </c>
      <c r="C545" s="43" t="s">
        <v>79</v>
      </c>
      <c r="D545" s="44">
        <v>1260.01</v>
      </c>
      <c r="E545" s="44">
        <v>1083.8599999999999</v>
      </c>
      <c r="F545" s="44">
        <v>1044.8399999999999</v>
      </c>
      <c r="G545" s="44">
        <v>1004.59</v>
      </c>
      <c r="H545" s="44">
        <v>940.65</v>
      </c>
      <c r="I545" s="44">
        <v>922.49</v>
      </c>
      <c r="J545" s="44">
        <v>894.14</v>
      </c>
      <c r="K545" s="44">
        <v>940.68</v>
      </c>
      <c r="L545" s="44">
        <v>1234.23</v>
      </c>
      <c r="M545" s="44">
        <v>1327.54</v>
      </c>
      <c r="N545" s="44">
        <v>1349.72</v>
      </c>
      <c r="O545" s="44">
        <v>1350.28</v>
      </c>
      <c r="P545" s="44">
        <v>1350.18</v>
      </c>
      <c r="Q545" s="44">
        <v>1344.33</v>
      </c>
      <c r="R545" s="44">
        <v>1341.2</v>
      </c>
      <c r="S545" s="44">
        <v>1324.59</v>
      </c>
      <c r="T545" s="44">
        <v>1322.02</v>
      </c>
      <c r="U545" s="44">
        <v>1345.09</v>
      </c>
      <c r="V545" s="44">
        <v>1381.48</v>
      </c>
      <c r="W545" s="44">
        <v>1592.93</v>
      </c>
      <c r="X545" s="44">
        <v>1635.12</v>
      </c>
      <c r="Y545" s="44">
        <v>1614.2</v>
      </c>
      <c r="Z545" s="44">
        <v>1313.22</v>
      </c>
      <c r="AA545" s="44">
        <v>1124.21</v>
      </c>
    </row>
    <row r="546" spans="1:27" ht="12.75" customHeight="1" outlineLevel="1" x14ac:dyDescent="0.2">
      <c r="A546" s="91" t="s">
        <v>1978</v>
      </c>
      <c r="B546" s="63" t="s">
        <v>90</v>
      </c>
      <c r="C546" s="43" t="s">
        <v>79</v>
      </c>
      <c r="D546" s="44">
        <f>$D$471</f>
        <v>3559.77</v>
      </c>
      <c r="E546" s="44">
        <f t="shared" ref="E546:AA546" si="316">$D$471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customHeight="1" outlineLevel="1" x14ac:dyDescent="0.2">
      <c r="A547" s="91" t="s">
        <v>1979</v>
      </c>
      <c r="B547" s="63" t="s">
        <v>83</v>
      </c>
      <c r="C547" s="43" t="s">
        <v>79</v>
      </c>
      <c r="D547" s="44">
        <v>6.14</v>
      </c>
      <c r="E547" s="44">
        <v>6.14</v>
      </c>
      <c r="F547" s="44">
        <v>6.14</v>
      </c>
      <c r="G547" s="44">
        <v>6.14</v>
      </c>
      <c r="H547" s="44">
        <v>6.14</v>
      </c>
      <c r="I547" s="44">
        <v>6.14</v>
      </c>
      <c r="J547" s="44">
        <v>6.14</v>
      </c>
      <c r="K547" s="44">
        <v>6.14</v>
      </c>
      <c r="L547" s="44">
        <v>6.14</v>
      </c>
      <c r="M547" s="44">
        <v>6.14</v>
      </c>
      <c r="N547" s="44">
        <v>6.14</v>
      </c>
      <c r="O547" s="44">
        <v>6.14</v>
      </c>
      <c r="P547" s="44">
        <v>6.14</v>
      </c>
      <c r="Q547" s="44">
        <v>6.14</v>
      </c>
      <c r="R547" s="44">
        <v>6.14</v>
      </c>
      <c r="S547" s="44">
        <v>6.14</v>
      </c>
      <c r="T547" s="44">
        <v>6.14</v>
      </c>
      <c r="U547" s="44">
        <v>6.14</v>
      </c>
      <c r="V547" s="44">
        <v>6.14</v>
      </c>
      <c r="W547" s="44">
        <v>6.14</v>
      </c>
      <c r="X547" s="44">
        <v>6.14</v>
      </c>
      <c r="Y547" s="44">
        <v>6.14</v>
      </c>
      <c r="Z547" s="44">
        <v>6.14</v>
      </c>
      <c r="AA547" s="44">
        <v>6.14</v>
      </c>
    </row>
    <row r="548" spans="1:27" ht="12.75" customHeight="1" outlineLevel="1" x14ac:dyDescent="0.2">
      <c r="A548" s="91" t="s">
        <v>1980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x14ac:dyDescent="0.2">
      <c r="A549" s="90" t="s">
        <v>1981</v>
      </c>
      <c r="B549" s="28" t="str">
        <f>"17"&amp;"."&amp;$B$776&amp;"."&amp;$B$777</f>
        <v>17.04.2023</v>
      </c>
      <c r="C549" s="82" t="s">
        <v>76</v>
      </c>
      <c r="D549" s="83">
        <f>ROUND(((D550+D551+D553+D552)/1000),5)</f>
        <v>4.8597099999999998</v>
      </c>
      <c r="E549" s="83">
        <f>ROUND(((E550+E551+E553+E552)/1000),5)</f>
        <v>4.7755099999999997</v>
      </c>
      <c r="F549" s="83">
        <f>ROUND(((F550+F551+F553+F552)/1000),5)</f>
        <v>4.67828</v>
      </c>
      <c r="G549" s="83">
        <f t="shared" ref="G549:AA549" si="318">ROUND(((G550+G551+G553+G552)/1000),5)</f>
        <v>4.6354300000000004</v>
      </c>
      <c r="H549" s="83">
        <f t="shared" si="318"/>
        <v>4.6786300000000001</v>
      </c>
      <c r="I549" s="83">
        <f t="shared" si="318"/>
        <v>4.8175400000000002</v>
      </c>
      <c r="J549" s="83">
        <f t="shared" si="318"/>
        <v>4.8942399999999999</v>
      </c>
      <c r="K549" s="83">
        <f t="shared" si="318"/>
        <v>5.1774899999999997</v>
      </c>
      <c r="L549" s="83">
        <f t="shared" si="318"/>
        <v>5.41859</v>
      </c>
      <c r="M549" s="83">
        <f t="shared" si="318"/>
        <v>5.5134499999999997</v>
      </c>
      <c r="N549" s="83">
        <f t="shared" si="318"/>
        <v>5.5227700000000004</v>
      </c>
      <c r="O549" s="83">
        <f t="shared" si="318"/>
        <v>5.5106400000000004</v>
      </c>
      <c r="P549" s="83">
        <f t="shared" si="318"/>
        <v>5.4389799999999999</v>
      </c>
      <c r="Q549" s="83">
        <f t="shared" si="318"/>
        <v>5.5183900000000001</v>
      </c>
      <c r="R549" s="83">
        <f t="shared" si="318"/>
        <v>5.5058600000000002</v>
      </c>
      <c r="S549" s="83">
        <f t="shared" si="318"/>
        <v>5.4348999999999998</v>
      </c>
      <c r="T549" s="83">
        <f t="shared" si="318"/>
        <v>5.4413400000000003</v>
      </c>
      <c r="U549" s="83">
        <f t="shared" si="318"/>
        <v>5.4304500000000004</v>
      </c>
      <c r="V549" s="83">
        <f t="shared" si="318"/>
        <v>5.3748199999999997</v>
      </c>
      <c r="W549" s="83">
        <f t="shared" si="318"/>
        <v>5.4663700000000004</v>
      </c>
      <c r="X549" s="83">
        <f t="shared" si="318"/>
        <v>5.4734400000000001</v>
      </c>
      <c r="Y549" s="83">
        <f t="shared" si="318"/>
        <v>5.4364100000000004</v>
      </c>
      <c r="Z549" s="83">
        <f t="shared" si="318"/>
        <v>5.1298700000000004</v>
      </c>
      <c r="AA549" s="83">
        <f t="shared" si="318"/>
        <v>4.9020299999999999</v>
      </c>
    </row>
    <row r="550" spans="1:27" ht="12.75" customHeight="1" outlineLevel="1" x14ac:dyDescent="0.2">
      <c r="A550" s="91" t="s">
        <v>1982</v>
      </c>
      <c r="B550" s="63" t="s">
        <v>233</v>
      </c>
      <c r="C550" s="43" t="s">
        <v>79</v>
      </c>
      <c r="D550" s="44">
        <v>1077.44</v>
      </c>
      <c r="E550" s="44">
        <v>993.24</v>
      </c>
      <c r="F550" s="44">
        <v>896.01</v>
      </c>
      <c r="G550" s="44">
        <v>853.16</v>
      </c>
      <c r="H550" s="44">
        <v>896.36</v>
      </c>
      <c r="I550" s="44">
        <v>1035.27</v>
      </c>
      <c r="J550" s="44">
        <v>1111.97</v>
      </c>
      <c r="K550" s="44">
        <v>1395.22</v>
      </c>
      <c r="L550" s="44">
        <v>1636.32</v>
      </c>
      <c r="M550" s="44">
        <v>1731.18</v>
      </c>
      <c r="N550" s="44">
        <v>1740.5</v>
      </c>
      <c r="O550" s="44">
        <v>1728.37</v>
      </c>
      <c r="P550" s="44">
        <v>1656.71</v>
      </c>
      <c r="Q550" s="44">
        <v>1736.12</v>
      </c>
      <c r="R550" s="44">
        <v>1723.59</v>
      </c>
      <c r="S550" s="44">
        <v>1652.63</v>
      </c>
      <c r="T550" s="44">
        <v>1659.07</v>
      </c>
      <c r="U550" s="44">
        <v>1648.18</v>
      </c>
      <c r="V550" s="44">
        <v>1592.55</v>
      </c>
      <c r="W550" s="44">
        <v>1684.1</v>
      </c>
      <c r="X550" s="44">
        <v>1691.17</v>
      </c>
      <c r="Y550" s="44">
        <v>1654.14</v>
      </c>
      <c r="Z550" s="44">
        <v>1347.6</v>
      </c>
      <c r="AA550" s="44">
        <v>1119.76</v>
      </c>
    </row>
    <row r="551" spans="1:27" ht="12.75" customHeight="1" outlineLevel="1" x14ac:dyDescent="0.2">
      <c r="A551" s="91" t="s">
        <v>1983</v>
      </c>
      <c r="B551" s="63" t="s">
        <v>90</v>
      </c>
      <c r="C551" s="43" t="s">
        <v>79</v>
      </c>
      <c r="D551" s="44">
        <f>$D$471</f>
        <v>3559.77</v>
      </c>
      <c r="E551" s="44">
        <f t="shared" ref="E551:AA551" si="319">$D$471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customHeight="1" outlineLevel="1" x14ac:dyDescent="0.2">
      <c r="A552" s="91" t="s">
        <v>1984</v>
      </c>
      <c r="B552" s="63" t="s">
        <v>83</v>
      </c>
      <c r="C552" s="43" t="s">
        <v>79</v>
      </c>
      <c r="D552" s="44">
        <v>6.14</v>
      </c>
      <c r="E552" s="44">
        <v>6.14</v>
      </c>
      <c r="F552" s="44">
        <v>6.14</v>
      </c>
      <c r="G552" s="44">
        <v>6.14</v>
      </c>
      <c r="H552" s="44">
        <v>6.14</v>
      </c>
      <c r="I552" s="44">
        <v>6.14</v>
      </c>
      <c r="J552" s="44">
        <v>6.14</v>
      </c>
      <c r="K552" s="44">
        <v>6.14</v>
      </c>
      <c r="L552" s="44">
        <v>6.14</v>
      </c>
      <c r="M552" s="44">
        <v>6.14</v>
      </c>
      <c r="N552" s="44">
        <v>6.14</v>
      </c>
      <c r="O552" s="44">
        <v>6.14</v>
      </c>
      <c r="P552" s="44">
        <v>6.14</v>
      </c>
      <c r="Q552" s="44">
        <v>6.14</v>
      </c>
      <c r="R552" s="44">
        <v>6.14</v>
      </c>
      <c r="S552" s="44">
        <v>6.14</v>
      </c>
      <c r="T552" s="44">
        <v>6.14</v>
      </c>
      <c r="U552" s="44">
        <v>6.14</v>
      </c>
      <c r="V552" s="44">
        <v>6.14</v>
      </c>
      <c r="W552" s="44">
        <v>6.14</v>
      </c>
      <c r="X552" s="44">
        <v>6.14</v>
      </c>
      <c r="Y552" s="44">
        <v>6.14</v>
      </c>
      <c r="Z552" s="44">
        <v>6.14</v>
      </c>
      <c r="AA552" s="44">
        <v>6.14</v>
      </c>
    </row>
    <row r="553" spans="1:27" ht="12.75" customHeight="1" outlineLevel="1" x14ac:dyDescent="0.2">
      <c r="A553" s="91" t="s">
        <v>1985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x14ac:dyDescent="0.2">
      <c r="A554" s="90" t="s">
        <v>1986</v>
      </c>
      <c r="B554" s="28" t="str">
        <f>"18"&amp;"."&amp;$B$776&amp;"."&amp;$B$777</f>
        <v>18.04.2023</v>
      </c>
      <c r="C554" s="82" t="s">
        <v>76</v>
      </c>
      <c r="D554" s="83">
        <f>ROUND(((D555+D556+D558+D557)/1000),5)</f>
        <v>4.8353400000000004</v>
      </c>
      <c r="E554" s="83">
        <f>ROUND(((E555+E556+E558+E557)/1000),5)</f>
        <v>4.7067500000000004</v>
      </c>
      <c r="F554" s="83">
        <f>ROUND(((F555+F556+F558+F557)/1000),5)</f>
        <v>4.6265999999999998</v>
      </c>
      <c r="G554" s="83">
        <f t="shared" ref="G554:AA554" si="321">ROUND(((G555+G556+G558+G557)/1000),5)</f>
        <v>4.48597</v>
      </c>
      <c r="H554" s="83">
        <f t="shared" si="321"/>
        <v>4.70526</v>
      </c>
      <c r="I554" s="83">
        <f t="shared" si="321"/>
        <v>4.8047300000000002</v>
      </c>
      <c r="J554" s="83">
        <f t="shared" si="321"/>
        <v>4.9588599999999996</v>
      </c>
      <c r="K554" s="83">
        <f t="shared" si="321"/>
        <v>5.1773499999999997</v>
      </c>
      <c r="L554" s="83">
        <f t="shared" si="321"/>
        <v>5.4103199999999996</v>
      </c>
      <c r="M554" s="83">
        <f t="shared" si="321"/>
        <v>5.5018099999999999</v>
      </c>
      <c r="N554" s="83">
        <f t="shared" si="321"/>
        <v>5.5424300000000004</v>
      </c>
      <c r="O554" s="83">
        <f t="shared" si="321"/>
        <v>5.5771800000000002</v>
      </c>
      <c r="P554" s="83">
        <f t="shared" si="321"/>
        <v>5.5148900000000003</v>
      </c>
      <c r="Q554" s="83">
        <f t="shared" si="321"/>
        <v>5.6694199999999997</v>
      </c>
      <c r="R554" s="83">
        <f t="shared" si="321"/>
        <v>5.65421</v>
      </c>
      <c r="S554" s="83">
        <f t="shared" si="321"/>
        <v>5.5341699999999996</v>
      </c>
      <c r="T554" s="83">
        <f t="shared" si="321"/>
        <v>5.516</v>
      </c>
      <c r="U554" s="83">
        <f t="shared" si="321"/>
        <v>5.4740599999999997</v>
      </c>
      <c r="V554" s="83">
        <f t="shared" si="321"/>
        <v>5.40388</v>
      </c>
      <c r="W554" s="83">
        <f t="shared" si="321"/>
        <v>5.4597899999999999</v>
      </c>
      <c r="X554" s="83">
        <f t="shared" si="321"/>
        <v>5.5153400000000001</v>
      </c>
      <c r="Y554" s="83">
        <f t="shared" si="321"/>
        <v>5.4870700000000001</v>
      </c>
      <c r="Z554" s="83">
        <f t="shared" si="321"/>
        <v>5.1989000000000001</v>
      </c>
      <c r="AA554" s="83">
        <f t="shared" si="321"/>
        <v>4.9372600000000002</v>
      </c>
    </row>
    <row r="555" spans="1:27" ht="12.75" customHeight="1" outlineLevel="1" x14ac:dyDescent="0.2">
      <c r="A555" s="91" t="s">
        <v>1987</v>
      </c>
      <c r="B555" s="63" t="s">
        <v>233</v>
      </c>
      <c r="C555" s="43" t="s">
        <v>79</v>
      </c>
      <c r="D555" s="44">
        <v>1053.07</v>
      </c>
      <c r="E555" s="44">
        <v>924.48</v>
      </c>
      <c r="F555" s="44">
        <v>844.33</v>
      </c>
      <c r="G555" s="44">
        <v>703.7</v>
      </c>
      <c r="H555" s="44">
        <v>922.99</v>
      </c>
      <c r="I555" s="44">
        <v>1022.46</v>
      </c>
      <c r="J555" s="44">
        <v>1176.5899999999999</v>
      </c>
      <c r="K555" s="44">
        <v>1395.08</v>
      </c>
      <c r="L555" s="44">
        <v>1628.05</v>
      </c>
      <c r="M555" s="44">
        <v>1719.54</v>
      </c>
      <c r="N555" s="44">
        <v>1760.16</v>
      </c>
      <c r="O555" s="44">
        <v>1794.91</v>
      </c>
      <c r="P555" s="44">
        <v>1732.62</v>
      </c>
      <c r="Q555" s="44">
        <v>1887.15</v>
      </c>
      <c r="R555" s="44">
        <v>1871.94</v>
      </c>
      <c r="S555" s="44">
        <v>1751.9</v>
      </c>
      <c r="T555" s="44">
        <v>1733.73</v>
      </c>
      <c r="U555" s="44">
        <v>1691.79</v>
      </c>
      <c r="V555" s="44">
        <v>1621.61</v>
      </c>
      <c r="W555" s="44">
        <v>1677.52</v>
      </c>
      <c r="X555" s="44">
        <v>1733.07</v>
      </c>
      <c r="Y555" s="44">
        <v>1704.8</v>
      </c>
      <c r="Z555" s="44">
        <v>1416.63</v>
      </c>
      <c r="AA555" s="44">
        <v>1154.99</v>
      </c>
    </row>
    <row r="556" spans="1:27" ht="12.75" customHeight="1" outlineLevel="1" x14ac:dyDescent="0.2">
      <c r="A556" s="91" t="s">
        <v>1988</v>
      </c>
      <c r="B556" s="63" t="s">
        <v>90</v>
      </c>
      <c r="C556" s="43" t="s">
        <v>79</v>
      </c>
      <c r="D556" s="44">
        <f>$D$471</f>
        <v>3559.77</v>
      </c>
      <c r="E556" s="44">
        <f t="shared" ref="E556:AA556" si="322">$D$471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customHeight="1" outlineLevel="1" x14ac:dyDescent="0.2">
      <c r="A557" s="91" t="s">
        <v>1989</v>
      </c>
      <c r="B557" s="63" t="s">
        <v>83</v>
      </c>
      <c r="C557" s="43" t="s">
        <v>79</v>
      </c>
      <c r="D557" s="44">
        <v>6.14</v>
      </c>
      <c r="E557" s="44">
        <v>6.14</v>
      </c>
      <c r="F557" s="44">
        <v>6.14</v>
      </c>
      <c r="G557" s="44">
        <v>6.14</v>
      </c>
      <c r="H557" s="44">
        <v>6.14</v>
      </c>
      <c r="I557" s="44">
        <v>6.14</v>
      </c>
      <c r="J557" s="44">
        <v>6.14</v>
      </c>
      <c r="K557" s="44">
        <v>6.14</v>
      </c>
      <c r="L557" s="44">
        <v>6.14</v>
      </c>
      <c r="M557" s="44">
        <v>6.14</v>
      </c>
      <c r="N557" s="44">
        <v>6.14</v>
      </c>
      <c r="O557" s="44">
        <v>6.14</v>
      </c>
      <c r="P557" s="44">
        <v>6.14</v>
      </c>
      <c r="Q557" s="44">
        <v>6.14</v>
      </c>
      <c r="R557" s="44">
        <v>6.14</v>
      </c>
      <c r="S557" s="44">
        <v>6.14</v>
      </c>
      <c r="T557" s="44">
        <v>6.14</v>
      </c>
      <c r="U557" s="44">
        <v>6.14</v>
      </c>
      <c r="V557" s="44">
        <v>6.14</v>
      </c>
      <c r="W557" s="44">
        <v>6.14</v>
      </c>
      <c r="X557" s="44">
        <v>6.14</v>
      </c>
      <c r="Y557" s="44">
        <v>6.14</v>
      </c>
      <c r="Z557" s="44">
        <v>6.14</v>
      </c>
      <c r="AA557" s="44">
        <v>6.14</v>
      </c>
    </row>
    <row r="558" spans="1:27" ht="12.75" customHeight="1" outlineLevel="1" x14ac:dyDescent="0.2">
      <c r="A558" s="91" t="s">
        <v>1990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x14ac:dyDescent="0.2">
      <c r="A559" s="90" t="s">
        <v>1991</v>
      </c>
      <c r="B559" s="28" t="str">
        <f>"19"&amp;"."&amp;$B$776&amp;"."&amp;$B$777</f>
        <v>19.04.2023</v>
      </c>
      <c r="C559" s="82" t="s">
        <v>76</v>
      </c>
      <c r="D559" s="83">
        <f>ROUND(((D560+D561+D563+D562)/1000),5)</f>
        <v>4.8402799999999999</v>
      </c>
      <c r="E559" s="83">
        <f>ROUND(((E560+E561+E563+E562)/1000),5)</f>
        <v>4.7119099999999996</v>
      </c>
      <c r="F559" s="83">
        <f>ROUND(((F560+F561+F563+F562)/1000),5)</f>
        <v>4.6254999999999997</v>
      </c>
      <c r="G559" s="83">
        <f t="shared" ref="G559:AA559" si="324">ROUND(((G560+G561+G563+G562)/1000),5)</f>
        <v>4.5505899999999997</v>
      </c>
      <c r="H559" s="83">
        <f t="shared" si="324"/>
        <v>4.7100499999999998</v>
      </c>
      <c r="I559" s="83">
        <f t="shared" si="324"/>
        <v>4.8272199999999996</v>
      </c>
      <c r="J559" s="83">
        <f t="shared" si="324"/>
        <v>5.0447300000000004</v>
      </c>
      <c r="K559" s="83">
        <f t="shared" si="324"/>
        <v>5.2378499999999999</v>
      </c>
      <c r="L559" s="83">
        <f t="shared" si="324"/>
        <v>5.4094899999999999</v>
      </c>
      <c r="M559" s="83">
        <f t="shared" si="324"/>
        <v>5.4424700000000001</v>
      </c>
      <c r="N559" s="83">
        <f t="shared" si="324"/>
        <v>5.4390200000000002</v>
      </c>
      <c r="O559" s="83">
        <f t="shared" si="324"/>
        <v>5.4363700000000001</v>
      </c>
      <c r="P559" s="83">
        <f t="shared" si="324"/>
        <v>5.4310999999999998</v>
      </c>
      <c r="Q559" s="83">
        <f t="shared" si="324"/>
        <v>5.4320199999999996</v>
      </c>
      <c r="R559" s="83">
        <f t="shared" si="324"/>
        <v>5.4269499999999997</v>
      </c>
      <c r="S559" s="83">
        <f t="shared" si="324"/>
        <v>5.4095199999999997</v>
      </c>
      <c r="T559" s="83">
        <f t="shared" si="324"/>
        <v>5.4242600000000003</v>
      </c>
      <c r="U559" s="83">
        <f t="shared" si="324"/>
        <v>5.41472</v>
      </c>
      <c r="V559" s="83">
        <f t="shared" si="324"/>
        <v>5.36721</v>
      </c>
      <c r="W559" s="83">
        <f t="shared" si="324"/>
        <v>5.4397399999999996</v>
      </c>
      <c r="X559" s="83">
        <f t="shared" si="324"/>
        <v>5.4577900000000001</v>
      </c>
      <c r="Y559" s="83">
        <f t="shared" si="324"/>
        <v>5.4514699999999996</v>
      </c>
      <c r="Z559" s="83">
        <f t="shared" si="324"/>
        <v>5.16716</v>
      </c>
      <c r="AA559" s="83">
        <f t="shared" si="324"/>
        <v>4.9023700000000003</v>
      </c>
    </row>
    <row r="560" spans="1:27" ht="12.75" customHeight="1" outlineLevel="1" x14ac:dyDescent="0.2">
      <c r="A560" s="91" t="s">
        <v>1992</v>
      </c>
      <c r="B560" s="63" t="s">
        <v>233</v>
      </c>
      <c r="C560" s="43" t="s">
        <v>79</v>
      </c>
      <c r="D560" s="44">
        <v>1058.01</v>
      </c>
      <c r="E560" s="44">
        <v>929.64</v>
      </c>
      <c r="F560" s="44">
        <v>843.23</v>
      </c>
      <c r="G560" s="44">
        <v>768.32</v>
      </c>
      <c r="H560" s="44">
        <v>927.78</v>
      </c>
      <c r="I560" s="44">
        <v>1044.95</v>
      </c>
      <c r="J560" s="44">
        <v>1262.46</v>
      </c>
      <c r="K560" s="44">
        <v>1455.58</v>
      </c>
      <c r="L560" s="44">
        <v>1627.22</v>
      </c>
      <c r="M560" s="44">
        <v>1660.2</v>
      </c>
      <c r="N560" s="44">
        <v>1656.75</v>
      </c>
      <c r="O560" s="44">
        <v>1654.1</v>
      </c>
      <c r="P560" s="44">
        <v>1648.83</v>
      </c>
      <c r="Q560" s="44">
        <v>1649.75</v>
      </c>
      <c r="R560" s="44">
        <v>1644.68</v>
      </c>
      <c r="S560" s="44">
        <v>1627.25</v>
      </c>
      <c r="T560" s="44">
        <v>1641.99</v>
      </c>
      <c r="U560" s="44">
        <v>1632.45</v>
      </c>
      <c r="V560" s="44">
        <v>1584.94</v>
      </c>
      <c r="W560" s="44">
        <v>1657.47</v>
      </c>
      <c r="X560" s="44">
        <v>1675.52</v>
      </c>
      <c r="Y560" s="44">
        <v>1669.2</v>
      </c>
      <c r="Z560" s="44">
        <v>1384.89</v>
      </c>
      <c r="AA560" s="44">
        <v>1120.0999999999999</v>
      </c>
    </row>
    <row r="561" spans="1:27" ht="12.75" customHeight="1" outlineLevel="1" x14ac:dyDescent="0.2">
      <c r="A561" s="91" t="s">
        <v>1993</v>
      </c>
      <c r="B561" s="63" t="s">
        <v>90</v>
      </c>
      <c r="C561" s="43" t="s">
        <v>79</v>
      </c>
      <c r="D561" s="44">
        <f>$D$471</f>
        <v>3559.77</v>
      </c>
      <c r="E561" s="44">
        <f t="shared" ref="E561:AA561" si="325">$D$471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customHeight="1" outlineLevel="1" x14ac:dyDescent="0.2">
      <c r="A562" s="91" t="s">
        <v>1994</v>
      </c>
      <c r="B562" s="63" t="s">
        <v>83</v>
      </c>
      <c r="C562" s="43" t="s">
        <v>79</v>
      </c>
      <c r="D562" s="44">
        <v>6.14</v>
      </c>
      <c r="E562" s="44">
        <v>6.14</v>
      </c>
      <c r="F562" s="44">
        <v>6.14</v>
      </c>
      <c r="G562" s="44">
        <v>6.14</v>
      </c>
      <c r="H562" s="44">
        <v>6.14</v>
      </c>
      <c r="I562" s="44">
        <v>6.14</v>
      </c>
      <c r="J562" s="44">
        <v>6.14</v>
      </c>
      <c r="K562" s="44">
        <v>6.14</v>
      </c>
      <c r="L562" s="44">
        <v>6.14</v>
      </c>
      <c r="M562" s="44">
        <v>6.14</v>
      </c>
      <c r="N562" s="44">
        <v>6.14</v>
      </c>
      <c r="O562" s="44">
        <v>6.14</v>
      </c>
      <c r="P562" s="44">
        <v>6.14</v>
      </c>
      <c r="Q562" s="44">
        <v>6.14</v>
      </c>
      <c r="R562" s="44">
        <v>6.14</v>
      </c>
      <c r="S562" s="44">
        <v>6.14</v>
      </c>
      <c r="T562" s="44">
        <v>6.14</v>
      </c>
      <c r="U562" s="44">
        <v>6.14</v>
      </c>
      <c r="V562" s="44">
        <v>6.14</v>
      </c>
      <c r="W562" s="44">
        <v>6.14</v>
      </c>
      <c r="X562" s="44">
        <v>6.14</v>
      </c>
      <c r="Y562" s="44">
        <v>6.14</v>
      </c>
      <c r="Z562" s="44">
        <v>6.14</v>
      </c>
      <c r="AA562" s="44">
        <v>6.14</v>
      </c>
    </row>
    <row r="563" spans="1:27" ht="12.75" customHeight="1" outlineLevel="1" x14ac:dyDescent="0.2">
      <c r="A563" s="91" t="s">
        <v>1995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x14ac:dyDescent="0.2">
      <c r="A564" s="90" t="s">
        <v>1996</v>
      </c>
      <c r="B564" s="28" t="str">
        <f>"20"&amp;"."&amp;$B$776&amp;"."&amp;$B$777</f>
        <v>20.04.2023</v>
      </c>
      <c r="C564" s="82" t="s">
        <v>76</v>
      </c>
      <c r="D564" s="83">
        <f>ROUND(((D565+D566+D568+D567)/1000),5)</f>
        <v>4.8574000000000002</v>
      </c>
      <c r="E564" s="83">
        <f>ROUND(((E565+E566+E568+E567)/1000),5)</f>
        <v>4.7592400000000001</v>
      </c>
      <c r="F564" s="83">
        <f>ROUND(((F565+F566+F568+F567)/1000),5)</f>
        <v>4.7047600000000003</v>
      </c>
      <c r="G564" s="83">
        <f t="shared" ref="G564:AA564" si="327">ROUND(((G565+G566+G568+G567)/1000),5)</f>
        <v>4.6559400000000002</v>
      </c>
      <c r="H564" s="83">
        <f t="shared" si="327"/>
        <v>4.7337999999999996</v>
      </c>
      <c r="I564" s="83">
        <f t="shared" si="327"/>
        <v>4.8539199999999996</v>
      </c>
      <c r="J564" s="83">
        <f t="shared" si="327"/>
        <v>5.0517899999999996</v>
      </c>
      <c r="K564" s="83">
        <f t="shared" si="327"/>
        <v>5.2824</v>
      </c>
      <c r="L564" s="83">
        <f t="shared" si="327"/>
        <v>5.5226100000000002</v>
      </c>
      <c r="M564" s="83">
        <f t="shared" si="327"/>
        <v>5.6673499999999999</v>
      </c>
      <c r="N564" s="83">
        <f t="shared" si="327"/>
        <v>5.6247199999999999</v>
      </c>
      <c r="O564" s="83">
        <f t="shared" si="327"/>
        <v>5.6200299999999999</v>
      </c>
      <c r="P564" s="83">
        <f t="shared" si="327"/>
        <v>5.6026300000000004</v>
      </c>
      <c r="Q564" s="83">
        <f t="shared" si="327"/>
        <v>5.6217800000000002</v>
      </c>
      <c r="R564" s="83">
        <f t="shared" si="327"/>
        <v>5.6036200000000003</v>
      </c>
      <c r="S564" s="83">
        <f t="shared" si="327"/>
        <v>5.5977800000000002</v>
      </c>
      <c r="T564" s="83">
        <f t="shared" si="327"/>
        <v>5.5883099999999999</v>
      </c>
      <c r="U564" s="83">
        <f t="shared" si="327"/>
        <v>5.5860300000000001</v>
      </c>
      <c r="V564" s="83">
        <f t="shared" si="327"/>
        <v>5.5289099999999998</v>
      </c>
      <c r="W564" s="83">
        <f t="shared" si="327"/>
        <v>5.65761</v>
      </c>
      <c r="X564" s="83">
        <f t="shared" si="327"/>
        <v>5.6758800000000003</v>
      </c>
      <c r="Y564" s="83">
        <f t="shared" si="327"/>
        <v>5.6395499999999998</v>
      </c>
      <c r="Z564" s="83">
        <f t="shared" si="327"/>
        <v>5.3036899999999996</v>
      </c>
      <c r="AA564" s="83">
        <f t="shared" si="327"/>
        <v>4.9865199999999996</v>
      </c>
    </row>
    <row r="565" spans="1:27" ht="12.75" customHeight="1" outlineLevel="1" x14ac:dyDescent="0.2">
      <c r="A565" s="91" t="s">
        <v>1997</v>
      </c>
      <c r="B565" s="63" t="s">
        <v>233</v>
      </c>
      <c r="C565" s="43" t="s">
        <v>79</v>
      </c>
      <c r="D565" s="44">
        <v>1075.1300000000001</v>
      </c>
      <c r="E565" s="44">
        <v>976.97</v>
      </c>
      <c r="F565" s="44">
        <v>922.49</v>
      </c>
      <c r="G565" s="44">
        <v>873.67</v>
      </c>
      <c r="H565" s="44">
        <v>951.53</v>
      </c>
      <c r="I565" s="44">
        <v>1071.6500000000001</v>
      </c>
      <c r="J565" s="44">
        <v>1269.52</v>
      </c>
      <c r="K565" s="44">
        <v>1500.13</v>
      </c>
      <c r="L565" s="44">
        <v>1740.34</v>
      </c>
      <c r="M565" s="44">
        <v>1885.08</v>
      </c>
      <c r="N565" s="44">
        <v>1842.45</v>
      </c>
      <c r="O565" s="44">
        <v>1837.76</v>
      </c>
      <c r="P565" s="44">
        <v>1820.36</v>
      </c>
      <c r="Q565" s="44">
        <v>1839.51</v>
      </c>
      <c r="R565" s="44">
        <v>1821.35</v>
      </c>
      <c r="S565" s="44">
        <v>1815.51</v>
      </c>
      <c r="T565" s="44">
        <v>1806.04</v>
      </c>
      <c r="U565" s="44">
        <v>1803.76</v>
      </c>
      <c r="V565" s="44">
        <v>1746.64</v>
      </c>
      <c r="W565" s="44">
        <v>1875.34</v>
      </c>
      <c r="X565" s="44">
        <v>1893.61</v>
      </c>
      <c r="Y565" s="44">
        <v>1857.28</v>
      </c>
      <c r="Z565" s="44">
        <v>1521.42</v>
      </c>
      <c r="AA565" s="44">
        <v>1204.25</v>
      </c>
    </row>
    <row r="566" spans="1:27" ht="12.75" customHeight="1" outlineLevel="1" x14ac:dyDescent="0.2">
      <c r="A566" s="91" t="s">
        <v>1998</v>
      </c>
      <c r="B566" s="63" t="s">
        <v>90</v>
      </c>
      <c r="C566" s="43" t="s">
        <v>79</v>
      </c>
      <c r="D566" s="44">
        <f>$D$471</f>
        <v>3559.77</v>
      </c>
      <c r="E566" s="44">
        <f t="shared" ref="E566:AA566" si="328">$D$471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customHeight="1" outlineLevel="1" x14ac:dyDescent="0.2">
      <c r="A567" s="91" t="s">
        <v>1999</v>
      </c>
      <c r="B567" s="63" t="s">
        <v>83</v>
      </c>
      <c r="C567" s="43" t="s">
        <v>79</v>
      </c>
      <c r="D567" s="44">
        <v>6.14</v>
      </c>
      <c r="E567" s="44">
        <v>6.14</v>
      </c>
      <c r="F567" s="44">
        <v>6.14</v>
      </c>
      <c r="G567" s="44">
        <v>6.14</v>
      </c>
      <c r="H567" s="44">
        <v>6.14</v>
      </c>
      <c r="I567" s="44">
        <v>6.14</v>
      </c>
      <c r="J567" s="44">
        <v>6.14</v>
      </c>
      <c r="K567" s="44">
        <v>6.14</v>
      </c>
      <c r="L567" s="44">
        <v>6.14</v>
      </c>
      <c r="M567" s="44">
        <v>6.14</v>
      </c>
      <c r="N567" s="44">
        <v>6.14</v>
      </c>
      <c r="O567" s="44">
        <v>6.14</v>
      </c>
      <c r="P567" s="44">
        <v>6.14</v>
      </c>
      <c r="Q567" s="44">
        <v>6.14</v>
      </c>
      <c r="R567" s="44">
        <v>6.14</v>
      </c>
      <c r="S567" s="44">
        <v>6.14</v>
      </c>
      <c r="T567" s="44">
        <v>6.14</v>
      </c>
      <c r="U567" s="44">
        <v>6.14</v>
      </c>
      <c r="V567" s="44">
        <v>6.14</v>
      </c>
      <c r="W567" s="44">
        <v>6.14</v>
      </c>
      <c r="X567" s="44">
        <v>6.14</v>
      </c>
      <c r="Y567" s="44">
        <v>6.14</v>
      </c>
      <c r="Z567" s="44">
        <v>6.14</v>
      </c>
      <c r="AA567" s="44">
        <v>6.14</v>
      </c>
    </row>
    <row r="568" spans="1:27" ht="12.75" customHeight="1" outlineLevel="1" x14ac:dyDescent="0.2">
      <c r="A568" s="91" t="s">
        <v>2000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x14ac:dyDescent="0.2">
      <c r="A569" s="90" t="s">
        <v>2001</v>
      </c>
      <c r="B569" s="28" t="str">
        <f>"21"&amp;"."&amp;$B$776&amp;"."&amp;$B$777</f>
        <v>21.04.2023</v>
      </c>
      <c r="C569" s="82" t="s">
        <v>76</v>
      </c>
      <c r="D569" s="83">
        <f>ROUND(((D570+D571+D573+D572)/1000),5)</f>
        <v>4.9820599999999997</v>
      </c>
      <c r="E569" s="83">
        <f>ROUND(((E570+E571+E573+E572)/1000),5)</f>
        <v>4.8565500000000004</v>
      </c>
      <c r="F569" s="83">
        <f>ROUND(((F570+F571+F573+F572)/1000),5)</f>
        <v>4.7968900000000003</v>
      </c>
      <c r="G569" s="83">
        <f t="shared" ref="G569:AA569" si="330">ROUND(((G570+G571+G573+G572)/1000),5)</f>
        <v>4.7861099999999999</v>
      </c>
      <c r="H569" s="83">
        <f t="shared" si="330"/>
        <v>4.8547799999999999</v>
      </c>
      <c r="I569" s="83">
        <f t="shared" si="330"/>
        <v>4.8716600000000003</v>
      </c>
      <c r="J569" s="83">
        <f t="shared" si="330"/>
        <v>5.1211200000000003</v>
      </c>
      <c r="K569" s="83">
        <f t="shared" si="330"/>
        <v>5.4670300000000003</v>
      </c>
      <c r="L569" s="83">
        <f t="shared" si="330"/>
        <v>5.6674300000000004</v>
      </c>
      <c r="M569" s="83">
        <f t="shared" si="330"/>
        <v>5.7609899999999996</v>
      </c>
      <c r="N569" s="83">
        <f t="shared" si="330"/>
        <v>5.7788399999999998</v>
      </c>
      <c r="O569" s="83">
        <f t="shared" si="330"/>
        <v>5.7863300000000004</v>
      </c>
      <c r="P569" s="83">
        <f t="shared" si="330"/>
        <v>5.7699699999999998</v>
      </c>
      <c r="Q569" s="83">
        <f t="shared" si="330"/>
        <v>5.7705000000000002</v>
      </c>
      <c r="R569" s="83">
        <f t="shared" si="330"/>
        <v>5.7412400000000003</v>
      </c>
      <c r="S569" s="83">
        <f t="shared" si="330"/>
        <v>5.7251799999999999</v>
      </c>
      <c r="T569" s="83">
        <f t="shared" si="330"/>
        <v>5.7244299999999999</v>
      </c>
      <c r="U569" s="83">
        <f t="shared" si="330"/>
        <v>5.6747500000000004</v>
      </c>
      <c r="V569" s="83">
        <f t="shared" si="330"/>
        <v>5.73299</v>
      </c>
      <c r="W569" s="83">
        <f t="shared" si="330"/>
        <v>5.6773100000000003</v>
      </c>
      <c r="X569" s="83">
        <f t="shared" si="330"/>
        <v>5.7307600000000001</v>
      </c>
      <c r="Y569" s="83">
        <f t="shared" si="330"/>
        <v>5.7117000000000004</v>
      </c>
      <c r="Z569" s="83">
        <f t="shared" si="330"/>
        <v>5.4389900000000004</v>
      </c>
      <c r="AA569" s="83">
        <f t="shared" si="330"/>
        <v>5.3059500000000002</v>
      </c>
    </row>
    <row r="570" spans="1:27" ht="12.75" customHeight="1" outlineLevel="1" x14ac:dyDescent="0.2">
      <c r="A570" s="91" t="s">
        <v>2002</v>
      </c>
      <c r="B570" s="63" t="s">
        <v>233</v>
      </c>
      <c r="C570" s="43" t="s">
        <v>79</v>
      </c>
      <c r="D570" s="44">
        <v>1199.79</v>
      </c>
      <c r="E570" s="44">
        <v>1074.28</v>
      </c>
      <c r="F570" s="44">
        <v>1014.62</v>
      </c>
      <c r="G570" s="44">
        <v>1003.84</v>
      </c>
      <c r="H570" s="44">
        <v>1072.51</v>
      </c>
      <c r="I570" s="44">
        <v>1089.3900000000001</v>
      </c>
      <c r="J570" s="44">
        <v>1338.85</v>
      </c>
      <c r="K570" s="44">
        <v>1684.76</v>
      </c>
      <c r="L570" s="44">
        <v>1885.16</v>
      </c>
      <c r="M570" s="44">
        <v>1978.72</v>
      </c>
      <c r="N570" s="44">
        <v>1996.57</v>
      </c>
      <c r="O570" s="44">
        <v>2004.06</v>
      </c>
      <c r="P570" s="44">
        <v>1987.7</v>
      </c>
      <c r="Q570" s="44">
        <v>1988.23</v>
      </c>
      <c r="R570" s="44">
        <v>1958.97</v>
      </c>
      <c r="S570" s="44">
        <v>1942.91</v>
      </c>
      <c r="T570" s="44">
        <v>1942.16</v>
      </c>
      <c r="U570" s="44">
        <v>1892.48</v>
      </c>
      <c r="V570" s="44">
        <v>1950.72</v>
      </c>
      <c r="W570" s="44">
        <v>1895.04</v>
      </c>
      <c r="X570" s="44">
        <v>1948.49</v>
      </c>
      <c r="Y570" s="44">
        <v>1929.43</v>
      </c>
      <c r="Z570" s="44">
        <v>1656.72</v>
      </c>
      <c r="AA570" s="44">
        <v>1523.68</v>
      </c>
    </row>
    <row r="571" spans="1:27" ht="12.75" customHeight="1" outlineLevel="1" x14ac:dyDescent="0.2">
      <c r="A571" s="91" t="s">
        <v>2003</v>
      </c>
      <c r="B571" s="63" t="s">
        <v>90</v>
      </c>
      <c r="C571" s="43" t="s">
        <v>79</v>
      </c>
      <c r="D571" s="44">
        <f>$D$471</f>
        <v>3559.77</v>
      </c>
      <c r="E571" s="44">
        <f t="shared" ref="E571:AA571" si="331">$D$471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customHeight="1" outlineLevel="1" x14ac:dyDescent="0.2">
      <c r="A572" s="91" t="s">
        <v>2004</v>
      </c>
      <c r="B572" s="63" t="s">
        <v>83</v>
      </c>
      <c r="C572" s="43" t="s">
        <v>79</v>
      </c>
      <c r="D572" s="44">
        <v>6.14</v>
      </c>
      <c r="E572" s="44">
        <v>6.14</v>
      </c>
      <c r="F572" s="44">
        <v>6.14</v>
      </c>
      <c r="G572" s="44">
        <v>6.14</v>
      </c>
      <c r="H572" s="44">
        <v>6.14</v>
      </c>
      <c r="I572" s="44">
        <v>6.14</v>
      </c>
      <c r="J572" s="44">
        <v>6.14</v>
      </c>
      <c r="K572" s="44">
        <v>6.14</v>
      </c>
      <c r="L572" s="44">
        <v>6.14</v>
      </c>
      <c r="M572" s="44">
        <v>6.14</v>
      </c>
      <c r="N572" s="44">
        <v>6.14</v>
      </c>
      <c r="O572" s="44">
        <v>6.14</v>
      </c>
      <c r="P572" s="44">
        <v>6.14</v>
      </c>
      <c r="Q572" s="44">
        <v>6.14</v>
      </c>
      <c r="R572" s="44">
        <v>6.14</v>
      </c>
      <c r="S572" s="44">
        <v>6.14</v>
      </c>
      <c r="T572" s="44">
        <v>6.14</v>
      </c>
      <c r="U572" s="44">
        <v>6.14</v>
      </c>
      <c r="V572" s="44">
        <v>6.14</v>
      </c>
      <c r="W572" s="44">
        <v>6.14</v>
      </c>
      <c r="X572" s="44">
        <v>6.14</v>
      </c>
      <c r="Y572" s="44">
        <v>6.14</v>
      </c>
      <c r="Z572" s="44">
        <v>6.14</v>
      </c>
      <c r="AA572" s="44">
        <v>6.14</v>
      </c>
    </row>
    <row r="573" spans="1:27" ht="12.75" customHeight="1" outlineLevel="1" x14ac:dyDescent="0.2">
      <c r="A573" s="91" t="s">
        <v>2005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x14ac:dyDescent="0.2">
      <c r="A574" s="90" t="s">
        <v>2006</v>
      </c>
      <c r="B574" s="28" t="str">
        <f>"22"&amp;"."&amp;$B$776&amp;"."&amp;$B$777</f>
        <v>22.04.2023</v>
      </c>
      <c r="C574" s="82" t="s">
        <v>76</v>
      </c>
      <c r="D574" s="83">
        <f>ROUND(((D575+D576+D578+D577)/1000),5)</f>
        <v>5.2670000000000003</v>
      </c>
      <c r="E574" s="83">
        <f>ROUND(((E575+E576+E578+E577)/1000),5)</f>
        <v>5.0628000000000002</v>
      </c>
      <c r="F574" s="83">
        <f>ROUND(((F575+F576+F578+F577)/1000),5)</f>
        <v>4.9273699999999998</v>
      </c>
      <c r="G574" s="83">
        <f t="shared" ref="G574:AA574" si="333">ROUND(((G575+G576+G578+G577)/1000),5)</f>
        <v>4.8913099999999998</v>
      </c>
      <c r="H574" s="83">
        <f t="shared" si="333"/>
        <v>4.8608000000000002</v>
      </c>
      <c r="I574" s="83">
        <f t="shared" si="333"/>
        <v>4.9036999999999997</v>
      </c>
      <c r="J574" s="83">
        <f t="shared" si="333"/>
        <v>5.0498200000000004</v>
      </c>
      <c r="K574" s="83">
        <f t="shared" si="333"/>
        <v>5.1862000000000004</v>
      </c>
      <c r="L574" s="83">
        <f t="shared" si="333"/>
        <v>5.52691</v>
      </c>
      <c r="M574" s="83">
        <f t="shared" si="333"/>
        <v>5.68337</v>
      </c>
      <c r="N574" s="83">
        <f t="shared" si="333"/>
        <v>5.6904000000000003</v>
      </c>
      <c r="O574" s="83">
        <f t="shared" si="333"/>
        <v>5.7578800000000001</v>
      </c>
      <c r="P574" s="83">
        <f t="shared" si="333"/>
        <v>5.7402800000000003</v>
      </c>
      <c r="Q574" s="83">
        <f t="shared" si="333"/>
        <v>5.73543</v>
      </c>
      <c r="R574" s="83">
        <f t="shared" si="333"/>
        <v>5.7291800000000004</v>
      </c>
      <c r="S574" s="83">
        <f t="shared" si="333"/>
        <v>5.7292500000000004</v>
      </c>
      <c r="T574" s="83">
        <f t="shared" si="333"/>
        <v>5.6897500000000001</v>
      </c>
      <c r="U574" s="83">
        <f t="shared" si="333"/>
        <v>5.6867000000000001</v>
      </c>
      <c r="V574" s="83">
        <f t="shared" si="333"/>
        <v>5.6891100000000003</v>
      </c>
      <c r="W574" s="83">
        <f t="shared" si="333"/>
        <v>5.75162</v>
      </c>
      <c r="X574" s="83">
        <f t="shared" si="333"/>
        <v>5.7572000000000001</v>
      </c>
      <c r="Y574" s="83">
        <f t="shared" si="333"/>
        <v>5.7332200000000002</v>
      </c>
      <c r="Z574" s="83">
        <f t="shared" si="333"/>
        <v>5.4480399999999998</v>
      </c>
      <c r="AA574" s="83">
        <f t="shared" si="333"/>
        <v>5.3262</v>
      </c>
    </row>
    <row r="575" spans="1:27" ht="12.75" customHeight="1" outlineLevel="1" x14ac:dyDescent="0.2">
      <c r="A575" s="91" t="s">
        <v>2007</v>
      </c>
      <c r="B575" s="63" t="s">
        <v>233</v>
      </c>
      <c r="C575" s="43" t="s">
        <v>79</v>
      </c>
      <c r="D575" s="44">
        <v>1484.73</v>
      </c>
      <c r="E575" s="44">
        <v>1280.53</v>
      </c>
      <c r="F575" s="44">
        <v>1145.0999999999999</v>
      </c>
      <c r="G575" s="44">
        <v>1109.04</v>
      </c>
      <c r="H575" s="44">
        <v>1078.53</v>
      </c>
      <c r="I575" s="44">
        <v>1121.43</v>
      </c>
      <c r="J575" s="44">
        <v>1267.55</v>
      </c>
      <c r="K575" s="44">
        <v>1403.93</v>
      </c>
      <c r="L575" s="44">
        <v>1744.64</v>
      </c>
      <c r="M575" s="44">
        <v>1901.1</v>
      </c>
      <c r="N575" s="44">
        <v>1908.13</v>
      </c>
      <c r="O575" s="44">
        <v>1975.61</v>
      </c>
      <c r="P575" s="44">
        <v>1958.01</v>
      </c>
      <c r="Q575" s="44">
        <v>1953.16</v>
      </c>
      <c r="R575" s="44">
        <v>1946.91</v>
      </c>
      <c r="S575" s="44">
        <v>1946.98</v>
      </c>
      <c r="T575" s="44">
        <v>1907.48</v>
      </c>
      <c r="U575" s="44">
        <v>1904.43</v>
      </c>
      <c r="V575" s="44">
        <v>1906.84</v>
      </c>
      <c r="W575" s="44">
        <v>1969.35</v>
      </c>
      <c r="X575" s="44">
        <v>1974.93</v>
      </c>
      <c r="Y575" s="44">
        <v>1950.95</v>
      </c>
      <c r="Z575" s="44">
        <v>1665.77</v>
      </c>
      <c r="AA575" s="44">
        <v>1543.93</v>
      </c>
    </row>
    <row r="576" spans="1:27" ht="12.75" customHeight="1" outlineLevel="1" x14ac:dyDescent="0.2">
      <c r="A576" s="91" t="s">
        <v>2008</v>
      </c>
      <c r="B576" s="63" t="s">
        <v>90</v>
      </c>
      <c r="C576" s="43" t="s">
        <v>79</v>
      </c>
      <c r="D576" s="44">
        <f>$D$471</f>
        <v>3559.77</v>
      </c>
      <c r="E576" s="44">
        <f t="shared" ref="E576:AA576" si="334">$D$471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customHeight="1" outlineLevel="1" x14ac:dyDescent="0.2">
      <c r="A577" s="91" t="s">
        <v>2009</v>
      </c>
      <c r="B577" s="63" t="s">
        <v>83</v>
      </c>
      <c r="C577" s="43" t="s">
        <v>79</v>
      </c>
      <c r="D577" s="44">
        <v>6.14</v>
      </c>
      <c r="E577" s="44">
        <v>6.14</v>
      </c>
      <c r="F577" s="44">
        <v>6.14</v>
      </c>
      <c r="G577" s="44">
        <v>6.14</v>
      </c>
      <c r="H577" s="44">
        <v>6.14</v>
      </c>
      <c r="I577" s="44">
        <v>6.14</v>
      </c>
      <c r="J577" s="44">
        <v>6.14</v>
      </c>
      <c r="K577" s="44">
        <v>6.14</v>
      </c>
      <c r="L577" s="44">
        <v>6.14</v>
      </c>
      <c r="M577" s="44">
        <v>6.14</v>
      </c>
      <c r="N577" s="44">
        <v>6.14</v>
      </c>
      <c r="O577" s="44">
        <v>6.14</v>
      </c>
      <c r="P577" s="44">
        <v>6.14</v>
      </c>
      <c r="Q577" s="44">
        <v>6.14</v>
      </c>
      <c r="R577" s="44">
        <v>6.14</v>
      </c>
      <c r="S577" s="44">
        <v>6.14</v>
      </c>
      <c r="T577" s="44">
        <v>6.14</v>
      </c>
      <c r="U577" s="44">
        <v>6.14</v>
      </c>
      <c r="V577" s="44">
        <v>6.14</v>
      </c>
      <c r="W577" s="44">
        <v>6.14</v>
      </c>
      <c r="X577" s="44">
        <v>6.14</v>
      </c>
      <c r="Y577" s="44">
        <v>6.14</v>
      </c>
      <c r="Z577" s="44">
        <v>6.14</v>
      </c>
      <c r="AA577" s="44">
        <v>6.14</v>
      </c>
    </row>
    <row r="578" spans="1:27" ht="12.75" customHeight="1" outlineLevel="1" x14ac:dyDescent="0.2">
      <c r="A578" s="91" t="s">
        <v>2010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x14ac:dyDescent="0.2">
      <c r="A579" s="90" t="s">
        <v>2011</v>
      </c>
      <c r="B579" s="28" t="str">
        <f>"23"&amp;"."&amp;$B$776&amp;"."&amp;$B$777</f>
        <v>23.04.2023</v>
      </c>
      <c r="C579" s="82" t="s">
        <v>76</v>
      </c>
      <c r="D579" s="83">
        <f>ROUND(((D580+D581+D583+D582)/1000),5)</f>
        <v>5.0559599999999998</v>
      </c>
      <c r="E579" s="83">
        <f>ROUND(((E580+E581+E583+E582)/1000),5)</f>
        <v>4.8967900000000002</v>
      </c>
      <c r="F579" s="83">
        <f>ROUND(((F580+F581+F583+F582)/1000),5)</f>
        <v>4.8581799999999999</v>
      </c>
      <c r="G579" s="83">
        <f t="shared" ref="G579:AA579" si="336">ROUND(((G580+G581+G583+G582)/1000),5)</f>
        <v>4.8212599999999997</v>
      </c>
      <c r="H579" s="83">
        <f t="shared" si="336"/>
        <v>4.8129200000000001</v>
      </c>
      <c r="I579" s="83">
        <f t="shared" si="336"/>
        <v>4.8246200000000004</v>
      </c>
      <c r="J579" s="83">
        <f t="shared" si="336"/>
        <v>4.8351199999999999</v>
      </c>
      <c r="K579" s="83">
        <f t="shared" si="336"/>
        <v>4.8612599999999997</v>
      </c>
      <c r="L579" s="83">
        <f t="shared" si="336"/>
        <v>5.1344000000000003</v>
      </c>
      <c r="M579" s="83">
        <f t="shared" si="336"/>
        <v>5.3227700000000002</v>
      </c>
      <c r="N579" s="83">
        <f t="shared" si="336"/>
        <v>5.3790100000000001</v>
      </c>
      <c r="O579" s="83">
        <f t="shared" si="336"/>
        <v>5.3750999999999998</v>
      </c>
      <c r="P579" s="83">
        <f t="shared" si="336"/>
        <v>5.2724799999999998</v>
      </c>
      <c r="Q579" s="83">
        <f t="shared" si="336"/>
        <v>5.2219499999999996</v>
      </c>
      <c r="R579" s="83">
        <f t="shared" si="336"/>
        <v>5.2164000000000001</v>
      </c>
      <c r="S579" s="83">
        <f t="shared" si="336"/>
        <v>5.1911199999999997</v>
      </c>
      <c r="T579" s="83">
        <f t="shared" si="336"/>
        <v>5.1683500000000002</v>
      </c>
      <c r="U579" s="83">
        <f t="shared" si="336"/>
        <v>5.2164000000000001</v>
      </c>
      <c r="V579" s="83">
        <f t="shared" si="336"/>
        <v>5.3573300000000001</v>
      </c>
      <c r="W579" s="83">
        <f t="shared" si="336"/>
        <v>5.4422600000000001</v>
      </c>
      <c r="X579" s="83">
        <f t="shared" si="336"/>
        <v>5.47044</v>
      </c>
      <c r="Y579" s="83">
        <f t="shared" si="336"/>
        <v>5.4821600000000004</v>
      </c>
      <c r="Z579" s="83">
        <f t="shared" si="336"/>
        <v>5.1914899999999999</v>
      </c>
      <c r="AA579" s="83">
        <f t="shared" si="336"/>
        <v>5.0077800000000003</v>
      </c>
    </row>
    <row r="580" spans="1:27" ht="12.75" customHeight="1" outlineLevel="1" x14ac:dyDescent="0.2">
      <c r="A580" s="91" t="s">
        <v>2012</v>
      </c>
      <c r="B580" s="63" t="s">
        <v>233</v>
      </c>
      <c r="C580" s="43" t="s">
        <v>79</v>
      </c>
      <c r="D580" s="44">
        <v>1273.69</v>
      </c>
      <c r="E580" s="44">
        <v>1114.52</v>
      </c>
      <c r="F580" s="44">
        <v>1075.9100000000001</v>
      </c>
      <c r="G580" s="44">
        <v>1038.99</v>
      </c>
      <c r="H580" s="44">
        <v>1030.6500000000001</v>
      </c>
      <c r="I580" s="44">
        <v>1042.3499999999999</v>
      </c>
      <c r="J580" s="44">
        <v>1052.8499999999999</v>
      </c>
      <c r="K580" s="44">
        <v>1078.99</v>
      </c>
      <c r="L580" s="44">
        <v>1352.13</v>
      </c>
      <c r="M580" s="44">
        <v>1540.5</v>
      </c>
      <c r="N580" s="44">
        <v>1596.74</v>
      </c>
      <c r="O580" s="44">
        <v>1592.83</v>
      </c>
      <c r="P580" s="44">
        <v>1490.21</v>
      </c>
      <c r="Q580" s="44">
        <v>1439.68</v>
      </c>
      <c r="R580" s="44">
        <v>1434.13</v>
      </c>
      <c r="S580" s="44">
        <v>1408.85</v>
      </c>
      <c r="T580" s="44">
        <v>1386.08</v>
      </c>
      <c r="U580" s="44">
        <v>1434.13</v>
      </c>
      <c r="V580" s="44">
        <v>1575.06</v>
      </c>
      <c r="W580" s="44">
        <v>1659.99</v>
      </c>
      <c r="X580" s="44">
        <v>1688.17</v>
      </c>
      <c r="Y580" s="44">
        <v>1699.89</v>
      </c>
      <c r="Z580" s="44">
        <v>1409.22</v>
      </c>
      <c r="AA580" s="44">
        <v>1225.51</v>
      </c>
    </row>
    <row r="581" spans="1:27" ht="12.75" customHeight="1" outlineLevel="1" x14ac:dyDescent="0.2">
      <c r="A581" s="91" t="s">
        <v>2013</v>
      </c>
      <c r="B581" s="63" t="s">
        <v>90</v>
      </c>
      <c r="C581" s="43" t="s">
        <v>79</v>
      </c>
      <c r="D581" s="44">
        <f>$D$471</f>
        <v>3559.77</v>
      </c>
      <c r="E581" s="44">
        <f t="shared" ref="E581:AA581" si="337">$D$471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customHeight="1" outlineLevel="1" x14ac:dyDescent="0.2">
      <c r="A582" s="91" t="s">
        <v>2014</v>
      </c>
      <c r="B582" s="63" t="s">
        <v>83</v>
      </c>
      <c r="C582" s="43" t="s">
        <v>79</v>
      </c>
      <c r="D582" s="44">
        <v>6.14</v>
      </c>
      <c r="E582" s="44">
        <v>6.14</v>
      </c>
      <c r="F582" s="44">
        <v>6.14</v>
      </c>
      <c r="G582" s="44">
        <v>6.14</v>
      </c>
      <c r="H582" s="44">
        <v>6.14</v>
      </c>
      <c r="I582" s="44">
        <v>6.14</v>
      </c>
      <c r="J582" s="44">
        <v>6.14</v>
      </c>
      <c r="K582" s="44">
        <v>6.14</v>
      </c>
      <c r="L582" s="44">
        <v>6.14</v>
      </c>
      <c r="M582" s="44">
        <v>6.14</v>
      </c>
      <c r="N582" s="44">
        <v>6.14</v>
      </c>
      <c r="O582" s="44">
        <v>6.14</v>
      </c>
      <c r="P582" s="44">
        <v>6.14</v>
      </c>
      <c r="Q582" s="44">
        <v>6.14</v>
      </c>
      <c r="R582" s="44">
        <v>6.14</v>
      </c>
      <c r="S582" s="44">
        <v>6.14</v>
      </c>
      <c r="T582" s="44">
        <v>6.14</v>
      </c>
      <c r="U582" s="44">
        <v>6.14</v>
      </c>
      <c r="V582" s="44">
        <v>6.14</v>
      </c>
      <c r="W582" s="44">
        <v>6.14</v>
      </c>
      <c r="X582" s="44">
        <v>6.14</v>
      </c>
      <c r="Y582" s="44">
        <v>6.14</v>
      </c>
      <c r="Z582" s="44">
        <v>6.14</v>
      </c>
      <c r="AA582" s="44">
        <v>6.14</v>
      </c>
    </row>
    <row r="583" spans="1:27" ht="12.75" customHeight="1" outlineLevel="1" x14ac:dyDescent="0.2">
      <c r="A583" s="91" t="s">
        <v>2015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x14ac:dyDescent="0.2">
      <c r="A584" s="90" t="s">
        <v>2016</v>
      </c>
      <c r="B584" s="28" t="str">
        <f>"24"&amp;"."&amp;$B$776&amp;"."&amp;$B$777</f>
        <v>24.04.2023</v>
      </c>
      <c r="C584" s="82" t="s">
        <v>76</v>
      </c>
      <c r="D584" s="83">
        <f>ROUND(((D585+D586+D588+D587)/1000),5)</f>
        <v>4.9439000000000002</v>
      </c>
      <c r="E584" s="83">
        <f>ROUND(((E585+E586+E588+E587)/1000),5)</f>
        <v>4.8575799999999996</v>
      </c>
      <c r="F584" s="83">
        <f>ROUND(((F585+F586+F588+F587)/1000),5)</f>
        <v>4.8120599999999998</v>
      </c>
      <c r="G584" s="83">
        <f t="shared" ref="G584:AA584" si="339">ROUND(((G585+G586+G588+G587)/1000),5)</f>
        <v>4.7915099999999997</v>
      </c>
      <c r="H584" s="83">
        <f t="shared" si="339"/>
        <v>4.8495999999999997</v>
      </c>
      <c r="I584" s="83">
        <f t="shared" si="339"/>
        <v>4.8634700000000004</v>
      </c>
      <c r="J584" s="83">
        <f t="shared" si="339"/>
        <v>5.12392</v>
      </c>
      <c r="K584" s="83">
        <f t="shared" si="339"/>
        <v>5.4169299999999998</v>
      </c>
      <c r="L584" s="83">
        <f t="shared" si="339"/>
        <v>5.5447100000000002</v>
      </c>
      <c r="M584" s="83">
        <f t="shared" si="339"/>
        <v>5.6015800000000002</v>
      </c>
      <c r="N584" s="83">
        <f t="shared" si="339"/>
        <v>5.6022499999999997</v>
      </c>
      <c r="O584" s="83">
        <f t="shared" si="339"/>
        <v>5.6239999999999997</v>
      </c>
      <c r="P584" s="83">
        <f t="shared" si="339"/>
        <v>5.6260700000000003</v>
      </c>
      <c r="Q584" s="83">
        <f t="shared" si="339"/>
        <v>5.6540499999999998</v>
      </c>
      <c r="R584" s="83">
        <f t="shared" si="339"/>
        <v>5.6414600000000004</v>
      </c>
      <c r="S584" s="83">
        <f t="shared" si="339"/>
        <v>5.6539200000000003</v>
      </c>
      <c r="T584" s="83">
        <f t="shared" si="339"/>
        <v>5.6239800000000004</v>
      </c>
      <c r="U584" s="83">
        <f t="shared" si="339"/>
        <v>5.5956999999999999</v>
      </c>
      <c r="V584" s="83">
        <f t="shared" si="339"/>
        <v>5.5150300000000003</v>
      </c>
      <c r="W584" s="83">
        <f t="shared" si="339"/>
        <v>5.6079800000000004</v>
      </c>
      <c r="X584" s="83">
        <f t="shared" si="339"/>
        <v>5.6794099999999998</v>
      </c>
      <c r="Y584" s="83">
        <f t="shared" si="339"/>
        <v>5.6755300000000002</v>
      </c>
      <c r="Z584" s="83">
        <f t="shared" si="339"/>
        <v>5.4016099999999998</v>
      </c>
      <c r="AA584" s="83">
        <f t="shared" si="339"/>
        <v>5.0982799999999999</v>
      </c>
    </row>
    <row r="585" spans="1:27" ht="12.75" customHeight="1" outlineLevel="1" x14ac:dyDescent="0.2">
      <c r="A585" s="91" t="s">
        <v>2017</v>
      </c>
      <c r="B585" s="63" t="s">
        <v>233</v>
      </c>
      <c r="C585" s="43" t="s">
        <v>79</v>
      </c>
      <c r="D585" s="44">
        <v>1161.6300000000001</v>
      </c>
      <c r="E585" s="44">
        <v>1075.31</v>
      </c>
      <c r="F585" s="44">
        <v>1029.79</v>
      </c>
      <c r="G585" s="44">
        <v>1009.24</v>
      </c>
      <c r="H585" s="44">
        <v>1067.33</v>
      </c>
      <c r="I585" s="44">
        <v>1081.2</v>
      </c>
      <c r="J585" s="44">
        <v>1341.65</v>
      </c>
      <c r="K585" s="44">
        <v>1634.66</v>
      </c>
      <c r="L585" s="44">
        <v>1762.44</v>
      </c>
      <c r="M585" s="44">
        <v>1819.31</v>
      </c>
      <c r="N585" s="44">
        <v>1819.98</v>
      </c>
      <c r="O585" s="44">
        <v>1841.73</v>
      </c>
      <c r="P585" s="44">
        <v>1843.8</v>
      </c>
      <c r="Q585" s="44">
        <v>1871.78</v>
      </c>
      <c r="R585" s="44">
        <v>1859.19</v>
      </c>
      <c r="S585" s="44">
        <v>1871.65</v>
      </c>
      <c r="T585" s="44">
        <v>1841.71</v>
      </c>
      <c r="U585" s="44">
        <v>1813.43</v>
      </c>
      <c r="V585" s="44">
        <v>1732.76</v>
      </c>
      <c r="W585" s="44">
        <v>1825.71</v>
      </c>
      <c r="X585" s="44">
        <v>1897.14</v>
      </c>
      <c r="Y585" s="44">
        <v>1893.26</v>
      </c>
      <c r="Z585" s="44">
        <v>1619.34</v>
      </c>
      <c r="AA585" s="44">
        <v>1316.01</v>
      </c>
    </row>
    <row r="586" spans="1:27" ht="12.75" customHeight="1" outlineLevel="1" x14ac:dyDescent="0.2">
      <c r="A586" s="91" t="s">
        <v>2018</v>
      </c>
      <c r="B586" s="63" t="s">
        <v>90</v>
      </c>
      <c r="C586" s="43" t="s">
        <v>79</v>
      </c>
      <c r="D586" s="44">
        <f>$D$471</f>
        <v>3559.77</v>
      </c>
      <c r="E586" s="44">
        <f t="shared" ref="E586:AA586" si="340">$D$471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customHeight="1" outlineLevel="1" x14ac:dyDescent="0.2">
      <c r="A587" s="91" t="s">
        <v>2019</v>
      </c>
      <c r="B587" s="63" t="s">
        <v>83</v>
      </c>
      <c r="C587" s="43" t="s">
        <v>79</v>
      </c>
      <c r="D587" s="44">
        <v>6.14</v>
      </c>
      <c r="E587" s="44">
        <v>6.14</v>
      </c>
      <c r="F587" s="44">
        <v>6.14</v>
      </c>
      <c r="G587" s="44">
        <v>6.14</v>
      </c>
      <c r="H587" s="44">
        <v>6.14</v>
      </c>
      <c r="I587" s="44">
        <v>6.14</v>
      </c>
      <c r="J587" s="44">
        <v>6.14</v>
      </c>
      <c r="K587" s="44">
        <v>6.14</v>
      </c>
      <c r="L587" s="44">
        <v>6.14</v>
      </c>
      <c r="M587" s="44">
        <v>6.14</v>
      </c>
      <c r="N587" s="44">
        <v>6.14</v>
      </c>
      <c r="O587" s="44">
        <v>6.14</v>
      </c>
      <c r="P587" s="44">
        <v>6.14</v>
      </c>
      <c r="Q587" s="44">
        <v>6.14</v>
      </c>
      <c r="R587" s="44">
        <v>6.14</v>
      </c>
      <c r="S587" s="44">
        <v>6.14</v>
      </c>
      <c r="T587" s="44">
        <v>6.14</v>
      </c>
      <c r="U587" s="44">
        <v>6.14</v>
      </c>
      <c r="V587" s="44">
        <v>6.14</v>
      </c>
      <c r="W587" s="44">
        <v>6.14</v>
      </c>
      <c r="X587" s="44">
        <v>6.14</v>
      </c>
      <c r="Y587" s="44">
        <v>6.14</v>
      </c>
      <c r="Z587" s="44">
        <v>6.14</v>
      </c>
      <c r="AA587" s="44">
        <v>6.14</v>
      </c>
    </row>
    <row r="588" spans="1:27" ht="12.75" customHeight="1" outlineLevel="1" x14ac:dyDescent="0.2">
      <c r="A588" s="91" t="s">
        <v>2020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x14ac:dyDescent="0.2">
      <c r="A589" s="90" t="s">
        <v>2021</v>
      </c>
      <c r="B589" s="28" t="str">
        <f>"25"&amp;"."&amp;$B$776&amp;"."&amp;$B$777</f>
        <v>25.04.2023</v>
      </c>
      <c r="C589" s="82" t="s">
        <v>76</v>
      </c>
      <c r="D589" s="83">
        <f>ROUND(((D590+D591+D593+D592)/1000),5)</f>
        <v>4.9850899999999996</v>
      </c>
      <c r="E589" s="83">
        <f>ROUND(((E590+E591+E593+E592)/1000),5)</f>
        <v>4.8586099999999997</v>
      </c>
      <c r="F589" s="83">
        <f>ROUND(((F590+F591+F593+F592)/1000),5)</f>
        <v>4.8277200000000002</v>
      </c>
      <c r="G589" s="83">
        <f t="shared" ref="G589:AA589" si="342">ROUND(((G590+G591+G593+G592)/1000),5)</f>
        <v>4.8078500000000002</v>
      </c>
      <c r="H589" s="83">
        <f t="shared" si="342"/>
        <v>4.8569000000000004</v>
      </c>
      <c r="I589" s="83">
        <f t="shared" si="342"/>
        <v>4.8628299999999998</v>
      </c>
      <c r="J589" s="83">
        <f t="shared" si="342"/>
        <v>5.1017000000000001</v>
      </c>
      <c r="K589" s="83">
        <f t="shared" si="342"/>
        <v>5.4012799999999999</v>
      </c>
      <c r="L589" s="83">
        <f t="shared" si="342"/>
        <v>5.5635300000000001</v>
      </c>
      <c r="M589" s="83">
        <f t="shared" si="342"/>
        <v>5.6338600000000003</v>
      </c>
      <c r="N589" s="83">
        <f t="shared" si="342"/>
        <v>5.6388499999999997</v>
      </c>
      <c r="O589" s="83">
        <f t="shared" si="342"/>
        <v>5.6555200000000001</v>
      </c>
      <c r="P589" s="83">
        <f t="shared" si="342"/>
        <v>5.6705800000000002</v>
      </c>
      <c r="Q589" s="83">
        <f t="shared" si="342"/>
        <v>5.6845499999999998</v>
      </c>
      <c r="R589" s="83">
        <f t="shared" si="342"/>
        <v>5.6840599999999997</v>
      </c>
      <c r="S589" s="83">
        <f t="shared" si="342"/>
        <v>5.6798299999999999</v>
      </c>
      <c r="T589" s="83">
        <f t="shared" si="342"/>
        <v>5.6569399999999996</v>
      </c>
      <c r="U589" s="83">
        <f t="shared" si="342"/>
        <v>5.6566200000000002</v>
      </c>
      <c r="V589" s="83">
        <f t="shared" si="342"/>
        <v>5.5829199999999997</v>
      </c>
      <c r="W589" s="83">
        <f t="shared" si="342"/>
        <v>5.6539700000000002</v>
      </c>
      <c r="X589" s="83">
        <f t="shared" si="342"/>
        <v>5.7089999999999996</v>
      </c>
      <c r="Y589" s="83">
        <f t="shared" si="342"/>
        <v>5.6895100000000003</v>
      </c>
      <c r="Z589" s="83">
        <f t="shared" si="342"/>
        <v>5.4449199999999998</v>
      </c>
      <c r="AA589" s="83">
        <f t="shared" si="342"/>
        <v>5.1422600000000003</v>
      </c>
    </row>
    <row r="590" spans="1:27" ht="12.75" customHeight="1" outlineLevel="1" x14ac:dyDescent="0.2">
      <c r="A590" s="91" t="s">
        <v>2022</v>
      </c>
      <c r="B590" s="63" t="s">
        <v>233</v>
      </c>
      <c r="C590" s="43" t="s">
        <v>79</v>
      </c>
      <c r="D590" s="44">
        <v>1202.82</v>
      </c>
      <c r="E590" s="44">
        <v>1076.3399999999999</v>
      </c>
      <c r="F590" s="44">
        <v>1045.45</v>
      </c>
      <c r="G590" s="44">
        <v>1025.58</v>
      </c>
      <c r="H590" s="44">
        <v>1074.6300000000001</v>
      </c>
      <c r="I590" s="44">
        <v>1080.56</v>
      </c>
      <c r="J590" s="44">
        <v>1319.43</v>
      </c>
      <c r="K590" s="44">
        <v>1619.01</v>
      </c>
      <c r="L590" s="44">
        <v>1781.26</v>
      </c>
      <c r="M590" s="44">
        <v>1851.59</v>
      </c>
      <c r="N590" s="44">
        <v>1856.58</v>
      </c>
      <c r="O590" s="44">
        <v>1873.25</v>
      </c>
      <c r="P590" s="44">
        <v>1888.31</v>
      </c>
      <c r="Q590" s="44">
        <v>1902.28</v>
      </c>
      <c r="R590" s="44">
        <v>1901.79</v>
      </c>
      <c r="S590" s="44">
        <v>1897.56</v>
      </c>
      <c r="T590" s="44">
        <v>1874.67</v>
      </c>
      <c r="U590" s="44">
        <v>1874.35</v>
      </c>
      <c r="V590" s="44">
        <v>1800.65</v>
      </c>
      <c r="W590" s="44">
        <v>1871.7</v>
      </c>
      <c r="X590" s="44">
        <v>1926.73</v>
      </c>
      <c r="Y590" s="44">
        <v>1907.24</v>
      </c>
      <c r="Z590" s="44">
        <v>1662.65</v>
      </c>
      <c r="AA590" s="44">
        <v>1359.99</v>
      </c>
    </row>
    <row r="591" spans="1:27" ht="12.75" customHeight="1" outlineLevel="1" x14ac:dyDescent="0.2">
      <c r="A591" s="91" t="s">
        <v>2023</v>
      </c>
      <c r="B591" s="63" t="s">
        <v>90</v>
      </c>
      <c r="C591" s="43" t="s">
        <v>79</v>
      </c>
      <c r="D591" s="44">
        <f>$D$471</f>
        <v>3559.77</v>
      </c>
      <c r="E591" s="44">
        <f t="shared" ref="E591:AA591" si="343">$D$471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customHeight="1" outlineLevel="1" x14ac:dyDescent="0.2">
      <c r="A592" s="91" t="s">
        <v>2024</v>
      </c>
      <c r="B592" s="63" t="s">
        <v>83</v>
      </c>
      <c r="C592" s="43" t="s">
        <v>79</v>
      </c>
      <c r="D592" s="44">
        <v>6.14</v>
      </c>
      <c r="E592" s="44">
        <v>6.14</v>
      </c>
      <c r="F592" s="44">
        <v>6.14</v>
      </c>
      <c r="G592" s="44">
        <v>6.14</v>
      </c>
      <c r="H592" s="44">
        <v>6.14</v>
      </c>
      <c r="I592" s="44">
        <v>6.14</v>
      </c>
      <c r="J592" s="44">
        <v>6.14</v>
      </c>
      <c r="K592" s="44">
        <v>6.14</v>
      </c>
      <c r="L592" s="44">
        <v>6.14</v>
      </c>
      <c r="M592" s="44">
        <v>6.14</v>
      </c>
      <c r="N592" s="44">
        <v>6.14</v>
      </c>
      <c r="O592" s="44">
        <v>6.14</v>
      </c>
      <c r="P592" s="44">
        <v>6.14</v>
      </c>
      <c r="Q592" s="44">
        <v>6.14</v>
      </c>
      <c r="R592" s="44">
        <v>6.14</v>
      </c>
      <c r="S592" s="44">
        <v>6.14</v>
      </c>
      <c r="T592" s="44">
        <v>6.14</v>
      </c>
      <c r="U592" s="44">
        <v>6.14</v>
      </c>
      <c r="V592" s="44">
        <v>6.14</v>
      </c>
      <c r="W592" s="44">
        <v>6.14</v>
      </c>
      <c r="X592" s="44">
        <v>6.14</v>
      </c>
      <c r="Y592" s="44">
        <v>6.14</v>
      </c>
      <c r="Z592" s="44">
        <v>6.14</v>
      </c>
      <c r="AA592" s="44">
        <v>6.14</v>
      </c>
    </row>
    <row r="593" spans="1:27" ht="12.75" customHeight="1" outlineLevel="1" x14ac:dyDescent="0.2">
      <c r="A593" s="91" t="s">
        <v>2025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x14ac:dyDescent="0.2">
      <c r="A594" s="90" t="s">
        <v>2026</v>
      </c>
      <c r="B594" s="28" t="str">
        <f>"26"&amp;"."&amp;$B$776&amp;"."&amp;$B$777</f>
        <v>26.04.2023</v>
      </c>
      <c r="C594" s="82" t="s">
        <v>76</v>
      </c>
      <c r="D594" s="83">
        <f>ROUND(((D595+D596+D598+D597)/1000),5)</f>
        <v>5.0624399999999996</v>
      </c>
      <c r="E594" s="83">
        <f>ROUND(((E595+E596+E598+E597)/1000),5)</f>
        <v>4.8596300000000001</v>
      </c>
      <c r="F594" s="83">
        <f>ROUND(((F595+F596+F598+F597)/1000),5)</f>
        <v>4.8461299999999996</v>
      </c>
      <c r="G594" s="83">
        <f t="shared" ref="G594:AA594" si="345">ROUND(((G595+G596+G598+G597)/1000),5)</f>
        <v>4.8373100000000004</v>
      </c>
      <c r="H594" s="83">
        <f t="shared" si="345"/>
        <v>4.8560800000000004</v>
      </c>
      <c r="I594" s="83">
        <f t="shared" si="345"/>
        <v>4.9323399999999999</v>
      </c>
      <c r="J594" s="83">
        <f t="shared" si="345"/>
        <v>5.1862899999999996</v>
      </c>
      <c r="K594" s="83">
        <f t="shared" si="345"/>
        <v>5.4975500000000004</v>
      </c>
      <c r="L594" s="83">
        <f t="shared" si="345"/>
        <v>5.6727600000000002</v>
      </c>
      <c r="M594" s="83">
        <f t="shared" si="345"/>
        <v>5.7421899999999999</v>
      </c>
      <c r="N594" s="83">
        <f t="shared" si="345"/>
        <v>5.7364800000000002</v>
      </c>
      <c r="O594" s="83">
        <f t="shared" si="345"/>
        <v>5.7515700000000001</v>
      </c>
      <c r="P594" s="83">
        <f t="shared" si="345"/>
        <v>5.7312799999999999</v>
      </c>
      <c r="Q594" s="83">
        <f t="shared" si="345"/>
        <v>5.7235699999999996</v>
      </c>
      <c r="R594" s="83">
        <f t="shared" si="345"/>
        <v>5.7188699999999999</v>
      </c>
      <c r="S594" s="83">
        <f t="shared" si="345"/>
        <v>5.6852099999999997</v>
      </c>
      <c r="T594" s="83">
        <f t="shared" si="345"/>
        <v>5.6768700000000001</v>
      </c>
      <c r="U594" s="83">
        <f t="shared" si="345"/>
        <v>5.6561700000000004</v>
      </c>
      <c r="V594" s="83">
        <f t="shared" si="345"/>
        <v>5.6207799999999999</v>
      </c>
      <c r="W594" s="83">
        <f t="shared" si="345"/>
        <v>5.6496399999999998</v>
      </c>
      <c r="X594" s="83">
        <f t="shared" si="345"/>
        <v>5.68072</v>
      </c>
      <c r="Y594" s="83">
        <f t="shared" si="345"/>
        <v>5.6875</v>
      </c>
      <c r="Z594" s="83">
        <f t="shared" si="345"/>
        <v>5.4913600000000002</v>
      </c>
      <c r="AA594" s="83">
        <f t="shared" si="345"/>
        <v>5.1332000000000004</v>
      </c>
    </row>
    <row r="595" spans="1:27" ht="12.75" customHeight="1" outlineLevel="1" x14ac:dyDescent="0.2">
      <c r="A595" s="91" t="s">
        <v>2027</v>
      </c>
      <c r="B595" s="63" t="s">
        <v>233</v>
      </c>
      <c r="C595" s="43" t="s">
        <v>79</v>
      </c>
      <c r="D595" s="44">
        <v>1280.17</v>
      </c>
      <c r="E595" s="44">
        <v>1077.3599999999999</v>
      </c>
      <c r="F595" s="44">
        <v>1063.8599999999999</v>
      </c>
      <c r="G595" s="44">
        <v>1055.04</v>
      </c>
      <c r="H595" s="44">
        <v>1073.81</v>
      </c>
      <c r="I595" s="44">
        <v>1150.07</v>
      </c>
      <c r="J595" s="44">
        <v>1404.02</v>
      </c>
      <c r="K595" s="44">
        <v>1715.28</v>
      </c>
      <c r="L595" s="44">
        <v>1890.49</v>
      </c>
      <c r="M595" s="44">
        <v>1959.92</v>
      </c>
      <c r="N595" s="44">
        <v>1954.21</v>
      </c>
      <c r="O595" s="44">
        <v>1969.3</v>
      </c>
      <c r="P595" s="44">
        <v>1949.01</v>
      </c>
      <c r="Q595" s="44">
        <v>1941.3</v>
      </c>
      <c r="R595" s="44">
        <v>1936.6</v>
      </c>
      <c r="S595" s="44">
        <v>1902.94</v>
      </c>
      <c r="T595" s="44">
        <v>1894.6</v>
      </c>
      <c r="U595" s="44">
        <v>1873.9</v>
      </c>
      <c r="V595" s="44">
        <v>1838.51</v>
      </c>
      <c r="W595" s="44">
        <v>1867.37</v>
      </c>
      <c r="X595" s="44">
        <v>1898.45</v>
      </c>
      <c r="Y595" s="44">
        <v>1905.23</v>
      </c>
      <c r="Z595" s="44">
        <v>1709.09</v>
      </c>
      <c r="AA595" s="44">
        <v>1350.93</v>
      </c>
    </row>
    <row r="596" spans="1:27" ht="12.75" customHeight="1" outlineLevel="1" x14ac:dyDescent="0.2">
      <c r="A596" s="91" t="s">
        <v>2028</v>
      </c>
      <c r="B596" s="63" t="s">
        <v>90</v>
      </c>
      <c r="C596" s="43" t="s">
        <v>79</v>
      </c>
      <c r="D596" s="44">
        <f>$D$471</f>
        <v>3559.77</v>
      </c>
      <c r="E596" s="44">
        <f t="shared" ref="E596:AA596" si="346">$D$471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customHeight="1" outlineLevel="1" x14ac:dyDescent="0.2">
      <c r="A597" s="91" t="s">
        <v>2029</v>
      </c>
      <c r="B597" s="63" t="s">
        <v>83</v>
      </c>
      <c r="C597" s="43" t="s">
        <v>79</v>
      </c>
      <c r="D597" s="44">
        <v>6.14</v>
      </c>
      <c r="E597" s="44">
        <v>6.14</v>
      </c>
      <c r="F597" s="44">
        <v>6.14</v>
      </c>
      <c r="G597" s="44">
        <v>6.14</v>
      </c>
      <c r="H597" s="44">
        <v>6.14</v>
      </c>
      <c r="I597" s="44">
        <v>6.14</v>
      </c>
      <c r="J597" s="44">
        <v>6.14</v>
      </c>
      <c r="K597" s="44">
        <v>6.14</v>
      </c>
      <c r="L597" s="44">
        <v>6.14</v>
      </c>
      <c r="M597" s="44">
        <v>6.14</v>
      </c>
      <c r="N597" s="44">
        <v>6.14</v>
      </c>
      <c r="O597" s="44">
        <v>6.14</v>
      </c>
      <c r="P597" s="44">
        <v>6.14</v>
      </c>
      <c r="Q597" s="44">
        <v>6.14</v>
      </c>
      <c r="R597" s="44">
        <v>6.14</v>
      </c>
      <c r="S597" s="44">
        <v>6.14</v>
      </c>
      <c r="T597" s="44">
        <v>6.14</v>
      </c>
      <c r="U597" s="44">
        <v>6.14</v>
      </c>
      <c r="V597" s="44">
        <v>6.14</v>
      </c>
      <c r="W597" s="44">
        <v>6.14</v>
      </c>
      <c r="X597" s="44">
        <v>6.14</v>
      </c>
      <c r="Y597" s="44">
        <v>6.14</v>
      </c>
      <c r="Z597" s="44">
        <v>6.14</v>
      </c>
      <c r="AA597" s="44">
        <v>6.14</v>
      </c>
    </row>
    <row r="598" spans="1:27" ht="12.75" customHeight="1" outlineLevel="1" x14ac:dyDescent="0.2">
      <c r="A598" s="91" t="s">
        <v>2030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x14ac:dyDescent="0.2">
      <c r="A599" s="90" t="s">
        <v>2031</v>
      </c>
      <c r="B599" s="28" t="str">
        <f>"27"&amp;"."&amp;$B$776&amp;"."&amp;$B$777</f>
        <v>27.04.2023</v>
      </c>
      <c r="C599" s="82" t="s">
        <v>76</v>
      </c>
      <c r="D599" s="83">
        <f>ROUND(((D600+D601+D603+D602)/1000),5)</f>
        <v>5.03125</v>
      </c>
      <c r="E599" s="83">
        <f>ROUND(((E600+E601+E603+E602)/1000),5)</f>
        <v>4.8599199999999998</v>
      </c>
      <c r="F599" s="83">
        <f>ROUND(((F600+F601+F603+F602)/1000),5)</f>
        <v>4.8535700000000004</v>
      </c>
      <c r="G599" s="83">
        <f t="shared" ref="G599:AA599" si="348">ROUND(((G600+G601+G603+G602)/1000),5)</f>
        <v>4.8472999999999997</v>
      </c>
      <c r="H599" s="83">
        <f t="shared" si="348"/>
        <v>4.8533200000000001</v>
      </c>
      <c r="I599" s="83">
        <f t="shared" si="348"/>
        <v>4.8834</v>
      </c>
      <c r="J599" s="83">
        <f t="shared" si="348"/>
        <v>5.1314599999999997</v>
      </c>
      <c r="K599" s="83">
        <f t="shared" si="348"/>
        <v>5.4463200000000001</v>
      </c>
      <c r="L599" s="83">
        <f t="shared" si="348"/>
        <v>5.6608700000000001</v>
      </c>
      <c r="M599" s="83">
        <f t="shared" si="348"/>
        <v>5.7544199999999996</v>
      </c>
      <c r="N599" s="83">
        <f t="shared" si="348"/>
        <v>5.7399300000000002</v>
      </c>
      <c r="O599" s="83">
        <f t="shared" si="348"/>
        <v>5.7600600000000002</v>
      </c>
      <c r="P599" s="83">
        <f t="shared" si="348"/>
        <v>5.7636900000000004</v>
      </c>
      <c r="Q599" s="83">
        <f t="shared" si="348"/>
        <v>5.7987200000000003</v>
      </c>
      <c r="R599" s="83">
        <f t="shared" si="348"/>
        <v>5.7449199999999996</v>
      </c>
      <c r="S599" s="83">
        <f t="shared" si="348"/>
        <v>5.7290700000000001</v>
      </c>
      <c r="T599" s="83">
        <f t="shared" si="348"/>
        <v>5.6918699999999998</v>
      </c>
      <c r="U599" s="83">
        <f t="shared" si="348"/>
        <v>5.6731299999999996</v>
      </c>
      <c r="V599" s="83">
        <f t="shared" si="348"/>
        <v>5.6477300000000001</v>
      </c>
      <c r="W599" s="83">
        <f t="shared" si="348"/>
        <v>5.6709500000000004</v>
      </c>
      <c r="X599" s="83">
        <f t="shared" si="348"/>
        <v>5.7193199999999997</v>
      </c>
      <c r="Y599" s="83">
        <f t="shared" si="348"/>
        <v>5.7191200000000002</v>
      </c>
      <c r="Z599" s="83">
        <f t="shared" si="348"/>
        <v>5.4935099999999997</v>
      </c>
      <c r="AA599" s="83">
        <f t="shared" si="348"/>
        <v>5.1341200000000002</v>
      </c>
    </row>
    <row r="600" spans="1:27" ht="12.75" customHeight="1" outlineLevel="1" x14ac:dyDescent="0.2">
      <c r="A600" s="91" t="s">
        <v>2032</v>
      </c>
      <c r="B600" s="63" t="s">
        <v>233</v>
      </c>
      <c r="C600" s="43" t="s">
        <v>79</v>
      </c>
      <c r="D600" s="44">
        <v>1248.98</v>
      </c>
      <c r="E600" s="44">
        <v>1077.6500000000001</v>
      </c>
      <c r="F600" s="44">
        <v>1071.3</v>
      </c>
      <c r="G600" s="44">
        <v>1065.03</v>
      </c>
      <c r="H600" s="44">
        <v>1071.05</v>
      </c>
      <c r="I600" s="44">
        <v>1101.1300000000001</v>
      </c>
      <c r="J600" s="44">
        <v>1349.19</v>
      </c>
      <c r="K600" s="44">
        <v>1664.05</v>
      </c>
      <c r="L600" s="44">
        <v>1878.6</v>
      </c>
      <c r="M600" s="44">
        <v>1972.15</v>
      </c>
      <c r="N600" s="44">
        <v>1957.66</v>
      </c>
      <c r="O600" s="44">
        <v>1977.79</v>
      </c>
      <c r="P600" s="44">
        <v>1981.42</v>
      </c>
      <c r="Q600" s="44">
        <v>2016.45</v>
      </c>
      <c r="R600" s="44">
        <v>1962.65</v>
      </c>
      <c r="S600" s="44">
        <v>1946.8</v>
      </c>
      <c r="T600" s="44">
        <v>1909.6</v>
      </c>
      <c r="U600" s="44">
        <v>1890.86</v>
      </c>
      <c r="V600" s="44">
        <v>1865.46</v>
      </c>
      <c r="W600" s="44">
        <v>1888.68</v>
      </c>
      <c r="X600" s="44">
        <v>1937.05</v>
      </c>
      <c r="Y600" s="44">
        <v>1936.85</v>
      </c>
      <c r="Z600" s="44">
        <v>1711.24</v>
      </c>
      <c r="AA600" s="44">
        <v>1351.85</v>
      </c>
    </row>
    <row r="601" spans="1:27" ht="12.75" customHeight="1" outlineLevel="1" x14ac:dyDescent="0.2">
      <c r="A601" s="91" t="s">
        <v>2033</v>
      </c>
      <c r="B601" s="63" t="s">
        <v>90</v>
      </c>
      <c r="C601" s="43" t="s">
        <v>79</v>
      </c>
      <c r="D601" s="44">
        <f>$D$471</f>
        <v>3559.77</v>
      </c>
      <c r="E601" s="44">
        <f t="shared" ref="E601:AA601" si="349">$D$471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customHeight="1" outlineLevel="1" x14ac:dyDescent="0.2">
      <c r="A602" s="91" t="s">
        <v>2034</v>
      </c>
      <c r="B602" s="63" t="s">
        <v>83</v>
      </c>
      <c r="C602" s="43" t="s">
        <v>79</v>
      </c>
      <c r="D602" s="44">
        <v>6.14</v>
      </c>
      <c r="E602" s="44">
        <v>6.14</v>
      </c>
      <c r="F602" s="44">
        <v>6.14</v>
      </c>
      <c r="G602" s="44">
        <v>6.14</v>
      </c>
      <c r="H602" s="44">
        <v>6.14</v>
      </c>
      <c r="I602" s="44">
        <v>6.14</v>
      </c>
      <c r="J602" s="44">
        <v>6.14</v>
      </c>
      <c r="K602" s="44">
        <v>6.14</v>
      </c>
      <c r="L602" s="44">
        <v>6.14</v>
      </c>
      <c r="M602" s="44">
        <v>6.14</v>
      </c>
      <c r="N602" s="44">
        <v>6.14</v>
      </c>
      <c r="O602" s="44">
        <v>6.14</v>
      </c>
      <c r="P602" s="44">
        <v>6.14</v>
      </c>
      <c r="Q602" s="44">
        <v>6.14</v>
      </c>
      <c r="R602" s="44">
        <v>6.14</v>
      </c>
      <c r="S602" s="44">
        <v>6.14</v>
      </c>
      <c r="T602" s="44">
        <v>6.14</v>
      </c>
      <c r="U602" s="44">
        <v>6.14</v>
      </c>
      <c r="V602" s="44">
        <v>6.14</v>
      </c>
      <c r="W602" s="44">
        <v>6.14</v>
      </c>
      <c r="X602" s="44">
        <v>6.14</v>
      </c>
      <c r="Y602" s="44">
        <v>6.14</v>
      </c>
      <c r="Z602" s="44">
        <v>6.14</v>
      </c>
      <c r="AA602" s="44">
        <v>6.14</v>
      </c>
    </row>
    <row r="603" spans="1:27" ht="12.75" customHeight="1" outlineLevel="1" x14ac:dyDescent="0.2">
      <c r="A603" s="91" t="s">
        <v>2035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 t="shared" si="350"/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x14ac:dyDescent="0.2">
      <c r="A604" s="90" t="s">
        <v>2036</v>
      </c>
      <c r="B604" s="28" t="str">
        <f>"28"&amp;"."&amp;$B$776&amp;"."&amp;$B$777</f>
        <v>28.04.2023</v>
      </c>
      <c r="C604" s="82" t="s">
        <v>76</v>
      </c>
      <c r="D604" s="83">
        <f>ROUND(((D605+D606+D608+D607)/1000),5)</f>
        <v>5.0251000000000001</v>
      </c>
      <c r="E604" s="83">
        <f>ROUND(((E605+E606+E608+E607)/1000),5)</f>
        <v>4.8596700000000004</v>
      </c>
      <c r="F604" s="83">
        <f>ROUND(((F605+F606+F608+F607)/1000),5)</f>
        <v>4.8506600000000004</v>
      </c>
      <c r="G604" s="83">
        <f t="shared" ref="G604:AA604" si="351">ROUND(((G605+G606+G608+G607)/1000),5)</f>
        <v>4.8434600000000003</v>
      </c>
      <c r="H604" s="83">
        <f t="shared" si="351"/>
        <v>4.8568699999999998</v>
      </c>
      <c r="I604" s="83">
        <f t="shared" si="351"/>
        <v>4.8965500000000004</v>
      </c>
      <c r="J604" s="83">
        <f t="shared" si="351"/>
        <v>5.1722000000000001</v>
      </c>
      <c r="K604" s="83">
        <f t="shared" si="351"/>
        <v>5.4579700000000004</v>
      </c>
      <c r="L604" s="83">
        <f t="shared" si="351"/>
        <v>5.6853400000000001</v>
      </c>
      <c r="M604" s="83">
        <f t="shared" si="351"/>
        <v>5.8003799999999996</v>
      </c>
      <c r="N604" s="83">
        <f t="shared" si="351"/>
        <v>5.8089000000000004</v>
      </c>
      <c r="O604" s="83">
        <f t="shared" si="351"/>
        <v>5.8317500000000004</v>
      </c>
      <c r="P604" s="83">
        <f t="shared" si="351"/>
        <v>5.8308299999999997</v>
      </c>
      <c r="Q604" s="83">
        <f t="shared" si="351"/>
        <v>5.8297699999999999</v>
      </c>
      <c r="R604" s="83">
        <f t="shared" si="351"/>
        <v>5.8126800000000003</v>
      </c>
      <c r="S604" s="83">
        <f t="shared" si="351"/>
        <v>5.8015400000000001</v>
      </c>
      <c r="T604" s="83">
        <f t="shared" si="351"/>
        <v>5.7945599999999997</v>
      </c>
      <c r="U604" s="83">
        <f t="shared" si="351"/>
        <v>5.7163599999999999</v>
      </c>
      <c r="V604" s="83">
        <f t="shared" si="351"/>
        <v>5.7075500000000003</v>
      </c>
      <c r="W604" s="83">
        <f t="shared" si="351"/>
        <v>5.6916099999999998</v>
      </c>
      <c r="X604" s="83">
        <f t="shared" si="351"/>
        <v>5.7313599999999996</v>
      </c>
      <c r="Y604" s="83">
        <f t="shared" si="351"/>
        <v>5.7966600000000001</v>
      </c>
      <c r="Z604" s="83">
        <f t="shared" si="351"/>
        <v>5.5880400000000003</v>
      </c>
      <c r="AA604" s="83">
        <f t="shared" si="351"/>
        <v>5.4340099999999998</v>
      </c>
    </row>
    <row r="605" spans="1:27" ht="12.75" customHeight="1" outlineLevel="1" x14ac:dyDescent="0.2">
      <c r="A605" s="91" t="s">
        <v>2037</v>
      </c>
      <c r="B605" s="63" t="s">
        <v>233</v>
      </c>
      <c r="C605" s="43" t="s">
        <v>79</v>
      </c>
      <c r="D605" s="44">
        <v>1242.83</v>
      </c>
      <c r="E605" s="44">
        <v>1077.4000000000001</v>
      </c>
      <c r="F605" s="44">
        <v>1068.3900000000001</v>
      </c>
      <c r="G605" s="44">
        <v>1061.19</v>
      </c>
      <c r="H605" s="44">
        <v>1074.5999999999999</v>
      </c>
      <c r="I605" s="44">
        <v>1114.28</v>
      </c>
      <c r="J605" s="44">
        <v>1389.93</v>
      </c>
      <c r="K605" s="44">
        <v>1675.7</v>
      </c>
      <c r="L605" s="44">
        <v>1903.07</v>
      </c>
      <c r="M605" s="44">
        <v>2018.11</v>
      </c>
      <c r="N605" s="44">
        <v>2026.63</v>
      </c>
      <c r="O605" s="44">
        <v>2049.48</v>
      </c>
      <c r="P605" s="44">
        <v>2048.56</v>
      </c>
      <c r="Q605" s="44">
        <v>2047.5</v>
      </c>
      <c r="R605" s="44">
        <v>2030.41</v>
      </c>
      <c r="S605" s="44">
        <v>2019.27</v>
      </c>
      <c r="T605" s="44">
        <v>2012.29</v>
      </c>
      <c r="U605" s="44">
        <v>1934.09</v>
      </c>
      <c r="V605" s="44">
        <v>1925.28</v>
      </c>
      <c r="W605" s="44">
        <v>1909.34</v>
      </c>
      <c r="X605" s="44">
        <v>1949.09</v>
      </c>
      <c r="Y605" s="44">
        <v>2014.39</v>
      </c>
      <c r="Z605" s="44">
        <v>1805.77</v>
      </c>
      <c r="AA605" s="44">
        <v>1651.74</v>
      </c>
    </row>
    <row r="606" spans="1:27" ht="12.75" customHeight="1" outlineLevel="1" x14ac:dyDescent="0.2">
      <c r="A606" s="91" t="s">
        <v>2038</v>
      </c>
      <c r="B606" s="63" t="s">
        <v>90</v>
      </c>
      <c r="C606" s="43" t="s">
        <v>79</v>
      </c>
      <c r="D606" s="44">
        <f>$D$471</f>
        <v>3559.77</v>
      </c>
      <c r="E606" s="44">
        <f t="shared" ref="E606:AA606" si="352">$D$471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customHeight="1" outlineLevel="1" x14ac:dyDescent="0.2">
      <c r="A607" s="91" t="s">
        <v>2039</v>
      </c>
      <c r="B607" s="63" t="s">
        <v>83</v>
      </c>
      <c r="C607" s="43" t="s">
        <v>79</v>
      </c>
      <c r="D607" s="44">
        <v>6.14</v>
      </c>
      <c r="E607" s="44">
        <v>6.14</v>
      </c>
      <c r="F607" s="44">
        <v>6.14</v>
      </c>
      <c r="G607" s="44">
        <v>6.14</v>
      </c>
      <c r="H607" s="44">
        <v>6.14</v>
      </c>
      <c r="I607" s="44">
        <v>6.14</v>
      </c>
      <c r="J607" s="44">
        <v>6.14</v>
      </c>
      <c r="K607" s="44">
        <v>6.14</v>
      </c>
      <c r="L607" s="44">
        <v>6.14</v>
      </c>
      <c r="M607" s="44">
        <v>6.14</v>
      </c>
      <c r="N607" s="44">
        <v>6.14</v>
      </c>
      <c r="O607" s="44">
        <v>6.14</v>
      </c>
      <c r="P607" s="44">
        <v>6.14</v>
      </c>
      <c r="Q607" s="44">
        <v>6.14</v>
      </c>
      <c r="R607" s="44">
        <v>6.14</v>
      </c>
      <c r="S607" s="44">
        <v>6.14</v>
      </c>
      <c r="T607" s="44">
        <v>6.14</v>
      </c>
      <c r="U607" s="44">
        <v>6.14</v>
      </c>
      <c r="V607" s="44">
        <v>6.14</v>
      </c>
      <c r="W607" s="44">
        <v>6.14</v>
      </c>
      <c r="X607" s="44">
        <v>6.14</v>
      </c>
      <c r="Y607" s="44">
        <v>6.14</v>
      </c>
      <c r="Z607" s="44">
        <v>6.14</v>
      </c>
      <c r="AA607" s="44">
        <v>6.14</v>
      </c>
    </row>
    <row r="608" spans="1:27" ht="12.75" customHeight="1" outlineLevel="1" x14ac:dyDescent="0.2">
      <c r="A608" s="91" t="s">
        <v>2040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 t="shared" si="353"/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x14ac:dyDescent="0.2">
      <c r="A609" s="90" t="s">
        <v>2041</v>
      </c>
      <c r="B609" s="28" t="str">
        <f>"29"&amp;"."&amp;$B$776&amp;"."&amp;$B$777</f>
        <v>29.04.2023</v>
      </c>
      <c r="C609" s="82" t="s">
        <v>76</v>
      </c>
      <c r="D609" s="83">
        <f>ROUND(((D610+D611+D613+D612)/1000),5)</f>
        <v>5.4109800000000003</v>
      </c>
      <c r="E609" s="83">
        <f>ROUND(((E610+E611+E613+E612)/1000),5)</f>
        <v>5.2501499999999997</v>
      </c>
      <c r="F609" s="83">
        <f>ROUND(((F610+F611+F613+F612)/1000),5)</f>
        <v>5.0855399999999999</v>
      </c>
      <c r="G609" s="83">
        <f t="shared" ref="G609:AA609" si="354">ROUND(((G610+G611+G613+G612)/1000),5)</f>
        <v>5.0422099999999999</v>
      </c>
      <c r="H609" s="83">
        <f t="shared" si="354"/>
        <v>5.0556000000000001</v>
      </c>
      <c r="I609" s="83">
        <f t="shared" si="354"/>
        <v>5.0639200000000004</v>
      </c>
      <c r="J609" s="83">
        <f t="shared" si="354"/>
        <v>5.09565</v>
      </c>
      <c r="K609" s="83">
        <f t="shared" si="354"/>
        <v>5.2914500000000002</v>
      </c>
      <c r="L609" s="83">
        <f t="shared" si="354"/>
        <v>5.5498799999999999</v>
      </c>
      <c r="M609" s="83">
        <f t="shared" si="354"/>
        <v>5.7772100000000002</v>
      </c>
      <c r="N609" s="83">
        <f t="shared" si="354"/>
        <v>5.8262999999999998</v>
      </c>
      <c r="O609" s="83">
        <f t="shared" si="354"/>
        <v>5.8227200000000003</v>
      </c>
      <c r="P609" s="83">
        <f t="shared" si="354"/>
        <v>5.7431900000000002</v>
      </c>
      <c r="Q609" s="83">
        <f t="shared" si="354"/>
        <v>5.7369500000000002</v>
      </c>
      <c r="R609" s="83">
        <f t="shared" si="354"/>
        <v>5.7044300000000003</v>
      </c>
      <c r="S609" s="83">
        <f t="shared" si="354"/>
        <v>5.6638900000000003</v>
      </c>
      <c r="T609" s="83">
        <f t="shared" si="354"/>
        <v>5.7209099999999999</v>
      </c>
      <c r="U609" s="83">
        <f t="shared" si="354"/>
        <v>5.72288</v>
      </c>
      <c r="V609" s="83">
        <f t="shared" si="354"/>
        <v>5.7294799999999997</v>
      </c>
      <c r="W609" s="83">
        <f t="shared" si="354"/>
        <v>5.8504399999999999</v>
      </c>
      <c r="X609" s="83">
        <f t="shared" si="354"/>
        <v>5.9260999999999999</v>
      </c>
      <c r="Y609" s="83">
        <f t="shared" si="354"/>
        <v>5.7701399999999996</v>
      </c>
      <c r="Z609" s="83">
        <f t="shared" si="354"/>
        <v>5.5426399999999996</v>
      </c>
      <c r="AA609" s="83">
        <f t="shared" si="354"/>
        <v>5.4241200000000003</v>
      </c>
    </row>
    <row r="610" spans="1:27" ht="12.75" customHeight="1" outlineLevel="1" x14ac:dyDescent="0.2">
      <c r="A610" s="91" t="s">
        <v>2042</v>
      </c>
      <c r="B610" s="63" t="s">
        <v>233</v>
      </c>
      <c r="C610" s="43" t="s">
        <v>79</v>
      </c>
      <c r="D610" s="44">
        <v>1628.71</v>
      </c>
      <c r="E610" s="44">
        <v>1467.88</v>
      </c>
      <c r="F610" s="44">
        <v>1303.27</v>
      </c>
      <c r="G610" s="44">
        <v>1259.94</v>
      </c>
      <c r="H610" s="44">
        <v>1273.33</v>
      </c>
      <c r="I610" s="44">
        <v>1281.6500000000001</v>
      </c>
      <c r="J610" s="44">
        <v>1313.38</v>
      </c>
      <c r="K610" s="44">
        <v>1509.18</v>
      </c>
      <c r="L610" s="44">
        <v>1767.61</v>
      </c>
      <c r="M610" s="44">
        <v>1994.94</v>
      </c>
      <c r="N610" s="44">
        <v>2044.03</v>
      </c>
      <c r="O610" s="44">
        <v>2040.45</v>
      </c>
      <c r="P610" s="44">
        <v>1960.92</v>
      </c>
      <c r="Q610" s="44">
        <v>1954.68</v>
      </c>
      <c r="R610" s="44">
        <v>1922.16</v>
      </c>
      <c r="S610" s="44">
        <v>1881.62</v>
      </c>
      <c r="T610" s="44">
        <v>1938.64</v>
      </c>
      <c r="U610" s="44">
        <v>1940.61</v>
      </c>
      <c r="V610" s="44">
        <v>1947.21</v>
      </c>
      <c r="W610" s="44">
        <v>2068.17</v>
      </c>
      <c r="X610" s="44">
        <v>2143.83</v>
      </c>
      <c r="Y610" s="44">
        <v>1987.87</v>
      </c>
      <c r="Z610" s="44">
        <v>1760.37</v>
      </c>
      <c r="AA610" s="44">
        <v>1641.85</v>
      </c>
    </row>
    <row r="611" spans="1:27" ht="12.75" customHeight="1" outlineLevel="1" x14ac:dyDescent="0.2">
      <c r="A611" s="91" t="s">
        <v>2043</v>
      </c>
      <c r="B611" s="63" t="s">
        <v>90</v>
      </c>
      <c r="C611" s="43" t="s">
        <v>79</v>
      </c>
      <c r="D611" s="44">
        <f>$D$471</f>
        <v>3559.77</v>
      </c>
      <c r="E611" s="44">
        <f t="shared" ref="E611:AA611" si="355">$D$471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customHeight="1" outlineLevel="1" x14ac:dyDescent="0.2">
      <c r="A612" s="91" t="s">
        <v>2044</v>
      </c>
      <c r="B612" s="63" t="s">
        <v>83</v>
      </c>
      <c r="C612" s="43" t="s">
        <v>79</v>
      </c>
      <c r="D612" s="44">
        <v>6.14</v>
      </c>
      <c r="E612" s="44">
        <v>6.14</v>
      </c>
      <c r="F612" s="44">
        <v>6.14</v>
      </c>
      <c r="G612" s="44">
        <v>6.14</v>
      </c>
      <c r="H612" s="44">
        <v>6.14</v>
      </c>
      <c r="I612" s="44">
        <v>6.14</v>
      </c>
      <c r="J612" s="44">
        <v>6.14</v>
      </c>
      <c r="K612" s="44">
        <v>6.14</v>
      </c>
      <c r="L612" s="44">
        <v>6.14</v>
      </c>
      <c r="M612" s="44">
        <v>6.14</v>
      </c>
      <c r="N612" s="44">
        <v>6.14</v>
      </c>
      <c r="O612" s="44">
        <v>6.14</v>
      </c>
      <c r="P612" s="44">
        <v>6.14</v>
      </c>
      <c r="Q612" s="44">
        <v>6.14</v>
      </c>
      <c r="R612" s="44">
        <v>6.14</v>
      </c>
      <c r="S612" s="44">
        <v>6.14</v>
      </c>
      <c r="T612" s="44">
        <v>6.14</v>
      </c>
      <c r="U612" s="44">
        <v>6.14</v>
      </c>
      <c r="V612" s="44">
        <v>6.14</v>
      </c>
      <c r="W612" s="44">
        <v>6.14</v>
      </c>
      <c r="X612" s="44">
        <v>6.14</v>
      </c>
      <c r="Y612" s="44">
        <v>6.14</v>
      </c>
      <c r="Z612" s="44">
        <v>6.14</v>
      </c>
      <c r="AA612" s="44">
        <v>6.14</v>
      </c>
    </row>
    <row r="613" spans="1:27" ht="12.75" customHeight="1" outlineLevel="1" x14ac:dyDescent="0.2">
      <c r="A613" s="91" t="s">
        <v>2045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 t="shared" si="356"/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x14ac:dyDescent="0.2">
      <c r="A614" s="90" t="s">
        <v>2046</v>
      </c>
      <c r="B614" s="28" t="str">
        <f>"30"&amp;"."&amp;$B$776&amp;"."&amp;$B$777</f>
        <v>30.04.2023</v>
      </c>
      <c r="C614" s="82" t="s">
        <v>76</v>
      </c>
      <c r="D614" s="83">
        <f>ROUND(((D615+D616+D618+D617)/1000),5)</f>
        <v>5.3857799999999996</v>
      </c>
      <c r="E614" s="83">
        <f>ROUND(((E615+E616+E618+E617)/1000),5)</f>
        <v>5.2182000000000004</v>
      </c>
      <c r="F614" s="83">
        <f>ROUND(((F615+F616+F618+F617)/1000),5)</f>
        <v>5.0799899999999996</v>
      </c>
      <c r="G614" s="83">
        <f t="shared" ref="G614:AA614" si="357">ROUND(((G615+G616+G618+G617)/1000),5)</f>
        <v>5.0291399999999999</v>
      </c>
      <c r="H614" s="83">
        <f t="shared" si="357"/>
        <v>5.0260499999999997</v>
      </c>
      <c r="I614" s="83">
        <f t="shared" si="357"/>
        <v>5.0609799999999998</v>
      </c>
      <c r="J614" s="83">
        <f t="shared" si="357"/>
        <v>5.0672300000000003</v>
      </c>
      <c r="K614" s="83">
        <f t="shared" si="357"/>
        <v>5.1910499999999997</v>
      </c>
      <c r="L614" s="83">
        <f t="shared" si="357"/>
        <v>5.4307299999999996</v>
      </c>
      <c r="M614" s="83">
        <f t="shared" si="357"/>
        <v>5.5957600000000003</v>
      </c>
      <c r="N614" s="83">
        <f t="shared" si="357"/>
        <v>5.6674199999999999</v>
      </c>
      <c r="O614" s="83">
        <f t="shared" si="357"/>
        <v>5.6665799999999997</v>
      </c>
      <c r="P614" s="83">
        <f t="shared" si="357"/>
        <v>5.6531200000000004</v>
      </c>
      <c r="Q614" s="83">
        <f t="shared" si="357"/>
        <v>5.6518800000000002</v>
      </c>
      <c r="R614" s="83">
        <f t="shared" si="357"/>
        <v>5.5550499999999996</v>
      </c>
      <c r="S614" s="83">
        <f t="shared" si="357"/>
        <v>5.5376200000000004</v>
      </c>
      <c r="T614" s="83">
        <f t="shared" si="357"/>
        <v>5.6967699999999999</v>
      </c>
      <c r="U614" s="83">
        <f t="shared" si="357"/>
        <v>5.7318699999999998</v>
      </c>
      <c r="V614" s="83">
        <f t="shared" si="357"/>
        <v>5.7403700000000004</v>
      </c>
      <c r="W614" s="83">
        <f t="shared" si="357"/>
        <v>5.9136300000000004</v>
      </c>
      <c r="X614" s="83">
        <f t="shared" si="357"/>
        <v>6.1021099999999997</v>
      </c>
      <c r="Y614" s="83">
        <f t="shared" si="357"/>
        <v>5.79643</v>
      </c>
      <c r="Z614" s="83">
        <f t="shared" si="357"/>
        <v>5.5069299999999997</v>
      </c>
      <c r="AA614" s="83">
        <f t="shared" si="357"/>
        <v>5.3667499999999997</v>
      </c>
    </row>
    <row r="615" spans="1:27" ht="12.75" customHeight="1" outlineLevel="1" x14ac:dyDescent="0.2">
      <c r="A615" s="91" t="s">
        <v>2047</v>
      </c>
      <c r="B615" s="63" t="s">
        <v>233</v>
      </c>
      <c r="C615" s="43" t="s">
        <v>79</v>
      </c>
      <c r="D615" s="44">
        <v>1603.51</v>
      </c>
      <c r="E615" s="44">
        <v>1435.93</v>
      </c>
      <c r="F615" s="44">
        <v>1297.72</v>
      </c>
      <c r="G615" s="44">
        <v>1246.8699999999999</v>
      </c>
      <c r="H615" s="44">
        <v>1243.78</v>
      </c>
      <c r="I615" s="44">
        <v>1278.71</v>
      </c>
      <c r="J615" s="44">
        <v>1284.96</v>
      </c>
      <c r="K615" s="44">
        <v>1408.78</v>
      </c>
      <c r="L615" s="44">
        <v>1648.46</v>
      </c>
      <c r="M615" s="44">
        <v>1813.49</v>
      </c>
      <c r="N615" s="44">
        <v>1885.15</v>
      </c>
      <c r="O615" s="44">
        <v>1884.31</v>
      </c>
      <c r="P615" s="44">
        <v>1870.85</v>
      </c>
      <c r="Q615" s="44">
        <v>1869.61</v>
      </c>
      <c r="R615" s="44">
        <v>1772.78</v>
      </c>
      <c r="S615" s="44">
        <v>1755.35</v>
      </c>
      <c r="T615" s="44">
        <v>1914.5</v>
      </c>
      <c r="U615" s="44">
        <v>1949.6</v>
      </c>
      <c r="V615" s="44">
        <v>1958.1</v>
      </c>
      <c r="W615" s="44">
        <v>2131.36</v>
      </c>
      <c r="X615" s="44">
        <v>2319.84</v>
      </c>
      <c r="Y615" s="44">
        <v>2014.16</v>
      </c>
      <c r="Z615" s="44">
        <v>1724.66</v>
      </c>
      <c r="AA615" s="44">
        <v>1584.48</v>
      </c>
    </row>
    <row r="616" spans="1:27" ht="12.75" customHeight="1" outlineLevel="1" x14ac:dyDescent="0.2">
      <c r="A616" s="91" t="s">
        <v>2048</v>
      </c>
      <c r="B616" s="63" t="s">
        <v>90</v>
      </c>
      <c r="C616" s="43" t="s">
        <v>79</v>
      </c>
      <c r="D616" s="44">
        <f>$D$471</f>
        <v>3559.77</v>
      </c>
      <c r="E616" s="44">
        <f t="shared" ref="E616:AA616" si="358">$D$471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customHeight="1" outlineLevel="1" x14ac:dyDescent="0.2">
      <c r="A617" s="91" t="s">
        <v>2049</v>
      </c>
      <c r="B617" s="63" t="s">
        <v>83</v>
      </c>
      <c r="C617" s="43" t="s">
        <v>79</v>
      </c>
      <c r="D617" s="44">
        <v>6.14</v>
      </c>
      <c r="E617" s="44">
        <v>6.14</v>
      </c>
      <c r="F617" s="44">
        <v>6.14</v>
      </c>
      <c r="G617" s="44">
        <v>6.14</v>
      </c>
      <c r="H617" s="44">
        <v>6.14</v>
      </c>
      <c r="I617" s="44">
        <v>6.14</v>
      </c>
      <c r="J617" s="44">
        <v>6.14</v>
      </c>
      <c r="K617" s="44">
        <v>6.14</v>
      </c>
      <c r="L617" s="44">
        <v>6.14</v>
      </c>
      <c r="M617" s="44">
        <v>6.14</v>
      </c>
      <c r="N617" s="44">
        <v>6.14</v>
      </c>
      <c r="O617" s="44">
        <v>6.14</v>
      </c>
      <c r="P617" s="44">
        <v>6.14</v>
      </c>
      <c r="Q617" s="44">
        <v>6.14</v>
      </c>
      <c r="R617" s="44">
        <v>6.14</v>
      </c>
      <c r="S617" s="44">
        <v>6.14</v>
      </c>
      <c r="T617" s="44">
        <v>6.14</v>
      </c>
      <c r="U617" s="44">
        <v>6.14</v>
      </c>
      <c r="V617" s="44">
        <v>6.14</v>
      </c>
      <c r="W617" s="44">
        <v>6.14</v>
      </c>
      <c r="X617" s="44">
        <v>6.14</v>
      </c>
      <c r="Y617" s="44">
        <v>6.14</v>
      </c>
      <c r="Z617" s="44">
        <v>6.14</v>
      </c>
      <c r="AA617" s="44">
        <v>6.14</v>
      </c>
    </row>
    <row r="618" spans="1:27" ht="12.75" customHeight="1" outlineLevel="1" x14ac:dyDescent="0.2">
      <c r="A618" s="91" t="s">
        <v>2050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 t="shared" si="359"/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x14ac:dyDescent="0.2">
      <c r="B619" s="93" t="s">
        <v>382</v>
      </c>
    </row>
    <row r="620" spans="1:27" x14ac:dyDescent="0.2">
      <c r="B620" s="93" t="s">
        <v>382</v>
      </c>
    </row>
    <row r="621" spans="1:27" x14ac:dyDescent="0.2">
      <c r="A621" s="164" t="s">
        <v>2051</v>
      </c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65"/>
      <c r="S621" s="165"/>
      <c r="T621" s="165"/>
      <c r="U621" s="165"/>
      <c r="V621" s="165"/>
      <c r="W621" s="165"/>
      <c r="X621" s="165"/>
      <c r="Y621" s="165"/>
      <c r="Z621" s="165"/>
      <c r="AA621" s="166"/>
    </row>
    <row r="622" spans="1:27" ht="25.5" x14ac:dyDescent="0.2">
      <c r="A622" s="26" t="s">
        <v>64</v>
      </c>
      <c r="B622" s="27" t="s">
        <v>205</v>
      </c>
      <c r="C622" s="26" t="s">
        <v>206</v>
      </c>
      <c r="D622" s="27" t="s">
        <v>207</v>
      </c>
      <c r="E622" s="27" t="s">
        <v>208</v>
      </c>
      <c r="F622" s="27" t="s">
        <v>209</v>
      </c>
      <c r="G622" s="27" t="s">
        <v>210</v>
      </c>
      <c r="H622" s="27" t="s">
        <v>211</v>
      </c>
      <c r="I622" s="27" t="s">
        <v>212</v>
      </c>
      <c r="J622" s="27" t="s">
        <v>213</v>
      </c>
      <c r="K622" s="27" t="s">
        <v>214</v>
      </c>
      <c r="L622" s="27" t="s">
        <v>215</v>
      </c>
      <c r="M622" s="27" t="s">
        <v>216</v>
      </c>
      <c r="N622" s="27" t="s">
        <v>217</v>
      </c>
      <c r="O622" s="27" t="s">
        <v>218</v>
      </c>
      <c r="P622" s="27" t="s">
        <v>219</v>
      </c>
      <c r="Q622" s="27" t="s">
        <v>220</v>
      </c>
      <c r="R622" s="27" t="s">
        <v>221</v>
      </c>
      <c r="S622" s="27" t="s">
        <v>222</v>
      </c>
      <c r="T622" s="27" t="s">
        <v>223</v>
      </c>
      <c r="U622" s="27" t="s">
        <v>224</v>
      </c>
      <c r="V622" s="27" t="s">
        <v>225</v>
      </c>
      <c r="W622" s="27" t="s">
        <v>226</v>
      </c>
      <c r="X622" s="27" t="s">
        <v>227</v>
      </c>
      <c r="Y622" s="27" t="s">
        <v>228</v>
      </c>
      <c r="Z622" s="27" t="s">
        <v>229</v>
      </c>
      <c r="AA622" s="27" t="s">
        <v>230</v>
      </c>
    </row>
    <row r="623" spans="1:27" x14ac:dyDescent="0.2">
      <c r="A623" s="90" t="s">
        <v>2052</v>
      </c>
      <c r="B623" s="28" t="str">
        <f>"01"&amp;"."&amp;$B$776&amp;"."&amp;$B$777</f>
        <v>01.04.2023</v>
      </c>
      <c r="C623" s="82" t="s">
        <v>76</v>
      </c>
      <c r="D623" s="83">
        <f>ROUND((D624)/1000,5)</f>
        <v>7.2300000000000003E-3</v>
      </c>
      <c r="E623" s="83">
        <f t="shared" ref="E623:AA623" si="360">ROUND((E624)/1000,5)</f>
        <v>0</v>
      </c>
      <c r="F623" s="83">
        <f t="shared" si="360"/>
        <v>0</v>
      </c>
      <c r="G623" s="83">
        <f t="shared" si="360"/>
        <v>1.9220000000000001E-2</v>
      </c>
      <c r="H623" s="83">
        <f t="shared" si="360"/>
        <v>8.2000000000000007E-3</v>
      </c>
      <c r="I623" s="83">
        <f t="shared" si="360"/>
        <v>7.8369999999999995E-2</v>
      </c>
      <c r="J623" s="83">
        <f t="shared" si="360"/>
        <v>0.17216000000000001</v>
      </c>
      <c r="K623" s="83">
        <f t="shared" si="360"/>
        <v>0.13758000000000001</v>
      </c>
      <c r="L623" s="83">
        <f t="shared" si="360"/>
        <v>5.0520000000000002E-2</v>
      </c>
      <c r="M623" s="83">
        <f t="shared" si="360"/>
        <v>6.1650000000000003E-2</v>
      </c>
      <c r="N623" s="83">
        <f t="shared" si="360"/>
        <v>3.0880000000000001E-2</v>
      </c>
      <c r="O623" s="83">
        <f t="shared" si="360"/>
        <v>1.502E-2</v>
      </c>
      <c r="P623" s="83">
        <f t="shared" si="360"/>
        <v>0</v>
      </c>
      <c r="Q623" s="83">
        <f t="shared" si="360"/>
        <v>0</v>
      </c>
      <c r="R623" s="83">
        <f t="shared" si="360"/>
        <v>0</v>
      </c>
      <c r="S623" s="83">
        <f t="shared" si="360"/>
        <v>0</v>
      </c>
      <c r="T623" s="83">
        <f t="shared" si="360"/>
        <v>0</v>
      </c>
      <c r="U623" s="83">
        <f t="shared" si="360"/>
        <v>6.7400000000000003E-3</v>
      </c>
      <c r="V623" s="83">
        <f t="shared" si="360"/>
        <v>6.28E-3</v>
      </c>
      <c r="W623" s="83">
        <f t="shared" si="360"/>
        <v>0</v>
      </c>
      <c r="X623" s="83">
        <f t="shared" si="360"/>
        <v>0</v>
      </c>
      <c r="Y623" s="83">
        <f t="shared" si="360"/>
        <v>0</v>
      </c>
      <c r="Z623" s="83">
        <f t="shared" si="360"/>
        <v>0</v>
      </c>
      <c r="AA623" s="83">
        <f t="shared" si="360"/>
        <v>0</v>
      </c>
    </row>
    <row r="624" spans="1:27" ht="12.75" customHeight="1" outlineLevel="1" x14ac:dyDescent="0.2">
      <c r="A624" s="91" t="s">
        <v>2053</v>
      </c>
      <c r="B624" s="63" t="s">
        <v>233</v>
      </c>
      <c r="C624" s="43" t="s">
        <v>79</v>
      </c>
      <c r="D624" s="44">
        <v>7.23</v>
      </c>
      <c r="E624" s="44">
        <v>0</v>
      </c>
      <c r="F624" s="44">
        <v>0</v>
      </c>
      <c r="G624" s="44">
        <v>19.22</v>
      </c>
      <c r="H624" s="44">
        <v>8.1999999999999993</v>
      </c>
      <c r="I624" s="44">
        <v>78.37</v>
      </c>
      <c r="J624" s="44">
        <v>172.16</v>
      </c>
      <c r="K624" s="44">
        <v>137.58000000000001</v>
      </c>
      <c r="L624" s="44">
        <v>50.52</v>
      </c>
      <c r="M624" s="44">
        <v>61.65</v>
      </c>
      <c r="N624" s="44">
        <v>30.88</v>
      </c>
      <c r="O624" s="44">
        <v>15.02</v>
      </c>
      <c r="P624" s="44">
        <v>0</v>
      </c>
      <c r="Q624" s="44">
        <v>0</v>
      </c>
      <c r="R624" s="44">
        <v>0</v>
      </c>
      <c r="S624" s="44">
        <v>0</v>
      </c>
      <c r="T624" s="44">
        <v>0</v>
      </c>
      <c r="U624" s="44">
        <v>6.74</v>
      </c>
      <c r="V624" s="44">
        <v>6.28</v>
      </c>
      <c r="W624" s="44">
        <v>0</v>
      </c>
      <c r="X624" s="44">
        <v>0</v>
      </c>
      <c r="Y624" s="44">
        <v>0</v>
      </c>
      <c r="Z624" s="44">
        <v>0</v>
      </c>
      <c r="AA624" s="44">
        <v>0</v>
      </c>
    </row>
    <row r="625" spans="1:27" x14ac:dyDescent="0.2">
      <c r="A625" s="90" t="s">
        <v>2054</v>
      </c>
      <c r="B625" s="28" t="str">
        <f>"02"&amp;"."&amp;$B$776&amp;"."&amp;$B$777</f>
        <v>02.04.2023</v>
      </c>
      <c r="C625" s="82" t="s">
        <v>76</v>
      </c>
      <c r="D625" s="83">
        <f>ROUND((D626)/1000,5)</f>
        <v>7.2300000000000003E-3</v>
      </c>
      <c r="E625" s="83">
        <f t="shared" ref="E625:AA625" si="361">ROUND((E626)/1000,5)</f>
        <v>0</v>
      </c>
      <c r="F625" s="83">
        <f t="shared" si="361"/>
        <v>0</v>
      </c>
      <c r="G625" s="83">
        <f t="shared" si="361"/>
        <v>0</v>
      </c>
      <c r="H625" s="83">
        <f t="shared" si="361"/>
        <v>0</v>
      </c>
      <c r="I625" s="83">
        <f t="shared" si="361"/>
        <v>0</v>
      </c>
      <c r="J625" s="83">
        <f t="shared" si="361"/>
        <v>0</v>
      </c>
      <c r="K625" s="83">
        <f t="shared" si="361"/>
        <v>3.696E-2</v>
      </c>
      <c r="L625" s="83">
        <f t="shared" si="361"/>
        <v>0</v>
      </c>
      <c r="M625" s="83">
        <f t="shared" si="361"/>
        <v>0</v>
      </c>
      <c r="N625" s="83">
        <f t="shared" si="361"/>
        <v>0</v>
      </c>
      <c r="O625" s="83">
        <f t="shared" si="361"/>
        <v>0</v>
      </c>
      <c r="P625" s="83">
        <f t="shared" si="361"/>
        <v>0</v>
      </c>
      <c r="Q625" s="83">
        <f t="shared" si="361"/>
        <v>0</v>
      </c>
      <c r="R625" s="83">
        <f t="shared" si="361"/>
        <v>0</v>
      </c>
      <c r="S625" s="83">
        <f t="shared" si="361"/>
        <v>0</v>
      </c>
      <c r="T625" s="83">
        <f t="shared" si="361"/>
        <v>0</v>
      </c>
      <c r="U625" s="83">
        <f t="shared" si="361"/>
        <v>0</v>
      </c>
      <c r="V625" s="83">
        <f t="shared" si="361"/>
        <v>0</v>
      </c>
      <c r="W625" s="83">
        <f t="shared" si="361"/>
        <v>0</v>
      </c>
      <c r="X625" s="83">
        <f t="shared" si="361"/>
        <v>0</v>
      </c>
      <c r="Y625" s="83">
        <f t="shared" si="361"/>
        <v>0</v>
      </c>
      <c r="Z625" s="83">
        <f t="shared" si="361"/>
        <v>0</v>
      </c>
      <c r="AA625" s="83">
        <f t="shared" si="361"/>
        <v>0</v>
      </c>
    </row>
    <row r="626" spans="1:27" ht="12.75" customHeight="1" outlineLevel="1" x14ac:dyDescent="0.2">
      <c r="A626" s="91" t="s">
        <v>2055</v>
      </c>
      <c r="B626" s="63" t="s">
        <v>233</v>
      </c>
      <c r="C626" s="43" t="s">
        <v>79</v>
      </c>
      <c r="D626" s="44">
        <v>7.23</v>
      </c>
      <c r="E626" s="44">
        <v>0</v>
      </c>
      <c r="F626" s="44">
        <v>0</v>
      </c>
      <c r="G626" s="44">
        <v>0</v>
      </c>
      <c r="H626" s="44">
        <v>0</v>
      </c>
      <c r="I626" s="44">
        <v>0</v>
      </c>
      <c r="J626" s="44">
        <v>0</v>
      </c>
      <c r="K626" s="44">
        <v>36.96</v>
      </c>
      <c r="L626" s="44">
        <v>0</v>
      </c>
      <c r="M626" s="44">
        <v>0</v>
      </c>
      <c r="N626" s="44">
        <v>0</v>
      </c>
      <c r="O626" s="44">
        <v>0</v>
      </c>
      <c r="P626" s="44">
        <v>0</v>
      </c>
      <c r="Q626" s="44">
        <v>0</v>
      </c>
      <c r="R626" s="44">
        <v>0</v>
      </c>
      <c r="S626" s="44">
        <v>0</v>
      </c>
      <c r="T626" s="44">
        <v>0</v>
      </c>
      <c r="U626" s="44">
        <v>0</v>
      </c>
      <c r="V626" s="44">
        <v>0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x14ac:dyDescent="0.2">
      <c r="A627" s="90" t="s">
        <v>2056</v>
      </c>
      <c r="B627" s="28" t="str">
        <f>"03"&amp;"."&amp;$B$776&amp;"."&amp;$B$777</f>
        <v>03.04.2023</v>
      </c>
      <c r="C627" s="82" t="s">
        <v>76</v>
      </c>
      <c r="D627" s="83">
        <f>ROUND((D628)/1000,5)</f>
        <v>0</v>
      </c>
      <c r="E627" s="83">
        <f t="shared" ref="E627:AA627" si="362">ROUND((E628)/1000,5)</f>
        <v>0</v>
      </c>
      <c r="F627" s="83">
        <f t="shared" si="362"/>
        <v>0</v>
      </c>
      <c r="G627" s="83">
        <f t="shared" si="362"/>
        <v>0</v>
      </c>
      <c r="H627" s="83">
        <f t="shared" si="362"/>
        <v>0</v>
      </c>
      <c r="I627" s="83">
        <f t="shared" si="362"/>
        <v>3.7100000000000002E-3</v>
      </c>
      <c r="J627" s="83">
        <f t="shared" si="362"/>
        <v>0.13877</v>
      </c>
      <c r="K627" s="83">
        <f t="shared" si="362"/>
        <v>0</v>
      </c>
      <c r="L627" s="83">
        <f t="shared" si="362"/>
        <v>2.384E-2</v>
      </c>
      <c r="M627" s="83">
        <f t="shared" si="362"/>
        <v>0</v>
      </c>
      <c r="N627" s="83">
        <f t="shared" si="362"/>
        <v>0</v>
      </c>
      <c r="O627" s="83">
        <f t="shared" si="362"/>
        <v>0</v>
      </c>
      <c r="P627" s="83">
        <f t="shared" si="362"/>
        <v>0</v>
      </c>
      <c r="Q627" s="83">
        <f t="shared" si="362"/>
        <v>0</v>
      </c>
      <c r="R627" s="83">
        <f t="shared" si="362"/>
        <v>0</v>
      </c>
      <c r="S627" s="83">
        <f t="shared" si="362"/>
        <v>0</v>
      </c>
      <c r="T627" s="83">
        <f t="shared" si="362"/>
        <v>0</v>
      </c>
      <c r="U627" s="83">
        <f t="shared" si="362"/>
        <v>0</v>
      </c>
      <c r="V627" s="83">
        <f t="shared" si="362"/>
        <v>0</v>
      </c>
      <c r="W627" s="83">
        <f t="shared" si="362"/>
        <v>0</v>
      </c>
      <c r="X627" s="83">
        <f t="shared" si="362"/>
        <v>0</v>
      </c>
      <c r="Y627" s="83">
        <f t="shared" si="362"/>
        <v>0</v>
      </c>
      <c r="Z627" s="83">
        <f t="shared" si="362"/>
        <v>0</v>
      </c>
      <c r="AA627" s="83">
        <f t="shared" si="362"/>
        <v>0</v>
      </c>
    </row>
    <row r="628" spans="1:27" ht="12.75" customHeight="1" outlineLevel="1" x14ac:dyDescent="0.2">
      <c r="A628" s="91" t="s">
        <v>2057</v>
      </c>
      <c r="B628" s="63" t="s">
        <v>233</v>
      </c>
      <c r="C628" s="43" t="s">
        <v>79</v>
      </c>
      <c r="D628" s="44">
        <v>0</v>
      </c>
      <c r="E628" s="44">
        <v>0</v>
      </c>
      <c r="F628" s="44">
        <v>0</v>
      </c>
      <c r="G628" s="44">
        <v>0</v>
      </c>
      <c r="H628" s="44">
        <v>0</v>
      </c>
      <c r="I628" s="44">
        <v>3.71</v>
      </c>
      <c r="J628" s="44">
        <v>138.77000000000001</v>
      </c>
      <c r="K628" s="44">
        <v>0</v>
      </c>
      <c r="L628" s="44">
        <v>23.84</v>
      </c>
      <c r="M628" s="44">
        <v>0</v>
      </c>
      <c r="N628" s="44">
        <v>0</v>
      </c>
      <c r="O628" s="44">
        <v>0</v>
      </c>
      <c r="P628" s="44">
        <v>0</v>
      </c>
      <c r="Q628" s="44">
        <v>0</v>
      </c>
      <c r="R628" s="44">
        <v>0</v>
      </c>
      <c r="S628" s="44">
        <v>0</v>
      </c>
      <c r="T628" s="44">
        <v>0</v>
      </c>
      <c r="U628" s="44">
        <v>0</v>
      </c>
      <c r="V628" s="44">
        <v>0</v>
      </c>
      <c r="W628" s="44">
        <v>0</v>
      </c>
      <c r="X628" s="44">
        <v>0</v>
      </c>
      <c r="Y628" s="44">
        <v>0</v>
      </c>
      <c r="Z628" s="44">
        <v>0</v>
      </c>
      <c r="AA628" s="44">
        <v>0</v>
      </c>
    </row>
    <row r="629" spans="1:27" x14ac:dyDescent="0.2">
      <c r="A629" s="90" t="s">
        <v>2058</v>
      </c>
      <c r="B629" s="28" t="str">
        <f>"04"&amp;"."&amp;$B$776&amp;"."&amp;$B$777</f>
        <v>04.04.2023</v>
      </c>
      <c r="C629" s="82" t="s">
        <v>76</v>
      </c>
      <c r="D629" s="83">
        <f>ROUND((D630)/1000,5)</f>
        <v>0</v>
      </c>
      <c r="E629" s="83">
        <f t="shared" ref="E629:AA629" si="363">ROUND((E630)/1000,5)</f>
        <v>0</v>
      </c>
      <c r="F629" s="83">
        <f t="shared" si="363"/>
        <v>0</v>
      </c>
      <c r="G629" s="83">
        <f t="shared" si="363"/>
        <v>2.8600000000000001E-3</v>
      </c>
      <c r="H629" s="83">
        <f t="shared" si="363"/>
        <v>0</v>
      </c>
      <c r="I629" s="83">
        <f t="shared" si="363"/>
        <v>5.4469999999999998E-2</v>
      </c>
      <c r="J629" s="83">
        <f t="shared" si="363"/>
        <v>0.26390000000000002</v>
      </c>
      <c r="K629" s="83">
        <f t="shared" si="363"/>
        <v>7.1349999999999997E-2</v>
      </c>
      <c r="L629" s="83">
        <f t="shared" si="363"/>
        <v>8.8760000000000006E-2</v>
      </c>
      <c r="M629" s="83">
        <f t="shared" si="363"/>
        <v>0</v>
      </c>
      <c r="N629" s="83">
        <f t="shared" si="363"/>
        <v>0</v>
      </c>
      <c r="O629" s="83">
        <f t="shared" si="363"/>
        <v>0</v>
      </c>
      <c r="P629" s="83">
        <f t="shared" si="363"/>
        <v>0</v>
      </c>
      <c r="Q629" s="83">
        <f t="shared" si="363"/>
        <v>0</v>
      </c>
      <c r="R629" s="83">
        <f t="shared" si="363"/>
        <v>0</v>
      </c>
      <c r="S629" s="83">
        <f t="shared" si="363"/>
        <v>0</v>
      </c>
      <c r="T629" s="83">
        <f t="shared" si="363"/>
        <v>0</v>
      </c>
      <c r="U629" s="83">
        <f t="shared" si="363"/>
        <v>0</v>
      </c>
      <c r="V629" s="83">
        <f t="shared" si="363"/>
        <v>0</v>
      </c>
      <c r="W629" s="83">
        <f t="shared" si="363"/>
        <v>0</v>
      </c>
      <c r="X629" s="83">
        <f t="shared" si="363"/>
        <v>0</v>
      </c>
      <c r="Y629" s="83">
        <f t="shared" si="363"/>
        <v>0</v>
      </c>
      <c r="Z629" s="83">
        <f t="shared" si="363"/>
        <v>0</v>
      </c>
      <c r="AA629" s="83">
        <f t="shared" si="363"/>
        <v>0</v>
      </c>
    </row>
    <row r="630" spans="1:27" ht="12.75" customHeight="1" outlineLevel="1" x14ac:dyDescent="0.2">
      <c r="A630" s="91" t="s">
        <v>2059</v>
      </c>
      <c r="B630" s="63" t="s">
        <v>233</v>
      </c>
      <c r="C630" s="43" t="s">
        <v>79</v>
      </c>
      <c r="D630" s="44">
        <v>0</v>
      </c>
      <c r="E630" s="44">
        <v>0</v>
      </c>
      <c r="F630" s="44">
        <v>0</v>
      </c>
      <c r="G630" s="44">
        <v>2.86</v>
      </c>
      <c r="H630" s="44">
        <v>0</v>
      </c>
      <c r="I630" s="44">
        <v>54.47</v>
      </c>
      <c r="J630" s="44">
        <v>263.89999999999998</v>
      </c>
      <c r="K630" s="44">
        <v>71.349999999999994</v>
      </c>
      <c r="L630" s="44">
        <v>88.76</v>
      </c>
      <c r="M630" s="44">
        <v>0</v>
      </c>
      <c r="N630" s="44">
        <v>0</v>
      </c>
      <c r="O630" s="44">
        <v>0</v>
      </c>
      <c r="P630" s="44">
        <v>0</v>
      </c>
      <c r="Q630" s="44">
        <v>0</v>
      </c>
      <c r="R630" s="44">
        <v>0</v>
      </c>
      <c r="S630" s="44">
        <v>0</v>
      </c>
      <c r="T630" s="44">
        <v>0</v>
      </c>
      <c r="U630" s="44">
        <v>0</v>
      </c>
      <c r="V630" s="44">
        <v>0</v>
      </c>
      <c r="W630" s="44">
        <v>0</v>
      </c>
      <c r="X630" s="44">
        <v>0</v>
      </c>
      <c r="Y630" s="44">
        <v>0</v>
      </c>
      <c r="Z630" s="44">
        <v>0</v>
      </c>
      <c r="AA630" s="44">
        <v>0</v>
      </c>
    </row>
    <row r="631" spans="1:27" x14ac:dyDescent="0.2">
      <c r="A631" s="90" t="s">
        <v>2060</v>
      </c>
      <c r="B631" s="28" t="str">
        <f>"05"&amp;"."&amp;$B$776&amp;"."&amp;$B$777</f>
        <v>05.04.2023</v>
      </c>
      <c r="C631" s="82" t="s">
        <v>76</v>
      </c>
      <c r="D631" s="83">
        <f>ROUND((D632)/1000,5)</f>
        <v>0</v>
      </c>
      <c r="E631" s="83">
        <f t="shared" ref="E631:AA631" si="364">ROUND((E632)/1000,5)</f>
        <v>0</v>
      </c>
      <c r="F631" s="83">
        <f t="shared" si="364"/>
        <v>3.5899999999999999E-3</v>
      </c>
      <c r="G631" s="83">
        <f t="shared" si="364"/>
        <v>3.875E-2</v>
      </c>
      <c r="H631" s="83">
        <f t="shared" si="364"/>
        <v>2.8039999999999999E-2</v>
      </c>
      <c r="I631" s="83">
        <f t="shared" si="364"/>
        <v>8.7080000000000005E-2</v>
      </c>
      <c r="J631" s="83">
        <f t="shared" si="364"/>
        <v>0.29537000000000002</v>
      </c>
      <c r="K631" s="83">
        <f t="shared" si="364"/>
        <v>8.1269999999999995E-2</v>
      </c>
      <c r="L631" s="83">
        <f t="shared" si="364"/>
        <v>1.443E-2</v>
      </c>
      <c r="M631" s="83">
        <f t="shared" si="364"/>
        <v>1.4599999999999999E-3</v>
      </c>
      <c r="N631" s="83">
        <f t="shared" si="364"/>
        <v>0</v>
      </c>
      <c r="O631" s="83">
        <f t="shared" si="364"/>
        <v>0</v>
      </c>
      <c r="P631" s="83">
        <f t="shared" si="364"/>
        <v>0</v>
      </c>
      <c r="Q631" s="83">
        <f t="shared" si="364"/>
        <v>0</v>
      </c>
      <c r="R631" s="83">
        <f t="shared" si="364"/>
        <v>0</v>
      </c>
      <c r="S631" s="83">
        <f t="shared" si="364"/>
        <v>0</v>
      </c>
      <c r="T631" s="83">
        <f t="shared" si="364"/>
        <v>0</v>
      </c>
      <c r="U631" s="83">
        <f t="shared" si="364"/>
        <v>0</v>
      </c>
      <c r="V631" s="83">
        <f t="shared" si="364"/>
        <v>8.0000000000000007E-5</v>
      </c>
      <c r="W631" s="83">
        <f t="shared" si="364"/>
        <v>1.8000000000000001E-4</v>
      </c>
      <c r="X631" s="83">
        <f t="shared" si="364"/>
        <v>0</v>
      </c>
      <c r="Y631" s="83">
        <f t="shared" si="364"/>
        <v>0</v>
      </c>
      <c r="Z631" s="83">
        <f t="shared" si="364"/>
        <v>0</v>
      </c>
      <c r="AA631" s="83">
        <f t="shared" si="364"/>
        <v>0</v>
      </c>
    </row>
    <row r="632" spans="1:27" ht="12.75" customHeight="1" outlineLevel="1" x14ac:dyDescent="0.2">
      <c r="A632" s="91" t="s">
        <v>2061</v>
      </c>
      <c r="B632" s="63" t="s">
        <v>233</v>
      </c>
      <c r="C632" s="43" t="s">
        <v>79</v>
      </c>
      <c r="D632" s="44">
        <v>0</v>
      </c>
      <c r="E632" s="44">
        <v>0</v>
      </c>
      <c r="F632" s="44">
        <v>3.59</v>
      </c>
      <c r="G632" s="44">
        <v>38.75</v>
      </c>
      <c r="H632" s="44">
        <v>28.04</v>
      </c>
      <c r="I632" s="44">
        <v>87.08</v>
      </c>
      <c r="J632" s="44">
        <v>295.37</v>
      </c>
      <c r="K632" s="44">
        <v>81.27</v>
      </c>
      <c r="L632" s="44">
        <v>14.43</v>
      </c>
      <c r="M632" s="44">
        <v>1.46</v>
      </c>
      <c r="N632" s="44">
        <v>0</v>
      </c>
      <c r="O632" s="44">
        <v>0</v>
      </c>
      <c r="P632" s="44">
        <v>0</v>
      </c>
      <c r="Q632" s="44">
        <v>0</v>
      </c>
      <c r="R632" s="44">
        <v>0</v>
      </c>
      <c r="S632" s="44">
        <v>0</v>
      </c>
      <c r="T632" s="44">
        <v>0</v>
      </c>
      <c r="U632" s="44">
        <v>0</v>
      </c>
      <c r="V632" s="44">
        <v>0.08</v>
      </c>
      <c r="W632" s="44">
        <v>0.18</v>
      </c>
      <c r="X632" s="44">
        <v>0</v>
      </c>
      <c r="Y632" s="44">
        <v>0</v>
      </c>
      <c r="Z632" s="44">
        <v>0</v>
      </c>
      <c r="AA632" s="44">
        <v>0</v>
      </c>
    </row>
    <row r="633" spans="1:27" x14ac:dyDescent="0.2">
      <c r="A633" s="90" t="s">
        <v>2062</v>
      </c>
      <c r="B633" s="28" t="str">
        <f>"06"&amp;"."&amp;$B$776&amp;"."&amp;$B$777</f>
        <v>06.04.2023</v>
      </c>
      <c r="C633" s="82" t="s">
        <v>76</v>
      </c>
      <c r="D633" s="83">
        <f>ROUND((D634)/1000,5)</f>
        <v>0</v>
      </c>
      <c r="E633" s="83">
        <f t="shared" ref="E633:AA633" si="365">ROUND((E634)/1000,5)</f>
        <v>0</v>
      </c>
      <c r="F633" s="83">
        <f t="shared" si="365"/>
        <v>0</v>
      </c>
      <c r="G633" s="83">
        <f t="shared" si="365"/>
        <v>0</v>
      </c>
      <c r="H633" s="83">
        <f t="shared" si="365"/>
        <v>0</v>
      </c>
      <c r="I633" s="83">
        <f t="shared" si="365"/>
        <v>2.0930000000000001E-2</v>
      </c>
      <c r="J633" s="83">
        <f t="shared" si="365"/>
        <v>0.23297999999999999</v>
      </c>
      <c r="K633" s="83">
        <f t="shared" si="365"/>
        <v>5.185E-2</v>
      </c>
      <c r="L633" s="83">
        <f t="shared" si="365"/>
        <v>0</v>
      </c>
      <c r="M633" s="83">
        <f t="shared" si="365"/>
        <v>0</v>
      </c>
      <c r="N633" s="83">
        <f t="shared" si="365"/>
        <v>0</v>
      </c>
      <c r="O633" s="83">
        <f t="shared" si="365"/>
        <v>0</v>
      </c>
      <c r="P633" s="83">
        <f t="shared" si="365"/>
        <v>0</v>
      </c>
      <c r="Q633" s="83">
        <f t="shared" si="365"/>
        <v>0</v>
      </c>
      <c r="R633" s="83">
        <f t="shared" si="365"/>
        <v>0</v>
      </c>
      <c r="S633" s="83">
        <f t="shared" si="365"/>
        <v>0</v>
      </c>
      <c r="T633" s="83">
        <f t="shared" si="365"/>
        <v>0</v>
      </c>
      <c r="U633" s="83">
        <f t="shared" si="365"/>
        <v>0</v>
      </c>
      <c r="V633" s="83">
        <f t="shared" si="365"/>
        <v>0</v>
      </c>
      <c r="W633" s="83">
        <f t="shared" si="365"/>
        <v>0</v>
      </c>
      <c r="X633" s="83">
        <f t="shared" si="365"/>
        <v>0</v>
      </c>
      <c r="Y633" s="83">
        <f t="shared" si="365"/>
        <v>0</v>
      </c>
      <c r="Z633" s="83">
        <f t="shared" si="365"/>
        <v>0</v>
      </c>
      <c r="AA633" s="83">
        <f t="shared" si="365"/>
        <v>0</v>
      </c>
    </row>
    <row r="634" spans="1:27" ht="12.75" customHeight="1" outlineLevel="1" x14ac:dyDescent="0.2">
      <c r="A634" s="91" t="s">
        <v>2063</v>
      </c>
      <c r="B634" s="63" t="s">
        <v>233</v>
      </c>
      <c r="C634" s="43" t="s">
        <v>79</v>
      </c>
      <c r="D634" s="44">
        <v>0</v>
      </c>
      <c r="E634" s="44">
        <v>0</v>
      </c>
      <c r="F634" s="44">
        <v>0</v>
      </c>
      <c r="G634" s="44">
        <v>0</v>
      </c>
      <c r="H634" s="44">
        <v>0</v>
      </c>
      <c r="I634" s="44">
        <v>20.93</v>
      </c>
      <c r="J634" s="44">
        <v>232.98</v>
      </c>
      <c r="K634" s="44">
        <v>51.85</v>
      </c>
      <c r="L634" s="44">
        <v>0</v>
      </c>
      <c r="M634" s="44">
        <v>0</v>
      </c>
      <c r="N634" s="44">
        <v>0</v>
      </c>
      <c r="O634" s="44">
        <v>0</v>
      </c>
      <c r="P634" s="44">
        <v>0</v>
      </c>
      <c r="Q634" s="44">
        <v>0</v>
      </c>
      <c r="R634" s="44">
        <v>0</v>
      </c>
      <c r="S634" s="44">
        <v>0</v>
      </c>
      <c r="T634" s="44">
        <v>0</v>
      </c>
      <c r="U634" s="44">
        <v>0</v>
      </c>
      <c r="V634" s="44">
        <v>0</v>
      </c>
      <c r="W634" s="44">
        <v>0</v>
      </c>
      <c r="X634" s="44">
        <v>0</v>
      </c>
      <c r="Y634" s="44">
        <v>0</v>
      </c>
      <c r="Z634" s="44">
        <v>0</v>
      </c>
      <c r="AA634" s="44">
        <v>0</v>
      </c>
    </row>
    <row r="635" spans="1:27" x14ac:dyDescent="0.2">
      <c r="A635" s="90" t="s">
        <v>2064</v>
      </c>
      <c r="B635" s="28" t="str">
        <f>"07"&amp;"."&amp;$B$776&amp;"."&amp;$B$777</f>
        <v>07.04.2023</v>
      </c>
      <c r="C635" s="82" t="s">
        <v>76</v>
      </c>
      <c r="D635" s="83">
        <f>ROUND((D636)/1000,5)</f>
        <v>0</v>
      </c>
      <c r="E635" s="83">
        <f t="shared" ref="E635:AA635" si="366">ROUND((E636)/1000,5)</f>
        <v>0</v>
      </c>
      <c r="F635" s="83">
        <f t="shared" si="366"/>
        <v>0</v>
      </c>
      <c r="G635" s="83">
        <f t="shared" si="366"/>
        <v>0</v>
      </c>
      <c r="H635" s="83">
        <f t="shared" si="366"/>
        <v>0</v>
      </c>
      <c r="I635" s="83">
        <f t="shared" si="366"/>
        <v>3.8309999999999997E-2</v>
      </c>
      <c r="J635" s="83">
        <f t="shared" si="366"/>
        <v>0.14248</v>
      </c>
      <c r="K635" s="83">
        <f t="shared" si="366"/>
        <v>6.2839999999999993E-2</v>
      </c>
      <c r="L635" s="83">
        <f t="shared" si="366"/>
        <v>0.13247</v>
      </c>
      <c r="M635" s="83">
        <f t="shared" si="366"/>
        <v>0</v>
      </c>
      <c r="N635" s="83">
        <f t="shared" si="366"/>
        <v>0</v>
      </c>
      <c r="O635" s="83">
        <f t="shared" si="366"/>
        <v>0</v>
      </c>
      <c r="P635" s="83">
        <f t="shared" si="366"/>
        <v>0</v>
      </c>
      <c r="Q635" s="83">
        <f t="shared" si="366"/>
        <v>0</v>
      </c>
      <c r="R635" s="83">
        <f t="shared" si="366"/>
        <v>0</v>
      </c>
      <c r="S635" s="83">
        <f t="shared" si="366"/>
        <v>0</v>
      </c>
      <c r="T635" s="83">
        <f t="shared" si="366"/>
        <v>0</v>
      </c>
      <c r="U635" s="83">
        <f t="shared" si="366"/>
        <v>0</v>
      </c>
      <c r="V635" s="83">
        <f t="shared" si="366"/>
        <v>2.9590000000000002E-2</v>
      </c>
      <c r="W635" s="83">
        <f t="shared" si="366"/>
        <v>0</v>
      </c>
      <c r="X635" s="83">
        <f t="shared" si="366"/>
        <v>0</v>
      </c>
      <c r="Y635" s="83">
        <f t="shared" si="366"/>
        <v>0</v>
      </c>
      <c r="Z635" s="83">
        <f t="shared" si="366"/>
        <v>0</v>
      </c>
      <c r="AA635" s="83">
        <f t="shared" si="366"/>
        <v>0</v>
      </c>
    </row>
    <row r="636" spans="1:27" ht="12.75" customHeight="1" outlineLevel="1" x14ac:dyDescent="0.2">
      <c r="A636" s="91" t="s">
        <v>2065</v>
      </c>
      <c r="B636" s="63" t="s">
        <v>233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0</v>
      </c>
      <c r="I636" s="44">
        <v>38.31</v>
      </c>
      <c r="J636" s="44">
        <v>142.47999999999999</v>
      </c>
      <c r="K636" s="44">
        <v>62.84</v>
      </c>
      <c r="L636" s="44">
        <v>132.47</v>
      </c>
      <c r="M636" s="44">
        <v>0</v>
      </c>
      <c r="N636" s="44">
        <v>0</v>
      </c>
      <c r="O636" s="44">
        <v>0</v>
      </c>
      <c r="P636" s="44">
        <v>0</v>
      </c>
      <c r="Q636" s="44">
        <v>0</v>
      </c>
      <c r="R636" s="44">
        <v>0</v>
      </c>
      <c r="S636" s="44">
        <v>0</v>
      </c>
      <c r="T636" s="44">
        <v>0</v>
      </c>
      <c r="U636" s="44">
        <v>0</v>
      </c>
      <c r="V636" s="44">
        <v>29.59</v>
      </c>
      <c r="W636" s="44">
        <v>0</v>
      </c>
      <c r="X636" s="44">
        <v>0</v>
      </c>
      <c r="Y636" s="44">
        <v>0</v>
      </c>
      <c r="Z636" s="44">
        <v>0</v>
      </c>
      <c r="AA636" s="44">
        <v>0</v>
      </c>
    </row>
    <row r="637" spans="1:27" x14ac:dyDescent="0.2">
      <c r="A637" s="90" t="s">
        <v>2066</v>
      </c>
      <c r="B637" s="28" t="str">
        <f>"08"&amp;"."&amp;$B$776&amp;"."&amp;$B$777</f>
        <v>08.04.2023</v>
      </c>
      <c r="C637" s="82" t="s">
        <v>76</v>
      </c>
      <c r="D637" s="83">
        <f>ROUND((D638)/1000,5)</f>
        <v>0</v>
      </c>
      <c r="E637" s="83">
        <f t="shared" ref="E637:AA637" si="367">ROUND((E638)/1000,5)</f>
        <v>0</v>
      </c>
      <c r="F637" s="83">
        <f t="shared" si="367"/>
        <v>0</v>
      </c>
      <c r="G637" s="83">
        <f t="shared" si="367"/>
        <v>0</v>
      </c>
      <c r="H637" s="83">
        <f t="shared" si="367"/>
        <v>0</v>
      </c>
      <c r="I637" s="83">
        <f t="shared" si="367"/>
        <v>2.7179999999999999E-2</v>
      </c>
      <c r="J637" s="83">
        <f t="shared" si="367"/>
        <v>9.1730000000000006E-2</v>
      </c>
      <c r="K637" s="83">
        <f t="shared" si="367"/>
        <v>0.18107000000000001</v>
      </c>
      <c r="L637" s="83">
        <f t="shared" si="367"/>
        <v>4.0189999999999997E-2</v>
      </c>
      <c r="M637" s="83">
        <f t="shared" si="367"/>
        <v>0.26277</v>
      </c>
      <c r="N637" s="83">
        <f t="shared" si="367"/>
        <v>2.2290000000000001E-2</v>
      </c>
      <c r="O637" s="83">
        <f t="shared" si="367"/>
        <v>9.0139999999999998E-2</v>
      </c>
      <c r="P637" s="83">
        <f t="shared" si="367"/>
        <v>0</v>
      </c>
      <c r="Q637" s="83">
        <f t="shared" si="367"/>
        <v>0</v>
      </c>
      <c r="R637" s="83">
        <f t="shared" si="367"/>
        <v>6.8999999999999997E-4</v>
      </c>
      <c r="S637" s="83">
        <f t="shared" si="367"/>
        <v>5.1810000000000002E-2</v>
      </c>
      <c r="T637" s="83">
        <f t="shared" si="367"/>
        <v>0</v>
      </c>
      <c r="U637" s="83">
        <f t="shared" si="367"/>
        <v>7.6600000000000001E-3</v>
      </c>
      <c r="V637" s="83">
        <f t="shared" si="367"/>
        <v>0.16445000000000001</v>
      </c>
      <c r="W637" s="83">
        <f t="shared" si="367"/>
        <v>0.11447</v>
      </c>
      <c r="X637" s="83">
        <f t="shared" si="367"/>
        <v>3.0450000000000001E-2</v>
      </c>
      <c r="Y637" s="83">
        <f t="shared" si="367"/>
        <v>0</v>
      </c>
      <c r="Z637" s="83">
        <f t="shared" si="367"/>
        <v>0</v>
      </c>
      <c r="AA637" s="83">
        <f t="shared" si="367"/>
        <v>0</v>
      </c>
    </row>
    <row r="638" spans="1:27" ht="12.75" customHeight="1" outlineLevel="1" x14ac:dyDescent="0.2">
      <c r="A638" s="91" t="s">
        <v>2067</v>
      </c>
      <c r="B638" s="63" t="s">
        <v>233</v>
      </c>
      <c r="C638" s="43" t="s">
        <v>79</v>
      </c>
      <c r="D638" s="44">
        <v>0</v>
      </c>
      <c r="E638" s="44">
        <v>0</v>
      </c>
      <c r="F638" s="44">
        <v>0</v>
      </c>
      <c r="G638" s="44">
        <v>0</v>
      </c>
      <c r="H638" s="44">
        <v>0</v>
      </c>
      <c r="I638" s="44">
        <v>27.18</v>
      </c>
      <c r="J638" s="44">
        <v>91.73</v>
      </c>
      <c r="K638" s="44">
        <v>181.07</v>
      </c>
      <c r="L638" s="44">
        <v>40.19</v>
      </c>
      <c r="M638" s="44">
        <v>262.77</v>
      </c>
      <c r="N638" s="44">
        <v>22.29</v>
      </c>
      <c r="O638" s="44">
        <v>90.14</v>
      </c>
      <c r="P638" s="44">
        <v>0</v>
      </c>
      <c r="Q638" s="44">
        <v>0</v>
      </c>
      <c r="R638" s="44">
        <v>0.69</v>
      </c>
      <c r="S638" s="44">
        <v>51.81</v>
      </c>
      <c r="T638" s="44">
        <v>0</v>
      </c>
      <c r="U638" s="44">
        <v>7.66</v>
      </c>
      <c r="V638" s="44">
        <v>164.45</v>
      </c>
      <c r="W638" s="44">
        <v>114.47</v>
      </c>
      <c r="X638" s="44">
        <v>30.45</v>
      </c>
      <c r="Y638" s="44">
        <v>0</v>
      </c>
      <c r="Z638" s="44">
        <v>0</v>
      </c>
      <c r="AA638" s="44">
        <v>0</v>
      </c>
    </row>
    <row r="639" spans="1:27" x14ac:dyDescent="0.2">
      <c r="A639" s="90" t="s">
        <v>2068</v>
      </c>
      <c r="B639" s="28" t="str">
        <f>"09"&amp;"."&amp;$B$776&amp;"."&amp;$B$777</f>
        <v>09.04.2023</v>
      </c>
      <c r="C639" s="82" t="s">
        <v>76</v>
      </c>
      <c r="D639" s="83">
        <f>ROUND((D640)/1000,5)</f>
        <v>0</v>
      </c>
      <c r="E639" s="83">
        <f t="shared" ref="E639:AA639" si="368">ROUND((E640)/1000,5)</f>
        <v>1.74E-3</v>
      </c>
      <c r="F639" s="83">
        <f t="shared" si="368"/>
        <v>3.0859999999999999E-2</v>
      </c>
      <c r="G639" s="83">
        <f t="shared" si="368"/>
        <v>5.2249999999999998E-2</v>
      </c>
      <c r="H639" s="83">
        <f t="shared" si="368"/>
        <v>7.4109999999999995E-2</v>
      </c>
      <c r="I639" s="83">
        <f t="shared" si="368"/>
        <v>7.5389999999999999E-2</v>
      </c>
      <c r="J639" s="83">
        <f t="shared" si="368"/>
        <v>0.13491</v>
      </c>
      <c r="K639" s="83">
        <f t="shared" si="368"/>
        <v>0.1237</v>
      </c>
      <c r="L639" s="83">
        <f t="shared" si="368"/>
        <v>0.25012000000000001</v>
      </c>
      <c r="M639" s="83">
        <f t="shared" si="368"/>
        <v>0.14494000000000001</v>
      </c>
      <c r="N639" s="83">
        <f t="shared" si="368"/>
        <v>6.5689999999999998E-2</v>
      </c>
      <c r="O639" s="83">
        <f t="shared" si="368"/>
        <v>0</v>
      </c>
      <c r="P639" s="83">
        <f t="shared" si="368"/>
        <v>0</v>
      </c>
      <c r="Q639" s="83">
        <f t="shared" si="368"/>
        <v>0</v>
      </c>
      <c r="R639" s="83">
        <f t="shared" si="368"/>
        <v>6.3409999999999994E-2</v>
      </c>
      <c r="S639" s="83">
        <f t="shared" si="368"/>
        <v>6.726E-2</v>
      </c>
      <c r="T639" s="83">
        <f t="shared" si="368"/>
        <v>7.3999999999999999E-4</v>
      </c>
      <c r="U639" s="83">
        <f t="shared" si="368"/>
        <v>0.12853999999999999</v>
      </c>
      <c r="V639" s="83">
        <f t="shared" si="368"/>
        <v>0.11359</v>
      </c>
      <c r="W639" s="83">
        <f t="shared" si="368"/>
        <v>0.10994</v>
      </c>
      <c r="X639" s="83">
        <f t="shared" si="368"/>
        <v>5.3999999999999999E-2</v>
      </c>
      <c r="Y639" s="83">
        <f t="shared" si="368"/>
        <v>0</v>
      </c>
      <c r="Z639" s="83">
        <f t="shared" si="368"/>
        <v>0</v>
      </c>
      <c r="AA639" s="83">
        <f t="shared" si="368"/>
        <v>0</v>
      </c>
    </row>
    <row r="640" spans="1:27" ht="12.75" customHeight="1" outlineLevel="1" x14ac:dyDescent="0.2">
      <c r="A640" s="91" t="s">
        <v>2069</v>
      </c>
      <c r="B640" s="63" t="s">
        <v>233</v>
      </c>
      <c r="C640" s="43" t="s">
        <v>79</v>
      </c>
      <c r="D640" s="44">
        <v>0</v>
      </c>
      <c r="E640" s="44">
        <v>1.74</v>
      </c>
      <c r="F640" s="44">
        <v>30.86</v>
      </c>
      <c r="G640" s="44">
        <v>52.25</v>
      </c>
      <c r="H640" s="44">
        <v>74.11</v>
      </c>
      <c r="I640" s="44">
        <v>75.39</v>
      </c>
      <c r="J640" s="44">
        <v>134.91</v>
      </c>
      <c r="K640" s="44">
        <v>123.7</v>
      </c>
      <c r="L640" s="44">
        <v>250.12</v>
      </c>
      <c r="M640" s="44">
        <v>144.94</v>
      </c>
      <c r="N640" s="44">
        <v>65.69</v>
      </c>
      <c r="O640" s="44">
        <v>0</v>
      </c>
      <c r="P640" s="44">
        <v>0</v>
      </c>
      <c r="Q640" s="44">
        <v>0</v>
      </c>
      <c r="R640" s="44">
        <v>63.41</v>
      </c>
      <c r="S640" s="44">
        <v>67.260000000000005</v>
      </c>
      <c r="T640" s="44">
        <v>0.74</v>
      </c>
      <c r="U640" s="44">
        <v>128.54</v>
      </c>
      <c r="V640" s="44">
        <v>113.59</v>
      </c>
      <c r="W640" s="44">
        <v>109.94</v>
      </c>
      <c r="X640" s="44">
        <v>54</v>
      </c>
      <c r="Y640" s="44">
        <v>0</v>
      </c>
      <c r="Z640" s="44">
        <v>0</v>
      </c>
      <c r="AA640" s="44">
        <v>0</v>
      </c>
    </row>
    <row r="641" spans="1:27" x14ac:dyDescent="0.2">
      <c r="A641" s="90" t="s">
        <v>2070</v>
      </c>
      <c r="B641" s="28" t="str">
        <f>"10"&amp;"."&amp;$B$776&amp;"."&amp;$B$777</f>
        <v>10.04.2023</v>
      </c>
      <c r="C641" s="82" t="s">
        <v>76</v>
      </c>
      <c r="D641" s="83">
        <f>ROUND((D642)/1000,5)</f>
        <v>0</v>
      </c>
      <c r="E641" s="83">
        <f t="shared" ref="E641:AA641" si="369">ROUND((E642)/1000,5)</f>
        <v>0</v>
      </c>
      <c r="F641" s="83">
        <f t="shared" si="369"/>
        <v>0</v>
      </c>
      <c r="G641" s="83">
        <f t="shared" si="369"/>
        <v>0</v>
      </c>
      <c r="H641" s="83">
        <f t="shared" si="369"/>
        <v>0</v>
      </c>
      <c r="I641" s="83">
        <f t="shared" si="369"/>
        <v>0</v>
      </c>
      <c r="J641" s="83">
        <f t="shared" si="369"/>
        <v>0.15409999999999999</v>
      </c>
      <c r="K641" s="83">
        <f t="shared" si="369"/>
        <v>0.12329</v>
      </c>
      <c r="L641" s="83">
        <f t="shared" si="369"/>
        <v>8.2059999999999994E-2</v>
      </c>
      <c r="M641" s="83">
        <f t="shared" si="369"/>
        <v>4.0509999999999997E-2</v>
      </c>
      <c r="N641" s="83">
        <f t="shared" si="369"/>
        <v>0</v>
      </c>
      <c r="O641" s="83">
        <f t="shared" si="369"/>
        <v>0</v>
      </c>
      <c r="P641" s="83">
        <f t="shared" si="369"/>
        <v>0</v>
      </c>
      <c r="Q641" s="83">
        <f t="shared" si="369"/>
        <v>0</v>
      </c>
      <c r="R641" s="83">
        <f t="shared" si="369"/>
        <v>0</v>
      </c>
      <c r="S641" s="83">
        <f t="shared" si="369"/>
        <v>0</v>
      </c>
      <c r="T641" s="83">
        <f t="shared" si="369"/>
        <v>0</v>
      </c>
      <c r="U641" s="83">
        <f t="shared" si="369"/>
        <v>0.21157000000000001</v>
      </c>
      <c r="V641" s="83">
        <f t="shared" si="369"/>
        <v>3.6639999999999999E-2</v>
      </c>
      <c r="W641" s="83">
        <f t="shared" si="369"/>
        <v>0.11663999999999999</v>
      </c>
      <c r="X641" s="83">
        <f t="shared" si="369"/>
        <v>0</v>
      </c>
      <c r="Y641" s="83">
        <f t="shared" si="369"/>
        <v>0</v>
      </c>
      <c r="Z641" s="83">
        <f t="shared" si="369"/>
        <v>0</v>
      </c>
      <c r="AA641" s="83">
        <f t="shared" si="369"/>
        <v>0</v>
      </c>
    </row>
    <row r="642" spans="1:27" ht="12.75" customHeight="1" outlineLevel="1" x14ac:dyDescent="0.2">
      <c r="A642" s="91" t="s">
        <v>2071</v>
      </c>
      <c r="B642" s="63" t="s">
        <v>233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0</v>
      </c>
      <c r="I642" s="44">
        <v>0</v>
      </c>
      <c r="J642" s="44">
        <v>154.1</v>
      </c>
      <c r="K642" s="44">
        <v>123.29</v>
      </c>
      <c r="L642" s="44">
        <v>82.06</v>
      </c>
      <c r="M642" s="44">
        <v>40.51</v>
      </c>
      <c r="N642" s="44">
        <v>0</v>
      </c>
      <c r="O642" s="44">
        <v>0</v>
      </c>
      <c r="P642" s="44">
        <v>0</v>
      </c>
      <c r="Q642" s="44">
        <v>0</v>
      </c>
      <c r="R642" s="44">
        <v>0</v>
      </c>
      <c r="S642" s="44">
        <v>0</v>
      </c>
      <c r="T642" s="44">
        <v>0</v>
      </c>
      <c r="U642" s="44">
        <v>211.57</v>
      </c>
      <c r="V642" s="44">
        <v>36.64</v>
      </c>
      <c r="W642" s="44">
        <v>116.64</v>
      </c>
      <c r="X642" s="44">
        <v>0</v>
      </c>
      <c r="Y642" s="44">
        <v>0</v>
      </c>
      <c r="Z642" s="44">
        <v>0</v>
      </c>
      <c r="AA642" s="44">
        <v>0</v>
      </c>
    </row>
    <row r="643" spans="1:27" x14ac:dyDescent="0.2">
      <c r="A643" s="90" t="s">
        <v>2072</v>
      </c>
      <c r="B643" s="28" t="str">
        <f>"11"&amp;"."&amp;$B$776&amp;"."&amp;$B$777</f>
        <v>11.04.2023</v>
      </c>
      <c r="C643" s="82" t="s">
        <v>76</v>
      </c>
      <c r="D643" s="83">
        <f>ROUND((D644)/1000,5)</f>
        <v>0</v>
      </c>
      <c r="E643" s="83">
        <f t="shared" ref="E643:AA643" si="370">ROUND((E644)/1000,5)</f>
        <v>0</v>
      </c>
      <c r="F643" s="83">
        <f t="shared" si="370"/>
        <v>0.28892000000000001</v>
      </c>
      <c r="G643" s="83">
        <f t="shared" si="370"/>
        <v>8.4100000000000008E-3</v>
      </c>
      <c r="H643" s="83">
        <f t="shared" si="370"/>
        <v>0.77071999999999996</v>
      </c>
      <c r="I643" s="83">
        <f t="shared" si="370"/>
        <v>9.2460000000000001E-2</v>
      </c>
      <c r="J643" s="83">
        <f t="shared" si="370"/>
        <v>0.25183</v>
      </c>
      <c r="K643" s="83">
        <f t="shared" si="370"/>
        <v>0.1137</v>
      </c>
      <c r="L643" s="83">
        <f t="shared" si="370"/>
        <v>6.9019999999999998E-2</v>
      </c>
      <c r="M643" s="83">
        <f t="shared" si="370"/>
        <v>0</v>
      </c>
      <c r="N643" s="83">
        <f t="shared" si="370"/>
        <v>0</v>
      </c>
      <c r="O643" s="83">
        <f t="shared" si="370"/>
        <v>0</v>
      </c>
      <c r="P643" s="83">
        <f t="shared" si="370"/>
        <v>0</v>
      </c>
      <c r="Q643" s="83">
        <f t="shared" si="370"/>
        <v>0.17738999999999999</v>
      </c>
      <c r="R643" s="83">
        <f t="shared" si="370"/>
        <v>0.22625999999999999</v>
      </c>
      <c r="S643" s="83">
        <f t="shared" si="370"/>
        <v>7.7640000000000001E-2</v>
      </c>
      <c r="T643" s="83">
        <f t="shared" si="370"/>
        <v>0.12959999999999999</v>
      </c>
      <c r="U643" s="83">
        <f t="shared" si="370"/>
        <v>0.15436</v>
      </c>
      <c r="V643" s="83">
        <f t="shared" si="370"/>
        <v>0.14673</v>
      </c>
      <c r="W643" s="83">
        <f t="shared" si="370"/>
        <v>8.1549999999999997E-2</v>
      </c>
      <c r="X643" s="83">
        <f t="shared" si="370"/>
        <v>0</v>
      </c>
      <c r="Y643" s="83">
        <f t="shared" si="370"/>
        <v>0</v>
      </c>
      <c r="Z643" s="83">
        <f t="shared" si="370"/>
        <v>0</v>
      </c>
      <c r="AA643" s="83">
        <f t="shared" si="370"/>
        <v>7.2020000000000001E-2</v>
      </c>
    </row>
    <row r="644" spans="1:27" ht="12.75" customHeight="1" outlineLevel="1" x14ac:dyDescent="0.2">
      <c r="A644" s="91" t="s">
        <v>2073</v>
      </c>
      <c r="B644" s="63" t="s">
        <v>233</v>
      </c>
      <c r="C644" s="43" t="s">
        <v>79</v>
      </c>
      <c r="D644" s="44">
        <v>0</v>
      </c>
      <c r="E644" s="44">
        <v>0</v>
      </c>
      <c r="F644" s="44">
        <v>288.92</v>
      </c>
      <c r="G644" s="44">
        <v>8.41</v>
      </c>
      <c r="H644" s="44">
        <v>770.72</v>
      </c>
      <c r="I644" s="44">
        <v>92.46</v>
      </c>
      <c r="J644" s="44">
        <v>251.83</v>
      </c>
      <c r="K644" s="44">
        <v>113.7</v>
      </c>
      <c r="L644" s="44">
        <v>69.02</v>
      </c>
      <c r="M644" s="44">
        <v>0</v>
      </c>
      <c r="N644" s="44">
        <v>0</v>
      </c>
      <c r="O644" s="44">
        <v>0</v>
      </c>
      <c r="P644" s="44">
        <v>0</v>
      </c>
      <c r="Q644" s="44">
        <v>177.39</v>
      </c>
      <c r="R644" s="44">
        <v>226.26</v>
      </c>
      <c r="S644" s="44">
        <v>77.64</v>
      </c>
      <c r="T644" s="44">
        <v>129.6</v>
      </c>
      <c r="U644" s="44">
        <v>154.36000000000001</v>
      </c>
      <c r="V644" s="44">
        <v>146.72999999999999</v>
      </c>
      <c r="W644" s="44">
        <v>81.55</v>
      </c>
      <c r="X644" s="44">
        <v>0</v>
      </c>
      <c r="Y644" s="44">
        <v>0</v>
      </c>
      <c r="Z644" s="44">
        <v>0</v>
      </c>
      <c r="AA644" s="44">
        <v>72.02</v>
      </c>
    </row>
    <row r="645" spans="1:27" x14ac:dyDescent="0.2">
      <c r="A645" s="90" t="s">
        <v>2074</v>
      </c>
      <c r="B645" s="28" t="str">
        <f>"12"&amp;"."&amp;$B$776&amp;"."&amp;$B$777</f>
        <v>12.04.2023</v>
      </c>
      <c r="C645" s="82" t="s">
        <v>76</v>
      </c>
      <c r="D645" s="83">
        <f>ROUND((D646)/1000,5)</f>
        <v>0</v>
      </c>
      <c r="E645" s="83">
        <f t="shared" ref="E645:AA645" si="371">ROUND((E646)/1000,5)</f>
        <v>0</v>
      </c>
      <c r="F645" s="83">
        <f t="shared" si="371"/>
        <v>0</v>
      </c>
      <c r="G645" s="83">
        <f t="shared" si="371"/>
        <v>0</v>
      </c>
      <c r="H645" s="83">
        <f t="shared" si="371"/>
        <v>0.65861000000000003</v>
      </c>
      <c r="I645" s="83">
        <f t="shared" si="371"/>
        <v>0.33896999999999999</v>
      </c>
      <c r="J645" s="83">
        <f t="shared" si="371"/>
        <v>0.27968999999999999</v>
      </c>
      <c r="K645" s="83">
        <f t="shared" si="371"/>
        <v>0.33617000000000002</v>
      </c>
      <c r="L645" s="83">
        <f t="shared" si="371"/>
        <v>0.27818999999999999</v>
      </c>
      <c r="M645" s="83">
        <f t="shared" si="371"/>
        <v>6.173E-2</v>
      </c>
      <c r="N645" s="83">
        <f t="shared" si="371"/>
        <v>0</v>
      </c>
      <c r="O645" s="83">
        <f t="shared" si="371"/>
        <v>0</v>
      </c>
      <c r="P645" s="83">
        <f t="shared" si="371"/>
        <v>0</v>
      </c>
      <c r="Q645" s="83">
        <f t="shared" si="371"/>
        <v>0.16661999999999999</v>
      </c>
      <c r="R645" s="83">
        <f t="shared" si="371"/>
        <v>0.13514999999999999</v>
      </c>
      <c r="S645" s="83">
        <f t="shared" si="371"/>
        <v>0.20879</v>
      </c>
      <c r="T645" s="83">
        <f t="shared" si="371"/>
        <v>0.27633000000000002</v>
      </c>
      <c r="U645" s="83">
        <f t="shared" si="371"/>
        <v>2.2499999999999998E-3</v>
      </c>
      <c r="V645" s="83">
        <f t="shared" si="371"/>
        <v>6.6720000000000002E-2</v>
      </c>
      <c r="W645" s="83">
        <f t="shared" si="371"/>
        <v>0.30108000000000001</v>
      </c>
      <c r="X645" s="83">
        <f t="shared" si="371"/>
        <v>0</v>
      </c>
      <c r="Y645" s="83">
        <f t="shared" si="371"/>
        <v>0</v>
      </c>
      <c r="Z645" s="83">
        <f t="shared" si="371"/>
        <v>0</v>
      </c>
      <c r="AA645" s="83">
        <f t="shared" si="371"/>
        <v>0.25079000000000001</v>
      </c>
    </row>
    <row r="646" spans="1:27" ht="12.75" customHeight="1" outlineLevel="1" x14ac:dyDescent="0.2">
      <c r="A646" s="91" t="s">
        <v>2075</v>
      </c>
      <c r="B646" s="63" t="s">
        <v>233</v>
      </c>
      <c r="C646" s="43" t="s">
        <v>79</v>
      </c>
      <c r="D646" s="44">
        <v>0</v>
      </c>
      <c r="E646" s="44">
        <v>0</v>
      </c>
      <c r="F646" s="44">
        <v>0</v>
      </c>
      <c r="G646" s="44">
        <v>0</v>
      </c>
      <c r="H646" s="44">
        <v>658.61</v>
      </c>
      <c r="I646" s="44">
        <v>338.97</v>
      </c>
      <c r="J646" s="44">
        <v>279.69</v>
      </c>
      <c r="K646" s="44">
        <v>336.17</v>
      </c>
      <c r="L646" s="44">
        <v>278.19</v>
      </c>
      <c r="M646" s="44">
        <v>61.73</v>
      </c>
      <c r="N646" s="44">
        <v>0</v>
      </c>
      <c r="O646" s="44">
        <v>0</v>
      </c>
      <c r="P646" s="44">
        <v>0</v>
      </c>
      <c r="Q646" s="44">
        <v>166.62</v>
      </c>
      <c r="R646" s="44">
        <v>135.15</v>
      </c>
      <c r="S646" s="44">
        <v>208.79</v>
      </c>
      <c r="T646" s="44">
        <v>276.33</v>
      </c>
      <c r="U646" s="44">
        <v>2.25</v>
      </c>
      <c r="V646" s="44">
        <v>66.72</v>
      </c>
      <c r="W646" s="44">
        <v>301.08</v>
      </c>
      <c r="X646" s="44">
        <v>0</v>
      </c>
      <c r="Y646" s="44">
        <v>0</v>
      </c>
      <c r="Z646" s="44">
        <v>0</v>
      </c>
      <c r="AA646" s="44">
        <v>250.79</v>
      </c>
    </row>
    <row r="647" spans="1:27" x14ac:dyDescent="0.2">
      <c r="A647" s="90" t="s">
        <v>2076</v>
      </c>
      <c r="B647" s="28" t="str">
        <f>"13"&amp;"."&amp;$B$776&amp;"."&amp;$B$777</f>
        <v>13.04.2023</v>
      </c>
      <c r="C647" s="82" t="s">
        <v>76</v>
      </c>
      <c r="D647" s="83">
        <f>ROUND((D648)/1000,5)</f>
        <v>0</v>
      </c>
      <c r="E647" s="83">
        <f t="shared" ref="E647:AA647" si="372">ROUND((E648)/1000,5)</f>
        <v>0</v>
      </c>
      <c r="F647" s="83">
        <f t="shared" si="372"/>
        <v>0</v>
      </c>
      <c r="G647" s="83">
        <f t="shared" si="372"/>
        <v>0</v>
      </c>
      <c r="H647" s="83">
        <f t="shared" si="372"/>
        <v>0</v>
      </c>
      <c r="I647" s="83">
        <f t="shared" si="372"/>
        <v>3.7310000000000003E-2</v>
      </c>
      <c r="J647" s="83">
        <f t="shared" si="372"/>
        <v>0.24046000000000001</v>
      </c>
      <c r="K647" s="83">
        <f t="shared" si="372"/>
        <v>0.309</v>
      </c>
      <c r="L647" s="83">
        <f t="shared" si="372"/>
        <v>0.25228</v>
      </c>
      <c r="M647" s="83">
        <f t="shared" si="372"/>
        <v>0.21981999999999999</v>
      </c>
      <c r="N647" s="83">
        <f t="shared" si="372"/>
        <v>0.12314</v>
      </c>
      <c r="O647" s="83">
        <f t="shared" si="372"/>
        <v>0.25934000000000001</v>
      </c>
      <c r="P647" s="83">
        <f t="shared" si="372"/>
        <v>0.31634000000000001</v>
      </c>
      <c r="Q647" s="83">
        <f t="shared" si="372"/>
        <v>0.32400000000000001</v>
      </c>
      <c r="R647" s="83">
        <f t="shared" si="372"/>
        <v>0.29096</v>
      </c>
      <c r="S647" s="83">
        <f t="shared" si="372"/>
        <v>0.2056</v>
      </c>
      <c r="T647" s="83">
        <f t="shared" si="372"/>
        <v>0.37001000000000001</v>
      </c>
      <c r="U647" s="83">
        <f t="shared" si="372"/>
        <v>0.50039</v>
      </c>
      <c r="V647" s="83">
        <f t="shared" si="372"/>
        <v>0.29874000000000001</v>
      </c>
      <c r="W647" s="83">
        <f t="shared" si="372"/>
        <v>0.25289</v>
      </c>
      <c r="X647" s="83">
        <f t="shared" si="372"/>
        <v>7.2609999999999994E-2</v>
      </c>
      <c r="Y647" s="83">
        <f t="shared" si="372"/>
        <v>0</v>
      </c>
      <c r="Z647" s="83">
        <f t="shared" si="372"/>
        <v>0</v>
      </c>
      <c r="AA647" s="83">
        <f t="shared" si="372"/>
        <v>0</v>
      </c>
    </row>
    <row r="648" spans="1:27" ht="12.75" customHeight="1" outlineLevel="1" x14ac:dyDescent="0.2">
      <c r="A648" s="91" t="s">
        <v>2077</v>
      </c>
      <c r="B648" s="63" t="s">
        <v>233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37.31</v>
      </c>
      <c r="J648" s="44">
        <v>240.46</v>
      </c>
      <c r="K648" s="44">
        <v>309</v>
      </c>
      <c r="L648" s="44">
        <v>252.28</v>
      </c>
      <c r="M648" s="44">
        <v>219.82</v>
      </c>
      <c r="N648" s="44">
        <v>123.14</v>
      </c>
      <c r="O648" s="44">
        <v>259.33999999999997</v>
      </c>
      <c r="P648" s="44">
        <v>316.33999999999997</v>
      </c>
      <c r="Q648" s="44">
        <v>324</v>
      </c>
      <c r="R648" s="44">
        <v>290.95999999999998</v>
      </c>
      <c r="S648" s="44">
        <v>205.6</v>
      </c>
      <c r="T648" s="44">
        <v>370.01</v>
      </c>
      <c r="U648" s="44">
        <v>500.39</v>
      </c>
      <c r="V648" s="44">
        <v>298.74</v>
      </c>
      <c r="W648" s="44">
        <v>252.89</v>
      </c>
      <c r="X648" s="44">
        <v>72.61</v>
      </c>
      <c r="Y648" s="44">
        <v>0</v>
      </c>
      <c r="Z648" s="44">
        <v>0</v>
      </c>
      <c r="AA648" s="44">
        <v>0</v>
      </c>
    </row>
    <row r="649" spans="1:27" x14ac:dyDescent="0.2">
      <c r="A649" s="90" t="s">
        <v>2078</v>
      </c>
      <c r="B649" s="28" t="str">
        <f>"14"&amp;"."&amp;$B$776&amp;"."&amp;$B$777</f>
        <v>14.04.2023</v>
      </c>
      <c r="C649" s="82" t="s">
        <v>76</v>
      </c>
      <c r="D649" s="83">
        <f>ROUND((D650)/1000,5)</f>
        <v>0</v>
      </c>
      <c r="E649" s="83">
        <f t="shared" ref="E649:AA649" si="373">ROUND((E650)/1000,5)</f>
        <v>0</v>
      </c>
      <c r="F649" s="83">
        <f t="shared" si="373"/>
        <v>0</v>
      </c>
      <c r="G649" s="83">
        <f t="shared" si="373"/>
        <v>0</v>
      </c>
      <c r="H649" s="83">
        <f t="shared" si="373"/>
        <v>2.2530000000000001E-2</v>
      </c>
      <c r="I649" s="83">
        <f t="shared" si="373"/>
        <v>0.22333</v>
      </c>
      <c r="J649" s="83">
        <f t="shared" si="373"/>
        <v>0.39700999999999997</v>
      </c>
      <c r="K649" s="83">
        <f t="shared" si="373"/>
        <v>0.42704999999999999</v>
      </c>
      <c r="L649" s="83">
        <f t="shared" si="373"/>
        <v>0.34944999999999998</v>
      </c>
      <c r="M649" s="83">
        <f t="shared" si="373"/>
        <v>0.24843999999999999</v>
      </c>
      <c r="N649" s="83">
        <f t="shared" si="373"/>
        <v>0.25161</v>
      </c>
      <c r="O649" s="83">
        <f t="shared" si="373"/>
        <v>0.25825999999999999</v>
      </c>
      <c r="P649" s="83">
        <f t="shared" si="373"/>
        <v>0.33166000000000001</v>
      </c>
      <c r="Q649" s="83">
        <f t="shared" si="373"/>
        <v>0.32882</v>
      </c>
      <c r="R649" s="83">
        <f t="shared" si="373"/>
        <v>0.29870000000000002</v>
      </c>
      <c r="S649" s="83">
        <f t="shared" si="373"/>
        <v>0.25774000000000002</v>
      </c>
      <c r="T649" s="83">
        <f t="shared" si="373"/>
        <v>0.26616000000000001</v>
      </c>
      <c r="U649" s="83">
        <f t="shared" si="373"/>
        <v>0.31117</v>
      </c>
      <c r="V649" s="83">
        <f t="shared" si="373"/>
        <v>0.30301</v>
      </c>
      <c r="W649" s="83">
        <f t="shared" si="373"/>
        <v>0.30471999999999999</v>
      </c>
      <c r="X649" s="83">
        <f t="shared" si="373"/>
        <v>0.24676000000000001</v>
      </c>
      <c r="Y649" s="83">
        <f t="shared" si="373"/>
        <v>9.1439999999999994E-2</v>
      </c>
      <c r="Z649" s="83">
        <f t="shared" si="373"/>
        <v>7.2639999999999996E-2</v>
      </c>
      <c r="AA649" s="83">
        <f t="shared" si="373"/>
        <v>0.10795</v>
      </c>
    </row>
    <row r="650" spans="1:27" ht="12.75" customHeight="1" outlineLevel="1" x14ac:dyDescent="0.2">
      <c r="A650" s="91" t="s">
        <v>2079</v>
      </c>
      <c r="B650" s="63" t="s">
        <v>233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22.53</v>
      </c>
      <c r="I650" s="44">
        <v>223.33</v>
      </c>
      <c r="J650" s="44">
        <v>397.01</v>
      </c>
      <c r="K650" s="44">
        <v>427.05</v>
      </c>
      <c r="L650" s="44">
        <v>349.45</v>
      </c>
      <c r="M650" s="44">
        <v>248.44</v>
      </c>
      <c r="N650" s="44">
        <v>251.61</v>
      </c>
      <c r="O650" s="44">
        <v>258.26</v>
      </c>
      <c r="P650" s="44">
        <v>331.66</v>
      </c>
      <c r="Q650" s="44">
        <v>328.82</v>
      </c>
      <c r="R650" s="44">
        <v>298.7</v>
      </c>
      <c r="S650" s="44">
        <v>257.74</v>
      </c>
      <c r="T650" s="44">
        <v>266.16000000000003</v>
      </c>
      <c r="U650" s="44">
        <v>311.17</v>
      </c>
      <c r="V650" s="44">
        <v>303.01</v>
      </c>
      <c r="W650" s="44">
        <v>304.72000000000003</v>
      </c>
      <c r="X650" s="44">
        <v>246.76</v>
      </c>
      <c r="Y650" s="44">
        <v>91.44</v>
      </c>
      <c r="Z650" s="44">
        <v>72.64</v>
      </c>
      <c r="AA650" s="44">
        <v>107.95</v>
      </c>
    </row>
    <row r="651" spans="1:27" x14ac:dyDescent="0.2">
      <c r="A651" s="90" t="s">
        <v>2080</v>
      </c>
      <c r="B651" s="28" t="str">
        <f>"15"&amp;"."&amp;$B$776&amp;"."&amp;$B$777</f>
        <v>15.04.2023</v>
      </c>
      <c r="C651" s="82" t="s">
        <v>76</v>
      </c>
      <c r="D651" s="83">
        <f>ROUND((D652)/1000,5)</f>
        <v>0</v>
      </c>
      <c r="E651" s="83">
        <f t="shared" ref="E651:AA651" si="374">ROUND((E652)/1000,5)</f>
        <v>0</v>
      </c>
      <c r="F651" s="83">
        <f t="shared" si="374"/>
        <v>0</v>
      </c>
      <c r="G651" s="83">
        <f t="shared" si="374"/>
        <v>0</v>
      </c>
      <c r="H651" s="83">
        <f t="shared" si="374"/>
        <v>0</v>
      </c>
      <c r="I651" s="83">
        <f t="shared" si="374"/>
        <v>0</v>
      </c>
      <c r="J651" s="83">
        <f t="shared" si="374"/>
        <v>3.9309999999999998E-2</v>
      </c>
      <c r="K651" s="83">
        <f t="shared" si="374"/>
        <v>0.24018999999999999</v>
      </c>
      <c r="L651" s="83">
        <f t="shared" si="374"/>
        <v>0.14715</v>
      </c>
      <c r="M651" s="83">
        <f t="shared" si="374"/>
        <v>0.10793</v>
      </c>
      <c r="N651" s="83">
        <f t="shared" si="374"/>
        <v>0.10928</v>
      </c>
      <c r="O651" s="83">
        <f t="shared" si="374"/>
        <v>8.4269999999999998E-2</v>
      </c>
      <c r="P651" s="83">
        <f t="shared" si="374"/>
        <v>7.041E-2</v>
      </c>
      <c r="Q651" s="83">
        <f t="shared" si="374"/>
        <v>1.6830000000000001E-2</v>
      </c>
      <c r="R651" s="83">
        <f t="shared" si="374"/>
        <v>5.3350000000000002E-2</v>
      </c>
      <c r="S651" s="83">
        <f t="shared" si="374"/>
        <v>8.0180000000000001E-2</v>
      </c>
      <c r="T651" s="83">
        <f t="shared" si="374"/>
        <v>8.0310000000000006E-2</v>
      </c>
      <c r="U651" s="83">
        <f t="shared" si="374"/>
        <v>7.0790000000000006E-2</v>
      </c>
      <c r="V651" s="83">
        <f t="shared" si="374"/>
        <v>0.14621999999999999</v>
      </c>
      <c r="W651" s="83">
        <f t="shared" si="374"/>
        <v>0.10589999999999999</v>
      </c>
      <c r="X651" s="83">
        <f t="shared" si="374"/>
        <v>1.291E-2</v>
      </c>
      <c r="Y651" s="83">
        <f t="shared" si="374"/>
        <v>5.62E-3</v>
      </c>
      <c r="Z651" s="83">
        <f t="shared" si="374"/>
        <v>0</v>
      </c>
      <c r="AA651" s="83">
        <f t="shared" si="374"/>
        <v>0</v>
      </c>
    </row>
    <row r="652" spans="1:27" ht="12.75" customHeight="1" outlineLevel="1" x14ac:dyDescent="0.2">
      <c r="A652" s="91" t="s">
        <v>2081</v>
      </c>
      <c r="B652" s="63" t="s">
        <v>233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0</v>
      </c>
      <c r="I652" s="44">
        <v>0</v>
      </c>
      <c r="J652" s="44">
        <v>39.31</v>
      </c>
      <c r="K652" s="44">
        <v>240.19</v>
      </c>
      <c r="L652" s="44">
        <v>147.15</v>
      </c>
      <c r="M652" s="44">
        <v>107.93</v>
      </c>
      <c r="N652" s="44">
        <v>109.28</v>
      </c>
      <c r="O652" s="44">
        <v>84.27</v>
      </c>
      <c r="P652" s="44">
        <v>70.41</v>
      </c>
      <c r="Q652" s="44">
        <v>16.829999999999998</v>
      </c>
      <c r="R652" s="44">
        <v>53.35</v>
      </c>
      <c r="S652" s="44">
        <v>80.180000000000007</v>
      </c>
      <c r="T652" s="44">
        <v>80.31</v>
      </c>
      <c r="U652" s="44">
        <v>70.790000000000006</v>
      </c>
      <c r="V652" s="44">
        <v>146.22</v>
      </c>
      <c r="W652" s="44">
        <v>105.9</v>
      </c>
      <c r="X652" s="44">
        <v>12.91</v>
      </c>
      <c r="Y652" s="44">
        <v>5.62</v>
      </c>
      <c r="Z652" s="44">
        <v>0</v>
      </c>
      <c r="AA652" s="44">
        <v>0</v>
      </c>
    </row>
    <row r="653" spans="1:27" x14ac:dyDescent="0.2">
      <c r="A653" s="90" t="s">
        <v>2082</v>
      </c>
      <c r="B653" s="28" t="str">
        <f>"16"&amp;"."&amp;$B$776&amp;"."&amp;$B$777</f>
        <v>16.04.2023</v>
      </c>
      <c r="C653" s="82" t="s">
        <v>76</v>
      </c>
      <c r="D653" s="83">
        <f>ROUND((D654)/1000,5)</f>
        <v>1.558E-2</v>
      </c>
      <c r="E653" s="83">
        <f t="shared" ref="E653:AA653" si="375">ROUND((E654)/1000,5)</f>
        <v>0</v>
      </c>
      <c r="F653" s="83">
        <f t="shared" si="375"/>
        <v>0</v>
      </c>
      <c r="G653" s="83">
        <f t="shared" si="375"/>
        <v>0</v>
      </c>
      <c r="H653" s="83">
        <f t="shared" si="375"/>
        <v>0</v>
      </c>
      <c r="I653" s="83">
        <f t="shared" si="375"/>
        <v>1E-4</v>
      </c>
      <c r="J653" s="83">
        <f t="shared" si="375"/>
        <v>0.13914000000000001</v>
      </c>
      <c r="K653" s="83">
        <f t="shared" si="375"/>
        <v>0.18337999999999999</v>
      </c>
      <c r="L653" s="83">
        <f t="shared" si="375"/>
        <v>0.13958999999999999</v>
      </c>
      <c r="M653" s="83">
        <f t="shared" si="375"/>
        <v>2.3609999999999999E-2</v>
      </c>
      <c r="N653" s="83">
        <f t="shared" si="375"/>
        <v>0</v>
      </c>
      <c r="O653" s="83">
        <f t="shared" si="375"/>
        <v>0</v>
      </c>
      <c r="P653" s="83">
        <f t="shared" si="375"/>
        <v>0</v>
      </c>
      <c r="Q653" s="83">
        <f t="shared" si="375"/>
        <v>0</v>
      </c>
      <c r="R653" s="83">
        <f t="shared" si="375"/>
        <v>0</v>
      </c>
      <c r="S653" s="83">
        <f t="shared" si="375"/>
        <v>0</v>
      </c>
      <c r="T653" s="83">
        <f t="shared" si="375"/>
        <v>0</v>
      </c>
      <c r="U653" s="83">
        <f t="shared" si="375"/>
        <v>0</v>
      </c>
      <c r="V653" s="83">
        <f t="shared" si="375"/>
        <v>0</v>
      </c>
      <c r="W653" s="83">
        <f t="shared" si="375"/>
        <v>5.5129999999999998E-2</v>
      </c>
      <c r="X653" s="83">
        <f t="shared" si="375"/>
        <v>0</v>
      </c>
      <c r="Y653" s="83">
        <f t="shared" si="375"/>
        <v>0</v>
      </c>
      <c r="Z653" s="83">
        <f t="shared" si="375"/>
        <v>0</v>
      </c>
      <c r="AA653" s="83">
        <f t="shared" si="375"/>
        <v>0</v>
      </c>
    </row>
    <row r="654" spans="1:27" ht="12.75" customHeight="1" outlineLevel="1" x14ac:dyDescent="0.2">
      <c r="A654" s="91" t="s">
        <v>2083</v>
      </c>
      <c r="B654" s="63" t="s">
        <v>233</v>
      </c>
      <c r="C654" s="43" t="s">
        <v>79</v>
      </c>
      <c r="D654" s="44">
        <v>15.58</v>
      </c>
      <c r="E654" s="44">
        <v>0</v>
      </c>
      <c r="F654" s="44">
        <v>0</v>
      </c>
      <c r="G654" s="44">
        <v>0</v>
      </c>
      <c r="H654" s="44">
        <v>0</v>
      </c>
      <c r="I654" s="44">
        <v>0.1</v>
      </c>
      <c r="J654" s="44">
        <v>139.13999999999999</v>
      </c>
      <c r="K654" s="44">
        <v>183.38</v>
      </c>
      <c r="L654" s="44">
        <v>139.59</v>
      </c>
      <c r="M654" s="44">
        <v>23.61</v>
      </c>
      <c r="N654" s="44">
        <v>0</v>
      </c>
      <c r="O654" s="44">
        <v>0</v>
      </c>
      <c r="P654" s="44">
        <v>0</v>
      </c>
      <c r="Q654" s="44">
        <v>0</v>
      </c>
      <c r="R654" s="44">
        <v>0</v>
      </c>
      <c r="S654" s="44">
        <v>0</v>
      </c>
      <c r="T654" s="44">
        <v>0</v>
      </c>
      <c r="U654" s="44">
        <v>0</v>
      </c>
      <c r="V654" s="44">
        <v>0</v>
      </c>
      <c r="W654" s="44">
        <v>55.13</v>
      </c>
      <c r="X654" s="44">
        <v>0</v>
      </c>
      <c r="Y654" s="44">
        <v>0</v>
      </c>
      <c r="Z654" s="44">
        <v>0</v>
      </c>
      <c r="AA654" s="44">
        <v>0</v>
      </c>
    </row>
    <row r="655" spans="1:27" x14ac:dyDescent="0.2">
      <c r="A655" s="90" t="s">
        <v>2084</v>
      </c>
      <c r="B655" s="28" t="str">
        <f>"17"&amp;"."&amp;$B$776&amp;"."&amp;$B$777</f>
        <v>17.04.2023</v>
      </c>
      <c r="C655" s="82" t="s">
        <v>76</v>
      </c>
      <c r="D655" s="83">
        <f>ROUND((D656)/1000,5)</f>
        <v>1.0529999999999999E-2</v>
      </c>
      <c r="E655" s="83">
        <f t="shared" ref="E655:AA655" si="376">ROUND((E656)/1000,5)</f>
        <v>0</v>
      </c>
      <c r="F655" s="83">
        <f t="shared" si="376"/>
        <v>0</v>
      </c>
      <c r="G655" s="83">
        <f t="shared" si="376"/>
        <v>0</v>
      </c>
      <c r="H655" s="83">
        <f t="shared" si="376"/>
        <v>0</v>
      </c>
      <c r="I655" s="83">
        <f t="shared" si="376"/>
        <v>0</v>
      </c>
      <c r="J655" s="83">
        <f t="shared" si="376"/>
        <v>0.19398000000000001</v>
      </c>
      <c r="K655" s="83">
        <f t="shared" si="376"/>
        <v>6.8409999999999999E-2</v>
      </c>
      <c r="L655" s="83">
        <f t="shared" si="376"/>
        <v>2.0000000000000002E-5</v>
      </c>
      <c r="M655" s="83">
        <f t="shared" si="376"/>
        <v>4.0000000000000003E-5</v>
      </c>
      <c r="N655" s="83">
        <f t="shared" si="376"/>
        <v>2.283E-2</v>
      </c>
      <c r="O655" s="83">
        <f t="shared" si="376"/>
        <v>0</v>
      </c>
      <c r="P655" s="83">
        <f t="shared" si="376"/>
        <v>0</v>
      </c>
      <c r="Q655" s="83">
        <f t="shared" si="376"/>
        <v>0</v>
      </c>
      <c r="R655" s="83">
        <f t="shared" si="376"/>
        <v>0</v>
      </c>
      <c r="S655" s="83">
        <f t="shared" si="376"/>
        <v>0</v>
      </c>
      <c r="T655" s="83">
        <f t="shared" si="376"/>
        <v>0</v>
      </c>
      <c r="U655" s="83">
        <f t="shared" si="376"/>
        <v>0</v>
      </c>
      <c r="V655" s="83">
        <f t="shared" si="376"/>
        <v>0</v>
      </c>
      <c r="W655" s="83">
        <f t="shared" si="376"/>
        <v>0</v>
      </c>
      <c r="X655" s="83">
        <f t="shared" si="376"/>
        <v>0</v>
      </c>
      <c r="Y655" s="83">
        <f t="shared" si="376"/>
        <v>0</v>
      </c>
      <c r="Z655" s="83">
        <f t="shared" si="376"/>
        <v>0</v>
      </c>
      <c r="AA655" s="83">
        <f t="shared" si="376"/>
        <v>0</v>
      </c>
    </row>
    <row r="656" spans="1:27" ht="12.75" customHeight="1" outlineLevel="1" x14ac:dyDescent="0.2">
      <c r="A656" s="91" t="s">
        <v>2085</v>
      </c>
      <c r="B656" s="63" t="s">
        <v>233</v>
      </c>
      <c r="C656" s="43" t="s">
        <v>79</v>
      </c>
      <c r="D656" s="44">
        <v>10.53</v>
      </c>
      <c r="E656" s="44">
        <v>0</v>
      </c>
      <c r="F656" s="44">
        <v>0</v>
      </c>
      <c r="G656" s="44">
        <v>0</v>
      </c>
      <c r="H656" s="44">
        <v>0</v>
      </c>
      <c r="I656" s="44">
        <v>0</v>
      </c>
      <c r="J656" s="44">
        <v>193.98</v>
      </c>
      <c r="K656" s="44">
        <v>68.41</v>
      </c>
      <c r="L656" s="44">
        <v>0.02</v>
      </c>
      <c r="M656" s="44">
        <v>0.04</v>
      </c>
      <c r="N656" s="44">
        <v>22.83</v>
      </c>
      <c r="O656" s="44">
        <v>0</v>
      </c>
      <c r="P656" s="44">
        <v>0</v>
      </c>
      <c r="Q656" s="44">
        <v>0</v>
      </c>
      <c r="R656" s="44">
        <v>0</v>
      </c>
      <c r="S656" s="44">
        <v>0</v>
      </c>
      <c r="T656" s="44">
        <v>0</v>
      </c>
      <c r="U656" s="44">
        <v>0</v>
      </c>
      <c r="V656" s="44">
        <v>0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x14ac:dyDescent="0.2">
      <c r="A657" s="90" t="s">
        <v>2086</v>
      </c>
      <c r="B657" s="28" t="str">
        <f>"18"&amp;"."&amp;$B$776&amp;"."&amp;$B$777</f>
        <v>18.04.2023</v>
      </c>
      <c r="C657" s="82" t="s">
        <v>76</v>
      </c>
      <c r="D657" s="83">
        <f>ROUND((D658)/1000,5)</f>
        <v>0</v>
      </c>
      <c r="E657" s="83">
        <f t="shared" ref="E657:AA657" si="377">ROUND((E658)/1000,5)</f>
        <v>0</v>
      </c>
      <c r="F657" s="83">
        <f t="shared" si="377"/>
        <v>0</v>
      </c>
      <c r="G657" s="83">
        <f t="shared" si="377"/>
        <v>0</v>
      </c>
      <c r="H657" s="83">
        <f t="shared" si="377"/>
        <v>0</v>
      </c>
      <c r="I657" s="83">
        <f t="shared" si="377"/>
        <v>3.6580000000000001E-2</v>
      </c>
      <c r="J657" s="83">
        <f t="shared" si="377"/>
        <v>0.14158999999999999</v>
      </c>
      <c r="K657" s="83">
        <f t="shared" si="377"/>
        <v>0.21195</v>
      </c>
      <c r="L657" s="83">
        <f t="shared" si="377"/>
        <v>0.14107</v>
      </c>
      <c r="M657" s="83">
        <f t="shared" si="377"/>
        <v>1.191E-2</v>
      </c>
      <c r="N657" s="83">
        <f t="shared" si="377"/>
        <v>0</v>
      </c>
      <c r="O657" s="83">
        <f t="shared" si="377"/>
        <v>0</v>
      </c>
      <c r="P657" s="83">
        <f t="shared" si="377"/>
        <v>4.2000000000000002E-4</v>
      </c>
      <c r="Q657" s="83">
        <f t="shared" si="377"/>
        <v>0</v>
      </c>
      <c r="R657" s="83">
        <f t="shared" si="377"/>
        <v>0</v>
      </c>
      <c r="S657" s="83">
        <f t="shared" si="377"/>
        <v>0.14041999999999999</v>
      </c>
      <c r="T657" s="83">
        <f t="shared" si="377"/>
        <v>4.3659999999999997E-2</v>
      </c>
      <c r="U657" s="83">
        <f t="shared" si="377"/>
        <v>0.20743</v>
      </c>
      <c r="V657" s="83">
        <f t="shared" si="377"/>
        <v>0.26788000000000001</v>
      </c>
      <c r="W657" s="83">
        <f t="shared" si="377"/>
        <v>0.28303</v>
      </c>
      <c r="X657" s="83">
        <f t="shared" si="377"/>
        <v>2.9749999999999999E-2</v>
      </c>
      <c r="Y657" s="83">
        <f t="shared" si="377"/>
        <v>0</v>
      </c>
      <c r="Z657" s="83">
        <f t="shared" si="377"/>
        <v>0</v>
      </c>
      <c r="AA657" s="83">
        <f t="shared" si="377"/>
        <v>0</v>
      </c>
    </row>
    <row r="658" spans="1:27" ht="12.75" customHeight="1" outlineLevel="1" x14ac:dyDescent="0.2">
      <c r="A658" s="91" t="s">
        <v>2087</v>
      </c>
      <c r="B658" s="63" t="s">
        <v>233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0</v>
      </c>
      <c r="I658" s="44">
        <v>36.58</v>
      </c>
      <c r="J658" s="44">
        <v>141.59</v>
      </c>
      <c r="K658" s="44">
        <v>211.95</v>
      </c>
      <c r="L658" s="44">
        <v>141.07</v>
      </c>
      <c r="M658" s="44">
        <v>11.91</v>
      </c>
      <c r="N658" s="44">
        <v>0</v>
      </c>
      <c r="O658" s="44">
        <v>0</v>
      </c>
      <c r="P658" s="44">
        <v>0.42</v>
      </c>
      <c r="Q658" s="44">
        <v>0</v>
      </c>
      <c r="R658" s="44">
        <v>0</v>
      </c>
      <c r="S658" s="44">
        <v>140.41999999999999</v>
      </c>
      <c r="T658" s="44">
        <v>43.66</v>
      </c>
      <c r="U658" s="44">
        <v>207.43</v>
      </c>
      <c r="V658" s="44">
        <v>267.88</v>
      </c>
      <c r="W658" s="44">
        <v>283.02999999999997</v>
      </c>
      <c r="X658" s="44">
        <v>29.75</v>
      </c>
      <c r="Y658" s="44">
        <v>0</v>
      </c>
      <c r="Z658" s="44">
        <v>0</v>
      </c>
      <c r="AA658" s="44">
        <v>0</v>
      </c>
    </row>
    <row r="659" spans="1:27" x14ac:dyDescent="0.2">
      <c r="A659" s="90" t="s">
        <v>2088</v>
      </c>
      <c r="B659" s="28" t="str">
        <f>"19"&amp;"."&amp;$B$776&amp;"."&amp;$B$777</f>
        <v>19.04.2023</v>
      </c>
      <c r="C659" s="82" t="s">
        <v>76</v>
      </c>
      <c r="D659" s="83">
        <f>ROUND((D660)/1000,5)</f>
        <v>0</v>
      </c>
      <c r="E659" s="83">
        <f t="shared" ref="E659:AA659" si="378">ROUND((E660)/1000,5)</f>
        <v>0</v>
      </c>
      <c r="F659" s="83">
        <f t="shared" si="378"/>
        <v>0</v>
      </c>
      <c r="G659" s="83">
        <f t="shared" si="378"/>
        <v>7.4730000000000005E-2</v>
      </c>
      <c r="H659" s="83">
        <f t="shared" si="378"/>
        <v>6.6199999999999995E-2</v>
      </c>
      <c r="I659" s="83">
        <f t="shared" si="378"/>
        <v>0.10735</v>
      </c>
      <c r="J659" s="83">
        <f t="shared" si="378"/>
        <v>0.19444</v>
      </c>
      <c r="K659" s="83">
        <f t="shared" si="378"/>
        <v>0.27707999999999999</v>
      </c>
      <c r="L659" s="83">
        <f t="shared" si="378"/>
        <v>0.24512999999999999</v>
      </c>
      <c r="M659" s="83">
        <f t="shared" si="378"/>
        <v>0.12651000000000001</v>
      </c>
      <c r="N659" s="83">
        <f t="shared" si="378"/>
        <v>6.2600000000000003E-2</v>
      </c>
      <c r="O659" s="83">
        <f t="shared" si="378"/>
        <v>4.0000000000000002E-4</v>
      </c>
      <c r="P659" s="83">
        <f t="shared" si="378"/>
        <v>8.2600000000000007E-2</v>
      </c>
      <c r="Q659" s="83">
        <f t="shared" si="378"/>
        <v>4.5990000000000003E-2</v>
      </c>
      <c r="R659" s="83">
        <f t="shared" si="378"/>
        <v>0</v>
      </c>
      <c r="S659" s="83">
        <f t="shared" si="378"/>
        <v>0</v>
      </c>
      <c r="T659" s="83">
        <f t="shared" si="378"/>
        <v>0</v>
      </c>
      <c r="U659" s="83">
        <f t="shared" si="378"/>
        <v>9.9059999999999995E-2</v>
      </c>
      <c r="V659" s="83">
        <f t="shared" si="378"/>
        <v>4.1309999999999999E-2</v>
      </c>
      <c r="W659" s="83">
        <f t="shared" si="378"/>
        <v>0.27948000000000001</v>
      </c>
      <c r="X659" s="83">
        <f t="shared" si="378"/>
        <v>5.611E-2</v>
      </c>
      <c r="Y659" s="83">
        <f t="shared" si="378"/>
        <v>0</v>
      </c>
      <c r="Z659" s="83">
        <f t="shared" si="378"/>
        <v>0</v>
      </c>
      <c r="AA659" s="83">
        <f t="shared" si="378"/>
        <v>0</v>
      </c>
    </row>
    <row r="660" spans="1:27" ht="12.75" customHeight="1" outlineLevel="1" x14ac:dyDescent="0.2">
      <c r="A660" s="91" t="s">
        <v>2089</v>
      </c>
      <c r="B660" s="63" t="s">
        <v>233</v>
      </c>
      <c r="C660" s="43" t="s">
        <v>79</v>
      </c>
      <c r="D660" s="44">
        <v>0</v>
      </c>
      <c r="E660" s="44">
        <v>0</v>
      </c>
      <c r="F660" s="44">
        <v>0</v>
      </c>
      <c r="G660" s="44">
        <v>74.73</v>
      </c>
      <c r="H660" s="44">
        <v>66.2</v>
      </c>
      <c r="I660" s="44">
        <v>107.35</v>
      </c>
      <c r="J660" s="44">
        <v>194.44</v>
      </c>
      <c r="K660" s="44">
        <v>277.08</v>
      </c>
      <c r="L660" s="44">
        <v>245.13</v>
      </c>
      <c r="M660" s="44">
        <v>126.51</v>
      </c>
      <c r="N660" s="44">
        <v>62.6</v>
      </c>
      <c r="O660" s="44">
        <v>0.4</v>
      </c>
      <c r="P660" s="44">
        <v>82.6</v>
      </c>
      <c r="Q660" s="44">
        <v>45.99</v>
      </c>
      <c r="R660" s="44">
        <v>0</v>
      </c>
      <c r="S660" s="44">
        <v>0</v>
      </c>
      <c r="T660" s="44">
        <v>0</v>
      </c>
      <c r="U660" s="44">
        <v>99.06</v>
      </c>
      <c r="V660" s="44">
        <v>41.31</v>
      </c>
      <c r="W660" s="44">
        <v>279.48</v>
      </c>
      <c r="X660" s="44">
        <v>56.11</v>
      </c>
      <c r="Y660" s="44">
        <v>0</v>
      </c>
      <c r="Z660" s="44">
        <v>0</v>
      </c>
      <c r="AA660" s="44">
        <v>0</v>
      </c>
    </row>
    <row r="661" spans="1:27" x14ac:dyDescent="0.2">
      <c r="A661" s="90" t="s">
        <v>2090</v>
      </c>
      <c r="B661" s="28" t="str">
        <f>"20"&amp;"."&amp;$B$776&amp;"."&amp;$B$777</f>
        <v>20.04.2023</v>
      </c>
      <c r="C661" s="82" t="s">
        <v>76</v>
      </c>
      <c r="D661" s="83">
        <f>ROUND((D662)/1000,5)</f>
        <v>0</v>
      </c>
      <c r="E661" s="83">
        <f t="shared" ref="E661:AA661" si="379">ROUND((E662)/1000,5)</f>
        <v>0</v>
      </c>
      <c r="F661" s="83">
        <f t="shared" si="379"/>
        <v>0</v>
      </c>
      <c r="G661" s="83">
        <f t="shared" si="379"/>
        <v>0</v>
      </c>
      <c r="H661" s="83">
        <f t="shared" si="379"/>
        <v>0</v>
      </c>
      <c r="I661" s="83">
        <f t="shared" si="379"/>
        <v>6.0600000000000001E-2</v>
      </c>
      <c r="J661" s="83">
        <f t="shared" si="379"/>
        <v>0.19359999999999999</v>
      </c>
      <c r="K661" s="83">
        <f t="shared" si="379"/>
        <v>0.26529999999999998</v>
      </c>
      <c r="L661" s="83">
        <f t="shared" si="379"/>
        <v>0.15126000000000001</v>
      </c>
      <c r="M661" s="83">
        <f t="shared" si="379"/>
        <v>1.721E-2</v>
      </c>
      <c r="N661" s="83">
        <f t="shared" si="379"/>
        <v>0.10475</v>
      </c>
      <c r="O661" s="83">
        <f t="shared" si="379"/>
        <v>0.11239</v>
      </c>
      <c r="P661" s="83">
        <f t="shared" si="379"/>
        <v>0.17732000000000001</v>
      </c>
      <c r="Q661" s="83">
        <f t="shared" si="379"/>
        <v>0.22548000000000001</v>
      </c>
      <c r="R661" s="83">
        <f t="shared" si="379"/>
        <v>0.18812000000000001</v>
      </c>
      <c r="S661" s="83">
        <f t="shared" si="379"/>
        <v>0.22187000000000001</v>
      </c>
      <c r="T661" s="83">
        <f t="shared" si="379"/>
        <v>0.16819000000000001</v>
      </c>
      <c r="U661" s="83">
        <f t="shared" si="379"/>
        <v>0.19109000000000001</v>
      </c>
      <c r="V661" s="83">
        <f t="shared" si="379"/>
        <v>0.21565999999999999</v>
      </c>
      <c r="W661" s="83">
        <f t="shared" si="379"/>
        <v>0.13780999999999999</v>
      </c>
      <c r="X661" s="83">
        <f t="shared" si="379"/>
        <v>0.14541999999999999</v>
      </c>
      <c r="Y661" s="83">
        <f t="shared" si="379"/>
        <v>3.056E-2</v>
      </c>
      <c r="Z661" s="83">
        <f t="shared" si="379"/>
        <v>0</v>
      </c>
      <c r="AA661" s="83">
        <f t="shared" si="379"/>
        <v>0</v>
      </c>
    </row>
    <row r="662" spans="1:27" ht="12.75" customHeight="1" outlineLevel="1" x14ac:dyDescent="0.2">
      <c r="A662" s="91" t="s">
        <v>2091</v>
      </c>
      <c r="B662" s="63" t="s">
        <v>233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0</v>
      </c>
      <c r="I662" s="44">
        <v>60.6</v>
      </c>
      <c r="J662" s="44">
        <v>193.6</v>
      </c>
      <c r="K662" s="44">
        <v>265.3</v>
      </c>
      <c r="L662" s="44">
        <v>151.26</v>
      </c>
      <c r="M662" s="44">
        <v>17.21</v>
      </c>
      <c r="N662" s="44">
        <v>104.75</v>
      </c>
      <c r="O662" s="44">
        <v>112.39</v>
      </c>
      <c r="P662" s="44">
        <v>177.32</v>
      </c>
      <c r="Q662" s="44">
        <v>225.48</v>
      </c>
      <c r="R662" s="44">
        <v>188.12</v>
      </c>
      <c r="S662" s="44">
        <v>221.87</v>
      </c>
      <c r="T662" s="44">
        <v>168.19</v>
      </c>
      <c r="U662" s="44">
        <v>191.09</v>
      </c>
      <c r="V662" s="44">
        <v>215.66</v>
      </c>
      <c r="W662" s="44">
        <v>137.81</v>
      </c>
      <c r="X662" s="44">
        <v>145.41999999999999</v>
      </c>
      <c r="Y662" s="44">
        <v>30.56</v>
      </c>
      <c r="Z662" s="44">
        <v>0</v>
      </c>
      <c r="AA662" s="44">
        <v>0</v>
      </c>
    </row>
    <row r="663" spans="1:27" x14ac:dyDescent="0.2">
      <c r="A663" s="90" t="s">
        <v>2092</v>
      </c>
      <c r="B663" s="28" t="str">
        <f>"21"&amp;"."&amp;$B$776&amp;"."&amp;$B$777</f>
        <v>21.04.2023</v>
      </c>
      <c r="C663" s="82" t="s">
        <v>76</v>
      </c>
      <c r="D663" s="83">
        <f>ROUND((D664)/1000,5)</f>
        <v>0</v>
      </c>
      <c r="E663" s="83">
        <f t="shared" ref="E663:AA663" si="380">ROUND((E664)/1000,5)</f>
        <v>0</v>
      </c>
      <c r="F663" s="83">
        <f t="shared" si="380"/>
        <v>9.8600000000000007E-3</v>
      </c>
      <c r="G663" s="83">
        <f t="shared" si="380"/>
        <v>4.4670000000000001E-2</v>
      </c>
      <c r="H663" s="83">
        <f t="shared" si="380"/>
        <v>8.3000000000000001E-4</v>
      </c>
      <c r="I663" s="83">
        <f t="shared" si="380"/>
        <v>0.23588999999999999</v>
      </c>
      <c r="J663" s="83">
        <f t="shared" si="380"/>
        <v>0.2848</v>
      </c>
      <c r="K663" s="83">
        <f t="shared" si="380"/>
        <v>0.24451000000000001</v>
      </c>
      <c r="L663" s="83">
        <f t="shared" si="380"/>
        <v>0.21529999999999999</v>
      </c>
      <c r="M663" s="83">
        <f t="shared" si="380"/>
        <v>0.10606</v>
      </c>
      <c r="N663" s="83">
        <f t="shared" si="380"/>
        <v>5.9389999999999998E-2</v>
      </c>
      <c r="O663" s="83">
        <f t="shared" si="380"/>
        <v>2.1479999999999999E-2</v>
      </c>
      <c r="P663" s="83">
        <f t="shared" si="380"/>
        <v>2.7310000000000001E-2</v>
      </c>
      <c r="Q663" s="83">
        <f t="shared" si="380"/>
        <v>4.3740000000000001E-2</v>
      </c>
      <c r="R663" s="83">
        <f t="shared" si="380"/>
        <v>5.94E-3</v>
      </c>
      <c r="S663" s="83">
        <f t="shared" si="380"/>
        <v>9.6769999999999995E-2</v>
      </c>
      <c r="T663" s="83">
        <f t="shared" si="380"/>
        <v>5.0819999999999997E-2</v>
      </c>
      <c r="U663" s="83">
        <f t="shared" si="380"/>
        <v>8.2659999999999997E-2</v>
      </c>
      <c r="V663" s="83">
        <f t="shared" si="380"/>
        <v>0.16227</v>
      </c>
      <c r="W663" s="83">
        <f t="shared" si="380"/>
        <v>0.20973</v>
      </c>
      <c r="X663" s="83">
        <f t="shared" si="380"/>
        <v>0.19467999999999999</v>
      </c>
      <c r="Y663" s="83">
        <f t="shared" si="380"/>
        <v>2.3700000000000001E-3</v>
      </c>
      <c r="Z663" s="83">
        <f t="shared" si="380"/>
        <v>0</v>
      </c>
      <c r="AA663" s="83">
        <f t="shared" si="380"/>
        <v>0</v>
      </c>
    </row>
    <row r="664" spans="1:27" ht="12.75" customHeight="1" outlineLevel="1" x14ac:dyDescent="0.2">
      <c r="A664" s="91" t="s">
        <v>2093</v>
      </c>
      <c r="B664" s="63" t="s">
        <v>233</v>
      </c>
      <c r="C664" s="43" t="s">
        <v>79</v>
      </c>
      <c r="D664" s="44">
        <v>0</v>
      </c>
      <c r="E664" s="44">
        <v>0</v>
      </c>
      <c r="F664" s="44">
        <v>9.86</v>
      </c>
      <c r="G664" s="44">
        <v>44.67</v>
      </c>
      <c r="H664" s="44">
        <v>0.83</v>
      </c>
      <c r="I664" s="44">
        <v>235.89</v>
      </c>
      <c r="J664" s="44">
        <v>284.8</v>
      </c>
      <c r="K664" s="44">
        <v>244.51</v>
      </c>
      <c r="L664" s="44">
        <v>215.3</v>
      </c>
      <c r="M664" s="44">
        <v>106.06</v>
      </c>
      <c r="N664" s="44">
        <v>59.39</v>
      </c>
      <c r="O664" s="44">
        <v>21.48</v>
      </c>
      <c r="P664" s="44">
        <v>27.31</v>
      </c>
      <c r="Q664" s="44">
        <v>43.74</v>
      </c>
      <c r="R664" s="44">
        <v>5.94</v>
      </c>
      <c r="S664" s="44">
        <v>96.77</v>
      </c>
      <c r="T664" s="44">
        <v>50.82</v>
      </c>
      <c r="U664" s="44">
        <v>82.66</v>
      </c>
      <c r="V664" s="44">
        <v>162.27000000000001</v>
      </c>
      <c r="W664" s="44">
        <v>209.73</v>
      </c>
      <c r="X664" s="44">
        <v>194.68</v>
      </c>
      <c r="Y664" s="44">
        <v>2.37</v>
      </c>
      <c r="Z664" s="44">
        <v>0</v>
      </c>
      <c r="AA664" s="44">
        <v>0</v>
      </c>
    </row>
    <row r="665" spans="1:27" x14ac:dyDescent="0.2">
      <c r="A665" s="90" t="s">
        <v>2094</v>
      </c>
      <c r="B665" s="28" t="str">
        <f>"22"&amp;"."&amp;$B$776&amp;"."&amp;$B$777</f>
        <v>22.04.2023</v>
      </c>
      <c r="C665" s="82" t="s">
        <v>76</v>
      </c>
      <c r="D665" s="83">
        <f>ROUND((D666)/1000,5)</f>
        <v>0</v>
      </c>
      <c r="E665" s="83">
        <f t="shared" ref="E665:AA665" si="381">ROUND((E666)/1000,5)</f>
        <v>0</v>
      </c>
      <c r="F665" s="83">
        <f t="shared" si="381"/>
        <v>0</v>
      </c>
      <c r="G665" s="83">
        <f t="shared" si="381"/>
        <v>0</v>
      </c>
      <c r="H665" s="83">
        <f t="shared" si="381"/>
        <v>4.4000000000000002E-4</v>
      </c>
      <c r="I665" s="83">
        <f t="shared" si="381"/>
        <v>0</v>
      </c>
      <c r="J665" s="83">
        <f t="shared" si="381"/>
        <v>0</v>
      </c>
      <c r="K665" s="83">
        <f t="shared" si="381"/>
        <v>6.4579999999999999E-2</v>
      </c>
      <c r="L665" s="83">
        <f t="shared" si="381"/>
        <v>0.23526</v>
      </c>
      <c r="M665" s="83">
        <f t="shared" si="381"/>
        <v>8.6389999999999995E-2</v>
      </c>
      <c r="N665" s="83">
        <f t="shared" si="381"/>
        <v>9.2030000000000001E-2</v>
      </c>
      <c r="O665" s="83">
        <f t="shared" si="381"/>
        <v>6.8180000000000004E-2</v>
      </c>
      <c r="P665" s="83">
        <f t="shared" si="381"/>
        <v>5.0639999999999998E-2</v>
      </c>
      <c r="Q665" s="83">
        <f t="shared" si="381"/>
        <v>0</v>
      </c>
      <c r="R665" s="83">
        <f t="shared" si="381"/>
        <v>1.162E-2</v>
      </c>
      <c r="S665" s="83">
        <f t="shared" si="381"/>
        <v>3.2699999999999999E-3</v>
      </c>
      <c r="T665" s="83">
        <f t="shared" si="381"/>
        <v>2.6079999999999999E-2</v>
      </c>
      <c r="U665" s="83">
        <f t="shared" si="381"/>
        <v>3.2919999999999998E-2</v>
      </c>
      <c r="V665" s="83">
        <f t="shared" si="381"/>
        <v>6.83E-2</v>
      </c>
      <c r="W665" s="83">
        <f t="shared" si="381"/>
        <v>0.12731000000000001</v>
      </c>
      <c r="X665" s="83">
        <f t="shared" si="381"/>
        <v>0.16658999999999999</v>
      </c>
      <c r="Y665" s="83">
        <f t="shared" si="381"/>
        <v>0</v>
      </c>
      <c r="Z665" s="83">
        <f t="shared" si="381"/>
        <v>0</v>
      </c>
      <c r="AA665" s="83">
        <f t="shared" si="381"/>
        <v>0</v>
      </c>
    </row>
    <row r="666" spans="1:27" ht="12.75" customHeight="1" outlineLevel="1" x14ac:dyDescent="0.2">
      <c r="A666" s="91" t="s">
        <v>2095</v>
      </c>
      <c r="B666" s="63" t="s">
        <v>233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0.44</v>
      </c>
      <c r="I666" s="44">
        <v>0</v>
      </c>
      <c r="J666" s="44">
        <v>0</v>
      </c>
      <c r="K666" s="44">
        <v>64.58</v>
      </c>
      <c r="L666" s="44">
        <v>235.26</v>
      </c>
      <c r="M666" s="44">
        <v>86.39</v>
      </c>
      <c r="N666" s="44">
        <v>92.03</v>
      </c>
      <c r="O666" s="44">
        <v>68.180000000000007</v>
      </c>
      <c r="P666" s="44">
        <v>50.64</v>
      </c>
      <c r="Q666" s="44">
        <v>0</v>
      </c>
      <c r="R666" s="44">
        <v>11.62</v>
      </c>
      <c r="S666" s="44">
        <v>3.27</v>
      </c>
      <c r="T666" s="44">
        <v>26.08</v>
      </c>
      <c r="U666" s="44">
        <v>32.92</v>
      </c>
      <c r="V666" s="44">
        <v>68.3</v>
      </c>
      <c r="W666" s="44">
        <v>127.31</v>
      </c>
      <c r="X666" s="44">
        <v>166.59</v>
      </c>
      <c r="Y666" s="44">
        <v>0</v>
      </c>
      <c r="Z666" s="44">
        <v>0</v>
      </c>
      <c r="AA666" s="44">
        <v>0</v>
      </c>
    </row>
    <row r="667" spans="1:27" x14ac:dyDescent="0.2">
      <c r="A667" s="90" t="s">
        <v>2096</v>
      </c>
      <c r="B667" s="28" t="str">
        <f>"23"&amp;"."&amp;$B$776&amp;"."&amp;$B$777</f>
        <v>23.04.2023</v>
      </c>
      <c r="C667" s="82" t="s">
        <v>76</v>
      </c>
      <c r="D667" s="83">
        <f>ROUND((D668)/1000,5)</f>
        <v>0</v>
      </c>
      <c r="E667" s="83">
        <f t="shared" ref="E667:AA667" si="382">ROUND((E668)/1000,5)</f>
        <v>0</v>
      </c>
      <c r="F667" s="83">
        <f t="shared" si="382"/>
        <v>0</v>
      </c>
      <c r="G667" s="83">
        <f t="shared" si="382"/>
        <v>0</v>
      </c>
      <c r="H667" s="83">
        <f t="shared" si="382"/>
        <v>0</v>
      </c>
      <c r="I667" s="83">
        <f t="shared" si="382"/>
        <v>0</v>
      </c>
      <c r="J667" s="83">
        <f t="shared" si="382"/>
        <v>0</v>
      </c>
      <c r="K667" s="83">
        <f t="shared" si="382"/>
        <v>0.18256</v>
      </c>
      <c r="L667" s="83">
        <f t="shared" si="382"/>
        <v>0.19488</v>
      </c>
      <c r="M667" s="83">
        <f t="shared" si="382"/>
        <v>9.0670000000000001E-2</v>
      </c>
      <c r="N667" s="83">
        <f t="shared" si="382"/>
        <v>4.1090000000000002E-2</v>
      </c>
      <c r="O667" s="83">
        <f t="shared" si="382"/>
        <v>0</v>
      </c>
      <c r="P667" s="83">
        <f t="shared" si="382"/>
        <v>1.6490000000000001E-2</v>
      </c>
      <c r="Q667" s="83">
        <f t="shared" si="382"/>
        <v>6.5799999999999997E-2</v>
      </c>
      <c r="R667" s="83">
        <f t="shared" si="382"/>
        <v>6.8890000000000007E-2</v>
      </c>
      <c r="S667" s="83">
        <f t="shared" si="382"/>
        <v>7.689E-2</v>
      </c>
      <c r="T667" s="83">
        <f t="shared" si="382"/>
        <v>9.1050000000000006E-2</v>
      </c>
      <c r="U667" s="83">
        <f t="shared" si="382"/>
        <v>0.17433999999999999</v>
      </c>
      <c r="V667" s="83">
        <f t="shared" si="382"/>
        <v>6.6820000000000004E-2</v>
      </c>
      <c r="W667" s="83">
        <f t="shared" si="382"/>
        <v>0.29521999999999998</v>
      </c>
      <c r="X667" s="83">
        <f t="shared" si="382"/>
        <v>0.22353999999999999</v>
      </c>
      <c r="Y667" s="83">
        <f t="shared" si="382"/>
        <v>7.8700000000000003E-3</v>
      </c>
      <c r="Z667" s="83">
        <f t="shared" si="382"/>
        <v>0</v>
      </c>
      <c r="AA667" s="83">
        <f t="shared" si="382"/>
        <v>0</v>
      </c>
    </row>
    <row r="668" spans="1:27" ht="12.75" customHeight="1" outlineLevel="1" x14ac:dyDescent="0.2">
      <c r="A668" s="91" t="s">
        <v>2097</v>
      </c>
      <c r="B668" s="63" t="s">
        <v>233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0</v>
      </c>
      <c r="J668" s="44">
        <v>0</v>
      </c>
      <c r="K668" s="44">
        <v>182.56</v>
      </c>
      <c r="L668" s="44">
        <v>194.88</v>
      </c>
      <c r="M668" s="44">
        <v>90.67</v>
      </c>
      <c r="N668" s="44">
        <v>41.09</v>
      </c>
      <c r="O668" s="44">
        <v>0</v>
      </c>
      <c r="P668" s="44">
        <v>16.489999999999998</v>
      </c>
      <c r="Q668" s="44">
        <v>65.8</v>
      </c>
      <c r="R668" s="44">
        <v>68.89</v>
      </c>
      <c r="S668" s="44">
        <v>76.89</v>
      </c>
      <c r="T668" s="44">
        <v>91.05</v>
      </c>
      <c r="U668" s="44">
        <v>174.34</v>
      </c>
      <c r="V668" s="44">
        <v>66.819999999999993</v>
      </c>
      <c r="W668" s="44">
        <v>295.22000000000003</v>
      </c>
      <c r="X668" s="44">
        <v>223.54</v>
      </c>
      <c r="Y668" s="44">
        <v>7.87</v>
      </c>
      <c r="Z668" s="44">
        <v>0</v>
      </c>
      <c r="AA668" s="44">
        <v>0</v>
      </c>
    </row>
    <row r="669" spans="1:27" x14ac:dyDescent="0.2">
      <c r="A669" s="90" t="s">
        <v>2098</v>
      </c>
      <c r="B669" s="28" t="str">
        <f>"24"&amp;"."&amp;$B$776&amp;"."&amp;$B$777</f>
        <v>24.04.2023</v>
      </c>
      <c r="C669" s="82" t="s">
        <v>76</v>
      </c>
      <c r="D669" s="83">
        <f>ROUND((D670)/1000,5)</f>
        <v>0</v>
      </c>
      <c r="E669" s="83">
        <f t="shared" ref="E669:AA669" si="383">ROUND((E670)/1000,5)</f>
        <v>0</v>
      </c>
      <c r="F669" s="83">
        <f t="shared" si="383"/>
        <v>0</v>
      </c>
      <c r="G669" s="83">
        <f t="shared" si="383"/>
        <v>0</v>
      </c>
      <c r="H669" s="83">
        <f t="shared" si="383"/>
        <v>0</v>
      </c>
      <c r="I669" s="83">
        <f t="shared" si="383"/>
        <v>0.12426</v>
      </c>
      <c r="J669" s="83">
        <f t="shared" si="383"/>
        <v>0.12725</v>
      </c>
      <c r="K669" s="83">
        <f t="shared" si="383"/>
        <v>7.8909999999999994E-2</v>
      </c>
      <c r="L669" s="83">
        <f t="shared" si="383"/>
        <v>0.13311000000000001</v>
      </c>
      <c r="M669" s="83">
        <f t="shared" si="383"/>
        <v>5.0160000000000003E-2</v>
      </c>
      <c r="N669" s="83">
        <f t="shared" si="383"/>
        <v>0</v>
      </c>
      <c r="O669" s="83">
        <f t="shared" si="383"/>
        <v>0</v>
      </c>
      <c r="P669" s="83">
        <f t="shared" si="383"/>
        <v>5.4829999999999997E-2</v>
      </c>
      <c r="Q669" s="83">
        <f t="shared" si="383"/>
        <v>0</v>
      </c>
      <c r="R669" s="83">
        <f t="shared" si="383"/>
        <v>3.9030000000000002E-2</v>
      </c>
      <c r="S669" s="83">
        <f t="shared" si="383"/>
        <v>2.7189999999999999E-2</v>
      </c>
      <c r="T669" s="83">
        <f t="shared" si="383"/>
        <v>2.409E-2</v>
      </c>
      <c r="U669" s="83">
        <f t="shared" si="383"/>
        <v>9.9299999999999996E-3</v>
      </c>
      <c r="V669" s="83">
        <f t="shared" si="383"/>
        <v>9.461E-2</v>
      </c>
      <c r="W669" s="83">
        <f t="shared" si="383"/>
        <v>0.1497</v>
      </c>
      <c r="X669" s="83">
        <f t="shared" si="383"/>
        <v>7.8759999999999997E-2</v>
      </c>
      <c r="Y669" s="83">
        <f t="shared" si="383"/>
        <v>0</v>
      </c>
      <c r="Z669" s="83">
        <f t="shared" si="383"/>
        <v>0</v>
      </c>
      <c r="AA669" s="83">
        <f t="shared" si="383"/>
        <v>0</v>
      </c>
    </row>
    <row r="670" spans="1:27" ht="12.75" customHeight="1" outlineLevel="1" x14ac:dyDescent="0.2">
      <c r="A670" s="91" t="s">
        <v>2099</v>
      </c>
      <c r="B670" s="63" t="s">
        <v>233</v>
      </c>
      <c r="C670" s="43" t="s">
        <v>79</v>
      </c>
      <c r="D670" s="44">
        <v>0</v>
      </c>
      <c r="E670" s="44">
        <v>0</v>
      </c>
      <c r="F670" s="44">
        <v>0</v>
      </c>
      <c r="G670" s="44">
        <v>0</v>
      </c>
      <c r="H670" s="44">
        <v>0</v>
      </c>
      <c r="I670" s="44">
        <v>124.26</v>
      </c>
      <c r="J670" s="44">
        <v>127.25</v>
      </c>
      <c r="K670" s="44">
        <v>78.91</v>
      </c>
      <c r="L670" s="44">
        <v>133.11000000000001</v>
      </c>
      <c r="M670" s="44">
        <v>50.16</v>
      </c>
      <c r="N670" s="44">
        <v>0</v>
      </c>
      <c r="O670" s="44">
        <v>0</v>
      </c>
      <c r="P670" s="44">
        <v>54.83</v>
      </c>
      <c r="Q670" s="44">
        <v>0</v>
      </c>
      <c r="R670" s="44">
        <v>39.03</v>
      </c>
      <c r="S670" s="44">
        <v>27.19</v>
      </c>
      <c r="T670" s="44">
        <v>24.09</v>
      </c>
      <c r="U670" s="44">
        <v>9.93</v>
      </c>
      <c r="V670" s="44">
        <v>94.61</v>
      </c>
      <c r="W670" s="44">
        <v>149.69999999999999</v>
      </c>
      <c r="X670" s="44">
        <v>78.760000000000005</v>
      </c>
      <c r="Y670" s="44">
        <v>0</v>
      </c>
      <c r="Z670" s="44">
        <v>0</v>
      </c>
      <c r="AA670" s="44">
        <v>0</v>
      </c>
    </row>
    <row r="671" spans="1:27" x14ac:dyDescent="0.2">
      <c r="A671" s="90" t="s">
        <v>2100</v>
      </c>
      <c r="B671" s="28" t="str">
        <f>"25"&amp;"."&amp;$B$776&amp;"."&amp;$B$777</f>
        <v>25.04.2023</v>
      </c>
      <c r="C671" s="82" t="s">
        <v>76</v>
      </c>
      <c r="D671" s="83">
        <f>ROUND((D672)/1000,5)</f>
        <v>0</v>
      </c>
      <c r="E671" s="83">
        <f t="shared" ref="E671:AA671" si="384">ROUND((E672)/1000,5)</f>
        <v>0</v>
      </c>
      <c r="F671" s="83">
        <f t="shared" si="384"/>
        <v>0</v>
      </c>
      <c r="G671" s="83">
        <f t="shared" si="384"/>
        <v>0</v>
      </c>
      <c r="H671" s="83">
        <f t="shared" si="384"/>
        <v>0</v>
      </c>
      <c r="I671" s="83">
        <f t="shared" si="384"/>
        <v>0.10058</v>
      </c>
      <c r="J671" s="83">
        <f t="shared" si="384"/>
        <v>0.14491999999999999</v>
      </c>
      <c r="K671" s="83">
        <f t="shared" si="384"/>
        <v>0.14585999999999999</v>
      </c>
      <c r="L671" s="83">
        <f t="shared" si="384"/>
        <v>6.9980000000000001E-2</v>
      </c>
      <c r="M671" s="83">
        <f t="shared" si="384"/>
        <v>0</v>
      </c>
      <c r="N671" s="83">
        <f t="shared" si="384"/>
        <v>0</v>
      </c>
      <c r="O671" s="83">
        <f t="shared" si="384"/>
        <v>0</v>
      </c>
      <c r="P671" s="83">
        <f t="shared" si="384"/>
        <v>0</v>
      </c>
      <c r="Q671" s="83">
        <f t="shared" si="384"/>
        <v>0</v>
      </c>
      <c r="R671" s="83">
        <f t="shared" si="384"/>
        <v>0</v>
      </c>
      <c r="S671" s="83">
        <f t="shared" si="384"/>
        <v>6.7999999999999996E-3</v>
      </c>
      <c r="T671" s="83">
        <f t="shared" si="384"/>
        <v>2.8E-3</v>
      </c>
      <c r="U671" s="83">
        <f t="shared" si="384"/>
        <v>3.0779999999999998E-2</v>
      </c>
      <c r="V671" s="83">
        <f t="shared" si="384"/>
        <v>0</v>
      </c>
      <c r="W671" s="83">
        <f t="shared" si="384"/>
        <v>7.8799999999999995E-2</v>
      </c>
      <c r="X671" s="83">
        <f t="shared" si="384"/>
        <v>0</v>
      </c>
      <c r="Y671" s="83">
        <f t="shared" si="384"/>
        <v>0</v>
      </c>
      <c r="Z671" s="83">
        <f t="shared" si="384"/>
        <v>0</v>
      </c>
      <c r="AA671" s="83">
        <f t="shared" si="384"/>
        <v>0</v>
      </c>
    </row>
    <row r="672" spans="1:27" ht="12.75" customHeight="1" outlineLevel="1" x14ac:dyDescent="0.2">
      <c r="A672" s="91" t="s">
        <v>2101</v>
      </c>
      <c r="B672" s="63" t="s">
        <v>233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100.58</v>
      </c>
      <c r="J672" s="44">
        <v>144.91999999999999</v>
      </c>
      <c r="K672" s="44">
        <v>145.86000000000001</v>
      </c>
      <c r="L672" s="44">
        <v>69.98</v>
      </c>
      <c r="M672" s="44">
        <v>0</v>
      </c>
      <c r="N672" s="44">
        <v>0</v>
      </c>
      <c r="O672" s="44">
        <v>0</v>
      </c>
      <c r="P672" s="44">
        <v>0</v>
      </c>
      <c r="Q672" s="44">
        <v>0</v>
      </c>
      <c r="R672" s="44">
        <v>0</v>
      </c>
      <c r="S672" s="44">
        <v>6.8</v>
      </c>
      <c r="T672" s="44">
        <v>2.8</v>
      </c>
      <c r="U672" s="44">
        <v>30.78</v>
      </c>
      <c r="V672" s="44">
        <v>0</v>
      </c>
      <c r="W672" s="44">
        <v>78.8</v>
      </c>
      <c r="X672" s="44">
        <v>0</v>
      </c>
      <c r="Y672" s="44">
        <v>0</v>
      </c>
      <c r="Z672" s="44">
        <v>0</v>
      </c>
      <c r="AA672" s="44">
        <v>0</v>
      </c>
    </row>
    <row r="673" spans="1:27" x14ac:dyDescent="0.2">
      <c r="A673" s="90" t="s">
        <v>2102</v>
      </c>
      <c r="B673" s="28" t="str">
        <f>"26"&amp;"."&amp;$B$776&amp;"."&amp;$B$777</f>
        <v>26.04.2023</v>
      </c>
      <c r="C673" s="82" t="s">
        <v>76</v>
      </c>
      <c r="D673" s="83">
        <f>ROUND((D674)/1000,5)</f>
        <v>0</v>
      </c>
      <c r="E673" s="83">
        <f t="shared" ref="E673:AA673" si="385">ROUND((E674)/1000,5)</f>
        <v>0</v>
      </c>
      <c r="F673" s="83">
        <f t="shared" si="385"/>
        <v>0</v>
      </c>
      <c r="G673" s="83">
        <f t="shared" si="385"/>
        <v>0</v>
      </c>
      <c r="H673" s="83">
        <f t="shared" si="385"/>
        <v>0</v>
      </c>
      <c r="I673" s="83">
        <f t="shared" si="385"/>
        <v>0.12675</v>
      </c>
      <c r="J673" s="83">
        <f t="shared" si="385"/>
        <v>0.16600000000000001</v>
      </c>
      <c r="K673" s="83">
        <f t="shared" si="385"/>
        <v>0.14732999999999999</v>
      </c>
      <c r="L673" s="83">
        <f t="shared" si="385"/>
        <v>0.12415</v>
      </c>
      <c r="M673" s="83">
        <f t="shared" si="385"/>
        <v>4.3299999999999998E-2</v>
      </c>
      <c r="N673" s="83">
        <f t="shared" si="385"/>
        <v>4.2840000000000003E-2</v>
      </c>
      <c r="O673" s="83">
        <f t="shared" si="385"/>
        <v>6.9930000000000006E-2</v>
      </c>
      <c r="P673" s="83">
        <f t="shared" si="385"/>
        <v>4.2720000000000001E-2</v>
      </c>
      <c r="Q673" s="83">
        <f t="shared" si="385"/>
        <v>5.772E-2</v>
      </c>
      <c r="R673" s="83">
        <f t="shared" si="385"/>
        <v>2.1569999999999999E-2</v>
      </c>
      <c r="S673" s="83">
        <f t="shared" si="385"/>
        <v>6.5659999999999996E-2</v>
      </c>
      <c r="T673" s="83">
        <f t="shared" si="385"/>
        <v>7.7859999999999999E-2</v>
      </c>
      <c r="U673" s="83">
        <f t="shared" si="385"/>
        <v>8.3720000000000003E-2</v>
      </c>
      <c r="V673" s="83">
        <f t="shared" si="385"/>
        <v>0.10399</v>
      </c>
      <c r="W673" s="83">
        <f t="shared" si="385"/>
        <v>0.11316</v>
      </c>
      <c r="X673" s="83">
        <f t="shared" si="385"/>
        <v>7.7350000000000002E-2</v>
      </c>
      <c r="Y673" s="83">
        <f t="shared" si="385"/>
        <v>0</v>
      </c>
      <c r="Z673" s="83">
        <f t="shared" si="385"/>
        <v>0</v>
      </c>
      <c r="AA673" s="83">
        <f t="shared" si="385"/>
        <v>0</v>
      </c>
    </row>
    <row r="674" spans="1:27" ht="12.75" customHeight="1" outlineLevel="1" x14ac:dyDescent="0.2">
      <c r="A674" s="91" t="s">
        <v>2103</v>
      </c>
      <c r="B674" s="63" t="s">
        <v>233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0</v>
      </c>
      <c r="I674" s="44">
        <v>126.75</v>
      </c>
      <c r="J674" s="44">
        <v>166</v>
      </c>
      <c r="K674" s="44">
        <v>147.33000000000001</v>
      </c>
      <c r="L674" s="44">
        <v>124.15</v>
      </c>
      <c r="M674" s="44">
        <v>43.3</v>
      </c>
      <c r="N674" s="44">
        <v>42.84</v>
      </c>
      <c r="O674" s="44">
        <v>69.930000000000007</v>
      </c>
      <c r="P674" s="44">
        <v>42.72</v>
      </c>
      <c r="Q674" s="44">
        <v>57.72</v>
      </c>
      <c r="R674" s="44">
        <v>21.57</v>
      </c>
      <c r="S674" s="44">
        <v>65.66</v>
      </c>
      <c r="T674" s="44">
        <v>77.86</v>
      </c>
      <c r="U674" s="44">
        <v>83.72</v>
      </c>
      <c r="V674" s="44">
        <v>103.99</v>
      </c>
      <c r="W674" s="44">
        <v>113.16</v>
      </c>
      <c r="X674" s="44">
        <v>77.349999999999994</v>
      </c>
      <c r="Y674" s="44">
        <v>0</v>
      </c>
      <c r="Z674" s="44">
        <v>0</v>
      </c>
      <c r="AA674" s="44">
        <v>0</v>
      </c>
    </row>
    <row r="675" spans="1:27" x14ac:dyDescent="0.2">
      <c r="A675" s="90" t="s">
        <v>2104</v>
      </c>
      <c r="B675" s="28" t="str">
        <f>"27"&amp;"."&amp;$B$776&amp;"."&amp;$B$777</f>
        <v>27.04.2023</v>
      </c>
      <c r="C675" s="82" t="s">
        <v>76</v>
      </c>
      <c r="D675" s="83">
        <f>ROUND((D676)/1000,5)</f>
        <v>0</v>
      </c>
      <c r="E675" s="83">
        <f t="shared" ref="E675:AA675" si="386">ROUND((E676)/1000,5)</f>
        <v>0</v>
      </c>
      <c r="F675" s="83">
        <f t="shared" si="386"/>
        <v>0</v>
      </c>
      <c r="G675" s="83">
        <f t="shared" si="386"/>
        <v>0</v>
      </c>
      <c r="H675" s="83">
        <f t="shared" si="386"/>
        <v>0</v>
      </c>
      <c r="I675" s="83">
        <f t="shared" si="386"/>
        <v>0.10907</v>
      </c>
      <c r="J675" s="83">
        <f t="shared" si="386"/>
        <v>0.12531999999999999</v>
      </c>
      <c r="K675" s="83">
        <f t="shared" si="386"/>
        <v>0.11623</v>
      </c>
      <c r="L675" s="83">
        <f t="shared" si="386"/>
        <v>7.4999999999999997E-3</v>
      </c>
      <c r="M675" s="83">
        <f t="shared" si="386"/>
        <v>2.938E-2</v>
      </c>
      <c r="N675" s="83">
        <f t="shared" si="386"/>
        <v>1.06E-3</v>
      </c>
      <c r="O675" s="83">
        <f t="shared" si="386"/>
        <v>0</v>
      </c>
      <c r="P675" s="83">
        <f t="shared" si="386"/>
        <v>0</v>
      </c>
      <c r="Q675" s="83">
        <f t="shared" si="386"/>
        <v>0</v>
      </c>
      <c r="R675" s="83">
        <f t="shared" si="386"/>
        <v>0</v>
      </c>
      <c r="S675" s="83">
        <f t="shared" si="386"/>
        <v>0</v>
      </c>
      <c r="T675" s="83">
        <f t="shared" si="386"/>
        <v>0</v>
      </c>
      <c r="U675" s="83">
        <f t="shared" si="386"/>
        <v>1.08E-3</v>
      </c>
      <c r="V675" s="83">
        <f t="shared" si="386"/>
        <v>0</v>
      </c>
      <c r="W675" s="83">
        <f t="shared" si="386"/>
        <v>0.11516999999999999</v>
      </c>
      <c r="X675" s="83">
        <f t="shared" si="386"/>
        <v>0.13174</v>
      </c>
      <c r="Y675" s="83">
        <f t="shared" si="386"/>
        <v>0</v>
      </c>
      <c r="Z675" s="83">
        <f t="shared" si="386"/>
        <v>0</v>
      </c>
      <c r="AA675" s="83">
        <f t="shared" si="386"/>
        <v>0</v>
      </c>
    </row>
    <row r="676" spans="1:27" ht="12.75" customHeight="1" outlineLevel="1" x14ac:dyDescent="0.2">
      <c r="A676" s="91" t="s">
        <v>2105</v>
      </c>
      <c r="B676" s="63" t="s">
        <v>233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109.07</v>
      </c>
      <c r="J676" s="44">
        <v>125.32</v>
      </c>
      <c r="K676" s="44">
        <v>116.23</v>
      </c>
      <c r="L676" s="44">
        <v>7.5</v>
      </c>
      <c r="M676" s="44">
        <v>29.38</v>
      </c>
      <c r="N676" s="44">
        <v>1.06</v>
      </c>
      <c r="O676" s="44">
        <v>0</v>
      </c>
      <c r="P676" s="44">
        <v>0</v>
      </c>
      <c r="Q676" s="44">
        <v>0</v>
      </c>
      <c r="R676" s="44">
        <v>0</v>
      </c>
      <c r="S676" s="44">
        <v>0</v>
      </c>
      <c r="T676" s="44">
        <v>0</v>
      </c>
      <c r="U676" s="44">
        <v>1.08</v>
      </c>
      <c r="V676" s="44">
        <v>0</v>
      </c>
      <c r="W676" s="44">
        <v>115.17</v>
      </c>
      <c r="X676" s="44">
        <v>131.74</v>
      </c>
      <c r="Y676" s="44">
        <v>0</v>
      </c>
      <c r="Z676" s="44">
        <v>0</v>
      </c>
      <c r="AA676" s="44">
        <v>0</v>
      </c>
    </row>
    <row r="677" spans="1:27" x14ac:dyDescent="0.2">
      <c r="A677" s="90" t="s">
        <v>2106</v>
      </c>
      <c r="B677" s="28" t="str">
        <f>"28"&amp;"."&amp;$B$776&amp;"."&amp;$B$777</f>
        <v>28.04.2023</v>
      </c>
      <c r="C677" s="82" t="s">
        <v>76</v>
      </c>
      <c r="D677" s="83">
        <f>ROUND((D678)/1000,5)</f>
        <v>0</v>
      </c>
      <c r="E677" s="83">
        <f t="shared" ref="E677:AA677" si="387">ROUND((E678)/1000,5)</f>
        <v>0</v>
      </c>
      <c r="F677" s="83">
        <f t="shared" si="387"/>
        <v>0</v>
      </c>
      <c r="G677" s="83">
        <f t="shared" si="387"/>
        <v>0</v>
      </c>
      <c r="H677" s="83">
        <f t="shared" si="387"/>
        <v>6.0000000000000002E-5</v>
      </c>
      <c r="I677" s="83">
        <f t="shared" si="387"/>
        <v>0.17238000000000001</v>
      </c>
      <c r="J677" s="83">
        <f t="shared" si="387"/>
        <v>0.17829</v>
      </c>
      <c r="K677" s="83">
        <f t="shared" si="387"/>
        <v>0.12043</v>
      </c>
      <c r="L677" s="83">
        <f t="shared" si="387"/>
        <v>4.3229999999999998E-2</v>
      </c>
      <c r="M677" s="83">
        <f t="shared" si="387"/>
        <v>3.0939999999999999E-2</v>
      </c>
      <c r="N677" s="83">
        <f t="shared" si="387"/>
        <v>0</v>
      </c>
      <c r="O677" s="83">
        <f t="shared" si="387"/>
        <v>2.0619999999999999E-2</v>
      </c>
      <c r="P677" s="83">
        <f t="shared" si="387"/>
        <v>8.1769999999999995E-2</v>
      </c>
      <c r="Q677" s="83">
        <f t="shared" si="387"/>
        <v>7.1419999999999997E-2</v>
      </c>
      <c r="R677" s="83">
        <f t="shared" si="387"/>
        <v>8.3290000000000003E-2</v>
      </c>
      <c r="S677" s="83">
        <f t="shared" si="387"/>
        <v>1.72E-3</v>
      </c>
      <c r="T677" s="83">
        <f t="shared" si="387"/>
        <v>4.2070000000000003E-2</v>
      </c>
      <c r="U677" s="83">
        <f t="shared" si="387"/>
        <v>8.8410000000000002E-2</v>
      </c>
      <c r="V677" s="83">
        <f t="shared" si="387"/>
        <v>0.13317000000000001</v>
      </c>
      <c r="W677" s="83">
        <f t="shared" si="387"/>
        <v>0.18720999999999999</v>
      </c>
      <c r="X677" s="83">
        <f t="shared" si="387"/>
        <v>0.11083999999999999</v>
      </c>
      <c r="Y677" s="83">
        <f t="shared" si="387"/>
        <v>5.5599999999999998E-3</v>
      </c>
      <c r="Z677" s="83">
        <f t="shared" si="387"/>
        <v>0</v>
      </c>
      <c r="AA677" s="83">
        <f t="shared" si="387"/>
        <v>0</v>
      </c>
    </row>
    <row r="678" spans="1:27" ht="12.75" customHeight="1" outlineLevel="1" x14ac:dyDescent="0.2">
      <c r="A678" s="91" t="s">
        <v>2107</v>
      </c>
      <c r="B678" s="63" t="s">
        <v>233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0.06</v>
      </c>
      <c r="I678" s="44">
        <v>172.38</v>
      </c>
      <c r="J678" s="44">
        <v>178.29</v>
      </c>
      <c r="K678" s="44">
        <v>120.43</v>
      </c>
      <c r="L678" s="44">
        <v>43.23</v>
      </c>
      <c r="M678" s="44">
        <v>30.94</v>
      </c>
      <c r="N678" s="44">
        <v>0</v>
      </c>
      <c r="O678" s="44">
        <v>20.62</v>
      </c>
      <c r="P678" s="44">
        <v>81.77</v>
      </c>
      <c r="Q678" s="44">
        <v>71.42</v>
      </c>
      <c r="R678" s="44">
        <v>83.29</v>
      </c>
      <c r="S678" s="44">
        <v>1.72</v>
      </c>
      <c r="T678" s="44">
        <v>42.07</v>
      </c>
      <c r="U678" s="44">
        <v>88.41</v>
      </c>
      <c r="V678" s="44">
        <v>133.16999999999999</v>
      </c>
      <c r="W678" s="44">
        <v>187.21</v>
      </c>
      <c r="X678" s="44">
        <v>110.84</v>
      </c>
      <c r="Y678" s="44">
        <v>5.56</v>
      </c>
      <c r="Z678" s="44">
        <v>0</v>
      </c>
      <c r="AA678" s="44">
        <v>0</v>
      </c>
    </row>
    <row r="679" spans="1:27" x14ac:dyDescent="0.2">
      <c r="A679" s="90" t="s">
        <v>2108</v>
      </c>
      <c r="B679" s="28" t="str">
        <f>"29"&amp;"."&amp;$B$776&amp;"."&amp;$B$777</f>
        <v>29.04.2023</v>
      </c>
      <c r="C679" s="82" t="s">
        <v>76</v>
      </c>
      <c r="D679" s="83">
        <f>ROUND((D680)/1000,5)</f>
        <v>0</v>
      </c>
      <c r="E679" s="83">
        <f t="shared" ref="E679:AA679" si="388">ROUND((E680)/1000,5)</f>
        <v>0</v>
      </c>
      <c r="F679" s="83">
        <f t="shared" si="388"/>
        <v>0.12002</v>
      </c>
      <c r="G679" s="83">
        <f t="shared" si="388"/>
        <v>0.12062</v>
      </c>
      <c r="H679" s="83">
        <f t="shared" si="388"/>
        <v>0.11279</v>
      </c>
      <c r="I679" s="83">
        <f t="shared" si="388"/>
        <v>9.5039999999999999E-2</v>
      </c>
      <c r="J679" s="83">
        <f t="shared" si="388"/>
        <v>0.17924999999999999</v>
      </c>
      <c r="K679" s="83">
        <f t="shared" si="388"/>
        <v>0.26350000000000001</v>
      </c>
      <c r="L679" s="83">
        <f t="shared" si="388"/>
        <v>0.36404999999999998</v>
      </c>
      <c r="M679" s="83">
        <f t="shared" si="388"/>
        <v>0.17960000000000001</v>
      </c>
      <c r="N679" s="83">
        <f t="shared" si="388"/>
        <v>0.13217000000000001</v>
      </c>
      <c r="O679" s="83">
        <f t="shared" si="388"/>
        <v>0.24110000000000001</v>
      </c>
      <c r="P679" s="83">
        <f t="shared" si="388"/>
        <v>0.79479</v>
      </c>
      <c r="Q679" s="83">
        <f t="shared" si="388"/>
        <v>0.28605000000000003</v>
      </c>
      <c r="R679" s="83">
        <f t="shared" si="388"/>
        <v>0.22283</v>
      </c>
      <c r="S679" s="83">
        <f t="shared" si="388"/>
        <v>0.19342000000000001</v>
      </c>
      <c r="T679" s="83">
        <f t="shared" si="388"/>
        <v>0.10715</v>
      </c>
      <c r="U679" s="83">
        <f t="shared" si="388"/>
        <v>6.719E-2</v>
      </c>
      <c r="V679" s="83">
        <f t="shared" si="388"/>
        <v>0.14441999999999999</v>
      </c>
      <c r="W679" s="83">
        <f t="shared" si="388"/>
        <v>6.3729999999999995E-2</v>
      </c>
      <c r="X679" s="83">
        <f t="shared" si="388"/>
        <v>0.18634000000000001</v>
      </c>
      <c r="Y679" s="83">
        <f t="shared" si="388"/>
        <v>0</v>
      </c>
      <c r="Z679" s="83">
        <f t="shared" si="388"/>
        <v>0</v>
      </c>
      <c r="AA679" s="83">
        <f t="shared" si="388"/>
        <v>0</v>
      </c>
    </row>
    <row r="680" spans="1:27" ht="12.75" customHeight="1" outlineLevel="1" x14ac:dyDescent="0.2">
      <c r="A680" s="91" t="s">
        <v>2109</v>
      </c>
      <c r="B680" s="63" t="s">
        <v>233</v>
      </c>
      <c r="C680" s="43" t="s">
        <v>79</v>
      </c>
      <c r="D680" s="44">
        <v>0</v>
      </c>
      <c r="E680" s="44">
        <v>0</v>
      </c>
      <c r="F680" s="44">
        <v>120.02</v>
      </c>
      <c r="G680" s="44">
        <v>120.62</v>
      </c>
      <c r="H680" s="44">
        <v>112.79</v>
      </c>
      <c r="I680" s="44">
        <v>95.04</v>
      </c>
      <c r="J680" s="44">
        <v>179.25</v>
      </c>
      <c r="K680" s="44">
        <v>263.5</v>
      </c>
      <c r="L680" s="44">
        <v>364.05</v>
      </c>
      <c r="M680" s="44">
        <v>179.6</v>
      </c>
      <c r="N680" s="44">
        <v>132.16999999999999</v>
      </c>
      <c r="O680" s="44">
        <v>241.1</v>
      </c>
      <c r="P680" s="44">
        <v>794.79</v>
      </c>
      <c r="Q680" s="44">
        <v>286.05</v>
      </c>
      <c r="R680" s="44">
        <v>222.83</v>
      </c>
      <c r="S680" s="44">
        <v>193.42</v>
      </c>
      <c r="T680" s="44">
        <v>107.15</v>
      </c>
      <c r="U680" s="44">
        <v>67.19</v>
      </c>
      <c r="V680" s="44">
        <v>144.41999999999999</v>
      </c>
      <c r="W680" s="44">
        <v>63.73</v>
      </c>
      <c r="X680" s="44">
        <v>186.34</v>
      </c>
      <c r="Y680" s="44">
        <v>0</v>
      </c>
      <c r="Z680" s="44">
        <v>0</v>
      </c>
      <c r="AA680" s="44">
        <v>0</v>
      </c>
    </row>
    <row r="681" spans="1:27" x14ac:dyDescent="0.2">
      <c r="A681" s="90" t="s">
        <v>2110</v>
      </c>
      <c r="B681" s="28" t="str">
        <f>"30"&amp;"."&amp;$B$776&amp;"."&amp;$B$777</f>
        <v>30.04.2023</v>
      </c>
      <c r="C681" s="82" t="s">
        <v>76</v>
      </c>
      <c r="D681" s="83">
        <f>ROUND((D682)/1000,5)</f>
        <v>0</v>
      </c>
      <c r="E681" s="83">
        <f t="shared" ref="E681:AA681" si="389">ROUND((E682)/1000,5)</f>
        <v>0</v>
      </c>
      <c r="F681" s="83">
        <f t="shared" si="389"/>
        <v>0</v>
      </c>
      <c r="G681" s="83">
        <f t="shared" si="389"/>
        <v>5.9720000000000002E-2</v>
      </c>
      <c r="H681" s="83">
        <f t="shared" si="389"/>
        <v>7.3219999999999993E-2</v>
      </c>
      <c r="I681" s="83">
        <f t="shared" si="389"/>
        <v>0.11316</v>
      </c>
      <c r="J681" s="83">
        <f t="shared" si="389"/>
        <v>6.5110000000000001E-2</v>
      </c>
      <c r="K681" s="83">
        <f t="shared" si="389"/>
        <v>0.18933</v>
      </c>
      <c r="L681" s="83">
        <f t="shared" si="389"/>
        <v>5.6829999999999999E-2</v>
      </c>
      <c r="M681" s="83">
        <f t="shared" si="389"/>
        <v>0.10718</v>
      </c>
      <c r="N681" s="83">
        <f t="shared" si="389"/>
        <v>6.3149999999999998E-2</v>
      </c>
      <c r="O681" s="83">
        <f t="shared" si="389"/>
        <v>2.8070000000000001E-2</v>
      </c>
      <c r="P681" s="83">
        <f t="shared" si="389"/>
        <v>6.2719999999999998E-2</v>
      </c>
      <c r="Q681" s="83">
        <f t="shared" si="389"/>
        <v>0.11662</v>
      </c>
      <c r="R681" s="83">
        <f t="shared" si="389"/>
        <v>0.1636</v>
      </c>
      <c r="S681" s="83">
        <f t="shared" si="389"/>
        <v>0.20943000000000001</v>
      </c>
      <c r="T681" s="83">
        <f t="shared" si="389"/>
        <v>0.21729000000000001</v>
      </c>
      <c r="U681" s="83">
        <f t="shared" si="389"/>
        <v>0.19122</v>
      </c>
      <c r="V681" s="83">
        <f t="shared" si="389"/>
        <v>0.21806</v>
      </c>
      <c r="W681" s="83">
        <f t="shared" si="389"/>
        <v>0.1996</v>
      </c>
      <c r="X681" s="83">
        <f t="shared" si="389"/>
        <v>1.0135400000000001</v>
      </c>
      <c r="Y681" s="83">
        <f t="shared" si="389"/>
        <v>0.12468</v>
      </c>
      <c r="Z681" s="83">
        <f t="shared" si="389"/>
        <v>0.15003</v>
      </c>
      <c r="AA681" s="83">
        <f t="shared" si="389"/>
        <v>0</v>
      </c>
    </row>
    <row r="682" spans="1:27" ht="12.75" customHeight="1" outlineLevel="1" x14ac:dyDescent="0.2">
      <c r="A682" s="91" t="s">
        <v>2111</v>
      </c>
      <c r="B682" s="63" t="s">
        <v>233</v>
      </c>
      <c r="C682" s="43" t="s">
        <v>79</v>
      </c>
      <c r="D682" s="44">
        <v>0</v>
      </c>
      <c r="E682" s="44">
        <v>0</v>
      </c>
      <c r="F682" s="44">
        <v>0</v>
      </c>
      <c r="G682" s="44">
        <v>59.72</v>
      </c>
      <c r="H682" s="44">
        <v>73.22</v>
      </c>
      <c r="I682" s="44">
        <v>113.16</v>
      </c>
      <c r="J682" s="44">
        <v>65.11</v>
      </c>
      <c r="K682" s="44">
        <v>189.33</v>
      </c>
      <c r="L682" s="44">
        <v>56.83</v>
      </c>
      <c r="M682" s="44">
        <v>107.18</v>
      </c>
      <c r="N682" s="44">
        <v>63.15</v>
      </c>
      <c r="O682" s="44">
        <v>28.07</v>
      </c>
      <c r="P682" s="44">
        <v>62.72</v>
      </c>
      <c r="Q682" s="44">
        <v>116.62</v>
      </c>
      <c r="R682" s="44">
        <v>163.6</v>
      </c>
      <c r="S682" s="44">
        <v>209.43</v>
      </c>
      <c r="T682" s="44">
        <v>217.29</v>
      </c>
      <c r="U682" s="44">
        <v>191.22</v>
      </c>
      <c r="V682" s="44">
        <v>218.06</v>
      </c>
      <c r="W682" s="44">
        <v>199.6</v>
      </c>
      <c r="X682" s="44">
        <v>1013.54</v>
      </c>
      <c r="Y682" s="44">
        <v>124.68</v>
      </c>
      <c r="Z682" s="44">
        <v>150.03</v>
      </c>
      <c r="AA682" s="44">
        <v>0</v>
      </c>
    </row>
    <row r="683" spans="1:27" x14ac:dyDescent="0.2">
      <c r="B683" s="93" t="s">
        <v>382</v>
      </c>
    </row>
    <row r="684" spans="1:27" x14ac:dyDescent="0.2">
      <c r="B684" s="93" t="s">
        <v>382</v>
      </c>
    </row>
    <row r="685" spans="1:27" x14ac:dyDescent="0.2">
      <c r="A685" s="164" t="s">
        <v>2112</v>
      </c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65"/>
      <c r="S685" s="165"/>
      <c r="T685" s="165"/>
      <c r="U685" s="165"/>
      <c r="V685" s="165"/>
      <c r="W685" s="165"/>
      <c r="X685" s="165"/>
      <c r="Y685" s="165"/>
      <c r="Z685" s="165"/>
      <c r="AA685" s="166"/>
    </row>
    <row r="686" spans="1:27" ht="25.5" x14ac:dyDescent="0.2">
      <c r="A686" s="26" t="s">
        <v>64</v>
      </c>
      <c r="B686" s="27" t="s">
        <v>205</v>
      </c>
      <c r="C686" s="26" t="s">
        <v>206</v>
      </c>
      <c r="D686" s="27" t="s">
        <v>207</v>
      </c>
      <c r="E686" s="27" t="s">
        <v>208</v>
      </c>
      <c r="F686" s="27" t="s">
        <v>209</v>
      </c>
      <c r="G686" s="27" t="s">
        <v>210</v>
      </c>
      <c r="H686" s="27" t="s">
        <v>211</v>
      </c>
      <c r="I686" s="27" t="s">
        <v>212</v>
      </c>
      <c r="J686" s="27" t="s">
        <v>213</v>
      </c>
      <c r="K686" s="27" t="s">
        <v>214</v>
      </c>
      <c r="L686" s="27" t="s">
        <v>215</v>
      </c>
      <c r="M686" s="27" t="s">
        <v>216</v>
      </c>
      <c r="N686" s="27" t="s">
        <v>217</v>
      </c>
      <c r="O686" s="27" t="s">
        <v>218</v>
      </c>
      <c r="P686" s="27" t="s">
        <v>219</v>
      </c>
      <c r="Q686" s="27" t="s">
        <v>220</v>
      </c>
      <c r="R686" s="27" t="s">
        <v>221</v>
      </c>
      <c r="S686" s="27" t="s">
        <v>222</v>
      </c>
      <c r="T686" s="27" t="s">
        <v>223</v>
      </c>
      <c r="U686" s="27" t="s">
        <v>224</v>
      </c>
      <c r="V686" s="27" t="s">
        <v>225</v>
      </c>
      <c r="W686" s="27" t="s">
        <v>226</v>
      </c>
      <c r="X686" s="27" t="s">
        <v>227</v>
      </c>
      <c r="Y686" s="27" t="s">
        <v>228</v>
      </c>
      <c r="Z686" s="27" t="s">
        <v>229</v>
      </c>
      <c r="AA686" s="27" t="s">
        <v>230</v>
      </c>
    </row>
    <row r="687" spans="1:27" x14ac:dyDescent="0.2">
      <c r="A687" s="90" t="s">
        <v>2113</v>
      </c>
      <c r="B687" s="28" t="str">
        <f>"01"&amp;"."&amp;$B$776&amp;"."&amp;$B$777</f>
        <v>01.04.2023</v>
      </c>
      <c r="C687" s="82" t="s">
        <v>76</v>
      </c>
      <c r="D687" s="83">
        <f>ROUND((D688)/1000,5)</f>
        <v>0</v>
      </c>
      <c r="E687" s="83">
        <f t="shared" ref="E687:AA687" si="390">ROUND((E688)/1000,5)</f>
        <v>1.359E-2</v>
      </c>
      <c r="F687" s="83">
        <f t="shared" si="390"/>
        <v>4.4999999999999997E-3</v>
      </c>
      <c r="G687" s="83">
        <f t="shared" si="390"/>
        <v>0</v>
      </c>
      <c r="H687" s="83">
        <f t="shared" si="390"/>
        <v>0</v>
      </c>
      <c r="I687" s="83">
        <f t="shared" si="390"/>
        <v>0</v>
      </c>
      <c r="J687" s="83">
        <f t="shared" si="390"/>
        <v>0</v>
      </c>
      <c r="K687" s="83">
        <f t="shared" si="390"/>
        <v>0</v>
      </c>
      <c r="L687" s="83">
        <f t="shared" si="390"/>
        <v>0</v>
      </c>
      <c r="M687" s="83">
        <f t="shared" si="390"/>
        <v>0</v>
      </c>
      <c r="N687" s="83">
        <f t="shared" si="390"/>
        <v>0</v>
      </c>
      <c r="O687" s="83">
        <f t="shared" si="390"/>
        <v>0</v>
      </c>
      <c r="P687" s="83">
        <f t="shared" si="390"/>
        <v>3.3600000000000001E-3</v>
      </c>
      <c r="Q687" s="83">
        <f t="shared" si="390"/>
        <v>1.4540000000000001E-2</v>
      </c>
      <c r="R687" s="83">
        <f t="shared" si="390"/>
        <v>6.9300000000000004E-3</v>
      </c>
      <c r="S687" s="83">
        <f t="shared" si="390"/>
        <v>2.4250000000000001E-2</v>
      </c>
      <c r="T687" s="83">
        <f t="shared" si="390"/>
        <v>5.5399999999999998E-3</v>
      </c>
      <c r="U687" s="83">
        <f t="shared" si="390"/>
        <v>0</v>
      </c>
      <c r="V687" s="83">
        <f t="shared" si="390"/>
        <v>0</v>
      </c>
      <c r="W687" s="83">
        <f t="shared" si="390"/>
        <v>9.6879999999999994E-2</v>
      </c>
      <c r="X687" s="83">
        <f t="shared" si="390"/>
        <v>0.32838000000000001</v>
      </c>
      <c r="Y687" s="83">
        <f t="shared" si="390"/>
        <v>0.27805000000000002</v>
      </c>
      <c r="Z687" s="83">
        <f t="shared" si="390"/>
        <v>0.35592000000000001</v>
      </c>
      <c r="AA687" s="83">
        <f t="shared" si="390"/>
        <v>0.33838000000000001</v>
      </c>
    </row>
    <row r="688" spans="1:27" ht="12.75" customHeight="1" outlineLevel="1" x14ac:dyDescent="0.2">
      <c r="A688" s="91" t="s">
        <v>2114</v>
      </c>
      <c r="B688" s="63" t="s">
        <v>233</v>
      </c>
      <c r="C688" s="43" t="s">
        <v>79</v>
      </c>
      <c r="D688" s="44">
        <v>0</v>
      </c>
      <c r="E688" s="44">
        <v>13.59</v>
      </c>
      <c r="F688" s="44">
        <v>4.5</v>
      </c>
      <c r="G688" s="44">
        <v>0</v>
      </c>
      <c r="H688" s="44">
        <v>0</v>
      </c>
      <c r="I688" s="44">
        <v>0</v>
      </c>
      <c r="J688" s="44">
        <v>0</v>
      </c>
      <c r="K688" s="44">
        <v>0</v>
      </c>
      <c r="L688" s="44">
        <v>0</v>
      </c>
      <c r="M688" s="44">
        <v>0</v>
      </c>
      <c r="N688" s="44">
        <v>0</v>
      </c>
      <c r="O688" s="44">
        <v>0</v>
      </c>
      <c r="P688" s="44">
        <v>3.36</v>
      </c>
      <c r="Q688" s="44">
        <v>14.54</v>
      </c>
      <c r="R688" s="44">
        <v>6.93</v>
      </c>
      <c r="S688" s="44">
        <v>24.25</v>
      </c>
      <c r="T688" s="44">
        <v>5.54</v>
      </c>
      <c r="U688" s="44">
        <v>0</v>
      </c>
      <c r="V688" s="44">
        <v>0</v>
      </c>
      <c r="W688" s="44">
        <v>96.88</v>
      </c>
      <c r="X688" s="44">
        <v>328.38</v>
      </c>
      <c r="Y688" s="44">
        <v>278.05</v>
      </c>
      <c r="Z688" s="44">
        <v>355.92</v>
      </c>
      <c r="AA688" s="44">
        <v>338.38</v>
      </c>
    </row>
    <row r="689" spans="1:27" x14ac:dyDescent="0.2">
      <c r="A689" s="90" t="s">
        <v>2115</v>
      </c>
      <c r="B689" s="28" t="str">
        <f>"02"&amp;"."&amp;$B$776&amp;"."&amp;$B$777</f>
        <v>02.04.2023</v>
      </c>
      <c r="C689" s="82" t="s">
        <v>76</v>
      </c>
      <c r="D689" s="83">
        <f>ROUND((D690)/1000,5)</f>
        <v>8.5639999999999994E-2</v>
      </c>
      <c r="E689" s="83">
        <f t="shared" ref="E689:AA689" si="391">ROUND((E690)/1000,5)</f>
        <v>0.15454999999999999</v>
      </c>
      <c r="F689" s="83">
        <f t="shared" si="391"/>
        <v>0.15504000000000001</v>
      </c>
      <c r="G689" s="83">
        <f t="shared" si="391"/>
        <v>0.15762999999999999</v>
      </c>
      <c r="H689" s="83">
        <f t="shared" si="391"/>
        <v>0.10262</v>
      </c>
      <c r="I689" s="83">
        <f t="shared" si="391"/>
        <v>9.5659999999999995E-2</v>
      </c>
      <c r="J689" s="83">
        <f t="shared" si="391"/>
        <v>4.9529999999999998E-2</v>
      </c>
      <c r="K689" s="83">
        <f t="shared" si="391"/>
        <v>0</v>
      </c>
      <c r="L689" s="83">
        <f t="shared" si="391"/>
        <v>3.1460000000000002E-2</v>
      </c>
      <c r="M689" s="83">
        <f t="shared" si="391"/>
        <v>0.10576000000000001</v>
      </c>
      <c r="N689" s="83">
        <f t="shared" si="391"/>
        <v>0.12043</v>
      </c>
      <c r="O689" s="83">
        <f t="shared" si="391"/>
        <v>0.17127000000000001</v>
      </c>
      <c r="P689" s="83">
        <f t="shared" si="391"/>
        <v>0.21797</v>
      </c>
      <c r="Q689" s="83">
        <f t="shared" si="391"/>
        <v>0.23179</v>
      </c>
      <c r="R689" s="83">
        <f t="shared" si="391"/>
        <v>0.1981</v>
      </c>
      <c r="S689" s="83">
        <f t="shared" si="391"/>
        <v>0.27540999999999999</v>
      </c>
      <c r="T689" s="83">
        <f t="shared" si="391"/>
        <v>0.28719</v>
      </c>
      <c r="U689" s="83">
        <f t="shared" si="391"/>
        <v>0.27445000000000003</v>
      </c>
      <c r="V689" s="83">
        <f t="shared" si="391"/>
        <v>0.13108</v>
      </c>
      <c r="W689" s="83">
        <f t="shared" si="391"/>
        <v>0.13099</v>
      </c>
      <c r="X689" s="83">
        <f t="shared" si="391"/>
        <v>0.38034000000000001</v>
      </c>
      <c r="Y689" s="83">
        <f t="shared" si="391"/>
        <v>0.44098999999999999</v>
      </c>
      <c r="Z689" s="83">
        <f t="shared" si="391"/>
        <v>0.36770999999999998</v>
      </c>
      <c r="AA689" s="83">
        <f t="shared" si="391"/>
        <v>0.31740000000000002</v>
      </c>
    </row>
    <row r="690" spans="1:27" ht="12.75" customHeight="1" outlineLevel="1" x14ac:dyDescent="0.2">
      <c r="A690" s="91" t="s">
        <v>2116</v>
      </c>
      <c r="B690" s="63" t="s">
        <v>233</v>
      </c>
      <c r="C690" s="43" t="s">
        <v>79</v>
      </c>
      <c r="D690" s="44">
        <v>85.64</v>
      </c>
      <c r="E690" s="44">
        <v>154.55000000000001</v>
      </c>
      <c r="F690" s="44">
        <v>155.04</v>
      </c>
      <c r="G690" s="44">
        <v>157.63</v>
      </c>
      <c r="H690" s="44">
        <v>102.62</v>
      </c>
      <c r="I690" s="44">
        <v>95.66</v>
      </c>
      <c r="J690" s="44">
        <v>49.53</v>
      </c>
      <c r="K690" s="44">
        <v>0</v>
      </c>
      <c r="L690" s="44">
        <v>31.46</v>
      </c>
      <c r="M690" s="44">
        <v>105.76</v>
      </c>
      <c r="N690" s="44">
        <v>120.43</v>
      </c>
      <c r="O690" s="44">
        <v>171.27</v>
      </c>
      <c r="P690" s="44">
        <v>217.97</v>
      </c>
      <c r="Q690" s="44">
        <v>231.79</v>
      </c>
      <c r="R690" s="44">
        <v>198.1</v>
      </c>
      <c r="S690" s="44">
        <v>275.41000000000003</v>
      </c>
      <c r="T690" s="44">
        <v>287.19</v>
      </c>
      <c r="U690" s="44">
        <v>274.45</v>
      </c>
      <c r="V690" s="44">
        <v>131.08000000000001</v>
      </c>
      <c r="W690" s="44">
        <v>130.99</v>
      </c>
      <c r="X690" s="44">
        <v>380.34</v>
      </c>
      <c r="Y690" s="44">
        <v>440.99</v>
      </c>
      <c r="Z690" s="44">
        <v>367.71</v>
      </c>
      <c r="AA690" s="44">
        <v>317.39999999999998</v>
      </c>
    </row>
    <row r="691" spans="1:27" x14ac:dyDescent="0.2">
      <c r="A691" s="90" t="s">
        <v>2117</v>
      </c>
      <c r="B691" s="28" t="str">
        <f>"03"&amp;"."&amp;$B$776&amp;"."&amp;$B$777</f>
        <v>03.04.2023</v>
      </c>
      <c r="C691" s="82" t="s">
        <v>76</v>
      </c>
      <c r="D691" s="83">
        <f>ROUND((D692)/1000,5)</f>
        <v>0.17513000000000001</v>
      </c>
      <c r="E691" s="83">
        <f t="shared" ref="E691:AA691" si="392">ROUND((E692)/1000,5)</f>
        <v>0.16089999999999999</v>
      </c>
      <c r="F691" s="83">
        <f t="shared" si="392"/>
        <v>0.12379</v>
      </c>
      <c r="G691" s="83">
        <f t="shared" si="392"/>
        <v>0.11917</v>
      </c>
      <c r="H691" s="83">
        <f t="shared" si="392"/>
        <v>1.257E-2</v>
      </c>
      <c r="I691" s="83">
        <f t="shared" si="392"/>
        <v>0</v>
      </c>
      <c r="J691" s="83">
        <f t="shared" si="392"/>
        <v>0</v>
      </c>
      <c r="K691" s="83">
        <f t="shared" si="392"/>
        <v>4.9099999999999998E-2</v>
      </c>
      <c r="L691" s="83">
        <f t="shared" si="392"/>
        <v>0</v>
      </c>
      <c r="M691" s="83">
        <f t="shared" si="392"/>
        <v>7.46E-2</v>
      </c>
      <c r="N691" s="83">
        <f t="shared" si="392"/>
        <v>0.38985999999999998</v>
      </c>
      <c r="O691" s="83">
        <f t="shared" si="392"/>
        <v>0.53659999999999997</v>
      </c>
      <c r="P691" s="83">
        <f t="shared" si="392"/>
        <v>0.40755000000000002</v>
      </c>
      <c r="Q691" s="83">
        <f t="shared" si="392"/>
        <v>0.41649000000000003</v>
      </c>
      <c r="R691" s="83">
        <f t="shared" si="392"/>
        <v>0.62092000000000003</v>
      </c>
      <c r="S691" s="83">
        <f t="shared" si="392"/>
        <v>0.34117999999999998</v>
      </c>
      <c r="T691" s="83">
        <f t="shared" si="392"/>
        <v>0.27631</v>
      </c>
      <c r="U691" s="83">
        <f t="shared" si="392"/>
        <v>0.33900999999999998</v>
      </c>
      <c r="V691" s="83">
        <f t="shared" si="392"/>
        <v>5.3490000000000003E-2</v>
      </c>
      <c r="W691" s="83">
        <f t="shared" si="392"/>
        <v>0.18382000000000001</v>
      </c>
      <c r="X691" s="83">
        <f t="shared" si="392"/>
        <v>0.36870999999999998</v>
      </c>
      <c r="Y691" s="83">
        <f t="shared" si="392"/>
        <v>0.62743000000000004</v>
      </c>
      <c r="Z691" s="83">
        <f t="shared" si="392"/>
        <v>0.85077999999999998</v>
      </c>
      <c r="AA691" s="83">
        <f t="shared" si="392"/>
        <v>1.26085</v>
      </c>
    </row>
    <row r="692" spans="1:27" ht="12.75" customHeight="1" outlineLevel="1" x14ac:dyDescent="0.2">
      <c r="A692" s="91" t="s">
        <v>2118</v>
      </c>
      <c r="B692" s="63" t="s">
        <v>233</v>
      </c>
      <c r="C692" s="43" t="s">
        <v>79</v>
      </c>
      <c r="D692" s="44">
        <v>175.13</v>
      </c>
      <c r="E692" s="44">
        <v>160.9</v>
      </c>
      <c r="F692" s="44">
        <v>123.79</v>
      </c>
      <c r="G692" s="44">
        <v>119.17</v>
      </c>
      <c r="H692" s="44">
        <v>12.57</v>
      </c>
      <c r="I692" s="44">
        <v>0</v>
      </c>
      <c r="J692" s="44">
        <v>0</v>
      </c>
      <c r="K692" s="44">
        <v>49.1</v>
      </c>
      <c r="L692" s="44">
        <v>0</v>
      </c>
      <c r="M692" s="44">
        <v>74.599999999999994</v>
      </c>
      <c r="N692" s="44">
        <v>389.86</v>
      </c>
      <c r="O692" s="44">
        <v>536.6</v>
      </c>
      <c r="P692" s="44">
        <v>407.55</v>
      </c>
      <c r="Q692" s="44">
        <v>416.49</v>
      </c>
      <c r="R692" s="44">
        <v>620.91999999999996</v>
      </c>
      <c r="S692" s="44">
        <v>341.18</v>
      </c>
      <c r="T692" s="44">
        <v>276.31</v>
      </c>
      <c r="U692" s="44">
        <v>339.01</v>
      </c>
      <c r="V692" s="44">
        <v>53.49</v>
      </c>
      <c r="W692" s="44">
        <v>183.82</v>
      </c>
      <c r="X692" s="44">
        <v>368.71</v>
      </c>
      <c r="Y692" s="44">
        <v>627.42999999999995</v>
      </c>
      <c r="Z692" s="44">
        <v>850.78</v>
      </c>
      <c r="AA692" s="44">
        <v>1260.8499999999999</v>
      </c>
    </row>
    <row r="693" spans="1:27" x14ac:dyDescent="0.2">
      <c r="A693" s="90" t="s">
        <v>2119</v>
      </c>
      <c r="B693" s="28" t="str">
        <f>"04"&amp;"."&amp;$B$776&amp;"."&amp;$B$777</f>
        <v>04.04.2023</v>
      </c>
      <c r="C693" s="82" t="s">
        <v>76</v>
      </c>
      <c r="D693" s="83">
        <f>ROUND((D694)/1000,5)</f>
        <v>0.11502</v>
      </c>
      <c r="E693" s="83">
        <f t="shared" ref="E693:AA693" si="393">ROUND((E694)/1000,5)</f>
        <v>8.1589999999999996E-2</v>
      </c>
      <c r="F693" s="83">
        <f t="shared" si="393"/>
        <v>4.8890000000000003E-2</v>
      </c>
      <c r="G693" s="83">
        <f t="shared" si="393"/>
        <v>0</v>
      </c>
      <c r="H693" s="83">
        <f t="shared" si="393"/>
        <v>5.6699999999999997E-3</v>
      </c>
      <c r="I693" s="83">
        <f t="shared" si="393"/>
        <v>0</v>
      </c>
      <c r="J693" s="83">
        <f t="shared" si="393"/>
        <v>0</v>
      </c>
      <c r="K693" s="83">
        <f t="shared" si="393"/>
        <v>0</v>
      </c>
      <c r="L693" s="83">
        <f t="shared" si="393"/>
        <v>0</v>
      </c>
      <c r="M693" s="83">
        <f t="shared" si="393"/>
        <v>7.467E-2</v>
      </c>
      <c r="N693" s="83">
        <f t="shared" si="393"/>
        <v>0.20738000000000001</v>
      </c>
      <c r="O693" s="83">
        <f t="shared" si="393"/>
        <v>0.33029999999999998</v>
      </c>
      <c r="P693" s="83">
        <f t="shared" si="393"/>
        <v>0.31098999999999999</v>
      </c>
      <c r="Q693" s="83">
        <f t="shared" si="393"/>
        <v>0.24177999999999999</v>
      </c>
      <c r="R693" s="83">
        <f t="shared" si="393"/>
        <v>0.15379000000000001</v>
      </c>
      <c r="S693" s="83">
        <f t="shared" si="393"/>
        <v>9.0969999999999995E-2</v>
      </c>
      <c r="T693" s="83">
        <f t="shared" si="393"/>
        <v>5.5419999999999997E-2</v>
      </c>
      <c r="U693" s="83">
        <f t="shared" si="393"/>
        <v>0.24173</v>
      </c>
      <c r="V693" s="83">
        <f t="shared" si="393"/>
        <v>4.7419999999999997E-2</v>
      </c>
      <c r="W693" s="83">
        <f t="shared" si="393"/>
        <v>8.1009999999999999E-2</v>
      </c>
      <c r="X693" s="83">
        <f t="shared" si="393"/>
        <v>0.18969</v>
      </c>
      <c r="Y693" s="83">
        <f t="shared" si="393"/>
        <v>0.24027000000000001</v>
      </c>
      <c r="Z693" s="83">
        <f t="shared" si="393"/>
        <v>0.28167999999999999</v>
      </c>
      <c r="AA693" s="83">
        <f t="shared" si="393"/>
        <v>8.0829999999999999E-2</v>
      </c>
    </row>
    <row r="694" spans="1:27" ht="12.75" customHeight="1" outlineLevel="1" x14ac:dyDescent="0.2">
      <c r="A694" s="91" t="s">
        <v>2120</v>
      </c>
      <c r="B694" s="63" t="s">
        <v>233</v>
      </c>
      <c r="C694" s="43" t="s">
        <v>79</v>
      </c>
      <c r="D694" s="44">
        <v>115.02</v>
      </c>
      <c r="E694" s="44">
        <v>81.59</v>
      </c>
      <c r="F694" s="44">
        <v>48.89</v>
      </c>
      <c r="G694" s="44">
        <v>0</v>
      </c>
      <c r="H694" s="44">
        <v>5.67</v>
      </c>
      <c r="I694" s="44">
        <v>0</v>
      </c>
      <c r="J694" s="44">
        <v>0</v>
      </c>
      <c r="K694" s="44">
        <v>0</v>
      </c>
      <c r="L694" s="44">
        <v>0</v>
      </c>
      <c r="M694" s="44">
        <v>74.67</v>
      </c>
      <c r="N694" s="44">
        <v>207.38</v>
      </c>
      <c r="O694" s="44">
        <v>330.3</v>
      </c>
      <c r="P694" s="44">
        <v>310.99</v>
      </c>
      <c r="Q694" s="44">
        <v>241.78</v>
      </c>
      <c r="R694" s="44">
        <v>153.79</v>
      </c>
      <c r="S694" s="44">
        <v>90.97</v>
      </c>
      <c r="T694" s="44">
        <v>55.42</v>
      </c>
      <c r="U694" s="44">
        <v>241.73</v>
      </c>
      <c r="V694" s="44">
        <v>47.42</v>
      </c>
      <c r="W694" s="44">
        <v>81.010000000000005</v>
      </c>
      <c r="X694" s="44">
        <v>189.69</v>
      </c>
      <c r="Y694" s="44">
        <v>240.27</v>
      </c>
      <c r="Z694" s="44">
        <v>281.68</v>
      </c>
      <c r="AA694" s="44">
        <v>80.83</v>
      </c>
    </row>
    <row r="695" spans="1:27" x14ac:dyDescent="0.2">
      <c r="A695" s="90" t="s">
        <v>2121</v>
      </c>
      <c r="B695" s="28" t="str">
        <f>"05"&amp;"."&amp;$B$776&amp;"."&amp;$B$777</f>
        <v>05.04.2023</v>
      </c>
      <c r="C695" s="82" t="s">
        <v>76</v>
      </c>
      <c r="D695" s="83">
        <f>ROUND((D696)/1000,5)</f>
        <v>3.8199999999999998E-2</v>
      </c>
      <c r="E695" s="83">
        <f t="shared" ref="E695:AA695" si="394">ROUND((E696)/1000,5)</f>
        <v>9.2030000000000001E-2</v>
      </c>
      <c r="F695" s="83">
        <f t="shared" si="394"/>
        <v>0</v>
      </c>
      <c r="G695" s="83">
        <f t="shared" si="394"/>
        <v>0</v>
      </c>
      <c r="H695" s="83">
        <f t="shared" si="394"/>
        <v>0</v>
      </c>
      <c r="I695" s="83">
        <f t="shared" si="394"/>
        <v>0</v>
      </c>
      <c r="J695" s="83">
        <f t="shared" si="394"/>
        <v>0</v>
      </c>
      <c r="K695" s="83">
        <f t="shared" si="394"/>
        <v>0</v>
      </c>
      <c r="L695" s="83">
        <f t="shared" si="394"/>
        <v>0</v>
      </c>
      <c r="M695" s="83">
        <f t="shared" si="394"/>
        <v>1.0000000000000001E-5</v>
      </c>
      <c r="N695" s="83">
        <f t="shared" si="394"/>
        <v>1.409E-2</v>
      </c>
      <c r="O695" s="83">
        <f t="shared" si="394"/>
        <v>2.571E-2</v>
      </c>
      <c r="P695" s="83">
        <f t="shared" si="394"/>
        <v>1.5910000000000001E-2</v>
      </c>
      <c r="Q695" s="83">
        <f t="shared" si="394"/>
        <v>5.849E-2</v>
      </c>
      <c r="R695" s="83">
        <f t="shared" si="394"/>
        <v>0.13915</v>
      </c>
      <c r="S695" s="83">
        <f t="shared" si="394"/>
        <v>1.9230000000000001E-2</v>
      </c>
      <c r="T695" s="83">
        <f t="shared" si="394"/>
        <v>2.6460000000000001E-2</v>
      </c>
      <c r="U695" s="83">
        <f t="shared" si="394"/>
        <v>9.6100000000000005E-2</v>
      </c>
      <c r="V695" s="83">
        <f t="shared" si="394"/>
        <v>4.0699999999999998E-3</v>
      </c>
      <c r="W695" s="83">
        <f t="shared" si="394"/>
        <v>2.33E-3</v>
      </c>
      <c r="X695" s="83">
        <f t="shared" si="394"/>
        <v>7.9439999999999997E-2</v>
      </c>
      <c r="Y695" s="83">
        <f t="shared" si="394"/>
        <v>0.51131000000000004</v>
      </c>
      <c r="Z695" s="83">
        <f t="shared" si="394"/>
        <v>0.29399999999999998</v>
      </c>
      <c r="AA695" s="83">
        <f t="shared" si="394"/>
        <v>0.14957000000000001</v>
      </c>
    </row>
    <row r="696" spans="1:27" ht="12.75" customHeight="1" outlineLevel="1" x14ac:dyDescent="0.2">
      <c r="A696" s="91" t="s">
        <v>2122</v>
      </c>
      <c r="B696" s="63" t="s">
        <v>233</v>
      </c>
      <c r="C696" s="43" t="s">
        <v>79</v>
      </c>
      <c r="D696" s="44">
        <v>38.200000000000003</v>
      </c>
      <c r="E696" s="44">
        <v>92.03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0.01</v>
      </c>
      <c r="N696" s="44">
        <v>14.09</v>
      </c>
      <c r="O696" s="44">
        <v>25.71</v>
      </c>
      <c r="P696" s="44">
        <v>15.91</v>
      </c>
      <c r="Q696" s="44">
        <v>58.49</v>
      </c>
      <c r="R696" s="44">
        <v>139.15</v>
      </c>
      <c r="S696" s="44">
        <v>19.23</v>
      </c>
      <c r="T696" s="44">
        <v>26.46</v>
      </c>
      <c r="U696" s="44">
        <v>96.1</v>
      </c>
      <c r="V696" s="44">
        <v>4.07</v>
      </c>
      <c r="W696" s="44">
        <v>2.33</v>
      </c>
      <c r="X696" s="44">
        <v>79.44</v>
      </c>
      <c r="Y696" s="44">
        <v>511.31</v>
      </c>
      <c r="Z696" s="44">
        <v>294</v>
      </c>
      <c r="AA696" s="44">
        <v>149.57</v>
      </c>
    </row>
    <row r="697" spans="1:27" x14ac:dyDescent="0.2">
      <c r="A697" s="90" t="s">
        <v>2123</v>
      </c>
      <c r="B697" s="28" t="str">
        <f>"06"&amp;"."&amp;$B$776&amp;"."&amp;$B$777</f>
        <v>06.04.2023</v>
      </c>
      <c r="C697" s="82" t="s">
        <v>76</v>
      </c>
      <c r="D697" s="83">
        <f>ROUND((D698)/1000,5)</f>
        <v>0.16031999999999999</v>
      </c>
      <c r="E697" s="83">
        <f t="shared" ref="E697:AA697" si="395">ROUND((E698)/1000,5)</f>
        <v>0.15398999999999999</v>
      </c>
      <c r="F697" s="83">
        <f t="shared" si="395"/>
        <v>0.14555000000000001</v>
      </c>
      <c r="G697" s="83">
        <f t="shared" si="395"/>
        <v>0.13619000000000001</v>
      </c>
      <c r="H697" s="83">
        <f t="shared" si="395"/>
        <v>2.7369999999999998E-2</v>
      </c>
      <c r="I697" s="83">
        <f t="shared" si="395"/>
        <v>0</v>
      </c>
      <c r="J697" s="83">
        <f t="shared" si="395"/>
        <v>0</v>
      </c>
      <c r="K697" s="83">
        <f t="shared" si="395"/>
        <v>0</v>
      </c>
      <c r="L697" s="83">
        <f t="shared" si="395"/>
        <v>5.4210000000000001E-2</v>
      </c>
      <c r="M697" s="83">
        <f t="shared" si="395"/>
        <v>0.17385</v>
      </c>
      <c r="N697" s="83">
        <f t="shared" si="395"/>
        <v>0.36445</v>
      </c>
      <c r="O697" s="83">
        <f t="shared" si="395"/>
        <v>0.33440999999999999</v>
      </c>
      <c r="P697" s="83">
        <f t="shared" si="395"/>
        <v>0.32055</v>
      </c>
      <c r="Q697" s="83">
        <f t="shared" si="395"/>
        <v>0.31823000000000001</v>
      </c>
      <c r="R697" s="83">
        <f t="shared" si="395"/>
        <v>0.35487999999999997</v>
      </c>
      <c r="S697" s="83">
        <f t="shared" si="395"/>
        <v>0.41095999999999999</v>
      </c>
      <c r="T697" s="83">
        <f t="shared" si="395"/>
        <v>0.22506999999999999</v>
      </c>
      <c r="U697" s="83">
        <f t="shared" si="395"/>
        <v>0.30670999999999998</v>
      </c>
      <c r="V697" s="83">
        <f t="shared" si="395"/>
        <v>8.3049999999999999E-2</v>
      </c>
      <c r="W697" s="83">
        <f t="shared" si="395"/>
        <v>7.6219999999999996E-2</v>
      </c>
      <c r="X697" s="83">
        <f t="shared" si="395"/>
        <v>0.15432000000000001</v>
      </c>
      <c r="Y697" s="83">
        <f t="shared" si="395"/>
        <v>0.25019999999999998</v>
      </c>
      <c r="Z697" s="83">
        <f t="shared" si="395"/>
        <v>0.33088000000000001</v>
      </c>
      <c r="AA697" s="83">
        <f t="shared" si="395"/>
        <v>6.7460000000000006E-2</v>
      </c>
    </row>
    <row r="698" spans="1:27" ht="12.75" customHeight="1" outlineLevel="1" x14ac:dyDescent="0.2">
      <c r="A698" s="91" t="s">
        <v>2124</v>
      </c>
      <c r="B698" s="63" t="s">
        <v>233</v>
      </c>
      <c r="C698" s="43" t="s">
        <v>79</v>
      </c>
      <c r="D698" s="44">
        <v>160.32</v>
      </c>
      <c r="E698" s="44">
        <v>153.99</v>
      </c>
      <c r="F698" s="44">
        <v>145.55000000000001</v>
      </c>
      <c r="G698" s="44">
        <v>136.19</v>
      </c>
      <c r="H698" s="44">
        <v>27.37</v>
      </c>
      <c r="I698" s="44">
        <v>0</v>
      </c>
      <c r="J698" s="44">
        <v>0</v>
      </c>
      <c r="K698" s="44">
        <v>0</v>
      </c>
      <c r="L698" s="44">
        <v>54.21</v>
      </c>
      <c r="M698" s="44">
        <v>173.85</v>
      </c>
      <c r="N698" s="44">
        <v>364.45</v>
      </c>
      <c r="O698" s="44">
        <v>334.41</v>
      </c>
      <c r="P698" s="44">
        <v>320.55</v>
      </c>
      <c r="Q698" s="44">
        <v>318.23</v>
      </c>
      <c r="R698" s="44">
        <v>354.88</v>
      </c>
      <c r="S698" s="44">
        <v>410.96</v>
      </c>
      <c r="T698" s="44">
        <v>225.07</v>
      </c>
      <c r="U698" s="44">
        <v>306.70999999999998</v>
      </c>
      <c r="V698" s="44">
        <v>83.05</v>
      </c>
      <c r="W698" s="44">
        <v>76.22</v>
      </c>
      <c r="X698" s="44">
        <v>154.32</v>
      </c>
      <c r="Y698" s="44">
        <v>250.2</v>
      </c>
      <c r="Z698" s="44">
        <v>330.88</v>
      </c>
      <c r="AA698" s="44">
        <v>67.459999999999994</v>
      </c>
    </row>
    <row r="699" spans="1:27" x14ac:dyDescent="0.2">
      <c r="A699" s="90" t="s">
        <v>2125</v>
      </c>
      <c r="B699" s="28" t="str">
        <f>"07"&amp;"."&amp;$B$776&amp;"."&amp;$B$777</f>
        <v>07.04.2023</v>
      </c>
      <c r="C699" s="82" t="s">
        <v>76</v>
      </c>
      <c r="D699" s="83">
        <f>ROUND((D700)/1000,5)</f>
        <v>0.22714000000000001</v>
      </c>
      <c r="E699" s="83">
        <f t="shared" ref="E699:AA699" si="396">ROUND((E700)/1000,5)</f>
        <v>0.12266000000000001</v>
      </c>
      <c r="F699" s="83">
        <f t="shared" si="396"/>
        <v>7.9899999999999999E-2</v>
      </c>
      <c r="G699" s="83">
        <f t="shared" si="396"/>
        <v>8.9169999999999999E-2</v>
      </c>
      <c r="H699" s="83">
        <f t="shared" si="396"/>
        <v>2.282E-2</v>
      </c>
      <c r="I699" s="83">
        <f t="shared" si="396"/>
        <v>0</v>
      </c>
      <c r="J699" s="83">
        <f t="shared" si="396"/>
        <v>0</v>
      </c>
      <c r="K699" s="83">
        <f t="shared" si="396"/>
        <v>0</v>
      </c>
      <c r="L699" s="83">
        <f t="shared" si="396"/>
        <v>0</v>
      </c>
      <c r="M699" s="83">
        <f t="shared" si="396"/>
        <v>1.316E-2</v>
      </c>
      <c r="N699" s="83">
        <f t="shared" si="396"/>
        <v>0.14291999999999999</v>
      </c>
      <c r="O699" s="83">
        <f t="shared" si="396"/>
        <v>0.12528</v>
      </c>
      <c r="P699" s="83">
        <f t="shared" si="396"/>
        <v>9.5820000000000002E-2</v>
      </c>
      <c r="Q699" s="83">
        <f t="shared" si="396"/>
        <v>0.12157</v>
      </c>
      <c r="R699" s="83">
        <f t="shared" si="396"/>
        <v>0.16084999999999999</v>
      </c>
      <c r="S699" s="83">
        <f t="shared" si="396"/>
        <v>9.3850000000000003E-2</v>
      </c>
      <c r="T699" s="83">
        <f t="shared" si="396"/>
        <v>8.5470000000000004E-2</v>
      </c>
      <c r="U699" s="83">
        <f t="shared" si="396"/>
        <v>3.243E-2</v>
      </c>
      <c r="V699" s="83">
        <f t="shared" si="396"/>
        <v>0</v>
      </c>
      <c r="W699" s="83">
        <f t="shared" si="396"/>
        <v>4.5100000000000001E-2</v>
      </c>
      <c r="X699" s="83">
        <f t="shared" si="396"/>
        <v>6.5430000000000002E-2</v>
      </c>
      <c r="Y699" s="83">
        <f t="shared" si="396"/>
        <v>0.47968</v>
      </c>
      <c r="Z699" s="83">
        <f t="shared" si="396"/>
        <v>0.38118999999999997</v>
      </c>
      <c r="AA699" s="83">
        <f t="shared" si="396"/>
        <v>0.26929999999999998</v>
      </c>
    </row>
    <row r="700" spans="1:27" ht="12.75" customHeight="1" outlineLevel="1" x14ac:dyDescent="0.2">
      <c r="A700" s="91" t="s">
        <v>2126</v>
      </c>
      <c r="B700" s="63" t="s">
        <v>233</v>
      </c>
      <c r="C700" s="43" t="s">
        <v>79</v>
      </c>
      <c r="D700" s="44">
        <v>227.14</v>
      </c>
      <c r="E700" s="44">
        <v>122.66</v>
      </c>
      <c r="F700" s="44">
        <v>79.900000000000006</v>
      </c>
      <c r="G700" s="44">
        <v>89.17</v>
      </c>
      <c r="H700" s="44">
        <v>22.82</v>
      </c>
      <c r="I700" s="44">
        <v>0</v>
      </c>
      <c r="J700" s="44">
        <v>0</v>
      </c>
      <c r="K700" s="44">
        <v>0</v>
      </c>
      <c r="L700" s="44">
        <v>0</v>
      </c>
      <c r="M700" s="44">
        <v>13.16</v>
      </c>
      <c r="N700" s="44">
        <v>142.91999999999999</v>
      </c>
      <c r="O700" s="44">
        <v>125.28</v>
      </c>
      <c r="P700" s="44">
        <v>95.82</v>
      </c>
      <c r="Q700" s="44">
        <v>121.57</v>
      </c>
      <c r="R700" s="44">
        <v>160.85</v>
      </c>
      <c r="S700" s="44">
        <v>93.85</v>
      </c>
      <c r="T700" s="44">
        <v>85.47</v>
      </c>
      <c r="U700" s="44">
        <v>32.43</v>
      </c>
      <c r="V700" s="44">
        <v>0</v>
      </c>
      <c r="W700" s="44">
        <v>45.1</v>
      </c>
      <c r="X700" s="44">
        <v>65.430000000000007</v>
      </c>
      <c r="Y700" s="44">
        <v>479.68</v>
      </c>
      <c r="Z700" s="44">
        <v>381.19</v>
      </c>
      <c r="AA700" s="44">
        <v>269.3</v>
      </c>
    </row>
    <row r="701" spans="1:27" x14ac:dyDescent="0.2">
      <c r="A701" s="90" t="s">
        <v>2127</v>
      </c>
      <c r="B701" s="28" t="str">
        <f>"08"&amp;"."&amp;$B$776&amp;"."&amp;$B$777</f>
        <v>08.04.2023</v>
      </c>
      <c r="C701" s="82" t="s">
        <v>76</v>
      </c>
      <c r="D701" s="83">
        <f>ROUND((D702)/1000,5)</f>
        <v>0.10688</v>
      </c>
      <c r="E701" s="83">
        <f t="shared" ref="E701:AA701" si="397">ROUND((E702)/1000,5)</f>
        <v>5.3650000000000003E-2</v>
      </c>
      <c r="F701" s="83">
        <f t="shared" si="397"/>
        <v>6.3979999999999995E-2</v>
      </c>
      <c r="G701" s="83">
        <f t="shared" si="397"/>
        <v>2.8389999999999999E-2</v>
      </c>
      <c r="H701" s="83">
        <f t="shared" si="397"/>
        <v>6.8100000000000001E-3</v>
      </c>
      <c r="I701" s="83">
        <f t="shared" si="397"/>
        <v>0</v>
      </c>
      <c r="J701" s="83">
        <f t="shared" si="397"/>
        <v>0</v>
      </c>
      <c r="K701" s="83">
        <f t="shared" si="397"/>
        <v>0</v>
      </c>
      <c r="L701" s="83">
        <f t="shared" si="397"/>
        <v>0</v>
      </c>
      <c r="M701" s="83">
        <f t="shared" si="397"/>
        <v>0</v>
      </c>
      <c r="N701" s="83">
        <f t="shared" si="397"/>
        <v>0</v>
      </c>
      <c r="O701" s="83">
        <f t="shared" si="397"/>
        <v>0</v>
      </c>
      <c r="P701" s="83">
        <f t="shared" si="397"/>
        <v>3.4110000000000001E-2</v>
      </c>
      <c r="Q701" s="83">
        <f t="shared" si="397"/>
        <v>2.402E-2</v>
      </c>
      <c r="R701" s="83">
        <f t="shared" si="397"/>
        <v>6.9999999999999994E-5</v>
      </c>
      <c r="S701" s="83">
        <f t="shared" si="397"/>
        <v>0.10616</v>
      </c>
      <c r="T701" s="83">
        <f t="shared" si="397"/>
        <v>6.0600000000000003E-3</v>
      </c>
      <c r="U701" s="83">
        <f t="shared" si="397"/>
        <v>0</v>
      </c>
      <c r="V701" s="83">
        <f t="shared" si="397"/>
        <v>0</v>
      </c>
      <c r="W701" s="83">
        <f t="shared" si="397"/>
        <v>0</v>
      </c>
      <c r="X701" s="83">
        <f t="shared" si="397"/>
        <v>0</v>
      </c>
      <c r="Y701" s="83">
        <f t="shared" si="397"/>
        <v>4.5399999999999998E-3</v>
      </c>
      <c r="Z701" s="83">
        <f t="shared" si="397"/>
        <v>0.16883000000000001</v>
      </c>
      <c r="AA701" s="83">
        <f t="shared" si="397"/>
        <v>9.0500000000000008E-3</v>
      </c>
    </row>
    <row r="702" spans="1:27" ht="12.75" customHeight="1" outlineLevel="1" x14ac:dyDescent="0.2">
      <c r="A702" s="91" t="s">
        <v>2128</v>
      </c>
      <c r="B702" s="63" t="s">
        <v>233</v>
      </c>
      <c r="C702" s="43" t="s">
        <v>79</v>
      </c>
      <c r="D702" s="44">
        <v>106.88</v>
      </c>
      <c r="E702" s="44">
        <v>53.65</v>
      </c>
      <c r="F702" s="44">
        <v>63.98</v>
      </c>
      <c r="G702" s="44">
        <v>28.39</v>
      </c>
      <c r="H702" s="44">
        <v>6.81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</v>
      </c>
      <c r="O702" s="44">
        <v>0</v>
      </c>
      <c r="P702" s="44">
        <v>34.11</v>
      </c>
      <c r="Q702" s="44">
        <v>24.02</v>
      </c>
      <c r="R702" s="44">
        <v>7.0000000000000007E-2</v>
      </c>
      <c r="S702" s="44">
        <v>106.16</v>
      </c>
      <c r="T702" s="44">
        <v>6.06</v>
      </c>
      <c r="U702" s="44">
        <v>0</v>
      </c>
      <c r="V702" s="44">
        <v>0</v>
      </c>
      <c r="W702" s="44">
        <v>0</v>
      </c>
      <c r="X702" s="44">
        <v>0</v>
      </c>
      <c r="Y702" s="44">
        <v>4.54</v>
      </c>
      <c r="Z702" s="44">
        <v>168.83</v>
      </c>
      <c r="AA702" s="44">
        <v>9.0500000000000007</v>
      </c>
    </row>
    <row r="703" spans="1:27" x14ac:dyDescent="0.2">
      <c r="A703" s="90" t="s">
        <v>2129</v>
      </c>
      <c r="B703" s="28" t="str">
        <f>"09"&amp;"."&amp;$B$776&amp;"."&amp;$B$777</f>
        <v>09.04.2023</v>
      </c>
      <c r="C703" s="82" t="s">
        <v>76</v>
      </c>
      <c r="D703" s="83">
        <f>ROUND((D704)/1000,5)</f>
        <v>0.10983999999999999</v>
      </c>
      <c r="E703" s="83">
        <f t="shared" ref="E703:AA703" si="398">ROUND((E704)/1000,5)</f>
        <v>0</v>
      </c>
      <c r="F703" s="83">
        <f t="shared" si="398"/>
        <v>0</v>
      </c>
      <c r="G703" s="83">
        <f t="shared" si="398"/>
        <v>0</v>
      </c>
      <c r="H703" s="83">
        <f t="shared" si="398"/>
        <v>0</v>
      </c>
      <c r="I703" s="83">
        <f t="shared" si="398"/>
        <v>0</v>
      </c>
      <c r="J703" s="83">
        <f t="shared" si="398"/>
        <v>0</v>
      </c>
      <c r="K703" s="83">
        <f t="shared" si="398"/>
        <v>0</v>
      </c>
      <c r="L703" s="83">
        <f t="shared" si="398"/>
        <v>0</v>
      </c>
      <c r="M703" s="83">
        <f t="shared" si="398"/>
        <v>0</v>
      </c>
      <c r="N703" s="83">
        <f t="shared" si="398"/>
        <v>0</v>
      </c>
      <c r="O703" s="83">
        <f t="shared" si="398"/>
        <v>4.3610000000000003E-2</v>
      </c>
      <c r="P703" s="83">
        <f t="shared" si="398"/>
        <v>8.8800000000000004E-2</v>
      </c>
      <c r="Q703" s="83">
        <f t="shared" si="398"/>
        <v>0.17408999999999999</v>
      </c>
      <c r="R703" s="83">
        <f t="shared" si="398"/>
        <v>0.36769000000000002</v>
      </c>
      <c r="S703" s="83">
        <f t="shared" si="398"/>
        <v>0.37898999999999999</v>
      </c>
      <c r="T703" s="83">
        <f t="shared" si="398"/>
        <v>0.10342999999999999</v>
      </c>
      <c r="U703" s="83">
        <f t="shared" si="398"/>
        <v>0.27966000000000002</v>
      </c>
      <c r="V703" s="83">
        <f t="shared" si="398"/>
        <v>8.4849999999999995E-2</v>
      </c>
      <c r="W703" s="83">
        <f t="shared" si="398"/>
        <v>0</v>
      </c>
      <c r="X703" s="83">
        <f t="shared" si="398"/>
        <v>0</v>
      </c>
      <c r="Y703" s="83">
        <f t="shared" si="398"/>
        <v>0.32267000000000001</v>
      </c>
      <c r="Z703" s="83">
        <f t="shared" si="398"/>
        <v>0.33754000000000001</v>
      </c>
      <c r="AA703" s="83">
        <f t="shared" si="398"/>
        <v>0.18598999999999999</v>
      </c>
    </row>
    <row r="704" spans="1:27" ht="12.75" customHeight="1" outlineLevel="1" x14ac:dyDescent="0.2">
      <c r="A704" s="91" t="s">
        <v>2130</v>
      </c>
      <c r="B704" s="63" t="s">
        <v>233</v>
      </c>
      <c r="C704" s="43" t="s">
        <v>79</v>
      </c>
      <c r="D704" s="44">
        <v>109.84</v>
      </c>
      <c r="E704" s="44">
        <v>0</v>
      </c>
      <c r="F704" s="44">
        <v>0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0</v>
      </c>
      <c r="O704" s="44">
        <v>43.61</v>
      </c>
      <c r="P704" s="44">
        <v>88.8</v>
      </c>
      <c r="Q704" s="44">
        <v>174.09</v>
      </c>
      <c r="R704" s="44">
        <v>367.69</v>
      </c>
      <c r="S704" s="44">
        <v>378.99</v>
      </c>
      <c r="T704" s="44">
        <v>103.43</v>
      </c>
      <c r="U704" s="44">
        <v>279.66000000000003</v>
      </c>
      <c r="V704" s="44">
        <v>84.85</v>
      </c>
      <c r="W704" s="44">
        <v>0</v>
      </c>
      <c r="X704" s="44">
        <v>0</v>
      </c>
      <c r="Y704" s="44">
        <v>322.67</v>
      </c>
      <c r="Z704" s="44">
        <v>337.54</v>
      </c>
      <c r="AA704" s="44">
        <v>185.99</v>
      </c>
    </row>
    <row r="705" spans="1:27" x14ac:dyDescent="0.2">
      <c r="A705" s="90" t="s">
        <v>2131</v>
      </c>
      <c r="B705" s="28" t="str">
        <f>"10"&amp;"."&amp;$B$776&amp;"."&amp;$B$777</f>
        <v>10.04.2023</v>
      </c>
      <c r="C705" s="82" t="s">
        <v>76</v>
      </c>
      <c r="D705" s="83">
        <f>ROUND((D706)/1000,5)</f>
        <v>7.0800000000000002E-2</v>
      </c>
      <c r="E705" s="83">
        <f t="shared" ref="E705:AA705" si="399">ROUND((E706)/1000,5)</f>
        <v>9.4210000000000002E-2</v>
      </c>
      <c r="F705" s="83">
        <f t="shared" si="399"/>
        <v>0.10264</v>
      </c>
      <c r="G705" s="83">
        <f t="shared" si="399"/>
        <v>8.0079999999999998E-2</v>
      </c>
      <c r="H705" s="83">
        <f t="shared" si="399"/>
        <v>4.1340000000000002E-2</v>
      </c>
      <c r="I705" s="83">
        <f t="shared" si="399"/>
        <v>9.4900000000000002E-3</v>
      </c>
      <c r="J705" s="83">
        <f t="shared" si="399"/>
        <v>0</v>
      </c>
      <c r="K705" s="83">
        <f t="shared" si="399"/>
        <v>0</v>
      </c>
      <c r="L705" s="83">
        <f t="shared" si="399"/>
        <v>0</v>
      </c>
      <c r="M705" s="83">
        <f t="shared" si="399"/>
        <v>0</v>
      </c>
      <c r="N705" s="83">
        <f t="shared" si="399"/>
        <v>0.25561</v>
      </c>
      <c r="O705" s="83">
        <f t="shared" si="399"/>
        <v>0.21720999999999999</v>
      </c>
      <c r="P705" s="83">
        <f t="shared" si="399"/>
        <v>0.18179000000000001</v>
      </c>
      <c r="Q705" s="83">
        <f t="shared" si="399"/>
        <v>4.4479999999999999E-2</v>
      </c>
      <c r="R705" s="83">
        <f t="shared" si="399"/>
        <v>0.14896000000000001</v>
      </c>
      <c r="S705" s="83">
        <f t="shared" si="399"/>
        <v>8.9639999999999997E-2</v>
      </c>
      <c r="T705" s="83">
        <f t="shared" si="399"/>
        <v>9.0600000000000003E-3</v>
      </c>
      <c r="U705" s="83">
        <f t="shared" si="399"/>
        <v>0</v>
      </c>
      <c r="V705" s="83">
        <f t="shared" si="399"/>
        <v>0</v>
      </c>
      <c r="W705" s="83">
        <f t="shared" si="399"/>
        <v>0</v>
      </c>
      <c r="X705" s="83">
        <f t="shared" si="399"/>
        <v>0.20638000000000001</v>
      </c>
      <c r="Y705" s="83">
        <f t="shared" si="399"/>
        <v>0.65161000000000002</v>
      </c>
      <c r="Z705" s="83">
        <f t="shared" si="399"/>
        <v>0.27023000000000003</v>
      </c>
      <c r="AA705" s="83">
        <f t="shared" si="399"/>
        <v>0.25690000000000002</v>
      </c>
    </row>
    <row r="706" spans="1:27" ht="12.75" customHeight="1" outlineLevel="1" x14ac:dyDescent="0.2">
      <c r="A706" s="91" t="s">
        <v>2132</v>
      </c>
      <c r="B706" s="63" t="s">
        <v>233</v>
      </c>
      <c r="C706" s="43" t="s">
        <v>79</v>
      </c>
      <c r="D706" s="44">
        <v>70.8</v>
      </c>
      <c r="E706" s="44">
        <v>94.21</v>
      </c>
      <c r="F706" s="44">
        <v>102.64</v>
      </c>
      <c r="G706" s="44">
        <v>80.08</v>
      </c>
      <c r="H706" s="44">
        <v>41.34</v>
      </c>
      <c r="I706" s="44">
        <v>9.49</v>
      </c>
      <c r="J706" s="44">
        <v>0</v>
      </c>
      <c r="K706" s="44">
        <v>0</v>
      </c>
      <c r="L706" s="44">
        <v>0</v>
      </c>
      <c r="M706" s="44">
        <v>0</v>
      </c>
      <c r="N706" s="44">
        <v>255.61</v>
      </c>
      <c r="O706" s="44">
        <v>217.21</v>
      </c>
      <c r="P706" s="44">
        <v>181.79</v>
      </c>
      <c r="Q706" s="44">
        <v>44.48</v>
      </c>
      <c r="R706" s="44">
        <v>148.96</v>
      </c>
      <c r="S706" s="44">
        <v>89.64</v>
      </c>
      <c r="T706" s="44">
        <v>9.06</v>
      </c>
      <c r="U706" s="44">
        <v>0</v>
      </c>
      <c r="V706" s="44">
        <v>0</v>
      </c>
      <c r="W706" s="44">
        <v>0</v>
      </c>
      <c r="X706" s="44">
        <v>206.38</v>
      </c>
      <c r="Y706" s="44">
        <v>651.61</v>
      </c>
      <c r="Z706" s="44">
        <v>270.23</v>
      </c>
      <c r="AA706" s="44">
        <v>256.89999999999998</v>
      </c>
    </row>
    <row r="707" spans="1:27" x14ac:dyDescent="0.2">
      <c r="A707" s="90" t="s">
        <v>2133</v>
      </c>
      <c r="B707" s="28" t="str">
        <f>"11"&amp;"."&amp;$B$776&amp;"."&amp;$B$777</f>
        <v>11.04.2023</v>
      </c>
      <c r="C707" s="82" t="s">
        <v>76</v>
      </c>
      <c r="D707" s="83">
        <f>ROUND((D708)/1000,5)</f>
        <v>3.3610000000000001E-2</v>
      </c>
      <c r="E707" s="83">
        <f t="shared" ref="E707:AA707" si="400">ROUND((E708)/1000,5)</f>
        <v>3.295E-2</v>
      </c>
      <c r="F707" s="83">
        <f t="shared" si="400"/>
        <v>0</v>
      </c>
      <c r="G707" s="83">
        <f t="shared" si="400"/>
        <v>0</v>
      </c>
      <c r="H707" s="83">
        <f t="shared" si="400"/>
        <v>0</v>
      </c>
      <c r="I707" s="83">
        <f t="shared" si="400"/>
        <v>0</v>
      </c>
      <c r="J707" s="83">
        <f t="shared" si="400"/>
        <v>0</v>
      </c>
      <c r="K707" s="83">
        <f t="shared" si="400"/>
        <v>0</v>
      </c>
      <c r="L707" s="83">
        <f t="shared" si="400"/>
        <v>0</v>
      </c>
      <c r="M707" s="83">
        <f t="shared" si="400"/>
        <v>2.3769999999999999E-2</v>
      </c>
      <c r="N707" s="83">
        <f t="shared" si="400"/>
        <v>8.7590000000000001E-2</v>
      </c>
      <c r="O707" s="83">
        <f t="shared" si="400"/>
        <v>0.36853999999999998</v>
      </c>
      <c r="P707" s="83">
        <f t="shared" si="400"/>
        <v>0.26234000000000002</v>
      </c>
      <c r="Q707" s="83">
        <f t="shared" si="400"/>
        <v>0</v>
      </c>
      <c r="R707" s="83">
        <f t="shared" si="400"/>
        <v>0</v>
      </c>
      <c r="S707" s="83">
        <f t="shared" si="400"/>
        <v>0</v>
      </c>
      <c r="T707" s="83">
        <f t="shared" si="400"/>
        <v>0</v>
      </c>
      <c r="U707" s="83">
        <f t="shared" si="400"/>
        <v>0</v>
      </c>
      <c r="V707" s="83">
        <f t="shared" si="400"/>
        <v>0</v>
      </c>
      <c r="W707" s="83">
        <f t="shared" si="400"/>
        <v>0</v>
      </c>
      <c r="X707" s="83">
        <f t="shared" si="400"/>
        <v>3.0439999999999998E-2</v>
      </c>
      <c r="Y707" s="83">
        <f t="shared" si="400"/>
        <v>0.20053000000000001</v>
      </c>
      <c r="Z707" s="83">
        <f t="shared" si="400"/>
        <v>8.9319999999999997E-2</v>
      </c>
      <c r="AA707" s="83">
        <f t="shared" si="400"/>
        <v>6.1240000000000003E-2</v>
      </c>
    </row>
    <row r="708" spans="1:27" ht="12.75" customHeight="1" outlineLevel="1" x14ac:dyDescent="0.2">
      <c r="A708" s="91" t="s">
        <v>2134</v>
      </c>
      <c r="B708" s="63" t="s">
        <v>233</v>
      </c>
      <c r="C708" s="43" t="s">
        <v>79</v>
      </c>
      <c r="D708" s="44">
        <v>33.61</v>
      </c>
      <c r="E708" s="44">
        <v>32.950000000000003</v>
      </c>
      <c r="F708" s="44">
        <v>0</v>
      </c>
      <c r="G708" s="44">
        <v>0</v>
      </c>
      <c r="H708" s="44">
        <v>0</v>
      </c>
      <c r="I708" s="44">
        <v>0</v>
      </c>
      <c r="J708" s="44">
        <v>0</v>
      </c>
      <c r="K708" s="44">
        <v>0</v>
      </c>
      <c r="L708" s="44">
        <v>0</v>
      </c>
      <c r="M708" s="44">
        <v>23.77</v>
      </c>
      <c r="N708" s="44">
        <v>87.59</v>
      </c>
      <c r="O708" s="44">
        <v>368.54</v>
      </c>
      <c r="P708" s="44">
        <v>262.33999999999997</v>
      </c>
      <c r="Q708" s="44">
        <v>0</v>
      </c>
      <c r="R708" s="44">
        <v>0</v>
      </c>
      <c r="S708" s="44">
        <v>0</v>
      </c>
      <c r="T708" s="44">
        <v>0</v>
      </c>
      <c r="U708" s="44">
        <v>0</v>
      </c>
      <c r="V708" s="44">
        <v>0</v>
      </c>
      <c r="W708" s="44">
        <v>0</v>
      </c>
      <c r="X708" s="44">
        <v>30.44</v>
      </c>
      <c r="Y708" s="44">
        <v>200.53</v>
      </c>
      <c r="Z708" s="44">
        <v>89.32</v>
      </c>
      <c r="AA708" s="44">
        <v>61.24</v>
      </c>
    </row>
    <row r="709" spans="1:27" x14ac:dyDescent="0.2">
      <c r="A709" s="90" t="s">
        <v>2135</v>
      </c>
      <c r="B709" s="28" t="str">
        <f>"12"&amp;"."&amp;$B$776&amp;"."&amp;$B$777</f>
        <v>12.04.2023</v>
      </c>
      <c r="C709" s="82" t="s">
        <v>76</v>
      </c>
      <c r="D709" s="83">
        <f>ROUND((D710)/1000,5)</f>
        <v>0.21264</v>
      </c>
      <c r="E709" s="83">
        <f t="shared" ref="E709:AA709" si="401">ROUND((E710)/1000,5)</f>
        <v>0.51534999999999997</v>
      </c>
      <c r="F709" s="83">
        <f t="shared" si="401"/>
        <v>5.4820000000000001E-2</v>
      </c>
      <c r="G709" s="83">
        <f t="shared" si="401"/>
        <v>2.512E-2</v>
      </c>
      <c r="H709" s="83">
        <f t="shared" si="401"/>
        <v>0</v>
      </c>
      <c r="I709" s="83">
        <f t="shared" si="401"/>
        <v>0</v>
      </c>
      <c r="J709" s="83">
        <f t="shared" si="401"/>
        <v>0</v>
      </c>
      <c r="K709" s="83">
        <f t="shared" si="401"/>
        <v>0</v>
      </c>
      <c r="L709" s="83">
        <f t="shared" si="401"/>
        <v>0</v>
      </c>
      <c r="M709" s="83">
        <f t="shared" si="401"/>
        <v>0</v>
      </c>
      <c r="N709" s="83">
        <f t="shared" si="401"/>
        <v>6.6799999999999998E-2</v>
      </c>
      <c r="O709" s="83">
        <f t="shared" si="401"/>
        <v>0.13691</v>
      </c>
      <c r="P709" s="83">
        <f t="shared" si="401"/>
        <v>0.14606</v>
      </c>
      <c r="Q709" s="83">
        <f t="shared" si="401"/>
        <v>0</v>
      </c>
      <c r="R709" s="83">
        <f t="shared" si="401"/>
        <v>0</v>
      </c>
      <c r="S709" s="83">
        <f t="shared" si="401"/>
        <v>0</v>
      </c>
      <c r="T709" s="83">
        <f t="shared" si="401"/>
        <v>0</v>
      </c>
      <c r="U709" s="83">
        <f t="shared" si="401"/>
        <v>3.5619999999999999E-2</v>
      </c>
      <c r="V709" s="83">
        <f t="shared" si="401"/>
        <v>0</v>
      </c>
      <c r="W709" s="83">
        <f t="shared" si="401"/>
        <v>0</v>
      </c>
      <c r="X709" s="83">
        <f t="shared" si="401"/>
        <v>0.10382</v>
      </c>
      <c r="Y709" s="83">
        <f t="shared" si="401"/>
        <v>0.19972999999999999</v>
      </c>
      <c r="Z709" s="83">
        <f t="shared" si="401"/>
        <v>0.10584</v>
      </c>
      <c r="AA709" s="83">
        <f t="shared" si="401"/>
        <v>8.7000000000000001E-4</v>
      </c>
    </row>
    <row r="710" spans="1:27" ht="12.75" customHeight="1" outlineLevel="1" x14ac:dyDescent="0.2">
      <c r="A710" s="91" t="s">
        <v>2136</v>
      </c>
      <c r="B710" s="63" t="s">
        <v>233</v>
      </c>
      <c r="C710" s="43" t="s">
        <v>79</v>
      </c>
      <c r="D710" s="44">
        <v>212.64</v>
      </c>
      <c r="E710" s="44">
        <v>515.35</v>
      </c>
      <c r="F710" s="44">
        <v>54.82</v>
      </c>
      <c r="G710" s="44">
        <v>25.12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66.8</v>
      </c>
      <c r="O710" s="44">
        <v>136.91</v>
      </c>
      <c r="P710" s="44">
        <v>146.06</v>
      </c>
      <c r="Q710" s="44">
        <v>0</v>
      </c>
      <c r="R710" s="44">
        <v>0</v>
      </c>
      <c r="S710" s="44">
        <v>0</v>
      </c>
      <c r="T710" s="44">
        <v>0</v>
      </c>
      <c r="U710" s="44">
        <v>35.619999999999997</v>
      </c>
      <c r="V710" s="44">
        <v>0</v>
      </c>
      <c r="W710" s="44">
        <v>0</v>
      </c>
      <c r="X710" s="44">
        <v>103.82</v>
      </c>
      <c r="Y710" s="44">
        <v>199.73</v>
      </c>
      <c r="Z710" s="44">
        <v>105.84</v>
      </c>
      <c r="AA710" s="44">
        <v>0.87</v>
      </c>
    </row>
    <row r="711" spans="1:27" x14ac:dyDescent="0.2">
      <c r="A711" s="90" t="s">
        <v>2137</v>
      </c>
      <c r="B711" s="28" t="str">
        <f>"13"&amp;"."&amp;$B$776&amp;"."&amp;$B$777</f>
        <v>13.04.2023</v>
      </c>
      <c r="C711" s="82" t="s">
        <v>76</v>
      </c>
      <c r="D711" s="83">
        <f>ROUND((D712)/1000,5)</f>
        <v>7.9170000000000004E-2</v>
      </c>
      <c r="E711" s="83">
        <f t="shared" ref="E711:AA711" si="402">ROUND((E712)/1000,5)</f>
        <v>0.88656000000000001</v>
      </c>
      <c r="F711" s="83">
        <f t="shared" si="402"/>
        <v>0.36001</v>
      </c>
      <c r="G711" s="83">
        <f t="shared" si="402"/>
        <v>0.37874000000000002</v>
      </c>
      <c r="H711" s="83">
        <f t="shared" si="402"/>
        <v>0.23652999999999999</v>
      </c>
      <c r="I711" s="83">
        <f t="shared" si="402"/>
        <v>0</v>
      </c>
      <c r="J711" s="83">
        <f t="shared" si="402"/>
        <v>0</v>
      </c>
      <c r="K711" s="83">
        <f t="shared" si="402"/>
        <v>0</v>
      </c>
      <c r="L711" s="83">
        <f t="shared" si="402"/>
        <v>0</v>
      </c>
      <c r="M711" s="83">
        <f t="shared" si="402"/>
        <v>0</v>
      </c>
      <c r="N711" s="83">
        <f t="shared" si="402"/>
        <v>0</v>
      </c>
      <c r="O711" s="83">
        <f t="shared" si="402"/>
        <v>0</v>
      </c>
      <c r="P711" s="83">
        <f t="shared" si="402"/>
        <v>0</v>
      </c>
      <c r="Q711" s="83">
        <f t="shared" si="402"/>
        <v>0</v>
      </c>
      <c r="R711" s="83">
        <f t="shared" si="402"/>
        <v>0</v>
      </c>
      <c r="S711" s="83">
        <f t="shared" si="402"/>
        <v>0</v>
      </c>
      <c r="T711" s="83">
        <f t="shared" si="402"/>
        <v>0</v>
      </c>
      <c r="U711" s="83">
        <f t="shared" si="402"/>
        <v>0</v>
      </c>
      <c r="V711" s="83">
        <f t="shared" si="402"/>
        <v>0</v>
      </c>
      <c r="W711" s="83">
        <f t="shared" si="402"/>
        <v>0</v>
      </c>
      <c r="X711" s="83">
        <f t="shared" si="402"/>
        <v>0</v>
      </c>
      <c r="Y711" s="83">
        <f t="shared" si="402"/>
        <v>0.13433999999999999</v>
      </c>
      <c r="Z711" s="83">
        <f t="shared" si="402"/>
        <v>7.7920000000000003E-2</v>
      </c>
      <c r="AA711" s="83">
        <f t="shared" si="402"/>
        <v>0.11647</v>
      </c>
    </row>
    <row r="712" spans="1:27" ht="12.75" customHeight="1" outlineLevel="1" x14ac:dyDescent="0.2">
      <c r="A712" s="91" t="s">
        <v>2138</v>
      </c>
      <c r="B712" s="63" t="s">
        <v>233</v>
      </c>
      <c r="C712" s="43" t="s">
        <v>79</v>
      </c>
      <c r="D712" s="44">
        <v>79.17</v>
      </c>
      <c r="E712" s="44">
        <v>886.56</v>
      </c>
      <c r="F712" s="44">
        <v>360.01</v>
      </c>
      <c r="G712" s="44">
        <v>378.74</v>
      </c>
      <c r="H712" s="44">
        <v>236.53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134.34</v>
      </c>
      <c r="Z712" s="44">
        <v>77.92</v>
      </c>
      <c r="AA712" s="44">
        <v>116.47</v>
      </c>
    </row>
    <row r="713" spans="1:27" x14ac:dyDescent="0.2">
      <c r="A713" s="90" t="s">
        <v>2139</v>
      </c>
      <c r="B713" s="28" t="str">
        <f>"14"&amp;"."&amp;$B$776&amp;"."&amp;$B$777</f>
        <v>14.04.2023</v>
      </c>
      <c r="C713" s="82" t="s">
        <v>76</v>
      </c>
      <c r="D713" s="83">
        <f>ROUND((D714)/1000,5)</f>
        <v>0.15545999999999999</v>
      </c>
      <c r="E713" s="83">
        <f t="shared" ref="E713:AA713" si="403">ROUND((E714)/1000,5)</f>
        <v>8.3180000000000004E-2</v>
      </c>
      <c r="F713" s="83">
        <f t="shared" si="403"/>
        <v>6.8820000000000006E-2</v>
      </c>
      <c r="G713" s="83">
        <f t="shared" si="403"/>
        <v>0.54224000000000006</v>
      </c>
      <c r="H713" s="83">
        <f t="shared" si="403"/>
        <v>0</v>
      </c>
      <c r="I713" s="83">
        <f t="shared" si="403"/>
        <v>0</v>
      </c>
      <c r="J713" s="83">
        <f t="shared" si="403"/>
        <v>0</v>
      </c>
      <c r="K713" s="83">
        <f t="shared" si="403"/>
        <v>0</v>
      </c>
      <c r="L713" s="83">
        <f t="shared" si="403"/>
        <v>0</v>
      </c>
      <c r="M713" s="83">
        <f t="shared" si="403"/>
        <v>0</v>
      </c>
      <c r="N713" s="83">
        <f t="shared" si="403"/>
        <v>0</v>
      </c>
      <c r="O713" s="83">
        <f t="shared" si="403"/>
        <v>0</v>
      </c>
      <c r="P713" s="83">
        <f t="shared" si="403"/>
        <v>0</v>
      </c>
      <c r="Q713" s="83">
        <f t="shared" si="403"/>
        <v>0</v>
      </c>
      <c r="R713" s="83">
        <f t="shared" si="403"/>
        <v>0</v>
      </c>
      <c r="S713" s="83">
        <f t="shared" si="403"/>
        <v>0</v>
      </c>
      <c r="T713" s="83">
        <f t="shared" si="403"/>
        <v>0</v>
      </c>
      <c r="U713" s="83">
        <f t="shared" si="403"/>
        <v>0</v>
      </c>
      <c r="V713" s="83">
        <f t="shared" si="403"/>
        <v>0</v>
      </c>
      <c r="W713" s="83">
        <f t="shared" si="403"/>
        <v>0</v>
      </c>
      <c r="X713" s="83">
        <f t="shared" si="403"/>
        <v>0</v>
      </c>
      <c r="Y713" s="83">
        <f t="shared" si="403"/>
        <v>0</v>
      </c>
      <c r="Z713" s="83">
        <f t="shared" si="403"/>
        <v>0</v>
      </c>
      <c r="AA713" s="83">
        <f t="shared" si="403"/>
        <v>0</v>
      </c>
    </row>
    <row r="714" spans="1:27" ht="12.75" customHeight="1" outlineLevel="1" x14ac:dyDescent="0.2">
      <c r="A714" s="91" t="s">
        <v>2140</v>
      </c>
      <c r="B714" s="63" t="s">
        <v>233</v>
      </c>
      <c r="C714" s="43" t="s">
        <v>79</v>
      </c>
      <c r="D714" s="44">
        <v>155.46</v>
      </c>
      <c r="E714" s="44">
        <v>83.18</v>
      </c>
      <c r="F714" s="44">
        <v>68.819999999999993</v>
      </c>
      <c r="G714" s="44">
        <v>542.24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</v>
      </c>
      <c r="P714" s="44">
        <v>0</v>
      </c>
      <c r="Q714" s="44">
        <v>0</v>
      </c>
      <c r="R714" s="44">
        <v>0</v>
      </c>
      <c r="S714" s="44">
        <v>0</v>
      </c>
      <c r="T714" s="44">
        <v>0</v>
      </c>
      <c r="U714" s="44">
        <v>0</v>
      </c>
      <c r="V714" s="44">
        <v>0</v>
      </c>
      <c r="W714" s="44">
        <v>0</v>
      </c>
      <c r="X714" s="44">
        <v>0</v>
      </c>
      <c r="Y714" s="44">
        <v>0</v>
      </c>
      <c r="Z714" s="44">
        <v>0</v>
      </c>
      <c r="AA714" s="44">
        <v>0</v>
      </c>
    </row>
    <row r="715" spans="1:27" x14ac:dyDescent="0.2">
      <c r="A715" s="90" t="s">
        <v>2141</v>
      </c>
      <c r="B715" s="28" t="str">
        <f>"15"&amp;"."&amp;$B$776&amp;"."&amp;$B$777</f>
        <v>15.04.2023</v>
      </c>
      <c r="C715" s="82" t="s">
        <v>76</v>
      </c>
      <c r="D715" s="83">
        <f>ROUND((D716)/1000,5)</f>
        <v>0</v>
      </c>
      <c r="E715" s="83">
        <f t="shared" ref="E715:AA715" si="404">ROUND((E716)/1000,5)</f>
        <v>0.69333</v>
      </c>
      <c r="F715" s="83">
        <f t="shared" si="404"/>
        <v>0.8306</v>
      </c>
      <c r="G715" s="83">
        <f t="shared" si="404"/>
        <v>0.82204999999999995</v>
      </c>
      <c r="H715" s="83">
        <f t="shared" si="404"/>
        <v>0.65605999999999998</v>
      </c>
      <c r="I715" s="83">
        <f t="shared" si="404"/>
        <v>0.38102999999999998</v>
      </c>
      <c r="J715" s="83">
        <f t="shared" si="404"/>
        <v>0</v>
      </c>
      <c r="K715" s="83">
        <f t="shared" si="404"/>
        <v>0</v>
      </c>
      <c r="L715" s="83">
        <f t="shared" si="404"/>
        <v>0</v>
      </c>
      <c r="M715" s="83">
        <f t="shared" si="404"/>
        <v>0</v>
      </c>
      <c r="N715" s="83">
        <f t="shared" si="404"/>
        <v>0</v>
      </c>
      <c r="O715" s="83">
        <f t="shared" si="404"/>
        <v>0</v>
      </c>
      <c r="P715" s="83">
        <f t="shared" si="404"/>
        <v>0</v>
      </c>
      <c r="Q715" s="83">
        <f t="shared" si="404"/>
        <v>1.346E-2</v>
      </c>
      <c r="R715" s="83">
        <f t="shared" si="404"/>
        <v>0</v>
      </c>
      <c r="S715" s="83">
        <f t="shared" si="404"/>
        <v>0</v>
      </c>
      <c r="T715" s="83">
        <f t="shared" si="404"/>
        <v>0</v>
      </c>
      <c r="U715" s="83">
        <f t="shared" si="404"/>
        <v>0</v>
      </c>
      <c r="V715" s="83">
        <f t="shared" si="404"/>
        <v>0</v>
      </c>
      <c r="W715" s="83">
        <f t="shared" si="404"/>
        <v>0</v>
      </c>
      <c r="X715" s="83">
        <f t="shared" si="404"/>
        <v>0</v>
      </c>
      <c r="Y715" s="83">
        <f t="shared" si="404"/>
        <v>0</v>
      </c>
      <c r="Z715" s="83">
        <f t="shared" si="404"/>
        <v>0.14684</v>
      </c>
      <c r="AA715" s="83">
        <f t="shared" si="404"/>
        <v>0.24063000000000001</v>
      </c>
    </row>
    <row r="716" spans="1:27" ht="12.75" customHeight="1" outlineLevel="1" x14ac:dyDescent="0.2">
      <c r="A716" s="91" t="s">
        <v>2142</v>
      </c>
      <c r="B716" s="63" t="s">
        <v>233</v>
      </c>
      <c r="C716" s="43" t="s">
        <v>79</v>
      </c>
      <c r="D716" s="44">
        <v>0</v>
      </c>
      <c r="E716" s="44">
        <v>693.33</v>
      </c>
      <c r="F716" s="44">
        <v>830.6</v>
      </c>
      <c r="G716" s="44">
        <v>822.05</v>
      </c>
      <c r="H716" s="44">
        <v>656.06</v>
      </c>
      <c r="I716" s="44">
        <v>381.03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0</v>
      </c>
      <c r="P716" s="44">
        <v>0</v>
      </c>
      <c r="Q716" s="44">
        <v>13.46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0</v>
      </c>
      <c r="Y716" s="44">
        <v>0</v>
      </c>
      <c r="Z716" s="44">
        <v>146.84</v>
      </c>
      <c r="AA716" s="44">
        <v>240.63</v>
      </c>
    </row>
    <row r="717" spans="1:27" x14ac:dyDescent="0.2">
      <c r="A717" s="90" t="s">
        <v>2143</v>
      </c>
      <c r="B717" s="28" t="str">
        <f>"16"&amp;"."&amp;$B$776&amp;"."&amp;$B$777</f>
        <v>16.04.2023</v>
      </c>
      <c r="C717" s="82" t="s">
        <v>76</v>
      </c>
      <c r="D717" s="83">
        <f>ROUND((D718)/1000,5)</f>
        <v>0</v>
      </c>
      <c r="E717" s="83">
        <f t="shared" ref="E717:AA717" si="405">ROUND((E718)/1000,5)</f>
        <v>4.1999999999999997E-3</v>
      </c>
      <c r="F717" s="83">
        <f t="shared" si="405"/>
        <v>0.80139000000000005</v>
      </c>
      <c r="G717" s="83">
        <f t="shared" si="405"/>
        <v>8.6559999999999998E-2</v>
      </c>
      <c r="H717" s="83">
        <f t="shared" si="405"/>
        <v>9.3900000000000008E-3</v>
      </c>
      <c r="I717" s="83">
        <f t="shared" si="405"/>
        <v>7.6999999999999996E-4</v>
      </c>
      <c r="J717" s="83">
        <f t="shared" si="405"/>
        <v>0</v>
      </c>
      <c r="K717" s="83">
        <f t="shared" si="405"/>
        <v>0</v>
      </c>
      <c r="L717" s="83">
        <f t="shared" si="405"/>
        <v>0</v>
      </c>
      <c r="M717" s="83">
        <f t="shared" si="405"/>
        <v>0</v>
      </c>
      <c r="N717" s="83">
        <f t="shared" si="405"/>
        <v>5.3170000000000002E-2</v>
      </c>
      <c r="O717" s="83">
        <f t="shared" si="405"/>
        <v>0.14462</v>
      </c>
      <c r="P717" s="83">
        <f t="shared" si="405"/>
        <v>0.58872000000000002</v>
      </c>
      <c r="Q717" s="83">
        <f t="shared" si="405"/>
        <v>0.28499000000000002</v>
      </c>
      <c r="R717" s="83">
        <f t="shared" si="405"/>
        <v>0.43898999999999999</v>
      </c>
      <c r="S717" s="83">
        <f t="shared" si="405"/>
        <v>0.48233999999999999</v>
      </c>
      <c r="T717" s="83">
        <f t="shared" si="405"/>
        <v>1.2684800000000001</v>
      </c>
      <c r="U717" s="83">
        <f t="shared" si="405"/>
        <v>0.65037999999999996</v>
      </c>
      <c r="V717" s="83">
        <f t="shared" si="405"/>
        <v>7.6090000000000005E-2</v>
      </c>
      <c r="W717" s="83">
        <f t="shared" si="405"/>
        <v>0</v>
      </c>
      <c r="X717" s="83">
        <f t="shared" si="405"/>
        <v>0.10043000000000001</v>
      </c>
      <c r="Y717" s="83">
        <f t="shared" si="405"/>
        <v>0.16375999999999999</v>
      </c>
      <c r="Z717" s="83">
        <f t="shared" si="405"/>
        <v>0.45585999999999999</v>
      </c>
      <c r="AA717" s="83">
        <f t="shared" si="405"/>
        <v>1.0811599999999999</v>
      </c>
    </row>
    <row r="718" spans="1:27" ht="12.75" customHeight="1" outlineLevel="1" x14ac:dyDescent="0.2">
      <c r="A718" s="91" t="s">
        <v>2144</v>
      </c>
      <c r="B718" s="63" t="s">
        <v>233</v>
      </c>
      <c r="C718" s="43" t="s">
        <v>79</v>
      </c>
      <c r="D718" s="44">
        <v>0</v>
      </c>
      <c r="E718" s="44">
        <v>4.2</v>
      </c>
      <c r="F718" s="44">
        <v>801.39</v>
      </c>
      <c r="G718" s="44">
        <v>86.56</v>
      </c>
      <c r="H718" s="44">
        <v>9.39</v>
      </c>
      <c r="I718" s="44">
        <v>0.77</v>
      </c>
      <c r="J718" s="44">
        <v>0</v>
      </c>
      <c r="K718" s="44">
        <v>0</v>
      </c>
      <c r="L718" s="44">
        <v>0</v>
      </c>
      <c r="M718" s="44">
        <v>0</v>
      </c>
      <c r="N718" s="44">
        <v>53.17</v>
      </c>
      <c r="O718" s="44">
        <v>144.62</v>
      </c>
      <c r="P718" s="44">
        <v>588.72</v>
      </c>
      <c r="Q718" s="44">
        <v>284.99</v>
      </c>
      <c r="R718" s="44">
        <v>438.99</v>
      </c>
      <c r="S718" s="44">
        <v>482.34</v>
      </c>
      <c r="T718" s="44">
        <v>1268.48</v>
      </c>
      <c r="U718" s="44">
        <v>650.38</v>
      </c>
      <c r="V718" s="44">
        <v>76.09</v>
      </c>
      <c r="W718" s="44">
        <v>0</v>
      </c>
      <c r="X718" s="44">
        <v>100.43</v>
      </c>
      <c r="Y718" s="44">
        <v>163.76</v>
      </c>
      <c r="Z718" s="44">
        <v>455.86</v>
      </c>
      <c r="AA718" s="44">
        <v>1081.1600000000001</v>
      </c>
    </row>
    <row r="719" spans="1:27" x14ac:dyDescent="0.2">
      <c r="A719" s="90" t="s">
        <v>2145</v>
      </c>
      <c r="B719" s="28" t="str">
        <f>"17"&amp;"."&amp;$B$776&amp;"."&amp;$B$777</f>
        <v>17.04.2023</v>
      </c>
      <c r="C719" s="82" t="s">
        <v>76</v>
      </c>
      <c r="D719" s="83">
        <f>ROUND((D720)/1000,5)</f>
        <v>0.23543</v>
      </c>
      <c r="E719" s="83">
        <f t="shared" ref="E719:AA719" si="406">ROUND((E720)/1000,5)</f>
        <v>0.21357000000000001</v>
      </c>
      <c r="F719" s="83">
        <f t="shared" si="406"/>
        <v>0.33306000000000002</v>
      </c>
      <c r="G719" s="83">
        <f t="shared" si="406"/>
        <v>0.16100999999999999</v>
      </c>
      <c r="H719" s="83">
        <f t="shared" si="406"/>
        <v>0.81752999999999998</v>
      </c>
      <c r="I719" s="83">
        <f t="shared" si="406"/>
        <v>7.6799999999999993E-2</v>
      </c>
      <c r="J719" s="83">
        <f t="shared" si="406"/>
        <v>0</v>
      </c>
      <c r="K719" s="83">
        <f t="shared" si="406"/>
        <v>0</v>
      </c>
      <c r="L719" s="83">
        <f t="shared" si="406"/>
        <v>1.4619999999999999E-2</v>
      </c>
      <c r="M719" s="83">
        <f t="shared" si="406"/>
        <v>2.0699999999999998E-3</v>
      </c>
      <c r="N719" s="83">
        <f t="shared" si="406"/>
        <v>5.7480000000000003E-2</v>
      </c>
      <c r="O719" s="83">
        <f t="shared" si="406"/>
        <v>0.24074000000000001</v>
      </c>
      <c r="P719" s="83">
        <f t="shared" si="406"/>
        <v>0.13555</v>
      </c>
      <c r="Q719" s="83">
        <f t="shared" si="406"/>
        <v>0.19794999999999999</v>
      </c>
      <c r="R719" s="83">
        <f t="shared" si="406"/>
        <v>0.22724</v>
      </c>
      <c r="S719" s="83">
        <f t="shared" si="406"/>
        <v>0.16037999999999999</v>
      </c>
      <c r="T719" s="83">
        <f t="shared" si="406"/>
        <v>0.23830999999999999</v>
      </c>
      <c r="U719" s="83">
        <f t="shared" si="406"/>
        <v>0.17366000000000001</v>
      </c>
      <c r="V719" s="83">
        <f t="shared" si="406"/>
        <v>0.13879</v>
      </c>
      <c r="W719" s="83">
        <f t="shared" si="406"/>
        <v>9.8680000000000004E-2</v>
      </c>
      <c r="X719" s="83">
        <f t="shared" si="406"/>
        <v>0.1085</v>
      </c>
      <c r="Y719" s="83">
        <f t="shared" si="406"/>
        <v>0.38108999999999998</v>
      </c>
      <c r="Z719" s="83">
        <f t="shared" si="406"/>
        <v>0.47421000000000002</v>
      </c>
      <c r="AA719" s="83">
        <f t="shared" si="406"/>
        <v>0.28466000000000002</v>
      </c>
    </row>
    <row r="720" spans="1:27" ht="12.75" customHeight="1" outlineLevel="1" x14ac:dyDescent="0.2">
      <c r="A720" s="91" t="s">
        <v>2146</v>
      </c>
      <c r="B720" s="63" t="s">
        <v>233</v>
      </c>
      <c r="C720" s="43" t="s">
        <v>79</v>
      </c>
      <c r="D720" s="44">
        <v>235.43</v>
      </c>
      <c r="E720" s="44">
        <v>213.57</v>
      </c>
      <c r="F720" s="44">
        <v>333.06</v>
      </c>
      <c r="G720" s="44">
        <v>161.01</v>
      </c>
      <c r="H720" s="44">
        <v>817.53</v>
      </c>
      <c r="I720" s="44">
        <v>76.8</v>
      </c>
      <c r="J720" s="44">
        <v>0</v>
      </c>
      <c r="K720" s="44">
        <v>0</v>
      </c>
      <c r="L720" s="44">
        <v>14.62</v>
      </c>
      <c r="M720" s="44">
        <v>2.0699999999999998</v>
      </c>
      <c r="N720" s="44">
        <v>57.48</v>
      </c>
      <c r="O720" s="44">
        <v>240.74</v>
      </c>
      <c r="P720" s="44">
        <v>135.55000000000001</v>
      </c>
      <c r="Q720" s="44">
        <v>197.95</v>
      </c>
      <c r="R720" s="44">
        <v>227.24</v>
      </c>
      <c r="S720" s="44">
        <v>160.38</v>
      </c>
      <c r="T720" s="44">
        <v>238.31</v>
      </c>
      <c r="U720" s="44">
        <v>173.66</v>
      </c>
      <c r="V720" s="44">
        <v>138.79</v>
      </c>
      <c r="W720" s="44">
        <v>98.68</v>
      </c>
      <c r="X720" s="44">
        <v>108.5</v>
      </c>
      <c r="Y720" s="44">
        <v>381.09</v>
      </c>
      <c r="Z720" s="44">
        <v>474.21</v>
      </c>
      <c r="AA720" s="44">
        <v>284.66000000000003</v>
      </c>
    </row>
    <row r="721" spans="1:27" x14ac:dyDescent="0.2">
      <c r="A721" s="90" t="s">
        <v>2147</v>
      </c>
      <c r="B721" s="28" t="str">
        <f>"18"&amp;"."&amp;$B$776&amp;"."&amp;$B$777</f>
        <v>18.04.2023</v>
      </c>
      <c r="C721" s="82" t="s">
        <v>76</v>
      </c>
      <c r="D721" s="83">
        <f>ROUND((D722)/1000,5)</f>
        <v>0.22137000000000001</v>
      </c>
      <c r="E721" s="83">
        <f t="shared" ref="E721:AA721" si="407">ROUND((E722)/1000,5)</f>
        <v>0.83730000000000004</v>
      </c>
      <c r="F721" s="83">
        <f t="shared" si="407"/>
        <v>0.75632999999999995</v>
      </c>
      <c r="G721" s="83">
        <f t="shared" si="407"/>
        <v>0.33846999999999999</v>
      </c>
      <c r="H721" s="83">
        <f t="shared" si="407"/>
        <v>0.10482</v>
      </c>
      <c r="I721" s="83">
        <f t="shared" si="407"/>
        <v>0</v>
      </c>
      <c r="J721" s="83">
        <f t="shared" si="407"/>
        <v>0</v>
      </c>
      <c r="K721" s="83">
        <f t="shared" si="407"/>
        <v>0</v>
      </c>
      <c r="L721" s="83">
        <f t="shared" si="407"/>
        <v>0</v>
      </c>
      <c r="M721" s="83">
        <f t="shared" si="407"/>
        <v>0</v>
      </c>
      <c r="N721" s="83">
        <f t="shared" si="407"/>
        <v>0.11695</v>
      </c>
      <c r="O721" s="83">
        <f t="shared" si="407"/>
        <v>0.16394</v>
      </c>
      <c r="P721" s="83">
        <f t="shared" si="407"/>
        <v>1.1E-4</v>
      </c>
      <c r="Q721" s="83">
        <f t="shared" si="407"/>
        <v>3.5650000000000001E-2</v>
      </c>
      <c r="R721" s="83">
        <f t="shared" si="407"/>
        <v>4.446E-2</v>
      </c>
      <c r="S721" s="83">
        <f t="shared" si="407"/>
        <v>0</v>
      </c>
      <c r="T721" s="83">
        <f t="shared" si="407"/>
        <v>0</v>
      </c>
      <c r="U721" s="83">
        <f t="shared" si="407"/>
        <v>0</v>
      </c>
      <c r="V721" s="83">
        <f t="shared" si="407"/>
        <v>0</v>
      </c>
      <c r="W721" s="83">
        <f t="shared" si="407"/>
        <v>0</v>
      </c>
      <c r="X721" s="83">
        <f t="shared" si="407"/>
        <v>0</v>
      </c>
      <c r="Y721" s="83">
        <f t="shared" si="407"/>
        <v>0.16669999999999999</v>
      </c>
      <c r="Z721" s="83">
        <f t="shared" si="407"/>
        <v>0.34327999999999997</v>
      </c>
      <c r="AA721" s="83">
        <f t="shared" si="407"/>
        <v>0.21282000000000001</v>
      </c>
    </row>
    <row r="722" spans="1:27" ht="12.75" customHeight="1" outlineLevel="1" x14ac:dyDescent="0.2">
      <c r="A722" s="91" t="s">
        <v>2148</v>
      </c>
      <c r="B722" s="63" t="s">
        <v>233</v>
      </c>
      <c r="C722" s="43" t="s">
        <v>79</v>
      </c>
      <c r="D722" s="44">
        <v>221.37</v>
      </c>
      <c r="E722" s="44">
        <v>837.3</v>
      </c>
      <c r="F722" s="44">
        <v>756.33</v>
      </c>
      <c r="G722" s="44">
        <v>338.47</v>
      </c>
      <c r="H722" s="44">
        <v>104.82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116.95</v>
      </c>
      <c r="O722" s="44">
        <v>163.94</v>
      </c>
      <c r="P722" s="44">
        <v>0.11</v>
      </c>
      <c r="Q722" s="44">
        <v>35.65</v>
      </c>
      <c r="R722" s="44">
        <v>44.46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166.7</v>
      </c>
      <c r="Z722" s="44">
        <v>343.28</v>
      </c>
      <c r="AA722" s="44">
        <v>212.82</v>
      </c>
    </row>
    <row r="723" spans="1:27" x14ac:dyDescent="0.2">
      <c r="A723" s="90" t="s">
        <v>2149</v>
      </c>
      <c r="B723" s="28" t="str">
        <f>"19"&amp;"."&amp;$B$776&amp;"."&amp;$B$777</f>
        <v>19.04.2023</v>
      </c>
      <c r="C723" s="82" t="s">
        <v>76</v>
      </c>
      <c r="D723" s="83">
        <f>ROUND((D724)/1000,5)</f>
        <v>7.9420000000000004E-2</v>
      </c>
      <c r="E723" s="83">
        <f t="shared" ref="E723:AA723" si="408">ROUND((E724)/1000,5)</f>
        <v>0.10425</v>
      </c>
      <c r="F723" s="83">
        <f t="shared" si="408"/>
        <v>0.57455999999999996</v>
      </c>
      <c r="G723" s="83">
        <f t="shared" si="408"/>
        <v>0</v>
      </c>
      <c r="H723" s="83">
        <f t="shared" si="408"/>
        <v>0</v>
      </c>
      <c r="I723" s="83">
        <f t="shared" si="408"/>
        <v>0</v>
      </c>
      <c r="J723" s="83">
        <f t="shared" si="408"/>
        <v>0</v>
      </c>
      <c r="K723" s="83">
        <f t="shared" si="408"/>
        <v>0</v>
      </c>
      <c r="L723" s="83">
        <f t="shared" si="408"/>
        <v>0</v>
      </c>
      <c r="M723" s="83">
        <f t="shared" si="408"/>
        <v>0</v>
      </c>
      <c r="N723" s="83">
        <f t="shared" si="408"/>
        <v>0</v>
      </c>
      <c r="O723" s="83">
        <f t="shared" si="408"/>
        <v>1.8000000000000001E-4</v>
      </c>
      <c r="P723" s="83">
        <f t="shared" si="408"/>
        <v>0</v>
      </c>
      <c r="Q723" s="83">
        <f t="shared" si="408"/>
        <v>0</v>
      </c>
      <c r="R723" s="83">
        <f t="shared" si="408"/>
        <v>2.4129999999999999E-2</v>
      </c>
      <c r="S723" s="83">
        <f t="shared" si="408"/>
        <v>8.9899999999999997E-3</v>
      </c>
      <c r="T723" s="83">
        <f t="shared" si="408"/>
        <v>5.0180000000000002E-2</v>
      </c>
      <c r="U723" s="83">
        <f t="shared" si="408"/>
        <v>0</v>
      </c>
      <c r="V723" s="83">
        <f t="shared" si="408"/>
        <v>0</v>
      </c>
      <c r="W723" s="83">
        <f t="shared" si="408"/>
        <v>0</v>
      </c>
      <c r="X723" s="83">
        <f t="shared" si="408"/>
        <v>0</v>
      </c>
      <c r="Y723" s="83">
        <f t="shared" si="408"/>
        <v>0.17261000000000001</v>
      </c>
      <c r="Z723" s="83">
        <f t="shared" si="408"/>
        <v>0.27089999999999997</v>
      </c>
      <c r="AA723" s="83">
        <f t="shared" si="408"/>
        <v>0.17430999999999999</v>
      </c>
    </row>
    <row r="724" spans="1:27" ht="12.75" customHeight="1" outlineLevel="1" x14ac:dyDescent="0.2">
      <c r="A724" s="91" t="s">
        <v>2150</v>
      </c>
      <c r="B724" s="63" t="s">
        <v>233</v>
      </c>
      <c r="C724" s="43" t="s">
        <v>79</v>
      </c>
      <c r="D724" s="44">
        <v>79.42</v>
      </c>
      <c r="E724" s="44">
        <v>104.25</v>
      </c>
      <c r="F724" s="44">
        <v>574.55999999999995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0.18</v>
      </c>
      <c r="P724" s="44">
        <v>0</v>
      </c>
      <c r="Q724" s="44">
        <v>0</v>
      </c>
      <c r="R724" s="44">
        <v>24.13</v>
      </c>
      <c r="S724" s="44">
        <v>8.99</v>
      </c>
      <c r="T724" s="44">
        <v>50.18</v>
      </c>
      <c r="U724" s="44">
        <v>0</v>
      </c>
      <c r="V724" s="44">
        <v>0</v>
      </c>
      <c r="W724" s="44">
        <v>0</v>
      </c>
      <c r="X724" s="44">
        <v>0</v>
      </c>
      <c r="Y724" s="44">
        <v>172.61</v>
      </c>
      <c r="Z724" s="44">
        <v>270.89999999999998</v>
      </c>
      <c r="AA724" s="44">
        <v>174.31</v>
      </c>
    </row>
    <row r="725" spans="1:27" x14ac:dyDescent="0.2">
      <c r="A725" s="90" t="s">
        <v>2151</v>
      </c>
      <c r="B725" s="28" t="str">
        <f>"20"&amp;"."&amp;$B$776&amp;"."&amp;$B$777</f>
        <v>20.04.2023</v>
      </c>
      <c r="C725" s="82" t="s">
        <v>76</v>
      </c>
      <c r="D725" s="83">
        <f>ROUND((D726)/1000,5)</f>
        <v>0.14174999999999999</v>
      </c>
      <c r="E725" s="83">
        <f t="shared" ref="E725:AA725" si="409">ROUND((E726)/1000,5)</f>
        <v>0.15694</v>
      </c>
      <c r="F725" s="83">
        <f t="shared" si="409"/>
        <v>0.11421000000000001</v>
      </c>
      <c r="G725" s="83">
        <f t="shared" si="409"/>
        <v>4.2110000000000002E-2</v>
      </c>
      <c r="H725" s="83">
        <f t="shared" si="409"/>
        <v>1.8489999999999999E-2</v>
      </c>
      <c r="I725" s="83">
        <f t="shared" si="409"/>
        <v>0</v>
      </c>
      <c r="J725" s="83">
        <f t="shared" si="409"/>
        <v>0</v>
      </c>
      <c r="K725" s="83">
        <f t="shared" si="409"/>
        <v>0</v>
      </c>
      <c r="L725" s="83">
        <f t="shared" si="409"/>
        <v>0</v>
      </c>
      <c r="M725" s="83">
        <f t="shared" si="409"/>
        <v>0</v>
      </c>
      <c r="N725" s="83">
        <f t="shared" si="409"/>
        <v>0</v>
      </c>
      <c r="O725" s="83">
        <f t="shared" si="409"/>
        <v>0</v>
      </c>
      <c r="P725" s="83">
        <f t="shared" si="409"/>
        <v>0</v>
      </c>
      <c r="Q725" s="83">
        <f t="shared" si="409"/>
        <v>0</v>
      </c>
      <c r="R725" s="83">
        <f t="shared" si="409"/>
        <v>0</v>
      </c>
      <c r="S725" s="83">
        <f t="shared" si="409"/>
        <v>0</v>
      </c>
      <c r="T725" s="83">
        <f t="shared" si="409"/>
        <v>0</v>
      </c>
      <c r="U725" s="83">
        <f t="shared" si="409"/>
        <v>0</v>
      </c>
      <c r="V725" s="83">
        <f t="shared" si="409"/>
        <v>0</v>
      </c>
      <c r="W725" s="83">
        <f t="shared" si="409"/>
        <v>0</v>
      </c>
      <c r="X725" s="83">
        <f t="shared" si="409"/>
        <v>0</v>
      </c>
      <c r="Y725" s="83">
        <f t="shared" si="409"/>
        <v>0</v>
      </c>
      <c r="Z725" s="83">
        <f t="shared" si="409"/>
        <v>0.12717999999999999</v>
      </c>
      <c r="AA725" s="83">
        <f t="shared" si="409"/>
        <v>0.13339999999999999</v>
      </c>
    </row>
    <row r="726" spans="1:27" ht="12.75" customHeight="1" outlineLevel="1" x14ac:dyDescent="0.2">
      <c r="A726" s="91" t="s">
        <v>2152</v>
      </c>
      <c r="B726" s="63" t="s">
        <v>233</v>
      </c>
      <c r="C726" s="43" t="s">
        <v>79</v>
      </c>
      <c r="D726" s="44">
        <v>141.75</v>
      </c>
      <c r="E726" s="44">
        <v>156.94</v>
      </c>
      <c r="F726" s="44">
        <v>114.21</v>
      </c>
      <c r="G726" s="44">
        <v>42.11</v>
      </c>
      <c r="H726" s="44">
        <v>18.489999999999998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0</v>
      </c>
      <c r="X726" s="44">
        <v>0</v>
      </c>
      <c r="Y726" s="44">
        <v>0</v>
      </c>
      <c r="Z726" s="44">
        <v>127.18</v>
      </c>
      <c r="AA726" s="44">
        <v>133.4</v>
      </c>
    </row>
    <row r="727" spans="1:27" x14ac:dyDescent="0.2">
      <c r="A727" s="90" t="s">
        <v>2153</v>
      </c>
      <c r="B727" s="28" t="str">
        <f>"21"&amp;"."&amp;$B$776&amp;"."&amp;$B$777</f>
        <v>21.04.2023</v>
      </c>
      <c r="C727" s="82" t="s">
        <v>76</v>
      </c>
      <c r="D727" s="83">
        <f>ROUND((D728)/1000,5)</f>
        <v>0.12834999999999999</v>
      </c>
      <c r="E727" s="83">
        <f t="shared" ref="E727:AA727" si="410">ROUND((E728)/1000,5)</f>
        <v>3.6859999999999997E-2</v>
      </c>
      <c r="F727" s="83">
        <f t="shared" si="410"/>
        <v>0</v>
      </c>
      <c r="G727" s="83">
        <f t="shared" si="410"/>
        <v>0</v>
      </c>
      <c r="H727" s="83">
        <f t="shared" si="410"/>
        <v>1.1E-4</v>
      </c>
      <c r="I727" s="83">
        <f t="shared" si="410"/>
        <v>0</v>
      </c>
      <c r="J727" s="83">
        <f t="shared" si="410"/>
        <v>0</v>
      </c>
      <c r="K727" s="83">
        <f t="shared" si="410"/>
        <v>0</v>
      </c>
      <c r="L727" s="83">
        <f t="shared" si="410"/>
        <v>0</v>
      </c>
      <c r="M727" s="83">
        <f t="shared" si="410"/>
        <v>0</v>
      </c>
      <c r="N727" s="83">
        <f t="shared" si="410"/>
        <v>0</v>
      </c>
      <c r="O727" s="83">
        <f t="shared" si="410"/>
        <v>0</v>
      </c>
      <c r="P727" s="83">
        <f t="shared" si="410"/>
        <v>0</v>
      </c>
      <c r="Q727" s="83">
        <f t="shared" si="410"/>
        <v>0</v>
      </c>
      <c r="R727" s="83">
        <f t="shared" si="410"/>
        <v>0</v>
      </c>
      <c r="S727" s="83">
        <f t="shared" si="410"/>
        <v>0</v>
      </c>
      <c r="T727" s="83">
        <f t="shared" si="410"/>
        <v>0</v>
      </c>
      <c r="U727" s="83">
        <f t="shared" si="410"/>
        <v>0</v>
      </c>
      <c r="V727" s="83">
        <f t="shared" si="410"/>
        <v>0</v>
      </c>
      <c r="W727" s="83">
        <f t="shared" si="410"/>
        <v>0</v>
      </c>
      <c r="X727" s="83">
        <f t="shared" si="410"/>
        <v>0</v>
      </c>
      <c r="Y727" s="83">
        <f t="shared" si="410"/>
        <v>3.184E-2</v>
      </c>
      <c r="Z727" s="83">
        <f t="shared" si="410"/>
        <v>0.31414999999999998</v>
      </c>
      <c r="AA727" s="83">
        <f t="shared" si="410"/>
        <v>0.36298000000000002</v>
      </c>
    </row>
    <row r="728" spans="1:27" ht="12.75" customHeight="1" outlineLevel="1" x14ac:dyDescent="0.2">
      <c r="A728" s="91" t="s">
        <v>2154</v>
      </c>
      <c r="B728" s="63" t="s">
        <v>233</v>
      </c>
      <c r="C728" s="43" t="s">
        <v>79</v>
      </c>
      <c r="D728" s="44">
        <v>128.35</v>
      </c>
      <c r="E728" s="44">
        <v>36.86</v>
      </c>
      <c r="F728" s="44">
        <v>0</v>
      </c>
      <c r="G728" s="44">
        <v>0</v>
      </c>
      <c r="H728" s="44">
        <v>0.11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0</v>
      </c>
      <c r="O728" s="44">
        <v>0</v>
      </c>
      <c r="P728" s="44">
        <v>0</v>
      </c>
      <c r="Q728" s="44">
        <v>0</v>
      </c>
      <c r="R728" s="44">
        <v>0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0</v>
      </c>
      <c r="Y728" s="44">
        <v>31.84</v>
      </c>
      <c r="Z728" s="44">
        <v>314.14999999999998</v>
      </c>
      <c r="AA728" s="44">
        <v>362.98</v>
      </c>
    </row>
    <row r="729" spans="1:27" x14ac:dyDescent="0.2">
      <c r="A729" s="90" t="s">
        <v>2155</v>
      </c>
      <c r="B729" s="28" t="str">
        <f>"22"&amp;"."&amp;$B$776&amp;"."&amp;$B$777</f>
        <v>22.04.2023</v>
      </c>
      <c r="C729" s="82" t="s">
        <v>76</v>
      </c>
      <c r="D729" s="83">
        <f>ROUND((D730)/1000,5)</f>
        <v>0.23966000000000001</v>
      </c>
      <c r="E729" s="83">
        <f t="shared" ref="E729:AA729" si="411">ROUND((E730)/1000,5)</f>
        <v>0.18151999999999999</v>
      </c>
      <c r="F729" s="83">
        <f t="shared" si="411"/>
        <v>6.9540000000000005E-2</v>
      </c>
      <c r="G729" s="83">
        <f t="shared" si="411"/>
        <v>3.4180000000000002E-2</v>
      </c>
      <c r="H729" s="83">
        <f t="shared" si="411"/>
        <v>4.8399999999999997E-3</v>
      </c>
      <c r="I729" s="83">
        <f t="shared" si="411"/>
        <v>4.4510000000000001E-2</v>
      </c>
      <c r="J729" s="83">
        <f t="shared" si="411"/>
        <v>0.10478999999999999</v>
      </c>
      <c r="K729" s="83">
        <f t="shared" si="411"/>
        <v>0</v>
      </c>
      <c r="L729" s="83">
        <f t="shared" si="411"/>
        <v>0</v>
      </c>
      <c r="M729" s="83">
        <f t="shared" si="411"/>
        <v>0</v>
      </c>
      <c r="N729" s="83">
        <f t="shared" si="411"/>
        <v>0</v>
      </c>
      <c r="O729" s="83">
        <f t="shared" si="411"/>
        <v>0</v>
      </c>
      <c r="P729" s="83">
        <f t="shared" si="411"/>
        <v>0</v>
      </c>
      <c r="Q729" s="83">
        <f t="shared" si="411"/>
        <v>1.6199999999999999E-2</v>
      </c>
      <c r="R729" s="83">
        <f t="shared" si="411"/>
        <v>0</v>
      </c>
      <c r="S729" s="83">
        <f t="shared" si="411"/>
        <v>0</v>
      </c>
      <c r="T729" s="83">
        <f t="shared" si="411"/>
        <v>0</v>
      </c>
      <c r="U729" s="83">
        <f t="shared" si="411"/>
        <v>0</v>
      </c>
      <c r="V729" s="83">
        <f t="shared" si="411"/>
        <v>0</v>
      </c>
      <c r="W729" s="83">
        <f t="shared" si="411"/>
        <v>0</v>
      </c>
      <c r="X729" s="83">
        <f t="shared" si="411"/>
        <v>0</v>
      </c>
      <c r="Y729" s="83">
        <f t="shared" si="411"/>
        <v>7.8200000000000006E-3</v>
      </c>
      <c r="Z729" s="83">
        <f t="shared" si="411"/>
        <v>0.18748000000000001</v>
      </c>
      <c r="AA729" s="83">
        <f t="shared" si="411"/>
        <v>0.27938000000000002</v>
      </c>
    </row>
    <row r="730" spans="1:27" ht="12.75" customHeight="1" outlineLevel="1" x14ac:dyDescent="0.2">
      <c r="A730" s="91" t="s">
        <v>2156</v>
      </c>
      <c r="B730" s="63" t="s">
        <v>233</v>
      </c>
      <c r="C730" s="43" t="s">
        <v>79</v>
      </c>
      <c r="D730" s="44">
        <v>239.66</v>
      </c>
      <c r="E730" s="44">
        <v>181.52</v>
      </c>
      <c r="F730" s="44">
        <v>69.540000000000006</v>
      </c>
      <c r="G730" s="44">
        <v>34.18</v>
      </c>
      <c r="H730" s="44">
        <v>4.84</v>
      </c>
      <c r="I730" s="44">
        <v>44.51</v>
      </c>
      <c r="J730" s="44">
        <v>104.79</v>
      </c>
      <c r="K730" s="44">
        <v>0</v>
      </c>
      <c r="L730" s="44">
        <v>0</v>
      </c>
      <c r="M730" s="44">
        <v>0</v>
      </c>
      <c r="N730" s="44">
        <v>0</v>
      </c>
      <c r="O730" s="44">
        <v>0</v>
      </c>
      <c r="P730" s="44">
        <v>0</v>
      </c>
      <c r="Q730" s="44">
        <v>16.2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0</v>
      </c>
      <c r="X730" s="44">
        <v>0</v>
      </c>
      <c r="Y730" s="44">
        <v>7.82</v>
      </c>
      <c r="Z730" s="44">
        <v>187.48</v>
      </c>
      <c r="AA730" s="44">
        <v>279.38</v>
      </c>
    </row>
    <row r="731" spans="1:27" x14ac:dyDescent="0.2">
      <c r="A731" s="90" t="s">
        <v>2157</v>
      </c>
      <c r="B731" s="28" t="str">
        <f>"23"&amp;"."&amp;$B$776&amp;"."&amp;$B$777</f>
        <v>23.04.2023</v>
      </c>
      <c r="C731" s="82" t="s">
        <v>76</v>
      </c>
      <c r="D731" s="83">
        <f>ROUND((D732)/1000,5)</f>
        <v>0.17032</v>
      </c>
      <c r="E731" s="83">
        <f t="shared" ref="E731:AA731" si="412">ROUND((E732)/1000,5)</f>
        <v>5.9650000000000002E-2</v>
      </c>
      <c r="F731" s="83">
        <f t="shared" si="412"/>
        <v>0.19109000000000001</v>
      </c>
      <c r="G731" s="83">
        <f t="shared" si="412"/>
        <v>0.15487000000000001</v>
      </c>
      <c r="H731" s="83">
        <f t="shared" si="412"/>
        <v>0.15437999999999999</v>
      </c>
      <c r="I731" s="83">
        <f t="shared" si="412"/>
        <v>3.952E-2</v>
      </c>
      <c r="J731" s="83">
        <f t="shared" si="412"/>
        <v>8.2000000000000007E-3</v>
      </c>
      <c r="K731" s="83">
        <f t="shared" si="412"/>
        <v>0</v>
      </c>
      <c r="L731" s="83">
        <f t="shared" si="412"/>
        <v>0</v>
      </c>
      <c r="M731" s="83">
        <f t="shared" si="412"/>
        <v>0</v>
      </c>
      <c r="N731" s="83">
        <f t="shared" si="412"/>
        <v>0</v>
      </c>
      <c r="O731" s="83">
        <f t="shared" si="412"/>
        <v>7.8899999999999994E-3</v>
      </c>
      <c r="P731" s="83">
        <f t="shared" si="412"/>
        <v>0</v>
      </c>
      <c r="Q731" s="83">
        <f t="shared" si="412"/>
        <v>0</v>
      </c>
      <c r="R731" s="83">
        <f t="shared" si="412"/>
        <v>0</v>
      </c>
      <c r="S731" s="83">
        <f t="shared" si="412"/>
        <v>0</v>
      </c>
      <c r="T731" s="83">
        <f t="shared" si="412"/>
        <v>0</v>
      </c>
      <c r="U731" s="83">
        <f t="shared" si="412"/>
        <v>0</v>
      </c>
      <c r="V731" s="83">
        <f t="shared" si="412"/>
        <v>0</v>
      </c>
      <c r="W731" s="83">
        <f t="shared" si="412"/>
        <v>0</v>
      </c>
      <c r="X731" s="83">
        <f t="shared" si="412"/>
        <v>0</v>
      </c>
      <c r="Y731" s="83">
        <f t="shared" si="412"/>
        <v>0</v>
      </c>
      <c r="Z731" s="83">
        <f t="shared" si="412"/>
        <v>7.5700000000000003E-2</v>
      </c>
      <c r="AA731" s="83">
        <f t="shared" si="412"/>
        <v>0.18017</v>
      </c>
    </row>
    <row r="732" spans="1:27" ht="12.75" customHeight="1" outlineLevel="1" x14ac:dyDescent="0.2">
      <c r="A732" s="91" t="s">
        <v>2158</v>
      </c>
      <c r="B732" s="63" t="s">
        <v>233</v>
      </c>
      <c r="C732" s="43" t="s">
        <v>79</v>
      </c>
      <c r="D732" s="44">
        <v>170.32</v>
      </c>
      <c r="E732" s="44">
        <v>59.65</v>
      </c>
      <c r="F732" s="44">
        <v>191.09</v>
      </c>
      <c r="G732" s="44">
        <v>154.87</v>
      </c>
      <c r="H732" s="44">
        <v>154.38</v>
      </c>
      <c r="I732" s="44">
        <v>39.520000000000003</v>
      </c>
      <c r="J732" s="44">
        <v>8.1999999999999993</v>
      </c>
      <c r="K732" s="44">
        <v>0</v>
      </c>
      <c r="L732" s="44">
        <v>0</v>
      </c>
      <c r="M732" s="44">
        <v>0</v>
      </c>
      <c r="N732" s="44">
        <v>0</v>
      </c>
      <c r="O732" s="44">
        <v>7.89</v>
      </c>
      <c r="P732" s="44">
        <v>0</v>
      </c>
      <c r="Q732" s="44">
        <v>0</v>
      </c>
      <c r="R732" s="44">
        <v>0</v>
      </c>
      <c r="S732" s="44">
        <v>0</v>
      </c>
      <c r="T732" s="44">
        <v>0</v>
      </c>
      <c r="U732" s="44">
        <v>0</v>
      </c>
      <c r="V732" s="44">
        <v>0</v>
      </c>
      <c r="W732" s="44">
        <v>0</v>
      </c>
      <c r="X732" s="44">
        <v>0</v>
      </c>
      <c r="Y732" s="44">
        <v>0</v>
      </c>
      <c r="Z732" s="44">
        <v>75.7</v>
      </c>
      <c r="AA732" s="44">
        <v>180.17</v>
      </c>
    </row>
    <row r="733" spans="1:27" x14ac:dyDescent="0.2">
      <c r="A733" s="90" t="s">
        <v>2159</v>
      </c>
      <c r="B733" s="28" t="str">
        <f>"24"&amp;"."&amp;$B$776&amp;"."&amp;$B$777</f>
        <v>24.04.2023</v>
      </c>
      <c r="C733" s="82" t="s">
        <v>76</v>
      </c>
      <c r="D733" s="83">
        <f>ROUND((D734)/1000,5)</f>
        <v>0.11496000000000001</v>
      </c>
      <c r="E733" s="83">
        <f t="shared" ref="E733:AA733" si="413">ROUND((E734)/1000,5)</f>
        <v>0.18032000000000001</v>
      </c>
      <c r="F733" s="83">
        <f t="shared" si="413"/>
        <v>0.15015000000000001</v>
      </c>
      <c r="G733" s="83">
        <f t="shared" si="413"/>
        <v>0.14530999999999999</v>
      </c>
      <c r="H733" s="83">
        <f t="shared" si="413"/>
        <v>2.452E-2</v>
      </c>
      <c r="I733" s="83">
        <f t="shared" si="413"/>
        <v>0</v>
      </c>
      <c r="J733" s="83">
        <f t="shared" si="413"/>
        <v>0</v>
      </c>
      <c r="K733" s="83">
        <f t="shared" si="413"/>
        <v>0</v>
      </c>
      <c r="L733" s="83">
        <f t="shared" si="413"/>
        <v>0</v>
      </c>
      <c r="M733" s="83">
        <f t="shared" si="413"/>
        <v>0</v>
      </c>
      <c r="N733" s="83">
        <f t="shared" si="413"/>
        <v>8.7429999999999994E-2</v>
      </c>
      <c r="O733" s="83">
        <f t="shared" si="413"/>
        <v>6.5009999999999998E-2</v>
      </c>
      <c r="P733" s="83">
        <f t="shared" si="413"/>
        <v>0</v>
      </c>
      <c r="Q733" s="83">
        <f t="shared" si="413"/>
        <v>1.5100000000000001E-3</v>
      </c>
      <c r="R733" s="83">
        <f t="shared" si="413"/>
        <v>0</v>
      </c>
      <c r="S733" s="83">
        <f t="shared" si="413"/>
        <v>0</v>
      </c>
      <c r="T733" s="83">
        <f t="shared" si="413"/>
        <v>0</v>
      </c>
      <c r="U733" s="83">
        <f t="shared" si="413"/>
        <v>0</v>
      </c>
      <c r="V733" s="83">
        <f t="shared" si="413"/>
        <v>0</v>
      </c>
      <c r="W733" s="83">
        <f t="shared" si="413"/>
        <v>0</v>
      </c>
      <c r="X733" s="83">
        <f t="shared" si="413"/>
        <v>0</v>
      </c>
      <c r="Y733" s="83">
        <f t="shared" si="413"/>
        <v>0.10272000000000001</v>
      </c>
      <c r="Z733" s="83">
        <f t="shared" si="413"/>
        <v>0.2127</v>
      </c>
      <c r="AA733" s="83">
        <f t="shared" si="413"/>
        <v>0.28127999999999997</v>
      </c>
    </row>
    <row r="734" spans="1:27" ht="12.75" customHeight="1" outlineLevel="1" x14ac:dyDescent="0.2">
      <c r="A734" s="91" t="s">
        <v>2160</v>
      </c>
      <c r="B734" s="63" t="s">
        <v>233</v>
      </c>
      <c r="C734" s="43" t="s">
        <v>79</v>
      </c>
      <c r="D734" s="44">
        <v>114.96</v>
      </c>
      <c r="E734" s="44">
        <v>180.32</v>
      </c>
      <c r="F734" s="44">
        <v>150.15</v>
      </c>
      <c r="G734" s="44">
        <v>145.31</v>
      </c>
      <c r="H734" s="44">
        <v>24.52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87.43</v>
      </c>
      <c r="O734" s="44">
        <v>65.010000000000005</v>
      </c>
      <c r="P734" s="44">
        <v>0</v>
      </c>
      <c r="Q734" s="44">
        <v>1.51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102.72</v>
      </c>
      <c r="Z734" s="44">
        <v>212.7</v>
      </c>
      <c r="AA734" s="44">
        <v>281.27999999999997</v>
      </c>
    </row>
    <row r="735" spans="1:27" x14ac:dyDescent="0.2">
      <c r="A735" s="90" t="s">
        <v>2161</v>
      </c>
      <c r="B735" s="28" t="str">
        <f>"25"&amp;"."&amp;$B$776&amp;"."&amp;$B$777</f>
        <v>25.04.2023</v>
      </c>
      <c r="C735" s="82" t="s">
        <v>76</v>
      </c>
      <c r="D735" s="83">
        <f>ROUND((D736)/1000,5)</f>
        <v>0.15754000000000001</v>
      </c>
      <c r="E735" s="83">
        <f t="shared" ref="E735:AA735" si="414">ROUND((E736)/1000,5)</f>
        <v>0.13206000000000001</v>
      </c>
      <c r="F735" s="83">
        <f t="shared" si="414"/>
        <v>0.13644000000000001</v>
      </c>
      <c r="G735" s="83">
        <f t="shared" si="414"/>
        <v>9.4979999999999995E-2</v>
      </c>
      <c r="H735" s="83">
        <f t="shared" si="414"/>
        <v>4.9209999999999997E-2</v>
      </c>
      <c r="I735" s="83">
        <f t="shared" si="414"/>
        <v>0</v>
      </c>
      <c r="J735" s="83">
        <f t="shared" si="414"/>
        <v>0</v>
      </c>
      <c r="K735" s="83">
        <f t="shared" si="414"/>
        <v>0</v>
      </c>
      <c r="L735" s="83">
        <f t="shared" si="414"/>
        <v>0</v>
      </c>
      <c r="M735" s="83">
        <f t="shared" si="414"/>
        <v>2.1559999999999999E-2</v>
      </c>
      <c r="N735" s="83">
        <f t="shared" si="414"/>
        <v>0.10884000000000001</v>
      </c>
      <c r="O735" s="83">
        <f t="shared" si="414"/>
        <v>0.20102999999999999</v>
      </c>
      <c r="P735" s="83">
        <f t="shared" si="414"/>
        <v>0.14480000000000001</v>
      </c>
      <c r="Q735" s="83">
        <f t="shared" si="414"/>
        <v>6.7540000000000003E-2</v>
      </c>
      <c r="R735" s="83">
        <f t="shared" si="414"/>
        <v>2.8080000000000001E-2</v>
      </c>
      <c r="S735" s="83">
        <f t="shared" si="414"/>
        <v>1.8600000000000001E-3</v>
      </c>
      <c r="T735" s="83">
        <f t="shared" si="414"/>
        <v>9.3000000000000005E-4</v>
      </c>
      <c r="U735" s="83">
        <f t="shared" si="414"/>
        <v>0</v>
      </c>
      <c r="V735" s="83">
        <f t="shared" si="414"/>
        <v>2.3859999999999999E-2</v>
      </c>
      <c r="W735" s="83">
        <f t="shared" si="414"/>
        <v>0</v>
      </c>
      <c r="X735" s="83">
        <f t="shared" si="414"/>
        <v>1.958E-2</v>
      </c>
      <c r="Y735" s="83">
        <f t="shared" si="414"/>
        <v>0.14002000000000001</v>
      </c>
      <c r="Z735" s="83">
        <f t="shared" si="414"/>
        <v>0.37624999999999997</v>
      </c>
      <c r="AA735" s="83">
        <f t="shared" si="414"/>
        <v>0.28686</v>
      </c>
    </row>
    <row r="736" spans="1:27" ht="12.75" customHeight="1" outlineLevel="1" x14ac:dyDescent="0.2">
      <c r="A736" s="91" t="s">
        <v>2162</v>
      </c>
      <c r="B736" s="63" t="s">
        <v>233</v>
      </c>
      <c r="C736" s="43" t="s">
        <v>79</v>
      </c>
      <c r="D736" s="44">
        <v>157.54</v>
      </c>
      <c r="E736" s="44">
        <v>132.06</v>
      </c>
      <c r="F736" s="44">
        <v>136.44</v>
      </c>
      <c r="G736" s="44">
        <v>94.98</v>
      </c>
      <c r="H736" s="44">
        <v>49.21</v>
      </c>
      <c r="I736" s="44">
        <v>0</v>
      </c>
      <c r="J736" s="44">
        <v>0</v>
      </c>
      <c r="K736" s="44">
        <v>0</v>
      </c>
      <c r="L736" s="44">
        <v>0</v>
      </c>
      <c r="M736" s="44">
        <v>21.56</v>
      </c>
      <c r="N736" s="44">
        <v>108.84</v>
      </c>
      <c r="O736" s="44">
        <v>201.03</v>
      </c>
      <c r="P736" s="44">
        <v>144.80000000000001</v>
      </c>
      <c r="Q736" s="44">
        <v>67.540000000000006</v>
      </c>
      <c r="R736" s="44">
        <v>28.08</v>
      </c>
      <c r="S736" s="44">
        <v>1.86</v>
      </c>
      <c r="T736" s="44">
        <v>0.93</v>
      </c>
      <c r="U736" s="44">
        <v>0</v>
      </c>
      <c r="V736" s="44">
        <v>23.86</v>
      </c>
      <c r="W736" s="44">
        <v>0</v>
      </c>
      <c r="X736" s="44">
        <v>19.579999999999998</v>
      </c>
      <c r="Y736" s="44">
        <v>140.02000000000001</v>
      </c>
      <c r="Z736" s="44">
        <v>376.25</v>
      </c>
      <c r="AA736" s="44">
        <v>286.86</v>
      </c>
    </row>
    <row r="737" spans="1:27" x14ac:dyDescent="0.2">
      <c r="A737" s="90" t="s">
        <v>2163</v>
      </c>
      <c r="B737" s="28" t="str">
        <f>"26"&amp;"."&amp;$B$776&amp;"."&amp;$B$777</f>
        <v>26.04.2023</v>
      </c>
      <c r="C737" s="82" t="s">
        <v>76</v>
      </c>
      <c r="D737" s="83">
        <f>ROUND((D738)/1000,5)</f>
        <v>0.19600999999999999</v>
      </c>
      <c r="E737" s="83">
        <f t="shared" ref="E737:AA737" si="415">ROUND((E738)/1000,5)</f>
        <v>0.19893</v>
      </c>
      <c r="F737" s="83">
        <f t="shared" si="415"/>
        <v>0.21379999999999999</v>
      </c>
      <c r="G737" s="83">
        <f t="shared" si="415"/>
        <v>0.13752</v>
      </c>
      <c r="H737" s="83">
        <f t="shared" si="415"/>
        <v>5.1569999999999998E-2</v>
      </c>
      <c r="I737" s="83">
        <f t="shared" si="415"/>
        <v>0</v>
      </c>
      <c r="J737" s="83">
        <f t="shared" si="415"/>
        <v>0</v>
      </c>
      <c r="K737" s="83">
        <f t="shared" si="415"/>
        <v>0</v>
      </c>
      <c r="L737" s="83">
        <f t="shared" si="415"/>
        <v>0</v>
      </c>
      <c r="M737" s="83">
        <f t="shared" si="415"/>
        <v>0</v>
      </c>
      <c r="N737" s="83">
        <f t="shared" si="415"/>
        <v>0</v>
      </c>
      <c r="O737" s="83">
        <f t="shared" si="415"/>
        <v>0</v>
      </c>
      <c r="P737" s="83">
        <f t="shared" si="415"/>
        <v>0</v>
      </c>
      <c r="Q737" s="83">
        <f t="shared" si="415"/>
        <v>0</v>
      </c>
      <c r="R737" s="83">
        <f t="shared" si="415"/>
        <v>0</v>
      </c>
      <c r="S737" s="83">
        <f t="shared" si="415"/>
        <v>0</v>
      </c>
      <c r="T737" s="83">
        <f t="shared" si="415"/>
        <v>0</v>
      </c>
      <c r="U737" s="83">
        <f t="shared" si="415"/>
        <v>0</v>
      </c>
      <c r="V737" s="83">
        <f t="shared" si="415"/>
        <v>0</v>
      </c>
      <c r="W737" s="83">
        <f t="shared" si="415"/>
        <v>0</v>
      </c>
      <c r="X737" s="83">
        <f t="shared" si="415"/>
        <v>0</v>
      </c>
      <c r="Y737" s="83">
        <f t="shared" si="415"/>
        <v>0.13997999999999999</v>
      </c>
      <c r="Z737" s="83">
        <f t="shared" si="415"/>
        <v>0.49223</v>
      </c>
      <c r="AA737" s="83">
        <f t="shared" si="415"/>
        <v>0.27894999999999998</v>
      </c>
    </row>
    <row r="738" spans="1:27" ht="12.75" customHeight="1" outlineLevel="1" x14ac:dyDescent="0.2">
      <c r="A738" s="91" t="s">
        <v>2164</v>
      </c>
      <c r="B738" s="63" t="s">
        <v>233</v>
      </c>
      <c r="C738" s="43" t="s">
        <v>79</v>
      </c>
      <c r="D738" s="44">
        <v>196.01</v>
      </c>
      <c r="E738" s="44">
        <v>198.93</v>
      </c>
      <c r="F738" s="44">
        <v>213.8</v>
      </c>
      <c r="G738" s="44">
        <v>137.52000000000001</v>
      </c>
      <c r="H738" s="44">
        <v>51.57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0</v>
      </c>
      <c r="P738" s="44">
        <v>0</v>
      </c>
      <c r="Q738" s="44">
        <v>0</v>
      </c>
      <c r="R738" s="44">
        <v>0</v>
      </c>
      <c r="S738" s="44">
        <v>0</v>
      </c>
      <c r="T738" s="44">
        <v>0</v>
      </c>
      <c r="U738" s="44">
        <v>0</v>
      </c>
      <c r="V738" s="44">
        <v>0</v>
      </c>
      <c r="W738" s="44">
        <v>0</v>
      </c>
      <c r="X738" s="44">
        <v>0</v>
      </c>
      <c r="Y738" s="44">
        <v>139.97999999999999</v>
      </c>
      <c r="Z738" s="44">
        <v>492.23</v>
      </c>
      <c r="AA738" s="44">
        <v>278.95</v>
      </c>
    </row>
    <row r="739" spans="1:27" x14ac:dyDescent="0.2">
      <c r="A739" s="90" t="s">
        <v>2165</v>
      </c>
      <c r="B739" s="28" t="str">
        <f>"27"&amp;"."&amp;$B$776&amp;"."&amp;$B$777</f>
        <v>27.04.2023</v>
      </c>
      <c r="C739" s="82" t="s">
        <v>76</v>
      </c>
      <c r="D739" s="83">
        <f>ROUND((D740)/1000,5)</f>
        <v>0.17768</v>
      </c>
      <c r="E739" s="83">
        <f t="shared" ref="E739:AA739" si="416">ROUND((E740)/1000,5)</f>
        <v>0.10247000000000001</v>
      </c>
      <c r="F739" s="83">
        <f t="shared" si="416"/>
        <v>0.18290000000000001</v>
      </c>
      <c r="G739" s="83">
        <f t="shared" si="416"/>
        <v>8.4059999999999996E-2</v>
      </c>
      <c r="H739" s="83">
        <f t="shared" si="416"/>
        <v>3.687E-2</v>
      </c>
      <c r="I739" s="83">
        <f t="shared" si="416"/>
        <v>0</v>
      </c>
      <c r="J739" s="83">
        <f t="shared" si="416"/>
        <v>0</v>
      </c>
      <c r="K739" s="83">
        <f t="shared" si="416"/>
        <v>0</v>
      </c>
      <c r="L739" s="83">
        <f t="shared" si="416"/>
        <v>0</v>
      </c>
      <c r="M739" s="83">
        <f t="shared" si="416"/>
        <v>2.7550000000000002E-2</v>
      </c>
      <c r="N739" s="83">
        <f t="shared" si="416"/>
        <v>8.0960000000000004E-2</v>
      </c>
      <c r="O739" s="83">
        <f t="shared" si="416"/>
        <v>0.10133</v>
      </c>
      <c r="P739" s="83">
        <f t="shared" si="416"/>
        <v>9.8710000000000006E-2</v>
      </c>
      <c r="Q739" s="83">
        <f t="shared" si="416"/>
        <v>9.1039999999999996E-2</v>
      </c>
      <c r="R739" s="83">
        <f t="shared" si="416"/>
        <v>8.2559999999999995E-2</v>
      </c>
      <c r="S739" s="83">
        <f t="shared" si="416"/>
        <v>2.035E-2</v>
      </c>
      <c r="T739" s="83">
        <f t="shared" si="416"/>
        <v>2.6980000000000001E-2</v>
      </c>
      <c r="U739" s="83">
        <f t="shared" si="416"/>
        <v>8.5999999999999998E-4</v>
      </c>
      <c r="V739" s="83">
        <f t="shared" si="416"/>
        <v>6.8700000000000002E-3</v>
      </c>
      <c r="W739" s="83">
        <f t="shared" si="416"/>
        <v>0</v>
      </c>
      <c r="X739" s="83">
        <f t="shared" si="416"/>
        <v>0</v>
      </c>
      <c r="Y739" s="83">
        <f t="shared" si="416"/>
        <v>4.7280000000000003E-2</v>
      </c>
      <c r="Z739" s="83">
        <f t="shared" si="416"/>
        <v>0.29082999999999998</v>
      </c>
      <c r="AA739" s="83">
        <f t="shared" si="416"/>
        <v>0.14102999999999999</v>
      </c>
    </row>
    <row r="740" spans="1:27" ht="12.75" customHeight="1" outlineLevel="1" x14ac:dyDescent="0.2">
      <c r="A740" s="91" t="s">
        <v>2166</v>
      </c>
      <c r="B740" s="63" t="s">
        <v>233</v>
      </c>
      <c r="C740" s="43" t="s">
        <v>79</v>
      </c>
      <c r="D740" s="44">
        <v>177.68</v>
      </c>
      <c r="E740" s="44">
        <v>102.47</v>
      </c>
      <c r="F740" s="44">
        <v>182.9</v>
      </c>
      <c r="G740" s="44">
        <v>84.06</v>
      </c>
      <c r="H740" s="44">
        <v>36.869999999999997</v>
      </c>
      <c r="I740" s="44">
        <v>0</v>
      </c>
      <c r="J740" s="44">
        <v>0</v>
      </c>
      <c r="K740" s="44">
        <v>0</v>
      </c>
      <c r="L740" s="44">
        <v>0</v>
      </c>
      <c r="M740" s="44">
        <v>27.55</v>
      </c>
      <c r="N740" s="44">
        <v>80.959999999999994</v>
      </c>
      <c r="O740" s="44">
        <v>101.33</v>
      </c>
      <c r="P740" s="44">
        <v>98.71</v>
      </c>
      <c r="Q740" s="44">
        <v>91.04</v>
      </c>
      <c r="R740" s="44">
        <v>82.56</v>
      </c>
      <c r="S740" s="44">
        <v>20.350000000000001</v>
      </c>
      <c r="T740" s="44">
        <v>26.98</v>
      </c>
      <c r="U740" s="44">
        <v>0.86</v>
      </c>
      <c r="V740" s="44">
        <v>6.87</v>
      </c>
      <c r="W740" s="44">
        <v>0</v>
      </c>
      <c r="X740" s="44">
        <v>0</v>
      </c>
      <c r="Y740" s="44">
        <v>47.28</v>
      </c>
      <c r="Z740" s="44">
        <v>290.83</v>
      </c>
      <c r="AA740" s="44">
        <v>141.03</v>
      </c>
    </row>
    <row r="741" spans="1:27" x14ac:dyDescent="0.2">
      <c r="A741" s="90" t="s">
        <v>2167</v>
      </c>
      <c r="B741" s="28" t="str">
        <f>"28"&amp;"."&amp;$B$776&amp;"."&amp;$B$777</f>
        <v>28.04.2023</v>
      </c>
      <c r="C741" s="82" t="s">
        <v>76</v>
      </c>
      <c r="D741" s="83">
        <f>ROUND((D742)/1000,5)</f>
        <v>0.16683000000000001</v>
      </c>
      <c r="E741" s="83">
        <f t="shared" ref="E741:AA741" si="417">ROUND((E742)/1000,5)</f>
        <v>6.7119999999999999E-2</v>
      </c>
      <c r="F741" s="83">
        <f t="shared" si="417"/>
        <v>0.11966</v>
      </c>
      <c r="G741" s="83">
        <f t="shared" si="417"/>
        <v>6.2719999999999998E-2</v>
      </c>
      <c r="H741" s="83">
        <f t="shared" si="417"/>
        <v>5.5000000000000003E-4</v>
      </c>
      <c r="I741" s="83">
        <f t="shared" si="417"/>
        <v>0</v>
      </c>
      <c r="J741" s="83">
        <f t="shared" si="417"/>
        <v>0</v>
      </c>
      <c r="K741" s="83">
        <f t="shared" si="417"/>
        <v>0</v>
      </c>
      <c r="L741" s="83">
        <f t="shared" si="417"/>
        <v>0</v>
      </c>
      <c r="M741" s="83">
        <f t="shared" si="417"/>
        <v>0</v>
      </c>
      <c r="N741" s="83">
        <f t="shared" si="417"/>
        <v>3.9640000000000002E-2</v>
      </c>
      <c r="O741" s="83">
        <f t="shared" si="417"/>
        <v>0</v>
      </c>
      <c r="P741" s="83">
        <f t="shared" si="417"/>
        <v>0</v>
      </c>
      <c r="Q741" s="83">
        <f t="shared" si="417"/>
        <v>0</v>
      </c>
      <c r="R741" s="83">
        <f t="shared" si="417"/>
        <v>0</v>
      </c>
      <c r="S741" s="83">
        <f t="shared" si="417"/>
        <v>6.0000000000000002E-5</v>
      </c>
      <c r="T741" s="83">
        <f t="shared" si="417"/>
        <v>0</v>
      </c>
      <c r="U741" s="83">
        <f t="shared" si="417"/>
        <v>0</v>
      </c>
      <c r="V741" s="83">
        <f t="shared" si="417"/>
        <v>0</v>
      </c>
      <c r="W741" s="83">
        <f t="shared" si="417"/>
        <v>0</v>
      </c>
      <c r="X741" s="83">
        <f t="shared" si="417"/>
        <v>0</v>
      </c>
      <c r="Y741" s="83">
        <f t="shared" si="417"/>
        <v>0</v>
      </c>
      <c r="Z741" s="83">
        <f t="shared" si="417"/>
        <v>0.12753</v>
      </c>
      <c r="AA741" s="83">
        <f t="shared" si="417"/>
        <v>0.1454</v>
      </c>
    </row>
    <row r="742" spans="1:27" ht="12.75" customHeight="1" outlineLevel="1" x14ac:dyDescent="0.2">
      <c r="A742" s="91" t="s">
        <v>2168</v>
      </c>
      <c r="B742" s="63" t="s">
        <v>233</v>
      </c>
      <c r="C742" s="43" t="s">
        <v>79</v>
      </c>
      <c r="D742" s="44">
        <v>166.83</v>
      </c>
      <c r="E742" s="44">
        <v>67.12</v>
      </c>
      <c r="F742" s="44">
        <v>119.66</v>
      </c>
      <c r="G742" s="44">
        <v>62.72</v>
      </c>
      <c r="H742" s="44">
        <v>0.55000000000000004</v>
      </c>
      <c r="I742" s="44">
        <v>0</v>
      </c>
      <c r="J742" s="44">
        <v>0</v>
      </c>
      <c r="K742" s="44">
        <v>0</v>
      </c>
      <c r="L742" s="44">
        <v>0</v>
      </c>
      <c r="M742" s="44">
        <v>0</v>
      </c>
      <c r="N742" s="44">
        <v>39.64</v>
      </c>
      <c r="O742" s="44">
        <v>0</v>
      </c>
      <c r="P742" s="44">
        <v>0</v>
      </c>
      <c r="Q742" s="44">
        <v>0</v>
      </c>
      <c r="R742" s="44">
        <v>0</v>
      </c>
      <c r="S742" s="44">
        <v>0.06</v>
      </c>
      <c r="T742" s="44">
        <v>0</v>
      </c>
      <c r="U742" s="44">
        <v>0</v>
      </c>
      <c r="V742" s="44">
        <v>0</v>
      </c>
      <c r="W742" s="44">
        <v>0</v>
      </c>
      <c r="X742" s="44">
        <v>0</v>
      </c>
      <c r="Y742" s="44">
        <v>0</v>
      </c>
      <c r="Z742" s="44">
        <v>127.53</v>
      </c>
      <c r="AA742" s="44">
        <v>145.4</v>
      </c>
    </row>
    <row r="743" spans="1:27" x14ac:dyDescent="0.2">
      <c r="A743" s="90" t="s">
        <v>2169</v>
      </c>
      <c r="B743" s="28" t="str">
        <f>"29"&amp;"."&amp;$B$776&amp;"."&amp;$B$777</f>
        <v>29.04.2023</v>
      </c>
      <c r="C743" s="82" t="s">
        <v>76</v>
      </c>
      <c r="D743" s="83">
        <f>ROUND((D744)/1000,5)</f>
        <v>6.8269999999999997E-2</v>
      </c>
      <c r="E743" s="83">
        <f t="shared" ref="E743:AA743" si="418">ROUND((E744)/1000,5)</f>
        <v>4.1399999999999999E-2</v>
      </c>
      <c r="F743" s="83">
        <f t="shared" si="418"/>
        <v>0</v>
      </c>
      <c r="G743" s="83">
        <f t="shared" si="418"/>
        <v>0</v>
      </c>
      <c r="H743" s="83">
        <f t="shared" si="418"/>
        <v>0</v>
      </c>
      <c r="I743" s="83">
        <f t="shared" si="418"/>
        <v>0</v>
      </c>
      <c r="J743" s="83">
        <f t="shared" si="418"/>
        <v>0</v>
      </c>
      <c r="K743" s="83">
        <f t="shared" si="418"/>
        <v>0</v>
      </c>
      <c r="L743" s="83">
        <f t="shared" si="418"/>
        <v>0</v>
      </c>
      <c r="M743" s="83">
        <f t="shared" si="418"/>
        <v>0</v>
      </c>
      <c r="N743" s="83">
        <f t="shared" si="418"/>
        <v>0</v>
      </c>
      <c r="O743" s="83">
        <f t="shared" si="418"/>
        <v>0</v>
      </c>
      <c r="P743" s="83">
        <f t="shared" si="418"/>
        <v>0</v>
      </c>
      <c r="Q743" s="83">
        <f t="shared" si="418"/>
        <v>0</v>
      </c>
      <c r="R743" s="83">
        <f t="shared" si="418"/>
        <v>0</v>
      </c>
      <c r="S743" s="83">
        <f t="shared" si="418"/>
        <v>0</v>
      </c>
      <c r="T743" s="83">
        <f t="shared" si="418"/>
        <v>5.4400000000000004E-3</v>
      </c>
      <c r="U743" s="83">
        <f t="shared" si="418"/>
        <v>4.4420000000000001E-2</v>
      </c>
      <c r="V743" s="83">
        <f t="shared" si="418"/>
        <v>5.8900000000000003E-3</v>
      </c>
      <c r="W743" s="83">
        <f t="shared" si="418"/>
        <v>3.9309999999999998E-2</v>
      </c>
      <c r="X743" s="83">
        <f t="shared" si="418"/>
        <v>0</v>
      </c>
      <c r="Y743" s="83">
        <f t="shared" si="418"/>
        <v>2.8000000000000001E-2</v>
      </c>
      <c r="Z743" s="83">
        <f t="shared" si="418"/>
        <v>0.25270999999999999</v>
      </c>
      <c r="AA743" s="83">
        <f t="shared" si="418"/>
        <v>0.20630000000000001</v>
      </c>
    </row>
    <row r="744" spans="1:27" ht="12.75" customHeight="1" outlineLevel="1" x14ac:dyDescent="0.2">
      <c r="A744" s="91" t="s">
        <v>2170</v>
      </c>
      <c r="B744" s="63" t="s">
        <v>233</v>
      </c>
      <c r="C744" s="43" t="s">
        <v>79</v>
      </c>
      <c r="D744" s="44">
        <v>68.27</v>
      </c>
      <c r="E744" s="44">
        <v>41.4</v>
      </c>
      <c r="F744" s="44">
        <v>0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5.44</v>
      </c>
      <c r="U744" s="44">
        <v>44.42</v>
      </c>
      <c r="V744" s="44">
        <v>5.89</v>
      </c>
      <c r="W744" s="44">
        <v>39.31</v>
      </c>
      <c r="X744" s="44">
        <v>0</v>
      </c>
      <c r="Y744" s="44">
        <v>28</v>
      </c>
      <c r="Z744" s="44">
        <v>252.71</v>
      </c>
      <c r="AA744" s="44">
        <v>206.3</v>
      </c>
    </row>
    <row r="745" spans="1:27" x14ac:dyDescent="0.2">
      <c r="A745" s="90" t="s">
        <v>2171</v>
      </c>
      <c r="B745" s="28" t="str">
        <f>"30"&amp;"."&amp;$B$776&amp;"."&amp;$B$777</f>
        <v>30.04.2023</v>
      </c>
      <c r="C745" s="82" t="s">
        <v>76</v>
      </c>
      <c r="D745" s="83">
        <f>ROUND((D746)/1000,5)</f>
        <v>2.4399999999999999E-3</v>
      </c>
      <c r="E745" s="83">
        <f t="shared" ref="E745:AA745" si="419">ROUND((E746)/1000,5)</f>
        <v>4.5490000000000003E-2</v>
      </c>
      <c r="F745" s="83">
        <f t="shared" si="419"/>
        <v>2.0500000000000001E-2</v>
      </c>
      <c r="G745" s="83">
        <f t="shared" si="419"/>
        <v>0</v>
      </c>
      <c r="H745" s="83">
        <f t="shared" si="419"/>
        <v>0</v>
      </c>
      <c r="I745" s="83">
        <f t="shared" si="419"/>
        <v>0</v>
      </c>
      <c r="J745" s="83">
        <f t="shared" si="419"/>
        <v>0</v>
      </c>
      <c r="K745" s="83">
        <f t="shared" si="419"/>
        <v>0</v>
      </c>
      <c r="L745" s="83">
        <f t="shared" si="419"/>
        <v>0</v>
      </c>
      <c r="M745" s="83">
        <f t="shared" si="419"/>
        <v>0</v>
      </c>
      <c r="N745" s="83">
        <f t="shared" si="419"/>
        <v>0</v>
      </c>
      <c r="O745" s="83">
        <f t="shared" si="419"/>
        <v>0</v>
      </c>
      <c r="P745" s="83">
        <f t="shared" si="419"/>
        <v>0</v>
      </c>
      <c r="Q745" s="83">
        <f t="shared" si="419"/>
        <v>0</v>
      </c>
      <c r="R745" s="83">
        <f t="shared" si="419"/>
        <v>0</v>
      </c>
      <c r="S745" s="83">
        <f t="shared" si="419"/>
        <v>0</v>
      </c>
      <c r="T745" s="83">
        <f t="shared" si="419"/>
        <v>0</v>
      </c>
      <c r="U745" s="83">
        <f t="shared" si="419"/>
        <v>9.3999999999999997E-4</v>
      </c>
      <c r="V745" s="83">
        <f t="shared" si="419"/>
        <v>0</v>
      </c>
      <c r="W745" s="83">
        <f t="shared" si="419"/>
        <v>0</v>
      </c>
      <c r="X745" s="83">
        <f t="shared" si="419"/>
        <v>0</v>
      </c>
      <c r="Y745" s="83">
        <f t="shared" si="419"/>
        <v>0</v>
      </c>
      <c r="Z745" s="83">
        <f t="shared" si="419"/>
        <v>0</v>
      </c>
      <c r="AA745" s="83">
        <f t="shared" si="419"/>
        <v>0.16550999999999999</v>
      </c>
    </row>
    <row r="746" spans="1:27" ht="12.75" customHeight="1" outlineLevel="1" x14ac:dyDescent="0.2">
      <c r="A746" s="91" t="s">
        <v>2172</v>
      </c>
      <c r="B746" s="63" t="s">
        <v>233</v>
      </c>
      <c r="C746" s="43" t="s">
        <v>79</v>
      </c>
      <c r="D746" s="44">
        <v>2.44</v>
      </c>
      <c r="E746" s="44">
        <v>45.49</v>
      </c>
      <c r="F746" s="44">
        <v>20.5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</v>
      </c>
      <c r="O746" s="44">
        <v>0</v>
      </c>
      <c r="P746" s="44">
        <v>0</v>
      </c>
      <c r="Q746" s="44">
        <v>0</v>
      </c>
      <c r="R746" s="44">
        <v>0</v>
      </c>
      <c r="S746" s="44">
        <v>0</v>
      </c>
      <c r="T746" s="44">
        <v>0</v>
      </c>
      <c r="U746" s="44">
        <v>0.94</v>
      </c>
      <c r="V746" s="44">
        <v>0</v>
      </c>
      <c r="W746" s="44">
        <v>0</v>
      </c>
      <c r="X746" s="44">
        <v>0</v>
      </c>
      <c r="Y746" s="44">
        <v>0</v>
      </c>
      <c r="Z746" s="44">
        <v>0</v>
      </c>
      <c r="AA746" s="44">
        <v>165.51</v>
      </c>
    </row>
    <row r="747" spans="1:27" x14ac:dyDescent="0.2">
      <c r="B747" s="93"/>
    </row>
    <row r="748" spans="1:27" x14ac:dyDescent="0.2">
      <c r="B748" s="93" t="s">
        <v>382</v>
      </c>
    </row>
    <row r="749" spans="1:27" x14ac:dyDescent="0.2">
      <c r="A749" s="164" t="s">
        <v>2173</v>
      </c>
      <c r="B749" s="165"/>
      <c r="C749" s="165"/>
      <c r="D749" s="165"/>
      <c r="E749" s="165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  <c r="AA749" s="166"/>
    </row>
    <row r="750" spans="1:27" s="106" customFormat="1" x14ac:dyDescent="0.2">
      <c r="A750" s="28" t="s">
        <v>64</v>
      </c>
      <c r="B750" s="190" t="s">
        <v>2174</v>
      </c>
      <c r="C750" s="190"/>
      <c r="D750" s="190"/>
      <c r="E750" s="190"/>
      <c r="F750" s="190"/>
      <c r="G750" s="190"/>
      <c r="H750" s="190"/>
      <c r="I750" s="190"/>
      <c r="J750" s="190"/>
      <c r="K750" s="190"/>
      <c r="L750" s="105" t="s">
        <v>3</v>
      </c>
      <c r="M750" s="105" t="s">
        <v>2175</v>
      </c>
    </row>
    <row r="751" spans="1:27" s="106" customFormat="1" x14ac:dyDescent="0.2">
      <c r="A751" s="90" t="s">
        <v>2176</v>
      </c>
      <c r="B751" s="191" t="s">
        <v>2177</v>
      </c>
      <c r="C751" s="191"/>
      <c r="D751" s="191"/>
      <c r="E751" s="191"/>
      <c r="F751" s="191"/>
      <c r="G751" s="191"/>
      <c r="H751" s="191"/>
      <c r="I751" s="191"/>
      <c r="J751" s="191"/>
      <c r="K751" s="191"/>
      <c r="L751" s="107" t="s">
        <v>2178</v>
      </c>
      <c r="M751" s="108">
        <v>6.0099999999999997E-3</v>
      </c>
    </row>
    <row r="752" spans="1:27" s="106" customFormat="1" x14ac:dyDescent="0.2">
      <c r="A752" s="90" t="s">
        <v>2179</v>
      </c>
      <c r="B752" s="191" t="s">
        <v>2180</v>
      </c>
      <c r="C752" s="191"/>
      <c r="D752" s="191"/>
      <c r="E752" s="191"/>
      <c r="F752" s="191"/>
      <c r="G752" s="191"/>
      <c r="H752" s="191"/>
      <c r="I752" s="191"/>
      <c r="J752" s="191"/>
      <c r="K752" s="191"/>
      <c r="L752" s="107" t="s">
        <v>2178</v>
      </c>
      <c r="M752" s="108">
        <v>0.30020999999999998</v>
      </c>
    </row>
    <row r="755" spans="1:27" x14ac:dyDescent="0.2">
      <c r="A755" s="164" t="s">
        <v>836</v>
      </c>
      <c r="B755" s="165"/>
      <c r="C755" s="165"/>
      <c r="D755" s="165"/>
      <c r="E755" s="165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65"/>
      <c r="S755" s="165"/>
      <c r="T755" s="165"/>
      <c r="U755" s="165"/>
      <c r="V755" s="165"/>
      <c r="W755" s="165"/>
      <c r="X755" s="165"/>
      <c r="Y755" s="165"/>
      <c r="Z755" s="165"/>
      <c r="AA755" s="166"/>
    </row>
    <row r="756" spans="1:27" ht="15" customHeight="1" x14ac:dyDescent="0.2">
      <c r="A756" s="167" t="s">
        <v>2181</v>
      </c>
      <c r="B756" s="169" t="s">
        <v>838</v>
      </c>
      <c r="C756" s="171" t="s">
        <v>839</v>
      </c>
      <c r="D756" s="27" t="s">
        <v>69</v>
      </c>
      <c r="E756" s="27" t="s">
        <v>70</v>
      </c>
      <c r="F756" s="27" t="s">
        <v>840</v>
      </c>
      <c r="G756" s="27" t="s">
        <v>841</v>
      </c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  <c r="Z756" s="96"/>
      <c r="AA756" s="96"/>
    </row>
    <row r="757" spans="1:27" x14ac:dyDescent="0.2">
      <c r="A757" s="168"/>
      <c r="B757" s="170"/>
      <c r="C757" s="172"/>
      <c r="D757" s="97">
        <f>D758</f>
        <v>943851.56</v>
      </c>
      <c r="E757" s="97">
        <f t="shared" ref="E757:G757" si="420">E758</f>
        <v>943851.56</v>
      </c>
      <c r="F757" s="97">
        <f t="shared" si="420"/>
        <v>943851.56</v>
      </c>
      <c r="G757" s="97">
        <f t="shared" si="420"/>
        <v>943851.56</v>
      </c>
    </row>
    <row r="758" spans="1:27" ht="12.75" customHeight="1" outlineLevel="1" x14ac:dyDescent="0.2">
      <c r="A758" s="98" t="s">
        <v>2182</v>
      </c>
      <c r="B758" s="99" t="s">
        <v>843</v>
      </c>
      <c r="C758" s="100" t="s">
        <v>839</v>
      </c>
      <c r="D758" s="44">
        <v>943851.56</v>
      </c>
      <c r="E758" s="44">
        <f>$D758</f>
        <v>943851.56</v>
      </c>
      <c r="F758" s="44">
        <f>$D758</f>
        <v>943851.56</v>
      </c>
      <c r="G758" s="44">
        <f>$D758</f>
        <v>943851.56</v>
      </c>
    </row>
    <row r="761" spans="1:27" ht="12.75" customHeight="1" x14ac:dyDescent="0.25">
      <c r="A761" s="173" t="s">
        <v>84</v>
      </c>
      <c r="B761" s="173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1:27" ht="12.75" customHeight="1" x14ac:dyDescent="0.25">
      <c r="A762" s="174" t="s">
        <v>2909</v>
      </c>
      <c r="B762" s="174"/>
      <c r="C762" s="174"/>
      <c r="D762" s="174"/>
      <c r="E762" s="174"/>
      <c r="F762" s="174"/>
      <c r="G762" s="174"/>
      <c r="H762" s="174"/>
      <c r="I762" s="174"/>
      <c r="J762" s="174"/>
      <c r="K762" s="174"/>
      <c r="L762" s="174"/>
      <c r="M762" s="174"/>
      <c r="N762" s="174"/>
      <c r="O762" s="174"/>
      <c r="P762"/>
      <c r="Q762"/>
      <c r="R762"/>
      <c r="S762"/>
      <c r="T762"/>
      <c r="U762"/>
      <c r="V762"/>
      <c r="W762"/>
      <c r="X762"/>
      <c r="Y762"/>
      <c r="Z762"/>
      <c r="AA762"/>
    </row>
    <row r="764" spans="1:27" x14ac:dyDescent="0.2">
      <c r="A764" s="54"/>
      <c r="B764" s="55"/>
    </row>
    <row r="765" spans="1:27" x14ac:dyDescent="0.2">
      <c r="A765" s="54"/>
      <c r="B765" s="56"/>
    </row>
    <row r="776" spans="2:2" hidden="1" x14ac:dyDescent="0.2">
      <c r="B776" s="101" t="s">
        <v>2910</v>
      </c>
    </row>
    <row r="777" spans="2:2" hidden="1" x14ac:dyDescent="0.2">
      <c r="B777" s="102" t="s">
        <v>2911</v>
      </c>
    </row>
  </sheetData>
  <autoFilter ref="B6:C678" xr:uid="{00000000-0001-0000-0D00-000000000000}"/>
  <mergeCells count="18">
    <mergeCell ref="A467:AA467"/>
    <mergeCell ref="A1:AA3"/>
    <mergeCell ref="A4:AA4"/>
    <mergeCell ref="A5:AA5"/>
    <mergeCell ref="A159:AA159"/>
    <mergeCell ref="A313:AA313"/>
    <mergeCell ref="A762:O762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1:B761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716A4-B22B-4A5E-B6D4-231DB266896D}">
  <sheetPr>
    <tabColor rgb="FFFFC000"/>
    <pageSetUpPr fitToPage="1"/>
  </sheetPr>
  <dimension ref="A1:AA777"/>
  <sheetViews>
    <sheetView view="pageBreakPreview" topLeftCell="A700" zoomScale="75" zoomScaleNormal="100" zoomScaleSheetLayoutView="75" workbookViewId="0">
      <selection activeCell="A34" sqref="A34:XFD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75" t="s">
        <v>1450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5" customHeight="1" x14ac:dyDescent="0.25">
      <c r="A4" s="178" t="s">
        <v>845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A5" s="164" t="s">
        <v>204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6"/>
    </row>
    <row r="6" spans="1:27" ht="27" customHeight="1" x14ac:dyDescent="0.2">
      <c r="A6" s="26" t="s">
        <v>64</v>
      </c>
      <c r="B6" s="27" t="s">
        <v>205</v>
      </c>
      <c r="C6" s="26" t="s">
        <v>206</v>
      </c>
      <c r="D6" s="27" t="s">
        <v>207</v>
      </c>
      <c r="E6" s="27" t="s">
        <v>208</v>
      </c>
      <c r="F6" s="27" t="s">
        <v>209</v>
      </c>
      <c r="G6" s="27" t="s">
        <v>210</v>
      </c>
      <c r="H6" s="27" t="s">
        <v>211</v>
      </c>
      <c r="I6" s="27" t="s">
        <v>212</v>
      </c>
      <c r="J6" s="27" t="s">
        <v>213</v>
      </c>
      <c r="K6" s="27" t="s">
        <v>214</v>
      </c>
      <c r="L6" s="27" t="s">
        <v>215</v>
      </c>
      <c r="M6" s="27" t="s">
        <v>216</v>
      </c>
      <c r="N6" s="27" t="s">
        <v>217</v>
      </c>
      <c r="O6" s="27" t="s">
        <v>218</v>
      </c>
      <c r="P6" s="27" t="s">
        <v>219</v>
      </c>
      <c r="Q6" s="27" t="s">
        <v>220</v>
      </c>
      <c r="R6" s="27" t="s">
        <v>221</v>
      </c>
      <c r="S6" s="27" t="s">
        <v>222</v>
      </c>
      <c r="T6" s="27" t="s">
        <v>223</v>
      </c>
      <c r="U6" s="27" t="s">
        <v>224</v>
      </c>
      <c r="V6" s="27" t="s">
        <v>225</v>
      </c>
      <c r="W6" s="27" t="s">
        <v>226</v>
      </c>
      <c r="X6" s="27" t="s">
        <v>227</v>
      </c>
      <c r="Y6" s="27" t="s">
        <v>228</v>
      </c>
      <c r="Z6" s="27" t="s">
        <v>229</v>
      </c>
      <c r="AA6" s="27" t="s">
        <v>230</v>
      </c>
    </row>
    <row r="7" spans="1:27" x14ac:dyDescent="0.2">
      <c r="A7" s="90" t="s">
        <v>1451</v>
      </c>
      <c r="B7" s="28" t="str">
        <f>"01"&amp;"."&amp;$B$776&amp;"."&amp;$B$777</f>
        <v>01.04.2023</v>
      </c>
      <c r="C7" s="82" t="s">
        <v>76</v>
      </c>
      <c r="D7" s="83">
        <f>ROUND(((D8+D9+D11+D10)/1000),5)</f>
        <v>2.3446500000000001</v>
      </c>
      <c r="E7" s="83">
        <f>ROUND(((E8+E9+E11+E10)/1000),5)</f>
        <v>2.2634799999999999</v>
      </c>
      <c r="F7" s="83">
        <f>ROUND(((F8+F9+F11+F10)/1000),5)</f>
        <v>2.2519</v>
      </c>
      <c r="G7" s="83">
        <f t="shared" ref="G7:AA7" si="0">ROUND(((G8+G9+G11+G10)/1000),5)</f>
        <v>2.2430500000000002</v>
      </c>
      <c r="H7" s="83">
        <f t="shared" si="0"/>
        <v>2.2549100000000002</v>
      </c>
      <c r="I7" s="83">
        <f t="shared" si="0"/>
        <v>2.2632699999999999</v>
      </c>
      <c r="J7" s="83">
        <f t="shared" si="0"/>
        <v>2.26572</v>
      </c>
      <c r="K7" s="83">
        <f t="shared" si="0"/>
        <v>2.4861200000000001</v>
      </c>
      <c r="L7" s="83">
        <f t="shared" si="0"/>
        <v>2.6751800000000001</v>
      </c>
      <c r="M7" s="83">
        <f t="shared" si="0"/>
        <v>2.7060499999999998</v>
      </c>
      <c r="N7" s="83">
        <f t="shared" si="0"/>
        <v>2.7418399999999998</v>
      </c>
      <c r="O7" s="83">
        <f t="shared" si="0"/>
        <v>2.77725</v>
      </c>
      <c r="P7" s="83">
        <f t="shared" si="0"/>
        <v>2.7618900000000002</v>
      </c>
      <c r="Q7" s="83">
        <f t="shared" si="0"/>
        <v>2.7566799999999998</v>
      </c>
      <c r="R7" s="83">
        <f t="shared" si="0"/>
        <v>2.7466599999999999</v>
      </c>
      <c r="S7" s="83">
        <f t="shared" si="0"/>
        <v>2.7477800000000001</v>
      </c>
      <c r="T7" s="83">
        <f t="shared" si="0"/>
        <v>2.7472400000000001</v>
      </c>
      <c r="U7" s="83">
        <f t="shared" si="0"/>
        <v>2.7368100000000002</v>
      </c>
      <c r="V7" s="83">
        <f t="shared" si="0"/>
        <v>2.7402899999999999</v>
      </c>
      <c r="W7" s="83">
        <f t="shared" si="0"/>
        <v>2.7751199999999998</v>
      </c>
      <c r="X7" s="83">
        <f t="shared" si="0"/>
        <v>2.7617600000000002</v>
      </c>
      <c r="Y7" s="83">
        <f t="shared" si="0"/>
        <v>2.7046600000000001</v>
      </c>
      <c r="Z7" s="83">
        <f t="shared" si="0"/>
        <v>2.6246299999999998</v>
      </c>
      <c r="AA7" s="83">
        <f t="shared" si="0"/>
        <v>2.50081</v>
      </c>
    </row>
    <row r="8" spans="1:27" ht="12.75" customHeight="1" outlineLevel="1" x14ac:dyDescent="0.2">
      <c r="A8" s="91" t="s">
        <v>1452</v>
      </c>
      <c r="B8" s="63" t="s">
        <v>233</v>
      </c>
      <c r="C8" s="43" t="s">
        <v>79</v>
      </c>
      <c r="D8" s="44">
        <v>1156.8599999999999</v>
      </c>
      <c r="E8" s="44">
        <v>1075.69</v>
      </c>
      <c r="F8" s="44">
        <v>1064.1099999999999</v>
      </c>
      <c r="G8" s="44">
        <v>1055.26</v>
      </c>
      <c r="H8" s="44">
        <v>1067.1199999999999</v>
      </c>
      <c r="I8" s="44">
        <v>1075.48</v>
      </c>
      <c r="J8" s="44">
        <v>1077.93</v>
      </c>
      <c r="K8" s="44">
        <v>1298.33</v>
      </c>
      <c r="L8" s="44">
        <v>1487.39</v>
      </c>
      <c r="M8" s="44">
        <v>1518.26</v>
      </c>
      <c r="N8" s="44">
        <v>1554.05</v>
      </c>
      <c r="O8" s="44">
        <v>1589.46</v>
      </c>
      <c r="P8" s="44">
        <v>1574.1</v>
      </c>
      <c r="Q8" s="44">
        <v>1568.89</v>
      </c>
      <c r="R8" s="44">
        <v>1558.87</v>
      </c>
      <c r="S8" s="44">
        <v>1559.99</v>
      </c>
      <c r="T8" s="44">
        <v>1559.45</v>
      </c>
      <c r="U8" s="44">
        <v>1549.02</v>
      </c>
      <c r="V8" s="44">
        <v>1552.5</v>
      </c>
      <c r="W8" s="44">
        <v>1587.33</v>
      </c>
      <c r="X8" s="44">
        <v>1573.97</v>
      </c>
      <c r="Y8" s="44">
        <v>1516.87</v>
      </c>
      <c r="Z8" s="44">
        <v>1436.84</v>
      </c>
      <c r="AA8" s="44">
        <v>1313.02</v>
      </c>
    </row>
    <row r="9" spans="1:27" ht="12.75" customHeight="1" outlineLevel="1" x14ac:dyDescent="0.2">
      <c r="A9" s="91" t="s">
        <v>1453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1" t="s">
        <v>1454</v>
      </c>
      <c r="B10" s="63" t="s">
        <v>83</v>
      </c>
      <c r="C10" s="43" t="s">
        <v>79</v>
      </c>
      <c r="D10" s="44">
        <v>6.14</v>
      </c>
      <c r="E10" s="44">
        <v>6.14</v>
      </c>
      <c r="F10" s="44">
        <v>6.14</v>
      </c>
      <c r="G10" s="44">
        <v>6.14</v>
      </c>
      <c r="H10" s="44">
        <v>6.14</v>
      </c>
      <c r="I10" s="44">
        <v>6.14</v>
      </c>
      <c r="J10" s="44">
        <v>6.14</v>
      </c>
      <c r="K10" s="44">
        <v>6.14</v>
      </c>
      <c r="L10" s="44">
        <v>6.14</v>
      </c>
      <c r="M10" s="44">
        <v>6.14</v>
      </c>
      <c r="N10" s="44">
        <v>6.14</v>
      </c>
      <c r="O10" s="44">
        <v>6.14</v>
      </c>
      <c r="P10" s="44">
        <v>6.14</v>
      </c>
      <c r="Q10" s="44">
        <v>6.14</v>
      </c>
      <c r="R10" s="44">
        <v>6.14</v>
      </c>
      <c r="S10" s="44">
        <v>6.14</v>
      </c>
      <c r="T10" s="44">
        <v>6.14</v>
      </c>
      <c r="U10" s="44">
        <v>6.14</v>
      </c>
      <c r="V10" s="44">
        <v>6.14</v>
      </c>
      <c r="W10" s="44">
        <v>6.14</v>
      </c>
      <c r="X10" s="44">
        <v>6.14</v>
      </c>
      <c r="Y10" s="44">
        <v>6.14</v>
      </c>
      <c r="Z10" s="44">
        <v>6.14</v>
      </c>
      <c r="AA10" s="44">
        <v>6.14</v>
      </c>
    </row>
    <row r="11" spans="1:27" ht="12.75" customHeight="1" outlineLevel="1" x14ac:dyDescent="0.2">
      <c r="A11" s="91" t="s">
        <v>1455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x14ac:dyDescent="0.2">
      <c r="A12" s="90" t="s">
        <v>1456</v>
      </c>
      <c r="B12" s="28" t="str">
        <f>"02"&amp;"."&amp;$B$776&amp;"."&amp;$B$777</f>
        <v>02.04.2023</v>
      </c>
      <c r="C12" s="82" t="s">
        <v>76</v>
      </c>
      <c r="D12" s="83">
        <f>ROUND(((D13+D14+D16+D15)/1000),5)</f>
        <v>2.2734899999999998</v>
      </c>
      <c r="E12" s="83">
        <f>ROUND(((E13+E14+E16+E15)/1000),5)</f>
        <v>2.2277</v>
      </c>
      <c r="F12" s="83">
        <f>ROUND(((F13+F14+F16+F15)/1000),5)</f>
        <v>2.1696599999999999</v>
      </c>
      <c r="G12" s="83">
        <f t="shared" ref="G12:AA12" si="3">ROUND(((G13+G14+G16+G15)/1000),5)</f>
        <v>2.16093</v>
      </c>
      <c r="H12" s="83">
        <f t="shared" si="3"/>
        <v>2.16649</v>
      </c>
      <c r="I12" s="83">
        <f t="shared" si="3"/>
        <v>2.1814</v>
      </c>
      <c r="J12" s="83">
        <f t="shared" si="3"/>
        <v>2.16052</v>
      </c>
      <c r="K12" s="83">
        <f t="shared" si="3"/>
        <v>2.21421</v>
      </c>
      <c r="L12" s="83">
        <f t="shared" si="3"/>
        <v>2.4426399999999999</v>
      </c>
      <c r="M12" s="83">
        <f t="shared" si="3"/>
        <v>2.5176400000000001</v>
      </c>
      <c r="N12" s="83">
        <f t="shared" si="3"/>
        <v>2.55897</v>
      </c>
      <c r="O12" s="83">
        <f t="shared" si="3"/>
        <v>2.5681099999999999</v>
      </c>
      <c r="P12" s="83">
        <f t="shared" si="3"/>
        <v>2.5685099999999998</v>
      </c>
      <c r="Q12" s="83">
        <f t="shared" si="3"/>
        <v>2.58887</v>
      </c>
      <c r="R12" s="83">
        <f t="shared" si="3"/>
        <v>2.58229</v>
      </c>
      <c r="S12" s="83">
        <f t="shared" si="3"/>
        <v>2.5553599999999999</v>
      </c>
      <c r="T12" s="83">
        <f t="shared" si="3"/>
        <v>2.5534400000000002</v>
      </c>
      <c r="U12" s="83">
        <f t="shared" si="3"/>
        <v>2.56786</v>
      </c>
      <c r="V12" s="83">
        <f t="shared" si="3"/>
        <v>2.7406199999999998</v>
      </c>
      <c r="W12" s="83">
        <f t="shared" si="3"/>
        <v>2.80471</v>
      </c>
      <c r="X12" s="83">
        <f t="shared" si="3"/>
        <v>2.77372</v>
      </c>
      <c r="Y12" s="83">
        <f t="shared" si="3"/>
        <v>2.6456900000000001</v>
      </c>
      <c r="Z12" s="83">
        <f t="shared" si="3"/>
        <v>2.4732599999999998</v>
      </c>
      <c r="AA12" s="83">
        <f t="shared" si="3"/>
        <v>2.4020700000000001</v>
      </c>
    </row>
    <row r="13" spans="1:27" ht="12.75" customHeight="1" outlineLevel="1" x14ac:dyDescent="0.2">
      <c r="A13" s="91" t="s">
        <v>1457</v>
      </c>
      <c r="B13" s="63" t="s">
        <v>233</v>
      </c>
      <c r="C13" s="43" t="s">
        <v>79</v>
      </c>
      <c r="D13" s="44">
        <v>1085.7</v>
      </c>
      <c r="E13" s="44">
        <v>1039.9100000000001</v>
      </c>
      <c r="F13" s="44">
        <v>981.87</v>
      </c>
      <c r="G13" s="44">
        <v>973.14</v>
      </c>
      <c r="H13" s="44">
        <v>978.7</v>
      </c>
      <c r="I13" s="44">
        <v>993.61</v>
      </c>
      <c r="J13" s="44">
        <v>972.73</v>
      </c>
      <c r="K13" s="44">
        <v>1026.42</v>
      </c>
      <c r="L13" s="44">
        <v>1254.8499999999999</v>
      </c>
      <c r="M13" s="44">
        <v>1329.85</v>
      </c>
      <c r="N13" s="44">
        <v>1371.18</v>
      </c>
      <c r="O13" s="44">
        <v>1380.32</v>
      </c>
      <c r="P13" s="44">
        <v>1380.72</v>
      </c>
      <c r="Q13" s="44">
        <v>1401.08</v>
      </c>
      <c r="R13" s="44">
        <v>1394.5</v>
      </c>
      <c r="S13" s="44">
        <v>1367.57</v>
      </c>
      <c r="T13" s="44">
        <v>1365.65</v>
      </c>
      <c r="U13" s="44">
        <v>1380.07</v>
      </c>
      <c r="V13" s="44">
        <v>1552.83</v>
      </c>
      <c r="W13" s="44">
        <v>1616.92</v>
      </c>
      <c r="X13" s="44">
        <v>1585.93</v>
      </c>
      <c r="Y13" s="44">
        <v>1457.9</v>
      </c>
      <c r="Z13" s="44">
        <v>1285.47</v>
      </c>
      <c r="AA13" s="44">
        <v>1214.28</v>
      </c>
    </row>
    <row r="14" spans="1:27" ht="12.75" customHeight="1" outlineLevel="1" x14ac:dyDescent="0.2">
      <c r="A14" s="91" t="s">
        <v>1458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1" t="s">
        <v>1459</v>
      </c>
      <c r="B15" s="63" t="s">
        <v>83</v>
      </c>
      <c r="C15" s="43" t="s">
        <v>79</v>
      </c>
      <c r="D15" s="44">
        <v>6.14</v>
      </c>
      <c r="E15" s="44">
        <v>6.14</v>
      </c>
      <c r="F15" s="44">
        <v>6.14</v>
      </c>
      <c r="G15" s="44">
        <v>6.14</v>
      </c>
      <c r="H15" s="44">
        <v>6.14</v>
      </c>
      <c r="I15" s="44">
        <v>6.14</v>
      </c>
      <c r="J15" s="44">
        <v>6.14</v>
      </c>
      <c r="K15" s="44">
        <v>6.14</v>
      </c>
      <c r="L15" s="44">
        <v>6.14</v>
      </c>
      <c r="M15" s="44">
        <v>6.14</v>
      </c>
      <c r="N15" s="44">
        <v>6.14</v>
      </c>
      <c r="O15" s="44">
        <v>6.14</v>
      </c>
      <c r="P15" s="44">
        <v>6.14</v>
      </c>
      <c r="Q15" s="44">
        <v>6.14</v>
      </c>
      <c r="R15" s="44">
        <v>6.14</v>
      </c>
      <c r="S15" s="44">
        <v>6.14</v>
      </c>
      <c r="T15" s="44">
        <v>6.14</v>
      </c>
      <c r="U15" s="44">
        <v>6.14</v>
      </c>
      <c r="V15" s="44">
        <v>6.14</v>
      </c>
      <c r="W15" s="44">
        <v>6.14</v>
      </c>
      <c r="X15" s="44">
        <v>6.14</v>
      </c>
      <c r="Y15" s="44">
        <v>6.14</v>
      </c>
      <c r="Z15" s="44">
        <v>6.14</v>
      </c>
      <c r="AA15" s="44">
        <v>6.14</v>
      </c>
    </row>
    <row r="16" spans="1:27" ht="12.75" customHeight="1" outlineLevel="1" x14ac:dyDescent="0.2">
      <c r="A16" s="91" t="s">
        <v>1460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x14ac:dyDescent="0.2">
      <c r="A17" s="90" t="s">
        <v>1461</v>
      </c>
      <c r="B17" s="28" t="str">
        <f>"03"&amp;"."&amp;$B$776&amp;"."&amp;$B$777</f>
        <v>03.04.2023</v>
      </c>
      <c r="C17" s="82" t="s">
        <v>76</v>
      </c>
      <c r="D17" s="83">
        <f>ROUND(((D18+D19+D21+D20)/1000),5)</f>
        <v>2.2672099999999999</v>
      </c>
      <c r="E17" s="83">
        <f>ROUND(((E18+E19+E21+E20)/1000),5)</f>
        <v>2.22343</v>
      </c>
      <c r="F17" s="83">
        <f>ROUND(((F18+F19+F21+F20)/1000),5)</f>
        <v>2.1602399999999999</v>
      </c>
      <c r="G17" s="83">
        <f t="shared" ref="G17:AA17" si="6">ROUND(((G18+G19+G21+G20)/1000),5)</f>
        <v>2.1579899999999999</v>
      </c>
      <c r="H17" s="83">
        <f t="shared" si="6"/>
        <v>2.21482</v>
      </c>
      <c r="I17" s="83">
        <f t="shared" si="6"/>
        <v>2.26579</v>
      </c>
      <c r="J17" s="83">
        <f t="shared" si="6"/>
        <v>2.4698799999999999</v>
      </c>
      <c r="K17" s="83">
        <f t="shared" si="6"/>
        <v>2.73339</v>
      </c>
      <c r="L17" s="83">
        <f t="shared" si="6"/>
        <v>2.8177400000000001</v>
      </c>
      <c r="M17" s="83">
        <f t="shared" si="6"/>
        <v>2.8652299999999999</v>
      </c>
      <c r="N17" s="83">
        <f t="shared" si="6"/>
        <v>2.8663699999999999</v>
      </c>
      <c r="O17" s="83">
        <f t="shared" si="6"/>
        <v>2.9215499999999999</v>
      </c>
      <c r="P17" s="83">
        <f t="shared" si="6"/>
        <v>2.89961</v>
      </c>
      <c r="Q17" s="83">
        <f t="shared" si="6"/>
        <v>2.9163299999999999</v>
      </c>
      <c r="R17" s="83">
        <f t="shared" si="6"/>
        <v>2.8952399999999998</v>
      </c>
      <c r="S17" s="83">
        <f t="shared" si="6"/>
        <v>2.8773200000000001</v>
      </c>
      <c r="T17" s="83">
        <f t="shared" si="6"/>
        <v>2.8645900000000002</v>
      </c>
      <c r="U17" s="83">
        <f t="shared" si="6"/>
        <v>2.8111299999999999</v>
      </c>
      <c r="V17" s="83">
        <f t="shared" si="6"/>
        <v>2.8110900000000001</v>
      </c>
      <c r="W17" s="83">
        <f t="shared" si="6"/>
        <v>2.8562799999999999</v>
      </c>
      <c r="X17" s="83">
        <f t="shared" si="6"/>
        <v>2.9037500000000001</v>
      </c>
      <c r="Y17" s="83">
        <f t="shared" si="6"/>
        <v>2.8328199999999999</v>
      </c>
      <c r="Z17" s="83">
        <f t="shared" si="6"/>
        <v>2.67618</v>
      </c>
      <c r="AA17" s="83">
        <f t="shared" si="6"/>
        <v>2.42245</v>
      </c>
    </row>
    <row r="18" spans="1:27" ht="12.75" customHeight="1" outlineLevel="1" x14ac:dyDescent="0.2">
      <c r="A18" s="91" t="s">
        <v>1462</v>
      </c>
      <c r="B18" s="63" t="s">
        <v>233</v>
      </c>
      <c r="C18" s="43" t="s">
        <v>79</v>
      </c>
      <c r="D18" s="44">
        <v>1079.42</v>
      </c>
      <c r="E18" s="44">
        <v>1035.6400000000001</v>
      </c>
      <c r="F18" s="44">
        <v>972.45</v>
      </c>
      <c r="G18" s="44">
        <v>970.2</v>
      </c>
      <c r="H18" s="44">
        <v>1027.03</v>
      </c>
      <c r="I18" s="44">
        <v>1078</v>
      </c>
      <c r="J18" s="44">
        <v>1282.0899999999999</v>
      </c>
      <c r="K18" s="44">
        <v>1545.6</v>
      </c>
      <c r="L18" s="44">
        <v>1629.95</v>
      </c>
      <c r="M18" s="44">
        <v>1677.44</v>
      </c>
      <c r="N18" s="44">
        <v>1678.58</v>
      </c>
      <c r="O18" s="44">
        <v>1733.76</v>
      </c>
      <c r="P18" s="44">
        <v>1711.82</v>
      </c>
      <c r="Q18" s="44">
        <v>1728.54</v>
      </c>
      <c r="R18" s="44">
        <v>1707.45</v>
      </c>
      <c r="S18" s="44">
        <v>1689.53</v>
      </c>
      <c r="T18" s="44">
        <v>1676.8</v>
      </c>
      <c r="U18" s="44">
        <v>1623.34</v>
      </c>
      <c r="V18" s="44">
        <v>1623.3</v>
      </c>
      <c r="W18" s="44">
        <v>1668.49</v>
      </c>
      <c r="X18" s="44">
        <v>1715.96</v>
      </c>
      <c r="Y18" s="44">
        <v>1645.03</v>
      </c>
      <c r="Z18" s="44">
        <v>1488.39</v>
      </c>
      <c r="AA18" s="44">
        <v>1234.6600000000001</v>
      </c>
    </row>
    <row r="19" spans="1:27" ht="12.75" customHeight="1" outlineLevel="1" x14ac:dyDescent="0.2">
      <c r="A19" s="91" t="s">
        <v>1463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1" t="s">
        <v>1464</v>
      </c>
      <c r="B20" s="63" t="s">
        <v>83</v>
      </c>
      <c r="C20" s="43" t="s">
        <v>79</v>
      </c>
      <c r="D20" s="44">
        <v>6.14</v>
      </c>
      <c r="E20" s="44">
        <v>6.14</v>
      </c>
      <c r="F20" s="44">
        <v>6.14</v>
      </c>
      <c r="G20" s="44">
        <v>6.14</v>
      </c>
      <c r="H20" s="44">
        <v>6.14</v>
      </c>
      <c r="I20" s="44">
        <v>6.14</v>
      </c>
      <c r="J20" s="44">
        <v>6.14</v>
      </c>
      <c r="K20" s="44">
        <v>6.14</v>
      </c>
      <c r="L20" s="44">
        <v>6.14</v>
      </c>
      <c r="M20" s="44">
        <v>6.14</v>
      </c>
      <c r="N20" s="44">
        <v>6.14</v>
      </c>
      <c r="O20" s="44">
        <v>6.14</v>
      </c>
      <c r="P20" s="44">
        <v>6.14</v>
      </c>
      <c r="Q20" s="44">
        <v>6.14</v>
      </c>
      <c r="R20" s="44">
        <v>6.14</v>
      </c>
      <c r="S20" s="44">
        <v>6.14</v>
      </c>
      <c r="T20" s="44">
        <v>6.14</v>
      </c>
      <c r="U20" s="44">
        <v>6.14</v>
      </c>
      <c r="V20" s="44">
        <v>6.14</v>
      </c>
      <c r="W20" s="44">
        <v>6.14</v>
      </c>
      <c r="X20" s="44">
        <v>6.14</v>
      </c>
      <c r="Y20" s="44">
        <v>6.14</v>
      </c>
      <c r="Z20" s="44">
        <v>6.14</v>
      </c>
      <c r="AA20" s="44">
        <v>6.14</v>
      </c>
    </row>
    <row r="21" spans="1:27" ht="12.75" customHeight="1" outlineLevel="1" x14ac:dyDescent="0.2">
      <c r="A21" s="91" t="s">
        <v>1465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x14ac:dyDescent="0.2">
      <c r="A22" s="90" t="s">
        <v>1466</v>
      </c>
      <c r="B22" s="28" t="str">
        <f>"04"&amp;"."&amp;$B$776&amp;"."&amp;$B$777</f>
        <v>04.04.2023</v>
      </c>
      <c r="C22" s="82" t="s">
        <v>76</v>
      </c>
      <c r="D22" s="83">
        <f>ROUND(((D23+D24+D26+D25)/1000),5)</f>
        <v>2.2521399999999998</v>
      </c>
      <c r="E22" s="83">
        <f>ROUND(((E23+E24+E26+E25)/1000),5)</f>
        <v>2.1848200000000002</v>
      </c>
      <c r="F22" s="83">
        <f>ROUND(((F23+F24+F26+F25)/1000),5)</f>
        <v>2.1238999999999999</v>
      </c>
      <c r="G22" s="83">
        <f t="shared" ref="G22:AA22" si="9">ROUND(((G23+G24+G26+G25)/1000),5)</f>
        <v>2.13123</v>
      </c>
      <c r="H22" s="83">
        <f t="shared" si="9"/>
        <v>2.2091099999999999</v>
      </c>
      <c r="I22" s="83">
        <f t="shared" si="9"/>
        <v>2.25258</v>
      </c>
      <c r="J22" s="83">
        <f t="shared" si="9"/>
        <v>2.3647399999999998</v>
      </c>
      <c r="K22" s="83">
        <f t="shared" si="9"/>
        <v>2.6527699999999999</v>
      </c>
      <c r="L22" s="83">
        <f t="shared" si="9"/>
        <v>2.7765200000000001</v>
      </c>
      <c r="M22" s="83">
        <f t="shared" si="9"/>
        <v>2.8331900000000001</v>
      </c>
      <c r="N22" s="83">
        <f t="shared" si="9"/>
        <v>2.8389700000000002</v>
      </c>
      <c r="O22" s="83">
        <f t="shared" si="9"/>
        <v>2.8454100000000002</v>
      </c>
      <c r="P22" s="83">
        <f t="shared" si="9"/>
        <v>2.8093400000000002</v>
      </c>
      <c r="Q22" s="83">
        <f t="shared" si="9"/>
        <v>2.7973599999999998</v>
      </c>
      <c r="R22" s="83">
        <f t="shared" si="9"/>
        <v>2.79372</v>
      </c>
      <c r="S22" s="83">
        <f t="shared" si="9"/>
        <v>2.7944599999999999</v>
      </c>
      <c r="T22" s="83">
        <f t="shared" si="9"/>
        <v>2.7907500000000001</v>
      </c>
      <c r="U22" s="83">
        <f t="shared" si="9"/>
        <v>2.74898</v>
      </c>
      <c r="V22" s="83">
        <f t="shared" si="9"/>
        <v>2.7558600000000002</v>
      </c>
      <c r="W22" s="83">
        <f t="shared" si="9"/>
        <v>2.84267</v>
      </c>
      <c r="X22" s="83">
        <f t="shared" si="9"/>
        <v>2.8227500000000001</v>
      </c>
      <c r="Y22" s="83">
        <f t="shared" si="9"/>
        <v>2.7556799999999999</v>
      </c>
      <c r="Z22" s="83">
        <f t="shared" si="9"/>
        <v>2.5226000000000002</v>
      </c>
      <c r="AA22" s="83">
        <f t="shared" si="9"/>
        <v>2.3155399999999999</v>
      </c>
    </row>
    <row r="23" spans="1:27" ht="12.75" customHeight="1" outlineLevel="1" x14ac:dyDescent="0.2">
      <c r="A23" s="91" t="s">
        <v>1467</v>
      </c>
      <c r="B23" s="63" t="s">
        <v>233</v>
      </c>
      <c r="C23" s="43" t="s">
        <v>79</v>
      </c>
      <c r="D23" s="44">
        <v>1064.3499999999999</v>
      </c>
      <c r="E23" s="44">
        <v>997.03</v>
      </c>
      <c r="F23" s="44">
        <v>936.11</v>
      </c>
      <c r="G23" s="44">
        <v>943.44</v>
      </c>
      <c r="H23" s="44">
        <v>1021.32</v>
      </c>
      <c r="I23" s="44">
        <v>1064.79</v>
      </c>
      <c r="J23" s="44">
        <v>1176.95</v>
      </c>
      <c r="K23" s="44">
        <v>1464.98</v>
      </c>
      <c r="L23" s="44">
        <v>1588.73</v>
      </c>
      <c r="M23" s="44">
        <v>1645.4</v>
      </c>
      <c r="N23" s="44">
        <v>1651.18</v>
      </c>
      <c r="O23" s="44">
        <v>1657.62</v>
      </c>
      <c r="P23" s="44">
        <v>1621.55</v>
      </c>
      <c r="Q23" s="44">
        <v>1609.57</v>
      </c>
      <c r="R23" s="44">
        <v>1605.93</v>
      </c>
      <c r="S23" s="44">
        <v>1606.67</v>
      </c>
      <c r="T23" s="44">
        <v>1602.96</v>
      </c>
      <c r="U23" s="44">
        <v>1561.19</v>
      </c>
      <c r="V23" s="44">
        <v>1568.07</v>
      </c>
      <c r="W23" s="44">
        <v>1654.88</v>
      </c>
      <c r="X23" s="44">
        <v>1634.96</v>
      </c>
      <c r="Y23" s="44">
        <v>1567.89</v>
      </c>
      <c r="Z23" s="44">
        <v>1334.81</v>
      </c>
      <c r="AA23" s="44">
        <v>1127.75</v>
      </c>
    </row>
    <row r="24" spans="1:27" ht="12.75" customHeight="1" outlineLevel="1" x14ac:dyDescent="0.2">
      <c r="A24" s="91" t="s">
        <v>1468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1" t="s">
        <v>1469</v>
      </c>
      <c r="B25" s="63" t="s">
        <v>83</v>
      </c>
      <c r="C25" s="43" t="s">
        <v>79</v>
      </c>
      <c r="D25" s="44">
        <v>6.14</v>
      </c>
      <c r="E25" s="44">
        <v>6.14</v>
      </c>
      <c r="F25" s="44">
        <v>6.14</v>
      </c>
      <c r="G25" s="44">
        <v>6.14</v>
      </c>
      <c r="H25" s="44">
        <v>6.14</v>
      </c>
      <c r="I25" s="44">
        <v>6.14</v>
      </c>
      <c r="J25" s="44">
        <v>6.14</v>
      </c>
      <c r="K25" s="44">
        <v>6.14</v>
      </c>
      <c r="L25" s="44">
        <v>6.14</v>
      </c>
      <c r="M25" s="44">
        <v>6.14</v>
      </c>
      <c r="N25" s="44">
        <v>6.14</v>
      </c>
      <c r="O25" s="44">
        <v>6.14</v>
      </c>
      <c r="P25" s="44">
        <v>6.14</v>
      </c>
      <c r="Q25" s="44">
        <v>6.14</v>
      </c>
      <c r="R25" s="44">
        <v>6.14</v>
      </c>
      <c r="S25" s="44">
        <v>6.14</v>
      </c>
      <c r="T25" s="44">
        <v>6.14</v>
      </c>
      <c r="U25" s="44">
        <v>6.14</v>
      </c>
      <c r="V25" s="44">
        <v>6.14</v>
      </c>
      <c r="W25" s="44">
        <v>6.14</v>
      </c>
      <c r="X25" s="44">
        <v>6.14</v>
      </c>
      <c r="Y25" s="44">
        <v>6.14</v>
      </c>
      <c r="Z25" s="44">
        <v>6.14</v>
      </c>
      <c r="AA25" s="44">
        <v>6.14</v>
      </c>
    </row>
    <row r="26" spans="1:27" ht="12.75" customHeight="1" outlineLevel="1" x14ac:dyDescent="0.2">
      <c r="A26" s="91" t="s">
        <v>1470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x14ac:dyDescent="0.2">
      <c r="A27" s="90" t="s">
        <v>1471</v>
      </c>
      <c r="B27" s="28" t="str">
        <f>"05"&amp;"."&amp;$B$776&amp;"."&amp;$B$777</f>
        <v>05.04.2023</v>
      </c>
      <c r="C27" s="82" t="s">
        <v>76</v>
      </c>
      <c r="D27" s="83">
        <f>ROUND(((D28+D29+D31+D30)/1000),5)</f>
        <v>2.2566299999999999</v>
      </c>
      <c r="E27" s="83">
        <f>ROUND(((E28+E29+E31+E30)/1000),5)</f>
        <v>2.19624</v>
      </c>
      <c r="F27" s="83">
        <f>ROUND(((F28+F29+F31+F30)/1000),5)</f>
        <v>2.13829</v>
      </c>
      <c r="G27" s="83">
        <f t="shared" ref="G27:AA27" si="12">ROUND(((G28+G29+G31+G30)/1000),5)</f>
        <v>2.1356199999999999</v>
      </c>
      <c r="H27" s="83">
        <f t="shared" si="12"/>
        <v>2.1926999999999999</v>
      </c>
      <c r="I27" s="83">
        <f t="shared" si="12"/>
        <v>2.2544200000000001</v>
      </c>
      <c r="J27" s="83">
        <f t="shared" si="12"/>
        <v>2.3368500000000001</v>
      </c>
      <c r="K27" s="83">
        <f t="shared" si="12"/>
        <v>2.6502599999999998</v>
      </c>
      <c r="L27" s="83">
        <f t="shared" si="12"/>
        <v>2.7785799999999998</v>
      </c>
      <c r="M27" s="83">
        <f t="shared" si="12"/>
        <v>2.7945899999999999</v>
      </c>
      <c r="N27" s="83">
        <f t="shared" si="12"/>
        <v>2.7931900000000001</v>
      </c>
      <c r="O27" s="83">
        <f t="shared" si="12"/>
        <v>2.7978800000000001</v>
      </c>
      <c r="P27" s="83">
        <f t="shared" si="12"/>
        <v>2.7994599999999998</v>
      </c>
      <c r="Q27" s="83">
        <f t="shared" si="12"/>
        <v>2.79983</v>
      </c>
      <c r="R27" s="83">
        <f t="shared" si="12"/>
        <v>2.79901</v>
      </c>
      <c r="S27" s="83">
        <f t="shared" si="12"/>
        <v>2.79616</v>
      </c>
      <c r="T27" s="83">
        <f t="shared" si="12"/>
        <v>2.79372</v>
      </c>
      <c r="U27" s="83">
        <f t="shared" si="12"/>
        <v>2.7653799999999999</v>
      </c>
      <c r="V27" s="83">
        <f t="shared" si="12"/>
        <v>2.7548900000000001</v>
      </c>
      <c r="W27" s="83">
        <f t="shared" si="12"/>
        <v>2.7997299999999998</v>
      </c>
      <c r="X27" s="83">
        <f t="shared" si="12"/>
        <v>2.8243299999999998</v>
      </c>
      <c r="Y27" s="83">
        <f t="shared" si="12"/>
        <v>2.7899099999999999</v>
      </c>
      <c r="Z27" s="83">
        <f t="shared" si="12"/>
        <v>2.42042</v>
      </c>
      <c r="AA27" s="83">
        <f t="shared" si="12"/>
        <v>2.2669999999999999</v>
      </c>
    </row>
    <row r="28" spans="1:27" ht="12.75" customHeight="1" outlineLevel="1" x14ac:dyDescent="0.2">
      <c r="A28" s="91" t="s">
        <v>1472</v>
      </c>
      <c r="B28" s="63" t="s">
        <v>233</v>
      </c>
      <c r="C28" s="43" t="s">
        <v>79</v>
      </c>
      <c r="D28" s="44">
        <v>1068.8399999999999</v>
      </c>
      <c r="E28" s="44">
        <v>1008.45</v>
      </c>
      <c r="F28" s="44">
        <v>950.5</v>
      </c>
      <c r="G28" s="44">
        <v>947.83</v>
      </c>
      <c r="H28" s="44">
        <v>1004.91</v>
      </c>
      <c r="I28" s="44">
        <v>1066.6300000000001</v>
      </c>
      <c r="J28" s="44">
        <v>1149.06</v>
      </c>
      <c r="K28" s="44">
        <v>1462.47</v>
      </c>
      <c r="L28" s="44">
        <v>1590.79</v>
      </c>
      <c r="M28" s="44">
        <v>1606.8</v>
      </c>
      <c r="N28" s="44">
        <v>1605.4</v>
      </c>
      <c r="O28" s="44">
        <v>1610.09</v>
      </c>
      <c r="P28" s="44">
        <v>1611.67</v>
      </c>
      <c r="Q28" s="44">
        <v>1612.04</v>
      </c>
      <c r="R28" s="44">
        <v>1611.22</v>
      </c>
      <c r="S28" s="44">
        <v>1608.37</v>
      </c>
      <c r="T28" s="44">
        <v>1605.93</v>
      </c>
      <c r="U28" s="44">
        <v>1577.59</v>
      </c>
      <c r="V28" s="44">
        <v>1567.1</v>
      </c>
      <c r="W28" s="44">
        <v>1611.94</v>
      </c>
      <c r="X28" s="44">
        <v>1636.54</v>
      </c>
      <c r="Y28" s="44">
        <v>1602.12</v>
      </c>
      <c r="Z28" s="44">
        <v>1232.6300000000001</v>
      </c>
      <c r="AA28" s="44">
        <v>1079.21</v>
      </c>
    </row>
    <row r="29" spans="1:27" ht="12.75" customHeight="1" outlineLevel="1" x14ac:dyDescent="0.2">
      <c r="A29" s="91" t="s">
        <v>1473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1" t="s">
        <v>1474</v>
      </c>
      <c r="B30" s="63" t="s">
        <v>83</v>
      </c>
      <c r="C30" s="43" t="s">
        <v>79</v>
      </c>
      <c r="D30" s="44">
        <v>6.14</v>
      </c>
      <c r="E30" s="44">
        <v>6.14</v>
      </c>
      <c r="F30" s="44">
        <v>6.14</v>
      </c>
      <c r="G30" s="44">
        <v>6.14</v>
      </c>
      <c r="H30" s="44">
        <v>6.14</v>
      </c>
      <c r="I30" s="44">
        <v>6.14</v>
      </c>
      <c r="J30" s="44">
        <v>6.14</v>
      </c>
      <c r="K30" s="44">
        <v>6.14</v>
      </c>
      <c r="L30" s="44">
        <v>6.14</v>
      </c>
      <c r="M30" s="44">
        <v>6.14</v>
      </c>
      <c r="N30" s="44">
        <v>6.14</v>
      </c>
      <c r="O30" s="44">
        <v>6.14</v>
      </c>
      <c r="P30" s="44">
        <v>6.14</v>
      </c>
      <c r="Q30" s="44">
        <v>6.14</v>
      </c>
      <c r="R30" s="44">
        <v>6.14</v>
      </c>
      <c r="S30" s="44">
        <v>6.14</v>
      </c>
      <c r="T30" s="44">
        <v>6.14</v>
      </c>
      <c r="U30" s="44">
        <v>6.14</v>
      </c>
      <c r="V30" s="44">
        <v>6.14</v>
      </c>
      <c r="W30" s="44">
        <v>6.14</v>
      </c>
      <c r="X30" s="44">
        <v>6.14</v>
      </c>
      <c r="Y30" s="44">
        <v>6.14</v>
      </c>
      <c r="Z30" s="44">
        <v>6.14</v>
      </c>
      <c r="AA30" s="44">
        <v>6.14</v>
      </c>
    </row>
    <row r="31" spans="1:27" ht="12.75" customHeight="1" outlineLevel="1" x14ac:dyDescent="0.2">
      <c r="A31" s="91" t="s">
        <v>1475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x14ac:dyDescent="0.2">
      <c r="A32" s="90" t="s">
        <v>1476</v>
      </c>
      <c r="B32" s="28" t="str">
        <f>"06"&amp;"."&amp;$B$776&amp;"."&amp;$B$777</f>
        <v>06.04.2023</v>
      </c>
      <c r="C32" s="82" t="s">
        <v>76</v>
      </c>
      <c r="D32" s="83">
        <f>ROUND(((D33+D34+D36+D35)/1000),5)</f>
        <v>2.2377799999999999</v>
      </c>
      <c r="E32" s="83">
        <f>ROUND(((E33+E34+E36+E35)/1000),5)</f>
        <v>2.2074099999999999</v>
      </c>
      <c r="F32" s="83">
        <f>ROUND(((F33+F34+F36+F35)/1000),5)</f>
        <v>2.1833300000000002</v>
      </c>
      <c r="G32" s="83">
        <f t="shared" ref="G32:AA32" si="15">ROUND(((G33+G34+G36+G35)/1000),5)</f>
        <v>2.1846199999999998</v>
      </c>
      <c r="H32" s="83">
        <f t="shared" si="15"/>
        <v>2.1951200000000002</v>
      </c>
      <c r="I32" s="83">
        <f t="shared" si="15"/>
        <v>2.2424599999999999</v>
      </c>
      <c r="J32" s="83">
        <f t="shared" si="15"/>
        <v>2.45383</v>
      </c>
      <c r="K32" s="83">
        <f t="shared" si="15"/>
        <v>2.6945399999999999</v>
      </c>
      <c r="L32" s="83">
        <f t="shared" si="15"/>
        <v>2.8648799999999999</v>
      </c>
      <c r="M32" s="83">
        <f t="shared" si="15"/>
        <v>2.8716300000000001</v>
      </c>
      <c r="N32" s="83">
        <f t="shared" si="15"/>
        <v>2.8875700000000002</v>
      </c>
      <c r="O32" s="83">
        <f t="shared" si="15"/>
        <v>2.8884500000000002</v>
      </c>
      <c r="P32" s="83">
        <f t="shared" si="15"/>
        <v>2.8655499999999998</v>
      </c>
      <c r="Q32" s="83">
        <f t="shared" si="15"/>
        <v>2.8741300000000001</v>
      </c>
      <c r="R32" s="83">
        <f t="shared" si="15"/>
        <v>2.8607499999999999</v>
      </c>
      <c r="S32" s="83">
        <f t="shared" si="15"/>
        <v>2.8490799999999998</v>
      </c>
      <c r="T32" s="83">
        <f t="shared" si="15"/>
        <v>2.8310399999999998</v>
      </c>
      <c r="U32" s="83">
        <f t="shared" si="15"/>
        <v>2.8012700000000001</v>
      </c>
      <c r="V32" s="83">
        <f t="shared" si="15"/>
        <v>2.8003800000000001</v>
      </c>
      <c r="W32" s="83">
        <f t="shared" si="15"/>
        <v>2.8172000000000001</v>
      </c>
      <c r="X32" s="83">
        <f t="shared" si="15"/>
        <v>2.9100199999999998</v>
      </c>
      <c r="Y32" s="83">
        <f t="shared" si="15"/>
        <v>2.82233</v>
      </c>
      <c r="Z32" s="83">
        <f t="shared" si="15"/>
        <v>2.4598100000000001</v>
      </c>
      <c r="AA32" s="83">
        <f t="shared" si="15"/>
        <v>2.27325</v>
      </c>
    </row>
    <row r="33" spans="1:27" ht="12.75" customHeight="1" outlineLevel="1" x14ac:dyDescent="0.2">
      <c r="A33" s="91" t="s">
        <v>1477</v>
      </c>
      <c r="B33" s="63" t="s">
        <v>233</v>
      </c>
      <c r="C33" s="43" t="s">
        <v>79</v>
      </c>
      <c r="D33" s="44">
        <v>1049.99</v>
      </c>
      <c r="E33" s="44">
        <v>1019.62</v>
      </c>
      <c r="F33" s="44">
        <v>995.54</v>
      </c>
      <c r="G33" s="44">
        <v>996.83</v>
      </c>
      <c r="H33" s="44">
        <v>1007.33</v>
      </c>
      <c r="I33" s="44">
        <v>1054.67</v>
      </c>
      <c r="J33" s="44">
        <v>1266.04</v>
      </c>
      <c r="K33" s="44">
        <v>1506.75</v>
      </c>
      <c r="L33" s="44">
        <v>1677.09</v>
      </c>
      <c r="M33" s="44">
        <v>1683.84</v>
      </c>
      <c r="N33" s="44">
        <v>1699.78</v>
      </c>
      <c r="O33" s="44">
        <v>1700.66</v>
      </c>
      <c r="P33" s="44">
        <v>1677.76</v>
      </c>
      <c r="Q33" s="44">
        <v>1686.34</v>
      </c>
      <c r="R33" s="44">
        <v>1672.96</v>
      </c>
      <c r="S33" s="44">
        <v>1661.29</v>
      </c>
      <c r="T33" s="44">
        <v>1643.25</v>
      </c>
      <c r="U33" s="44">
        <v>1613.48</v>
      </c>
      <c r="V33" s="44">
        <v>1612.59</v>
      </c>
      <c r="W33" s="44">
        <v>1629.41</v>
      </c>
      <c r="X33" s="44">
        <v>1722.23</v>
      </c>
      <c r="Y33" s="44">
        <v>1634.54</v>
      </c>
      <c r="Z33" s="44">
        <v>1272.02</v>
      </c>
      <c r="AA33" s="44">
        <v>1085.46</v>
      </c>
    </row>
    <row r="34" spans="1:27" ht="12.75" customHeight="1" outlineLevel="1" x14ac:dyDescent="0.2">
      <c r="A34" s="91" t="s">
        <v>1478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1" t="s">
        <v>1479</v>
      </c>
      <c r="B35" s="63" t="s">
        <v>83</v>
      </c>
      <c r="C35" s="43" t="s">
        <v>79</v>
      </c>
      <c r="D35" s="44">
        <v>6.14</v>
      </c>
      <c r="E35" s="44">
        <v>6.14</v>
      </c>
      <c r="F35" s="44">
        <v>6.14</v>
      </c>
      <c r="G35" s="44">
        <v>6.14</v>
      </c>
      <c r="H35" s="44">
        <v>6.14</v>
      </c>
      <c r="I35" s="44">
        <v>6.14</v>
      </c>
      <c r="J35" s="44">
        <v>6.14</v>
      </c>
      <c r="K35" s="44">
        <v>6.14</v>
      </c>
      <c r="L35" s="44">
        <v>6.14</v>
      </c>
      <c r="M35" s="44">
        <v>6.14</v>
      </c>
      <c r="N35" s="44">
        <v>6.14</v>
      </c>
      <c r="O35" s="44">
        <v>6.14</v>
      </c>
      <c r="P35" s="44">
        <v>6.14</v>
      </c>
      <c r="Q35" s="44">
        <v>6.14</v>
      </c>
      <c r="R35" s="44">
        <v>6.14</v>
      </c>
      <c r="S35" s="44">
        <v>6.14</v>
      </c>
      <c r="T35" s="44">
        <v>6.14</v>
      </c>
      <c r="U35" s="44">
        <v>6.14</v>
      </c>
      <c r="V35" s="44">
        <v>6.14</v>
      </c>
      <c r="W35" s="44">
        <v>6.14</v>
      </c>
      <c r="X35" s="44">
        <v>6.14</v>
      </c>
      <c r="Y35" s="44">
        <v>6.14</v>
      </c>
      <c r="Z35" s="44">
        <v>6.14</v>
      </c>
      <c r="AA35" s="44">
        <v>6.14</v>
      </c>
    </row>
    <row r="36" spans="1:27" ht="12.75" customHeight="1" outlineLevel="1" x14ac:dyDescent="0.2">
      <c r="A36" s="91" t="s">
        <v>1480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x14ac:dyDescent="0.2">
      <c r="A37" s="90" t="s">
        <v>1481</v>
      </c>
      <c r="B37" s="28" t="str">
        <f>"07"&amp;"."&amp;$B$776&amp;"."&amp;$B$777</f>
        <v>07.04.2023</v>
      </c>
      <c r="C37" s="82" t="s">
        <v>76</v>
      </c>
      <c r="D37" s="83">
        <f>ROUND(((D38+D39+D41+D40)/1000),5)</f>
        <v>2.22227</v>
      </c>
      <c r="E37" s="83">
        <f>ROUND(((E38+E39+E41+E40)/1000),5)</f>
        <v>2.1363300000000001</v>
      </c>
      <c r="F37" s="83">
        <f>ROUND(((F38+F39+F41+F40)/1000),5)</f>
        <v>2.09701</v>
      </c>
      <c r="G37" s="83">
        <f t="shared" ref="G37:AA37" si="18">ROUND(((G38+G39+G41+G40)/1000),5)</f>
        <v>2.1087500000000001</v>
      </c>
      <c r="H37" s="83">
        <f t="shared" si="18"/>
        <v>2.1964199999999998</v>
      </c>
      <c r="I37" s="83">
        <f t="shared" si="18"/>
        <v>2.2564099999999998</v>
      </c>
      <c r="J37" s="83">
        <f t="shared" si="18"/>
        <v>2.4433600000000002</v>
      </c>
      <c r="K37" s="83">
        <f t="shared" si="18"/>
        <v>2.7231399999999999</v>
      </c>
      <c r="L37" s="83">
        <f t="shared" si="18"/>
        <v>2.8601200000000002</v>
      </c>
      <c r="M37" s="83">
        <f t="shared" si="18"/>
        <v>2.9564599999999999</v>
      </c>
      <c r="N37" s="83">
        <f t="shared" si="18"/>
        <v>2.9999600000000002</v>
      </c>
      <c r="O37" s="83">
        <f t="shared" si="18"/>
        <v>3.0268000000000002</v>
      </c>
      <c r="P37" s="83">
        <f t="shared" si="18"/>
        <v>2.9962200000000001</v>
      </c>
      <c r="Q37" s="83">
        <f t="shared" si="18"/>
        <v>3.0246900000000001</v>
      </c>
      <c r="R37" s="83">
        <f t="shared" si="18"/>
        <v>2.9917799999999999</v>
      </c>
      <c r="S37" s="83">
        <f t="shared" si="18"/>
        <v>2.9063599999999998</v>
      </c>
      <c r="T37" s="83">
        <f t="shared" si="18"/>
        <v>2.9112</v>
      </c>
      <c r="U37" s="83">
        <f t="shared" si="18"/>
        <v>2.8408000000000002</v>
      </c>
      <c r="V37" s="83">
        <f t="shared" si="18"/>
        <v>2.8486899999999999</v>
      </c>
      <c r="W37" s="83">
        <f t="shared" si="18"/>
        <v>2.9946700000000002</v>
      </c>
      <c r="X37" s="83">
        <f t="shared" si="18"/>
        <v>3.0330699999999999</v>
      </c>
      <c r="Y37" s="83">
        <f t="shared" si="18"/>
        <v>2.9639700000000002</v>
      </c>
      <c r="Z37" s="83">
        <f t="shared" si="18"/>
        <v>2.71739</v>
      </c>
      <c r="AA37" s="83">
        <f t="shared" si="18"/>
        <v>2.4735800000000001</v>
      </c>
    </row>
    <row r="38" spans="1:27" ht="12.75" customHeight="1" outlineLevel="1" x14ac:dyDescent="0.2">
      <c r="A38" s="91" t="s">
        <v>1482</v>
      </c>
      <c r="B38" s="63" t="s">
        <v>233</v>
      </c>
      <c r="C38" s="43" t="s">
        <v>79</v>
      </c>
      <c r="D38" s="44">
        <v>1034.48</v>
      </c>
      <c r="E38" s="44">
        <v>948.54</v>
      </c>
      <c r="F38" s="44">
        <v>909.22</v>
      </c>
      <c r="G38" s="44">
        <v>920.96</v>
      </c>
      <c r="H38" s="44">
        <v>1008.63</v>
      </c>
      <c r="I38" s="44">
        <v>1068.6199999999999</v>
      </c>
      <c r="J38" s="44">
        <v>1255.57</v>
      </c>
      <c r="K38" s="44">
        <v>1535.35</v>
      </c>
      <c r="L38" s="44">
        <v>1672.33</v>
      </c>
      <c r="M38" s="44">
        <v>1768.67</v>
      </c>
      <c r="N38" s="44">
        <v>1812.17</v>
      </c>
      <c r="O38" s="44">
        <v>1839.01</v>
      </c>
      <c r="P38" s="44">
        <v>1808.43</v>
      </c>
      <c r="Q38" s="44">
        <v>1836.9</v>
      </c>
      <c r="R38" s="44">
        <v>1803.99</v>
      </c>
      <c r="S38" s="44">
        <v>1718.57</v>
      </c>
      <c r="T38" s="44">
        <v>1723.41</v>
      </c>
      <c r="U38" s="44">
        <v>1653.01</v>
      </c>
      <c r="V38" s="44">
        <v>1660.9</v>
      </c>
      <c r="W38" s="44">
        <v>1806.88</v>
      </c>
      <c r="X38" s="44">
        <v>1845.28</v>
      </c>
      <c r="Y38" s="44">
        <v>1776.18</v>
      </c>
      <c r="Z38" s="44">
        <v>1529.6</v>
      </c>
      <c r="AA38" s="44">
        <v>1285.79</v>
      </c>
    </row>
    <row r="39" spans="1:27" ht="12.75" customHeight="1" outlineLevel="1" x14ac:dyDescent="0.2">
      <c r="A39" s="91" t="s">
        <v>1483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1" t="s">
        <v>1484</v>
      </c>
      <c r="B40" s="63" t="s">
        <v>83</v>
      </c>
      <c r="C40" s="43" t="s">
        <v>79</v>
      </c>
      <c r="D40" s="44">
        <v>6.14</v>
      </c>
      <c r="E40" s="44">
        <v>6.14</v>
      </c>
      <c r="F40" s="44">
        <v>6.14</v>
      </c>
      <c r="G40" s="44">
        <v>6.14</v>
      </c>
      <c r="H40" s="44">
        <v>6.14</v>
      </c>
      <c r="I40" s="44">
        <v>6.14</v>
      </c>
      <c r="J40" s="44">
        <v>6.14</v>
      </c>
      <c r="K40" s="44">
        <v>6.14</v>
      </c>
      <c r="L40" s="44">
        <v>6.14</v>
      </c>
      <c r="M40" s="44">
        <v>6.14</v>
      </c>
      <c r="N40" s="44">
        <v>6.14</v>
      </c>
      <c r="O40" s="44">
        <v>6.14</v>
      </c>
      <c r="P40" s="44">
        <v>6.14</v>
      </c>
      <c r="Q40" s="44">
        <v>6.14</v>
      </c>
      <c r="R40" s="44">
        <v>6.14</v>
      </c>
      <c r="S40" s="44">
        <v>6.14</v>
      </c>
      <c r="T40" s="44">
        <v>6.14</v>
      </c>
      <c r="U40" s="44">
        <v>6.14</v>
      </c>
      <c r="V40" s="44">
        <v>6.14</v>
      </c>
      <c r="W40" s="44">
        <v>6.14</v>
      </c>
      <c r="X40" s="44">
        <v>6.14</v>
      </c>
      <c r="Y40" s="44">
        <v>6.14</v>
      </c>
      <c r="Z40" s="44">
        <v>6.14</v>
      </c>
      <c r="AA40" s="44">
        <v>6.14</v>
      </c>
    </row>
    <row r="41" spans="1:27" ht="12.75" customHeight="1" outlineLevel="1" x14ac:dyDescent="0.2">
      <c r="A41" s="91" t="s">
        <v>1485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x14ac:dyDescent="0.2">
      <c r="A42" s="90" t="s">
        <v>1486</v>
      </c>
      <c r="B42" s="28" t="str">
        <f>"08"&amp;"."&amp;$B$776&amp;"."&amp;$B$777</f>
        <v>08.04.2023</v>
      </c>
      <c r="C42" s="82" t="s">
        <v>76</v>
      </c>
      <c r="D42" s="83">
        <f>ROUND(((D43+D44+D46+D45)/1000),5)</f>
        <v>2.3777599999999999</v>
      </c>
      <c r="E42" s="83">
        <f>ROUND(((E43+E44+E46+E45)/1000),5)</f>
        <v>2.27338</v>
      </c>
      <c r="F42" s="83">
        <f>ROUND(((F43+F44+F46+F45)/1000),5)</f>
        <v>2.2546499999999998</v>
      </c>
      <c r="G42" s="83">
        <f t="shared" ref="G42:AA42" si="21">ROUND(((G43+G44+G46+G45)/1000),5)</f>
        <v>2.2618399999999999</v>
      </c>
      <c r="H42" s="83">
        <f t="shared" si="21"/>
        <v>2.2674500000000002</v>
      </c>
      <c r="I42" s="83">
        <f t="shared" si="21"/>
        <v>2.2905099999999998</v>
      </c>
      <c r="J42" s="83">
        <f t="shared" si="21"/>
        <v>2.2937599999999998</v>
      </c>
      <c r="K42" s="83">
        <f t="shared" si="21"/>
        <v>2.4144999999999999</v>
      </c>
      <c r="L42" s="83">
        <f t="shared" si="21"/>
        <v>2.7196799999999999</v>
      </c>
      <c r="M42" s="83">
        <f t="shared" si="21"/>
        <v>2.7789899999999998</v>
      </c>
      <c r="N42" s="83">
        <f t="shared" si="21"/>
        <v>2.8229899999999999</v>
      </c>
      <c r="O42" s="83">
        <f t="shared" si="21"/>
        <v>3.0207299999999999</v>
      </c>
      <c r="P42" s="83">
        <f t="shared" si="21"/>
        <v>2.8960400000000002</v>
      </c>
      <c r="Q42" s="83">
        <f t="shared" si="21"/>
        <v>2.8463400000000001</v>
      </c>
      <c r="R42" s="83">
        <f t="shared" si="21"/>
        <v>2.81108</v>
      </c>
      <c r="S42" s="83">
        <f t="shared" si="21"/>
        <v>2.8004099999999998</v>
      </c>
      <c r="T42" s="83">
        <f t="shared" si="21"/>
        <v>2.8254100000000002</v>
      </c>
      <c r="U42" s="83">
        <f t="shared" si="21"/>
        <v>2.7816200000000002</v>
      </c>
      <c r="V42" s="83">
        <f t="shared" si="21"/>
        <v>2.7895599999999998</v>
      </c>
      <c r="W42" s="83">
        <f t="shared" si="21"/>
        <v>2.9928900000000001</v>
      </c>
      <c r="X42" s="83">
        <f t="shared" si="21"/>
        <v>3.0110700000000001</v>
      </c>
      <c r="Y42" s="83">
        <f t="shared" si="21"/>
        <v>2.9390499999999999</v>
      </c>
      <c r="Z42" s="83">
        <f t="shared" si="21"/>
        <v>2.6516000000000002</v>
      </c>
      <c r="AA42" s="83">
        <f t="shared" si="21"/>
        <v>2.4428899999999998</v>
      </c>
    </row>
    <row r="43" spans="1:27" ht="12.75" customHeight="1" outlineLevel="1" x14ac:dyDescent="0.2">
      <c r="A43" s="91" t="s">
        <v>1487</v>
      </c>
      <c r="B43" s="63" t="s">
        <v>233</v>
      </c>
      <c r="C43" s="43" t="s">
        <v>79</v>
      </c>
      <c r="D43" s="44">
        <v>1189.97</v>
      </c>
      <c r="E43" s="44">
        <v>1085.5899999999999</v>
      </c>
      <c r="F43" s="44">
        <v>1066.8599999999999</v>
      </c>
      <c r="G43" s="44">
        <v>1074.05</v>
      </c>
      <c r="H43" s="44">
        <v>1079.6600000000001</v>
      </c>
      <c r="I43" s="44">
        <v>1102.72</v>
      </c>
      <c r="J43" s="44">
        <v>1105.97</v>
      </c>
      <c r="K43" s="44">
        <v>1226.71</v>
      </c>
      <c r="L43" s="44">
        <v>1531.89</v>
      </c>
      <c r="M43" s="44">
        <v>1591.2</v>
      </c>
      <c r="N43" s="44">
        <v>1635.2</v>
      </c>
      <c r="O43" s="44">
        <v>1832.94</v>
      </c>
      <c r="P43" s="44">
        <v>1708.25</v>
      </c>
      <c r="Q43" s="44">
        <v>1658.55</v>
      </c>
      <c r="R43" s="44">
        <v>1623.29</v>
      </c>
      <c r="S43" s="44">
        <v>1612.62</v>
      </c>
      <c r="T43" s="44">
        <v>1637.62</v>
      </c>
      <c r="U43" s="44">
        <v>1593.83</v>
      </c>
      <c r="V43" s="44">
        <v>1601.77</v>
      </c>
      <c r="W43" s="44">
        <v>1805.1</v>
      </c>
      <c r="X43" s="44">
        <v>1823.28</v>
      </c>
      <c r="Y43" s="44">
        <v>1751.26</v>
      </c>
      <c r="Z43" s="44">
        <v>1463.81</v>
      </c>
      <c r="AA43" s="44">
        <v>1255.0999999999999</v>
      </c>
    </row>
    <row r="44" spans="1:27" ht="12.75" customHeight="1" outlineLevel="1" x14ac:dyDescent="0.2">
      <c r="A44" s="91" t="s">
        <v>1488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1" t="s">
        <v>1489</v>
      </c>
      <c r="B45" s="63" t="s">
        <v>83</v>
      </c>
      <c r="C45" s="43" t="s">
        <v>79</v>
      </c>
      <c r="D45" s="44">
        <v>6.14</v>
      </c>
      <c r="E45" s="44">
        <v>6.14</v>
      </c>
      <c r="F45" s="44">
        <v>6.14</v>
      </c>
      <c r="G45" s="44">
        <v>6.14</v>
      </c>
      <c r="H45" s="44">
        <v>6.14</v>
      </c>
      <c r="I45" s="44">
        <v>6.14</v>
      </c>
      <c r="J45" s="44">
        <v>6.14</v>
      </c>
      <c r="K45" s="44">
        <v>6.14</v>
      </c>
      <c r="L45" s="44">
        <v>6.14</v>
      </c>
      <c r="M45" s="44">
        <v>6.14</v>
      </c>
      <c r="N45" s="44">
        <v>6.14</v>
      </c>
      <c r="O45" s="44">
        <v>6.14</v>
      </c>
      <c r="P45" s="44">
        <v>6.14</v>
      </c>
      <c r="Q45" s="44">
        <v>6.14</v>
      </c>
      <c r="R45" s="44">
        <v>6.14</v>
      </c>
      <c r="S45" s="44">
        <v>6.14</v>
      </c>
      <c r="T45" s="44">
        <v>6.14</v>
      </c>
      <c r="U45" s="44">
        <v>6.14</v>
      </c>
      <c r="V45" s="44">
        <v>6.14</v>
      </c>
      <c r="W45" s="44">
        <v>6.14</v>
      </c>
      <c r="X45" s="44">
        <v>6.14</v>
      </c>
      <c r="Y45" s="44">
        <v>6.14</v>
      </c>
      <c r="Z45" s="44">
        <v>6.14</v>
      </c>
      <c r="AA45" s="44">
        <v>6.14</v>
      </c>
    </row>
    <row r="46" spans="1:27" ht="12.75" customHeight="1" outlineLevel="1" x14ac:dyDescent="0.2">
      <c r="A46" s="91" t="s">
        <v>1490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x14ac:dyDescent="0.2">
      <c r="A47" s="90" t="s">
        <v>1491</v>
      </c>
      <c r="B47" s="28" t="str">
        <f>"09"&amp;"."&amp;$B$776&amp;"."&amp;$B$777</f>
        <v>09.04.2023</v>
      </c>
      <c r="C47" s="82" t="s">
        <v>76</v>
      </c>
      <c r="D47" s="83">
        <f>ROUND(((D48+D49+D51+D50)/1000),5)</f>
        <v>2.3584900000000002</v>
      </c>
      <c r="E47" s="83">
        <f>ROUND(((E48+E49+E51+E50)/1000),5)</f>
        <v>2.2303000000000002</v>
      </c>
      <c r="F47" s="83">
        <f>ROUND(((F48+F49+F51+F50)/1000),5)</f>
        <v>2.1924600000000001</v>
      </c>
      <c r="G47" s="83">
        <f t="shared" ref="G47:AA47" si="24">ROUND(((G48+G49+G51+G50)/1000),5)</f>
        <v>2.1700300000000001</v>
      </c>
      <c r="H47" s="83">
        <f t="shared" si="24"/>
        <v>2.17306</v>
      </c>
      <c r="I47" s="83">
        <f t="shared" si="24"/>
        <v>2.1653799999999999</v>
      </c>
      <c r="J47" s="83">
        <f t="shared" si="24"/>
        <v>2.11625</v>
      </c>
      <c r="K47" s="83">
        <f t="shared" si="24"/>
        <v>2.2012700000000001</v>
      </c>
      <c r="L47" s="83">
        <f t="shared" si="24"/>
        <v>2.3046500000000001</v>
      </c>
      <c r="M47" s="83">
        <f t="shared" si="24"/>
        <v>2.56094</v>
      </c>
      <c r="N47" s="83">
        <f t="shared" si="24"/>
        <v>2.67835</v>
      </c>
      <c r="O47" s="83">
        <f t="shared" si="24"/>
        <v>2.6869700000000001</v>
      </c>
      <c r="P47" s="83">
        <f t="shared" si="24"/>
        <v>2.5487199999999999</v>
      </c>
      <c r="Q47" s="83">
        <f t="shared" si="24"/>
        <v>2.51288</v>
      </c>
      <c r="R47" s="83">
        <f t="shared" si="24"/>
        <v>2.4981599999999999</v>
      </c>
      <c r="S47" s="83">
        <f t="shared" si="24"/>
        <v>2.4886400000000002</v>
      </c>
      <c r="T47" s="83">
        <f t="shared" si="24"/>
        <v>2.4874900000000002</v>
      </c>
      <c r="U47" s="83">
        <f t="shared" si="24"/>
        <v>2.5358999999999998</v>
      </c>
      <c r="V47" s="83">
        <f t="shared" si="24"/>
        <v>2.71705</v>
      </c>
      <c r="W47" s="83">
        <f t="shared" si="24"/>
        <v>2.87988</v>
      </c>
      <c r="X47" s="83">
        <f t="shared" si="24"/>
        <v>2.84992</v>
      </c>
      <c r="Y47" s="83">
        <f t="shared" si="24"/>
        <v>2.85677</v>
      </c>
      <c r="Z47" s="83">
        <f t="shared" si="24"/>
        <v>2.4055800000000001</v>
      </c>
      <c r="AA47" s="83">
        <f t="shared" si="24"/>
        <v>2.2654299999999998</v>
      </c>
    </row>
    <row r="48" spans="1:27" ht="12.75" customHeight="1" outlineLevel="1" x14ac:dyDescent="0.2">
      <c r="A48" s="91" t="s">
        <v>1492</v>
      </c>
      <c r="B48" s="63" t="s">
        <v>233</v>
      </c>
      <c r="C48" s="43" t="s">
        <v>79</v>
      </c>
      <c r="D48" s="44">
        <v>1170.7</v>
      </c>
      <c r="E48" s="44">
        <v>1042.51</v>
      </c>
      <c r="F48" s="44">
        <v>1004.67</v>
      </c>
      <c r="G48" s="44">
        <v>982.24</v>
      </c>
      <c r="H48" s="44">
        <v>985.27</v>
      </c>
      <c r="I48" s="44">
        <v>977.59</v>
      </c>
      <c r="J48" s="44">
        <v>928.46</v>
      </c>
      <c r="K48" s="44">
        <v>1013.48</v>
      </c>
      <c r="L48" s="44">
        <v>1116.8599999999999</v>
      </c>
      <c r="M48" s="44">
        <v>1373.15</v>
      </c>
      <c r="N48" s="44">
        <v>1490.56</v>
      </c>
      <c r="O48" s="44">
        <v>1499.18</v>
      </c>
      <c r="P48" s="44">
        <v>1360.93</v>
      </c>
      <c r="Q48" s="44">
        <v>1325.09</v>
      </c>
      <c r="R48" s="44">
        <v>1310.3699999999999</v>
      </c>
      <c r="S48" s="44">
        <v>1300.8499999999999</v>
      </c>
      <c r="T48" s="44">
        <v>1299.7</v>
      </c>
      <c r="U48" s="44">
        <v>1348.11</v>
      </c>
      <c r="V48" s="44">
        <v>1529.26</v>
      </c>
      <c r="W48" s="44">
        <v>1692.09</v>
      </c>
      <c r="X48" s="44">
        <v>1662.13</v>
      </c>
      <c r="Y48" s="44">
        <v>1668.98</v>
      </c>
      <c r="Z48" s="44">
        <v>1217.79</v>
      </c>
      <c r="AA48" s="44">
        <v>1077.6400000000001</v>
      </c>
    </row>
    <row r="49" spans="1:27" ht="12.75" customHeight="1" outlineLevel="1" x14ac:dyDescent="0.2">
      <c r="A49" s="91" t="s">
        <v>1493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1" t="s">
        <v>1494</v>
      </c>
      <c r="B50" s="63" t="s">
        <v>83</v>
      </c>
      <c r="C50" s="43" t="s">
        <v>79</v>
      </c>
      <c r="D50" s="44">
        <v>6.14</v>
      </c>
      <c r="E50" s="44">
        <v>6.14</v>
      </c>
      <c r="F50" s="44">
        <v>6.14</v>
      </c>
      <c r="G50" s="44">
        <v>6.14</v>
      </c>
      <c r="H50" s="44">
        <v>6.14</v>
      </c>
      <c r="I50" s="44">
        <v>6.14</v>
      </c>
      <c r="J50" s="44">
        <v>6.14</v>
      </c>
      <c r="K50" s="44">
        <v>6.14</v>
      </c>
      <c r="L50" s="44">
        <v>6.14</v>
      </c>
      <c r="M50" s="44">
        <v>6.14</v>
      </c>
      <c r="N50" s="44">
        <v>6.14</v>
      </c>
      <c r="O50" s="44">
        <v>6.14</v>
      </c>
      <c r="P50" s="44">
        <v>6.14</v>
      </c>
      <c r="Q50" s="44">
        <v>6.14</v>
      </c>
      <c r="R50" s="44">
        <v>6.14</v>
      </c>
      <c r="S50" s="44">
        <v>6.14</v>
      </c>
      <c r="T50" s="44">
        <v>6.14</v>
      </c>
      <c r="U50" s="44">
        <v>6.14</v>
      </c>
      <c r="V50" s="44">
        <v>6.14</v>
      </c>
      <c r="W50" s="44">
        <v>6.14</v>
      </c>
      <c r="X50" s="44">
        <v>6.14</v>
      </c>
      <c r="Y50" s="44">
        <v>6.14</v>
      </c>
      <c r="Z50" s="44">
        <v>6.14</v>
      </c>
      <c r="AA50" s="44">
        <v>6.14</v>
      </c>
    </row>
    <row r="51" spans="1:27" ht="12.75" customHeight="1" outlineLevel="1" x14ac:dyDescent="0.2">
      <c r="A51" s="91" t="s">
        <v>1495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x14ac:dyDescent="0.2">
      <c r="A52" s="90" t="s">
        <v>1496</v>
      </c>
      <c r="B52" s="28" t="str">
        <f>"10"&amp;"."&amp;$B$776&amp;"."&amp;$B$777</f>
        <v>10.04.2023</v>
      </c>
      <c r="C52" s="82" t="s">
        <v>76</v>
      </c>
      <c r="D52" s="83">
        <f>ROUND(((D53+D54+D56+D55)/1000),5)</f>
        <v>2.2656800000000001</v>
      </c>
      <c r="E52" s="83">
        <f>ROUND(((E53+E54+E56+E55)/1000),5)</f>
        <v>2.21773</v>
      </c>
      <c r="F52" s="83">
        <f>ROUND(((F53+F54+F56+F55)/1000),5)</f>
        <v>2.2085300000000001</v>
      </c>
      <c r="G52" s="83">
        <f t="shared" ref="G52:AA52" si="27">ROUND(((G53+G54+G56+G55)/1000),5)</f>
        <v>2.2083599999999999</v>
      </c>
      <c r="H52" s="83">
        <f t="shared" si="27"/>
        <v>2.2334000000000001</v>
      </c>
      <c r="I52" s="83">
        <f t="shared" si="27"/>
        <v>2.2636500000000002</v>
      </c>
      <c r="J52" s="83">
        <f t="shared" si="27"/>
        <v>2.3680400000000001</v>
      </c>
      <c r="K52" s="83">
        <f t="shared" si="27"/>
        <v>2.6272500000000001</v>
      </c>
      <c r="L52" s="83">
        <f t="shared" si="27"/>
        <v>2.9723000000000002</v>
      </c>
      <c r="M52" s="83">
        <f t="shared" si="27"/>
        <v>3.05409</v>
      </c>
      <c r="N52" s="83">
        <f t="shared" si="27"/>
        <v>3.0819000000000001</v>
      </c>
      <c r="O52" s="83">
        <f t="shared" si="27"/>
        <v>3.13855</v>
      </c>
      <c r="P52" s="83">
        <f t="shared" si="27"/>
        <v>3.1295600000000001</v>
      </c>
      <c r="Q52" s="83">
        <f t="shared" si="27"/>
        <v>3.1387700000000001</v>
      </c>
      <c r="R52" s="83">
        <f t="shared" si="27"/>
        <v>3.1118000000000001</v>
      </c>
      <c r="S52" s="83">
        <f t="shared" si="27"/>
        <v>3.0819200000000002</v>
      </c>
      <c r="T52" s="83">
        <f t="shared" si="27"/>
        <v>3.02359</v>
      </c>
      <c r="U52" s="83">
        <f t="shared" si="27"/>
        <v>2.8066200000000001</v>
      </c>
      <c r="V52" s="83">
        <f t="shared" si="27"/>
        <v>2.7789100000000002</v>
      </c>
      <c r="W52" s="83">
        <f t="shared" si="27"/>
        <v>2.9611800000000001</v>
      </c>
      <c r="X52" s="83">
        <f t="shared" si="27"/>
        <v>2.9716100000000001</v>
      </c>
      <c r="Y52" s="83">
        <f t="shared" si="27"/>
        <v>2.9474100000000001</v>
      </c>
      <c r="Z52" s="83">
        <f t="shared" si="27"/>
        <v>2.4298999999999999</v>
      </c>
      <c r="AA52" s="83">
        <f t="shared" si="27"/>
        <v>2.2679999999999998</v>
      </c>
    </row>
    <row r="53" spans="1:27" ht="12.75" customHeight="1" outlineLevel="1" x14ac:dyDescent="0.2">
      <c r="A53" s="91" t="s">
        <v>1497</v>
      </c>
      <c r="B53" s="63" t="s">
        <v>233</v>
      </c>
      <c r="C53" s="43" t="s">
        <v>79</v>
      </c>
      <c r="D53" s="44">
        <v>1077.8900000000001</v>
      </c>
      <c r="E53" s="44">
        <v>1029.94</v>
      </c>
      <c r="F53" s="44">
        <v>1020.74</v>
      </c>
      <c r="G53" s="44">
        <v>1020.57</v>
      </c>
      <c r="H53" s="44">
        <v>1045.6099999999999</v>
      </c>
      <c r="I53" s="44">
        <v>1075.8599999999999</v>
      </c>
      <c r="J53" s="44">
        <v>1180.25</v>
      </c>
      <c r="K53" s="44">
        <v>1439.46</v>
      </c>
      <c r="L53" s="44">
        <v>1784.51</v>
      </c>
      <c r="M53" s="44">
        <v>1866.3</v>
      </c>
      <c r="N53" s="44">
        <v>1894.11</v>
      </c>
      <c r="O53" s="44">
        <v>1950.76</v>
      </c>
      <c r="P53" s="44">
        <v>1941.77</v>
      </c>
      <c r="Q53" s="44">
        <v>1950.98</v>
      </c>
      <c r="R53" s="44">
        <v>1924.01</v>
      </c>
      <c r="S53" s="44">
        <v>1894.13</v>
      </c>
      <c r="T53" s="44">
        <v>1835.8</v>
      </c>
      <c r="U53" s="44">
        <v>1618.83</v>
      </c>
      <c r="V53" s="44">
        <v>1591.12</v>
      </c>
      <c r="W53" s="44">
        <v>1773.39</v>
      </c>
      <c r="X53" s="44">
        <v>1783.82</v>
      </c>
      <c r="Y53" s="44">
        <v>1759.62</v>
      </c>
      <c r="Z53" s="44">
        <v>1242.1099999999999</v>
      </c>
      <c r="AA53" s="44">
        <v>1080.21</v>
      </c>
    </row>
    <row r="54" spans="1:27" ht="12.75" customHeight="1" outlineLevel="1" x14ac:dyDescent="0.2">
      <c r="A54" s="91" t="s">
        <v>1498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1" t="s">
        <v>1499</v>
      </c>
      <c r="B55" s="63" t="s">
        <v>83</v>
      </c>
      <c r="C55" s="43" t="s">
        <v>79</v>
      </c>
      <c r="D55" s="44">
        <v>6.14</v>
      </c>
      <c r="E55" s="44">
        <v>6.14</v>
      </c>
      <c r="F55" s="44">
        <v>6.14</v>
      </c>
      <c r="G55" s="44">
        <v>6.14</v>
      </c>
      <c r="H55" s="44">
        <v>6.14</v>
      </c>
      <c r="I55" s="44">
        <v>6.14</v>
      </c>
      <c r="J55" s="44">
        <v>6.14</v>
      </c>
      <c r="K55" s="44">
        <v>6.14</v>
      </c>
      <c r="L55" s="44">
        <v>6.14</v>
      </c>
      <c r="M55" s="44">
        <v>6.14</v>
      </c>
      <c r="N55" s="44">
        <v>6.14</v>
      </c>
      <c r="O55" s="44">
        <v>6.14</v>
      </c>
      <c r="P55" s="44">
        <v>6.14</v>
      </c>
      <c r="Q55" s="44">
        <v>6.14</v>
      </c>
      <c r="R55" s="44">
        <v>6.14</v>
      </c>
      <c r="S55" s="44">
        <v>6.14</v>
      </c>
      <c r="T55" s="44">
        <v>6.14</v>
      </c>
      <c r="U55" s="44">
        <v>6.14</v>
      </c>
      <c r="V55" s="44">
        <v>6.14</v>
      </c>
      <c r="W55" s="44">
        <v>6.14</v>
      </c>
      <c r="X55" s="44">
        <v>6.14</v>
      </c>
      <c r="Y55" s="44">
        <v>6.14</v>
      </c>
      <c r="Z55" s="44">
        <v>6.14</v>
      </c>
      <c r="AA55" s="44">
        <v>6.14</v>
      </c>
    </row>
    <row r="56" spans="1:27" ht="12.75" customHeight="1" outlineLevel="1" x14ac:dyDescent="0.2">
      <c r="A56" s="91" t="s">
        <v>1500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x14ac:dyDescent="0.2">
      <c r="A57" s="90" t="s">
        <v>1501</v>
      </c>
      <c r="B57" s="28" t="str">
        <f>"11"&amp;"."&amp;$B$776&amp;"."&amp;$B$777</f>
        <v>11.04.2023</v>
      </c>
      <c r="C57" s="82" t="s">
        <v>76</v>
      </c>
      <c r="D57" s="83">
        <f>ROUND(((D58+D59+D61+D60)/1000),5)</f>
        <v>2.17693</v>
      </c>
      <c r="E57" s="83">
        <f>ROUND(((E58+E59+E61+E60)/1000),5)</f>
        <v>2.00312</v>
      </c>
      <c r="F57" s="83">
        <f>ROUND(((F58+F59+F61+F60)/1000),5)</f>
        <v>1.43432</v>
      </c>
      <c r="G57" s="83">
        <f t="shared" ref="G57:AA57" si="30">ROUND(((G58+G59+G61+G60)/1000),5)</f>
        <v>1.4352799999999999</v>
      </c>
      <c r="H57" s="83">
        <f t="shared" si="30"/>
        <v>1.4601</v>
      </c>
      <c r="I57" s="83">
        <f t="shared" si="30"/>
        <v>2.1185999999999998</v>
      </c>
      <c r="J57" s="83">
        <f t="shared" si="30"/>
        <v>2.2629199999999998</v>
      </c>
      <c r="K57" s="83">
        <f t="shared" si="30"/>
        <v>2.5315099999999999</v>
      </c>
      <c r="L57" s="83">
        <f t="shared" si="30"/>
        <v>2.7534100000000001</v>
      </c>
      <c r="M57" s="83">
        <f t="shared" si="30"/>
        <v>2.8257400000000001</v>
      </c>
      <c r="N57" s="83">
        <f t="shared" si="30"/>
        <v>2.8277800000000002</v>
      </c>
      <c r="O57" s="83">
        <f t="shared" si="30"/>
        <v>2.9160599999999999</v>
      </c>
      <c r="P57" s="83">
        <f t="shared" si="30"/>
        <v>2.9178899999999999</v>
      </c>
      <c r="Q57" s="83">
        <f t="shared" si="30"/>
        <v>2.9025500000000002</v>
      </c>
      <c r="R57" s="83">
        <f t="shared" si="30"/>
        <v>2.8794200000000001</v>
      </c>
      <c r="S57" s="83">
        <f t="shared" si="30"/>
        <v>2.8168099999999998</v>
      </c>
      <c r="T57" s="83">
        <f t="shared" si="30"/>
        <v>2.7816399999999999</v>
      </c>
      <c r="U57" s="83">
        <f t="shared" si="30"/>
        <v>2.7557399999999999</v>
      </c>
      <c r="V57" s="83">
        <f t="shared" si="30"/>
        <v>2.7052200000000002</v>
      </c>
      <c r="W57" s="83">
        <f t="shared" si="30"/>
        <v>2.7821099999999999</v>
      </c>
      <c r="X57" s="83">
        <f t="shared" si="30"/>
        <v>2.7997399999999999</v>
      </c>
      <c r="Y57" s="83">
        <f t="shared" si="30"/>
        <v>2.75515</v>
      </c>
      <c r="Z57" s="83">
        <f t="shared" si="30"/>
        <v>2.3263199999999999</v>
      </c>
      <c r="AA57" s="83">
        <f t="shared" si="30"/>
        <v>2.2660900000000002</v>
      </c>
    </row>
    <row r="58" spans="1:27" ht="12.75" customHeight="1" outlineLevel="1" x14ac:dyDescent="0.2">
      <c r="A58" s="91" t="s">
        <v>1502</v>
      </c>
      <c r="B58" s="63" t="s">
        <v>233</v>
      </c>
      <c r="C58" s="43" t="s">
        <v>79</v>
      </c>
      <c r="D58" s="44">
        <v>989.14</v>
      </c>
      <c r="E58" s="44">
        <v>815.33</v>
      </c>
      <c r="F58" s="44">
        <v>246.53</v>
      </c>
      <c r="G58" s="44">
        <v>247.49</v>
      </c>
      <c r="H58" s="44">
        <v>272.31</v>
      </c>
      <c r="I58" s="44">
        <v>930.81</v>
      </c>
      <c r="J58" s="44">
        <v>1075.1300000000001</v>
      </c>
      <c r="K58" s="44">
        <v>1343.72</v>
      </c>
      <c r="L58" s="44">
        <v>1565.62</v>
      </c>
      <c r="M58" s="44">
        <v>1637.95</v>
      </c>
      <c r="N58" s="44">
        <v>1639.99</v>
      </c>
      <c r="O58" s="44">
        <v>1728.27</v>
      </c>
      <c r="P58" s="44">
        <v>1730.1</v>
      </c>
      <c r="Q58" s="44">
        <v>1714.76</v>
      </c>
      <c r="R58" s="44">
        <v>1691.63</v>
      </c>
      <c r="S58" s="44">
        <v>1629.02</v>
      </c>
      <c r="T58" s="44">
        <v>1593.85</v>
      </c>
      <c r="U58" s="44">
        <v>1567.95</v>
      </c>
      <c r="V58" s="44">
        <v>1517.43</v>
      </c>
      <c r="W58" s="44">
        <v>1594.32</v>
      </c>
      <c r="X58" s="44">
        <v>1611.95</v>
      </c>
      <c r="Y58" s="44">
        <v>1567.36</v>
      </c>
      <c r="Z58" s="44">
        <v>1138.53</v>
      </c>
      <c r="AA58" s="44">
        <v>1078.3</v>
      </c>
    </row>
    <row r="59" spans="1:27" ht="12.75" customHeight="1" outlineLevel="1" x14ac:dyDescent="0.2">
      <c r="A59" s="91" t="s">
        <v>1503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1" t="s">
        <v>1504</v>
      </c>
      <c r="B60" s="63" t="s">
        <v>83</v>
      </c>
      <c r="C60" s="43" t="s">
        <v>79</v>
      </c>
      <c r="D60" s="44">
        <v>6.14</v>
      </c>
      <c r="E60" s="44">
        <v>6.14</v>
      </c>
      <c r="F60" s="44">
        <v>6.14</v>
      </c>
      <c r="G60" s="44">
        <v>6.14</v>
      </c>
      <c r="H60" s="44">
        <v>6.14</v>
      </c>
      <c r="I60" s="44">
        <v>6.14</v>
      </c>
      <c r="J60" s="44">
        <v>6.14</v>
      </c>
      <c r="K60" s="44">
        <v>6.14</v>
      </c>
      <c r="L60" s="44">
        <v>6.14</v>
      </c>
      <c r="M60" s="44">
        <v>6.14</v>
      </c>
      <c r="N60" s="44">
        <v>6.14</v>
      </c>
      <c r="O60" s="44">
        <v>6.14</v>
      </c>
      <c r="P60" s="44">
        <v>6.14</v>
      </c>
      <c r="Q60" s="44">
        <v>6.14</v>
      </c>
      <c r="R60" s="44">
        <v>6.14</v>
      </c>
      <c r="S60" s="44">
        <v>6.14</v>
      </c>
      <c r="T60" s="44">
        <v>6.14</v>
      </c>
      <c r="U60" s="44">
        <v>6.14</v>
      </c>
      <c r="V60" s="44">
        <v>6.14</v>
      </c>
      <c r="W60" s="44">
        <v>6.14</v>
      </c>
      <c r="X60" s="44">
        <v>6.14</v>
      </c>
      <c r="Y60" s="44">
        <v>6.14</v>
      </c>
      <c r="Z60" s="44">
        <v>6.14</v>
      </c>
      <c r="AA60" s="44">
        <v>6.14</v>
      </c>
    </row>
    <row r="61" spans="1:27" ht="12.75" customHeight="1" outlineLevel="1" x14ac:dyDescent="0.2">
      <c r="A61" s="91" t="s">
        <v>1505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x14ac:dyDescent="0.2">
      <c r="A62" s="90" t="s">
        <v>1506</v>
      </c>
      <c r="B62" s="28" t="str">
        <f>"12"&amp;"."&amp;$B$776&amp;"."&amp;$B$777</f>
        <v>12.04.2023</v>
      </c>
      <c r="C62" s="82" t="s">
        <v>76</v>
      </c>
      <c r="D62" s="83">
        <f>ROUND(((D63+D64+D66+D65)/1000),5)</f>
        <v>2.2220300000000002</v>
      </c>
      <c r="E62" s="83">
        <f>ROUND(((E63+E64+E66+E65)/1000),5)</f>
        <v>2.0171000000000001</v>
      </c>
      <c r="F62" s="83">
        <f>ROUND(((F63+F64+F66+F65)/1000),5)</f>
        <v>1.42872</v>
      </c>
      <c r="G62" s="83">
        <f t="shared" ref="G62:AA62" si="33">ROUND(((G63+G64+G66+G65)/1000),5)</f>
        <v>1.4311400000000001</v>
      </c>
      <c r="H62" s="83">
        <f t="shared" si="33"/>
        <v>1.4360299999999999</v>
      </c>
      <c r="I62" s="83">
        <f t="shared" si="33"/>
        <v>1.9188000000000001</v>
      </c>
      <c r="J62" s="83">
        <f t="shared" si="33"/>
        <v>2.26735</v>
      </c>
      <c r="K62" s="83">
        <f t="shared" si="33"/>
        <v>2.4950199999999998</v>
      </c>
      <c r="L62" s="83">
        <f t="shared" si="33"/>
        <v>2.7926299999999999</v>
      </c>
      <c r="M62" s="83">
        <f t="shared" si="33"/>
        <v>2.9592999999999998</v>
      </c>
      <c r="N62" s="83">
        <f t="shared" si="33"/>
        <v>2.9748899999999998</v>
      </c>
      <c r="O62" s="83">
        <f t="shared" si="33"/>
        <v>3.05674</v>
      </c>
      <c r="P62" s="83">
        <f t="shared" si="33"/>
        <v>3.0690400000000002</v>
      </c>
      <c r="Q62" s="83">
        <f t="shared" si="33"/>
        <v>3.0681400000000001</v>
      </c>
      <c r="R62" s="83">
        <f t="shared" si="33"/>
        <v>3.0684100000000001</v>
      </c>
      <c r="S62" s="83">
        <f t="shared" si="33"/>
        <v>3.0449700000000002</v>
      </c>
      <c r="T62" s="83">
        <f t="shared" si="33"/>
        <v>2.9841000000000002</v>
      </c>
      <c r="U62" s="83">
        <f t="shared" si="33"/>
        <v>2.93235</v>
      </c>
      <c r="V62" s="83">
        <f t="shared" si="33"/>
        <v>2.8635600000000001</v>
      </c>
      <c r="W62" s="83">
        <f t="shared" si="33"/>
        <v>3.0759400000000001</v>
      </c>
      <c r="X62" s="83">
        <f t="shared" si="33"/>
        <v>2.97919</v>
      </c>
      <c r="Y62" s="83">
        <f t="shared" si="33"/>
        <v>2.5874899999999998</v>
      </c>
      <c r="Z62" s="83">
        <f t="shared" si="33"/>
        <v>2.39601</v>
      </c>
      <c r="AA62" s="83">
        <f t="shared" si="33"/>
        <v>2.3289499999999999</v>
      </c>
    </row>
    <row r="63" spans="1:27" ht="12.75" customHeight="1" outlineLevel="1" x14ac:dyDescent="0.2">
      <c r="A63" s="91" t="s">
        <v>1507</v>
      </c>
      <c r="B63" s="63" t="s">
        <v>233</v>
      </c>
      <c r="C63" s="43" t="s">
        <v>79</v>
      </c>
      <c r="D63" s="44">
        <v>1034.24</v>
      </c>
      <c r="E63" s="44">
        <v>829.31</v>
      </c>
      <c r="F63" s="44">
        <v>240.93</v>
      </c>
      <c r="G63" s="44">
        <v>243.35</v>
      </c>
      <c r="H63" s="44">
        <v>248.24</v>
      </c>
      <c r="I63" s="44">
        <v>731.01</v>
      </c>
      <c r="J63" s="44">
        <v>1079.56</v>
      </c>
      <c r="K63" s="44">
        <v>1307.23</v>
      </c>
      <c r="L63" s="44">
        <v>1604.84</v>
      </c>
      <c r="M63" s="44">
        <v>1771.51</v>
      </c>
      <c r="N63" s="44">
        <v>1787.1</v>
      </c>
      <c r="O63" s="44">
        <v>1868.95</v>
      </c>
      <c r="P63" s="44">
        <v>1881.25</v>
      </c>
      <c r="Q63" s="44">
        <v>1880.35</v>
      </c>
      <c r="R63" s="44">
        <v>1880.62</v>
      </c>
      <c r="S63" s="44">
        <v>1857.18</v>
      </c>
      <c r="T63" s="44">
        <v>1796.31</v>
      </c>
      <c r="U63" s="44">
        <v>1744.56</v>
      </c>
      <c r="V63" s="44">
        <v>1675.77</v>
      </c>
      <c r="W63" s="44">
        <v>1888.15</v>
      </c>
      <c r="X63" s="44">
        <v>1791.4</v>
      </c>
      <c r="Y63" s="44">
        <v>1399.7</v>
      </c>
      <c r="Z63" s="44">
        <v>1208.22</v>
      </c>
      <c r="AA63" s="44">
        <v>1141.1600000000001</v>
      </c>
    </row>
    <row r="64" spans="1:27" ht="12.75" customHeight="1" outlineLevel="1" x14ac:dyDescent="0.2">
      <c r="A64" s="91" t="s">
        <v>1508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1" t="s">
        <v>1509</v>
      </c>
      <c r="B65" s="63" t="s">
        <v>83</v>
      </c>
      <c r="C65" s="43" t="s">
        <v>79</v>
      </c>
      <c r="D65" s="44">
        <v>6.14</v>
      </c>
      <c r="E65" s="44">
        <v>6.14</v>
      </c>
      <c r="F65" s="44">
        <v>6.14</v>
      </c>
      <c r="G65" s="44">
        <v>6.14</v>
      </c>
      <c r="H65" s="44">
        <v>6.14</v>
      </c>
      <c r="I65" s="44">
        <v>6.14</v>
      </c>
      <c r="J65" s="44">
        <v>6.14</v>
      </c>
      <c r="K65" s="44">
        <v>6.14</v>
      </c>
      <c r="L65" s="44">
        <v>6.14</v>
      </c>
      <c r="M65" s="44">
        <v>6.14</v>
      </c>
      <c r="N65" s="44">
        <v>6.14</v>
      </c>
      <c r="O65" s="44">
        <v>6.14</v>
      </c>
      <c r="P65" s="44">
        <v>6.14</v>
      </c>
      <c r="Q65" s="44">
        <v>6.14</v>
      </c>
      <c r="R65" s="44">
        <v>6.14</v>
      </c>
      <c r="S65" s="44">
        <v>6.14</v>
      </c>
      <c r="T65" s="44">
        <v>6.14</v>
      </c>
      <c r="U65" s="44">
        <v>6.14</v>
      </c>
      <c r="V65" s="44">
        <v>6.14</v>
      </c>
      <c r="W65" s="44">
        <v>6.14</v>
      </c>
      <c r="X65" s="44">
        <v>6.14</v>
      </c>
      <c r="Y65" s="44">
        <v>6.14</v>
      </c>
      <c r="Z65" s="44">
        <v>6.14</v>
      </c>
      <c r="AA65" s="44">
        <v>6.14</v>
      </c>
    </row>
    <row r="66" spans="1:27" ht="12.75" customHeight="1" outlineLevel="1" x14ac:dyDescent="0.2">
      <c r="A66" s="91" t="s">
        <v>1510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x14ac:dyDescent="0.2">
      <c r="A67" s="90" t="s">
        <v>1511</v>
      </c>
      <c r="B67" s="28" t="str">
        <f>"13"&amp;"."&amp;$B$776&amp;"."&amp;$B$777</f>
        <v>13.04.2023</v>
      </c>
      <c r="C67" s="82" t="s">
        <v>76</v>
      </c>
      <c r="D67" s="83">
        <f>ROUND(((D68+D69+D71+D70)/1000),5)</f>
        <v>2.29176</v>
      </c>
      <c r="E67" s="83">
        <f>ROUND(((E68+E69+E71+E70)/1000),5)</f>
        <v>2.2457400000000001</v>
      </c>
      <c r="F67" s="83">
        <f>ROUND(((F68+F69+F71+F70)/1000),5)</f>
        <v>2.2151000000000001</v>
      </c>
      <c r="G67" s="83">
        <f t="shared" ref="G67:AA67" si="36">ROUND(((G68+G69+G71+G70)/1000),5)</f>
        <v>2.2140499999999999</v>
      </c>
      <c r="H67" s="83">
        <f t="shared" si="36"/>
        <v>2.2155200000000002</v>
      </c>
      <c r="I67" s="83">
        <f t="shared" si="36"/>
        <v>2.2235399999999998</v>
      </c>
      <c r="J67" s="83">
        <f t="shared" si="36"/>
        <v>2.3937300000000001</v>
      </c>
      <c r="K67" s="83">
        <f t="shared" si="36"/>
        <v>2.7462900000000001</v>
      </c>
      <c r="L67" s="83">
        <f t="shared" si="36"/>
        <v>2.9197700000000002</v>
      </c>
      <c r="M67" s="83">
        <f t="shared" si="36"/>
        <v>2.9148299999999998</v>
      </c>
      <c r="N67" s="83">
        <f t="shared" si="36"/>
        <v>3.0563500000000001</v>
      </c>
      <c r="O67" s="83">
        <f t="shared" si="36"/>
        <v>3.1191</v>
      </c>
      <c r="P67" s="83">
        <f t="shared" si="36"/>
        <v>3.0689600000000001</v>
      </c>
      <c r="Q67" s="83">
        <f t="shared" si="36"/>
        <v>3.1188699999999998</v>
      </c>
      <c r="R67" s="83">
        <f t="shared" si="36"/>
        <v>3.1167099999999999</v>
      </c>
      <c r="S67" s="83">
        <f t="shared" si="36"/>
        <v>3.1084000000000001</v>
      </c>
      <c r="T67" s="83">
        <f t="shared" si="36"/>
        <v>3.0645799999999999</v>
      </c>
      <c r="U67" s="83">
        <f t="shared" si="36"/>
        <v>2.9103599999999998</v>
      </c>
      <c r="V67" s="83">
        <f t="shared" si="36"/>
        <v>2.8919899999999998</v>
      </c>
      <c r="W67" s="83">
        <f t="shared" si="36"/>
        <v>2.9517500000000001</v>
      </c>
      <c r="X67" s="83">
        <f t="shared" si="36"/>
        <v>3.0566599999999999</v>
      </c>
      <c r="Y67" s="83">
        <f t="shared" si="36"/>
        <v>2.9110999999999998</v>
      </c>
      <c r="Z67" s="83">
        <f t="shared" si="36"/>
        <v>2.3660399999999999</v>
      </c>
      <c r="AA67" s="83">
        <f t="shared" si="36"/>
        <v>2.23882</v>
      </c>
    </row>
    <row r="68" spans="1:27" ht="12.75" customHeight="1" outlineLevel="1" x14ac:dyDescent="0.2">
      <c r="A68" s="91" t="s">
        <v>1512</v>
      </c>
      <c r="B68" s="63" t="s">
        <v>233</v>
      </c>
      <c r="C68" s="43" t="s">
        <v>79</v>
      </c>
      <c r="D68" s="44">
        <v>1103.97</v>
      </c>
      <c r="E68" s="44">
        <v>1057.95</v>
      </c>
      <c r="F68" s="44">
        <v>1027.31</v>
      </c>
      <c r="G68" s="44">
        <v>1026.26</v>
      </c>
      <c r="H68" s="44">
        <v>1027.73</v>
      </c>
      <c r="I68" s="44">
        <v>1035.75</v>
      </c>
      <c r="J68" s="44">
        <v>1205.94</v>
      </c>
      <c r="K68" s="44">
        <v>1558.5</v>
      </c>
      <c r="L68" s="44">
        <v>1731.98</v>
      </c>
      <c r="M68" s="44">
        <v>1727.04</v>
      </c>
      <c r="N68" s="44">
        <v>1868.56</v>
      </c>
      <c r="O68" s="44">
        <v>1931.31</v>
      </c>
      <c r="P68" s="44">
        <v>1881.17</v>
      </c>
      <c r="Q68" s="44">
        <v>1931.08</v>
      </c>
      <c r="R68" s="44">
        <v>1928.92</v>
      </c>
      <c r="S68" s="44">
        <v>1920.61</v>
      </c>
      <c r="T68" s="44">
        <v>1876.79</v>
      </c>
      <c r="U68" s="44">
        <v>1722.57</v>
      </c>
      <c r="V68" s="44">
        <v>1704.2</v>
      </c>
      <c r="W68" s="44">
        <v>1763.96</v>
      </c>
      <c r="X68" s="44">
        <v>1868.87</v>
      </c>
      <c r="Y68" s="44">
        <v>1723.31</v>
      </c>
      <c r="Z68" s="44">
        <v>1178.25</v>
      </c>
      <c r="AA68" s="44">
        <v>1051.03</v>
      </c>
    </row>
    <row r="69" spans="1:27" ht="12.75" customHeight="1" outlineLevel="1" x14ac:dyDescent="0.2">
      <c r="A69" s="91" t="s">
        <v>1513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1" t="s">
        <v>1514</v>
      </c>
      <c r="B70" s="63" t="s">
        <v>83</v>
      </c>
      <c r="C70" s="43" t="s">
        <v>79</v>
      </c>
      <c r="D70" s="44">
        <v>6.14</v>
      </c>
      <c r="E70" s="44">
        <v>6.14</v>
      </c>
      <c r="F70" s="44">
        <v>6.14</v>
      </c>
      <c r="G70" s="44">
        <v>6.14</v>
      </c>
      <c r="H70" s="44">
        <v>6.14</v>
      </c>
      <c r="I70" s="44">
        <v>6.14</v>
      </c>
      <c r="J70" s="44">
        <v>6.14</v>
      </c>
      <c r="K70" s="44">
        <v>6.14</v>
      </c>
      <c r="L70" s="44">
        <v>6.14</v>
      </c>
      <c r="M70" s="44">
        <v>6.14</v>
      </c>
      <c r="N70" s="44">
        <v>6.14</v>
      </c>
      <c r="O70" s="44">
        <v>6.14</v>
      </c>
      <c r="P70" s="44">
        <v>6.14</v>
      </c>
      <c r="Q70" s="44">
        <v>6.14</v>
      </c>
      <c r="R70" s="44">
        <v>6.14</v>
      </c>
      <c r="S70" s="44">
        <v>6.14</v>
      </c>
      <c r="T70" s="44">
        <v>6.14</v>
      </c>
      <c r="U70" s="44">
        <v>6.14</v>
      </c>
      <c r="V70" s="44">
        <v>6.14</v>
      </c>
      <c r="W70" s="44">
        <v>6.14</v>
      </c>
      <c r="X70" s="44">
        <v>6.14</v>
      </c>
      <c r="Y70" s="44">
        <v>6.14</v>
      </c>
      <c r="Z70" s="44">
        <v>6.14</v>
      </c>
      <c r="AA70" s="44">
        <v>6.14</v>
      </c>
    </row>
    <row r="71" spans="1:27" ht="12.75" customHeight="1" outlineLevel="1" x14ac:dyDescent="0.2">
      <c r="A71" s="91" t="s">
        <v>1515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x14ac:dyDescent="0.2">
      <c r="A72" s="90" t="s">
        <v>1516</v>
      </c>
      <c r="B72" s="28" t="str">
        <f>"14"&amp;"."&amp;$B$776&amp;"."&amp;$B$777</f>
        <v>14.04.2023</v>
      </c>
      <c r="C72" s="82" t="s">
        <v>76</v>
      </c>
      <c r="D72" s="83">
        <f>ROUND(((D73+D74+D76+D75)/1000),5)</f>
        <v>2.2389800000000002</v>
      </c>
      <c r="E72" s="83">
        <f>ROUND(((E73+E74+E76+E75)/1000),5)</f>
        <v>2.0857000000000001</v>
      </c>
      <c r="F72" s="83">
        <f>ROUND(((F73+F74+F76+F75)/1000),5)</f>
        <v>2.01898</v>
      </c>
      <c r="G72" s="83">
        <f t="shared" ref="G72:AA72" si="39">ROUND(((G73+G74+G76+G75)/1000),5)</f>
        <v>2.0189699999999999</v>
      </c>
      <c r="H72" s="83">
        <f t="shared" si="39"/>
        <v>2.0878299999999999</v>
      </c>
      <c r="I72" s="83">
        <f t="shared" si="39"/>
        <v>2.1852</v>
      </c>
      <c r="J72" s="83">
        <f t="shared" si="39"/>
        <v>2.3956300000000001</v>
      </c>
      <c r="K72" s="83">
        <f t="shared" si="39"/>
        <v>2.57979</v>
      </c>
      <c r="L72" s="83">
        <f t="shared" si="39"/>
        <v>2.8094399999999999</v>
      </c>
      <c r="M72" s="83">
        <f t="shared" si="39"/>
        <v>2.85364</v>
      </c>
      <c r="N72" s="83">
        <f t="shared" si="39"/>
        <v>2.8295699999999999</v>
      </c>
      <c r="O72" s="83">
        <f t="shared" si="39"/>
        <v>2.8809900000000002</v>
      </c>
      <c r="P72" s="83">
        <f t="shared" si="39"/>
        <v>2.8385699999999998</v>
      </c>
      <c r="Q72" s="83">
        <f t="shared" si="39"/>
        <v>2.84152</v>
      </c>
      <c r="R72" s="83">
        <f t="shared" si="39"/>
        <v>2.82931</v>
      </c>
      <c r="S72" s="83">
        <f t="shared" si="39"/>
        <v>2.8208600000000001</v>
      </c>
      <c r="T72" s="83">
        <f t="shared" si="39"/>
        <v>2.8104300000000002</v>
      </c>
      <c r="U72" s="83">
        <f t="shared" si="39"/>
        <v>2.7681800000000001</v>
      </c>
      <c r="V72" s="83">
        <f t="shared" si="39"/>
        <v>2.7632599999999998</v>
      </c>
      <c r="W72" s="83">
        <f t="shared" si="39"/>
        <v>2.8172600000000001</v>
      </c>
      <c r="X72" s="83">
        <f t="shared" si="39"/>
        <v>2.8309600000000001</v>
      </c>
      <c r="Y72" s="83">
        <f t="shared" si="39"/>
        <v>2.82605</v>
      </c>
      <c r="Z72" s="83">
        <f t="shared" si="39"/>
        <v>2.5337200000000002</v>
      </c>
      <c r="AA72" s="83">
        <f t="shared" si="39"/>
        <v>2.3266200000000001</v>
      </c>
    </row>
    <row r="73" spans="1:27" ht="12.75" customHeight="1" outlineLevel="1" x14ac:dyDescent="0.2">
      <c r="A73" s="91" t="s">
        <v>1517</v>
      </c>
      <c r="B73" s="63" t="s">
        <v>233</v>
      </c>
      <c r="C73" s="43" t="s">
        <v>79</v>
      </c>
      <c r="D73" s="44">
        <v>1051.19</v>
      </c>
      <c r="E73" s="44">
        <v>897.91</v>
      </c>
      <c r="F73" s="44">
        <v>831.19</v>
      </c>
      <c r="G73" s="44">
        <v>831.18</v>
      </c>
      <c r="H73" s="44">
        <v>900.04</v>
      </c>
      <c r="I73" s="44">
        <v>997.41</v>
      </c>
      <c r="J73" s="44">
        <v>1207.8399999999999</v>
      </c>
      <c r="K73" s="44">
        <v>1392</v>
      </c>
      <c r="L73" s="44">
        <v>1621.65</v>
      </c>
      <c r="M73" s="44">
        <v>1665.85</v>
      </c>
      <c r="N73" s="44">
        <v>1641.78</v>
      </c>
      <c r="O73" s="44">
        <v>1693.2</v>
      </c>
      <c r="P73" s="44">
        <v>1650.78</v>
      </c>
      <c r="Q73" s="44">
        <v>1653.73</v>
      </c>
      <c r="R73" s="44">
        <v>1641.52</v>
      </c>
      <c r="S73" s="44">
        <v>1633.07</v>
      </c>
      <c r="T73" s="44">
        <v>1622.64</v>
      </c>
      <c r="U73" s="44">
        <v>1580.39</v>
      </c>
      <c r="V73" s="44">
        <v>1575.47</v>
      </c>
      <c r="W73" s="44">
        <v>1629.47</v>
      </c>
      <c r="X73" s="44">
        <v>1643.17</v>
      </c>
      <c r="Y73" s="44">
        <v>1638.26</v>
      </c>
      <c r="Z73" s="44">
        <v>1345.93</v>
      </c>
      <c r="AA73" s="44">
        <v>1138.83</v>
      </c>
    </row>
    <row r="74" spans="1:27" ht="12.75" customHeight="1" outlineLevel="1" x14ac:dyDescent="0.2">
      <c r="A74" s="91" t="s">
        <v>1518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1" t="s">
        <v>1519</v>
      </c>
      <c r="B75" s="63" t="s">
        <v>83</v>
      </c>
      <c r="C75" s="43" t="s">
        <v>79</v>
      </c>
      <c r="D75" s="44">
        <v>6.14</v>
      </c>
      <c r="E75" s="44">
        <v>6.14</v>
      </c>
      <c r="F75" s="44">
        <v>6.14</v>
      </c>
      <c r="G75" s="44">
        <v>6.14</v>
      </c>
      <c r="H75" s="44">
        <v>6.14</v>
      </c>
      <c r="I75" s="44">
        <v>6.14</v>
      </c>
      <c r="J75" s="44">
        <v>6.14</v>
      </c>
      <c r="K75" s="44">
        <v>6.14</v>
      </c>
      <c r="L75" s="44">
        <v>6.14</v>
      </c>
      <c r="M75" s="44">
        <v>6.14</v>
      </c>
      <c r="N75" s="44">
        <v>6.14</v>
      </c>
      <c r="O75" s="44">
        <v>6.14</v>
      </c>
      <c r="P75" s="44">
        <v>6.14</v>
      </c>
      <c r="Q75" s="44">
        <v>6.14</v>
      </c>
      <c r="R75" s="44">
        <v>6.14</v>
      </c>
      <c r="S75" s="44">
        <v>6.14</v>
      </c>
      <c r="T75" s="44">
        <v>6.14</v>
      </c>
      <c r="U75" s="44">
        <v>6.14</v>
      </c>
      <c r="V75" s="44">
        <v>6.14</v>
      </c>
      <c r="W75" s="44">
        <v>6.14</v>
      </c>
      <c r="X75" s="44">
        <v>6.14</v>
      </c>
      <c r="Y75" s="44">
        <v>6.14</v>
      </c>
      <c r="Z75" s="44">
        <v>6.14</v>
      </c>
      <c r="AA75" s="44">
        <v>6.14</v>
      </c>
    </row>
    <row r="76" spans="1:27" ht="12.75" customHeight="1" outlineLevel="1" x14ac:dyDescent="0.2">
      <c r="A76" s="91" t="s">
        <v>1520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x14ac:dyDescent="0.2">
      <c r="A77" s="90" t="s">
        <v>1521</v>
      </c>
      <c r="B77" s="28" t="str">
        <f>"15"&amp;"."&amp;$B$776&amp;"."&amp;$B$777</f>
        <v>15.04.2023</v>
      </c>
      <c r="C77" s="82" t="s">
        <v>76</v>
      </c>
      <c r="D77" s="83">
        <f>ROUND(((D78+D79+D81+D80)/1000),5)</f>
        <v>2.4108800000000001</v>
      </c>
      <c r="E77" s="83">
        <f>ROUND(((E78+E79+E81+E80)/1000),5)</f>
        <v>2.26864</v>
      </c>
      <c r="F77" s="83">
        <f>ROUND(((F78+F79+F81+F80)/1000),5)</f>
        <v>2.2468699999999999</v>
      </c>
      <c r="G77" s="83">
        <f t="shared" ref="G77:AA77" si="42">ROUND(((G78+G79+G81+G80)/1000),5)</f>
        <v>2.22946</v>
      </c>
      <c r="H77" s="83">
        <f t="shared" si="42"/>
        <v>2.2554699999999999</v>
      </c>
      <c r="I77" s="83">
        <f t="shared" si="42"/>
        <v>2.2604199999999999</v>
      </c>
      <c r="J77" s="83">
        <f t="shared" si="42"/>
        <v>2.3331599999999999</v>
      </c>
      <c r="K77" s="83">
        <f t="shared" si="42"/>
        <v>2.5345900000000001</v>
      </c>
      <c r="L77" s="83">
        <f t="shared" si="42"/>
        <v>2.97092</v>
      </c>
      <c r="M77" s="83">
        <f t="shared" si="42"/>
        <v>3.0551599999999999</v>
      </c>
      <c r="N77" s="83">
        <f t="shared" si="42"/>
        <v>3.0702400000000001</v>
      </c>
      <c r="O77" s="83">
        <f t="shared" si="42"/>
        <v>3.1044</v>
      </c>
      <c r="P77" s="83">
        <f t="shared" si="42"/>
        <v>3.0743200000000002</v>
      </c>
      <c r="Q77" s="83">
        <f t="shared" si="42"/>
        <v>3.0651700000000002</v>
      </c>
      <c r="R77" s="83">
        <f t="shared" si="42"/>
        <v>3.0247199999999999</v>
      </c>
      <c r="S77" s="83">
        <f t="shared" si="42"/>
        <v>3.0049000000000001</v>
      </c>
      <c r="T77" s="83">
        <f t="shared" si="42"/>
        <v>3.0009100000000002</v>
      </c>
      <c r="U77" s="83">
        <f t="shared" si="42"/>
        <v>3.0190899999999998</v>
      </c>
      <c r="V77" s="83">
        <f t="shared" si="42"/>
        <v>2.9782099999999998</v>
      </c>
      <c r="W77" s="83">
        <f t="shared" si="42"/>
        <v>3.0688300000000002</v>
      </c>
      <c r="X77" s="83">
        <f t="shared" si="42"/>
        <v>3.0699299999999998</v>
      </c>
      <c r="Y77" s="83">
        <f t="shared" si="42"/>
        <v>3.0575399999999999</v>
      </c>
      <c r="Z77" s="83">
        <f t="shared" si="42"/>
        <v>2.8138800000000002</v>
      </c>
      <c r="AA77" s="83">
        <f t="shared" si="42"/>
        <v>2.6341800000000002</v>
      </c>
    </row>
    <row r="78" spans="1:27" ht="12.75" customHeight="1" outlineLevel="1" x14ac:dyDescent="0.2">
      <c r="A78" s="91" t="s">
        <v>1522</v>
      </c>
      <c r="B78" s="63" t="s">
        <v>233</v>
      </c>
      <c r="C78" s="43" t="s">
        <v>79</v>
      </c>
      <c r="D78" s="44">
        <v>1223.0899999999999</v>
      </c>
      <c r="E78" s="44">
        <v>1080.8499999999999</v>
      </c>
      <c r="F78" s="44">
        <v>1059.08</v>
      </c>
      <c r="G78" s="44">
        <v>1041.67</v>
      </c>
      <c r="H78" s="44">
        <v>1067.68</v>
      </c>
      <c r="I78" s="44">
        <v>1072.6300000000001</v>
      </c>
      <c r="J78" s="44">
        <v>1145.3699999999999</v>
      </c>
      <c r="K78" s="44">
        <v>1346.8</v>
      </c>
      <c r="L78" s="44">
        <v>1783.13</v>
      </c>
      <c r="M78" s="44">
        <v>1867.37</v>
      </c>
      <c r="N78" s="44">
        <v>1882.45</v>
      </c>
      <c r="O78" s="44">
        <v>1916.61</v>
      </c>
      <c r="P78" s="44">
        <v>1886.53</v>
      </c>
      <c r="Q78" s="44">
        <v>1877.38</v>
      </c>
      <c r="R78" s="44">
        <v>1836.93</v>
      </c>
      <c r="S78" s="44">
        <v>1817.11</v>
      </c>
      <c r="T78" s="44">
        <v>1813.12</v>
      </c>
      <c r="U78" s="44">
        <v>1831.3</v>
      </c>
      <c r="V78" s="44">
        <v>1790.42</v>
      </c>
      <c r="W78" s="44">
        <v>1881.04</v>
      </c>
      <c r="X78" s="44">
        <v>1882.14</v>
      </c>
      <c r="Y78" s="44">
        <v>1869.75</v>
      </c>
      <c r="Z78" s="44">
        <v>1626.09</v>
      </c>
      <c r="AA78" s="44">
        <v>1446.39</v>
      </c>
    </row>
    <row r="79" spans="1:27" ht="12.75" customHeight="1" outlineLevel="1" x14ac:dyDescent="0.2">
      <c r="A79" s="91" t="s">
        <v>1523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1" t="s">
        <v>1524</v>
      </c>
      <c r="B80" s="63" t="s">
        <v>83</v>
      </c>
      <c r="C80" s="43" t="s">
        <v>79</v>
      </c>
      <c r="D80" s="44">
        <v>6.14</v>
      </c>
      <c r="E80" s="44">
        <v>6.14</v>
      </c>
      <c r="F80" s="44">
        <v>6.14</v>
      </c>
      <c r="G80" s="44">
        <v>6.14</v>
      </c>
      <c r="H80" s="44">
        <v>6.14</v>
      </c>
      <c r="I80" s="44">
        <v>6.14</v>
      </c>
      <c r="J80" s="44">
        <v>6.14</v>
      </c>
      <c r="K80" s="44">
        <v>6.14</v>
      </c>
      <c r="L80" s="44">
        <v>6.14</v>
      </c>
      <c r="M80" s="44">
        <v>6.14</v>
      </c>
      <c r="N80" s="44">
        <v>6.14</v>
      </c>
      <c r="O80" s="44">
        <v>6.14</v>
      </c>
      <c r="P80" s="44">
        <v>6.14</v>
      </c>
      <c r="Q80" s="44">
        <v>6.14</v>
      </c>
      <c r="R80" s="44">
        <v>6.14</v>
      </c>
      <c r="S80" s="44">
        <v>6.14</v>
      </c>
      <c r="T80" s="44">
        <v>6.14</v>
      </c>
      <c r="U80" s="44">
        <v>6.14</v>
      </c>
      <c r="V80" s="44">
        <v>6.14</v>
      </c>
      <c r="W80" s="44">
        <v>6.14</v>
      </c>
      <c r="X80" s="44">
        <v>6.14</v>
      </c>
      <c r="Y80" s="44">
        <v>6.14</v>
      </c>
      <c r="Z80" s="44">
        <v>6.14</v>
      </c>
      <c r="AA80" s="44">
        <v>6.14</v>
      </c>
    </row>
    <row r="81" spans="1:27" ht="12.75" customHeight="1" outlineLevel="1" x14ac:dyDescent="0.2">
      <c r="A81" s="91" t="s">
        <v>1525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x14ac:dyDescent="0.2">
      <c r="A82" s="90" t="s">
        <v>1526</v>
      </c>
      <c r="B82" s="28" t="str">
        <f>"16"&amp;"."&amp;$B$776&amp;"."&amp;$B$777</f>
        <v>16.04.2023</v>
      </c>
      <c r="C82" s="82" t="s">
        <v>76</v>
      </c>
      <c r="D82" s="83">
        <f>ROUND(((D83+D84+D86+D85)/1000),5)</f>
        <v>2.4478</v>
      </c>
      <c r="E82" s="83">
        <f>ROUND(((E83+E84+E86+E85)/1000),5)</f>
        <v>2.2716500000000002</v>
      </c>
      <c r="F82" s="83">
        <f>ROUND(((F83+F84+F86+F85)/1000),5)</f>
        <v>2.2326299999999999</v>
      </c>
      <c r="G82" s="83">
        <f t="shared" ref="G82:AA82" si="45">ROUND(((G83+G84+G86+G85)/1000),5)</f>
        <v>2.19238</v>
      </c>
      <c r="H82" s="83">
        <f t="shared" si="45"/>
        <v>2.1284399999999999</v>
      </c>
      <c r="I82" s="83">
        <f t="shared" si="45"/>
        <v>2.1102799999999999</v>
      </c>
      <c r="J82" s="83">
        <f t="shared" si="45"/>
        <v>2.0819299999999998</v>
      </c>
      <c r="K82" s="83">
        <f t="shared" si="45"/>
        <v>2.1284700000000001</v>
      </c>
      <c r="L82" s="83">
        <f t="shared" si="45"/>
        <v>2.4220199999999998</v>
      </c>
      <c r="M82" s="83">
        <f t="shared" si="45"/>
        <v>2.5153300000000001</v>
      </c>
      <c r="N82" s="83">
        <f t="shared" si="45"/>
        <v>2.5375100000000002</v>
      </c>
      <c r="O82" s="83">
        <f t="shared" si="45"/>
        <v>2.5380699999999998</v>
      </c>
      <c r="P82" s="83">
        <f t="shared" si="45"/>
        <v>2.5379700000000001</v>
      </c>
      <c r="Q82" s="83">
        <f t="shared" si="45"/>
        <v>2.5321199999999999</v>
      </c>
      <c r="R82" s="83">
        <f t="shared" si="45"/>
        <v>2.5289899999999998</v>
      </c>
      <c r="S82" s="83">
        <f t="shared" si="45"/>
        <v>2.5123799999999998</v>
      </c>
      <c r="T82" s="83">
        <f t="shared" si="45"/>
        <v>2.5098099999999999</v>
      </c>
      <c r="U82" s="83">
        <f t="shared" si="45"/>
        <v>2.53288</v>
      </c>
      <c r="V82" s="83">
        <f t="shared" si="45"/>
        <v>2.5692699999999999</v>
      </c>
      <c r="W82" s="83">
        <f t="shared" si="45"/>
        <v>2.7807200000000001</v>
      </c>
      <c r="X82" s="83">
        <f t="shared" si="45"/>
        <v>2.8229099999999998</v>
      </c>
      <c r="Y82" s="83">
        <f t="shared" si="45"/>
        <v>2.80199</v>
      </c>
      <c r="Z82" s="83">
        <f t="shared" si="45"/>
        <v>2.50101</v>
      </c>
      <c r="AA82" s="83">
        <f t="shared" si="45"/>
        <v>2.3119999999999998</v>
      </c>
    </row>
    <row r="83" spans="1:27" ht="12.75" customHeight="1" outlineLevel="1" x14ac:dyDescent="0.2">
      <c r="A83" s="91" t="s">
        <v>1527</v>
      </c>
      <c r="B83" s="63" t="s">
        <v>233</v>
      </c>
      <c r="C83" s="43" t="s">
        <v>79</v>
      </c>
      <c r="D83" s="44">
        <v>1260.01</v>
      </c>
      <c r="E83" s="44">
        <v>1083.8599999999999</v>
      </c>
      <c r="F83" s="44">
        <v>1044.8399999999999</v>
      </c>
      <c r="G83" s="44">
        <v>1004.59</v>
      </c>
      <c r="H83" s="44">
        <v>940.65</v>
      </c>
      <c r="I83" s="44">
        <v>922.49</v>
      </c>
      <c r="J83" s="44">
        <v>894.14</v>
      </c>
      <c r="K83" s="44">
        <v>940.68</v>
      </c>
      <c r="L83" s="44">
        <v>1234.23</v>
      </c>
      <c r="M83" s="44">
        <v>1327.54</v>
      </c>
      <c r="N83" s="44">
        <v>1349.72</v>
      </c>
      <c r="O83" s="44">
        <v>1350.28</v>
      </c>
      <c r="P83" s="44">
        <v>1350.18</v>
      </c>
      <c r="Q83" s="44">
        <v>1344.33</v>
      </c>
      <c r="R83" s="44">
        <v>1341.2</v>
      </c>
      <c r="S83" s="44">
        <v>1324.59</v>
      </c>
      <c r="T83" s="44">
        <v>1322.02</v>
      </c>
      <c r="U83" s="44">
        <v>1345.09</v>
      </c>
      <c r="V83" s="44">
        <v>1381.48</v>
      </c>
      <c r="W83" s="44">
        <v>1592.93</v>
      </c>
      <c r="X83" s="44">
        <v>1635.12</v>
      </c>
      <c r="Y83" s="44">
        <v>1614.2</v>
      </c>
      <c r="Z83" s="44">
        <v>1313.22</v>
      </c>
      <c r="AA83" s="44">
        <v>1124.21</v>
      </c>
    </row>
    <row r="84" spans="1:27" ht="12.75" customHeight="1" outlineLevel="1" x14ac:dyDescent="0.2">
      <c r="A84" s="91" t="s">
        <v>1528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1" t="s">
        <v>1529</v>
      </c>
      <c r="B85" s="63" t="s">
        <v>83</v>
      </c>
      <c r="C85" s="43" t="s">
        <v>79</v>
      </c>
      <c r="D85" s="44">
        <v>6.14</v>
      </c>
      <c r="E85" s="44">
        <v>6.14</v>
      </c>
      <c r="F85" s="44">
        <v>6.14</v>
      </c>
      <c r="G85" s="44">
        <v>6.14</v>
      </c>
      <c r="H85" s="44">
        <v>6.14</v>
      </c>
      <c r="I85" s="44">
        <v>6.14</v>
      </c>
      <c r="J85" s="44">
        <v>6.14</v>
      </c>
      <c r="K85" s="44">
        <v>6.14</v>
      </c>
      <c r="L85" s="44">
        <v>6.14</v>
      </c>
      <c r="M85" s="44">
        <v>6.14</v>
      </c>
      <c r="N85" s="44">
        <v>6.14</v>
      </c>
      <c r="O85" s="44">
        <v>6.14</v>
      </c>
      <c r="P85" s="44">
        <v>6.14</v>
      </c>
      <c r="Q85" s="44">
        <v>6.14</v>
      </c>
      <c r="R85" s="44">
        <v>6.14</v>
      </c>
      <c r="S85" s="44">
        <v>6.14</v>
      </c>
      <c r="T85" s="44">
        <v>6.14</v>
      </c>
      <c r="U85" s="44">
        <v>6.14</v>
      </c>
      <c r="V85" s="44">
        <v>6.14</v>
      </c>
      <c r="W85" s="44">
        <v>6.14</v>
      </c>
      <c r="X85" s="44">
        <v>6.14</v>
      </c>
      <c r="Y85" s="44">
        <v>6.14</v>
      </c>
      <c r="Z85" s="44">
        <v>6.14</v>
      </c>
      <c r="AA85" s="44">
        <v>6.14</v>
      </c>
    </row>
    <row r="86" spans="1:27" ht="12.75" customHeight="1" outlineLevel="1" x14ac:dyDescent="0.2">
      <c r="A86" s="91" t="s">
        <v>1530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x14ac:dyDescent="0.2">
      <c r="A87" s="90" t="s">
        <v>1531</v>
      </c>
      <c r="B87" s="28" t="str">
        <f>"17"&amp;"."&amp;$B$776&amp;"."&amp;$B$777</f>
        <v>17.04.2023</v>
      </c>
      <c r="C87" s="82" t="s">
        <v>76</v>
      </c>
      <c r="D87" s="83">
        <f>ROUND(((D88+D89+D91+D90)/1000),5)</f>
        <v>2.2652299999999999</v>
      </c>
      <c r="E87" s="83">
        <f>ROUND(((E88+E89+E91+E90)/1000),5)</f>
        <v>2.1810299999999998</v>
      </c>
      <c r="F87" s="83">
        <f>ROUND(((F88+F89+F91+F90)/1000),5)</f>
        <v>2.0838000000000001</v>
      </c>
      <c r="G87" s="83">
        <f t="shared" ref="G87:AA87" si="48">ROUND(((G88+G89+G91+G90)/1000),5)</f>
        <v>2.04095</v>
      </c>
      <c r="H87" s="83">
        <f t="shared" si="48"/>
        <v>2.0841500000000002</v>
      </c>
      <c r="I87" s="83">
        <f t="shared" si="48"/>
        <v>2.2230599999999998</v>
      </c>
      <c r="J87" s="83">
        <f t="shared" si="48"/>
        <v>2.29976</v>
      </c>
      <c r="K87" s="83">
        <f t="shared" si="48"/>
        <v>2.5830099999999998</v>
      </c>
      <c r="L87" s="83">
        <f t="shared" si="48"/>
        <v>2.8241100000000001</v>
      </c>
      <c r="M87" s="83">
        <f t="shared" si="48"/>
        <v>2.9189699999999998</v>
      </c>
      <c r="N87" s="83">
        <f t="shared" si="48"/>
        <v>2.9282900000000001</v>
      </c>
      <c r="O87" s="83">
        <f t="shared" si="48"/>
        <v>2.9161600000000001</v>
      </c>
      <c r="P87" s="83">
        <f t="shared" si="48"/>
        <v>2.8445</v>
      </c>
      <c r="Q87" s="83">
        <f t="shared" si="48"/>
        <v>2.9239099999999998</v>
      </c>
      <c r="R87" s="83">
        <f t="shared" si="48"/>
        <v>2.9113799999999999</v>
      </c>
      <c r="S87" s="83">
        <f t="shared" si="48"/>
        <v>2.8404199999999999</v>
      </c>
      <c r="T87" s="83">
        <f t="shared" si="48"/>
        <v>2.8468599999999999</v>
      </c>
      <c r="U87" s="83">
        <f t="shared" si="48"/>
        <v>2.8359700000000001</v>
      </c>
      <c r="V87" s="83">
        <f t="shared" si="48"/>
        <v>2.7803399999999998</v>
      </c>
      <c r="W87" s="83">
        <f t="shared" si="48"/>
        <v>2.8718900000000001</v>
      </c>
      <c r="X87" s="83">
        <f t="shared" si="48"/>
        <v>2.8789600000000002</v>
      </c>
      <c r="Y87" s="83">
        <f t="shared" si="48"/>
        <v>2.8419300000000001</v>
      </c>
      <c r="Z87" s="83">
        <f t="shared" si="48"/>
        <v>2.53539</v>
      </c>
      <c r="AA87" s="83">
        <f t="shared" si="48"/>
        <v>2.30755</v>
      </c>
    </row>
    <row r="88" spans="1:27" ht="12.75" customHeight="1" outlineLevel="1" x14ac:dyDescent="0.2">
      <c r="A88" s="91" t="s">
        <v>1532</v>
      </c>
      <c r="B88" s="63" t="s">
        <v>233</v>
      </c>
      <c r="C88" s="43" t="s">
        <v>79</v>
      </c>
      <c r="D88" s="44">
        <v>1077.44</v>
      </c>
      <c r="E88" s="44">
        <v>993.24</v>
      </c>
      <c r="F88" s="44">
        <v>896.01</v>
      </c>
      <c r="G88" s="44">
        <v>853.16</v>
      </c>
      <c r="H88" s="44">
        <v>896.36</v>
      </c>
      <c r="I88" s="44">
        <v>1035.27</v>
      </c>
      <c r="J88" s="44">
        <v>1111.97</v>
      </c>
      <c r="K88" s="44">
        <v>1395.22</v>
      </c>
      <c r="L88" s="44">
        <v>1636.32</v>
      </c>
      <c r="M88" s="44">
        <v>1731.18</v>
      </c>
      <c r="N88" s="44">
        <v>1740.5</v>
      </c>
      <c r="O88" s="44">
        <v>1728.37</v>
      </c>
      <c r="P88" s="44">
        <v>1656.71</v>
      </c>
      <c r="Q88" s="44">
        <v>1736.12</v>
      </c>
      <c r="R88" s="44">
        <v>1723.59</v>
      </c>
      <c r="S88" s="44">
        <v>1652.63</v>
      </c>
      <c r="T88" s="44">
        <v>1659.07</v>
      </c>
      <c r="U88" s="44">
        <v>1648.18</v>
      </c>
      <c r="V88" s="44">
        <v>1592.55</v>
      </c>
      <c r="W88" s="44">
        <v>1684.1</v>
      </c>
      <c r="X88" s="44">
        <v>1691.17</v>
      </c>
      <c r="Y88" s="44">
        <v>1654.14</v>
      </c>
      <c r="Z88" s="44">
        <v>1347.6</v>
      </c>
      <c r="AA88" s="44">
        <v>1119.76</v>
      </c>
    </row>
    <row r="89" spans="1:27" ht="12.75" customHeight="1" outlineLevel="1" x14ac:dyDescent="0.2">
      <c r="A89" s="91" t="s">
        <v>1533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1" t="s">
        <v>1534</v>
      </c>
      <c r="B90" s="63" t="s">
        <v>83</v>
      </c>
      <c r="C90" s="43" t="s">
        <v>79</v>
      </c>
      <c r="D90" s="44">
        <v>6.14</v>
      </c>
      <c r="E90" s="44">
        <v>6.14</v>
      </c>
      <c r="F90" s="44">
        <v>6.14</v>
      </c>
      <c r="G90" s="44">
        <v>6.14</v>
      </c>
      <c r="H90" s="44">
        <v>6.14</v>
      </c>
      <c r="I90" s="44">
        <v>6.14</v>
      </c>
      <c r="J90" s="44">
        <v>6.14</v>
      </c>
      <c r="K90" s="44">
        <v>6.14</v>
      </c>
      <c r="L90" s="44">
        <v>6.14</v>
      </c>
      <c r="M90" s="44">
        <v>6.14</v>
      </c>
      <c r="N90" s="44">
        <v>6.14</v>
      </c>
      <c r="O90" s="44">
        <v>6.14</v>
      </c>
      <c r="P90" s="44">
        <v>6.14</v>
      </c>
      <c r="Q90" s="44">
        <v>6.14</v>
      </c>
      <c r="R90" s="44">
        <v>6.14</v>
      </c>
      <c r="S90" s="44">
        <v>6.14</v>
      </c>
      <c r="T90" s="44">
        <v>6.14</v>
      </c>
      <c r="U90" s="44">
        <v>6.14</v>
      </c>
      <c r="V90" s="44">
        <v>6.14</v>
      </c>
      <c r="W90" s="44">
        <v>6.14</v>
      </c>
      <c r="X90" s="44">
        <v>6.14</v>
      </c>
      <c r="Y90" s="44">
        <v>6.14</v>
      </c>
      <c r="Z90" s="44">
        <v>6.14</v>
      </c>
      <c r="AA90" s="44">
        <v>6.14</v>
      </c>
    </row>
    <row r="91" spans="1:27" ht="12.75" customHeight="1" outlineLevel="1" x14ac:dyDescent="0.2">
      <c r="A91" s="91" t="s">
        <v>1535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x14ac:dyDescent="0.2">
      <c r="A92" s="90" t="s">
        <v>1536</v>
      </c>
      <c r="B92" s="28" t="str">
        <f>"18"&amp;"."&amp;$B$776&amp;"."&amp;$B$777</f>
        <v>18.04.2023</v>
      </c>
      <c r="C92" s="82" t="s">
        <v>76</v>
      </c>
      <c r="D92" s="83">
        <f>ROUND(((D93+D94+D96+D95)/1000),5)</f>
        <v>2.2408600000000001</v>
      </c>
      <c r="E92" s="83">
        <f>ROUND(((E93+E94+E96+E95)/1000),5)</f>
        <v>2.1122700000000001</v>
      </c>
      <c r="F92" s="83">
        <f>ROUND(((F93+F94+F96+F95)/1000),5)</f>
        <v>2.0321199999999999</v>
      </c>
      <c r="G92" s="83">
        <f t="shared" ref="G92:AA92" si="51">ROUND(((G93+G94+G96+G95)/1000),5)</f>
        <v>1.8914899999999999</v>
      </c>
      <c r="H92" s="83">
        <f t="shared" si="51"/>
        <v>2.1107800000000001</v>
      </c>
      <c r="I92" s="83">
        <f t="shared" si="51"/>
        <v>2.2102499999999998</v>
      </c>
      <c r="J92" s="83">
        <f t="shared" si="51"/>
        <v>2.3643800000000001</v>
      </c>
      <c r="K92" s="83">
        <f t="shared" si="51"/>
        <v>2.5828700000000002</v>
      </c>
      <c r="L92" s="83">
        <f t="shared" si="51"/>
        <v>2.8158400000000001</v>
      </c>
      <c r="M92" s="83">
        <f t="shared" si="51"/>
        <v>2.90733</v>
      </c>
      <c r="N92" s="83">
        <f t="shared" si="51"/>
        <v>2.9479500000000001</v>
      </c>
      <c r="O92" s="83">
        <f t="shared" si="51"/>
        <v>2.9826999999999999</v>
      </c>
      <c r="P92" s="83">
        <f t="shared" si="51"/>
        <v>2.92041</v>
      </c>
      <c r="Q92" s="83">
        <f t="shared" si="51"/>
        <v>3.0749399999999998</v>
      </c>
      <c r="R92" s="83">
        <f t="shared" si="51"/>
        <v>3.0597300000000001</v>
      </c>
      <c r="S92" s="83">
        <f t="shared" si="51"/>
        <v>2.9396900000000001</v>
      </c>
      <c r="T92" s="83">
        <f t="shared" si="51"/>
        <v>2.9215200000000001</v>
      </c>
      <c r="U92" s="83">
        <f t="shared" si="51"/>
        <v>2.8795799999999998</v>
      </c>
      <c r="V92" s="83">
        <f t="shared" si="51"/>
        <v>2.8094000000000001</v>
      </c>
      <c r="W92" s="83">
        <f t="shared" si="51"/>
        <v>2.86531</v>
      </c>
      <c r="X92" s="83">
        <f t="shared" si="51"/>
        <v>2.9208599999999998</v>
      </c>
      <c r="Y92" s="83">
        <f t="shared" si="51"/>
        <v>2.8925900000000002</v>
      </c>
      <c r="Z92" s="83">
        <f t="shared" si="51"/>
        <v>2.6044200000000002</v>
      </c>
      <c r="AA92" s="83">
        <f t="shared" si="51"/>
        <v>2.3427799999999999</v>
      </c>
    </row>
    <row r="93" spans="1:27" ht="12.75" customHeight="1" outlineLevel="1" x14ac:dyDescent="0.2">
      <c r="A93" s="91" t="s">
        <v>1537</v>
      </c>
      <c r="B93" s="63" t="s">
        <v>233</v>
      </c>
      <c r="C93" s="43" t="s">
        <v>79</v>
      </c>
      <c r="D93" s="44">
        <v>1053.07</v>
      </c>
      <c r="E93" s="44">
        <v>924.48</v>
      </c>
      <c r="F93" s="44">
        <v>844.33</v>
      </c>
      <c r="G93" s="44">
        <v>703.7</v>
      </c>
      <c r="H93" s="44">
        <v>922.99</v>
      </c>
      <c r="I93" s="44">
        <v>1022.46</v>
      </c>
      <c r="J93" s="44">
        <v>1176.5899999999999</v>
      </c>
      <c r="K93" s="44">
        <v>1395.08</v>
      </c>
      <c r="L93" s="44">
        <v>1628.05</v>
      </c>
      <c r="M93" s="44">
        <v>1719.54</v>
      </c>
      <c r="N93" s="44">
        <v>1760.16</v>
      </c>
      <c r="O93" s="44">
        <v>1794.91</v>
      </c>
      <c r="P93" s="44">
        <v>1732.62</v>
      </c>
      <c r="Q93" s="44">
        <v>1887.15</v>
      </c>
      <c r="R93" s="44">
        <v>1871.94</v>
      </c>
      <c r="S93" s="44">
        <v>1751.9</v>
      </c>
      <c r="T93" s="44">
        <v>1733.73</v>
      </c>
      <c r="U93" s="44">
        <v>1691.79</v>
      </c>
      <c r="V93" s="44">
        <v>1621.61</v>
      </c>
      <c r="W93" s="44">
        <v>1677.52</v>
      </c>
      <c r="X93" s="44">
        <v>1733.07</v>
      </c>
      <c r="Y93" s="44">
        <v>1704.8</v>
      </c>
      <c r="Z93" s="44">
        <v>1416.63</v>
      </c>
      <c r="AA93" s="44">
        <v>1154.99</v>
      </c>
    </row>
    <row r="94" spans="1:27" ht="12.75" customHeight="1" outlineLevel="1" x14ac:dyDescent="0.2">
      <c r="A94" s="91" t="s">
        <v>1538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1" t="s">
        <v>1539</v>
      </c>
      <c r="B95" s="63" t="s">
        <v>83</v>
      </c>
      <c r="C95" s="43" t="s">
        <v>79</v>
      </c>
      <c r="D95" s="44">
        <v>6.14</v>
      </c>
      <c r="E95" s="44">
        <v>6.14</v>
      </c>
      <c r="F95" s="44">
        <v>6.14</v>
      </c>
      <c r="G95" s="44">
        <v>6.14</v>
      </c>
      <c r="H95" s="44">
        <v>6.14</v>
      </c>
      <c r="I95" s="44">
        <v>6.14</v>
      </c>
      <c r="J95" s="44">
        <v>6.14</v>
      </c>
      <c r="K95" s="44">
        <v>6.14</v>
      </c>
      <c r="L95" s="44">
        <v>6.14</v>
      </c>
      <c r="M95" s="44">
        <v>6.14</v>
      </c>
      <c r="N95" s="44">
        <v>6.14</v>
      </c>
      <c r="O95" s="44">
        <v>6.14</v>
      </c>
      <c r="P95" s="44">
        <v>6.14</v>
      </c>
      <c r="Q95" s="44">
        <v>6.14</v>
      </c>
      <c r="R95" s="44">
        <v>6.14</v>
      </c>
      <c r="S95" s="44">
        <v>6.14</v>
      </c>
      <c r="T95" s="44">
        <v>6.14</v>
      </c>
      <c r="U95" s="44">
        <v>6.14</v>
      </c>
      <c r="V95" s="44">
        <v>6.14</v>
      </c>
      <c r="W95" s="44">
        <v>6.14</v>
      </c>
      <c r="X95" s="44">
        <v>6.14</v>
      </c>
      <c r="Y95" s="44">
        <v>6.14</v>
      </c>
      <c r="Z95" s="44">
        <v>6.14</v>
      </c>
      <c r="AA95" s="44">
        <v>6.14</v>
      </c>
    </row>
    <row r="96" spans="1:27" ht="12.75" customHeight="1" outlineLevel="1" x14ac:dyDescent="0.2">
      <c r="A96" s="91" t="s">
        <v>1540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x14ac:dyDescent="0.2">
      <c r="A97" s="90" t="s">
        <v>1541</v>
      </c>
      <c r="B97" s="28" t="str">
        <f>"19"&amp;"."&amp;$B$776&amp;"."&amp;$B$777</f>
        <v>19.04.2023</v>
      </c>
      <c r="C97" s="82" t="s">
        <v>76</v>
      </c>
      <c r="D97" s="83">
        <f>ROUND(((D98+D99+D101+D100)/1000),5)</f>
        <v>2.2458</v>
      </c>
      <c r="E97" s="83">
        <f>ROUND(((E98+E99+E101+E100)/1000),5)</f>
        <v>2.1174300000000001</v>
      </c>
      <c r="F97" s="83">
        <f>ROUND(((F98+F99+F101+F100)/1000),5)</f>
        <v>2.0310199999999998</v>
      </c>
      <c r="G97" s="83">
        <f t="shared" ref="G97:AA97" si="54">ROUND(((G98+G99+G101+G100)/1000),5)</f>
        <v>1.95611</v>
      </c>
      <c r="H97" s="83">
        <f t="shared" si="54"/>
        <v>2.11557</v>
      </c>
      <c r="I97" s="83">
        <f t="shared" si="54"/>
        <v>2.2327400000000002</v>
      </c>
      <c r="J97" s="83">
        <f t="shared" si="54"/>
        <v>2.45025</v>
      </c>
      <c r="K97" s="83">
        <f t="shared" si="54"/>
        <v>2.64337</v>
      </c>
      <c r="L97" s="83">
        <f t="shared" si="54"/>
        <v>2.81501</v>
      </c>
      <c r="M97" s="83">
        <f t="shared" si="54"/>
        <v>2.8479899999999998</v>
      </c>
      <c r="N97" s="83">
        <f t="shared" si="54"/>
        <v>2.8445399999999998</v>
      </c>
      <c r="O97" s="83">
        <f t="shared" si="54"/>
        <v>2.8418899999999998</v>
      </c>
      <c r="P97" s="83">
        <f t="shared" si="54"/>
        <v>2.8366199999999999</v>
      </c>
      <c r="Q97" s="83">
        <f t="shared" si="54"/>
        <v>2.8375400000000002</v>
      </c>
      <c r="R97" s="83">
        <f t="shared" si="54"/>
        <v>2.8324699999999998</v>
      </c>
      <c r="S97" s="83">
        <f t="shared" si="54"/>
        <v>2.8150400000000002</v>
      </c>
      <c r="T97" s="83">
        <f t="shared" si="54"/>
        <v>2.82978</v>
      </c>
      <c r="U97" s="83">
        <f t="shared" si="54"/>
        <v>2.8202400000000001</v>
      </c>
      <c r="V97" s="83">
        <f t="shared" si="54"/>
        <v>2.7727300000000001</v>
      </c>
      <c r="W97" s="83">
        <f t="shared" si="54"/>
        <v>2.8452600000000001</v>
      </c>
      <c r="X97" s="83">
        <f t="shared" si="54"/>
        <v>2.8633099999999998</v>
      </c>
      <c r="Y97" s="83">
        <f t="shared" si="54"/>
        <v>2.8569900000000001</v>
      </c>
      <c r="Z97" s="83">
        <f t="shared" si="54"/>
        <v>2.5726800000000001</v>
      </c>
      <c r="AA97" s="83">
        <f t="shared" si="54"/>
        <v>2.30789</v>
      </c>
    </row>
    <row r="98" spans="1:27" ht="12.75" customHeight="1" outlineLevel="1" x14ac:dyDescent="0.2">
      <c r="A98" s="91" t="s">
        <v>1542</v>
      </c>
      <c r="B98" s="63" t="s">
        <v>233</v>
      </c>
      <c r="C98" s="43" t="s">
        <v>79</v>
      </c>
      <c r="D98" s="44">
        <v>1058.01</v>
      </c>
      <c r="E98" s="44">
        <v>929.64</v>
      </c>
      <c r="F98" s="44">
        <v>843.23</v>
      </c>
      <c r="G98" s="44">
        <v>768.32</v>
      </c>
      <c r="H98" s="44">
        <v>927.78</v>
      </c>
      <c r="I98" s="44">
        <v>1044.95</v>
      </c>
      <c r="J98" s="44">
        <v>1262.46</v>
      </c>
      <c r="K98" s="44">
        <v>1455.58</v>
      </c>
      <c r="L98" s="44">
        <v>1627.22</v>
      </c>
      <c r="M98" s="44">
        <v>1660.2</v>
      </c>
      <c r="N98" s="44">
        <v>1656.75</v>
      </c>
      <c r="O98" s="44">
        <v>1654.1</v>
      </c>
      <c r="P98" s="44">
        <v>1648.83</v>
      </c>
      <c r="Q98" s="44">
        <v>1649.75</v>
      </c>
      <c r="R98" s="44">
        <v>1644.68</v>
      </c>
      <c r="S98" s="44">
        <v>1627.25</v>
      </c>
      <c r="T98" s="44">
        <v>1641.99</v>
      </c>
      <c r="U98" s="44">
        <v>1632.45</v>
      </c>
      <c r="V98" s="44">
        <v>1584.94</v>
      </c>
      <c r="W98" s="44">
        <v>1657.47</v>
      </c>
      <c r="X98" s="44">
        <v>1675.52</v>
      </c>
      <c r="Y98" s="44">
        <v>1669.2</v>
      </c>
      <c r="Z98" s="44">
        <v>1384.89</v>
      </c>
      <c r="AA98" s="44">
        <v>1120.0999999999999</v>
      </c>
    </row>
    <row r="99" spans="1:27" ht="12.75" customHeight="1" outlineLevel="1" x14ac:dyDescent="0.2">
      <c r="A99" s="91" t="s">
        <v>1543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1" t="s">
        <v>1544</v>
      </c>
      <c r="B100" s="63" t="s">
        <v>83</v>
      </c>
      <c r="C100" s="43" t="s">
        <v>79</v>
      </c>
      <c r="D100" s="44">
        <v>6.14</v>
      </c>
      <c r="E100" s="44">
        <v>6.14</v>
      </c>
      <c r="F100" s="44">
        <v>6.14</v>
      </c>
      <c r="G100" s="44">
        <v>6.14</v>
      </c>
      <c r="H100" s="44">
        <v>6.14</v>
      </c>
      <c r="I100" s="44">
        <v>6.14</v>
      </c>
      <c r="J100" s="44">
        <v>6.14</v>
      </c>
      <c r="K100" s="44">
        <v>6.14</v>
      </c>
      <c r="L100" s="44">
        <v>6.14</v>
      </c>
      <c r="M100" s="44">
        <v>6.14</v>
      </c>
      <c r="N100" s="44">
        <v>6.14</v>
      </c>
      <c r="O100" s="44">
        <v>6.14</v>
      </c>
      <c r="P100" s="44">
        <v>6.14</v>
      </c>
      <c r="Q100" s="44">
        <v>6.14</v>
      </c>
      <c r="R100" s="44">
        <v>6.14</v>
      </c>
      <c r="S100" s="44">
        <v>6.14</v>
      </c>
      <c r="T100" s="44">
        <v>6.14</v>
      </c>
      <c r="U100" s="44">
        <v>6.14</v>
      </c>
      <c r="V100" s="44">
        <v>6.14</v>
      </c>
      <c r="W100" s="44">
        <v>6.14</v>
      </c>
      <c r="X100" s="44">
        <v>6.14</v>
      </c>
      <c r="Y100" s="44">
        <v>6.14</v>
      </c>
      <c r="Z100" s="44">
        <v>6.14</v>
      </c>
      <c r="AA100" s="44">
        <v>6.14</v>
      </c>
    </row>
    <row r="101" spans="1:27" ht="12.75" customHeight="1" outlineLevel="1" x14ac:dyDescent="0.2">
      <c r="A101" s="91" t="s">
        <v>1545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x14ac:dyDescent="0.2">
      <c r="A102" s="90" t="s">
        <v>1546</v>
      </c>
      <c r="B102" s="28" t="str">
        <f>"20"&amp;"."&amp;$B$776&amp;"."&amp;$B$777</f>
        <v>20.04.2023</v>
      </c>
      <c r="C102" s="82" t="s">
        <v>76</v>
      </c>
      <c r="D102" s="83">
        <f>ROUND(((D103+D104+D106+D105)/1000),5)</f>
        <v>2.2629199999999998</v>
      </c>
      <c r="E102" s="83">
        <f>ROUND(((E103+E104+E106+E105)/1000),5)</f>
        <v>2.1647599999999998</v>
      </c>
      <c r="F102" s="83">
        <f>ROUND(((F103+F104+F106+F105)/1000),5)</f>
        <v>2.1102799999999999</v>
      </c>
      <c r="G102" s="83">
        <f t="shared" ref="G102:AA102" si="57">ROUND(((G103+G104+G106+G105)/1000),5)</f>
        <v>2.0614599999999998</v>
      </c>
      <c r="H102" s="83">
        <f t="shared" si="57"/>
        <v>2.1393200000000001</v>
      </c>
      <c r="I102" s="83">
        <f t="shared" si="57"/>
        <v>2.2594400000000001</v>
      </c>
      <c r="J102" s="83">
        <f t="shared" si="57"/>
        <v>2.4573100000000001</v>
      </c>
      <c r="K102" s="83">
        <f t="shared" si="57"/>
        <v>2.6879200000000001</v>
      </c>
      <c r="L102" s="83">
        <f t="shared" si="57"/>
        <v>2.9281299999999999</v>
      </c>
      <c r="M102" s="83">
        <f t="shared" si="57"/>
        <v>3.07287</v>
      </c>
      <c r="N102" s="83">
        <f t="shared" si="57"/>
        <v>3.03024</v>
      </c>
      <c r="O102" s="83">
        <f t="shared" si="57"/>
        <v>3.02555</v>
      </c>
      <c r="P102" s="83">
        <f t="shared" si="57"/>
        <v>3.0081500000000001</v>
      </c>
      <c r="Q102" s="83">
        <f t="shared" si="57"/>
        <v>3.0272999999999999</v>
      </c>
      <c r="R102" s="83">
        <f t="shared" si="57"/>
        <v>3.0091399999999999</v>
      </c>
      <c r="S102" s="83">
        <f t="shared" si="57"/>
        <v>3.0032999999999999</v>
      </c>
      <c r="T102" s="83">
        <f t="shared" si="57"/>
        <v>2.99383</v>
      </c>
      <c r="U102" s="83">
        <f t="shared" si="57"/>
        <v>2.9915500000000002</v>
      </c>
      <c r="V102" s="83">
        <f t="shared" si="57"/>
        <v>2.9344299999999999</v>
      </c>
      <c r="W102" s="83">
        <f t="shared" si="57"/>
        <v>3.0631300000000001</v>
      </c>
      <c r="X102" s="83">
        <f t="shared" si="57"/>
        <v>3.0813999999999999</v>
      </c>
      <c r="Y102" s="83">
        <f t="shared" si="57"/>
        <v>3.0450699999999999</v>
      </c>
      <c r="Z102" s="83">
        <f t="shared" si="57"/>
        <v>2.7092100000000001</v>
      </c>
      <c r="AA102" s="83">
        <f t="shared" si="57"/>
        <v>2.3920400000000002</v>
      </c>
    </row>
    <row r="103" spans="1:27" ht="12.75" customHeight="1" outlineLevel="1" x14ac:dyDescent="0.2">
      <c r="A103" s="91" t="s">
        <v>1547</v>
      </c>
      <c r="B103" s="63" t="s">
        <v>233</v>
      </c>
      <c r="C103" s="43" t="s">
        <v>79</v>
      </c>
      <c r="D103" s="44">
        <v>1075.1300000000001</v>
      </c>
      <c r="E103" s="44">
        <v>976.97</v>
      </c>
      <c r="F103" s="44">
        <v>922.49</v>
      </c>
      <c r="G103" s="44">
        <v>873.67</v>
      </c>
      <c r="H103" s="44">
        <v>951.53</v>
      </c>
      <c r="I103" s="44">
        <v>1071.6500000000001</v>
      </c>
      <c r="J103" s="44">
        <v>1269.52</v>
      </c>
      <c r="K103" s="44">
        <v>1500.13</v>
      </c>
      <c r="L103" s="44">
        <v>1740.34</v>
      </c>
      <c r="M103" s="44">
        <v>1885.08</v>
      </c>
      <c r="N103" s="44">
        <v>1842.45</v>
      </c>
      <c r="O103" s="44">
        <v>1837.76</v>
      </c>
      <c r="P103" s="44">
        <v>1820.36</v>
      </c>
      <c r="Q103" s="44">
        <v>1839.51</v>
      </c>
      <c r="R103" s="44">
        <v>1821.35</v>
      </c>
      <c r="S103" s="44">
        <v>1815.51</v>
      </c>
      <c r="T103" s="44">
        <v>1806.04</v>
      </c>
      <c r="U103" s="44">
        <v>1803.76</v>
      </c>
      <c r="V103" s="44">
        <v>1746.64</v>
      </c>
      <c r="W103" s="44">
        <v>1875.34</v>
      </c>
      <c r="X103" s="44">
        <v>1893.61</v>
      </c>
      <c r="Y103" s="44">
        <v>1857.28</v>
      </c>
      <c r="Z103" s="44">
        <v>1521.42</v>
      </c>
      <c r="AA103" s="44">
        <v>1204.25</v>
      </c>
    </row>
    <row r="104" spans="1:27" ht="12.75" customHeight="1" outlineLevel="1" x14ac:dyDescent="0.2">
      <c r="A104" s="91" t="s">
        <v>1548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1" t="s">
        <v>1549</v>
      </c>
      <c r="B105" s="63" t="s">
        <v>83</v>
      </c>
      <c r="C105" s="43" t="s">
        <v>79</v>
      </c>
      <c r="D105" s="44">
        <v>6.14</v>
      </c>
      <c r="E105" s="44">
        <v>6.14</v>
      </c>
      <c r="F105" s="44">
        <v>6.14</v>
      </c>
      <c r="G105" s="44">
        <v>6.14</v>
      </c>
      <c r="H105" s="44">
        <v>6.14</v>
      </c>
      <c r="I105" s="44">
        <v>6.14</v>
      </c>
      <c r="J105" s="44">
        <v>6.14</v>
      </c>
      <c r="K105" s="44">
        <v>6.14</v>
      </c>
      <c r="L105" s="44">
        <v>6.14</v>
      </c>
      <c r="M105" s="44">
        <v>6.14</v>
      </c>
      <c r="N105" s="44">
        <v>6.14</v>
      </c>
      <c r="O105" s="44">
        <v>6.14</v>
      </c>
      <c r="P105" s="44">
        <v>6.14</v>
      </c>
      <c r="Q105" s="44">
        <v>6.14</v>
      </c>
      <c r="R105" s="44">
        <v>6.14</v>
      </c>
      <c r="S105" s="44">
        <v>6.14</v>
      </c>
      <c r="T105" s="44">
        <v>6.14</v>
      </c>
      <c r="U105" s="44">
        <v>6.14</v>
      </c>
      <c r="V105" s="44">
        <v>6.14</v>
      </c>
      <c r="W105" s="44">
        <v>6.14</v>
      </c>
      <c r="X105" s="44">
        <v>6.14</v>
      </c>
      <c r="Y105" s="44">
        <v>6.14</v>
      </c>
      <c r="Z105" s="44">
        <v>6.14</v>
      </c>
      <c r="AA105" s="44">
        <v>6.14</v>
      </c>
    </row>
    <row r="106" spans="1:27" ht="12.75" customHeight="1" outlineLevel="1" x14ac:dyDescent="0.2">
      <c r="A106" s="91" t="s">
        <v>1550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x14ac:dyDescent="0.2">
      <c r="A107" s="90" t="s">
        <v>1551</v>
      </c>
      <c r="B107" s="28" t="str">
        <f>"21"&amp;"."&amp;$B$776&amp;"."&amp;$B$777</f>
        <v>21.04.2023</v>
      </c>
      <c r="C107" s="82" t="s">
        <v>76</v>
      </c>
      <c r="D107" s="83">
        <f>ROUND(((D108+D109+D111+D110)/1000),5)</f>
        <v>2.3875799999999998</v>
      </c>
      <c r="E107" s="83">
        <f>ROUND(((E108+E109+E111+E110)/1000),5)</f>
        <v>2.26207</v>
      </c>
      <c r="F107" s="83">
        <f>ROUND(((F108+F109+F111+F110)/1000),5)</f>
        <v>2.20241</v>
      </c>
      <c r="G107" s="83">
        <f t="shared" ref="G107:AA107" si="60">ROUND(((G108+G109+G111+G110)/1000),5)</f>
        <v>2.19163</v>
      </c>
      <c r="H107" s="83">
        <f t="shared" si="60"/>
        <v>2.2603</v>
      </c>
      <c r="I107" s="83">
        <f t="shared" si="60"/>
        <v>2.27718</v>
      </c>
      <c r="J107" s="83">
        <f t="shared" si="60"/>
        <v>2.52664</v>
      </c>
      <c r="K107" s="83">
        <f t="shared" si="60"/>
        <v>2.8725499999999999</v>
      </c>
      <c r="L107" s="83">
        <f t="shared" si="60"/>
        <v>3.0729500000000001</v>
      </c>
      <c r="M107" s="83">
        <f t="shared" si="60"/>
        <v>3.1665100000000002</v>
      </c>
      <c r="N107" s="83">
        <f t="shared" si="60"/>
        <v>3.1843599999999999</v>
      </c>
      <c r="O107" s="83">
        <f t="shared" si="60"/>
        <v>3.1918500000000001</v>
      </c>
      <c r="P107" s="83">
        <f t="shared" si="60"/>
        <v>3.1754899999999999</v>
      </c>
      <c r="Q107" s="83">
        <f t="shared" si="60"/>
        <v>3.1760199999999998</v>
      </c>
      <c r="R107" s="83">
        <f t="shared" si="60"/>
        <v>3.14676</v>
      </c>
      <c r="S107" s="83">
        <f t="shared" si="60"/>
        <v>3.1307</v>
      </c>
      <c r="T107" s="83">
        <f t="shared" si="60"/>
        <v>3.12995</v>
      </c>
      <c r="U107" s="83">
        <f t="shared" si="60"/>
        <v>3.0802700000000001</v>
      </c>
      <c r="V107" s="83">
        <f t="shared" si="60"/>
        <v>3.1385100000000001</v>
      </c>
      <c r="W107" s="83">
        <f t="shared" si="60"/>
        <v>3.08283</v>
      </c>
      <c r="X107" s="83">
        <f t="shared" si="60"/>
        <v>3.1362800000000002</v>
      </c>
      <c r="Y107" s="83">
        <f t="shared" si="60"/>
        <v>3.1172200000000001</v>
      </c>
      <c r="Z107" s="83">
        <f t="shared" si="60"/>
        <v>2.8445100000000001</v>
      </c>
      <c r="AA107" s="83">
        <f t="shared" si="60"/>
        <v>2.7114699999999998</v>
      </c>
    </row>
    <row r="108" spans="1:27" ht="12.75" customHeight="1" outlineLevel="1" x14ac:dyDescent="0.2">
      <c r="A108" s="91" t="s">
        <v>1552</v>
      </c>
      <c r="B108" s="63" t="s">
        <v>233</v>
      </c>
      <c r="C108" s="43" t="s">
        <v>79</v>
      </c>
      <c r="D108" s="44">
        <v>1199.79</v>
      </c>
      <c r="E108" s="44">
        <v>1074.28</v>
      </c>
      <c r="F108" s="44">
        <v>1014.62</v>
      </c>
      <c r="G108" s="44">
        <v>1003.84</v>
      </c>
      <c r="H108" s="44">
        <v>1072.51</v>
      </c>
      <c r="I108" s="44">
        <v>1089.3900000000001</v>
      </c>
      <c r="J108" s="44">
        <v>1338.85</v>
      </c>
      <c r="K108" s="44">
        <v>1684.76</v>
      </c>
      <c r="L108" s="44">
        <v>1885.16</v>
      </c>
      <c r="M108" s="44">
        <v>1978.72</v>
      </c>
      <c r="N108" s="44">
        <v>1996.57</v>
      </c>
      <c r="O108" s="44">
        <v>2004.06</v>
      </c>
      <c r="P108" s="44">
        <v>1987.7</v>
      </c>
      <c r="Q108" s="44">
        <v>1988.23</v>
      </c>
      <c r="R108" s="44">
        <v>1958.97</v>
      </c>
      <c r="S108" s="44">
        <v>1942.91</v>
      </c>
      <c r="T108" s="44">
        <v>1942.16</v>
      </c>
      <c r="U108" s="44">
        <v>1892.48</v>
      </c>
      <c r="V108" s="44">
        <v>1950.72</v>
      </c>
      <c r="W108" s="44">
        <v>1895.04</v>
      </c>
      <c r="X108" s="44">
        <v>1948.49</v>
      </c>
      <c r="Y108" s="44">
        <v>1929.43</v>
      </c>
      <c r="Z108" s="44">
        <v>1656.72</v>
      </c>
      <c r="AA108" s="44">
        <v>1523.68</v>
      </c>
    </row>
    <row r="109" spans="1:27" ht="12.75" customHeight="1" outlineLevel="1" x14ac:dyDescent="0.2">
      <c r="A109" s="91" t="s">
        <v>1553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1" t="s">
        <v>1554</v>
      </c>
      <c r="B110" s="63" t="s">
        <v>83</v>
      </c>
      <c r="C110" s="43" t="s">
        <v>79</v>
      </c>
      <c r="D110" s="44">
        <v>6.14</v>
      </c>
      <c r="E110" s="44">
        <v>6.14</v>
      </c>
      <c r="F110" s="44">
        <v>6.14</v>
      </c>
      <c r="G110" s="44">
        <v>6.14</v>
      </c>
      <c r="H110" s="44">
        <v>6.14</v>
      </c>
      <c r="I110" s="44">
        <v>6.14</v>
      </c>
      <c r="J110" s="44">
        <v>6.14</v>
      </c>
      <c r="K110" s="44">
        <v>6.14</v>
      </c>
      <c r="L110" s="44">
        <v>6.14</v>
      </c>
      <c r="M110" s="44">
        <v>6.14</v>
      </c>
      <c r="N110" s="44">
        <v>6.14</v>
      </c>
      <c r="O110" s="44">
        <v>6.14</v>
      </c>
      <c r="P110" s="44">
        <v>6.14</v>
      </c>
      <c r="Q110" s="44">
        <v>6.14</v>
      </c>
      <c r="R110" s="44">
        <v>6.14</v>
      </c>
      <c r="S110" s="44">
        <v>6.14</v>
      </c>
      <c r="T110" s="44">
        <v>6.14</v>
      </c>
      <c r="U110" s="44">
        <v>6.14</v>
      </c>
      <c r="V110" s="44">
        <v>6.14</v>
      </c>
      <c r="W110" s="44">
        <v>6.14</v>
      </c>
      <c r="X110" s="44">
        <v>6.14</v>
      </c>
      <c r="Y110" s="44">
        <v>6.14</v>
      </c>
      <c r="Z110" s="44">
        <v>6.14</v>
      </c>
      <c r="AA110" s="44">
        <v>6.14</v>
      </c>
    </row>
    <row r="111" spans="1:27" ht="12.75" customHeight="1" outlineLevel="1" x14ac:dyDescent="0.2">
      <c r="A111" s="91" t="s">
        <v>1555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x14ac:dyDescent="0.2">
      <c r="A112" s="90" t="s">
        <v>1556</v>
      </c>
      <c r="B112" s="28" t="str">
        <f>"22"&amp;"."&amp;$B$776&amp;"."&amp;$B$777</f>
        <v>22.04.2023</v>
      </c>
      <c r="C112" s="82" t="s">
        <v>76</v>
      </c>
      <c r="D112" s="83">
        <f>ROUND(((D113+D114+D116+D115)/1000),5)</f>
        <v>2.67252</v>
      </c>
      <c r="E112" s="83">
        <f>ROUND(((E113+E114+E116+E115)/1000),5)</f>
        <v>2.4683199999999998</v>
      </c>
      <c r="F112" s="83">
        <f>ROUND(((F113+F114+F116+F115)/1000),5)</f>
        <v>2.3328899999999999</v>
      </c>
      <c r="G112" s="83">
        <f t="shared" ref="G112:AA112" si="63">ROUND(((G113+G114+G116+G115)/1000),5)</f>
        <v>2.2968299999999999</v>
      </c>
      <c r="H112" s="83">
        <f t="shared" si="63"/>
        <v>2.2663199999999999</v>
      </c>
      <c r="I112" s="83">
        <f t="shared" si="63"/>
        <v>2.3092199999999998</v>
      </c>
      <c r="J112" s="83">
        <f t="shared" si="63"/>
        <v>2.4553400000000001</v>
      </c>
      <c r="K112" s="83">
        <f t="shared" si="63"/>
        <v>2.59172</v>
      </c>
      <c r="L112" s="83">
        <f t="shared" si="63"/>
        <v>2.9324300000000001</v>
      </c>
      <c r="M112" s="83">
        <f t="shared" si="63"/>
        <v>3.0888900000000001</v>
      </c>
      <c r="N112" s="83">
        <f t="shared" si="63"/>
        <v>3.09592</v>
      </c>
      <c r="O112" s="83">
        <f t="shared" si="63"/>
        <v>3.1634000000000002</v>
      </c>
      <c r="P112" s="83">
        <f t="shared" si="63"/>
        <v>3.1457999999999999</v>
      </c>
      <c r="Q112" s="83">
        <f t="shared" si="63"/>
        <v>3.1409500000000001</v>
      </c>
      <c r="R112" s="83">
        <f t="shared" si="63"/>
        <v>3.1347</v>
      </c>
      <c r="S112" s="83">
        <f t="shared" si="63"/>
        <v>3.1347700000000001</v>
      </c>
      <c r="T112" s="83">
        <f t="shared" si="63"/>
        <v>3.0952700000000002</v>
      </c>
      <c r="U112" s="83">
        <f t="shared" si="63"/>
        <v>3.0922200000000002</v>
      </c>
      <c r="V112" s="83">
        <f t="shared" si="63"/>
        <v>3.09463</v>
      </c>
      <c r="W112" s="83">
        <f t="shared" si="63"/>
        <v>3.1571400000000001</v>
      </c>
      <c r="X112" s="83">
        <f t="shared" si="63"/>
        <v>3.1627200000000002</v>
      </c>
      <c r="Y112" s="83">
        <f t="shared" si="63"/>
        <v>3.1387399999999999</v>
      </c>
      <c r="Z112" s="83">
        <f t="shared" si="63"/>
        <v>2.8535599999999999</v>
      </c>
      <c r="AA112" s="83">
        <f t="shared" si="63"/>
        <v>2.7317200000000001</v>
      </c>
    </row>
    <row r="113" spans="1:27" ht="12.75" customHeight="1" outlineLevel="1" x14ac:dyDescent="0.2">
      <c r="A113" s="91" t="s">
        <v>1557</v>
      </c>
      <c r="B113" s="63" t="s">
        <v>233</v>
      </c>
      <c r="C113" s="43" t="s">
        <v>79</v>
      </c>
      <c r="D113" s="44">
        <v>1484.73</v>
      </c>
      <c r="E113" s="44">
        <v>1280.53</v>
      </c>
      <c r="F113" s="44">
        <v>1145.0999999999999</v>
      </c>
      <c r="G113" s="44">
        <v>1109.04</v>
      </c>
      <c r="H113" s="44">
        <v>1078.53</v>
      </c>
      <c r="I113" s="44">
        <v>1121.43</v>
      </c>
      <c r="J113" s="44">
        <v>1267.55</v>
      </c>
      <c r="K113" s="44">
        <v>1403.93</v>
      </c>
      <c r="L113" s="44">
        <v>1744.64</v>
      </c>
      <c r="M113" s="44">
        <v>1901.1</v>
      </c>
      <c r="N113" s="44">
        <v>1908.13</v>
      </c>
      <c r="O113" s="44">
        <v>1975.61</v>
      </c>
      <c r="P113" s="44">
        <v>1958.01</v>
      </c>
      <c r="Q113" s="44">
        <v>1953.16</v>
      </c>
      <c r="R113" s="44">
        <v>1946.91</v>
      </c>
      <c r="S113" s="44">
        <v>1946.98</v>
      </c>
      <c r="T113" s="44">
        <v>1907.48</v>
      </c>
      <c r="U113" s="44">
        <v>1904.43</v>
      </c>
      <c r="V113" s="44">
        <v>1906.84</v>
      </c>
      <c r="W113" s="44">
        <v>1969.35</v>
      </c>
      <c r="X113" s="44">
        <v>1974.93</v>
      </c>
      <c r="Y113" s="44">
        <v>1950.95</v>
      </c>
      <c r="Z113" s="44">
        <v>1665.77</v>
      </c>
      <c r="AA113" s="44">
        <v>1543.93</v>
      </c>
    </row>
    <row r="114" spans="1:27" ht="12.75" customHeight="1" outlineLevel="1" x14ac:dyDescent="0.2">
      <c r="A114" s="91" t="s">
        <v>1558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1" t="s">
        <v>1559</v>
      </c>
      <c r="B115" s="63" t="s">
        <v>83</v>
      </c>
      <c r="C115" s="43" t="s">
        <v>79</v>
      </c>
      <c r="D115" s="44">
        <v>6.14</v>
      </c>
      <c r="E115" s="44">
        <v>6.14</v>
      </c>
      <c r="F115" s="44">
        <v>6.14</v>
      </c>
      <c r="G115" s="44">
        <v>6.14</v>
      </c>
      <c r="H115" s="44">
        <v>6.14</v>
      </c>
      <c r="I115" s="44">
        <v>6.14</v>
      </c>
      <c r="J115" s="44">
        <v>6.14</v>
      </c>
      <c r="K115" s="44">
        <v>6.14</v>
      </c>
      <c r="L115" s="44">
        <v>6.14</v>
      </c>
      <c r="M115" s="44">
        <v>6.14</v>
      </c>
      <c r="N115" s="44">
        <v>6.14</v>
      </c>
      <c r="O115" s="44">
        <v>6.14</v>
      </c>
      <c r="P115" s="44">
        <v>6.14</v>
      </c>
      <c r="Q115" s="44">
        <v>6.14</v>
      </c>
      <c r="R115" s="44">
        <v>6.14</v>
      </c>
      <c r="S115" s="44">
        <v>6.14</v>
      </c>
      <c r="T115" s="44">
        <v>6.14</v>
      </c>
      <c r="U115" s="44">
        <v>6.14</v>
      </c>
      <c r="V115" s="44">
        <v>6.14</v>
      </c>
      <c r="W115" s="44">
        <v>6.14</v>
      </c>
      <c r="X115" s="44">
        <v>6.14</v>
      </c>
      <c r="Y115" s="44">
        <v>6.14</v>
      </c>
      <c r="Z115" s="44">
        <v>6.14</v>
      </c>
      <c r="AA115" s="44">
        <v>6.14</v>
      </c>
    </row>
    <row r="116" spans="1:27" ht="12.75" customHeight="1" outlineLevel="1" x14ac:dyDescent="0.2">
      <c r="A116" s="91" t="s">
        <v>1560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x14ac:dyDescent="0.2">
      <c r="A117" s="90" t="s">
        <v>1561</v>
      </c>
      <c r="B117" s="28" t="str">
        <f>"23"&amp;"."&amp;$B$776&amp;"."&amp;$B$777</f>
        <v>23.04.2023</v>
      </c>
      <c r="C117" s="82" t="s">
        <v>76</v>
      </c>
      <c r="D117" s="83">
        <f>ROUND(((D118+D119+D121+D120)/1000),5)</f>
        <v>2.4614799999999999</v>
      </c>
      <c r="E117" s="83">
        <f>ROUND(((E118+E119+E121+E120)/1000),5)</f>
        <v>2.3023099999999999</v>
      </c>
      <c r="F117" s="83">
        <f>ROUND(((F118+F119+F121+F120)/1000),5)</f>
        <v>2.2637</v>
      </c>
      <c r="G117" s="83">
        <f t="shared" ref="G117:AA117" si="66">ROUND(((G118+G119+G121+G120)/1000),5)</f>
        <v>2.2267800000000002</v>
      </c>
      <c r="H117" s="83">
        <f t="shared" si="66"/>
        <v>2.2184400000000002</v>
      </c>
      <c r="I117" s="83">
        <f t="shared" si="66"/>
        <v>2.23014</v>
      </c>
      <c r="J117" s="83">
        <f t="shared" si="66"/>
        <v>2.24064</v>
      </c>
      <c r="K117" s="83">
        <f t="shared" si="66"/>
        <v>2.2667799999999998</v>
      </c>
      <c r="L117" s="83">
        <f t="shared" si="66"/>
        <v>2.53992</v>
      </c>
      <c r="M117" s="83">
        <f t="shared" si="66"/>
        <v>2.7282899999999999</v>
      </c>
      <c r="N117" s="83">
        <f t="shared" si="66"/>
        <v>2.7845300000000002</v>
      </c>
      <c r="O117" s="83">
        <f t="shared" si="66"/>
        <v>2.7806199999999999</v>
      </c>
      <c r="P117" s="83">
        <f t="shared" si="66"/>
        <v>2.6779999999999999</v>
      </c>
      <c r="Q117" s="83">
        <f t="shared" si="66"/>
        <v>2.6274700000000002</v>
      </c>
      <c r="R117" s="83">
        <f t="shared" si="66"/>
        <v>2.6219199999999998</v>
      </c>
      <c r="S117" s="83">
        <f t="shared" si="66"/>
        <v>2.5966399999999998</v>
      </c>
      <c r="T117" s="83">
        <f t="shared" si="66"/>
        <v>2.5738699999999999</v>
      </c>
      <c r="U117" s="83">
        <f t="shared" si="66"/>
        <v>2.6219199999999998</v>
      </c>
      <c r="V117" s="83">
        <f t="shared" si="66"/>
        <v>2.7628499999999998</v>
      </c>
      <c r="W117" s="83">
        <f t="shared" si="66"/>
        <v>2.8477800000000002</v>
      </c>
      <c r="X117" s="83">
        <f t="shared" si="66"/>
        <v>2.8759600000000001</v>
      </c>
      <c r="Y117" s="83">
        <f t="shared" si="66"/>
        <v>2.88768</v>
      </c>
      <c r="Z117" s="83">
        <f t="shared" si="66"/>
        <v>2.59701</v>
      </c>
      <c r="AA117" s="83">
        <f t="shared" si="66"/>
        <v>2.4133</v>
      </c>
    </row>
    <row r="118" spans="1:27" ht="12.75" customHeight="1" outlineLevel="1" x14ac:dyDescent="0.2">
      <c r="A118" s="91" t="s">
        <v>1562</v>
      </c>
      <c r="B118" s="63" t="s">
        <v>233</v>
      </c>
      <c r="C118" s="43" t="s">
        <v>79</v>
      </c>
      <c r="D118" s="44">
        <v>1273.69</v>
      </c>
      <c r="E118" s="44">
        <v>1114.52</v>
      </c>
      <c r="F118" s="44">
        <v>1075.9100000000001</v>
      </c>
      <c r="G118" s="44">
        <v>1038.99</v>
      </c>
      <c r="H118" s="44">
        <v>1030.6500000000001</v>
      </c>
      <c r="I118" s="44">
        <v>1042.3499999999999</v>
      </c>
      <c r="J118" s="44">
        <v>1052.8499999999999</v>
      </c>
      <c r="K118" s="44">
        <v>1078.99</v>
      </c>
      <c r="L118" s="44">
        <v>1352.13</v>
      </c>
      <c r="M118" s="44">
        <v>1540.5</v>
      </c>
      <c r="N118" s="44">
        <v>1596.74</v>
      </c>
      <c r="O118" s="44">
        <v>1592.83</v>
      </c>
      <c r="P118" s="44">
        <v>1490.21</v>
      </c>
      <c r="Q118" s="44">
        <v>1439.68</v>
      </c>
      <c r="R118" s="44">
        <v>1434.13</v>
      </c>
      <c r="S118" s="44">
        <v>1408.85</v>
      </c>
      <c r="T118" s="44">
        <v>1386.08</v>
      </c>
      <c r="U118" s="44">
        <v>1434.13</v>
      </c>
      <c r="V118" s="44">
        <v>1575.06</v>
      </c>
      <c r="W118" s="44">
        <v>1659.99</v>
      </c>
      <c r="X118" s="44">
        <v>1688.17</v>
      </c>
      <c r="Y118" s="44">
        <v>1699.89</v>
      </c>
      <c r="Z118" s="44">
        <v>1409.22</v>
      </c>
      <c r="AA118" s="44">
        <v>1225.51</v>
      </c>
    </row>
    <row r="119" spans="1:27" ht="12.75" customHeight="1" outlineLevel="1" x14ac:dyDescent="0.2">
      <c r="A119" s="91" t="s">
        <v>1563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1" t="s">
        <v>1564</v>
      </c>
      <c r="B120" s="63" t="s">
        <v>83</v>
      </c>
      <c r="C120" s="43" t="s">
        <v>79</v>
      </c>
      <c r="D120" s="44">
        <v>6.14</v>
      </c>
      <c r="E120" s="44">
        <v>6.14</v>
      </c>
      <c r="F120" s="44">
        <v>6.14</v>
      </c>
      <c r="G120" s="44">
        <v>6.14</v>
      </c>
      <c r="H120" s="44">
        <v>6.14</v>
      </c>
      <c r="I120" s="44">
        <v>6.14</v>
      </c>
      <c r="J120" s="44">
        <v>6.14</v>
      </c>
      <c r="K120" s="44">
        <v>6.14</v>
      </c>
      <c r="L120" s="44">
        <v>6.14</v>
      </c>
      <c r="M120" s="44">
        <v>6.14</v>
      </c>
      <c r="N120" s="44">
        <v>6.14</v>
      </c>
      <c r="O120" s="44">
        <v>6.14</v>
      </c>
      <c r="P120" s="44">
        <v>6.14</v>
      </c>
      <c r="Q120" s="44">
        <v>6.14</v>
      </c>
      <c r="R120" s="44">
        <v>6.14</v>
      </c>
      <c r="S120" s="44">
        <v>6.14</v>
      </c>
      <c r="T120" s="44">
        <v>6.14</v>
      </c>
      <c r="U120" s="44">
        <v>6.14</v>
      </c>
      <c r="V120" s="44">
        <v>6.14</v>
      </c>
      <c r="W120" s="44">
        <v>6.14</v>
      </c>
      <c r="X120" s="44">
        <v>6.14</v>
      </c>
      <c r="Y120" s="44">
        <v>6.14</v>
      </c>
      <c r="Z120" s="44">
        <v>6.14</v>
      </c>
      <c r="AA120" s="44">
        <v>6.14</v>
      </c>
    </row>
    <row r="121" spans="1:27" ht="12.75" customHeight="1" outlineLevel="1" x14ac:dyDescent="0.2">
      <c r="A121" s="91" t="s">
        <v>1565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x14ac:dyDescent="0.2">
      <c r="A122" s="90" t="s">
        <v>1566</v>
      </c>
      <c r="B122" s="28" t="str">
        <f>"24"&amp;"."&amp;$B$776&amp;"."&amp;$B$777</f>
        <v>24.04.2023</v>
      </c>
      <c r="C122" s="82" t="s">
        <v>76</v>
      </c>
      <c r="D122" s="83">
        <f>ROUND(((D123+D124+D126+D125)/1000),5)</f>
        <v>2.3494199999999998</v>
      </c>
      <c r="E122" s="83">
        <f>ROUND(((E123+E124+E126+E125)/1000),5)</f>
        <v>2.2631000000000001</v>
      </c>
      <c r="F122" s="83">
        <f>ROUND(((F123+F124+F126+F125)/1000),5)</f>
        <v>2.2175799999999999</v>
      </c>
      <c r="G122" s="83">
        <f t="shared" ref="G122:AA122" si="69">ROUND(((G123+G124+G126+G125)/1000),5)</f>
        <v>2.1970299999999998</v>
      </c>
      <c r="H122" s="83">
        <f t="shared" si="69"/>
        <v>2.2551199999999998</v>
      </c>
      <c r="I122" s="83">
        <f t="shared" si="69"/>
        <v>2.2689900000000001</v>
      </c>
      <c r="J122" s="83">
        <f t="shared" si="69"/>
        <v>2.5294400000000001</v>
      </c>
      <c r="K122" s="83">
        <f t="shared" si="69"/>
        <v>2.8224499999999999</v>
      </c>
      <c r="L122" s="83">
        <f t="shared" si="69"/>
        <v>2.9502299999999999</v>
      </c>
      <c r="M122" s="83">
        <f t="shared" si="69"/>
        <v>3.0070999999999999</v>
      </c>
      <c r="N122" s="83">
        <f t="shared" si="69"/>
        <v>3.0077699999999998</v>
      </c>
      <c r="O122" s="83">
        <f t="shared" si="69"/>
        <v>3.0295200000000002</v>
      </c>
      <c r="P122" s="83">
        <f t="shared" si="69"/>
        <v>3.03159</v>
      </c>
      <c r="Q122" s="83">
        <f t="shared" si="69"/>
        <v>3.0595699999999999</v>
      </c>
      <c r="R122" s="83">
        <f t="shared" si="69"/>
        <v>3.04698</v>
      </c>
      <c r="S122" s="83">
        <f t="shared" si="69"/>
        <v>3.0594399999999999</v>
      </c>
      <c r="T122" s="83">
        <f t="shared" si="69"/>
        <v>3.0295000000000001</v>
      </c>
      <c r="U122" s="83">
        <f t="shared" si="69"/>
        <v>3.00122</v>
      </c>
      <c r="V122" s="83">
        <f t="shared" si="69"/>
        <v>2.92055</v>
      </c>
      <c r="W122" s="83">
        <f t="shared" si="69"/>
        <v>3.0135000000000001</v>
      </c>
      <c r="X122" s="83">
        <f t="shared" si="69"/>
        <v>3.0849299999999999</v>
      </c>
      <c r="Y122" s="83">
        <f t="shared" si="69"/>
        <v>3.0810499999999998</v>
      </c>
      <c r="Z122" s="83">
        <f t="shared" si="69"/>
        <v>2.8071299999999999</v>
      </c>
      <c r="AA122" s="83">
        <f t="shared" si="69"/>
        <v>2.5038</v>
      </c>
    </row>
    <row r="123" spans="1:27" ht="12.75" customHeight="1" outlineLevel="1" x14ac:dyDescent="0.2">
      <c r="A123" s="91" t="s">
        <v>1567</v>
      </c>
      <c r="B123" s="63" t="s">
        <v>233</v>
      </c>
      <c r="C123" s="43" t="s">
        <v>79</v>
      </c>
      <c r="D123" s="44">
        <v>1161.6300000000001</v>
      </c>
      <c r="E123" s="44">
        <v>1075.31</v>
      </c>
      <c r="F123" s="44">
        <v>1029.79</v>
      </c>
      <c r="G123" s="44">
        <v>1009.24</v>
      </c>
      <c r="H123" s="44">
        <v>1067.33</v>
      </c>
      <c r="I123" s="44">
        <v>1081.2</v>
      </c>
      <c r="J123" s="44">
        <v>1341.65</v>
      </c>
      <c r="K123" s="44">
        <v>1634.66</v>
      </c>
      <c r="L123" s="44">
        <v>1762.44</v>
      </c>
      <c r="M123" s="44">
        <v>1819.31</v>
      </c>
      <c r="N123" s="44">
        <v>1819.98</v>
      </c>
      <c r="O123" s="44">
        <v>1841.73</v>
      </c>
      <c r="P123" s="44">
        <v>1843.8</v>
      </c>
      <c r="Q123" s="44">
        <v>1871.78</v>
      </c>
      <c r="R123" s="44">
        <v>1859.19</v>
      </c>
      <c r="S123" s="44">
        <v>1871.65</v>
      </c>
      <c r="T123" s="44">
        <v>1841.71</v>
      </c>
      <c r="U123" s="44">
        <v>1813.43</v>
      </c>
      <c r="V123" s="44">
        <v>1732.76</v>
      </c>
      <c r="W123" s="44">
        <v>1825.71</v>
      </c>
      <c r="X123" s="44">
        <v>1897.14</v>
      </c>
      <c r="Y123" s="44">
        <v>1893.26</v>
      </c>
      <c r="Z123" s="44">
        <v>1619.34</v>
      </c>
      <c r="AA123" s="44">
        <v>1316.01</v>
      </c>
    </row>
    <row r="124" spans="1:27" ht="12.75" customHeight="1" outlineLevel="1" x14ac:dyDescent="0.2">
      <c r="A124" s="91" t="s">
        <v>1568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1" t="s">
        <v>1569</v>
      </c>
      <c r="B125" s="63" t="s">
        <v>83</v>
      </c>
      <c r="C125" s="43" t="s">
        <v>79</v>
      </c>
      <c r="D125" s="44">
        <v>6.14</v>
      </c>
      <c r="E125" s="44">
        <v>6.14</v>
      </c>
      <c r="F125" s="44">
        <v>6.14</v>
      </c>
      <c r="G125" s="44">
        <v>6.14</v>
      </c>
      <c r="H125" s="44">
        <v>6.14</v>
      </c>
      <c r="I125" s="44">
        <v>6.14</v>
      </c>
      <c r="J125" s="44">
        <v>6.14</v>
      </c>
      <c r="K125" s="44">
        <v>6.14</v>
      </c>
      <c r="L125" s="44">
        <v>6.14</v>
      </c>
      <c r="M125" s="44">
        <v>6.14</v>
      </c>
      <c r="N125" s="44">
        <v>6.14</v>
      </c>
      <c r="O125" s="44">
        <v>6.14</v>
      </c>
      <c r="P125" s="44">
        <v>6.14</v>
      </c>
      <c r="Q125" s="44">
        <v>6.14</v>
      </c>
      <c r="R125" s="44">
        <v>6.14</v>
      </c>
      <c r="S125" s="44">
        <v>6.14</v>
      </c>
      <c r="T125" s="44">
        <v>6.14</v>
      </c>
      <c r="U125" s="44">
        <v>6.14</v>
      </c>
      <c r="V125" s="44">
        <v>6.14</v>
      </c>
      <c r="W125" s="44">
        <v>6.14</v>
      </c>
      <c r="X125" s="44">
        <v>6.14</v>
      </c>
      <c r="Y125" s="44">
        <v>6.14</v>
      </c>
      <c r="Z125" s="44">
        <v>6.14</v>
      </c>
      <c r="AA125" s="44">
        <v>6.14</v>
      </c>
    </row>
    <row r="126" spans="1:27" ht="12.75" customHeight="1" outlineLevel="1" x14ac:dyDescent="0.2">
      <c r="A126" s="91" t="s">
        <v>1570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x14ac:dyDescent="0.2">
      <c r="A127" s="90" t="s">
        <v>1571</v>
      </c>
      <c r="B127" s="28" t="str">
        <f>"25"&amp;"."&amp;$B$776&amp;"."&amp;$B$777</f>
        <v>25.04.2023</v>
      </c>
      <c r="C127" s="82" t="s">
        <v>76</v>
      </c>
      <c r="D127" s="83">
        <f>ROUND(((D128+D129+D131+D130)/1000),5)</f>
        <v>2.3906100000000001</v>
      </c>
      <c r="E127" s="83">
        <f>ROUND(((E128+E129+E131+E130)/1000),5)</f>
        <v>2.2641300000000002</v>
      </c>
      <c r="F127" s="83">
        <f>ROUND(((F128+F129+F131+F130)/1000),5)</f>
        <v>2.2332399999999999</v>
      </c>
      <c r="G127" s="83">
        <f t="shared" ref="G127:AA127" si="72">ROUND(((G128+G129+G131+G130)/1000),5)</f>
        <v>2.2133699999999998</v>
      </c>
      <c r="H127" s="83">
        <f t="shared" si="72"/>
        <v>2.2624200000000001</v>
      </c>
      <c r="I127" s="83">
        <f t="shared" si="72"/>
        <v>2.2683499999999999</v>
      </c>
      <c r="J127" s="83">
        <f t="shared" si="72"/>
        <v>2.5072199999999998</v>
      </c>
      <c r="K127" s="83">
        <f t="shared" si="72"/>
        <v>2.8068</v>
      </c>
      <c r="L127" s="83">
        <f t="shared" si="72"/>
        <v>2.9690500000000002</v>
      </c>
      <c r="M127" s="83">
        <f t="shared" si="72"/>
        <v>3.03938</v>
      </c>
      <c r="N127" s="83">
        <f t="shared" si="72"/>
        <v>3.0443699999999998</v>
      </c>
      <c r="O127" s="83">
        <f t="shared" si="72"/>
        <v>3.0610400000000002</v>
      </c>
      <c r="P127" s="83">
        <f t="shared" si="72"/>
        <v>3.0760999999999998</v>
      </c>
      <c r="Q127" s="83">
        <f t="shared" si="72"/>
        <v>3.0900699999999999</v>
      </c>
      <c r="R127" s="83">
        <f t="shared" si="72"/>
        <v>3.0895800000000002</v>
      </c>
      <c r="S127" s="83">
        <f t="shared" si="72"/>
        <v>3.08535</v>
      </c>
      <c r="T127" s="83">
        <f t="shared" si="72"/>
        <v>3.0624600000000002</v>
      </c>
      <c r="U127" s="83">
        <f t="shared" si="72"/>
        <v>3.0621399999999999</v>
      </c>
      <c r="V127" s="83">
        <f t="shared" si="72"/>
        <v>2.9884400000000002</v>
      </c>
      <c r="W127" s="83">
        <f t="shared" si="72"/>
        <v>3.0594899999999998</v>
      </c>
      <c r="X127" s="83">
        <f t="shared" si="72"/>
        <v>3.1145200000000002</v>
      </c>
      <c r="Y127" s="83">
        <f t="shared" si="72"/>
        <v>3.0950299999999999</v>
      </c>
      <c r="Z127" s="83">
        <f t="shared" si="72"/>
        <v>2.8504399999999999</v>
      </c>
      <c r="AA127" s="83">
        <f t="shared" si="72"/>
        <v>2.5477799999999999</v>
      </c>
    </row>
    <row r="128" spans="1:27" ht="12.75" customHeight="1" outlineLevel="1" x14ac:dyDescent="0.2">
      <c r="A128" s="91" t="s">
        <v>1572</v>
      </c>
      <c r="B128" s="63" t="s">
        <v>233</v>
      </c>
      <c r="C128" s="43" t="s">
        <v>79</v>
      </c>
      <c r="D128" s="44">
        <v>1202.82</v>
      </c>
      <c r="E128" s="44">
        <v>1076.3399999999999</v>
      </c>
      <c r="F128" s="44">
        <v>1045.45</v>
      </c>
      <c r="G128" s="44">
        <v>1025.58</v>
      </c>
      <c r="H128" s="44">
        <v>1074.6300000000001</v>
      </c>
      <c r="I128" s="44">
        <v>1080.56</v>
      </c>
      <c r="J128" s="44">
        <v>1319.43</v>
      </c>
      <c r="K128" s="44">
        <v>1619.01</v>
      </c>
      <c r="L128" s="44">
        <v>1781.26</v>
      </c>
      <c r="M128" s="44">
        <v>1851.59</v>
      </c>
      <c r="N128" s="44">
        <v>1856.58</v>
      </c>
      <c r="O128" s="44">
        <v>1873.25</v>
      </c>
      <c r="P128" s="44">
        <v>1888.31</v>
      </c>
      <c r="Q128" s="44">
        <v>1902.28</v>
      </c>
      <c r="R128" s="44">
        <v>1901.79</v>
      </c>
      <c r="S128" s="44">
        <v>1897.56</v>
      </c>
      <c r="T128" s="44">
        <v>1874.67</v>
      </c>
      <c r="U128" s="44">
        <v>1874.35</v>
      </c>
      <c r="V128" s="44">
        <v>1800.65</v>
      </c>
      <c r="W128" s="44">
        <v>1871.7</v>
      </c>
      <c r="X128" s="44">
        <v>1926.73</v>
      </c>
      <c r="Y128" s="44">
        <v>1907.24</v>
      </c>
      <c r="Z128" s="44">
        <v>1662.65</v>
      </c>
      <c r="AA128" s="44">
        <v>1359.99</v>
      </c>
    </row>
    <row r="129" spans="1:27" ht="12.75" customHeight="1" outlineLevel="1" x14ac:dyDescent="0.2">
      <c r="A129" s="91" t="s">
        <v>1573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1" t="s">
        <v>1574</v>
      </c>
      <c r="B130" s="63" t="s">
        <v>83</v>
      </c>
      <c r="C130" s="43" t="s">
        <v>79</v>
      </c>
      <c r="D130" s="44">
        <v>6.14</v>
      </c>
      <c r="E130" s="44">
        <v>6.14</v>
      </c>
      <c r="F130" s="44">
        <v>6.14</v>
      </c>
      <c r="G130" s="44">
        <v>6.14</v>
      </c>
      <c r="H130" s="44">
        <v>6.14</v>
      </c>
      <c r="I130" s="44">
        <v>6.14</v>
      </c>
      <c r="J130" s="44">
        <v>6.14</v>
      </c>
      <c r="K130" s="44">
        <v>6.14</v>
      </c>
      <c r="L130" s="44">
        <v>6.14</v>
      </c>
      <c r="M130" s="44">
        <v>6.14</v>
      </c>
      <c r="N130" s="44">
        <v>6.14</v>
      </c>
      <c r="O130" s="44">
        <v>6.14</v>
      </c>
      <c r="P130" s="44">
        <v>6.14</v>
      </c>
      <c r="Q130" s="44">
        <v>6.14</v>
      </c>
      <c r="R130" s="44">
        <v>6.14</v>
      </c>
      <c r="S130" s="44">
        <v>6.14</v>
      </c>
      <c r="T130" s="44">
        <v>6.14</v>
      </c>
      <c r="U130" s="44">
        <v>6.14</v>
      </c>
      <c r="V130" s="44">
        <v>6.14</v>
      </c>
      <c r="W130" s="44">
        <v>6.14</v>
      </c>
      <c r="X130" s="44">
        <v>6.14</v>
      </c>
      <c r="Y130" s="44">
        <v>6.14</v>
      </c>
      <c r="Z130" s="44">
        <v>6.14</v>
      </c>
      <c r="AA130" s="44">
        <v>6.14</v>
      </c>
    </row>
    <row r="131" spans="1:27" ht="12.75" customHeight="1" outlineLevel="1" x14ac:dyDescent="0.2">
      <c r="A131" s="91" t="s">
        <v>1575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x14ac:dyDescent="0.2">
      <c r="A132" s="90" t="s">
        <v>1576</v>
      </c>
      <c r="B132" s="28" t="str">
        <f>"26"&amp;"."&amp;$B$776&amp;"."&amp;$B$777</f>
        <v>26.04.2023</v>
      </c>
      <c r="C132" s="82" t="s">
        <v>76</v>
      </c>
      <c r="D132" s="83">
        <f>ROUND(((D133+D134+D136+D135)/1000),5)</f>
        <v>2.4679600000000002</v>
      </c>
      <c r="E132" s="83">
        <f>ROUND(((E133+E134+E136+E135)/1000),5)</f>
        <v>2.2651500000000002</v>
      </c>
      <c r="F132" s="83">
        <f>ROUND(((F133+F134+F136+F135)/1000),5)</f>
        <v>2.2516500000000002</v>
      </c>
      <c r="G132" s="83">
        <f t="shared" ref="G132:AA132" si="75">ROUND(((G133+G134+G136+G135)/1000),5)</f>
        <v>2.2428300000000001</v>
      </c>
      <c r="H132" s="83">
        <f t="shared" si="75"/>
        <v>2.2616000000000001</v>
      </c>
      <c r="I132" s="83">
        <f t="shared" si="75"/>
        <v>2.33786</v>
      </c>
      <c r="J132" s="83">
        <f t="shared" si="75"/>
        <v>2.5918100000000002</v>
      </c>
      <c r="K132" s="83">
        <f t="shared" si="75"/>
        <v>2.90307</v>
      </c>
      <c r="L132" s="83">
        <f t="shared" si="75"/>
        <v>3.0782799999999999</v>
      </c>
      <c r="M132" s="83">
        <f t="shared" si="75"/>
        <v>3.14771</v>
      </c>
      <c r="N132" s="83">
        <f t="shared" si="75"/>
        <v>3.1419999999999999</v>
      </c>
      <c r="O132" s="83">
        <f t="shared" si="75"/>
        <v>3.1570900000000002</v>
      </c>
      <c r="P132" s="83">
        <f t="shared" si="75"/>
        <v>3.1368</v>
      </c>
      <c r="Q132" s="83">
        <f t="shared" si="75"/>
        <v>3.1290900000000001</v>
      </c>
      <c r="R132" s="83">
        <f t="shared" si="75"/>
        <v>3.12439</v>
      </c>
      <c r="S132" s="83">
        <f t="shared" si="75"/>
        <v>3.0907300000000002</v>
      </c>
      <c r="T132" s="83">
        <f t="shared" si="75"/>
        <v>3.0823900000000002</v>
      </c>
      <c r="U132" s="83">
        <f t="shared" si="75"/>
        <v>3.06169</v>
      </c>
      <c r="V132" s="83">
        <f t="shared" si="75"/>
        <v>3.0263</v>
      </c>
      <c r="W132" s="83">
        <f t="shared" si="75"/>
        <v>3.0551599999999999</v>
      </c>
      <c r="X132" s="83">
        <f t="shared" si="75"/>
        <v>3.0862400000000001</v>
      </c>
      <c r="Y132" s="83">
        <f t="shared" si="75"/>
        <v>3.0930200000000001</v>
      </c>
      <c r="Z132" s="83">
        <f t="shared" si="75"/>
        <v>2.8968799999999999</v>
      </c>
      <c r="AA132" s="83">
        <f t="shared" si="75"/>
        <v>2.5387200000000001</v>
      </c>
    </row>
    <row r="133" spans="1:27" ht="12.75" customHeight="1" outlineLevel="1" x14ac:dyDescent="0.2">
      <c r="A133" s="91" t="s">
        <v>1577</v>
      </c>
      <c r="B133" s="63" t="s">
        <v>233</v>
      </c>
      <c r="C133" s="43" t="s">
        <v>79</v>
      </c>
      <c r="D133" s="44">
        <v>1280.17</v>
      </c>
      <c r="E133" s="44">
        <v>1077.3599999999999</v>
      </c>
      <c r="F133" s="44">
        <v>1063.8599999999999</v>
      </c>
      <c r="G133" s="44">
        <v>1055.04</v>
      </c>
      <c r="H133" s="44">
        <v>1073.81</v>
      </c>
      <c r="I133" s="44">
        <v>1150.07</v>
      </c>
      <c r="J133" s="44">
        <v>1404.02</v>
      </c>
      <c r="K133" s="44">
        <v>1715.28</v>
      </c>
      <c r="L133" s="44">
        <v>1890.49</v>
      </c>
      <c r="M133" s="44">
        <v>1959.92</v>
      </c>
      <c r="N133" s="44">
        <v>1954.21</v>
      </c>
      <c r="O133" s="44">
        <v>1969.3</v>
      </c>
      <c r="P133" s="44">
        <v>1949.01</v>
      </c>
      <c r="Q133" s="44">
        <v>1941.3</v>
      </c>
      <c r="R133" s="44">
        <v>1936.6</v>
      </c>
      <c r="S133" s="44">
        <v>1902.94</v>
      </c>
      <c r="T133" s="44">
        <v>1894.6</v>
      </c>
      <c r="U133" s="44">
        <v>1873.9</v>
      </c>
      <c r="V133" s="44">
        <v>1838.51</v>
      </c>
      <c r="W133" s="44">
        <v>1867.37</v>
      </c>
      <c r="X133" s="44">
        <v>1898.45</v>
      </c>
      <c r="Y133" s="44">
        <v>1905.23</v>
      </c>
      <c r="Z133" s="44">
        <v>1709.09</v>
      </c>
      <c r="AA133" s="44">
        <v>1350.93</v>
      </c>
    </row>
    <row r="134" spans="1:27" ht="12.75" customHeight="1" outlineLevel="1" x14ac:dyDescent="0.2">
      <c r="A134" s="91" t="s">
        <v>1578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1" t="s">
        <v>1579</v>
      </c>
      <c r="B135" s="63" t="s">
        <v>83</v>
      </c>
      <c r="C135" s="43" t="s">
        <v>79</v>
      </c>
      <c r="D135" s="44">
        <v>6.14</v>
      </c>
      <c r="E135" s="44">
        <v>6.14</v>
      </c>
      <c r="F135" s="44">
        <v>6.14</v>
      </c>
      <c r="G135" s="44">
        <v>6.14</v>
      </c>
      <c r="H135" s="44">
        <v>6.14</v>
      </c>
      <c r="I135" s="44">
        <v>6.14</v>
      </c>
      <c r="J135" s="44">
        <v>6.14</v>
      </c>
      <c r="K135" s="44">
        <v>6.14</v>
      </c>
      <c r="L135" s="44">
        <v>6.14</v>
      </c>
      <c r="M135" s="44">
        <v>6.14</v>
      </c>
      <c r="N135" s="44">
        <v>6.14</v>
      </c>
      <c r="O135" s="44">
        <v>6.14</v>
      </c>
      <c r="P135" s="44">
        <v>6.14</v>
      </c>
      <c r="Q135" s="44">
        <v>6.14</v>
      </c>
      <c r="R135" s="44">
        <v>6.14</v>
      </c>
      <c r="S135" s="44">
        <v>6.14</v>
      </c>
      <c r="T135" s="44">
        <v>6.14</v>
      </c>
      <c r="U135" s="44">
        <v>6.14</v>
      </c>
      <c r="V135" s="44">
        <v>6.14</v>
      </c>
      <c r="W135" s="44">
        <v>6.14</v>
      </c>
      <c r="X135" s="44">
        <v>6.14</v>
      </c>
      <c r="Y135" s="44">
        <v>6.14</v>
      </c>
      <c r="Z135" s="44">
        <v>6.14</v>
      </c>
      <c r="AA135" s="44">
        <v>6.14</v>
      </c>
    </row>
    <row r="136" spans="1:27" ht="12.75" customHeight="1" outlineLevel="1" x14ac:dyDescent="0.2">
      <c r="A136" s="91" t="s">
        <v>1580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x14ac:dyDescent="0.2">
      <c r="A137" s="90" t="s">
        <v>1581</v>
      </c>
      <c r="B137" s="28" t="str">
        <f>"27"&amp;"."&amp;$B$776&amp;"."&amp;$B$777</f>
        <v>27.04.2023</v>
      </c>
      <c r="C137" s="82" t="s">
        <v>76</v>
      </c>
      <c r="D137" s="83">
        <f>ROUND(((D138+D139+D141+D140)/1000),5)</f>
        <v>2.4367700000000001</v>
      </c>
      <c r="E137" s="83">
        <f>ROUND(((E138+E139+E141+E140)/1000),5)</f>
        <v>2.2654399999999999</v>
      </c>
      <c r="F137" s="83">
        <f>ROUND(((F138+F139+F141+F140)/1000),5)</f>
        <v>2.25909</v>
      </c>
      <c r="G137" s="83">
        <f t="shared" ref="G137:AA137" si="78">ROUND(((G138+G139+G141+G140)/1000),5)</f>
        <v>2.2528199999999998</v>
      </c>
      <c r="H137" s="83">
        <f t="shared" si="78"/>
        <v>2.2588400000000002</v>
      </c>
      <c r="I137" s="83">
        <f t="shared" si="78"/>
        <v>2.2889200000000001</v>
      </c>
      <c r="J137" s="83">
        <f t="shared" si="78"/>
        <v>2.5369799999999998</v>
      </c>
      <c r="K137" s="83">
        <f t="shared" si="78"/>
        <v>2.8518400000000002</v>
      </c>
      <c r="L137" s="83">
        <f t="shared" si="78"/>
        <v>3.0663900000000002</v>
      </c>
      <c r="M137" s="83">
        <f t="shared" si="78"/>
        <v>3.1599400000000002</v>
      </c>
      <c r="N137" s="83">
        <f t="shared" si="78"/>
        <v>3.1454499999999999</v>
      </c>
      <c r="O137" s="83">
        <f t="shared" si="78"/>
        <v>3.1655799999999998</v>
      </c>
      <c r="P137" s="83">
        <f t="shared" si="78"/>
        <v>3.1692100000000001</v>
      </c>
      <c r="Q137" s="83">
        <f t="shared" si="78"/>
        <v>3.20424</v>
      </c>
      <c r="R137" s="83">
        <f t="shared" si="78"/>
        <v>3.1504400000000001</v>
      </c>
      <c r="S137" s="83">
        <f t="shared" si="78"/>
        <v>3.1345900000000002</v>
      </c>
      <c r="T137" s="83">
        <f t="shared" si="78"/>
        <v>3.0973899999999999</v>
      </c>
      <c r="U137" s="83">
        <f t="shared" si="78"/>
        <v>3.0786500000000001</v>
      </c>
      <c r="V137" s="83">
        <f t="shared" si="78"/>
        <v>3.0532499999999998</v>
      </c>
      <c r="W137" s="83">
        <f t="shared" si="78"/>
        <v>3.07647</v>
      </c>
      <c r="X137" s="83">
        <f t="shared" si="78"/>
        <v>3.1248399999999998</v>
      </c>
      <c r="Y137" s="83">
        <f t="shared" si="78"/>
        <v>3.1246399999999999</v>
      </c>
      <c r="Z137" s="83">
        <f t="shared" si="78"/>
        <v>2.8990300000000002</v>
      </c>
      <c r="AA137" s="83">
        <f t="shared" si="78"/>
        <v>2.5396399999999999</v>
      </c>
    </row>
    <row r="138" spans="1:27" ht="12.75" customHeight="1" outlineLevel="1" x14ac:dyDescent="0.2">
      <c r="A138" s="91" t="s">
        <v>1582</v>
      </c>
      <c r="B138" s="63" t="s">
        <v>233</v>
      </c>
      <c r="C138" s="43" t="s">
        <v>79</v>
      </c>
      <c r="D138" s="44">
        <v>1248.98</v>
      </c>
      <c r="E138" s="44">
        <v>1077.6500000000001</v>
      </c>
      <c r="F138" s="44">
        <v>1071.3</v>
      </c>
      <c r="G138" s="44">
        <v>1065.03</v>
      </c>
      <c r="H138" s="44">
        <v>1071.05</v>
      </c>
      <c r="I138" s="44">
        <v>1101.1300000000001</v>
      </c>
      <c r="J138" s="44">
        <v>1349.19</v>
      </c>
      <c r="K138" s="44">
        <v>1664.05</v>
      </c>
      <c r="L138" s="44">
        <v>1878.6</v>
      </c>
      <c r="M138" s="44">
        <v>1972.15</v>
      </c>
      <c r="N138" s="44">
        <v>1957.66</v>
      </c>
      <c r="O138" s="44">
        <v>1977.79</v>
      </c>
      <c r="P138" s="44">
        <v>1981.42</v>
      </c>
      <c r="Q138" s="44">
        <v>2016.45</v>
      </c>
      <c r="R138" s="44">
        <v>1962.65</v>
      </c>
      <c r="S138" s="44">
        <v>1946.8</v>
      </c>
      <c r="T138" s="44">
        <v>1909.6</v>
      </c>
      <c r="U138" s="44">
        <v>1890.86</v>
      </c>
      <c r="V138" s="44">
        <v>1865.46</v>
      </c>
      <c r="W138" s="44">
        <v>1888.68</v>
      </c>
      <c r="X138" s="44">
        <v>1937.05</v>
      </c>
      <c r="Y138" s="44">
        <v>1936.85</v>
      </c>
      <c r="Z138" s="44">
        <v>1711.24</v>
      </c>
      <c r="AA138" s="44">
        <v>1351.85</v>
      </c>
    </row>
    <row r="139" spans="1:27" ht="12.75" customHeight="1" outlineLevel="1" x14ac:dyDescent="0.2">
      <c r="A139" s="91" t="s">
        <v>1583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1" t="s">
        <v>1584</v>
      </c>
      <c r="B140" s="63" t="s">
        <v>83</v>
      </c>
      <c r="C140" s="43" t="s">
        <v>79</v>
      </c>
      <c r="D140" s="44">
        <v>6.14</v>
      </c>
      <c r="E140" s="44">
        <v>6.14</v>
      </c>
      <c r="F140" s="44">
        <v>6.14</v>
      </c>
      <c r="G140" s="44">
        <v>6.14</v>
      </c>
      <c r="H140" s="44">
        <v>6.14</v>
      </c>
      <c r="I140" s="44">
        <v>6.14</v>
      </c>
      <c r="J140" s="44">
        <v>6.14</v>
      </c>
      <c r="K140" s="44">
        <v>6.14</v>
      </c>
      <c r="L140" s="44">
        <v>6.14</v>
      </c>
      <c r="M140" s="44">
        <v>6.14</v>
      </c>
      <c r="N140" s="44">
        <v>6.14</v>
      </c>
      <c r="O140" s="44">
        <v>6.14</v>
      </c>
      <c r="P140" s="44">
        <v>6.14</v>
      </c>
      <c r="Q140" s="44">
        <v>6.14</v>
      </c>
      <c r="R140" s="44">
        <v>6.14</v>
      </c>
      <c r="S140" s="44">
        <v>6.14</v>
      </c>
      <c r="T140" s="44">
        <v>6.14</v>
      </c>
      <c r="U140" s="44">
        <v>6.14</v>
      </c>
      <c r="V140" s="44">
        <v>6.14</v>
      </c>
      <c r="W140" s="44">
        <v>6.14</v>
      </c>
      <c r="X140" s="44">
        <v>6.14</v>
      </c>
      <c r="Y140" s="44">
        <v>6.14</v>
      </c>
      <c r="Z140" s="44">
        <v>6.14</v>
      </c>
      <c r="AA140" s="44">
        <v>6.14</v>
      </c>
    </row>
    <row r="141" spans="1:27" ht="12.75" customHeight="1" outlineLevel="1" x14ac:dyDescent="0.2">
      <c r="A141" s="91" t="s">
        <v>1585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x14ac:dyDescent="0.2">
      <c r="A142" s="90" t="s">
        <v>1586</v>
      </c>
      <c r="B142" s="28" t="str">
        <f>"28"&amp;"."&amp;$B$776&amp;"."&amp;$B$777</f>
        <v>28.04.2023</v>
      </c>
      <c r="C142" s="82" t="s">
        <v>76</v>
      </c>
      <c r="D142" s="83">
        <f>ROUND(((D143+D144+D146+D145)/1000),5)</f>
        <v>2.4306199999999998</v>
      </c>
      <c r="E142" s="83">
        <f>ROUND(((E143+E144+E146+E145)/1000),5)</f>
        <v>2.26519</v>
      </c>
      <c r="F142" s="83">
        <f>ROUND(((F143+F144+F146+F145)/1000),5)</f>
        <v>2.2561800000000001</v>
      </c>
      <c r="G142" s="83">
        <f t="shared" ref="G142:AA142" si="81">ROUND(((G143+G144+G146+G145)/1000),5)</f>
        <v>2.24898</v>
      </c>
      <c r="H142" s="83">
        <f t="shared" si="81"/>
        <v>2.2623899999999999</v>
      </c>
      <c r="I142" s="83">
        <f t="shared" si="81"/>
        <v>2.3020700000000001</v>
      </c>
      <c r="J142" s="83">
        <f t="shared" si="81"/>
        <v>2.5777199999999998</v>
      </c>
      <c r="K142" s="83">
        <f t="shared" si="81"/>
        <v>2.8634900000000001</v>
      </c>
      <c r="L142" s="83">
        <f t="shared" si="81"/>
        <v>3.0908600000000002</v>
      </c>
      <c r="M142" s="83">
        <f t="shared" si="81"/>
        <v>3.2059000000000002</v>
      </c>
      <c r="N142" s="83">
        <f t="shared" si="81"/>
        <v>3.2144200000000001</v>
      </c>
      <c r="O142" s="83">
        <f t="shared" si="81"/>
        <v>3.2372700000000001</v>
      </c>
      <c r="P142" s="83">
        <f t="shared" si="81"/>
        <v>3.2363499999999998</v>
      </c>
      <c r="Q142" s="83">
        <f t="shared" si="81"/>
        <v>3.23529</v>
      </c>
      <c r="R142" s="83">
        <f t="shared" si="81"/>
        <v>3.2181999999999999</v>
      </c>
      <c r="S142" s="83">
        <f t="shared" si="81"/>
        <v>3.2070599999999998</v>
      </c>
      <c r="T142" s="83">
        <f t="shared" si="81"/>
        <v>3.2000799999999998</v>
      </c>
      <c r="U142" s="83">
        <f t="shared" si="81"/>
        <v>3.12188</v>
      </c>
      <c r="V142" s="83">
        <f t="shared" si="81"/>
        <v>3.11307</v>
      </c>
      <c r="W142" s="83">
        <f t="shared" si="81"/>
        <v>3.0971299999999999</v>
      </c>
      <c r="X142" s="83">
        <f t="shared" si="81"/>
        <v>3.1368800000000001</v>
      </c>
      <c r="Y142" s="83">
        <f t="shared" si="81"/>
        <v>3.2021799999999998</v>
      </c>
      <c r="Z142" s="83">
        <f t="shared" si="81"/>
        <v>2.99356</v>
      </c>
      <c r="AA142" s="83">
        <f t="shared" si="81"/>
        <v>2.8395299999999999</v>
      </c>
    </row>
    <row r="143" spans="1:27" ht="12.75" customHeight="1" outlineLevel="1" x14ac:dyDescent="0.2">
      <c r="A143" s="91" t="s">
        <v>1587</v>
      </c>
      <c r="B143" s="63" t="s">
        <v>233</v>
      </c>
      <c r="C143" s="43" t="s">
        <v>79</v>
      </c>
      <c r="D143" s="44">
        <v>1242.83</v>
      </c>
      <c r="E143" s="44">
        <v>1077.4000000000001</v>
      </c>
      <c r="F143" s="44">
        <v>1068.3900000000001</v>
      </c>
      <c r="G143" s="44">
        <v>1061.19</v>
      </c>
      <c r="H143" s="44">
        <v>1074.5999999999999</v>
      </c>
      <c r="I143" s="44">
        <v>1114.28</v>
      </c>
      <c r="J143" s="44">
        <v>1389.93</v>
      </c>
      <c r="K143" s="44">
        <v>1675.7</v>
      </c>
      <c r="L143" s="44">
        <v>1903.07</v>
      </c>
      <c r="M143" s="44">
        <v>2018.11</v>
      </c>
      <c r="N143" s="44">
        <v>2026.63</v>
      </c>
      <c r="O143" s="44">
        <v>2049.48</v>
      </c>
      <c r="P143" s="44">
        <v>2048.56</v>
      </c>
      <c r="Q143" s="44">
        <v>2047.5</v>
      </c>
      <c r="R143" s="44">
        <v>2030.41</v>
      </c>
      <c r="S143" s="44">
        <v>2019.27</v>
      </c>
      <c r="T143" s="44">
        <v>2012.29</v>
      </c>
      <c r="U143" s="44">
        <v>1934.09</v>
      </c>
      <c r="V143" s="44">
        <v>1925.28</v>
      </c>
      <c r="W143" s="44">
        <v>1909.34</v>
      </c>
      <c r="X143" s="44">
        <v>1949.09</v>
      </c>
      <c r="Y143" s="44">
        <v>2014.39</v>
      </c>
      <c r="Z143" s="44">
        <v>1805.77</v>
      </c>
      <c r="AA143" s="44">
        <v>1651.74</v>
      </c>
    </row>
    <row r="144" spans="1:27" ht="12.75" customHeight="1" outlineLevel="1" x14ac:dyDescent="0.2">
      <c r="A144" s="91" t="s">
        <v>1588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1" t="s">
        <v>1589</v>
      </c>
      <c r="B145" s="63" t="s">
        <v>83</v>
      </c>
      <c r="C145" s="43" t="s">
        <v>79</v>
      </c>
      <c r="D145" s="44">
        <v>6.14</v>
      </c>
      <c r="E145" s="44">
        <v>6.14</v>
      </c>
      <c r="F145" s="44">
        <v>6.14</v>
      </c>
      <c r="G145" s="44">
        <v>6.14</v>
      </c>
      <c r="H145" s="44">
        <v>6.14</v>
      </c>
      <c r="I145" s="44">
        <v>6.14</v>
      </c>
      <c r="J145" s="44">
        <v>6.14</v>
      </c>
      <c r="K145" s="44">
        <v>6.14</v>
      </c>
      <c r="L145" s="44">
        <v>6.14</v>
      </c>
      <c r="M145" s="44">
        <v>6.14</v>
      </c>
      <c r="N145" s="44">
        <v>6.14</v>
      </c>
      <c r="O145" s="44">
        <v>6.14</v>
      </c>
      <c r="P145" s="44">
        <v>6.14</v>
      </c>
      <c r="Q145" s="44">
        <v>6.14</v>
      </c>
      <c r="R145" s="44">
        <v>6.14</v>
      </c>
      <c r="S145" s="44">
        <v>6.14</v>
      </c>
      <c r="T145" s="44">
        <v>6.14</v>
      </c>
      <c r="U145" s="44">
        <v>6.14</v>
      </c>
      <c r="V145" s="44">
        <v>6.14</v>
      </c>
      <c r="W145" s="44">
        <v>6.14</v>
      </c>
      <c r="X145" s="44">
        <v>6.14</v>
      </c>
      <c r="Y145" s="44">
        <v>6.14</v>
      </c>
      <c r="Z145" s="44">
        <v>6.14</v>
      </c>
      <c r="AA145" s="44">
        <v>6.14</v>
      </c>
    </row>
    <row r="146" spans="1:27" ht="12.75" customHeight="1" outlineLevel="1" x14ac:dyDescent="0.2">
      <c r="A146" s="91" t="s">
        <v>1590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x14ac:dyDescent="0.2">
      <c r="A147" s="90" t="s">
        <v>1591</v>
      </c>
      <c r="B147" s="28" t="str">
        <f>"29"&amp;"."&amp;$B$776&amp;"."&amp;$B$777</f>
        <v>29.04.2023</v>
      </c>
      <c r="C147" s="82" t="s">
        <v>76</v>
      </c>
      <c r="D147" s="83">
        <f>ROUND(((D148+D149+D151+D150)/1000),5)</f>
        <v>2.8165</v>
      </c>
      <c r="E147" s="83">
        <f>ROUND(((E148+E149+E151+E150)/1000),5)</f>
        <v>2.6556700000000002</v>
      </c>
      <c r="F147" s="83">
        <f>ROUND(((F148+F149+F151+F150)/1000),5)</f>
        <v>2.4910600000000001</v>
      </c>
      <c r="G147" s="83">
        <f t="shared" ref="G147:AA147" si="84">ROUND(((G148+G149+G151+G150)/1000),5)</f>
        <v>2.44773</v>
      </c>
      <c r="H147" s="83">
        <f t="shared" si="84"/>
        <v>2.4611200000000002</v>
      </c>
      <c r="I147" s="83">
        <f t="shared" si="84"/>
        <v>2.4694400000000001</v>
      </c>
      <c r="J147" s="83">
        <f t="shared" si="84"/>
        <v>2.5011700000000001</v>
      </c>
      <c r="K147" s="83">
        <f t="shared" si="84"/>
        <v>2.6969699999999999</v>
      </c>
      <c r="L147" s="83">
        <f t="shared" si="84"/>
        <v>2.9554</v>
      </c>
      <c r="M147" s="83">
        <f t="shared" si="84"/>
        <v>3.1827299999999998</v>
      </c>
      <c r="N147" s="83">
        <f t="shared" si="84"/>
        <v>3.2318199999999999</v>
      </c>
      <c r="O147" s="83">
        <f t="shared" si="84"/>
        <v>3.22824</v>
      </c>
      <c r="P147" s="83">
        <f t="shared" si="84"/>
        <v>3.1487099999999999</v>
      </c>
      <c r="Q147" s="83">
        <f t="shared" si="84"/>
        <v>3.1424699999999999</v>
      </c>
      <c r="R147" s="83">
        <f t="shared" si="84"/>
        <v>3.10995</v>
      </c>
      <c r="S147" s="83">
        <f t="shared" si="84"/>
        <v>3.06941</v>
      </c>
      <c r="T147" s="83">
        <f t="shared" si="84"/>
        <v>3.12643</v>
      </c>
      <c r="U147" s="83">
        <f t="shared" si="84"/>
        <v>3.1284000000000001</v>
      </c>
      <c r="V147" s="83">
        <f t="shared" si="84"/>
        <v>3.1349999999999998</v>
      </c>
      <c r="W147" s="83">
        <f t="shared" si="84"/>
        <v>3.25596</v>
      </c>
      <c r="X147" s="83">
        <f t="shared" si="84"/>
        <v>3.33162</v>
      </c>
      <c r="Y147" s="83">
        <f t="shared" si="84"/>
        <v>3.1756600000000001</v>
      </c>
      <c r="Z147" s="83">
        <f t="shared" si="84"/>
        <v>2.9481600000000001</v>
      </c>
      <c r="AA147" s="83">
        <f t="shared" si="84"/>
        <v>2.8296399999999999</v>
      </c>
    </row>
    <row r="148" spans="1:27" ht="12.75" customHeight="1" outlineLevel="1" x14ac:dyDescent="0.2">
      <c r="A148" s="91" t="s">
        <v>1592</v>
      </c>
      <c r="B148" s="63" t="s">
        <v>233</v>
      </c>
      <c r="C148" s="43" t="s">
        <v>79</v>
      </c>
      <c r="D148" s="44">
        <v>1628.71</v>
      </c>
      <c r="E148" s="44">
        <v>1467.88</v>
      </c>
      <c r="F148" s="44">
        <v>1303.27</v>
      </c>
      <c r="G148" s="44">
        <v>1259.94</v>
      </c>
      <c r="H148" s="44">
        <v>1273.33</v>
      </c>
      <c r="I148" s="44">
        <v>1281.6500000000001</v>
      </c>
      <c r="J148" s="44">
        <v>1313.38</v>
      </c>
      <c r="K148" s="44">
        <v>1509.18</v>
      </c>
      <c r="L148" s="44">
        <v>1767.61</v>
      </c>
      <c r="M148" s="44">
        <v>1994.94</v>
      </c>
      <c r="N148" s="44">
        <v>2044.03</v>
      </c>
      <c r="O148" s="44">
        <v>2040.45</v>
      </c>
      <c r="P148" s="44">
        <v>1960.92</v>
      </c>
      <c r="Q148" s="44">
        <v>1954.68</v>
      </c>
      <c r="R148" s="44">
        <v>1922.16</v>
      </c>
      <c r="S148" s="44">
        <v>1881.62</v>
      </c>
      <c r="T148" s="44">
        <v>1938.64</v>
      </c>
      <c r="U148" s="44">
        <v>1940.61</v>
      </c>
      <c r="V148" s="44">
        <v>1947.21</v>
      </c>
      <c r="W148" s="44">
        <v>2068.17</v>
      </c>
      <c r="X148" s="44">
        <v>2143.83</v>
      </c>
      <c r="Y148" s="44">
        <v>1987.87</v>
      </c>
      <c r="Z148" s="44">
        <v>1760.37</v>
      </c>
      <c r="AA148" s="44">
        <v>1641.85</v>
      </c>
    </row>
    <row r="149" spans="1:27" ht="12.75" customHeight="1" outlineLevel="1" x14ac:dyDescent="0.2">
      <c r="A149" s="91" t="s">
        <v>1593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1" t="s">
        <v>1594</v>
      </c>
      <c r="B150" s="63" t="s">
        <v>83</v>
      </c>
      <c r="C150" s="43" t="s">
        <v>79</v>
      </c>
      <c r="D150" s="44">
        <v>6.14</v>
      </c>
      <c r="E150" s="44">
        <v>6.14</v>
      </c>
      <c r="F150" s="44">
        <v>6.14</v>
      </c>
      <c r="G150" s="44">
        <v>6.14</v>
      </c>
      <c r="H150" s="44">
        <v>6.14</v>
      </c>
      <c r="I150" s="44">
        <v>6.14</v>
      </c>
      <c r="J150" s="44">
        <v>6.14</v>
      </c>
      <c r="K150" s="44">
        <v>6.14</v>
      </c>
      <c r="L150" s="44">
        <v>6.14</v>
      </c>
      <c r="M150" s="44">
        <v>6.14</v>
      </c>
      <c r="N150" s="44">
        <v>6.14</v>
      </c>
      <c r="O150" s="44">
        <v>6.14</v>
      </c>
      <c r="P150" s="44">
        <v>6.14</v>
      </c>
      <c r="Q150" s="44">
        <v>6.14</v>
      </c>
      <c r="R150" s="44">
        <v>6.14</v>
      </c>
      <c r="S150" s="44">
        <v>6.14</v>
      </c>
      <c r="T150" s="44">
        <v>6.14</v>
      </c>
      <c r="U150" s="44">
        <v>6.14</v>
      </c>
      <c r="V150" s="44">
        <v>6.14</v>
      </c>
      <c r="W150" s="44">
        <v>6.14</v>
      </c>
      <c r="X150" s="44">
        <v>6.14</v>
      </c>
      <c r="Y150" s="44">
        <v>6.14</v>
      </c>
      <c r="Z150" s="44">
        <v>6.14</v>
      </c>
      <c r="AA150" s="44">
        <v>6.14</v>
      </c>
    </row>
    <row r="151" spans="1:27" ht="12.75" customHeight="1" outlineLevel="1" x14ac:dyDescent="0.2">
      <c r="A151" s="91" t="s">
        <v>1595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x14ac:dyDescent="0.2">
      <c r="A152" s="90" t="s">
        <v>1596</v>
      </c>
      <c r="B152" s="28" t="str">
        <f>"30"&amp;"."&amp;$B$776&amp;"."&amp;$B$777</f>
        <v>30.04.2023</v>
      </c>
      <c r="C152" s="82" t="s">
        <v>76</v>
      </c>
      <c r="D152" s="83">
        <f>ROUND(((D153+D154+D156+D155)/1000),5)</f>
        <v>2.7913000000000001</v>
      </c>
      <c r="E152" s="83">
        <f>ROUND(((E153+E154+E156+E155)/1000),5)</f>
        <v>2.6237200000000001</v>
      </c>
      <c r="F152" s="83">
        <f>ROUND(((F153+F154+F156+F155)/1000),5)</f>
        <v>2.4855100000000001</v>
      </c>
      <c r="G152" s="83">
        <f t="shared" ref="G152:AA152" si="87">ROUND(((G153+G154+G156+G155)/1000),5)</f>
        <v>2.43466</v>
      </c>
      <c r="H152" s="83">
        <f t="shared" si="87"/>
        <v>2.4315699999999998</v>
      </c>
      <c r="I152" s="83">
        <f t="shared" si="87"/>
        <v>2.4664999999999999</v>
      </c>
      <c r="J152" s="83">
        <f t="shared" si="87"/>
        <v>2.47275</v>
      </c>
      <c r="K152" s="83">
        <f t="shared" si="87"/>
        <v>2.5965699999999998</v>
      </c>
      <c r="L152" s="83">
        <f t="shared" si="87"/>
        <v>2.8362500000000002</v>
      </c>
      <c r="M152" s="83">
        <f t="shared" si="87"/>
        <v>3.0012799999999999</v>
      </c>
      <c r="N152" s="83">
        <f t="shared" si="87"/>
        <v>3.07294</v>
      </c>
      <c r="O152" s="83">
        <f t="shared" si="87"/>
        <v>3.0720999999999998</v>
      </c>
      <c r="P152" s="83">
        <f t="shared" si="87"/>
        <v>3.05864</v>
      </c>
      <c r="Q152" s="83">
        <f t="shared" si="87"/>
        <v>3.0573999999999999</v>
      </c>
      <c r="R152" s="83">
        <f t="shared" si="87"/>
        <v>2.9605700000000001</v>
      </c>
      <c r="S152" s="83">
        <f t="shared" si="87"/>
        <v>2.9431400000000001</v>
      </c>
      <c r="T152" s="83">
        <f t="shared" si="87"/>
        <v>3.10229</v>
      </c>
      <c r="U152" s="83">
        <f t="shared" si="87"/>
        <v>3.1373899999999999</v>
      </c>
      <c r="V152" s="83">
        <f t="shared" si="87"/>
        <v>3.1458900000000001</v>
      </c>
      <c r="W152" s="83">
        <f t="shared" si="87"/>
        <v>3.31915</v>
      </c>
      <c r="X152" s="83">
        <f t="shared" si="87"/>
        <v>3.5076299999999998</v>
      </c>
      <c r="Y152" s="83">
        <f t="shared" si="87"/>
        <v>3.2019500000000001</v>
      </c>
      <c r="Z152" s="83">
        <f t="shared" si="87"/>
        <v>2.9124500000000002</v>
      </c>
      <c r="AA152" s="83">
        <f t="shared" si="87"/>
        <v>2.7722699999999998</v>
      </c>
    </row>
    <row r="153" spans="1:27" ht="12.75" customHeight="1" outlineLevel="1" x14ac:dyDescent="0.2">
      <c r="A153" s="91" t="s">
        <v>1597</v>
      </c>
      <c r="B153" s="63" t="s">
        <v>233</v>
      </c>
      <c r="C153" s="43" t="s">
        <v>79</v>
      </c>
      <c r="D153" s="44">
        <v>1603.51</v>
      </c>
      <c r="E153" s="44">
        <v>1435.93</v>
      </c>
      <c r="F153" s="44">
        <v>1297.72</v>
      </c>
      <c r="G153" s="44">
        <v>1246.8699999999999</v>
      </c>
      <c r="H153" s="44">
        <v>1243.78</v>
      </c>
      <c r="I153" s="44">
        <v>1278.71</v>
      </c>
      <c r="J153" s="44">
        <v>1284.96</v>
      </c>
      <c r="K153" s="44">
        <v>1408.78</v>
      </c>
      <c r="L153" s="44">
        <v>1648.46</v>
      </c>
      <c r="M153" s="44">
        <v>1813.49</v>
      </c>
      <c r="N153" s="44">
        <v>1885.15</v>
      </c>
      <c r="O153" s="44">
        <v>1884.31</v>
      </c>
      <c r="P153" s="44">
        <v>1870.85</v>
      </c>
      <c r="Q153" s="44">
        <v>1869.61</v>
      </c>
      <c r="R153" s="44">
        <v>1772.78</v>
      </c>
      <c r="S153" s="44">
        <v>1755.35</v>
      </c>
      <c r="T153" s="44">
        <v>1914.5</v>
      </c>
      <c r="U153" s="44">
        <v>1949.6</v>
      </c>
      <c r="V153" s="44">
        <v>1958.1</v>
      </c>
      <c r="W153" s="44">
        <v>2131.36</v>
      </c>
      <c r="X153" s="44">
        <v>2319.84</v>
      </c>
      <c r="Y153" s="44">
        <v>2014.16</v>
      </c>
      <c r="Z153" s="44">
        <v>1724.66</v>
      </c>
      <c r="AA153" s="44">
        <v>1584.48</v>
      </c>
    </row>
    <row r="154" spans="1:27" ht="12.75" customHeight="1" outlineLevel="1" x14ac:dyDescent="0.2">
      <c r="A154" s="91" t="s">
        <v>1598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1" t="s">
        <v>1599</v>
      </c>
      <c r="B155" s="63" t="s">
        <v>83</v>
      </c>
      <c r="C155" s="43" t="s">
        <v>79</v>
      </c>
      <c r="D155" s="44">
        <v>6.14</v>
      </c>
      <c r="E155" s="44">
        <v>6.14</v>
      </c>
      <c r="F155" s="44">
        <v>6.14</v>
      </c>
      <c r="G155" s="44">
        <v>6.14</v>
      </c>
      <c r="H155" s="44">
        <v>6.14</v>
      </c>
      <c r="I155" s="44">
        <v>6.14</v>
      </c>
      <c r="J155" s="44">
        <v>6.14</v>
      </c>
      <c r="K155" s="44">
        <v>6.14</v>
      </c>
      <c r="L155" s="44">
        <v>6.14</v>
      </c>
      <c r="M155" s="44">
        <v>6.14</v>
      </c>
      <c r="N155" s="44">
        <v>6.14</v>
      </c>
      <c r="O155" s="44">
        <v>6.14</v>
      </c>
      <c r="P155" s="44">
        <v>6.14</v>
      </c>
      <c r="Q155" s="44">
        <v>6.14</v>
      </c>
      <c r="R155" s="44">
        <v>6.14</v>
      </c>
      <c r="S155" s="44">
        <v>6.14</v>
      </c>
      <c r="T155" s="44">
        <v>6.14</v>
      </c>
      <c r="U155" s="44">
        <v>6.14</v>
      </c>
      <c r="V155" s="44">
        <v>6.14</v>
      </c>
      <c r="W155" s="44">
        <v>6.14</v>
      </c>
      <c r="X155" s="44">
        <v>6.14</v>
      </c>
      <c r="Y155" s="44">
        <v>6.14</v>
      </c>
      <c r="Z155" s="44">
        <v>6.14</v>
      </c>
      <c r="AA155" s="44">
        <v>6.14</v>
      </c>
    </row>
    <row r="156" spans="1:27" ht="12.75" customHeight="1" outlineLevel="1" x14ac:dyDescent="0.2">
      <c r="A156" s="91" t="s">
        <v>1600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x14ac:dyDescent="0.2">
      <c r="A157" s="92"/>
      <c r="B157" s="93" t="s">
        <v>382</v>
      </c>
      <c r="C157" s="94"/>
      <c r="D157" s="95"/>
      <c r="E157" s="95"/>
      <c r="F157" s="95"/>
      <c r="G157" s="95"/>
      <c r="I157" s="39"/>
    </row>
    <row r="158" spans="1:27" ht="12.75" customHeight="1" x14ac:dyDescent="0.2">
      <c r="A158" s="92"/>
      <c r="B158" s="93" t="s">
        <v>382</v>
      </c>
      <c r="C158" s="94"/>
      <c r="D158" s="95"/>
      <c r="E158" s="95"/>
      <c r="F158" s="95"/>
      <c r="G158" s="95"/>
      <c r="I158" s="39"/>
    </row>
    <row r="159" spans="1:27" x14ac:dyDescent="0.2">
      <c r="A159" s="164" t="s">
        <v>383</v>
      </c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6"/>
    </row>
    <row r="160" spans="1:27" ht="27" customHeight="1" x14ac:dyDescent="0.2">
      <c r="A160" s="26" t="s">
        <v>64</v>
      </c>
      <c r="B160" s="27" t="s">
        <v>205</v>
      </c>
      <c r="C160" s="26" t="s">
        <v>206</v>
      </c>
      <c r="D160" s="27" t="s">
        <v>207</v>
      </c>
      <c r="E160" s="27" t="s">
        <v>208</v>
      </c>
      <c r="F160" s="27" t="s">
        <v>209</v>
      </c>
      <c r="G160" s="27" t="s">
        <v>210</v>
      </c>
      <c r="H160" s="27" t="s">
        <v>211</v>
      </c>
      <c r="I160" s="27" t="s">
        <v>212</v>
      </c>
      <c r="J160" s="27" t="s">
        <v>213</v>
      </c>
      <c r="K160" s="27" t="s">
        <v>214</v>
      </c>
      <c r="L160" s="27" t="s">
        <v>215</v>
      </c>
      <c r="M160" s="27" t="s">
        <v>216</v>
      </c>
      <c r="N160" s="27" t="s">
        <v>217</v>
      </c>
      <c r="O160" s="27" t="s">
        <v>218</v>
      </c>
      <c r="P160" s="27" t="s">
        <v>219</v>
      </c>
      <c r="Q160" s="27" t="s">
        <v>220</v>
      </c>
      <c r="R160" s="27" t="s">
        <v>221</v>
      </c>
      <c r="S160" s="27" t="s">
        <v>222</v>
      </c>
      <c r="T160" s="27" t="s">
        <v>223</v>
      </c>
      <c r="U160" s="27" t="s">
        <v>224</v>
      </c>
      <c r="V160" s="27" t="s">
        <v>225</v>
      </c>
      <c r="W160" s="27" t="s">
        <v>226</v>
      </c>
      <c r="X160" s="27" t="s">
        <v>227</v>
      </c>
      <c r="Y160" s="27" t="s">
        <v>228</v>
      </c>
      <c r="Z160" s="27" t="s">
        <v>229</v>
      </c>
      <c r="AA160" s="27" t="s">
        <v>230</v>
      </c>
    </row>
    <row r="161" spans="1:27" x14ac:dyDescent="0.2">
      <c r="A161" s="90" t="s">
        <v>1601</v>
      </c>
      <c r="B161" s="28" t="str">
        <f>"01"&amp;"."&amp;$B$776&amp;"."&amp;$B$777</f>
        <v>01.04.2023</v>
      </c>
      <c r="C161" s="82" t="s">
        <v>76</v>
      </c>
      <c r="D161" s="83">
        <f>ROUND(((D162+D163+D165+D164)/1000),5)</f>
        <v>2.9902000000000002</v>
      </c>
      <c r="E161" s="83">
        <f>ROUND(((E162+E163+E165+E164)/1000),5)</f>
        <v>2.90903</v>
      </c>
      <c r="F161" s="83">
        <f>ROUND(((F162+F163+F165+F164)/1000),5)</f>
        <v>2.8974500000000001</v>
      </c>
      <c r="G161" s="83">
        <f t="shared" ref="G161:AA161" si="90">ROUND(((G162+G163+G165+G164)/1000),5)</f>
        <v>2.8885999999999998</v>
      </c>
      <c r="H161" s="83">
        <f t="shared" si="90"/>
        <v>2.9004599999999998</v>
      </c>
      <c r="I161" s="83">
        <f t="shared" si="90"/>
        <v>2.90882</v>
      </c>
      <c r="J161" s="83">
        <f t="shared" si="90"/>
        <v>2.91127</v>
      </c>
      <c r="K161" s="83">
        <f t="shared" si="90"/>
        <v>3.1316700000000002</v>
      </c>
      <c r="L161" s="83">
        <f t="shared" si="90"/>
        <v>3.3207300000000002</v>
      </c>
      <c r="M161" s="83">
        <f t="shared" si="90"/>
        <v>3.3515999999999999</v>
      </c>
      <c r="N161" s="83">
        <f t="shared" si="90"/>
        <v>3.3873899999999999</v>
      </c>
      <c r="O161" s="83">
        <f t="shared" si="90"/>
        <v>3.4228000000000001</v>
      </c>
      <c r="P161" s="83">
        <f t="shared" si="90"/>
        <v>3.4074399999999998</v>
      </c>
      <c r="Q161" s="83">
        <f t="shared" si="90"/>
        <v>3.4022299999999999</v>
      </c>
      <c r="R161" s="83">
        <f t="shared" si="90"/>
        <v>3.3922099999999999</v>
      </c>
      <c r="S161" s="83">
        <f t="shared" si="90"/>
        <v>3.3933300000000002</v>
      </c>
      <c r="T161" s="83">
        <f t="shared" si="90"/>
        <v>3.3927900000000002</v>
      </c>
      <c r="U161" s="83">
        <f t="shared" si="90"/>
        <v>3.3823599999999998</v>
      </c>
      <c r="V161" s="83">
        <f t="shared" si="90"/>
        <v>3.38584</v>
      </c>
      <c r="W161" s="83">
        <f t="shared" si="90"/>
        <v>3.4206699999999999</v>
      </c>
      <c r="X161" s="83">
        <f t="shared" si="90"/>
        <v>3.4073099999999998</v>
      </c>
      <c r="Y161" s="83">
        <f t="shared" si="90"/>
        <v>3.3502100000000001</v>
      </c>
      <c r="Z161" s="83">
        <f t="shared" si="90"/>
        <v>3.2701799999999999</v>
      </c>
      <c r="AA161" s="83">
        <f t="shared" si="90"/>
        <v>3.14636</v>
      </c>
    </row>
    <row r="162" spans="1:27" ht="12.75" customHeight="1" outlineLevel="1" x14ac:dyDescent="0.2">
      <c r="A162" s="91" t="s">
        <v>1602</v>
      </c>
      <c r="B162" s="63" t="s">
        <v>233</v>
      </c>
      <c r="C162" s="43" t="s">
        <v>79</v>
      </c>
      <c r="D162" s="44">
        <v>1156.8599999999999</v>
      </c>
      <c r="E162" s="44">
        <v>1075.69</v>
      </c>
      <c r="F162" s="44">
        <v>1064.1099999999999</v>
      </c>
      <c r="G162" s="44">
        <v>1055.26</v>
      </c>
      <c r="H162" s="44">
        <v>1067.1199999999999</v>
      </c>
      <c r="I162" s="44">
        <v>1075.48</v>
      </c>
      <c r="J162" s="44">
        <v>1077.93</v>
      </c>
      <c r="K162" s="44">
        <v>1298.33</v>
      </c>
      <c r="L162" s="44">
        <v>1487.39</v>
      </c>
      <c r="M162" s="44">
        <v>1518.26</v>
      </c>
      <c r="N162" s="44">
        <v>1554.05</v>
      </c>
      <c r="O162" s="44">
        <v>1589.46</v>
      </c>
      <c r="P162" s="44">
        <v>1574.1</v>
      </c>
      <c r="Q162" s="44">
        <v>1568.89</v>
      </c>
      <c r="R162" s="44">
        <v>1558.87</v>
      </c>
      <c r="S162" s="44">
        <v>1559.99</v>
      </c>
      <c r="T162" s="44">
        <v>1559.45</v>
      </c>
      <c r="U162" s="44">
        <v>1549.02</v>
      </c>
      <c r="V162" s="44">
        <v>1552.5</v>
      </c>
      <c r="W162" s="44">
        <v>1587.33</v>
      </c>
      <c r="X162" s="44">
        <v>1573.97</v>
      </c>
      <c r="Y162" s="44">
        <v>1516.87</v>
      </c>
      <c r="Z162" s="44">
        <v>1436.84</v>
      </c>
      <c r="AA162" s="44">
        <v>1313.02</v>
      </c>
    </row>
    <row r="163" spans="1:27" ht="12.75" customHeight="1" outlineLevel="1" x14ac:dyDescent="0.2">
      <c r="A163" s="91" t="s">
        <v>1603</v>
      </c>
      <c r="B163" s="63" t="s">
        <v>90</v>
      </c>
      <c r="C163" s="43" t="s">
        <v>79</v>
      </c>
      <c r="D163" s="44">
        <v>1716.97</v>
      </c>
      <c r="E163" s="44">
        <f>$D$163</f>
        <v>1716.97</v>
      </c>
      <c r="F163" s="44">
        <f t="shared" ref="F163:AA163" si="91">$D$163</f>
        <v>1716.97</v>
      </c>
      <c r="G163" s="44">
        <f t="shared" si="91"/>
        <v>1716.97</v>
      </c>
      <c r="H163" s="44">
        <f t="shared" si="91"/>
        <v>1716.97</v>
      </c>
      <c r="I163" s="44">
        <f t="shared" si="91"/>
        <v>1716.97</v>
      </c>
      <c r="J163" s="44">
        <f t="shared" si="91"/>
        <v>1716.97</v>
      </c>
      <c r="K163" s="44">
        <f t="shared" si="91"/>
        <v>1716.97</v>
      </c>
      <c r="L163" s="44">
        <f t="shared" si="91"/>
        <v>1716.97</v>
      </c>
      <c r="M163" s="44">
        <f t="shared" si="91"/>
        <v>1716.97</v>
      </c>
      <c r="N163" s="44">
        <f t="shared" si="91"/>
        <v>1716.97</v>
      </c>
      <c r="O163" s="44">
        <f t="shared" si="91"/>
        <v>1716.97</v>
      </c>
      <c r="P163" s="44">
        <f t="shared" si="91"/>
        <v>1716.97</v>
      </c>
      <c r="Q163" s="44">
        <f t="shared" si="91"/>
        <v>1716.97</v>
      </c>
      <c r="R163" s="44">
        <f t="shared" si="91"/>
        <v>1716.97</v>
      </c>
      <c r="S163" s="44">
        <f t="shared" si="91"/>
        <v>1716.97</v>
      </c>
      <c r="T163" s="44">
        <f t="shared" si="91"/>
        <v>1716.97</v>
      </c>
      <c r="U163" s="44">
        <f t="shared" si="91"/>
        <v>1716.97</v>
      </c>
      <c r="V163" s="44">
        <f t="shared" si="91"/>
        <v>1716.97</v>
      </c>
      <c r="W163" s="44">
        <f t="shared" si="91"/>
        <v>1716.97</v>
      </c>
      <c r="X163" s="44">
        <f t="shared" si="91"/>
        <v>1716.97</v>
      </c>
      <c r="Y163" s="44">
        <f t="shared" si="91"/>
        <v>1716.97</v>
      </c>
      <c r="Z163" s="44">
        <f t="shared" si="91"/>
        <v>1716.97</v>
      </c>
      <c r="AA163" s="44">
        <f t="shared" si="91"/>
        <v>1716.97</v>
      </c>
    </row>
    <row r="164" spans="1:27" ht="12.75" customHeight="1" outlineLevel="1" x14ac:dyDescent="0.2">
      <c r="A164" s="91" t="s">
        <v>1604</v>
      </c>
      <c r="B164" s="63" t="s">
        <v>83</v>
      </c>
      <c r="C164" s="43" t="s">
        <v>79</v>
      </c>
      <c r="D164" s="44">
        <v>6.14</v>
      </c>
      <c r="E164" s="44">
        <v>6.14</v>
      </c>
      <c r="F164" s="44">
        <v>6.14</v>
      </c>
      <c r="G164" s="44">
        <v>6.14</v>
      </c>
      <c r="H164" s="44">
        <v>6.14</v>
      </c>
      <c r="I164" s="44">
        <v>6.14</v>
      </c>
      <c r="J164" s="44">
        <v>6.14</v>
      </c>
      <c r="K164" s="44">
        <v>6.14</v>
      </c>
      <c r="L164" s="44">
        <v>6.14</v>
      </c>
      <c r="M164" s="44">
        <v>6.14</v>
      </c>
      <c r="N164" s="44">
        <v>6.14</v>
      </c>
      <c r="O164" s="44">
        <v>6.14</v>
      </c>
      <c r="P164" s="44">
        <v>6.14</v>
      </c>
      <c r="Q164" s="44">
        <v>6.14</v>
      </c>
      <c r="R164" s="44">
        <v>6.14</v>
      </c>
      <c r="S164" s="44">
        <v>6.14</v>
      </c>
      <c r="T164" s="44">
        <v>6.14</v>
      </c>
      <c r="U164" s="44">
        <v>6.14</v>
      </c>
      <c r="V164" s="44">
        <v>6.14</v>
      </c>
      <c r="W164" s="44">
        <v>6.14</v>
      </c>
      <c r="X164" s="44">
        <v>6.14</v>
      </c>
      <c r="Y164" s="44">
        <v>6.14</v>
      </c>
      <c r="Z164" s="44">
        <v>6.14</v>
      </c>
      <c r="AA164" s="44">
        <v>6.14</v>
      </c>
    </row>
    <row r="165" spans="1:27" ht="12.75" customHeight="1" outlineLevel="1" x14ac:dyDescent="0.2">
      <c r="A165" s="91" t="s">
        <v>1605</v>
      </c>
      <c r="B165" s="63" t="s">
        <v>81</v>
      </c>
      <c r="C165" s="43" t="s">
        <v>79</v>
      </c>
      <c r="D165" s="44">
        <f>$D$11</f>
        <v>110.23</v>
      </c>
      <c r="E165" s="44">
        <f t="shared" ref="E165:AA165" si="92">$D$11</f>
        <v>110.23</v>
      </c>
      <c r="F165" s="44">
        <f t="shared" si="92"/>
        <v>110.23</v>
      </c>
      <c r="G165" s="44">
        <f t="shared" si="92"/>
        <v>110.23</v>
      </c>
      <c r="H165" s="44">
        <f t="shared" si="92"/>
        <v>110.23</v>
      </c>
      <c r="I165" s="44">
        <f t="shared" si="92"/>
        <v>110.23</v>
      </c>
      <c r="J165" s="44">
        <f t="shared" si="92"/>
        <v>110.23</v>
      </c>
      <c r="K165" s="44">
        <f t="shared" si="92"/>
        <v>110.23</v>
      </c>
      <c r="L165" s="44">
        <f t="shared" si="92"/>
        <v>110.23</v>
      </c>
      <c r="M165" s="44">
        <f t="shared" si="92"/>
        <v>110.23</v>
      </c>
      <c r="N165" s="44">
        <f t="shared" si="92"/>
        <v>110.23</v>
      </c>
      <c r="O165" s="44">
        <f t="shared" si="92"/>
        <v>110.23</v>
      </c>
      <c r="P165" s="44">
        <f t="shared" si="92"/>
        <v>110.23</v>
      </c>
      <c r="Q165" s="44">
        <f t="shared" si="92"/>
        <v>110.23</v>
      </c>
      <c r="R165" s="44">
        <f t="shared" si="92"/>
        <v>110.23</v>
      </c>
      <c r="S165" s="44">
        <f t="shared" si="92"/>
        <v>110.23</v>
      </c>
      <c r="T165" s="44">
        <f t="shared" si="92"/>
        <v>110.23</v>
      </c>
      <c r="U165" s="44">
        <f t="shared" si="92"/>
        <v>110.23</v>
      </c>
      <c r="V165" s="44">
        <f t="shared" si="92"/>
        <v>110.23</v>
      </c>
      <c r="W165" s="44">
        <f t="shared" si="92"/>
        <v>110.23</v>
      </c>
      <c r="X165" s="44">
        <f t="shared" si="92"/>
        <v>110.23</v>
      </c>
      <c r="Y165" s="44">
        <f t="shared" si="92"/>
        <v>110.23</v>
      </c>
      <c r="Z165" s="44">
        <f t="shared" si="92"/>
        <v>110.23</v>
      </c>
      <c r="AA165" s="44">
        <f t="shared" si="92"/>
        <v>110.23</v>
      </c>
    </row>
    <row r="166" spans="1:27" x14ac:dyDescent="0.2">
      <c r="A166" s="90" t="s">
        <v>1606</v>
      </c>
      <c r="B166" s="28" t="str">
        <f>"02"&amp;"."&amp;$B$776&amp;"."&amp;$B$777</f>
        <v>02.04.2023</v>
      </c>
      <c r="C166" s="82" t="s">
        <v>76</v>
      </c>
      <c r="D166" s="83">
        <f>ROUND(((D167+D168+D170+D169)/1000),5)</f>
        <v>2.9190399999999999</v>
      </c>
      <c r="E166" s="83">
        <f>ROUND(((E167+E168+E170+E169)/1000),5)</f>
        <v>2.8732500000000001</v>
      </c>
      <c r="F166" s="83">
        <f>ROUND(((F167+F168+F170+F169)/1000),5)</f>
        <v>2.81521</v>
      </c>
      <c r="G166" s="83">
        <f t="shared" ref="G166:AA166" si="93">ROUND(((G167+G168+G170+G169)/1000),5)</f>
        <v>2.8064800000000001</v>
      </c>
      <c r="H166" s="83">
        <f t="shared" si="93"/>
        <v>2.8120400000000001</v>
      </c>
      <c r="I166" s="83">
        <f t="shared" si="93"/>
        <v>2.8269500000000001</v>
      </c>
      <c r="J166" s="83">
        <f t="shared" si="93"/>
        <v>2.8060700000000001</v>
      </c>
      <c r="K166" s="83">
        <f t="shared" si="93"/>
        <v>2.8597600000000001</v>
      </c>
      <c r="L166" s="83">
        <f t="shared" si="93"/>
        <v>3.08819</v>
      </c>
      <c r="M166" s="83">
        <f t="shared" si="93"/>
        <v>3.1631900000000002</v>
      </c>
      <c r="N166" s="83">
        <f t="shared" si="93"/>
        <v>3.20452</v>
      </c>
      <c r="O166" s="83">
        <f t="shared" si="93"/>
        <v>3.21366</v>
      </c>
      <c r="P166" s="83">
        <f t="shared" si="93"/>
        <v>3.2140599999999999</v>
      </c>
      <c r="Q166" s="83">
        <f t="shared" si="93"/>
        <v>3.2344200000000001</v>
      </c>
      <c r="R166" s="83">
        <f t="shared" si="93"/>
        <v>3.22784</v>
      </c>
      <c r="S166" s="83">
        <f t="shared" si="93"/>
        <v>3.2009099999999999</v>
      </c>
      <c r="T166" s="83">
        <f t="shared" si="93"/>
        <v>3.1989899999999998</v>
      </c>
      <c r="U166" s="83">
        <f t="shared" si="93"/>
        <v>3.2134100000000001</v>
      </c>
      <c r="V166" s="83">
        <f t="shared" si="93"/>
        <v>3.3861699999999999</v>
      </c>
      <c r="W166" s="83">
        <f t="shared" si="93"/>
        <v>3.4502600000000001</v>
      </c>
      <c r="X166" s="83">
        <f t="shared" si="93"/>
        <v>3.41927</v>
      </c>
      <c r="Y166" s="83">
        <f t="shared" si="93"/>
        <v>3.2912400000000002</v>
      </c>
      <c r="Z166" s="83">
        <f t="shared" si="93"/>
        <v>3.1188099999999999</v>
      </c>
      <c r="AA166" s="83">
        <f t="shared" si="93"/>
        <v>3.0476200000000002</v>
      </c>
    </row>
    <row r="167" spans="1:27" ht="12.75" customHeight="1" outlineLevel="1" x14ac:dyDescent="0.2">
      <c r="A167" s="91" t="s">
        <v>1607</v>
      </c>
      <c r="B167" s="63" t="s">
        <v>233</v>
      </c>
      <c r="C167" s="43" t="s">
        <v>79</v>
      </c>
      <c r="D167" s="44">
        <v>1085.7</v>
      </c>
      <c r="E167" s="44">
        <v>1039.9100000000001</v>
      </c>
      <c r="F167" s="44">
        <v>981.87</v>
      </c>
      <c r="G167" s="44">
        <v>973.14</v>
      </c>
      <c r="H167" s="44">
        <v>978.7</v>
      </c>
      <c r="I167" s="44">
        <v>993.61</v>
      </c>
      <c r="J167" s="44">
        <v>972.73</v>
      </c>
      <c r="K167" s="44">
        <v>1026.42</v>
      </c>
      <c r="L167" s="44">
        <v>1254.8499999999999</v>
      </c>
      <c r="M167" s="44">
        <v>1329.85</v>
      </c>
      <c r="N167" s="44">
        <v>1371.18</v>
      </c>
      <c r="O167" s="44">
        <v>1380.32</v>
      </c>
      <c r="P167" s="44">
        <v>1380.72</v>
      </c>
      <c r="Q167" s="44">
        <v>1401.08</v>
      </c>
      <c r="R167" s="44">
        <v>1394.5</v>
      </c>
      <c r="S167" s="44">
        <v>1367.57</v>
      </c>
      <c r="T167" s="44">
        <v>1365.65</v>
      </c>
      <c r="U167" s="44">
        <v>1380.07</v>
      </c>
      <c r="V167" s="44">
        <v>1552.83</v>
      </c>
      <c r="W167" s="44">
        <v>1616.92</v>
      </c>
      <c r="X167" s="44">
        <v>1585.93</v>
      </c>
      <c r="Y167" s="44">
        <v>1457.9</v>
      </c>
      <c r="Z167" s="44">
        <v>1285.47</v>
      </c>
      <c r="AA167" s="44">
        <v>1214.28</v>
      </c>
    </row>
    <row r="168" spans="1:27" ht="12.75" customHeight="1" outlineLevel="1" x14ac:dyDescent="0.2">
      <c r="A168" s="91" t="s">
        <v>1608</v>
      </c>
      <c r="B168" s="63" t="s">
        <v>90</v>
      </c>
      <c r="C168" s="43" t="s">
        <v>79</v>
      </c>
      <c r="D168" s="44">
        <f>$D$163</f>
        <v>1716.97</v>
      </c>
      <c r="E168" s="44">
        <f>$D$163</f>
        <v>1716.97</v>
      </c>
      <c r="F168" s="44">
        <f t="shared" ref="F168:AA168" si="94">$D$163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customHeight="1" outlineLevel="1" x14ac:dyDescent="0.2">
      <c r="A169" s="91" t="s">
        <v>1609</v>
      </c>
      <c r="B169" s="63" t="s">
        <v>83</v>
      </c>
      <c r="C169" s="43" t="s">
        <v>79</v>
      </c>
      <c r="D169" s="44">
        <v>6.14</v>
      </c>
      <c r="E169" s="44">
        <v>6.14</v>
      </c>
      <c r="F169" s="44">
        <v>6.14</v>
      </c>
      <c r="G169" s="44">
        <v>6.14</v>
      </c>
      <c r="H169" s="44">
        <v>6.14</v>
      </c>
      <c r="I169" s="44">
        <v>6.14</v>
      </c>
      <c r="J169" s="44">
        <v>6.14</v>
      </c>
      <c r="K169" s="44">
        <v>6.14</v>
      </c>
      <c r="L169" s="44">
        <v>6.14</v>
      </c>
      <c r="M169" s="44">
        <v>6.14</v>
      </c>
      <c r="N169" s="44">
        <v>6.14</v>
      </c>
      <c r="O169" s="44">
        <v>6.14</v>
      </c>
      <c r="P169" s="44">
        <v>6.14</v>
      </c>
      <c r="Q169" s="44">
        <v>6.14</v>
      </c>
      <c r="R169" s="44">
        <v>6.14</v>
      </c>
      <c r="S169" s="44">
        <v>6.14</v>
      </c>
      <c r="T169" s="44">
        <v>6.14</v>
      </c>
      <c r="U169" s="44">
        <v>6.14</v>
      </c>
      <c r="V169" s="44">
        <v>6.14</v>
      </c>
      <c r="W169" s="44">
        <v>6.14</v>
      </c>
      <c r="X169" s="44">
        <v>6.14</v>
      </c>
      <c r="Y169" s="44">
        <v>6.14</v>
      </c>
      <c r="Z169" s="44">
        <v>6.14</v>
      </c>
      <c r="AA169" s="44">
        <v>6.14</v>
      </c>
    </row>
    <row r="170" spans="1:27" ht="12.75" customHeight="1" outlineLevel="1" x14ac:dyDescent="0.2">
      <c r="A170" s="91" t="s">
        <v>1610</v>
      </c>
      <c r="B170" s="63" t="s">
        <v>81</v>
      </c>
      <c r="C170" s="43" t="s">
        <v>79</v>
      </c>
      <c r="D170" s="44">
        <f>$D$11</f>
        <v>110.23</v>
      </c>
      <c r="E170" s="44">
        <f t="shared" ref="E170:AA170" si="95">$D$11</f>
        <v>110.23</v>
      </c>
      <c r="F170" s="44">
        <f t="shared" si="95"/>
        <v>110.23</v>
      </c>
      <c r="G170" s="44">
        <f t="shared" si="95"/>
        <v>110.23</v>
      </c>
      <c r="H170" s="44">
        <f t="shared" si="95"/>
        <v>110.23</v>
      </c>
      <c r="I170" s="44">
        <f t="shared" si="95"/>
        <v>110.23</v>
      </c>
      <c r="J170" s="44">
        <f t="shared" si="95"/>
        <v>110.23</v>
      </c>
      <c r="K170" s="44">
        <f t="shared" si="95"/>
        <v>110.23</v>
      </c>
      <c r="L170" s="44">
        <f t="shared" si="95"/>
        <v>110.23</v>
      </c>
      <c r="M170" s="44">
        <f t="shared" si="95"/>
        <v>110.23</v>
      </c>
      <c r="N170" s="44">
        <f t="shared" si="95"/>
        <v>110.23</v>
      </c>
      <c r="O170" s="44">
        <f t="shared" si="95"/>
        <v>110.23</v>
      </c>
      <c r="P170" s="44">
        <f t="shared" si="95"/>
        <v>110.23</v>
      </c>
      <c r="Q170" s="44">
        <f t="shared" si="95"/>
        <v>110.23</v>
      </c>
      <c r="R170" s="44">
        <f t="shared" si="95"/>
        <v>110.23</v>
      </c>
      <c r="S170" s="44">
        <f t="shared" si="95"/>
        <v>110.23</v>
      </c>
      <c r="T170" s="44">
        <f t="shared" si="95"/>
        <v>110.23</v>
      </c>
      <c r="U170" s="44">
        <f t="shared" si="95"/>
        <v>110.23</v>
      </c>
      <c r="V170" s="44">
        <f t="shared" si="95"/>
        <v>110.23</v>
      </c>
      <c r="W170" s="44">
        <f t="shared" si="95"/>
        <v>110.23</v>
      </c>
      <c r="X170" s="44">
        <f t="shared" si="95"/>
        <v>110.23</v>
      </c>
      <c r="Y170" s="44">
        <f t="shared" si="95"/>
        <v>110.23</v>
      </c>
      <c r="Z170" s="44">
        <f t="shared" si="95"/>
        <v>110.23</v>
      </c>
      <c r="AA170" s="44">
        <f t="shared" si="95"/>
        <v>110.23</v>
      </c>
    </row>
    <row r="171" spans="1:27" ht="12.75" customHeight="1" x14ac:dyDescent="0.2">
      <c r="A171" s="90" t="s">
        <v>1611</v>
      </c>
      <c r="B171" s="28" t="str">
        <f>"03"&amp;"."&amp;$B$776&amp;"."&amp;$B$777</f>
        <v>03.04.2023</v>
      </c>
      <c r="C171" s="82" t="s">
        <v>76</v>
      </c>
      <c r="D171" s="83">
        <f>ROUND(((D172+D173+D175+D174)/1000),5)</f>
        <v>2.91276</v>
      </c>
      <c r="E171" s="83">
        <f>ROUND(((E172+E173+E175+E174)/1000),5)</f>
        <v>2.8689800000000001</v>
      </c>
      <c r="F171" s="83">
        <f>ROUND(((F172+F173+F175+F174)/1000),5)</f>
        <v>2.80579</v>
      </c>
      <c r="G171" s="83">
        <f t="shared" ref="G171:AA171" si="96">ROUND(((G172+G173+G175+G174)/1000),5)</f>
        <v>2.8035399999999999</v>
      </c>
      <c r="H171" s="83">
        <f t="shared" si="96"/>
        <v>2.8603700000000001</v>
      </c>
      <c r="I171" s="83">
        <f t="shared" si="96"/>
        <v>2.91134</v>
      </c>
      <c r="J171" s="83">
        <f t="shared" si="96"/>
        <v>3.1154299999999999</v>
      </c>
      <c r="K171" s="83">
        <f t="shared" si="96"/>
        <v>3.3789400000000001</v>
      </c>
      <c r="L171" s="83">
        <f t="shared" si="96"/>
        <v>3.4632900000000002</v>
      </c>
      <c r="M171" s="83">
        <f t="shared" si="96"/>
        <v>3.51078</v>
      </c>
      <c r="N171" s="83">
        <f t="shared" si="96"/>
        <v>3.5119199999999999</v>
      </c>
      <c r="O171" s="83">
        <f t="shared" si="96"/>
        <v>3.5670999999999999</v>
      </c>
      <c r="P171" s="83">
        <f t="shared" si="96"/>
        <v>3.5451600000000001</v>
      </c>
      <c r="Q171" s="83">
        <f t="shared" si="96"/>
        <v>3.5618799999999999</v>
      </c>
      <c r="R171" s="83">
        <f t="shared" si="96"/>
        <v>3.5407899999999999</v>
      </c>
      <c r="S171" s="83">
        <f t="shared" si="96"/>
        <v>3.5228700000000002</v>
      </c>
      <c r="T171" s="83">
        <f t="shared" si="96"/>
        <v>3.5101399999999998</v>
      </c>
      <c r="U171" s="83">
        <f t="shared" si="96"/>
        <v>3.45668</v>
      </c>
      <c r="V171" s="83">
        <f t="shared" si="96"/>
        <v>3.4566400000000002</v>
      </c>
      <c r="W171" s="83">
        <f t="shared" si="96"/>
        <v>3.50183</v>
      </c>
      <c r="X171" s="83">
        <f t="shared" si="96"/>
        <v>3.5493000000000001</v>
      </c>
      <c r="Y171" s="83">
        <f t="shared" si="96"/>
        <v>3.47837</v>
      </c>
      <c r="Z171" s="83">
        <f t="shared" si="96"/>
        <v>3.3217300000000001</v>
      </c>
      <c r="AA171" s="83">
        <f t="shared" si="96"/>
        <v>3.0680000000000001</v>
      </c>
    </row>
    <row r="172" spans="1:27" ht="12.75" customHeight="1" outlineLevel="1" x14ac:dyDescent="0.2">
      <c r="A172" s="91" t="s">
        <v>1612</v>
      </c>
      <c r="B172" s="63" t="s">
        <v>233</v>
      </c>
      <c r="C172" s="43" t="s">
        <v>79</v>
      </c>
      <c r="D172" s="44">
        <v>1079.42</v>
      </c>
      <c r="E172" s="44">
        <v>1035.6400000000001</v>
      </c>
      <c r="F172" s="44">
        <v>972.45</v>
      </c>
      <c r="G172" s="44">
        <v>970.2</v>
      </c>
      <c r="H172" s="44">
        <v>1027.03</v>
      </c>
      <c r="I172" s="44">
        <v>1078</v>
      </c>
      <c r="J172" s="44">
        <v>1282.0899999999999</v>
      </c>
      <c r="K172" s="44">
        <v>1545.6</v>
      </c>
      <c r="L172" s="44">
        <v>1629.95</v>
      </c>
      <c r="M172" s="44">
        <v>1677.44</v>
      </c>
      <c r="N172" s="44">
        <v>1678.58</v>
      </c>
      <c r="O172" s="44">
        <v>1733.76</v>
      </c>
      <c r="P172" s="44">
        <v>1711.82</v>
      </c>
      <c r="Q172" s="44">
        <v>1728.54</v>
      </c>
      <c r="R172" s="44">
        <v>1707.45</v>
      </c>
      <c r="S172" s="44">
        <v>1689.53</v>
      </c>
      <c r="T172" s="44">
        <v>1676.8</v>
      </c>
      <c r="U172" s="44">
        <v>1623.34</v>
      </c>
      <c r="V172" s="44">
        <v>1623.3</v>
      </c>
      <c r="W172" s="44">
        <v>1668.49</v>
      </c>
      <c r="X172" s="44">
        <v>1715.96</v>
      </c>
      <c r="Y172" s="44">
        <v>1645.03</v>
      </c>
      <c r="Z172" s="44">
        <v>1488.39</v>
      </c>
      <c r="AA172" s="44">
        <v>1234.6600000000001</v>
      </c>
    </row>
    <row r="173" spans="1:27" ht="12.75" customHeight="1" outlineLevel="1" x14ac:dyDescent="0.2">
      <c r="A173" s="91" t="s">
        <v>1613</v>
      </c>
      <c r="B173" s="63" t="s">
        <v>90</v>
      </c>
      <c r="C173" s="43" t="s">
        <v>79</v>
      </c>
      <c r="D173" s="44">
        <f>$D$163</f>
        <v>1716.97</v>
      </c>
      <c r="E173" s="44">
        <f>$D$163</f>
        <v>1716.97</v>
      </c>
      <c r="F173" s="44">
        <f t="shared" ref="F173:AA173" si="97">$D$163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customHeight="1" outlineLevel="1" x14ac:dyDescent="0.2">
      <c r="A174" s="91" t="s">
        <v>1614</v>
      </c>
      <c r="B174" s="63" t="s">
        <v>83</v>
      </c>
      <c r="C174" s="43" t="s">
        <v>79</v>
      </c>
      <c r="D174" s="44">
        <v>6.14</v>
      </c>
      <c r="E174" s="44">
        <v>6.14</v>
      </c>
      <c r="F174" s="44">
        <v>6.14</v>
      </c>
      <c r="G174" s="44">
        <v>6.14</v>
      </c>
      <c r="H174" s="44">
        <v>6.14</v>
      </c>
      <c r="I174" s="44">
        <v>6.14</v>
      </c>
      <c r="J174" s="44">
        <v>6.14</v>
      </c>
      <c r="K174" s="44">
        <v>6.14</v>
      </c>
      <c r="L174" s="44">
        <v>6.14</v>
      </c>
      <c r="M174" s="44">
        <v>6.14</v>
      </c>
      <c r="N174" s="44">
        <v>6.14</v>
      </c>
      <c r="O174" s="44">
        <v>6.14</v>
      </c>
      <c r="P174" s="44">
        <v>6.14</v>
      </c>
      <c r="Q174" s="44">
        <v>6.14</v>
      </c>
      <c r="R174" s="44">
        <v>6.14</v>
      </c>
      <c r="S174" s="44">
        <v>6.14</v>
      </c>
      <c r="T174" s="44">
        <v>6.14</v>
      </c>
      <c r="U174" s="44">
        <v>6.14</v>
      </c>
      <c r="V174" s="44">
        <v>6.14</v>
      </c>
      <c r="W174" s="44">
        <v>6.14</v>
      </c>
      <c r="X174" s="44">
        <v>6.14</v>
      </c>
      <c r="Y174" s="44">
        <v>6.14</v>
      </c>
      <c r="Z174" s="44">
        <v>6.14</v>
      </c>
      <c r="AA174" s="44">
        <v>6.14</v>
      </c>
    </row>
    <row r="175" spans="1:27" ht="12.75" customHeight="1" outlineLevel="1" x14ac:dyDescent="0.2">
      <c r="A175" s="91" t="s">
        <v>1615</v>
      </c>
      <c r="B175" s="63" t="s">
        <v>81</v>
      </c>
      <c r="C175" s="43" t="s">
        <v>79</v>
      </c>
      <c r="D175" s="44">
        <f>$D$11</f>
        <v>110.23</v>
      </c>
      <c r="E175" s="44">
        <f t="shared" ref="E175:AA175" si="98">$D$11</f>
        <v>110.23</v>
      </c>
      <c r="F175" s="44">
        <f t="shared" si="98"/>
        <v>110.23</v>
      </c>
      <c r="G175" s="44">
        <f t="shared" si="98"/>
        <v>110.23</v>
      </c>
      <c r="H175" s="44">
        <f t="shared" si="98"/>
        <v>110.23</v>
      </c>
      <c r="I175" s="44">
        <f t="shared" si="98"/>
        <v>110.23</v>
      </c>
      <c r="J175" s="44">
        <f t="shared" si="98"/>
        <v>110.23</v>
      </c>
      <c r="K175" s="44">
        <f t="shared" si="98"/>
        <v>110.23</v>
      </c>
      <c r="L175" s="44">
        <f t="shared" si="98"/>
        <v>110.23</v>
      </c>
      <c r="M175" s="44">
        <f t="shared" si="98"/>
        <v>110.23</v>
      </c>
      <c r="N175" s="44">
        <f t="shared" si="98"/>
        <v>110.23</v>
      </c>
      <c r="O175" s="44">
        <f t="shared" si="98"/>
        <v>110.23</v>
      </c>
      <c r="P175" s="44">
        <f t="shared" si="98"/>
        <v>110.23</v>
      </c>
      <c r="Q175" s="44">
        <f t="shared" si="98"/>
        <v>110.23</v>
      </c>
      <c r="R175" s="44">
        <f t="shared" si="98"/>
        <v>110.23</v>
      </c>
      <c r="S175" s="44">
        <f t="shared" si="98"/>
        <v>110.23</v>
      </c>
      <c r="T175" s="44">
        <f t="shared" si="98"/>
        <v>110.23</v>
      </c>
      <c r="U175" s="44">
        <f t="shared" si="98"/>
        <v>110.23</v>
      </c>
      <c r="V175" s="44">
        <f t="shared" si="98"/>
        <v>110.23</v>
      </c>
      <c r="W175" s="44">
        <f t="shared" si="98"/>
        <v>110.23</v>
      </c>
      <c r="X175" s="44">
        <f t="shared" si="98"/>
        <v>110.23</v>
      </c>
      <c r="Y175" s="44">
        <f t="shared" si="98"/>
        <v>110.23</v>
      </c>
      <c r="Z175" s="44">
        <f t="shared" si="98"/>
        <v>110.23</v>
      </c>
      <c r="AA175" s="44">
        <f t="shared" si="98"/>
        <v>110.23</v>
      </c>
    </row>
    <row r="176" spans="1:27" ht="12.75" customHeight="1" x14ac:dyDescent="0.2">
      <c r="A176" s="90" t="s">
        <v>1616</v>
      </c>
      <c r="B176" s="28" t="str">
        <f>"04"&amp;"."&amp;$B$776&amp;"."&amp;$B$777</f>
        <v>04.04.2023</v>
      </c>
      <c r="C176" s="82" t="s">
        <v>76</v>
      </c>
      <c r="D176" s="83">
        <f>ROUND(((D177+D178+D180+D179)/1000),5)</f>
        <v>2.8976899999999999</v>
      </c>
      <c r="E176" s="83">
        <f>ROUND(((E177+E178+E180+E179)/1000),5)</f>
        <v>2.8303699999999998</v>
      </c>
      <c r="F176" s="83">
        <f>ROUND(((F177+F178+F180+F179)/1000),5)</f>
        <v>2.76945</v>
      </c>
      <c r="G176" s="83">
        <f t="shared" ref="G176:AA176" si="99">ROUND(((G177+G178+G180+G179)/1000),5)</f>
        <v>2.77678</v>
      </c>
      <c r="H176" s="83">
        <f t="shared" si="99"/>
        <v>2.85466</v>
      </c>
      <c r="I176" s="83">
        <f t="shared" si="99"/>
        <v>2.8981300000000001</v>
      </c>
      <c r="J176" s="83">
        <f t="shared" si="99"/>
        <v>3.0102899999999999</v>
      </c>
      <c r="K176" s="83">
        <f t="shared" si="99"/>
        <v>3.2983199999999999</v>
      </c>
      <c r="L176" s="83">
        <f t="shared" si="99"/>
        <v>3.4220700000000002</v>
      </c>
      <c r="M176" s="83">
        <f t="shared" si="99"/>
        <v>3.4787400000000002</v>
      </c>
      <c r="N176" s="83">
        <f t="shared" si="99"/>
        <v>3.4845199999999998</v>
      </c>
      <c r="O176" s="83">
        <f t="shared" si="99"/>
        <v>3.4909599999999998</v>
      </c>
      <c r="P176" s="83">
        <f t="shared" si="99"/>
        <v>3.4548899999999998</v>
      </c>
      <c r="Q176" s="83">
        <f t="shared" si="99"/>
        <v>3.4429099999999999</v>
      </c>
      <c r="R176" s="83">
        <f t="shared" si="99"/>
        <v>3.43927</v>
      </c>
      <c r="S176" s="83">
        <f t="shared" si="99"/>
        <v>3.44001</v>
      </c>
      <c r="T176" s="83">
        <f t="shared" si="99"/>
        <v>3.4363000000000001</v>
      </c>
      <c r="U176" s="83">
        <f t="shared" si="99"/>
        <v>3.39453</v>
      </c>
      <c r="V176" s="83">
        <f t="shared" si="99"/>
        <v>3.4014099999999998</v>
      </c>
      <c r="W176" s="83">
        <f t="shared" si="99"/>
        <v>3.4882200000000001</v>
      </c>
      <c r="X176" s="83">
        <f t="shared" si="99"/>
        <v>3.4683000000000002</v>
      </c>
      <c r="Y176" s="83">
        <f t="shared" si="99"/>
        <v>3.40123</v>
      </c>
      <c r="Z176" s="83">
        <f t="shared" si="99"/>
        <v>3.1681499999999998</v>
      </c>
      <c r="AA176" s="83">
        <f t="shared" si="99"/>
        <v>2.96109</v>
      </c>
    </row>
    <row r="177" spans="1:27" ht="12.75" customHeight="1" outlineLevel="1" x14ac:dyDescent="0.2">
      <c r="A177" s="91" t="s">
        <v>1617</v>
      </c>
      <c r="B177" s="63" t="s">
        <v>233</v>
      </c>
      <c r="C177" s="43" t="s">
        <v>79</v>
      </c>
      <c r="D177" s="44">
        <v>1064.3499999999999</v>
      </c>
      <c r="E177" s="44">
        <v>997.03</v>
      </c>
      <c r="F177" s="44">
        <v>936.11</v>
      </c>
      <c r="G177" s="44">
        <v>943.44</v>
      </c>
      <c r="H177" s="44">
        <v>1021.32</v>
      </c>
      <c r="I177" s="44">
        <v>1064.79</v>
      </c>
      <c r="J177" s="44">
        <v>1176.95</v>
      </c>
      <c r="K177" s="44">
        <v>1464.98</v>
      </c>
      <c r="L177" s="44">
        <v>1588.73</v>
      </c>
      <c r="M177" s="44">
        <v>1645.4</v>
      </c>
      <c r="N177" s="44">
        <v>1651.18</v>
      </c>
      <c r="O177" s="44">
        <v>1657.62</v>
      </c>
      <c r="P177" s="44">
        <v>1621.55</v>
      </c>
      <c r="Q177" s="44">
        <v>1609.57</v>
      </c>
      <c r="R177" s="44">
        <v>1605.93</v>
      </c>
      <c r="S177" s="44">
        <v>1606.67</v>
      </c>
      <c r="T177" s="44">
        <v>1602.96</v>
      </c>
      <c r="U177" s="44">
        <v>1561.19</v>
      </c>
      <c r="V177" s="44">
        <v>1568.07</v>
      </c>
      <c r="W177" s="44">
        <v>1654.88</v>
      </c>
      <c r="X177" s="44">
        <v>1634.96</v>
      </c>
      <c r="Y177" s="44">
        <v>1567.89</v>
      </c>
      <c r="Z177" s="44">
        <v>1334.81</v>
      </c>
      <c r="AA177" s="44">
        <v>1127.75</v>
      </c>
    </row>
    <row r="178" spans="1:27" ht="12.75" customHeight="1" outlineLevel="1" x14ac:dyDescent="0.2">
      <c r="A178" s="91" t="s">
        <v>1618</v>
      </c>
      <c r="B178" s="63" t="s">
        <v>90</v>
      </c>
      <c r="C178" s="43" t="s">
        <v>79</v>
      </c>
      <c r="D178" s="44">
        <f>$D$163</f>
        <v>1716.97</v>
      </c>
      <c r="E178" s="44">
        <f>$D$163</f>
        <v>1716.97</v>
      </c>
      <c r="F178" s="44">
        <f t="shared" ref="F178:AA178" si="100">$D$163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customHeight="1" outlineLevel="1" x14ac:dyDescent="0.2">
      <c r="A179" s="91" t="s">
        <v>1619</v>
      </c>
      <c r="B179" s="63" t="s">
        <v>83</v>
      </c>
      <c r="C179" s="43" t="s">
        <v>79</v>
      </c>
      <c r="D179" s="44">
        <v>6.14</v>
      </c>
      <c r="E179" s="44">
        <v>6.14</v>
      </c>
      <c r="F179" s="44">
        <v>6.14</v>
      </c>
      <c r="G179" s="44">
        <v>6.14</v>
      </c>
      <c r="H179" s="44">
        <v>6.14</v>
      </c>
      <c r="I179" s="44">
        <v>6.14</v>
      </c>
      <c r="J179" s="44">
        <v>6.14</v>
      </c>
      <c r="K179" s="44">
        <v>6.14</v>
      </c>
      <c r="L179" s="44">
        <v>6.14</v>
      </c>
      <c r="M179" s="44">
        <v>6.14</v>
      </c>
      <c r="N179" s="44">
        <v>6.14</v>
      </c>
      <c r="O179" s="44">
        <v>6.14</v>
      </c>
      <c r="P179" s="44">
        <v>6.14</v>
      </c>
      <c r="Q179" s="44">
        <v>6.14</v>
      </c>
      <c r="R179" s="44">
        <v>6.14</v>
      </c>
      <c r="S179" s="44">
        <v>6.14</v>
      </c>
      <c r="T179" s="44">
        <v>6.14</v>
      </c>
      <c r="U179" s="44">
        <v>6.14</v>
      </c>
      <c r="V179" s="44">
        <v>6.14</v>
      </c>
      <c r="W179" s="44">
        <v>6.14</v>
      </c>
      <c r="X179" s="44">
        <v>6.14</v>
      </c>
      <c r="Y179" s="44">
        <v>6.14</v>
      </c>
      <c r="Z179" s="44">
        <v>6.14</v>
      </c>
      <c r="AA179" s="44">
        <v>6.14</v>
      </c>
    </row>
    <row r="180" spans="1:27" ht="12.75" customHeight="1" outlineLevel="1" x14ac:dyDescent="0.2">
      <c r="A180" s="91" t="s">
        <v>1620</v>
      </c>
      <c r="B180" s="63" t="s">
        <v>81</v>
      </c>
      <c r="C180" s="43" t="s">
        <v>79</v>
      </c>
      <c r="D180" s="44">
        <f>$D$11</f>
        <v>110.23</v>
      </c>
      <c r="E180" s="44">
        <f t="shared" ref="E180:AA180" si="101">$D$11</f>
        <v>110.23</v>
      </c>
      <c r="F180" s="44">
        <f t="shared" si="101"/>
        <v>110.23</v>
      </c>
      <c r="G180" s="44">
        <f t="shared" si="101"/>
        <v>110.23</v>
      </c>
      <c r="H180" s="44">
        <f t="shared" si="101"/>
        <v>110.23</v>
      </c>
      <c r="I180" s="44">
        <f t="shared" si="101"/>
        <v>110.23</v>
      </c>
      <c r="J180" s="44">
        <f t="shared" si="101"/>
        <v>110.23</v>
      </c>
      <c r="K180" s="44">
        <f t="shared" si="101"/>
        <v>110.23</v>
      </c>
      <c r="L180" s="44">
        <f t="shared" si="101"/>
        <v>110.23</v>
      </c>
      <c r="M180" s="44">
        <f t="shared" si="101"/>
        <v>110.23</v>
      </c>
      <c r="N180" s="44">
        <f t="shared" si="101"/>
        <v>110.23</v>
      </c>
      <c r="O180" s="44">
        <f t="shared" si="101"/>
        <v>110.23</v>
      </c>
      <c r="P180" s="44">
        <f t="shared" si="101"/>
        <v>110.23</v>
      </c>
      <c r="Q180" s="44">
        <f t="shared" si="101"/>
        <v>110.23</v>
      </c>
      <c r="R180" s="44">
        <f t="shared" si="101"/>
        <v>110.23</v>
      </c>
      <c r="S180" s="44">
        <f t="shared" si="101"/>
        <v>110.23</v>
      </c>
      <c r="T180" s="44">
        <f t="shared" si="101"/>
        <v>110.23</v>
      </c>
      <c r="U180" s="44">
        <f t="shared" si="101"/>
        <v>110.23</v>
      </c>
      <c r="V180" s="44">
        <f t="shared" si="101"/>
        <v>110.23</v>
      </c>
      <c r="W180" s="44">
        <f t="shared" si="101"/>
        <v>110.23</v>
      </c>
      <c r="X180" s="44">
        <f t="shared" si="101"/>
        <v>110.23</v>
      </c>
      <c r="Y180" s="44">
        <f t="shared" si="101"/>
        <v>110.23</v>
      </c>
      <c r="Z180" s="44">
        <f t="shared" si="101"/>
        <v>110.23</v>
      </c>
      <c r="AA180" s="44">
        <f t="shared" si="101"/>
        <v>110.23</v>
      </c>
    </row>
    <row r="181" spans="1:27" ht="12.75" customHeight="1" x14ac:dyDescent="0.2">
      <c r="A181" s="90" t="s">
        <v>1621</v>
      </c>
      <c r="B181" s="28" t="str">
        <f>"05"&amp;"."&amp;$B$776&amp;"."&amp;$B$777</f>
        <v>05.04.2023</v>
      </c>
      <c r="C181" s="82" t="s">
        <v>76</v>
      </c>
      <c r="D181" s="83">
        <f>ROUND(((D182+D183+D185+D184)/1000),5)</f>
        <v>2.90218</v>
      </c>
      <c r="E181" s="83">
        <f>ROUND(((E182+E183+E185+E184)/1000),5)</f>
        <v>2.84179</v>
      </c>
      <c r="F181" s="83">
        <f>ROUND(((F182+F183+F185+F184)/1000),5)</f>
        <v>2.7838400000000001</v>
      </c>
      <c r="G181" s="83">
        <f t="shared" ref="G181:AA181" si="102">ROUND(((G182+G183+G185+G184)/1000),5)</f>
        <v>2.7811699999999999</v>
      </c>
      <c r="H181" s="83">
        <f t="shared" si="102"/>
        <v>2.8382499999999999</v>
      </c>
      <c r="I181" s="83">
        <f t="shared" si="102"/>
        <v>2.8999700000000002</v>
      </c>
      <c r="J181" s="83">
        <f t="shared" si="102"/>
        <v>2.9824000000000002</v>
      </c>
      <c r="K181" s="83">
        <f t="shared" si="102"/>
        <v>3.2958099999999999</v>
      </c>
      <c r="L181" s="83">
        <f t="shared" si="102"/>
        <v>3.4241299999999999</v>
      </c>
      <c r="M181" s="83">
        <f t="shared" si="102"/>
        <v>3.44014</v>
      </c>
      <c r="N181" s="83">
        <f t="shared" si="102"/>
        <v>3.4387400000000001</v>
      </c>
      <c r="O181" s="83">
        <f t="shared" si="102"/>
        <v>3.4434300000000002</v>
      </c>
      <c r="P181" s="83">
        <f t="shared" si="102"/>
        <v>3.4450099999999999</v>
      </c>
      <c r="Q181" s="83">
        <f t="shared" si="102"/>
        <v>3.4453800000000001</v>
      </c>
      <c r="R181" s="83">
        <f t="shared" si="102"/>
        <v>3.4445600000000001</v>
      </c>
      <c r="S181" s="83">
        <f t="shared" si="102"/>
        <v>3.44171</v>
      </c>
      <c r="T181" s="83">
        <f t="shared" si="102"/>
        <v>3.43927</v>
      </c>
      <c r="U181" s="83">
        <f t="shared" si="102"/>
        <v>3.41093</v>
      </c>
      <c r="V181" s="83">
        <f t="shared" si="102"/>
        <v>3.4004400000000001</v>
      </c>
      <c r="W181" s="83">
        <f t="shared" si="102"/>
        <v>3.4452799999999999</v>
      </c>
      <c r="X181" s="83">
        <f t="shared" si="102"/>
        <v>3.4698799999999999</v>
      </c>
      <c r="Y181" s="83">
        <f t="shared" si="102"/>
        <v>3.43546</v>
      </c>
      <c r="Z181" s="83">
        <f t="shared" si="102"/>
        <v>3.0659700000000001</v>
      </c>
      <c r="AA181" s="83">
        <f t="shared" si="102"/>
        <v>2.91255</v>
      </c>
    </row>
    <row r="182" spans="1:27" ht="12.75" customHeight="1" outlineLevel="1" x14ac:dyDescent="0.2">
      <c r="A182" s="91" t="s">
        <v>1622</v>
      </c>
      <c r="B182" s="63" t="s">
        <v>233</v>
      </c>
      <c r="C182" s="43" t="s">
        <v>79</v>
      </c>
      <c r="D182" s="44">
        <v>1068.8399999999999</v>
      </c>
      <c r="E182" s="44">
        <v>1008.45</v>
      </c>
      <c r="F182" s="44">
        <v>950.5</v>
      </c>
      <c r="G182" s="44">
        <v>947.83</v>
      </c>
      <c r="H182" s="44">
        <v>1004.91</v>
      </c>
      <c r="I182" s="44">
        <v>1066.6300000000001</v>
      </c>
      <c r="J182" s="44">
        <v>1149.06</v>
      </c>
      <c r="K182" s="44">
        <v>1462.47</v>
      </c>
      <c r="L182" s="44">
        <v>1590.79</v>
      </c>
      <c r="M182" s="44">
        <v>1606.8</v>
      </c>
      <c r="N182" s="44">
        <v>1605.4</v>
      </c>
      <c r="O182" s="44">
        <v>1610.09</v>
      </c>
      <c r="P182" s="44">
        <v>1611.67</v>
      </c>
      <c r="Q182" s="44">
        <v>1612.04</v>
      </c>
      <c r="R182" s="44">
        <v>1611.22</v>
      </c>
      <c r="S182" s="44">
        <v>1608.37</v>
      </c>
      <c r="T182" s="44">
        <v>1605.93</v>
      </c>
      <c r="U182" s="44">
        <v>1577.59</v>
      </c>
      <c r="V182" s="44">
        <v>1567.1</v>
      </c>
      <c r="W182" s="44">
        <v>1611.94</v>
      </c>
      <c r="X182" s="44">
        <v>1636.54</v>
      </c>
      <c r="Y182" s="44">
        <v>1602.12</v>
      </c>
      <c r="Z182" s="44">
        <v>1232.6300000000001</v>
      </c>
      <c r="AA182" s="44">
        <v>1079.21</v>
      </c>
    </row>
    <row r="183" spans="1:27" ht="12.75" customHeight="1" outlineLevel="1" x14ac:dyDescent="0.2">
      <c r="A183" s="91" t="s">
        <v>1623</v>
      </c>
      <c r="B183" s="63" t="s">
        <v>90</v>
      </c>
      <c r="C183" s="43" t="s">
        <v>79</v>
      </c>
      <c r="D183" s="44">
        <f>$D$163</f>
        <v>1716.97</v>
      </c>
      <c r="E183" s="44">
        <f>$D$163</f>
        <v>1716.97</v>
      </c>
      <c r="F183" s="44">
        <f t="shared" ref="F183:AA183" si="103">$D$163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customHeight="1" outlineLevel="1" x14ac:dyDescent="0.2">
      <c r="A184" s="91" t="s">
        <v>1624</v>
      </c>
      <c r="B184" s="63" t="s">
        <v>83</v>
      </c>
      <c r="C184" s="43" t="s">
        <v>79</v>
      </c>
      <c r="D184" s="44">
        <v>6.14</v>
      </c>
      <c r="E184" s="44">
        <v>6.14</v>
      </c>
      <c r="F184" s="44">
        <v>6.14</v>
      </c>
      <c r="G184" s="44">
        <v>6.14</v>
      </c>
      <c r="H184" s="44">
        <v>6.14</v>
      </c>
      <c r="I184" s="44">
        <v>6.14</v>
      </c>
      <c r="J184" s="44">
        <v>6.14</v>
      </c>
      <c r="K184" s="44">
        <v>6.14</v>
      </c>
      <c r="L184" s="44">
        <v>6.14</v>
      </c>
      <c r="M184" s="44">
        <v>6.14</v>
      </c>
      <c r="N184" s="44">
        <v>6.14</v>
      </c>
      <c r="O184" s="44">
        <v>6.14</v>
      </c>
      <c r="P184" s="44">
        <v>6.14</v>
      </c>
      <c r="Q184" s="44">
        <v>6.14</v>
      </c>
      <c r="R184" s="44">
        <v>6.14</v>
      </c>
      <c r="S184" s="44">
        <v>6.14</v>
      </c>
      <c r="T184" s="44">
        <v>6.14</v>
      </c>
      <c r="U184" s="44">
        <v>6.14</v>
      </c>
      <c r="V184" s="44">
        <v>6.14</v>
      </c>
      <c r="W184" s="44">
        <v>6.14</v>
      </c>
      <c r="X184" s="44">
        <v>6.14</v>
      </c>
      <c r="Y184" s="44">
        <v>6.14</v>
      </c>
      <c r="Z184" s="44">
        <v>6.14</v>
      </c>
      <c r="AA184" s="44">
        <v>6.14</v>
      </c>
    </row>
    <row r="185" spans="1:27" ht="12.75" customHeight="1" outlineLevel="1" x14ac:dyDescent="0.2">
      <c r="A185" s="91" t="s">
        <v>1625</v>
      </c>
      <c r="B185" s="63" t="s">
        <v>81</v>
      </c>
      <c r="C185" s="43" t="s">
        <v>79</v>
      </c>
      <c r="D185" s="44">
        <f>$D$11</f>
        <v>110.23</v>
      </c>
      <c r="E185" s="44">
        <f t="shared" ref="E185:AA185" si="104">$D$11</f>
        <v>110.23</v>
      </c>
      <c r="F185" s="44">
        <f t="shared" si="104"/>
        <v>110.23</v>
      </c>
      <c r="G185" s="44">
        <f t="shared" si="104"/>
        <v>110.23</v>
      </c>
      <c r="H185" s="44">
        <f t="shared" si="104"/>
        <v>110.23</v>
      </c>
      <c r="I185" s="44">
        <f t="shared" si="104"/>
        <v>110.23</v>
      </c>
      <c r="J185" s="44">
        <f t="shared" si="104"/>
        <v>110.23</v>
      </c>
      <c r="K185" s="44">
        <f t="shared" si="104"/>
        <v>110.23</v>
      </c>
      <c r="L185" s="44">
        <f t="shared" si="104"/>
        <v>110.23</v>
      </c>
      <c r="M185" s="44">
        <f t="shared" si="104"/>
        <v>110.23</v>
      </c>
      <c r="N185" s="44">
        <f t="shared" si="104"/>
        <v>110.23</v>
      </c>
      <c r="O185" s="44">
        <f t="shared" si="104"/>
        <v>110.23</v>
      </c>
      <c r="P185" s="44">
        <f t="shared" si="104"/>
        <v>110.23</v>
      </c>
      <c r="Q185" s="44">
        <f t="shared" si="104"/>
        <v>110.23</v>
      </c>
      <c r="R185" s="44">
        <f t="shared" si="104"/>
        <v>110.23</v>
      </c>
      <c r="S185" s="44">
        <f t="shared" si="104"/>
        <v>110.23</v>
      </c>
      <c r="T185" s="44">
        <f t="shared" si="104"/>
        <v>110.23</v>
      </c>
      <c r="U185" s="44">
        <f t="shared" si="104"/>
        <v>110.23</v>
      </c>
      <c r="V185" s="44">
        <f t="shared" si="104"/>
        <v>110.23</v>
      </c>
      <c r="W185" s="44">
        <f t="shared" si="104"/>
        <v>110.23</v>
      </c>
      <c r="X185" s="44">
        <f t="shared" si="104"/>
        <v>110.23</v>
      </c>
      <c r="Y185" s="44">
        <f t="shared" si="104"/>
        <v>110.23</v>
      </c>
      <c r="Z185" s="44">
        <f t="shared" si="104"/>
        <v>110.23</v>
      </c>
      <c r="AA185" s="44">
        <f t="shared" si="104"/>
        <v>110.23</v>
      </c>
    </row>
    <row r="186" spans="1:27" ht="12.75" customHeight="1" x14ac:dyDescent="0.2">
      <c r="A186" s="90" t="s">
        <v>1626</v>
      </c>
      <c r="B186" s="28" t="str">
        <f>"06"&amp;"."&amp;$B$776&amp;"."&amp;$B$777</f>
        <v>06.04.2023</v>
      </c>
      <c r="C186" s="82" t="s">
        <v>76</v>
      </c>
      <c r="D186" s="83">
        <f>ROUND(((D187+D188+D190+D189)/1000),5)</f>
        <v>2.8833299999999999</v>
      </c>
      <c r="E186" s="83">
        <f>ROUND(((E187+E188+E190+E189)/1000),5)</f>
        <v>2.8529599999999999</v>
      </c>
      <c r="F186" s="83">
        <f>ROUND(((F187+F188+F190+F189)/1000),5)</f>
        <v>2.8288799999999998</v>
      </c>
      <c r="G186" s="83">
        <f t="shared" ref="G186:AA186" si="105">ROUND(((G187+G188+G190+G189)/1000),5)</f>
        <v>2.8301699999999999</v>
      </c>
      <c r="H186" s="83">
        <f t="shared" si="105"/>
        <v>2.8406699999999998</v>
      </c>
      <c r="I186" s="83">
        <f t="shared" si="105"/>
        <v>2.88801</v>
      </c>
      <c r="J186" s="83">
        <f t="shared" si="105"/>
        <v>3.09938</v>
      </c>
      <c r="K186" s="83">
        <f t="shared" si="105"/>
        <v>3.34009</v>
      </c>
      <c r="L186" s="83">
        <f t="shared" si="105"/>
        <v>3.5104299999999999</v>
      </c>
      <c r="M186" s="83">
        <f t="shared" si="105"/>
        <v>3.5171800000000002</v>
      </c>
      <c r="N186" s="83">
        <f t="shared" si="105"/>
        <v>3.5331199999999998</v>
      </c>
      <c r="O186" s="83">
        <f t="shared" si="105"/>
        <v>3.5339999999999998</v>
      </c>
      <c r="P186" s="83">
        <f t="shared" si="105"/>
        <v>3.5110999999999999</v>
      </c>
      <c r="Q186" s="83">
        <f t="shared" si="105"/>
        <v>3.5196800000000001</v>
      </c>
      <c r="R186" s="83">
        <f t="shared" si="105"/>
        <v>3.5063</v>
      </c>
      <c r="S186" s="83">
        <f t="shared" si="105"/>
        <v>3.4946299999999999</v>
      </c>
      <c r="T186" s="83">
        <f t="shared" si="105"/>
        <v>3.4765899999999998</v>
      </c>
      <c r="U186" s="83">
        <f t="shared" si="105"/>
        <v>3.4468200000000002</v>
      </c>
      <c r="V186" s="83">
        <f t="shared" si="105"/>
        <v>3.4459300000000002</v>
      </c>
      <c r="W186" s="83">
        <f t="shared" si="105"/>
        <v>3.4627500000000002</v>
      </c>
      <c r="X186" s="83">
        <f t="shared" si="105"/>
        <v>3.5555699999999999</v>
      </c>
      <c r="Y186" s="83">
        <f t="shared" si="105"/>
        <v>3.4678800000000001</v>
      </c>
      <c r="Z186" s="83">
        <f t="shared" si="105"/>
        <v>3.1053600000000001</v>
      </c>
      <c r="AA186" s="83">
        <f t="shared" si="105"/>
        <v>2.9188000000000001</v>
      </c>
    </row>
    <row r="187" spans="1:27" ht="12.75" customHeight="1" outlineLevel="1" x14ac:dyDescent="0.2">
      <c r="A187" s="91" t="s">
        <v>1627</v>
      </c>
      <c r="B187" s="63" t="s">
        <v>233</v>
      </c>
      <c r="C187" s="43" t="s">
        <v>79</v>
      </c>
      <c r="D187" s="44">
        <v>1049.99</v>
      </c>
      <c r="E187" s="44">
        <v>1019.62</v>
      </c>
      <c r="F187" s="44">
        <v>995.54</v>
      </c>
      <c r="G187" s="44">
        <v>996.83</v>
      </c>
      <c r="H187" s="44">
        <v>1007.33</v>
      </c>
      <c r="I187" s="44">
        <v>1054.67</v>
      </c>
      <c r="J187" s="44">
        <v>1266.04</v>
      </c>
      <c r="K187" s="44">
        <v>1506.75</v>
      </c>
      <c r="L187" s="44">
        <v>1677.09</v>
      </c>
      <c r="M187" s="44">
        <v>1683.84</v>
      </c>
      <c r="N187" s="44">
        <v>1699.78</v>
      </c>
      <c r="O187" s="44">
        <v>1700.66</v>
      </c>
      <c r="P187" s="44">
        <v>1677.76</v>
      </c>
      <c r="Q187" s="44">
        <v>1686.34</v>
      </c>
      <c r="R187" s="44">
        <v>1672.96</v>
      </c>
      <c r="S187" s="44">
        <v>1661.29</v>
      </c>
      <c r="T187" s="44">
        <v>1643.25</v>
      </c>
      <c r="U187" s="44">
        <v>1613.48</v>
      </c>
      <c r="V187" s="44">
        <v>1612.59</v>
      </c>
      <c r="W187" s="44">
        <v>1629.41</v>
      </c>
      <c r="X187" s="44">
        <v>1722.23</v>
      </c>
      <c r="Y187" s="44">
        <v>1634.54</v>
      </c>
      <c r="Z187" s="44">
        <v>1272.02</v>
      </c>
      <c r="AA187" s="44">
        <v>1085.46</v>
      </c>
    </row>
    <row r="188" spans="1:27" ht="12.75" customHeight="1" outlineLevel="1" x14ac:dyDescent="0.2">
      <c r="A188" s="91" t="s">
        <v>1628</v>
      </c>
      <c r="B188" s="63" t="s">
        <v>90</v>
      </c>
      <c r="C188" s="43" t="s">
        <v>79</v>
      </c>
      <c r="D188" s="44">
        <f>$D$163</f>
        <v>1716.97</v>
      </c>
      <c r="E188" s="44">
        <f>$D$163</f>
        <v>1716.97</v>
      </c>
      <c r="F188" s="44">
        <f t="shared" ref="F188:AA188" si="106">$D$163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customHeight="1" outlineLevel="1" x14ac:dyDescent="0.2">
      <c r="A189" s="91" t="s">
        <v>1629</v>
      </c>
      <c r="B189" s="63" t="s">
        <v>83</v>
      </c>
      <c r="C189" s="43" t="s">
        <v>79</v>
      </c>
      <c r="D189" s="44">
        <v>6.14</v>
      </c>
      <c r="E189" s="44">
        <v>6.14</v>
      </c>
      <c r="F189" s="44">
        <v>6.14</v>
      </c>
      <c r="G189" s="44">
        <v>6.14</v>
      </c>
      <c r="H189" s="44">
        <v>6.14</v>
      </c>
      <c r="I189" s="44">
        <v>6.14</v>
      </c>
      <c r="J189" s="44">
        <v>6.14</v>
      </c>
      <c r="K189" s="44">
        <v>6.14</v>
      </c>
      <c r="L189" s="44">
        <v>6.14</v>
      </c>
      <c r="M189" s="44">
        <v>6.14</v>
      </c>
      <c r="N189" s="44">
        <v>6.14</v>
      </c>
      <c r="O189" s="44">
        <v>6.14</v>
      </c>
      <c r="P189" s="44">
        <v>6.14</v>
      </c>
      <c r="Q189" s="44">
        <v>6.14</v>
      </c>
      <c r="R189" s="44">
        <v>6.14</v>
      </c>
      <c r="S189" s="44">
        <v>6.14</v>
      </c>
      <c r="T189" s="44">
        <v>6.14</v>
      </c>
      <c r="U189" s="44">
        <v>6.14</v>
      </c>
      <c r="V189" s="44">
        <v>6.14</v>
      </c>
      <c r="W189" s="44">
        <v>6.14</v>
      </c>
      <c r="X189" s="44">
        <v>6.14</v>
      </c>
      <c r="Y189" s="44">
        <v>6.14</v>
      </c>
      <c r="Z189" s="44">
        <v>6.14</v>
      </c>
      <c r="AA189" s="44">
        <v>6.14</v>
      </c>
    </row>
    <row r="190" spans="1:27" ht="12.75" customHeight="1" outlineLevel="1" x14ac:dyDescent="0.2">
      <c r="A190" s="91" t="s">
        <v>1630</v>
      </c>
      <c r="B190" s="63" t="s">
        <v>81</v>
      </c>
      <c r="C190" s="43" t="s">
        <v>79</v>
      </c>
      <c r="D190" s="44">
        <f>$D$11</f>
        <v>110.23</v>
      </c>
      <c r="E190" s="44">
        <f t="shared" ref="E190:AA190" si="107">$D$11</f>
        <v>110.23</v>
      </c>
      <c r="F190" s="44">
        <f t="shared" si="107"/>
        <v>110.23</v>
      </c>
      <c r="G190" s="44">
        <f t="shared" si="107"/>
        <v>110.23</v>
      </c>
      <c r="H190" s="44">
        <f t="shared" si="107"/>
        <v>110.23</v>
      </c>
      <c r="I190" s="44">
        <f t="shared" si="107"/>
        <v>110.23</v>
      </c>
      <c r="J190" s="44">
        <f t="shared" si="107"/>
        <v>110.23</v>
      </c>
      <c r="K190" s="44">
        <f t="shared" si="107"/>
        <v>110.23</v>
      </c>
      <c r="L190" s="44">
        <f t="shared" si="107"/>
        <v>110.23</v>
      </c>
      <c r="M190" s="44">
        <f t="shared" si="107"/>
        <v>110.23</v>
      </c>
      <c r="N190" s="44">
        <f t="shared" si="107"/>
        <v>110.23</v>
      </c>
      <c r="O190" s="44">
        <f t="shared" si="107"/>
        <v>110.23</v>
      </c>
      <c r="P190" s="44">
        <f t="shared" si="107"/>
        <v>110.23</v>
      </c>
      <c r="Q190" s="44">
        <f t="shared" si="107"/>
        <v>110.23</v>
      </c>
      <c r="R190" s="44">
        <f t="shared" si="107"/>
        <v>110.23</v>
      </c>
      <c r="S190" s="44">
        <f t="shared" si="107"/>
        <v>110.23</v>
      </c>
      <c r="T190" s="44">
        <f t="shared" si="107"/>
        <v>110.23</v>
      </c>
      <c r="U190" s="44">
        <f t="shared" si="107"/>
        <v>110.23</v>
      </c>
      <c r="V190" s="44">
        <f t="shared" si="107"/>
        <v>110.23</v>
      </c>
      <c r="W190" s="44">
        <f t="shared" si="107"/>
        <v>110.23</v>
      </c>
      <c r="X190" s="44">
        <f t="shared" si="107"/>
        <v>110.23</v>
      </c>
      <c r="Y190" s="44">
        <f t="shared" si="107"/>
        <v>110.23</v>
      </c>
      <c r="Z190" s="44">
        <f t="shared" si="107"/>
        <v>110.23</v>
      </c>
      <c r="AA190" s="44">
        <f t="shared" si="107"/>
        <v>110.23</v>
      </c>
    </row>
    <row r="191" spans="1:27" ht="12.75" customHeight="1" x14ac:dyDescent="0.2">
      <c r="A191" s="90" t="s">
        <v>1631</v>
      </c>
      <c r="B191" s="28" t="str">
        <f>"07"&amp;"."&amp;$B$776&amp;"."&amp;$B$777</f>
        <v>07.04.2023</v>
      </c>
      <c r="C191" s="82" t="s">
        <v>76</v>
      </c>
      <c r="D191" s="83">
        <f>ROUND(((D192+D193+D195+D194)/1000),5)</f>
        <v>2.86782</v>
      </c>
      <c r="E191" s="83">
        <f>ROUND(((E192+E193+E195+E194)/1000),5)</f>
        <v>2.7818800000000001</v>
      </c>
      <c r="F191" s="83">
        <f>ROUND(((F192+F193+F195+F194)/1000),5)</f>
        <v>2.7425600000000001</v>
      </c>
      <c r="G191" s="83">
        <f t="shared" ref="G191:AA191" si="108">ROUND(((G192+G193+G195+G194)/1000),5)</f>
        <v>2.7543000000000002</v>
      </c>
      <c r="H191" s="83">
        <f t="shared" si="108"/>
        <v>2.8419699999999999</v>
      </c>
      <c r="I191" s="83">
        <f t="shared" si="108"/>
        <v>2.9019599999999999</v>
      </c>
      <c r="J191" s="83">
        <f t="shared" si="108"/>
        <v>3.0889099999999998</v>
      </c>
      <c r="K191" s="83">
        <f t="shared" si="108"/>
        <v>3.36869</v>
      </c>
      <c r="L191" s="83">
        <f t="shared" si="108"/>
        <v>3.5056699999999998</v>
      </c>
      <c r="M191" s="83">
        <f t="shared" si="108"/>
        <v>3.6020099999999999</v>
      </c>
      <c r="N191" s="83">
        <f t="shared" si="108"/>
        <v>3.6455099999999998</v>
      </c>
      <c r="O191" s="83">
        <f t="shared" si="108"/>
        <v>3.6723499999999998</v>
      </c>
      <c r="P191" s="83">
        <f t="shared" si="108"/>
        <v>3.6417700000000002</v>
      </c>
      <c r="Q191" s="83">
        <f t="shared" si="108"/>
        <v>3.6702400000000002</v>
      </c>
      <c r="R191" s="83">
        <f t="shared" si="108"/>
        <v>3.63733</v>
      </c>
      <c r="S191" s="83">
        <f t="shared" si="108"/>
        <v>3.5519099999999999</v>
      </c>
      <c r="T191" s="83">
        <f t="shared" si="108"/>
        <v>3.5567500000000001</v>
      </c>
      <c r="U191" s="83">
        <f t="shared" si="108"/>
        <v>3.4863499999999998</v>
      </c>
      <c r="V191" s="83">
        <f t="shared" si="108"/>
        <v>3.49424</v>
      </c>
      <c r="W191" s="83">
        <f t="shared" si="108"/>
        <v>3.6402199999999998</v>
      </c>
      <c r="X191" s="83">
        <f t="shared" si="108"/>
        <v>3.67862</v>
      </c>
      <c r="Y191" s="83">
        <f t="shared" si="108"/>
        <v>3.6095199999999998</v>
      </c>
      <c r="Z191" s="83">
        <f t="shared" si="108"/>
        <v>3.36294</v>
      </c>
      <c r="AA191" s="83">
        <f t="shared" si="108"/>
        <v>3.1191300000000002</v>
      </c>
    </row>
    <row r="192" spans="1:27" ht="12.75" customHeight="1" outlineLevel="1" x14ac:dyDescent="0.2">
      <c r="A192" s="91" t="s">
        <v>1632</v>
      </c>
      <c r="B192" s="63" t="s">
        <v>233</v>
      </c>
      <c r="C192" s="43" t="s">
        <v>79</v>
      </c>
      <c r="D192" s="44">
        <v>1034.48</v>
      </c>
      <c r="E192" s="44">
        <v>948.54</v>
      </c>
      <c r="F192" s="44">
        <v>909.22</v>
      </c>
      <c r="G192" s="44">
        <v>920.96</v>
      </c>
      <c r="H192" s="44">
        <v>1008.63</v>
      </c>
      <c r="I192" s="44">
        <v>1068.6199999999999</v>
      </c>
      <c r="J192" s="44">
        <v>1255.57</v>
      </c>
      <c r="K192" s="44">
        <v>1535.35</v>
      </c>
      <c r="L192" s="44">
        <v>1672.33</v>
      </c>
      <c r="M192" s="44">
        <v>1768.67</v>
      </c>
      <c r="N192" s="44">
        <v>1812.17</v>
      </c>
      <c r="O192" s="44">
        <v>1839.01</v>
      </c>
      <c r="P192" s="44">
        <v>1808.43</v>
      </c>
      <c r="Q192" s="44">
        <v>1836.9</v>
      </c>
      <c r="R192" s="44">
        <v>1803.99</v>
      </c>
      <c r="S192" s="44">
        <v>1718.57</v>
      </c>
      <c r="T192" s="44">
        <v>1723.41</v>
      </c>
      <c r="U192" s="44">
        <v>1653.01</v>
      </c>
      <c r="V192" s="44">
        <v>1660.9</v>
      </c>
      <c r="W192" s="44">
        <v>1806.88</v>
      </c>
      <c r="X192" s="44">
        <v>1845.28</v>
      </c>
      <c r="Y192" s="44">
        <v>1776.18</v>
      </c>
      <c r="Z192" s="44">
        <v>1529.6</v>
      </c>
      <c r="AA192" s="44">
        <v>1285.79</v>
      </c>
    </row>
    <row r="193" spans="1:27" ht="12.75" customHeight="1" outlineLevel="1" x14ac:dyDescent="0.2">
      <c r="A193" s="91" t="s">
        <v>1633</v>
      </c>
      <c r="B193" s="63" t="s">
        <v>90</v>
      </c>
      <c r="C193" s="43" t="s">
        <v>79</v>
      </c>
      <c r="D193" s="44">
        <f>$D$163</f>
        <v>1716.97</v>
      </c>
      <c r="E193" s="44">
        <f>$D$163</f>
        <v>1716.97</v>
      </c>
      <c r="F193" s="44">
        <f t="shared" ref="F193:AA193" si="109">$D$163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customHeight="1" outlineLevel="1" x14ac:dyDescent="0.2">
      <c r="A194" s="91" t="s">
        <v>1634</v>
      </c>
      <c r="B194" s="63" t="s">
        <v>83</v>
      </c>
      <c r="C194" s="43" t="s">
        <v>79</v>
      </c>
      <c r="D194" s="44">
        <v>6.14</v>
      </c>
      <c r="E194" s="44">
        <v>6.14</v>
      </c>
      <c r="F194" s="44">
        <v>6.14</v>
      </c>
      <c r="G194" s="44">
        <v>6.14</v>
      </c>
      <c r="H194" s="44">
        <v>6.14</v>
      </c>
      <c r="I194" s="44">
        <v>6.14</v>
      </c>
      <c r="J194" s="44">
        <v>6.14</v>
      </c>
      <c r="K194" s="44">
        <v>6.14</v>
      </c>
      <c r="L194" s="44">
        <v>6.14</v>
      </c>
      <c r="M194" s="44">
        <v>6.14</v>
      </c>
      <c r="N194" s="44">
        <v>6.14</v>
      </c>
      <c r="O194" s="44">
        <v>6.14</v>
      </c>
      <c r="P194" s="44">
        <v>6.14</v>
      </c>
      <c r="Q194" s="44">
        <v>6.14</v>
      </c>
      <c r="R194" s="44">
        <v>6.14</v>
      </c>
      <c r="S194" s="44">
        <v>6.14</v>
      </c>
      <c r="T194" s="44">
        <v>6.14</v>
      </c>
      <c r="U194" s="44">
        <v>6.14</v>
      </c>
      <c r="V194" s="44">
        <v>6.14</v>
      </c>
      <c r="W194" s="44">
        <v>6.14</v>
      </c>
      <c r="X194" s="44">
        <v>6.14</v>
      </c>
      <c r="Y194" s="44">
        <v>6.14</v>
      </c>
      <c r="Z194" s="44">
        <v>6.14</v>
      </c>
      <c r="AA194" s="44">
        <v>6.14</v>
      </c>
    </row>
    <row r="195" spans="1:27" ht="12.75" customHeight="1" outlineLevel="1" x14ac:dyDescent="0.2">
      <c r="A195" s="91" t="s">
        <v>1635</v>
      </c>
      <c r="B195" s="63" t="s">
        <v>81</v>
      </c>
      <c r="C195" s="43" t="s">
        <v>79</v>
      </c>
      <c r="D195" s="44">
        <f>$D$11</f>
        <v>110.23</v>
      </c>
      <c r="E195" s="44">
        <f t="shared" ref="E195:AA195" si="110">$D$11</f>
        <v>110.23</v>
      </c>
      <c r="F195" s="44">
        <f t="shared" si="110"/>
        <v>110.23</v>
      </c>
      <c r="G195" s="44">
        <f t="shared" si="110"/>
        <v>110.23</v>
      </c>
      <c r="H195" s="44">
        <f t="shared" si="110"/>
        <v>110.23</v>
      </c>
      <c r="I195" s="44">
        <f t="shared" si="110"/>
        <v>110.23</v>
      </c>
      <c r="J195" s="44">
        <f t="shared" si="110"/>
        <v>110.23</v>
      </c>
      <c r="K195" s="44">
        <f t="shared" si="110"/>
        <v>110.23</v>
      </c>
      <c r="L195" s="44">
        <f t="shared" si="110"/>
        <v>110.23</v>
      </c>
      <c r="M195" s="44">
        <f t="shared" si="110"/>
        <v>110.23</v>
      </c>
      <c r="N195" s="44">
        <f t="shared" si="110"/>
        <v>110.23</v>
      </c>
      <c r="O195" s="44">
        <f t="shared" si="110"/>
        <v>110.23</v>
      </c>
      <c r="P195" s="44">
        <f t="shared" si="110"/>
        <v>110.23</v>
      </c>
      <c r="Q195" s="44">
        <f t="shared" si="110"/>
        <v>110.23</v>
      </c>
      <c r="R195" s="44">
        <f t="shared" si="110"/>
        <v>110.23</v>
      </c>
      <c r="S195" s="44">
        <f t="shared" si="110"/>
        <v>110.23</v>
      </c>
      <c r="T195" s="44">
        <f t="shared" si="110"/>
        <v>110.23</v>
      </c>
      <c r="U195" s="44">
        <f t="shared" si="110"/>
        <v>110.23</v>
      </c>
      <c r="V195" s="44">
        <f t="shared" si="110"/>
        <v>110.23</v>
      </c>
      <c r="W195" s="44">
        <f t="shared" si="110"/>
        <v>110.23</v>
      </c>
      <c r="X195" s="44">
        <f t="shared" si="110"/>
        <v>110.23</v>
      </c>
      <c r="Y195" s="44">
        <f t="shared" si="110"/>
        <v>110.23</v>
      </c>
      <c r="Z195" s="44">
        <f t="shared" si="110"/>
        <v>110.23</v>
      </c>
      <c r="AA195" s="44">
        <f t="shared" si="110"/>
        <v>110.23</v>
      </c>
    </row>
    <row r="196" spans="1:27" ht="12.75" customHeight="1" x14ac:dyDescent="0.2">
      <c r="A196" s="90" t="s">
        <v>1636</v>
      </c>
      <c r="B196" s="28" t="str">
        <f>"08"&amp;"."&amp;$B$776&amp;"."&amp;$B$777</f>
        <v>08.04.2023</v>
      </c>
      <c r="C196" s="82" t="s">
        <v>76</v>
      </c>
      <c r="D196" s="83">
        <f>ROUND(((D197+D198+D200+D199)/1000),5)</f>
        <v>3.0233099999999999</v>
      </c>
      <c r="E196" s="83">
        <f>ROUND(((E197+E198+E200+E199)/1000),5)</f>
        <v>2.91893</v>
      </c>
      <c r="F196" s="83">
        <f>ROUND(((F197+F198+F200+F199)/1000),5)</f>
        <v>2.9001999999999999</v>
      </c>
      <c r="G196" s="83">
        <f t="shared" ref="G196:AA196" si="111">ROUND(((G197+G198+G200+G199)/1000),5)</f>
        <v>2.9073899999999999</v>
      </c>
      <c r="H196" s="83">
        <f t="shared" si="111"/>
        <v>2.9129999999999998</v>
      </c>
      <c r="I196" s="83">
        <f t="shared" si="111"/>
        <v>2.9360599999999999</v>
      </c>
      <c r="J196" s="83">
        <f t="shared" si="111"/>
        <v>2.9393099999999999</v>
      </c>
      <c r="K196" s="83">
        <f t="shared" si="111"/>
        <v>3.0600499999999999</v>
      </c>
      <c r="L196" s="83">
        <f t="shared" si="111"/>
        <v>3.3652299999999999</v>
      </c>
      <c r="M196" s="83">
        <f t="shared" si="111"/>
        <v>3.4245399999999999</v>
      </c>
      <c r="N196" s="83">
        <f t="shared" si="111"/>
        <v>3.46854</v>
      </c>
      <c r="O196" s="83">
        <f t="shared" si="111"/>
        <v>3.66628</v>
      </c>
      <c r="P196" s="83">
        <f t="shared" si="111"/>
        <v>3.5415899999999998</v>
      </c>
      <c r="Q196" s="83">
        <f t="shared" si="111"/>
        <v>3.4918900000000002</v>
      </c>
      <c r="R196" s="83">
        <f t="shared" si="111"/>
        <v>3.4566300000000001</v>
      </c>
      <c r="S196" s="83">
        <f t="shared" si="111"/>
        <v>3.4459599999999999</v>
      </c>
      <c r="T196" s="83">
        <f t="shared" si="111"/>
        <v>3.4709599999999998</v>
      </c>
      <c r="U196" s="83">
        <f t="shared" si="111"/>
        <v>3.4271699999999998</v>
      </c>
      <c r="V196" s="83">
        <f t="shared" si="111"/>
        <v>3.4351099999999999</v>
      </c>
      <c r="W196" s="83">
        <f t="shared" si="111"/>
        <v>3.6384400000000001</v>
      </c>
      <c r="X196" s="83">
        <f t="shared" si="111"/>
        <v>3.6566200000000002</v>
      </c>
      <c r="Y196" s="83">
        <f t="shared" si="111"/>
        <v>3.5846</v>
      </c>
      <c r="Z196" s="83">
        <f t="shared" si="111"/>
        <v>3.2971499999999998</v>
      </c>
      <c r="AA196" s="83">
        <f t="shared" si="111"/>
        <v>3.0884399999999999</v>
      </c>
    </row>
    <row r="197" spans="1:27" ht="12.75" customHeight="1" outlineLevel="1" x14ac:dyDescent="0.2">
      <c r="A197" s="91" t="s">
        <v>1637</v>
      </c>
      <c r="B197" s="63" t="s">
        <v>233</v>
      </c>
      <c r="C197" s="43" t="s">
        <v>79</v>
      </c>
      <c r="D197" s="44">
        <v>1189.97</v>
      </c>
      <c r="E197" s="44">
        <v>1085.5899999999999</v>
      </c>
      <c r="F197" s="44">
        <v>1066.8599999999999</v>
      </c>
      <c r="G197" s="44">
        <v>1074.05</v>
      </c>
      <c r="H197" s="44">
        <v>1079.6600000000001</v>
      </c>
      <c r="I197" s="44">
        <v>1102.72</v>
      </c>
      <c r="J197" s="44">
        <v>1105.97</v>
      </c>
      <c r="K197" s="44">
        <v>1226.71</v>
      </c>
      <c r="L197" s="44">
        <v>1531.89</v>
      </c>
      <c r="M197" s="44">
        <v>1591.2</v>
      </c>
      <c r="N197" s="44">
        <v>1635.2</v>
      </c>
      <c r="O197" s="44">
        <v>1832.94</v>
      </c>
      <c r="P197" s="44">
        <v>1708.25</v>
      </c>
      <c r="Q197" s="44">
        <v>1658.55</v>
      </c>
      <c r="R197" s="44">
        <v>1623.29</v>
      </c>
      <c r="S197" s="44">
        <v>1612.62</v>
      </c>
      <c r="T197" s="44">
        <v>1637.62</v>
      </c>
      <c r="U197" s="44">
        <v>1593.83</v>
      </c>
      <c r="V197" s="44">
        <v>1601.77</v>
      </c>
      <c r="W197" s="44">
        <v>1805.1</v>
      </c>
      <c r="X197" s="44">
        <v>1823.28</v>
      </c>
      <c r="Y197" s="44">
        <v>1751.26</v>
      </c>
      <c r="Z197" s="44">
        <v>1463.81</v>
      </c>
      <c r="AA197" s="44">
        <v>1255.0999999999999</v>
      </c>
    </row>
    <row r="198" spans="1:27" ht="12.75" customHeight="1" outlineLevel="1" x14ac:dyDescent="0.2">
      <c r="A198" s="91" t="s">
        <v>1638</v>
      </c>
      <c r="B198" s="63" t="s">
        <v>90</v>
      </c>
      <c r="C198" s="43" t="s">
        <v>79</v>
      </c>
      <c r="D198" s="44">
        <f>$D$163</f>
        <v>1716.97</v>
      </c>
      <c r="E198" s="44">
        <f>$D$163</f>
        <v>1716.97</v>
      </c>
      <c r="F198" s="44">
        <f t="shared" ref="F198:AA198" si="112">$D$163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customHeight="1" outlineLevel="1" x14ac:dyDescent="0.2">
      <c r="A199" s="91" t="s">
        <v>1639</v>
      </c>
      <c r="B199" s="63" t="s">
        <v>83</v>
      </c>
      <c r="C199" s="43" t="s">
        <v>79</v>
      </c>
      <c r="D199" s="44">
        <v>6.14</v>
      </c>
      <c r="E199" s="44">
        <v>6.14</v>
      </c>
      <c r="F199" s="44">
        <v>6.14</v>
      </c>
      <c r="G199" s="44">
        <v>6.14</v>
      </c>
      <c r="H199" s="44">
        <v>6.14</v>
      </c>
      <c r="I199" s="44">
        <v>6.14</v>
      </c>
      <c r="J199" s="44">
        <v>6.14</v>
      </c>
      <c r="K199" s="44">
        <v>6.14</v>
      </c>
      <c r="L199" s="44">
        <v>6.14</v>
      </c>
      <c r="M199" s="44">
        <v>6.14</v>
      </c>
      <c r="N199" s="44">
        <v>6.14</v>
      </c>
      <c r="O199" s="44">
        <v>6.14</v>
      </c>
      <c r="P199" s="44">
        <v>6.14</v>
      </c>
      <c r="Q199" s="44">
        <v>6.14</v>
      </c>
      <c r="R199" s="44">
        <v>6.14</v>
      </c>
      <c r="S199" s="44">
        <v>6.14</v>
      </c>
      <c r="T199" s="44">
        <v>6.14</v>
      </c>
      <c r="U199" s="44">
        <v>6.14</v>
      </c>
      <c r="V199" s="44">
        <v>6.14</v>
      </c>
      <c r="W199" s="44">
        <v>6.14</v>
      </c>
      <c r="X199" s="44">
        <v>6.14</v>
      </c>
      <c r="Y199" s="44">
        <v>6.14</v>
      </c>
      <c r="Z199" s="44">
        <v>6.14</v>
      </c>
      <c r="AA199" s="44">
        <v>6.14</v>
      </c>
    </row>
    <row r="200" spans="1:27" ht="12.75" customHeight="1" outlineLevel="1" x14ac:dyDescent="0.2">
      <c r="A200" s="91" t="s">
        <v>1640</v>
      </c>
      <c r="B200" s="63" t="s">
        <v>81</v>
      </c>
      <c r="C200" s="43" t="s">
        <v>79</v>
      </c>
      <c r="D200" s="44">
        <f>$D$11</f>
        <v>110.23</v>
      </c>
      <c r="E200" s="44">
        <f t="shared" ref="E200:AA200" si="113">$D$11</f>
        <v>110.23</v>
      </c>
      <c r="F200" s="44">
        <f t="shared" si="113"/>
        <v>110.23</v>
      </c>
      <c r="G200" s="44">
        <f t="shared" si="113"/>
        <v>110.23</v>
      </c>
      <c r="H200" s="44">
        <f t="shared" si="113"/>
        <v>110.23</v>
      </c>
      <c r="I200" s="44">
        <f t="shared" si="113"/>
        <v>110.23</v>
      </c>
      <c r="J200" s="44">
        <f t="shared" si="113"/>
        <v>110.23</v>
      </c>
      <c r="K200" s="44">
        <f t="shared" si="113"/>
        <v>110.23</v>
      </c>
      <c r="L200" s="44">
        <f t="shared" si="113"/>
        <v>110.23</v>
      </c>
      <c r="M200" s="44">
        <f t="shared" si="113"/>
        <v>110.23</v>
      </c>
      <c r="N200" s="44">
        <f t="shared" si="113"/>
        <v>110.23</v>
      </c>
      <c r="O200" s="44">
        <f t="shared" si="113"/>
        <v>110.23</v>
      </c>
      <c r="P200" s="44">
        <f t="shared" si="113"/>
        <v>110.23</v>
      </c>
      <c r="Q200" s="44">
        <f t="shared" si="113"/>
        <v>110.23</v>
      </c>
      <c r="R200" s="44">
        <f t="shared" si="113"/>
        <v>110.23</v>
      </c>
      <c r="S200" s="44">
        <f t="shared" si="113"/>
        <v>110.23</v>
      </c>
      <c r="T200" s="44">
        <f t="shared" si="113"/>
        <v>110.23</v>
      </c>
      <c r="U200" s="44">
        <f t="shared" si="113"/>
        <v>110.23</v>
      </c>
      <c r="V200" s="44">
        <f t="shared" si="113"/>
        <v>110.23</v>
      </c>
      <c r="W200" s="44">
        <f t="shared" si="113"/>
        <v>110.23</v>
      </c>
      <c r="X200" s="44">
        <f t="shared" si="113"/>
        <v>110.23</v>
      </c>
      <c r="Y200" s="44">
        <f t="shared" si="113"/>
        <v>110.23</v>
      </c>
      <c r="Z200" s="44">
        <f t="shared" si="113"/>
        <v>110.23</v>
      </c>
      <c r="AA200" s="44">
        <f t="shared" si="113"/>
        <v>110.23</v>
      </c>
    </row>
    <row r="201" spans="1:27" ht="12.75" customHeight="1" x14ac:dyDescent="0.2">
      <c r="A201" s="90" t="s">
        <v>1641</v>
      </c>
      <c r="B201" s="28" t="str">
        <f>"09"&amp;"."&amp;$B$776&amp;"."&amp;$B$777</f>
        <v>09.04.2023</v>
      </c>
      <c r="C201" s="82" t="s">
        <v>76</v>
      </c>
      <c r="D201" s="83">
        <f>ROUND(((D202+D203+D205+D204)/1000),5)</f>
        <v>3.0040399999999998</v>
      </c>
      <c r="E201" s="83">
        <f>ROUND(((E202+E203+E205+E204)/1000),5)</f>
        <v>2.8758499999999998</v>
      </c>
      <c r="F201" s="83">
        <f>ROUND(((F202+F203+F205+F204)/1000),5)</f>
        <v>2.8380100000000001</v>
      </c>
      <c r="G201" s="83">
        <f t="shared" ref="G201:AA201" si="114">ROUND(((G202+G203+G205+G204)/1000),5)</f>
        <v>2.8155800000000002</v>
      </c>
      <c r="H201" s="83">
        <f t="shared" si="114"/>
        <v>2.8186100000000001</v>
      </c>
      <c r="I201" s="83">
        <f t="shared" si="114"/>
        <v>2.8109299999999999</v>
      </c>
      <c r="J201" s="83">
        <f t="shared" si="114"/>
        <v>2.7618</v>
      </c>
      <c r="K201" s="83">
        <f t="shared" si="114"/>
        <v>2.8468200000000001</v>
      </c>
      <c r="L201" s="83">
        <f t="shared" si="114"/>
        <v>2.9502000000000002</v>
      </c>
      <c r="M201" s="83">
        <f t="shared" si="114"/>
        <v>3.2064900000000001</v>
      </c>
      <c r="N201" s="83">
        <f t="shared" si="114"/>
        <v>3.3239000000000001</v>
      </c>
      <c r="O201" s="83">
        <f t="shared" si="114"/>
        <v>3.3325200000000001</v>
      </c>
      <c r="P201" s="83">
        <f t="shared" si="114"/>
        <v>3.1942699999999999</v>
      </c>
      <c r="Q201" s="83">
        <f t="shared" si="114"/>
        <v>3.1584300000000001</v>
      </c>
      <c r="R201" s="83">
        <f t="shared" si="114"/>
        <v>3.14371</v>
      </c>
      <c r="S201" s="83">
        <f t="shared" si="114"/>
        <v>3.1341899999999998</v>
      </c>
      <c r="T201" s="83">
        <f t="shared" si="114"/>
        <v>3.1330399999999998</v>
      </c>
      <c r="U201" s="83">
        <f t="shared" si="114"/>
        <v>3.1814499999999999</v>
      </c>
      <c r="V201" s="83">
        <f t="shared" si="114"/>
        <v>3.3626</v>
      </c>
      <c r="W201" s="83">
        <f t="shared" si="114"/>
        <v>3.5254300000000001</v>
      </c>
      <c r="X201" s="83">
        <f t="shared" si="114"/>
        <v>3.4954700000000001</v>
      </c>
      <c r="Y201" s="83">
        <f t="shared" si="114"/>
        <v>3.5023200000000001</v>
      </c>
      <c r="Z201" s="83">
        <f t="shared" si="114"/>
        <v>3.0511300000000001</v>
      </c>
      <c r="AA201" s="83">
        <f t="shared" si="114"/>
        <v>2.9109799999999999</v>
      </c>
    </row>
    <row r="202" spans="1:27" ht="12.75" customHeight="1" outlineLevel="1" x14ac:dyDescent="0.2">
      <c r="A202" s="91" t="s">
        <v>1642</v>
      </c>
      <c r="B202" s="63" t="s">
        <v>233</v>
      </c>
      <c r="C202" s="43" t="s">
        <v>79</v>
      </c>
      <c r="D202" s="44">
        <v>1170.7</v>
      </c>
      <c r="E202" s="44">
        <v>1042.51</v>
      </c>
      <c r="F202" s="44">
        <v>1004.67</v>
      </c>
      <c r="G202" s="44">
        <v>982.24</v>
      </c>
      <c r="H202" s="44">
        <v>985.27</v>
      </c>
      <c r="I202" s="44">
        <v>977.59</v>
      </c>
      <c r="J202" s="44">
        <v>928.46</v>
      </c>
      <c r="K202" s="44">
        <v>1013.48</v>
      </c>
      <c r="L202" s="44">
        <v>1116.8599999999999</v>
      </c>
      <c r="M202" s="44">
        <v>1373.15</v>
      </c>
      <c r="N202" s="44">
        <v>1490.56</v>
      </c>
      <c r="O202" s="44">
        <v>1499.18</v>
      </c>
      <c r="P202" s="44">
        <v>1360.93</v>
      </c>
      <c r="Q202" s="44">
        <v>1325.09</v>
      </c>
      <c r="R202" s="44">
        <v>1310.3699999999999</v>
      </c>
      <c r="S202" s="44">
        <v>1300.8499999999999</v>
      </c>
      <c r="T202" s="44">
        <v>1299.7</v>
      </c>
      <c r="U202" s="44">
        <v>1348.11</v>
      </c>
      <c r="V202" s="44">
        <v>1529.26</v>
      </c>
      <c r="W202" s="44">
        <v>1692.09</v>
      </c>
      <c r="X202" s="44">
        <v>1662.13</v>
      </c>
      <c r="Y202" s="44">
        <v>1668.98</v>
      </c>
      <c r="Z202" s="44">
        <v>1217.79</v>
      </c>
      <c r="AA202" s="44">
        <v>1077.6400000000001</v>
      </c>
    </row>
    <row r="203" spans="1:27" ht="12.75" customHeight="1" outlineLevel="1" x14ac:dyDescent="0.2">
      <c r="A203" s="91" t="s">
        <v>1643</v>
      </c>
      <c r="B203" s="63" t="s">
        <v>90</v>
      </c>
      <c r="C203" s="43" t="s">
        <v>79</v>
      </c>
      <c r="D203" s="44">
        <f>$D$163</f>
        <v>1716.97</v>
      </c>
      <c r="E203" s="44">
        <f>$D$163</f>
        <v>1716.97</v>
      </c>
      <c r="F203" s="44">
        <f t="shared" ref="F203:AA203" si="115">$D$163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customHeight="1" outlineLevel="1" x14ac:dyDescent="0.2">
      <c r="A204" s="91" t="s">
        <v>1644</v>
      </c>
      <c r="B204" s="63" t="s">
        <v>83</v>
      </c>
      <c r="C204" s="43" t="s">
        <v>79</v>
      </c>
      <c r="D204" s="44">
        <v>6.14</v>
      </c>
      <c r="E204" s="44">
        <v>6.14</v>
      </c>
      <c r="F204" s="44">
        <v>6.14</v>
      </c>
      <c r="G204" s="44">
        <v>6.14</v>
      </c>
      <c r="H204" s="44">
        <v>6.14</v>
      </c>
      <c r="I204" s="44">
        <v>6.14</v>
      </c>
      <c r="J204" s="44">
        <v>6.14</v>
      </c>
      <c r="K204" s="44">
        <v>6.14</v>
      </c>
      <c r="L204" s="44">
        <v>6.14</v>
      </c>
      <c r="M204" s="44">
        <v>6.14</v>
      </c>
      <c r="N204" s="44">
        <v>6.14</v>
      </c>
      <c r="O204" s="44">
        <v>6.14</v>
      </c>
      <c r="P204" s="44">
        <v>6.14</v>
      </c>
      <c r="Q204" s="44">
        <v>6.14</v>
      </c>
      <c r="R204" s="44">
        <v>6.14</v>
      </c>
      <c r="S204" s="44">
        <v>6.14</v>
      </c>
      <c r="T204" s="44">
        <v>6.14</v>
      </c>
      <c r="U204" s="44">
        <v>6.14</v>
      </c>
      <c r="V204" s="44">
        <v>6.14</v>
      </c>
      <c r="W204" s="44">
        <v>6.14</v>
      </c>
      <c r="X204" s="44">
        <v>6.14</v>
      </c>
      <c r="Y204" s="44">
        <v>6.14</v>
      </c>
      <c r="Z204" s="44">
        <v>6.14</v>
      </c>
      <c r="AA204" s="44">
        <v>6.14</v>
      </c>
    </row>
    <row r="205" spans="1:27" ht="12.75" customHeight="1" outlineLevel="1" x14ac:dyDescent="0.2">
      <c r="A205" s="91" t="s">
        <v>1645</v>
      </c>
      <c r="B205" s="63" t="s">
        <v>81</v>
      </c>
      <c r="C205" s="43" t="s">
        <v>79</v>
      </c>
      <c r="D205" s="44">
        <f>$D$11</f>
        <v>110.23</v>
      </c>
      <c r="E205" s="44">
        <f t="shared" ref="E205:AA205" si="116">$D$11</f>
        <v>110.23</v>
      </c>
      <c r="F205" s="44">
        <f t="shared" si="116"/>
        <v>110.23</v>
      </c>
      <c r="G205" s="44">
        <f t="shared" si="116"/>
        <v>110.23</v>
      </c>
      <c r="H205" s="44">
        <f t="shared" si="116"/>
        <v>110.23</v>
      </c>
      <c r="I205" s="44">
        <f t="shared" si="116"/>
        <v>110.23</v>
      </c>
      <c r="J205" s="44">
        <f t="shared" si="116"/>
        <v>110.23</v>
      </c>
      <c r="K205" s="44">
        <f t="shared" si="116"/>
        <v>110.23</v>
      </c>
      <c r="L205" s="44">
        <f t="shared" si="116"/>
        <v>110.23</v>
      </c>
      <c r="M205" s="44">
        <f t="shared" si="116"/>
        <v>110.23</v>
      </c>
      <c r="N205" s="44">
        <f t="shared" si="116"/>
        <v>110.23</v>
      </c>
      <c r="O205" s="44">
        <f t="shared" si="116"/>
        <v>110.23</v>
      </c>
      <c r="P205" s="44">
        <f t="shared" si="116"/>
        <v>110.23</v>
      </c>
      <c r="Q205" s="44">
        <f t="shared" si="116"/>
        <v>110.23</v>
      </c>
      <c r="R205" s="44">
        <f t="shared" si="116"/>
        <v>110.23</v>
      </c>
      <c r="S205" s="44">
        <f t="shared" si="116"/>
        <v>110.23</v>
      </c>
      <c r="T205" s="44">
        <f t="shared" si="116"/>
        <v>110.23</v>
      </c>
      <c r="U205" s="44">
        <f t="shared" si="116"/>
        <v>110.23</v>
      </c>
      <c r="V205" s="44">
        <f t="shared" si="116"/>
        <v>110.23</v>
      </c>
      <c r="W205" s="44">
        <f t="shared" si="116"/>
        <v>110.23</v>
      </c>
      <c r="X205" s="44">
        <f t="shared" si="116"/>
        <v>110.23</v>
      </c>
      <c r="Y205" s="44">
        <f t="shared" si="116"/>
        <v>110.23</v>
      </c>
      <c r="Z205" s="44">
        <f t="shared" si="116"/>
        <v>110.23</v>
      </c>
      <c r="AA205" s="44">
        <f t="shared" si="116"/>
        <v>110.23</v>
      </c>
    </row>
    <row r="206" spans="1:27" ht="12.75" customHeight="1" x14ac:dyDescent="0.2">
      <c r="A206" s="90" t="s">
        <v>1646</v>
      </c>
      <c r="B206" s="28" t="str">
        <f>"10"&amp;"."&amp;$B$776&amp;"."&amp;$B$777</f>
        <v>10.04.2023</v>
      </c>
      <c r="C206" s="82" t="s">
        <v>76</v>
      </c>
      <c r="D206" s="83">
        <f>ROUND(((D207+D208+D210+D209)/1000),5)</f>
        <v>2.9112300000000002</v>
      </c>
      <c r="E206" s="83">
        <f>ROUND(((E207+E208+E210+E209)/1000),5)</f>
        <v>2.86328</v>
      </c>
      <c r="F206" s="83">
        <f>ROUND(((F207+F208+F210+F209)/1000),5)</f>
        <v>2.8540800000000002</v>
      </c>
      <c r="G206" s="83">
        <f t="shared" ref="G206:AA206" si="117">ROUND(((G207+G208+G210+G209)/1000),5)</f>
        <v>2.8539099999999999</v>
      </c>
      <c r="H206" s="83">
        <f t="shared" si="117"/>
        <v>2.8789500000000001</v>
      </c>
      <c r="I206" s="83">
        <f t="shared" si="117"/>
        <v>2.9091999999999998</v>
      </c>
      <c r="J206" s="83">
        <f t="shared" si="117"/>
        <v>3.0135900000000002</v>
      </c>
      <c r="K206" s="83">
        <f t="shared" si="117"/>
        <v>3.2728000000000002</v>
      </c>
      <c r="L206" s="83">
        <f t="shared" si="117"/>
        <v>3.6178499999999998</v>
      </c>
      <c r="M206" s="83">
        <f t="shared" si="117"/>
        <v>3.69964</v>
      </c>
      <c r="N206" s="83">
        <f t="shared" si="117"/>
        <v>3.7274500000000002</v>
      </c>
      <c r="O206" s="83">
        <f t="shared" si="117"/>
        <v>3.7841</v>
      </c>
      <c r="P206" s="83">
        <f t="shared" si="117"/>
        <v>3.7751100000000002</v>
      </c>
      <c r="Q206" s="83">
        <f t="shared" si="117"/>
        <v>3.7843200000000001</v>
      </c>
      <c r="R206" s="83">
        <f t="shared" si="117"/>
        <v>3.7573500000000002</v>
      </c>
      <c r="S206" s="83">
        <f t="shared" si="117"/>
        <v>3.7274699999999998</v>
      </c>
      <c r="T206" s="83">
        <f t="shared" si="117"/>
        <v>3.6691400000000001</v>
      </c>
      <c r="U206" s="83">
        <f t="shared" si="117"/>
        <v>3.4521700000000002</v>
      </c>
      <c r="V206" s="83">
        <f t="shared" si="117"/>
        <v>3.4244599999999998</v>
      </c>
      <c r="W206" s="83">
        <f t="shared" si="117"/>
        <v>3.6067300000000002</v>
      </c>
      <c r="X206" s="83">
        <f t="shared" si="117"/>
        <v>3.6171600000000002</v>
      </c>
      <c r="Y206" s="83">
        <f t="shared" si="117"/>
        <v>3.5929600000000002</v>
      </c>
      <c r="Z206" s="83">
        <f t="shared" si="117"/>
        <v>3.07545</v>
      </c>
      <c r="AA206" s="83">
        <f t="shared" si="117"/>
        <v>2.9135499999999999</v>
      </c>
    </row>
    <row r="207" spans="1:27" ht="12.75" customHeight="1" outlineLevel="1" x14ac:dyDescent="0.2">
      <c r="A207" s="91" t="s">
        <v>1647</v>
      </c>
      <c r="B207" s="63" t="s">
        <v>233</v>
      </c>
      <c r="C207" s="43" t="s">
        <v>79</v>
      </c>
      <c r="D207" s="44">
        <v>1077.8900000000001</v>
      </c>
      <c r="E207" s="44">
        <v>1029.94</v>
      </c>
      <c r="F207" s="44">
        <v>1020.74</v>
      </c>
      <c r="G207" s="44">
        <v>1020.57</v>
      </c>
      <c r="H207" s="44">
        <v>1045.6099999999999</v>
      </c>
      <c r="I207" s="44">
        <v>1075.8599999999999</v>
      </c>
      <c r="J207" s="44">
        <v>1180.25</v>
      </c>
      <c r="K207" s="44">
        <v>1439.46</v>
      </c>
      <c r="L207" s="44">
        <v>1784.51</v>
      </c>
      <c r="M207" s="44">
        <v>1866.3</v>
      </c>
      <c r="N207" s="44">
        <v>1894.11</v>
      </c>
      <c r="O207" s="44">
        <v>1950.76</v>
      </c>
      <c r="P207" s="44">
        <v>1941.77</v>
      </c>
      <c r="Q207" s="44">
        <v>1950.98</v>
      </c>
      <c r="R207" s="44">
        <v>1924.01</v>
      </c>
      <c r="S207" s="44">
        <v>1894.13</v>
      </c>
      <c r="T207" s="44">
        <v>1835.8</v>
      </c>
      <c r="U207" s="44">
        <v>1618.83</v>
      </c>
      <c r="V207" s="44">
        <v>1591.12</v>
      </c>
      <c r="W207" s="44">
        <v>1773.39</v>
      </c>
      <c r="X207" s="44">
        <v>1783.82</v>
      </c>
      <c r="Y207" s="44">
        <v>1759.62</v>
      </c>
      <c r="Z207" s="44">
        <v>1242.1099999999999</v>
      </c>
      <c r="AA207" s="44">
        <v>1080.21</v>
      </c>
    </row>
    <row r="208" spans="1:27" ht="12.75" customHeight="1" outlineLevel="1" x14ac:dyDescent="0.2">
      <c r="A208" s="91" t="s">
        <v>1648</v>
      </c>
      <c r="B208" s="63" t="s">
        <v>90</v>
      </c>
      <c r="C208" s="43" t="s">
        <v>79</v>
      </c>
      <c r="D208" s="44">
        <f>$D$163</f>
        <v>1716.97</v>
      </c>
      <c r="E208" s="44">
        <f>$D$163</f>
        <v>1716.97</v>
      </c>
      <c r="F208" s="44">
        <f t="shared" ref="F208:AA208" si="118">$D$163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customHeight="1" outlineLevel="1" x14ac:dyDescent="0.2">
      <c r="A209" s="91" t="s">
        <v>1649</v>
      </c>
      <c r="B209" s="63" t="s">
        <v>83</v>
      </c>
      <c r="C209" s="43" t="s">
        <v>79</v>
      </c>
      <c r="D209" s="44">
        <v>6.14</v>
      </c>
      <c r="E209" s="44">
        <v>6.14</v>
      </c>
      <c r="F209" s="44">
        <v>6.14</v>
      </c>
      <c r="G209" s="44">
        <v>6.14</v>
      </c>
      <c r="H209" s="44">
        <v>6.14</v>
      </c>
      <c r="I209" s="44">
        <v>6.14</v>
      </c>
      <c r="J209" s="44">
        <v>6.14</v>
      </c>
      <c r="K209" s="44">
        <v>6.14</v>
      </c>
      <c r="L209" s="44">
        <v>6.14</v>
      </c>
      <c r="M209" s="44">
        <v>6.14</v>
      </c>
      <c r="N209" s="44">
        <v>6.14</v>
      </c>
      <c r="O209" s="44">
        <v>6.14</v>
      </c>
      <c r="P209" s="44">
        <v>6.14</v>
      </c>
      <c r="Q209" s="44">
        <v>6.14</v>
      </c>
      <c r="R209" s="44">
        <v>6.14</v>
      </c>
      <c r="S209" s="44">
        <v>6.14</v>
      </c>
      <c r="T209" s="44">
        <v>6.14</v>
      </c>
      <c r="U209" s="44">
        <v>6.14</v>
      </c>
      <c r="V209" s="44">
        <v>6.14</v>
      </c>
      <c r="W209" s="44">
        <v>6.14</v>
      </c>
      <c r="X209" s="44">
        <v>6.14</v>
      </c>
      <c r="Y209" s="44">
        <v>6.14</v>
      </c>
      <c r="Z209" s="44">
        <v>6.14</v>
      </c>
      <c r="AA209" s="44">
        <v>6.14</v>
      </c>
    </row>
    <row r="210" spans="1:27" ht="12.75" customHeight="1" outlineLevel="1" x14ac:dyDescent="0.2">
      <c r="A210" s="91" t="s">
        <v>1650</v>
      </c>
      <c r="B210" s="63" t="s">
        <v>81</v>
      </c>
      <c r="C210" s="43" t="s">
        <v>79</v>
      </c>
      <c r="D210" s="44">
        <f>$D$11</f>
        <v>110.23</v>
      </c>
      <c r="E210" s="44">
        <f t="shared" ref="E210:AA210" si="119">$D$11</f>
        <v>110.23</v>
      </c>
      <c r="F210" s="44">
        <f t="shared" si="119"/>
        <v>110.23</v>
      </c>
      <c r="G210" s="44">
        <f t="shared" si="119"/>
        <v>110.23</v>
      </c>
      <c r="H210" s="44">
        <f t="shared" si="119"/>
        <v>110.23</v>
      </c>
      <c r="I210" s="44">
        <f t="shared" si="119"/>
        <v>110.23</v>
      </c>
      <c r="J210" s="44">
        <f t="shared" si="119"/>
        <v>110.23</v>
      </c>
      <c r="K210" s="44">
        <f t="shared" si="119"/>
        <v>110.23</v>
      </c>
      <c r="L210" s="44">
        <f t="shared" si="119"/>
        <v>110.23</v>
      </c>
      <c r="M210" s="44">
        <f t="shared" si="119"/>
        <v>110.23</v>
      </c>
      <c r="N210" s="44">
        <f t="shared" si="119"/>
        <v>110.23</v>
      </c>
      <c r="O210" s="44">
        <f t="shared" si="119"/>
        <v>110.23</v>
      </c>
      <c r="P210" s="44">
        <f t="shared" si="119"/>
        <v>110.23</v>
      </c>
      <c r="Q210" s="44">
        <f t="shared" si="119"/>
        <v>110.23</v>
      </c>
      <c r="R210" s="44">
        <f t="shared" si="119"/>
        <v>110.23</v>
      </c>
      <c r="S210" s="44">
        <f t="shared" si="119"/>
        <v>110.23</v>
      </c>
      <c r="T210" s="44">
        <f t="shared" si="119"/>
        <v>110.23</v>
      </c>
      <c r="U210" s="44">
        <f t="shared" si="119"/>
        <v>110.23</v>
      </c>
      <c r="V210" s="44">
        <f t="shared" si="119"/>
        <v>110.23</v>
      </c>
      <c r="W210" s="44">
        <f t="shared" si="119"/>
        <v>110.23</v>
      </c>
      <c r="X210" s="44">
        <f t="shared" si="119"/>
        <v>110.23</v>
      </c>
      <c r="Y210" s="44">
        <f t="shared" si="119"/>
        <v>110.23</v>
      </c>
      <c r="Z210" s="44">
        <f t="shared" si="119"/>
        <v>110.23</v>
      </c>
      <c r="AA210" s="44">
        <f t="shared" si="119"/>
        <v>110.23</v>
      </c>
    </row>
    <row r="211" spans="1:27" ht="12.75" customHeight="1" x14ac:dyDescent="0.2">
      <c r="A211" s="90" t="s">
        <v>1651</v>
      </c>
      <c r="B211" s="28" t="str">
        <f>"11"&amp;"."&amp;$B$776&amp;"."&amp;$B$777</f>
        <v>11.04.2023</v>
      </c>
      <c r="C211" s="82" t="s">
        <v>76</v>
      </c>
      <c r="D211" s="83">
        <f>ROUND(((D212+D213+D215+D214)/1000),5)</f>
        <v>2.8224800000000001</v>
      </c>
      <c r="E211" s="83">
        <f>ROUND(((E212+E213+E215+E214)/1000),5)</f>
        <v>2.6486700000000001</v>
      </c>
      <c r="F211" s="83">
        <f>ROUND(((F212+F213+F215+F214)/1000),5)</f>
        <v>2.0798700000000001</v>
      </c>
      <c r="G211" s="83">
        <f t="shared" ref="G211:AA211" si="120">ROUND(((G212+G213+G215+G214)/1000),5)</f>
        <v>2.0808300000000002</v>
      </c>
      <c r="H211" s="83">
        <f t="shared" si="120"/>
        <v>2.1056499999999998</v>
      </c>
      <c r="I211" s="83">
        <f t="shared" si="120"/>
        <v>2.7641499999999999</v>
      </c>
      <c r="J211" s="83">
        <f t="shared" si="120"/>
        <v>2.9084699999999999</v>
      </c>
      <c r="K211" s="83">
        <f t="shared" si="120"/>
        <v>3.17706</v>
      </c>
      <c r="L211" s="83">
        <f t="shared" si="120"/>
        <v>3.3989600000000002</v>
      </c>
      <c r="M211" s="83">
        <f t="shared" si="120"/>
        <v>3.4712900000000002</v>
      </c>
      <c r="N211" s="83">
        <f t="shared" si="120"/>
        <v>3.4733299999999998</v>
      </c>
      <c r="O211" s="83">
        <f t="shared" si="120"/>
        <v>3.5616099999999999</v>
      </c>
      <c r="P211" s="83">
        <f t="shared" si="120"/>
        <v>3.5634399999999999</v>
      </c>
      <c r="Q211" s="83">
        <f t="shared" si="120"/>
        <v>3.5480999999999998</v>
      </c>
      <c r="R211" s="83">
        <f t="shared" si="120"/>
        <v>3.5249700000000002</v>
      </c>
      <c r="S211" s="83">
        <f t="shared" si="120"/>
        <v>3.4623599999999999</v>
      </c>
      <c r="T211" s="83">
        <f t="shared" si="120"/>
        <v>3.42719</v>
      </c>
      <c r="U211" s="83">
        <f t="shared" si="120"/>
        <v>3.4012899999999999</v>
      </c>
      <c r="V211" s="83">
        <f t="shared" si="120"/>
        <v>3.3507699999999998</v>
      </c>
      <c r="W211" s="83">
        <f t="shared" si="120"/>
        <v>3.4276599999999999</v>
      </c>
      <c r="X211" s="83">
        <f t="shared" si="120"/>
        <v>3.44529</v>
      </c>
      <c r="Y211" s="83">
        <f t="shared" si="120"/>
        <v>3.4007000000000001</v>
      </c>
      <c r="Z211" s="83">
        <f t="shared" si="120"/>
        <v>2.97187</v>
      </c>
      <c r="AA211" s="83">
        <f t="shared" si="120"/>
        <v>2.9116399999999998</v>
      </c>
    </row>
    <row r="212" spans="1:27" ht="12.75" customHeight="1" outlineLevel="1" x14ac:dyDescent="0.2">
      <c r="A212" s="91" t="s">
        <v>1652</v>
      </c>
      <c r="B212" s="63" t="s">
        <v>233</v>
      </c>
      <c r="C212" s="43" t="s">
        <v>79</v>
      </c>
      <c r="D212" s="44">
        <v>989.14</v>
      </c>
      <c r="E212" s="44">
        <v>815.33</v>
      </c>
      <c r="F212" s="44">
        <v>246.53</v>
      </c>
      <c r="G212" s="44">
        <v>247.49</v>
      </c>
      <c r="H212" s="44">
        <v>272.31</v>
      </c>
      <c r="I212" s="44">
        <v>930.81</v>
      </c>
      <c r="J212" s="44">
        <v>1075.1300000000001</v>
      </c>
      <c r="K212" s="44">
        <v>1343.72</v>
      </c>
      <c r="L212" s="44">
        <v>1565.62</v>
      </c>
      <c r="M212" s="44">
        <v>1637.95</v>
      </c>
      <c r="N212" s="44">
        <v>1639.99</v>
      </c>
      <c r="O212" s="44">
        <v>1728.27</v>
      </c>
      <c r="P212" s="44">
        <v>1730.1</v>
      </c>
      <c r="Q212" s="44">
        <v>1714.76</v>
      </c>
      <c r="R212" s="44">
        <v>1691.63</v>
      </c>
      <c r="S212" s="44">
        <v>1629.02</v>
      </c>
      <c r="T212" s="44">
        <v>1593.85</v>
      </c>
      <c r="U212" s="44">
        <v>1567.95</v>
      </c>
      <c r="V212" s="44">
        <v>1517.43</v>
      </c>
      <c r="W212" s="44">
        <v>1594.32</v>
      </c>
      <c r="X212" s="44">
        <v>1611.95</v>
      </c>
      <c r="Y212" s="44">
        <v>1567.36</v>
      </c>
      <c r="Z212" s="44">
        <v>1138.53</v>
      </c>
      <c r="AA212" s="44">
        <v>1078.3</v>
      </c>
    </row>
    <row r="213" spans="1:27" ht="12.75" customHeight="1" outlineLevel="1" x14ac:dyDescent="0.2">
      <c r="A213" s="91" t="s">
        <v>1653</v>
      </c>
      <c r="B213" s="63" t="s">
        <v>90</v>
      </c>
      <c r="C213" s="43" t="s">
        <v>79</v>
      </c>
      <c r="D213" s="44">
        <f>$D$163</f>
        <v>1716.97</v>
      </c>
      <c r="E213" s="44">
        <f>$D$163</f>
        <v>1716.97</v>
      </c>
      <c r="F213" s="44">
        <f t="shared" ref="F213:AA213" si="121">$D$163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customHeight="1" outlineLevel="1" x14ac:dyDescent="0.2">
      <c r="A214" s="91" t="s">
        <v>1654</v>
      </c>
      <c r="B214" s="63" t="s">
        <v>83</v>
      </c>
      <c r="C214" s="43" t="s">
        <v>79</v>
      </c>
      <c r="D214" s="44">
        <v>6.14</v>
      </c>
      <c r="E214" s="44">
        <v>6.14</v>
      </c>
      <c r="F214" s="44">
        <v>6.14</v>
      </c>
      <c r="G214" s="44">
        <v>6.14</v>
      </c>
      <c r="H214" s="44">
        <v>6.14</v>
      </c>
      <c r="I214" s="44">
        <v>6.14</v>
      </c>
      <c r="J214" s="44">
        <v>6.14</v>
      </c>
      <c r="K214" s="44">
        <v>6.14</v>
      </c>
      <c r="L214" s="44">
        <v>6.14</v>
      </c>
      <c r="M214" s="44">
        <v>6.14</v>
      </c>
      <c r="N214" s="44">
        <v>6.14</v>
      </c>
      <c r="O214" s="44">
        <v>6.14</v>
      </c>
      <c r="P214" s="44">
        <v>6.14</v>
      </c>
      <c r="Q214" s="44">
        <v>6.14</v>
      </c>
      <c r="R214" s="44">
        <v>6.14</v>
      </c>
      <c r="S214" s="44">
        <v>6.14</v>
      </c>
      <c r="T214" s="44">
        <v>6.14</v>
      </c>
      <c r="U214" s="44">
        <v>6.14</v>
      </c>
      <c r="V214" s="44">
        <v>6.14</v>
      </c>
      <c r="W214" s="44">
        <v>6.14</v>
      </c>
      <c r="X214" s="44">
        <v>6.14</v>
      </c>
      <c r="Y214" s="44">
        <v>6.14</v>
      </c>
      <c r="Z214" s="44">
        <v>6.14</v>
      </c>
      <c r="AA214" s="44">
        <v>6.14</v>
      </c>
    </row>
    <row r="215" spans="1:27" ht="12.75" customHeight="1" outlineLevel="1" x14ac:dyDescent="0.2">
      <c r="A215" s="91" t="s">
        <v>1655</v>
      </c>
      <c r="B215" s="63" t="s">
        <v>81</v>
      </c>
      <c r="C215" s="43" t="s">
        <v>79</v>
      </c>
      <c r="D215" s="44">
        <f>$D$11</f>
        <v>110.23</v>
      </c>
      <c r="E215" s="44">
        <f t="shared" ref="E215:AA215" si="122">$D$11</f>
        <v>110.23</v>
      </c>
      <c r="F215" s="44">
        <f t="shared" si="122"/>
        <v>110.23</v>
      </c>
      <c r="G215" s="44">
        <f t="shared" si="122"/>
        <v>110.23</v>
      </c>
      <c r="H215" s="44">
        <f t="shared" si="122"/>
        <v>110.23</v>
      </c>
      <c r="I215" s="44">
        <f t="shared" si="122"/>
        <v>110.23</v>
      </c>
      <c r="J215" s="44">
        <f t="shared" si="122"/>
        <v>110.23</v>
      </c>
      <c r="K215" s="44">
        <f t="shared" si="122"/>
        <v>110.23</v>
      </c>
      <c r="L215" s="44">
        <f t="shared" si="122"/>
        <v>110.23</v>
      </c>
      <c r="M215" s="44">
        <f t="shared" si="122"/>
        <v>110.23</v>
      </c>
      <c r="N215" s="44">
        <f t="shared" si="122"/>
        <v>110.23</v>
      </c>
      <c r="O215" s="44">
        <f t="shared" si="122"/>
        <v>110.23</v>
      </c>
      <c r="P215" s="44">
        <f t="shared" si="122"/>
        <v>110.23</v>
      </c>
      <c r="Q215" s="44">
        <f t="shared" si="122"/>
        <v>110.23</v>
      </c>
      <c r="R215" s="44">
        <f t="shared" si="122"/>
        <v>110.23</v>
      </c>
      <c r="S215" s="44">
        <f t="shared" si="122"/>
        <v>110.23</v>
      </c>
      <c r="T215" s="44">
        <f t="shared" si="122"/>
        <v>110.23</v>
      </c>
      <c r="U215" s="44">
        <f t="shared" si="122"/>
        <v>110.23</v>
      </c>
      <c r="V215" s="44">
        <f t="shared" si="122"/>
        <v>110.23</v>
      </c>
      <c r="W215" s="44">
        <f t="shared" si="122"/>
        <v>110.23</v>
      </c>
      <c r="X215" s="44">
        <f t="shared" si="122"/>
        <v>110.23</v>
      </c>
      <c r="Y215" s="44">
        <f t="shared" si="122"/>
        <v>110.23</v>
      </c>
      <c r="Z215" s="44">
        <f t="shared" si="122"/>
        <v>110.23</v>
      </c>
      <c r="AA215" s="44">
        <f t="shared" si="122"/>
        <v>110.23</v>
      </c>
    </row>
    <row r="216" spans="1:27" ht="12.75" customHeight="1" x14ac:dyDescent="0.2">
      <c r="A216" s="90" t="s">
        <v>1656</v>
      </c>
      <c r="B216" s="28" t="str">
        <f>"12"&amp;"."&amp;$B$776&amp;"."&amp;$B$777</f>
        <v>12.04.2023</v>
      </c>
      <c r="C216" s="82" t="s">
        <v>76</v>
      </c>
      <c r="D216" s="83">
        <f>ROUND(((D217+D218+D220+D219)/1000),5)</f>
        <v>2.8675799999999998</v>
      </c>
      <c r="E216" s="83">
        <f>ROUND(((E217+E218+E220+E219)/1000),5)</f>
        <v>2.6626500000000002</v>
      </c>
      <c r="F216" s="83">
        <f>ROUND(((F217+F218+F220+F219)/1000),5)</f>
        <v>2.0742699999999998</v>
      </c>
      <c r="G216" s="83">
        <f t="shared" ref="G216:AA216" si="123">ROUND(((G217+G218+G220+G219)/1000),5)</f>
        <v>2.0766900000000001</v>
      </c>
      <c r="H216" s="83">
        <f t="shared" si="123"/>
        <v>2.0815800000000002</v>
      </c>
      <c r="I216" s="83">
        <f t="shared" si="123"/>
        <v>2.5643500000000001</v>
      </c>
      <c r="J216" s="83">
        <f t="shared" si="123"/>
        <v>2.9129</v>
      </c>
      <c r="K216" s="83">
        <f t="shared" si="123"/>
        <v>3.1405699999999999</v>
      </c>
      <c r="L216" s="83">
        <f t="shared" si="123"/>
        <v>3.43818</v>
      </c>
      <c r="M216" s="83">
        <f t="shared" si="123"/>
        <v>3.6048499999999999</v>
      </c>
      <c r="N216" s="83">
        <f t="shared" si="123"/>
        <v>3.6204399999999999</v>
      </c>
      <c r="O216" s="83">
        <f t="shared" si="123"/>
        <v>3.7022900000000001</v>
      </c>
      <c r="P216" s="83">
        <f t="shared" si="123"/>
        <v>3.7145899999999998</v>
      </c>
      <c r="Q216" s="83">
        <f t="shared" si="123"/>
        <v>3.7136900000000002</v>
      </c>
      <c r="R216" s="83">
        <f t="shared" si="123"/>
        <v>3.7139600000000002</v>
      </c>
      <c r="S216" s="83">
        <f t="shared" si="123"/>
        <v>3.6905199999999998</v>
      </c>
      <c r="T216" s="83">
        <f t="shared" si="123"/>
        <v>3.6296499999999998</v>
      </c>
      <c r="U216" s="83">
        <f t="shared" si="123"/>
        <v>3.5779000000000001</v>
      </c>
      <c r="V216" s="83">
        <f t="shared" si="123"/>
        <v>3.5091100000000002</v>
      </c>
      <c r="W216" s="83">
        <f t="shared" si="123"/>
        <v>3.7214900000000002</v>
      </c>
      <c r="X216" s="83">
        <f t="shared" si="123"/>
        <v>3.6247400000000001</v>
      </c>
      <c r="Y216" s="83">
        <f t="shared" si="123"/>
        <v>3.2330399999999999</v>
      </c>
      <c r="Z216" s="83">
        <f t="shared" si="123"/>
        <v>3.04156</v>
      </c>
      <c r="AA216" s="83">
        <f t="shared" si="123"/>
        <v>2.9744999999999999</v>
      </c>
    </row>
    <row r="217" spans="1:27" ht="12.75" customHeight="1" outlineLevel="1" x14ac:dyDescent="0.2">
      <c r="A217" s="91" t="s">
        <v>1657</v>
      </c>
      <c r="B217" s="63" t="s">
        <v>233</v>
      </c>
      <c r="C217" s="43" t="s">
        <v>79</v>
      </c>
      <c r="D217" s="44">
        <v>1034.24</v>
      </c>
      <c r="E217" s="44">
        <v>829.31</v>
      </c>
      <c r="F217" s="44">
        <v>240.93</v>
      </c>
      <c r="G217" s="44">
        <v>243.35</v>
      </c>
      <c r="H217" s="44">
        <v>248.24</v>
      </c>
      <c r="I217" s="44">
        <v>731.01</v>
      </c>
      <c r="J217" s="44">
        <v>1079.56</v>
      </c>
      <c r="K217" s="44">
        <v>1307.23</v>
      </c>
      <c r="L217" s="44">
        <v>1604.84</v>
      </c>
      <c r="M217" s="44">
        <v>1771.51</v>
      </c>
      <c r="N217" s="44">
        <v>1787.1</v>
      </c>
      <c r="O217" s="44">
        <v>1868.95</v>
      </c>
      <c r="P217" s="44">
        <v>1881.25</v>
      </c>
      <c r="Q217" s="44">
        <v>1880.35</v>
      </c>
      <c r="R217" s="44">
        <v>1880.62</v>
      </c>
      <c r="S217" s="44">
        <v>1857.18</v>
      </c>
      <c r="T217" s="44">
        <v>1796.31</v>
      </c>
      <c r="U217" s="44">
        <v>1744.56</v>
      </c>
      <c r="V217" s="44">
        <v>1675.77</v>
      </c>
      <c r="W217" s="44">
        <v>1888.15</v>
      </c>
      <c r="X217" s="44">
        <v>1791.4</v>
      </c>
      <c r="Y217" s="44">
        <v>1399.7</v>
      </c>
      <c r="Z217" s="44">
        <v>1208.22</v>
      </c>
      <c r="AA217" s="44">
        <v>1141.1600000000001</v>
      </c>
    </row>
    <row r="218" spans="1:27" ht="12.75" customHeight="1" outlineLevel="1" x14ac:dyDescent="0.2">
      <c r="A218" s="91" t="s">
        <v>1658</v>
      </c>
      <c r="B218" s="63" t="s">
        <v>90</v>
      </c>
      <c r="C218" s="43" t="s">
        <v>79</v>
      </c>
      <c r="D218" s="44">
        <f>$D$163</f>
        <v>1716.97</v>
      </c>
      <c r="E218" s="44">
        <f>$D$163</f>
        <v>1716.97</v>
      </c>
      <c r="F218" s="44">
        <f t="shared" ref="F218:AA218" si="124">$D$163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customHeight="1" outlineLevel="1" x14ac:dyDescent="0.2">
      <c r="A219" s="91" t="s">
        <v>1659</v>
      </c>
      <c r="B219" s="63" t="s">
        <v>83</v>
      </c>
      <c r="C219" s="43" t="s">
        <v>79</v>
      </c>
      <c r="D219" s="44">
        <v>6.14</v>
      </c>
      <c r="E219" s="44">
        <v>6.14</v>
      </c>
      <c r="F219" s="44">
        <v>6.14</v>
      </c>
      <c r="G219" s="44">
        <v>6.14</v>
      </c>
      <c r="H219" s="44">
        <v>6.14</v>
      </c>
      <c r="I219" s="44">
        <v>6.14</v>
      </c>
      <c r="J219" s="44">
        <v>6.14</v>
      </c>
      <c r="K219" s="44">
        <v>6.14</v>
      </c>
      <c r="L219" s="44">
        <v>6.14</v>
      </c>
      <c r="M219" s="44">
        <v>6.14</v>
      </c>
      <c r="N219" s="44">
        <v>6.14</v>
      </c>
      <c r="O219" s="44">
        <v>6.14</v>
      </c>
      <c r="P219" s="44">
        <v>6.14</v>
      </c>
      <c r="Q219" s="44">
        <v>6.14</v>
      </c>
      <c r="R219" s="44">
        <v>6.14</v>
      </c>
      <c r="S219" s="44">
        <v>6.14</v>
      </c>
      <c r="T219" s="44">
        <v>6.14</v>
      </c>
      <c r="U219" s="44">
        <v>6.14</v>
      </c>
      <c r="V219" s="44">
        <v>6.14</v>
      </c>
      <c r="W219" s="44">
        <v>6.14</v>
      </c>
      <c r="X219" s="44">
        <v>6.14</v>
      </c>
      <c r="Y219" s="44">
        <v>6.14</v>
      </c>
      <c r="Z219" s="44">
        <v>6.14</v>
      </c>
      <c r="AA219" s="44">
        <v>6.14</v>
      </c>
    </row>
    <row r="220" spans="1:27" ht="12.75" customHeight="1" outlineLevel="1" x14ac:dyDescent="0.2">
      <c r="A220" s="91" t="s">
        <v>1660</v>
      </c>
      <c r="B220" s="63" t="s">
        <v>81</v>
      </c>
      <c r="C220" s="43" t="s">
        <v>79</v>
      </c>
      <c r="D220" s="44">
        <f>$D$11</f>
        <v>110.23</v>
      </c>
      <c r="E220" s="44">
        <f t="shared" ref="E220:AA220" si="125">$D$11</f>
        <v>110.23</v>
      </c>
      <c r="F220" s="44">
        <f t="shared" si="125"/>
        <v>110.23</v>
      </c>
      <c r="G220" s="44">
        <f t="shared" si="125"/>
        <v>110.23</v>
      </c>
      <c r="H220" s="44">
        <f t="shared" si="125"/>
        <v>110.23</v>
      </c>
      <c r="I220" s="44">
        <f t="shared" si="125"/>
        <v>110.23</v>
      </c>
      <c r="J220" s="44">
        <f t="shared" si="125"/>
        <v>110.23</v>
      </c>
      <c r="K220" s="44">
        <f t="shared" si="125"/>
        <v>110.23</v>
      </c>
      <c r="L220" s="44">
        <f t="shared" si="125"/>
        <v>110.23</v>
      </c>
      <c r="M220" s="44">
        <f t="shared" si="125"/>
        <v>110.23</v>
      </c>
      <c r="N220" s="44">
        <f t="shared" si="125"/>
        <v>110.23</v>
      </c>
      <c r="O220" s="44">
        <f t="shared" si="125"/>
        <v>110.23</v>
      </c>
      <c r="P220" s="44">
        <f t="shared" si="125"/>
        <v>110.23</v>
      </c>
      <c r="Q220" s="44">
        <f t="shared" si="125"/>
        <v>110.23</v>
      </c>
      <c r="R220" s="44">
        <f t="shared" si="125"/>
        <v>110.23</v>
      </c>
      <c r="S220" s="44">
        <f t="shared" si="125"/>
        <v>110.23</v>
      </c>
      <c r="T220" s="44">
        <f t="shared" si="125"/>
        <v>110.23</v>
      </c>
      <c r="U220" s="44">
        <f t="shared" si="125"/>
        <v>110.23</v>
      </c>
      <c r="V220" s="44">
        <f t="shared" si="125"/>
        <v>110.23</v>
      </c>
      <c r="W220" s="44">
        <f t="shared" si="125"/>
        <v>110.23</v>
      </c>
      <c r="X220" s="44">
        <f t="shared" si="125"/>
        <v>110.23</v>
      </c>
      <c r="Y220" s="44">
        <f t="shared" si="125"/>
        <v>110.23</v>
      </c>
      <c r="Z220" s="44">
        <f t="shared" si="125"/>
        <v>110.23</v>
      </c>
      <c r="AA220" s="44">
        <f t="shared" si="125"/>
        <v>110.23</v>
      </c>
    </row>
    <row r="221" spans="1:27" ht="12.75" customHeight="1" x14ac:dyDescent="0.2">
      <c r="A221" s="90" t="s">
        <v>1661</v>
      </c>
      <c r="B221" s="28" t="str">
        <f>"13"&amp;"."&amp;$B$776&amp;"."&amp;$B$777</f>
        <v>13.04.2023</v>
      </c>
      <c r="C221" s="82" t="s">
        <v>76</v>
      </c>
      <c r="D221" s="83">
        <f>ROUND(((D222+D223+D225+D224)/1000),5)</f>
        <v>2.9373100000000001</v>
      </c>
      <c r="E221" s="83">
        <f>ROUND(((E222+E223+E225+E224)/1000),5)</f>
        <v>2.8912900000000001</v>
      </c>
      <c r="F221" s="83">
        <f>ROUND(((F222+F223+F225+F224)/1000),5)</f>
        <v>2.8606500000000001</v>
      </c>
      <c r="G221" s="83">
        <f t="shared" ref="G221:AA221" si="126">ROUND(((G222+G223+G225+G224)/1000),5)</f>
        <v>2.8595999999999999</v>
      </c>
      <c r="H221" s="83">
        <f t="shared" si="126"/>
        <v>2.8610699999999998</v>
      </c>
      <c r="I221" s="83">
        <f t="shared" si="126"/>
        <v>2.8690899999999999</v>
      </c>
      <c r="J221" s="83">
        <f t="shared" si="126"/>
        <v>3.0392800000000002</v>
      </c>
      <c r="K221" s="83">
        <f t="shared" si="126"/>
        <v>3.3918400000000002</v>
      </c>
      <c r="L221" s="83">
        <f t="shared" si="126"/>
        <v>3.5653199999999998</v>
      </c>
      <c r="M221" s="83">
        <f t="shared" si="126"/>
        <v>3.5603799999999999</v>
      </c>
      <c r="N221" s="83">
        <f t="shared" si="126"/>
        <v>3.7019000000000002</v>
      </c>
      <c r="O221" s="83">
        <f t="shared" si="126"/>
        <v>3.7646500000000001</v>
      </c>
      <c r="P221" s="83">
        <f t="shared" si="126"/>
        <v>3.7145100000000002</v>
      </c>
      <c r="Q221" s="83">
        <f t="shared" si="126"/>
        <v>3.7644199999999999</v>
      </c>
      <c r="R221" s="83">
        <f t="shared" si="126"/>
        <v>3.7622599999999999</v>
      </c>
      <c r="S221" s="83">
        <f t="shared" si="126"/>
        <v>3.7539500000000001</v>
      </c>
      <c r="T221" s="83">
        <f t="shared" si="126"/>
        <v>3.7101299999999999</v>
      </c>
      <c r="U221" s="83">
        <f t="shared" si="126"/>
        <v>3.5559099999999999</v>
      </c>
      <c r="V221" s="83">
        <f t="shared" si="126"/>
        <v>3.5375399999999999</v>
      </c>
      <c r="W221" s="83">
        <f t="shared" si="126"/>
        <v>3.5973000000000002</v>
      </c>
      <c r="X221" s="83">
        <f t="shared" si="126"/>
        <v>3.70221</v>
      </c>
      <c r="Y221" s="83">
        <f t="shared" si="126"/>
        <v>3.5566499999999999</v>
      </c>
      <c r="Z221" s="83">
        <f t="shared" si="126"/>
        <v>3.01159</v>
      </c>
      <c r="AA221" s="83">
        <f t="shared" si="126"/>
        <v>2.8843700000000001</v>
      </c>
    </row>
    <row r="222" spans="1:27" ht="12.75" customHeight="1" outlineLevel="1" x14ac:dyDescent="0.2">
      <c r="A222" s="91" t="s">
        <v>1662</v>
      </c>
      <c r="B222" s="63" t="s">
        <v>233</v>
      </c>
      <c r="C222" s="43" t="s">
        <v>79</v>
      </c>
      <c r="D222" s="44">
        <v>1103.97</v>
      </c>
      <c r="E222" s="44">
        <v>1057.95</v>
      </c>
      <c r="F222" s="44">
        <v>1027.31</v>
      </c>
      <c r="G222" s="44">
        <v>1026.26</v>
      </c>
      <c r="H222" s="44">
        <v>1027.73</v>
      </c>
      <c r="I222" s="44">
        <v>1035.75</v>
      </c>
      <c r="J222" s="44">
        <v>1205.94</v>
      </c>
      <c r="K222" s="44">
        <v>1558.5</v>
      </c>
      <c r="L222" s="44">
        <v>1731.98</v>
      </c>
      <c r="M222" s="44">
        <v>1727.04</v>
      </c>
      <c r="N222" s="44">
        <v>1868.56</v>
      </c>
      <c r="O222" s="44">
        <v>1931.31</v>
      </c>
      <c r="P222" s="44">
        <v>1881.17</v>
      </c>
      <c r="Q222" s="44">
        <v>1931.08</v>
      </c>
      <c r="R222" s="44">
        <v>1928.92</v>
      </c>
      <c r="S222" s="44">
        <v>1920.61</v>
      </c>
      <c r="T222" s="44">
        <v>1876.79</v>
      </c>
      <c r="U222" s="44">
        <v>1722.57</v>
      </c>
      <c r="V222" s="44">
        <v>1704.2</v>
      </c>
      <c r="W222" s="44">
        <v>1763.96</v>
      </c>
      <c r="X222" s="44">
        <v>1868.87</v>
      </c>
      <c r="Y222" s="44">
        <v>1723.31</v>
      </c>
      <c r="Z222" s="44">
        <v>1178.25</v>
      </c>
      <c r="AA222" s="44">
        <v>1051.03</v>
      </c>
    </row>
    <row r="223" spans="1:27" ht="12.75" customHeight="1" outlineLevel="1" x14ac:dyDescent="0.2">
      <c r="A223" s="91" t="s">
        <v>1663</v>
      </c>
      <c r="B223" s="63" t="s">
        <v>90</v>
      </c>
      <c r="C223" s="43" t="s">
        <v>79</v>
      </c>
      <c r="D223" s="44">
        <f>$D$163</f>
        <v>1716.97</v>
      </c>
      <c r="E223" s="44">
        <f>$D$163</f>
        <v>1716.97</v>
      </c>
      <c r="F223" s="44">
        <f t="shared" ref="F223:AA223" si="127">$D$163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customHeight="1" outlineLevel="1" x14ac:dyDescent="0.2">
      <c r="A224" s="91" t="s">
        <v>1664</v>
      </c>
      <c r="B224" s="63" t="s">
        <v>83</v>
      </c>
      <c r="C224" s="43" t="s">
        <v>79</v>
      </c>
      <c r="D224" s="44">
        <v>6.14</v>
      </c>
      <c r="E224" s="44">
        <v>6.14</v>
      </c>
      <c r="F224" s="44">
        <v>6.14</v>
      </c>
      <c r="G224" s="44">
        <v>6.14</v>
      </c>
      <c r="H224" s="44">
        <v>6.14</v>
      </c>
      <c r="I224" s="44">
        <v>6.14</v>
      </c>
      <c r="J224" s="44">
        <v>6.14</v>
      </c>
      <c r="K224" s="44">
        <v>6.14</v>
      </c>
      <c r="L224" s="44">
        <v>6.14</v>
      </c>
      <c r="M224" s="44">
        <v>6.14</v>
      </c>
      <c r="N224" s="44">
        <v>6.14</v>
      </c>
      <c r="O224" s="44">
        <v>6.14</v>
      </c>
      <c r="P224" s="44">
        <v>6.14</v>
      </c>
      <c r="Q224" s="44">
        <v>6.14</v>
      </c>
      <c r="R224" s="44">
        <v>6.14</v>
      </c>
      <c r="S224" s="44">
        <v>6.14</v>
      </c>
      <c r="T224" s="44">
        <v>6.14</v>
      </c>
      <c r="U224" s="44">
        <v>6.14</v>
      </c>
      <c r="V224" s="44">
        <v>6.14</v>
      </c>
      <c r="W224" s="44">
        <v>6.14</v>
      </c>
      <c r="X224" s="44">
        <v>6.14</v>
      </c>
      <c r="Y224" s="44">
        <v>6.14</v>
      </c>
      <c r="Z224" s="44">
        <v>6.14</v>
      </c>
      <c r="AA224" s="44">
        <v>6.14</v>
      </c>
    </row>
    <row r="225" spans="1:27" ht="12.75" customHeight="1" outlineLevel="1" x14ac:dyDescent="0.2">
      <c r="A225" s="91" t="s">
        <v>1665</v>
      </c>
      <c r="B225" s="63" t="s">
        <v>81</v>
      </c>
      <c r="C225" s="43" t="s">
        <v>79</v>
      </c>
      <c r="D225" s="44">
        <f>$D$11</f>
        <v>110.23</v>
      </c>
      <c r="E225" s="44">
        <f t="shared" ref="E225:AA225" si="128">$D$11</f>
        <v>110.23</v>
      </c>
      <c r="F225" s="44">
        <f t="shared" si="128"/>
        <v>110.23</v>
      </c>
      <c r="G225" s="44">
        <f t="shared" si="128"/>
        <v>110.23</v>
      </c>
      <c r="H225" s="44">
        <f t="shared" si="128"/>
        <v>110.23</v>
      </c>
      <c r="I225" s="44">
        <f t="shared" si="128"/>
        <v>110.23</v>
      </c>
      <c r="J225" s="44">
        <f t="shared" si="128"/>
        <v>110.23</v>
      </c>
      <c r="K225" s="44">
        <f t="shared" si="128"/>
        <v>110.23</v>
      </c>
      <c r="L225" s="44">
        <f t="shared" si="128"/>
        <v>110.23</v>
      </c>
      <c r="M225" s="44">
        <f t="shared" si="128"/>
        <v>110.23</v>
      </c>
      <c r="N225" s="44">
        <f t="shared" si="128"/>
        <v>110.23</v>
      </c>
      <c r="O225" s="44">
        <f t="shared" si="128"/>
        <v>110.23</v>
      </c>
      <c r="P225" s="44">
        <f t="shared" si="128"/>
        <v>110.23</v>
      </c>
      <c r="Q225" s="44">
        <f t="shared" si="128"/>
        <v>110.23</v>
      </c>
      <c r="R225" s="44">
        <f t="shared" si="128"/>
        <v>110.23</v>
      </c>
      <c r="S225" s="44">
        <f t="shared" si="128"/>
        <v>110.23</v>
      </c>
      <c r="T225" s="44">
        <f t="shared" si="128"/>
        <v>110.23</v>
      </c>
      <c r="U225" s="44">
        <f t="shared" si="128"/>
        <v>110.23</v>
      </c>
      <c r="V225" s="44">
        <f t="shared" si="128"/>
        <v>110.23</v>
      </c>
      <c r="W225" s="44">
        <f t="shared" si="128"/>
        <v>110.23</v>
      </c>
      <c r="X225" s="44">
        <f t="shared" si="128"/>
        <v>110.23</v>
      </c>
      <c r="Y225" s="44">
        <f t="shared" si="128"/>
        <v>110.23</v>
      </c>
      <c r="Z225" s="44">
        <f t="shared" si="128"/>
        <v>110.23</v>
      </c>
      <c r="AA225" s="44">
        <f t="shared" si="128"/>
        <v>110.23</v>
      </c>
    </row>
    <row r="226" spans="1:27" ht="12.75" customHeight="1" x14ac:dyDescent="0.2">
      <c r="A226" s="90" t="s">
        <v>1666</v>
      </c>
      <c r="B226" s="28" t="str">
        <f>"14"&amp;"."&amp;$B$776&amp;"."&amp;$B$777</f>
        <v>14.04.2023</v>
      </c>
      <c r="C226" s="82" t="s">
        <v>76</v>
      </c>
      <c r="D226" s="83">
        <f>ROUND(((D227+D228+D230+D229)/1000),5)</f>
        <v>2.8845299999999998</v>
      </c>
      <c r="E226" s="83">
        <f>ROUND(((E227+E228+E230+E229)/1000),5)</f>
        <v>2.7312500000000002</v>
      </c>
      <c r="F226" s="83">
        <f>ROUND(((F227+F228+F230+F229)/1000),5)</f>
        <v>2.6645300000000001</v>
      </c>
      <c r="G226" s="83">
        <f t="shared" ref="G226:AA226" si="129">ROUND(((G227+G228+G230+G229)/1000),5)</f>
        <v>2.66452</v>
      </c>
      <c r="H226" s="83">
        <f t="shared" si="129"/>
        <v>2.7333799999999999</v>
      </c>
      <c r="I226" s="83">
        <f t="shared" si="129"/>
        <v>2.8307500000000001</v>
      </c>
      <c r="J226" s="83">
        <f t="shared" si="129"/>
        <v>3.0411800000000002</v>
      </c>
      <c r="K226" s="83">
        <f t="shared" si="129"/>
        <v>3.2253400000000001</v>
      </c>
      <c r="L226" s="83">
        <f t="shared" si="129"/>
        <v>3.45499</v>
      </c>
      <c r="M226" s="83">
        <f t="shared" si="129"/>
        <v>3.49919</v>
      </c>
      <c r="N226" s="83">
        <f t="shared" si="129"/>
        <v>3.47512</v>
      </c>
      <c r="O226" s="83">
        <f t="shared" si="129"/>
        <v>3.5265399999999998</v>
      </c>
      <c r="P226" s="83">
        <f t="shared" si="129"/>
        <v>3.4841199999999999</v>
      </c>
      <c r="Q226" s="83">
        <f t="shared" si="129"/>
        <v>3.4870700000000001</v>
      </c>
      <c r="R226" s="83">
        <f t="shared" si="129"/>
        <v>3.4748600000000001</v>
      </c>
      <c r="S226" s="83">
        <f t="shared" si="129"/>
        <v>3.4664100000000002</v>
      </c>
      <c r="T226" s="83">
        <f t="shared" si="129"/>
        <v>3.4559799999999998</v>
      </c>
      <c r="U226" s="83">
        <f t="shared" si="129"/>
        <v>3.4137300000000002</v>
      </c>
      <c r="V226" s="83">
        <f t="shared" si="129"/>
        <v>3.4088099999999999</v>
      </c>
      <c r="W226" s="83">
        <f t="shared" si="129"/>
        <v>3.4628100000000002</v>
      </c>
      <c r="X226" s="83">
        <f t="shared" si="129"/>
        <v>3.4765100000000002</v>
      </c>
      <c r="Y226" s="83">
        <f t="shared" si="129"/>
        <v>3.4716</v>
      </c>
      <c r="Z226" s="83">
        <f t="shared" si="129"/>
        <v>3.1792699999999998</v>
      </c>
      <c r="AA226" s="83">
        <f t="shared" si="129"/>
        <v>2.9721700000000002</v>
      </c>
    </row>
    <row r="227" spans="1:27" ht="12.75" customHeight="1" outlineLevel="1" x14ac:dyDescent="0.2">
      <c r="A227" s="91" t="s">
        <v>1667</v>
      </c>
      <c r="B227" s="63" t="s">
        <v>233</v>
      </c>
      <c r="C227" s="43" t="s">
        <v>79</v>
      </c>
      <c r="D227" s="44">
        <v>1051.19</v>
      </c>
      <c r="E227" s="44">
        <v>897.91</v>
      </c>
      <c r="F227" s="44">
        <v>831.19</v>
      </c>
      <c r="G227" s="44">
        <v>831.18</v>
      </c>
      <c r="H227" s="44">
        <v>900.04</v>
      </c>
      <c r="I227" s="44">
        <v>997.41</v>
      </c>
      <c r="J227" s="44">
        <v>1207.8399999999999</v>
      </c>
      <c r="K227" s="44">
        <v>1392</v>
      </c>
      <c r="L227" s="44">
        <v>1621.65</v>
      </c>
      <c r="M227" s="44">
        <v>1665.85</v>
      </c>
      <c r="N227" s="44">
        <v>1641.78</v>
      </c>
      <c r="O227" s="44">
        <v>1693.2</v>
      </c>
      <c r="P227" s="44">
        <v>1650.78</v>
      </c>
      <c r="Q227" s="44">
        <v>1653.73</v>
      </c>
      <c r="R227" s="44">
        <v>1641.52</v>
      </c>
      <c r="S227" s="44">
        <v>1633.07</v>
      </c>
      <c r="T227" s="44">
        <v>1622.64</v>
      </c>
      <c r="U227" s="44">
        <v>1580.39</v>
      </c>
      <c r="V227" s="44">
        <v>1575.47</v>
      </c>
      <c r="W227" s="44">
        <v>1629.47</v>
      </c>
      <c r="X227" s="44">
        <v>1643.17</v>
      </c>
      <c r="Y227" s="44">
        <v>1638.26</v>
      </c>
      <c r="Z227" s="44">
        <v>1345.93</v>
      </c>
      <c r="AA227" s="44">
        <v>1138.83</v>
      </c>
    </row>
    <row r="228" spans="1:27" ht="12.75" customHeight="1" outlineLevel="1" x14ac:dyDescent="0.2">
      <c r="A228" s="91" t="s">
        <v>1668</v>
      </c>
      <c r="B228" s="63" t="s">
        <v>90</v>
      </c>
      <c r="C228" s="43" t="s">
        <v>79</v>
      </c>
      <c r="D228" s="44">
        <f>$D$163</f>
        <v>1716.97</v>
      </c>
      <c r="E228" s="44">
        <f>$D$163</f>
        <v>1716.97</v>
      </c>
      <c r="F228" s="44">
        <f t="shared" ref="F228:AA228" si="130">$D$163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customHeight="1" outlineLevel="1" x14ac:dyDescent="0.2">
      <c r="A229" s="91" t="s">
        <v>1669</v>
      </c>
      <c r="B229" s="63" t="s">
        <v>83</v>
      </c>
      <c r="C229" s="43" t="s">
        <v>79</v>
      </c>
      <c r="D229" s="44">
        <v>6.14</v>
      </c>
      <c r="E229" s="44">
        <v>6.14</v>
      </c>
      <c r="F229" s="44">
        <v>6.14</v>
      </c>
      <c r="G229" s="44">
        <v>6.14</v>
      </c>
      <c r="H229" s="44">
        <v>6.14</v>
      </c>
      <c r="I229" s="44">
        <v>6.14</v>
      </c>
      <c r="J229" s="44">
        <v>6.14</v>
      </c>
      <c r="K229" s="44">
        <v>6.14</v>
      </c>
      <c r="L229" s="44">
        <v>6.14</v>
      </c>
      <c r="M229" s="44">
        <v>6.14</v>
      </c>
      <c r="N229" s="44">
        <v>6.14</v>
      </c>
      <c r="O229" s="44">
        <v>6.14</v>
      </c>
      <c r="P229" s="44">
        <v>6.14</v>
      </c>
      <c r="Q229" s="44">
        <v>6.14</v>
      </c>
      <c r="R229" s="44">
        <v>6.14</v>
      </c>
      <c r="S229" s="44">
        <v>6.14</v>
      </c>
      <c r="T229" s="44">
        <v>6.14</v>
      </c>
      <c r="U229" s="44">
        <v>6.14</v>
      </c>
      <c r="V229" s="44">
        <v>6.14</v>
      </c>
      <c r="W229" s="44">
        <v>6.14</v>
      </c>
      <c r="X229" s="44">
        <v>6.14</v>
      </c>
      <c r="Y229" s="44">
        <v>6.14</v>
      </c>
      <c r="Z229" s="44">
        <v>6.14</v>
      </c>
      <c r="AA229" s="44">
        <v>6.14</v>
      </c>
    </row>
    <row r="230" spans="1:27" ht="12.75" customHeight="1" outlineLevel="1" x14ac:dyDescent="0.2">
      <c r="A230" s="91" t="s">
        <v>1670</v>
      </c>
      <c r="B230" s="63" t="s">
        <v>81</v>
      </c>
      <c r="C230" s="43" t="s">
        <v>79</v>
      </c>
      <c r="D230" s="44">
        <f>$D$11</f>
        <v>110.23</v>
      </c>
      <c r="E230" s="44">
        <f t="shared" ref="E230:AA230" si="131">$D$11</f>
        <v>110.23</v>
      </c>
      <c r="F230" s="44">
        <f t="shared" si="131"/>
        <v>110.23</v>
      </c>
      <c r="G230" s="44">
        <f t="shared" si="131"/>
        <v>110.23</v>
      </c>
      <c r="H230" s="44">
        <f t="shared" si="131"/>
        <v>110.23</v>
      </c>
      <c r="I230" s="44">
        <f t="shared" si="131"/>
        <v>110.23</v>
      </c>
      <c r="J230" s="44">
        <f t="shared" si="131"/>
        <v>110.23</v>
      </c>
      <c r="K230" s="44">
        <f t="shared" si="131"/>
        <v>110.23</v>
      </c>
      <c r="L230" s="44">
        <f t="shared" si="131"/>
        <v>110.23</v>
      </c>
      <c r="M230" s="44">
        <f t="shared" si="131"/>
        <v>110.23</v>
      </c>
      <c r="N230" s="44">
        <f t="shared" si="131"/>
        <v>110.23</v>
      </c>
      <c r="O230" s="44">
        <f t="shared" si="131"/>
        <v>110.23</v>
      </c>
      <c r="P230" s="44">
        <f t="shared" si="131"/>
        <v>110.23</v>
      </c>
      <c r="Q230" s="44">
        <f t="shared" si="131"/>
        <v>110.23</v>
      </c>
      <c r="R230" s="44">
        <f t="shared" si="131"/>
        <v>110.23</v>
      </c>
      <c r="S230" s="44">
        <f t="shared" si="131"/>
        <v>110.23</v>
      </c>
      <c r="T230" s="44">
        <f t="shared" si="131"/>
        <v>110.23</v>
      </c>
      <c r="U230" s="44">
        <f t="shared" si="131"/>
        <v>110.23</v>
      </c>
      <c r="V230" s="44">
        <f t="shared" si="131"/>
        <v>110.23</v>
      </c>
      <c r="W230" s="44">
        <f t="shared" si="131"/>
        <v>110.23</v>
      </c>
      <c r="X230" s="44">
        <f t="shared" si="131"/>
        <v>110.23</v>
      </c>
      <c r="Y230" s="44">
        <f t="shared" si="131"/>
        <v>110.23</v>
      </c>
      <c r="Z230" s="44">
        <f t="shared" si="131"/>
        <v>110.23</v>
      </c>
      <c r="AA230" s="44">
        <f t="shared" si="131"/>
        <v>110.23</v>
      </c>
    </row>
    <row r="231" spans="1:27" ht="12.75" customHeight="1" x14ac:dyDescent="0.2">
      <c r="A231" s="90" t="s">
        <v>1671</v>
      </c>
      <c r="B231" s="28" t="str">
        <f>"15"&amp;"."&amp;$B$776&amp;"."&amp;$B$777</f>
        <v>15.04.2023</v>
      </c>
      <c r="C231" s="82" t="s">
        <v>76</v>
      </c>
      <c r="D231" s="83">
        <f>ROUND(((D232+D233+D235+D234)/1000),5)</f>
        <v>3.0564300000000002</v>
      </c>
      <c r="E231" s="83">
        <f>ROUND(((E232+E233+E235+E234)/1000),5)</f>
        <v>2.9141900000000001</v>
      </c>
      <c r="F231" s="83">
        <f>ROUND(((F232+F233+F235+F234)/1000),5)</f>
        <v>2.89242</v>
      </c>
      <c r="G231" s="83">
        <f t="shared" ref="G231:AA231" si="132">ROUND(((G232+G233+G235+G234)/1000),5)</f>
        <v>2.8750100000000001</v>
      </c>
      <c r="H231" s="83">
        <f t="shared" si="132"/>
        <v>2.9010199999999999</v>
      </c>
      <c r="I231" s="83">
        <f t="shared" si="132"/>
        <v>2.9059699999999999</v>
      </c>
      <c r="J231" s="83">
        <f t="shared" si="132"/>
        <v>2.97871</v>
      </c>
      <c r="K231" s="83">
        <f t="shared" si="132"/>
        <v>3.1801400000000002</v>
      </c>
      <c r="L231" s="83">
        <f t="shared" si="132"/>
        <v>3.6164700000000001</v>
      </c>
      <c r="M231" s="83">
        <f t="shared" si="132"/>
        <v>3.7007099999999999</v>
      </c>
      <c r="N231" s="83">
        <f t="shared" si="132"/>
        <v>3.7157900000000001</v>
      </c>
      <c r="O231" s="83">
        <f t="shared" si="132"/>
        <v>3.7499500000000001</v>
      </c>
      <c r="P231" s="83">
        <f t="shared" si="132"/>
        <v>3.7198699999999998</v>
      </c>
      <c r="Q231" s="83">
        <f t="shared" si="132"/>
        <v>3.7107199999999998</v>
      </c>
      <c r="R231" s="83">
        <f t="shared" si="132"/>
        <v>3.6702699999999999</v>
      </c>
      <c r="S231" s="83">
        <f t="shared" si="132"/>
        <v>3.6504500000000002</v>
      </c>
      <c r="T231" s="83">
        <f t="shared" si="132"/>
        <v>3.6464599999999998</v>
      </c>
      <c r="U231" s="83">
        <f t="shared" si="132"/>
        <v>3.6646399999999999</v>
      </c>
      <c r="V231" s="83">
        <f t="shared" si="132"/>
        <v>3.6237599999999999</v>
      </c>
      <c r="W231" s="83">
        <f t="shared" si="132"/>
        <v>3.7143799999999998</v>
      </c>
      <c r="X231" s="83">
        <f t="shared" si="132"/>
        <v>3.7154799999999999</v>
      </c>
      <c r="Y231" s="83">
        <f t="shared" si="132"/>
        <v>3.70309</v>
      </c>
      <c r="Z231" s="83">
        <f t="shared" si="132"/>
        <v>3.4594299999999998</v>
      </c>
      <c r="AA231" s="83">
        <f t="shared" si="132"/>
        <v>3.2797299999999998</v>
      </c>
    </row>
    <row r="232" spans="1:27" ht="12.75" customHeight="1" outlineLevel="1" x14ac:dyDescent="0.2">
      <c r="A232" s="91" t="s">
        <v>1672</v>
      </c>
      <c r="B232" s="63" t="s">
        <v>233</v>
      </c>
      <c r="C232" s="43" t="s">
        <v>79</v>
      </c>
      <c r="D232" s="44">
        <v>1223.0899999999999</v>
      </c>
      <c r="E232" s="44">
        <v>1080.8499999999999</v>
      </c>
      <c r="F232" s="44">
        <v>1059.08</v>
      </c>
      <c r="G232" s="44">
        <v>1041.67</v>
      </c>
      <c r="H232" s="44">
        <v>1067.68</v>
      </c>
      <c r="I232" s="44">
        <v>1072.6300000000001</v>
      </c>
      <c r="J232" s="44">
        <v>1145.3699999999999</v>
      </c>
      <c r="K232" s="44">
        <v>1346.8</v>
      </c>
      <c r="L232" s="44">
        <v>1783.13</v>
      </c>
      <c r="M232" s="44">
        <v>1867.37</v>
      </c>
      <c r="N232" s="44">
        <v>1882.45</v>
      </c>
      <c r="O232" s="44">
        <v>1916.61</v>
      </c>
      <c r="P232" s="44">
        <v>1886.53</v>
      </c>
      <c r="Q232" s="44">
        <v>1877.38</v>
      </c>
      <c r="R232" s="44">
        <v>1836.93</v>
      </c>
      <c r="S232" s="44">
        <v>1817.11</v>
      </c>
      <c r="T232" s="44">
        <v>1813.12</v>
      </c>
      <c r="U232" s="44">
        <v>1831.3</v>
      </c>
      <c r="V232" s="44">
        <v>1790.42</v>
      </c>
      <c r="W232" s="44">
        <v>1881.04</v>
      </c>
      <c r="X232" s="44">
        <v>1882.14</v>
      </c>
      <c r="Y232" s="44">
        <v>1869.75</v>
      </c>
      <c r="Z232" s="44">
        <v>1626.09</v>
      </c>
      <c r="AA232" s="44">
        <v>1446.39</v>
      </c>
    </row>
    <row r="233" spans="1:27" ht="12.75" customHeight="1" outlineLevel="1" x14ac:dyDescent="0.2">
      <c r="A233" s="91" t="s">
        <v>1673</v>
      </c>
      <c r="B233" s="63" t="s">
        <v>90</v>
      </c>
      <c r="C233" s="43" t="s">
        <v>79</v>
      </c>
      <c r="D233" s="44">
        <f>$D$163</f>
        <v>1716.97</v>
      </c>
      <c r="E233" s="44">
        <f>$D$163</f>
        <v>1716.97</v>
      </c>
      <c r="F233" s="44">
        <f t="shared" ref="F233:AA233" si="133">$D$163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customHeight="1" outlineLevel="1" x14ac:dyDescent="0.2">
      <c r="A234" s="91" t="s">
        <v>1674</v>
      </c>
      <c r="B234" s="63" t="s">
        <v>83</v>
      </c>
      <c r="C234" s="43" t="s">
        <v>79</v>
      </c>
      <c r="D234" s="44">
        <v>6.14</v>
      </c>
      <c r="E234" s="44">
        <v>6.14</v>
      </c>
      <c r="F234" s="44">
        <v>6.14</v>
      </c>
      <c r="G234" s="44">
        <v>6.14</v>
      </c>
      <c r="H234" s="44">
        <v>6.14</v>
      </c>
      <c r="I234" s="44">
        <v>6.14</v>
      </c>
      <c r="J234" s="44">
        <v>6.14</v>
      </c>
      <c r="K234" s="44">
        <v>6.14</v>
      </c>
      <c r="L234" s="44">
        <v>6.14</v>
      </c>
      <c r="M234" s="44">
        <v>6.14</v>
      </c>
      <c r="N234" s="44">
        <v>6.14</v>
      </c>
      <c r="O234" s="44">
        <v>6.14</v>
      </c>
      <c r="P234" s="44">
        <v>6.14</v>
      </c>
      <c r="Q234" s="44">
        <v>6.14</v>
      </c>
      <c r="R234" s="44">
        <v>6.14</v>
      </c>
      <c r="S234" s="44">
        <v>6.14</v>
      </c>
      <c r="T234" s="44">
        <v>6.14</v>
      </c>
      <c r="U234" s="44">
        <v>6.14</v>
      </c>
      <c r="V234" s="44">
        <v>6.14</v>
      </c>
      <c r="W234" s="44">
        <v>6.14</v>
      </c>
      <c r="X234" s="44">
        <v>6.14</v>
      </c>
      <c r="Y234" s="44">
        <v>6.14</v>
      </c>
      <c r="Z234" s="44">
        <v>6.14</v>
      </c>
      <c r="AA234" s="44">
        <v>6.14</v>
      </c>
    </row>
    <row r="235" spans="1:27" ht="12.75" customHeight="1" outlineLevel="1" x14ac:dyDescent="0.2">
      <c r="A235" s="91" t="s">
        <v>1675</v>
      </c>
      <c r="B235" s="63" t="s">
        <v>81</v>
      </c>
      <c r="C235" s="43" t="s">
        <v>79</v>
      </c>
      <c r="D235" s="44">
        <f>$D$11</f>
        <v>110.23</v>
      </c>
      <c r="E235" s="44">
        <f t="shared" ref="E235:AA235" si="134">$D$11</f>
        <v>110.23</v>
      </c>
      <c r="F235" s="44">
        <f t="shared" si="134"/>
        <v>110.23</v>
      </c>
      <c r="G235" s="44">
        <f t="shared" si="134"/>
        <v>110.23</v>
      </c>
      <c r="H235" s="44">
        <f t="shared" si="134"/>
        <v>110.23</v>
      </c>
      <c r="I235" s="44">
        <f t="shared" si="134"/>
        <v>110.23</v>
      </c>
      <c r="J235" s="44">
        <f t="shared" si="134"/>
        <v>110.23</v>
      </c>
      <c r="K235" s="44">
        <f t="shared" si="134"/>
        <v>110.23</v>
      </c>
      <c r="L235" s="44">
        <f t="shared" si="134"/>
        <v>110.23</v>
      </c>
      <c r="M235" s="44">
        <f t="shared" si="134"/>
        <v>110.23</v>
      </c>
      <c r="N235" s="44">
        <f t="shared" si="134"/>
        <v>110.23</v>
      </c>
      <c r="O235" s="44">
        <f t="shared" si="134"/>
        <v>110.23</v>
      </c>
      <c r="P235" s="44">
        <f t="shared" si="134"/>
        <v>110.23</v>
      </c>
      <c r="Q235" s="44">
        <f t="shared" si="134"/>
        <v>110.23</v>
      </c>
      <c r="R235" s="44">
        <f t="shared" si="134"/>
        <v>110.23</v>
      </c>
      <c r="S235" s="44">
        <f t="shared" si="134"/>
        <v>110.23</v>
      </c>
      <c r="T235" s="44">
        <f t="shared" si="134"/>
        <v>110.23</v>
      </c>
      <c r="U235" s="44">
        <f t="shared" si="134"/>
        <v>110.23</v>
      </c>
      <c r="V235" s="44">
        <f t="shared" si="134"/>
        <v>110.23</v>
      </c>
      <c r="W235" s="44">
        <f t="shared" si="134"/>
        <v>110.23</v>
      </c>
      <c r="X235" s="44">
        <f t="shared" si="134"/>
        <v>110.23</v>
      </c>
      <c r="Y235" s="44">
        <f t="shared" si="134"/>
        <v>110.23</v>
      </c>
      <c r="Z235" s="44">
        <f t="shared" si="134"/>
        <v>110.23</v>
      </c>
      <c r="AA235" s="44">
        <f t="shared" si="134"/>
        <v>110.23</v>
      </c>
    </row>
    <row r="236" spans="1:27" ht="12.75" customHeight="1" x14ac:dyDescent="0.2">
      <c r="A236" s="90" t="s">
        <v>1676</v>
      </c>
      <c r="B236" s="28" t="str">
        <f>"16"&amp;"."&amp;$B$776&amp;"."&amp;$B$777</f>
        <v>16.04.2023</v>
      </c>
      <c r="C236" s="82" t="s">
        <v>76</v>
      </c>
      <c r="D236" s="83">
        <f>ROUND(((D237+D238+D240+D239)/1000),5)</f>
        <v>3.09335</v>
      </c>
      <c r="E236" s="83">
        <f>ROUND(((E237+E238+E240+E239)/1000),5)</f>
        <v>2.9171999999999998</v>
      </c>
      <c r="F236" s="83">
        <f>ROUND(((F237+F238+F240+F239)/1000),5)</f>
        <v>2.87818</v>
      </c>
      <c r="G236" s="83">
        <f t="shared" ref="G236:AA236" si="135">ROUND(((G237+G238+G240+G239)/1000),5)</f>
        <v>2.8379300000000001</v>
      </c>
      <c r="H236" s="83">
        <f t="shared" si="135"/>
        <v>2.77399</v>
      </c>
      <c r="I236" s="83">
        <f t="shared" si="135"/>
        <v>2.75583</v>
      </c>
      <c r="J236" s="83">
        <f t="shared" si="135"/>
        <v>2.7274799999999999</v>
      </c>
      <c r="K236" s="83">
        <f t="shared" si="135"/>
        <v>2.7740200000000002</v>
      </c>
      <c r="L236" s="83">
        <f t="shared" si="135"/>
        <v>3.0675699999999999</v>
      </c>
      <c r="M236" s="83">
        <f t="shared" si="135"/>
        <v>3.1608800000000001</v>
      </c>
      <c r="N236" s="83">
        <f t="shared" si="135"/>
        <v>3.1830599999999998</v>
      </c>
      <c r="O236" s="83">
        <f t="shared" si="135"/>
        <v>3.1836199999999999</v>
      </c>
      <c r="P236" s="83">
        <f t="shared" si="135"/>
        <v>3.1835200000000001</v>
      </c>
      <c r="Q236" s="83">
        <f t="shared" si="135"/>
        <v>3.17767</v>
      </c>
      <c r="R236" s="83">
        <f t="shared" si="135"/>
        <v>3.1745399999999999</v>
      </c>
      <c r="S236" s="83">
        <f t="shared" si="135"/>
        <v>3.1579299999999999</v>
      </c>
      <c r="T236" s="83">
        <f t="shared" si="135"/>
        <v>3.1553599999999999</v>
      </c>
      <c r="U236" s="83">
        <f t="shared" si="135"/>
        <v>3.1784300000000001</v>
      </c>
      <c r="V236" s="83">
        <f t="shared" si="135"/>
        <v>3.21482</v>
      </c>
      <c r="W236" s="83">
        <f t="shared" si="135"/>
        <v>3.4262700000000001</v>
      </c>
      <c r="X236" s="83">
        <f t="shared" si="135"/>
        <v>3.4684599999999999</v>
      </c>
      <c r="Y236" s="83">
        <f t="shared" si="135"/>
        <v>3.44754</v>
      </c>
      <c r="Z236" s="83">
        <f t="shared" si="135"/>
        <v>3.14656</v>
      </c>
      <c r="AA236" s="83">
        <f t="shared" si="135"/>
        <v>2.9575499999999999</v>
      </c>
    </row>
    <row r="237" spans="1:27" ht="12.75" customHeight="1" outlineLevel="1" x14ac:dyDescent="0.2">
      <c r="A237" s="91" t="s">
        <v>1677</v>
      </c>
      <c r="B237" s="63" t="s">
        <v>233</v>
      </c>
      <c r="C237" s="43" t="s">
        <v>79</v>
      </c>
      <c r="D237" s="44">
        <v>1260.01</v>
      </c>
      <c r="E237" s="44">
        <v>1083.8599999999999</v>
      </c>
      <c r="F237" s="44">
        <v>1044.8399999999999</v>
      </c>
      <c r="G237" s="44">
        <v>1004.59</v>
      </c>
      <c r="H237" s="44">
        <v>940.65</v>
      </c>
      <c r="I237" s="44">
        <v>922.49</v>
      </c>
      <c r="J237" s="44">
        <v>894.14</v>
      </c>
      <c r="K237" s="44">
        <v>940.68</v>
      </c>
      <c r="L237" s="44">
        <v>1234.23</v>
      </c>
      <c r="M237" s="44">
        <v>1327.54</v>
      </c>
      <c r="N237" s="44">
        <v>1349.72</v>
      </c>
      <c r="O237" s="44">
        <v>1350.28</v>
      </c>
      <c r="P237" s="44">
        <v>1350.18</v>
      </c>
      <c r="Q237" s="44">
        <v>1344.33</v>
      </c>
      <c r="R237" s="44">
        <v>1341.2</v>
      </c>
      <c r="S237" s="44">
        <v>1324.59</v>
      </c>
      <c r="T237" s="44">
        <v>1322.02</v>
      </c>
      <c r="U237" s="44">
        <v>1345.09</v>
      </c>
      <c r="V237" s="44">
        <v>1381.48</v>
      </c>
      <c r="W237" s="44">
        <v>1592.93</v>
      </c>
      <c r="X237" s="44">
        <v>1635.12</v>
      </c>
      <c r="Y237" s="44">
        <v>1614.2</v>
      </c>
      <c r="Z237" s="44">
        <v>1313.22</v>
      </c>
      <c r="AA237" s="44">
        <v>1124.21</v>
      </c>
    </row>
    <row r="238" spans="1:27" ht="12.75" customHeight="1" outlineLevel="1" x14ac:dyDescent="0.2">
      <c r="A238" s="91" t="s">
        <v>1678</v>
      </c>
      <c r="B238" s="63" t="s">
        <v>90</v>
      </c>
      <c r="C238" s="43" t="s">
        <v>79</v>
      </c>
      <c r="D238" s="44">
        <f>$D$163</f>
        <v>1716.97</v>
      </c>
      <c r="E238" s="44">
        <f>$D$163</f>
        <v>1716.97</v>
      </c>
      <c r="F238" s="44">
        <f t="shared" ref="F238:AA238" si="136">$D$163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customHeight="1" outlineLevel="1" x14ac:dyDescent="0.2">
      <c r="A239" s="91" t="s">
        <v>1679</v>
      </c>
      <c r="B239" s="63" t="s">
        <v>83</v>
      </c>
      <c r="C239" s="43" t="s">
        <v>79</v>
      </c>
      <c r="D239" s="44">
        <v>6.14</v>
      </c>
      <c r="E239" s="44">
        <v>6.14</v>
      </c>
      <c r="F239" s="44">
        <v>6.14</v>
      </c>
      <c r="G239" s="44">
        <v>6.14</v>
      </c>
      <c r="H239" s="44">
        <v>6.14</v>
      </c>
      <c r="I239" s="44">
        <v>6.14</v>
      </c>
      <c r="J239" s="44">
        <v>6.14</v>
      </c>
      <c r="K239" s="44">
        <v>6.14</v>
      </c>
      <c r="L239" s="44">
        <v>6.14</v>
      </c>
      <c r="M239" s="44">
        <v>6.14</v>
      </c>
      <c r="N239" s="44">
        <v>6.14</v>
      </c>
      <c r="O239" s="44">
        <v>6.14</v>
      </c>
      <c r="P239" s="44">
        <v>6.14</v>
      </c>
      <c r="Q239" s="44">
        <v>6.14</v>
      </c>
      <c r="R239" s="44">
        <v>6.14</v>
      </c>
      <c r="S239" s="44">
        <v>6.14</v>
      </c>
      <c r="T239" s="44">
        <v>6.14</v>
      </c>
      <c r="U239" s="44">
        <v>6.14</v>
      </c>
      <c r="V239" s="44">
        <v>6.14</v>
      </c>
      <c r="W239" s="44">
        <v>6.14</v>
      </c>
      <c r="X239" s="44">
        <v>6.14</v>
      </c>
      <c r="Y239" s="44">
        <v>6.14</v>
      </c>
      <c r="Z239" s="44">
        <v>6.14</v>
      </c>
      <c r="AA239" s="44">
        <v>6.14</v>
      </c>
    </row>
    <row r="240" spans="1:27" ht="12.75" customHeight="1" outlineLevel="1" x14ac:dyDescent="0.2">
      <c r="A240" s="91" t="s">
        <v>1680</v>
      </c>
      <c r="B240" s="63" t="s">
        <v>81</v>
      </c>
      <c r="C240" s="43" t="s">
        <v>79</v>
      </c>
      <c r="D240" s="44">
        <f>$D$11</f>
        <v>110.23</v>
      </c>
      <c r="E240" s="44">
        <f t="shared" ref="E240:AA240" si="137">$D$11</f>
        <v>110.23</v>
      </c>
      <c r="F240" s="44">
        <f t="shared" si="137"/>
        <v>110.23</v>
      </c>
      <c r="G240" s="44">
        <f t="shared" si="137"/>
        <v>110.23</v>
      </c>
      <c r="H240" s="44">
        <f t="shared" si="137"/>
        <v>110.23</v>
      </c>
      <c r="I240" s="44">
        <f t="shared" si="137"/>
        <v>110.23</v>
      </c>
      <c r="J240" s="44">
        <f t="shared" si="137"/>
        <v>110.23</v>
      </c>
      <c r="K240" s="44">
        <f t="shared" si="137"/>
        <v>110.23</v>
      </c>
      <c r="L240" s="44">
        <f t="shared" si="137"/>
        <v>110.23</v>
      </c>
      <c r="M240" s="44">
        <f t="shared" si="137"/>
        <v>110.23</v>
      </c>
      <c r="N240" s="44">
        <f t="shared" si="137"/>
        <v>110.23</v>
      </c>
      <c r="O240" s="44">
        <f t="shared" si="137"/>
        <v>110.23</v>
      </c>
      <c r="P240" s="44">
        <f t="shared" si="137"/>
        <v>110.23</v>
      </c>
      <c r="Q240" s="44">
        <f t="shared" si="137"/>
        <v>110.23</v>
      </c>
      <c r="R240" s="44">
        <f t="shared" si="137"/>
        <v>110.23</v>
      </c>
      <c r="S240" s="44">
        <f t="shared" si="137"/>
        <v>110.23</v>
      </c>
      <c r="T240" s="44">
        <f t="shared" si="137"/>
        <v>110.23</v>
      </c>
      <c r="U240" s="44">
        <f t="shared" si="137"/>
        <v>110.23</v>
      </c>
      <c r="V240" s="44">
        <f t="shared" si="137"/>
        <v>110.23</v>
      </c>
      <c r="W240" s="44">
        <f t="shared" si="137"/>
        <v>110.23</v>
      </c>
      <c r="X240" s="44">
        <f t="shared" si="137"/>
        <v>110.23</v>
      </c>
      <c r="Y240" s="44">
        <f t="shared" si="137"/>
        <v>110.23</v>
      </c>
      <c r="Z240" s="44">
        <f t="shared" si="137"/>
        <v>110.23</v>
      </c>
      <c r="AA240" s="44">
        <f t="shared" si="137"/>
        <v>110.23</v>
      </c>
    </row>
    <row r="241" spans="1:27" ht="12.75" customHeight="1" x14ac:dyDescent="0.2">
      <c r="A241" s="90" t="s">
        <v>1681</v>
      </c>
      <c r="B241" s="28" t="str">
        <f>"17"&amp;"."&amp;$B$776&amp;"."&amp;$B$777</f>
        <v>17.04.2023</v>
      </c>
      <c r="C241" s="82" t="s">
        <v>76</v>
      </c>
      <c r="D241" s="83">
        <f>ROUND(((D242+D243+D245+D244)/1000),5)</f>
        <v>2.9107799999999999</v>
      </c>
      <c r="E241" s="83">
        <f>ROUND(((E242+E243+E245+E244)/1000),5)</f>
        <v>2.8265799999999999</v>
      </c>
      <c r="F241" s="83">
        <f>ROUND(((F242+F243+F245+F244)/1000),5)</f>
        <v>2.7293500000000002</v>
      </c>
      <c r="G241" s="83">
        <f t="shared" ref="G241:AA241" si="138">ROUND(((G242+G243+G245+G244)/1000),5)</f>
        <v>2.6865000000000001</v>
      </c>
      <c r="H241" s="83">
        <f t="shared" si="138"/>
        <v>2.7296999999999998</v>
      </c>
      <c r="I241" s="83">
        <f t="shared" si="138"/>
        <v>2.8686099999999999</v>
      </c>
      <c r="J241" s="83">
        <f t="shared" si="138"/>
        <v>2.9453100000000001</v>
      </c>
      <c r="K241" s="83">
        <f t="shared" si="138"/>
        <v>3.2285599999999999</v>
      </c>
      <c r="L241" s="83">
        <f t="shared" si="138"/>
        <v>3.4696600000000002</v>
      </c>
      <c r="M241" s="83">
        <f t="shared" si="138"/>
        <v>3.5645199999999999</v>
      </c>
      <c r="N241" s="83">
        <f t="shared" si="138"/>
        <v>3.5738400000000001</v>
      </c>
      <c r="O241" s="83">
        <f t="shared" si="138"/>
        <v>3.5617100000000002</v>
      </c>
      <c r="P241" s="83">
        <f t="shared" si="138"/>
        <v>3.4900500000000001</v>
      </c>
      <c r="Q241" s="83">
        <f t="shared" si="138"/>
        <v>3.5694599999999999</v>
      </c>
      <c r="R241" s="83">
        <f t="shared" si="138"/>
        <v>3.5569299999999999</v>
      </c>
      <c r="S241" s="83">
        <f t="shared" si="138"/>
        <v>3.48597</v>
      </c>
      <c r="T241" s="83">
        <f t="shared" si="138"/>
        <v>3.49241</v>
      </c>
      <c r="U241" s="83">
        <f t="shared" si="138"/>
        <v>3.4815200000000002</v>
      </c>
      <c r="V241" s="83">
        <f t="shared" si="138"/>
        <v>3.4258899999999999</v>
      </c>
      <c r="W241" s="83">
        <f t="shared" si="138"/>
        <v>3.5174400000000001</v>
      </c>
      <c r="X241" s="83">
        <f t="shared" si="138"/>
        <v>3.5245099999999998</v>
      </c>
      <c r="Y241" s="83">
        <f t="shared" si="138"/>
        <v>3.4874800000000001</v>
      </c>
      <c r="Z241" s="83">
        <f t="shared" si="138"/>
        <v>3.1809400000000001</v>
      </c>
      <c r="AA241" s="83">
        <f t="shared" si="138"/>
        <v>2.9531000000000001</v>
      </c>
    </row>
    <row r="242" spans="1:27" ht="12.75" customHeight="1" outlineLevel="1" x14ac:dyDescent="0.2">
      <c r="A242" s="91" t="s">
        <v>1682</v>
      </c>
      <c r="B242" s="63" t="s">
        <v>233</v>
      </c>
      <c r="C242" s="43" t="s">
        <v>79</v>
      </c>
      <c r="D242" s="44">
        <v>1077.44</v>
      </c>
      <c r="E242" s="44">
        <v>993.24</v>
      </c>
      <c r="F242" s="44">
        <v>896.01</v>
      </c>
      <c r="G242" s="44">
        <v>853.16</v>
      </c>
      <c r="H242" s="44">
        <v>896.36</v>
      </c>
      <c r="I242" s="44">
        <v>1035.27</v>
      </c>
      <c r="J242" s="44">
        <v>1111.97</v>
      </c>
      <c r="K242" s="44">
        <v>1395.22</v>
      </c>
      <c r="L242" s="44">
        <v>1636.32</v>
      </c>
      <c r="M242" s="44">
        <v>1731.18</v>
      </c>
      <c r="N242" s="44">
        <v>1740.5</v>
      </c>
      <c r="O242" s="44">
        <v>1728.37</v>
      </c>
      <c r="P242" s="44">
        <v>1656.71</v>
      </c>
      <c r="Q242" s="44">
        <v>1736.12</v>
      </c>
      <c r="R242" s="44">
        <v>1723.59</v>
      </c>
      <c r="S242" s="44">
        <v>1652.63</v>
      </c>
      <c r="T242" s="44">
        <v>1659.07</v>
      </c>
      <c r="U242" s="44">
        <v>1648.18</v>
      </c>
      <c r="V242" s="44">
        <v>1592.55</v>
      </c>
      <c r="W242" s="44">
        <v>1684.1</v>
      </c>
      <c r="X242" s="44">
        <v>1691.17</v>
      </c>
      <c r="Y242" s="44">
        <v>1654.14</v>
      </c>
      <c r="Z242" s="44">
        <v>1347.6</v>
      </c>
      <c r="AA242" s="44">
        <v>1119.76</v>
      </c>
    </row>
    <row r="243" spans="1:27" ht="12.75" customHeight="1" outlineLevel="1" x14ac:dyDescent="0.2">
      <c r="A243" s="91" t="s">
        <v>1683</v>
      </c>
      <c r="B243" s="63" t="s">
        <v>90</v>
      </c>
      <c r="C243" s="43" t="s">
        <v>79</v>
      </c>
      <c r="D243" s="44">
        <f>$D$163</f>
        <v>1716.97</v>
      </c>
      <c r="E243" s="44">
        <f>$D$163</f>
        <v>1716.97</v>
      </c>
      <c r="F243" s="44">
        <f t="shared" ref="F243:AA243" si="139">$D$163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customHeight="1" outlineLevel="1" x14ac:dyDescent="0.2">
      <c r="A244" s="91" t="s">
        <v>1684</v>
      </c>
      <c r="B244" s="63" t="s">
        <v>83</v>
      </c>
      <c r="C244" s="43" t="s">
        <v>79</v>
      </c>
      <c r="D244" s="44">
        <v>6.14</v>
      </c>
      <c r="E244" s="44">
        <v>6.14</v>
      </c>
      <c r="F244" s="44">
        <v>6.14</v>
      </c>
      <c r="G244" s="44">
        <v>6.14</v>
      </c>
      <c r="H244" s="44">
        <v>6.14</v>
      </c>
      <c r="I244" s="44">
        <v>6.14</v>
      </c>
      <c r="J244" s="44">
        <v>6.14</v>
      </c>
      <c r="K244" s="44">
        <v>6.14</v>
      </c>
      <c r="L244" s="44">
        <v>6.14</v>
      </c>
      <c r="M244" s="44">
        <v>6.14</v>
      </c>
      <c r="N244" s="44">
        <v>6.14</v>
      </c>
      <c r="O244" s="44">
        <v>6.14</v>
      </c>
      <c r="P244" s="44">
        <v>6.14</v>
      </c>
      <c r="Q244" s="44">
        <v>6.14</v>
      </c>
      <c r="R244" s="44">
        <v>6.14</v>
      </c>
      <c r="S244" s="44">
        <v>6.14</v>
      </c>
      <c r="T244" s="44">
        <v>6.14</v>
      </c>
      <c r="U244" s="44">
        <v>6.14</v>
      </c>
      <c r="V244" s="44">
        <v>6.14</v>
      </c>
      <c r="W244" s="44">
        <v>6.14</v>
      </c>
      <c r="X244" s="44">
        <v>6.14</v>
      </c>
      <c r="Y244" s="44">
        <v>6.14</v>
      </c>
      <c r="Z244" s="44">
        <v>6.14</v>
      </c>
      <c r="AA244" s="44">
        <v>6.14</v>
      </c>
    </row>
    <row r="245" spans="1:27" ht="12.75" customHeight="1" outlineLevel="1" x14ac:dyDescent="0.2">
      <c r="A245" s="91" t="s">
        <v>1685</v>
      </c>
      <c r="B245" s="63" t="s">
        <v>81</v>
      </c>
      <c r="C245" s="43" t="s">
        <v>79</v>
      </c>
      <c r="D245" s="44">
        <f>$D$11</f>
        <v>110.23</v>
      </c>
      <c r="E245" s="44">
        <f t="shared" ref="E245:AA245" si="140">$D$11</f>
        <v>110.23</v>
      </c>
      <c r="F245" s="44">
        <f t="shared" si="140"/>
        <v>110.23</v>
      </c>
      <c r="G245" s="44">
        <f t="shared" si="140"/>
        <v>110.23</v>
      </c>
      <c r="H245" s="44">
        <f t="shared" si="140"/>
        <v>110.23</v>
      </c>
      <c r="I245" s="44">
        <f t="shared" si="140"/>
        <v>110.23</v>
      </c>
      <c r="J245" s="44">
        <f t="shared" si="140"/>
        <v>110.23</v>
      </c>
      <c r="K245" s="44">
        <f t="shared" si="140"/>
        <v>110.23</v>
      </c>
      <c r="L245" s="44">
        <f t="shared" si="140"/>
        <v>110.23</v>
      </c>
      <c r="M245" s="44">
        <f t="shared" si="140"/>
        <v>110.23</v>
      </c>
      <c r="N245" s="44">
        <f t="shared" si="140"/>
        <v>110.23</v>
      </c>
      <c r="O245" s="44">
        <f t="shared" si="140"/>
        <v>110.23</v>
      </c>
      <c r="P245" s="44">
        <f t="shared" si="140"/>
        <v>110.23</v>
      </c>
      <c r="Q245" s="44">
        <f t="shared" si="140"/>
        <v>110.23</v>
      </c>
      <c r="R245" s="44">
        <f t="shared" si="140"/>
        <v>110.23</v>
      </c>
      <c r="S245" s="44">
        <f t="shared" si="140"/>
        <v>110.23</v>
      </c>
      <c r="T245" s="44">
        <f t="shared" si="140"/>
        <v>110.23</v>
      </c>
      <c r="U245" s="44">
        <f t="shared" si="140"/>
        <v>110.23</v>
      </c>
      <c r="V245" s="44">
        <f t="shared" si="140"/>
        <v>110.23</v>
      </c>
      <c r="W245" s="44">
        <f t="shared" si="140"/>
        <v>110.23</v>
      </c>
      <c r="X245" s="44">
        <f t="shared" si="140"/>
        <v>110.23</v>
      </c>
      <c r="Y245" s="44">
        <f t="shared" si="140"/>
        <v>110.23</v>
      </c>
      <c r="Z245" s="44">
        <f t="shared" si="140"/>
        <v>110.23</v>
      </c>
      <c r="AA245" s="44">
        <f t="shared" si="140"/>
        <v>110.23</v>
      </c>
    </row>
    <row r="246" spans="1:27" ht="12.75" customHeight="1" x14ac:dyDescent="0.2">
      <c r="A246" s="90" t="s">
        <v>1686</v>
      </c>
      <c r="B246" s="28" t="str">
        <f>"18"&amp;"."&amp;$B$776&amp;"."&amp;$B$777</f>
        <v>18.04.2023</v>
      </c>
      <c r="C246" s="82" t="s">
        <v>76</v>
      </c>
      <c r="D246" s="83">
        <f>ROUND(((D247+D248+D250+D249)/1000),5)</f>
        <v>2.8864100000000001</v>
      </c>
      <c r="E246" s="83">
        <f>ROUND(((E247+E248+E250+E249)/1000),5)</f>
        <v>2.7578200000000002</v>
      </c>
      <c r="F246" s="83">
        <f>ROUND(((F247+F248+F250+F249)/1000),5)</f>
        <v>2.67767</v>
      </c>
      <c r="G246" s="83">
        <f t="shared" ref="G246:AA246" si="141">ROUND(((G247+G248+G250+G249)/1000),5)</f>
        <v>2.5370400000000002</v>
      </c>
      <c r="H246" s="83">
        <f t="shared" si="141"/>
        <v>2.7563300000000002</v>
      </c>
      <c r="I246" s="83">
        <f t="shared" si="141"/>
        <v>2.8557999999999999</v>
      </c>
      <c r="J246" s="83">
        <f t="shared" si="141"/>
        <v>3.0099300000000002</v>
      </c>
      <c r="K246" s="83">
        <f t="shared" si="141"/>
        <v>3.2284199999999998</v>
      </c>
      <c r="L246" s="83">
        <f t="shared" si="141"/>
        <v>3.4613900000000002</v>
      </c>
      <c r="M246" s="83">
        <f t="shared" si="141"/>
        <v>3.55288</v>
      </c>
      <c r="N246" s="83">
        <f t="shared" si="141"/>
        <v>3.5935000000000001</v>
      </c>
      <c r="O246" s="83">
        <f t="shared" si="141"/>
        <v>3.62825</v>
      </c>
      <c r="P246" s="83">
        <f t="shared" si="141"/>
        <v>3.56596</v>
      </c>
      <c r="Q246" s="83">
        <f t="shared" si="141"/>
        <v>3.7204899999999999</v>
      </c>
      <c r="R246" s="83">
        <f t="shared" si="141"/>
        <v>3.7052800000000001</v>
      </c>
      <c r="S246" s="83">
        <f t="shared" si="141"/>
        <v>3.5852400000000002</v>
      </c>
      <c r="T246" s="83">
        <f t="shared" si="141"/>
        <v>3.5670700000000002</v>
      </c>
      <c r="U246" s="83">
        <f t="shared" si="141"/>
        <v>3.5251299999999999</v>
      </c>
      <c r="V246" s="83">
        <f t="shared" si="141"/>
        <v>3.4549500000000002</v>
      </c>
      <c r="W246" s="83">
        <f t="shared" si="141"/>
        <v>3.5108600000000001</v>
      </c>
      <c r="X246" s="83">
        <f t="shared" si="141"/>
        <v>3.5664099999999999</v>
      </c>
      <c r="Y246" s="83">
        <f t="shared" si="141"/>
        <v>3.5381399999999998</v>
      </c>
      <c r="Z246" s="83">
        <f t="shared" si="141"/>
        <v>3.2499699999999998</v>
      </c>
      <c r="AA246" s="83">
        <f t="shared" si="141"/>
        <v>2.9883299999999999</v>
      </c>
    </row>
    <row r="247" spans="1:27" ht="12.75" customHeight="1" outlineLevel="1" x14ac:dyDescent="0.2">
      <c r="A247" s="91" t="s">
        <v>1687</v>
      </c>
      <c r="B247" s="63" t="s">
        <v>233</v>
      </c>
      <c r="C247" s="43" t="s">
        <v>79</v>
      </c>
      <c r="D247" s="44">
        <v>1053.07</v>
      </c>
      <c r="E247" s="44">
        <v>924.48</v>
      </c>
      <c r="F247" s="44">
        <v>844.33</v>
      </c>
      <c r="G247" s="44">
        <v>703.7</v>
      </c>
      <c r="H247" s="44">
        <v>922.99</v>
      </c>
      <c r="I247" s="44">
        <v>1022.46</v>
      </c>
      <c r="J247" s="44">
        <v>1176.5899999999999</v>
      </c>
      <c r="K247" s="44">
        <v>1395.08</v>
      </c>
      <c r="L247" s="44">
        <v>1628.05</v>
      </c>
      <c r="M247" s="44">
        <v>1719.54</v>
      </c>
      <c r="N247" s="44">
        <v>1760.16</v>
      </c>
      <c r="O247" s="44">
        <v>1794.91</v>
      </c>
      <c r="P247" s="44">
        <v>1732.62</v>
      </c>
      <c r="Q247" s="44">
        <v>1887.15</v>
      </c>
      <c r="R247" s="44">
        <v>1871.94</v>
      </c>
      <c r="S247" s="44">
        <v>1751.9</v>
      </c>
      <c r="T247" s="44">
        <v>1733.73</v>
      </c>
      <c r="U247" s="44">
        <v>1691.79</v>
      </c>
      <c r="V247" s="44">
        <v>1621.61</v>
      </c>
      <c r="W247" s="44">
        <v>1677.52</v>
      </c>
      <c r="X247" s="44">
        <v>1733.07</v>
      </c>
      <c r="Y247" s="44">
        <v>1704.8</v>
      </c>
      <c r="Z247" s="44">
        <v>1416.63</v>
      </c>
      <c r="AA247" s="44">
        <v>1154.99</v>
      </c>
    </row>
    <row r="248" spans="1:27" ht="12.75" customHeight="1" outlineLevel="1" x14ac:dyDescent="0.2">
      <c r="A248" s="91" t="s">
        <v>1688</v>
      </c>
      <c r="B248" s="63" t="s">
        <v>90</v>
      </c>
      <c r="C248" s="43" t="s">
        <v>79</v>
      </c>
      <c r="D248" s="44">
        <f>$D$163</f>
        <v>1716.97</v>
      </c>
      <c r="E248" s="44">
        <f>$D$163</f>
        <v>1716.97</v>
      </c>
      <c r="F248" s="44">
        <f t="shared" ref="F248:AA248" si="142">$D$163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customHeight="1" outlineLevel="1" x14ac:dyDescent="0.2">
      <c r="A249" s="91" t="s">
        <v>1689</v>
      </c>
      <c r="B249" s="63" t="s">
        <v>83</v>
      </c>
      <c r="C249" s="43" t="s">
        <v>79</v>
      </c>
      <c r="D249" s="44">
        <v>6.14</v>
      </c>
      <c r="E249" s="44">
        <v>6.14</v>
      </c>
      <c r="F249" s="44">
        <v>6.14</v>
      </c>
      <c r="G249" s="44">
        <v>6.14</v>
      </c>
      <c r="H249" s="44">
        <v>6.14</v>
      </c>
      <c r="I249" s="44">
        <v>6.14</v>
      </c>
      <c r="J249" s="44">
        <v>6.14</v>
      </c>
      <c r="K249" s="44">
        <v>6.14</v>
      </c>
      <c r="L249" s="44">
        <v>6.14</v>
      </c>
      <c r="M249" s="44">
        <v>6.14</v>
      </c>
      <c r="N249" s="44">
        <v>6.14</v>
      </c>
      <c r="O249" s="44">
        <v>6.14</v>
      </c>
      <c r="P249" s="44">
        <v>6.14</v>
      </c>
      <c r="Q249" s="44">
        <v>6.14</v>
      </c>
      <c r="R249" s="44">
        <v>6.14</v>
      </c>
      <c r="S249" s="44">
        <v>6.14</v>
      </c>
      <c r="T249" s="44">
        <v>6.14</v>
      </c>
      <c r="U249" s="44">
        <v>6.14</v>
      </c>
      <c r="V249" s="44">
        <v>6.14</v>
      </c>
      <c r="W249" s="44">
        <v>6.14</v>
      </c>
      <c r="X249" s="44">
        <v>6.14</v>
      </c>
      <c r="Y249" s="44">
        <v>6.14</v>
      </c>
      <c r="Z249" s="44">
        <v>6.14</v>
      </c>
      <c r="AA249" s="44">
        <v>6.14</v>
      </c>
    </row>
    <row r="250" spans="1:27" ht="12.75" customHeight="1" outlineLevel="1" x14ac:dyDescent="0.2">
      <c r="A250" s="91" t="s">
        <v>1690</v>
      </c>
      <c r="B250" s="63" t="s">
        <v>81</v>
      </c>
      <c r="C250" s="43" t="s">
        <v>79</v>
      </c>
      <c r="D250" s="44">
        <f>$D$11</f>
        <v>110.23</v>
      </c>
      <c r="E250" s="44">
        <f t="shared" ref="E250:AA250" si="143">$D$11</f>
        <v>110.23</v>
      </c>
      <c r="F250" s="44">
        <f t="shared" si="143"/>
        <v>110.23</v>
      </c>
      <c r="G250" s="44">
        <f t="shared" si="143"/>
        <v>110.23</v>
      </c>
      <c r="H250" s="44">
        <f t="shared" si="143"/>
        <v>110.23</v>
      </c>
      <c r="I250" s="44">
        <f t="shared" si="143"/>
        <v>110.23</v>
      </c>
      <c r="J250" s="44">
        <f t="shared" si="143"/>
        <v>110.23</v>
      </c>
      <c r="K250" s="44">
        <f t="shared" si="143"/>
        <v>110.23</v>
      </c>
      <c r="L250" s="44">
        <f t="shared" si="143"/>
        <v>110.23</v>
      </c>
      <c r="M250" s="44">
        <f t="shared" si="143"/>
        <v>110.23</v>
      </c>
      <c r="N250" s="44">
        <f t="shared" si="143"/>
        <v>110.23</v>
      </c>
      <c r="O250" s="44">
        <f t="shared" si="143"/>
        <v>110.23</v>
      </c>
      <c r="P250" s="44">
        <f t="shared" si="143"/>
        <v>110.23</v>
      </c>
      <c r="Q250" s="44">
        <f t="shared" si="143"/>
        <v>110.23</v>
      </c>
      <c r="R250" s="44">
        <f t="shared" si="143"/>
        <v>110.23</v>
      </c>
      <c r="S250" s="44">
        <f t="shared" si="143"/>
        <v>110.23</v>
      </c>
      <c r="T250" s="44">
        <f t="shared" si="143"/>
        <v>110.23</v>
      </c>
      <c r="U250" s="44">
        <f t="shared" si="143"/>
        <v>110.23</v>
      </c>
      <c r="V250" s="44">
        <f t="shared" si="143"/>
        <v>110.23</v>
      </c>
      <c r="W250" s="44">
        <f t="shared" si="143"/>
        <v>110.23</v>
      </c>
      <c r="X250" s="44">
        <f t="shared" si="143"/>
        <v>110.23</v>
      </c>
      <c r="Y250" s="44">
        <f t="shared" si="143"/>
        <v>110.23</v>
      </c>
      <c r="Z250" s="44">
        <f t="shared" si="143"/>
        <v>110.23</v>
      </c>
      <c r="AA250" s="44">
        <f t="shared" si="143"/>
        <v>110.23</v>
      </c>
    </row>
    <row r="251" spans="1:27" ht="12.75" customHeight="1" x14ac:dyDescent="0.2">
      <c r="A251" s="90" t="s">
        <v>1691</v>
      </c>
      <c r="B251" s="28" t="str">
        <f>"19"&amp;"."&amp;$B$776&amp;"."&amp;$B$777</f>
        <v>19.04.2023</v>
      </c>
      <c r="C251" s="82" t="s">
        <v>76</v>
      </c>
      <c r="D251" s="83">
        <f>ROUND(((D252+D253+D255+D254)/1000),5)</f>
        <v>2.8913500000000001</v>
      </c>
      <c r="E251" s="83">
        <f>ROUND(((E252+E253+E255+E254)/1000),5)</f>
        <v>2.7629800000000002</v>
      </c>
      <c r="F251" s="83">
        <f>ROUND(((F252+F253+F255+F254)/1000),5)</f>
        <v>2.6765699999999999</v>
      </c>
      <c r="G251" s="83">
        <f t="shared" ref="G251:AA251" si="144">ROUND(((G252+G253+G255+G254)/1000),5)</f>
        <v>2.6016599999999999</v>
      </c>
      <c r="H251" s="83">
        <f t="shared" si="144"/>
        <v>2.76112</v>
      </c>
      <c r="I251" s="83">
        <f t="shared" si="144"/>
        <v>2.8782899999999998</v>
      </c>
      <c r="J251" s="83">
        <f t="shared" si="144"/>
        <v>3.0958000000000001</v>
      </c>
      <c r="K251" s="83">
        <f t="shared" si="144"/>
        <v>3.2889200000000001</v>
      </c>
      <c r="L251" s="83">
        <f t="shared" si="144"/>
        <v>3.4605600000000001</v>
      </c>
      <c r="M251" s="83">
        <f t="shared" si="144"/>
        <v>3.4935399999999999</v>
      </c>
      <c r="N251" s="83">
        <f t="shared" si="144"/>
        <v>3.4900899999999999</v>
      </c>
      <c r="O251" s="83">
        <f t="shared" si="144"/>
        <v>3.4874399999999999</v>
      </c>
      <c r="P251" s="83">
        <f t="shared" si="144"/>
        <v>3.48217</v>
      </c>
      <c r="Q251" s="83">
        <f t="shared" si="144"/>
        <v>3.4830899999999998</v>
      </c>
      <c r="R251" s="83">
        <f t="shared" si="144"/>
        <v>3.4780199999999999</v>
      </c>
      <c r="S251" s="83">
        <f t="shared" si="144"/>
        <v>3.4605899999999998</v>
      </c>
      <c r="T251" s="83">
        <f t="shared" si="144"/>
        <v>3.47533</v>
      </c>
      <c r="U251" s="83">
        <f t="shared" si="144"/>
        <v>3.4657900000000001</v>
      </c>
      <c r="V251" s="83">
        <f t="shared" si="144"/>
        <v>3.4182800000000002</v>
      </c>
      <c r="W251" s="83">
        <f t="shared" si="144"/>
        <v>3.4908100000000002</v>
      </c>
      <c r="X251" s="83">
        <f t="shared" si="144"/>
        <v>3.5088599999999999</v>
      </c>
      <c r="Y251" s="83">
        <f t="shared" si="144"/>
        <v>3.5025400000000002</v>
      </c>
      <c r="Z251" s="83">
        <f t="shared" si="144"/>
        <v>3.2182300000000001</v>
      </c>
      <c r="AA251" s="83">
        <f t="shared" si="144"/>
        <v>2.9534400000000001</v>
      </c>
    </row>
    <row r="252" spans="1:27" ht="12.75" customHeight="1" outlineLevel="1" x14ac:dyDescent="0.2">
      <c r="A252" s="91" t="s">
        <v>1692</v>
      </c>
      <c r="B252" s="63" t="s">
        <v>233</v>
      </c>
      <c r="C252" s="43" t="s">
        <v>79</v>
      </c>
      <c r="D252" s="44">
        <v>1058.01</v>
      </c>
      <c r="E252" s="44">
        <v>929.64</v>
      </c>
      <c r="F252" s="44">
        <v>843.23</v>
      </c>
      <c r="G252" s="44">
        <v>768.32</v>
      </c>
      <c r="H252" s="44">
        <v>927.78</v>
      </c>
      <c r="I252" s="44">
        <v>1044.95</v>
      </c>
      <c r="J252" s="44">
        <v>1262.46</v>
      </c>
      <c r="K252" s="44">
        <v>1455.58</v>
      </c>
      <c r="L252" s="44">
        <v>1627.22</v>
      </c>
      <c r="M252" s="44">
        <v>1660.2</v>
      </c>
      <c r="N252" s="44">
        <v>1656.75</v>
      </c>
      <c r="O252" s="44">
        <v>1654.1</v>
      </c>
      <c r="P252" s="44">
        <v>1648.83</v>
      </c>
      <c r="Q252" s="44">
        <v>1649.75</v>
      </c>
      <c r="R252" s="44">
        <v>1644.68</v>
      </c>
      <c r="S252" s="44">
        <v>1627.25</v>
      </c>
      <c r="T252" s="44">
        <v>1641.99</v>
      </c>
      <c r="U252" s="44">
        <v>1632.45</v>
      </c>
      <c r="V252" s="44">
        <v>1584.94</v>
      </c>
      <c r="W252" s="44">
        <v>1657.47</v>
      </c>
      <c r="X252" s="44">
        <v>1675.52</v>
      </c>
      <c r="Y252" s="44">
        <v>1669.2</v>
      </c>
      <c r="Z252" s="44">
        <v>1384.89</v>
      </c>
      <c r="AA252" s="44">
        <v>1120.0999999999999</v>
      </c>
    </row>
    <row r="253" spans="1:27" ht="12.75" customHeight="1" outlineLevel="1" x14ac:dyDescent="0.2">
      <c r="A253" s="91" t="s">
        <v>1693</v>
      </c>
      <c r="B253" s="63" t="s">
        <v>90</v>
      </c>
      <c r="C253" s="43" t="s">
        <v>79</v>
      </c>
      <c r="D253" s="44">
        <f>$D$163</f>
        <v>1716.97</v>
      </c>
      <c r="E253" s="44">
        <f>$D$163</f>
        <v>1716.97</v>
      </c>
      <c r="F253" s="44">
        <f t="shared" ref="F253:AA253" si="145">$D$163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customHeight="1" outlineLevel="1" x14ac:dyDescent="0.2">
      <c r="A254" s="91" t="s">
        <v>1694</v>
      </c>
      <c r="B254" s="63" t="s">
        <v>83</v>
      </c>
      <c r="C254" s="43" t="s">
        <v>79</v>
      </c>
      <c r="D254" s="44">
        <v>6.14</v>
      </c>
      <c r="E254" s="44">
        <v>6.14</v>
      </c>
      <c r="F254" s="44">
        <v>6.14</v>
      </c>
      <c r="G254" s="44">
        <v>6.14</v>
      </c>
      <c r="H254" s="44">
        <v>6.14</v>
      </c>
      <c r="I254" s="44">
        <v>6.14</v>
      </c>
      <c r="J254" s="44">
        <v>6.14</v>
      </c>
      <c r="K254" s="44">
        <v>6.14</v>
      </c>
      <c r="L254" s="44">
        <v>6.14</v>
      </c>
      <c r="M254" s="44">
        <v>6.14</v>
      </c>
      <c r="N254" s="44">
        <v>6.14</v>
      </c>
      <c r="O254" s="44">
        <v>6.14</v>
      </c>
      <c r="P254" s="44">
        <v>6.14</v>
      </c>
      <c r="Q254" s="44">
        <v>6.14</v>
      </c>
      <c r="R254" s="44">
        <v>6.14</v>
      </c>
      <c r="S254" s="44">
        <v>6.14</v>
      </c>
      <c r="T254" s="44">
        <v>6.14</v>
      </c>
      <c r="U254" s="44">
        <v>6.14</v>
      </c>
      <c r="V254" s="44">
        <v>6.14</v>
      </c>
      <c r="W254" s="44">
        <v>6.14</v>
      </c>
      <c r="X254" s="44">
        <v>6.14</v>
      </c>
      <c r="Y254" s="44">
        <v>6.14</v>
      </c>
      <c r="Z254" s="44">
        <v>6.14</v>
      </c>
      <c r="AA254" s="44">
        <v>6.14</v>
      </c>
    </row>
    <row r="255" spans="1:27" ht="12.75" customHeight="1" outlineLevel="1" x14ac:dyDescent="0.2">
      <c r="A255" s="91" t="s">
        <v>1695</v>
      </c>
      <c r="B255" s="63" t="s">
        <v>81</v>
      </c>
      <c r="C255" s="43" t="s">
        <v>79</v>
      </c>
      <c r="D255" s="44">
        <f>$D$11</f>
        <v>110.23</v>
      </c>
      <c r="E255" s="44">
        <f t="shared" ref="E255:AA255" si="146">$D$11</f>
        <v>110.23</v>
      </c>
      <c r="F255" s="44">
        <f t="shared" si="146"/>
        <v>110.23</v>
      </c>
      <c r="G255" s="44">
        <f t="shared" si="146"/>
        <v>110.23</v>
      </c>
      <c r="H255" s="44">
        <f t="shared" si="146"/>
        <v>110.23</v>
      </c>
      <c r="I255" s="44">
        <f t="shared" si="146"/>
        <v>110.23</v>
      </c>
      <c r="J255" s="44">
        <f t="shared" si="146"/>
        <v>110.23</v>
      </c>
      <c r="K255" s="44">
        <f t="shared" si="146"/>
        <v>110.23</v>
      </c>
      <c r="L255" s="44">
        <f t="shared" si="146"/>
        <v>110.23</v>
      </c>
      <c r="M255" s="44">
        <f t="shared" si="146"/>
        <v>110.23</v>
      </c>
      <c r="N255" s="44">
        <f t="shared" si="146"/>
        <v>110.23</v>
      </c>
      <c r="O255" s="44">
        <f t="shared" si="146"/>
        <v>110.23</v>
      </c>
      <c r="P255" s="44">
        <f t="shared" si="146"/>
        <v>110.23</v>
      </c>
      <c r="Q255" s="44">
        <f t="shared" si="146"/>
        <v>110.23</v>
      </c>
      <c r="R255" s="44">
        <f t="shared" si="146"/>
        <v>110.23</v>
      </c>
      <c r="S255" s="44">
        <f t="shared" si="146"/>
        <v>110.23</v>
      </c>
      <c r="T255" s="44">
        <f t="shared" si="146"/>
        <v>110.23</v>
      </c>
      <c r="U255" s="44">
        <f t="shared" si="146"/>
        <v>110.23</v>
      </c>
      <c r="V255" s="44">
        <f t="shared" si="146"/>
        <v>110.23</v>
      </c>
      <c r="W255" s="44">
        <f t="shared" si="146"/>
        <v>110.23</v>
      </c>
      <c r="X255" s="44">
        <f t="shared" si="146"/>
        <v>110.23</v>
      </c>
      <c r="Y255" s="44">
        <f t="shared" si="146"/>
        <v>110.23</v>
      </c>
      <c r="Z255" s="44">
        <f t="shared" si="146"/>
        <v>110.23</v>
      </c>
      <c r="AA255" s="44">
        <f t="shared" si="146"/>
        <v>110.23</v>
      </c>
    </row>
    <row r="256" spans="1:27" ht="12.75" customHeight="1" x14ac:dyDescent="0.2">
      <c r="A256" s="90" t="s">
        <v>1696</v>
      </c>
      <c r="B256" s="28" t="str">
        <f>"20"&amp;"."&amp;$B$776&amp;"."&amp;$B$777</f>
        <v>20.04.2023</v>
      </c>
      <c r="C256" s="82" t="s">
        <v>76</v>
      </c>
      <c r="D256" s="83">
        <f>ROUND(((D257+D258+D260+D259)/1000),5)</f>
        <v>2.9084699999999999</v>
      </c>
      <c r="E256" s="83">
        <f>ROUND(((E257+E258+E260+E259)/1000),5)</f>
        <v>2.8103099999999999</v>
      </c>
      <c r="F256" s="83">
        <f>ROUND(((F257+F258+F260+F259)/1000),5)</f>
        <v>2.75583</v>
      </c>
      <c r="G256" s="83">
        <f t="shared" ref="G256:AA256" si="147">ROUND(((G257+G258+G260+G259)/1000),5)</f>
        <v>2.7070099999999999</v>
      </c>
      <c r="H256" s="83">
        <f t="shared" si="147"/>
        <v>2.7848700000000002</v>
      </c>
      <c r="I256" s="83">
        <f t="shared" si="147"/>
        <v>2.9049900000000002</v>
      </c>
      <c r="J256" s="83">
        <f t="shared" si="147"/>
        <v>3.1028600000000002</v>
      </c>
      <c r="K256" s="83">
        <f t="shared" si="147"/>
        <v>3.3334700000000002</v>
      </c>
      <c r="L256" s="83">
        <f t="shared" si="147"/>
        <v>3.57368</v>
      </c>
      <c r="M256" s="83">
        <f t="shared" si="147"/>
        <v>3.7184200000000001</v>
      </c>
      <c r="N256" s="83">
        <f t="shared" si="147"/>
        <v>3.6757900000000001</v>
      </c>
      <c r="O256" s="83">
        <f t="shared" si="147"/>
        <v>3.6711</v>
      </c>
      <c r="P256" s="83">
        <f t="shared" si="147"/>
        <v>3.6537000000000002</v>
      </c>
      <c r="Q256" s="83">
        <f t="shared" si="147"/>
        <v>3.6728499999999999</v>
      </c>
      <c r="R256" s="83">
        <f t="shared" si="147"/>
        <v>3.65469</v>
      </c>
      <c r="S256" s="83">
        <f t="shared" si="147"/>
        <v>3.6488499999999999</v>
      </c>
      <c r="T256" s="83">
        <f t="shared" si="147"/>
        <v>3.6393800000000001</v>
      </c>
      <c r="U256" s="83">
        <f t="shared" si="147"/>
        <v>3.6371000000000002</v>
      </c>
      <c r="V256" s="83">
        <f t="shared" si="147"/>
        <v>3.5799799999999999</v>
      </c>
      <c r="W256" s="83">
        <f t="shared" si="147"/>
        <v>3.7086800000000002</v>
      </c>
      <c r="X256" s="83">
        <f t="shared" si="147"/>
        <v>3.72695</v>
      </c>
      <c r="Y256" s="83">
        <f t="shared" si="147"/>
        <v>3.69062</v>
      </c>
      <c r="Z256" s="83">
        <f t="shared" si="147"/>
        <v>3.3547600000000002</v>
      </c>
      <c r="AA256" s="83">
        <f t="shared" si="147"/>
        <v>3.0375899999999998</v>
      </c>
    </row>
    <row r="257" spans="1:27" ht="12.75" customHeight="1" outlineLevel="1" x14ac:dyDescent="0.2">
      <c r="A257" s="91" t="s">
        <v>1697</v>
      </c>
      <c r="B257" s="63" t="s">
        <v>233</v>
      </c>
      <c r="C257" s="43" t="s">
        <v>79</v>
      </c>
      <c r="D257" s="44">
        <v>1075.1300000000001</v>
      </c>
      <c r="E257" s="44">
        <v>976.97</v>
      </c>
      <c r="F257" s="44">
        <v>922.49</v>
      </c>
      <c r="G257" s="44">
        <v>873.67</v>
      </c>
      <c r="H257" s="44">
        <v>951.53</v>
      </c>
      <c r="I257" s="44">
        <v>1071.6500000000001</v>
      </c>
      <c r="J257" s="44">
        <v>1269.52</v>
      </c>
      <c r="K257" s="44">
        <v>1500.13</v>
      </c>
      <c r="L257" s="44">
        <v>1740.34</v>
      </c>
      <c r="M257" s="44">
        <v>1885.08</v>
      </c>
      <c r="N257" s="44">
        <v>1842.45</v>
      </c>
      <c r="O257" s="44">
        <v>1837.76</v>
      </c>
      <c r="P257" s="44">
        <v>1820.36</v>
      </c>
      <c r="Q257" s="44">
        <v>1839.51</v>
      </c>
      <c r="R257" s="44">
        <v>1821.35</v>
      </c>
      <c r="S257" s="44">
        <v>1815.51</v>
      </c>
      <c r="T257" s="44">
        <v>1806.04</v>
      </c>
      <c r="U257" s="44">
        <v>1803.76</v>
      </c>
      <c r="V257" s="44">
        <v>1746.64</v>
      </c>
      <c r="W257" s="44">
        <v>1875.34</v>
      </c>
      <c r="X257" s="44">
        <v>1893.61</v>
      </c>
      <c r="Y257" s="44">
        <v>1857.28</v>
      </c>
      <c r="Z257" s="44">
        <v>1521.42</v>
      </c>
      <c r="AA257" s="44">
        <v>1204.25</v>
      </c>
    </row>
    <row r="258" spans="1:27" ht="12.75" customHeight="1" outlineLevel="1" x14ac:dyDescent="0.2">
      <c r="A258" s="91" t="s">
        <v>1698</v>
      </c>
      <c r="B258" s="63" t="s">
        <v>90</v>
      </c>
      <c r="C258" s="43" t="s">
        <v>79</v>
      </c>
      <c r="D258" s="44">
        <f>$D$163</f>
        <v>1716.97</v>
      </c>
      <c r="E258" s="44">
        <f>$D$163</f>
        <v>1716.97</v>
      </c>
      <c r="F258" s="44">
        <f t="shared" ref="F258:AA258" si="148">$D$163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customHeight="1" outlineLevel="1" x14ac:dyDescent="0.2">
      <c r="A259" s="91" t="s">
        <v>1699</v>
      </c>
      <c r="B259" s="63" t="s">
        <v>83</v>
      </c>
      <c r="C259" s="43" t="s">
        <v>79</v>
      </c>
      <c r="D259" s="44">
        <v>6.14</v>
      </c>
      <c r="E259" s="44">
        <v>6.14</v>
      </c>
      <c r="F259" s="44">
        <v>6.14</v>
      </c>
      <c r="G259" s="44">
        <v>6.14</v>
      </c>
      <c r="H259" s="44">
        <v>6.14</v>
      </c>
      <c r="I259" s="44">
        <v>6.14</v>
      </c>
      <c r="J259" s="44">
        <v>6.14</v>
      </c>
      <c r="K259" s="44">
        <v>6.14</v>
      </c>
      <c r="L259" s="44">
        <v>6.14</v>
      </c>
      <c r="M259" s="44">
        <v>6.14</v>
      </c>
      <c r="N259" s="44">
        <v>6.14</v>
      </c>
      <c r="O259" s="44">
        <v>6.14</v>
      </c>
      <c r="P259" s="44">
        <v>6.14</v>
      </c>
      <c r="Q259" s="44">
        <v>6.14</v>
      </c>
      <c r="R259" s="44">
        <v>6.14</v>
      </c>
      <c r="S259" s="44">
        <v>6.14</v>
      </c>
      <c r="T259" s="44">
        <v>6.14</v>
      </c>
      <c r="U259" s="44">
        <v>6.14</v>
      </c>
      <c r="V259" s="44">
        <v>6.14</v>
      </c>
      <c r="W259" s="44">
        <v>6.14</v>
      </c>
      <c r="X259" s="44">
        <v>6.14</v>
      </c>
      <c r="Y259" s="44">
        <v>6.14</v>
      </c>
      <c r="Z259" s="44">
        <v>6.14</v>
      </c>
      <c r="AA259" s="44">
        <v>6.14</v>
      </c>
    </row>
    <row r="260" spans="1:27" ht="12.75" customHeight="1" outlineLevel="1" x14ac:dyDescent="0.2">
      <c r="A260" s="91" t="s">
        <v>1700</v>
      </c>
      <c r="B260" s="63" t="s">
        <v>81</v>
      </c>
      <c r="C260" s="43" t="s">
        <v>79</v>
      </c>
      <c r="D260" s="44">
        <f>$D$11</f>
        <v>110.23</v>
      </c>
      <c r="E260" s="44">
        <f t="shared" ref="E260:AA260" si="149">$D$11</f>
        <v>110.23</v>
      </c>
      <c r="F260" s="44">
        <f t="shared" si="149"/>
        <v>110.23</v>
      </c>
      <c r="G260" s="44">
        <f t="shared" si="149"/>
        <v>110.23</v>
      </c>
      <c r="H260" s="44">
        <f t="shared" si="149"/>
        <v>110.23</v>
      </c>
      <c r="I260" s="44">
        <f t="shared" si="149"/>
        <v>110.23</v>
      </c>
      <c r="J260" s="44">
        <f t="shared" si="149"/>
        <v>110.23</v>
      </c>
      <c r="K260" s="44">
        <f t="shared" si="149"/>
        <v>110.23</v>
      </c>
      <c r="L260" s="44">
        <f t="shared" si="149"/>
        <v>110.23</v>
      </c>
      <c r="M260" s="44">
        <f t="shared" si="149"/>
        <v>110.23</v>
      </c>
      <c r="N260" s="44">
        <f t="shared" si="149"/>
        <v>110.23</v>
      </c>
      <c r="O260" s="44">
        <f t="shared" si="149"/>
        <v>110.23</v>
      </c>
      <c r="P260" s="44">
        <f t="shared" si="149"/>
        <v>110.23</v>
      </c>
      <c r="Q260" s="44">
        <f t="shared" si="149"/>
        <v>110.23</v>
      </c>
      <c r="R260" s="44">
        <f t="shared" si="149"/>
        <v>110.23</v>
      </c>
      <c r="S260" s="44">
        <f t="shared" si="149"/>
        <v>110.23</v>
      </c>
      <c r="T260" s="44">
        <f t="shared" si="149"/>
        <v>110.23</v>
      </c>
      <c r="U260" s="44">
        <f t="shared" si="149"/>
        <v>110.23</v>
      </c>
      <c r="V260" s="44">
        <f t="shared" si="149"/>
        <v>110.23</v>
      </c>
      <c r="W260" s="44">
        <f t="shared" si="149"/>
        <v>110.23</v>
      </c>
      <c r="X260" s="44">
        <f t="shared" si="149"/>
        <v>110.23</v>
      </c>
      <c r="Y260" s="44">
        <f t="shared" si="149"/>
        <v>110.23</v>
      </c>
      <c r="Z260" s="44">
        <f t="shared" si="149"/>
        <v>110.23</v>
      </c>
      <c r="AA260" s="44">
        <f t="shared" si="149"/>
        <v>110.23</v>
      </c>
    </row>
    <row r="261" spans="1:27" ht="12.75" customHeight="1" x14ac:dyDescent="0.2">
      <c r="A261" s="90" t="s">
        <v>1701</v>
      </c>
      <c r="B261" s="28" t="str">
        <f>"21"&amp;"."&amp;$B$776&amp;"."&amp;$B$777</f>
        <v>21.04.2023</v>
      </c>
      <c r="C261" s="82" t="s">
        <v>76</v>
      </c>
      <c r="D261" s="83">
        <f>ROUND(((D262+D263+D265+D264)/1000),5)</f>
        <v>3.0331299999999999</v>
      </c>
      <c r="E261" s="83">
        <f>ROUND(((E262+E263+E265+E264)/1000),5)</f>
        <v>2.9076200000000001</v>
      </c>
      <c r="F261" s="83">
        <f>ROUND(((F262+F263+F265+F264)/1000),5)</f>
        <v>2.84796</v>
      </c>
      <c r="G261" s="83">
        <f t="shared" ref="G261:AA261" si="150">ROUND(((G262+G263+G265+G264)/1000),5)</f>
        <v>2.83718</v>
      </c>
      <c r="H261" s="83">
        <f t="shared" si="150"/>
        <v>2.90585</v>
      </c>
      <c r="I261" s="83">
        <f t="shared" si="150"/>
        <v>2.9227300000000001</v>
      </c>
      <c r="J261" s="83">
        <f t="shared" si="150"/>
        <v>3.1721900000000001</v>
      </c>
      <c r="K261" s="83">
        <f t="shared" si="150"/>
        <v>3.5181</v>
      </c>
      <c r="L261" s="83">
        <f t="shared" si="150"/>
        <v>3.7185000000000001</v>
      </c>
      <c r="M261" s="83">
        <f t="shared" si="150"/>
        <v>3.8120599999999998</v>
      </c>
      <c r="N261" s="83">
        <f t="shared" si="150"/>
        <v>3.8299099999999999</v>
      </c>
      <c r="O261" s="83">
        <f t="shared" si="150"/>
        <v>3.8374000000000001</v>
      </c>
      <c r="P261" s="83">
        <f t="shared" si="150"/>
        <v>3.82104</v>
      </c>
      <c r="Q261" s="83">
        <f t="shared" si="150"/>
        <v>3.8215699999999999</v>
      </c>
      <c r="R261" s="83">
        <f t="shared" si="150"/>
        <v>3.7923100000000001</v>
      </c>
      <c r="S261" s="83">
        <f t="shared" si="150"/>
        <v>3.7762500000000001</v>
      </c>
      <c r="T261" s="83">
        <f t="shared" si="150"/>
        <v>3.7755000000000001</v>
      </c>
      <c r="U261" s="83">
        <f t="shared" si="150"/>
        <v>3.7258200000000001</v>
      </c>
      <c r="V261" s="83">
        <f t="shared" si="150"/>
        <v>3.7840600000000002</v>
      </c>
      <c r="W261" s="83">
        <f t="shared" si="150"/>
        <v>3.72838</v>
      </c>
      <c r="X261" s="83">
        <f t="shared" si="150"/>
        <v>3.7818299999999998</v>
      </c>
      <c r="Y261" s="83">
        <f t="shared" si="150"/>
        <v>3.7627700000000002</v>
      </c>
      <c r="Z261" s="83">
        <f t="shared" si="150"/>
        <v>3.4900600000000002</v>
      </c>
      <c r="AA261" s="83">
        <f t="shared" si="150"/>
        <v>3.3570199999999999</v>
      </c>
    </row>
    <row r="262" spans="1:27" ht="12.75" customHeight="1" outlineLevel="1" x14ac:dyDescent="0.2">
      <c r="A262" s="91" t="s">
        <v>1702</v>
      </c>
      <c r="B262" s="63" t="s">
        <v>233</v>
      </c>
      <c r="C262" s="43" t="s">
        <v>79</v>
      </c>
      <c r="D262" s="44">
        <v>1199.79</v>
      </c>
      <c r="E262" s="44">
        <v>1074.28</v>
      </c>
      <c r="F262" s="44">
        <v>1014.62</v>
      </c>
      <c r="G262" s="44">
        <v>1003.84</v>
      </c>
      <c r="H262" s="44">
        <v>1072.51</v>
      </c>
      <c r="I262" s="44">
        <v>1089.3900000000001</v>
      </c>
      <c r="J262" s="44">
        <v>1338.85</v>
      </c>
      <c r="K262" s="44">
        <v>1684.76</v>
      </c>
      <c r="L262" s="44">
        <v>1885.16</v>
      </c>
      <c r="M262" s="44">
        <v>1978.72</v>
      </c>
      <c r="N262" s="44">
        <v>1996.57</v>
      </c>
      <c r="O262" s="44">
        <v>2004.06</v>
      </c>
      <c r="P262" s="44">
        <v>1987.7</v>
      </c>
      <c r="Q262" s="44">
        <v>1988.23</v>
      </c>
      <c r="R262" s="44">
        <v>1958.97</v>
      </c>
      <c r="S262" s="44">
        <v>1942.91</v>
      </c>
      <c r="T262" s="44">
        <v>1942.16</v>
      </c>
      <c r="U262" s="44">
        <v>1892.48</v>
      </c>
      <c r="V262" s="44">
        <v>1950.72</v>
      </c>
      <c r="W262" s="44">
        <v>1895.04</v>
      </c>
      <c r="X262" s="44">
        <v>1948.49</v>
      </c>
      <c r="Y262" s="44">
        <v>1929.43</v>
      </c>
      <c r="Z262" s="44">
        <v>1656.72</v>
      </c>
      <c r="AA262" s="44">
        <v>1523.68</v>
      </c>
    </row>
    <row r="263" spans="1:27" ht="12.75" customHeight="1" outlineLevel="1" x14ac:dyDescent="0.2">
      <c r="A263" s="91" t="s">
        <v>1703</v>
      </c>
      <c r="B263" s="63" t="s">
        <v>90</v>
      </c>
      <c r="C263" s="43" t="s">
        <v>79</v>
      </c>
      <c r="D263" s="44">
        <f>$D$163</f>
        <v>1716.97</v>
      </c>
      <c r="E263" s="44">
        <f>$D$163</f>
        <v>1716.97</v>
      </c>
      <c r="F263" s="44">
        <f t="shared" ref="F263:AA263" si="151">$D$163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customHeight="1" outlineLevel="1" x14ac:dyDescent="0.2">
      <c r="A264" s="91" t="s">
        <v>1704</v>
      </c>
      <c r="B264" s="63" t="s">
        <v>83</v>
      </c>
      <c r="C264" s="43" t="s">
        <v>79</v>
      </c>
      <c r="D264" s="44">
        <v>6.14</v>
      </c>
      <c r="E264" s="44">
        <v>6.14</v>
      </c>
      <c r="F264" s="44">
        <v>6.14</v>
      </c>
      <c r="G264" s="44">
        <v>6.14</v>
      </c>
      <c r="H264" s="44">
        <v>6.14</v>
      </c>
      <c r="I264" s="44">
        <v>6.14</v>
      </c>
      <c r="J264" s="44">
        <v>6.14</v>
      </c>
      <c r="K264" s="44">
        <v>6.14</v>
      </c>
      <c r="L264" s="44">
        <v>6.14</v>
      </c>
      <c r="M264" s="44">
        <v>6.14</v>
      </c>
      <c r="N264" s="44">
        <v>6.14</v>
      </c>
      <c r="O264" s="44">
        <v>6.14</v>
      </c>
      <c r="P264" s="44">
        <v>6.14</v>
      </c>
      <c r="Q264" s="44">
        <v>6.14</v>
      </c>
      <c r="R264" s="44">
        <v>6.14</v>
      </c>
      <c r="S264" s="44">
        <v>6.14</v>
      </c>
      <c r="T264" s="44">
        <v>6.14</v>
      </c>
      <c r="U264" s="44">
        <v>6.14</v>
      </c>
      <c r="V264" s="44">
        <v>6.14</v>
      </c>
      <c r="W264" s="44">
        <v>6.14</v>
      </c>
      <c r="X264" s="44">
        <v>6.14</v>
      </c>
      <c r="Y264" s="44">
        <v>6.14</v>
      </c>
      <c r="Z264" s="44">
        <v>6.14</v>
      </c>
      <c r="AA264" s="44">
        <v>6.14</v>
      </c>
    </row>
    <row r="265" spans="1:27" ht="12.75" customHeight="1" outlineLevel="1" x14ac:dyDescent="0.2">
      <c r="A265" s="91" t="s">
        <v>1705</v>
      </c>
      <c r="B265" s="63" t="s">
        <v>81</v>
      </c>
      <c r="C265" s="43" t="s">
        <v>79</v>
      </c>
      <c r="D265" s="44">
        <f>$D$11</f>
        <v>110.23</v>
      </c>
      <c r="E265" s="44">
        <f t="shared" ref="E265:AA265" si="152">$D$11</f>
        <v>110.23</v>
      </c>
      <c r="F265" s="44">
        <f t="shared" si="152"/>
        <v>110.23</v>
      </c>
      <c r="G265" s="44">
        <f t="shared" si="152"/>
        <v>110.23</v>
      </c>
      <c r="H265" s="44">
        <f t="shared" si="152"/>
        <v>110.23</v>
      </c>
      <c r="I265" s="44">
        <f t="shared" si="152"/>
        <v>110.23</v>
      </c>
      <c r="J265" s="44">
        <f t="shared" si="152"/>
        <v>110.23</v>
      </c>
      <c r="K265" s="44">
        <f t="shared" si="152"/>
        <v>110.23</v>
      </c>
      <c r="L265" s="44">
        <f t="shared" si="152"/>
        <v>110.23</v>
      </c>
      <c r="M265" s="44">
        <f t="shared" si="152"/>
        <v>110.23</v>
      </c>
      <c r="N265" s="44">
        <f t="shared" si="152"/>
        <v>110.23</v>
      </c>
      <c r="O265" s="44">
        <f t="shared" si="152"/>
        <v>110.23</v>
      </c>
      <c r="P265" s="44">
        <f t="shared" si="152"/>
        <v>110.23</v>
      </c>
      <c r="Q265" s="44">
        <f t="shared" si="152"/>
        <v>110.23</v>
      </c>
      <c r="R265" s="44">
        <f t="shared" si="152"/>
        <v>110.23</v>
      </c>
      <c r="S265" s="44">
        <f t="shared" si="152"/>
        <v>110.23</v>
      </c>
      <c r="T265" s="44">
        <f t="shared" si="152"/>
        <v>110.23</v>
      </c>
      <c r="U265" s="44">
        <f t="shared" si="152"/>
        <v>110.23</v>
      </c>
      <c r="V265" s="44">
        <f t="shared" si="152"/>
        <v>110.23</v>
      </c>
      <c r="W265" s="44">
        <f t="shared" si="152"/>
        <v>110.23</v>
      </c>
      <c r="X265" s="44">
        <f t="shared" si="152"/>
        <v>110.23</v>
      </c>
      <c r="Y265" s="44">
        <f t="shared" si="152"/>
        <v>110.23</v>
      </c>
      <c r="Z265" s="44">
        <f t="shared" si="152"/>
        <v>110.23</v>
      </c>
      <c r="AA265" s="44">
        <f t="shared" si="152"/>
        <v>110.23</v>
      </c>
    </row>
    <row r="266" spans="1:27" ht="12.75" customHeight="1" x14ac:dyDescent="0.2">
      <c r="A266" s="90" t="s">
        <v>1706</v>
      </c>
      <c r="B266" s="28" t="str">
        <f>"22"&amp;"."&amp;$B$776&amp;"."&amp;$B$777</f>
        <v>22.04.2023</v>
      </c>
      <c r="C266" s="82" t="s">
        <v>76</v>
      </c>
      <c r="D266" s="83">
        <f>ROUND(((D267+D268+D270+D269)/1000),5)</f>
        <v>3.3180700000000001</v>
      </c>
      <c r="E266" s="83">
        <f>ROUND(((E267+E268+E270+E269)/1000),5)</f>
        <v>3.1138699999999999</v>
      </c>
      <c r="F266" s="83">
        <f>ROUND(((F267+F268+F270+F269)/1000),5)</f>
        <v>2.97844</v>
      </c>
      <c r="G266" s="83">
        <f t="shared" ref="G266:AA266" si="153">ROUND(((G267+G268+G270+G269)/1000),5)</f>
        <v>2.94238</v>
      </c>
      <c r="H266" s="83">
        <f t="shared" si="153"/>
        <v>2.91187</v>
      </c>
      <c r="I266" s="83">
        <f t="shared" si="153"/>
        <v>2.9547699999999999</v>
      </c>
      <c r="J266" s="83">
        <f t="shared" si="153"/>
        <v>3.1008900000000001</v>
      </c>
      <c r="K266" s="83">
        <f t="shared" si="153"/>
        <v>3.2372700000000001</v>
      </c>
      <c r="L266" s="83">
        <f t="shared" si="153"/>
        <v>3.5779800000000002</v>
      </c>
      <c r="M266" s="83">
        <f t="shared" si="153"/>
        <v>3.7344400000000002</v>
      </c>
      <c r="N266" s="83">
        <f t="shared" si="153"/>
        <v>3.7414700000000001</v>
      </c>
      <c r="O266" s="83">
        <f t="shared" si="153"/>
        <v>3.8089499999999998</v>
      </c>
      <c r="P266" s="83">
        <f t="shared" si="153"/>
        <v>3.79135</v>
      </c>
      <c r="Q266" s="83">
        <f t="shared" si="153"/>
        <v>3.7865000000000002</v>
      </c>
      <c r="R266" s="83">
        <f t="shared" si="153"/>
        <v>3.7802500000000001</v>
      </c>
      <c r="S266" s="83">
        <f t="shared" si="153"/>
        <v>3.7803200000000001</v>
      </c>
      <c r="T266" s="83">
        <f t="shared" si="153"/>
        <v>3.7408199999999998</v>
      </c>
      <c r="U266" s="83">
        <f t="shared" si="153"/>
        <v>3.7377699999999998</v>
      </c>
      <c r="V266" s="83">
        <f t="shared" si="153"/>
        <v>3.7401800000000001</v>
      </c>
      <c r="W266" s="83">
        <f t="shared" si="153"/>
        <v>3.8026900000000001</v>
      </c>
      <c r="X266" s="83">
        <f t="shared" si="153"/>
        <v>3.8082699999999998</v>
      </c>
      <c r="Y266" s="83">
        <f t="shared" si="153"/>
        <v>3.7842899999999999</v>
      </c>
      <c r="Z266" s="83">
        <f t="shared" si="153"/>
        <v>3.4991099999999999</v>
      </c>
      <c r="AA266" s="83">
        <f t="shared" si="153"/>
        <v>3.3772700000000002</v>
      </c>
    </row>
    <row r="267" spans="1:27" ht="12.75" customHeight="1" outlineLevel="1" x14ac:dyDescent="0.2">
      <c r="A267" s="91" t="s">
        <v>1707</v>
      </c>
      <c r="B267" s="63" t="s">
        <v>233</v>
      </c>
      <c r="C267" s="43" t="s">
        <v>79</v>
      </c>
      <c r="D267" s="44">
        <v>1484.73</v>
      </c>
      <c r="E267" s="44">
        <v>1280.53</v>
      </c>
      <c r="F267" s="44">
        <v>1145.0999999999999</v>
      </c>
      <c r="G267" s="44">
        <v>1109.04</v>
      </c>
      <c r="H267" s="44">
        <v>1078.53</v>
      </c>
      <c r="I267" s="44">
        <v>1121.43</v>
      </c>
      <c r="J267" s="44">
        <v>1267.55</v>
      </c>
      <c r="K267" s="44">
        <v>1403.93</v>
      </c>
      <c r="L267" s="44">
        <v>1744.64</v>
      </c>
      <c r="M267" s="44">
        <v>1901.1</v>
      </c>
      <c r="N267" s="44">
        <v>1908.13</v>
      </c>
      <c r="O267" s="44">
        <v>1975.61</v>
      </c>
      <c r="P267" s="44">
        <v>1958.01</v>
      </c>
      <c r="Q267" s="44">
        <v>1953.16</v>
      </c>
      <c r="R267" s="44">
        <v>1946.91</v>
      </c>
      <c r="S267" s="44">
        <v>1946.98</v>
      </c>
      <c r="T267" s="44">
        <v>1907.48</v>
      </c>
      <c r="U267" s="44">
        <v>1904.43</v>
      </c>
      <c r="V267" s="44">
        <v>1906.84</v>
      </c>
      <c r="W267" s="44">
        <v>1969.35</v>
      </c>
      <c r="X267" s="44">
        <v>1974.93</v>
      </c>
      <c r="Y267" s="44">
        <v>1950.95</v>
      </c>
      <c r="Z267" s="44">
        <v>1665.77</v>
      </c>
      <c r="AA267" s="44">
        <v>1543.93</v>
      </c>
    </row>
    <row r="268" spans="1:27" ht="12.75" customHeight="1" outlineLevel="1" x14ac:dyDescent="0.2">
      <c r="A268" s="91" t="s">
        <v>1708</v>
      </c>
      <c r="B268" s="63" t="s">
        <v>90</v>
      </c>
      <c r="C268" s="43" t="s">
        <v>79</v>
      </c>
      <c r="D268" s="44">
        <f>$D$163</f>
        <v>1716.97</v>
      </c>
      <c r="E268" s="44">
        <f>$D$163</f>
        <v>1716.97</v>
      </c>
      <c r="F268" s="44">
        <f t="shared" ref="F268:AA268" si="154">$D$163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customHeight="1" outlineLevel="1" x14ac:dyDescent="0.2">
      <c r="A269" s="91" t="s">
        <v>1709</v>
      </c>
      <c r="B269" s="63" t="s">
        <v>83</v>
      </c>
      <c r="C269" s="43" t="s">
        <v>79</v>
      </c>
      <c r="D269" s="44">
        <v>6.14</v>
      </c>
      <c r="E269" s="44">
        <v>6.14</v>
      </c>
      <c r="F269" s="44">
        <v>6.14</v>
      </c>
      <c r="G269" s="44">
        <v>6.14</v>
      </c>
      <c r="H269" s="44">
        <v>6.14</v>
      </c>
      <c r="I269" s="44">
        <v>6.14</v>
      </c>
      <c r="J269" s="44">
        <v>6.14</v>
      </c>
      <c r="K269" s="44">
        <v>6.14</v>
      </c>
      <c r="L269" s="44">
        <v>6.14</v>
      </c>
      <c r="M269" s="44">
        <v>6.14</v>
      </c>
      <c r="N269" s="44">
        <v>6.14</v>
      </c>
      <c r="O269" s="44">
        <v>6.14</v>
      </c>
      <c r="P269" s="44">
        <v>6.14</v>
      </c>
      <c r="Q269" s="44">
        <v>6.14</v>
      </c>
      <c r="R269" s="44">
        <v>6.14</v>
      </c>
      <c r="S269" s="44">
        <v>6.14</v>
      </c>
      <c r="T269" s="44">
        <v>6.14</v>
      </c>
      <c r="U269" s="44">
        <v>6.14</v>
      </c>
      <c r="V269" s="44">
        <v>6.14</v>
      </c>
      <c r="W269" s="44">
        <v>6.14</v>
      </c>
      <c r="X269" s="44">
        <v>6.14</v>
      </c>
      <c r="Y269" s="44">
        <v>6.14</v>
      </c>
      <c r="Z269" s="44">
        <v>6.14</v>
      </c>
      <c r="AA269" s="44">
        <v>6.14</v>
      </c>
    </row>
    <row r="270" spans="1:27" ht="12.75" customHeight="1" outlineLevel="1" x14ac:dyDescent="0.2">
      <c r="A270" s="91" t="s">
        <v>1710</v>
      </c>
      <c r="B270" s="63" t="s">
        <v>81</v>
      </c>
      <c r="C270" s="43" t="s">
        <v>79</v>
      </c>
      <c r="D270" s="44">
        <f>$D$11</f>
        <v>110.23</v>
      </c>
      <c r="E270" s="44">
        <f t="shared" ref="E270:AA270" si="155">$D$11</f>
        <v>110.23</v>
      </c>
      <c r="F270" s="44">
        <f t="shared" si="155"/>
        <v>110.23</v>
      </c>
      <c r="G270" s="44">
        <f t="shared" si="155"/>
        <v>110.23</v>
      </c>
      <c r="H270" s="44">
        <f t="shared" si="155"/>
        <v>110.23</v>
      </c>
      <c r="I270" s="44">
        <f t="shared" si="155"/>
        <v>110.23</v>
      </c>
      <c r="J270" s="44">
        <f t="shared" si="155"/>
        <v>110.23</v>
      </c>
      <c r="K270" s="44">
        <f t="shared" si="155"/>
        <v>110.23</v>
      </c>
      <c r="L270" s="44">
        <f t="shared" si="155"/>
        <v>110.23</v>
      </c>
      <c r="M270" s="44">
        <f t="shared" si="155"/>
        <v>110.23</v>
      </c>
      <c r="N270" s="44">
        <f t="shared" si="155"/>
        <v>110.23</v>
      </c>
      <c r="O270" s="44">
        <f t="shared" si="155"/>
        <v>110.23</v>
      </c>
      <c r="P270" s="44">
        <f t="shared" si="155"/>
        <v>110.23</v>
      </c>
      <c r="Q270" s="44">
        <f t="shared" si="155"/>
        <v>110.23</v>
      </c>
      <c r="R270" s="44">
        <f t="shared" si="155"/>
        <v>110.23</v>
      </c>
      <c r="S270" s="44">
        <f t="shared" si="155"/>
        <v>110.23</v>
      </c>
      <c r="T270" s="44">
        <f t="shared" si="155"/>
        <v>110.23</v>
      </c>
      <c r="U270" s="44">
        <f t="shared" si="155"/>
        <v>110.23</v>
      </c>
      <c r="V270" s="44">
        <f t="shared" si="155"/>
        <v>110.23</v>
      </c>
      <c r="W270" s="44">
        <f t="shared" si="155"/>
        <v>110.23</v>
      </c>
      <c r="X270" s="44">
        <f t="shared" si="155"/>
        <v>110.23</v>
      </c>
      <c r="Y270" s="44">
        <f t="shared" si="155"/>
        <v>110.23</v>
      </c>
      <c r="Z270" s="44">
        <f t="shared" si="155"/>
        <v>110.23</v>
      </c>
      <c r="AA270" s="44">
        <f t="shared" si="155"/>
        <v>110.23</v>
      </c>
    </row>
    <row r="271" spans="1:27" ht="12.75" customHeight="1" x14ac:dyDescent="0.2">
      <c r="A271" s="90" t="s">
        <v>1711</v>
      </c>
      <c r="B271" s="28" t="str">
        <f>"23"&amp;"."&amp;$B$776&amp;"."&amp;$B$777</f>
        <v>23.04.2023</v>
      </c>
      <c r="C271" s="82" t="s">
        <v>76</v>
      </c>
      <c r="D271" s="83">
        <f>ROUND(((D272+D273+D275+D274)/1000),5)</f>
        <v>3.10703</v>
      </c>
      <c r="E271" s="83">
        <f>ROUND(((E272+E273+E275+E274)/1000),5)</f>
        <v>2.9478599999999999</v>
      </c>
      <c r="F271" s="83">
        <f>ROUND(((F272+F273+F275+F274)/1000),5)</f>
        <v>2.9092500000000001</v>
      </c>
      <c r="G271" s="83">
        <f t="shared" ref="G271:AA271" si="156">ROUND(((G272+G273+G275+G274)/1000),5)</f>
        <v>2.8723299999999998</v>
      </c>
      <c r="H271" s="83">
        <f t="shared" si="156"/>
        <v>2.8639899999999998</v>
      </c>
      <c r="I271" s="83">
        <f t="shared" si="156"/>
        <v>2.8756900000000001</v>
      </c>
      <c r="J271" s="83">
        <f t="shared" si="156"/>
        <v>2.88619</v>
      </c>
      <c r="K271" s="83">
        <f t="shared" si="156"/>
        <v>2.9123299999999999</v>
      </c>
      <c r="L271" s="83">
        <f t="shared" si="156"/>
        <v>3.18547</v>
      </c>
      <c r="M271" s="83">
        <f t="shared" si="156"/>
        <v>3.37384</v>
      </c>
      <c r="N271" s="83">
        <f t="shared" si="156"/>
        <v>3.4300799999999998</v>
      </c>
      <c r="O271" s="83">
        <f t="shared" si="156"/>
        <v>3.4261699999999999</v>
      </c>
      <c r="P271" s="83">
        <f t="shared" si="156"/>
        <v>3.32355</v>
      </c>
      <c r="Q271" s="83">
        <f t="shared" si="156"/>
        <v>3.2730199999999998</v>
      </c>
      <c r="R271" s="83">
        <f t="shared" si="156"/>
        <v>3.2674699999999999</v>
      </c>
      <c r="S271" s="83">
        <f t="shared" si="156"/>
        <v>3.2421899999999999</v>
      </c>
      <c r="T271" s="83">
        <f t="shared" si="156"/>
        <v>3.2194199999999999</v>
      </c>
      <c r="U271" s="83">
        <f t="shared" si="156"/>
        <v>3.2674699999999999</v>
      </c>
      <c r="V271" s="83">
        <f t="shared" si="156"/>
        <v>3.4083999999999999</v>
      </c>
      <c r="W271" s="83">
        <f t="shared" si="156"/>
        <v>3.4933299999999998</v>
      </c>
      <c r="X271" s="83">
        <f t="shared" si="156"/>
        <v>3.5215100000000001</v>
      </c>
      <c r="Y271" s="83">
        <f t="shared" si="156"/>
        <v>3.5332300000000001</v>
      </c>
      <c r="Z271" s="83">
        <f t="shared" si="156"/>
        <v>3.2425600000000001</v>
      </c>
      <c r="AA271" s="83">
        <f t="shared" si="156"/>
        <v>3.0588500000000001</v>
      </c>
    </row>
    <row r="272" spans="1:27" ht="12.75" customHeight="1" outlineLevel="1" x14ac:dyDescent="0.2">
      <c r="A272" s="91" t="s">
        <v>1712</v>
      </c>
      <c r="B272" s="63" t="s">
        <v>233</v>
      </c>
      <c r="C272" s="43" t="s">
        <v>79</v>
      </c>
      <c r="D272" s="44">
        <v>1273.69</v>
      </c>
      <c r="E272" s="44">
        <v>1114.52</v>
      </c>
      <c r="F272" s="44">
        <v>1075.9100000000001</v>
      </c>
      <c r="G272" s="44">
        <v>1038.99</v>
      </c>
      <c r="H272" s="44">
        <v>1030.6500000000001</v>
      </c>
      <c r="I272" s="44">
        <v>1042.3499999999999</v>
      </c>
      <c r="J272" s="44">
        <v>1052.8499999999999</v>
      </c>
      <c r="K272" s="44">
        <v>1078.99</v>
      </c>
      <c r="L272" s="44">
        <v>1352.13</v>
      </c>
      <c r="M272" s="44">
        <v>1540.5</v>
      </c>
      <c r="N272" s="44">
        <v>1596.74</v>
      </c>
      <c r="O272" s="44">
        <v>1592.83</v>
      </c>
      <c r="P272" s="44">
        <v>1490.21</v>
      </c>
      <c r="Q272" s="44">
        <v>1439.68</v>
      </c>
      <c r="R272" s="44">
        <v>1434.13</v>
      </c>
      <c r="S272" s="44">
        <v>1408.85</v>
      </c>
      <c r="T272" s="44">
        <v>1386.08</v>
      </c>
      <c r="U272" s="44">
        <v>1434.13</v>
      </c>
      <c r="V272" s="44">
        <v>1575.06</v>
      </c>
      <c r="W272" s="44">
        <v>1659.99</v>
      </c>
      <c r="X272" s="44">
        <v>1688.17</v>
      </c>
      <c r="Y272" s="44">
        <v>1699.89</v>
      </c>
      <c r="Z272" s="44">
        <v>1409.22</v>
      </c>
      <c r="AA272" s="44">
        <v>1225.51</v>
      </c>
    </row>
    <row r="273" spans="1:27" ht="12.75" customHeight="1" outlineLevel="1" x14ac:dyDescent="0.2">
      <c r="A273" s="91" t="s">
        <v>1713</v>
      </c>
      <c r="B273" s="63" t="s">
        <v>90</v>
      </c>
      <c r="C273" s="43" t="s">
        <v>79</v>
      </c>
      <c r="D273" s="44">
        <f>$D$163</f>
        <v>1716.97</v>
      </c>
      <c r="E273" s="44">
        <f>$D$163</f>
        <v>1716.97</v>
      </c>
      <c r="F273" s="44">
        <f t="shared" ref="F273:AA273" si="157">$D$163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customHeight="1" outlineLevel="1" x14ac:dyDescent="0.2">
      <c r="A274" s="91" t="s">
        <v>1714</v>
      </c>
      <c r="B274" s="63" t="s">
        <v>83</v>
      </c>
      <c r="C274" s="43" t="s">
        <v>79</v>
      </c>
      <c r="D274" s="44">
        <v>6.14</v>
      </c>
      <c r="E274" s="44">
        <v>6.14</v>
      </c>
      <c r="F274" s="44">
        <v>6.14</v>
      </c>
      <c r="G274" s="44">
        <v>6.14</v>
      </c>
      <c r="H274" s="44">
        <v>6.14</v>
      </c>
      <c r="I274" s="44">
        <v>6.14</v>
      </c>
      <c r="J274" s="44">
        <v>6.14</v>
      </c>
      <c r="K274" s="44">
        <v>6.14</v>
      </c>
      <c r="L274" s="44">
        <v>6.14</v>
      </c>
      <c r="M274" s="44">
        <v>6.14</v>
      </c>
      <c r="N274" s="44">
        <v>6.14</v>
      </c>
      <c r="O274" s="44">
        <v>6.14</v>
      </c>
      <c r="P274" s="44">
        <v>6.14</v>
      </c>
      <c r="Q274" s="44">
        <v>6.14</v>
      </c>
      <c r="R274" s="44">
        <v>6.14</v>
      </c>
      <c r="S274" s="44">
        <v>6.14</v>
      </c>
      <c r="T274" s="44">
        <v>6.14</v>
      </c>
      <c r="U274" s="44">
        <v>6.14</v>
      </c>
      <c r="V274" s="44">
        <v>6.14</v>
      </c>
      <c r="W274" s="44">
        <v>6.14</v>
      </c>
      <c r="X274" s="44">
        <v>6.14</v>
      </c>
      <c r="Y274" s="44">
        <v>6.14</v>
      </c>
      <c r="Z274" s="44">
        <v>6.14</v>
      </c>
      <c r="AA274" s="44">
        <v>6.14</v>
      </c>
    </row>
    <row r="275" spans="1:27" ht="12.75" customHeight="1" outlineLevel="1" x14ac:dyDescent="0.2">
      <c r="A275" s="91" t="s">
        <v>1715</v>
      </c>
      <c r="B275" s="63" t="s">
        <v>81</v>
      </c>
      <c r="C275" s="43" t="s">
        <v>79</v>
      </c>
      <c r="D275" s="44">
        <f>$D$11</f>
        <v>110.23</v>
      </c>
      <c r="E275" s="44">
        <f t="shared" ref="E275:AA275" si="158">$D$11</f>
        <v>110.23</v>
      </c>
      <c r="F275" s="44">
        <f t="shared" si="158"/>
        <v>110.23</v>
      </c>
      <c r="G275" s="44">
        <f t="shared" si="158"/>
        <v>110.23</v>
      </c>
      <c r="H275" s="44">
        <f t="shared" si="158"/>
        <v>110.23</v>
      </c>
      <c r="I275" s="44">
        <f t="shared" si="158"/>
        <v>110.23</v>
      </c>
      <c r="J275" s="44">
        <f t="shared" si="158"/>
        <v>110.23</v>
      </c>
      <c r="K275" s="44">
        <f t="shared" si="158"/>
        <v>110.23</v>
      </c>
      <c r="L275" s="44">
        <f t="shared" si="158"/>
        <v>110.23</v>
      </c>
      <c r="M275" s="44">
        <f t="shared" si="158"/>
        <v>110.23</v>
      </c>
      <c r="N275" s="44">
        <f t="shared" si="158"/>
        <v>110.23</v>
      </c>
      <c r="O275" s="44">
        <f t="shared" si="158"/>
        <v>110.23</v>
      </c>
      <c r="P275" s="44">
        <f t="shared" si="158"/>
        <v>110.23</v>
      </c>
      <c r="Q275" s="44">
        <f t="shared" si="158"/>
        <v>110.23</v>
      </c>
      <c r="R275" s="44">
        <f t="shared" si="158"/>
        <v>110.23</v>
      </c>
      <c r="S275" s="44">
        <f t="shared" si="158"/>
        <v>110.23</v>
      </c>
      <c r="T275" s="44">
        <f t="shared" si="158"/>
        <v>110.23</v>
      </c>
      <c r="U275" s="44">
        <f t="shared" si="158"/>
        <v>110.23</v>
      </c>
      <c r="V275" s="44">
        <f t="shared" si="158"/>
        <v>110.23</v>
      </c>
      <c r="W275" s="44">
        <f t="shared" si="158"/>
        <v>110.23</v>
      </c>
      <c r="X275" s="44">
        <f t="shared" si="158"/>
        <v>110.23</v>
      </c>
      <c r="Y275" s="44">
        <f t="shared" si="158"/>
        <v>110.23</v>
      </c>
      <c r="Z275" s="44">
        <f t="shared" si="158"/>
        <v>110.23</v>
      </c>
      <c r="AA275" s="44">
        <f t="shared" si="158"/>
        <v>110.23</v>
      </c>
    </row>
    <row r="276" spans="1:27" ht="12.75" customHeight="1" x14ac:dyDescent="0.2">
      <c r="A276" s="90" t="s">
        <v>1716</v>
      </c>
      <c r="B276" s="28" t="str">
        <f>"24"&amp;"."&amp;$B$776&amp;"."&amp;$B$777</f>
        <v>24.04.2023</v>
      </c>
      <c r="C276" s="82" t="s">
        <v>76</v>
      </c>
      <c r="D276" s="83">
        <f>ROUND(((D277+D278+D280+D279)/1000),5)</f>
        <v>2.9949699999999999</v>
      </c>
      <c r="E276" s="83">
        <f>ROUND(((E277+E278+E280+E279)/1000),5)</f>
        <v>2.9086500000000002</v>
      </c>
      <c r="F276" s="83">
        <f>ROUND(((F277+F278+F280+F279)/1000),5)</f>
        <v>2.86313</v>
      </c>
      <c r="G276" s="83">
        <f t="shared" ref="G276:AA276" si="159">ROUND(((G277+G278+G280+G279)/1000),5)</f>
        <v>2.8425799999999999</v>
      </c>
      <c r="H276" s="83">
        <f t="shared" si="159"/>
        <v>2.9006699999999999</v>
      </c>
      <c r="I276" s="83">
        <f t="shared" si="159"/>
        <v>2.9145400000000001</v>
      </c>
      <c r="J276" s="83">
        <f t="shared" si="159"/>
        <v>3.1749900000000002</v>
      </c>
      <c r="K276" s="83">
        <f t="shared" si="159"/>
        <v>3.468</v>
      </c>
      <c r="L276" s="83">
        <f t="shared" si="159"/>
        <v>3.59578</v>
      </c>
      <c r="M276" s="83">
        <f t="shared" si="159"/>
        <v>3.65265</v>
      </c>
      <c r="N276" s="83">
        <f t="shared" si="159"/>
        <v>3.6533199999999999</v>
      </c>
      <c r="O276" s="83">
        <f t="shared" si="159"/>
        <v>3.6750699999999998</v>
      </c>
      <c r="P276" s="83">
        <f t="shared" si="159"/>
        <v>3.6771400000000001</v>
      </c>
      <c r="Q276" s="83">
        <f t="shared" si="159"/>
        <v>3.70512</v>
      </c>
      <c r="R276" s="83">
        <f t="shared" si="159"/>
        <v>3.6925300000000001</v>
      </c>
      <c r="S276" s="83">
        <f t="shared" si="159"/>
        <v>3.70499</v>
      </c>
      <c r="T276" s="83">
        <f t="shared" si="159"/>
        <v>3.6750500000000001</v>
      </c>
      <c r="U276" s="83">
        <f t="shared" si="159"/>
        <v>3.6467700000000001</v>
      </c>
      <c r="V276" s="83">
        <f t="shared" si="159"/>
        <v>3.5661</v>
      </c>
      <c r="W276" s="83">
        <f t="shared" si="159"/>
        <v>3.6590500000000001</v>
      </c>
      <c r="X276" s="83">
        <f t="shared" si="159"/>
        <v>3.73048</v>
      </c>
      <c r="Y276" s="83">
        <f t="shared" si="159"/>
        <v>3.7265999999999999</v>
      </c>
      <c r="Z276" s="83">
        <f t="shared" si="159"/>
        <v>3.45268</v>
      </c>
      <c r="AA276" s="83">
        <f t="shared" si="159"/>
        <v>3.1493500000000001</v>
      </c>
    </row>
    <row r="277" spans="1:27" ht="12.75" customHeight="1" outlineLevel="1" x14ac:dyDescent="0.2">
      <c r="A277" s="91" t="s">
        <v>1717</v>
      </c>
      <c r="B277" s="63" t="s">
        <v>233</v>
      </c>
      <c r="C277" s="43" t="s">
        <v>79</v>
      </c>
      <c r="D277" s="44">
        <v>1161.6300000000001</v>
      </c>
      <c r="E277" s="44">
        <v>1075.31</v>
      </c>
      <c r="F277" s="44">
        <v>1029.79</v>
      </c>
      <c r="G277" s="44">
        <v>1009.24</v>
      </c>
      <c r="H277" s="44">
        <v>1067.33</v>
      </c>
      <c r="I277" s="44">
        <v>1081.2</v>
      </c>
      <c r="J277" s="44">
        <v>1341.65</v>
      </c>
      <c r="K277" s="44">
        <v>1634.66</v>
      </c>
      <c r="L277" s="44">
        <v>1762.44</v>
      </c>
      <c r="M277" s="44">
        <v>1819.31</v>
      </c>
      <c r="N277" s="44">
        <v>1819.98</v>
      </c>
      <c r="O277" s="44">
        <v>1841.73</v>
      </c>
      <c r="P277" s="44">
        <v>1843.8</v>
      </c>
      <c r="Q277" s="44">
        <v>1871.78</v>
      </c>
      <c r="R277" s="44">
        <v>1859.19</v>
      </c>
      <c r="S277" s="44">
        <v>1871.65</v>
      </c>
      <c r="T277" s="44">
        <v>1841.71</v>
      </c>
      <c r="U277" s="44">
        <v>1813.43</v>
      </c>
      <c r="V277" s="44">
        <v>1732.76</v>
      </c>
      <c r="W277" s="44">
        <v>1825.71</v>
      </c>
      <c r="X277" s="44">
        <v>1897.14</v>
      </c>
      <c r="Y277" s="44">
        <v>1893.26</v>
      </c>
      <c r="Z277" s="44">
        <v>1619.34</v>
      </c>
      <c r="AA277" s="44">
        <v>1316.01</v>
      </c>
    </row>
    <row r="278" spans="1:27" ht="12.75" customHeight="1" outlineLevel="1" x14ac:dyDescent="0.2">
      <c r="A278" s="91" t="s">
        <v>1718</v>
      </c>
      <c r="B278" s="63" t="s">
        <v>90</v>
      </c>
      <c r="C278" s="43" t="s">
        <v>79</v>
      </c>
      <c r="D278" s="44">
        <f>$D$163</f>
        <v>1716.97</v>
      </c>
      <c r="E278" s="44">
        <f>$D$163</f>
        <v>1716.97</v>
      </c>
      <c r="F278" s="44">
        <f t="shared" ref="F278:AA278" si="160">$D$163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customHeight="1" outlineLevel="1" x14ac:dyDescent="0.2">
      <c r="A279" s="91" t="s">
        <v>1719</v>
      </c>
      <c r="B279" s="63" t="s">
        <v>83</v>
      </c>
      <c r="C279" s="43" t="s">
        <v>79</v>
      </c>
      <c r="D279" s="44">
        <v>6.14</v>
      </c>
      <c r="E279" s="44">
        <v>6.14</v>
      </c>
      <c r="F279" s="44">
        <v>6.14</v>
      </c>
      <c r="G279" s="44">
        <v>6.14</v>
      </c>
      <c r="H279" s="44">
        <v>6.14</v>
      </c>
      <c r="I279" s="44">
        <v>6.14</v>
      </c>
      <c r="J279" s="44">
        <v>6.14</v>
      </c>
      <c r="K279" s="44">
        <v>6.14</v>
      </c>
      <c r="L279" s="44">
        <v>6.14</v>
      </c>
      <c r="M279" s="44">
        <v>6.14</v>
      </c>
      <c r="N279" s="44">
        <v>6.14</v>
      </c>
      <c r="O279" s="44">
        <v>6.14</v>
      </c>
      <c r="P279" s="44">
        <v>6.14</v>
      </c>
      <c r="Q279" s="44">
        <v>6.14</v>
      </c>
      <c r="R279" s="44">
        <v>6.14</v>
      </c>
      <c r="S279" s="44">
        <v>6.14</v>
      </c>
      <c r="T279" s="44">
        <v>6.14</v>
      </c>
      <c r="U279" s="44">
        <v>6.14</v>
      </c>
      <c r="V279" s="44">
        <v>6.14</v>
      </c>
      <c r="W279" s="44">
        <v>6.14</v>
      </c>
      <c r="X279" s="44">
        <v>6.14</v>
      </c>
      <c r="Y279" s="44">
        <v>6.14</v>
      </c>
      <c r="Z279" s="44">
        <v>6.14</v>
      </c>
      <c r="AA279" s="44">
        <v>6.14</v>
      </c>
    </row>
    <row r="280" spans="1:27" ht="12.75" customHeight="1" outlineLevel="1" x14ac:dyDescent="0.2">
      <c r="A280" s="91" t="s">
        <v>1720</v>
      </c>
      <c r="B280" s="63" t="s">
        <v>81</v>
      </c>
      <c r="C280" s="43" t="s">
        <v>79</v>
      </c>
      <c r="D280" s="44">
        <f>$D$11</f>
        <v>110.23</v>
      </c>
      <c r="E280" s="44">
        <f t="shared" ref="E280:AA280" si="161">$D$11</f>
        <v>110.23</v>
      </c>
      <c r="F280" s="44">
        <f t="shared" si="161"/>
        <v>110.23</v>
      </c>
      <c r="G280" s="44">
        <f t="shared" si="161"/>
        <v>110.23</v>
      </c>
      <c r="H280" s="44">
        <f t="shared" si="161"/>
        <v>110.23</v>
      </c>
      <c r="I280" s="44">
        <f t="shared" si="161"/>
        <v>110.23</v>
      </c>
      <c r="J280" s="44">
        <f t="shared" si="161"/>
        <v>110.23</v>
      </c>
      <c r="K280" s="44">
        <f t="shared" si="161"/>
        <v>110.23</v>
      </c>
      <c r="L280" s="44">
        <f t="shared" si="161"/>
        <v>110.23</v>
      </c>
      <c r="M280" s="44">
        <f t="shared" si="161"/>
        <v>110.23</v>
      </c>
      <c r="N280" s="44">
        <f t="shared" si="161"/>
        <v>110.23</v>
      </c>
      <c r="O280" s="44">
        <f t="shared" si="161"/>
        <v>110.23</v>
      </c>
      <c r="P280" s="44">
        <f t="shared" si="161"/>
        <v>110.23</v>
      </c>
      <c r="Q280" s="44">
        <f t="shared" si="161"/>
        <v>110.23</v>
      </c>
      <c r="R280" s="44">
        <f t="shared" si="161"/>
        <v>110.23</v>
      </c>
      <c r="S280" s="44">
        <f t="shared" si="161"/>
        <v>110.23</v>
      </c>
      <c r="T280" s="44">
        <f t="shared" si="161"/>
        <v>110.23</v>
      </c>
      <c r="U280" s="44">
        <f t="shared" si="161"/>
        <v>110.23</v>
      </c>
      <c r="V280" s="44">
        <f t="shared" si="161"/>
        <v>110.23</v>
      </c>
      <c r="W280" s="44">
        <f t="shared" si="161"/>
        <v>110.23</v>
      </c>
      <c r="X280" s="44">
        <f t="shared" si="161"/>
        <v>110.23</v>
      </c>
      <c r="Y280" s="44">
        <f t="shared" si="161"/>
        <v>110.23</v>
      </c>
      <c r="Z280" s="44">
        <f t="shared" si="161"/>
        <v>110.23</v>
      </c>
      <c r="AA280" s="44">
        <f t="shared" si="161"/>
        <v>110.23</v>
      </c>
    </row>
    <row r="281" spans="1:27" ht="12.75" customHeight="1" x14ac:dyDescent="0.2">
      <c r="A281" s="90" t="s">
        <v>1721</v>
      </c>
      <c r="B281" s="28" t="str">
        <f>"25"&amp;"."&amp;$B$776&amp;"."&amp;$B$777</f>
        <v>25.04.2023</v>
      </c>
      <c r="C281" s="82" t="s">
        <v>76</v>
      </c>
      <c r="D281" s="83">
        <f>ROUND(((D282+D283+D285+D284)/1000),5)</f>
        <v>3.0361600000000002</v>
      </c>
      <c r="E281" s="83">
        <f>ROUND(((E282+E283+E285+E284)/1000),5)</f>
        <v>2.9096799999999998</v>
      </c>
      <c r="F281" s="83">
        <f>ROUND(((F282+F283+F285+F284)/1000),5)</f>
        <v>2.87879</v>
      </c>
      <c r="G281" s="83">
        <f t="shared" ref="G281:AA281" si="162">ROUND(((G282+G283+G285+G284)/1000),5)</f>
        <v>2.8589199999999999</v>
      </c>
      <c r="H281" s="83">
        <f t="shared" si="162"/>
        <v>2.9079700000000002</v>
      </c>
      <c r="I281" s="83">
        <f t="shared" si="162"/>
        <v>2.9138999999999999</v>
      </c>
      <c r="J281" s="83">
        <f t="shared" si="162"/>
        <v>3.1527699999999999</v>
      </c>
      <c r="K281" s="83">
        <f t="shared" si="162"/>
        <v>3.45235</v>
      </c>
      <c r="L281" s="83">
        <f t="shared" si="162"/>
        <v>3.6145999999999998</v>
      </c>
      <c r="M281" s="83">
        <f t="shared" si="162"/>
        <v>3.68493</v>
      </c>
      <c r="N281" s="83">
        <f t="shared" si="162"/>
        <v>3.6899199999999999</v>
      </c>
      <c r="O281" s="83">
        <f t="shared" si="162"/>
        <v>3.7065899999999998</v>
      </c>
      <c r="P281" s="83">
        <f t="shared" si="162"/>
        <v>3.7216499999999999</v>
      </c>
      <c r="Q281" s="83">
        <f t="shared" si="162"/>
        <v>3.7356199999999999</v>
      </c>
      <c r="R281" s="83">
        <f t="shared" si="162"/>
        <v>3.7351299999999998</v>
      </c>
      <c r="S281" s="83">
        <f t="shared" si="162"/>
        <v>3.7309000000000001</v>
      </c>
      <c r="T281" s="83">
        <f t="shared" si="162"/>
        <v>3.7080099999999998</v>
      </c>
      <c r="U281" s="83">
        <f t="shared" si="162"/>
        <v>3.7076899999999999</v>
      </c>
      <c r="V281" s="83">
        <f t="shared" si="162"/>
        <v>3.6339899999999998</v>
      </c>
      <c r="W281" s="83">
        <f t="shared" si="162"/>
        <v>3.7050399999999999</v>
      </c>
      <c r="X281" s="83">
        <f t="shared" si="162"/>
        <v>3.7600699999999998</v>
      </c>
      <c r="Y281" s="83">
        <f t="shared" si="162"/>
        <v>3.74058</v>
      </c>
      <c r="Z281" s="83">
        <f t="shared" si="162"/>
        <v>3.4959899999999999</v>
      </c>
      <c r="AA281" s="83">
        <f t="shared" si="162"/>
        <v>3.19333</v>
      </c>
    </row>
    <row r="282" spans="1:27" ht="12.75" customHeight="1" outlineLevel="1" x14ac:dyDescent="0.2">
      <c r="A282" s="91" t="s">
        <v>1722</v>
      </c>
      <c r="B282" s="63" t="s">
        <v>233</v>
      </c>
      <c r="C282" s="43" t="s">
        <v>79</v>
      </c>
      <c r="D282" s="44">
        <v>1202.82</v>
      </c>
      <c r="E282" s="44">
        <v>1076.3399999999999</v>
      </c>
      <c r="F282" s="44">
        <v>1045.45</v>
      </c>
      <c r="G282" s="44">
        <v>1025.58</v>
      </c>
      <c r="H282" s="44">
        <v>1074.6300000000001</v>
      </c>
      <c r="I282" s="44">
        <v>1080.56</v>
      </c>
      <c r="J282" s="44">
        <v>1319.43</v>
      </c>
      <c r="K282" s="44">
        <v>1619.01</v>
      </c>
      <c r="L282" s="44">
        <v>1781.26</v>
      </c>
      <c r="M282" s="44">
        <v>1851.59</v>
      </c>
      <c r="N282" s="44">
        <v>1856.58</v>
      </c>
      <c r="O282" s="44">
        <v>1873.25</v>
      </c>
      <c r="P282" s="44">
        <v>1888.31</v>
      </c>
      <c r="Q282" s="44">
        <v>1902.28</v>
      </c>
      <c r="R282" s="44">
        <v>1901.79</v>
      </c>
      <c r="S282" s="44">
        <v>1897.56</v>
      </c>
      <c r="T282" s="44">
        <v>1874.67</v>
      </c>
      <c r="U282" s="44">
        <v>1874.35</v>
      </c>
      <c r="V282" s="44">
        <v>1800.65</v>
      </c>
      <c r="W282" s="44">
        <v>1871.7</v>
      </c>
      <c r="X282" s="44">
        <v>1926.73</v>
      </c>
      <c r="Y282" s="44">
        <v>1907.24</v>
      </c>
      <c r="Z282" s="44">
        <v>1662.65</v>
      </c>
      <c r="AA282" s="44">
        <v>1359.99</v>
      </c>
    </row>
    <row r="283" spans="1:27" ht="12.75" customHeight="1" outlineLevel="1" x14ac:dyDescent="0.2">
      <c r="A283" s="91" t="s">
        <v>1723</v>
      </c>
      <c r="B283" s="63" t="s">
        <v>90</v>
      </c>
      <c r="C283" s="43" t="s">
        <v>79</v>
      </c>
      <c r="D283" s="44">
        <f>$D$163</f>
        <v>1716.97</v>
      </c>
      <c r="E283" s="44">
        <f>$D$163</f>
        <v>1716.97</v>
      </c>
      <c r="F283" s="44">
        <f t="shared" ref="F283:AA283" si="163">$D$163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customHeight="1" outlineLevel="1" x14ac:dyDescent="0.2">
      <c r="A284" s="91" t="s">
        <v>1724</v>
      </c>
      <c r="B284" s="63" t="s">
        <v>83</v>
      </c>
      <c r="C284" s="43" t="s">
        <v>79</v>
      </c>
      <c r="D284" s="44">
        <v>6.14</v>
      </c>
      <c r="E284" s="44">
        <v>6.14</v>
      </c>
      <c r="F284" s="44">
        <v>6.14</v>
      </c>
      <c r="G284" s="44">
        <v>6.14</v>
      </c>
      <c r="H284" s="44">
        <v>6.14</v>
      </c>
      <c r="I284" s="44">
        <v>6.14</v>
      </c>
      <c r="J284" s="44">
        <v>6.14</v>
      </c>
      <c r="K284" s="44">
        <v>6.14</v>
      </c>
      <c r="L284" s="44">
        <v>6.14</v>
      </c>
      <c r="M284" s="44">
        <v>6.14</v>
      </c>
      <c r="N284" s="44">
        <v>6.14</v>
      </c>
      <c r="O284" s="44">
        <v>6.14</v>
      </c>
      <c r="P284" s="44">
        <v>6.14</v>
      </c>
      <c r="Q284" s="44">
        <v>6.14</v>
      </c>
      <c r="R284" s="44">
        <v>6.14</v>
      </c>
      <c r="S284" s="44">
        <v>6.14</v>
      </c>
      <c r="T284" s="44">
        <v>6.14</v>
      </c>
      <c r="U284" s="44">
        <v>6.14</v>
      </c>
      <c r="V284" s="44">
        <v>6.14</v>
      </c>
      <c r="W284" s="44">
        <v>6.14</v>
      </c>
      <c r="X284" s="44">
        <v>6.14</v>
      </c>
      <c r="Y284" s="44">
        <v>6.14</v>
      </c>
      <c r="Z284" s="44">
        <v>6.14</v>
      </c>
      <c r="AA284" s="44">
        <v>6.14</v>
      </c>
    </row>
    <row r="285" spans="1:27" ht="12.75" customHeight="1" outlineLevel="1" x14ac:dyDescent="0.2">
      <c r="A285" s="91" t="s">
        <v>1725</v>
      </c>
      <c r="B285" s="63" t="s">
        <v>81</v>
      </c>
      <c r="C285" s="43" t="s">
        <v>79</v>
      </c>
      <c r="D285" s="44">
        <f>$D$11</f>
        <v>110.23</v>
      </c>
      <c r="E285" s="44">
        <f t="shared" ref="E285:AA285" si="164">$D$11</f>
        <v>110.23</v>
      </c>
      <c r="F285" s="44">
        <f t="shared" si="164"/>
        <v>110.23</v>
      </c>
      <c r="G285" s="44">
        <f t="shared" si="164"/>
        <v>110.23</v>
      </c>
      <c r="H285" s="44">
        <f t="shared" si="164"/>
        <v>110.23</v>
      </c>
      <c r="I285" s="44">
        <f t="shared" si="164"/>
        <v>110.23</v>
      </c>
      <c r="J285" s="44">
        <f t="shared" si="164"/>
        <v>110.23</v>
      </c>
      <c r="K285" s="44">
        <f t="shared" si="164"/>
        <v>110.23</v>
      </c>
      <c r="L285" s="44">
        <f t="shared" si="164"/>
        <v>110.23</v>
      </c>
      <c r="M285" s="44">
        <f t="shared" si="164"/>
        <v>110.23</v>
      </c>
      <c r="N285" s="44">
        <f t="shared" si="164"/>
        <v>110.23</v>
      </c>
      <c r="O285" s="44">
        <f t="shared" si="164"/>
        <v>110.23</v>
      </c>
      <c r="P285" s="44">
        <f t="shared" si="164"/>
        <v>110.23</v>
      </c>
      <c r="Q285" s="44">
        <f t="shared" si="164"/>
        <v>110.23</v>
      </c>
      <c r="R285" s="44">
        <f t="shared" si="164"/>
        <v>110.23</v>
      </c>
      <c r="S285" s="44">
        <f t="shared" si="164"/>
        <v>110.23</v>
      </c>
      <c r="T285" s="44">
        <f t="shared" si="164"/>
        <v>110.23</v>
      </c>
      <c r="U285" s="44">
        <f t="shared" si="164"/>
        <v>110.23</v>
      </c>
      <c r="V285" s="44">
        <f t="shared" si="164"/>
        <v>110.23</v>
      </c>
      <c r="W285" s="44">
        <f t="shared" si="164"/>
        <v>110.23</v>
      </c>
      <c r="X285" s="44">
        <f t="shared" si="164"/>
        <v>110.23</v>
      </c>
      <c r="Y285" s="44">
        <f t="shared" si="164"/>
        <v>110.23</v>
      </c>
      <c r="Z285" s="44">
        <f t="shared" si="164"/>
        <v>110.23</v>
      </c>
      <c r="AA285" s="44">
        <f t="shared" si="164"/>
        <v>110.23</v>
      </c>
    </row>
    <row r="286" spans="1:27" ht="12.75" customHeight="1" x14ac:dyDescent="0.2">
      <c r="A286" s="90" t="s">
        <v>1726</v>
      </c>
      <c r="B286" s="28" t="str">
        <f>"26"&amp;"."&amp;$B$776&amp;"."&amp;$B$777</f>
        <v>26.04.2023</v>
      </c>
      <c r="C286" s="82" t="s">
        <v>76</v>
      </c>
      <c r="D286" s="83">
        <f>ROUND(((D287+D288+D290+D289)/1000),5)</f>
        <v>3.1135100000000002</v>
      </c>
      <c r="E286" s="83">
        <f>ROUND(((E287+E288+E290+E289)/1000),5)</f>
        <v>2.9106999999999998</v>
      </c>
      <c r="F286" s="83">
        <f>ROUND(((F287+F288+F290+F289)/1000),5)</f>
        <v>2.8972000000000002</v>
      </c>
      <c r="G286" s="83">
        <f t="shared" ref="G286:AA286" si="165">ROUND(((G287+G288+G290+G289)/1000),5)</f>
        <v>2.8883800000000002</v>
      </c>
      <c r="H286" s="83">
        <f t="shared" si="165"/>
        <v>2.9071500000000001</v>
      </c>
      <c r="I286" s="83">
        <f t="shared" si="165"/>
        <v>2.9834100000000001</v>
      </c>
      <c r="J286" s="83">
        <f t="shared" si="165"/>
        <v>3.2373599999999998</v>
      </c>
      <c r="K286" s="83">
        <f t="shared" si="165"/>
        <v>3.5486200000000001</v>
      </c>
      <c r="L286" s="83">
        <f t="shared" si="165"/>
        <v>3.72383</v>
      </c>
      <c r="M286" s="83">
        <f t="shared" si="165"/>
        <v>3.7932600000000001</v>
      </c>
      <c r="N286" s="83">
        <f t="shared" si="165"/>
        <v>3.78755</v>
      </c>
      <c r="O286" s="83">
        <f t="shared" si="165"/>
        <v>3.8026399999999998</v>
      </c>
      <c r="P286" s="83">
        <f t="shared" si="165"/>
        <v>3.7823500000000001</v>
      </c>
      <c r="Q286" s="83">
        <f t="shared" si="165"/>
        <v>3.7746400000000002</v>
      </c>
      <c r="R286" s="83">
        <f t="shared" si="165"/>
        <v>3.7699400000000001</v>
      </c>
      <c r="S286" s="83">
        <f t="shared" si="165"/>
        <v>3.7362799999999998</v>
      </c>
      <c r="T286" s="83">
        <f t="shared" si="165"/>
        <v>3.7279399999999998</v>
      </c>
      <c r="U286" s="83">
        <f t="shared" si="165"/>
        <v>3.7072400000000001</v>
      </c>
      <c r="V286" s="83">
        <f t="shared" si="165"/>
        <v>3.6718500000000001</v>
      </c>
      <c r="W286" s="83">
        <f t="shared" si="165"/>
        <v>3.7007099999999999</v>
      </c>
      <c r="X286" s="83">
        <f t="shared" si="165"/>
        <v>3.7317900000000002</v>
      </c>
      <c r="Y286" s="83">
        <f t="shared" si="165"/>
        <v>3.7385700000000002</v>
      </c>
      <c r="Z286" s="83">
        <f t="shared" si="165"/>
        <v>3.54243</v>
      </c>
      <c r="AA286" s="83">
        <f t="shared" si="165"/>
        <v>3.1842700000000002</v>
      </c>
    </row>
    <row r="287" spans="1:27" ht="12.75" customHeight="1" outlineLevel="1" x14ac:dyDescent="0.2">
      <c r="A287" s="91" t="s">
        <v>1727</v>
      </c>
      <c r="B287" s="63" t="s">
        <v>233</v>
      </c>
      <c r="C287" s="43" t="s">
        <v>79</v>
      </c>
      <c r="D287" s="44">
        <v>1280.17</v>
      </c>
      <c r="E287" s="44">
        <v>1077.3599999999999</v>
      </c>
      <c r="F287" s="44">
        <v>1063.8599999999999</v>
      </c>
      <c r="G287" s="44">
        <v>1055.04</v>
      </c>
      <c r="H287" s="44">
        <v>1073.81</v>
      </c>
      <c r="I287" s="44">
        <v>1150.07</v>
      </c>
      <c r="J287" s="44">
        <v>1404.02</v>
      </c>
      <c r="K287" s="44">
        <v>1715.28</v>
      </c>
      <c r="L287" s="44">
        <v>1890.49</v>
      </c>
      <c r="M287" s="44">
        <v>1959.92</v>
      </c>
      <c r="N287" s="44">
        <v>1954.21</v>
      </c>
      <c r="O287" s="44">
        <v>1969.3</v>
      </c>
      <c r="P287" s="44">
        <v>1949.01</v>
      </c>
      <c r="Q287" s="44">
        <v>1941.3</v>
      </c>
      <c r="R287" s="44">
        <v>1936.6</v>
      </c>
      <c r="S287" s="44">
        <v>1902.94</v>
      </c>
      <c r="T287" s="44">
        <v>1894.6</v>
      </c>
      <c r="U287" s="44">
        <v>1873.9</v>
      </c>
      <c r="V287" s="44">
        <v>1838.51</v>
      </c>
      <c r="W287" s="44">
        <v>1867.37</v>
      </c>
      <c r="X287" s="44">
        <v>1898.45</v>
      </c>
      <c r="Y287" s="44">
        <v>1905.23</v>
      </c>
      <c r="Z287" s="44">
        <v>1709.09</v>
      </c>
      <c r="AA287" s="44">
        <v>1350.93</v>
      </c>
    </row>
    <row r="288" spans="1:27" ht="12.75" customHeight="1" outlineLevel="1" x14ac:dyDescent="0.2">
      <c r="A288" s="91" t="s">
        <v>1728</v>
      </c>
      <c r="B288" s="63" t="s">
        <v>90</v>
      </c>
      <c r="C288" s="43" t="s">
        <v>79</v>
      </c>
      <c r="D288" s="44">
        <f>$D$163</f>
        <v>1716.97</v>
      </c>
      <c r="E288" s="44">
        <f>$D$163</f>
        <v>1716.97</v>
      </c>
      <c r="F288" s="44">
        <f t="shared" ref="F288:AA288" si="166">$D$163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customHeight="1" outlineLevel="1" x14ac:dyDescent="0.2">
      <c r="A289" s="91" t="s">
        <v>1729</v>
      </c>
      <c r="B289" s="63" t="s">
        <v>83</v>
      </c>
      <c r="C289" s="43" t="s">
        <v>79</v>
      </c>
      <c r="D289" s="44">
        <v>6.14</v>
      </c>
      <c r="E289" s="44">
        <v>6.14</v>
      </c>
      <c r="F289" s="44">
        <v>6.14</v>
      </c>
      <c r="G289" s="44">
        <v>6.14</v>
      </c>
      <c r="H289" s="44">
        <v>6.14</v>
      </c>
      <c r="I289" s="44">
        <v>6.14</v>
      </c>
      <c r="J289" s="44">
        <v>6.14</v>
      </c>
      <c r="K289" s="44">
        <v>6.14</v>
      </c>
      <c r="L289" s="44">
        <v>6.14</v>
      </c>
      <c r="M289" s="44">
        <v>6.14</v>
      </c>
      <c r="N289" s="44">
        <v>6.14</v>
      </c>
      <c r="O289" s="44">
        <v>6.14</v>
      </c>
      <c r="P289" s="44">
        <v>6.14</v>
      </c>
      <c r="Q289" s="44">
        <v>6.14</v>
      </c>
      <c r="R289" s="44">
        <v>6.14</v>
      </c>
      <c r="S289" s="44">
        <v>6.14</v>
      </c>
      <c r="T289" s="44">
        <v>6.14</v>
      </c>
      <c r="U289" s="44">
        <v>6.14</v>
      </c>
      <c r="V289" s="44">
        <v>6.14</v>
      </c>
      <c r="W289" s="44">
        <v>6.14</v>
      </c>
      <c r="X289" s="44">
        <v>6.14</v>
      </c>
      <c r="Y289" s="44">
        <v>6.14</v>
      </c>
      <c r="Z289" s="44">
        <v>6.14</v>
      </c>
      <c r="AA289" s="44">
        <v>6.14</v>
      </c>
    </row>
    <row r="290" spans="1:27" ht="12.75" customHeight="1" outlineLevel="1" x14ac:dyDescent="0.2">
      <c r="A290" s="91" t="s">
        <v>1730</v>
      </c>
      <c r="B290" s="63" t="s">
        <v>81</v>
      </c>
      <c r="C290" s="43" t="s">
        <v>79</v>
      </c>
      <c r="D290" s="44">
        <f>$D$11</f>
        <v>110.23</v>
      </c>
      <c r="E290" s="44">
        <f t="shared" ref="E290:AA290" si="167">$D$11</f>
        <v>110.23</v>
      </c>
      <c r="F290" s="44">
        <f t="shared" si="167"/>
        <v>110.23</v>
      </c>
      <c r="G290" s="44">
        <f t="shared" si="167"/>
        <v>110.23</v>
      </c>
      <c r="H290" s="44">
        <f t="shared" si="167"/>
        <v>110.23</v>
      </c>
      <c r="I290" s="44">
        <f t="shared" si="167"/>
        <v>110.23</v>
      </c>
      <c r="J290" s="44">
        <f t="shared" si="167"/>
        <v>110.23</v>
      </c>
      <c r="K290" s="44">
        <f t="shared" si="167"/>
        <v>110.23</v>
      </c>
      <c r="L290" s="44">
        <f t="shared" si="167"/>
        <v>110.23</v>
      </c>
      <c r="M290" s="44">
        <f t="shared" si="167"/>
        <v>110.23</v>
      </c>
      <c r="N290" s="44">
        <f t="shared" si="167"/>
        <v>110.23</v>
      </c>
      <c r="O290" s="44">
        <f t="shared" si="167"/>
        <v>110.23</v>
      </c>
      <c r="P290" s="44">
        <f t="shared" si="167"/>
        <v>110.23</v>
      </c>
      <c r="Q290" s="44">
        <f t="shared" si="167"/>
        <v>110.23</v>
      </c>
      <c r="R290" s="44">
        <f t="shared" si="167"/>
        <v>110.23</v>
      </c>
      <c r="S290" s="44">
        <f t="shared" si="167"/>
        <v>110.23</v>
      </c>
      <c r="T290" s="44">
        <f t="shared" si="167"/>
        <v>110.23</v>
      </c>
      <c r="U290" s="44">
        <f t="shared" si="167"/>
        <v>110.23</v>
      </c>
      <c r="V290" s="44">
        <f t="shared" si="167"/>
        <v>110.23</v>
      </c>
      <c r="W290" s="44">
        <f t="shared" si="167"/>
        <v>110.23</v>
      </c>
      <c r="X290" s="44">
        <f t="shared" si="167"/>
        <v>110.23</v>
      </c>
      <c r="Y290" s="44">
        <f t="shared" si="167"/>
        <v>110.23</v>
      </c>
      <c r="Z290" s="44">
        <f t="shared" si="167"/>
        <v>110.23</v>
      </c>
      <c r="AA290" s="44">
        <f t="shared" si="167"/>
        <v>110.23</v>
      </c>
    </row>
    <row r="291" spans="1:27" ht="12.75" customHeight="1" x14ac:dyDescent="0.2">
      <c r="A291" s="90" t="s">
        <v>1731</v>
      </c>
      <c r="B291" s="28" t="str">
        <f>"27"&amp;"."&amp;$B$776&amp;"."&amp;$B$777</f>
        <v>27.04.2023</v>
      </c>
      <c r="C291" s="82" t="s">
        <v>76</v>
      </c>
      <c r="D291" s="83">
        <f>ROUND(((D292+D293+D295+D294)/1000),5)</f>
        <v>3.0823200000000002</v>
      </c>
      <c r="E291" s="83">
        <f>ROUND(((E292+E293+E295+E294)/1000),5)</f>
        <v>2.91099</v>
      </c>
      <c r="F291" s="83">
        <f>ROUND(((F292+F293+F295+F294)/1000),5)</f>
        <v>2.9046400000000001</v>
      </c>
      <c r="G291" s="83">
        <f t="shared" ref="G291:AA291" si="168">ROUND(((G292+G293+G295+G294)/1000),5)</f>
        <v>2.8983699999999999</v>
      </c>
      <c r="H291" s="83">
        <f t="shared" si="168"/>
        <v>2.9043899999999998</v>
      </c>
      <c r="I291" s="83">
        <f t="shared" si="168"/>
        <v>2.9344700000000001</v>
      </c>
      <c r="J291" s="83">
        <f t="shared" si="168"/>
        <v>3.1825299999999999</v>
      </c>
      <c r="K291" s="83">
        <f t="shared" si="168"/>
        <v>3.4973900000000002</v>
      </c>
      <c r="L291" s="83">
        <f t="shared" si="168"/>
        <v>3.7119399999999998</v>
      </c>
      <c r="M291" s="83">
        <f t="shared" si="168"/>
        <v>3.8054899999999998</v>
      </c>
      <c r="N291" s="83">
        <f t="shared" si="168"/>
        <v>3.7909999999999999</v>
      </c>
      <c r="O291" s="83">
        <f t="shared" si="168"/>
        <v>3.8111299999999999</v>
      </c>
      <c r="P291" s="83">
        <f t="shared" si="168"/>
        <v>3.8147600000000002</v>
      </c>
      <c r="Q291" s="83">
        <f t="shared" si="168"/>
        <v>3.84979</v>
      </c>
      <c r="R291" s="83">
        <f t="shared" si="168"/>
        <v>3.7959900000000002</v>
      </c>
      <c r="S291" s="83">
        <f t="shared" si="168"/>
        <v>3.7801399999999998</v>
      </c>
      <c r="T291" s="83">
        <f t="shared" si="168"/>
        <v>3.7429399999999999</v>
      </c>
      <c r="U291" s="83">
        <f t="shared" si="168"/>
        <v>3.7242000000000002</v>
      </c>
      <c r="V291" s="83">
        <f t="shared" si="168"/>
        <v>3.6987999999999999</v>
      </c>
      <c r="W291" s="83">
        <f t="shared" si="168"/>
        <v>3.7220200000000001</v>
      </c>
      <c r="X291" s="83">
        <f t="shared" si="168"/>
        <v>3.7703899999999999</v>
      </c>
      <c r="Y291" s="83">
        <f t="shared" si="168"/>
        <v>3.7701899999999999</v>
      </c>
      <c r="Z291" s="83">
        <f t="shared" si="168"/>
        <v>3.5445799999999998</v>
      </c>
      <c r="AA291" s="83">
        <f t="shared" si="168"/>
        <v>3.18519</v>
      </c>
    </row>
    <row r="292" spans="1:27" ht="12.75" customHeight="1" outlineLevel="1" x14ac:dyDescent="0.2">
      <c r="A292" s="91" t="s">
        <v>1732</v>
      </c>
      <c r="B292" s="63" t="s">
        <v>233</v>
      </c>
      <c r="C292" s="43" t="s">
        <v>79</v>
      </c>
      <c r="D292" s="44">
        <v>1248.98</v>
      </c>
      <c r="E292" s="44">
        <v>1077.6500000000001</v>
      </c>
      <c r="F292" s="44">
        <v>1071.3</v>
      </c>
      <c r="G292" s="44">
        <v>1065.03</v>
      </c>
      <c r="H292" s="44">
        <v>1071.05</v>
      </c>
      <c r="I292" s="44">
        <v>1101.1300000000001</v>
      </c>
      <c r="J292" s="44">
        <v>1349.19</v>
      </c>
      <c r="K292" s="44">
        <v>1664.05</v>
      </c>
      <c r="L292" s="44">
        <v>1878.6</v>
      </c>
      <c r="M292" s="44">
        <v>1972.15</v>
      </c>
      <c r="N292" s="44">
        <v>1957.66</v>
      </c>
      <c r="O292" s="44">
        <v>1977.79</v>
      </c>
      <c r="P292" s="44">
        <v>1981.42</v>
      </c>
      <c r="Q292" s="44">
        <v>2016.45</v>
      </c>
      <c r="R292" s="44">
        <v>1962.65</v>
      </c>
      <c r="S292" s="44">
        <v>1946.8</v>
      </c>
      <c r="T292" s="44">
        <v>1909.6</v>
      </c>
      <c r="U292" s="44">
        <v>1890.86</v>
      </c>
      <c r="V292" s="44">
        <v>1865.46</v>
      </c>
      <c r="W292" s="44">
        <v>1888.68</v>
      </c>
      <c r="X292" s="44">
        <v>1937.05</v>
      </c>
      <c r="Y292" s="44">
        <v>1936.85</v>
      </c>
      <c r="Z292" s="44">
        <v>1711.24</v>
      </c>
      <c r="AA292" s="44">
        <v>1351.85</v>
      </c>
    </row>
    <row r="293" spans="1:27" ht="12.75" customHeight="1" outlineLevel="1" x14ac:dyDescent="0.2">
      <c r="A293" s="91" t="s">
        <v>1733</v>
      </c>
      <c r="B293" s="63" t="s">
        <v>90</v>
      </c>
      <c r="C293" s="43" t="s">
        <v>79</v>
      </c>
      <c r="D293" s="44">
        <f>$D$163</f>
        <v>1716.97</v>
      </c>
      <c r="E293" s="44">
        <f>$D$163</f>
        <v>1716.97</v>
      </c>
      <c r="F293" s="44">
        <f t="shared" ref="F293:AA293" si="169">$D$163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customHeight="1" outlineLevel="1" x14ac:dyDescent="0.2">
      <c r="A294" s="91" t="s">
        <v>1734</v>
      </c>
      <c r="B294" s="63" t="s">
        <v>83</v>
      </c>
      <c r="C294" s="43" t="s">
        <v>79</v>
      </c>
      <c r="D294" s="44">
        <v>6.14</v>
      </c>
      <c r="E294" s="44">
        <v>6.14</v>
      </c>
      <c r="F294" s="44">
        <v>6.14</v>
      </c>
      <c r="G294" s="44">
        <v>6.14</v>
      </c>
      <c r="H294" s="44">
        <v>6.14</v>
      </c>
      <c r="I294" s="44">
        <v>6.14</v>
      </c>
      <c r="J294" s="44">
        <v>6.14</v>
      </c>
      <c r="K294" s="44">
        <v>6.14</v>
      </c>
      <c r="L294" s="44">
        <v>6.14</v>
      </c>
      <c r="M294" s="44">
        <v>6.14</v>
      </c>
      <c r="N294" s="44">
        <v>6.14</v>
      </c>
      <c r="O294" s="44">
        <v>6.14</v>
      </c>
      <c r="P294" s="44">
        <v>6.14</v>
      </c>
      <c r="Q294" s="44">
        <v>6.14</v>
      </c>
      <c r="R294" s="44">
        <v>6.14</v>
      </c>
      <c r="S294" s="44">
        <v>6.14</v>
      </c>
      <c r="T294" s="44">
        <v>6.14</v>
      </c>
      <c r="U294" s="44">
        <v>6.14</v>
      </c>
      <c r="V294" s="44">
        <v>6.14</v>
      </c>
      <c r="W294" s="44">
        <v>6.14</v>
      </c>
      <c r="X294" s="44">
        <v>6.14</v>
      </c>
      <c r="Y294" s="44">
        <v>6.14</v>
      </c>
      <c r="Z294" s="44">
        <v>6.14</v>
      </c>
      <c r="AA294" s="44">
        <v>6.14</v>
      </c>
    </row>
    <row r="295" spans="1:27" ht="12.75" customHeight="1" outlineLevel="1" x14ac:dyDescent="0.2">
      <c r="A295" s="91" t="s">
        <v>1735</v>
      </c>
      <c r="B295" s="63" t="s">
        <v>81</v>
      </c>
      <c r="C295" s="43" t="s">
        <v>79</v>
      </c>
      <c r="D295" s="44">
        <f>$D$11</f>
        <v>110.23</v>
      </c>
      <c r="E295" s="44">
        <f t="shared" ref="E295:AA295" si="170">$D$11</f>
        <v>110.23</v>
      </c>
      <c r="F295" s="44">
        <f t="shared" si="170"/>
        <v>110.23</v>
      </c>
      <c r="G295" s="44">
        <f t="shared" si="170"/>
        <v>110.23</v>
      </c>
      <c r="H295" s="44">
        <f t="shared" si="170"/>
        <v>110.23</v>
      </c>
      <c r="I295" s="44">
        <f t="shared" si="170"/>
        <v>110.23</v>
      </c>
      <c r="J295" s="44">
        <f t="shared" si="170"/>
        <v>110.23</v>
      </c>
      <c r="K295" s="44">
        <f t="shared" si="170"/>
        <v>110.23</v>
      </c>
      <c r="L295" s="44">
        <f t="shared" si="170"/>
        <v>110.23</v>
      </c>
      <c r="M295" s="44">
        <f t="shared" si="170"/>
        <v>110.23</v>
      </c>
      <c r="N295" s="44">
        <f t="shared" si="170"/>
        <v>110.23</v>
      </c>
      <c r="O295" s="44">
        <f t="shared" si="170"/>
        <v>110.23</v>
      </c>
      <c r="P295" s="44">
        <f t="shared" si="170"/>
        <v>110.23</v>
      </c>
      <c r="Q295" s="44">
        <f t="shared" si="170"/>
        <v>110.23</v>
      </c>
      <c r="R295" s="44">
        <f t="shared" si="170"/>
        <v>110.23</v>
      </c>
      <c r="S295" s="44">
        <f t="shared" si="170"/>
        <v>110.23</v>
      </c>
      <c r="T295" s="44">
        <f t="shared" si="170"/>
        <v>110.23</v>
      </c>
      <c r="U295" s="44">
        <f t="shared" si="170"/>
        <v>110.23</v>
      </c>
      <c r="V295" s="44">
        <f t="shared" si="170"/>
        <v>110.23</v>
      </c>
      <c r="W295" s="44">
        <f t="shared" si="170"/>
        <v>110.23</v>
      </c>
      <c r="X295" s="44">
        <f t="shared" si="170"/>
        <v>110.23</v>
      </c>
      <c r="Y295" s="44">
        <f t="shared" si="170"/>
        <v>110.23</v>
      </c>
      <c r="Z295" s="44">
        <f t="shared" si="170"/>
        <v>110.23</v>
      </c>
      <c r="AA295" s="44">
        <f t="shared" si="170"/>
        <v>110.23</v>
      </c>
    </row>
    <row r="296" spans="1:27" ht="12.75" customHeight="1" x14ac:dyDescent="0.2">
      <c r="A296" s="90" t="s">
        <v>1736</v>
      </c>
      <c r="B296" s="28" t="str">
        <f>"28"&amp;"."&amp;$B$776&amp;"."&amp;$B$777</f>
        <v>28.04.2023</v>
      </c>
      <c r="C296" s="82" t="s">
        <v>76</v>
      </c>
      <c r="D296" s="83">
        <f>ROUND(((D297+D298+D300+D299)/1000),5)</f>
        <v>3.0761699999999998</v>
      </c>
      <c r="E296" s="83">
        <f>ROUND(((E297+E298+E300+E299)/1000),5)</f>
        <v>2.9107400000000001</v>
      </c>
      <c r="F296" s="83">
        <f>ROUND(((F297+F298+F300+F299)/1000),5)</f>
        <v>2.9017300000000001</v>
      </c>
      <c r="G296" s="83">
        <f t="shared" ref="G296:AA296" si="171">ROUND(((G297+G298+G300+G299)/1000),5)</f>
        <v>2.89453</v>
      </c>
      <c r="H296" s="83">
        <f t="shared" si="171"/>
        <v>2.90794</v>
      </c>
      <c r="I296" s="83">
        <f t="shared" si="171"/>
        <v>2.9476200000000001</v>
      </c>
      <c r="J296" s="83">
        <f t="shared" si="171"/>
        <v>3.2232699999999999</v>
      </c>
      <c r="K296" s="83">
        <f t="shared" si="171"/>
        <v>3.5090400000000002</v>
      </c>
      <c r="L296" s="83">
        <f t="shared" si="171"/>
        <v>3.7364099999999998</v>
      </c>
      <c r="M296" s="83">
        <f t="shared" si="171"/>
        <v>3.8514499999999998</v>
      </c>
      <c r="N296" s="83">
        <f t="shared" si="171"/>
        <v>3.8599700000000001</v>
      </c>
      <c r="O296" s="83">
        <f t="shared" si="171"/>
        <v>3.8828200000000002</v>
      </c>
      <c r="P296" s="83">
        <f t="shared" si="171"/>
        <v>3.8818999999999999</v>
      </c>
      <c r="Q296" s="83">
        <f t="shared" si="171"/>
        <v>3.8808400000000001</v>
      </c>
      <c r="R296" s="83">
        <f t="shared" si="171"/>
        <v>3.86375</v>
      </c>
      <c r="S296" s="83">
        <f t="shared" si="171"/>
        <v>3.8526099999999999</v>
      </c>
      <c r="T296" s="83">
        <f t="shared" si="171"/>
        <v>3.8456299999999999</v>
      </c>
      <c r="U296" s="83">
        <f t="shared" si="171"/>
        <v>3.7674300000000001</v>
      </c>
      <c r="V296" s="83">
        <f t="shared" si="171"/>
        <v>3.7586200000000001</v>
      </c>
      <c r="W296" s="83">
        <f t="shared" si="171"/>
        <v>3.74268</v>
      </c>
      <c r="X296" s="83">
        <f t="shared" si="171"/>
        <v>3.7824300000000002</v>
      </c>
      <c r="Y296" s="83">
        <f t="shared" si="171"/>
        <v>3.8477299999999999</v>
      </c>
      <c r="Z296" s="83">
        <f t="shared" si="171"/>
        <v>3.6391100000000001</v>
      </c>
      <c r="AA296" s="83">
        <f t="shared" si="171"/>
        <v>3.48508</v>
      </c>
    </row>
    <row r="297" spans="1:27" ht="12.75" customHeight="1" outlineLevel="1" x14ac:dyDescent="0.2">
      <c r="A297" s="91" t="s">
        <v>1737</v>
      </c>
      <c r="B297" s="63" t="s">
        <v>233</v>
      </c>
      <c r="C297" s="43" t="s">
        <v>79</v>
      </c>
      <c r="D297" s="44">
        <v>1242.83</v>
      </c>
      <c r="E297" s="44">
        <v>1077.4000000000001</v>
      </c>
      <c r="F297" s="44">
        <v>1068.3900000000001</v>
      </c>
      <c r="G297" s="44">
        <v>1061.19</v>
      </c>
      <c r="H297" s="44">
        <v>1074.5999999999999</v>
      </c>
      <c r="I297" s="44">
        <v>1114.28</v>
      </c>
      <c r="J297" s="44">
        <v>1389.93</v>
      </c>
      <c r="K297" s="44">
        <v>1675.7</v>
      </c>
      <c r="L297" s="44">
        <v>1903.07</v>
      </c>
      <c r="M297" s="44">
        <v>2018.11</v>
      </c>
      <c r="N297" s="44">
        <v>2026.63</v>
      </c>
      <c r="O297" s="44">
        <v>2049.48</v>
      </c>
      <c r="P297" s="44">
        <v>2048.56</v>
      </c>
      <c r="Q297" s="44">
        <v>2047.5</v>
      </c>
      <c r="R297" s="44">
        <v>2030.41</v>
      </c>
      <c r="S297" s="44">
        <v>2019.27</v>
      </c>
      <c r="T297" s="44">
        <v>2012.29</v>
      </c>
      <c r="U297" s="44">
        <v>1934.09</v>
      </c>
      <c r="V297" s="44">
        <v>1925.28</v>
      </c>
      <c r="W297" s="44">
        <v>1909.34</v>
      </c>
      <c r="X297" s="44">
        <v>1949.09</v>
      </c>
      <c r="Y297" s="44">
        <v>2014.39</v>
      </c>
      <c r="Z297" s="44">
        <v>1805.77</v>
      </c>
      <c r="AA297" s="44">
        <v>1651.74</v>
      </c>
    </row>
    <row r="298" spans="1:27" ht="12.75" customHeight="1" outlineLevel="1" x14ac:dyDescent="0.2">
      <c r="A298" s="91" t="s">
        <v>1738</v>
      </c>
      <c r="B298" s="63" t="s">
        <v>90</v>
      </c>
      <c r="C298" s="43" t="s">
        <v>79</v>
      </c>
      <c r="D298" s="44">
        <f>$D$163</f>
        <v>1716.97</v>
      </c>
      <c r="E298" s="44">
        <f>$D$163</f>
        <v>1716.97</v>
      </c>
      <c r="F298" s="44">
        <f t="shared" ref="F298:AA298" si="172">$D$163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customHeight="1" outlineLevel="1" x14ac:dyDescent="0.2">
      <c r="A299" s="91" t="s">
        <v>1739</v>
      </c>
      <c r="B299" s="63" t="s">
        <v>83</v>
      </c>
      <c r="C299" s="43" t="s">
        <v>79</v>
      </c>
      <c r="D299" s="44">
        <v>6.14</v>
      </c>
      <c r="E299" s="44">
        <v>6.14</v>
      </c>
      <c r="F299" s="44">
        <v>6.14</v>
      </c>
      <c r="G299" s="44">
        <v>6.14</v>
      </c>
      <c r="H299" s="44">
        <v>6.14</v>
      </c>
      <c r="I299" s="44">
        <v>6.14</v>
      </c>
      <c r="J299" s="44">
        <v>6.14</v>
      </c>
      <c r="K299" s="44">
        <v>6.14</v>
      </c>
      <c r="L299" s="44">
        <v>6.14</v>
      </c>
      <c r="M299" s="44">
        <v>6.14</v>
      </c>
      <c r="N299" s="44">
        <v>6.14</v>
      </c>
      <c r="O299" s="44">
        <v>6.14</v>
      </c>
      <c r="P299" s="44">
        <v>6.14</v>
      </c>
      <c r="Q299" s="44">
        <v>6.14</v>
      </c>
      <c r="R299" s="44">
        <v>6.14</v>
      </c>
      <c r="S299" s="44">
        <v>6.14</v>
      </c>
      <c r="T299" s="44">
        <v>6.14</v>
      </c>
      <c r="U299" s="44">
        <v>6.14</v>
      </c>
      <c r="V299" s="44">
        <v>6.14</v>
      </c>
      <c r="W299" s="44">
        <v>6.14</v>
      </c>
      <c r="X299" s="44">
        <v>6.14</v>
      </c>
      <c r="Y299" s="44">
        <v>6.14</v>
      </c>
      <c r="Z299" s="44">
        <v>6.14</v>
      </c>
      <c r="AA299" s="44">
        <v>6.14</v>
      </c>
    </row>
    <row r="300" spans="1:27" ht="12.75" customHeight="1" outlineLevel="1" x14ac:dyDescent="0.2">
      <c r="A300" s="91" t="s">
        <v>1740</v>
      </c>
      <c r="B300" s="63" t="s">
        <v>81</v>
      </c>
      <c r="C300" s="43" t="s">
        <v>79</v>
      </c>
      <c r="D300" s="44">
        <f>$D$11</f>
        <v>110.23</v>
      </c>
      <c r="E300" s="44">
        <f t="shared" ref="E300:AA300" si="173">$D$11</f>
        <v>110.23</v>
      </c>
      <c r="F300" s="44">
        <f t="shared" si="173"/>
        <v>110.23</v>
      </c>
      <c r="G300" s="44">
        <f t="shared" si="173"/>
        <v>110.23</v>
      </c>
      <c r="H300" s="44">
        <f t="shared" si="173"/>
        <v>110.23</v>
      </c>
      <c r="I300" s="44">
        <f t="shared" si="173"/>
        <v>110.23</v>
      </c>
      <c r="J300" s="44">
        <f t="shared" si="173"/>
        <v>110.23</v>
      </c>
      <c r="K300" s="44">
        <f t="shared" si="173"/>
        <v>110.23</v>
      </c>
      <c r="L300" s="44">
        <f t="shared" si="173"/>
        <v>110.23</v>
      </c>
      <c r="M300" s="44">
        <f t="shared" si="173"/>
        <v>110.23</v>
      </c>
      <c r="N300" s="44">
        <f t="shared" si="173"/>
        <v>110.23</v>
      </c>
      <c r="O300" s="44">
        <f t="shared" si="173"/>
        <v>110.23</v>
      </c>
      <c r="P300" s="44">
        <f t="shared" si="173"/>
        <v>110.23</v>
      </c>
      <c r="Q300" s="44">
        <f t="shared" si="173"/>
        <v>110.23</v>
      </c>
      <c r="R300" s="44">
        <f t="shared" si="173"/>
        <v>110.23</v>
      </c>
      <c r="S300" s="44">
        <f t="shared" si="173"/>
        <v>110.23</v>
      </c>
      <c r="T300" s="44">
        <f t="shared" si="173"/>
        <v>110.23</v>
      </c>
      <c r="U300" s="44">
        <f t="shared" si="173"/>
        <v>110.23</v>
      </c>
      <c r="V300" s="44">
        <f t="shared" si="173"/>
        <v>110.23</v>
      </c>
      <c r="W300" s="44">
        <f t="shared" si="173"/>
        <v>110.23</v>
      </c>
      <c r="X300" s="44">
        <f t="shared" si="173"/>
        <v>110.23</v>
      </c>
      <c r="Y300" s="44">
        <f t="shared" si="173"/>
        <v>110.23</v>
      </c>
      <c r="Z300" s="44">
        <f t="shared" si="173"/>
        <v>110.23</v>
      </c>
      <c r="AA300" s="44">
        <f t="shared" si="173"/>
        <v>110.23</v>
      </c>
    </row>
    <row r="301" spans="1:27" ht="12.75" customHeight="1" x14ac:dyDescent="0.2">
      <c r="A301" s="90" t="s">
        <v>1741</v>
      </c>
      <c r="B301" s="28" t="str">
        <f>"29"&amp;"."&amp;$B$776&amp;"."&amp;$B$777</f>
        <v>29.04.2023</v>
      </c>
      <c r="C301" s="82" t="s">
        <v>76</v>
      </c>
      <c r="D301" s="83">
        <f>ROUND(((D302+D303+D305+D304)/1000),5)</f>
        <v>3.4620500000000001</v>
      </c>
      <c r="E301" s="83">
        <f>ROUND(((E302+E303+E305+E304)/1000),5)</f>
        <v>3.3012199999999998</v>
      </c>
      <c r="F301" s="83">
        <f>ROUND(((F302+F303+F305+F304)/1000),5)</f>
        <v>3.1366100000000001</v>
      </c>
      <c r="G301" s="83">
        <f t="shared" ref="G301:AA301" si="174">ROUND(((G302+G303+G305+G304)/1000),5)</f>
        <v>3.09328</v>
      </c>
      <c r="H301" s="83">
        <f t="shared" si="174"/>
        <v>3.1066699999999998</v>
      </c>
      <c r="I301" s="83">
        <f t="shared" si="174"/>
        <v>3.1149900000000001</v>
      </c>
      <c r="J301" s="83">
        <f t="shared" si="174"/>
        <v>3.1467200000000002</v>
      </c>
      <c r="K301" s="83">
        <f t="shared" si="174"/>
        <v>3.3425199999999999</v>
      </c>
      <c r="L301" s="83">
        <f t="shared" si="174"/>
        <v>3.6009500000000001</v>
      </c>
      <c r="M301" s="83">
        <f t="shared" si="174"/>
        <v>3.8282799999999999</v>
      </c>
      <c r="N301" s="83">
        <f t="shared" si="174"/>
        <v>3.87737</v>
      </c>
      <c r="O301" s="83">
        <f t="shared" si="174"/>
        <v>3.8737900000000001</v>
      </c>
      <c r="P301" s="83">
        <f t="shared" si="174"/>
        <v>3.79426</v>
      </c>
      <c r="Q301" s="83">
        <f t="shared" si="174"/>
        <v>3.7880199999999999</v>
      </c>
      <c r="R301" s="83">
        <f t="shared" si="174"/>
        <v>3.7555000000000001</v>
      </c>
      <c r="S301" s="83">
        <f t="shared" si="174"/>
        <v>3.71496</v>
      </c>
      <c r="T301" s="83">
        <f t="shared" si="174"/>
        <v>3.7719800000000001</v>
      </c>
      <c r="U301" s="83">
        <f t="shared" si="174"/>
        <v>3.7739500000000001</v>
      </c>
      <c r="V301" s="83">
        <f t="shared" si="174"/>
        <v>3.7805499999999999</v>
      </c>
      <c r="W301" s="83">
        <f t="shared" si="174"/>
        <v>3.90151</v>
      </c>
      <c r="X301" s="83">
        <f t="shared" si="174"/>
        <v>3.9771700000000001</v>
      </c>
      <c r="Y301" s="83">
        <f t="shared" si="174"/>
        <v>3.8212100000000002</v>
      </c>
      <c r="Z301" s="83">
        <f t="shared" si="174"/>
        <v>3.5937100000000002</v>
      </c>
      <c r="AA301" s="83">
        <f t="shared" si="174"/>
        <v>3.47519</v>
      </c>
    </row>
    <row r="302" spans="1:27" ht="12.75" customHeight="1" outlineLevel="1" x14ac:dyDescent="0.2">
      <c r="A302" s="91" t="s">
        <v>1742</v>
      </c>
      <c r="B302" s="63" t="s">
        <v>233</v>
      </c>
      <c r="C302" s="43" t="s">
        <v>79</v>
      </c>
      <c r="D302" s="44">
        <v>1628.71</v>
      </c>
      <c r="E302" s="44">
        <v>1467.88</v>
      </c>
      <c r="F302" s="44">
        <v>1303.27</v>
      </c>
      <c r="G302" s="44">
        <v>1259.94</v>
      </c>
      <c r="H302" s="44">
        <v>1273.33</v>
      </c>
      <c r="I302" s="44">
        <v>1281.6500000000001</v>
      </c>
      <c r="J302" s="44">
        <v>1313.38</v>
      </c>
      <c r="K302" s="44">
        <v>1509.18</v>
      </c>
      <c r="L302" s="44">
        <v>1767.61</v>
      </c>
      <c r="M302" s="44">
        <v>1994.94</v>
      </c>
      <c r="N302" s="44">
        <v>2044.03</v>
      </c>
      <c r="O302" s="44">
        <v>2040.45</v>
      </c>
      <c r="P302" s="44">
        <v>1960.92</v>
      </c>
      <c r="Q302" s="44">
        <v>1954.68</v>
      </c>
      <c r="R302" s="44">
        <v>1922.16</v>
      </c>
      <c r="S302" s="44">
        <v>1881.62</v>
      </c>
      <c r="T302" s="44">
        <v>1938.64</v>
      </c>
      <c r="U302" s="44">
        <v>1940.61</v>
      </c>
      <c r="V302" s="44">
        <v>1947.21</v>
      </c>
      <c r="W302" s="44">
        <v>2068.17</v>
      </c>
      <c r="X302" s="44">
        <v>2143.83</v>
      </c>
      <c r="Y302" s="44">
        <v>1987.87</v>
      </c>
      <c r="Z302" s="44">
        <v>1760.37</v>
      </c>
      <c r="AA302" s="44">
        <v>1641.85</v>
      </c>
    </row>
    <row r="303" spans="1:27" ht="12.75" customHeight="1" outlineLevel="1" x14ac:dyDescent="0.2">
      <c r="A303" s="91" t="s">
        <v>1743</v>
      </c>
      <c r="B303" s="63" t="s">
        <v>90</v>
      </c>
      <c r="C303" s="43" t="s">
        <v>79</v>
      </c>
      <c r="D303" s="44">
        <f>$D$163</f>
        <v>1716.97</v>
      </c>
      <c r="E303" s="44">
        <f>$D$163</f>
        <v>1716.97</v>
      </c>
      <c r="F303" s="44">
        <f t="shared" ref="F303:AA303" si="175">$D$163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customHeight="1" outlineLevel="1" x14ac:dyDescent="0.2">
      <c r="A304" s="91" t="s">
        <v>1744</v>
      </c>
      <c r="B304" s="63" t="s">
        <v>83</v>
      </c>
      <c r="C304" s="43" t="s">
        <v>79</v>
      </c>
      <c r="D304" s="44">
        <v>6.14</v>
      </c>
      <c r="E304" s="44">
        <v>6.14</v>
      </c>
      <c r="F304" s="44">
        <v>6.14</v>
      </c>
      <c r="G304" s="44">
        <v>6.14</v>
      </c>
      <c r="H304" s="44">
        <v>6.14</v>
      </c>
      <c r="I304" s="44">
        <v>6.14</v>
      </c>
      <c r="J304" s="44">
        <v>6.14</v>
      </c>
      <c r="K304" s="44">
        <v>6.14</v>
      </c>
      <c r="L304" s="44">
        <v>6.14</v>
      </c>
      <c r="M304" s="44">
        <v>6.14</v>
      </c>
      <c r="N304" s="44">
        <v>6.14</v>
      </c>
      <c r="O304" s="44">
        <v>6.14</v>
      </c>
      <c r="P304" s="44">
        <v>6.14</v>
      </c>
      <c r="Q304" s="44">
        <v>6.14</v>
      </c>
      <c r="R304" s="44">
        <v>6.14</v>
      </c>
      <c r="S304" s="44">
        <v>6.14</v>
      </c>
      <c r="T304" s="44">
        <v>6.14</v>
      </c>
      <c r="U304" s="44">
        <v>6.14</v>
      </c>
      <c r="V304" s="44">
        <v>6.14</v>
      </c>
      <c r="W304" s="44">
        <v>6.14</v>
      </c>
      <c r="X304" s="44">
        <v>6.14</v>
      </c>
      <c r="Y304" s="44">
        <v>6.14</v>
      </c>
      <c r="Z304" s="44">
        <v>6.14</v>
      </c>
      <c r="AA304" s="44">
        <v>6.14</v>
      </c>
    </row>
    <row r="305" spans="1:27" ht="12.75" customHeight="1" outlineLevel="1" x14ac:dyDescent="0.2">
      <c r="A305" s="91" t="s">
        <v>1745</v>
      </c>
      <c r="B305" s="63" t="s">
        <v>81</v>
      </c>
      <c r="C305" s="43" t="s">
        <v>79</v>
      </c>
      <c r="D305" s="44">
        <f>$D$11</f>
        <v>110.23</v>
      </c>
      <c r="E305" s="44">
        <f t="shared" ref="E305:AA305" si="176">$D$11</f>
        <v>110.23</v>
      </c>
      <c r="F305" s="44">
        <f t="shared" si="176"/>
        <v>110.23</v>
      </c>
      <c r="G305" s="44">
        <f t="shared" si="176"/>
        <v>110.23</v>
      </c>
      <c r="H305" s="44">
        <f t="shared" si="176"/>
        <v>110.23</v>
      </c>
      <c r="I305" s="44">
        <f t="shared" si="176"/>
        <v>110.23</v>
      </c>
      <c r="J305" s="44">
        <f t="shared" si="176"/>
        <v>110.23</v>
      </c>
      <c r="K305" s="44">
        <f t="shared" si="176"/>
        <v>110.23</v>
      </c>
      <c r="L305" s="44">
        <f t="shared" si="176"/>
        <v>110.23</v>
      </c>
      <c r="M305" s="44">
        <f t="shared" si="176"/>
        <v>110.23</v>
      </c>
      <c r="N305" s="44">
        <f t="shared" si="176"/>
        <v>110.23</v>
      </c>
      <c r="O305" s="44">
        <f t="shared" si="176"/>
        <v>110.23</v>
      </c>
      <c r="P305" s="44">
        <f t="shared" si="176"/>
        <v>110.23</v>
      </c>
      <c r="Q305" s="44">
        <f t="shared" si="176"/>
        <v>110.23</v>
      </c>
      <c r="R305" s="44">
        <f t="shared" si="176"/>
        <v>110.23</v>
      </c>
      <c r="S305" s="44">
        <f t="shared" si="176"/>
        <v>110.23</v>
      </c>
      <c r="T305" s="44">
        <f t="shared" si="176"/>
        <v>110.23</v>
      </c>
      <c r="U305" s="44">
        <f t="shared" si="176"/>
        <v>110.23</v>
      </c>
      <c r="V305" s="44">
        <f t="shared" si="176"/>
        <v>110.23</v>
      </c>
      <c r="W305" s="44">
        <f t="shared" si="176"/>
        <v>110.23</v>
      </c>
      <c r="X305" s="44">
        <f t="shared" si="176"/>
        <v>110.23</v>
      </c>
      <c r="Y305" s="44">
        <f t="shared" si="176"/>
        <v>110.23</v>
      </c>
      <c r="Z305" s="44">
        <f t="shared" si="176"/>
        <v>110.23</v>
      </c>
      <c r="AA305" s="44">
        <f t="shared" si="176"/>
        <v>110.23</v>
      </c>
    </row>
    <row r="306" spans="1:27" ht="12.75" customHeight="1" x14ac:dyDescent="0.2">
      <c r="A306" s="90" t="s">
        <v>1746</v>
      </c>
      <c r="B306" s="28" t="str">
        <f>"30"&amp;"."&amp;$B$776&amp;"."&amp;$B$777</f>
        <v>30.04.2023</v>
      </c>
      <c r="C306" s="82" t="s">
        <v>76</v>
      </c>
      <c r="D306" s="83">
        <f>ROUND(((D307+D308+D310+D309)/1000),5)</f>
        <v>3.4368500000000002</v>
      </c>
      <c r="E306" s="83">
        <f>ROUND(((E307+E308+E310+E309)/1000),5)</f>
        <v>3.2692700000000001</v>
      </c>
      <c r="F306" s="83">
        <f>ROUND(((F307+F308+F310+F309)/1000),5)</f>
        <v>3.1310600000000002</v>
      </c>
      <c r="G306" s="83">
        <f t="shared" ref="G306:AA306" si="177">ROUND(((G307+G308+G310+G309)/1000),5)</f>
        <v>3.0802100000000001</v>
      </c>
      <c r="H306" s="83">
        <f t="shared" si="177"/>
        <v>3.0771199999999999</v>
      </c>
      <c r="I306" s="83">
        <f t="shared" si="177"/>
        <v>3.11205</v>
      </c>
      <c r="J306" s="83">
        <f t="shared" si="177"/>
        <v>3.1183000000000001</v>
      </c>
      <c r="K306" s="83">
        <f t="shared" si="177"/>
        <v>3.2421199999999999</v>
      </c>
      <c r="L306" s="83">
        <f t="shared" si="177"/>
        <v>3.4817999999999998</v>
      </c>
      <c r="M306" s="83">
        <f t="shared" si="177"/>
        <v>3.64683</v>
      </c>
      <c r="N306" s="83">
        <f t="shared" si="177"/>
        <v>3.7184900000000001</v>
      </c>
      <c r="O306" s="83">
        <f t="shared" si="177"/>
        <v>3.7176499999999999</v>
      </c>
      <c r="P306" s="83">
        <f t="shared" si="177"/>
        <v>3.7041900000000001</v>
      </c>
      <c r="Q306" s="83">
        <f t="shared" si="177"/>
        <v>3.70295</v>
      </c>
      <c r="R306" s="83">
        <f t="shared" si="177"/>
        <v>3.6061200000000002</v>
      </c>
      <c r="S306" s="83">
        <f t="shared" si="177"/>
        <v>3.5886900000000002</v>
      </c>
      <c r="T306" s="83">
        <f t="shared" si="177"/>
        <v>3.7478400000000001</v>
      </c>
      <c r="U306" s="83">
        <f t="shared" si="177"/>
        <v>3.78294</v>
      </c>
      <c r="V306" s="83">
        <f t="shared" si="177"/>
        <v>3.7914400000000001</v>
      </c>
      <c r="W306" s="83">
        <f t="shared" si="177"/>
        <v>3.9647000000000001</v>
      </c>
      <c r="X306" s="83">
        <f t="shared" si="177"/>
        <v>4.1531799999999999</v>
      </c>
      <c r="Y306" s="83">
        <f t="shared" si="177"/>
        <v>3.8475000000000001</v>
      </c>
      <c r="Z306" s="83">
        <f t="shared" si="177"/>
        <v>3.5579999999999998</v>
      </c>
      <c r="AA306" s="83">
        <f t="shared" si="177"/>
        <v>3.4178199999999999</v>
      </c>
    </row>
    <row r="307" spans="1:27" ht="12.75" customHeight="1" outlineLevel="1" x14ac:dyDescent="0.2">
      <c r="A307" s="91" t="s">
        <v>1747</v>
      </c>
      <c r="B307" s="63" t="s">
        <v>233</v>
      </c>
      <c r="C307" s="43" t="s">
        <v>79</v>
      </c>
      <c r="D307" s="44">
        <v>1603.51</v>
      </c>
      <c r="E307" s="44">
        <v>1435.93</v>
      </c>
      <c r="F307" s="44">
        <v>1297.72</v>
      </c>
      <c r="G307" s="44">
        <v>1246.8699999999999</v>
      </c>
      <c r="H307" s="44">
        <v>1243.78</v>
      </c>
      <c r="I307" s="44">
        <v>1278.71</v>
      </c>
      <c r="J307" s="44">
        <v>1284.96</v>
      </c>
      <c r="K307" s="44">
        <v>1408.78</v>
      </c>
      <c r="L307" s="44">
        <v>1648.46</v>
      </c>
      <c r="M307" s="44">
        <v>1813.49</v>
      </c>
      <c r="N307" s="44">
        <v>1885.15</v>
      </c>
      <c r="O307" s="44">
        <v>1884.31</v>
      </c>
      <c r="P307" s="44">
        <v>1870.85</v>
      </c>
      <c r="Q307" s="44">
        <v>1869.61</v>
      </c>
      <c r="R307" s="44">
        <v>1772.78</v>
      </c>
      <c r="S307" s="44">
        <v>1755.35</v>
      </c>
      <c r="T307" s="44">
        <v>1914.5</v>
      </c>
      <c r="U307" s="44">
        <v>1949.6</v>
      </c>
      <c r="V307" s="44">
        <v>1958.1</v>
      </c>
      <c r="W307" s="44">
        <v>2131.36</v>
      </c>
      <c r="X307" s="44">
        <v>2319.84</v>
      </c>
      <c r="Y307" s="44">
        <v>2014.16</v>
      </c>
      <c r="Z307" s="44">
        <v>1724.66</v>
      </c>
      <c r="AA307" s="44">
        <v>1584.48</v>
      </c>
    </row>
    <row r="308" spans="1:27" ht="12.75" customHeight="1" outlineLevel="1" x14ac:dyDescent="0.2">
      <c r="A308" s="91" t="s">
        <v>1748</v>
      </c>
      <c r="B308" s="63" t="s">
        <v>90</v>
      </c>
      <c r="C308" s="43" t="s">
        <v>79</v>
      </c>
      <c r="D308" s="44">
        <f>$D$163</f>
        <v>1716.97</v>
      </c>
      <c r="E308" s="44">
        <f>$D$163</f>
        <v>1716.97</v>
      </c>
      <c r="F308" s="44">
        <f t="shared" ref="F308:AA308" si="178">$D$163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customHeight="1" outlineLevel="1" x14ac:dyDescent="0.2">
      <c r="A309" s="91" t="s">
        <v>1749</v>
      </c>
      <c r="B309" s="63" t="s">
        <v>83</v>
      </c>
      <c r="C309" s="43" t="s">
        <v>79</v>
      </c>
      <c r="D309" s="44">
        <v>6.14</v>
      </c>
      <c r="E309" s="44">
        <v>6.14</v>
      </c>
      <c r="F309" s="44">
        <v>6.14</v>
      </c>
      <c r="G309" s="44">
        <v>6.14</v>
      </c>
      <c r="H309" s="44">
        <v>6.14</v>
      </c>
      <c r="I309" s="44">
        <v>6.14</v>
      </c>
      <c r="J309" s="44">
        <v>6.14</v>
      </c>
      <c r="K309" s="44">
        <v>6.14</v>
      </c>
      <c r="L309" s="44">
        <v>6.14</v>
      </c>
      <c r="M309" s="44">
        <v>6.14</v>
      </c>
      <c r="N309" s="44">
        <v>6.14</v>
      </c>
      <c r="O309" s="44">
        <v>6.14</v>
      </c>
      <c r="P309" s="44">
        <v>6.14</v>
      </c>
      <c r="Q309" s="44">
        <v>6.14</v>
      </c>
      <c r="R309" s="44">
        <v>6.14</v>
      </c>
      <c r="S309" s="44">
        <v>6.14</v>
      </c>
      <c r="T309" s="44">
        <v>6.14</v>
      </c>
      <c r="U309" s="44">
        <v>6.14</v>
      </c>
      <c r="V309" s="44">
        <v>6.14</v>
      </c>
      <c r="W309" s="44">
        <v>6.14</v>
      </c>
      <c r="X309" s="44">
        <v>6.14</v>
      </c>
      <c r="Y309" s="44">
        <v>6.14</v>
      </c>
      <c r="Z309" s="44">
        <v>6.14</v>
      </c>
      <c r="AA309" s="44">
        <v>6.14</v>
      </c>
    </row>
    <row r="310" spans="1:27" ht="12.75" customHeight="1" outlineLevel="1" x14ac:dyDescent="0.2">
      <c r="A310" s="91" t="s">
        <v>1750</v>
      </c>
      <c r="B310" s="63" t="s">
        <v>81</v>
      </c>
      <c r="C310" s="43" t="s">
        <v>79</v>
      </c>
      <c r="D310" s="44">
        <f>$D$11</f>
        <v>110.23</v>
      </c>
      <c r="E310" s="44">
        <f t="shared" ref="E310:AA310" si="179">$D$11</f>
        <v>110.23</v>
      </c>
      <c r="F310" s="44">
        <f t="shared" si="179"/>
        <v>110.23</v>
      </c>
      <c r="G310" s="44">
        <f t="shared" si="179"/>
        <v>110.23</v>
      </c>
      <c r="H310" s="44">
        <f t="shared" si="179"/>
        <v>110.23</v>
      </c>
      <c r="I310" s="44">
        <f t="shared" si="179"/>
        <v>110.23</v>
      </c>
      <c r="J310" s="44">
        <f t="shared" si="179"/>
        <v>110.23</v>
      </c>
      <c r="K310" s="44">
        <f t="shared" si="179"/>
        <v>110.23</v>
      </c>
      <c r="L310" s="44">
        <f t="shared" si="179"/>
        <v>110.23</v>
      </c>
      <c r="M310" s="44">
        <f t="shared" si="179"/>
        <v>110.23</v>
      </c>
      <c r="N310" s="44">
        <f t="shared" si="179"/>
        <v>110.23</v>
      </c>
      <c r="O310" s="44">
        <f t="shared" si="179"/>
        <v>110.23</v>
      </c>
      <c r="P310" s="44">
        <f t="shared" si="179"/>
        <v>110.23</v>
      </c>
      <c r="Q310" s="44">
        <f t="shared" si="179"/>
        <v>110.23</v>
      </c>
      <c r="R310" s="44">
        <f t="shared" si="179"/>
        <v>110.23</v>
      </c>
      <c r="S310" s="44">
        <f t="shared" si="179"/>
        <v>110.23</v>
      </c>
      <c r="T310" s="44">
        <f t="shared" si="179"/>
        <v>110.23</v>
      </c>
      <c r="U310" s="44">
        <f t="shared" si="179"/>
        <v>110.23</v>
      </c>
      <c r="V310" s="44">
        <f t="shared" si="179"/>
        <v>110.23</v>
      </c>
      <c r="W310" s="44">
        <f t="shared" si="179"/>
        <v>110.23</v>
      </c>
      <c r="X310" s="44">
        <f t="shared" si="179"/>
        <v>110.23</v>
      </c>
      <c r="Y310" s="44">
        <f t="shared" si="179"/>
        <v>110.23</v>
      </c>
      <c r="Z310" s="44">
        <f t="shared" si="179"/>
        <v>110.23</v>
      </c>
      <c r="AA310" s="44">
        <f t="shared" si="179"/>
        <v>110.23</v>
      </c>
    </row>
    <row r="311" spans="1:27" ht="12.75" customHeight="1" x14ac:dyDescent="0.2">
      <c r="A311" s="92"/>
      <c r="B311" s="93" t="s">
        <v>382</v>
      </c>
      <c r="C311" s="94"/>
      <c r="D311" s="95"/>
      <c r="E311" s="95"/>
      <c r="F311" s="95"/>
      <c r="G311" s="95"/>
      <c r="I311" s="39"/>
    </row>
    <row r="312" spans="1:27" ht="12.75" customHeight="1" x14ac:dyDescent="0.2">
      <c r="A312" s="92"/>
      <c r="B312" s="93" t="s">
        <v>382</v>
      </c>
      <c r="C312" s="94"/>
      <c r="D312" s="95"/>
      <c r="E312" s="95"/>
      <c r="F312" s="95"/>
      <c r="G312" s="95"/>
      <c r="I312" s="39"/>
    </row>
    <row r="313" spans="1:27" ht="12.75" customHeight="1" x14ac:dyDescent="0.2">
      <c r="A313" s="164" t="s">
        <v>534</v>
      </c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6"/>
    </row>
    <row r="314" spans="1:27" ht="25.5" x14ac:dyDescent="0.2">
      <c r="A314" s="26" t="s">
        <v>64</v>
      </c>
      <c r="B314" s="27" t="s">
        <v>205</v>
      </c>
      <c r="C314" s="26" t="s">
        <v>206</v>
      </c>
      <c r="D314" s="27" t="s">
        <v>207</v>
      </c>
      <c r="E314" s="27" t="s">
        <v>208</v>
      </c>
      <c r="F314" s="27" t="s">
        <v>209</v>
      </c>
      <c r="G314" s="27" t="s">
        <v>210</v>
      </c>
      <c r="H314" s="27" t="s">
        <v>211</v>
      </c>
      <c r="I314" s="27" t="s">
        <v>212</v>
      </c>
      <c r="J314" s="27" t="s">
        <v>213</v>
      </c>
      <c r="K314" s="27" t="s">
        <v>214</v>
      </c>
      <c r="L314" s="27" t="s">
        <v>215</v>
      </c>
      <c r="M314" s="27" t="s">
        <v>216</v>
      </c>
      <c r="N314" s="27" t="s">
        <v>217</v>
      </c>
      <c r="O314" s="27" t="s">
        <v>218</v>
      </c>
      <c r="P314" s="27" t="s">
        <v>219</v>
      </c>
      <c r="Q314" s="27" t="s">
        <v>220</v>
      </c>
      <c r="R314" s="27" t="s">
        <v>221</v>
      </c>
      <c r="S314" s="27" t="s">
        <v>222</v>
      </c>
      <c r="T314" s="27" t="s">
        <v>223</v>
      </c>
      <c r="U314" s="27" t="s">
        <v>224</v>
      </c>
      <c r="V314" s="27" t="s">
        <v>225</v>
      </c>
      <c r="W314" s="27" t="s">
        <v>226</v>
      </c>
      <c r="X314" s="27" t="s">
        <v>227</v>
      </c>
      <c r="Y314" s="27" t="s">
        <v>228</v>
      </c>
      <c r="Z314" s="27" t="s">
        <v>229</v>
      </c>
      <c r="AA314" s="27" t="s">
        <v>230</v>
      </c>
    </row>
    <row r="315" spans="1:27" ht="12.75" customHeight="1" x14ac:dyDescent="0.2">
      <c r="A315" s="90" t="s">
        <v>1751</v>
      </c>
      <c r="B315" s="28" t="str">
        <f>"01"&amp;"."&amp;$B$776&amp;"."&amp;$B$777</f>
        <v>01.04.2023</v>
      </c>
      <c r="C315" s="82" t="s">
        <v>76</v>
      </c>
      <c r="D315" s="83">
        <f>ROUND(((D316+D317+D319+D318)/1000),5)</f>
        <v>3.4961199999999999</v>
      </c>
      <c r="E315" s="83">
        <f>ROUND(((E316+E317+E319+E318)/1000),5)</f>
        <v>3.4149500000000002</v>
      </c>
      <c r="F315" s="83">
        <f>ROUND(((F316+F317+F319+F318)/1000),5)</f>
        <v>3.4033699999999998</v>
      </c>
      <c r="G315" s="83">
        <f t="shared" ref="G315:AA315" si="180">ROUND(((G316+G317+G319+G318)/1000),5)</f>
        <v>3.39452</v>
      </c>
      <c r="H315" s="83">
        <f t="shared" si="180"/>
        <v>3.40638</v>
      </c>
      <c r="I315" s="83">
        <f t="shared" si="180"/>
        <v>3.4147400000000001</v>
      </c>
      <c r="J315" s="83">
        <f t="shared" si="180"/>
        <v>3.4171900000000002</v>
      </c>
      <c r="K315" s="83">
        <f t="shared" si="180"/>
        <v>3.6375899999999999</v>
      </c>
      <c r="L315" s="83">
        <f t="shared" si="180"/>
        <v>3.8266499999999999</v>
      </c>
      <c r="M315" s="83">
        <f t="shared" si="180"/>
        <v>3.8575200000000001</v>
      </c>
      <c r="N315" s="83">
        <f t="shared" si="180"/>
        <v>3.89331</v>
      </c>
      <c r="O315" s="83">
        <f t="shared" si="180"/>
        <v>3.9287200000000002</v>
      </c>
      <c r="P315" s="83">
        <f t="shared" si="180"/>
        <v>3.9133599999999999</v>
      </c>
      <c r="Q315" s="83">
        <f t="shared" si="180"/>
        <v>3.90815</v>
      </c>
      <c r="R315" s="83">
        <f t="shared" si="180"/>
        <v>3.8981300000000001</v>
      </c>
      <c r="S315" s="83">
        <f t="shared" si="180"/>
        <v>3.8992499999999999</v>
      </c>
      <c r="T315" s="83">
        <f t="shared" si="180"/>
        <v>3.8987099999999999</v>
      </c>
      <c r="U315" s="83">
        <f t="shared" si="180"/>
        <v>3.88828</v>
      </c>
      <c r="V315" s="83">
        <f t="shared" si="180"/>
        <v>3.8917600000000001</v>
      </c>
      <c r="W315" s="83">
        <f t="shared" si="180"/>
        <v>3.92659</v>
      </c>
      <c r="X315" s="83">
        <f t="shared" si="180"/>
        <v>3.91323</v>
      </c>
      <c r="Y315" s="83">
        <f t="shared" si="180"/>
        <v>3.8561299999999998</v>
      </c>
      <c r="Z315" s="83">
        <f t="shared" si="180"/>
        <v>3.7761</v>
      </c>
      <c r="AA315" s="83">
        <f t="shared" si="180"/>
        <v>3.6522800000000002</v>
      </c>
    </row>
    <row r="316" spans="1:27" ht="12.75" customHeight="1" outlineLevel="1" x14ac:dyDescent="0.2">
      <c r="A316" s="91" t="s">
        <v>1752</v>
      </c>
      <c r="B316" s="63" t="s">
        <v>233</v>
      </c>
      <c r="C316" s="43" t="s">
        <v>79</v>
      </c>
      <c r="D316" s="44">
        <v>1156.8599999999999</v>
      </c>
      <c r="E316" s="44">
        <v>1075.69</v>
      </c>
      <c r="F316" s="44">
        <v>1064.1099999999999</v>
      </c>
      <c r="G316" s="44">
        <v>1055.26</v>
      </c>
      <c r="H316" s="44">
        <v>1067.1199999999999</v>
      </c>
      <c r="I316" s="44">
        <v>1075.48</v>
      </c>
      <c r="J316" s="44">
        <v>1077.93</v>
      </c>
      <c r="K316" s="44">
        <v>1298.33</v>
      </c>
      <c r="L316" s="44">
        <v>1487.39</v>
      </c>
      <c r="M316" s="44">
        <v>1518.26</v>
      </c>
      <c r="N316" s="44">
        <v>1554.05</v>
      </c>
      <c r="O316" s="44">
        <v>1589.46</v>
      </c>
      <c r="P316" s="44">
        <v>1574.1</v>
      </c>
      <c r="Q316" s="44">
        <v>1568.89</v>
      </c>
      <c r="R316" s="44">
        <v>1558.87</v>
      </c>
      <c r="S316" s="44">
        <v>1559.99</v>
      </c>
      <c r="T316" s="44">
        <v>1559.45</v>
      </c>
      <c r="U316" s="44">
        <v>1549.02</v>
      </c>
      <c r="V316" s="44">
        <v>1552.5</v>
      </c>
      <c r="W316" s="44">
        <v>1587.33</v>
      </c>
      <c r="X316" s="44">
        <v>1573.97</v>
      </c>
      <c r="Y316" s="44">
        <v>1516.87</v>
      </c>
      <c r="Z316" s="44">
        <v>1436.84</v>
      </c>
      <c r="AA316" s="44">
        <v>1313.02</v>
      </c>
    </row>
    <row r="317" spans="1:27" ht="12.75" customHeight="1" outlineLevel="1" x14ac:dyDescent="0.2">
      <c r="A317" s="91" t="s">
        <v>1753</v>
      </c>
      <c r="B317" s="63" t="s">
        <v>90</v>
      </c>
      <c r="C317" s="43" t="s">
        <v>79</v>
      </c>
      <c r="D317" s="44">
        <v>2222.89</v>
      </c>
      <c r="E317" s="44">
        <f>$D$317</f>
        <v>2222.89</v>
      </c>
      <c r="F317" s="44">
        <f t="shared" ref="F317:AA317" si="181">$D$317</f>
        <v>2222.89</v>
      </c>
      <c r="G317" s="44">
        <f t="shared" si="181"/>
        <v>2222.89</v>
      </c>
      <c r="H317" s="44">
        <f t="shared" si="181"/>
        <v>2222.89</v>
      </c>
      <c r="I317" s="44">
        <f t="shared" si="181"/>
        <v>2222.89</v>
      </c>
      <c r="J317" s="44">
        <f t="shared" si="181"/>
        <v>2222.89</v>
      </c>
      <c r="K317" s="44">
        <f t="shared" si="181"/>
        <v>2222.89</v>
      </c>
      <c r="L317" s="44">
        <f t="shared" si="181"/>
        <v>2222.89</v>
      </c>
      <c r="M317" s="44">
        <f t="shared" si="181"/>
        <v>2222.89</v>
      </c>
      <c r="N317" s="44">
        <f t="shared" si="181"/>
        <v>2222.89</v>
      </c>
      <c r="O317" s="44">
        <f t="shared" si="181"/>
        <v>2222.89</v>
      </c>
      <c r="P317" s="44">
        <f t="shared" si="181"/>
        <v>2222.89</v>
      </c>
      <c r="Q317" s="44">
        <f t="shared" si="181"/>
        <v>2222.89</v>
      </c>
      <c r="R317" s="44">
        <f t="shared" si="181"/>
        <v>2222.89</v>
      </c>
      <c r="S317" s="44">
        <f t="shared" si="181"/>
        <v>2222.89</v>
      </c>
      <c r="T317" s="44">
        <f t="shared" si="181"/>
        <v>2222.89</v>
      </c>
      <c r="U317" s="44">
        <f t="shared" si="181"/>
        <v>2222.89</v>
      </c>
      <c r="V317" s="44">
        <f t="shared" si="181"/>
        <v>2222.89</v>
      </c>
      <c r="W317" s="44">
        <f t="shared" si="181"/>
        <v>2222.89</v>
      </c>
      <c r="X317" s="44">
        <f t="shared" si="181"/>
        <v>2222.89</v>
      </c>
      <c r="Y317" s="44">
        <f t="shared" si="181"/>
        <v>2222.89</v>
      </c>
      <c r="Z317" s="44">
        <f t="shared" si="181"/>
        <v>2222.89</v>
      </c>
      <c r="AA317" s="44">
        <f t="shared" si="181"/>
        <v>2222.89</v>
      </c>
    </row>
    <row r="318" spans="1:27" ht="12.75" customHeight="1" outlineLevel="1" x14ac:dyDescent="0.2">
      <c r="A318" s="91" t="s">
        <v>1754</v>
      </c>
      <c r="B318" s="63" t="s">
        <v>83</v>
      </c>
      <c r="C318" s="43" t="s">
        <v>79</v>
      </c>
      <c r="D318" s="44">
        <v>6.14</v>
      </c>
      <c r="E318" s="44">
        <v>6.14</v>
      </c>
      <c r="F318" s="44">
        <v>6.14</v>
      </c>
      <c r="G318" s="44">
        <v>6.14</v>
      </c>
      <c r="H318" s="44">
        <v>6.14</v>
      </c>
      <c r="I318" s="44">
        <v>6.14</v>
      </c>
      <c r="J318" s="44">
        <v>6.14</v>
      </c>
      <c r="K318" s="44">
        <v>6.14</v>
      </c>
      <c r="L318" s="44">
        <v>6.14</v>
      </c>
      <c r="M318" s="44">
        <v>6.14</v>
      </c>
      <c r="N318" s="44">
        <v>6.14</v>
      </c>
      <c r="O318" s="44">
        <v>6.14</v>
      </c>
      <c r="P318" s="44">
        <v>6.14</v>
      </c>
      <c r="Q318" s="44">
        <v>6.14</v>
      </c>
      <c r="R318" s="44">
        <v>6.14</v>
      </c>
      <c r="S318" s="44">
        <v>6.14</v>
      </c>
      <c r="T318" s="44">
        <v>6.14</v>
      </c>
      <c r="U318" s="44">
        <v>6.14</v>
      </c>
      <c r="V318" s="44">
        <v>6.14</v>
      </c>
      <c r="W318" s="44">
        <v>6.14</v>
      </c>
      <c r="X318" s="44">
        <v>6.14</v>
      </c>
      <c r="Y318" s="44">
        <v>6.14</v>
      </c>
      <c r="Z318" s="44">
        <v>6.14</v>
      </c>
      <c r="AA318" s="44">
        <v>6.14</v>
      </c>
    </row>
    <row r="319" spans="1:27" ht="12.75" customHeight="1" outlineLevel="1" x14ac:dyDescent="0.2">
      <c r="A319" s="91" t="s">
        <v>1755</v>
      </c>
      <c r="B319" s="63" t="s">
        <v>81</v>
      </c>
      <c r="C319" s="43" t="s">
        <v>79</v>
      </c>
      <c r="D319" s="44">
        <f>$D$11</f>
        <v>110.23</v>
      </c>
      <c r="E319" s="44">
        <f t="shared" ref="E319:AA319" si="182">$D$11</f>
        <v>110.23</v>
      </c>
      <c r="F319" s="44">
        <f t="shared" si="182"/>
        <v>110.23</v>
      </c>
      <c r="G319" s="44">
        <f t="shared" si="182"/>
        <v>110.23</v>
      </c>
      <c r="H319" s="44">
        <f t="shared" si="182"/>
        <v>110.23</v>
      </c>
      <c r="I319" s="44">
        <f t="shared" si="182"/>
        <v>110.23</v>
      </c>
      <c r="J319" s="44">
        <f t="shared" si="182"/>
        <v>110.23</v>
      </c>
      <c r="K319" s="44">
        <f t="shared" si="182"/>
        <v>110.23</v>
      </c>
      <c r="L319" s="44">
        <f t="shared" si="182"/>
        <v>110.23</v>
      </c>
      <c r="M319" s="44">
        <f t="shared" si="182"/>
        <v>110.23</v>
      </c>
      <c r="N319" s="44">
        <f t="shared" si="182"/>
        <v>110.23</v>
      </c>
      <c r="O319" s="44">
        <f t="shared" si="182"/>
        <v>110.23</v>
      </c>
      <c r="P319" s="44">
        <f t="shared" si="182"/>
        <v>110.23</v>
      </c>
      <c r="Q319" s="44">
        <f t="shared" si="182"/>
        <v>110.23</v>
      </c>
      <c r="R319" s="44">
        <f t="shared" si="182"/>
        <v>110.23</v>
      </c>
      <c r="S319" s="44">
        <f t="shared" si="182"/>
        <v>110.23</v>
      </c>
      <c r="T319" s="44">
        <f t="shared" si="182"/>
        <v>110.23</v>
      </c>
      <c r="U319" s="44">
        <f t="shared" si="182"/>
        <v>110.23</v>
      </c>
      <c r="V319" s="44">
        <f t="shared" si="182"/>
        <v>110.23</v>
      </c>
      <c r="W319" s="44">
        <f t="shared" si="182"/>
        <v>110.23</v>
      </c>
      <c r="X319" s="44">
        <f t="shared" si="182"/>
        <v>110.23</v>
      </c>
      <c r="Y319" s="44">
        <f t="shared" si="182"/>
        <v>110.23</v>
      </c>
      <c r="Z319" s="44">
        <f t="shared" si="182"/>
        <v>110.23</v>
      </c>
      <c r="AA319" s="44">
        <f t="shared" si="182"/>
        <v>110.23</v>
      </c>
    </row>
    <row r="320" spans="1:27" ht="12.75" customHeight="1" x14ac:dyDescent="0.2">
      <c r="A320" s="90" t="s">
        <v>1756</v>
      </c>
      <c r="B320" s="28" t="str">
        <f>"02"&amp;"."&amp;$B$776&amp;"."&amp;$B$777</f>
        <v>02.04.2023</v>
      </c>
      <c r="C320" s="82" t="s">
        <v>76</v>
      </c>
      <c r="D320" s="83">
        <f>ROUND(((D321+D322+D324+D323)/1000),5)</f>
        <v>3.42496</v>
      </c>
      <c r="E320" s="83">
        <f>ROUND(((E321+E322+E324+E323)/1000),5)</f>
        <v>3.3791699999999998</v>
      </c>
      <c r="F320" s="83">
        <f>ROUND(((F321+F322+F324+F323)/1000),5)</f>
        <v>3.3211300000000001</v>
      </c>
      <c r="G320" s="83">
        <f t="shared" ref="G320:AA320" si="183">ROUND(((G321+G322+G324+G323)/1000),5)</f>
        <v>3.3123999999999998</v>
      </c>
      <c r="H320" s="83">
        <f t="shared" si="183"/>
        <v>3.3179599999999998</v>
      </c>
      <c r="I320" s="83">
        <f t="shared" si="183"/>
        <v>3.3328700000000002</v>
      </c>
      <c r="J320" s="83">
        <f t="shared" si="183"/>
        <v>3.3119900000000002</v>
      </c>
      <c r="K320" s="83">
        <f t="shared" si="183"/>
        <v>3.3656799999999998</v>
      </c>
      <c r="L320" s="83">
        <f t="shared" si="183"/>
        <v>3.5941100000000001</v>
      </c>
      <c r="M320" s="83">
        <f t="shared" si="183"/>
        <v>3.6691099999999999</v>
      </c>
      <c r="N320" s="83">
        <f t="shared" si="183"/>
        <v>3.7104400000000002</v>
      </c>
      <c r="O320" s="83">
        <f t="shared" si="183"/>
        <v>3.7195800000000001</v>
      </c>
      <c r="P320" s="83">
        <f t="shared" si="183"/>
        <v>3.7199800000000001</v>
      </c>
      <c r="Q320" s="83">
        <f t="shared" si="183"/>
        <v>3.7403400000000002</v>
      </c>
      <c r="R320" s="83">
        <f t="shared" si="183"/>
        <v>3.7337600000000002</v>
      </c>
      <c r="S320" s="83">
        <f t="shared" si="183"/>
        <v>3.7068300000000001</v>
      </c>
      <c r="T320" s="83">
        <f t="shared" si="183"/>
        <v>3.7049099999999999</v>
      </c>
      <c r="U320" s="83">
        <f t="shared" si="183"/>
        <v>3.7193299999999998</v>
      </c>
      <c r="V320" s="83">
        <f t="shared" si="183"/>
        <v>3.89209</v>
      </c>
      <c r="W320" s="83">
        <f t="shared" si="183"/>
        <v>3.9561799999999998</v>
      </c>
      <c r="X320" s="83">
        <f t="shared" si="183"/>
        <v>3.9251900000000002</v>
      </c>
      <c r="Y320" s="83">
        <f t="shared" si="183"/>
        <v>3.7971599999999999</v>
      </c>
      <c r="Z320" s="83">
        <f t="shared" si="183"/>
        <v>3.62473</v>
      </c>
      <c r="AA320" s="83">
        <f t="shared" si="183"/>
        <v>3.5535399999999999</v>
      </c>
    </row>
    <row r="321" spans="1:27" ht="12.75" customHeight="1" outlineLevel="1" x14ac:dyDescent="0.2">
      <c r="A321" s="91" t="s">
        <v>1757</v>
      </c>
      <c r="B321" s="63" t="s">
        <v>233</v>
      </c>
      <c r="C321" s="43" t="s">
        <v>79</v>
      </c>
      <c r="D321" s="44">
        <v>1085.7</v>
      </c>
      <c r="E321" s="44">
        <v>1039.9100000000001</v>
      </c>
      <c r="F321" s="44">
        <v>981.87</v>
      </c>
      <c r="G321" s="44">
        <v>973.14</v>
      </c>
      <c r="H321" s="44">
        <v>978.7</v>
      </c>
      <c r="I321" s="44">
        <v>993.61</v>
      </c>
      <c r="J321" s="44">
        <v>972.73</v>
      </c>
      <c r="K321" s="44">
        <v>1026.42</v>
      </c>
      <c r="L321" s="44">
        <v>1254.8499999999999</v>
      </c>
      <c r="M321" s="44">
        <v>1329.85</v>
      </c>
      <c r="N321" s="44">
        <v>1371.18</v>
      </c>
      <c r="O321" s="44">
        <v>1380.32</v>
      </c>
      <c r="P321" s="44">
        <v>1380.72</v>
      </c>
      <c r="Q321" s="44">
        <v>1401.08</v>
      </c>
      <c r="R321" s="44">
        <v>1394.5</v>
      </c>
      <c r="S321" s="44">
        <v>1367.57</v>
      </c>
      <c r="T321" s="44">
        <v>1365.65</v>
      </c>
      <c r="U321" s="44">
        <v>1380.07</v>
      </c>
      <c r="V321" s="44">
        <v>1552.83</v>
      </c>
      <c r="W321" s="44">
        <v>1616.92</v>
      </c>
      <c r="X321" s="44">
        <v>1585.93</v>
      </c>
      <c r="Y321" s="44">
        <v>1457.9</v>
      </c>
      <c r="Z321" s="44">
        <v>1285.47</v>
      </c>
      <c r="AA321" s="44">
        <v>1214.28</v>
      </c>
    </row>
    <row r="322" spans="1:27" ht="12.75" customHeight="1" outlineLevel="1" x14ac:dyDescent="0.2">
      <c r="A322" s="91" t="s">
        <v>1758</v>
      </c>
      <c r="B322" s="63" t="s">
        <v>90</v>
      </c>
      <c r="C322" s="43" t="s">
        <v>79</v>
      </c>
      <c r="D322" s="44">
        <f>$D$317</f>
        <v>2222.89</v>
      </c>
      <c r="E322" s="44">
        <f t="shared" ref="E322:AA322" si="184">$D$317</f>
        <v>2222.89</v>
      </c>
      <c r="F322" s="44">
        <f t="shared" si="184"/>
        <v>2222.89</v>
      </c>
      <c r="G322" s="44">
        <f t="shared" si="184"/>
        <v>2222.89</v>
      </c>
      <c r="H322" s="44">
        <f t="shared" si="184"/>
        <v>2222.89</v>
      </c>
      <c r="I322" s="44">
        <f t="shared" si="184"/>
        <v>2222.89</v>
      </c>
      <c r="J322" s="44">
        <f t="shared" si="184"/>
        <v>2222.89</v>
      </c>
      <c r="K322" s="44">
        <f t="shared" si="184"/>
        <v>2222.89</v>
      </c>
      <c r="L322" s="44">
        <f t="shared" si="184"/>
        <v>2222.89</v>
      </c>
      <c r="M322" s="44">
        <f t="shared" si="184"/>
        <v>2222.89</v>
      </c>
      <c r="N322" s="44">
        <f t="shared" si="184"/>
        <v>2222.89</v>
      </c>
      <c r="O322" s="44">
        <f t="shared" si="184"/>
        <v>2222.89</v>
      </c>
      <c r="P322" s="44">
        <f t="shared" si="184"/>
        <v>2222.89</v>
      </c>
      <c r="Q322" s="44">
        <f t="shared" si="184"/>
        <v>2222.89</v>
      </c>
      <c r="R322" s="44">
        <f t="shared" si="184"/>
        <v>2222.89</v>
      </c>
      <c r="S322" s="44">
        <f t="shared" si="184"/>
        <v>2222.89</v>
      </c>
      <c r="T322" s="44">
        <f t="shared" si="184"/>
        <v>2222.89</v>
      </c>
      <c r="U322" s="44">
        <f t="shared" si="184"/>
        <v>2222.89</v>
      </c>
      <c r="V322" s="44">
        <f t="shared" si="184"/>
        <v>2222.89</v>
      </c>
      <c r="W322" s="44">
        <f t="shared" si="184"/>
        <v>2222.89</v>
      </c>
      <c r="X322" s="44">
        <f t="shared" si="184"/>
        <v>2222.89</v>
      </c>
      <c r="Y322" s="44">
        <f t="shared" si="184"/>
        <v>2222.89</v>
      </c>
      <c r="Z322" s="44">
        <f t="shared" si="184"/>
        <v>2222.89</v>
      </c>
      <c r="AA322" s="44">
        <f t="shared" si="184"/>
        <v>2222.89</v>
      </c>
    </row>
    <row r="323" spans="1:27" ht="12.75" customHeight="1" outlineLevel="1" x14ac:dyDescent="0.2">
      <c r="A323" s="91" t="s">
        <v>1759</v>
      </c>
      <c r="B323" s="63" t="s">
        <v>83</v>
      </c>
      <c r="C323" s="43" t="s">
        <v>79</v>
      </c>
      <c r="D323" s="44">
        <v>6.14</v>
      </c>
      <c r="E323" s="44">
        <v>6.14</v>
      </c>
      <c r="F323" s="44">
        <v>6.14</v>
      </c>
      <c r="G323" s="44">
        <v>6.14</v>
      </c>
      <c r="H323" s="44">
        <v>6.14</v>
      </c>
      <c r="I323" s="44">
        <v>6.14</v>
      </c>
      <c r="J323" s="44">
        <v>6.14</v>
      </c>
      <c r="K323" s="44">
        <v>6.14</v>
      </c>
      <c r="L323" s="44">
        <v>6.14</v>
      </c>
      <c r="M323" s="44">
        <v>6.14</v>
      </c>
      <c r="N323" s="44">
        <v>6.14</v>
      </c>
      <c r="O323" s="44">
        <v>6.14</v>
      </c>
      <c r="P323" s="44">
        <v>6.14</v>
      </c>
      <c r="Q323" s="44">
        <v>6.14</v>
      </c>
      <c r="R323" s="44">
        <v>6.14</v>
      </c>
      <c r="S323" s="44">
        <v>6.14</v>
      </c>
      <c r="T323" s="44">
        <v>6.14</v>
      </c>
      <c r="U323" s="44">
        <v>6.14</v>
      </c>
      <c r="V323" s="44">
        <v>6.14</v>
      </c>
      <c r="W323" s="44">
        <v>6.14</v>
      </c>
      <c r="X323" s="44">
        <v>6.14</v>
      </c>
      <c r="Y323" s="44">
        <v>6.14</v>
      </c>
      <c r="Z323" s="44">
        <v>6.14</v>
      </c>
      <c r="AA323" s="44">
        <v>6.14</v>
      </c>
    </row>
    <row r="324" spans="1:27" ht="12.75" customHeight="1" outlineLevel="1" x14ac:dyDescent="0.2">
      <c r="A324" s="91" t="s">
        <v>1760</v>
      </c>
      <c r="B324" s="63" t="s">
        <v>81</v>
      </c>
      <c r="C324" s="43" t="s">
        <v>79</v>
      </c>
      <c r="D324" s="44">
        <f>$D$11</f>
        <v>110.23</v>
      </c>
      <c r="E324" s="44">
        <f t="shared" ref="E324:AA324" si="185">$D$11</f>
        <v>110.23</v>
      </c>
      <c r="F324" s="44">
        <f t="shared" si="185"/>
        <v>110.23</v>
      </c>
      <c r="G324" s="44">
        <f t="shared" si="185"/>
        <v>110.23</v>
      </c>
      <c r="H324" s="44">
        <f t="shared" si="185"/>
        <v>110.23</v>
      </c>
      <c r="I324" s="44">
        <f t="shared" si="185"/>
        <v>110.23</v>
      </c>
      <c r="J324" s="44">
        <f t="shared" si="185"/>
        <v>110.23</v>
      </c>
      <c r="K324" s="44">
        <f t="shared" si="185"/>
        <v>110.23</v>
      </c>
      <c r="L324" s="44">
        <f t="shared" si="185"/>
        <v>110.23</v>
      </c>
      <c r="M324" s="44">
        <f t="shared" si="185"/>
        <v>110.23</v>
      </c>
      <c r="N324" s="44">
        <f t="shared" si="185"/>
        <v>110.23</v>
      </c>
      <c r="O324" s="44">
        <f t="shared" si="185"/>
        <v>110.23</v>
      </c>
      <c r="P324" s="44">
        <f t="shared" si="185"/>
        <v>110.23</v>
      </c>
      <c r="Q324" s="44">
        <f t="shared" si="185"/>
        <v>110.23</v>
      </c>
      <c r="R324" s="44">
        <f t="shared" si="185"/>
        <v>110.23</v>
      </c>
      <c r="S324" s="44">
        <f t="shared" si="185"/>
        <v>110.23</v>
      </c>
      <c r="T324" s="44">
        <f t="shared" si="185"/>
        <v>110.23</v>
      </c>
      <c r="U324" s="44">
        <f t="shared" si="185"/>
        <v>110.23</v>
      </c>
      <c r="V324" s="44">
        <f t="shared" si="185"/>
        <v>110.23</v>
      </c>
      <c r="W324" s="44">
        <f t="shared" si="185"/>
        <v>110.23</v>
      </c>
      <c r="X324" s="44">
        <f t="shared" si="185"/>
        <v>110.23</v>
      </c>
      <c r="Y324" s="44">
        <f t="shared" si="185"/>
        <v>110.23</v>
      </c>
      <c r="Z324" s="44">
        <f t="shared" si="185"/>
        <v>110.23</v>
      </c>
      <c r="AA324" s="44">
        <f t="shared" si="185"/>
        <v>110.23</v>
      </c>
    </row>
    <row r="325" spans="1:27" ht="12.75" customHeight="1" x14ac:dyDescent="0.2">
      <c r="A325" s="90" t="s">
        <v>1761</v>
      </c>
      <c r="B325" s="28" t="str">
        <f>"03"&amp;"."&amp;$B$776&amp;"."&amp;$B$777</f>
        <v>03.04.2023</v>
      </c>
      <c r="C325" s="82" t="s">
        <v>76</v>
      </c>
      <c r="D325" s="83">
        <f>ROUND(((D326+D327+D329+D328)/1000),5)</f>
        <v>3.4186800000000002</v>
      </c>
      <c r="E325" s="83">
        <f>ROUND(((E326+E327+E329+E328)/1000),5)</f>
        <v>3.3748999999999998</v>
      </c>
      <c r="F325" s="83">
        <f>ROUND(((F326+F327+F329+F328)/1000),5)</f>
        <v>3.3117100000000002</v>
      </c>
      <c r="G325" s="83">
        <f t="shared" ref="G325:AA325" si="186">ROUND(((G326+G327+G329+G328)/1000),5)</f>
        <v>3.3094600000000001</v>
      </c>
      <c r="H325" s="83">
        <f t="shared" si="186"/>
        <v>3.3662899999999998</v>
      </c>
      <c r="I325" s="83">
        <f t="shared" si="186"/>
        <v>3.4172600000000002</v>
      </c>
      <c r="J325" s="83">
        <f t="shared" si="186"/>
        <v>3.6213500000000001</v>
      </c>
      <c r="K325" s="83">
        <f t="shared" si="186"/>
        <v>3.8848600000000002</v>
      </c>
      <c r="L325" s="83">
        <f t="shared" si="186"/>
        <v>3.9692099999999999</v>
      </c>
      <c r="M325" s="83">
        <f t="shared" si="186"/>
        <v>4.0167000000000002</v>
      </c>
      <c r="N325" s="83">
        <f t="shared" si="186"/>
        <v>4.0178399999999996</v>
      </c>
      <c r="O325" s="83">
        <f t="shared" si="186"/>
        <v>4.0730199999999996</v>
      </c>
      <c r="P325" s="83">
        <f t="shared" si="186"/>
        <v>4.0510799999999998</v>
      </c>
      <c r="Q325" s="83">
        <f t="shared" si="186"/>
        <v>4.0678000000000001</v>
      </c>
      <c r="R325" s="83">
        <f t="shared" si="186"/>
        <v>4.04671</v>
      </c>
      <c r="S325" s="83">
        <f t="shared" si="186"/>
        <v>4.0287899999999999</v>
      </c>
      <c r="T325" s="83">
        <f t="shared" si="186"/>
        <v>4.0160600000000004</v>
      </c>
      <c r="U325" s="83">
        <f t="shared" si="186"/>
        <v>3.9626000000000001</v>
      </c>
      <c r="V325" s="83">
        <f t="shared" si="186"/>
        <v>3.9625599999999999</v>
      </c>
      <c r="W325" s="83">
        <f t="shared" si="186"/>
        <v>4.0077499999999997</v>
      </c>
      <c r="X325" s="83">
        <f t="shared" si="186"/>
        <v>4.0552200000000003</v>
      </c>
      <c r="Y325" s="83">
        <f t="shared" si="186"/>
        <v>3.9842900000000001</v>
      </c>
      <c r="Z325" s="83">
        <f t="shared" si="186"/>
        <v>3.8276500000000002</v>
      </c>
      <c r="AA325" s="83">
        <f t="shared" si="186"/>
        <v>3.5739200000000002</v>
      </c>
    </row>
    <row r="326" spans="1:27" ht="12.75" customHeight="1" outlineLevel="1" x14ac:dyDescent="0.2">
      <c r="A326" s="91" t="s">
        <v>1762</v>
      </c>
      <c r="B326" s="63" t="s">
        <v>233</v>
      </c>
      <c r="C326" s="43" t="s">
        <v>79</v>
      </c>
      <c r="D326" s="44">
        <v>1079.42</v>
      </c>
      <c r="E326" s="44">
        <v>1035.6400000000001</v>
      </c>
      <c r="F326" s="44">
        <v>972.45</v>
      </c>
      <c r="G326" s="44">
        <v>970.2</v>
      </c>
      <c r="H326" s="44">
        <v>1027.03</v>
      </c>
      <c r="I326" s="44">
        <v>1078</v>
      </c>
      <c r="J326" s="44">
        <v>1282.0899999999999</v>
      </c>
      <c r="K326" s="44">
        <v>1545.6</v>
      </c>
      <c r="L326" s="44">
        <v>1629.95</v>
      </c>
      <c r="M326" s="44">
        <v>1677.44</v>
      </c>
      <c r="N326" s="44">
        <v>1678.58</v>
      </c>
      <c r="O326" s="44">
        <v>1733.76</v>
      </c>
      <c r="P326" s="44">
        <v>1711.82</v>
      </c>
      <c r="Q326" s="44">
        <v>1728.54</v>
      </c>
      <c r="R326" s="44">
        <v>1707.45</v>
      </c>
      <c r="S326" s="44">
        <v>1689.53</v>
      </c>
      <c r="T326" s="44">
        <v>1676.8</v>
      </c>
      <c r="U326" s="44">
        <v>1623.34</v>
      </c>
      <c r="V326" s="44">
        <v>1623.3</v>
      </c>
      <c r="W326" s="44">
        <v>1668.49</v>
      </c>
      <c r="X326" s="44">
        <v>1715.96</v>
      </c>
      <c r="Y326" s="44">
        <v>1645.03</v>
      </c>
      <c r="Z326" s="44">
        <v>1488.39</v>
      </c>
      <c r="AA326" s="44">
        <v>1234.6600000000001</v>
      </c>
    </row>
    <row r="327" spans="1:27" ht="12.75" customHeight="1" outlineLevel="1" x14ac:dyDescent="0.2">
      <c r="A327" s="91" t="s">
        <v>1763</v>
      </c>
      <c r="B327" s="63" t="s">
        <v>90</v>
      </c>
      <c r="C327" s="43" t="s">
        <v>79</v>
      </c>
      <c r="D327" s="44">
        <f>$D$317</f>
        <v>2222.89</v>
      </c>
      <c r="E327" s="44">
        <f t="shared" ref="E327:AA327" si="187">$D$317</f>
        <v>2222.89</v>
      </c>
      <c r="F327" s="44">
        <f t="shared" si="187"/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customHeight="1" outlineLevel="1" x14ac:dyDescent="0.2">
      <c r="A328" s="91" t="s">
        <v>1764</v>
      </c>
      <c r="B328" s="63" t="s">
        <v>83</v>
      </c>
      <c r="C328" s="43" t="s">
        <v>79</v>
      </c>
      <c r="D328" s="44">
        <v>6.14</v>
      </c>
      <c r="E328" s="44">
        <v>6.14</v>
      </c>
      <c r="F328" s="44">
        <v>6.14</v>
      </c>
      <c r="G328" s="44">
        <v>6.14</v>
      </c>
      <c r="H328" s="44">
        <v>6.14</v>
      </c>
      <c r="I328" s="44">
        <v>6.14</v>
      </c>
      <c r="J328" s="44">
        <v>6.14</v>
      </c>
      <c r="K328" s="44">
        <v>6.14</v>
      </c>
      <c r="L328" s="44">
        <v>6.14</v>
      </c>
      <c r="M328" s="44">
        <v>6.14</v>
      </c>
      <c r="N328" s="44">
        <v>6.14</v>
      </c>
      <c r="O328" s="44">
        <v>6.14</v>
      </c>
      <c r="P328" s="44">
        <v>6.14</v>
      </c>
      <c r="Q328" s="44">
        <v>6.14</v>
      </c>
      <c r="R328" s="44">
        <v>6.14</v>
      </c>
      <c r="S328" s="44">
        <v>6.14</v>
      </c>
      <c r="T328" s="44">
        <v>6.14</v>
      </c>
      <c r="U328" s="44">
        <v>6.14</v>
      </c>
      <c r="V328" s="44">
        <v>6.14</v>
      </c>
      <c r="W328" s="44">
        <v>6.14</v>
      </c>
      <c r="X328" s="44">
        <v>6.14</v>
      </c>
      <c r="Y328" s="44">
        <v>6.14</v>
      </c>
      <c r="Z328" s="44">
        <v>6.14</v>
      </c>
      <c r="AA328" s="44">
        <v>6.14</v>
      </c>
    </row>
    <row r="329" spans="1:27" ht="12.75" customHeight="1" outlineLevel="1" x14ac:dyDescent="0.2">
      <c r="A329" s="91" t="s">
        <v>1765</v>
      </c>
      <c r="B329" s="63" t="s">
        <v>81</v>
      </c>
      <c r="C329" s="43" t="s">
        <v>79</v>
      </c>
      <c r="D329" s="44">
        <f>$D$11</f>
        <v>110.23</v>
      </c>
      <c r="E329" s="44">
        <f t="shared" ref="E329:AA329" si="188">$D$11</f>
        <v>110.23</v>
      </c>
      <c r="F329" s="44">
        <f t="shared" si="188"/>
        <v>110.23</v>
      </c>
      <c r="G329" s="44">
        <f t="shared" si="188"/>
        <v>110.23</v>
      </c>
      <c r="H329" s="44">
        <f t="shared" si="188"/>
        <v>110.23</v>
      </c>
      <c r="I329" s="44">
        <f t="shared" si="188"/>
        <v>110.23</v>
      </c>
      <c r="J329" s="44">
        <f t="shared" si="188"/>
        <v>110.23</v>
      </c>
      <c r="K329" s="44">
        <f t="shared" si="188"/>
        <v>110.23</v>
      </c>
      <c r="L329" s="44">
        <f t="shared" si="188"/>
        <v>110.23</v>
      </c>
      <c r="M329" s="44">
        <f t="shared" si="188"/>
        <v>110.23</v>
      </c>
      <c r="N329" s="44">
        <f t="shared" si="188"/>
        <v>110.23</v>
      </c>
      <c r="O329" s="44">
        <f t="shared" si="188"/>
        <v>110.23</v>
      </c>
      <c r="P329" s="44">
        <f t="shared" si="188"/>
        <v>110.23</v>
      </c>
      <c r="Q329" s="44">
        <f t="shared" si="188"/>
        <v>110.23</v>
      </c>
      <c r="R329" s="44">
        <f t="shared" si="188"/>
        <v>110.23</v>
      </c>
      <c r="S329" s="44">
        <f t="shared" si="188"/>
        <v>110.23</v>
      </c>
      <c r="T329" s="44">
        <f t="shared" si="188"/>
        <v>110.23</v>
      </c>
      <c r="U329" s="44">
        <f t="shared" si="188"/>
        <v>110.23</v>
      </c>
      <c r="V329" s="44">
        <f t="shared" si="188"/>
        <v>110.23</v>
      </c>
      <c r="W329" s="44">
        <f t="shared" si="188"/>
        <v>110.23</v>
      </c>
      <c r="X329" s="44">
        <f t="shared" si="188"/>
        <v>110.23</v>
      </c>
      <c r="Y329" s="44">
        <f t="shared" si="188"/>
        <v>110.23</v>
      </c>
      <c r="Z329" s="44">
        <f t="shared" si="188"/>
        <v>110.23</v>
      </c>
      <c r="AA329" s="44">
        <f t="shared" si="188"/>
        <v>110.23</v>
      </c>
    </row>
    <row r="330" spans="1:27" ht="12.75" customHeight="1" x14ac:dyDescent="0.2">
      <c r="A330" s="90" t="s">
        <v>1766</v>
      </c>
      <c r="B330" s="28" t="str">
        <f>"04"&amp;"."&amp;$B$776&amp;"."&amp;$B$777</f>
        <v>04.04.2023</v>
      </c>
      <c r="C330" s="82" t="s">
        <v>76</v>
      </c>
      <c r="D330" s="83">
        <f>ROUND(((D331+D332+D334+D333)/1000),5)</f>
        <v>3.40361</v>
      </c>
      <c r="E330" s="83">
        <f>ROUND(((E331+E332+E334+E333)/1000),5)</f>
        <v>3.33629</v>
      </c>
      <c r="F330" s="83">
        <f>ROUND(((F331+F332+F334+F333)/1000),5)</f>
        <v>3.2753700000000001</v>
      </c>
      <c r="G330" s="83">
        <f t="shared" ref="G330:AA330" si="189">ROUND(((G331+G332+G334+G333)/1000),5)</f>
        <v>3.2827000000000002</v>
      </c>
      <c r="H330" s="83">
        <f t="shared" si="189"/>
        <v>3.3605800000000001</v>
      </c>
      <c r="I330" s="83">
        <f t="shared" si="189"/>
        <v>3.4040499999999998</v>
      </c>
      <c r="J330" s="83">
        <f t="shared" si="189"/>
        <v>3.5162100000000001</v>
      </c>
      <c r="K330" s="83">
        <f t="shared" si="189"/>
        <v>3.8042400000000001</v>
      </c>
      <c r="L330" s="83">
        <f t="shared" si="189"/>
        <v>3.9279899999999999</v>
      </c>
      <c r="M330" s="83">
        <f t="shared" si="189"/>
        <v>3.9846599999999999</v>
      </c>
      <c r="N330" s="83">
        <f t="shared" si="189"/>
        <v>3.99044</v>
      </c>
      <c r="O330" s="83">
        <f t="shared" si="189"/>
        <v>3.99688</v>
      </c>
      <c r="P330" s="83">
        <f t="shared" si="189"/>
        <v>3.9608099999999999</v>
      </c>
      <c r="Q330" s="83">
        <f t="shared" si="189"/>
        <v>3.9488300000000001</v>
      </c>
      <c r="R330" s="83">
        <f t="shared" si="189"/>
        <v>3.9451900000000002</v>
      </c>
      <c r="S330" s="83">
        <f t="shared" si="189"/>
        <v>3.9459300000000002</v>
      </c>
      <c r="T330" s="83">
        <f t="shared" si="189"/>
        <v>3.9422199999999998</v>
      </c>
      <c r="U330" s="83">
        <f t="shared" si="189"/>
        <v>3.9004500000000002</v>
      </c>
      <c r="V330" s="83">
        <f t="shared" si="189"/>
        <v>3.90733</v>
      </c>
      <c r="W330" s="83">
        <f t="shared" si="189"/>
        <v>3.9941399999999998</v>
      </c>
      <c r="X330" s="83">
        <f t="shared" si="189"/>
        <v>3.9742199999999999</v>
      </c>
      <c r="Y330" s="83">
        <f t="shared" si="189"/>
        <v>3.9071500000000001</v>
      </c>
      <c r="Z330" s="83">
        <f t="shared" si="189"/>
        <v>3.6740699999999999</v>
      </c>
      <c r="AA330" s="83">
        <f t="shared" si="189"/>
        <v>3.4670100000000001</v>
      </c>
    </row>
    <row r="331" spans="1:27" ht="12.75" customHeight="1" outlineLevel="1" x14ac:dyDescent="0.2">
      <c r="A331" s="91" t="s">
        <v>1767</v>
      </c>
      <c r="B331" s="63" t="s">
        <v>233</v>
      </c>
      <c r="C331" s="43" t="s">
        <v>79</v>
      </c>
      <c r="D331" s="44">
        <v>1064.3499999999999</v>
      </c>
      <c r="E331" s="44">
        <v>997.03</v>
      </c>
      <c r="F331" s="44">
        <v>936.11</v>
      </c>
      <c r="G331" s="44">
        <v>943.44</v>
      </c>
      <c r="H331" s="44">
        <v>1021.32</v>
      </c>
      <c r="I331" s="44">
        <v>1064.79</v>
      </c>
      <c r="J331" s="44">
        <v>1176.95</v>
      </c>
      <c r="K331" s="44">
        <v>1464.98</v>
      </c>
      <c r="L331" s="44">
        <v>1588.73</v>
      </c>
      <c r="M331" s="44">
        <v>1645.4</v>
      </c>
      <c r="N331" s="44">
        <v>1651.18</v>
      </c>
      <c r="O331" s="44">
        <v>1657.62</v>
      </c>
      <c r="P331" s="44">
        <v>1621.55</v>
      </c>
      <c r="Q331" s="44">
        <v>1609.57</v>
      </c>
      <c r="R331" s="44">
        <v>1605.93</v>
      </c>
      <c r="S331" s="44">
        <v>1606.67</v>
      </c>
      <c r="T331" s="44">
        <v>1602.96</v>
      </c>
      <c r="U331" s="44">
        <v>1561.19</v>
      </c>
      <c r="V331" s="44">
        <v>1568.07</v>
      </c>
      <c r="W331" s="44">
        <v>1654.88</v>
      </c>
      <c r="X331" s="44">
        <v>1634.96</v>
      </c>
      <c r="Y331" s="44">
        <v>1567.89</v>
      </c>
      <c r="Z331" s="44">
        <v>1334.81</v>
      </c>
      <c r="AA331" s="44">
        <v>1127.75</v>
      </c>
    </row>
    <row r="332" spans="1:27" ht="12.75" customHeight="1" outlineLevel="1" x14ac:dyDescent="0.2">
      <c r="A332" s="91" t="s">
        <v>1768</v>
      </c>
      <c r="B332" s="63" t="s">
        <v>90</v>
      </c>
      <c r="C332" s="43" t="s">
        <v>79</v>
      </c>
      <c r="D332" s="44">
        <f>$D$317</f>
        <v>2222.89</v>
      </c>
      <c r="E332" s="44">
        <f t="shared" ref="E332:AA332" si="190">$D$317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customHeight="1" outlineLevel="1" x14ac:dyDescent="0.2">
      <c r="A333" s="91" t="s">
        <v>1769</v>
      </c>
      <c r="B333" s="63" t="s">
        <v>83</v>
      </c>
      <c r="C333" s="43" t="s">
        <v>79</v>
      </c>
      <c r="D333" s="44">
        <v>6.14</v>
      </c>
      <c r="E333" s="44">
        <v>6.14</v>
      </c>
      <c r="F333" s="44">
        <v>6.14</v>
      </c>
      <c r="G333" s="44">
        <v>6.14</v>
      </c>
      <c r="H333" s="44">
        <v>6.14</v>
      </c>
      <c r="I333" s="44">
        <v>6.14</v>
      </c>
      <c r="J333" s="44">
        <v>6.14</v>
      </c>
      <c r="K333" s="44">
        <v>6.14</v>
      </c>
      <c r="L333" s="44">
        <v>6.14</v>
      </c>
      <c r="M333" s="44">
        <v>6.14</v>
      </c>
      <c r="N333" s="44">
        <v>6.14</v>
      </c>
      <c r="O333" s="44">
        <v>6.14</v>
      </c>
      <c r="P333" s="44">
        <v>6.14</v>
      </c>
      <c r="Q333" s="44">
        <v>6.14</v>
      </c>
      <c r="R333" s="44">
        <v>6.14</v>
      </c>
      <c r="S333" s="44">
        <v>6.14</v>
      </c>
      <c r="T333" s="44">
        <v>6.14</v>
      </c>
      <c r="U333" s="44">
        <v>6.14</v>
      </c>
      <c r="V333" s="44">
        <v>6.14</v>
      </c>
      <c r="W333" s="44">
        <v>6.14</v>
      </c>
      <c r="X333" s="44">
        <v>6.14</v>
      </c>
      <c r="Y333" s="44">
        <v>6.14</v>
      </c>
      <c r="Z333" s="44">
        <v>6.14</v>
      </c>
      <c r="AA333" s="44">
        <v>6.14</v>
      </c>
    </row>
    <row r="334" spans="1:27" ht="12.75" customHeight="1" outlineLevel="1" x14ac:dyDescent="0.2">
      <c r="A334" s="91" t="s">
        <v>1770</v>
      </c>
      <c r="B334" s="63" t="s">
        <v>81</v>
      </c>
      <c r="C334" s="43" t="s">
        <v>79</v>
      </c>
      <c r="D334" s="44">
        <f>$D$11</f>
        <v>110.23</v>
      </c>
      <c r="E334" s="44">
        <f t="shared" ref="E334:AA334" si="191">$D$11</f>
        <v>110.23</v>
      </c>
      <c r="F334" s="44">
        <f t="shared" si="191"/>
        <v>110.23</v>
      </c>
      <c r="G334" s="44">
        <f t="shared" si="191"/>
        <v>110.23</v>
      </c>
      <c r="H334" s="44">
        <f t="shared" si="191"/>
        <v>110.23</v>
      </c>
      <c r="I334" s="44">
        <f t="shared" si="191"/>
        <v>110.23</v>
      </c>
      <c r="J334" s="44">
        <f t="shared" si="191"/>
        <v>110.23</v>
      </c>
      <c r="K334" s="44">
        <f t="shared" si="191"/>
        <v>110.23</v>
      </c>
      <c r="L334" s="44">
        <f t="shared" si="191"/>
        <v>110.23</v>
      </c>
      <c r="M334" s="44">
        <f t="shared" si="191"/>
        <v>110.23</v>
      </c>
      <c r="N334" s="44">
        <f t="shared" si="191"/>
        <v>110.23</v>
      </c>
      <c r="O334" s="44">
        <f t="shared" si="191"/>
        <v>110.23</v>
      </c>
      <c r="P334" s="44">
        <f t="shared" si="191"/>
        <v>110.23</v>
      </c>
      <c r="Q334" s="44">
        <f t="shared" si="191"/>
        <v>110.23</v>
      </c>
      <c r="R334" s="44">
        <f t="shared" si="191"/>
        <v>110.23</v>
      </c>
      <c r="S334" s="44">
        <f t="shared" si="191"/>
        <v>110.23</v>
      </c>
      <c r="T334" s="44">
        <f t="shared" si="191"/>
        <v>110.23</v>
      </c>
      <c r="U334" s="44">
        <f t="shared" si="191"/>
        <v>110.23</v>
      </c>
      <c r="V334" s="44">
        <f t="shared" si="191"/>
        <v>110.23</v>
      </c>
      <c r="W334" s="44">
        <f t="shared" si="191"/>
        <v>110.23</v>
      </c>
      <c r="X334" s="44">
        <f t="shared" si="191"/>
        <v>110.23</v>
      </c>
      <c r="Y334" s="44">
        <f t="shared" si="191"/>
        <v>110.23</v>
      </c>
      <c r="Z334" s="44">
        <f t="shared" si="191"/>
        <v>110.23</v>
      </c>
      <c r="AA334" s="44">
        <f t="shared" si="191"/>
        <v>110.23</v>
      </c>
    </row>
    <row r="335" spans="1:27" ht="12.75" customHeight="1" x14ac:dyDescent="0.2">
      <c r="A335" s="90" t="s">
        <v>1771</v>
      </c>
      <c r="B335" s="28" t="str">
        <f>"05"&amp;"."&amp;$B$776&amp;"."&amp;$B$777</f>
        <v>05.04.2023</v>
      </c>
      <c r="C335" s="82" t="s">
        <v>76</v>
      </c>
      <c r="D335" s="83">
        <f>ROUND(((D336+D337+D339+D338)/1000),5)</f>
        <v>3.4081000000000001</v>
      </c>
      <c r="E335" s="83">
        <f>ROUND(((E336+E337+E339+E338)/1000),5)</f>
        <v>3.3477100000000002</v>
      </c>
      <c r="F335" s="83">
        <f>ROUND(((F336+F337+F339+F338)/1000),5)</f>
        <v>3.2897599999999998</v>
      </c>
      <c r="G335" s="83">
        <f t="shared" ref="G335:AA335" si="192">ROUND(((G336+G337+G339+G338)/1000),5)</f>
        <v>3.2870900000000001</v>
      </c>
      <c r="H335" s="83">
        <f t="shared" si="192"/>
        <v>3.3441700000000001</v>
      </c>
      <c r="I335" s="83">
        <f t="shared" si="192"/>
        <v>3.4058899999999999</v>
      </c>
      <c r="J335" s="83">
        <f t="shared" si="192"/>
        <v>3.4883199999999999</v>
      </c>
      <c r="K335" s="83">
        <f t="shared" si="192"/>
        <v>3.8017300000000001</v>
      </c>
      <c r="L335" s="83">
        <f t="shared" si="192"/>
        <v>3.93005</v>
      </c>
      <c r="M335" s="83">
        <f t="shared" si="192"/>
        <v>3.9460600000000001</v>
      </c>
      <c r="N335" s="83">
        <f t="shared" si="192"/>
        <v>3.9446599999999998</v>
      </c>
      <c r="O335" s="83">
        <f t="shared" si="192"/>
        <v>3.9493499999999999</v>
      </c>
      <c r="P335" s="83">
        <f t="shared" si="192"/>
        <v>3.9509300000000001</v>
      </c>
      <c r="Q335" s="83">
        <f t="shared" si="192"/>
        <v>3.9512999999999998</v>
      </c>
      <c r="R335" s="83">
        <f t="shared" si="192"/>
        <v>3.9504800000000002</v>
      </c>
      <c r="S335" s="83">
        <f t="shared" si="192"/>
        <v>3.9476300000000002</v>
      </c>
      <c r="T335" s="83">
        <f t="shared" si="192"/>
        <v>3.9451900000000002</v>
      </c>
      <c r="U335" s="83">
        <f t="shared" si="192"/>
        <v>3.9168500000000002</v>
      </c>
      <c r="V335" s="83">
        <f t="shared" si="192"/>
        <v>3.9063599999999998</v>
      </c>
      <c r="W335" s="83">
        <f t="shared" si="192"/>
        <v>3.9512</v>
      </c>
      <c r="X335" s="83">
        <f t="shared" si="192"/>
        <v>3.9758</v>
      </c>
      <c r="Y335" s="83">
        <f t="shared" si="192"/>
        <v>3.9413800000000001</v>
      </c>
      <c r="Z335" s="83">
        <f t="shared" si="192"/>
        <v>3.5718899999999998</v>
      </c>
      <c r="AA335" s="83">
        <f t="shared" si="192"/>
        <v>3.4184700000000001</v>
      </c>
    </row>
    <row r="336" spans="1:27" ht="12.75" customHeight="1" outlineLevel="1" x14ac:dyDescent="0.2">
      <c r="A336" s="91" t="s">
        <v>1772</v>
      </c>
      <c r="B336" s="63" t="s">
        <v>233</v>
      </c>
      <c r="C336" s="43" t="s">
        <v>79</v>
      </c>
      <c r="D336" s="44">
        <v>1068.8399999999999</v>
      </c>
      <c r="E336" s="44">
        <v>1008.45</v>
      </c>
      <c r="F336" s="44">
        <v>950.5</v>
      </c>
      <c r="G336" s="44">
        <v>947.83</v>
      </c>
      <c r="H336" s="44">
        <v>1004.91</v>
      </c>
      <c r="I336" s="44">
        <v>1066.6300000000001</v>
      </c>
      <c r="J336" s="44">
        <v>1149.06</v>
      </c>
      <c r="K336" s="44">
        <v>1462.47</v>
      </c>
      <c r="L336" s="44">
        <v>1590.79</v>
      </c>
      <c r="M336" s="44">
        <v>1606.8</v>
      </c>
      <c r="N336" s="44">
        <v>1605.4</v>
      </c>
      <c r="O336" s="44">
        <v>1610.09</v>
      </c>
      <c r="P336" s="44">
        <v>1611.67</v>
      </c>
      <c r="Q336" s="44">
        <v>1612.04</v>
      </c>
      <c r="R336" s="44">
        <v>1611.22</v>
      </c>
      <c r="S336" s="44">
        <v>1608.37</v>
      </c>
      <c r="T336" s="44">
        <v>1605.93</v>
      </c>
      <c r="U336" s="44">
        <v>1577.59</v>
      </c>
      <c r="V336" s="44">
        <v>1567.1</v>
      </c>
      <c r="W336" s="44">
        <v>1611.94</v>
      </c>
      <c r="X336" s="44">
        <v>1636.54</v>
      </c>
      <c r="Y336" s="44">
        <v>1602.12</v>
      </c>
      <c r="Z336" s="44">
        <v>1232.6300000000001</v>
      </c>
      <c r="AA336" s="44">
        <v>1079.21</v>
      </c>
    </row>
    <row r="337" spans="1:27" ht="12.75" customHeight="1" outlineLevel="1" x14ac:dyDescent="0.2">
      <c r="A337" s="91" t="s">
        <v>1773</v>
      </c>
      <c r="B337" s="63" t="s">
        <v>90</v>
      </c>
      <c r="C337" s="43" t="s">
        <v>79</v>
      </c>
      <c r="D337" s="44">
        <f>$D$317</f>
        <v>2222.89</v>
      </c>
      <c r="E337" s="44">
        <f t="shared" ref="E337:AA337" si="193">$D$317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customHeight="1" outlineLevel="1" x14ac:dyDescent="0.2">
      <c r="A338" s="91" t="s">
        <v>1774</v>
      </c>
      <c r="B338" s="63" t="s">
        <v>83</v>
      </c>
      <c r="C338" s="43" t="s">
        <v>79</v>
      </c>
      <c r="D338" s="44">
        <v>6.14</v>
      </c>
      <c r="E338" s="44">
        <v>6.14</v>
      </c>
      <c r="F338" s="44">
        <v>6.14</v>
      </c>
      <c r="G338" s="44">
        <v>6.14</v>
      </c>
      <c r="H338" s="44">
        <v>6.14</v>
      </c>
      <c r="I338" s="44">
        <v>6.14</v>
      </c>
      <c r="J338" s="44">
        <v>6.14</v>
      </c>
      <c r="K338" s="44">
        <v>6.14</v>
      </c>
      <c r="L338" s="44">
        <v>6.14</v>
      </c>
      <c r="M338" s="44">
        <v>6.14</v>
      </c>
      <c r="N338" s="44">
        <v>6.14</v>
      </c>
      <c r="O338" s="44">
        <v>6.14</v>
      </c>
      <c r="P338" s="44">
        <v>6.14</v>
      </c>
      <c r="Q338" s="44">
        <v>6.14</v>
      </c>
      <c r="R338" s="44">
        <v>6.14</v>
      </c>
      <c r="S338" s="44">
        <v>6.14</v>
      </c>
      <c r="T338" s="44">
        <v>6.14</v>
      </c>
      <c r="U338" s="44">
        <v>6.14</v>
      </c>
      <c r="V338" s="44">
        <v>6.14</v>
      </c>
      <c r="W338" s="44">
        <v>6.14</v>
      </c>
      <c r="X338" s="44">
        <v>6.14</v>
      </c>
      <c r="Y338" s="44">
        <v>6.14</v>
      </c>
      <c r="Z338" s="44">
        <v>6.14</v>
      </c>
      <c r="AA338" s="44">
        <v>6.14</v>
      </c>
    </row>
    <row r="339" spans="1:27" ht="12.75" customHeight="1" outlineLevel="1" x14ac:dyDescent="0.2">
      <c r="A339" s="91" t="s">
        <v>1775</v>
      </c>
      <c r="B339" s="63" t="s">
        <v>81</v>
      </c>
      <c r="C339" s="43" t="s">
        <v>79</v>
      </c>
      <c r="D339" s="44">
        <f>$D$11</f>
        <v>110.23</v>
      </c>
      <c r="E339" s="44">
        <f t="shared" ref="E339:AA339" si="194">$D$11</f>
        <v>110.23</v>
      </c>
      <c r="F339" s="44">
        <f t="shared" si="194"/>
        <v>110.23</v>
      </c>
      <c r="G339" s="44">
        <f t="shared" si="194"/>
        <v>110.23</v>
      </c>
      <c r="H339" s="44">
        <f t="shared" si="194"/>
        <v>110.23</v>
      </c>
      <c r="I339" s="44">
        <f t="shared" si="194"/>
        <v>110.23</v>
      </c>
      <c r="J339" s="44">
        <f t="shared" si="194"/>
        <v>110.23</v>
      </c>
      <c r="K339" s="44">
        <f t="shared" si="194"/>
        <v>110.23</v>
      </c>
      <c r="L339" s="44">
        <f t="shared" si="194"/>
        <v>110.23</v>
      </c>
      <c r="M339" s="44">
        <f t="shared" si="194"/>
        <v>110.23</v>
      </c>
      <c r="N339" s="44">
        <f t="shared" si="194"/>
        <v>110.23</v>
      </c>
      <c r="O339" s="44">
        <f t="shared" si="194"/>
        <v>110.23</v>
      </c>
      <c r="P339" s="44">
        <f t="shared" si="194"/>
        <v>110.23</v>
      </c>
      <c r="Q339" s="44">
        <f t="shared" si="194"/>
        <v>110.23</v>
      </c>
      <c r="R339" s="44">
        <f t="shared" si="194"/>
        <v>110.23</v>
      </c>
      <c r="S339" s="44">
        <f t="shared" si="194"/>
        <v>110.23</v>
      </c>
      <c r="T339" s="44">
        <f t="shared" si="194"/>
        <v>110.23</v>
      </c>
      <c r="U339" s="44">
        <f t="shared" si="194"/>
        <v>110.23</v>
      </c>
      <c r="V339" s="44">
        <f t="shared" si="194"/>
        <v>110.23</v>
      </c>
      <c r="W339" s="44">
        <f t="shared" si="194"/>
        <v>110.23</v>
      </c>
      <c r="X339" s="44">
        <f t="shared" si="194"/>
        <v>110.23</v>
      </c>
      <c r="Y339" s="44">
        <f t="shared" si="194"/>
        <v>110.23</v>
      </c>
      <c r="Z339" s="44">
        <f t="shared" si="194"/>
        <v>110.23</v>
      </c>
      <c r="AA339" s="44">
        <f t="shared" si="194"/>
        <v>110.23</v>
      </c>
    </row>
    <row r="340" spans="1:27" ht="12.75" customHeight="1" x14ac:dyDescent="0.2">
      <c r="A340" s="90" t="s">
        <v>1776</v>
      </c>
      <c r="B340" s="28" t="str">
        <f>"06"&amp;"."&amp;$B$776&amp;"."&amp;$B$777</f>
        <v>06.04.2023</v>
      </c>
      <c r="C340" s="82" t="s">
        <v>76</v>
      </c>
      <c r="D340" s="83">
        <f>ROUND(((D341+D342+D344+D343)/1000),5)</f>
        <v>3.3892500000000001</v>
      </c>
      <c r="E340" s="83">
        <f>ROUND(((E341+E342+E344+E343)/1000),5)</f>
        <v>3.3588800000000001</v>
      </c>
      <c r="F340" s="83">
        <f>ROUND(((F341+F342+F344+F343)/1000),5)</f>
        <v>3.3348</v>
      </c>
      <c r="G340" s="83">
        <f t="shared" ref="G340:AA340" si="195">ROUND(((G341+G342+G344+G343)/1000),5)</f>
        <v>3.33609</v>
      </c>
      <c r="H340" s="83">
        <f t="shared" si="195"/>
        <v>3.34659</v>
      </c>
      <c r="I340" s="83">
        <f t="shared" si="195"/>
        <v>3.3939300000000001</v>
      </c>
      <c r="J340" s="83">
        <f t="shared" si="195"/>
        <v>3.6053000000000002</v>
      </c>
      <c r="K340" s="83">
        <f t="shared" si="195"/>
        <v>3.8460100000000002</v>
      </c>
      <c r="L340" s="83">
        <f t="shared" si="195"/>
        <v>4.0163500000000001</v>
      </c>
      <c r="M340" s="83">
        <f t="shared" si="195"/>
        <v>4.0231000000000003</v>
      </c>
      <c r="N340" s="83">
        <f t="shared" si="195"/>
        <v>4.03904</v>
      </c>
      <c r="O340" s="83">
        <f t="shared" si="195"/>
        <v>4.0399200000000004</v>
      </c>
      <c r="P340" s="83">
        <f t="shared" si="195"/>
        <v>4.0170199999999996</v>
      </c>
      <c r="Q340" s="83">
        <f t="shared" si="195"/>
        <v>4.0255999999999998</v>
      </c>
      <c r="R340" s="83">
        <f t="shared" si="195"/>
        <v>4.0122200000000001</v>
      </c>
      <c r="S340" s="83">
        <f t="shared" si="195"/>
        <v>4.0005499999999996</v>
      </c>
      <c r="T340" s="83">
        <f t="shared" si="195"/>
        <v>3.98251</v>
      </c>
      <c r="U340" s="83">
        <f t="shared" si="195"/>
        <v>3.9527399999999999</v>
      </c>
      <c r="V340" s="83">
        <f t="shared" si="195"/>
        <v>3.9518499999999999</v>
      </c>
      <c r="W340" s="83">
        <f t="shared" si="195"/>
        <v>3.9686699999999999</v>
      </c>
      <c r="X340" s="83">
        <f t="shared" si="195"/>
        <v>4.06149</v>
      </c>
      <c r="Y340" s="83">
        <f t="shared" si="195"/>
        <v>3.9738000000000002</v>
      </c>
      <c r="Z340" s="83">
        <f t="shared" si="195"/>
        <v>3.6112799999999998</v>
      </c>
      <c r="AA340" s="83">
        <f t="shared" si="195"/>
        <v>3.4247200000000002</v>
      </c>
    </row>
    <row r="341" spans="1:27" ht="12.75" customHeight="1" outlineLevel="1" x14ac:dyDescent="0.2">
      <c r="A341" s="91" t="s">
        <v>1777</v>
      </c>
      <c r="B341" s="63" t="s">
        <v>233</v>
      </c>
      <c r="C341" s="43" t="s">
        <v>79</v>
      </c>
      <c r="D341" s="44">
        <v>1049.99</v>
      </c>
      <c r="E341" s="44">
        <v>1019.62</v>
      </c>
      <c r="F341" s="44">
        <v>995.54</v>
      </c>
      <c r="G341" s="44">
        <v>996.83</v>
      </c>
      <c r="H341" s="44">
        <v>1007.33</v>
      </c>
      <c r="I341" s="44">
        <v>1054.67</v>
      </c>
      <c r="J341" s="44">
        <v>1266.04</v>
      </c>
      <c r="K341" s="44">
        <v>1506.75</v>
      </c>
      <c r="L341" s="44">
        <v>1677.09</v>
      </c>
      <c r="M341" s="44">
        <v>1683.84</v>
      </c>
      <c r="N341" s="44">
        <v>1699.78</v>
      </c>
      <c r="O341" s="44">
        <v>1700.66</v>
      </c>
      <c r="P341" s="44">
        <v>1677.76</v>
      </c>
      <c r="Q341" s="44">
        <v>1686.34</v>
      </c>
      <c r="R341" s="44">
        <v>1672.96</v>
      </c>
      <c r="S341" s="44">
        <v>1661.29</v>
      </c>
      <c r="T341" s="44">
        <v>1643.25</v>
      </c>
      <c r="U341" s="44">
        <v>1613.48</v>
      </c>
      <c r="V341" s="44">
        <v>1612.59</v>
      </c>
      <c r="W341" s="44">
        <v>1629.41</v>
      </c>
      <c r="X341" s="44">
        <v>1722.23</v>
      </c>
      <c r="Y341" s="44">
        <v>1634.54</v>
      </c>
      <c r="Z341" s="44">
        <v>1272.02</v>
      </c>
      <c r="AA341" s="44">
        <v>1085.46</v>
      </c>
    </row>
    <row r="342" spans="1:27" ht="12.75" customHeight="1" outlineLevel="1" x14ac:dyDescent="0.2">
      <c r="A342" s="91" t="s">
        <v>1778</v>
      </c>
      <c r="B342" s="63" t="s">
        <v>90</v>
      </c>
      <c r="C342" s="43" t="s">
        <v>79</v>
      </c>
      <c r="D342" s="44">
        <f>$D$317</f>
        <v>2222.89</v>
      </c>
      <c r="E342" s="44">
        <f t="shared" ref="E342:AA342" si="196">$D$317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customHeight="1" outlineLevel="1" x14ac:dyDescent="0.2">
      <c r="A343" s="91" t="s">
        <v>1779</v>
      </c>
      <c r="B343" s="63" t="s">
        <v>83</v>
      </c>
      <c r="C343" s="43" t="s">
        <v>79</v>
      </c>
      <c r="D343" s="44">
        <v>6.14</v>
      </c>
      <c r="E343" s="44">
        <v>6.14</v>
      </c>
      <c r="F343" s="44">
        <v>6.14</v>
      </c>
      <c r="G343" s="44">
        <v>6.14</v>
      </c>
      <c r="H343" s="44">
        <v>6.14</v>
      </c>
      <c r="I343" s="44">
        <v>6.14</v>
      </c>
      <c r="J343" s="44">
        <v>6.14</v>
      </c>
      <c r="K343" s="44">
        <v>6.14</v>
      </c>
      <c r="L343" s="44">
        <v>6.14</v>
      </c>
      <c r="M343" s="44">
        <v>6.14</v>
      </c>
      <c r="N343" s="44">
        <v>6.14</v>
      </c>
      <c r="O343" s="44">
        <v>6.14</v>
      </c>
      <c r="P343" s="44">
        <v>6.14</v>
      </c>
      <c r="Q343" s="44">
        <v>6.14</v>
      </c>
      <c r="R343" s="44">
        <v>6.14</v>
      </c>
      <c r="S343" s="44">
        <v>6.14</v>
      </c>
      <c r="T343" s="44">
        <v>6.14</v>
      </c>
      <c r="U343" s="44">
        <v>6.14</v>
      </c>
      <c r="V343" s="44">
        <v>6.14</v>
      </c>
      <c r="W343" s="44">
        <v>6.14</v>
      </c>
      <c r="X343" s="44">
        <v>6.14</v>
      </c>
      <c r="Y343" s="44">
        <v>6.14</v>
      </c>
      <c r="Z343" s="44">
        <v>6.14</v>
      </c>
      <c r="AA343" s="44">
        <v>6.14</v>
      </c>
    </row>
    <row r="344" spans="1:27" ht="12.75" customHeight="1" outlineLevel="1" x14ac:dyDescent="0.2">
      <c r="A344" s="91" t="s">
        <v>1780</v>
      </c>
      <c r="B344" s="63" t="s">
        <v>81</v>
      </c>
      <c r="C344" s="43" t="s">
        <v>79</v>
      </c>
      <c r="D344" s="44">
        <f>$D$11</f>
        <v>110.23</v>
      </c>
      <c r="E344" s="44">
        <f t="shared" ref="E344:AA344" si="197">$D$11</f>
        <v>110.23</v>
      </c>
      <c r="F344" s="44">
        <f t="shared" si="197"/>
        <v>110.23</v>
      </c>
      <c r="G344" s="44">
        <f t="shared" si="197"/>
        <v>110.23</v>
      </c>
      <c r="H344" s="44">
        <f t="shared" si="197"/>
        <v>110.23</v>
      </c>
      <c r="I344" s="44">
        <f t="shared" si="197"/>
        <v>110.23</v>
      </c>
      <c r="J344" s="44">
        <f t="shared" si="197"/>
        <v>110.23</v>
      </c>
      <c r="K344" s="44">
        <f t="shared" si="197"/>
        <v>110.23</v>
      </c>
      <c r="L344" s="44">
        <f t="shared" si="197"/>
        <v>110.23</v>
      </c>
      <c r="M344" s="44">
        <f t="shared" si="197"/>
        <v>110.23</v>
      </c>
      <c r="N344" s="44">
        <f t="shared" si="197"/>
        <v>110.23</v>
      </c>
      <c r="O344" s="44">
        <f t="shared" si="197"/>
        <v>110.23</v>
      </c>
      <c r="P344" s="44">
        <f t="shared" si="197"/>
        <v>110.23</v>
      </c>
      <c r="Q344" s="44">
        <f t="shared" si="197"/>
        <v>110.23</v>
      </c>
      <c r="R344" s="44">
        <f t="shared" si="197"/>
        <v>110.23</v>
      </c>
      <c r="S344" s="44">
        <f t="shared" si="197"/>
        <v>110.23</v>
      </c>
      <c r="T344" s="44">
        <f t="shared" si="197"/>
        <v>110.23</v>
      </c>
      <c r="U344" s="44">
        <f t="shared" si="197"/>
        <v>110.23</v>
      </c>
      <c r="V344" s="44">
        <f t="shared" si="197"/>
        <v>110.23</v>
      </c>
      <c r="W344" s="44">
        <f t="shared" si="197"/>
        <v>110.23</v>
      </c>
      <c r="X344" s="44">
        <f t="shared" si="197"/>
        <v>110.23</v>
      </c>
      <c r="Y344" s="44">
        <f t="shared" si="197"/>
        <v>110.23</v>
      </c>
      <c r="Z344" s="44">
        <f t="shared" si="197"/>
        <v>110.23</v>
      </c>
      <c r="AA344" s="44">
        <f t="shared" si="197"/>
        <v>110.23</v>
      </c>
    </row>
    <row r="345" spans="1:27" ht="12.75" customHeight="1" x14ac:dyDescent="0.2">
      <c r="A345" s="90" t="s">
        <v>1781</v>
      </c>
      <c r="B345" s="28" t="str">
        <f>"07"&amp;"."&amp;$B$776&amp;"."&amp;$B$777</f>
        <v>07.04.2023</v>
      </c>
      <c r="C345" s="82" t="s">
        <v>76</v>
      </c>
      <c r="D345" s="83">
        <f>ROUND(((D346+D347+D349+D348)/1000),5)</f>
        <v>3.3737400000000002</v>
      </c>
      <c r="E345" s="83">
        <f>ROUND(((E346+E347+E349+E348)/1000),5)</f>
        <v>3.2877999999999998</v>
      </c>
      <c r="F345" s="83">
        <f>ROUND(((F346+F347+F349+F348)/1000),5)</f>
        <v>3.2484799999999998</v>
      </c>
      <c r="G345" s="83">
        <f t="shared" ref="G345:AA345" si="198">ROUND(((G346+G347+G349+G348)/1000),5)</f>
        <v>3.2602199999999999</v>
      </c>
      <c r="H345" s="83">
        <f t="shared" si="198"/>
        <v>3.34789</v>
      </c>
      <c r="I345" s="83">
        <f t="shared" si="198"/>
        <v>3.40788</v>
      </c>
      <c r="J345" s="83">
        <f t="shared" si="198"/>
        <v>3.59483</v>
      </c>
      <c r="K345" s="83">
        <f t="shared" si="198"/>
        <v>3.8746100000000001</v>
      </c>
      <c r="L345" s="83">
        <f t="shared" si="198"/>
        <v>4.01159</v>
      </c>
      <c r="M345" s="83">
        <f t="shared" si="198"/>
        <v>4.1079299999999996</v>
      </c>
      <c r="N345" s="83">
        <f t="shared" si="198"/>
        <v>4.1514300000000004</v>
      </c>
      <c r="O345" s="83">
        <f t="shared" si="198"/>
        <v>4.1782700000000004</v>
      </c>
      <c r="P345" s="83">
        <f t="shared" si="198"/>
        <v>4.1476899999999999</v>
      </c>
      <c r="Q345" s="83">
        <f t="shared" si="198"/>
        <v>4.1761600000000003</v>
      </c>
      <c r="R345" s="83">
        <f t="shared" si="198"/>
        <v>4.1432500000000001</v>
      </c>
      <c r="S345" s="83">
        <f t="shared" si="198"/>
        <v>4.05783</v>
      </c>
      <c r="T345" s="83">
        <f t="shared" si="198"/>
        <v>4.0626699999999998</v>
      </c>
      <c r="U345" s="83">
        <f t="shared" si="198"/>
        <v>3.99227</v>
      </c>
      <c r="V345" s="83">
        <f t="shared" si="198"/>
        <v>4.0001600000000002</v>
      </c>
      <c r="W345" s="83">
        <f t="shared" si="198"/>
        <v>4.1461399999999999</v>
      </c>
      <c r="X345" s="83">
        <f t="shared" si="198"/>
        <v>4.1845400000000001</v>
      </c>
      <c r="Y345" s="83">
        <f t="shared" si="198"/>
        <v>4.1154400000000004</v>
      </c>
      <c r="Z345" s="83">
        <f t="shared" si="198"/>
        <v>3.8688600000000002</v>
      </c>
      <c r="AA345" s="83">
        <f t="shared" si="198"/>
        <v>3.6250499999999999</v>
      </c>
    </row>
    <row r="346" spans="1:27" ht="12.75" customHeight="1" outlineLevel="1" x14ac:dyDescent="0.2">
      <c r="A346" s="91" t="s">
        <v>1782</v>
      </c>
      <c r="B346" s="63" t="s">
        <v>233</v>
      </c>
      <c r="C346" s="43" t="s">
        <v>79</v>
      </c>
      <c r="D346" s="44">
        <v>1034.48</v>
      </c>
      <c r="E346" s="44">
        <v>948.54</v>
      </c>
      <c r="F346" s="44">
        <v>909.22</v>
      </c>
      <c r="G346" s="44">
        <v>920.96</v>
      </c>
      <c r="H346" s="44">
        <v>1008.63</v>
      </c>
      <c r="I346" s="44">
        <v>1068.6199999999999</v>
      </c>
      <c r="J346" s="44">
        <v>1255.57</v>
      </c>
      <c r="K346" s="44">
        <v>1535.35</v>
      </c>
      <c r="L346" s="44">
        <v>1672.33</v>
      </c>
      <c r="M346" s="44">
        <v>1768.67</v>
      </c>
      <c r="N346" s="44">
        <v>1812.17</v>
      </c>
      <c r="O346" s="44">
        <v>1839.01</v>
      </c>
      <c r="P346" s="44">
        <v>1808.43</v>
      </c>
      <c r="Q346" s="44">
        <v>1836.9</v>
      </c>
      <c r="R346" s="44">
        <v>1803.99</v>
      </c>
      <c r="S346" s="44">
        <v>1718.57</v>
      </c>
      <c r="T346" s="44">
        <v>1723.41</v>
      </c>
      <c r="U346" s="44">
        <v>1653.01</v>
      </c>
      <c r="V346" s="44">
        <v>1660.9</v>
      </c>
      <c r="W346" s="44">
        <v>1806.88</v>
      </c>
      <c r="X346" s="44">
        <v>1845.28</v>
      </c>
      <c r="Y346" s="44">
        <v>1776.18</v>
      </c>
      <c r="Z346" s="44">
        <v>1529.6</v>
      </c>
      <c r="AA346" s="44">
        <v>1285.79</v>
      </c>
    </row>
    <row r="347" spans="1:27" ht="12.75" customHeight="1" outlineLevel="1" x14ac:dyDescent="0.2">
      <c r="A347" s="91" t="s">
        <v>1783</v>
      </c>
      <c r="B347" s="63" t="s">
        <v>90</v>
      </c>
      <c r="C347" s="43" t="s">
        <v>79</v>
      </c>
      <c r="D347" s="44">
        <f>$D$317</f>
        <v>2222.89</v>
      </c>
      <c r="E347" s="44">
        <f t="shared" ref="E347:AA347" si="199">$D$317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customHeight="1" outlineLevel="1" x14ac:dyDescent="0.2">
      <c r="A348" s="91" t="s">
        <v>1784</v>
      </c>
      <c r="B348" s="63" t="s">
        <v>83</v>
      </c>
      <c r="C348" s="43" t="s">
        <v>79</v>
      </c>
      <c r="D348" s="44">
        <v>6.14</v>
      </c>
      <c r="E348" s="44">
        <v>6.14</v>
      </c>
      <c r="F348" s="44">
        <v>6.14</v>
      </c>
      <c r="G348" s="44">
        <v>6.14</v>
      </c>
      <c r="H348" s="44">
        <v>6.14</v>
      </c>
      <c r="I348" s="44">
        <v>6.14</v>
      </c>
      <c r="J348" s="44">
        <v>6.14</v>
      </c>
      <c r="K348" s="44">
        <v>6.14</v>
      </c>
      <c r="L348" s="44">
        <v>6.14</v>
      </c>
      <c r="M348" s="44">
        <v>6.14</v>
      </c>
      <c r="N348" s="44">
        <v>6.14</v>
      </c>
      <c r="O348" s="44">
        <v>6.14</v>
      </c>
      <c r="P348" s="44">
        <v>6.14</v>
      </c>
      <c r="Q348" s="44">
        <v>6.14</v>
      </c>
      <c r="R348" s="44">
        <v>6.14</v>
      </c>
      <c r="S348" s="44">
        <v>6.14</v>
      </c>
      <c r="T348" s="44">
        <v>6.14</v>
      </c>
      <c r="U348" s="44">
        <v>6.14</v>
      </c>
      <c r="V348" s="44">
        <v>6.14</v>
      </c>
      <c r="W348" s="44">
        <v>6.14</v>
      </c>
      <c r="X348" s="44">
        <v>6.14</v>
      </c>
      <c r="Y348" s="44">
        <v>6.14</v>
      </c>
      <c r="Z348" s="44">
        <v>6.14</v>
      </c>
      <c r="AA348" s="44">
        <v>6.14</v>
      </c>
    </row>
    <row r="349" spans="1:27" ht="12.75" customHeight="1" outlineLevel="1" x14ac:dyDescent="0.2">
      <c r="A349" s="91" t="s">
        <v>1785</v>
      </c>
      <c r="B349" s="63" t="s">
        <v>81</v>
      </c>
      <c r="C349" s="43" t="s">
        <v>79</v>
      </c>
      <c r="D349" s="44">
        <f>$D$11</f>
        <v>110.23</v>
      </c>
      <c r="E349" s="44">
        <f t="shared" ref="E349:AA349" si="200">$D$11</f>
        <v>110.23</v>
      </c>
      <c r="F349" s="44">
        <f t="shared" si="200"/>
        <v>110.23</v>
      </c>
      <c r="G349" s="44">
        <f t="shared" si="200"/>
        <v>110.23</v>
      </c>
      <c r="H349" s="44">
        <f t="shared" si="200"/>
        <v>110.23</v>
      </c>
      <c r="I349" s="44">
        <f t="shared" si="200"/>
        <v>110.23</v>
      </c>
      <c r="J349" s="44">
        <f t="shared" si="200"/>
        <v>110.23</v>
      </c>
      <c r="K349" s="44">
        <f t="shared" si="200"/>
        <v>110.23</v>
      </c>
      <c r="L349" s="44">
        <f t="shared" si="200"/>
        <v>110.23</v>
      </c>
      <c r="M349" s="44">
        <f t="shared" si="200"/>
        <v>110.23</v>
      </c>
      <c r="N349" s="44">
        <f t="shared" si="200"/>
        <v>110.23</v>
      </c>
      <c r="O349" s="44">
        <f t="shared" si="200"/>
        <v>110.23</v>
      </c>
      <c r="P349" s="44">
        <f t="shared" si="200"/>
        <v>110.23</v>
      </c>
      <c r="Q349" s="44">
        <f t="shared" si="200"/>
        <v>110.23</v>
      </c>
      <c r="R349" s="44">
        <f t="shared" si="200"/>
        <v>110.23</v>
      </c>
      <c r="S349" s="44">
        <f t="shared" si="200"/>
        <v>110.23</v>
      </c>
      <c r="T349" s="44">
        <f t="shared" si="200"/>
        <v>110.23</v>
      </c>
      <c r="U349" s="44">
        <f t="shared" si="200"/>
        <v>110.23</v>
      </c>
      <c r="V349" s="44">
        <f t="shared" si="200"/>
        <v>110.23</v>
      </c>
      <c r="W349" s="44">
        <f t="shared" si="200"/>
        <v>110.23</v>
      </c>
      <c r="X349" s="44">
        <f t="shared" si="200"/>
        <v>110.23</v>
      </c>
      <c r="Y349" s="44">
        <f t="shared" si="200"/>
        <v>110.23</v>
      </c>
      <c r="Z349" s="44">
        <f t="shared" si="200"/>
        <v>110.23</v>
      </c>
      <c r="AA349" s="44">
        <f t="shared" si="200"/>
        <v>110.23</v>
      </c>
    </row>
    <row r="350" spans="1:27" ht="12.75" customHeight="1" x14ac:dyDescent="0.2">
      <c r="A350" s="90" t="s">
        <v>1786</v>
      </c>
      <c r="B350" s="28" t="str">
        <f>"08"&amp;"."&amp;$B$776&amp;"."&amp;$B$777</f>
        <v>08.04.2023</v>
      </c>
      <c r="C350" s="82" t="s">
        <v>76</v>
      </c>
      <c r="D350" s="83">
        <f>ROUND(((D351+D352+D354+D353)/1000),5)</f>
        <v>3.5292300000000001</v>
      </c>
      <c r="E350" s="83">
        <f>ROUND(((E351+E352+E354+E353)/1000),5)</f>
        <v>3.4248500000000002</v>
      </c>
      <c r="F350" s="83">
        <f>ROUND(((F351+F352+F354+F353)/1000),5)</f>
        <v>3.40612</v>
      </c>
      <c r="G350" s="83">
        <f t="shared" ref="G350:AA350" si="201">ROUND(((G351+G352+G354+G353)/1000),5)</f>
        <v>3.4133100000000001</v>
      </c>
      <c r="H350" s="83">
        <f t="shared" si="201"/>
        <v>3.41892</v>
      </c>
      <c r="I350" s="83">
        <f t="shared" si="201"/>
        <v>3.44198</v>
      </c>
      <c r="J350" s="83">
        <f t="shared" si="201"/>
        <v>3.44523</v>
      </c>
      <c r="K350" s="83">
        <f t="shared" si="201"/>
        <v>3.5659700000000001</v>
      </c>
      <c r="L350" s="83">
        <f t="shared" si="201"/>
        <v>3.8711500000000001</v>
      </c>
      <c r="M350" s="83">
        <f t="shared" si="201"/>
        <v>3.9304600000000001</v>
      </c>
      <c r="N350" s="83">
        <f t="shared" si="201"/>
        <v>3.9744600000000001</v>
      </c>
      <c r="O350" s="83">
        <f t="shared" si="201"/>
        <v>4.1722000000000001</v>
      </c>
      <c r="P350" s="83">
        <f t="shared" si="201"/>
        <v>4.0475099999999999</v>
      </c>
      <c r="Q350" s="83">
        <f t="shared" si="201"/>
        <v>3.9978099999999999</v>
      </c>
      <c r="R350" s="83">
        <f t="shared" si="201"/>
        <v>3.9625499999999998</v>
      </c>
      <c r="S350" s="83">
        <f t="shared" si="201"/>
        <v>3.9518800000000001</v>
      </c>
      <c r="T350" s="83">
        <f t="shared" si="201"/>
        <v>3.97688</v>
      </c>
      <c r="U350" s="83">
        <f t="shared" si="201"/>
        <v>3.93309</v>
      </c>
      <c r="V350" s="83">
        <f t="shared" si="201"/>
        <v>3.94103</v>
      </c>
      <c r="W350" s="83">
        <f t="shared" si="201"/>
        <v>4.1443599999999998</v>
      </c>
      <c r="X350" s="83">
        <f t="shared" si="201"/>
        <v>4.1625399999999999</v>
      </c>
      <c r="Y350" s="83">
        <f t="shared" si="201"/>
        <v>4.0905199999999997</v>
      </c>
      <c r="Z350" s="83">
        <f t="shared" si="201"/>
        <v>3.80307</v>
      </c>
      <c r="AA350" s="83">
        <f t="shared" si="201"/>
        <v>3.59436</v>
      </c>
    </row>
    <row r="351" spans="1:27" ht="12.75" customHeight="1" outlineLevel="1" x14ac:dyDescent="0.2">
      <c r="A351" s="91" t="s">
        <v>1787</v>
      </c>
      <c r="B351" s="63" t="s">
        <v>233</v>
      </c>
      <c r="C351" s="43" t="s">
        <v>79</v>
      </c>
      <c r="D351" s="44">
        <v>1189.97</v>
      </c>
      <c r="E351" s="44">
        <v>1085.5899999999999</v>
      </c>
      <c r="F351" s="44">
        <v>1066.8599999999999</v>
      </c>
      <c r="G351" s="44">
        <v>1074.05</v>
      </c>
      <c r="H351" s="44">
        <v>1079.6600000000001</v>
      </c>
      <c r="I351" s="44">
        <v>1102.72</v>
      </c>
      <c r="J351" s="44">
        <v>1105.97</v>
      </c>
      <c r="K351" s="44">
        <v>1226.71</v>
      </c>
      <c r="L351" s="44">
        <v>1531.89</v>
      </c>
      <c r="M351" s="44">
        <v>1591.2</v>
      </c>
      <c r="N351" s="44">
        <v>1635.2</v>
      </c>
      <c r="O351" s="44">
        <v>1832.94</v>
      </c>
      <c r="P351" s="44">
        <v>1708.25</v>
      </c>
      <c r="Q351" s="44">
        <v>1658.55</v>
      </c>
      <c r="R351" s="44">
        <v>1623.29</v>
      </c>
      <c r="S351" s="44">
        <v>1612.62</v>
      </c>
      <c r="T351" s="44">
        <v>1637.62</v>
      </c>
      <c r="U351" s="44">
        <v>1593.83</v>
      </c>
      <c r="V351" s="44">
        <v>1601.77</v>
      </c>
      <c r="W351" s="44">
        <v>1805.1</v>
      </c>
      <c r="X351" s="44">
        <v>1823.28</v>
      </c>
      <c r="Y351" s="44">
        <v>1751.26</v>
      </c>
      <c r="Z351" s="44">
        <v>1463.81</v>
      </c>
      <c r="AA351" s="44">
        <v>1255.0999999999999</v>
      </c>
    </row>
    <row r="352" spans="1:27" ht="12.75" customHeight="1" outlineLevel="1" x14ac:dyDescent="0.2">
      <c r="A352" s="91" t="s">
        <v>1788</v>
      </c>
      <c r="B352" s="63" t="s">
        <v>90</v>
      </c>
      <c r="C352" s="43" t="s">
        <v>79</v>
      </c>
      <c r="D352" s="44">
        <f>$D$317</f>
        <v>2222.89</v>
      </c>
      <c r="E352" s="44">
        <f t="shared" ref="E352:AA352" si="202">$D$317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customHeight="1" outlineLevel="1" x14ac:dyDescent="0.2">
      <c r="A353" s="91" t="s">
        <v>1789</v>
      </c>
      <c r="B353" s="63" t="s">
        <v>83</v>
      </c>
      <c r="C353" s="43" t="s">
        <v>79</v>
      </c>
      <c r="D353" s="44">
        <v>6.14</v>
      </c>
      <c r="E353" s="44">
        <v>6.14</v>
      </c>
      <c r="F353" s="44">
        <v>6.14</v>
      </c>
      <c r="G353" s="44">
        <v>6.14</v>
      </c>
      <c r="H353" s="44">
        <v>6.14</v>
      </c>
      <c r="I353" s="44">
        <v>6.14</v>
      </c>
      <c r="J353" s="44">
        <v>6.14</v>
      </c>
      <c r="K353" s="44">
        <v>6.14</v>
      </c>
      <c r="L353" s="44">
        <v>6.14</v>
      </c>
      <c r="M353" s="44">
        <v>6.14</v>
      </c>
      <c r="N353" s="44">
        <v>6.14</v>
      </c>
      <c r="O353" s="44">
        <v>6.14</v>
      </c>
      <c r="P353" s="44">
        <v>6.14</v>
      </c>
      <c r="Q353" s="44">
        <v>6.14</v>
      </c>
      <c r="R353" s="44">
        <v>6.14</v>
      </c>
      <c r="S353" s="44">
        <v>6.14</v>
      </c>
      <c r="T353" s="44">
        <v>6.14</v>
      </c>
      <c r="U353" s="44">
        <v>6.14</v>
      </c>
      <c r="V353" s="44">
        <v>6.14</v>
      </c>
      <c r="W353" s="44">
        <v>6.14</v>
      </c>
      <c r="X353" s="44">
        <v>6.14</v>
      </c>
      <c r="Y353" s="44">
        <v>6.14</v>
      </c>
      <c r="Z353" s="44">
        <v>6.14</v>
      </c>
      <c r="AA353" s="44">
        <v>6.14</v>
      </c>
    </row>
    <row r="354" spans="1:27" ht="12.75" customHeight="1" outlineLevel="1" x14ac:dyDescent="0.2">
      <c r="A354" s="91" t="s">
        <v>1790</v>
      </c>
      <c r="B354" s="63" t="s">
        <v>81</v>
      </c>
      <c r="C354" s="43" t="s">
        <v>79</v>
      </c>
      <c r="D354" s="44">
        <f>$D$11</f>
        <v>110.23</v>
      </c>
      <c r="E354" s="44">
        <f t="shared" ref="E354:AA354" si="203">$D$11</f>
        <v>110.23</v>
      </c>
      <c r="F354" s="44">
        <f t="shared" si="203"/>
        <v>110.23</v>
      </c>
      <c r="G354" s="44">
        <f t="shared" si="203"/>
        <v>110.23</v>
      </c>
      <c r="H354" s="44">
        <f t="shared" si="203"/>
        <v>110.23</v>
      </c>
      <c r="I354" s="44">
        <f t="shared" si="203"/>
        <v>110.23</v>
      </c>
      <c r="J354" s="44">
        <f t="shared" si="203"/>
        <v>110.23</v>
      </c>
      <c r="K354" s="44">
        <f t="shared" si="203"/>
        <v>110.23</v>
      </c>
      <c r="L354" s="44">
        <f t="shared" si="203"/>
        <v>110.23</v>
      </c>
      <c r="M354" s="44">
        <f t="shared" si="203"/>
        <v>110.23</v>
      </c>
      <c r="N354" s="44">
        <f t="shared" si="203"/>
        <v>110.23</v>
      </c>
      <c r="O354" s="44">
        <f t="shared" si="203"/>
        <v>110.23</v>
      </c>
      <c r="P354" s="44">
        <f t="shared" si="203"/>
        <v>110.23</v>
      </c>
      <c r="Q354" s="44">
        <f t="shared" si="203"/>
        <v>110.23</v>
      </c>
      <c r="R354" s="44">
        <f t="shared" si="203"/>
        <v>110.23</v>
      </c>
      <c r="S354" s="44">
        <f t="shared" si="203"/>
        <v>110.23</v>
      </c>
      <c r="T354" s="44">
        <f t="shared" si="203"/>
        <v>110.23</v>
      </c>
      <c r="U354" s="44">
        <f t="shared" si="203"/>
        <v>110.23</v>
      </c>
      <c r="V354" s="44">
        <f t="shared" si="203"/>
        <v>110.23</v>
      </c>
      <c r="W354" s="44">
        <f t="shared" si="203"/>
        <v>110.23</v>
      </c>
      <c r="X354" s="44">
        <f t="shared" si="203"/>
        <v>110.23</v>
      </c>
      <c r="Y354" s="44">
        <f t="shared" si="203"/>
        <v>110.23</v>
      </c>
      <c r="Z354" s="44">
        <f t="shared" si="203"/>
        <v>110.23</v>
      </c>
      <c r="AA354" s="44">
        <f t="shared" si="203"/>
        <v>110.23</v>
      </c>
    </row>
    <row r="355" spans="1:27" ht="12.75" customHeight="1" x14ac:dyDescent="0.2">
      <c r="A355" s="90" t="s">
        <v>1791</v>
      </c>
      <c r="B355" s="28" t="str">
        <f>"09"&amp;"."&amp;$B$776&amp;"."&amp;$B$777</f>
        <v>09.04.2023</v>
      </c>
      <c r="C355" s="82" t="s">
        <v>76</v>
      </c>
      <c r="D355" s="83">
        <f>ROUND(((D356+D357+D359+D358)/1000),5)</f>
        <v>3.50996</v>
      </c>
      <c r="E355" s="83">
        <f>ROUND(((E356+E357+E359+E358)/1000),5)</f>
        <v>3.3817699999999999</v>
      </c>
      <c r="F355" s="83">
        <f>ROUND(((F356+F357+F359+F358)/1000),5)</f>
        <v>3.3439299999999998</v>
      </c>
      <c r="G355" s="83">
        <f t="shared" ref="G355:AA355" si="204">ROUND(((G356+G357+G359+G358)/1000),5)</f>
        <v>3.3214999999999999</v>
      </c>
      <c r="H355" s="83">
        <f t="shared" si="204"/>
        <v>3.3245300000000002</v>
      </c>
      <c r="I355" s="83">
        <f t="shared" si="204"/>
        <v>3.3168500000000001</v>
      </c>
      <c r="J355" s="83">
        <f t="shared" si="204"/>
        <v>3.2677200000000002</v>
      </c>
      <c r="K355" s="83">
        <f t="shared" si="204"/>
        <v>3.3527399999999998</v>
      </c>
      <c r="L355" s="83">
        <f t="shared" si="204"/>
        <v>3.4561199999999999</v>
      </c>
      <c r="M355" s="83">
        <f t="shared" si="204"/>
        <v>3.7124100000000002</v>
      </c>
      <c r="N355" s="83">
        <f t="shared" si="204"/>
        <v>3.8298199999999998</v>
      </c>
      <c r="O355" s="83">
        <f t="shared" si="204"/>
        <v>3.8384399999999999</v>
      </c>
      <c r="P355" s="83">
        <f t="shared" si="204"/>
        <v>3.7001900000000001</v>
      </c>
      <c r="Q355" s="83">
        <f t="shared" si="204"/>
        <v>3.6643500000000002</v>
      </c>
      <c r="R355" s="83">
        <f t="shared" si="204"/>
        <v>3.6496300000000002</v>
      </c>
      <c r="S355" s="83">
        <f t="shared" si="204"/>
        <v>3.64011</v>
      </c>
      <c r="T355" s="83">
        <f t="shared" si="204"/>
        <v>3.63896</v>
      </c>
      <c r="U355" s="83">
        <f t="shared" si="204"/>
        <v>3.68737</v>
      </c>
      <c r="V355" s="83">
        <f t="shared" si="204"/>
        <v>3.8685200000000002</v>
      </c>
      <c r="W355" s="83">
        <f t="shared" si="204"/>
        <v>4.0313499999999998</v>
      </c>
      <c r="X355" s="83">
        <f t="shared" si="204"/>
        <v>4.0013899999999998</v>
      </c>
      <c r="Y355" s="83">
        <f t="shared" si="204"/>
        <v>4.0082399999999998</v>
      </c>
      <c r="Z355" s="83">
        <f t="shared" si="204"/>
        <v>3.5570499999999998</v>
      </c>
      <c r="AA355" s="83">
        <f t="shared" si="204"/>
        <v>3.4169</v>
      </c>
    </row>
    <row r="356" spans="1:27" ht="12.75" customHeight="1" outlineLevel="1" x14ac:dyDescent="0.2">
      <c r="A356" s="91" t="s">
        <v>1792</v>
      </c>
      <c r="B356" s="63" t="s">
        <v>233</v>
      </c>
      <c r="C356" s="43" t="s">
        <v>79</v>
      </c>
      <c r="D356" s="44">
        <v>1170.7</v>
      </c>
      <c r="E356" s="44">
        <v>1042.51</v>
      </c>
      <c r="F356" s="44">
        <v>1004.67</v>
      </c>
      <c r="G356" s="44">
        <v>982.24</v>
      </c>
      <c r="H356" s="44">
        <v>985.27</v>
      </c>
      <c r="I356" s="44">
        <v>977.59</v>
      </c>
      <c r="J356" s="44">
        <v>928.46</v>
      </c>
      <c r="K356" s="44">
        <v>1013.48</v>
      </c>
      <c r="L356" s="44">
        <v>1116.8599999999999</v>
      </c>
      <c r="M356" s="44">
        <v>1373.15</v>
      </c>
      <c r="N356" s="44">
        <v>1490.56</v>
      </c>
      <c r="O356" s="44">
        <v>1499.18</v>
      </c>
      <c r="P356" s="44">
        <v>1360.93</v>
      </c>
      <c r="Q356" s="44">
        <v>1325.09</v>
      </c>
      <c r="R356" s="44">
        <v>1310.3699999999999</v>
      </c>
      <c r="S356" s="44">
        <v>1300.8499999999999</v>
      </c>
      <c r="T356" s="44">
        <v>1299.7</v>
      </c>
      <c r="U356" s="44">
        <v>1348.11</v>
      </c>
      <c r="V356" s="44">
        <v>1529.26</v>
      </c>
      <c r="W356" s="44">
        <v>1692.09</v>
      </c>
      <c r="X356" s="44">
        <v>1662.13</v>
      </c>
      <c r="Y356" s="44">
        <v>1668.98</v>
      </c>
      <c r="Z356" s="44">
        <v>1217.79</v>
      </c>
      <c r="AA356" s="44">
        <v>1077.6400000000001</v>
      </c>
    </row>
    <row r="357" spans="1:27" ht="12.75" customHeight="1" outlineLevel="1" x14ac:dyDescent="0.2">
      <c r="A357" s="91" t="s">
        <v>1793</v>
      </c>
      <c r="B357" s="63" t="s">
        <v>90</v>
      </c>
      <c r="C357" s="43" t="s">
        <v>79</v>
      </c>
      <c r="D357" s="44">
        <f>$D$317</f>
        <v>2222.89</v>
      </c>
      <c r="E357" s="44">
        <f t="shared" ref="E357:AA357" si="205">$D$317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customHeight="1" outlineLevel="1" x14ac:dyDescent="0.2">
      <c r="A358" s="91" t="s">
        <v>1794</v>
      </c>
      <c r="B358" s="63" t="s">
        <v>83</v>
      </c>
      <c r="C358" s="43" t="s">
        <v>79</v>
      </c>
      <c r="D358" s="44">
        <v>6.14</v>
      </c>
      <c r="E358" s="44">
        <v>6.14</v>
      </c>
      <c r="F358" s="44">
        <v>6.14</v>
      </c>
      <c r="G358" s="44">
        <v>6.14</v>
      </c>
      <c r="H358" s="44">
        <v>6.14</v>
      </c>
      <c r="I358" s="44">
        <v>6.14</v>
      </c>
      <c r="J358" s="44">
        <v>6.14</v>
      </c>
      <c r="K358" s="44">
        <v>6.14</v>
      </c>
      <c r="L358" s="44">
        <v>6.14</v>
      </c>
      <c r="M358" s="44">
        <v>6.14</v>
      </c>
      <c r="N358" s="44">
        <v>6.14</v>
      </c>
      <c r="O358" s="44">
        <v>6.14</v>
      </c>
      <c r="P358" s="44">
        <v>6.14</v>
      </c>
      <c r="Q358" s="44">
        <v>6.14</v>
      </c>
      <c r="R358" s="44">
        <v>6.14</v>
      </c>
      <c r="S358" s="44">
        <v>6.14</v>
      </c>
      <c r="T358" s="44">
        <v>6.14</v>
      </c>
      <c r="U358" s="44">
        <v>6.14</v>
      </c>
      <c r="V358" s="44">
        <v>6.14</v>
      </c>
      <c r="W358" s="44">
        <v>6.14</v>
      </c>
      <c r="X358" s="44">
        <v>6.14</v>
      </c>
      <c r="Y358" s="44">
        <v>6.14</v>
      </c>
      <c r="Z358" s="44">
        <v>6.14</v>
      </c>
      <c r="AA358" s="44">
        <v>6.14</v>
      </c>
    </row>
    <row r="359" spans="1:27" ht="12.75" customHeight="1" outlineLevel="1" x14ac:dyDescent="0.2">
      <c r="A359" s="91" t="s">
        <v>1795</v>
      </c>
      <c r="B359" s="63" t="s">
        <v>81</v>
      </c>
      <c r="C359" s="43" t="s">
        <v>79</v>
      </c>
      <c r="D359" s="44">
        <f>$D$11</f>
        <v>110.23</v>
      </c>
      <c r="E359" s="44">
        <f t="shared" ref="E359:AA359" si="206">$D$11</f>
        <v>110.23</v>
      </c>
      <c r="F359" s="44">
        <f t="shared" si="206"/>
        <v>110.23</v>
      </c>
      <c r="G359" s="44">
        <f t="shared" si="206"/>
        <v>110.23</v>
      </c>
      <c r="H359" s="44">
        <f t="shared" si="206"/>
        <v>110.23</v>
      </c>
      <c r="I359" s="44">
        <f t="shared" si="206"/>
        <v>110.23</v>
      </c>
      <c r="J359" s="44">
        <f t="shared" si="206"/>
        <v>110.23</v>
      </c>
      <c r="K359" s="44">
        <f t="shared" si="206"/>
        <v>110.23</v>
      </c>
      <c r="L359" s="44">
        <f t="shared" si="206"/>
        <v>110.23</v>
      </c>
      <c r="M359" s="44">
        <f t="shared" si="206"/>
        <v>110.23</v>
      </c>
      <c r="N359" s="44">
        <f t="shared" si="206"/>
        <v>110.23</v>
      </c>
      <c r="O359" s="44">
        <f t="shared" si="206"/>
        <v>110.23</v>
      </c>
      <c r="P359" s="44">
        <f t="shared" si="206"/>
        <v>110.23</v>
      </c>
      <c r="Q359" s="44">
        <f t="shared" si="206"/>
        <v>110.23</v>
      </c>
      <c r="R359" s="44">
        <f t="shared" si="206"/>
        <v>110.23</v>
      </c>
      <c r="S359" s="44">
        <f t="shared" si="206"/>
        <v>110.23</v>
      </c>
      <c r="T359" s="44">
        <f t="shared" si="206"/>
        <v>110.23</v>
      </c>
      <c r="U359" s="44">
        <f t="shared" si="206"/>
        <v>110.23</v>
      </c>
      <c r="V359" s="44">
        <f t="shared" si="206"/>
        <v>110.23</v>
      </c>
      <c r="W359" s="44">
        <f t="shared" si="206"/>
        <v>110.23</v>
      </c>
      <c r="X359" s="44">
        <f t="shared" si="206"/>
        <v>110.23</v>
      </c>
      <c r="Y359" s="44">
        <f t="shared" si="206"/>
        <v>110.23</v>
      </c>
      <c r="Z359" s="44">
        <f t="shared" si="206"/>
        <v>110.23</v>
      </c>
      <c r="AA359" s="44">
        <f t="shared" si="206"/>
        <v>110.23</v>
      </c>
    </row>
    <row r="360" spans="1:27" ht="12.75" customHeight="1" x14ac:dyDescent="0.2">
      <c r="A360" s="90" t="s">
        <v>1796</v>
      </c>
      <c r="B360" s="28" t="str">
        <f>"10"&amp;"."&amp;$B$776&amp;"."&amp;$B$777</f>
        <v>10.04.2023</v>
      </c>
      <c r="C360" s="82" t="s">
        <v>76</v>
      </c>
      <c r="D360" s="83">
        <f>ROUND(((D361+D362+D364+D363)/1000),5)</f>
        <v>3.4171499999999999</v>
      </c>
      <c r="E360" s="83">
        <f>ROUND(((E361+E362+E364+E363)/1000),5)</f>
        <v>3.3692000000000002</v>
      </c>
      <c r="F360" s="83">
        <f>ROUND(((F361+F362+F364+F363)/1000),5)</f>
        <v>3.36</v>
      </c>
      <c r="G360" s="83">
        <f t="shared" ref="G360:AA360" si="207">ROUND(((G361+G362+G364+G363)/1000),5)</f>
        <v>3.3598300000000001</v>
      </c>
      <c r="H360" s="83">
        <f t="shared" si="207"/>
        <v>3.3848699999999998</v>
      </c>
      <c r="I360" s="83">
        <f t="shared" si="207"/>
        <v>3.4151199999999999</v>
      </c>
      <c r="J360" s="83">
        <f t="shared" si="207"/>
        <v>3.5195099999999999</v>
      </c>
      <c r="K360" s="83">
        <f t="shared" si="207"/>
        <v>3.7787199999999999</v>
      </c>
      <c r="L360" s="83">
        <f t="shared" si="207"/>
        <v>4.1237700000000004</v>
      </c>
      <c r="M360" s="83">
        <f t="shared" si="207"/>
        <v>4.2055600000000002</v>
      </c>
      <c r="N360" s="83">
        <f t="shared" si="207"/>
        <v>4.2333699999999999</v>
      </c>
      <c r="O360" s="83">
        <f t="shared" si="207"/>
        <v>4.2900200000000002</v>
      </c>
      <c r="P360" s="83">
        <f t="shared" si="207"/>
        <v>4.2810300000000003</v>
      </c>
      <c r="Q360" s="83">
        <f t="shared" si="207"/>
        <v>4.2902399999999998</v>
      </c>
      <c r="R360" s="83">
        <f t="shared" si="207"/>
        <v>4.2632700000000003</v>
      </c>
      <c r="S360" s="83">
        <f t="shared" si="207"/>
        <v>4.23339</v>
      </c>
      <c r="T360" s="83">
        <f t="shared" si="207"/>
        <v>4.1750600000000002</v>
      </c>
      <c r="U360" s="83">
        <f t="shared" si="207"/>
        <v>3.9580899999999999</v>
      </c>
      <c r="V360" s="83">
        <f t="shared" si="207"/>
        <v>3.93038</v>
      </c>
      <c r="W360" s="83">
        <f t="shared" si="207"/>
        <v>4.1126500000000004</v>
      </c>
      <c r="X360" s="83">
        <f t="shared" si="207"/>
        <v>4.1230799999999999</v>
      </c>
      <c r="Y360" s="83">
        <f t="shared" si="207"/>
        <v>4.0988800000000003</v>
      </c>
      <c r="Z360" s="83">
        <f t="shared" si="207"/>
        <v>3.5813700000000002</v>
      </c>
      <c r="AA360" s="83">
        <f t="shared" si="207"/>
        <v>3.41947</v>
      </c>
    </row>
    <row r="361" spans="1:27" ht="12.75" customHeight="1" outlineLevel="1" x14ac:dyDescent="0.2">
      <c r="A361" s="91" t="s">
        <v>1797</v>
      </c>
      <c r="B361" s="63" t="s">
        <v>233</v>
      </c>
      <c r="C361" s="43" t="s">
        <v>79</v>
      </c>
      <c r="D361" s="44">
        <v>1077.8900000000001</v>
      </c>
      <c r="E361" s="44">
        <v>1029.94</v>
      </c>
      <c r="F361" s="44">
        <v>1020.74</v>
      </c>
      <c r="G361" s="44">
        <v>1020.57</v>
      </c>
      <c r="H361" s="44">
        <v>1045.6099999999999</v>
      </c>
      <c r="I361" s="44">
        <v>1075.8599999999999</v>
      </c>
      <c r="J361" s="44">
        <v>1180.25</v>
      </c>
      <c r="K361" s="44">
        <v>1439.46</v>
      </c>
      <c r="L361" s="44">
        <v>1784.51</v>
      </c>
      <c r="M361" s="44">
        <v>1866.3</v>
      </c>
      <c r="N361" s="44">
        <v>1894.11</v>
      </c>
      <c r="O361" s="44">
        <v>1950.76</v>
      </c>
      <c r="P361" s="44">
        <v>1941.77</v>
      </c>
      <c r="Q361" s="44">
        <v>1950.98</v>
      </c>
      <c r="R361" s="44">
        <v>1924.01</v>
      </c>
      <c r="S361" s="44">
        <v>1894.13</v>
      </c>
      <c r="T361" s="44">
        <v>1835.8</v>
      </c>
      <c r="U361" s="44">
        <v>1618.83</v>
      </c>
      <c r="V361" s="44">
        <v>1591.12</v>
      </c>
      <c r="W361" s="44">
        <v>1773.39</v>
      </c>
      <c r="X361" s="44">
        <v>1783.82</v>
      </c>
      <c r="Y361" s="44">
        <v>1759.62</v>
      </c>
      <c r="Z361" s="44">
        <v>1242.1099999999999</v>
      </c>
      <c r="AA361" s="44">
        <v>1080.21</v>
      </c>
    </row>
    <row r="362" spans="1:27" ht="12.75" customHeight="1" outlineLevel="1" x14ac:dyDescent="0.2">
      <c r="A362" s="91" t="s">
        <v>1798</v>
      </c>
      <c r="B362" s="63" t="s">
        <v>90</v>
      </c>
      <c r="C362" s="43" t="s">
        <v>79</v>
      </c>
      <c r="D362" s="44">
        <f>$D$317</f>
        <v>2222.89</v>
      </c>
      <c r="E362" s="44">
        <f t="shared" ref="E362:AA362" si="208">$D$317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customHeight="1" outlineLevel="1" x14ac:dyDescent="0.2">
      <c r="A363" s="91" t="s">
        <v>1799</v>
      </c>
      <c r="B363" s="63" t="s">
        <v>83</v>
      </c>
      <c r="C363" s="43" t="s">
        <v>79</v>
      </c>
      <c r="D363" s="44">
        <v>6.14</v>
      </c>
      <c r="E363" s="44">
        <v>6.14</v>
      </c>
      <c r="F363" s="44">
        <v>6.14</v>
      </c>
      <c r="G363" s="44">
        <v>6.14</v>
      </c>
      <c r="H363" s="44">
        <v>6.14</v>
      </c>
      <c r="I363" s="44">
        <v>6.14</v>
      </c>
      <c r="J363" s="44">
        <v>6.14</v>
      </c>
      <c r="K363" s="44">
        <v>6.14</v>
      </c>
      <c r="L363" s="44">
        <v>6.14</v>
      </c>
      <c r="M363" s="44">
        <v>6.14</v>
      </c>
      <c r="N363" s="44">
        <v>6.14</v>
      </c>
      <c r="O363" s="44">
        <v>6.14</v>
      </c>
      <c r="P363" s="44">
        <v>6.14</v>
      </c>
      <c r="Q363" s="44">
        <v>6.14</v>
      </c>
      <c r="R363" s="44">
        <v>6.14</v>
      </c>
      <c r="S363" s="44">
        <v>6.14</v>
      </c>
      <c r="T363" s="44">
        <v>6.14</v>
      </c>
      <c r="U363" s="44">
        <v>6.14</v>
      </c>
      <c r="V363" s="44">
        <v>6.14</v>
      </c>
      <c r="W363" s="44">
        <v>6.14</v>
      </c>
      <c r="X363" s="44">
        <v>6.14</v>
      </c>
      <c r="Y363" s="44">
        <v>6.14</v>
      </c>
      <c r="Z363" s="44">
        <v>6.14</v>
      </c>
      <c r="AA363" s="44">
        <v>6.14</v>
      </c>
    </row>
    <row r="364" spans="1:27" ht="12.75" customHeight="1" outlineLevel="1" x14ac:dyDescent="0.2">
      <c r="A364" s="91" t="s">
        <v>1800</v>
      </c>
      <c r="B364" s="63" t="s">
        <v>81</v>
      </c>
      <c r="C364" s="43" t="s">
        <v>79</v>
      </c>
      <c r="D364" s="44">
        <f>$D$11</f>
        <v>110.23</v>
      </c>
      <c r="E364" s="44">
        <f t="shared" ref="E364:AA364" si="209">$D$11</f>
        <v>110.23</v>
      </c>
      <c r="F364" s="44">
        <f t="shared" si="209"/>
        <v>110.23</v>
      </c>
      <c r="G364" s="44">
        <f t="shared" si="209"/>
        <v>110.23</v>
      </c>
      <c r="H364" s="44">
        <f t="shared" si="209"/>
        <v>110.23</v>
      </c>
      <c r="I364" s="44">
        <f t="shared" si="209"/>
        <v>110.23</v>
      </c>
      <c r="J364" s="44">
        <f t="shared" si="209"/>
        <v>110.23</v>
      </c>
      <c r="K364" s="44">
        <f t="shared" si="209"/>
        <v>110.23</v>
      </c>
      <c r="L364" s="44">
        <f t="shared" si="209"/>
        <v>110.23</v>
      </c>
      <c r="M364" s="44">
        <f t="shared" si="209"/>
        <v>110.23</v>
      </c>
      <c r="N364" s="44">
        <f t="shared" si="209"/>
        <v>110.23</v>
      </c>
      <c r="O364" s="44">
        <f t="shared" si="209"/>
        <v>110.23</v>
      </c>
      <c r="P364" s="44">
        <f t="shared" si="209"/>
        <v>110.23</v>
      </c>
      <c r="Q364" s="44">
        <f t="shared" si="209"/>
        <v>110.23</v>
      </c>
      <c r="R364" s="44">
        <f t="shared" si="209"/>
        <v>110.23</v>
      </c>
      <c r="S364" s="44">
        <f t="shared" si="209"/>
        <v>110.23</v>
      </c>
      <c r="T364" s="44">
        <f t="shared" si="209"/>
        <v>110.23</v>
      </c>
      <c r="U364" s="44">
        <f t="shared" si="209"/>
        <v>110.23</v>
      </c>
      <c r="V364" s="44">
        <f t="shared" si="209"/>
        <v>110.23</v>
      </c>
      <c r="W364" s="44">
        <f t="shared" si="209"/>
        <v>110.23</v>
      </c>
      <c r="X364" s="44">
        <f t="shared" si="209"/>
        <v>110.23</v>
      </c>
      <c r="Y364" s="44">
        <f t="shared" si="209"/>
        <v>110.23</v>
      </c>
      <c r="Z364" s="44">
        <f t="shared" si="209"/>
        <v>110.23</v>
      </c>
      <c r="AA364" s="44">
        <f t="shared" si="209"/>
        <v>110.23</v>
      </c>
    </row>
    <row r="365" spans="1:27" ht="12.75" customHeight="1" x14ac:dyDescent="0.2">
      <c r="A365" s="90" t="s">
        <v>1801</v>
      </c>
      <c r="B365" s="28" t="str">
        <f>"11"&amp;"."&amp;$B$776&amp;"."&amp;$B$777</f>
        <v>11.04.2023</v>
      </c>
      <c r="C365" s="82" t="s">
        <v>76</v>
      </c>
      <c r="D365" s="83">
        <f>ROUND(((D366+D367+D369+D368)/1000),5)</f>
        <v>3.3283999999999998</v>
      </c>
      <c r="E365" s="83">
        <f>ROUND(((E366+E367+E369+E368)/1000),5)</f>
        <v>3.1545899999999998</v>
      </c>
      <c r="F365" s="83">
        <f>ROUND(((F366+F367+F369+F368)/1000),5)</f>
        <v>2.5857899999999998</v>
      </c>
      <c r="G365" s="83">
        <f t="shared" ref="G365:AA365" si="210">ROUND(((G366+G367+G369+G368)/1000),5)</f>
        <v>2.5867499999999999</v>
      </c>
      <c r="H365" s="83">
        <f t="shared" si="210"/>
        <v>2.6115699999999999</v>
      </c>
      <c r="I365" s="83">
        <f t="shared" si="210"/>
        <v>3.27007</v>
      </c>
      <c r="J365" s="83">
        <f t="shared" si="210"/>
        <v>3.41439</v>
      </c>
      <c r="K365" s="83">
        <f t="shared" si="210"/>
        <v>3.6829800000000001</v>
      </c>
      <c r="L365" s="83">
        <f t="shared" si="210"/>
        <v>3.9048799999999999</v>
      </c>
      <c r="M365" s="83">
        <f t="shared" si="210"/>
        <v>3.9772099999999999</v>
      </c>
      <c r="N365" s="83">
        <f t="shared" si="210"/>
        <v>3.97925</v>
      </c>
      <c r="O365" s="83">
        <f t="shared" si="210"/>
        <v>4.0675299999999996</v>
      </c>
      <c r="P365" s="83">
        <f t="shared" si="210"/>
        <v>4.0693599999999996</v>
      </c>
      <c r="Q365" s="83">
        <f t="shared" si="210"/>
        <v>4.0540200000000004</v>
      </c>
      <c r="R365" s="83">
        <f t="shared" si="210"/>
        <v>4.0308900000000003</v>
      </c>
      <c r="S365" s="83">
        <f t="shared" si="210"/>
        <v>3.96828</v>
      </c>
      <c r="T365" s="83">
        <f t="shared" si="210"/>
        <v>3.9331100000000001</v>
      </c>
      <c r="U365" s="83">
        <f t="shared" si="210"/>
        <v>3.9072100000000001</v>
      </c>
      <c r="V365" s="83">
        <f t="shared" si="210"/>
        <v>3.85669</v>
      </c>
      <c r="W365" s="83">
        <f t="shared" si="210"/>
        <v>3.9335800000000001</v>
      </c>
      <c r="X365" s="83">
        <f t="shared" si="210"/>
        <v>3.9512100000000001</v>
      </c>
      <c r="Y365" s="83">
        <f t="shared" si="210"/>
        <v>3.9066200000000002</v>
      </c>
      <c r="Z365" s="83">
        <f t="shared" si="210"/>
        <v>3.4777900000000002</v>
      </c>
      <c r="AA365" s="83">
        <f t="shared" si="210"/>
        <v>3.4175599999999999</v>
      </c>
    </row>
    <row r="366" spans="1:27" ht="12.75" customHeight="1" outlineLevel="1" x14ac:dyDescent="0.2">
      <c r="A366" s="91" t="s">
        <v>1802</v>
      </c>
      <c r="B366" s="63" t="s">
        <v>233</v>
      </c>
      <c r="C366" s="43" t="s">
        <v>79</v>
      </c>
      <c r="D366" s="44">
        <v>989.14</v>
      </c>
      <c r="E366" s="44">
        <v>815.33</v>
      </c>
      <c r="F366" s="44">
        <v>246.53</v>
      </c>
      <c r="G366" s="44">
        <v>247.49</v>
      </c>
      <c r="H366" s="44">
        <v>272.31</v>
      </c>
      <c r="I366" s="44">
        <v>930.81</v>
      </c>
      <c r="J366" s="44">
        <v>1075.1300000000001</v>
      </c>
      <c r="K366" s="44">
        <v>1343.72</v>
      </c>
      <c r="L366" s="44">
        <v>1565.62</v>
      </c>
      <c r="M366" s="44">
        <v>1637.95</v>
      </c>
      <c r="N366" s="44">
        <v>1639.99</v>
      </c>
      <c r="O366" s="44">
        <v>1728.27</v>
      </c>
      <c r="P366" s="44">
        <v>1730.1</v>
      </c>
      <c r="Q366" s="44">
        <v>1714.76</v>
      </c>
      <c r="R366" s="44">
        <v>1691.63</v>
      </c>
      <c r="S366" s="44">
        <v>1629.02</v>
      </c>
      <c r="T366" s="44">
        <v>1593.85</v>
      </c>
      <c r="U366" s="44">
        <v>1567.95</v>
      </c>
      <c r="V366" s="44">
        <v>1517.43</v>
      </c>
      <c r="W366" s="44">
        <v>1594.32</v>
      </c>
      <c r="X366" s="44">
        <v>1611.95</v>
      </c>
      <c r="Y366" s="44">
        <v>1567.36</v>
      </c>
      <c r="Z366" s="44">
        <v>1138.53</v>
      </c>
      <c r="AA366" s="44">
        <v>1078.3</v>
      </c>
    </row>
    <row r="367" spans="1:27" ht="12.75" customHeight="1" outlineLevel="1" x14ac:dyDescent="0.2">
      <c r="A367" s="91" t="s">
        <v>1803</v>
      </c>
      <c r="B367" s="63" t="s">
        <v>90</v>
      </c>
      <c r="C367" s="43" t="s">
        <v>79</v>
      </c>
      <c r="D367" s="44">
        <f>$D$317</f>
        <v>2222.89</v>
      </c>
      <c r="E367" s="44">
        <f t="shared" ref="E367:AA367" si="211">$D$317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customHeight="1" outlineLevel="1" x14ac:dyDescent="0.2">
      <c r="A368" s="91" t="s">
        <v>1804</v>
      </c>
      <c r="B368" s="63" t="s">
        <v>83</v>
      </c>
      <c r="C368" s="43" t="s">
        <v>79</v>
      </c>
      <c r="D368" s="44">
        <v>6.14</v>
      </c>
      <c r="E368" s="44">
        <v>6.14</v>
      </c>
      <c r="F368" s="44">
        <v>6.14</v>
      </c>
      <c r="G368" s="44">
        <v>6.14</v>
      </c>
      <c r="H368" s="44">
        <v>6.14</v>
      </c>
      <c r="I368" s="44">
        <v>6.14</v>
      </c>
      <c r="J368" s="44">
        <v>6.14</v>
      </c>
      <c r="K368" s="44">
        <v>6.14</v>
      </c>
      <c r="L368" s="44">
        <v>6.14</v>
      </c>
      <c r="M368" s="44">
        <v>6.14</v>
      </c>
      <c r="N368" s="44">
        <v>6.14</v>
      </c>
      <c r="O368" s="44">
        <v>6.14</v>
      </c>
      <c r="P368" s="44">
        <v>6.14</v>
      </c>
      <c r="Q368" s="44">
        <v>6.14</v>
      </c>
      <c r="R368" s="44">
        <v>6.14</v>
      </c>
      <c r="S368" s="44">
        <v>6.14</v>
      </c>
      <c r="T368" s="44">
        <v>6.14</v>
      </c>
      <c r="U368" s="44">
        <v>6.14</v>
      </c>
      <c r="V368" s="44">
        <v>6.14</v>
      </c>
      <c r="W368" s="44">
        <v>6.14</v>
      </c>
      <c r="X368" s="44">
        <v>6.14</v>
      </c>
      <c r="Y368" s="44">
        <v>6.14</v>
      </c>
      <c r="Z368" s="44">
        <v>6.14</v>
      </c>
      <c r="AA368" s="44">
        <v>6.14</v>
      </c>
    </row>
    <row r="369" spans="1:27" ht="12.75" customHeight="1" outlineLevel="1" x14ac:dyDescent="0.2">
      <c r="A369" s="91" t="s">
        <v>1805</v>
      </c>
      <c r="B369" s="63" t="s">
        <v>81</v>
      </c>
      <c r="C369" s="43" t="s">
        <v>79</v>
      </c>
      <c r="D369" s="44">
        <f>$D$11</f>
        <v>110.23</v>
      </c>
      <c r="E369" s="44">
        <f t="shared" ref="E369:AA369" si="212">$D$11</f>
        <v>110.23</v>
      </c>
      <c r="F369" s="44">
        <f t="shared" si="212"/>
        <v>110.23</v>
      </c>
      <c r="G369" s="44">
        <f t="shared" si="212"/>
        <v>110.23</v>
      </c>
      <c r="H369" s="44">
        <f t="shared" si="212"/>
        <v>110.23</v>
      </c>
      <c r="I369" s="44">
        <f t="shared" si="212"/>
        <v>110.23</v>
      </c>
      <c r="J369" s="44">
        <f t="shared" si="212"/>
        <v>110.23</v>
      </c>
      <c r="K369" s="44">
        <f t="shared" si="212"/>
        <v>110.23</v>
      </c>
      <c r="L369" s="44">
        <f t="shared" si="212"/>
        <v>110.23</v>
      </c>
      <c r="M369" s="44">
        <f t="shared" si="212"/>
        <v>110.23</v>
      </c>
      <c r="N369" s="44">
        <f t="shared" si="212"/>
        <v>110.23</v>
      </c>
      <c r="O369" s="44">
        <f t="shared" si="212"/>
        <v>110.23</v>
      </c>
      <c r="P369" s="44">
        <f t="shared" si="212"/>
        <v>110.23</v>
      </c>
      <c r="Q369" s="44">
        <f t="shared" si="212"/>
        <v>110.23</v>
      </c>
      <c r="R369" s="44">
        <f t="shared" si="212"/>
        <v>110.23</v>
      </c>
      <c r="S369" s="44">
        <f t="shared" si="212"/>
        <v>110.23</v>
      </c>
      <c r="T369" s="44">
        <f t="shared" si="212"/>
        <v>110.23</v>
      </c>
      <c r="U369" s="44">
        <f t="shared" si="212"/>
        <v>110.23</v>
      </c>
      <c r="V369" s="44">
        <f t="shared" si="212"/>
        <v>110.23</v>
      </c>
      <c r="W369" s="44">
        <f t="shared" si="212"/>
        <v>110.23</v>
      </c>
      <c r="X369" s="44">
        <f t="shared" si="212"/>
        <v>110.23</v>
      </c>
      <c r="Y369" s="44">
        <f t="shared" si="212"/>
        <v>110.23</v>
      </c>
      <c r="Z369" s="44">
        <f t="shared" si="212"/>
        <v>110.23</v>
      </c>
      <c r="AA369" s="44">
        <f t="shared" si="212"/>
        <v>110.23</v>
      </c>
    </row>
    <row r="370" spans="1:27" ht="12.75" customHeight="1" x14ac:dyDescent="0.2">
      <c r="A370" s="90" t="s">
        <v>1806</v>
      </c>
      <c r="B370" s="28" t="str">
        <f>"12"&amp;"."&amp;$B$776&amp;"."&amp;$B$777</f>
        <v>12.04.2023</v>
      </c>
      <c r="C370" s="82" t="s">
        <v>76</v>
      </c>
      <c r="D370" s="83">
        <f>ROUND(((D371+D372+D374+D373)/1000),5)</f>
        <v>3.3734999999999999</v>
      </c>
      <c r="E370" s="83">
        <f>ROUND(((E371+E372+E374+E373)/1000),5)</f>
        <v>3.1685699999999999</v>
      </c>
      <c r="F370" s="83">
        <f>ROUND(((F371+F372+F374+F373)/1000),5)</f>
        <v>2.58019</v>
      </c>
      <c r="G370" s="83">
        <f t="shared" ref="G370:AA370" si="213">ROUND(((G371+G372+G374+G373)/1000),5)</f>
        <v>2.5826099999999999</v>
      </c>
      <c r="H370" s="83">
        <f t="shared" si="213"/>
        <v>2.5874999999999999</v>
      </c>
      <c r="I370" s="83">
        <f t="shared" si="213"/>
        <v>3.0702699999999998</v>
      </c>
      <c r="J370" s="83">
        <f t="shared" si="213"/>
        <v>3.4188200000000002</v>
      </c>
      <c r="K370" s="83">
        <f t="shared" si="213"/>
        <v>3.64649</v>
      </c>
      <c r="L370" s="83">
        <f t="shared" si="213"/>
        <v>3.9441000000000002</v>
      </c>
      <c r="M370" s="83">
        <f t="shared" si="213"/>
        <v>4.1107699999999996</v>
      </c>
      <c r="N370" s="83">
        <f t="shared" si="213"/>
        <v>4.12636</v>
      </c>
      <c r="O370" s="83">
        <f t="shared" si="213"/>
        <v>4.2082100000000002</v>
      </c>
      <c r="P370" s="83">
        <f t="shared" si="213"/>
        <v>4.22051</v>
      </c>
      <c r="Q370" s="83">
        <f t="shared" si="213"/>
        <v>4.2196100000000003</v>
      </c>
      <c r="R370" s="83">
        <f t="shared" si="213"/>
        <v>4.2198799999999999</v>
      </c>
      <c r="S370" s="83">
        <f t="shared" si="213"/>
        <v>4.1964399999999999</v>
      </c>
      <c r="T370" s="83">
        <f t="shared" si="213"/>
        <v>4.1355700000000004</v>
      </c>
      <c r="U370" s="83">
        <f t="shared" si="213"/>
        <v>4.0838200000000002</v>
      </c>
      <c r="V370" s="83">
        <f t="shared" si="213"/>
        <v>4.0150300000000003</v>
      </c>
      <c r="W370" s="83">
        <f t="shared" si="213"/>
        <v>4.2274099999999999</v>
      </c>
      <c r="X370" s="83">
        <f t="shared" si="213"/>
        <v>4.1306599999999998</v>
      </c>
      <c r="Y370" s="83">
        <f t="shared" si="213"/>
        <v>3.7389600000000001</v>
      </c>
      <c r="Z370" s="83">
        <f t="shared" si="213"/>
        <v>3.5474800000000002</v>
      </c>
      <c r="AA370" s="83">
        <f t="shared" si="213"/>
        <v>3.4804200000000001</v>
      </c>
    </row>
    <row r="371" spans="1:27" ht="12.75" customHeight="1" outlineLevel="1" x14ac:dyDescent="0.2">
      <c r="A371" s="91" t="s">
        <v>1807</v>
      </c>
      <c r="B371" s="63" t="s">
        <v>233</v>
      </c>
      <c r="C371" s="43" t="s">
        <v>79</v>
      </c>
      <c r="D371" s="44">
        <v>1034.24</v>
      </c>
      <c r="E371" s="44">
        <v>829.31</v>
      </c>
      <c r="F371" s="44">
        <v>240.93</v>
      </c>
      <c r="G371" s="44">
        <v>243.35</v>
      </c>
      <c r="H371" s="44">
        <v>248.24</v>
      </c>
      <c r="I371" s="44">
        <v>731.01</v>
      </c>
      <c r="J371" s="44">
        <v>1079.56</v>
      </c>
      <c r="K371" s="44">
        <v>1307.23</v>
      </c>
      <c r="L371" s="44">
        <v>1604.84</v>
      </c>
      <c r="M371" s="44">
        <v>1771.51</v>
      </c>
      <c r="N371" s="44">
        <v>1787.1</v>
      </c>
      <c r="O371" s="44">
        <v>1868.95</v>
      </c>
      <c r="P371" s="44">
        <v>1881.25</v>
      </c>
      <c r="Q371" s="44">
        <v>1880.35</v>
      </c>
      <c r="R371" s="44">
        <v>1880.62</v>
      </c>
      <c r="S371" s="44">
        <v>1857.18</v>
      </c>
      <c r="T371" s="44">
        <v>1796.31</v>
      </c>
      <c r="U371" s="44">
        <v>1744.56</v>
      </c>
      <c r="V371" s="44">
        <v>1675.77</v>
      </c>
      <c r="W371" s="44">
        <v>1888.15</v>
      </c>
      <c r="X371" s="44">
        <v>1791.4</v>
      </c>
      <c r="Y371" s="44">
        <v>1399.7</v>
      </c>
      <c r="Z371" s="44">
        <v>1208.22</v>
      </c>
      <c r="AA371" s="44">
        <v>1141.1600000000001</v>
      </c>
    </row>
    <row r="372" spans="1:27" ht="12.75" customHeight="1" outlineLevel="1" x14ac:dyDescent="0.2">
      <c r="A372" s="91" t="s">
        <v>1808</v>
      </c>
      <c r="B372" s="63" t="s">
        <v>90</v>
      </c>
      <c r="C372" s="43" t="s">
        <v>79</v>
      </c>
      <c r="D372" s="44">
        <f>$D$317</f>
        <v>2222.89</v>
      </c>
      <c r="E372" s="44">
        <f t="shared" ref="E372:AA372" si="214">$D$317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customHeight="1" outlineLevel="1" x14ac:dyDescent="0.2">
      <c r="A373" s="91" t="s">
        <v>1809</v>
      </c>
      <c r="B373" s="63" t="s">
        <v>83</v>
      </c>
      <c r="C373" s="43" t="s">
        <v>79</v>
      </c>
      <c r="D373" s="44">
        <v>6.14</v>
      </c>
      <c r="E373" s="44">
        <v>6.14</v>
      </c>
      <c r="F373" s="44">
        <v>6.14</v>
      </c>
      <c r="G373" s="44">
        <v>6.14</v>
      </c>
      <c r="H373" s="44">
        <v>6.14</v>
      </c>
      <c r="I373" s="44">
        <v>6.14</v>
      </c>
      <c r="J373" s="44">
        <v>6.14</v>
      </c>
      <c r="K373" s="44">
        <v>6.14</v>
      </c>
      <c r="L373" s="44">
        <v>6.14</v>
      </c>
      <c r="M373" s="44">
        <v>6.14</v>
      </c>
      <c r="N373" s="44">
        <v>6.14</v>
      </c>
      <c r="O373" s="44">
        <v>6.14</v>
      </c>
      <c r="P373" s="44">
        <v>6.14</v>
      </c>
      <c r="Q373" s="44">
        <v>6.14</v>
      </c>
      <c r="R373" s="44">
        <v>6.14</v>
      </c>
      <c r="S373" s="44">
        <v>6.14</v>
      </c>
      <c r="T373" s="44">
        <v>6.14</v>
      </c>
      <c r="U373" s="44">
        <v>6.14</v>
      </c>
      <c r="V373" s="44">
        <v>6.14</v>
      </c>
      <c r="W373" s="44">
        <v>6.14</v>
      </c>
      <c r="X373" s="44">
        <v>6.14</v>
      </c>
      <c r="Y373" s="44">
        <v>6.14</v>
      </c>
      <c r="Z373" s="44">
        <v>6.14</v>
      </c>
      <c r="AA373" s="44">
        <v>6.14</v>
      </c>
    </row>
    <row r="374" spans="1:27" ht="12.75" customHeight="1" outlineLevel="1" x14ac:dyDescent="0.2">
      <c r="A374" s="91" t="s">
        <v>1810</v>
      </c>
      <c r="B374" s="63" t="s">
        <v>81</v>
      </c>
      <c r="C374" s="43" t="s">
        <v>79</v>
      </c>
      <c r="D374" s="44">
        <f>$D$11</f>
        <v>110.23</v>
      </c>
      <c r="E374" s="44">
        <f t="shared" ref="E374:AA374" si="215">$D$11</f>
        <v>110.23</v>
      </c>
      <c r="F374" s="44">
        <f t="shared" si="215"/>
        <v>110.23</v>
      </c>
      <c r="G374" s="44">
        <f t="shared" si="215"/>
        <v>110.23</v>
      </c>
      <c r="H374" s="44">
        <f t="shared" si="215"/>
        <v>110.23</v>
      </c>
      <c r="I374" s="44">
        <f t="shared" si="215"/>
        <v>110.23</v>
      </c>
      <c r="J374" s="44">
        <f t="shared" si="215"/>
        <v>110.23</v>
      </c>
      <c r="K374" s="44">
        <f t="shared" si="215"/>
        <v>110.23</v>
      </c>
      <c r="L374" s="44">
        <f t="shared" si="215"/>
        <v>110.23</v>
      </c>
      <c r="M374" s="44">
        <f t="shared" si="215"/>
        <v>110.23</v>
      </c>
      <c r="N374" s="44">
        <f t="shared" si="215"/>
        <v>110.23</v>
      </c>
      <c r="O374" s="44">
        <f t="shared" si="215"/>
        <v>110.23</v>
      </c>
      <c r="P374" s="44">
        <f t="shared" si="215"/>
        <v>110.23</v>
      </c>
      <c r="Q374" s="44">
        <f t="shared" si="215"/>
        <v>110.23</v>
      </c>
      <c r="R374" s="44">
        <f t="shared" si="215"/>
        <v>110.23</v>
      </c>
      <c r="S374" s="44">
        <f t="shared" si="215"/>
        <v>110.23</v>
      </c>
      <c r="T374" s="44">
        <f t="shared" si="215"/>
        <v>110.23</v>
      </c>
      <c r="U374" s="44">
        <f t="shared" si="215"/>
        <v>110.23</v>
      </c>
      <c r="V374" s="44">
        <f t="shared" si="215"/>
        <v>110.23</v>
      </c>
      <c r="W374" s="44">
        <f t="shared" si="215"/>
        <v>110.23</v>
      </c>
      <c r="X374" s="44">
        <f t="shared" si="215"/>
        <v>110.23</v>
      </c>
      <c r="Y374" s="44">
        <f t="shared" si="215"/>
        <v>110.23</v>
      </c>
      <c r="Z374" s="44">
        <f t="shared" si="215"/>
        <v>110.23</v>
      </c>
      <c r="AA374" s="44">
        <f t="shared" si="215"/>
        <v>110.23</v>
      </c>
    </row>
    <row r="375" spans="1:27" ht="12.75" customHeight="1" x14ac:dyDescent="0.2">
      <c r="A375" s="90" t="s">
        <v>1811</v>
      </c>
      <c r="B375" s="28" t="str">
        <f>"13"&amp;"."&amp;$B$776&amp;"."&amp;$B$777</f>
        <v>13.04.2023</v>
      </c>
      <c r="C375" s="82" t="s">
        <v>76</v>
      </c>
      <c r="D375" s="83">
        <f>ROUND(((D376+D377+D379+D378)/1000),5)</f>
        <v>3.4432299999999998</v>
      </c>
      <c r="E375" s="83">
        <f>ROUND(((E376+E377+E379+E378)/1000),5)</f>
        <v>3.3972099999999998</v>
      </c>
      <c r="F375" s="83">
        <f>ROUND(((F376+F377+F379+F378)/1000),5)</f>
        <v>3.3665699999999998</v>
      </c>
      <c r="G375" s="83">
        <f t="shared" ref="G375:AA375" si="216">ROUND(((G376+G377+G379+G378)/1000),5)</f>
        <v>3.3655200000000001</v>
      </c>
      <c r="H375" s="83">
        <f t="shared" si="216"/>
        <v>3.3669899999999999</v>
      </c>
      <c r="I375" s="83">
        <f t="shared" si="216"/>
        <v>3.3750100000000001</v>
      </c>
      <c r="J375" s="83">
        <f t="shared" si="216"/>
        <v>3.5451999999999999</v>
      </c>
      <c r="K375" s="83">
        <f t="shared" si="216"/>
        <v>3.8977599999999999</v>
      </c>
      <c r="L375" s="83">
        <f t="shared" si="216"/>
        <v>4.0712400000000004</v>
      </c>
      <c r="M375" s="83">
        <f t="shared" si="216"/>
        <v>4.0663</v>
      </c>
      <c r="N375" s="83">
        <f t="shared" si="216"/>
        <v>4.2078199999999999</v>
      </c>
      <c r="O375" s="83">
        <f t="shared" si="216"/>
        <v>4.2705700000000002</v>
      </c>
      <c r="P375" s="83">
        <f t="shared" si="216"/>
        <v>4.2204300000000003</v>
      </c>
      <c r="Q375" s="83">
        <f t="shared" si="216"/>
        <v>4.27034</v>
      </c>
      <c r="R375" s="83">
        <f t="shared" si="216"/>
        <v>4.2681800000000001</v>
      </c>
      <c r="S375" s="83">
        <f t="shared" si="216"/>
        <v>4.2598700000000003</v>
      </c>
      <c r="T375" s="83">
        <f t="shared" si="216"/>
        <v>4.2160500000000001</v>
      </c>
      <c r="U375" s="83">
        <f t="shared" si="216"/>
        <v>4.0618299999999996</v>
      </c>
      <c r="V375" s="83">
        <f t="shared" si="216"/>
        <v>4.0434599999999996</v>
      </c>
      <c r="W375" s="83">
        <f t="shared" si="216"/>
        <v>4.1032200000000003</v>
      </c>
      <c r="X375" s="83">
        <f t="shared" si="216"/>
        <v>4.2081299999999997</v>
      </c>
      <c r="Y375" s="83">
        <f t="shared" si="216"/>
        <v>4.06257</v>
      </c>
      <c r="Z375" s="83">
        <f t="shared" si="216"/>
        <v>3.5175100000000001</v>
      </c>
      <c r="AA375" s="83">
        <f t="shared" si="216"/>
        <v>3.3902899999999998</v>
      </c>
    </row>
    <row r="376" spans="1:27" ht="12.75" customHeight="1" outlineLevel="1" x14ac:dyDescent="0.2">
      <c r="A376" s="91" t="s">
        <v>1812</v>
      </c>
      <c r="B376" s="63" t="s">
        <v>233</v>
      </c>
      <c r="C376" s="43" t="s">
        <v>79</v>
      </c>
      <c r="D376" s="44">
        <v>1103.97</v>
      </c>
      <c r="E376" s="44">
        <v>1057.95</v>
      </c>
      <c r="F376" s="44">
        <v>1027.31</v>
      </c>
      <c r="G376" s="44">
        <v>1026.26</v>
      </c>
      <c r="H376" s="44">
        <v>1027.73</v>
      </c>
      <c r="I376" s="44">
        <v>1035.75</v>
      </c>
      <c r="J376" s="44">
        <v>1205.94</v>
      </c>
      <c r="K376" s="44">
        <v>1558.5</v>
      </c>
      <c r="L376" s="44">
        <v>1731.98</v>
      </c>
      <c r="M376" s="44">
        <v>1727.04</v>
      </c>
      <c r="N376" s="44">
        <v>1868.56</v>
      </c>
      <c r="O376" s="44">
        <v>1931.31</v>
      </c>
      <c r="P376" s="44">
        <v>1881.17</v>
      </c>
      <c r="Q376" s="44">
        <v>1931.08</v>
      </c>
      <c r="R376" s="44">
        <v>1928.92</v>
      </c>
      <c r="S376" s="44">
        <v>1920.61</v>
      </c>
      <c r="T376" s="44">
        <v>1876.79</v>
      </c>
      <c r="U376" s="44">
        <v>1722.57</v>
      </c>
      <c r="V376" s="44">
        <v>1704.2</v>
      </c>
      <c r="W376" s="44">
        <v>1763.96</v>
      </c>
      <c r="X376" s="44">
        <v>1868.87</v>
      </c>
      <c r="Y376" s="44">
        <v>1723.31</v>
      </c>
      <c r="Z376" s="44">
        <v>1178.25</v>
      </c>
      <c r="AA376" s="44">
        <v>1051.03</v>
      </c>
    </row>
    <row r="377" spans="1:27" ht="12.75" customHeight="1" outlineLevel="1" x14ac:dyDescent="0.2">
      <c r="A377" s="91" t="s">
        <v>1813</v>
      </c>
      <c r="B377" s="63" t="s">
        <v>90</v>
      </c>
      <c r="C377" s="43" t="s">
        <v>79</v>
      </c>
      <c r="D377" s="44">
        <f>$D$317</f>
        <v>2222.89</v>
      </c>
      <c r="E377" s="44">
        <f t="shared" ref="E377:AA377" si="217">$D$317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customHeight="1" outlineLevel="1" x14ac:dyDescent="0.2">
      <c r="A378" s="91" t="s">
        <v>1814</v>
      </c>
      <c r="B378" s="63" t="s">
        <v>83</v>
      </c>
      <c r="C378" s="43" t="s">
        <v>79</v>
      </c>
      <c r="D378" s="44">
        <v>6.14</v>
      </c>
      <c r="E378" s="44">
        <v>6.14</v>
      </c>
      <c r="F378" s="44">
        <v>6.14</v>
      </c>
      <c r="G378" s="44">
        <v>6.14</v>
      </c>
      <c r="H378" s="44">
        <v>6.14</v>
      </c>
      <c r="I378" s="44">
        <v>6.14</v>
      </c>
      <c r="J378" s="44">
        <v>6.14</v>
      </c>
      <c r="K378" s="44">
        <v>6.14</v>
      </c>
      <c r="L378" s="44">
        <v>6.14</v>
      </c>
      <c r="M378" s="44">
        <v>6.14</v>
      </c>
      <c r="N378" s="44">
        <v>6.14</v>
      </c>
      <c r="O378" s="44">
        <v>6.14</v>
      </c>
      <c r="P378" s="44">
        <v>6.14</v>
      </c>
      <c r="Q378" s="44">
        <v>6.14</v>
      </c>
      <c r="R378" s="44">
        <v>6.14</v>
      </c>
      <c r="S378" s="44">
        <v>6.14</v>
      </c>
      <c r="T378" s="44">
        <v>6.14</v>
      </c>
      <c r="U378" s="44">
        <v>6.14</v>
      </c>
      <c r="V378" s="44">
        <v>6.14</v>
      </c>
      <c r="W378" s="44">
        <v>6.14</v>
      </c>
      <c r="X378" s="44">
        <v>6.14</v>
      </c>
      <c r="Y378" s="44">
        <v>6.14</v>
      </c>
      <c r="Z378" s="44">
        <v>6.14</v>
      </c>
      <c r="AA378" s="44">
        <v>6.14</v>
      </c>
    </row>
    <row r="379" spans="1:27" ht="12.75" customHeight="1" outlineLevel="1" x14ac:dyDescent="0.2">
      <c r="A379" s="91" t="s">
        <v>1815</v>
      </c>
      <c r="B379" s="63" t="s">
        <v>81</v>
      </c>
      <c r="C379" s="43" t="s">
        <v>79</v>
      </c>
      <c r="D379" s="44">
        <f>$D$11</f>
        <v>110.23</v>
      </c>
      <c r="E379" s="44">
        <f t="shared" ref="E379:AA379" si="218">$D$11</f>
        <v>110.23</v>
      </c>
      <c r="F379" s="44">
        <f t="shared" si="218"/>
        <v>110.23</v>
      </c>
      <c r="G379" s="44">
        <f t="shared" si="218"/>
        <v>110.23</v>
      </c>
      <c r="H379" s="44">
        <f t="shared" si="218"/>
        <v>110.23</v>
      </c>
      <c r="I379" s="44">
        <f t="shared" si="218"/>
        <v>110.23</v>
      </c>
      <c r="J379" s="44">
        <f t="shared" si="218"/>
        <v>110.23</v>
      </c>
      <c r="K379" s="44">
        <f t="shared" si="218"/>
        <v>110.23</v>
      </c>
      <c r="L379" s="44">
        <f t="shared" si="218"/>
        <v>110.23</v>
      </c>
      <c r="M379" s="44">
        <f t="shared" si="218"/>
        <v>110.23</v>
      </c>
      <c r="N379" s="44">
        <f t="shared" si="218"/>
        <v>110.23</v>
      </c>
      <c r="O379" s="44">
        <f t="shared" si="218"/>
        <v>110.23</v>
      </c>
      <c r="P379" s="44">
        <f t="shared" si="218"/>
        <v>110.23</v>
      </c>
      <c r="Q379" s="44">
        <f t="shared" si="218"/>
        <v>110.23</v>
      </c>
      <c r="R379" s="44">
        <f t="shared" si="218"/>
        <v>110.23</v>
      </c>
      <c r="S379" s="44">
        <f t="shared" si="218"/>
        <v>110.23</v>
      </c>
      <c r="T379" s="44">
        <f t="shared" si="218"/>
        <v>110.23</v>
      </c>
      <c r="U379" s="44">
        <f t="shared" si="218"/>
        <v>110.23</v>
      </c>
      <c r="V379" s="44">
        <f t="shared" si="218"/>
        <v>110.23</v>
      </c>
      <c r="W379" s="44">
        <f t="shared" si="218"/>
        <v>110.23</v>
      </c>
      <c r="X379" s="44">
        <f t="shared" si="218"/>
        <v>110.23</v>
      </c>
      <c r="Y379" s="44">
        <f t="shared" si="218"/>
        <v>110.23</v>
      </c>
      <c r="Z379" s="44">
        <f t="shared" si="218"/>
        <v>110.23</v>
      </c>
      <c r="AA379" s="44">
        <f t="shared" si="218"/>
        <v>110.23</v>
      </c>
    </row>
    <row r="380" spans="1:27" ht="12.75" customHeight="1" x14ac:dyDescent="0.2">
      <c r="A380" s="90" t="s">
        <v>1816</v>
      </c>
      <c r="B380" s="28" t="str">
        <f>"14"&amp;"."&amp;$B$776&amp;"."&amp;$B$777</f>
        <v>14.04.2023</v>
      </c>
      <c r="C380" s="82" t="s">
        <v>76</v>
      </c>
      <c r="D380" s="83">
        <f>ROUND(((D381+D382+D384+D383)/1000),5)</f>
        <v>3.39045</v>
      </c>
      <c r="E380" s="83">
        <f>ROUND(((E381+E382+E384+E383)/1000),5)</f>
        <v>3.2371699999999999</v>
      </c>
      <c r="F380" s="83">
        <f>ROUND(((F381+F382+F384+F383)/1000),5)</f>
        <v>3.1704500000000002</v>
      </c>
      <c r="G380" s="83">
        <f t="shared" ref="G380:AA380" si="219">ROUND(((G381+G382+G384+G383)/1000),5)</f>
        <v>3.1704400000000001</v>
      </c>
      <c r="H380" s="83">
        <f t="shared" si="219"/>
        <v>3.2393000000000001</v>
      </c>
      <c r="I380" s="83">
        <f t="shared" si="219"/>
        <v>3.3366699999999998</v>
      </c>
      <c r="J380" s="83">
        <f t="shared" si="219"/>
        <v>3.5470999999999999</v>
      </c>
      <c r="K380" s="83">
        <f t="shared" si="219"/>
        <v>3.7312599999999998</v>
      </c>
      <c r="L380" s="83">
        <f t="shared" si="219"/>
        <v>3.9609100000000002</v>
      </c>
      <c r="M380" s="83">
        <f t="shared" si="219"/>
        <v>4.0051100000000002</v>
      </c>
      <c r="N380" s="83">
        <f t="shared" si="219"/>
        <v>3.9810400000000001</v>
      </c>
      <c r="O380" s="83">
        <f t="shared" si="219"/>
        <v>4.0324600000000004</v>
      </c>
      <c r="P380" s="83">
        <f t="shared" si="219"/>
        <v>3.99004</v>
      </c>
      <c r="Q380" s="83">
        <f t="shared" si="219"/>
        <v>3.9929899999999998</v>
      </c>
      <c r="R380" s="83">
        <f t="shared" si="219"/>
        <v>3.9807800000000002</v>
      </c>
      <c r="S380" s="83">
        <f t="shared" si="219"/>
        <v>3.9723299999999999</v>
      </c>
      <c r="T380" s="83">
        <f t="shared" si="219"/>
        <v>3.9619</v>
      </c>
      <c r="U380" s="83">
        <f t="shared" si="219"/>
        <v>3.9196499999999999</v>
      </c>
      <c r="V380" s="83">
        <f t="shared" si="219"/>
        <v>3.91473</v>
      </c>
      <c r="W380" s="83">
        <f t="shared" si="219"/>
        <v>3.9687299999999999</v>
      </c>
      <c r="X380" s="83">
        <f t="shared" si="219"/>
        <v>3.9824299999999999</v>
      </c>
      <c r="Y380" s="83">
        <f t="shared" si="219"/>
        <v>3.9775200000000002</v>
      </c>
      <c r="Z380" s="83">
        <f t="shared" si="219"/>
        <v>3.68519</v>
      </c>
      <c r="AA380" s="83">
        <f t="shared" si="219"/>
        <v>3.4780899999999999</v>
      </c>
    </row>
    <row r="381" spans="1:27" ht="12.75" customHeight="1" outlineLevel="1" x14ac:dyDescent="0.2">
      <c r="A381" s="91" t="s">
        <v>1817</v>
      </c>
      <c r="B381" s="63" t="s">
        <v>233</v>
      </c>
      <c r="C381" s="43" t="s">
        <v>79</v>
      </c>
      <c r="D381" s="44">
        <v>1051.19</v>
      </c>
      <c r="E381" s="44">
        <v>897.91</v>
      </c>
      <c r="F381" s="44">
        <v>831.19</v>
      </c>
      <c r="G381" s="44">
        <v>831.18</v>
      </c>
      <c r="H381" s="44">
        <v>900.04</v>
      </c>
      <c r="I381" s="44">
        <v>997.41</v>
      </c>
      <c r="J381" s="44">
        <v>1207.8399999999999</v>
      </c>
      <c r="K381" s="44">
        <v>1392</v>
      </c>
      <c r="L381" s="44">
        <v>1621.65</v>
      </c>
      <c r="M381" s="44">
        <v>1665.85</v>
      </c>
      <c r="N381" s="44">
        <v>1641.78</v>
      </c>
      <c r="O381" s="44">
        <v>1693.2</v>
      </c>
      <c r="P381" s="44">
        <v>1650.78</v>
      </c>
      <c r="Q381" s="44">
        <v>1653.73</v>
      </c>
      <c r="R381" s="44">
        <v>1641.52</v>
      </c>
      <c r="S381" s="44">
        <v>1633.07</v>
      </c>
      <c r="T381" s="44">
        <v>1622.64</v>
      </c>
      <c r="U381" s="44">
        <v>1580.39</v>
      </c>
      <c r="V381" s="44">
        <v>1575.47</v>
      </c>
      <c r="W381" s="44">
        <v>1629.47</v>
      </c>
      <c r="X381" s="44">
        <v>1643.17</v>
      </c>
      <c r="Y381" s="44">
        <v>1638.26</v>
      </c>
      <c r="Z381" s="44">
        <v>1345.93</v>
      </c>
      <c r="AA381" s="44">
        <v>1138.83</v>
      </c>
    </row>
    <row r="382" spans="1:27" ht="12.75" customHeight="1" outlineLevel="1" x14ac:dyDescent="0.2">
      <c r="A382" s="91" t="s">
        <v>1818</v>
      </c>
      <c r="B382" s="63" t="s">
        <v>90</v>
      </c>
      <c r="C382" s="43" t="s">
        <v>79</v>
      </c>
      <c r="D382" s="44">
        <f>$D$317</f>
        <v>2222.89</v>
      </c>
      <c r="E382" s="44">
        <f t="shared" ref="E382:AA382" si="220">$D$317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customHeight="1" outlineLevel="1" x14ac:dyDescent="0.2">
      <c r="A383" s="91" t="s">
        <v>1819</v>
      </c>
      <c r="B383" s="63" t="s">
        <v>83</v>
      </c>
      <c r="C383" s="43" t="s">
        <v>79</v>
      </c>
      <c r="D383" s="44">
        <v>6.14</v>
      </c>
      <c r="E383" s="44">
        <v>6.14</v>
      </c>
      <c r="F383" s="44">
        <v>6.14</v>
      </c>
      <c r="G383" s="44">
        <v>6.14</v>
      </c>
      <c r="H383" s="44">
        <v>6.14</v>
      </c>
      <c r="I383" s="44">
        <v>6.14</v>
      </c>
      <c r="J383" s="44">
        <v>6.14</v>
      </c>
      <c r="K383" s="44">
        <v>6.14</v>
      </c>
      <c r="L383" s="44">
        <v>6.14</v>
      </c>
      <c r="M383" s="44">
        <v>6.14</v>
      </c>
      <c r="N383" s="44">
        <v>6.14</v>
      </c>
      <c r="O383" s="44">
        <v>6.14</v>
      </c>
      <c r="P383" s="44">
        <v>6.14</v>
      </c>
      <c r="Q383" s="44">
        <v>6.14</v>
      </c>
      <c r="R383" s="44">
        <v>6.14</v>
      </c>
      <c r="S383" s="44">
        <v>6.14</v>
      </c>
      <c r="T383" s="44">
        <v>6.14</v>
      </c>
      <c r="U383" s="44">
        <v>6.14</v>
      </c>
      <c r="V383" s="44">
        <v>6.14</v>
      </c>
      <c r="W383" s="44">
        <v>6.14</v>
      </c>
      <c r="X383" s="44">
        <v>6.14</v>
      </c>
      <c r="Y383" s="44">
        <v>6.14</v>
      </c>
      <c r="Z383" s="44">
        <v>6.14</v>
      </c>
      <c r="AA383" s="44">
        <v>6.14</v>
      </c>
    </row>
    <row r="384" spans="1:27" ht="12.75" customHeight="1" outlineLevel="1" x14ac:dyDescent="0.2">
      <c r="A384" s="91" t="s">
        <v>1820</v>
      </c>
      <c r="B384" s="63" t="s">
        <v>81</v>
      </c>
      <c r="C384" s="43" t="s">
        <v>79</v>
      </c>
      <c r="D384" s="44">
        <f>$D$11</f>
        <v>110.23</v>
      </c>
      <c r="E384" s="44">
        <f t="shared" ref="E384:AA384" si="221">$D$11</f>
        <v>110.23</v>
      </c>
      <c r="F384" s="44">
        <f t="shared" si="221"/>
        <v>110.23</v>
      </c>
      <c r="G384" s="44">
        <f t="shared" si="221"/>
        <v>110.23</v>
      </c>
      <c r="H384" s="44">
        <f t="shared" si="221"/>
        <v>110.23</v>
      </c>
      <c r="I384" s="44">
        <f t="shared" si="221"/>
        <v>110.23</v>
      </c>
      <c r="J384" s="44">
        <f t="shared" si="221"/>
        <v>110.23</v>
      </c>
      <c r="K384" s="44">
        <f t="shared" si="221"/>
        <v>110.23</v>
      </c>
      <c r="L384" s="44">
        <f t="shared" si="221"/>
        <v>110.23</v>
      </c>
      <c r="M384" s="44">
        <f t="shared" si="221"/>
        <v>110.23</v>
      </c>
      <c r="N384" s="44">
        <f t="shared" si="221"/>
        <v>110.23</v>
      </c>
      <c r="O384" s="44">
        <f t="shared" si="221"/>
        <v>110.23</v>
      </c>
      <c r="P384" s="44">
        <f t="shared" si="221"/>
        <v>110.23</v>
      </c>
      <c r="Q384" s="44">
        <f t="shared" si="221"/>
        <v>110.23</v>
      </c>
      <c r="R384" s="44">
        <f t="shared" si="221"/>
        <v>110.23</v>
      </c>
      <c r="S384" s="44">
        <f t="shared" si="221"/>
        <v>110.23</v>
      </c>
      <c r="T384" s="44">
        <f t="shared" si="221"/>
        <v>110.23</v>
      </c>
      <c r="U384" s="44">
        <f t="shared" si="221"/>
        <v>110.23</v>
      </c>
      <c r="V384" s="44">
        <f t="shared" si="221"/>
        <v>110.23</v>
      </c>
      <c r="W384" s="44">
        <f t="shared" si="221"/>
        <v>110.23</v>
      </c>
      <c r="X384" s="44">
        <f t="shared" si="221"/>
        <v>110.23</v>
      </c>
      <c r="Y384" s="44">
        <f t="shared" si="221"/>
        <v>110.23</v>
      </c>
      <c r="Z384" s="44">
        <f t="shared" si="221"/>
        <v>110.23</v>
      </c>
      <c r="AA384" s="44">
        <f t="shared" si="221"/>
        <v>110.23</v>
      </c>
    </row>
    <row r="385" spans="1:27" ht="12.75" customHeight="1" x14ac:dyDescent="0.2">
      <c r="A385" s="90" t="s">
        <v>1821</v>
      </c>
      <c r="B385" s="28" t="str">
        <f>"15"&amp;"."&amp;$B$776&amp;"."&amp;$B$777</f>
        <v>15.04.2023</v>
      </c>
      <c r="C385" s="82" t="s">
        <v>76</v>
      </c>
      <c r="D385" s="83">
        <f>ROUND(((D386+D387+D389+D388)/1000),5)</f>
        <v>3.5623499999999999</v>
      </c>
      <c r="E385" s="83">
        <f>ROUND(((E386+E387+E389+E388)/1000),5)</f>
        <v>3.4201100000000002</v>
      </c>
      <c r="F385" s="83">
        <f>ROUND(((F386+F387+F389+F388)/1000),5)</f>
        <v>3.3983400000000001</v>
      </c>
      <c r="G385" s="83">
        <f t="shared" ref="G385:AA385" si="222">ROUND(((G386+G387+G389+G388)/1000),5)</f>
        <v>3.3809300000000002</v>
      </c>
      <c r="H385" s="83">
        <f t="shared" si="222"/>
        <v>3.4069400000000001</v>
      </c>
      <c r="I385" s="83">
        <f t="shared" si="222"/>
        <v>3.4118900000000001</v>
      </c>
      <c r="J385" s="83">
        <f t="shared" si="222"/>
        <v>3.4846300000000001</v>
      </c>
      <c r="K385" s="83">
        <f t="shared" si="222"/>
        <v>3.6860599999999999</v>
      </c>
      <c r="L385" s="83">
        <f t="shared" si="222"/>
        <v>4.1223900000000002</v>
      </c>
      <c r="M385" s="83">
        <f t="shared" si="222"/>
        <v>4.2066299999999996</v>
      </c>
      <c r="N385" s="83">
        <f t="shared" si="222"/>
        <v>4.2217099999999999</v>
      </c>
      <c r="O385" s="83">
        <f t="shared" si="222"/>
        <v>4.2558699999999998</v>
      </c>
      <c r="P385" s="83">
        <f t="shared" si="222"/>
        <v>4.2257899999999999</v>
      </c>
      <c r="Q385" s="83">
        <f t="shared" si="222"/>
        <v>4.2166399999999999</v>
      </c>
      <c r="R385" s="83">
        <f t="shared" si="222"/>
        <v>4.1761900000000001</v>
      </c>
      <c r="S385" s="83">
        <f t="shared" si="222"/>
        <v>4.1563699999999999</v>
      </c>
      <c r="T385" s="83">
        <f t="shared" si="222"/>
        <v>4.15238</v>
      </c>
      <c r="U385" s="83">
        <f t="shared" si="222"/>
        <v>4.17056</v>
      </c>
      <c r="V385" s="83">
        <f t="shared" si="222"/>
        <v>4.1296799999999996</v>
      </c>
      <c r="W385" s="83">
        <f t="shared" si="222"/>
        <v>4.2202999999999999</v>
      </c>
      <c r="X385" s="83">
        <f t="shared" si="222"/>
        <v>4.2214</v>
      </c>
      <c r="Y385" s="83">
        <f t="shared" si="222"/>
        <v>4.2090100000000001</v>
      </c>
      <c r="Z385" s="83">
        <f t="shared" si="222"/>
        <v>3.9653499999999999</v>
      </c>
      <c r="AA385" s="83">
        <f t="shared" si="222"/>
        <v>3.78565</v>
      </c>
    </row>
    <row r="386" spans="1:27" ht="12.75" customHeight="1" outlineLevel="1" x14ac:dyDescent="0.2">
      <c r="A386" s="91" t="s">
        <v>1822</v>
      </c>
      <c r="B386" s="63" t="s">
        <v>233</v>
      </c>
      <c r="C386" s="43" t="s">
        <v>79</v>
      </c>
      <c r="D386" s="44">
        <v>1223.0899999999999</v>
      </c>
      <c r="E386" s="44">
        <v>1080.8499999999999</v>
      </c>
      <c r="F386" s="44">
        <v>1059.08</v>
      </c>
      <c r="G386" s="44">
        <v>1041.67</v>
      </c>
      <c r="H386" s="44">
        <v>1067.68</v>
      </c>
      <c r="I386" s="44">
        <v>1072.6300000000001</v>
      </c>
      <c r="J386" s="44">
        <v>1145.3699999999999</v>
      </c>
      <c r="K386" s="44">
        <v>1346.8</v>
      </c>
      <c r="L386" s="44">
        <v>1783.13</v>
      </c>
      <c r="M386" s="44">
        <v>1867.37</v>
      </c>
      <c r="N386" s="44">
        <v>1882.45</v>
      </c>
      <c r="O386" s="44">
        <v>1916.61</v>
      </c>
      <c r="P386" s="44">
        <v>1886.53</v>
      </c>
      <c r="Q386" s="44">
        <v>1877.38</v>
      </c>
      <c r="R386" s="44">
        <v>1836.93</v>
      </c>
      <c r="S386" s="44">
        <v>1817.11</v>
      </c>
      <c r="T386" s="44">
        <v>1813.12</v>
      </c>
      <c r="U386" s="44">
        <v>1831.3</v>
      </c>
      <c r="V386" s="44">
        <v>1790.42</v>
      </c>
      <c r="W386" s="44">
        <v>1881.04</v>
      </c>
      <c r="X386" s="44">
        <v>1882.14</v>
      </c>
      <c r="Y386" s="44">
        <v>1869.75</v>
      </c>
      <c r="Z386" s="44">
        <v>1626.09</v>
      </c>
      <c r="AA386" s="44">
        <v>1446.39</v>
      </c>
    </row>
    <row r="387" spans="1:27" ht="12.75" customHeight="1" outlineLevel="1" x14ac:dyDescent="0.2">
      <c r="A387" s="91" t="s">
        <v>1823</v>
      </c>
      <c r="B387" s="63" t="s">
        <v>90</v>
      </c>
      <c r="C387" s="43" t="s">
        <v>79</v>
      </c>
      <c r="D387" s="44">
        <f>$D$317</f>
        <v>2222.89</v>
      </c>
      <c r="E387" s="44">
        <f t="shared" ref="E387:AA387" si="223">$D$317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customHeight="1" outlineLevel="1" x14ac:dyDescent="0.2">
      <c r="A388" s="91" t="s">
        <v>1824</v>
      </c>
      <c r="B388" s="63" t="s">
        <v>83</v>
      </c>
      <c r="C388" s="43" t="s">
        <v>79</v>
      </c>
      <c r="D388" s="44">
        <v>6.14</v>
      </c>
      <c r="E388" s="44">
        <v>6.14</v>
      </c>
      <c r="F388" s="44">
        <v>6.14</v>
      </c>
      <c r="G388" s="44">
        <v>6.14</v>
      </c>
      <c r="H388" s="44">
        <v>6.14</v>
      </c>
      <c r="I388" s="44">
        <v>6.14</v>
      </c>
      <c r="J388" s="44">
        <v>6.14</v>
      </c>
      <c r="K388" s="44">
        <v>6.14</v>
      </c>
      <c r="L388" s="44">
        <v>6.14</v>
      </c>
      <c r="M388" s="44">
        <v>6.14</v>
      </c>
      <c r="N388" s="44">
        <v>6.14</v>
      </c>
      <c r="O388" s="44">
        <v>6.14</v>
      </c>
      <c r="P388" s="44">
        <v>6.14</v>
      </c>
      <c r="Q388" s="44">
        <v>6.14</v>
      </c>
      <c r="R388" s="44">
        <v>6.14</v>
      </c>
      <c r="S388" s="44">
        <v>6.14</v>
      </c>
      <c r="T388" s="44">
        <v>6.14</v>
      </c>
      <c r="U388" s="44">
        <v>6.14</v>
      </c>
      <c r="V388" s="44">
        <v>6.14</v>
      </c>
      <c r="W388" s="44">
        <v>6.14</v>
      </c>
      <c r="X388" s="44">
        <v>6.14</v>
      </c>
      <c r="Y388" s="44">
        <v>6.14</v>
      </c>
      <c r="Z388" s="44">
        <v>6.14</v>
      </c>
      <c r="AA388" s="44">
        <v>6.14</v>
      </c>
    </row>
    <row r="389" spans="1:27" ht="12.75" customHeight="1" outlineLevel="1" x14ac:dyDescent="0.2">
      <c r="A389" s="91" t="s">
        <v>1825</v>
      </c>
      <c r="B389" s="63" t="s">
        <v>81</v>
      </c>
      <c r="C389" s="43" t="s">
        <v>79</v>
      </c>
      <c r="D389" s="44">
        <f>$D$11</f>
        <v>110.23</v>
      </c>
      <c r="E389" s="44">
        <f t="shared" ref="E389:AA389" si="224">$D$11</f>
        <v>110.23</v>
      </c>
      <c r="F389" s="44">
        <f t="shared" si="224"/>
        <v>110.23</v>
      </c>
      <c r="G389" s="44">
        <f t="shared" si="224"/>
        <v>110.23</v>
      </c>
      <c r="H389" s="44">
        <f t="shared" si="224"/>
        <v>110.23</v>
      </c>
      <c r="I389" s="44">
        <f t="shared" si="224"/>
        <v>110.23</v>
      </c>
      <c r="J389" s="44">
        <f t="shared" si="224"/>
        <v>110.23</v>
      </c>
      <c r="K389" s="44">
        <f t="shared" si="224"/>
        <v>110.23</v>
      </c>
      <c r="L389" s="44">
        <f t="shared" si="224"/>
        <v>110.23</v>
      </c>
      <c r="M389" s="44">
        <f t="shared" si="224"/>
        <v>110.23</v>
      </c>
      <c r="N389" s="44">
        <f t="shared" si="224"/>
        <v>110.23</v>
      </c>
      <c r="O389" s="44">
        <f t="shared" si="224"/>
        <v>110.23</v>
      </c>
      <c r="P389" s="44">
        <f t="shared" si="224"/>
        <v>110.23</v>
      </c>
      <c r="Q389" s="44">
        <f t="shared" si="224"/>
        <v>110.23</v>
      </c>
      <c r="R389" s="44">
        <f t="shared" si="224"/>
        <v>110.23</v>
      </c>
      <c r="S389" s="44">
        <f t="shared" si="224"/>
        <v>110.23</v>
      </c>
      <c r="T389" s="44">
        <f t="shared" si="224"/>
        <v>110.23</v>
      </c>
      <c r="U389" s="44">
        <f t="shared" si="224"/>
        <v>110.23</v>
      </c>
      <c r="V389" s="44">
        <f t="shared" si="224"/>
        <v>110.23</v>
      </c>
      <c r="W389" s="44">
        <f t="shared" si="224"/>
        <v>110.23</v>
      </c>
      <c r="X389" s="44">
        <f t="shared" si="224"/>
        <v>110.23</v>
      </c>
      <c r="Y389" s="44">
        <f t="shared" si="224"/>
        <v>110.23</v>
      </c>
      <c r="Z389" s="44">
        <f t="shared" si="224"/>
        <v>110.23</v>
      </c>
      <c r="AA389" s="44">
        <f t="shared" si="224"/>
        <v>110.23</v>
      </c>
    </row>
    <row r="390" spans="1:27" ht="12.75" customHeight="1" x14ac:dyDescent="0.2">
      <c r="A390" s="90" t="s">
        <v>1826</v>
      </c>
      <c r="B390" s="28" t="str">
        <f>"16"&amp;"."&amp;$B$776&amp;"."&amp;$B$777</f>
        <v>16.04.2023</v>
      </c>
      <c r="C390" s="82" t="s">
        <v>76</v>
      </c>
      <c r="D390" s="83">
        <f>ROUND(((D391+D392+D394+D393)/1000),5)</f>
        <v>3.5992700000000002</v>
      </c>
      <c r="E390" s="83">
        <f>ROUND(((E391+E392+E394+E393)/1000),5)</f>
        <v>3.4231199999999999</v>
      </c>
      <c r="F390" s="83">
        <f>ROUND(((F391+F392+F394+F393)/1000),5)</f>
        <v>3.3841000000000001</v>
      </c>
      <c r="G390" s="83">
        <f t="shared" ref="G390:AA390" si="225">ROUND(((G391+G392+G394+G393)/1000),5)</f>
        <v>3.3438500000000002</v>
      </c>
      <c r="H390" s="83">
        <f t="shared" si="225"/>
        <v>3.2799100000000001</v>
      </c>
      <c r="I390" s="83">
        <f t="shared" si="225"/>
        <v>3.2617500000000001</v>
      </c>
      <c r="J390" s="83">
        <f t="shared" si="225"/>
        <v>3.2334000000000001</v>
      </c>
      <c r="K390" s="83">
        <f t="shared" si="225"/>
        <v>3.2799399999999999</v>
      </c>
      <c r="L390" s="83">
        <f t="shared" si="225"/>
        <v>3.5734900000000001</v>
      </c>
      <c r="M390" s="83">
        <f t="shared" si="225"/>
        <v>3.6667999999999998</v>
      </c>
      <c r="N390" s="83">
        <f t="shared" si="225"/>
        <v>3.6889799999999999</v>
      </c>
      <c r="O390" s="83">
        <f t="shared" si="225"/>
        <v>3.68954</v>
      </c>
      <c r="P390" s="83">
        <f t="shared" si="225"/>
        <v>3.6894399999999998</v>
      </c>
      <c r="Q390" s="83">
        <f t="shared" si="225"/>
        <v>3.6835900000000001</v>
      </c>
      <c r="R390" s="83">
        <f t="shared" si="225"/>
        <v>3.6804600000000001</v>
      </c>
      <c r="S390" s="83">
        <f t="shared" si="225"/>
        <v>3.6638500000000001</v>
      </c>
      <c r="T390" s="83">
        <f t="shared" si="225"/>
        <v>3.6612800000000001</v>
      </c>
      <c r="U390" s="83">
        <f t="shared" si="225"/>
        <v>3.6843499999999998</v>
      </c>
      <c r="V390" s="83">
        <f t="shared" si="225"/>
        <v>3.7207400000000002</v>
      </c>
      <c r="W390" s="83">
        <f t="shared" si="225"/>
        <v>3.9321899999999999</v>
      </c>
      <c r="X390" s="83">
        <f t="shared" si="225"/>
        <v>3.97438</v>
      </c>
      <c r="Y390" s="83">
        <f t="shared" si="225"/>
        <v>3.9534600000000002</v>
      </c>
      <c r="Z390" s="83">
        <f t="shared" si="225"/>
        <v>3.6524800000000002</v>
      </c>
      <c r="AA390" s="83">
        <f t="shared" si="225"/>
        <v>3.46347</v>
      </c>
    </row>
    <row r="391" spans="1:27" ht="12.75" customHeight="1" outlineLevel="1" x14ac:dyDescent="0.2">
      <c r="A391" s="91" t="s">
        <v>1827</v>
      </c>
      <c r="B391" s="63" t="s">
        <v>233</v>
      </c>
      <c r="C391" s="43" t="s">
        <v>79</v>
      </c>
      <c r="D391" s="44">
        <v>1260.01</v>
      </c>
      <c r="E391" s="44">
        <v>1083.8599999999999</v>
      </c>
      <c r="F391" s="44">
        <v>1044.8399999999999</v>
      </c>
      <c r="G391" s="44">
        <v>1004.59</v>
      </c>
      <c r="H391" s="44">
        <v>940.65</v>
      </c>
      <c r="I391" s="44">
        <v>922.49</v>
      </c>
      <c r="J391" s="44">
        <v>894.14</v>
      </c>
      <c r="K391" s="44">
        <v>940.68</v>
      </c>
      <c r="L391" s="44">
        <v>1234.23</v>
      </c>
      <c r="M391" s="44">
        <v>1327.54</v>
      </c>
      <c r="N391" s="44">
        <v>1349.72</v>
      </c>
      <c r="O391" s="44">
        <v>1350.28</v>
      </c>
      <c r="P391" s="44">
        <v>1350.18</v>
      </c>
      <c r="Q391" s="44">
        <v>1344.33</v>
      </c>
      <c r="R391" s="44">
        <v>1341.2</v>
      </c>
      <c r="S391" s="44">
        <v>1324.59</v>
      </c>
      <c r="T391" s="44">
        <v>1322.02</v>
      </c>
      <c r="U391" s="44">
        <v>1345.09</v>
      </c>
      <c r="V391" s="44">
        <v>1381.48</v>
      </c>
      <c r="W391" s="44">
        <v>1592.93</v>
      </c>
      <c r="X391" s="44">
        <v>1635.12</v>
      </c>
      <c r="Y391" s="44">
        <v>1614.2</v>
      </c>
      <c r="Z391" s="44">
        <v>1313.22</v>
      </c>
      <c r="AA391" s="44">
        <v>1124.21</v>
      </c>
    </row>
    <row r="392" spans="1:27" ht="12.75" customHeight="1" outlineLevel="1" x14ac:dyDescent="0.2">
      <c r="A392" s="91" t="s">
        <v>1828</v>
      </c>
      <c r="B392" s="63" t="s">
        <v>90</v>
      </c>
      <c r="C392" s="43" t="s">
        <v>79</v>
      </c>
      <c r="D392" s="44">
        <f>$D$317</f>
        <v>2222.89</v>
      </c>
      <c r="E392" s="44">
        <f t="shared" ref="E392:AA392" si="226">$D$317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customHeight="1" outlineLevel="1" x14ac:dyDescent="0.2">
      <c r="A393" s="91" t="s">
        <v>1829</v>
      </c>
      <c r="B393" s="63" t="s">
        <v>83</v>
      </c>
      <c r="C393" s="43" t="s">
        <v>79</v>
      </c>
      <c r="D393" s="44">
        <v>6.14</v>
      </c>
      <c r="E393" s="44">
        <v>6.14</v>
      </c>
      <c r="F393" s="44">
        <v>6.14</v>
      </c>
      <c r="G393" s="44">
        <v>6.14</v>
      </c>
      <c r="H393" s="44">
        <v>6.14</v>
      </c>
      <c r="I393" s="44">
        <v>6.14</v>
      </c>
      <c r="J393" s="44">
        <v>6.14</v>
      </c>
      <c r="K393" s="44">
        <v>6.14</v>
      </c>
      <c r="L393" s="44">
        <v>6.14</v>
      </c>
      <c r="M393" s="44">
        <v>6.14</v>
      </c>
      <c r="N393" s="44">
        <v>6.14</v>
      </c>
      <c r="O393" s="44">
        <v>6.14</v>
      </c>
      <c r="P393" s="44">
        <v>6.14</v>
      </c>
      <c r="Q393" s="44">
        <v>6.14</v>
      </c>
      <c r="R393" s="44">
        <v>6.14</v>
      </c>
      <c r="S393" s="44">
        <v>6.14</v>
      </c>
      <c r="T393" s="44">
        <v>6.14</v>
      </c>
      <c r="U393" s="44">
        <v>6.14</v>
      </c>
      <c r="V393" s="44">
        <v>6.14</v>
      </c>
      <c r="W393" s="44">
        <v>6.14</v>
      </c>
      <c r="X393" s="44">
        <v>6.14</v>
      </c>
      <c r="Y393" s="44">
        <v>6.14</v>
      </c>
      <c r="Z393" s="44">
        <v>6.14</v>
      </c>
      <c r="AA393" s="44">
        <v>6.14</v>
      </c>
    </row>
    <row r="394" spans="1:27" ht="12.75" customHeight="1" outlineLevel="1" x14ac:dyDescent="0.2">
      <c r="A394" s="91" t="s">
        <v>1830</v>
      </c>
      <c r="B394" s="63" t="s">
        <v>81</v>
      </c>
      <c r="C394" s="43" t="s">
        <v>79</v>
      </c>
      <c r="D394" s="44">
        <f>$D$11</f>
        <v>110.23</v>
      </c>
      <c r="E394" s="44">
        <f t="shared" ref="E394:AA394" si="227">$D$11</f>
        <v>110.23</v>
      </c>
      <c r="F394" s="44">
        <f t="shared" si="227"/>
        <v>110.23</v>
      </c>
      <c r="G394" s="44">
        <f t="shared" si="227"/>
        <v>110.23</v>
      </c>
      <c r="H394" s="44">
        <f t="shared" si="227"/>
        <v>110.23</v>
      </c>
      <c r="I394" s="44">
        <f t="shared" si="227"/>
        <v>110.23</v>
      </c>
      <c r="J394" s="44">
        <f t="shared" si="227"/>
        <v>110.23</v>
      </c>
      <c r="K394" s="44">
        <f t="shared" si="227"/>
        <v>110.23</v>
      </c>
      <c r="L394" s="44">
        <f t="shared" si="227"/>
        <v>110.23</v>
      </c>
      <c r="M394" s="44">
        <f t="shared" si="227"/>
        <v>110.23</v>
      </c>
      <c r="N394" s="44">
        <f t="shared" si="227"/>
        <v>110.23</v>
      </c>
      <c r="O394" s="44">
        <f t="shared" si="227"/>
        <v>110.23</v>
      </c>
      <c r="P394" s="44">
        <f t="shared" si="227"/>
        <v>110.23</v>
      </c>
      <c r="Q394" s="44">
        <f t="shared" si="227"/>
        <v>110.23</v>
      </c>
      <c r="R394" s="44">
        <f t="shared" si="227"/>
        <v>110.23</v>
      </c>
      <c r="S394" s="44">
        <f t="shared" si="227"/>
        <v>110.23</v>
      </c>
      <c r="T394" s="44">
        <f t="shared" si="227"/>
        <v>110.23</v>
      </c>
      <c r="U394" s="44">
        <f t="shared" si="227"/>
        <v>110.23</v>
      </c>
      <c r="V394" s="44">
        <f t="shared" si="227"/>
        <v>110.23</v>
      </c>
      <c r="W394" s="44">
        <f t="shared" si="227"/>
        <v>110.23</v>
      </c>
      <c r="X394" s="44">
        <f t="shared" si="227"/>
        <v>110.23</v>
      </c>
      <c r="Y394" s="44">
        <f t="shared" si="227"/>
        <v>110.23</v>
      </c>
      <c r="Z394" s="44">
        <f t="shared" si="227"/>
        <v>110.23</v>
      </c>
      <c r="AA394" s="44">
        <f t="shared" si="227"/>
        <v>110.23</v>
      </c>
    </row>
    <row r="395" spans="1:27" ht="12.75" customHeight="1" x14ac:dyDescent="0.2">
      <c r="A395" s="90" t="s">
        <v>1831</v>
      </c>
      <c r="B395" s="28" t="str">
        <f>"17"&amp;"."&amp;$B$776&amp;"."&amp;$B$777</f>
        <v>17.04.2023</v>
      </c>
      <c r="C395" s="82" t="s">
        <v>76</v>
      </c>
      <c r="D395" s="83">
        <f>ROUND(((D396+D397+D399+D398)/1000),5)</f>
        <v>3.4167000000000001</v>
      </c>
      <c r="E395" s="83">
        <f>ROUND(((E396+E397+E399+E398)/1000),5)</f>
        <v>3.3325</v>
      </c>
      <c r="F395" s="83">
        <f>ROUND(((F396+F397+F399+F398)/1000),5)</f>
        <v>3.2352699999999999</v>
      </c>
      <c r="G395" s="83">
        <f t="shared" ref="G395:AA395" si="228">ROUND(((G396+G397+G399+G398)/1000),5)</f>
        <v>3.1924199999999998</v>
      </c>
      <c r="H395" s="83">
        <f t="shared" si="228"/>
        <v>3.2356199999999999</v>
      </c>
      <c r="I395" s="83">
        <f t="shared" si="228"/>
        <v>3.37453</v>
      </c>
      <c r="J395" s="83">
        <f t="shared" si="228"/>
        <v>3.4512299999999998</v>
      </c>
      <c r="K395" s="83">
        <f t="shared" si="228"/>
        <v>3.73448</v>
      </c>
      <c r="L395" s="83">
        <f t="shared" si="228"/>
        <v>3.9755799999999999</v>
      </c>
      <c r="M395" s="83">
        <f t="shared" si="228"/>
        <v>4.0704399999999996</v>
      </c>
      <c r="N395" s="83">
        <f t="shared" si="228"/>
        <v>4.0797600000000003</v>
      </c>
      <c r="O395" s="83">
        <f t="shared" si="228"/>
        <v>4.0676300000000003</v>
      </c>
      <c r="P395" s="83">
        <f t="shared" si="228"/>
        <v>3.9959699999999998</v>
      </c>
      <c r="Q395" s="83">
        <f t="shared" si="228"/>
        <v>4.07538</v>
      </c>
      <c r="R395" s="83">
        <f t="shared" si="228"/>
        <v>4.0628500000000001</v>
      </c>
      <c r="S395" s="83">
        <f t="shared" si="228"/>
        <v>3.9918900000000002</v>
      </c>
      <c r="T395" s="83">
        <f t="shared" si="228"/>
        <v>3.9983300000000002</v>
      </c>
      <c r="U395" s="83">
        <f t="shared" si="228"/>
        <v>3.9874399999999999</v>
      </c>
      <c r="V395" s="83">
        <f t="shared" si="228"/>
        <v>3.93181</v>
      </c>
      <c r="W395" s="83">
        <f t="shared" si="228"/>
        <v>4.0233600000000003</v>
      </c>
      <c r="X395" s="83">
        <f t="shared" si="228"/>
        <v>4.03043</v>
      </c>
      <c r="Y395" s="83">
        <f t="shared" si="228"/>
        <v>3.9933999999999998</v>
      </c>
      <c r="Z395" s="83">
        <f t="shared" si="228"/>
        <v>3.6868599999999998</v>
      </c>
      <c r="AA395" s="83">
        <f t="shared" si="228"/>
        <v>3.4590200000000002</v>
      </c>
    </row>
    <row r="396" spans="1:27" ht="12.75" customHeight="1" outlineLevel="1" x14ac:dyDescent="0.2">
      <c r="A396" s="91" t="s">
        <v>1832</v>
      </c>
      <c r="B396" s="63" t="s">
        <v>233</v>
      </c>
      <c r="C396" s="43" t="s">
        <v>79</v>
      </c>
      <c r="D396" s="44">
        <v>1077.44</v>
      </c>
      <c r="E396" s="44">
        <v>993.24</v>
      </c>
      <c r="F396" s="44">
        <v>896.01</v>
      </c>
      <c r="G396" s="44">
        <v>853.16</v>
      </c>
      <c r="H396" s="44">
        <v>896.36</v>
      </c>
      <c r="I396" s="44">
        <v>1035.27</v>
      </c>
      <c r="J396" s="44">
        <v>1111.97</v>
      </c>
      <c r="K396" s="44">
        <v>1395.22</v>
      </c>
      <c r="L396" s="44">
        <v>1636.32</v>
      </c>
      <c r="M396" s="44">
        <v>1731.18</v>
      </c>
      <c r="N396" s="44">
        <v>1740.5</v>
      </c>
      <c r="O396" s="44">
        <v>1728.37</v>
      </c>
      <c r="P396" s="44">
        <v>1656.71</v>
      </c>
      <c r="Q396" s="44">
        <v>1736.12</v>
      </c>
      <c r="R396" s="44">
        <v>1723.59</v>
      </c>
      <c r="S396" s="44">
        <v>1652.63</v>
      </c>
      <c r="T396" s="44">
        <v>1659.07</v>
      </c>
      <c r="U396" s="44">
        <v>1648.18</v>
      </c>
      <c r="V396" s="44">
        <v>1592.55</v>
      </c>
      <c r="W396" s="44">
        <v>1684.1</v>
      </c>
      <c r="X396" s="44">
        <v>1691.17</v>
      </c>
      <c r="Y396" s="44">
        <v>1654.14</v>
      </c>
      <c r="Z396" s="44">
        <v>1347.6</v>
      </c>
      <c r="AA396" s="44">
        <v>1119.76</v>
      </c>
    </row>
    <row r="397" spans="1:27" ht="12.75" customHeight="1" outlineLevel="1" x14ac:dyDescent="0.2">
      <c r="A397" s="91" t="s">
        <v>1833</v>
      </c>
      <c r="B397" s="63" t="s">
        <v>90</v>
      </c>
      <c r="C397" s="43" t="s">
        <v>79</v>
      </c>
      <c r="D397" s="44">
        <f>$D$317</f>
        <v>2222.89</v>
      </c>
      <c r="E397" s="44">
        <f t="shared" ref="E397:AA397" si="229">$D$317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customHeight="1" outlineLevel="1" x14ac:dyDescent="0.2">
      <c r="A398" s="91" t="s">
        <v>1834</v>
      </c>
      <c r="B398" s="63" t="s">
        <v>83</v>
      </c>
      <c r="C398" s="43" t="s">
        <v>79</v>
      </c>
      <c r="D398" s="44">
        <v>6.14</v>
      </c>
      <c r="E398" s="44">
        <v>6.14</v>
      </c>
      <c r="F398" s="44">
        <v>6.14</v>
      </c>
      <c r="G398" s="44">
        <v>6.14</v>
      </c>
      <c r="H398" s="44">
        <v>6.14</v>
      </c>
      <c r="I398" s="44">
        <v>6.14</v>
      </c>
      <c r="J398" s="44">
        <v>6.14</v>
      </c>
      <c r="K398" s="44">
        <v>6.14</v>
      </c>
      <c r="L398" s="44">
        <v>6.14</v>
      </c>
      <c r="M398" s="44">
        <v>6.14</v>
      </c>
      <c r="N398" s="44">
        <v>6.14</v>
      </c>
      <c r="O398" s="44">
        <v>6.14</v>
      </c>
      <c r="P398" s="44">
        <v>6.14</v>
      </c>
      <c r="Q398" s="44">
        <v>6.14</v>
      </c>
      <c r="R398" s="44">
        <v>6.14</v>
      </c>
      <c r="S398" s="44">
        <v>6.14</v>
      </c>
      <c r="T398" s="44">
        <v>6.14</v>
      </c>
      <c r="U398" s="44">
        <v>6.14</v>
      </c>
      <c r="V398" s="44">
        <v>6.14</v>
      </c>
      <c r="W398" s="44">
        <v>6.14</v>
      </c>
      <c r="X398" s="44">
        <v>6.14</v>
      </c>
      <c r="Y398" s="44">
        <v>6.14</v>
      </c>
      <c r="Z398" s="44">
        <v>6.14</v>
      </c>
      <c r="AA398" s="44">
        <v>6.14</v>
      </c>
    </row>
    <row r="399" spans="1:27" ht="12.75" customHeight="1" outlineLevel="1" x14ac:dyDescent="0.2">
      <c r="A399" s="91" t="s">
        <v>1835</v>
      </c>
      <c r="B399" s="63" t="s">
        <v>81</v>
      </c>
      <c r="C399" s="43" t="s">
        <v>79</v>
      </c>
      <c r="D399" s="44">
        <f>$D$11</f>
        <v>110.23</v>
      </c>
      <c r="E399" s="44">
        <f t="shared" ref="E399:AA399" si="230">$D$11</f>
        <v>110.23</v>
      </c>
      <c r="F399" s="44">
        <f t="shared" si="230"/>
        <v>110.23</v>
      </c>
      <c r="G399" s="44">
        <f t="shared" si="230"/>
        <v>110.23</v>
      </c>
      <c r="H399" s="44">
        <f t="shared" si="230"/>
        <v>110.23</v>
      </c>
      <c r="I399" s="44">
        <f t="shared" si="230"/>
        <v>110.23</v>
      </c>
      <c r="J399" s="44">
        <f t="shared" si="230"/>
        <v>110.23</v>
      </c>
      <c r="K399" s="44">
        <f t="shared" si="230"/>
        <v>110.23</v>
      </c>
      <c r="L399" s="44">
        <f t="shared" si="230"/>
        <v>110.23</v>
      </c>
      <c r="M399" s="44">
        <f t="shared" si="230"/>
        <v>110.23</v>
      </c>
      <c r="N399" s="44">
        <f t="shared" si="230"/>
        <v>110.23</v>
      </c>
      <c r="O399" s="44">
        <f t="shared" si="230"/>
        <v>110.23</v>
      </c>
      <c r="P399" s="44">
        <f t="shared" si="230"/>
        <v>110.23</v>
      </c>
      <c r="Q399" s="44">
        <f t="shared" si="230"/>
        <v>110.23</v>
      </c>
      <c r="R399" s="44">
        <f t="shared" si="230"/>
        <v>110.23</v>
      </c>
      <c r="S399" s="44">
        <f t="shared" si="230"/>
        <v>110.23</v>
      </c>
      <c r="T399" s="44">
        <f t="shared" si="230"/>
        <v>110.23</v>
      </c>
      <c r="U399" s="44">
        <f t="shared" si="230"/>
        <v>110.23</v>
      </c>
      <c r="V399" s="44">
        <f t="shared" si="230"/>
        <v>110.23</v>
      </c>
      <c r="W399" s="44">
        <f t="shared" si="230"/>
        <v>110.23</v>
      </c>
      <c r="X399" s="44">
        <f t="shared" si="230"/>
        <v>110.23</v>
      </c>
      <c r="Y399" s="44">
        <f t="shared" si="230"/>
        <v>110.23</v>
      </c>
      <c r="Z399" s="44">
        <f t="shared" si="230"/>
        <v>110.23</v>
      </c>
      <c r="AA399" s="44">
        <f t="shared" si="230"/>
        <v>110.23</v>
      </c>
    </row>
    <row r="400" spans="1:27" ht="12.75" customHeight="1" x14ac:dyDescent="0.2">
      <c r="A400" s="90" t="s">
        <v>1836</v>
      </c>
      <c r="B400" s="28" t="str">
        <f>"18"&amp;"."&amp;$B$776&amp;"."&amp;$B$777</f>
        <v>18.04.2023</v>
      </c>
      <c r="C400" s="82" t="s">
        <v>76</v>
      </c>
      <c r="D400" s="83">
        <f>ROUND(((D401+D402+D404+D403)/1000),5)</f>
        <v>3.3923299999999998</v>
      </c>
      <c r="E400" s="83">
        <f>ROUND(((E401+E402+E404+E403)/1000),5)</f>
        <v>3.2637399999999999</v>
      </c>
      <c r="F400" s="83">
        <f>ROUND(((F401+F402+F404+F403)/1000),5)</f>
        <v>3.1835900000000001</v>
      </c>
      <c r="G400" s="83">
        <f t="shared" ref="G400:AA400" si="231">ROUND(((G401+G402+G404+G403)/1000),5)</f>
        <v>3.0429599999999999</v>
      </c>
      <c r="H400" s="83">
        <f t="shared" si="231"/>
        <v>3.2622499999999999</v>
      </c>
      <c r="I400" s="83">
        <f t="shared" si="231"/>
        <v>3.36172</v>
      </c>
      <c r="J400" s="83">
        <f t="shared" si="231"/>
        <v>3.5158499999999999</v>
      </c>
      <c r="K400" s="83">
        <f t="shared" si="231"/>
        <v>3.73434</v>
      </c>
      <c r="L400" s="83">
        <f t="shared" si="231"/>
        <v>3.9673099999999999</v>
      </c>
      <c r="M400" s="83">
        <f t="shared" si="231"/>
        <v>4.0587999999999997</v>
      </c>
      <c r="N400" s="83">
        <f t="shared" si="231"/>
        <v>4.0994200000000003</v>
      </c>
      <c r="O400" s="83">
        <f t="shared" si="231"/>
        <v>4.1341700000000001</v>
      </c>
      <c r="P400" s="83">
        <f t="shared" si="231"/>
        <v>4.0718800000000002</v>
      </c>
      <c r="Q400" s="83">
        <f t="shared" si="231"/>
        <v>4.2264099999999996</v>
      </c>
      <c r="R400" s="83">
        <f t="shared" si="231"/>
        <v>4.2111999999999998</v>
      </c>
      <c r="S400" s="83">
        <f t="shared" si="231"/>
        <v>4.0911600000000004</v>
      </c>
      <c r="T400" s="83">
        <f t="shared" si="231"/>
        <v>4.0729899999999999</v>
      </c>
      <c r="U400" s="83">
        <f t="shared" si="231"/>
        <v>4.0310499999999996</v>
      </c>
      <c r="V400" s="83">
        <f t="shared" si="231"/>
        <v>3.9608699999999999</v>
      </c>
      <c r="W400" s="83">
        <f t="shared" si="231"/>
        <v>4.0167799999999998</v>
      </c>
      <c r="X400" s="83">
        <f t="shared" si="231"/>
        <v>4.07233</v>
      </c>
      <c r="Y400" s="83">
        <f t="shared" si="231"/>
        <v>4.04406</v>
      </c>
      <c r="Z400" s="83">
        <f t="shared" si="231"/>
        <v>3.75589</v>
      </c>
      <c r="AA400" s="83">
        <f t="shared" si="231"/>
        <v>3.4942500000000001</v>
      </c>
    </row>
    <row r="401" spans="1:27" ht="12.75" customHeight="1" outlineLevel="1" x14ac:dyDescent="0.2">
      <c r="A401" s="91" t="s">
        <v>1837</v>
      </c>
      <c r="B401" s="63" t="s">
        <v>233</v>
      </c>
      <c r="C401" s="43" t="s">
        <v>79</v>
      </c>
      <c r="D401" s="44">
        <v>1053.07</v>
      </c>
      <c r="E401" s="44">
        <v>924.48</v>
      </c>
      <c r="F401" s="44">
        <v>844.33</v>
      </c>
      <c r="G401" s="44">
        <v>703.7</v>
      </c>
      <c r="H401" s="44">
        <v>922.99</v>
      </c>
      <c r="I401" s="44">
        <v>1022.46</v>
      </c>
      <c r="J401" s="44">
        <v>1176.5899999999999</v>
      </c>
      <c r="K401" s="44">
        <v>1395.08</v>
      </c>
      <c r="L401" s="44">
        <v>1628.05</v>
      </c>
      <c r="M401" s="44">
        <v>1719.54</v>
      </c>
      <c r="N401" s="44">
        <v>1760.16</v>
      </c>
      <c r="O401" s="44">
        <v>1794.91</v>
      </c>
      <c r="P401" s="44">
        <v>1732.62</v>
      </c>
      <c r="Q401" s="44">
        <v>1887.15</v>
      </c>
      <c r="R401" s="44">
        <v>1871.94</v>
      </c>
      <c r="S401" s="44">
        <v>1751.9</v>
      </c>
      <c r="T401" s="44">
        <v>1733.73</v>
      </c>
      <c r="U401" s="44">
        <v>1691.79</v>
      </c>
      <c r="V401" s="44">
        <v>1621.61</v>
      </c>
      <c r="W401" s="44">
        <v>1677.52</v>
      </c>
      <c r="X401" s="44">
        <v>1733.07</v>
      </c>
      <c r="Y401" s="44">
        <v>1704.8</v>
      </c>
      <c r="Z401" s="44">
        <v>1416.63</v>
      </c>
      <c r="AA401" s="44">
        <v>1154.99</v>
      </c>
    </row>
    <row r="402" spans="1:27" ht="12.75" customHeight="1" outlineLevel="1" x14ac:dyDescent="0.2">
      <c r="A402" s="91" t="s">
        <v>1838</v>
      </c>
      <c r="B402" s="63" t="s">
        <v>90</v>
      </c>
      <c r="C402" s="43" t="s">
        <v>79</v>
      </c>
      <c r="D402" s="44">
        <f>$D$317</f>
        <v>2222.89</v>
      </c>
      <c r="E402" s="44">
        <f t="shared" ref="E402:AA402" si="232">$D$317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customHeight="1" outlineLevel="1" x14ac:dyDescent="0.2">
      <c r="A403" s="91" t="s">
        <v>1839</v>
      </c>
      <c r="B403" s="63" t="s">
        <v>83</v>
      </c>
      <c r="C403" s="43" t="s">
        <v>79</v>
      </c>
      <c r="D403" s="44">
        <v>6.14</v>
      </c>
      <c r="E403" s="44">
        <v>6.14</v>
      </c>
      <c r="F403" s="44">
        <v>6.14</v>
      </c>
      <c r="G403" s="44">
        <v>6.14</v>
      </c>
      <c r="H403" s="44">
        <v>6.14</v>
      </c>
      <c r="I403" s="44">
        <v>6.14</v>
      </c>
      <c r="J403" s="44">
        <v>6.14</v>
      </c>
      <c r="K403" s="44">
        <v>6.14</v>
      </c>
      <c r="L403" s="44">
        <v>6.14</v>
      </c>
      <c r="M403" s="44">
        <v>6.14</v>
      </c>
      <c r="N403" s="44">
        <v>6.14</v>
      </c>
      <c r="O403" s="44">
        <v>6.14</v>
      </c>
      <c r="P403" s="44">
        <v>6.14</v>
      </c>
      <c r="Q403" s="44">
        <v>6.14</v>
      </c>
      <c r="R403" s="44">
        <v>6.14</v>
      </c>
      <c r="S403" s="44">
        <v>6.14</v>
      </c>
      <c r="T403" s="44">
        <v>6.14</v>
      </c>
      <c r="U403" s="44">
        <v>6.14</v>
      </c>
      <c r="V403" s="44">
        <v>6.14</v>
      </c>
      <c r="W403" s="44">
        <v>6.14</v>
      </c>
      <c r="X403" s="44">
        <v>6.14</v>
      </c>
      <c r="Y403" s="44">
        <v>6.14</v>
      </c>
      <c r="Z403" s="44">
        <v>6.14</v>
      </c>
      <c r="AA403" s="44">
        <v>6.14</v>
      </c>
    </row>
    <row r="404" spans="1:27" ht="12.75" customHeight="1" outlineLevel="1" x14ac:dyDescent="0.2">
      <c r="A404" s="91" t="s">
        <v>1840</v>
      </c>
      <c r="B404" s="63" t="s">
        <v>81</v>
      </c>
      <c r="C404" s="43" t="s">
        <v>79</v>
      </c>
      <c r="D404" s="44">
        <f>$D$11</f>
        <v>110.23</v>
      </c>
      <c r="E404" s="44">
        <f t="shared" ref="E404:AA404" si="233">$D$11</f>
        <v>110.23</v>
      </c>
      <c r="F404" s="44">
        <f t="shared" si="233"/>
        <v>110.23</v>
      </c>
      <c r="G404" s="44">
        <f t="shared" si="233"/>
        <v>110.23</v>
      </c>
      <c r="H404" s="44">
        <f t="shared" si="233"/>
        <v>110.23</v>
      </c>
      <c r="I404" s="44">
        <f t="shared" si="233"/>
        <v>110.23</v>
      </c>
      <c r="J404" s="44">
        <f t="shared" si="233"/>
        <v>110.23</v>
      </c>
      <c r="K404" s="44">
        <f t="shared" si="233"/>
        <v>110.23</v>
      </c>
      <c r="L404" s="44">
        <f t="shared" si="233"/>
        <v>110.23</v>
      </c>
      <c r="M404" s="44">
        <f t="shared" si="233"/>
        <v>110.23</v>
      </c>
      <c r="N404" s="44">
        <f t="shared" si="233"/>
        <v>110.23</v>
      </c>
      <c r="O404" s="44">
        <f t="shared" si="233"/>
        <v>110.23</v>
      </c>
      <c r="P404" s="44">
        <f t="shared" si="233"/>
        <v>110.23</v>
      </c>
      <c r="Q404" s="44">
        <f t="shared" si="233"/>
        <v>110.23</v>
      </c>
      <c r="R404" s="44">
        <f t="shared" si="233"/>
        <v>110.23</v>
      </c>
      <c r="S404" s="44">
        <f t="shared" si="233"/>
        <v>110.23</v>
      </c>
      <c r="T404" s="44">
        <f t="shared" si="233"/>
        <v>110.23</v>
      </c>
      <c r="U404" s="44">
        <f t="shared" si="233"/>
        <v>110.23</v>
      </c>
      <c r="V404" s="44">
        <f t="shared" si="233"/>
        <v>110.23</v>
      </c>
      <c r="W404" s="44">
        <f t="shared" si="233"/>
        <v>110.23</v>
      </c>
      <c r="X404" s="44">
        <f t="shared" si="233"/>
        <v>110.23</v>
      </c>
      <c r="Y404" s="44">
        <f t="shared" si="233"/>
        <v>110.23</v>
      </c>
      <c r="Z404" s="44">
        <f t="shared" si="233"/>
        <v>110.23</v>
      </c>
      <c r="AA404" s="44">
        <f t="shared" si="233"/>
        <v>110.23</v>
      </c>
    </row>
    <row r="405" spans="1:27" ht="12.75" customHeight="1" x14ac:dyDescent="0.2">
      <c r="A405" s="90" t="s">
        <v>1841</v>
      </c>
      <c r="B405" s="28" t="str">
        <f>"19"&amp;"."&amp;$B$776&amp;"."&amp;$B$777</f>
        <v>19.04.2023</v>
      </c>
      <c r="C405" s="82" t="s">
        <v>76</v>
      </c>
      <c r="D405" s="83">
        <f>ROUND(((D406+D407+D409+D408)/1000),5)</f>
        <v>3.3972699999999998</v>
      </c>
      <c r="E405" s="83">
        <f>ROUND(((E406+E407+E409+E408)/1000),5)</f>
        <v>3.2688999999999999</v>
      </c>
      <c r="F405" s="83">
        <f>ROUND(((F406+F407+F409+F408)/1000),5)</f>
        <v>3.18249</v>
      </c>
      <c r="G405" s="83">
        <f t="shared" ref="G405:AA405" si="234">ROUND(((G406+G407+G409+G408)/1000),5)</f>
        <v>3.10758</v>
      </c>
      <c r="H405" s="83">
        <f t="shared" si="234"/>
        <v>3.2670400000000002</v>
      </c>
      <c r="I405" s="83">
        <f t="shared" si="234"/>
        <v>3.3842099999999999</v>
      </c>
      <c r="J405" s="83">
        <f t="shared" si="234"/>
        <v>3.6017199999999998</v>
      </c>
      <c r="K405" s="83">
        <f t="shared" si="234"/>
        <v>3.7948400000000002</v>
      </c>
      <c r="L405" s="83">
        <f t="shared" si="234"/>
        <v>3.9664799999999998</v>
      </c>
      <c r="M405" s="83">
        <f t="shared" si="234"/>
        <v>3.99946</v>
      </c>
      <c r="N405" s="83">
        <f t="shared" si="234"/>
        <v>3.9960100000000001</v>
      </c>
      <c r="O405" s="83">
        <f t="shared" si="234"/>
        <v>3.99336</v>
      </c>
      <c r="P405" s="83">
        <f t="shared" si="234"/>
        <v>3.9880900000000001</v>
      </c>
      <c r="Q405" s="83">
        <f t="shared" si="234"/>
        <v>3.9890099999999999</v>
      </c>
      <c r="R405" s="83">
        <f t="shared" si="234"/>
        <v>3.98394</v>
      </c>
      <c r="S405" s="83">
        <f t="shared" si="234"/>
        <v>3.96651</v>
      </c>
      <c r="T405" s="83">
        <f t="shared" si="234"/>
        <v>3.9812500000000002</v>
      </c>
      <c r="U405" s="83">
        <f t="shared" si="234"/>
        <v>3.9717099999999999</v>
      </c>
      <c r="V405" s="83">
        <f t="shared" si="234"/>
        <v>3.9241999999999999</v>
      </c>
      <c r="W405" s="83">
        <f t="shared" si="234"/>
        <v>3.9967299999999999</v>
      </c>
      <c r="X405" s="83">
        <f t="shared" si="234"/>
        <v>4.01478</v>
      </c>
      <c r="Y405" s="83">
        <f t="shared" si="234"/>
        <v>4.0084600000000004</v>
      </c>
      <c r="Z405" s="83">
        <f t="shared" si="234"/>
        <v>3.7241499999999998</v>
      </c>
      <c r="AA405" s="83">
        <f t="shared" si="234"/>
        <v>3.4593600000000002</v>
      </c>
    </row>
    <row r="406" spans="1:27" ht="12.75" customHeight="1" outlineLevel="1" x14ac:dyDescent="0.2">
      <c r="A406" s="91" t="s">
        <v>1842</v>
      </c>
      <c r="B406" s="63" t="s">
        <v>233</v>
      </c>
      <c r="C406" s="43" t="s">
        <v>79</v>
      </c>
      <c r="D406" s="44">
        <v>1058.01</v>
      </c>
      <c r="E406" s="44">
        <v>929.64</v>
      </c>
      <c r="F406" s="44">
        <v>843.23</v>
      </c>
      <c r="G406" s="44">
        <v>768.32</v>
      </c>
      <c r="H406" s="44">
        <v>927.78</v>
      </c>
      <c r="I406" s="44">
        <v>1044.95</v>
      </c>
      <c r="J406" s="44">
        <v>1262.46</v>
      </c>
      <c r="K406" s="44">
        <v>1455.58</v>
      </c>
      <c r="L406" s="44">
        <v>1627.22</v>
      </c>
      <c r="M406" s="44">
        <v>1660.2</v>
      </c>
      <c r="N406" s="44">
        <v>1656.75</v>
      </c>
      <c r="O406" s="44">
        <v>1654.1</v>
      </c>
      <c r="P406" s="44">
        <v>1648.83</v>
      </c>
      <c r="Q406" s="44">
        <v>1649.75</v>
      </c>
      <c r="R406" s="44">
        <v>1644.68</v>
      </c>
      <c r="S406" s="44">
        <v>1627.25</v>
      </c>
      <c r="T406" s="44">
        <v>1641.99</v>
      </c>
      <c r="U406" s="44">
        <v>1632.45</v>
      </c>
      <c r="V406" s="44">
        <v>1584.94</v>
      </c>
      <c r="W406" s="44">
        <v>1657.47</v>
      </c>
      <c r="X406" s="44">
        <v>1675.52</v>
      </c>
      <c r="Y406" s="44">
        <v>1669.2</v>
      </c>
      <c r="Z406" s="44">
        <v>1384.89</v>
      </c>
      <c r="AA406" s="44">
        <v>1120.0999999999999</v>
      </c>
    </row>
    <row r="407" spans="1:27" ht="12.75" customHeight="1" outlineLevel="1" x14ac:dyDescent="0.2">
      <c r="A407" s="91" t="s">
        <v>1843</v>
      </c>
      <c r="B407" s="63" t="s">
        <v>90</v>
      </c>
      <c r="C407" s="43" t="s">
        <v>79</v>
      </c>
      <c r="D407" s="44">
        <f>$D$317</f>
        <v>2222.89</v>
      </c>
      <c r="E407" s="44">
        <f t="shared" ref="E407:AA407" si="235">$D$317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customHeight="1" outlineLevel="1" x14ac:dyDescent="0.2">
      <c r="A408" s="91" t="s">
        <v>1844</v>
      </c>
      <c r="B408" s="63" t="s">
        <v>83</v>
      </c>
      <c r="C408" s="43" t="s">
        <v>79</v>
      </c>
      <c r="D408" s="103">
        <v>6.14</v>
      </c>
      <c r="E408" s="103">
        <v>6.14</v>
      </c>
      <c r="F408" s="103">
        <v>6.14</v>
      </c>
      <c r="G408" s="103">
        <v>6.14</v>
      </c>
      <c r="H408" s="103">
        <v>6.14</v>
      </c>
      <c r="I408" s="103">
        <v>6.14</v>
      </c>
      <c r="J408" s="103">
        <v>6.14</v>
      </c>
      <c r="K408" s="103">
        <v>6.14</v>
      </c>
      <c r="L408" s="103">
        <v>6.14</v>
      </c>
      <c r="M408" s="103">
        <v>6.14</v>
      </c>
      <c r="N408" s="103">
        <v>6.14</v>
      </c>
      <c r="O408" s="103">
        <v>6.14</v>
      </c>
      <c r="P408" s="103">
        <v>6.14</v>
      </c>
      <c r="Q408" s="103">
        <v>6.14</v>
      </c>
      <c r="R408" s="103">
        <v>6.14</v>
      </c>
      <c r="S408" s="103">
        <v>6.14</v>
      </c>
      <c r="T408" s="103">
        <v>6.14</v>
      </c>
      <c r="U408" s="103">
        <v>6.14</v>
      </c>
      <c r="V408" s="103">
        <v>6.14</v>
      </c>
      <c r="W408" s="103">
        <v>6.14</v>
      </c>
      <c r="X408" s="103">
        <v>6.14</v>
      </c>
      <c r="Y408" s="103">
        <v>6.14</v>
      </c>
      <c r="Z408" s="103">
        <v>6.14</v>
      </c>
      <c r="AA408" s="103">
        <v>6.14</v>
      </c>
    </row>
    <row r="409" spans="1:27" ht="12.75" customHeight="1" outlineLevel="1" x14ac:dyDescent="0.2">
      <c r="A409" s="91" t="s">
        <v>1845</v>
      </c>
      <c r="B409" s="63" t="s">
        <v>81</v>
      </c>
      <c r="C409" s="43" t="s">
        <v>79</v>
      </c>
      <c r="D409" s="44">
        <f>$D$11</f>
        <v>110.23</v>
      </c>
      <c r="E409" s="44">
        <f t="shared" ref="E409:AA409" si="236">$D$11</f>
        <v>110.23</v>
      </c>
      <c r="F409" s="44">
        <f t="shared" si="236"/>
        <v>110.23</v>
      </c>
      <c r="G409" s="44">
        <f t="shared" si="236"/>
        <v>110.23</v>
      </c>
      <c r="H409" s="44">
        <f t="shared" si="236"/>
        <v>110.23</v>
      </c>
      <c r="I409" s="44">
        <f t="shared" si="236"/>
        <v>110.23</v>
      </c>
      <c r="J409" s="44">
        <f t="shared" si="236"/>
        <v>110.23</v>
      </c>
      <c r="K409" s="44">
        <f t="shared" si="236"/>
        <v>110.23</v>
      </c>
      <c r="L409" s="44">
        <f t="shared" si="236"/>
        <v>110.23</v>
      </c>
      <c r="M409" s="44">
        <f t="shared" si="236"/>
        <v>110.23</v>
      </c>
      <c r="N409" s="44">
        <f t="shared" si="236"/>
        <v>110.23</v>
      </c>
      <c r="O409" s="44">
        <f t="shared" si="236"/>
        <v>110.23</v>
      </c>
      <c r="P409" s="44">
        <f t="shared" si="236"/>
        <v>110.23</v>
      </c>
      <c r="Q409" s="44">
        <f t="shared" si="236"/>
        <v>110.23</v>
      </c>
      <c r="R409" s="44">
        <f t="shared" si="236"/>
        <v>110.23</v>
      </c>
      <c r="S409" s="44">
        <f t="shared" si="236"/>
        <v>110.23</v>
      </c>
      <c r="T409" s="44">
        <f t="shared" si="236"/>
        <v>110.23</v>
      </c>
      <c r="U409" s="44">
        <f t="shared" si="236"/>
        <v>110.23</v>
      </c>
      <c r="V409" s="44">
        <f t="shared" si="236"/>
        <v>110.23</v>
      </c>
      <c r="W409" s="44">
        <f t="shared" si="236"/>
        <v>110.23</v>
      </c>
      <c r="X409" s="44">
        <f t="shared" si="236"/>
        <v>110.23</v>
      </c>
      <c r="Y409" s="44">
        <f t="shared" si="236"/>
        <v>110.23</v>
      </c>
      <c r="Z409" s="44">
        <f t="shared" si="236"/>
        <v>110.23</v>
      </c>
      <c r="AA409" s="44">
        <f t="shared" si="236"/>
        <v>110.23</v>
      </c>
    </row>
    <row r="410" spans="1:27" ht="12.75" customHeight="1" x14ac:dyDescent="0.2">
      <c r="A410" s="90" t="s">
        <v>1846</v>
      </c>
      <c r="B410" s="28" t="str">
        <f>"20"&amp;"."&amp;$B$776&amp;"."&amp;$B$777</f>
        <v>20.04.2023</v>
      </c>
      <c r="C410" s="82" t="s">
        <v>76</v>
      </c>
      <c r="D410" s="83">
        <f>ROUND(((D411+D412+D414+D413)/1000),5)</f>
        <v>3.41439</v>
      </c>
      <c r="E410" s="83">
        <f>ROUND(((E411+E412+E414+E413)/1000),5)</f>
        <v>3.31623</v>
      </c>
      <c r="F410" s="83">
        <f>ROUND(((F411+F412+F414+F413)/1000),5)</f>
        <v>3.2617500000000001</v>
      </c>
      <c r="G410" s="83">
        <f t="shared" ref="G410:AA410" si="237">ROUND(((G411+G412+G414+G413)/1000),5)</f>
        <v>3.2129300000000001</v>
      </c>
      <c r="H410" s="83">
        <f t="shared" si="237"/>
        <v>3.2907899999999999</v>
      </c>
      <c r="I410" s="83">
        <f t="shared" si="237"/>
        <v>3.4109099999999999</v>
      </c>
      <c r="J410" s="83">
        <f t="shared" si="237"/>
        <v>3.6087799999999999</v>
      </c>
      <c r="K410" s="83">
        <f t="shared" si="237"/>
        <v>3.8393899999999999</v>
      </c>
      <c r="L410" s="83">
        <f t="shared" si="237"/>
        <v>4.0796000000000001</v>
      </c>
      <c r="M410" s="83">
        <f t="shared" si="237"/>
        <v>4.2243399999999998</v>
      </c>
      <c r="N410" s="83">
        <f t="shared" si="237"/>
        <v>4.1817099999999998</v>
      </c>
      <c r="O410" s="83">
        <f t="shared" si="237"/>
        <v>4.1770199999999997</v>
      </c>
      <c r="P410" s="83">
        <f t="shared" si="237"/>
        <v>4.1596200000000003</v>
      </c>
      <c r="Q410" s="83">
        <f t="shared" si="237"/>
        <v>4.1787700000000001</v>
      </c>
      <c r="R410" s="83">
        <f t="shared" si="237"/>
        <v>4.1606100000000001</v>
      </c>
      <c r="S410" s="83">
        <f t="shared" si="237"/>
        <v>4.1547700000000001</v>
      </c>
      <c r="T410" s="83">
        <f t="shared" si="237"/>
        <v>4.1452999999999998</v>
      </c>
      <c r="U410" s="83">
        <f t="shared" si="237"/>
        <v>4.1430199999999999</v>
      </c>
      <c r="V410" s="83">
        <f t="shared" si="237"/>
        <v>4.0858999999999996</v>
      </c>
      <c r="W410" s="83">
        <f t="shared" si="237"/>
        <v>4.2145999999999999</v>
      </c>
      <c r="X410" s="83">
        <f t="shared" si="237"/>
        <v>4.2328700000000001</v>
      </c>
      <c r="Y410" s="83">
        <f t="shared" si="237"/>
        <v>4.1965399999999997</v>
      </c>
      <c r="Z410" s="83">
        <f t="shared" si="237"/>
        <v>3.8606799999999999</v>
      </c>
      <c r="AA410" s="83">
        <f t="shared" si="237"/>
        <v>3.5435099999999999</v>
      </c>
    </row>
    <row r="411" spans="1:27" ht="12.75" customHeight="1" outlineLevel="1" x14ac:dyDescent="0.2">
      <c r="A411" s="91" t="s">
        <v>1847</v>
      </c>
      <c r="B411" s="63" t="s">
        <v>233</v>
      </c>
      <c r="C411" s="43" t="s">
        <v>79</v>
      </c>
      <c r="D411" s="44">
        <v>1075.1300000000001</v>
      </c>
      <c r="E411" s="44">
        <v>976.97</v>
      </c>
      <c r="F411" s="44">
        <v>922.49</v>
      </c>
      <c r="G411" s="44">
        <v>873.67</v>
      </c>
      <c r="H411" s="44">
        <v>951.53</v>
      </c>
      <c r="I411" s="44">
        <v>1071.6500000000001</v>
      </c>
      <c r="J411" s="44">
        <v>1269.52</v>
      </c>
      <c r="K411" s="44">
        <v>1500.13</v>
      </c>
      <c r="L411" s="44">
        <v>1740.34</v>
      </c>
      <c r="M411" s="44">
        <v>1885.08</v>
      </c>
      <c r="N411" s="44">
        <v>1842.45</v>
      </c>
      <c r="O411" s="44">
        <v>1837.76</v>
      </c>
      <c r="P411" s="44">
        <v>1820.36</v>
      </c>
      <c r="Q411" s="44">
        <v>1839.51</v>
      </c>
      <c r="R411" s="44">
        <v>1821.35</v>
      </c>
      <c r="S411" s="44">
        <v>1815.51</v>
      </c>
      <c r="T411" s="44">
        <v>1806.04</v>
      </c>
      <c r="U411" s="44">
        <v>1803.76</v>
      </c>
      <c r="V411" s="44">
        <v>1746.64</v>
      </c>
      <c r="W411" s="44">
        <v>1875.34</v>
      </c>
      <c r="X411" s="44">
        <v>1893.61</v>
      </c>
      <c r="Y411" s="44">
        <v>1857.28</v>
      </c>
      <c r="Z411" s="44">
        <v>1521.42</v>
      </c>
      <c r="AA411" s="44">
        <v>1204.25</v>
      </c>
    </row>
    <row r="412" spans="1:27" ht="12.75" customHeight="1" outlineLevel="1" x14ac:dyDescent="0.2">
      <c r="A412" s="91" t="s">
        <v>1848</v>
      </c>
      <c r="B412" s="63" t="s">
        <v>90</v>
      </c>
      <c r="C412" s="43" t="s">
        <v>79</v>
      </c>
      <c r="D412" s="44">
        <f>$D$317</f>
        <v>2222.89</v>
      </c>
      <c r="E412" s="44">
        <f t="shared" ref="E412:AA412" si="238">$D$317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customHeight="1" outlineLevel="1" x14ac:dyDescent="0.2">
      <c r="A413" s="91" t="s">
        <v>1849</v>
      </c>
      <c r="B413" s="63" t="s">
        <v>83</v>
      </c>
      <c r="C413" s="43" t="s">
        <v>79</v>
      </c>
      <c r="D413" s="44">
        <v>6.14</v>
      </c>
      <c r="E413" s="44">
        <v>6.14</v>
      </c>
      <c r="F413" s="44">
        <v>6.14</v>
      </c>
      <c r="G413" s="44">
        <v>6.14</v>
      </c>
      <c r="H413" s="44">
        <v>6.14</v>
      </c>
      <c r="I413" s="44">
        <v>6.14</v>
      </c>
      <c r="J413" s="44">
        <v>6.14</v>
      </c>
      <c r="K413" s="44">
        <v>6.14</v>
      </c>
      <c r="L413" s="44">
        <v>6.14</v>
      </c>
      <c r="M413" s="44">
        <v>6.14</v>
      </c>
      <c r="N413" s="44">
        <v>6.14</v>
      </c>
      <c r="O413" s="44">
        <v>6.14</v>
      </c>
      <c r="P413" s="44">
        <v>6.14</v>
      </c>
      <c r="Q413" s="44">
        <v>6.14</v>
      </c>
      <c r="R413" s="44">
        <v>6.14</v>
      </c>
      <c r="S413" s="44">
        <v>6.14</v>
      </c>
      <c r="T413" s="44">
        <v>6.14</v>
      </c>
      <c r="U413" s="44">
        <v>6.14</v>
      </c>
      <c r="V413" s="44">
        <v>6.14</v>
      </c>
      <c r="W413" s="44">
        <v>6.14</v>
      </c>
      <c r="X413" s="44">
        <v>6.14</v>
      </c>
      <c r="Y413" s="44">
        <v>6.14</v>
      </c>
      <c r="Z413" s="44">
        <v>6.14</v>
      </c>
      <c r="AA413" s="44">
        <v>6.14</v>
      </c>
    </row>
    <row r="414" spans="1:27" ht="12.75" customHeight="1" outlineLevel="1" x14ac:dyDescent="0.2">
      <c r="A414" s="91" t="s">
        <v>1850</v>
      </c>
      <c r="B414" s="63" t="s">
        <v>81</v>
      </c>
      <c r="C414" s="43" t="s">
        <v>79</v>
      </c>
      <c r="D414" s="44">
        <f>$D$11</f>
        <v>110.23</v>
      </c>
      <c r="E414" s="44">
        <f t="shared" ref="E414:AA414" si="239">$D$11</f>
        <v>110.23</v>
      </c>
      <c r="F414" s="44">
        <f t="shared" si="239"/>
        <v>110.23</v>
      </c>
      <c r="G414" s="44">
        <f t="shared" si="239"/>
        <v>110.23</v>
      </c>
      <c r="H414" s="44">
        <f t="shared" si="239"/>
        <v>110.23</v>
      </c>
      <c r="I414" s="44">
        <f t="shared" si="239"/>
        <v>110.23</v>
      </c>
      <c r="J414" s="44">
        <f t="shared" si="239"/>
        <v>110.23</v>
      </c>
      <c r="K414" s="44">
        <f t="shared" si="239"/>
        <v>110.23</v>
      </c>
      <c r="L414" s="44">
        <f t="shared" si="239"/>
        <v>110.23</v>
      </c>
      <c r="M414" s="44">
        <f t="shared" si="239"/>
        <v>110.23</v>
      </c>
      <c r="N414" s="44">
        <f t="shared" si="239"/>
        <v>110.23</v>
      </c>
      <c r="O414" s="44">
        <f t="shared" si="239"/>
        <v>110.23</v>
      </c>
      <c r="P414" s="44">
        <f t="shared" si="239"/>
        <v>110.23</v>
      </c>
      <c r="Q414" s="44">
        <f t="shared" si="239"/>
        <v>110.23</v>
      </c>
      <c r="R414" s="44">
        <f t="shared" si="239"/>
        <v>110.23</v>
      </c>
      <c r="S414" s="44">
        <f t="shared" si="239"/>
        <v>110.23</v>
      </c>
      <c r="T414" s="44">
        <f t="shared" si="239"/>
        <v>110.23</v>
      </c>
      <c r="U414" s="44">
        <f t="shared" si="239"/>
        <v>110.23</v>
      </c>
      <c r="V414" s="44">
        <f t="shared" si="239"/>
        <v>110.23</v>
      </c>
      <c r="W414" s="44">
        <f t="shared" si="239"/>
        <v>110.23</v>
      </c>
      <c r="X414" s="44">
        <f t="shared" si="239"/>
        <v>110.23</v>
      </c>
      <c r="Y414" s="44">
        <f t="shared" si="239"/>
        <v>110.23</v>
      </c>
      <c r="Z414" s="44">
        <f t="shared" si="239"/>
        <v>110.23</v>
      </c>
      <c r="AA414" s="44">
        <f t="shared" si="239"/>
        <v>110.23</v>
      </c>
    </row>
    <row r="415" spans="1:27" ht="12.75" customHeight="1" x14ac:dyDescent="0.2">
      <c r="A415" s="90" t="s">
        <v>1851</v>
      </c>
      <c r="B415" s="28" t="str">
        <f>"21"&amp;"."&amp;$B$776&amp;"."&amp;$B$777</f>
        <v>21.04.2023</v>
      </c>
      <c r="C415" s="82" t="s">
        <v>76</v>
      </c>
      <c r="D415" s="83">
        <f>ROUND(((D416+D417+D419+D418)/1000),5)</f>
        <v>3.53905</v>
      </c>
      <c r="E415" s="83">
        <f>ROUND(((E416+E417+E419+E418)/1000),5)</f>
        <v>3.4135399999999998</v>
      </c>
      <c r="F415" s="83">
        <f>ROUND(((F416+F417+F419+F418)/1000),5)</f>
        <v>3.3538800000000002</v>
      </c>
      <c r="G415" s="83">
        <f t="shared" ref="G415:AA415" si="240">ROUND(((G416+G417+G419+G418)/1000),5)</f>
        <v>3.3431000000000002</v>
      </c>
      <c r="H415" s="83">
        <f t="shared" si="240"/>
        <v>3.4117700000000002</v>
      </c>
      <c r="I415" s="83">
        <f t="shared" si="240"/>
        <v>3.4286500000000002</v>
      </c>
      <c r="J415" s="83">
        <f t="shared" si="240"/>
        <v>3.6781100000000002</v>
      </c>
      <c r="K415" s="83">
        <f t="shared" si="240"/>
        <v>4.0240200000000002</v>
      </c>
      <c r="L415" s="83">
        <f t="shared" si="240"/>
        <v>4.2244200000000003</v>
      </c>
      <c r="M415" s="83">
        <f t="shared" si="240"/>
        <v>4.3179800000000004</v>
      </c>
      <c r="N415" s="83">
        <f t="shared" si="240"/>
        <v>4.3358299999999996</v>
      </c>
      <c r="O415" s="83">
        <f t="shared" si="240"/>
        <v>4.3433200000000003</v>
      </c>
      <c r="P415" s="83">
        <f t="shared" si="240"/>
        <v>4.3269599999999997</v>
      </c>
      <c r="Q415" s="83">
        <f t="shared" si="240"/>
        <v>4.3274900000000001</v>
      </c>
      <c r="R415" s="83">
        <f t="shared" si="240"/>
        <v>4.2982300000000002</v>
      </c>
      <c r="S415" s="83">
        <f t="shared" si="240"/>
        <v>4.2821699999999998</v>
      </c>
      <c r="T415" s="83">
        <f t="shared" si="240"/>
        <v>4.2814199999999998</v>
      </c>
      <c r="U415" s="83">
        <f t="shared" si="240"/>
        <v>4.2317400000000003</v>
      </c>
      <c r="V415" s="83">
        <f t="shared" si="240"/>
        <v>4.2899799999999999</v>
      </c>
      <c r="W415" s="83">
        <f t="shared" si="240"/>
        <v>4.2343000000000002</v>
      </c>
      <c r="X415" s="83">
        <f t="shared" si="240"/>
        <v>4.28775</v>
      </c>
      <c r="Y415" s="83">
        <f t="shared" si="240"/>
        <v>4.2686900000000003</v>
      </c>
      <c r="Z415" s="83">
        <f t="shared" si="240"/>
        <v>3.9959799999999999</v>
      </c>
      <c r="AA415" s="83">
        <f t="shared" si="240"/>
        <v>3.86294</v>
      </c>
    </row>
    <row r="416" spans="1:27" ht="12.75" customHeight="1" outlineLevel="1" x14ac:dyDescent="0.2">
      <c r="A416" s="91" t="s">
        <v>1852</v>
      </c>
      <c r="B416" s="63" t="s">
        <v>233</v>
      </c>
      <c r="C416" s="43" t="s">
        <v>79</v>
      </c>
      <c r="D416" s="44">
        <v>1199.79</v>
      </c>
      <c r="E416" s="44">
        <v>1074.28</v>
      </c>
      <c r="F416" s="44">
        <v>1014.62</v>
      </c>
      <c r="G416" s="44">
        <v>1003.84</v>
      </c>
      <c r="H416" s="44">
        <v>1072.51</v>
      </c>
      <c r="I416" s="44">
        <v>1089.3900000000001</v>
      </c>
      <c r="J416" s="44">
        <v>1338.85</v>
      </c>
      <c r="K416" s="44">
        <v>1684.76</v>
      </c>
      <c r="L416" s="44">
        <v>1885.16</v>
      </c>
      <c r="M416" s="44">
        <v>1978.72</v>
      </c>
      <c r="N416" s="44">
        <v>1996.57</v>
      </c>
      <c r="O416" s="44">
        <v>2004.06</v>
      </c>
      <c r="P416" s="44">
        <v>1987.7</v>
      </c>
      <c r="Q416" s="44">
        <v>1988.23</v>
      </c>
      <c r="R416" s="44">
        <v>1958.97</v>
      </c>
      <c r="S416" s="44">
        <v>1942.91</v>
      </c>
      <c r="T416" s="44">
        <v>1942.16</v>
      </c>
      <c r="U416" s="44">
        <v>1892.48</v>
      </c>
      <c r="V416" s="44">
        <v>1950.72</v>
      </c>
      <c r="W416" s="44">
        <v>1895.04</v>
      </c>
      <c r="X416" s="44">
        <v>1948.49</v>
      </c>
      <c r="Y416" s="44">
        <v>1929.43</v>
      </c>
      <c r="Z416" s="44">
        <v>1656.72</v>
      </c>
      <c r="AA416" s="44">
        <v>1523.68</v>
      </c>
    </row>
    <row r="417" spans="1:27" ht="12.75" customHeight="1" outlineLevel="1" x14ac:dyDescent="0.2">
      <c r="A417" s="91" t="s">
        <v>1853</v>
      </c>
      <c r="B417" s="63" t="s">
        <v>90</v>
      </c>
      <c r="C417" s="43" t="s">
        <v>79</v>
      </c>
      <c r="D417" s="44">
        <f>$D$317</f>
        <v>2222.89</v>
      </c>
      <c r="E417" s="44">
        <f t="shared" ref="E417:AA417" si="241">$D$317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customHeight="1" outlineLevel="1" x14ac:dyDescent="0.2">
      <c r="A418" s="91" t="s">
        <v>1854</v>
      </c>
      <c r="B418" s="63" t="s">
        <v>83</v>
      </c>
      <c r="C418" s="43" t="s">
        <v>79</v>
      </c>
      <c r="D418" s="44">
        <v>6.14</v>
      </c>
      <c r="E418" s="44">
        <v>6.14</v>
      </c>
      <c r="F418" s="44">
        <v>6.14</v>
      </c>
      <c r="G418" s="44">
        <v>6.14</v>
      </c>
      <c r="H418" s="44">
        <v>6.14</v>
      </c>
      <c r="I418" s="44">
        <v>6.14</v>
      </c>
      <c r="J418" s="44">
        <v>6.14</v>
      </c>
      <c r="K418" s="44">
        <v>6.14</v>
      </c>
      <c r="L418" s="44">
        <v>6.14</v>
      </c>
      <c r="M418" s="44">
        <v>6.14</v>
      </c>
      <c r="N418" s="44">
        <v>6.14</v>
      </c>
      <c r="O418" s="44">
        <v>6.14</v>
      </c>
      <c r="P418" s="44">
        <v>6.14</v>
      </c>
      <c r="Q418" s="44">
        <v>6.14</v>
      </c>
      <c r="R418" s="44">
        <v>6.14</v>
      </c>
      <c r="S418" s="44">
        <v>6.14</v>
      </c>
      <c r="T418" s="44">
        <v>6.14</v>
      </c>
      <c r="U418" s="44">
        <v>6.14</v>
      </c>
      <c r="V418" s="44">
        <v>6.14</v>
      </c>
      <c r="W418" s="44">
        <v>6.14</v>
      </c>
      <c r="X418" s="44">
        <v>6.14</v>
      </c>
      <c r="Y418" s="44">
        <v>6.14</v>
      </c>
      <c r="Z418" s="44">
        <v>6.14</v>
      </c>
      <c r="AA418" s="44">
        <v>6.14</v>
      </c>
    </row>
    <row r="419" spans="1:27" ht="12.75" customHeight="1" outlineLevel="1" x14ac:dyDescent="0.2">
      <c r="A419" s="91" t="s">
        <v>1855</v>
      </c>
      <c r="B419" s="63" t="s">
        <v>81</v>
      </c>
      <c r="C419" s="43" t="s">
        <v>79</v>
      </c>
      <c r="D419" s="44">
        <f>$D$11</f>
        <v>110.23</v>
      </c>
      <c r="E419" s="44">
        <f t="shared" ref="E419:AA419" si="242">$D$11</f>
        <v>110.23</v>
      </c>
      <c r="F419" s="44">
        <f t="shared" si="242"/>
        <v>110.23</v>
      </c>
      <c r="G419" s="44">
        <f t="shared" si="242"/>
        <v>110.23</v>
      </c>
      <c r="H419" s="44">
        <f t="shared" si="242"/>
        <v>110.23</v>
      </c>
      <c r="I419" s="44">
        <f t="shared" si="242"/>
        <v>110.23</v>
      </c>
      <c r="J419" s="44">
        <f t="shared" si="242"/>
        <v>110.23</v>
      </c>
      <c r="K419" s="44">
        <f t="shared" si="242"/>
        <v>110.23</v>
      </c>
      <c r="L419" s="44">
        <f t="shared" si="242"/>
        <v>110.23</v>
      </c>
      <c r="M419" s="44">
        <f t="shared" si="242"/>
        <v>110.23</v>
      </c>
      <c r="N419" s="44">
        <f t="shared" si="242"/>
        <v>110.23</v>
      </c>
      <c r="O419" s="44">
        <f t="shared" si="242"/>
        <v>110.23</v>
      </c>
      <c r="P419" s="44">
        <f t="shared" si="242"/>
        <v>110.23</v>
      </c>
      <c r="Q419" s="44">
        <f t="shared" si="242"/>
        <v>110.23</v>
      </c>
      <c r="R419" s="44">
        <f t="shared" si="242"/>
        <v>110.23</v>
      </c>
      <c r="S419" s="44">
        <f t="shared" si="242"/>
        <v>110.23</v>
      </c>
      <c r="T419" s="44">
        <f t="shared" si="242"/>
        <v>110.23</v>
      </c>
      <c r="U419" s="44">
        <f t="shared" si="242"/>
        <v>110.23</v>
      </c>
      <c r="V419" s="44">
        <f t="shared" si="242"/>
        <v>110.23</v>
      </c>
      <c r="W419" s="44">
        <f t="shared" si="242"/>
        <v>110.23</v>
      </c>
      <c r="X419" s="44">
        <f t="shared" si="242"/>
        <v>110.23</v>
      </c>
      <c r="Y419" s="44">
        <f t="shared" si="242"/>
        <v>110.23</v>
      </c>
      <c r="Z419" s="44">
        <f t="shared" si="242"/>
        <v>110.23</v>
      </c>
      <c r="AA419" s="44">
        <f t="shared" si="242"/>
        <v>110.23</v>
      </c>
    </row>
    <row r="420" spans="1:27" ht="12.75" customHeight="1" x14ac:dyDescent="0.2">
      <c r="A420" s="90" t="s">
        <v>1856</v>
      </c>
      <c r="B420" s="28" t="str">
        <f>"22"&amp;"."&amp;$B$776&amp;"."&amp;$B$777</f>
        <v>22.04.2023</v>
      </c>
      <c r="C420" s="82" t="s">
        <v>76</v>
      </c>
      <c r="D420" s="83">
        <f>ROUND(((D421+D422+D424+D423)/1000),5)</f>
        <v>3.8239899999999998</v>
      </c>
      <c r="E420" s="83">
        <f>ROUND(((E421+E422+E424+E423)/1000),5)</f>
        <v>3.6197900000000001</v>
      </c>
      <c r="F420" s="83">
        <f>ROUND(((F421+F422+F424+F423)/1000),5)</f>
        <v>3.4843600000000001</v>
      </c>
      <c r="G420" s="83">
        <f t="shared" ref="G420:AA420" si="243">ROUND(((G421+G422+G424+G423)/1000),5)</f>
        <v>3.4483000000000001</v>
      </c>
      <c r="H420" s="83">
        <f t="shared" si="243"/>
        <v>3.4177900000000001</v>
      </c>
      <c r="I420" s="83">
        <f t="shared" si="243"/>
        <v>3.46069</v>
      </c>
      <c r="J420" s="83">
        <f t="shared" si="243"/>
        <v>3.6068099999999998</v>
      </c>
      <c r="K420" s="83">
        <f t="shared" si="243"/>
        <v>3.7431899999999998</v>
      </c>
      <c r="L420" s="83">
        <f t="shared" si="243"/>
        <v>4.0838999999999999</v>
      </c>
      <c r="M420" s="83">
        <f t="shared" si="243"/>
        <v>4.2403599999999999</v>
      </c>
      <c r="N420" s="83">
        <f t="shared" si="243"/>
        <v>4.2473900000000002</v>
      </c>
      <c r="O420" s="83">
        <f t="shared" si="243"/>
        <v>4.31487</v>
      </c>
      <c r="P420" s="83">
        <f t="shared" si="243"/>
        <v>4.2972700000000001</v>
      </c>
      <c r="Q420" s="83">
        <f t="shared" si="243"/>
        <v>4.2924199999999999</v>
      </c>
      <c r="R420" s="83">
        <f t="shared" si="243"/>
        <v>4.2861700000000003</v>
      </c>
      <c r="S420" s="83">
        <f t="shared" si="243"/>
        <v>4.2862400000000003</v>
      </c>
      <c r="T420" s="83">
        <f t="shared" si="243"/>
        <v>4.24674</v>
      </c>
      <c r="U420" s="83">
        <f t="shared" si="243"/>
        <v>4.24369</v>
      </c>
      <c r="V420" s="83">
        <f t="shared" si="243"/>
        <v>4.2461000000000002</v>
      </c>
      <c r="W420" s="83">
        <f t="shared" si="243"/>
        <v>4.3086099999999998</v>
      </c>
      <c r="X420" s="83">
        <f t="shared" si="243"/>
        <v>4.31419</v>
      </c>
      <c r="Y420" s="83">
        <f t="shared" si="243"/>
        <v>4.2902100000000001</v>
      </c>
      <c r="Z420" s="83">
        <f t="shared" si="243"/>
        <v>4.0050299999999996</v>
      </c>
      <c r="AA420" s="83">
        <f t="shared" si="243"/>
        <v>3.8831899999999999</v>
      </c>
    </row>
    <row r="421" spans="1:27" ht="12.75" customHeight="1" outlineLevel="1" x14ac:dyDescent="0.2">
      <c r="A421" s="91" t="s">
        <v>1857</v>
      </c>
      <c r="B421" s="63" t="s">
        <v>233</v>
      </c>
      <c r="C421" s="43" t="s">
        <v>79</v>
      </c>
      <c r="D421" s="44">
        <v>1484.73</v>
      </c>
      <c r="E421" s="44">
        <v>1280.53</v>
      </c>
      <c r="F421" s="44">
        <v>1145.0999999999999</v>
      </c>
      <c r="G421" s="44">
        <v>1109.04</v>
      </c>
      <c r="H421" s="44">
        <v>1078.53</v>
      </c>
      <c r="I421" s="44">
        <v>1121.43</v>
      </c>
      <c r="J421" s="44">
        <v>1267.55</v>
      </c>
      <c r="K421" s="44">
        <v>1403.93</v>
      </c>
      <c r="L421" s="44">
        <v>1744.64</v>
      </c>
      <c r="M421" s="44">
        <v>1901.1</v>
      </c>
      <c r="N421" s="44">
        <v>1908.13</v>
      </c>
      <c r="O421" s="44">
        <v>1975.61</v>
      </c>
      <c r="P421" s="44">
        <v>1958.01</v>
      </c>
      <c r="Q421" s="44">
        <v>1953.16</v>
      </c>
      <c r="R421" s="44">
        <v>1946.91</v>
      </c>
      <c r="S421" s="44">
        <v>1946.98</v>
      </c>
      <c r="T421" s="44">
        <v>1907.48</v>
      </c>
      <c r="U421" s="44">
        <v>1904.43</v>
      </c>
      <c r="V421" s="44">
        <v>1906.84</v>
      </c>
      <c r="W421" s="44">
        <v>1969.35</v>
      </c>
      <c r="X421" s="44">
        <v>1974.93</v>
      </c>
      <c r="Y421" s="44">
        <v>1950.95</v>
      </c>
      <c r="Z421" s="44">
        <v>1665.77</v>
      </c>
      <c r="AA421" s="44">
        <v>1543.93</v>
      </c>
    </row>
    <row r="422" spans="1:27" ht="12.75" customHeight="1" outlineLevel="1" x14ac:dyDescent="0.2">
      <c r="A422" s="91" t="s">
        <v>1858</v>
      </c>
      <c r="B422" s="63" t="s">
        <v>90</v>
      </c>
      <c r="C422" s="43" t="s">
        <v>79</v>
      </c>
      <c r="D422" s="44">
        <f>$D$317</f>
        <v>2222.89</v>
      </c>
      <c r="E422" s="44">
        <f t="shared" ref="E422:AA422" si="244">$D$317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customHeight="1" outlineLevel="1" x14ac:dyDescent="0.2">
      <c r="A423" s="91" t="s">
        <v>1859</v>
      </c>
      <c r="B423" s="63" t="s">
        <v>83</v>
      </c>
      <c r="C423" s="43" t="s">
        <v>79</v>
      </c>
      <c r="D423" s="44">
        <v>6.14</v>
      </c>
      <c r="E423" s="44">
        <v>6.14</v>
      </c>
      <c r="F423" s="44">
        <v>6.14</v>
      </c>
      <c r="G423" s="44">
        <v>6.14</v>
      </c>
      <c r="H423" s="44">
        <v>6.14</v>
      </c>
      <c r="I423" s="44">
        <v>6.14</v>
      </c>
      <c r="J423" s="44">
        <v>6.14</v>
      </c>
      <c r="K423" s="44">
        <v>6.14</v>
      </c>
      <c r="L423" s="44">
        <v>6.14</v>
      </c>
      <c r="M423" s="44">
        <v>6.14</v>
      </c>
      <c r="N423" s="44">
        <v>6.14</v>
      </c>
      <c r="O423" s="44">
        <v>6.14</v>
      </c>
      <c r="P423" s="44">
        <v>6.14</v>
      </c>
      <c r="Q423" s="44">
        <v>6.14</v>
      </c>
      <c r="R423" s="44">
        <v>6.14</v>
      </c>
      <c r="S423" s="44">
        <v>6.14</v>
      </c>
      <c r="T423" s="44">
        <v>6.14</v>
      </c>
      <c r="U423" s="44">
        <v>6.14</v>
      </c>
      <c r="V423" s="44">
        <v>6.14</v>
      </c>
      <c r="W423" s="44">
        <v>6.14</v>
      </c>
      <c r="X423" s="44">
        <v>6.14</v>
      </c>
      <c r="Y423" s="44">
        <v>6.14</v>
      </c>
      <c r="Z423" s="44">
        <v>6.14</v>
      </c>
      <c r="AA423" s="44">
        <v>6.14</v>
      </c>
    </row>
    <row r="424" spans="1:27" ht="12.75" customHeight="1" outlineLevel="1" x14ac:dyDescent="0.2">
      <c r="A424" s="91" t="s">
        <v>1860</v>
      </c>
      <c r="B424" s="63" t="s">
        <v>81</v>
      </c>
      <c r="C424" s="43" t="s">
        <v>79</v>
      </c>
      <c r="D424" s="44">
        <f>$D$11</f>
        <v>110.23</v>
      </c>
      <c r="E424" s="44">
        <f t="shared" ref="E424:AA424" si="245">$D$11</f>
        <v>110.23</v>
      </c>
      <c r="F424" s="44">
        <f t="shared" si="245"/>
        <v>110.23</v>
      </c>
      <c r="G424" s="44">
        <f t="shared" si="245"/>
        <v>110.23</v>
      </c>
      <c r="H424" s="44">
        <f t="shared" si="245"/>
        <v>110.23</v>
      </c>
      <c r="I424" s="44">
        <f t="shared" si="245"/>
        <v>110.23</v>
      </c>
      <c r="J424" s="44">
        <f t="shared" si="245"/>
        <v>110.23</v>
      </c>
      <c r="K424" s="44">
        <f t="shared" si="245"/>
        <v>110.23</v>
      </c>
      <c r="L424" s="44">
        <f t="shared" si="245"/>
        <v>110.23</v>
      </c>
      <c r="M424" s="44">
        <f t="shared" si="245"/>
        <v>110.23</v>
      </c>
      <c r="N424" s="44">
        <f t="shared" si="245"/>
        <v>110.23</v>
      </c>
      <c r="O424" s="44">
        <f t="shared" si="245"/>
        <v>110.23</v>
      </c>
      <c r="P424" s="44">
        <f t="shared" si="245"/>
        <v>110.23</v>
      </c>
      <c r="Q424" s="44">
        <f t="shared" si="245"/>
        <v>110.23</v>
      </c>
      <c r="R424" s="44">
        <f t="shared" si="245"/>
        <v>110.23</v>
      </c>
      <c r="S424" s="44">
        <f t="shared" si="245"/>
        <v>110.23</v>
      </c>
      <c r="T424" s="44">
        <f t="shared" si="245"/>
        <v>110.23</v>
      </c>
      <c r="U424" s="44">
        <f t="shared" si="245"/>
        <v>110.23</v>
      </c>
      <c r="V424" s="44">
        <f t="shared" si="245"/>
        <v>110.23</v>
      </c>
      <c r="W424" s="44">
        <f t="shared" si="245"/>
        <v>110.23</v>
      </c>
      <c r="X424" s="44">
        <f t="shared" si="245"/>
        <v>110.23</v>
      </c>
      <c r="Y424" s="44">
        <f t="shared" si="245"/>
        <v>110.23</v>
      </c>
      <c r="Z424" s="44">
        <f t="shared" si="245"/>
        <v>110.23</v>
      </c>
      <c r="AA424" s="44">
        <f t="shared" si="245"/>
        <v>110.23</v>
      </c>
    </row>
    <row r="425" spans="1:27" ht="12.75" customHeight="1" x14ac:dyDescent="0.2">
      <c r="A425" s="90" t="s">
        <v>1861</v>
      </c>
      <c r="B425" s="28" t="str">
        <f>"23"&amp;"."&amp;$B$776&amp;"."&amp;$B$777</f>
        <v>23.04.2023</v>
      </c>
      <c r="C425" s="82" t="s">
        <v>76</v>
      </c>
      <c r="D425" s="83">
        <f>ROUND(((D426+D427+D429+D428)/1000),5)</f>
        <v>3.6129500000000001</v>
      </c>
      <c r="E425" s="83">
        <f>ROUND(((E426+E427+E429+E428)/1000),5)</f>
        <v>3.4537800000000001</v>
      </c>
      <c r="F425" s="83">
        <f>ROUND(((F426+F427+F429+F428)/1000),5)</f>
        <v>3.4151699999999998</v>
      </c>
      <c r="G425" s="83">
        <f t="shared" ref="G425:AA425" si="246">ROUND(((G426+G427+G429+G428)/1000),5)</f>
        <v>3.37825</v>
      </c>
      <c r="H425" s="83">
        <f t="shared" si="246"/>
        <v>3.36991</v>
      </c>
      <c r="I425" s="83">
        <f t="shared" si="246"/>
        <v>3.3816099999999998</v>
      </c>
      <c r="J425" s="83">
        <f t="shared" si="246"/>
        <v>3.3921100000000002</v>
      </c>
      <c r="K425" s="83">
        <f t="shared" si="246"/>
        <v>3.41825</v>
      </c>
      <c r="L425" s="83">
        <f t="shared" si="246"/>
        <v>3.6913900000000002</v>
      </c>
      <c r="M425" s="83">
        <f t="shared" si="246"/>
        <v>3.8797600000000001</v>
      </c>
      <c r="N425" s="83">
        <f t="shared" si="246"/>
        <v>3.9359999999999999</v>
      </c>
      <c r="O425" s="83">
        <f t="shared" si="246"/>
        <v>3.9320900000000001</v>
      </c>
      <c r="P425" s="83">
        <f t="shared" si="246"/>
        <v>3.8294700000000002</v>
      </c>
      <c r="Q425" s="83">
        <f t="shared" si="246"/>
        <v>3.77894</v>
      </c>
      <c r="R425" s="83">
        <f t="shared" si="246"/>
        <v>3.77339</v>
      </c>
      <c r="S425" s="83">
        <f t="shared" si="246"/>
        <v>3.7481100000000001</v>
      </c>
      <c r="T425" s="83">
        <f t="shared" si="246"/>
        <v>3.7253400000000001</v>
      </c>
      <c r="U425" s="83">
        <f t="shared" si="246"/>
        <v>3.77339</v>
      </c>
      <c r="V425" s="83">
        <f t="shared" si="246"/>
        <v>3.91432</v>
      </c>
      <c r="W425" s="83">
        <f t="shared" si="246"/>
        <v>3.99925</v>
      </c>
      <c r="X425" s="83">
        <f t="shared" si="246"/>
        <v>4.0274299999999998</v>
      </c>
      <c r="Y425" s="83">
        <f t="shared" si="246"/>
        <v>4.0391500000000002</v>
      </c>
      <c r="Z425" s="83">
        <f t="shared" si="246"/>
        <v>3.7484799999999998</v>
      </c>
      <c r="AA425" s="83">
        <f t="shared" si="246"/>
        <v>3.5647700000000002</v>
      </c>
    </row>
    <row r="426" spans="1:27" ht="12.75" customHeight="1" outlineLevel="1" x14ac:dyDescent="0.2">
      <c r="A426" s="91" t="s">
        <v>1862</v>
      </c>
      <c r="B426" s="63" t="s">
        <v>233</v>
      </c>
      <c r="C426" s="43" t="s">
        <v>79</v>
      </c>
      <c r="D426" s="44">
        <v>1273.69</v>
      </c>
      <c r="E426" s="44">
        <v>1114.52</v>
      </c>
      <c r="F426" s="44">
        <v>1075.9100000000001</v>
      </c>
      <c r="G426" s="44">
        <v>1038.99</v>
      </c>
      <c r="H426" s="44">
        <v>1030.6500000000001</v>
      </c>
      <c r="I426" s="44">
        <v>1042.3499999999999</v>
      </c>
      <c r="J426" s="44">
        <v>1052.8499999999999</v>
      </c>
      <c r="K426" s="44">
        <v>1078.99</v>
      </c>
      <c r="L426" s="44">
        <v>1352.13</v>
      </c>
      <c r="M426" s="44">
        <v>1540.5</v>
      </c>
      <c r="N426" s="44">
        <v>1596.74</v>
      </c>
      <c r="O426" s="44">
        <v>1592.83</v>
      </c>
      <c r="P426" s="44">
        <v>1490.21</v>
      </c>
      <c r="Q426" s="44">
        <v>1439.68</v>
      </c>
      <c r="R426" s="44">
        <v>1434.13</v>
      </c>
      <c r="S426" s="44">
        <v>1408.85</v>
      </c>
      <c r="T426" s="44">
        <v>1386.08</v>
      </c>
      <c r="U426" s="44">
        <v>1434.13</v>
      </c>
      <c r="V426" s="44">
        <v>1575.06</v>
      </c>
      <c r="W426" s="44">
        <v>1659.99</v>
      </c>
      <c r="X426" s="44">
        <v>1688.17</v>
      </c>
      <c r="Y426" s="44">
        <v>1699.89</v>
      </c>
      <c r="Z426" s="44">
        <v>1409.22</v>
      </c>
      <c r="AA426" s="44">
        <v>1225.51</v>
      </c>
    </row>
    <row r="427" spans="1:27" ht="12.75" customHeight="1" outlineLevel="1" x14ac:dyDescent="0.2">
      <c r="A427" s="91" t="s">
        <v>1863</v>
      </c>
      <c r="B427" s="63" t="s">
        <v>90</v>
      </c>
      <c r="C427" s="43" t="s">
        <v>79</v>
      </c>
      <c r="D427" s="44">
        <f>$D$317</f>
        <v>2222.89</v>
      </c>
      <c r="E427" s="44">
        <f t="shared" ref="E427:AA427" si="247">$D$317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customHeight="1" outlineLevel="1" x14ac:dyDescent="0.2">
      <c r="A428" s="91" t="s">
        <v>1864</v>
      </c>
      <c r="B428" s="63" t="s">
        <v>83</v>
      </c>
      <c r="C428" s="43" t="s">
        <v>79</v>
      </c>
      <c r="D428" s="44">
        <v>6.14</v>
      </c>
      <c r="E428" s="44">
        <v>6.14</v>
      </c>
      <c r="F428" s="44">
        <v>6.14</v>
      </c>
      <c r="G428" s="44">
        <v>6.14</v>
      </c>
      <c r="H428" s="44">
        <v>6.14</v>
      </c>
      <c r="I428" s="44">
        <v>6.14</v>
      </c>
      <c r="J428" s="44">
        <v>6.14</v>
      </c>
      <c r="K428" s="44">
        <v>6.14</v>
      </c>
      <c r="L428" s="44">
        <v>6.14</v>
      </c>
      <c r="M428" s="44">
        <v>6.14</v>
      </c>
      <c r="N428" s="44">
        <v>6.14</v>
      </c>
      <c r="O428" s="44">
        <v>6.14</v>
      </c>
      <c r="P428" s="44">
        <v>6.14</v>
      </c>
      <c r="Q428" s="44">
        <v>6.14</v>
      </c>
      <c r="R428" s="44">
        <v>6.14</v>
      </c>
      <c r="S428" s="44">
        <v>6.14</v>
      </c>
      <c r="T428" s="44">
        <v>6.14</v>
      </c>
      <c r="U428" s="44">
        <v>6.14</v>
      </c>
      <c r="V428" s="44">
        <v>6.14</v>
      </c>
      <c r="W428" s="44">
        <v>6.14</v>
      </c>
      <c r="X428" s="44">
        <v>6.14</v>
      </c>
      <c r="Y428" s="44">
        <v>6.14</v>
      </c>
      <c r="Z428" s="44">
        <v>6.14</v>
      </c>
      <c r="AA428" s="44">
        <v>6.14</v>
      </c>
    </row>
    <row r="429" spans="1:27" ht="12.75" customHeight="1" outlineLevel="1" x14ac:dyDescent="0.2">
      <c r="A429" s="91" t="s">
        <v>1865</v>
      </c>
      <c r="B429" s="63" t="s">
        <v>81</v>
      </c>
      <c r="C429" s="43" t="s">
        <v>79</v>
      </c>
      <c r="D429" s="44">
        <f>$D$11</f>
        <v>110.23</v>
      </c>
      <c r="E429" s="44">
        <f t="shared" ref="E429:AA429" si="248">$D$11</f>
        <v>110.23</v>
      </c>
      <c r="F429" s="44">
        <f t="shared" si="248"/>
        <v>110.23</v>
      </c>
      <c r="G429" s="44">
        <f t="shared" si="248"/>
        <v>110.23</v>
      </c>
      <c r="H429" s="44">
        <f t="shared" si="248"/>
        <v>110.23</v>
      </c>
      <c r="I429" s="44">
        <f t="shared" si="248"/>
        <v>110.23</v>
      </c>
      <c r="J429" s="44">
        <f t="shared" si="248"/>
        <v>110.23</v>
      </c>
      <c r="K429" s="44">
        <f t="shared" si="248"/>
        <v>110.23</v>
      </c>
      <c r="L429" s="44">
        <f t="shared" si="248"/>
        <v>110.23</v>
      </c>
      <c r="M429" s="44">
        <f t="shared" si="248"/>
        <v>110.23</v>
      </c>
      <c r="N429" s="44">
        <f t="shared" si="248"/>
        <v>110.23</v>
      </c>
      <c r="O429" s="44">
        <f t="shared" si="248"/>
        <v>110.23</v>
      </c>
      <c r="P429" s="44">
        <f t="shared" si="248"/>
        <v>110.23</v>
      </c>
      <c r="Q429" s="44">
        <f t="shared" si="248"/>
        <v>110.23</v>
      </c>
      <c r="R429" s="44">
        <f t="shared" si="248"/>
        <v>110.23</v>
      </c>
      <c r="S429" s="44">
        <f t="shared" si="248"/>
        <v>110.23</v>
      </c>
      <c r="T429" s="44">
        <f t="shared" si="248"/>
        <v>110.23</v>
      </c>
      <c r="U429" s="44">
        <f t="shared" si="248"/>
        <v>110.23</v>
      </c>
      <c r="V429" s="44">
        <f t="shared" si="248"/>
        <v>110.23</v>
      </c>
      <c r="W429" s="44">
        <f t="shared" si="248"/>
        <v>110.23</v>
      </c>
      <c r="X429" s="44">
        <f t="shared" si="248"/>
        <v>110.23</v>
      </c>
      <c r="Y429" s="44">
        <f t="shared" si="248"/>
        <v>110.23</v>
      </c>
      <c r="Z429" s="44">
        <f t="shared" si="248"/>
        <v>110.23</v>
      </c>
      <c r="AA429" s="44">
        <f t="shared" si="248"/>
        <v>110.23</v>
      </c>
    </row>
    <row r="430" spans="1:27" ht="12.75" customHeight="1" x14ac:dyDescent="0.2">
      <c r="A430" s="90" t="s">
        <v>1866</v>
      </c>
      <c r="B430" s="28" t="str">
        <f>"24"&amp;"."&amp;$B$776&amp;"."&amp;$B$777</f>
        <v>24.04.2023</v>
      </c>
      <c r="C430" s="82" t="s">
        <v>76</v>
      </c>
      <c r="D430" s="83">
        <f>ROUND(((D431+D432+D434+D433)/1000),5)</f>
        <v>3.5008900000000001</v>
      </c>
      <c r="E430" s="83">
        <f>ROUND(((E431+E432+E434+E433)/1000),5)</f>
        <v>3.4145699999999999</v>
      </c>
      <c r="F430" s="83">
        <f>ROUND(((F431+F432+F434+F433)/1000),5)</f>
        <v>3.3690500000000001</v>
      </c>
      <c r="G430" s="83">
        <f t="shared" ref="G430:AA430" si="249">ROUND(((G431+G432+G434+G433)/1000),5)</f>
        <v>3.3485</v>
      </c>
      <c r="H430" s="83">
        <f t="shared" si="249"/>
        <v>3.40659</v>
      </c>
      <c r="I430" s="83">
        <f t="shared" si="249"/>
        <v>3.4204599999999998</v>
      </c>
      <c r="J430" s="83">
        <f t="shared" si="249"/>
        <v>3.6809099999999999</v>
      </c>
      <c r="K430" s="83">
        <f t="shared" si="249"/>
        <v>3.9739200000000001</v>
      </c>
      <c r="L430" s="83">
        <f t="shared" si="249"/>
        <v>4.1017000000000001</v>
      </c>
      <c r="M430" s="83">
        <f t="shared" si="249"/>
        <v>4.1585700000000001</v>
      </c>
      <c r="N430" s="83">
        <f t="shared" si="249"/>
        <v>4.1592399999999996</v>
      </c>
      <c r="O430" s="83">
        <f t="shared" si="249"/>
        <v>4.1809900000000004</v>
      </c>
      <c r="P430" s="83">
        <f t="shared" si="249"/>
        <v>4.1830600000000002</v>
      </c>
      <c r="Q430" s="83">
        <f t="shared" si="249"/>
        <v>4.2110399999999997</v>
      </c>
      <c r="R430" s="83">
        <f t="shared" si="249"/>
        <v>4.1984500000000002</v>
      </c>
      <c r="S430" s="83">
        <f t="shared" si="249"/>
        <v>4.2109100000000002</v>
      </c>
      <c r="T430" s="83">
        <f t="shared" si="249"/>
        <v>4.1809700000000003</v>
      </c>
      <c r="U430" s="83">
        <f t="shared" si="249"/>
        <v>4.1526899999999998</v>
      </c>
      <c r="V430" s="83">
        <f t="shared" si="249"/>
        <v>4.0720200000000002</v>
      </c>
      <c r="W430" s="83">
        <f t="shared" si="249"/>
        <v>4.1649700000000003</v>
      </c>
      <c r="X430" s="83">
        <f t="shared" si="249"/>
        <v>4.2363999999999997</v>
      </c>
      <c r="Y430" s="83">
        <f t="shared" si="249"/>
        <v>4.2325200000000001</v>
      </c>
      <c r="Z430" s="83">
        <f t="shared" si="249"/>
        <v>3.9586000000000001</v>
      </c>
      <c r="AA430" s="83">
        <f t="shared" si="249"/>
        <v>3.6552699999999998</v>
      </c>
    </row>
    <row r="431" spans="1:27" ht="12.75" customHeight="1" outlineLevel="1" x14ac:dyDescent="0.2">
      <c r="A431" s="91" t="s">
        <v>1867</v>
      </c>
      <c r="B431" s="63" t="s">
        <v>233</v>
      </c>
      <c r="C431" s="43" t="s">
        <v>79</v>
      </c>
      <c r="D431" s="44">
        <v>1161.6300000000001</v>
      </c>
      <c r="E431" s="44">
        <v>1075.31</v>
      </c>
      <c r="F431" s="44">
        <v>1029.79</v>
      </c>
      <c r="G431" s="44">
        <v>1009.24</v>
      </c>
      <c r="H431" s="44">
        <v>1067.33</v>
      </c>
      <c r="I431" s="44">
        <v>1081.2</v>
      </c>
      <c r="J431" s="44">
        <v>1341.65</v>
      </c>
      <c r="K431" s="44">
        <v>1634.66</v>
      </c>
      <c r="L431" s="44">
        <v>1762.44</v>
      </c>
      <c r="M431" s="44">
        <v>1819.31</v>
      </c>
      <c r="N431" s="44">
        <v>1819.98</v>
      </c>
      <c r="O431" s="44">
        <v>1841.73</v>
      </c>
      <c r="P431" s="44">
        <v>1843.8</v>
      </c>
      <c r="Q431" s="44">
        <v>1871.78</v>
      </c>
      <c r="R431" s="44">
        <v>1859.19</v>
      </c>
      <c r="S431" s="44">
        <v>1871.65</v>
      </c>
      <c r="T431" s="44">
        <v>1841.71</v>
      </c>
      <c r="U431" s="44">
        <v>1813.43</v>
      </c>
      <c r="V431" s="44">
        <v>1732.76</v>
      </c>
      <c r="W431" s="44">
        <v>1825.71</v>
      </c>
      <c r="X431" s="44">
        <v>1897.14</v>
      </c>
      <c r="Y431" s="44">
        <v>1893.26</v>
      </c>
      <c r="Z431" s="44">
        <v>1619.34</v>
      </c>
      <c r="AA431" s="44">
        <v>1316.01</v>
      </c>
    </row>
    <row r="432" spans="1:27" ht="12.75" customHeight="1" outlineLevel="1" x14ac:dyDescent="0.2">
      <c r="A432" s="91" t="s">
        <v>1868</v>
      </c>
      <c r="B432" s="63" t="s">
        <v>90</v>
      </c>
      <c r="C432" s="43" t="s">
        <v>79</v>
      </c>
      <c r="D432" s="44">
        <f>$D$317</f>
        <v>2222.89</v>
      </c>
      <c r="E432" s="44">
        <f t="shared" ref="E432:AA432" si="250">$D$317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customHeight="1" outlineLevel="1" x14ac:dyDescent="0.2">
      <c r="A433" s="91" t="s">
        <v>1869</v>
      </c>
      <c r="B433" s="63" t="s">
        <v>83</v>
      </c>
      <c r="C433" s="43" t="s">
        <v>79</v>
      </c>
      <c r="D433" s="44">
        <v>6.14</v>
      </c>
      <c r="E433" s="44">
        <v>6.14</v>
      </c>
      <c r="F433" s="44">
        <v>6.14</v>
      </c>
      <c r="G433" s="44">
        <v>6.14</v>
      </c>
      <c r="H433" s="44">
        <v>6.14</v>
      </c>
      <c r="I433" s="44">
        <v>6.14</v>
      </c>
      <c r="J433" s="44">
        <v>6.14</v>
      </c>
      <c r="K433" s="44">
        <v>6.14</v>
      </c>
      <c r="L433" s="44">
        <v>6.14</v>
      </c>
      <c r="M433" s="44">
        <v>6.14</v>
      </c>
      <c r="N433" s="44">
        <v>6.14</v>
      </c>
      <c r="O433" s="44">
        <v>6.14</v>
      </c>
      <c r="P433" s="44">
        <v>6.14</v>
      </c>
      <c r="Q433" s="44">
        <v>6.14</v>
      </c>
      <c r="R433" s="44">
        <v>6.14</v>
      </c>
      <c r="S433" s="44">
        <v>6.14</v>
      </c>
      <c r="T433" s="44">
        <v>6.14</v>
      </c>
      <c r="U433" s="44">
        <v>6.14</v>
      </c>
      <c r="V433" s="44">
        <v>6.14</v>
      </c>
      <c r="W433" s="44">
        <v>6.14</v>
      </c>
      <c r="X433" s="44">
        <v>6.14</v>
      </c>
      <c r="Y433" s="44">
        <v>6.14</v>
      </c>
      <c r="Z433" s="44">
        <v>6.14</v>
      </c>
      <c r="AA433" s="44">
        <v>6.14</v>
      </c>
    </row>
    <row r="434" spans="1:27" ht="12.75" customHeight="1" outlineLevel="1" x14ac:dyDescent="0.2">
      <c r="A434" s="91" t="s">
        <v>1870</v>
      </c>
      <c r="B434" s="63" t="s">
        <v>81</v>
      </c>
      <c r="C434" s="43" t="s">
        <v>79</v>
      </c>
      <c r="D434" s="44">
        <f>$D$11</f>
        <v>110.23</v>
      </c>
      <c r="E434" s="44">
        <f t="shared" ref="E434:AA434" si="251">$D$11</f>
        <v>110.23</v>
      </c>
      <c r="F434" s="44">
        <f t="shared" si="251"/>
        <v>110.23</v>
      </c>
      <c r="G434" s="44">
        <f t="shared" si="251"/>
        <v>110.23</v>
      </c>
      <c r="H434" s="44">
        <f t="shared" si="251"/>
        <v>110.23</v>
      </c>
      <c r="I434" s="44">
        <f t="shared" si="251"/>
        <v>110.23</v>
      </c>
      <c r="J434" s="44">
        <f t="shared" si="251"/>
        <v>110.23</v>
      </c>
      <c r="K434" s="44">
        <f t="shared" si="251"/>
        <v>110.23</v>
      </c>
      <c r="L434" s="44">
        <f t="shared" si="251"/>
        <v>110.23</v>
      </c>
      <c r="M434" s="44">
        <f t="shared" si="251"/>
        <v>110.23</v>
      </c>
      <c r="N434" s="44">
        <f t="shared" si="251"/>
        <v>110.23</v>
      </c>
      <c r="O434" s="44">
        <f t="shared" si="251"/>
        <v>110.23</v>
      </c>
      <c r="P434" s="44">
        <f t="shared" si="251"/>
        <v>110.23</v>
      </c>
      <c r="Q434" s="44">
        <f t="shared" si="251"/>
        <v>110.23</v>
      </c>
      <c r="R434" s="44">
        <f t="shared" si="251"/>
        <v>110.23</v>
      </c>
      <c r="S434" s="44">
        <f t="shared" si="251"/>
        <v>110.23</v>
      </c>
      <c r="T434" s="44">
        <f t="shared" si="251"/>
        <v>110.23</v>
      </c>
      <c r="U434" s="44">
        <f t="shared" si="251"/>
        <v>110.23</v>
      </c>
      <c r="V434" s="44">
        <f t="shared" si="251"/>
        <v>110.23</v>
      </c>
      <c r="W434" s="44">
        <f t="shared" si="251"/>
        <v>110.23</v>
      </c>
      <c r="X434" s="44">
        <f t="shared" si="251"/>
        <v>110.23</v>
      </c>
      <c r="Y434" s="44">
        <f t="shared" si="251"/>
        <v>110.23</v>
      </c>
      <c r="Z434" s="44">
        <f t="shared" si="251"/>
        <v>110.23</v>
      </c>
      <c r="AA434" s="44">
        <f t="shared" si="251"/>
        <v>110.23</v>
      </c>
    </row>
    <row r="435" spans="1:27" x14ac:dyDescent="0.2">
      <c r="A435" s="90" t="s">
        <v>1871</v>
      </c>
      <c r="B435" s="28" t="str">
        <f>"25"&amp;"."&amp;$B$776&amp;"."&amp;$B$777</f>
        <v>25.04.2023</v>
      </c>
      <c r="C435" s="82" t="s">
        <v>76</v>
      </c>
      <c r="D435" s="83">
        <f>ROUND(((D436+D437+D439+D438)/1000),5)</f>
        <v>3.5420799999999999</v>
      </c>
      <c r="E435" s="83">
        <f>ROUND(((E436+E437+E439+E438)/1000),5)</f>
        <v>3.4156</v>
      </c>
      <c r="F435" s="83">
        <f>ROUND(((F436+F437+F439+F438)/1000),5)</f>
        <v>3.3847100000000001</v>
      </c>
      <c r="G435" s="83">
        <f t="shared" ref="G435:AA435" si="252">ROUND(((G436+G437+G439+G438)/1000),5)</f>
        <v>3.3648400000000001</v>
      </c>
      <c r="H435" s="83">
        <f t="shared" si="252"/>
        <v>3.4138899999999999</v>
      </c>
      <c r="I435" s="83">
        <f t="shared" si="252"/>
        <v>3.4198200000000001</v>
      </c>
      <c r="J435" s="83">
        <f t="shared" si="252"/>
        <v>3.65869</v>
      </c>
      <c r="K435" s="83">
        <f t="shared" si="252"/>
        <v>3.9582700000000002</v>
      </c>
      <c r="L435" s="83">
        <f t="shared" si="252"/>
        <v>4.12052</v>
      </c>
      <c r="M435" s="83">
        <f t="shared" si="252"/>
        <v>4.1908500000000002</v>
      </c>
      <c r="N435" s="83">
        <f t="shared" si="252"/>
        <v>4.1958399999999996</v>
      </c>
      <c r="O435" s="83">
        <f t="shared" si="252"/>
        <v>4.21251</v>
      </c>
      <c r="P435" s="83">
        <f t="shared" si="252"/>
        <v>4.2275700000000001</v>
      </c>
      <c r="Q435" s="83">
        <f t="shared" si="252"/>
        <v>4.2415399999999996</v>
      </c>
      <c r="R435" s="83">
        <f t="shared" si="252"/>
        <v>4.2410500000000004</v>
      </c>
      <c r="S435" s="83">
        <f t="shared" si="252"/>
        <v>4.2368199999999998</v>
      </c>
      <c r="T435" s="83">
        <f t="shared" si="252"/>
        <v>4.2139300000000004</v>
      </c>
      <c r="U435" s="83">
        <f t="shared" si="252"/>
        <v>4.2136100000000001</v>
      </c>
      <c r="V435" s="83">
        <f t="shared" si="252"/>
        <v>4.1399100000000004</v>
      </c>
      <c r="W435" s="83">
        <f t="shared" si="252"/>
        <v>4.21096</v>
      </c>
      <c r="X435" s="83">
        <f t="shared" si="252"/>
        <v>4.2659900000000004</v>
      </c>
      <c r="Y435" s="83">
        <f t="shared" si="252"/>
        <v>4.2465000000000002</v>
      </c>
      <c r="Z435" s="83">
        <f t="shared" si="252"/>
        <v>4.0019099999999996</v>
      </c>
      <c r="AA435" s="83">
        <f t="shared" si="252"/>
        <v>3.6992500000000001</v>
      </c>
    </row>
    <row r="436" spans="1:27" ht="12.75" customHeight="1" outlineLevel="1" x14ac:dyDescent="0.2">
      <c r="A436" s="91" t="s">
        <v>1872</v>
      </c>
      <c r="B436" s="63" t="s">
        <v>233</v>
      </c>
      <c r="C436" s="43" t="s">
        <v>79</v>
      </c>
      <c r="D436" s="44">
        <v>1202.82</v>
      </c>
      <c r="E436" s="44">
        <v>1076.3399999999999</v>
      </c>
      <c r="F436" s="44">
        <v>1045.45</v>
      </c>
      <c r="G436" s="44">
        <v>1025.58</v>
      </c>
      <c r="H436" s="44">
        <v>1074.6300000000001</v>
      </c>
      <c r="I436" s="44">
        <v>1080.56</v>
      </c>
      <c r="J436" s="44">
        <v>1319.43</v>
      </c>
      <c r="K436" s="44">
        <v>1619.01</v>
      </c>
      <c r="L436" s="44">
        <v>1781.26</v>
      </c>
      <c r="M436" s="44">
        <v>1851.59</v>
      </c>
      <c r="N436" s="44">
        <v>1856.58</v>
      </c>
      <c r="O436" s="44">
        <v>1873.25</v>
      </c>
      <c r="P436" s="44">
        <v>1888.31</v>
      </c>
      <c r="Q436" s="44">
        <v>1902.28</v>
      </c>
      <c r="R436" s="44">
        <v>1901.79</v>
      </c>
      <c r="S436" s="44">
        <v>1897.56</v>
      </c>
      <c r="T436" s="44">
        <v>1874.67</v>
      </c>
      <c r="U436" s="44">
        <v>1874.35</v>
      </c>
      <c r="V436" s="44">
        <v>1800.65</v>
      </c>
      <c r="W436" s="44">
        <v>1871.7</v>
      </c>
      <c r="X436" s="44">
        <v>1926.73</v>
      </c>
      <c r="Y436" s="44">
        <v>1907.24</v>
      </c>
      <c r="Z436" s="44">
        <v>1662.65</v>
      </c>
      <c r="AA436" s="44">
        <v>1359.99</v>
      </c>
    </row>
    <row r="437" spans="1:27" ht="12.75" customHeight="1" outlineLevel="1" x14ac:dyDescent="0.2">
      <c r="A437" s="91" t="s">
        <v>1873</v>
      </c>
      <c r="B437" s="63" t="s">
        <v>90</v>
      </c>
      <c r="C437" s="43" t="s">
        <v>79</v>
      </c>
      <c r="D437" s="44">
        <f>$D$317</f>
        <v>2222.89</v>
      </c>
      <c r="E437" s="44">
        <f t="shared" ref="E437:AA437" si="253">$D$317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customHeight="1" outlineLevel="1" x14ac:dyDescent="0.2">
      <c r="A438" s="91" t="s">
        <v>1874</v>
      </c>
      <c r="B438" s="63" t="s">
        <v>83</v>
      </c>
      <c r="C438" s="43" t="s">
        <v>79</v>
      </c>
      <c r="D438" s="44">
        <v>6.14</v>
      </c>
      <c r="E438" s="44">
        <v>6.14</v>
      </c>
      <c r="F438" s="44">
        <v>6.14</v>
      </c>
      <c r="G438" s="44">
        <v>6.14</v>
      </c>
      <c r="H438" s="44">
        <v>6.14</v>
      </c>
      <c r="I438" s="44">
        <v>6.14</v>
      </c>
      <c r="J438" s="44">
        <v>6.14</v>
      </c>
      <c r="K438" s="44">
        <v>6.14</v>
      </c>
      <c r="L438" s="44">
        <v>6.14</v>
      </c>
      <c r="M438" s="44">
        <v>6.14</v>
      </c>
      <c r="N438" s="44">
        <v>6.14</v>
      </c>
      <c r="O438" s="44">
        <v>6.14</v>
      </c>
      <c r="P438" s="44">
        <v>6.14</v>
      </c>
      <c r="Q438" s="44">
        <v>6.14</v>
      </c>
      <c r="R438" s="44">
        <v>6.14</v>
      </c>
      <c r="S438" s="44">
        <v>6.14</v>
      </c>
      <c r="T438" s="44">
        <v>6.14</v>
      </c>
      <c r="U438" s="44">
        <v>6.14</v>
      </c>
      <c r="V438" s="44">
        <v>6.14</v>
      </c>
      <c r="W438" s="44">
        <v>6.14</v>
      </c>
      <c r="X438" s="44">
        <v>6.14</v>
      </c>
      <c r="Y438" s="44">
        <v>6.14</v>
      </c>
      <c r="Z438" s="44">
        <v>6.14</v>
      </c>
      <c r="AA438" s="44">
        <v>6.14</v>
      </c>
    </row>
    <row r="439" spans="1:27" ht="12.75" customHeight="1" outlineLevel="1" x14ac:dyDescent="0.2">
      <c r="A439" s="91" t="s">
        <v>1875</v>
      </c>
      <c r="B439" s="63" t="s">
        <v>81</v>
      </c>
      <c r="C439" s="43" t="s">
        <v>79</v>
      </c>
      <c r="D439" s="44">
        <f>$D$11</f>
        <v>110.23</v>
      </c>
      <c r="E439" s="44">
        <f t="shared" ref="E439:AA439" si="254">$D$11</f>
        <v>110.23</v>
      </c>
      <c r="F439" s="44">
        <f t="shared" si="254"/>
        <v>110.23</v>
      </c>
      <c r="G439" s="44">
        <f t="shared" si="254"/>
        <v>110.23</v>
      </c>
      <c r="H439" s="44">
        <f t="shared" si="254"/>
        <v>110.23</v>
      </c>
      <c r="I439" s="44">
        <f t="shared" si="254"/>
        <v>110.23</v>
      </c>
      <c r="J439" s="44">
        <f t="shared" si="254"/>
        <v>110.23</v>
      </c>
      <c r="K439" s="44">
        <f t="shared" si="254"/>
        <v>110.23</v>
      </c>
      <c r="L439" s="44">
        <f t="shared" si="254"/>
        <v>110.23</v>
      </c>
      <c r="M439" s="44">
        <f t="shared" si="254"/>
        <v>110.23</v>
      </c>
      <c r="N439" s="44">
        <f t="shared" si="254"/>
        <v>110.23</v>
      </c>
      <c r="O439" s="44">
        <f t="shared" si="254"/>
        <v>110.23</v>
      </c>
      <c r="P439" s="44">
        <f t="shared" si="254"/>
        <v>110.23</v>
      </c>
      <c r="Q439" s="44">
        <f t="shared" si="254"/>
        <v>110.23</v>
      </c>
      <c r="R439" s="44">
        <f t="shared" si="254"/>
        <v>110.23</v>
      </c>
      <c r="S439" s="44">
        <f t="shared" si="254"/>
        <v>110.23</v>
      </c>
      <c r="T439" s="44">
        <f t="shared" si="254"/>
        <v>110.23</v>
      </c>
      <c r="U439" s="44">
        <f t="shared" si="254"/>
        <v>110.23</v>
      </c>
      <c r="V439" s="44">
        <f t="shared" si="254"/>
        <v>110.23</v>
      </c>
      <c r="W439" s="44">
        <f t="shared" si="254"/>
        <v>110.23</v>
      </c>
      <c r="X439" s="44">
        <f t="shared" si="254"/>
        <v>110.23</v>
      </c>
      <c r="Y439" s="44">
        <f t="shared" si="254"/>
        <v>110.23</v>
      </c>
      <c r="Z439" s="44">
        <f t="shared" si="254"/>
        <v>110.23</v>
      </c>
      <c r="AA439" s="44">
        <f t="shared" si="254"/>
        <v>110.23</v>
      </c>
    </row>
    <row r="440" spans="1:27" x14ac:dyDescent="0.2">
      <c r="A440" s="90" t="s">
        <v>1876</v>
      </c>
      <c r="B440" s="28" t="str">
        <f>"26"&amp;"."&amp;$B$776&amp;"."&amp;$B$777</f>
        <v>26.04.2023</v>
      </c>
      <c r="C440" s="82" t="s">
        <v>76</v>
      </c>
      <c r="D440" s="83">
        <f>ROUND(((D441+D442+D444+D443)/1000),5)</f>
        <v>3.6194299999999999</v>
      </c>
      <c r="E440" s="83">
        <f>ROUND(((E441+E442+E444+E443)/1000),5)</f>
        <v>3.41662</v>
      </c>
      <c r="F440" s="83">
        <f>ROUND(((F441+F442+F444+F443)/1000),5)</f>
        <v>3.4031199999999999</v>
      </c>
      <c r="G440" s="83">
        <f t="shared" ref="G440:AA440" si="255">ROUND(((G441+G442+G444+G443)/1000),5)</f>
        <v>3.3942999999999999</v>
      </c>
      <c r="H440" s="83">
        <f t="shared" si="255"/>
        <v>3.4130699999999998</v>
      </c>
      <c r="I440" s="83">
        <f t="shared" si="255"/>
        <v>3.4893299999999998</v>
      </c>
      <c r="J440" s="83">
        <f t="shared" si="255"/>
        <v>3.7432799999999999</v>
      </c>
      <c r="K440" s="83">
        <f t="shared" si="255"/>
        <v>4.0545400000000003</v>
      </c>
      <c r="L440" s="83">
        <f t="shared" si="255"/>
        <v>4.2297500000000001</v>
      </c>
      <c r="M440" s="83">
        <f t="shared" si="255"/>
        <v>4.2991799999999998</v>
      </c>
      <c r="N440" s="83">
        <f t="shared" si="255"/>
        <v>4.2934700000000001</v>
      </c>
      <c r="O440" s="83">
        <f t="shared" si="255"/>
        <v>4.3085599999999999</v>
      </c>
      <c r="P440" s="83">
        <f t="shared" si="255"/>
        <v>4.2882699999999998</v>
      </c>
      <c r="Q440" s="83">
        <f t="shared" si="255"/>
        <v>4.2805600000000004</v>
      </c>
      <c r="R440" s="83">
        <f t="shared" si="255"/>
        <v>4.2758599999999998</v>
      </c>
      <c r="S440" s="83">
        <f t="shared" si="255"/>
        <v>4.2422000000000004</v>
      </c>
      <c r="T440" s="83">
        <f t="shared" si="255"/>
        <v>4.23386</v>
      </c>
      <c r="U440" s="83">
        <f t="shared" si="255"/>
        <v>4.2131600000000002</v>
      </c>
      <c r="V440" s="83">
        <f t="shared" si="255"/>
        <v>4.1777699999999998</v>
      </c>
      <c r="W440" s="83">
        <f t="shared" si="255"/>
        <v>4.2066299999999996</v>
      </c>
      <c r="X440" s="83">
        <f t="shared" si="255"/>
        <v>4.2377099999999999</v>
      </c>
      <c r="Y440" s="83">
        <f t="shared" si="255"/>
        <v>4.2444899999999999</v>
      </c>
      <c r="Z440" s="83">
        <f t="shared" si="255"/>
        <v>4.0483500000000001</v>
      </c>
      <c r="AA440" s="83">
        <f t="shared" si="255"/>
        <v>3.6901899999999999</v>
      </c>
    </row>
    <row r="441" spans="1:27" ht="12.75" customHeight="1" outlineLevel="1" x14ac:dyDescent="0.2">
      <c r="A441" s="91" t="s">
        <v>1877</v>
      </c>
      <c r="B441" s="63" t="s">
        <v>233</v>
      </c>
      <c r="C441" s="43" t="s">
        <v>79</v>
      </c>
      <c r="D441" s="44">
        <v>1280.17</v>
      </c>
      <c r="E441" s="44">
        <v>1077.3599999999999</v>
      </c>
      <c r="F441" s="44">
        <v>1063.8599999999999</v>
      </c>
      <c r="G441" s="44">
        <v>1055.04</v>
      </c>
      <c r="H441" s="44">
        <v>1073.81</v>
      </c>
      <c r="I441" s="44">
        <v>1150.07</v>
      </c>
      <c r="J441" s="44">
        <v>1404.02</v>
      </c>
      <c r="K441" s="44">
        <v>1715.28</v>
      </c>
      <c r="L441" s="44">
        <v>1890.49</v>
      </c>
      <c r="M441" s="44">
        <v>1959.92</v>
      </c>
      <c r="N441" s="44">
        <v>1954.21</v>
      </c>
      <c r="O441" s="44">
        <v>1969.3</v>
      </c>
      <c r="P441" s="44">
        <v>1949.01</v>
      </c>
      <c r="Q441" s="44">
        <v>1941.3</v>
      </c>
      <c r="R441" s="44">
        <v>1936.6</v>
      </c>
      <c r="S441" s="44">
        <v>1902.94</v>
      </c>
      <c r="T441" s="44">
        <v>1894.6</v>
      </c>
      <c r="U441" s="44">
        <v>1873.9</v>
      </c>
      <c r="V441" s="44">
        <v>1838.51</v>
      </c>
      <c r="W441" s="44">
        <v>1867.37</v>
      </c>
      <c r="X441" s="44">
        <v>1898.45</v>
      </c>
      <c r="Y441" s="44">
        <v>1905.23</v>
      </c>
      <c r="Z441" s="44">
        <v>1709.09</v>
      </c>
      <c r="AA441" s="44">
        <v>1350.93</v>
      </c>
    </row>
    <row r="442" spans="1:27" ht="12.75" customHeight="1" outlineLevel="1" x14ac:dyDescent="0.2">
      <c r="A442" s="91" t="s">
        <v>1878</v>
      </c>
      <c r="B442" s="63" t="s">
        <v>90</v>
      </c>
      <c r="C442" s="43" t="s">
        <v>79</v>
      </c>
      <c r="D442" s="44">
        <f>$D$317</f>
        <v>2222.89</v>
      </c>
      <c r="E442" s="44">
        <f t="shared" ref="E442:AA442" si="256">$D$317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customHeight="1" outlineLevel="1" x14ac:dyDescent="0.2">
      <c r="A443" s="91" t="s">
        <v>1879</v>
      </c>
      <c r="B443" s="63" t="s">
        <v>83</v>
      </c>
      <c r="C443" s="43" t="s">
        <v>79</v>
      </c>
      <c r="D443" s="44">
        <v>6.14</v>
      </c>
      <c r="E443" s="44">
        <v>6.14</v>
      </c>
      <c r="F443" s="44">
        <v>6.14</v>
      </c>
      <c r="G443" s="44">
        <v>6.14</v>
      </c>
      <c r="H443" s="44">
        <v>6.14</v>
      </c>
      <c r="I443" s="44">
        <v>6.14</v>
      </c>
      <c r="J443" s="44">
        <v>6.14</v>
      </c>
      <c r="K443" s="44">
        <v>6.14</v>
      </c>
      <c r="L443" s="44">
        <v>6.14</v>
      </c>
      <c r="M443" s="44">
        <v>6.14</v>
      </c>
      <c r="N443" s="44">
        <v>6.14</v>
      </c>
      <c r="O443" s="44">
        <v>6.14</v>
      </c>
      <c r="P443" s="44">
        <v>6.14</v>
      </c>
      <c r="Q443" s="44">
        <v>6.14</v>
      </c>
      <c r="R443" s="44">
        <v>6.14</v>
      </c>
      <c r="S443" s="44">
        <v>6.14</v>
      </c>
      <c r="T443" s="44">
        <v>6.14</v>
      </c>
      <c r="U443" s="44">
        <v>6.14</v>
      </c>
      <c r="V443" s="44">
        <v>6.14</v>
      </c>
      <c r="W443" s="44">
        <v>6.14</v>
      </c>
      <c r="X443" s="44">
        <v>6.14</v>
      </c>
      <c r="Y443" s="44">
        <v>6.14</v>
      </c>
      <c r="Z443" s="44">
        <v>6.14</v>
      </c>
      <c r="AA443" s="44">
        <v>6.14</v>
      </c>
    </row>
    <row r="444" spans="1:27" ht="12.75" customHeight="1" outlineLevel="1" x14ac:dyDescent="0.2">
      <c r="A444" s="91" t="s">
        <v>1880</v>
      </c>
      <c r="B444" s="63" t="s">
        <v>81</v>
      </c>
      <c r="C444" s="43" t="s">
        <v>79</v>
      </c>
      <c r="D444" s="44">
        <f>$D$11</f>
        <v>110.23</v>
      </c>
      <c r="E444" s="44">
        <f t="shared" ref="E444:AA444" si="257">$D$11</f>
        <v>110.23</v>
      </c>
      <c r="F444" s="44">
        <f t="shared" si="257"/>
        <v>110.23</v>
      </c>
      <c r="G444" s="44">
        <f t="shared" si="257"/>
        <v>110.23</v>
      </c>
      <c r="H444" s="44">
        <f t="shared" si="257"/>
        <v>110.23</v>
      </c>
      <c r="I444" s="44">
        <f t="shared" si="257"/>
        <v>110.23</v>
      </c>
      <c r="J444" s="44">
        <f t="shared" si="257"/>
        <v>110.23</v>
      </c>
      <c r="K444" s="44">
        <f t="shared" si="257"/>
        <v>110.23</v>
      </c>
      <c r="L444" s="44">
        <f t="shared" si="257"/>
        <v>110.23</v>
      </c>
      <c r="M444" s="44">
        <f t="shared" si="257"/>
        <v>110.23</v>
      </c>
      <c r="N444" s="44">
        <f t="shared" si="257"/>
        <v>110.23</v>
      </c>
      <c r="O444" s="44">
        <f t="shared" si="257"/>
        <v>110.23</v>
      </c>
      <c r="P444" s="44">
        <f t="shared" si="257"/>
        <v>110.23</v>
      </c>
      <c r="Q444" s="44">
        <f t="shared" si="257"/>
        <v>110.23</v>
      </c>
      <c r="R444" s="44">
        <f t="shared" si="257"/>
        <v>110.23</v>
      </c>
      <c r="S444" s="44">
        <f t="shared" si="257"/>
        <v>110.23</v>
      </c>
      <c r="T444" s="44">
        <f t="shared" si="257"/>
        <v>110.23</v>
      </c>
      <c r="U444" s="44">
        <f t="shared" si="257"/>
        <v>110.23</v>
      </c>
      <c r="V444" s="44">
        <f t="shared" si="257"/>
        <v>110.23</v>
      </c>
      <c r="W444" s="44">
        <f t="shared" si="257"/>
        <v>110.23</v>
      </c>
      <c r="X444" s="44">
        <f t="shared" si="257"/>
        <v>110.23</v>
      </c>
      <c r="Y444" s="44">
        <f t="shared" si="257"/>
        <v>110.23</v>
      </c>
      <c r="Z444" s="44">
        <f t="shared" si="257"/>
        <v>110.23</v>
      </c>
      <c r="AA444" s="44">
        <f t="shared" si="257"/>
        <v>110.23</v>
      </c>
    </row>
    <row r="445" spans="1:27" x14ac:dyDescent="0.2">
      <c r="A445" s="90" t="s">
        <v>1881</v>
      </c>
      <c r="B445" s="28" t="str">
        <f>"27"&amp;"."&amp;$B$776&amp;"."&amp;$B$777</f>
        <v>27.04.2023</v>
      </c>
      <c r="C445" s="82" t="s">
        <v>76</v>
      </c>
      <c r="D445" s="83">
        <f>ROUND(((D446+D447+D449+D448)/1000),5)</f>
        <v>3.5882399999999999</v>
      </c>
      <c r="E445" s="83">
        <f>ROUND(((E446+E447+E449+E448)/1000),5)</f>
        <v>3.4169100000000001</v>
      </c>
      <c r="F445" s="83">
        <f>ROUND(((F446+F447+F449+F448)/1000),5)</f>
        <v>3.4105599999999998</v>
      </c>
      <c r="G445" s="83">
        <f t="shared" ref="G445:AA445" si="258">ROUND(((G446+G447+G449+G448)/1000),5)</f>
        <v>3.40429</v>
      </c>
      <c r="H445" s="83">
        <f t="shared" si="258"/>
        <v>3.41031</v>
      </c>
      <c r="I445" s="83">
        <f t="shared" si="258"/>
        <v>3.4403899999999998</v>
      </c>
      <c r="J445" s="83">
        <f t="shared" si="258"/>
        <v>3.68845</v>
      </c>
      <c r="K445" s="83">
        <f t="shared" si="258"/>
        <v>4.0033099999999999</v>
      </c>
      <c r="L445" s="83">
        <f t="shared" si="258"/>
        <v>4.2178599999999999</v>
      </c>
      <c r="M445" s="83">
        <f t="shared" si="258"/>
        <v>4.3114100000000004</v>
      </c>
      <c r="N445" s="83">
        <f t="shared" si="258"/>
        <v>4.2969200000000001</v>
      </c>
      <c r="O445" s="83">
        <f t="shared" si="258"/>
        <v>4.3170500000000001</v>
      </c>
      <c r="P445" s="83">
        <f t="shared" si="258"/>
        <v>4.3206800000000003</v>
      </c>
      <c r="Q445" s="83">
        <f t="shared" si="258"/>
        <v>4.3557100000000002</v>
      </c>
      <c r="R445" s="83">
        <f t="shared" si="258"/>
        <v>4.3019100000000003</v>
      </c>
      <c r="S445" s="83">
        <f t="shared" si="258"/>
        <v>4.28606</v>
      </c>
      <c r="T445" s="83">
        <f t="shared" si="258"/>
        <v>4.2488599999999996</v>
      </c>
      <c r="U445" s="83">
        <f t="shared" si="258"/>
        <v>4.2301200000000003</v>
      </c>
      <c r="V445" s="83">
        <f t="shared" si="258"/>
        <v>4.20472</v>
      </c>
      <c r="W445" s="83">
        <f t="shared" si="258"/>
        <v>4.2279400000000003</v>
      </c>
      <c r="X445" s="83">
        <f t="shared" si="258"/>
        <v>4.2763099999999996</v>
      </c>
      <c r="Y445" s="83">
        <f t="shared" si="258"/>
        <v>4.2761100000000001</v>
      </c>
      <c r="Z445" s="83">
        <f t="shared" si="258"/>
        <v>4.0505000000000004</v>
      </c>
      <c r="AA445" s="83">
        <f t="shared" si="258"/>
        <v>3.6911100000000001</v>
      </c>
    </row>
    <row r="446" spans="1:27" ht="12.75" customHeight="1" outlineLevel="1" x14ac:dyDescent="0.2">
      <c r="A446" s="91" t="s">
        <v>1882</v>
      </c>
      <c r="B446" s="63" t="s">
        <v>233</v>
      </c>
      <c r="C446" s="43" t="s">
        <v>79</v>
      </c>
      <c r="D446" s="44">
        <v>1248.98</v>
      </c>
      <c r="E446" s="44">
        <v>1077.6500000000001</v>
      </c>
      <c r="F446" s="44">
        <v>1071.3</v>
      </c>
      <c r="G446" s="44">
        <v>1065.03</v>
      </c>
      <c r="H446" s="44">
        <v>1071.05</v>
      </c>
      <c r="I446" s="44">
        <v>1101.1300000000001</v>
      </c>
      <c r="J446" s="44">
        <v>1349.19</v>
      </c>
      <c r="K446" s="44">
        <v>1664.05</v>
      </c>
      <c r="L446" s="44">
        <v>1878.6</v>
      </c>
      <c r="M446" s="44">
        <v>1972.15</v>
      </c>
      <c r="N446" s="44">
        <v>1957.66</v>
      </c>
      <c r="O446" s="44">
        <v>1977.79</v>
      </c>
      <c r="P446" s="44">
        <v>1981.42</v>
      </c>
      <c r="Q446" s="44">
        <v>2016.45</v>
      </c>
      <c r="R446" s="44">
        <v>1962.65</v>
      </c>
      <c r="S446" s="44">
        <v>1946.8</v>
      </c>
      <c r="T446" s="44">
        <v>1909.6</v>
      </c>
      <c r="U446" s="44">
        <v>1890.86</v>
      </c>
      <c r="V446" s="44">
        <v>1865.46</v>
      </c>
      <c r="W446" s="44">
        <v>1888.68</v>
      </c>
      <c r="X446" s="44">
        <v>1937.05</v>
      </c>
      <c r="Y446" s="44">
        <v>1936.85</v>
      </c>
      <c r="Z446" s="44">
        <v>1711.24</v>
      </c>
      <c r="AA446" s="44">
        <v>1351.85</v>
      </c>
    </row>
    <row r="447" spans="1:27" ht="12.75" customHeight="1" outlineLevel="1" x14ac:dyDescent="0.2">
      <c r="A447" s="91" t="s">
        <v>1883</v>
      </c>
      <c r="B447" s="63" t="s">
        <v>90</v>
      </c>
      <c r="C447" s="43" t="s">
        <v>79</v>
      </c>
      <c r="D447" s="44">
        <f>$D$317</f>
        <v>2222.89</v>
      </c>
      <c r="E447" s="44">
        <f t="shared" ref="E447:AA447" si="259">$D$317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customHeight="1" outlineLevel="1" x14ac:dyDescent="0.2">
      <c r="A448" s="91" t="s">
        <v>1884</v>
      </c>
      <c r="B448" s="63" t="s">
        <v>83</v>
      </c>
      <c r="C448" s="43" t="s">
        <v>79</v>
      </c>
      <c r="D448" s="44">
        <v>6.14</v>
      </c>
      <c r="E448" s="44">
        <v>6.14</v>
      </c>
      <c r="F448" s="44">
        <v>6.14</v>
      </c>
      <c r="G448" s="44">
        <v>6.14</v>
      </c>
      <c r="H448" s="44">
        <v>6.14</v>
      </c>
      <c r="I448" s="44">
        <v>6.14</v>
      </c>
      <c r="J448" s="44">
        <v>6.14</v>
      </c>
      <c r="K448" s="44">
        <v>6.14</v>
      </c>
      <c r="L448" s="44">
        <v>6.14</v>
      </c>
      <c r="M448" s="44">
        <v>6.14</v>
      </c>
      <c r="N448" s="44">
        <v>6.14</v>
      </c>
      <c r="O448" s="44">
        <v>6.14</v>
      </c>
      <c r="P448" s="44">
        <v>6.14</v>
      </c>
      <c r="Q448" s="44">
        <v>6.14</v>
      </c>
      <c r="R448" s="44">
        <v>6.14</v>
      </c>
      <c r="S448" s="44">
        <v>6.14</v>
      </c>
      <c r="T448" s="44">
        <v>6.14</v>
      </c>
      <c r="U448" s="44">
        <v>6.14</v>
      </c>
      <c r="V448" s="44">
        <v>6.14</v>
      </c>
      <c r="W448" s="44">
        <v>6.14</v>
      </c>
      <c r="X448" s="44">
        <v>6.14</v>
      </c>
      <c r="Y448" s="44">
        <v>6.14</v>
      </c>
      <c r="Z448" s="44">
        <v>6.14</v>
      </c>
      <c r="AA448" s="44">
        <v>6.14</v>
      </c>
    </row>
    <row r="449" spans="1:27" ht="12.75" customHeight="1" outlineLevel="1" x14ac:dyDescent="0.2">
      <c r="A449" s="91" t="s">
        <v>1885</v>
      </c>
      <c r="B449" s="63" t="s">
        <v>81</v>
      </c>
      <c r="C449" s="43" t="s">
        <v>79</v>
      </c>
      <c r="D449" s="44">
        <f>$D$11</f>
        <v>110.23</v>
      </c>
      <c r="E449" s="44">
        <f t="shared" ref="E449:AA449" si="260">$D$11</f>
        <v>110.23</v>
      </c>
      <c r="F449" s="44">
        <f t="shared" si="260"/>
        <v>110.23</v>
      </c>
      <c r="G449" s="44">
        <f t="shared" si="260"/>
        <v>110.23</v>
      </c>
      <c r="H449" s="44">
        <f t="shared" si="260"/>
        <v>110.23</v>
      </c>
      <c r="I449" s="44">
        <f t="shared" si="260"/>
        <v>110.23</v>
      </c>
      <c r="J449" s="44">
        <f t="shared" si="260"/>
        <v>110.23</v>
      </c>
      <c r="K449" s="44">
        <f t="shared" si="260"/>
        <v>110.23</v>
      </c>
      <c r="L449" s="44">
        <f t="shared" si="260"/>
        <v>110.23</v>
      </c>
      <c r="M449" s="44">
        <f t="shared" si="260"/>
        <v>110.23</v>
      </c>
      <c r="N449" s="44">
        <f t="shared" si="260"/>
        <v>110.23</v>
      </c>
      <c r="O449" s="44">
        <f t="shared" si="260"/>
        <v>110.23</v>
      </c>
      <c r="P449" s="44">
        <f t="shared" si="260"/>
        <v>110.23</v>
      </c>
      <c r="Q449" s="44">
        <f t="shared" si="260"/>
        <v>110.23</v>
      </c>
      <c r="R449" s="44">
        <f t="shared" si="260"/>
        <v>110.23</v>
      </c>
      <c r="S449" s="44">
        <f t="shared" si="260"/>
        <v>110.23</v>
      </c>
      <c r="T449" s="44">
        <f t="shared" si="260"/>
        <v>110.23</v>
      </c>
      <c r="U449" s="44">
        <f t="shared" si="260"/>
        <v>110.23</v>
      </c>
      <c r="V449" s="44">
        <f t="shared" si="260"/>
        <v>110.23</v>
      </c>
      <c r="W449" s="44">
        <f t="shared" si="260"/>
        <v>110.23</v>
      </c>
      <c r="X449" s="44">
        <f t="shared" si="260"/>
        <v>110.23</v>
      </c>
      <c r="Y449" s="44">
        <f t="shared" si="260"/>
        <v>110.23</v>
      </c>
      <c r="Z449" s="44">
        <f t="shared" si="260"/>
        <v>110.23</v>
      </c>
      <c r="AA449" s="44">
        <f t="shared" si="260"/>
        <v>110.23</v>
      </c>
    </row>
    <row r="450" spans="1:27" x14ac:dyDescent="0.2">
      <c r="A450" s="90" t="s">
        <v>1886</v>
      </c>
      <c r="B450" s="28" t="str">
        <f>"28"&amp;"."&amp;$B$776&amp;"."&amp;$B$777</f>
        <v>28.04.2023</v>
      </c>
      <c r="C450" s="82" t="s">
        <v>76</v>
      </c>
      <c r="D450" s="83">
        <f>ROUND(((D451+D452+D454+D453)/1000),5)</f>
        <v>3.58209</v>
      </c>
      <c r="E450" s="83">
        <f>ROUND(((E451+E452+E454+E453)/1000),5)</f>
        <v>3.4166599999999998</v>
      </c>
      <c r="F450" s="83">
        <f>ROUND(((F451+F452+F454+F453)/1000),5)</f>
        <v>3.4076499999999998</v>
      </c>
      <c r="G450" s="83">
        <f t="shared" ref="G450:AA450" si="261">ROUND(((G451+G452+G454+G453)/1000),5)</f>
        <v>3.4004500000000002</v>
      </c>
      <c r="H450" s="83">
        <f t="shared" si="261"/>
        <v>3.4138600000000001</v>
      </c>
      <c r="I450" s="83">
        <f t="shared" si="261"/>
        <v>3.4535399999999998</v>
      </c>
      <c r="J450" s="83">
        <f t="shared" si="261"/>
        <v>3.72919</v>
      </c>
      <c r="K450" s="83">
        <f t="shared" si="261"/>
        <v>4.0149600000000003</v>
      </c>
      <c r="L450" s="83">
        <f t="shared" si="261"/>
        <v>4.2423299999999999</v>
      </c>
      <c r="M450" s="83">
        <f t="shared" si="261"/>
        <v>4.3573700000000004</v>
      </c>
      <c r="N450" s="83">
        <f t="shared" si="261"/>
        <v>4.3658900000000003</v>
      </c>
      <c r="O450" s="83">
        <f t="shared" si="261"/>
        <v>4.3887400000000003</v>
      </c>
      <c r="P450" s="83">
        <f t="shared" si="261"/>
        <v>4.3878199999999996</v>
      </c>
      <c r="Q450" s="83">
        <f t="shared" si="261"/>
        <v>4.3867599999999998</v>
      </c>
      <c r="R450" s="83">
        <f t="shared" si="261"/>
        <v>4.3696700000000002</v>
      </c>
      <c r="S450" s="83">
        <f t="shared" si="261"/>
        <v>4.35853</v>
      </c>
      <c r="T450" s="83">
        <f t="shared" si="261"/>
        <v>4.3515499999999996</v>
      </c>
      <c r="U450" s="83">
        <f t="shared" si="261"/>
        <v>4.2733499999999998</v>
      </c>
      <c r="V450" s="83">
        <f t="shared" si="261"/>
        <v>4.2645400000000002</v>
      </c>
      <c r="W450" s="83">
        <f t="shared" si="261"/>
        <v>4.2485999999999997</v>
      </c>
      <c r="X450" s="83">
        <f t="shared" si="261"/>
        <v>4.2883500000000003</v>
      </c>
      <c r="Y450" s="83">
        <f t="shared" si="261"/>
        <v>4.35365</v>
      </c>
      <c r="Z450" s="83">
        <f t="shared" si="261"/>
        <v>4.1450300000000002</v>
      </c>
      <c r="AA450" s="83">
        <f t="shared" si="261"/>
        <v>3.9910000000000001</v>
      </c>
    </row>
    <row r="451" spans="1:27" ht="12.75" customHeight="1" outlineLevel="1" x14ac:dyDescent="0.2">
      <c r="A451" s="91" t="s">
        <v>1887</v>
      </c>
      <c r="B451" s="63" t="s">
        <v>233</v>
      </c>
      <c r="C451" s="43" t="s">
        <v>79</v>
      </c>
      <c r="D451" s="44">
        <v>1242.83</v>
      </c>
      <c r="E451" s="44">
        <v>1077.4000000000001</v>
      </c>
      <c r="F451" s="44">
        <v>1068.3900000000001</v>
      </c>
      <c r="G451" s="44">
        <v>1061.19</v>
      </c>
      <c r="H451" s="44">
        <v>1074.5999999999999</v>
      </c>
      <c r="I451" s="44">
        <v>1114.28</v>
      </c>
      <c r="J451" s="44">
        <v>1389.93</v>
      </c>
      <c r="K451" s="44">
        <v>1675.7</v>
      </c>
      <c r="L451" s="44">
        <v>1903.07</v>
      </c>
      <c r="M451" s="44">
        <v>2018.11</v>
      </c>
      <c r="N451" s="44">
        <v>2026.63</v>
      </c>
      <c r="O451" s="44">
        <v>2049.48</v>
      </c>
      <c r="P451" s="44">
        <v>2048.56</v>
      </c>
      <c r="Q451" s="44">
        <v>2047.5</v>
      </c>
      <c r="R451" s="44">
        <v>2030.41</v>
      </c>
      <c r="S451" s="44">
        <v>2019.27</v>
      </c>
      <c r="T451" s="44">
        <v>2012.29</v>
      </c>
      <c r="U451" s="44">
        <v>1934.09</v>
      </c>
      <c r="V451" s="44">
        <v>1925.28</v>
      </c>
      <c r="W451" s="44">
        <v>1909.34</v>
      </c>
      <c r="X451" s="44">
        <v>1949.09</v>
      </c>
      <c r="Y451" s="44">
        <v>2014.39</v>
      </c>
      <c r="Z451" s="44">
        <v>1805.77</v>
      </c>
      <c r="AA451" s="44">
        <v>1651.74</v>
      </c>
    </row>
    <row r="452" spans="1:27" ht="12.75" customHeight="1" outlineLevel="1" x14ac:dyDescent="0.2">
      <c r="A452" s="91" t="s">
        <v>1888</v>
      </c>
      <c r="B452" s="63" t="s">
        <v>90</v>
      </c>
      <c r="C452" s="43" t="s">
        <v>79</v>
      </c>
      <c r="D452" s="44">
        <f>$D$317</f>
        <v>2222.89</v>
      </c>
      <c r="E452" s="44">
        <f t="shared" ref="E452:AA452" si="262">$D$317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customHeight="1" outlineLevel="1" x14ac:dyDescent="0.2">
      <c r="A453" s="91" t="s">
        <v>1889</v>
      </c>
      <c r="B453" s="63" t="s">
        <v>83</v>
      </c>
      <c r="C453" s="43" t="s">
        <v>79</v>
      </c>
      <c r="D453" s="44">
        <v>6.14</v>
      </c>
      <c r="E453" s="44">
        <v>6.14</v>
      </c>
      <c r="F453" s="44">
        <v>6.14</v>
      </c>
      <c r="G453" s="44">
        <v>6.14</v>
      </c>
      <c r="H453" s="44">
        <v>6.14</v>
      </c>
      <c r="I453" s="44">
        <v>6.14</v>
      </c>
      <c r="J453" s="44">
        <v>6.14</v>
      </c>
      <c r="K453" s="44">
        <v>6.14</v>
      </c>
      <c r="L453" s="44">
        <v>6.14</v>
      </c>
      <c r="M453" s="44">
        <v>6.14</v>
      </c>
      <c r="N453" s="44">
        <v>6.14</v>
      </c>
      <c r="O453" s="44">
        <v>6.14</v>
      </c>
      <c r="P453" s="44">
        <v>6.14</v>
      </c>
      <c r="Q453" s="44">
        <v>6.14</v>
      </c>
      <c r="R453" s="44">
        <v>6.14</v>
      </c>
      <c r="S453" s="44">
        <v>6.14</v>
      </c>
      <c r="T453" s="44">
        <v>6.14</v>
      </c>
      <c r="U453" s="44">
        <v>6.14</v>
      </c>
      <c r="V453" s="44">
        <v>6.14</v>
      </c>
      <c r="W453" s="44">
        <v>6.14</v>
      </c>
      <c r="X453" s="44">
        <v>6.14</v>
      </c>
      <c r="Y453" s="44">
        <v>6.14</v>
      </c>
      <c r="Z453" s="44">
        <v>6.14</v>
      </c>
      <c r="AA453" s="44">
        <v>6.14</v>
      </c>
    </row>
    <row r="454" spans="1:27" ht="12.75" customHeight="1" outlineLevel="1" x14ac:dyDescent="0.2">
      <c r="A454" s="91" t="s">
        <v>1890</v>
      </c>
      <c r="B454" s="63" t="s">
        <v>81</v>
      </c>
      <c r="C454" s="43" t="s">
        <v>79</v>
      </c>
      <c r="D454" s="44">
        <f>$D$11</f>
        <v>110.23</v>
      </c>
      <c r="E454" s="44">
        <f t="shared" ref="E454:AA454" si="263">$D$11</f>
        <v>110.23</v>
      </c>
      <c r="F454" s="44">
        <f t="shared" si="263"/>
        <v>110.23</v>
      </c>
      <c r="G454" s="44">
        <f t="shared" si="263"/>
        <v>110.23</v>
      </c>
      <c r="H454" s="44">
        <f t="shared" si="263"/>
        <v>110.23</v>
      </c>
      <c r="I454" s="44">
        <f t="shared" si="263"/>
        <v>110.23</v>
      </c>
      <c r="J454" s="44">
        <f t="shared" si="263"/>
        <v>110.23</v>
      </c>
      <c r="K454" s="44">
        <f t="shared" si="263"/>
        <v>110.23</v>
      </c>
      <c r="L454" s="44">
        <f t="shared" si="263"/>
        <v>110.23</v>
      </c>
      <c r="M454" s="44">
        <f t="shared" si="263"/>
        <v>110.23</v>
      </c>
      <c r="N454" s="44">
        <f t="shared" si="263"/>
        <v>110.23</v>
      </c>
      <c r="O454" s="44">
        <f t="shared" si="263"/>
        <v>110.23</v>
      </c>
      <c r="P454" s="44">
        <f t="shared" si="263"/>
        <v>110.23</v>
      </c>
      <c r="Q454" s="44">
        <f t="shared" si="263"/>
        <v>110.23</v>
      </c>
      <c r="R454" s="44">
        <f t="shared" si="263"/>
        <v>110.23</v>
      </c>
      <c r="S454" s="44">
        <f t="shared" si="263"/>
        <v>110.23</v>
      </c>
      <c r="T454" s="44">
        <f t="shared" si="263"/>
        <v>110.23</v>
      </c>
      <c r="U454" s="44">
        <f t="shared" si="263"/>
        <v>110.23</v>
      </c>
      <c r="V454" s="44">
        <f t="shared" si="263"/>
        <v>110.23</v>
      </c>
      <c r="W454" s="44">
        <f t="shared" si="263"/>
        <v>110.23</v>
      </c>
      <c r="X454" s="44">
        <f t="shared" si="263"/>
        <v>110.23</v>
      </c>
      <c r="Y454" s="44">
        <f t="shared" si="263"/>
        <v>110.23</v>
      </c>
      <c r="Z454" s="44">
        <f t="shared" si="263"/>
        <v>110.23</v>
      </c>
      <c r="AA454" s="44">
        <f t="shared" si="263"/>
        <v>110.23</v>
      </c>
    </row>
    <row r="455" spans="1:27" x14ac:dyDescent="0.2">
      <c r="A455" s="90" t="s">
        <v>1891</v>
      </c>
      <c r="B455" s="28" t="str">
        <f>"29"&amp;"."&amp;$B$776&amp;"."&amp;$B$777</f>
        <v>29.04.2023</v>
      </c>
      <c r="C455" s="82" t="s">
        <v>76</v>
      </c>
      <c r="D455" s="83">
        <f>ROUND(((D456+D457+D459+D458)/1000),5)</f>
        <v>3.9679700000000002</v>
      </c>
      <c r="E455" s="83">
        <f>ROUND(((E456+E457+E459+E458)/1000),5)</f>
        <v>3.80714</v>
      </c>
      <c r="F455" s="83">
        <f>ROUND(((F456+F457+F459+F458)/1000),5)</f>
        <v>3.6425299999999998</v>
      </c>
      <c r="G455" s="83">
        <f t="shared" ref="G455:AA455" si="264">ROUND(((G456+G457+G459+G458)/1000),5)</f>
        <v>3.5992000000000002</v>
      </c>
      <c r="H455" s="83">
        <f t="shared" si="264"/>
        <v>3.61259</v>
      </c>
      <c r="I455" s="83">
        <f t="shared" si="264"/>
        <v>3.6209099999999999</v>
      </c>
      <c r="J455" s="83">
        <f t="shared" si="264"/>
        <v>3.6526399999999999</v>
      </c>
      <c r="K455" s="83">
        <f t="shared" si="264"/>
        <v>3.8484400000000001</v>
      </c>
      <c r="L455" s="83">
        <f t="shared" si="264"/>
        <v>4.1068699999999998</v>
      </c>
      <c r="M455" s="83">
        <f t="shared" si="264"/>
        <v>4.3342000000000001</v>
      </c>
      <c r="N455" s="83">
        <f t="shared" si="264"/>
        <v>4.3832899999999997</v>
      </c>
      <c r="O455" s="83">
        <f t="shared" si="264"/>
        <v>4.3797100000000002</v>
      </c>
      <c r="P455" s="83">
        <f t="shared" si="264"/>
        <v>4.3001800000000001</v>
      </c>
      <c r="Q455" s="83">
        <f t="shared" si="264"/>
        <v>4.2939400000000001</v>
      </c>
      <c r="R455" s="83">
        <f t="shared" si="264"/>
        <v>4.2614200000000002</v>
      </c>
      <c r="S455" s="83">
        <f t="shared" si="264"/>
        <v>4.2208800000000002</v>
      </c>
      <c r="T455" s="83">
        <f t="shared" si="264"/>
        <v>4.2778999999999998</v>
      </c>
      <c r="U455" s="83">
        <f t="shared" si="264"/>
        <v>4.2798699999999998</v>
      </c>
      <c r="V455" s="83">
        <f t="shared" si="264"/>
        <v>4.2864699999999996</v>
      </c>
      <c r="W455" s="83">
        <f t="shared" si="264"/>
        <v>4.4074299999999997</v>
      </c>
      <c r="X455" s="83">
        <f t="shared" si="264"/>
        <v>4.4830899999999998</v>
      </c>
      <c r="Y455" s="83">
        <f t="shared" si="264"/>
        <v>4.3271300000000004</v>
      </c>
      <c r="Z455" s="83">
        <f t="shared" si="264"/>
        <v>4.0996300000000003</v>
      </c>
      <c r="AA455" s="83">
        <f t="shared" si="264"/>
        <v>3.9811100000000001</v>
      </c>
    </row>
    <row r="456" spans="1:27" ht="12.75" customHeight="1" outlineLevel="1" x14ac:dyDescent="0.2">
      <c r="A456" s="91" t="s">
        <v>1892</v>
      </c>
      <c r="B456" s="63" t="s">
        <v>233</v>
      </c>
      <c r="C456" s="43" t="s">
        <v>79</v>
      </c>
      <c r="D456" s="44">
        <v>1628.71</v>
      </c>
      <c r="E456" s="44">
        <v>1467.88</v>
      </c>
      <c r="F456" s="44">
        <v>1303.27</v>
      </c>
      <c r="G456" s="44">
        <v>1259.94</v>
      </c>
      <c r="H456" s="44">
        <v>1273.33</v>
      </c>
      <c r="I456" s="44">
        <v>1281.6500000000001</v>
      </c>
      <c r="J456" s="44">
        <v>1313.38</v>
      </c>
      <c r="K456" s="44">
        <v>1509.18</v>
      </c>
      <c r="L456" s="44">
        <v>1767.61</v>
      </c>
      <c r="M456" s="44">
        <v>1994.94</v>
      </c>
      <c r="N456" s="44">
        <v>2044.03</v>
      </c>
      <c r="O456" s="44">
        <v>2040.45</v>
      </c>
      <c r="P456" s="44">
        <v>1960.92</v>
      </c>
      <c r="Q456" s="44">
        <v>1954.68</v>
      </c>
      <c r="R456" s="44">
        <v>1922.16</v>
      </c>
      <c r="S456" s="44">
        <v>1881.62</v>
      </c>
      <c r="T456" s="44">
        <v>1938.64</v>
      </c>
      <c r="U456" s="44">
        <v>1940.61</v>
      </c>
      <c r="V456" s="44">
        <v>1947.21</v>
      </c>
      <c r="W456" s="44">
        <v>2068.17</v>
      </c>
      <c r="X456" s="44">
        <v>2143.83</v>
      </c>
      <c r="Y456" s="44">
        <v>1987.87</v>
      </c>
      <c r="Z456" s="44">
        <v>1760.37</v>
      </c>
      <c r="AA456" s="44">
        <v>1641.85</v>
      </c>
    </row>
    <row r="457" spans="1:27" ht="12.75" customHeight="1" outlineLevel="1" x14ac:dyDescent="0.2">
      <c r="A457" s="91" t="s">
        <v>1893</v>
      </c>
      <c r="B457" s="63" t="s">
        <v>90</v>
      </c>
      <c r="C457" s="43" t="s">
        <v>79</v>
      </c>
      <c r="D457" s="44">
        <f>$D$317</f>
        <v>2222.89</v>
      </c>
      <c r="E457" s="44">
        <f t="shared" ref="E457:AA457" si="265">$D$317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customHeight="1" outlineLevel="1" x14ac:dyDescent="0.2">
      <c r="A458" s="91" t="s">
        <v>1894</v>
      </c>
      <c r="B458" s="63" t="s">
        <v>83</v>
      </c>
      <c r="C458" s="43" t="s">
        <v>79</v>
      </c>
      <c r="D458" s="44">
        <v>6.14</v>
      </c>
      <c r="E458" s="44">
        <v>6.14</v>
      </c>
      <c r="F458" s="44">
        <v>6.14</v>
      </c>
      <c r="G458" s="44">
        <v>6.14</v>
      </c>
      <c r="H458" s="44">
        <v>6.14</v>
      </c>
      <c r="I458" s="44">
        <v>6.14</v>
      </c>
      <c r="J458" s="44">
        <v>6.14</v>
      </c>
      <c r="K458" s="44">
        <v>6.14</v>
      </c>
      <c r="L458" s="44">
        <v>6.14</v>
      </c>
      <c r="M458" s="44">
        <v>6.14</v>
      </c>
      <c r="N458" s="44">
        <v>6.14</v>
      </c>
      <c r="O458" s="44">
        <v>6.14</v>
      </c>
      <c r="P458" s="44">
        <v>6.14</v>
      </c>
      <c r="Q458" s="44">
        <v>6.14</v>
      </c>
      <c r="R458" s="44">
        <v>6.14</v>
      </c>
      <c r="S458" s="44">
        <v>6.14</v>
      </c>
      <c r="T458" s="44">
        <v>6.14</v>
      </c>
      <c r="U458" s="44">
        <v>6.14</v>
      </c>
      <c r="V458" s="44">
        <v>6.14</v>
      </c>
      <c r="W458" s="44">
        <v>6.14</v>
      </c>
      <c r="X458" s="44">
        <v>6.14</v>
      </c>
      <c r="Y458" s="44">
        <v>6.14</v>
      </c>
      <c r="Z458" s="44">
        <v>6.14</v>
      </c>
      <c r="AA458" s="44">
        <v>6.14</v>
      </c>
    </row>
    <row r="459" spans="1:27" ht="12.75" customHeight="1" outlineLevel="1" x14ac:dyDescent="0.2">
      <c r="A459" s="91" t="s">
        <v>1895</v>
      </c>
      <c r="B459" s="63" t="s">
        <v>81</v>
      </c>
      <c r="C459" s="43" t="s">
        <v>79</v>
      </c>
      <c r="D459" s="44">
        <f>$D$11</f>
        <v>110.23</v>
      </c>
      <c r="E459" s="44">
        <f t="shared" ref="E459:AA459" si="266">$D$11</f>
        <v>110.23</v>
      </c>
      <c r="F459" s="44">
        <f t="shared" si="266"/>
        <v>110.23</v>
      </c>
      <c r="G459" s="44">
        <f t="shared" si="266"/>
        <v>110.23</v>
      </c>
      <c r="H459" s="44">
        <f t="shared" si="266"/>
        <v>110.23</v>
      </c>
      <c r="I459" s="44">
        <f t="shared" si="266"/>
        <v>110.23</v>
      </c>
      <c r="J459" s="44">
        <f t="shared" si="266"/>
        <v>110.23</v>
      </c>
      <c r="K459" s="44">
        <f t="shared" si="266"/>
        <v>110.23</v>
      </c>
      <c r="L459" s="44">
        <f t="shared" si="266"/>
        <v>110.23</v>
      </c>
      <c r="M459" s="44">
        <f t="shared" si="266"/>
        <v>110.23</v>
      </c>
      <c r="N459" s="44">
        <f t="shared" si="266"/>
        <v>110.23</v>
      </c>
      <c r="O459" s="44">
        <f t="shared" si="266"/>
        <v>110.23</v>
      </c>
      <c r="P459" s="44">
        <f t="shared" si="266"/>
        <v>110.23</v>
      </c>
      <c r="Q459" s="44">
        <f t="shared" si="266"/>
        <v>110.23</v>
      </c>
      <c r="R459" s="44">
        <f t="shared" si="266"/>
        <v>110.23</v>
      </c>
      <c r="S459" s="44">
        <f t="shared" si="266"/>
        <v>110.23</v>
      </c>
      <c r="T459" s="44">
        <f t="shared" si="266"/>
        <v>110.23</v>
      </c>
      <c r="U459" s="44">
        <f t="shared" si="266"/>
        <v>110.23</v>
      </c>
      <c r="V459" s="44">
        <f t="shared" si="266"/>
        <v>110.23</v>
      </c>
      <c r="W459" s="44">
        <f t="shared" si="266"/>
        <v>110.23</v>
      </c>
      <c r="X459" s="44">
        <f t="shared" si="266"/>
        <v>110.23</v>
      </c>
      <c r="Y459" s="44">
        <f t="shared" si="266"/>
        <v>110.23</v>
      </c>
      <c r="Z459" s="44">
        <f t="shared" si="266"/>
        <v>110.23</v>
      </c>
      <c r="AA459" s="44">
        <f t="shared" si="266"/>
        <v>110.23</v>
      </c>
    </row>
    <row r="460" spans="1:27" x14ac:dyDescent="0.2">
      <c r="A460" s="90" t="s">
        <v>1896</v>
      </c>
      <c r="B460" s="28" t="str">
        <f>"30"&amp;"."&amp;$B$776&amp;"."&amp;$B$777</f>
        <v>30.04.2023</v>
      </c>
      <c r="C460" s="82" t="s">
        <v>76</v>
      </c>
      <c r="D460" s="83">
        <f>ROUND(((D461+D462+D464+D463)/1000),5)</f>
        <v>3.9427699999999999</v>
      </c>
      <c r="E460" s="83">
        <f>ROUND(((E461+E462+E464+E463)/1000),5)</f>
        <v>3.7751899999999998</v>
      </c>
      <c r="F460" s="83">
        <f>ROUND(((F461+F462+F464+F463)/1000),5)</f>
        <v>3.6369799999999999</v>
      </c>
      <c r="G460" s="83">
        <f t="shared" ref="G460:AA460" si="267">ROUND(((G461+G462+G464+G463)/1000),5)</f>
        <v>3.5861299999999998</v>
      </c>
      <c r="H460" s="83">
        <f t="shared" si="267"/>
        <v>3.58304</v>
      </c>
      <c r="I460" s="83">
        <f t="shared" si="267"/>
        <v>3.6179700000000001</v>
      </c>
      <c r="J460" s="83">
        <f t="shared" si="267"/>
        <v>3.6242200000000002</v>
      </c>
      <c r="K460" s="83">
        <f t="shared" si="267"/>
        <v>3.74804</v>
      </c>
      <c r="L460" s="83">
        <f t="shared" si="267"/>
        <v>3.9877199999999999</v>
      </c>
      <c r="M460" s="83">
        <f t="shared" si="267"/>
        <v>4.1527500000000002</v>
      </c>
      <c r="N460" s="83">
        <f t="shared" si="267"/>
        <v>4.2244099999999998</v>
      </c>
      <c r="O460" s="83">
        <f t="shared" si="267"/>
        <v>4.2235699999999996</v>
      </c>
      <c r="P460" s="83">
        <f t="shared" si="267"/>
        <v>4.2101100000000002</v>
      </c>
      <c r="Q460" s="83">
        <f t="shared" si="267"/>
        <v>4.2088700000000001</v>
      </c>
      <c r="R460" s="83">
        <f t="shared" si="267"/>
        <v>4.1120400000000004</v>
      </c>
      <c r="S460" s="83">
        <f t="shared" si="267"/>
        <v>4.0946100000000003</v>
      </c>
      <c r="T460" s="83">
        <f t="shared" si="267"/>
        <v>4.2537599999999998</v>
      </c>
      <c r="U460" s="83">
        <f t="shared" si="267"/>
        <v>4.2888599999999997</v>
      </c>
      <c r="V460" s="83">
        <f t="shared" si="267"/>
        <v>4.2973600000000003</v>
      </c>
      <c r="W460" s="83">
        <f t="shared" si="267"/>
        <v>4.4706200000000003</v>
      </c>
      <c r="X460" s="83">
        <f t="shared" si="267"/>
        <v>4.6590999999999996</v>
      </c>
      <c r="Y460" s="83">
        <f t="shared" si="267"/>
        <v>4.3534199999999998</v>
      </c>
      <c r="Z460" s="83">
        <f t="shared" si="267"/>
        <v>4.0639200000000004</v>
      </c>
      <c r="AA460" s="83">
        <f t="shared" si="267"/>
        <v>3.92374</v>
      </c>
    </row>
    <row r="461" spans="1:27" ht="12.75" customHeight="1" outlineLevel="1" x14ac:dyDescent="0.2">
      <c r="A461" s="91" t="s">
        <v>1897</v>
      </c>
      <c r="B461" s="63" t="s">
        <v>233</v>
      </c>
      <c r="C461" s="43" t="s">
        <v>79</v>
      </c>
      <c r="D461" s="44">
        <v>1603.51</v>
      </c>
      <c r="E461" s="44">
        <v>1435.93</v>
      </c>
      <c r="F461" s="44">
        <v>1297.72</v>
      </c>
      <c r="G461" s="44">
        <v>1246.8699999999999</v>
      </c>
      <c r="H461" s="44">
        <v>1243.78</v>
      </c>
      <c r="I461" s="44">
        <v>1278.71</v>
      </c>
      <c r="J461" s="44">
        <v>1284.96</v>
      </c>
      <c r="K461" s="44">
        <v>1408.78</v>
      </c>
      <c r="L461" s="44">
        <v>1648.46</v>
      </c>
      <c r="M461" s="44">
        <v>1813.49</v>
      </c>
      <c r="N461" s="44">
        <v>1885.15</v>
      </c>
      <c r="O461" s="44">
        <v>1884.31</v>
      </c>
      <c r="P461" s="44">
        <v>1870.85</v>
      </c>
      <c r="Q461" s="44">
        <v>1869.61</v>
      </c>
      <c r="R461" s="44">
        <v>1772.78</v>
      </c>
      <c r="S461" s="44">
        <v>1755.35</v>
      </c>
      <c r="T461" s="44">
        <v>1914.5</v>
      </c>
      <c r="U461" s="44">
        <v>1949.6</v>
      </c>
      <c r="V461" s="44">
        <v>1958.1</v>
      </c>
      <c r="W461" s="44">
        <v>2131.36</v>
      </c>
      <c r="X461" s="44">
        <v>2319.84</v>
      </c>
      <c r="Y461" s="44">
        <v>2014.16</v>
      </c>
      <c r="Z461" s="44">
        <v>1724.66</v>
      </c>
      <c r="AA461" s="44">
        <v>1584.48</v>
      </c>
    </row>
    <row r="462" spans="1:27" ht="12.75" customHeight="1" outlineLevel="1" x14ac:dyDescent="0.2">
      <c r="A462" s="91" t="s">
        <v>1898</v>
      </c>
      <c r="B462" s="63" t="s">
        <v>90</v>
      </c>
      <c r="C462" s="43" t="s">
        <v>79</v>
      </c>
      <c r="D462" s="44">
        <f>$D$317</f>
        <v>2222.89</v>
      </c>
      <c r="E462" s="44">
        <f t="shared" ref="E462:AA462" si="268">$D$317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customHeight="1" outlineLevel="1" x14ac:dyDescent="0.2">
      <c r="A463" s="91" t="s">
        <v>1899</v>
      </c>
      <c r="B463" s="63" t="s">
        <v>83</v>
      </c>
      <c r="C463" s="43" t="s">
        <v>79</v>
      </c>
      <c r="D463" s="44">
        <v>6.14</v>
      </c>
      <c r="E463" s="44">
        <v>6.14</v>
      </c>
      <c r="F463" s="44">
        <v>6.14</v>
      </c>
      <c r="G463" s="44">
        <v>6.14</v>
      </c>
      <c r="H463" s="44">
        <v>6.14</v>
      </c>
      <c r="I463" s="44">
        <v>6.14</v>
      </c>
      <c r="J463" s="44">
        <v>6.14</v>
      </c>
      <c r="K463" s="44">
        <v>6.14</v>
      </c>
      <c r="L463" s="44">
        <v>6.14</v>
      </c>
      <c r="M463" s="44">
        <v>6.14</v>
      </c>
      <c r="N463" s="44">
        <v>6.14</v>
      </c>
      <c r="O463" s="44">
        <v>6.14</v>
      </c>
      <c r="P463" s="44">
        <v>6.14</v>
      </c>
      <c r="Q463" s="44">
        <v>6.14</v>
      </c>
      <c r="R463" s="44">
        <v>6.14</v>
      </c>
      <c r="S463" s="44">
        <v>6.14</v>
      </c>
      <c r="T463" s="44">
        <v>6.14</v>
      </c>
      <c r="U463" s="44">
        <v>6.14</v>
      </c>
      <c r="V463" s="44">
        <v>6.14</v>
      </c>
      <c r="W463" s="44">
        <v>6.14</v>
      </c>
      <c r="X463" s="44">
        <v>6.14</v>
      </c>
      <c r="Y463" s="44">
        <v>6.14</v>
      </c>
      <c r="Z463" s="44">
        <v>6.14</v>
      </c>
      <c r="AA463" s="44">
        <v>6.14</v>
      </c>
    </row>
    <row r="464" spans="1:27" ht="12.75" customHeight="1" outlineLevel="1" x14ac:dyDescent="0.2">
      <c r="A464" s="91" t="s">
        <v>1900</v>
      </c>
      <c r="B464" s="63" t="s">
        <v>81</v>
      </c>
      <c r="C464" s="43" t="s">
        <v>79</v>
      </c>
      <c r="D464" s="44">
        <f>$D$11</f>
        <v>110.23</v>
      </c>
      <c r="E464" s="44">
        <f t="shared" ref="E464:AA464" si="269">$D$11</f>
        <v>110.23</v>
      </c>
      <c r="F464" s="44">
        <f t="shared" si="269"/>
        <v>110.23</v>
      </c>
      <c r="G464" s="44">
        <f t="shared" si="269"/>
        <v>110.23</v>
      </c>
      <c r="H464" s="44">
        <f t="shared" si="269"/>
        <v>110.23</v>
      </c>
      <c r="I464" s="44">
        <f t="shared" si="269"/>
        <v>110.23</v>
      </c>
      <c r="J464" s="44">
        <f t="shared" si="269"/>
        <v>110.23</v>
      </c>
      <c r="K464" s="44">
        <f t="shared" si="269"/>
        <v>110.23</v>
      </c>
      <c r="L464" s="44">
        <f t="shared" si="269"/>
        <v>110.23</v>
      </c>
      <c r="M464" s="44">
        <f t="shared" si="269"/>
        <v>110.23</v>
      </c>
      <c r="N464" s="44">
        <f t="shared" si="269"/>
        <v>110.23</v>
      </c>
      <c r="O464" s="44">
        <f t="shared" si="269"/>
        <v>110.23</v>
      </c>
      <c r="P464" s="44">
        <f t="shared" si="269"/>
        <v>110.23</v>
      </c>
      <c r="Q464" s="44">
        <f t="shared" si="269"/>
        <v>110.23</v>
      </c>
      <c r="R464" s="44">
        <f t="shared" si="269"/>
        <v>110.23</v>
      </c>
      <c r="S464" s="44">
        <f t="shared" si="269"/>
        <v>110.23</v>
      </c>
      <c r="T464" s="44">
        <f t="shared" si="269"/>
        <v>110.23</v>
      </c>
      <c r="U464" s="44">
        <f t="shared" si="269"/>
        <v>110.23</v>
      </c>
      <c r="V464" s="44">
        <f t="shared" si="269"/>
        <v>110.23</v>
      </c>
      <c r="W464" s="44">
        <f t="shared" si="269"/>
        <v>110.23</v>
      </c>
      <c r="X464" s="44">
        <f t="shared" si="269"/>
        <v>110.23</v>
      </c>
      <c r="Y464" s="44">
        <f t="shared" si="269"/>
        <v>110.23</v>
      </c>
      <c r="Z464" s="44">
        <f t="shared" si="269"/>
        <v>110.23</v>
      </c>
      <c r="AA464" s="44">
        <f t="shared" si="269"/>
        <v>110.23</v>
      </c>
    </row>
    <row r="465" spans="1:27" x14ac:dyDescent="0.2">
      <c r="B465" s="93" t="s">
        <v>382</v>
      </c>
    </row>
    <row r="466" spans="1:27" x14ac:dyDescent="0.2">
      <c r="B466" s="93" t="s">
        <v>382</v>
      </c>
    </row>
    <row r="467" spans="1:27" x14ac:dyDescent="0.2">
      <c r="A467" s="164" t="s">
        <v>685</v>
      </c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65"/>
      <c r="S467" s="165"/>
      <c r="T467" s="165"/>
      <c r="U467" s="165"/>
      <c r="V467" s="165"/>
      <c r="W467" s="165"/>
      <c r="X467" s="165"/>
      <c r="Y467" s="165"/>
      <c r="Z467" s="165"/>
      <c r="AA467" s="166"/>
    </row>
    <row r="468" spans="1:27" ht="25.5" x14ac:dyDescent="0.2">
      <c r="A468" s="26" t="s">
        <v>64</v>
      </c>
      <c r="B468" s="27" t="s">
        <v>205</v>
      </c>
      <c r="C468" s="26" t="s">
        <v>206</v>
      </c>
      <c r="D468" s="27" t="s">
        <v>207</v>
      </c>
      <c r="E468" s="27" t="s">
        <v>208</v>
      </c>
      <c r="F468" s="27" t="s">
        <v>209</v>
      </c>
      <c r="G468" s="27" t="s">
        <v>210</v>
      </c>
      <c r="H468" s="27" t="s">
        <v>211</v>
      </c>
      <c r="I468" s="27" t="s">
        <v>212</v>
      </c>
      <c r="J468" s="27" t="s">
        <v>213</v>
      </c>
      <c r="K468" s="27" t="s">
        <v>214</v>
      </c>
      <c r="L468" s="27" t="s">
        <v>215</v>
      </c>
      <c r="M468" s="27" t="s">
        <v>216</v>
      </c>
      <c r="N468" s="27" t="s">
        <v>217</v>
      </c>
      <c r="O468" s="27" t="s">
        <v>218</v>
      </c>
      <c r="P468" s="27" t="s">
        <v>219</v>
      </c>
      <c r="Q468" s="27" t="s">
        <v>220</v>
      </c>
      <c r="R468" s="27" t="s">
        <v>221</v>
      </c>
      <c r="S468" s="27" t="s">
        <v>222</v>
      </c>
      <c r="T468" s="27" t="s">
        <v>223</v>
      </c>
      <c r="U468" s="27" t="s">
        <v>224</v>
      </c>
      <c r="V468" s="27" t="s">
        <v>225</v>
      </c>
      <c r="W468" s="27" t="s">
        <v>226</v>
      </c>
      <c r="X468" s="27" t="s">
        <v>227</v>
      </c>
      <c r="Y468" s="27" t="s">
        <v>228</v>
      </c>
      <c r="Z468" s="27" t="s">
        <v>229</v>
      </c>
      <c r="AA468" s="27" t="s">
        <v>230</v>
      </c>
    </row>
    <row r="469" spans="1:27" x14ac:dyDescent="0.2">
      <c r="A469" s="90" t="s">
        <v>1901</v>
      </c>
      <c r="B469" s="28" t="str">
        <f>"01"&amp;"."&amp;$B$776&amp;"."&amp;$B$777</f>
        <v>01.04.2023</v>
      </c>
      <c r="C469" s="82" t="s">
        <v>76</v>
      </c>
      <c r="D469" s="83">
        <f>ROUND(((D470+D471+D473+D472)/1000),5)</f>
        <v>4.8330000000000002</v>
      </c>
      <c r="E469" s="83">
        <f>ROUND(((E470+E471+E473+E472)/1000),5)</f>
        <v>4.75183</v>
      </c>
      <c r="F469" s="83">
        <f>ROUND(((F470+F471+F473+F472)/1000),5)</f>
        <v>4.7402499999999996</v>
      </c>
      <c r="G469" s="83">
        <f t="shared" ref="G469:AA469" si="270">ROUND(((G470+G471+G473+G472)/1000),5)</f>
        <v>4.7313999999999998</v>
      </c>
      <c r="H469" s="83">
        <f t="shared" si="270"/>
        <v>4.7432600000000003</v>
      </c>
      <c r="I469" s="83">
        <f t="shared" si="270"/>
        <v>4.75162</v>
      </c>
      <c r="J469" s="83">
        <f t="shared" si="270"/>
        <v>4.7540699999999996</v>
      </c>
      <c r="K469" s="83">
        <f t="shared" si="270"/>
        <v>4.9744700000000002</v>
      </c>
      <c r="L469" s="83">
        <f t="shared" si="270"/>
        <v>5.1635299999999997</v>
      </c>
      <c r="M469" s="83">
        <f t="shared" si="270"/>
        <v>5.1943999999999999</v>
      </c>
      <c r="N469" s="83">
        <f t="shared" si="270"/>
        <v>5.2301900000000003</v>
      </c>
      <c r="O469" s="83">
        <f t="shared" si="270"/>
        <v>5.2656000000000001</v>
      </c>
      <c r="P469" s="83">
        <f t="shared" si="270"/>
        <v>5.2502399999999998</v>
      </c>
      <c r="Q469" s="83">
        <f t="shared" si="270"/>
        <v>5.2450299999999999</v>
      </c>
      <c r="R469" s="83">
        <f t="shared" si="270"/>
        <v>5.2350099999999999</v>
      </c>
      <c r="S469" s="83">
        <f t="shared" si="270"/>
        <v>5.2361300000000002</v>
      </c>
      <c r="T469" s="83">
        <f t="shared" si="270"/>
        <v>5.2355900000000002</v>
      </c>
      <c r="U469" s="83">
        <f t="shared" si="270"/>
        <v>5.2251599999999998</v>
      </c>
      <c r="V469" s="83">
        <f t="shared" si="270"/>
        <v>5.2286400000000004</v>
      </c>
      <c r="W469" s="83">
        <f t="shared" si="270"/>
        <v>5.2634699999999999</v>
      </c>
      <c r="X469" s="83">
        <f t="shared" si="270"/>
        <v>5.2501100000000003</v>
      </c>
      <c r="Y469" s="83">
        <f t="shared" si="270"/>
        <v>5.1930100000000001</v>
      </c>
      <c r="Z469" s="83">
        <f t="shared" si="270"/>
        <v>5.1129800000000003</v>
      </c>
      <c r="AA469" s="83">
        <f t="shared" si="270"/>
        <v>4.98916</v>
      </c>
    </row>
    <row r="470" spans="1:27" ht="12.75" customHeight="1" outlineLevel="1" x14ac:dyDescent="0.2">
      <c r="A470" s="91" t="s">
        <v>1902</v>
      </c>
      <c r="B470" s="63" t="s">
        <v>233</v>
      </c>
      <c r="C470" s="43" t="s">
        <v>79</v>
      </c>
      <c r="D470" s="44">
        <v>1156.8599999999999</v>
      </c>
      <c r="E470" s="44">
        <v>1075.69</v>
      </c>
      <c r="F470" s="44">
        <v>1064.1099999999999</v>
      </c>
      <c r="G470" s="44">
        <v>1055.26</v>
      </c>
      <c r="H470" s="44">
        <v>1067.1199999999999</v>
      </c>
      <c r="I470" s="44">
        <v>1075.48</v>
      </c>
      <c r="J470" s="44">
        <v>1077.93</v>
      </c>
      <c r="K470" s="44">
        <v>1298.33</v>
      </c>
      <c r="L470" s="44">
        <v>1487.39</v>
      </c>
      <c r="M470" s="44">
        <v>1518.26</v>
      </c>
      <c r="N470" s="44">
        <v>1554.05</v>
      </c>
      <c r="O470" s="44">
        <v>1589.46</v>
      </c>
      <c r="P470" s="44">
        <v>1574.1</v>
      </c>
      <c r="Q470" s="44">
        <v>1568.89</v>
      </c>
      <c r="R470" s="44">
        <v>1558.87</v>
      </c>
      <c r="S470" s="44">
        <v>1559.99</v>
      </c>
      <c r="T470" s="44">
        <v>1559.45</v>
      </c>
      <c r="U470" s="44">
        <v>1549.02</v>
      </c>
      <c r="V470" s="44">
        <v>1552.5</v>
      </c>
      <c r="W470" s="44">
        <v>1587.33</v>
      </c>
      <c r="X470" s="44">
        <v>1573.97</v>
      </c>
      <c r="Y470" s="44">
        <v>1516.87</v>
      </c>
      <c r="Z470" s="44">
        <v>1436.84</v>
      </c>
      <c r="AA470" s="44">
        <v>1313.02</v>
      </c>
    </row>
    <row r="471" spans="1:27" ht="12.75" customHeight="1" outlineLevel="1" x14ac:dyDescent="0.2">
      <c r="A471" s="91" t="s">
        <v>1903</v>
      </c>
      <c r="B471" s="63" t="s">
        <v>90</v>
      </c>
      <c r="C471" s="43" t="s">
        <v>79</v>
      </c>
      <c r="D471" s="44">
        <v>3559.77</v>
      </c>
      <c r="E471" s="44">
        <f>$D$471</f>
        <v>3559.77</v>
      </c>
      <c r="F471" s="44">
        <f t="shared" ref="F471:AA471" si="271">$D$471</f>
        <v>3559.77</v>
      </c>
      <c r="G471" s="44">
        <f t="shared" si="271"/>
        <v>3559.77</v>
      </c>
      <c r="H471" s="44">
        <f t="shared" si="271"/>
        <v>3559.77</v>
      </c>
      <c r="I471" s="44">
        <f t="shared" si="271"/>
        <v>3559.77</v>
      </c>
      <c r="J471" s="44">
        <f t="shared" si="271"/>
        <v>3559.77</v>
      </c>
      <c r="K471" s="44">
        <f t="shared" si="271"/>
        <v>3559.77</v>
      </c>
      <c r="L471" s="44">
        <f t="shared" si="271"/>
        <v>3559.77</v>
      </c>
      <c r="M471" s="44">
        <f t="shared" si="271"/>
        <v>3559.77</v>
      </c>
      <c r="N471" s="44">
        <f t="shared" si="271"/>
        <v>3559.77</v>
      </c>
      <c r="O471" s="44">
        <f t="shared" si="271"/>
        <v>3559.77</v>
      </c>
      <c r="P471" s="44">
        <f t="shared" si="271"/>
        <v>3559.77</v>
      </c>
      <c r="Q471" s="44">
        <f t="shared" si="271"/>
        <v>3559.77</v>
      </c>
      <c r="R471" s="44">
        <f t="shared" si="271"/>
        <v>3559.77</v>
      </c>
      <c r="S471" s="44">
        <f t="shared" si="271"/>
        <v>3559.77</v>
      </c>
      <c r="T471" s="44">
        <f t="shared" si="271"/>
        <v>3559.77</v>
      </c>
      <c r="U471" s="44">
        <f t="shared" si="271"/>
        <v>3559.77</v>
      </c>
      <c r="V471" s="44">
        <f t="shared" si="271"/>
        <v>3559.77</v>
      </c>
      <c r="W471" s="44">
        <f t="shared" si="271"/>
        <v>3559.77</v>
      </c>
      <c r="X471" s="44">
        <f t="shared" si="271"/>
        <v>3559.77</v>
      </c>
      <c r="Y471" s="44">
        <f t="shared" si="271"/>
        <v>3559.77</v>
      </c>
      <c r="Z471" s="44">
        <f t="shared" si="271"/>
        <v>3559.77</v>
      </c>
      <c r="AA471" s="44">
        <f t="shared" si="271"/>
        <v>3559.77</v>
      </c>
    </row>
    <row r="472" spans="1:27" ht="12.75" customHeight="1" outlineLevel="1" x14ac:dyDescent="0.2">
      <c r="A472" s="91" t="s">
        <v>1904</v>
      </c>
      <c r="B472" s="63" t="s">
        <v>83</v>
      </c>
      <c r="C472" s="43" t="s">
        <v>79</v>
      </c>
      <c r="D472" s="44">
        <v>6.14</v>
      </c>
      <c r="E472" s="44">
        <v>6.14</v>
      </c>
      <c r="F472" s="44">
        <v>6.14</v>
      </c>
      <c r="G472" s="44">
        <v>6.14</v>
      </c>
      <c r="H472" s="44">
        <v>6.14</v>
      </c>
      <c r="I472" s="44">
        <v>6.14</v>
      </c>
      <c r="J472" s="44">
        <v>6.14</v>
      </c>
      <c r="K472" s="44">
        <v>6.14</v>
      </c>
      <c r="L472" s="44">
        <v>6.14</v>
      </c>
      <c r="M472" s="44">
        <v>6.14</v>
      </c>
      <c r="N472" s="44">
        <v>6.14</v>
      </c>
      <c r="O472" s="44">
        <v>6.14</v>
      </c>
      <c r="P472" s="44">
        <v>6.14</v>
      </c>
      <c r="Q472" s="44">
        <v>6.14</v>
      </c>
      <c r="R472" s="44">
        <v>6.14</v>
      </c>
      <c r="S472" s="44">
        <v>6.14</v>
      </c>
      <c r="T472" s="44">
        <v>6.14</v>
      </c>
      <c r="U472" s="44">
        <v>6.14</v>
      </c>
      <c r="V472" s="44">
        <v>6.14</v>
      </c>
      <c r="W472" s="44">
        <v>6.14</v>
      </c>
      <c r="X472" s="44">
        <v>6.14</v>
      </c>
      <c r="Y472" s="44">
        <v>6.14</v>
      </c>
      <c r="Z472" s="44">
        <v>6.14</v>
      </c>
      <c r="AA472" s="44">
        <v>6.14</v>
      </c>
    </row>
    <row r="473" spans="1:27" ht="12.75" customHeight="1" outlineLevel="1" x14ac:dyDescent="0.2">
      <c r="A473" s="91" t="s">
        <v>1905</v>
      </c>
      <c r="B473" s="63" t="s">
        <v>81</v>
      </c>
      <c r="C473" s="43" t="s">
        <v>79</v>
      </c>
      <c r="D473" s="44">
        <f>$D$11</f>
        <v>110.23</v>
      </c>
      <c r="E473" s="44">
        <f t="shared" ref="E473:AA473" si="272">$D$11</f>
        <v>110.23</v>
      </c>
      <c r="F473" s="44">
        <f t="shared" si="272"/>
        <v>110.23</v>
      </c>
      <c r="G473" s="44">
        <f t="shared" si="272"/>
        <v>110.23</v>
      </c>
      <c r="H473" s="44">
        <f t="shared" si="272"/>
        <v>110.23</v>
      </c>
      <c r="I473" s="44">
        <f t="shared" si="272"/>
        <v>110.23</v>
      </c>
      <c r="J473" s="44">
        <f t="shared" si="272"/>
        <v>110.23</v>
      </c>
      <c r="K473" s="44">
        <f t="shared" si="272"/>
        <v>110.23</v>
      </c>
      <c r="L473" s="44">
        <f t="shared" si="272"/>
        <v>110.23</v>
      </c>
      <c r="M473" s="44">
        <f t="shared" si="272"/>
        <v>110.23</v>
      </c>
      <c r="N473" s="44">
        <f t="shared" si="272"/>
        <v>110.23</v>
      </c>
      <c r="O473" s="44">
        <f t="shared" si="272"/>
        <v>110.23</v>
      </c>
      <c r="P473" s="44">
        <f t="shared" si="272"/>
        <v>110.23</v>
      </c>
      <c r="Q473" s="44">
        <f t="shared" si="272"/>
        <v>110.23</v>
      </c>
      <c r="R473" s="44">
        <f t="shared" si="272"/>
        <v>110.23</v>
      </c>
      <c r="S473" s="44">
        <f t="shared" si="272"/>
        <v>110.23</v>
      </c>
      <c r="T473" s="44">
        <f t="shared" si="272"/>
        <v>110.23</v>
      </c>
      <c r="U473" s="44">
        <f t="shared" si="272"/>
        <v>110.23</v>
      </c>
      <c r="V473" s="44">
        <f t="shared" si="272"/>
        <v>110.23</v>
      </c>
      <c r="W473" s="44">
        <f t="shared" si="272"/>
        <v>110.23</v>
      </c>
      <c r="X473" s="44">
        <f t="shared" si="272"/>
        <v>110.23</v>
      </c>
      <c r="Y473" s="44">
        <f t="shared" si="272"/>
        <v>110.23</v>
      </c>
      <c r="Z473" s="44">
        <f t="shared" si="272"/>
        <v>110.23</v>
      </c>
      <c r="AA473" s="44">
        <f t="shared" si="272"/>
        <v>110.23</v>
      </c>
    </row>
    <row r="474" spans="1:27" x14ac:dyDescent="0.2">
      <c r="A474" s="90" t="s">
        <v>1906</v>
      </c>
      <c r="B474" s="28" t="str">
        <f>"02"&amp;"."&amp;$B$776&amp;"."&amp;$B$777</f>
        <v>02.04.2023</v>
      </c>
      <c r="C474" s="82" t="s">
        <v>76</v>
      </c>
      <c r="D474" s="83">
        <f>ROUND(((D475+D476+D478+D477)/1000),5)</f>
        <v>4.7618400000000003</v>
      </c>
      <c r="E474" s="83">
        <f>ROUND(((E475+E476+E478+E477)/1000),5)</f>
        <v>4.7160500000000001</v>
      </c>
      <c r="F474" s="83">
        <f>ROUND(((F475+F476+F478+F477)/1000),5)</f>
        <v>4.65801</v>
      </c>
      <c r="G474" s="83">
        <f t="shared" ref="G474:AA474" si="273">ROUND(((G475+G476+G478+G477)/1000),5)</f>
        <v>4.6492800000000001</v>
      </c>
      <c r="H474" s="83">
        <f t="shared" si="273"/>
        <v>4.6548400000000001</v>
      </c>
      <c r="I474" s="83">
        <f t="shared" si="273"/>
        <v>4.6697499999999996</v>
      </c>
      <c r="J474" s="83">
        <f t="shared" si="273"/>
        <v>4.6488699999999996</v>
      </c>
      <c r="K474" s="83">
        <f t="shared" si="273"/>
        <v>4.7025600000000001</v>
      </c>
      <c r="L474" s="83">
        <f t="shared" si="273"/>
        <v>4.9309900000000004</v>
      </c>
      <c r="M474" s="83">
        <f t="shared" si="273"/>
        <v>5.0059899999999997</v>
      </c>
      <c r="N474" s="83">
        <f t="shared" si="273"/>
        <v>5.04732</v>
      </c>
      <c r="O474" s="83">
        <f t="shared" si="273"/>
        <v>5.0564600000000004</v>
      </c>
      <c r="P474" s="83">
        <f t="shared" si="273"/>
        <v>5.0568600000000004</v>
      </c>
      <c r="Q474" s="83">
        <f t="shared" si="273"/>
        <v>5.0772199999999996</v>
      </c>
      <c r="R474" s="83">
        <f t="shared" si="273"/>
        <v>5.07064</v>
      </c>
      <c r="S474" s="83">
        <f t="shared" si="273"/>
        <v>5.0437099999999999</v>
      </c>
      <c r="T474" s="83">
        <f t="shared" si="273"/>
        <v>5.0417899999999998</v>
      </c>
      <c r="U474" s="83">
        <f t="shared" si="273"/>
        <v>5.0562100000000001</v>
      </c>
      <c r="V474" s="83">
        <f t="shared" si="273"/>
        <v>5.2289700000000003</v>
      </c>
      <c r="W474" s="83">
        <f t="shared" si="273"/>
        <v>5.2930599999999997</v>
      </c>
      <c r="X474" s="83">
        <f t="shared" si="273"/>
        <v>5.2620699999999996</v>
      </c>
      <c r="Y474" s="83">
        <f t="shared" si="273"/>
        <v>5.1340399999999997</v>
      </c>
      <c r="Z474" s="83">
        <f t="shared" si="273"/>
        <v>4.9616100000000003</v>
      </c>
      <c r="AA474" s="83">
        <f t="shared" si="273"/>
        <v>4.8904199999999998</v>
      </c>
    </row>
    <row r="475" spans="1:27" ht="12.75" customHeight="1" outlineLevel="1" x14ac:dyDescent="0.2">
      <c r="A475" s="91" t="s">
        <v>1907</v>
      </c>
      <c r="B475" s="63" t="s">
        <v>233</v>
      </c>
      <c r="C475" s="43" t="s">
        <v>79</v>
      </c>
      <c r="D475" s="44">
        <v>1085.7</v>
      </c>
      <c r="E475" s="44">
        <v>1039.9100000000001</v>
      </c>
      <c r="F475" s="44">
        <v>981.87</v>
      </c>
      <c r="G475" s="44">
        <v>973.14</v>
      </c>
      <c r="H475" s="44">
        <v>978.7</v>
      </c>
      <c r="I475" s="44">
        <v>993.61</v>
      </c>
      <c r="J475" s="44">
        <v>972.73</v>
      </c>
      <c r="K475" s="44">
        <v>1026.42</v>
      </c>
      <c r="L475" s="44">
        <v>1254.8499999999999</v>
      </c>
      <c r="M475" s="44">
        <v>1329.85</v>
      </c>
      <c r="N475" s="44">
        <v>1371.18</v>
      </c>
      <c r="O475" s="44">
        <v>1380.32</v>
      </c>
      <c r="P475" s="44">
        <v>1380.72</v>
      </c>
      <c r="Q475" s="44">
        <v>1401.08</v>
      </c>
      <c r="R475" s="44">
        <v>1394.5</v>
      </c>
      <c r="S475" s="44">
        <v>1367.57</v>
      </c>
      <c r="T475" s="44">
        <v>1365.65</v>
      </c>
      <c r="U475" s="44">
        <v>1380.07</v>
      </c>
      <c r="V475" s="44">
        <v>1552.83</v>
      </c>
      <c r="W475" s="44">
        <v>1616.92</v>
      </c>
      <c r="X475" s="44">
        <v>1585.93</v>
      </c>
      <c r="Y475" s="44">
        <v>1457.9</v>
      </c>
      <c r="Z475" s="44">
        <v>1285.47</v>
      </c>
      <c r="AA475" s="44">
        <v>1214.28</v>
      </c>
    </row>
    <row r="476" spans="1:27" ht="12.75" customHeight="1" outlineLevel="1" x14ac:dyDescent="0.2">
      <c r="A476" s="91" t="s">
        <v>1908</v>
      </c>
      <c r="B476" s="63" t="s">
        <v>90</v>
      </c>
      <c r="C476" s="43" t="s">
        <v>79</v>
      </c>
      <c r="D476" s="44">
        <f>$D$471</f>
        <v>3559.77</v>
      </c>
      <c r="E476" s="44">
        <f t="shared" ref="E476:AA476" si="274">$D$471</f>
        <v>3559.77</v>
      </c>
      <c r="F476" s="44">
        <f t="shared" si="274"/>
        <v>3559.77</v>
      </c>
      <c r="G476" s="44">
        <f t="shared" si="274"/>
        <v>3559.77</v>
      </c>
      <c r="H476" s="44">
        <f t="shared" si="274"/>
        <v>3559.77</v>
      </c>
      <c r="I476" s="44">
        <f t="shared" si="274"/>
        <v>3559.77</v>
      </c>
      <c r="J476" s="44">
        <f t="shared" si="274"/>
        <v>3559.77</v>
      </c>
      <c r="K476" s="44">
        <f t="shared" si="274"/>
        <v>3559.77</v>
      </c>
      <c r="L476" s="44">
        <f t="shared" si="274"/>
        <v>3559.77</v>
      </c>
      <c r="M476" s="44">
        <f t="shared" si="274"/>
        <v>3559.77</v>
      </c>
      <c r="N476" s="44">
        <f t="shared" si="274"/>
        <v>3559.77</v>
      </c>
      <c r="O476" s="44">
        <f t="shared" si="274"/>
        <v>3559.77</v>
      </c>
      <c r="P476" s="44">
        <f t="shared" si="274"/>
        <v>3559.77</v>
      </c>
      <c r="Q476" s="44">
        <f t="shared" si="274"/>
        <v>3559.77</v>
      </c>
      <c r="R476" s="44">
        <f t="shared" si="274"/>
        <v>3559.77</v>
      </c>
      <c r="S476" s="44">
        <f t="shared" si="274"/>
        <v>3559.77</v>
      </c>
      <c r="T476" s="44">
        <f t="shared" si="274"/>
        <v>3559.77</v>
      </c>
      <c r="U476" s="44">
        <f t="shared" si="274"/>
        <v>3559.77</v>
      </c>
      <c r="V476" s="44">
        <f t="shared" si="274"/>
        <v>3559.77</v>
      </c>
      <c r="W476" s="44">
        <f t="shared" si="274"/>
        <v>3559.77</v>
      </c>
      <c r="X476" s="44">
        <f t="shared" si="274"/>
        <v>3559.77</v>
      </c>
      <c r="Y476" s="44">
        <f t="shared" si="274"/>
        <v>3559.77</v>
      </c>
      <c r="Z476" s="44">
        <f t="shared" si="274"/>
        <v>3559.77</v>
      </c>
      <c r="AA476" s="44">
        <f t="shared" si="274"/>
        <v>3559.77</v>
      </c>
    </row>
    <row r="477" spans="1:27" ht="12.75" customHeight="1" outlineLevel="1" x14ac:dyDescent="0.2">
      <c r="A477" s="91" t="s">
        <v>1909</v>
      </c>
      <c r="B477" s="63" t="s">
        <v>83</v>
      </c>
      <c r="C477" s="43" t="s">
        <v>79</v>
      </c>
      <c r="D477" s="44">
        <v>6.14</v>
      </c>
      <c r="E477" s="44">
        <v>6.14</v>
      </c>
      <c r="F477" s="44">
        <v>6.14</v>
      </c>
      <c r="G477" s="44">
        <v>6.14</v>
      </c>
      <c r="H477" s="44">
        <v>6.14</v>
      </c>
      <c r="I477" s="44">
        <v>6.14</v>
      </c>
      <c r="J477" s="44">
        <v>6.14</v>
      </c>
      <c r="K477" s="44">
        <v>6.14</v>
      </c>
      <c r="L477" s="44">
        <v>6.14</v>
      </c>
      <c r="M477" s="44">
        <v>6.14</v>
      </c>
      <c r="N477" s="44">
        <v>6.14</v>
      </c>
      <c r="O477" s="44">
        <v>6.14</v>
      </c>
      <c r="P477" s="44">
        <v>6.14</v>
      </c>
      <c r="Q477" s="44">
        <v>6.14</v>
      </c>
      <c r="R477" s="44">
        <v>6.14</v>
      </c>
      <c r="S477" s="44">
        <v>6.14</v>
      </c>
      <c r="T477" s="44">
        <v>6.14</v>
      </c>
      <c r="U477" s="44">
        <v>6.14</v>
      </c>
      <c r="V477" s="44">
        <v>6.14</v>
      </c>
      <c r="W477" s="44">
        <v>6.14</v>
      </c>
      <c r="X477" s="44">
        <v>6.14</v>
      </c>
      <c r="Y477" s="44">
        <v>6.14</v>
      </c>
      <c r="Z477" s="44">
        <v>6.14</v>
      </c>
      <c r="AA477" s="44">
        <v>6.14</v>
      </c>
    </row>
    <row r="478" spans="1:27" ht="12.75" customHeight="1" outlineLevel="1" x14ac:dyDescent="0.2">
      <c r="A478" s="91" t="s">
        <v>1910</v>
      </c>
      <c r="B478" s="63" t="s">
        <v>81</v>
      </c>
      <c r="C478" s="43" t="s">
        <v>79</v>
      </c>
      <c r="D478" s="44">
        <f>$D$11</f>
        <v>110.23</v>
      </c>
      <c r="E478" s="44">
        <f t="shared" ref="E478:AA478" si="275">$D$11</f>
        <v>110.23</v>
      </c>
      <c r="F478" s="44">
        <f t="shared" si="275"/>
        <v>110.23</v>
      </c>
      <c r="G478" s="44">
        <f t="shared" si="275"/>
        <v>110.23</v>
      </c>
      <c r="H478" s="44">
        <f t="shared" si="275"/>
        <v>110.23</v>
      </c>
      <c r="I478" s="44">
        <f t="shared" si="275"/>
        <v>110.23</v>
      </c>
      <c r="J478" s="44">
        <f t="shared" si="275"/>
        <v>110.23</v>
      </c>
      <c r="K478" s="44">
        <f t="shared" si="275"/>
        <v>110.23</v>
      </c>
      <c r="L478" s="44">
        <f t="shared" si="275"/>
        <v>110.23</v>
      </c>
      <c r="M478" s="44">
        <f t="shared" si="275"/>
        <v>110.23</v>
      </c>
      <c r="N478" s="44">
        <f t="shared" si="275"/>
        <v>110.23</v>
      </c>
      <c r="O478" s="44">
        <f t="shared" si="275"/>
        <v>110.23</v>
      </c>
      <c r="P478" s="44">
        <f t="shared" si="275"/>
        <v>110.23</v>
      </c>
      <c r="Q478" s="44">
        <f t="shared" si="275"/>
        <v>110.23</v>
      </c>
      <c r="R478" s="44">
        <f t="shared" si="275"/>
        <v>110.23</v>
      </c>
      <c r="S478" s="44">
        <f t="shared" si="275"/>
        <v>110.23</v>
      </c>
      <c r="T478" s="44">
        <f t="shared" si="275"/>
        <v>110.23</v>
      </c>
      <c r="U478" s="44">
        <f t="shared" si="275"/>
        <v>110.23</v>
      </c>
      <c r="V478" s="44">
        <f t="shared" si="275"/>
        <v>110.23</v>
      </c>
      <c r="W478" s="44">
        <f t="shared" si="275"/>
        <v>110.23</v>
      </c>
      <c r="X478" s="44">
        <f t="shared" si="275"/>
        <v>110.23</v>
      </c>
      <c r="Y478" s="44">
        <f t="shared" si="275"/>
        <v>110.23</v>
      </c>
      <c r="Z478" s="44">
        <f t="shared" si="275"/>
        <v>110.23</v>
      </c>
      <c r="AA478" s="44">
        <f t="shared" si="275"/>
        <v>110.23</v>
      </c>
    </row>
    <row r="479" spans="1:27" x14ac:dyDescent="0.2">
      <c r="A479" s="90" t="s">
        <v>1911</v>
      </c>
      <c r="B479" s="28" t="str">
        <f>"03"&amp;"."&amp;$B$776&amp;"."&amp;$B$777</f>
        <v>03.04.2023</v>
      </c>
      <c r="C479" s="82" t="s">
        <v>76</v>
      </c>
      <c r="D479" s="83">
        <f>ROUND(((D480+D481+D483+D482)/1000),5)</f>
        <v>4.75556</v>
      </c>
      <c r="E479" s="83">
        <f>ROUND(((E480+E481+E483+E482)/1000),5)</f>
        <v>4.7117800000000001</v>
      </c>
      <c r="F479" s="83">
        <f>ROUND(((F480+F481+F483+F482)/1000),5)</f>
        <v>4.6485900000000004</v>
      </c>
      <c r="G479" s="83">
        <f t="shared" ref="G479:AA479" si="276">ROUND(((G480+G481+G483+G482)/1000),5)</f>
        <v>4.6463400000000004</v>
      </c>
      <c r="H479" s="83">
        <f t="shared" si="276"/>
        <v>4.7031700000000001</v>
      </c>
      <c r="I479" s="83">
        <f t="shared" si="276"/>
        <v>4.7541399999999996</v>
      </c>
      <c r="J479" s="83">
        <f t="shared" si="276"/>
        <v>4.9582300000000004</v>
      </c>
      <c r="K479" s="83">
        <f t="shared" si="276"/>
        <v>5.2217399999999996</v>
      </c>
      <c r="L479" s="83">
        <f t="shared" si="276"/>
        <v>5.3060900000000002</v>
      </c>
      <c r="M479" s="83">
        <f t="shared" si="276"/>
        <v>5.35358</v>
      </c>
      <c r="N479" s="83">
        <f t="shared" si="276"/>
        <v>5.3547200000000004</v>
      </c>
      <c r="O479" s="83">
        <f t="shared" si="276"/>
        <v>5.4099000000000004</v>
      </c>
      <c r="P479" s="83">
        <f t="shared" si="276"/>
        <v>5.3879599999999996</v>
      </c>
      <c r="Q479" s="83">
        <f t="shared" si="276"/>
        <v>5.4046799999999999</v>
      </c>
      <c r="R479" s="83">
        <f t="shared" si="276"/>
        <v>5.3835899999999999</v>
      </c>
      <c r="S479" s="83">
        <f t="shared" si="276"/>
        <v>5.3656699999999997</v>
      </c>
      <c r="T479" s="83">
        <f t="shared" si="276"/>
        <v>5.3529400000000003</v>
      </c>
      <c r="U479" s="83">
        <f t="shared" si="276"/>
        <v>5.29948</v>
      </c>
      <c r="V479" s="83">
        <f t="shared" si="276"/>
        <v>5.2994399999999997</v>
      </c>
      <c r="W479" s="83">
        <f t="shared" si="276"/>
        <v>5.3446300000000004</v>
      </c>
      <c r="X479" s="83">
        <f t="shared" si="276"/>
        <v>5.3921000000000001</v>
      </c>
      <c r="Y479" s="83">
        <f t="shared" si="276"/>
        <v>5.3211700000000004</v>
      </c>
      <c r="Z479" s="83">
        <f t="shared" si="276"/>
        <v>5.1645300000000001</v>
      </c>
      <c r="AA479" s="83">
        <f t="shared" si="276"/>
        <v>4.9108000000000001</v>
      </c>
    </row>
    <row r="480" spans="1:27" ht="12.75" customHeight="1" outlineLevel="1" x14ac:dyDescent="0.2">
      <c r="A480" s="91" t="s">
        <v>1912</v>
      </c>
      <c r="B480" s="63" t="s">
        <v>233</v>
      </c>
      <c r="C480" s="43" t="s">
        <v>79</v>
      </c>
      <c r="D480" s="44">
        <v>1079.42</v>
      </c>
      <c r="E480" s="44">
        <v>1035.6400000000001</v>
      </c>
      <c r="F480" s="44">
        <v>972.45</v>
      </c>
      <c r="G480" s="44">
        <v>970.2</v>
      </c>
      <c r="H480" s="44">
        <v>1027.03</v>
      </c>
      <c r="I480" s="44">
        <v>1078</v>
      </c>
      <c r="J480" s="44">
        <v>1282.0899999999999</v>
      </c>
      <c r="K480" s="44">
        <v>1545.6</v>
      </c>
      <c r="L480" s="44">
        <v>1629.95</v>
      </c>
      <c r="M480" s="44">
        <v>1677.44</v>
      </c>
      <c r="N480" s="44">
        <v>1678.58</v>
      </c>
      <c r="O480" s="44">
        <v>1733.76</v>
      </c>
      <c r="P480" s="44">
        <v>1711.82</v>
      </c>
      <c r="Q480" s="44">
        <v>1728.54</v>
      </c>
      <c r="R480" s="44">
        <v>1707.45</v>
      </c>
      <c r="S480" s="44">
        <v>1689.53</v>
      </c>
      <c r="T480" s="44">
        <v>1676.8</v>
      </c>
      <c r="U480" s="44">
        <v>1623.34</v>
      </c>
      <c r="V480" s="44">
        <v>1623.3</v>
      </c>
      <c r="W480" s="44">
        <v>1668.49</v>
      </c>
      <c r="X480" s="44">
        <v>1715.96</v>
      </c>
      <c r="Y480" s="44">
        <v>1645.03</v>
      </c>
      <c r="Z480" s="44">
        <v>1488.39</v>
      </c>
      <c r="AA480" s="44">
        <v>1234.6600000000001</v>
      </c>
    </row>
    <row r="481" spans="1:27" ht="12.75" customHeight="1" outlineLevel="1" x14ac:dyDescent="0.2">
      <c r="A481" s="91" t="s">
        <v>1913</v>
      </c>
      <c r="B481" s="63" t="s">
        <v>90</v>
      </c>
      <c r="C481" s="43" t="s">
        <v>79</v>
      </c>
      <c r="D481" s="44">
        <f>$D$471</f>
        <v>3559.77</v>
      </c>
      <c r="E481" s="44">
        <f t="shared" ref="E481:AA481" si="277">$D$471</f>
        <v>3559.77</v>
      </c>
      <c r="F481" s="44">
        <f t="shared" si="277"/>
        <v>3559.77</v>
      </c>
      <c r="G481" s="44">
        <f t="shared" si="277"/>
        <v>3559.77</v>
      </c>
      <c r="H481" s="44">
        <f t="shared" si="277"/>
        <v>3559.77</v>
      </c>
      <c r="I481" s="44">
        <f t="shared" si="277"/>
        <v>3559.77</v>
      </c>
      <c r="J481" s="44">
        <f t="shared" si="277"/>
        <v>3559.77</v>
      </c>
      <c r="K481" s="44">
        <f t="shared" si="277"/>
        <v>3559.77</v>
      </c>
      <c r="L481" s="44">
        <f t="shared" si="277"/>
        <v>3559.77</v>
      </c>
      <c r="M481" s="44">
        <f t="shared" si="277"/>
        <v>3559.77</v>
      </c>
      <c r="N481" s="44">
        <f t="shared" si="277"/>
        <v>3559.77</v>
      </c>
      <c r="O481" s="44">
        <f t="shared" si="277"/>
        <v>3559.77</v>
      </c>
      <c r="P481" s="44">
        <f t="shared" si="277"/>
        <v>3559.77</v>
      </c>
      <c r="Q481" s="44">
        <f t="shared" si="277"/>
        <v>3559.77</v>
      </c>
      <c r="R481" s="44">
        <f t="shared" si="277"/>
        <v>3559.77</v>
      </c>
      <c r="S481" s="44">
        <f t="shared" si="277"/>
        <v>3559.77</v>
      </c>
      <c r="T481" s="44">
        <f t="shared" si="277"/>
        <v>3559.77</v>
      </c>
      <c r="U481" s="44">
        <f t="shared" si="277"/>
        <v>3559.77</v>
      </c>
      <c r="V481" s="44">
        <f t="shared" si="277"/>
        <v>3559.77</v>
      </c>
      <c r="W481" s="44">
        <f t="shared" si="277"/>
        <v>3559.77</v>
      </c>
      <c r="X481" s="44">
        <f t="shared" si="277"/>
        <v>3559.77</v>
      </c>
      <c r="Y481" s="44">
        <f t="shared" si="277"/>
        <v>3559.77</v>
      </c>
      <c r="Z481" s="44">
        <f t="shared" si="277"/>
        <v>3559.77</v>
      </c>
      <c r="AA481" s="44">
        <f t="shared" si="277"/>
        <v>3559.77</v>
      </c>
    </row>
    <row r="482" spans="1:27" ht="12.75" customHeight="1" outlineLevel="1" x14ac:dyDescent="0.2">
      <c r="A482" s="91" t="s">
        <v>1914</v>
      </c>
      <c r="B482" s="63" t="s">
        <v>83</v>
      </c>
      <c r="C482" s="43" t="s">
        <v>79</v>
      </c>
      <c r="D482" s="44">
        <v>6.14</v>
      </c>
      <c r="E482" s="44">
        <v>6.14</v>
      </c>
      <c r="F482" s="44">
        <v>6.14</v>
      </c>
      <c r="G482" s="44">
        <v>6.14</v>
      </c>
      <c r="H482" s="44">
        <v>6.14</v>
      </c>
      <c r="I482" s="44">
        <v>6.14</v>
      </c>
      <c r="J482" s="44">
        <v>6.14</v>
      </c>
      <c r="K482" s="44">
        <v>6.14</v>
      </c>
      <c r="L482" s="44">
        <v>6.14</v>
      </c>
      <c r="M482" s="44">
        <v>6.14</v>
      </c>
      <c r="N482" s="44">
        <v>6.14</v>
      </c>
      <c r="O482" s="44">
        <v>6.14</v>
      </c>
      <c r="P482" s="44">
        <v>6.14</v>
      </c>
      <c r="Q482" s="44">
        <v>6.14</v>
      </c>
      <c r="R482" s="44">
        <v>6.14</v>
      </c>
      <c r="S482" s="44">
        <v>6.14</v>
      </c>
      <c r="T482" s="44">
        <v>6.14</v>
      </c>
      <c r="U482" s="44">
        <v>6.14</v>
      </c>
      <c r="V482" s="44">
        <v>6.14</v>
      </c>
      <c r="W482" s="44">
        <v>6.14</v>
      </c>
      <c r="X482" s="44">
        <v>6.14</v>
      </c>
      <c r="Y482" s="44">
        <v>6.14</v>
      </c>
      <c r="Z482" s="44">
        <v>6.14</v>
      </c>
      <c r="AA482" s="44">
        <v>6.14</v>
      </c>
    </row>
    <row r="483" spans="1:27" ht="12.75" customHeight="1" outlineLevel="1" x14ac:dyDescent="0.2">
      <c r="A483" s="91" t="s">
        <v>1915</v>
      </c>
      <c r="B483" s="63" t="s">
        <v>81</v>
      </c>
      <c r="C483" s="43" t="s">
        <v>79</v>
      </c>
      <c r="D483" s="44">
        <f>$D$11</f>
        <v>110.23</v>
      </c>
      <c r="E483" s="44">
        <f t="shared" ref="E483:AA483" si="278">$D$11</f>
        <v>110.23</v>
      </c>
      <c r="F483" s="44">
        <f t="shared" si="278"/>
        <v>110.23</v>
      </c>
      <c r="G483" s="44">
        <f t="shared" si="278"/>
        <v>110.23</v>
      </c>
      <c r="H483" s="44">
        <f t="shared" si="278"/>
        <v>110.23</v>
      </c>
      <c r="I483" s="44">
        <f t="shared" si="278"/>
        <v>110.23</v>
      </c>
      <c r="J483" s="44">
        <f t="shared" si="278"/>
        <v>110.23</v>
      </c>
      <c r="K483" s="44">
        <f t="shared" si="278"/>
        <v>110.23</v>
      </c>
      <c r="L483" s="44">
        <f t="shared" si="278"/>
        <v>110.23</v>
      </c>
      <c r="M483" s="44">
        <f t="shared" si="278"/>
        <v>110.23</v>
      </c>
      <c r="N483" s="44">
        <f t="shared" si="278"/>
        <v>110.23</v>
      </c>
      <c r="O483" s="44">
        <f t="shared" si="278"/>
        <v>110.23</v>
      </c>
      <c r="P483" s="44">
        <f t="shared" si="278"/>
        <v>110.23</v>
      </c>
      <c r="Q483" s="44">
        <f t="shared" si="278"/>
        <v>110.23</v>
      </c>
      <c r="R483" s="44">
        <f t="shared" si="278"/>
        <v>110.23</v>
      </c>
      <c r="S483" s="44">
        <f t="shared" si="278"/>
        <v>110.23</v>
      </c>
      <c r="T483" s="44">
        <f t="shared" si="278"/>
        <v>110.23</v>
      </c>
      <c r="U483" s="44">
        <f t="shared" si="278"/>
        <v>110.23</v>
      </c>
      <c r="V483" s="44">
        <f t="shared" si="278"/>
        <v>110.23</v>
      </c>
      <c r="W483" s="44">
        <f t="shared" si="278"/>
        <v>110.23</v>
      </c>
      <c r="X483" s="44">
        <f t="shared" si="278"/>
        <v>110.23</v>
      </c>
      <c r="Y483" s="44">
        <f t="shared" si="278"/>
        <v>110.23</v>
      </c>
      <c r="Z483" s="44">
        <f t="shared" si="278"/>
        <v>110.23</v>
      </c>
      <c r="AA483" s="44">
        <f t="shared" si="278"/>
        <v>110.23</v>
      </c>
    </row>
    <row r="484" spans="1:27" x14ac:dyDescent="0.2">
      <c r="A484" s="90" t="s">
        <v>1916</v>
      </c>
      <c r="B484" s="28" t="str">
        <f>"04"&amp;"."&amp;$B$776&amp;"."&amp;$B$777</f>
        <v>04.04.2023</v>
      </c>
      <c r="C484" s="82" t="s">
        <v>76</v>
      </c>
      <c r="D484" s="83">
        <f>ROUND(((D485+D486+D488+D487)/1000),5)</f>
        <v>4.7404900000000003</v>
      </c>
      <c r="E484" s="83">
        <f>ROUND(((E485+E486+E488+E487)/1000),5)</f>
        <v>4.6731699999999998</v>
      </c>
      <c r="F484" s="83">
        <f>ROUND(((F485+F486+F488+F487)/1000),5)</f>
        <v>4.6122500000000004</v>
      </c>
      <c r="G484" s="83">
        <f t="shared" ref="G484:AA484" si="279">ROUND(((G485+G486+G488+G487)/1000),5)</f>
        <v>4.61958</v>
      </c>
      <c r="H484" s="83">
        <f t="shared" si="279"/>
        <v>4.6974600000000004</v>
      </c>
      <c r="I484" s="83">
        <f t="shared" si="279"/>
        <v>4.7409299999999996</v>
      </c>
      <c r="J484" s="83">
        <f t="shared" si="279"/>
        <v>4.8530899999999999</v>
      </c>
      <c r="K484" s="83">
        <f t="shared" si="279"/>
        <v>5.1411199999999999</v>
      </c>
      <c r="L484" s="83">
        <f t="shared" si="279"/>
        <v>5.2648700000000002</v>
      </c>
      <c r="M484" s="83">
        <f t="shared" si="279"/>
        <v>5.3215399999999997</v>
      </c>
      <c r="N484" s="83">
        <f t="shared" si="279"/>
        <v>5.3273200000000003</v>
      </c>
      <c r="O484" s="83">
        <f t="shared" si="279"/>
        <v>5.3337599999999998</v>
      </c>
      <c r="P484" s="83">
        <f t="shared" si="279"/>
        <v>5.2976900000000002</v>
      </c>
      <c r="Q484" s="83">
        <f t="shared" si="279"/>
        <v>5.2857099999999999</v>
      </c>
      <c r="R484" s="83">
        <f t="shared" si="279"/>
        <v>5.28207</v>
      </c>
      <c r="S484" s="83">
        <f t="shared" si="279"/>
        <v>5.2828099999999996</v>
      </c>
      <c r="T484" s="83">
        <f t="shared" si="279"/>
        <v>5.2790999999999997</v>
      </c>
      <c r="U484" s="83">
        <f t="shared" si="279"/>
        <v>5.23733</v>
      </c>
      <c r="V484" s="83">
        <f t="shared" si="279"/>
        <v>5.2442099999999998</v>
      </c>
      <c r="W484" s="83">
        <f t="shared" si="279"/>
        <v>5.3310199999999996</v>
      </c>
      <c r="X484" s="83">
        <f t="shared" si="279"/>
        <v>5.3110999999999997</v>
      </c>
      <c r="Y484" s="83">
        <f t="shared" si="279"/>
        <v>5.2440300000000004</v>
      </c>
      <c r="Z484" s="83">
        <f t="shared" si="279"/>
        <v>5.0109500000000002</v>
      </c>
      <c r="AA484" s="83">
        <f t="shared" si="279"/>
        <v>4.80389</v>
      </c>
    </row>
    <row r="485" spans="1:27" ht="12.75" customHeight="1" outlineLevel="1" x14ac:dyDescent="0.2">
      <c r="A485" s="91" t="s">
        <v>1917</v>
      </c>
      <c r="B485" s="63" t="s">
        <v>233</v>
      </c>
      <c r="C485" s="43" t="s">
        <v>79</v>
      </c>
      <c r="D485" s="44">
        <v>1064.3499999999999</v>
      </c>
      <c r="E485" s="44">
        <v>997.03</v>
      </c>
      <c r="F485" s="44">
        <v>936.11</v>
      </c>
      <c r="G485" s="44">
        <v>943.44</v>
      </c>
      <c r="H485" s="44">
        <v>1021.32</v>
      </c>
      <c r="I485" s="44">
        <v>1064.79</v>
      </c>
      <c r="J485" s="44">
        <v>1176.95</v>
      </c>
      <c r="K485" s="44">
        <v>1464.98</v>
      </c>
      <c r="L485" s="44">
        <v>1588.73</v>
      </c>
      <c r="M485" s="44">
        <v>1645.4</v>
      </c>
      <c r="N485" s="44">
        <v>1651.18</v>
      </c>
      <c r="O485" s="44">
        <v>1657.62</v>
      </c>
      <c r="P485" s="44">
        <v>1621.55</v>
      </c>
      <c r="Q485" s="44">
        <v>1609.57</v>
      </c>
      <c r="R485" s="44">
        <v>1605.93</v>
      </c>
      <c r="S485" s="44">
        <v>1606.67</v>
      </c>
      <c r="T485" s="44">
        <v>1602.96</v>
      </c>
      <c r="U485" s="44">
        <v>1561.19</v>
      </c>
      <c r="V485" s="44">
        <v>1568.07</v>
      </c>
      <c r="W485" s="44">
        <v>1654.88</v>
      </c>
      <c r="X485" s="44">
        <v>1634.96</v>
      </c>
      <c r="Y485" s="44">
        <v>1567.89</v>
      </c>
      <c r="Z485" s="44">
        <v>1334.81</v>
      </c>
      <c r="AA485" s="44">
        <v>1127.75</v>
      </c>
    </row>
    <row r="486" spans="1:27" ht="12.75" customHeight="1" outlineLevel="1" x14ac:dyDescent="0.2">
      <c r="A486" s="91" t="s">
        <v>1918</v>
      </c>
      <c r="B486" s="63" t="s">
        <v>90</v>
      </c>
      <c r="C486" s="43" t="s">
        <v>79</v>
      </c>
      <c r="D486" s="44">
        <f>$D$471</f>
        <v>3559.77</v>
      </c>
      <c r="E486" s="44">
        <f t="shared" ref="E486:AA486" si="280">$D$471</f>
        <v>3559.77</v>
      </c>
      <c r="F486" s="44">
        <f t="shared" si="280"/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customHeight="1" outlineLevel="1" x14ac:dyDescent="0.2">
      <c r="A487" s="91" t="s">
        <v>1919</v>
      </c>
      <c r="B487" s="63" t="s">
        <v>83</v>
      </c>
      <c r="C487" s="43" t="s">
        <v>79</v>
      </c>
      <c r="D487" s="44">
        <v>6.14</v>
      </c>
      <c r="E487" s="44">
        <v>6.14</v>
      </c>
      <c r="F487" s="44">
        <v>6.14</v>
      </c>
      <c r="G487" s="44">
        <v>6.14</v>
      </c>
      <c r="H487" s="44">
        <v>6.14</v>
      </c>
      <c r="I487" s="44">
        <v>6.14</v>
      </c>
      <c r="J487" s="44">
        <v>6.14</v>
      </c>
      <c r="K487" s="44">
        <v>6.14</v>
      </c>
      <c r="L487" s="44">
        <v>6.14</v>
      </c>
      <c r="M487" s="44">
        <v>6.14</v>
      </c>
      <c r="N487" s="44">
        <v>6.14</v>
      </c>
      <c r="O487" s="44">
        <v>6.14</v>
      </c>
      <c r="P487" s="44">
        <v>6.14</v>
      </c>
      <c r="Q487" s="44">
        <v>6.14</v>
      </c>
      <c r="R487" s="44">
        <v>6.14</v>
      </c>
      <c r="S487" s="44">
        <v>6.14</v>
      </c>
      <c r="T487" s="44">
        <v>6.14</v>
      </c>
      <c r="U487" s="44">
        <v>6.14</v>
      </c>
      <c r="V487" s="44">
        <v>6.14</v>
      </c>
      <c r="W487" s="44">
        <v>6.14</v>
      </c>
      <c r="X487" s="44">
        <v>6.14</v>
      </c>
      <c r="Y487" s="44">
        <v>6.14</v>
      </c>
      <c r="Z487" s="44">
        <v>6.14</v>
      </c>
      <c r="AA487" s="44">
        <v>6.14</v>
      </c>
    </row>
    <row r="488" spans="1:27" ht="12.75" customHeight="1" outlineLevel="1" x14ac:dyDescent="0.2">
      <c r="A488" s="91" t="s">
        <v>1920</v>
      </c>
      <c r="B488" s="63" t="s">
        <v>81</v>
      </c>
      <c r="C488" s="43" t="s">
        <v>79</v>
      </c>
      <c r="D488" s="44">
        <f>$D$11</f>
        <v>110.23</v>
      </c>
      <c r="E488" s="44">
        <f t="shared" ref="E488:AA488" si="281">$D$11</f>
        <v>110.23</v>
      </c>
      <c r="F488" s="44">
        <f t="shared" si="281"/>
        <v>110.23</v>
      </c>
      <c r="G488" s="44">
        <f t="shared" si="281"/>
        <v>110.23</v>
      </c>
      <c r="H488" s="44">
        <f t="shared" si="281"/>
        <v>110.23</v>
      </c>
      <c r="I488" s="44">
        <f t="shared" si="281"/>
        <v>110.23</v>
      </c>
      <c r="J488" s="44">
        <f t="shared" si="281"/>
        <v>110.23</v>
      </c>
      <c r="K488" s="44">
        <f t="shared" si="281"/>
        <v>110.23</v>
      </c>
      <c r="L488" s="44">
        <f t="shared" si="281"/>
        <v>110.23</v>
      </c>
      <c r="M488" s="44">
        <f t="shared" si="281"/>
        <v>110.23</v>
      </c>
      <c r="N488" s="44">
        <f t="shared" si="281"/>
        <v>110.23</v>
      </c>
      <c r="O488" s="44">
        <f t="shared" si="281"/>
        <v>110.23</v>
      </c>
      <c r="P488" s="44">
        <f t="shared" si="281"/>
        <v>110.23</v>
      </c>
      <c r="Q488" s="44">
        <f t="shared" si="281"/>
        <v>110.23</v>
      </c>
      <c r="R488" s="44">
        <f t="shared" si="281"/>
        <v>110.23</v>
      </c>
      <c r="S488" s="44">
        <f t="shared" si="281"/>
        <v>110.23</v>
      </c>
      <c r="T488" s="44">
        <f t="shared" si="281"/>
        <v>110.23</v>
      </c>
      <c r="U488" s="44">
        <f t="shared" si="281"/>
        <v>110.23</v>
      </c>
      <c r="V488" s="44">
        <f t="shared" si="281"/>
        <v>110.23</v>
      </c>
      <c r="W488" s="44">
        <f t="shared" si="281"/>
        <v>110.23</v>
      </c>
      <c r="X488" s="44">
        <f t="shared" si="281"/>
        <v>110.23</v>
      </c>
      <c r="Y488" s="44">
        <f t="shared" si="281"/>
        <v>110.23</v>
      </c>
      <c r="Z488" s="44">
        <f t="shared" si="281"/>
        <v>110.23</v>
      </c>
      <c r="AA488" s="44">
        <f t="shared" si="281"/>
        <v>110.23</v>
      </c>
    </row>
    <row r="489" spans="1:27" x14ac:dyDescent="0.2">
      <c r="A489" s="90" t="s">
        <v>1921</v>
      </c>
      <c r="B489" s="28" t="str">
        <f>"05"&amp;"."&amp;$B$776&amp;"."&amp;$B$777</f>
        <v>05.04.2023</v>
      </c>
      <c r="C489" s="82" t="s">
        <v>76</v>
      </c>
      <c r="D489" s="83">
        <f>ROUND(((D490+D491+D493+D492)/1000),5)</f>
        <v>4.74498</v>
      </c>
      <c r="E489" s="83">
        <f>ROUND(((E490+E491+E493+E492)/1000),5)</f>
        <v>4.68459</v>
      </c>
      <c r="F489" s="83">
        <f>ROUND(((F490+F491+F493+F492)/1000),5)</f>
        <v>4.6266400000000001</v>
      </c>
      <c r="G489" s="83">
        <f t="shared" ref="G489:AA489" si="282">ROUND(((G490+G491+G493+G492)/1000),5)</f>
        <v>4.6239699999999999</v>
      </c>
      <c r="H489" s="83">
        <f t="shared" si="282"/>
        <v>4.6810499999999999</v>
      </c>
      <c r="I489" s="83">
        <f t="shared" si="282"/>
        <v>4.7427700000000002</v>
      </c>
      <c r="J489" s="83">
        <f t="shared" si="282"/>
        <v>4.8251999999999997</v>
      </c>
      <c r="K489" s="83">
        <f t="shared" si="282"/>
        <v>5.1386099999999999</v>
      </c>
      <c r="L489" s="83">
        <f t="shared" si="282"/>
        <v>5.2669300000000003</v>
      </c>
      <c r="M489" s="83">
        <f t="shared" si="282"/>
        <v>5.28294</v>
      </c>
      <c r="N489" s="83">
        <f t="shared" si="282"/>
        <v>5.2815399999999997</v>
      </c>
      <c r="O489" s="83">
        <f t="shared" si="282"/>
        <v>5.2862299999999998</v>
      </c>
      <c r="P489" s="83">
        <f t="shared" si="282"/>
        <v>5.2878100000000003</v>
      </c>
      <c r="Q489" s="83">
        <f t="shared" si="282"/>
        <v>5.2881799999999997</v>
      </c>
      <c r="R489" s="83">
        <f t="shared" si="282"/>
        <v>5.2873599999999996</v>
      </c>
      <c r="S489" s="83">
        <f t="shared" si="282"/>
        <v>5.28451</v>
      </c>
      <c r="T489" s="83">
        <f t="shared" si="282"/>
        <v>5.28207</v>
      </c>
      <c r="U489" s="83">
        <f t="shared" si="282"/>
        <v>5.25373</v>
      </c>
      <c r="V489" s="83">
        <f t="shared" si="282"/>
        <v>5.2432400000000001</v>
      </c>
      <c r="W489" s="83">
        <f t="shared" si="282"/>
        <v>5.2880799999999999</v>
      </c>
      <c r="X489" s="83">
        <f t="shared" si="282"/>
        <v>5.3126800000000003</v>
      </c>
      <c r="Y489" s="83">
        <f t="shared" si="282"/>
        <v>5.2782600000000004</v>
      </c>
      <c r="Z489" s="83">
        <f t="shared" si="282"/>
        <v>4.9087699999999996</v>
      </c>
      <c r="AA489" s="83">
        <f t="shared" si="282"/>
        <v>4.75535</v>
      </c>
    </row>
    <row r="490" spans="1:27" ht="12.75" customHeight="1" outlineLevel="1" x14ac:dyDescent="0.2">
      <c r="A490" s="91" t="s">
        <v>1922</v>
      </c>
      <c r="B490" s="63" t="s">
        <v>233</v>
      </c>
      <c r="C490" s="43" t="s">
        <v>79</v>
      </c>
      <c r="D490" s="44">
        <v>1068.8399999999999</v>
      </c>
      <c r="E490" s="44">
        <v>1008.45</v>
      </c>
      <c r="F490" s="44">
        <v>950.5</v>
      </c>
      <c r="G490" s="44">
        <v>947.83</v>
      </c>
      <c r="H490" s="44">
        <v>1004.91</v>
      </c>
      <c r="I490" s="44">
        <v>1066.6300000000001</v>
      </c>
      <c r="J490" s="44">
        <v>1149.06</v>
      </c>
      <c r="K490" s="44">
        <v>1462.47</v>
      </c>
      <c r="L490" s="44">
        <v>1590.79</v>
      </c>
      <c r="M490" s="44">
        <v>1606.8</v>
      </c>
      <c r="N490" s="44">
        <v>1605.4</v>
      </c>
      <c r="O490" s="44">
        <v>1610.09</v>
      </c>
      <c r="P490" s="44">
        <v>1611.67</v>
      </c>
      <c r="Q490" s="44">
        <v>1612.04</v>
      </c>
      <c r="R490" s="44">
        <v>1611.22</v>
      </c>
      <c r="S490" s="44">
        <v>1608.37</v>
      </c>
      <c r="T490" s="44">
        <v>1605.93</v>
      </c>
      <c r="U490" s="44">
        <v>1577.59</v>
      </c>
      <c r="V490" s="44">
        <v>1567.1</v>
      </c>
      <c r="W490" s="44">
        <v>1611.94</v>
      </c>
      <c r="X490" s="44">
        <v>1636.54</v>
      </c>
      <c r="Y490" s="44">
        <v>1602.12</v>
      </c>
      <c r="Z490" s="44">
        <v>1232.6300000000001</v>
      </c>
      <c r="AA490" s="44">
        <v>1079.21</v>
      </c>
    </row>
    <row r="491" spans="1:27" ht="12.75" customHeight="1" outlineLevel="1" x14ac:dyDescent="0.2">
      <c r="A491" s="91" t="s">
        <v>1923</v>
      </c>
      <c r="B491" s="63" t="s">
        <v>90</v>
      </c>
      <c r="C491" s="43" t="s">
        <v>79</v>
      </c>
      <c r="D491" s="44">
        <f>$D$471</f>
        <v>3559.77</v>
      </c>
      <c r="E491" s="44">
        <f t="shared" ref="E491:AA491" si="283">$D$471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customHeight="1" outlineLevel="1" x14ac:dyDescent="0.2">
      <c r="A492" s="91" t="s">
        <v>1924</v>
      </c>
      <c r="B492" s="63" t="s">
        <v>83</v>
      </c>
      <c r="C492" s="43" t="s">
        <v>79</v>
      </c>
      <c r="D492" s="44">
        <v>6.14</v>
      </c>
      <c r="E492" s="44">
        <v>6.14</v>
      </c>
      <c r="F492" s="44">
        <v>6.14</v>
      </c>
      <c r="G492" s="44">
        <v>6.14</v>
      </c>
      <c r="H492" s="44">
        <v>6.14</v>
      </c>
      <c r="I492" s="44">
        <v>6.14</v>
      </c>
      <c r="J492" s="44">
        <v>6.14</v>
      </c>
      <c r="K492" s="44">
        <v>6.14</v>
      </c>
      <c r="L492" s="44">
        <v>6.14</v>
      </c>
      <c r="M492" s="44">
        <v>6.14</v>
      </c>
      <c r="N492" s="44">
        <v>6.14</v>
      </c>
      <c r="O492" s="44">
        <v>6.14</v>
      </c>
      <c r="P492" s="44">
        <v>6.14</v>
      </c>
      <c r="Q492" s="44">
        <v>6.14</v>
      </c>
      <c r="R492" s="44">
        <v>6.14</v>
      </c>
      <c r="S492" s="44">
        <v>6.14</v>
      </c>
      <c r="T492" s="44">
        <v>6.14</v>
      </c>
      <c r="U492" s="44">
        <v>6.14</v>
      </c>
      <c r="V492" s="44">
        <v>6.14</v>
      </c>
      <c r="W492" s="44">
        <v>6.14</v>
      </c>
      <c r="X492" s="44">
        <v>6.14</v>
      </c>
      <c r="Y492" s="44">
        <v>6.14</v>
      </c>
      <c r="Z492" s="44">
        <v>6.14</v>
      </c>
      <c r="AA492" s="44">
        <v>6.14</v>
      </c>
    </row>
    <row r="493" spans="1:27" ht="12.75" customHeight="1" outlineLevel="1" x14ac:dyDescent="0.2">
      <c r="A493" s="91" t="s">
        <v>1925</v>
      </c>
      <c r="B493" s="63" t="s">
        <v>81</v>
      </c>
      <c r="C493" s="43" t="s">
        <v>79</v>
      </c>
      <c r="D493" s="44">
        <f>$D$11</f>
        <v>110.23</v>
      </c>
      <c r="E493" s="44">
        <f t="shared" ref="E493:AA493" si="284">$D$11</f>
        <v>110.23</v>
      </c>
      <c r="F493" s="44">
        <f t="shared" si="284"/>
        <v>110.23</v>
      </c>
      <c r="G493" s="44">
        <f t="shared" si="284"/>
        <v>110.23</v>
      </c>
      <c r="H493" s="44">
        <f t="shared" si="284"/>
        <v>110.23</v>
      </c>
      <c r="I493" s="44">
        <f t="shared" si="284"/>
        <v>110.23</v>
      </c>
      <c r="J493" s="44">
        <f t="shared" si="284"/>
        <v>110.23</v>
      </c>
      <c r="K493" s="44">
        <f t="shared" si="284"/>
        <v>110.23</v>
      </c>
      <c r="L493" s="44">
        <f t="shared" si="284"/>
        <v>110.23</v>
      </c>
      <c r="M493" s="44">
        <f t="shared" si="284"/>
        <v>110.23</v>
      </c>
      <c r="N493" s="44">
        <f t="shared" si="284"/>
        <v>110.23</v>
      </c>
      <c r="O493" s="44">
        <f t="shared" si="284"/>
        <v>110.23</v>
      </c>
      <c r="P493" s="44">
        <f t="shared" si="284"/>
        <v>110.23</v>
      </c>
      <c r="Q493" s="44">
        <f t="shared" si="284"/>
        <v>110.23</v>
      </c>
      <c r="R493" s="44">
        <f t="shared" si="284"/>
        <v>110.23</v>
      </c>
      <c r="S493" s="44">
        <f t="shared" si="284"/>
        <v>110.23</v>
      </c>
      <c r="T493" s="44">
        <f t="shared" si="284"/>
        <v>110.23</v>
      </c>
      <c r="U493" s="44">
        <f t="shared" si="284"/>
        <v>110.23</v>
      </c>
      <c r="V493" s="44">
        <f t="shared" si="284"/>
        <v>110.23</v>
      </c>
      <c r="W493" s="44">
        <f t="shared" si="284"/>
        <v>110.23</v>
      </c>
      <c r="X493" s="44">
        <f t="shared" si="284"/>
        <v>110.23</v>
      </c>
      <c r="Y493" s="44">
        <f t="shared" si="284"/>
        <v>110.23</v>
      </c>
      <c r="Z493" s="44">
        <f t="shared" si="284"/>
        <v>110.23</v>
      </c>
      <c r="AA493" s="44">
        <f t="shared" si="284"/>
        <v>110.23</v>
      </c>
    </row>
    <row r="494" spans="1:27" x14ac:dyDescent="0.2">
      <c r="A494" s="90" t="s">
        <v>1926</v>
      </c>
      <c r="B494" s="28" t="str">
        <f>"06"&amp;"."&amp;$B$776&amp;"."&amp;$B$777</f>
        <v>06.04.2023</v>
      </c>
      <c r="C494" s="82" t="s">
        <v>76</v>
      </c>
      <c r="D494" s="83">
        <f>ROUND(((D495+D496+D498+D497)/1000),5)</f>
        <v>4.7261300000000004</v>
      </c>
      <c r="E494" s="83">
        <f>ROUND(((E495+E496+E498+E497)/1000),5)</f>
        <v>4.6957599999999999</v>
      </c>
      <c r="F494" s="83">
        <f>ROUND(((F495+F496+F498+F497)/1000),5)</f>
        <v>4.6716800000000003</v>
      </c>
      <c r="G494" s="83">
        <f t="shared" ref="G494:AA494" si="285">ROUND(((G495+G496+G498+G497)/1000),5)</f>
        <v>4.6729700000000003</v>
      </c>
      <c r="H494" s="83">
        <f t="shared" si="285"/>
        <v>4.6834699999999998</v>
      </c>
      <c r="I494" s="83">
        <f t="shared" si="285"/>
        <v>4.73081</v>
      </c>
      <c r="J494" s="83">
        <f t="shared" si="285"/>
        <v>4.9421799999999996</v>
      </c>
      <c r="K494" s="83">
        <f t="shared" si="285"/>
        <v>5.1828900000000004</v>
      </c>
      <c r="L494" s="83">
        <f t="shared" si="285"/>
        <v>5.3532299999999999</v>
      </c>
      <c r="M494" s="83">
        <f t="shared" si="285"/>
        <v>5.3599800000000002</v>
      </c>
      <c r="N494" s="83">
        <f t="shared" si="285"/>
        <v>5.3759199999999998</v>
      </c>
      <c r="O494" s="83">
        <f t="shared" si="285"/>
        <v>5.3768000000000002</v>
      </c>
      <c r="P494" s="83">
        <f t="shared" si="285"/>
        <v>5.3539000000000003</v>
      </c>
      <c r="Q494" s="83">
        <f t="shared" si="285"/>
        <v>5.3624799999999997</v>
      </c>
      <c r="R494" s="83">
        <f t="shared" si="285"/>
        <v>5.3491</v>
      </c>
      <c r="S494" s="83">
        <f t="shared" si="285"/>
        <v>5.3374300000000003</v>
      </c>
      <c r="T494" s="83">
        <f t="shared" si="285"/>
        <v>5.3193900000000003</v>
      </c>
      <c r="U494" s="83">
        <f t="shared" si="285"/>
        <v>5.2896200000000002</v>
      </c>
      <c r="V494" s="83">
        <f t="shared" si="285"/>
        <v>5.2887300000000002</v>
      </c>
      <c r="W494" s="83">
        <f t="shared" si="285"/>
        <v>5.3055500000000002</v>
      </c>
      <c r="X494" s="83">
        <f t="shared" si="285"/>
        <v>5.3983699999999999</v>
      </c>
      <c r="Y494" s="83">
        <f t="shared" si="285"/>
        <v>5.3106799999999996</v>
      </c>
      <c r="Z494" s="83">
        <f t="shared" si="285"/>
        <v>4.9481599999999997</v>
      </c>
      <c r="AA494" s="83">
        <f t="shared" si="285"/>
        <v>4.7615999999999996</v>
      </c>
    </row>
    <row r="495" spans="1:27" ht="12.75" customHeight="1" outlineLevel="1" x14ac:dyDescent="0.2">
      <c r="A495" s="91" t="s">
        <v>1927</v>
      </c>
      <c r="B495" s="63" t="s">
        <v>233</v>
      </c>
      <c r="C495" s="43" t="s">
        <v>79</v>
      </c>
      <c r="D495" s="44">
        <v>1049.99</v>
      </c>
      <c r="E495" s="44">
        <v>1019.62</v>
      </c>
      <c r="F495" s="44">
        <v>995.54</v>
      </c>
      <c r="G495" s="44">
        <v>996.83</v>
      </c>
      <c r="H495" s="44">
        <v>1007.33</v>
      </c>
      <c r="I495" s="44">
        <v>1054.67</v>
      </c>
      <c r="J495" s="44">
        <v>1266.04</v>
      </c>
      <c r="K495" s="44">
        <v>1506.75</v>
      </c>
      <c r="L495" s="44">
        <v>1677.09</v>
      </c>
      <c r="M495" s="44">
        <v>1683.84</v>
      </c>
      <c r="N495" s="44">
        <v>1699.78</v>
      </c>
      <c r="O495" s="44">
        <v>1700.66</v>
      </c>
      <c r="P495" s="44">
        <v>1677.76</v>
      </c>
      <c r="Q495" s="44">
        <v>1686.34</v>
      </c>
      <c r="R495" s="44">
        <v>1672.96</v>
      </c>
      <c r="S495" s="44">
        <v>1661.29</v>
      </c>
      <c r="T495" s="44">
        <v>1643.25</v>
      </c>
      <c r="U495" s="44">
        <v>1613.48</v>
      </c>
      <c r="V495" s="44">
        <v>1612.59</v>
      </c>
      <c r="W495" s="44">
        <v>1629.41</v>
      </c>
      <c r="X495" s="44">
        <v>1722.23</v>
      </c>
      <c r="Y495" s="44">
        <v>1634.54</v>
      </c>
      <c r="Z495" s="44">
        <v>1272.02</v>
      </c>
      <c r="AA495" s="44">
        <v>1085.46</v>
      </c>
    </row>
    <row r="496" spans="1:27" ht="12.75" customHeight="1" outlineLevel="1" x14ac:dyDescent="0.2">
      <c r="A496" s="91" t="s">
        <v>1928</v>
      </c>
      <c r="B496" s="63" t="s">
        <v>90</v>
      </c>
      <c r="C496" s="43" t="s">
        <v>79</v>
      </c>
      <c r="D496" s="44">
        <f>$D$471</f>
        <v>3559.77</v>
      </c>
      <c r="E496" s="44">
        <f t="shared" ref="E496:AA496" si="286">$D$471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customHeight="1" outlineLevel="1" x14ac:dyDescent="0.2">
      <c r="A497" s="91" t="s">
        <v>1929</v>
      </c>
      <c r="B497" s="63" t="s">
        <v>83</v>
      </c>
      <c r="C497" s="43" t="s">
        <v>79</v>
      </c>
      <c r="D497" s="44">
        <v>6.14</v>
      </c>
      <c r="E497" s="44">
        <v>6.14</v>
      </c>
      <c r="F497" s="44">
        <v>6.14</v>
      </c>
      <c r="G497" s="44">
        <v>6.14</v>
      </c>
      <c r="H497" s="44">
        <v>6.14</v>
      </c>
      <c r="I497" s="44">
        <v>6.14</v>
      </c>
      <c r="J497" s="44">
        <v>6.14</v>
      </c>
      <c r="K497" s="44">
        <v>6.14</v>
      </c>
      <c r="L497" s="44">
        <v>6.14</v>
      </c>
      <c r="M497" s="44">
        <v>6.14</v>
      </c>
      <c r="N497" s="44">
        <v>6.14</v>
      </c>
      <c r="O497" s="44">
        <v>6.14</v>
      </c>
      <c r="P497" s="44">
        <v>6.14</v>
      </c>
      <c r="Q497" s="44">
        <v>6.14</v>
      </c>
      <c r="R497" s="44">
        <v>6.14</v>
      </c>
      <c r="S497" s="44">
        <v>6.14</v>
      </c>
      <c r="T497" s="44">
        <v>6.14</v>
      </c>
      <c r="U497" s="44">
        <v>6.14</v>
      </c>
      <c r="V497" s="44">
        <v>6.14</v>
      </c>
      <c r="W497" s="44">
        <v>6.14</v>
      </c>
      <c r="X497" s="44">
        <v>6.14</v>
      </c>
      <c r="Y497" s="44">
        <v>6.14</v>
      </c>
      <c r="Z497" s="44">
        <v>6.14</v>
      </c>
      <c r="AA497" s="44">
        <v>6.14</v>
      </c>
    </row>
    <row r="498" spans="1:27" ht="12.75" customHeight="1" outlineLevel="1" x14ac:dyDescent="0.2">
      <c r="A498" s="91" t="s">
        <v>1930</v>
      </c>
      <c r="B498" s="63" t="s">
        <v>81</v>
      </c>
      <c r="C498" s="43" t="s">
        <v>79</v>
      </c>
      <c r="D498" s="44">
        <f>$D$11</f>
        <v>110.23</v>
      </c>
      <c r="E498" s="44">
        <f t="shared" ref="E498:AA498" si="287">$D$11</f>
        <v>110.23</v>
      </c>
      <c r="F498" s="44">
        <f t="shared" si="287"/>
        <v>110.23</v>
      </c>
      <c r="G498" s="44">
        <f t="shared" si="287"/>
        <v>110.23</v>
      </c>
      <c r="H498" s="44">
        <f t="shared" si="287"/>
        <v>110.23</v>
      </c>
      <c r="I498" s="44">
        <f t="shared" si="287"/>
        <v>110.23</v>
      </c>
      <c r="J498" s="44">
        <f t="shared" si="287"/>
        <v>110.23</v>
      </c>
      <c r="K498" s="44">
        <f t="shared" si="287"/>
        <v>110.23</v>
      </c>
      <c r="L498" s="44">
        <f t="shared" si="287"/>
        <v>110.23</v>
      </c>
      <c r="M498" s="44">
        <f t="shared" si="287"/>
        <v>110.23</v>
      </c>
      <c r="N498" s="44">
        <f t="shared" si="287"/>
        <v>110.23</v>
      </c>
      <c r="O498" s="44">
        <f t="shared" si="287"/>
        <v>110.23</v>
      </c>
      <c r="P498" s="44">
        <f t="shared" si="287"/>
        <v>110.23</v>
      </c>
      <c r="Q498" s="44">
        <f t="shared" si="287"/>
        <v>110.23</v>
      </c>
      <c r="R498" s="44">
        <f t="shared" si="287"/>
        <v>110.23</v>
      </c>
      <c r="S498" s="44">
        <f t="shared" si="287"/>
        <v>110.23</v>
      </c>
      <c r="T498" s="44">
        <f t="shared" si="287"/>
        <v>110.23</v>
      </c>
      <c r="U498" s="44">
        <f t="shared" si="287"/>
        <v>110.23</v>
      </c>
      <c r="V498" s="44">
        <f t="shared" si="287"/>
        <v>110.23</v>
      </c>
      <c r="W498" s="44">
        <f t="shared" si="287"/>
        <v>110.23</v>
      </c>
      <c r="X498" s="44">
        <f t="shared" si="287"/>
        <v>110.23</v>
      </c>
      <c r="Y498" s="44">
        <f t="shared" si="287"/>
        <v>110.23</v>
      </c>
      <c r="Z498" s="44">
        <f t="shared" si="287"/>
        <v>110.23</v>
      </c>
      <c r="AA498" s="44">
        <f t="shared" si="287"/>
        <v>110.23</v>
      </c>
    </row>
    <row r="499" spans="1:27" x14ac:dyDescent="0.2">
      <c r="A499" s="90" t="s">
        <v>1931</v>
      </c>
      <c r="B499" s="28" t="str">
        <f>"07"&amp;"."&amp;$B$776&amp;"."&amp;$B$777</f>
        <v>07.04.2023</v>
      </c>
      <c r="C499" s="82" t="s">
        <v>76</v>
      </c>
      <c r="D499" s="83">
        <f>ROUND(((D500+D501+D503+D502)/1000),5)</f>
        <v>4.7106199999999996</v>
      </c>
      <c r="E499" s="83">
        <f>ROUND(((E500+E501+E503+E502)/1000),5)</f>
        <v>4.6246799999999997</v>
      </c>
      <c r="F499" s="83">
        <f>ROUND(((F500+F501+F503+F502)/1000),5)</f>
        <v>4.5853599999999997</v>
      </c>
      <c r="G499" s="83">
        <f t="shared" ref="G499:AA499" si="288">ROUND(((G500+G501+G503+G502)/1000),5)</f>
        <v>4.5971000000000002</v>
      </c>
      <c r="H499" s="83">
        <f t="shared" si="288"/>
        <v>4.6847700000000003</v>
      </c>
      <c r="I499" s="83">
        <f t="shared" si="288"/>
        <v>4.7447600000000003</v>
      </c>
      <c r="J499" s="83">
        <f t="shared" si="288"/>
        <v>4.9317099999999998</v>
      </c>
      <c r="K499" s="83">
        <f t="shared" si="288"/>
        <v>5.2114900000000004</v>
      </c>
      <c r="L499" s="83">
        <f t="shared" si="288"/>
        <v>5.3484699999999998</v>
      </c>
      <c r="M499" s="83">
        <f t="shared" si="288"/>
        <v>5.4448100000000004</v>
      </c>
      <c r="N499" s="83">
        <f t="shared" si="288"/>
        <v>5.4883100000000002</v>
      </c>
      <c r="O499" s="83">
        <f t="shared" si="288"/>
        <v>5.5151500000000002</v>
      </c>
      <c r="P499" s="83">
        <f t="shared" si="288"/>
        <v>5.4845699999999997</v>
      </c>
      <c r="Q499" s="83">
        <f t="shared" si="288"/>
        <v>5.5130400000000002</v>
      </c>
      <c r="R499" s="83">
        <f t="shared" si="288"/>
        <v>5.4801299999999999</v>
      </c>
      <c r="S499" s="83">
        <f t="shared" si="288"/>
        <v>5.3947099999999999</v>
      </c>
      <c r="T499" s="83">
        <f t="shared" si="288"/>
        <v>5.3995499999999996</v>
      </c>
      <c r="U499" s="83">
        <f t="shared" si="288"/>
        <v>5.3291500000000003</v>
      </c>
      <c r="V499" s="83">
        <f t="shared" si="288"/>
        <v>5.33704</v>
      </c>
      <c r="W499" s="83">
        <f t="shared" si="288"/>
        <v>5.4830199999999998</v>
      </c>
      <c r="X499" s="83">
        <f t="shared" si="288"/>
        <v>5.52142</v>
      </c>
      <c r="Y499" s="83">
        <f t="shared" si="288"/>
        <v>5.4523200000000003</v>
      </c>
      <c r="Z499" s="83">
        <f t="shared" si="288"/>
        <v>5.2057399999999996</v>
      </c>
      <c r="AA499" s="83">
        <f t="shared" si="288"/>
        <v>4.9619299999999997</v>
      </c>
    </row>
    <row r="500" spans="1:27" ht="12.75" customHeight="1" outlineLevel="1" x14ac:dyDescent="0.2">
      <c r="A500" s="91" t="s">
        <v>1932</v>
      </c>
      <c r="B500" s="63" t="s">
        <v>233</v>
      </c>
      <c r="C500" s="43" t="s">
        <v>79</v>
      </c>
      <c r="D500" s="44">
        <v>1034.48</v>
      </c>
      <c r="E500" s="44">
        <v>948.54</v>
      </c>
      <c r="F500" s="44">
        <v>909.22</v>
      </c>
      <c r="G500" s="44">
        <v>920.96</v>
      </c>
      <c r="H500" s="44">
        <v>1008.63</v>
      </c>
      <c r="I500" s="44">
        <v>1068.6199999999999</v>
      </c>
      <c r="J500" s="44">
        <v>1255.57</v>
      </c>
      <c r="K500" s="44">
        <v>1535.35</v>
      </c>
      <c r="L500" s="44">
        <v>1672.33</v>
      </c>
      <c r="M500" s="44">
        <v>1768.67</v>
      </c>
      <c r="N500" s="44">
        <v>1812.17</v>
      </c>
      <c r="O500" s="44">
        <v>1839.01</v>
      </c>
      <c r="P500" s="44">
        <v>1808.43</v>
      </c>
      <c r="Q500" s="44">
        <v>1836.9</v>
      </c>
      <c r="R500" s="44">
        <v>1803.99</v>
      </c>
      <c r="S500" s="44">
        <v>1718.57</v>
      </c>
      <c r="T500" s="44">
        <v>1723.41</v>
      </c>
      <c r="U500" s="44">
        <v>1653.01</v>
      </c>
      <c r="V500" s="44">
        <v>1660.9</v>
      </c>
      <c r="W500" s="44">
        <v>1806.88</v>
      </c>
      <c r="X500" s="44">
        <v>1845.28</v>
      </c>
      <c r="Y500" s="44">
        <v>1776.18</v>
      </c>
      <c r="Z500" s="44">
        <v>1529.6</v>
      </c>
      <c r="AA500" s="44">
        <v>1285.79</v>
      </c>
    </row>
    <row r="501" spans="1:27" ht="12.75" customHeight="1" outlineLevel="1" x14ac:dyDescent="0.2">
      <c r="A501" s="91" t="s">
        <v>1933</v>
      </c>
      <c r="B501" s="63" t="s">
        <v>90</v>
      </c>
      <c r="C501" s="43" t="s">
        <v>79</v>
      </c>
      <c r="D501" s="44">
        <f>$D$471</f>
        <v>3559.77</v>
      </c>
      <c r="E501" s="44">
        <f t="shared" ref="E501:AA501" si="289">$D$471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customHeight="1" outlineLevel="1" x14ac:dyDescent="0.2">
      <c r="A502" s="91" t="s">
        <v>1934</v>
      </c>
      <c r="B502" s="63" t="s">
        <v>83</v>
      </c>
      <c r="C502" s="43" t="s">
        <v>79</v>
      </c>
      <c r="D502" s="44">
        <v>6.14</v>
      </c>
      <c r="E502" s="44">
        <v>6.14</v>
      </c>
      <c r="F502" s="44">
        <v>6.14</v>
      </c>
      <c r="G502" s="44">
        <v>6.14</v>
      </c>
      <c r="H502" s="44">
        <v>6.14</v>
      </c>
      <c r="I502" s="44">
        <v>6.14</v>
      </c>
      <c r="J502" s="44">
        <v>6.14</v>
      </c>
      <c r="K502" s="44">
        <v>6.14</v>
      </c>
      <c r="L502" s="44">
        <v>6.14</v>
      </c>
      <c r="M502" s="44">
        <v>6.14</v>
      </c>
      <c r="N502" s="44">
        <v>6.14</v>
      </c>
      <c r="O502" s="44">
        <v>6.14</v>
      </c>
      <c r="P502" s="44">
        <v>6.14</v>
      </c>
      <c r="Q502" s="44">
        <v>6.14</v>
      </c>
      <c r="R502" s="44">
        <v>6.14</v>
      </c>
      <c r="S502" s="44">
        <v>6.14</v>
      </c>
      <c r="T502" s="44">
        <v>6.14</v>
      </c>
      <c r="U502" s="44">
        <v>6.14</v>
      </c>
      <c r="V502" s="44">
        <v>6.14</v>
      </c>
      <c r="W502" s="44">
        <v>6.14</v>
      </c>
      <c r="X502" s="44">
        <v>6.14</v>
      </c>
      <c r="Y502" s="44">
        <v>6.14</v>
      </c>
      <c r="Z502" s="44">
        <v>6.14</v>
      </c>
      <c r="AA502" s="44">
        <v>6.14</v>
      </c>
    </row>
    <row r="503" spans="1:27" ht="12.75" customHeight="1" outlineLevel="1" x14ac:dyDescent="0.2">
      <c r="A503" s="91" t="s">
        <v>1935</v>
      </c>
      <c r="B503" s="63" t="s">
        <v>81</v>
      </c>
      <c r="C503" s="43" t="s">
        <v>79</v>
      </c>
      <c r="D503" s="44">
        <f>$D$11</f>
        <v>110.23</v>
      </c>
      <c r="E503" s="44">
        <f t="shared" ref="E503:AA503" si="290">$D$11</f>
        <v>110.23</v>
      </c>
      <c r="F503" s="44">
        <f t="shared" si="290"/>
        <v>110.23</v>
      </c>
      <c r="G503" s="44">
        <f t="shared" si="290"/>
        <v>110.23</v>
      </c>
      <c r="H503" s="44">
        <f t="shared" si="290"/>
        <v>110.23</v>
      </c>
      <c r="I503" s="44">
        <f t="shared" si="290"/>
        <v>110.23</v>
      </c>
      <c r="J503" s="44">
        <f t="shared" si="290"/>
        <v>110.23</v>
      </c>
      <c r="K503" s="44">
        <f t="shared" si="290"/>
        <v>110.23</v>
      </c>
      <c r="L503" s="44">
        <f t="shared" si="290"/>
        <v>110.23</v>
      </c>
      <c r="M503" s="44">
        <f t="shared" si="290"/>
        <v>110.23</v>
      </c>
      <c r="N503" s="44">
        <f t="shared" si="290"/>
        <v>110.23</v>
      </c>
      <c r="O503" s="44">
        <f t="shared" si="290"/>
        <v>110.23</v>
      </c>
      <c r="P503" s="44">
        <f t="shared" si="290"/>
        <v>110.23</v>
      </c>
      <c r="Q503" s="44">
        <f t="shared" si="290"/>
        <v>110.23</v>
      </c>
      <c r="R503" s="44">
        <f t="shared" si="290"/>
        <v>110.23</v>
      </c>
      <c r="S503" s="44">
        <f t="shared" si="290"/>
        <v>110.23</v>
      </c>
      <c r="T503" s="44">
        <f t="shared" si="290"/>
        <v>110.23</v>
      </c>
      <c r="U503" s="44">
        <f t="shared" si="290"/>
        <v>110.23</v>
      </c>
      <c r="V503" s="44">
        <f t="shared" si="290"/>
        <v>110.23</v>
      </c>
      <c r="W503" s="44">
        <f t="shared" si="290"/>
        <v>110.23</v>
      </c>
      <c r="X503" s="44">
        <f t="shared" si="290"/>
        <v>110.23</v>
      </c>
      <c r="Y503" s="44">
        <f t="shared" si="290"/>
        <v>110.23</v>
      </c>
      <c r="Z503" s="44">
        <f t="shared" si="290"/>
        <v>110.23</v>
      </c>
      <c r="AA503" s="44">
        <f t="shared" si="290"/>
        <v>110.23</v>
      </c>
    </row>
    <row r="504" spans="1:27" x14ac:dyDescent="0.2">
      <c r="A504" s="90" t="s">
        <v>1936</v>
      </c>
      <c r="B504" s="28" t="str">
        <f>"08"&amp;"."&amp;$B$776&amp;"."&amp;$B$777</f>
        <v>08.04.2023</v>
      </c>
      <c r="C504" s="82" t="s">
        <v>76</v>
      </c>
      <c r="D504" s="83">
        <f>ROUND(((D505+D506+D508+D507)/1000),5)</f>
        <v>4.8661099999999999</v>
      </c>
      <c r="E504" s="83">
        <f>ROUND(((E505+E506+E508+E507)/1000),5)</f>
        <v>4.76173</v>
      </c>
      <c r="F504" s="83">
        <f>ROUND(((F505+F506+F508+F507)/1000),5)</f>
        <v>4.7430000000000003</v>
      </c>
      <c r="G504" s="83">
        <f t="shared" ref="G504:AA504" si="291">ROUND(((G505+G506+G508+G507)/1000),5)</f>
        <v>4.7501899999999999</v>
      </c>
      <c r="H504" s="83">
        <f t="shared" si="291"/>
        <v>4.7557999999999998</v>
      </c>
      <c r="I504" s="83">
        <f t="shared" si="291"/>
        <v>4.7788599999999999</v>
      </c>
      <c r="J504" s="83">
        <f t="shared" si="291"/>
        <v>4.7821100000000003</v>
      </c>
      <c r="K504" s="83">
        <f t="shared" si="291"/>
        <v>4.9028499999999999</v>
      </c>
      <c r="L504" s="83">
        <f t="shared" si="291"/>
        <v>5.2080299999999999</v>
      </c>
      <c r="M504" s="83">
        <f t="shared" si="291"/>
        <v>5.2673399999999999</v>
      </c>
      <c r="N504" s="83">
        <f t="shared" si="291"/>
        <v>5.3113400000000004</v>
      </c>
      <c r="O504" s="83">
        <f t="shared" si="291"/>
        <v>5.50908</v>
      </c>
      <c r="P504" s="83">
        <f t="shared" si="291"/>
        <v>5.3843899999999998</v>
      </c>
      <c r="Q504" s="83">
        <f t="shared" si="291"/>
        <v>5.3346900000000002</v>
      </c>
      <c r="R504" s="83">
        <f t="shared" si="291"/>
        <v>5.2994300000000001</v>
      </c>
      <c r="S504" s="83">
        <f t="shared" si="291"/>
        <v>5.2887599999999999</v>
      </c>
      <c r="T504" s="83">
        <f t="shared" si="291"/>
        <v>5.3137600000000003</v>
      </c>
      <c r="U504" s="83">
        <f t="shared" si="291"/>
        <v>5.2699699999999998</v>
      </c>
      <c r="V504" s="83">
        <f t="shared" si="291"/>
        <v>5.2779100000000003</v>
      </c>
      <c r="W504" s="83">
        <f t="shared" si="291"/>
        <v>5.4812399999999997</v>
      </c>
      <c r="X504" s="83">
        <f t="shared" si="291"/>
        <v>5.4994199999999998</v>
      </c>
      <c r="Y504" s="83">
        <f t="shared" si="291"/>
        <v>5.4273999999999996</v>
      </c>
      <c r="Z504" s="83">
        <f t="shared" si="291"/>
        <v>5.1399499999999998</v>
      </c>
      <c r="AA504" s="83">
        <f t="shared" si="291"/>
        <v>4.9312399999999998</v>
      </c>
    </row>
    <row r="505" spans="1:27" ht="12.75" customHeight="1" outlineLevel="1" x14ac:dyDescent="0.2">
      <c r="A505" s="91" t="s">
        <v>1937</v>
      </c>
      <c r="B505" s="63" t="s">
        <v>233</v>
      </c>
      <c r="C505" s="43" t="s">
        <v>79</v>
      </c>
      <c r="D505" s="44">
        <v>1189.97</v>
      </c>
      <c r="E505" s="44">
        <v>1085.5899999999999</v>
      </c>
      <c r="F505" s="44">
        <v>1066.8599999999999</v>
      </c>
      <c r="G505" s="44">
        <v>1074.05</v>
      </c>
      <c r="H505" s="44">
        <v>1079.6600000000001</v>
      </c>
      <c r="I505" s="44">
        <v>1102.72</v>
      </c>
      <c r="J505" s="44">
        <v>1105.97</v>
      </c>
      <c r="K505" s="44">
        <v>1226.71</v>
      </c>
      <c r="L505" s="44">
        <v>1531.89</v>
      </c>
      <c r="M505" s="44">
        <v>1591.2</v>
      </c>
      <c r="N505" s="44">
        <v>1635.2</v>
      </c>
      <c r="O505" s="44">
        <v>1832.94</v>
      </c>
      <c r="P505" s="44">
        <v>1708.25</v>
      </c>
      <c r="Q505" s="44">
        <v>1658.55</v>
      </c>
      <c r="R505" s="44">
        <v>1623.29</v>
      </c>
      <c r="S505" s="44">
        <v>1612.62</v>
      </c>
      <c r="T505" s="44">
        <v>1637.62</v>
      </c>
      <c r="U505" s="44">
        <v>1593.83</v>
      </c>
      <c r="V505" s="44">
        <v>1601.77</v>
      </c>
      <c r="W505" s="44">
        <v>1805.1</v>
      </c>
      <c r="X505" s="44">
        <v>1823.28</v>
      </c>
      <c r="Y505" s="44">
        <v>1751.26</v>
      </c>
      <c r="Z505" s="44">
        <v>1463.81</v>
      </c>
      <c r="AA505" s="44">
        <v>1255.0999999999999</v>
      </c>
    </row>
    <row r="506" spans="1:27" ht="12.75" customHeight="1" outlineLevel="1" x14ac:dyDescent="0.2">
      <c r="A506" s="91" t="s">
        <v>1938</v>
      </c>
      <c r="B506" s="63" t="s">
        <v>90</v>
      </c>
      <c r="C506" s="43" t="s">
        <v>79</v>
      </c>
      <c r="D506" s="44">
        <f>$D$471</f>
        <v>3559.77</v>
      </c>
      <c r="E506" s="44">
        <f t="shared" ref="E506:AA506" si="292">$D$471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customHeight="1" outlineLevel="1" x14ac:dyDescent="0.2">
      <c r="A507" s="91" t="s">
        <v>1939</v>
      </c>
      <c r="B507" s="63" t="s">
        <v>83</v>
      </c>
      <c r="C507" s="43" t="s">
        <v>79</v>
      </c>
      <c r="D507" s="44">
        <v>6.14</v>
      </c>
      <c r="E507" s="44">
        <v>6.14</v>
      </c>
      <c r="F507" s="44">
        <v>6.14</v>
      </c>
      <c r="G507" s="44">
        <v>6.14</v>
      </c>
      <c r="H507" s="44">
        <v>6.14</v>
      </c>
      <c r="I507" s="44">
        <v>6.14</v>
      </c>
      <c r="J507" s="44">
        <v>6.14</v>
      </c>
      <c r="K507" s="44">
        <v>6.14</v>
      </c>
      <c r="L507" s="44">
        <v>6.14</v>
      </c>
      <c r="M507" s="44">
        <v>6.14</v>
      </c>
      <c r="N507" s="44">
        <v>6.14</v>
      </c>
      <c r="O507" s="44">
        <v>6.14</v>
      </c>
      <c r="P507" s="44">
        <v>6.14</v>
      </c>
      <c r="Q507" s="44">
        <v>6.14</v>
      </c>
      <c r="R507" s="44">
        <v>6.14</v>
      </c>
      <c r="S507" s="44">
        <v>6.14</v>
      </c>
      <c r="T507" s="44">
        <v>6.14</v>
      </c>
      <c r="U507" s="44">
        <v>6.14</v>
      </c>
      <c r="V507" s="44">
        <v>6.14</v>
      </c>
      <c r="W507" s="44">
        <v>6.14</v>
      </c>
      <c r="X507" s="44">
        <v>6.14</v>
      </c>
      <c r="Y507" s="44">
        <v>6.14</v>
      </c>
      <c r="Z507" s="44">
        <v>6.14</v>
      </c>
      <c r="AA507" s="44">
        <v>6.14</v>
      </c>
    </row>
    <row r="508" spans="1:27" ht="12.75" customHeight="1" outlineLevel="1" x14ac:dyDescent="0.2">
      <c r="A508" s="91" t="s">
        <v>1940</v>
      </c>
      <c r="B508" s="63" t="s">
        <v>81</v>
      </c>
      <c r="C508" s="43" t="s">
        <v>79</v>
      </c>
      <c r="D508" s="44">
        <f>$D$11</f>
        <v>110.23</v>
      </c>
      <c r="E508" s="44">
        <f t="shared" ref="E508:AA508" si="293">$D$11</f>
        <v>110.23</v>
      </c>
      <c r="F508" s="44">
        <f t="shared" si="293"/>
        <v>110.23</v>
      </c>
      <c r="G508" s="44">
        <f t="shared" si="293"/>
        <v>110.23</v>
      </c>
      <c r="H508" s="44">
        <f t="shared" si="293"/>
        <v>110.23</v>
      </c>
      <c r="I508" s="44">
        <f t="shared" si="293"/>
        <v>110.23</v>
      </c>
      <c r="J508" s="44">
        <f t="shared" si="293"/>
        <v>110.23</v>
      </c>
      <c r="K508" s="44">
        <f t="shared" si="293"/>
        <v>110.23</v>
      </c>
      <c r="L508" s="44">
        <f t="shared" si="293"/>
        <v>110.23</v>
      </c>
      <c r="M508" s="44">
        <f t="shared" si="293"/>
        <v>110.23</v>
      </c>
      <c r="N508" s="44">
        <f t="shared" si="293"/>
        <v>110.23</v>
      </c>
      <c r="O508" s="44">
        <f t="shared" si="293"/>
        <v>110.23</v>
      </c>
      <c r="P508" s="44">
        <f t="shared" si="293"/>
        <v>110.23</v>
      </c>
      <c r="Q508" s="44">
        <f t="shared" si="293"/>
        <v>110.23</v>
      </c>
      <c r="R508" s="44">
        <f t="shared" si="293"/>
        <v>110.23</v>
      </c>
      <c r="S508" s="44">
        <f t="shared" si="293"/>
        <v>110.23</v>
      </c>
      <c r="T508" s="44">
        <f t="shared" si="293"/>
        <v>110.23</v>
      </c>
      <c r="U508" s="44">
        <f t="shared" si="293"/>
        <v>110.23</v>
      </c>
      <c r="V508" s="44">
        <f t="shared" si="293"/>
        <v>110.23</v>
      </c>
      <c r="W508" s="44">
        <f t="shared" si="293"/>
        <v>110.23</v>
      </c>
      <c r="X508" s="44">
        <f t="shared" si="293"/>
        <v>110.23</v>
      </c>
      <c r="Y508" s="44">
        <f t="shared" si="293"/>
        <v>110.23</v>
      </c>
      <c r="Z508" s="44">
        <f t="shared" si="293"/>
        <v>110.23</v>
      </c>
      <c r="AA508" s="44">
        <f t="shared" si="293"/>
        <v>110.23</v>
      </c>
    </row>
    <row r="509" spans="1:27" x14ac:dyDescent="0.2">
      <c r="A509" s="90" t="s">
        <v>1941</v>
      </c>
      <c r="B509" s="28" t="str">
        <f>"09"&amp;"."&amp;$B$776&amp;"."&amp;$B$777</f>
        <v>09.04.2023</v>
      </c>
      <c r="C509" s="82" t="s">
        <v>76</v>
      </c>
      <c r="D509" s="83">
        <f>ROUND(((D510+D511+D513+D512)/1000),5)</f>
        <v>4.8468400000000003</v>
      </c>
      <c r="E509" s="83">
        <f>ROUND(((E510+E511+E513+E512)/1000),5)</f>
        <v>4.7186500000000002</v>
      </c>
      <c r="F509" s="83">
        <f>ROUND(((F510+F511+F513+F512)/1000),5)</f>
        <v>4.6808100000000001</v>
      </c>
      <c r="G509" s="83">
        <f t="shared" ref="G509:AA509" si="294">ROUND(((G510+G511+G513+G512)/1000),5)</f>
        <v>4.6583800000000002</v>
      </c>
      <c r="H509" s="83">
        <f t="shared" si="294"/>
        <v>4.6614100000000001</v>
      </c>
      <c r="I509" s="83">
        <f t="shared" si="294"/>
        <v>4.6537300000000004</v>
      </c>
      <c r="J509" s="83">
        <f t="shared" si="294"/>
        <v>4.6045999999999996</v>
      </c>
      <c r="K509" s="83">
        <f t="shared" si="294"/>
        <v>4.6896199999999997</v>
      </c>
      <c r="L509" s="83">
        <f t="shared" si="294"/>
        <v>4.7930000000000001</v>
      </c>
      <c r="M509" s="83">
        <f t="shared" si="294"/>
        <v>5.0492900000000001</v>
      </c>
      <c r="N509" s="83">
        <f t="shared" si="294"/>
        <v>5.1666999999999996</v>
      </c>
      <c r="O509" s="83">
        <f t="shared" si="294"/>
        <v>5.1753200000000001</v>
      </c>
      <c r="P509" s="83">
        <f t="shared" si="294"/>
        <v>5.0370699999999999</v>
      </c>
      <c r="Q509" s="83">
        <f t="shared" si="294"/>
        <v>5.0012299999999996</v>
      </c>
      <c r="R509" s="83">
        <f t="shared" si="294"/>
        <v>4.98651</v>
      </c>
      <c r="S509" s="83">
        <f t="shared" si="294"/>
        <v>4.9769899999999998</v>
      </c>
      <c r="T509" s="83">
        <f t="shared" si="294"/>
        <v>4.9758399999999998</v>
      </c>
      <c r="U509" s="83">
        <f t="shared" si="294"/>
        <v>5.0242500000000003</v>
      </c>
      <c r="V509" s="83">
        <f t="shared" si="294"/>
        <v>5.2054</v>
      </c>
      <c r="W509" s="83">
        <f t="shared" si="294"/>
        <v>5.3682299999999996</v>
      </c>
      <c r="X509" s="83">
        <f t="shared" si="294"/>
        <v>5.3382699999999996</v>
      </c>
      <c r="Y509" s="83">
        <f t="shared" si="294"/>
        <v>5.3451199999999996</v>
      </c>
      <c r="Z509" s="83">
        <f t="shared" si="294"/>
        <v>4.8939300000000001</v>
      </c>
      <c r="AA509" s="83">
        <f t="shared" si="294"/>
        <v>4.7537799999999999</v>
      </c>
    </row>
    <row r="510" spans="1:27" ht="12.75" customHeight="1" outlineLevel="1" x14ac:dyDescent="0.2">
      <c r="A510" s="91" t="s">
        <v>1942</v>
      </c>
      <c r="B510" s="63" t="s">
        <v>233</v>
      </c>
      <c r="C510" s="43" t="s">
        <v>79</v>
      </c>
      <c r="D510" s="44">
        <v>1170.7</v>
      </c>
      <c r="E510" s="44">
        <v>1042.51</v>
      </c>
      <c r="F510" s="44">
        <v>1004.67</v>
      </c>
      <c r="G510" s="44">
        <v>982.24</v>
      </c>
      <c r="H510" s="44">
        <v>985.27</v>
      </c>
      <c r="I510" s="44">
        <v>977.59</v>
      </c>
      <c r="J510" s="44">
        <v>928.46</v>
      </c>
      <c r="K510" s="44">
        <v>1013.48</v>
      </c>
      <c r="L510" s="44">
        <v>1116.8599999999999</v>
      </c>
      <c r="M510" s="44">
        <v>1373.15</v>
      </c>
      <c r="N510" s="44">
        <v>1490.56</v>
      </c>
      <c r="O510" s="44">
        <v>1499.18</v>
      </c>
      <c r="P510" s="44">
        <v>1360.93</v>
      </c>
      <c r="Q510" s="44">
        <v>1325.09</v>
      </c>
      <c r="R510" s="44">
        <v>1310.3699999999999</v>
      </c>
      <c r="S510" s="44">
        <v>1300.8499999999999</v>
      </c>
      <c r="T510" s="44">
        <v>1299.7</v>
      </c>
      <c r="U510" s="44">
        <v>1348.11</v>
      </c>
      <c r="V510" s="44">
        <v>1529.26</v>
      </c>
      <c r="W510" s="44">
        <v>1692.09</v>
      </c>
      <c r="X510" s="44">
        <v>1662.13</v>
      </c>
      <c r="Y510" s="44">
        <v>1668.98</v>
      </c>
      <c r="Z510" s="44">
        <v>1217.79</v>
      </c>
      <c r="AA510" s="44">
        <v>1077.6400000000001</v>
      </c>
    </row>
    <row r="511" spans="1:27" ht="12.75" customHeight="1" outlineLevel="1" x14ac:dyDescent="0.2">
      <c r="A511" s="91" t="s">
        <v>1943</v>
      </c>
      <c r="B511" s="63" t="s">
        <v>90</v>
      </c>
      <c r="C511" s="43" t="s">
        <v>79</v>
      </c>
      <c r="D511" s="44">
        <f>$D$471</f>
        <v>3559.77</v>
      </c>
      <c r="E511" s="44">
        <f t="shared" ref="E511:AA511" si="295">$D$471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customHeight="1" outlineLevel="1" x14ac:dyDescent="0.2">
      <c r="A512" s="91" t="s">
        <v>1944</v>
      </c>
      <c r="B512" s="63" t="s">
        <v>83</v>
      </c>
      <c r="C512" s="43" t="s">
        <v>79</v>
      </c>
      <c r="D512" s="44">
        <v>6.14</v>
      </c>
      <c r="E512" s="44">
        <v>6.14</v>
      </c>
      <c r="F512" s="44">
        <v>6.14</v>
      </c>
      <c r="G512" s="44">
        <v>6.14</v>
      </c>
      <c r="H512" s="44">
        <v>6.14</v>
      </c>
      <c r="I512" s="44">
        <v>6.14</v>
      </c>
      <c r="J512" s="44">
        <v>6.14</v>
      </c>
      <c r="K512" s="44">
        <v>6.14</v>
      </c>
      <c r="L512" s="44">
        <v>6.14</v>
      </c>
      <c r="M512" s="44">
        <v>6.14</v>
      </c>
      <c r="N512" s="44">
        <v>6.14</v>
      </c>
      <c r="O512" s="44">
        <v>6.14</v>
      </c>
      <c r="P512" s="44">
        <v>6.14</v>
      </c>
      <c r="Q512" s="44">
        <v>6.14</v>
      </c>
      <c r="R512" s="44">
        <v>6.14</v>
      </c>
      <c r="S512" s="44">
        <v>6.14</v>
      </c>
      <c r="T512" s="44">
        <v>6.14</v>
      </c>
      <c r="U512" s="44">
        <v>6.14</v>
      </c>
      <c r="V512" s="44">
        <v>6.14</v>
      </c>
      <c r="W512" s="44">
        <v>6.14</v>
      </c>
      <c r="X512" s="44">
        <v>6.14</v>
      </c>
      <c r="Y512" s="44">
        <v>6.14</v>
      </c>
      <c r="Z512" s="44">
        <v>6.14</v>
      </c>
      <c r="AA512" s="44">
        <v>6.14</v>
      </c>
    </row>
    <row r="513" spans="1:27" ht="12.75" customHeight="1" outlineLevel="1" x14ac:dyDescent="0.2">
      <c r="A513" s="91" t="s">
        <v>1945</v>
      </c>
      <c r="B513" s="63" t="s">
        <v>81</v>
      </c>
      <c r="C513" s="43" t="s">
        <v>79</v>
      </c>
      <c r="D513" s="44">
        <f>$D$11</f>
        <v>110.23</v>
      </c>
      <c r="E513" s="44">
        <f t="shared" ref="E513:AA513" si="296">$D$11</f>
        <v>110.23</v>
      </c>
      <c r="F513" s="44">
        <f t="shared" si="296"/>
        <v>110.23</v>
      </c>
      <c r="G513" s="44">
        <f t="shared" si="296"/>
        <v>110.23</v>
      </c>
      <c r="H513" s="44">
        <f t="shared" si="296"/>
        <v>110.23</v>
      </c>
      <c r="I513" s="44">
        <f t="shared" si="296"/>
        <v>110.23</v>
      </c>
      <c r="J513" s="44">
        <f t="shared" si="296"/>
        <v>110.23</v>
      </c>
      <c r="K513" s="44">
        <f t="shared" si="296"/>
        <v>110.23</v>
      </c>
      <c r="L513" s="44">
        <f t="shared" si="296"/>
        <v>110.23</v>
      </c>
      <c r="M513" s="44">
        <f t="shared" si="296"/>
        <v>110.23</v>
      </c>
      <c r="N513" s="44">
        <f t="shared" si="296"/>
        <v>110.23</v>
      </c>
      <c r="O513" s="44">
        <f t="shared" si="296"/>
        <v>110.23</v>
      </c>
      <c r="P513" s="44">
        <f t="shared" si="296"/>
        <v>110.23</v>
      </c>
      <c r="Q513" s="44">
        <f t="shared" si="296"/>
        <v>110.23</v>
      </c>
      <c r="R513" s="44">
        <f t="shared" si="296"/>
        <v>110.23</v>
      </c>
      <c r="S513" s="44">
        <f t="shared" si="296"/>
        <v>110.23</v>
      </c>
      <c r="T513" s="44">
        <f t="shared" si="296"/>
        <v>110.23</v>
      </c>
      <c r="U513" s="44">
        <f t="shared" si="296"/>
        <v>110.23</v>
      </c>
      <c r="V513" s="44">
        <f t="shared" si="296"/>
        <v>110.23</v>
      </c>
      <c r="W513" s="44">
        <f t="shared" si="296"/>
        <v>110.23</v>
      </c>
      <c r="X513" s="44">
        <f t="shared" si="296"/>
        <v>110.23</v>
      </c>
      <c r="Y513" s="44">
        <f t="shared" si="296"/>
        <v>110.23</v>
      </c>
      <c r="Z513" s="44">
        <f t="shared" si="296"/>
        <v>110.23</v>
      </c>
      <c r="AA513" s="44">
        <f t="shared" si="296"/>
        <v>110.23</v>
      </c>
    </row>
    <row r="514" spans="1:27" x14ac:dyDescent="0.2">
      <c r="A514" s="90" t="s">
        <v>1946</v>
      </c>
      <c r="B514" s="28" t="str">
        <f>"10"&amp;"."&amp;$B$776&amp;"."&amp;$B$777</f>
        <v>10.04.2023</v>
      </c>
      <c r="C514" s="82" t="s">
        <v>76</v>
      </c>
      <c r="D514" s="83">
        <f>ROUND(((D515+D516+D518+D517)/1000),5)</f>
        <v>4.7540300000000002</v>
      </c>
      <c r="E514" s="83">
        <f>ROUND(((E515+E516+E518+E517)/1000),5)</f>
        <v>4.70608</v>
      </c>
      <c r="F514" s="83">
        <f>ROUND(((F515+F516+F518+F517)/1000),5)</f>
        <v>4.6968800000000002</v>
      </c>
      <c r="G514" s="83">
        <f t="shared" ref="G514:AA514" si="297">ROUND(((G515+G516+G518+G517)/1000),5)</f>
        <v>4.6967100000000004</v>
      </c>
      <c r="H514" s="83">
        <f t="shared" si="297"/>
        <v>4.7217500000000001</v>
      </c>
      <c r="I514" s="83">
        <f t="shared" si="297"/>
        <v>4.7519999999999998</v>
      </c>
      <c r="J514" s="83">
        <f t="shared" si="297"/>
        <v>4.8563900000000002</v>
      </c>
      <c r="K514" s="83">
        <f t="shared" si="297"/>
        <v>5.1155999999999997</v>
      </c>
      <c r="L514" s="83">
        <f t="shared" si="297"/>
        <v>5.4606500000000002</v>
      </c>
      <c r="M514" s="83">
        <f t="shared" si="297"/>
        <v>5.54244</v>
      </c>
      <c r="N514" s="83">
        <f t="shared" si="297"/>
        <v>5.5702499999999997</v>
      </c>
      <c r="O514" s="83">
        <f t="shared" si="297"/>
        <v>5.6269</v>
      </c>
      <c r="P514" s="83">
        <f t="shared" si="297"/>
        <v>5.6179100000000002</v>
      </c>
      <c r="Q514" s="83">
        <f t="shared" si="297"/>
        <v>5.6271199999999997</v>
      </c>
      <c r="R514" s="83">
        <f t="shared" si="297"/>
        <v>5.6001500000000002</v>
      </c>
      <c r="S514" s="83">
        <f t="shared" si="297"/>
        <v>5.5702699999999998</v>
      </c>
      <c r="T514" s="83">
        <f t="shared" si="297"/>
        <v>5.5119400000000001</v>
      </c>
      <c r="U514" s="83">
        <f t="shared" si="297"/>
        <v>5.2949700000000002</v>
      </c>
      <c r="V514" s="83">
        <f t="shared" si="297"/>
        <v>5.2672600000000003</v>
      </c>
      <c r="W514" s="83">
        <f t="shared" si="297"/>
        <v>5.4495300000000002</v>
      </c>
      <c r="X514" s="83">
        <f t="shared" si="297"/>
        <v>5.4599599999999997</v>
      </c>
      <c r="Y514" s="83">
        <f t="shared" si="297"/>
        <v>5.4357600000000001</v>
      </c>
      <c r="Z514" s="83">
        <f t="shared" si="297"/>
        <v>4.9182499999999996</v>
      </c>
      <c r="AA514" s="83">
        <f t="shared" si="297"/>
        <v>4.7563500000000003</v>
      </c>
    </row>
    <row r="515" spans="1:27" ht="12.75" customHeight="1" outlineLevel="1" x14ac:dyDescent="0.2">
      <c r="A515" s="91" t="s">
        <v>1947</v>
      </c>
      <c r="B515" s="63" t="s">
        <v>233</v>
      </c>
      <c r="C515" s="43" t="s">
        <v>79</v>
      </c>
      <c r="D515" s="44">
        <v>1077.8900000000001</v>
      </c>
      <c r="E515" s="44">
        <v>1029.94</v>
      </c>
      <c r="F515" s="44">
        <v>1020.74</v>
      </c>
      <c r="G515" s="44">
        <v>1020.57</v>
      </c>
      <c r="H515" s="44">
        <v>1045.6099999999999</v>
      </c>
      <c r="I515" s="44">
        <v>1075.8599999999999</v>
      </c>
      <c r="J515" s="44">
        <v>1180.25</v>
      </c>
      <c r="K515" s="44">
        <v>1439.46</v>
      </c>
      <c r="L515" s="44">
        <v>1784.51</v>
      </c>
      <c r="M515" s="44">
        <v>1866.3</v>
      </c>
      <c r="N515" s="44">
        <v>1894.11</v>
      </c>
      <c r="O515" s="44">
        <v>1950.76</v>
      </c>
      <c r="P515" s="44">
        <v>1941.77</v>
      </c>
      <c r="Q515" s="44">
        <v>1950.98</v>
      </c>
      <c r="R515" s="44">
        <v>1924.01</v>
      </c>
      <c r="S515" s="44">
        <v>1894.13</v>
      </c>
      <c r="T515" s="44">
        <v>1835.8</v>
      </c>
      <c r="U515" s="44">
        <v>1618.83</v>
      </c>
      <c r="V515" s="44">
        <v>1591.12</v>
      </c>
      <c r="W515" s="44">
        <v>1773.39</v>
      </c>
      <c r="X515" s="44">
        <v>1783.82</v>
      </c>
      <c r="Y515" s="44">
        <v>1759.62</v>
      </c>
      <c r="Z515" s="44">
        <v>1242.1099999999999</v>
      </c>
      <c r="AA515" s="44">
        <v>1080.21</v>
      </c>
    </row>
    <row r="516" spans="1:27" ht="12.75" customHeight="1" outlineLevel="1" x14ac:dyDescent="0.2">
      <c r="A516" s="91" t="s">
        <v>1948</v>
      </c>
      <c r="B516" s="63" t="s">
        <v>90</v>
      </c>
      <c r="C516" s="43" t="s">
        <v>79</v>
      </c>
      <c r="D516" s="44">
        <f>$D$471</f>
        <v>3559.77</v>
      </c>
      <c r="E516" s="44">
        <f t="shared" ref="E516:AA516" si="298">$D$471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customHeight="1" outlineLevel="1" x14ac:dyDescent="0.2">
      <c r="A517" s="91" t="s">
        <v>1949</v>
      </c>
      <c r="B517" s="63" t="s">
        <v>83</v>
      </c>
      <c r="C517" s="43" t="s">
        <v>79</v>
      </c>
      <c r="D517" s="44">
        <v>6.14</v>
      </c>
      <c r="E517" s="44">
        <v>6.14</v>
      </c>
      <c r="F517" s="44">
        <v>6.14</v>
      </c>
      <c r="G517" s="44">
        <v>6.14</v>
      </c>
      <c r="H517" s="44">
        <v>6.14</v>
      </c>
      <c r="I517" s="44">
        <v>6.14</v>
      </c>
      <c r="J517" s="44">
        <v>6.14</v>
      </c>
      <c r="K517" s="44">
        <v>6.14</v>
      </c>
      <c r="L517" s="44">
        <v>6.14</v>
      </c>
      <c r="M517" s="44">
        <v>6.14</v>
      </c>
      <c r="N517" s="44">
        <v>6.14</v>
      </c>
      <c r="O517" s="44">
        <v>6.14</v>
      </c>
      <c r="P517" s="44">
        <v>6.14</v>
      </c>
      <c r="Q517" s="44">
        <v>6.14</v>
      </c>
      <c r="R517" s="44">
        <v>6.14</v>
      </c>
      <c r="S517" s="44">
        <v>6.14</v>
      </c>
      <c r="T517" s="44">
        <v>6.14</v>
      </c>
      <c r="U517" s="44">
        <v>6.14</v>
      </c>
      <c r="V517" s="44">
        <v>6.14</v>
      </c>
      <c r="W517" s="44">
        <v>6.14</v>
      </c>
      <c r="X517" s="44">
        <v>6.14</v>
      </c>
      <c r="Y517" s="44">
        <v>6.14</v>
      </c>
      <c r="Z517" s="44">
        <v>6.14</v>
      </c>
      <c r="AA517" s="44">
        <v>6.14</v>
      </c>
    </row>
    <row r="518" spans="1:27" ht="12.75" customHeight="1" outlineLevel="1" x14ac:dyDescent="0.2">
      <c r="A518" s="91" t="s">
        <v>1950</v>
      </c>
      <c r="B518" s="63" t="s">
        <v>81</v>
      </c>
      <c r="C518" s="43" t="s">
        <v>79</v>
      </c>
      <c r="D518" s="44">
        <f>$D$11</f>
        <v>110.23</v>
      </c>
      <c r="E518" s="44">
        <f t="shared" ref="E518:AA518" si="299">$D$11</f>
        <v>110.23</v>
      </c>
      <c r="F518" s="44">
        <f t="shared" si="299"/>
        <v>110.23</v>
      </c>
      <c r="G518" s="44">
        <f t="shared" si="299"/>
        <v>110.23</v>
      </c>
      <c r="H518" s="44">
        <f t="shared" si="299"/>
        <v>110.23</v>
      </c>
      <c r="I518" s="44">
        <f t="shared" si="299"/>
        <v>110.23</v>
      </c>
      <c r="J518" s="44">
        <f t="shared" si="299"/>
        <v>110.23</v>
      </c>
      <c r="K518" s="44">
        <f t="shared" si="299"/>
        <v>110.23</v>
      </c>
      <c r="L518" s="44">
        <f t="shared" si="299"/>
        <v>110.23</v>
      </c>
      <c r="M518" s="44">
        <f t="shared" si="299"/>
        <v>110.23</v>
      </c>
      <c r="N518" s="44">
        <f t="shared" si="299"/>
        <v>110.23</v>
      </c>
      <c r="O518" s="44">
        <f t="shared" si="299"/>
        <v>110.23</v>
      </c>
      <c r="P518" s="44">
        <f t="shared" si="299"/>
        <v>110.23</v>
      </c>
      <c r="Q518" s="44">
        <f t="shared" si="299"/>
        <v>110.23</v>
      </c>
      <c r="R518" s="44">
        <f t="shared" si="299"/>
        <v>110.23</v>
      </c>
      <c r="S518" s="44">
        <f t="shared" si="299"/>
        <v>110.23</v>
      </c>
      <c r="T518" s="44">
        <f t="shared" si="299"/>
        <v>110.23</v>
      </c>
      <c r="U518" s="44">
        <f t="shared" si="299"/>
        <v>110.23</v>
      </c>
      <c r="V518" s="44">
        <f t="shared" si="299"/>
        <v>110.23</v>
      </c>
      <c r="W518" s="44">
        <f t="shared" si="299"/>
        <v>110.23</v>
      </c>
      <c r="X518" s="44">
        <f t="shared" si="299"/>
        <v>110.23</v>
      </c>
      <c r="Y518" s="44">
        <f t="shared" si="299"/>
        <v>110.23</v>
      </c>
      <c r="Z518" s="44">
        <f t="shared" si="299"/>
        <v>110.23</v>
      </c>
      <c r="AA518" s="44">
        <f t="shared" si="299"/>
        <v>110.23</v>
      </c>
    </row>
    <row r="519" spans="1:27" x14ac:dyDescent="0.2">
      <c r="A519" s="90" t="s">
        <v>1951</v>
      </c>
      <c r="B519" s="28" t="str">
        <f>"11"&amp;"."&amp;$B$776&amp;"."&amp;$B$777</f>
        <v>11.04.2023</v>
      </c>
      <c r="C519" s="82" t="s">
        <v>76</v>
      </c>
      <c r="D519" s="83">
        <f>ROUND(((D520+D521+D523+D522)/1000),5)</f>
        <v>4.6652800000000001</v>
      </c>
      <c r="E519" s="83">
        <f>ROUND(((E520+E521+E523+E522)/1000),5)</f>
        <v>4.4914699999999996</v>
      </c>
      <c r="F519" s="83">
        <f>ROUND(((F520+F521+F523+F522)/1000),5)</f>
        <v>3.9226700000000001</v>
      </c>
      <c r="G519" s="83">
        <f t="shared" ref="G519:AA519" si="300">ROUND(((G520+G521+G523+G522)/1000),5)</f>
        <v>3.9236300000000002</v>
      </c>
      <c r="H519" s="83">
        <f t="shared" si="300"/>
        <v>3.9484499999999998</v>
      </c>
      <c r="I519" s="83">
        <f t="shared" si="300"/>
        <v>4.6069500000000003</v>
      </c>
      <c r="J519" s="83">
        <f t="shared" si="300"/>
        <v>4.7512699999999999</v>
      </c>
      <c r="K519" s="83">
        <f t="shared" si="300"/>
        <v>5.0198600000000004</v>
      </c>
      <c r="L519" s="83">
        <f t="shared" si="300"/>
        <v>5.2417600000000002</v>
      </c>
      <c r="M519" s="83">
        <f t="shared" si="300"/>
        <v>5.3140900000000002</v>
      </c>
      <c r="N519" s="83">
        <f t="shared" si="300"/>
        <v>5.3161300000000002</v>
      </c>
      <c r="O519" s="83">
        <f t="shared" si="300"/>
        <v>5.4044100000000004</v>
      </c>
      <c r="P519" s="83">
        <f t="shared" si="300"/>
        <v>5.4062400000000004</v>
      </c>
      <c r="Q519" s="83">
        <f t="shared" si="300"/>
        <v>5.3909000000000002</v>
      </c>
      <c r="R519" s="83">
        <f t="shared" si="300"/>
        <v>5.3677700000000002</v>
      </c>
      <c r="S519" s="83">
        <f t="shared" si="300"/>
        <v>5.3051599999999999</v>
      </c>
      <c r="T519" s="83">
        <f t="shared" si="300"/>
        <v>5.26999</v>
      </c>
      <c r="U519" s="83">
        <f t="shared" si="300"/>
        <v>5.2440899999999999</v>
      </c>
      <c r="V519" s="83">
        <f t="shared" si="300"/>
        <v>5.1935700000000002</v>
      </c>
      <c r="W519" s="83">
        <f t="shared" si="300"/>
        <v>5.2704599999999999</v>
      </c>
      <c r="X519" s="83">
        <f t="shared" si="300"/>
        <v>5.2880900000000004</v>
      </c>
      <c r="Y519" s="83">
        <f t="shared" si="300"/>
        <v>5.2435</v>
      </c>
      <c r="Z519" s="83">
        <f t="shared" si="300"/>
        <v>4.8146699999999996</v>
      </c>
      <c r="AA519" s="83">
        <f t="shared" si="300"/>
        <v>4.7544399999999998</v>
      </c>
    </row>
    <row r="520" spans="1:27" ht="12.75" customHeight="1" outlineLevel="1" x14ac:dyDescent="0.2">
      <c r="A520" s="91" t="s">
        <v>1952</v>
      </c>
      <c r="B520" s="63" t="s">
        <v>233</v>
      </c>
      <c r="C520" s="43" t="s">
        <v>79</v>
      </c>
      <c r="D520" s="44">
        <v>989.14</v>
      </c>
      <c r="E520" s="44">
        <v>815.33</v>
      </c>
      <c r="F520" s="44">
        <v>246.53</v>
      </c>
      <c r="G520" s="44">
        <v>247.49</v>
      </c>
      <c r="H520" s="44">
        <v>272.31</v>
      </c>
      <c r="I520" s="44">
        <v>930.81</v>
      </c>
      <c r="J520" s="44">
        <v>1075.1300000000001</v>
      </c>
      <c r="K520" s="44">
        <v>1343.72</v>
      </c>
      <c r="L520" s="44">
        <v>1565.62</v>
      </c>
      <c r="M520" s="44">
        <v>1637.95</v>
      </c>
      <c r="N520" s="44">
        <v>1639.99</v>
      </c>
      <c r="O520" s="44">
        <v>1728.27</v>
      </c>
      <c r="P520" s="44">
        <v>1730.1</v>
      </c>
      <c r="Q520" s="44">
        <v>1714.76</v>
      </c>
      <c r="R520" s="44">
        <v>1691.63</v>
      </c>
      <c r="S520" s="44">
        <v>1629.02</v>
      </c>
      <c r="T520" s="44">
        <v>1593.85</v>
      </c>
      <c r="U520" s="44">
        <v>1567.95</v>
      </c>
      <c r="V520" s="44">
        <v>1517.43</v>
      </c>
      <c r="W520" s="44">
        <v>1594.32</v>
      </c>
      <c r="X520" s="44">
        <v>1611.95</v>
      </c>
      <c r="Y520" s="44">
        <v>1567.36</v>
      </c>
      <c r="Z520" s="44">
        <v>1138.53</v>
      </c>
      <c r="AA520" s="44">
        <v>1078.3</v>
      </c>
    </row>
    <row r="521" spans="1:27" ht="12.75" customHeight="1" outlineLevel="1" x14ac:dyDescent="0.2">
      <c r="A521" s="91" t="s">
        <v>1953</v>
      </c>
      <c r="B521" s="63" t="s">
        <v>90</v>
      </c>
      <c r="C521" s="43" t="s">
        <v>79</v>
      </c>
      <c r="D521" s="44">
        <f>$D$471</f>
        <v>3559.77</v>
      </c>
      <c r="E521" s="44">
        <f t="shared" ref="E521:AA521" si="301">$D$471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customHeight="1" outlineLevel="1" x14ac:dyDescent="0.2">
      <c r="A522" s="91" t="s">
        <v>1954</v>
      </c>
      <c r="B522" s="63" t="s">
        <v>83</v>
      </c>
      <c r="C522" s="43" t="s">
        <v>79</v>
      </c>
      <c r="D522" s="44">
        <v>6.14</v>
      </c>
      <c r="E522" s="44">
        <v>6.14</v>
      </c>
      <c r="F522" s="44">
        <v>6.14</v>
      </c>
      <c r="G522" s="44">
        <v>6.14</v>
      </c>
      <c r="H522" s="44">
        <v>6.14</v>
      </c>
      <c r="I522" s="44">
        <v>6.14</v>
      </c>
      <c r="J522" s="44">
        <v>6.14</v>
      </c>
      <c r="K522" s="44">
        <v>6.14</v>
      </c>
      <c r="L522" s="44">
        <v>6.14</v>
      </c>
      <c r="M522" s="44">
        <v>6.14</v>
      </c>
      <c r="N522" s="44">
        <v>6.14</v>
      </c>
      <c r="O522" s="44">
        <v>6.14</v>
      </c>
      <c r="P522" s="44">
        <v>6.14</v>
      </c>
      <c r="Q522" s="44">
        <v>6.14</v>
      </c>
      <c r="R522" s="44">
        <v>6.14</v>
      </c>
      <c r="S522" s="44">
        <v>6.14</v>
      </c>
      <c r="T522" s="44">
        <v>6.14</v>
      </c>
      <c r="U522" s="44">
        <v>6.14</v>
      </c>
      <c r="V522" s="44">
        <v>6.14</v>
      </c>
      <c r="W522" s="44">
        <v>6.14</v>
      </c>
      <c r="X522" s="44">
        <v>6.14</v>
      </c>
      <c r="Y522" s="44">
        <v>6.14</v>
      </c>
      <c r="Z522" s="44">
        <v>6.14</v>
      </c>
      <c r="AA522" s="44">
        <v>6.14</v>
      </c>
    </row>
    <row r="523" spans="1:27" ht="12.75" customHeight="1" outlineLevel="1" x14ac:dyDescent="0.2">
      <c r="A523" s="91" t="s">
        <v>1955</v>
      </c>
      <c r="B523" s="63" t="s">
        <v>81</v>
      </c>
      <c r="C523" s="43" t="s">
        <v>79</v>
      </c>
      <c r="D523" s="44">
        <f>$D$11</f>
        <v>110.23</v>
      </c>
      <c r="E523" s="44">
        <f t="shared" ref="E523:AA523" si="302">$D$11</f>
        <v>110.23</v>
      </c>
      <c r="F523" s="44">
        <f t="shared" si="302"/>
        <v>110.23</v>
      </c>
      <c r="G523" s="44">
        <f t="shared" si="302"/>
        <v>110.23</v>
      </c>
      <c r="H523" s="44">
        <f t="shared" si="302"/>
        <v>110.23</v>
      </c>
      <c r="I523" s="44">
        <f t="shared" si="302"/>
        <v>110.23</v>
      </c>
      <c r="J523" s="44">
        <f t="shared" si="302"/>
        <v>110.23</v>
      </c>
      <c r="K523" s="44">
        <f t="shared" si="302"/>
        <v>110.23</v>
      </c>
      <c r="L523" s="44">
        <f t="shared" si="302"/>
        <v>110.23</v>
      </c>
      <c r="M523" s="44">
        <f t="shared" si="302"/>
        <v>110.23</v>
      </c>
      <c r="N523" s="44">
        <f t="shared" si="302"/>
        <v>110.23</v>
      </c>
      <c r="O523" s="44">
        <f t="shared" si="302"/>
        <v>110.23</v>
      </c>
      <c r="P523" s="44">
        <f t="shared" si="302"/>
        <v>110.23</v>
      </c>
      <c r="Q523" s="44">
        <f t="shared" si="302"/>
        <v>110.23</v>
      </c>
      <c r="R523" s="44">
        <f t="shared" si="302"/>
        <v>110.23</v>
      </c>
      <c r="S523" s="44">
        <f t="shared" si="302"/>
        <v>110.23</v>
      </c>
      <c r="T523" s="44">
        <f t="shared" si="302"/>
        <v>110.23</v>
      </c>
      <c r="U523" s="44">
        <f t="shared" si="302"/>
        <v>110.23</v>
      </c>
      <c r="V523" s="44">
        <f t="shared" si="302"/>
        <v>110.23</v>
      </c>
      <c r="W523" s="44">
        <f t="shared" si="302"/>
        <v>110.23</v>
      </c>
      <c r="X523" s="44">
        <f t="shared" si="302"/>
        <v>110.23</v>
      </c>
      <c r="Y523" s="44">
        <f t="shared" si="302"/>
        <v>110.23</v>
      </c>
      <c r="Z523" s="44">
        <f t="shared" si="302"/>
        <v>110.23</v>
      </c>
      <c r="AA523" s="44">
        <f t="shared" si="302"/>
        <v>110.23</v>
      </c>
    </row>
    <row r="524" spans="1:27" x14ac:dyDescent="0.2">
      <c r="A524" s="90" t="s">
        <v>1956</v>
      </c>
      <c r="B524" s="28" t="str">
        <f>"12"&amp;"."&amp;$B$776&amp;"."&amp;$B$777</f>
        <v>12.04.2023</v>
      </c>
      <c r="C524" s="82" t="s">
        <v>76</v>
      </c>
      <c r="D524" s="83">
        <f>ROUND(((D525+D526+D528+D527)/1000),5)</f>
        <v>4.7103799999999998</v>
      </c>
      <c r="E524" s="83">
        <f>ROUND(((E525+E526+E528+E527)/1000),5)</f>
        <v>4.5054499999999997</v>
      </c>
      <c r="F524" s="83">
        <f>ROUND(((F525+F526+F528+F527)/1000),5)</f>
        <v>3.9170699999999998</v>
      </c>
      <c r="G524" s="83">
        <f t="shared" ref="G524:AA524" si="303">ROUND(((G525+G526+G528+G527)/1000),5)</f>
        <v>3.9194900000000001</v>
      </c>
      <c r="H524" s="83">
        <f t="shared" si="303"/>
        <v>3.9243800000000002</v>
      </c>
      <c r="I524" s="83">
        <f t="shared" si="303"/>
        <v>4.4071499999999997</v>
      </c>
      <c r="J524" s="83">
        <f t="shared" si="303"/>
        <v>4.7557</v>
      </c>
      <c r="K524" s="83">
        <f t="shared" si="303"/>
        <v>4.9833699999999999</v>
      </c>
      <c r="L524" s="83">
        <f t="shared" si="303"/>
        <v>5.2809799999999996</v>
      </c>
      <c r="M524" s="83">
        <f t="shared" si="303"/>
        <v>5.4476500000000003</v>
      </c>
      <c r="N524" s="83">
        <f t="shared" si="303"/>
        <v>5.4632399999999999</v>
      </c>
      <c r="O524" s="83">
        <f t="shared" si="303"/>
        <v>5.5450900000000001</v>
      </c>
      <c r="P524" s="83">
        <f t="shared" si="303"/>
        <v>5.5573899999999998</v>
      </c>
      <c r="Q524" s="83">
        <f t="shared" si="303"/>
        <v>5.5564900000000002</v>
      </c>
      <c r="R524" s="83">
        <f t="shared" si="303"/>
        <v>5.5567599999999997</v>
      </c>
      <c r="S524" s="83">
        <f t="shared" si="303"/>
        <v>5.5333199999999998</v>
      </c>
      <c r="T524" s="83">
        <f t="shared" si="303"/>
        <v>5.4724500000000003</v>
      </c>
      <c r="U524" s="83">
        <f t="shared" si="303"/>
        <v>5.4207000000000001</v>
      </c>
      <c r="V524" s="83">
        <f t="shared" si="303"/>
        <v>5.3519100000000002</v>
      </c>
      <c r="W524" s="83">
        <f t="shared" si="303"/>
        <v>5.5642899999999997</v>
      </c>
      <c r="X524" s="83">
        <f t="shared" si="303"/>
        <v>5.4675399999999996</v>
      </c>
      <c r="Y524" s="83">
        <f t="shared" si="303"/>
        <v>5.0758400000000004</v>
      </c>
      <c r="Z524" s="83">
        <f t="shared" si="303"/>
        <v>4.88436</v>
      </c>
      <c r="AA524" s="83">
        <f t="shared" si="303"/>
        <v>4.8173000000000004</v>
      </c>
    </row>
    <row r="525" spans="1:27" ht="12.75" customHeight="1" outlineLevel="1" x14ac:dyDescent="0.2">
      <c r="A525" s="91" t="s">
        <v>1957</v>
      </c>
      <c r="B525" s="63" t="s">
        <v>233</v>
      </c>
      <c r="C525" s="43" t="s">
        <v>79</v>
      </c>
      <c r="D525" s="44">
        <v>1034.24</v>
      </c>
      <c r="E525" s="44">
        <v>829.31</v>
      </c>
      <c r="F525" s="44">
        <v>240.93</v>
      </c>
      <c r="G525" s="44">
        <v>243.35</v>
      </c>
      <c r="H525" s="44">
        <v>248.24</v>
      </c>
      <c r="I525" s="44">
        <v>731.01</v>
      </c>
      <c r="J525" s="44">
        <v>1079.56</v>
      </c>
      <c r="K525" s="44">
        <v>1307.23</v>
      </c>
      <c r="L525" s="44">
        <v>1604.84</v>
      </c>
      <c r="M525" s="44">
        <v>1771.51</v>
      </c>
      <c r="N525" s="44">
        <v>1787.1</v>
      </c>
      <c r="O525" s="44">
        <v>1868.95</v>
      </c>
      <c r="P525" s="44">
        <v>1881.25</v>
      </c>
      <c r="Q525" s="44">
        <v>1880.35</v>
      </c>
      <c r="R525" s="44">
        <v>1880.62</v>
      </c>
      <c r="S525" s="44">
        <v>1857.18</v>
      </c>
      <c r="T525" s="44">
        <v>1796.31</v>
      </c>
      <c r="U525" s="44">
        <v>1744.56</v>
      </c>
      <c r="V525" s="44">
        <v>1675.77</v>
      </c>
      <c r="W525" s="44">
        <v>1888.15</v>
      </c>
      <c r="X525" s="44">
        <v>1791.4</v>
      </c>
      <c r="Y525" s="44">
        <v>1399.7</v>
      </c>
      <c r="Z525" s="44">
        <v>1208.22</v>
      </c>
      <c r="AA525" s="44">
        <v>1141.1600000000001</v>
      </c>
    </row>
    <row r="526" spans="1:27" ht="12.75" customHeight="1" outlineLevel="1" x14ac:dyDescent="0.2">
      <c r="A526" s="91" t="s">
        <v>1958</v>
      </c>
      <c r="B526" s="63" t="s">
        <v>90</v>
      </c>
      <c r="C526" s="43" t="s">
        <v>79</v>
      </c>
      <c r="D526" s="44">
        <f>$D$471</f>
        <v>3559.77</v>
      </c>
      <c r="E526" s="44">
        <f t="shared" ref="E526:AA526" si="304">$D$471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customHeight="1" outlineLevel="1" x14ac:dyDescent="0.2">
      <c r="A527" s="91" t="s">
        <v>1959</v>
      </c>
      <c r="B527" s="63" t="s">
        <v>83</v>
      </c>
      <c r="C527" s="43" t="s">
        <v>79</v>
      </c>
      <c r="D527" s="44">
        <v>6.14</v>
      </c>
      <c r="E527" s="44">
        <v>6.14</v>
      </c>
      <c r="F527" s="44">
        <v>6.14</v>
      </c>
      <c r="G527" s="44">
        <v>6.14</v>
      </c>
      <c r="H527" s="44">
        <v>6.14</v>
      </c>
      <c r="I527" s="44">
        <v>6.14</v>
      </c>
      <c r="J527" s="44">
        <v>6.14</v>
      </c>
      <c r="K527" s="44">
        <v>6.14</v>
      </c>
      <c r="L527" s="44">
        <v>6.14</v>
      </c>
      <c r="M527" s="44">
        <v>6.14</v>
      </c>
      <c r="N527" s="44">
        <v>6.14</v>
      </c>
      <c r="O527" s="44">
        <v>6.14</v>
      </c>
      <c r="P527" s="44">
        <v>6.14</v>
      </c>
      <c r="Q527" s="44">
        <v>6.14</v>
      </c>
      <c r="R527" s="44">
        <v>6.14</v>
      </c>
      <c r="S527" s="44">
        <v>6.14</v>
      </c>
      <c r="T527" s="44">
        <v>6.14</v>
      </c>
      <c r="U527" s="44">
        <v>6.14</v>
      </c>
      <c r="V527" s="44">
        <v>6.14</v>
      </c>
      <c r="W527" s="44">
        <v>6.14</v>
      </c>
      <c r="X527" s="44">
        <v>6.14</v>
      </c>
      <c r="Y527" s="44">
        <v>6.14</v>
      </c>
      <c r="Z527" s="44">
        <v>6.14</v>
      </c>
      <c r="AA527" s="44">
        <v>6.14</v>
      </c>
    </row>
    <row r="528" spans="1:27" ht="12.75" customHeight="1" outlineLevel="1" x14ac:dyDescent="0.2">
      <c r="A528" s="91" t="s">
        <v>1960</v>
      </c>
      <c r="B528" s="63" t="s">
        <v>81</v>
      </c>
      <c r="C528" s="43" t="s">
        <v>79</v>
      </c>
      <c r="D528" s="44">
        <f>$D$11</f>
        <v>110.23</v>
      </c>
      <c r="E528" s="44">
        <f t="shared" ref="E528:AA528" si="305">$D$11</f>
        <v>110.23</v>
      </c>
      <c r="F528" s="44">
        <f t="shared" si="305"/>
        <v>110.23</v>
      </c>
      <c r="G528" s="44">
        <f t="shared" si="305"/>
        <v>110.23</v>
      </c>
      <c r="H528" s="44">
        <f t="shared" si="305"/>
        <v>110.23</v>
      </c>
      <c r="I528" s="44">
        <f t="shared" si="305"/>
        <v>110.23</v>
      </c>
      <c r="J528" s="44">
        <f t="shared" si="305"/>
        <v>110.23</v>
      </c>
      <c r="K528" s="44">
        <f t="shared" si="305"/>
        <v>110.23</v>
      </c>
      <c r="L528" s="44">
        <f t="shared" si="305"/>
        <v>110.23</v>
      </c>
      <c r="M528" s="44">
        <f t="shared" si="305"/>
        <v>110.23</v>
      </c>
      <c r="N528" s="44">
        <f t="shared" si="305"/>
        <v>110.23</v>
      </c>
      <c r="O528" s="44">
        <f t="shared" si="305"/>
        <v>110.23</v>
      </c>
      <c r="P528" s="44">
        <f t="shared" si="305"/>
        <v>110.23</v>
      </c>
      <c r="Q528" s="44">
        <f t="shared" si="305"/>
        <v>110.23</v>
      </c>
      <c r="R528" s="44">
        <f t="shared" si="305"/>
        <v>110.23</v>
      </c>
      <c r="S528" s="44">
        <f t="shared" si="305"/>
        <v>110.23</v>
      </c>
      <c r="T528" s="44">
        <f t="shared" si="305"/>
        <v>110.23</v>
      </c>
      <c r="U528" s="44">
        <f t="shared" si="305"/>
        <v>110.23</v>
      </c>
      <c r="V528" s="44">
        <f t="shared" si="305"/>
        <v>110.23</v>
      </c>
      <c r="W528" s="44">
        <f t="shared" si="305"/>
        <v>110.23</v>
      </c>
      <c r="X528" s="44">
        <f t="shared" si="305"/>
        <v>110.23</v>
      </c>
      <c r="Y528" s="44">
        <f t="shared" si="305"/>
        <v>110.23</v>
      </c>
      <c r="Z528" s="44">
        <f t="shared" si="305"/>
        <v>110.23</v>
      </c>
      <c r="AA528" s="44">
        <f t="shared" si="305"/>
        <v>110.23</v>
      </c>
    </row>
    <row r="529" spans="1:27" x14ac:dyDescent="0.2">
      <c r="A529" s="90" t="s">
        <v>1961</v>
      </c>
      <c r="B529" s="28" t="str">
        <f>"13"&amp;"."&amp;$B$776&amp;"."&amp;$B$777</f>
        <v>13.04.2023</v>
      </c>
      <c r="C529" s="82" t="s">
        <v>76</v>
      </c>
      <c r="D529" s="83">
        <f>ROUND(((D530+D531+D533+D532)/1000),5)</f>
        <v>4.7801099999999996</v>
      </c>
      <c r="E529" s="83">
        <f>ROUND(((E530+E531+E533+E532)/1000),5)</f>
        <v>4.7340900000000001</v>
      </c>
      <c r="F529" s="83">
        <f>ROUND(((F530+F531+F533+F532)/1000),5)</f>
        <v>4.7034500000000001</v>
      </c>
      <c r="G529" s="83">
        <f t="shared" ref="G529:AA529" si="306">ROUND(((G530+G531+G533+G532)/1000),5)</f>
        <v>4.7023999999999999</v>
      </c>
      <c r="H529" s="83">
        <f t="shared" si="306"/>
        <v>4.7038700000000002</v>
      </c>
      <c r="I529" s="83">
        <f t="shared" si="306"/>
        <v>4.7118900000000004</v>
      </c>
      <c r="J529" s="83">
        <f t="shared" si="306"/>
        <v>4.8820800000000002</v>
      </c>
      <c r="K529" s="83">
        <f t="shared" si="306"/>
        <v>5.2346399999999997</v>
      </c>
      <c r="L529" s="83">
        <f t="shared" si="306"/>
        <v>5.4081200000000003</v>
      </c>
      <c r="M529" s="83">
        <f t="shared" si="306"/>
        <v>5.4031799999999999</v>
      </c>
      <c r="N529" s="83">
        <f t="shared" si="306"/>
        <v>5.5446999999999997</v>
      </c>
      <c r="O529" s="83">
        <f t="shared" si="306"/>
        <v>5.60745</v>
      </c>
      <c r="P529" s="83">
        <f t="shared" si="306"/>
        <v>5.5573100000000002</v>
      </c>
      <c r="Q529" s="83">
        <f t="shared" si="306"/>
        <v>5.6072199999999999</v>
      </c>
      <c r="R529" s="83">
        <f t="shared" si="306"/>
        <v>5.6050599999999999</v>
      </c>
      <c r="S529" s="83">
        <f t="shared" si="306"/>
        <v>5.5967500000000001</v>
      </c>
      <c r="T529" s="83">
        <f t="shared" si="306"/>
        <v>5.5529299999999999</v>
      </c>
      <c r="U529" s="83">
        <f t="shared" si="306"/>
        <v>5.3987100000000003</v>
      </c>
      <c r="V529" s="83">
        <f t="shared" si="306"/>
        <v>5.3803400000000003</v>
      </c>
      <c r="W529" s="83">
        <f t="shared" si="306"/>
        <v>5.4401000000000002</v>
      </c>
      <c r="X529" s="83">
        <f t="shared" si="306"/>
        <v>5.5450100000000004</v>
      </c>
      <c r="Y529" s="83">
        <f t="shared" si="306"/>
        <v>5.3994499999999999</v>
      </c>
      <c r="Z529" s="83">
        <f t="shared" si="306"/>
        <v>4.8543900000000004</v>
      </c>
      <c r="AA529" s="83">
        <f t="shared" si="306"/>
        <v>4.7271700000000001</v>
      </c>
    </row>
    <row r="530" spans="1:27" ht="12.75" customHeight="1" outlineLevel="1" x14ac:dyDescent="0.2">
      <c r="A530" s="91" t="s">
        <v>1962</v>
      </c>
      <c r="B530" s="63" t="s">
        <v>233</v>
      </c>
      <c r="C530" s="43" t="s">
        <v>79</v>
      </c>
      <c r="D530" s="44">
        <v>1103.97</v>
      </c>
      <c r="E530" s="44">
        <v>1057.95</v>
      </c>
      <c r="F530" s="44">
        <v>1027.31</v>
      </c>
      <c r="G530" s="44">
        <v>1026.26</v>
      </c>
      <c r="H530" s="44">
        <v>1027.73</v>
      </c>
      <c r="I530" s="44">
        <v>1035.75</v>
      </c>
      <c r="J530" s="44">
        <v>1205.94</v>
      </c>
      <c r="K530" s="44">
        <v>1558.5</v>
      </c>
      <c r="L530" s="44">
        <v>1731.98</v>
      </c>
      <c r="M530" s="44">
        <v>1727.04</v>
      </c>
      <c r="N530" s="44">
        <v>1868.56</v>
      </c>
      <c r="O530" s="44">
        <v>1931.31</v>
      </c>
      <c r="P530" s="44">
        <v>1881.17</v>
      </c>
      <c r="Q530" s="44">
        <v>1931.08</v>
      </c>
      <c r="R530" s="44">
        <v>1928.92</v>
      </c>
      <c r="S530" s="44">
        <v>1920.61</v>
      </c>
      <c r="T530" s="44">
        <v>1876.79</v>
      </c>
      <c r="U530" s="44">
        <v>1722.57</v>
      </c>
      <c r="V530" s="44">
        <v>1704.2</v>
      </c>
      <c r="W530" s="44">
        <v>1763.96</v>
      </c>
      <c r="X530" s="44">
        <v>1868.87</v>
      </c>
      <c r="Y530" s="44">
        <v>1723.31</v>
      </c>
      <c r="Z530" s="44">
        <v>1178.25</v>
      </c>
      <c r="AA530" s="44">
        <v>1051.03</v>
      </c>
    </row>
    <row r="531" spans="1:27" ht="12.75" customHeight="1" outlineLevel="1" x14ac:dyDescent="0.2">
      <c r="A531" s="91" t="s">
        <v>1963</v>
      </c>
      <c r="B531" s="63" t="s">
        <v>90</v>
      </c>
      <c r="C531" s="43" t="s">
        <v>79</v>
      </c>
      <c r="D531" s="44">
        <f>$D$471</f>
        <v>3559.77</v>
      </c>
      <c r="E531" s="44">
        <f t="shared" ref="E531:AA531" si="307">$D$471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customHeight="1" outlineLevel="1" x14ac:dyDescent="0.2">
      <c r="A532" s="91" t="s">
        <v>1964</v>
      </c>
      <c r="B532" s="63" t="s">
        <v>83</v>
      </c>
      <c r="C532" s="43" t="s">
        <v>79</v>
      </c>
      <c r="D532" s="44">
        <v>6.14</v>
      </c>
      <c r="E532" s="44">
        <v>6.14</v>
      </c>
      <c r="F532" s="44">
        <v>6.14</v>
      </c>
      <c r="G532" s="44">
        <v>6.14</v>
      </c>
      <c r="H532" s="44">
        <v>6.14</v>
      </c>
      <c r="I532" s="44">
        <v>6.14</v>
      </c>
      <c r="J532" s="44">
        <v>6.14</v>
      </c>
      <c r="K532" s="44">
        <v>6.14</v>
      </c>
      <c r="L532" s="44">
        <v>6.14</v>
      </c>
      <c r="M532" s="44">
        <v>6.14</v>
      </c>
      <c r="N532" s="44">
        <v>6.14</v>
      </c>
      <c r="O532" s="44">
        <v>6.14</v>
      </c>
      <c r="P532" s="44">
        <v>6.14</v>
      </c>
      <c r="Q532" s="44">
        <v>6.14</v>
      </c>
      <c r="R532" s="44">
        <v>6.14</v>
      </c>
      <c r="S532" s="44">
        <v>6.14</v>
      </c>
      <c r="T532" s="44">
        <v>6.14</v>
      </c>
      <c r="U532" s="44">
        <v>6.14</v>
      </c>
      <c r="V532" s="44">
        <v>6.14</v>
      </c>
      <c r="W532" s="44">
        <v>6.14</v>
      </c>
      <c r="X532" s="44">
        <v>6.14</v>
      </c>
      <c r="Y532" s="44">
        <v>6.14</v>
      </c>
      <c r="Z532" s="44">
        <v>6.14</v>
      </c>
      <c r="AA532" s="44">
        <v>6.14</v>
      </c>
    </row>
    <row r="533" spans="1:27" ht="12.75" customHeight="1" outlineLevel="1" x14ac:dyDescent="0.2">
      <c r="A533" s="91" t="s">
        <v>1965</v>
      </c>
      <c r="B533" s="63" t="s">
        <v>81</v>
      </c>
      <c r="C533" s="43" t="s">
        <v>79</v>
      </c>
      <c r="D533" s="44">
        <f>$D$11</f>
        <v>110.23</v>
      </c>
      <c r="E533" s="44">
        <f t="shared" ref="E533:AA533" si="308">$D$11</f>
        <v>110.23</v>
      </c>
      <c r="F533" s="44">
        <f t="shared" si="308"/>
        <v>110.23</v>
      </c>
      <c r="G533" s="44">
        <f t="shared" si="308"/>
        <v>110.23</v>
      </c>
      <c r="H533" s="44">
        <f t="shared" si="308"/>
        <v>110.23</v>
      </c>
      <c r="I533" s="44">
        <f t="shared" si="308"/>
        <v>110.23</v>
      </c>
      <c r="J533" s="44">
        <f t="shared" si="308"/>
        <v>110.23</v>
      </c>
      <c r="K533" s="44">
        <f t="shared" si="308"/>
        <v>110.23</v>
      </c>
      <c r="L533" s="44">
        <f t="shared" si="308"/>
        <v>110.23</v>
      </c>
      <c r="M533" s="44">
        <f t="shared" si="308"/>
        <v>110.23</v>
      </c>
      <c r="N533" s="44">
        <f t="shared" si="308"/>
        <v>110.23</v>
      </c>
      <c r="O533" s="44">
        <f t="shared" si="308"/>
        <v>110.23</v>
      </c>
      <c r="P533" s="44">
        <f t="shared" si="308"/>
        <v>110.23</v>
      </c>
      <c r="Q533" s="44">
        <f t="shared" si="308"/>
        <v>110.23</v>
      </c>
      <c r="R533" s="44">
        <f t="shared" si="308"/>
        <v>110.23</v>
      </c>
      <c r="S533" s="44">
        <f t="shared" si="308"/>
        <v>110.23</v>
      </c>
      <c r="T533" s="44">
        <f t="shared" si="308"/>
        <v>110.23</v>
      </c>
      <c r="U533" s="44">
        <f t="shared" si="308"/>
        <v>110.23</v>
      </c>
      <c r="V533" s="44">
        <f t="shared" si="308"/>
        <v>110.23</v>
      </c>
      <c r="W533" s="44">
        <f t="shared" si="308"/>
        <v>110.23</v>
      </c>
      <c r="X533" s="44">
        <f t="shared" si="308"/>
        <v>110.23</v>
      </c>
      <c r="Y533" s="44">
        <f t="shared" si="308"/>
        <v>110.23</v>
      </c>
      <c r="Z533" s="44">
        <f t="shared" si="308"/>
        <v>110.23</v>
      </c>
      <c r="AA533" s="44">
        <f t="shared" si="308"/>
        <v>110.23</v>
      </c>
    </row>
    <row r="534" spans="1:27" x14ac:dyDescent="0.2">
      <c r="A534" s="90" t="s">
        <v>1966</v>
      </c>
      <c r="B534" s="28" t="str">
        <f>"14"&amp;"."&amp;$B$776&amp;"."&amp;$B$777</f>
        <v>14.04.2023</v>
      </c>
      <c r="C534" s="82" t="s">
        <v>76</v>
      </c>
      <c r="D534" s="83">
        <f>ROUND(((D535+D536+D538+D537)/1000),5)</f>
        <v>4.7273300000000003</v>
      </c>
      <c r="E534" s="83">
        <f>ROUND(((E535+E536+E538+E537)/1000),5)</f>
        <v>4.5740499999999997</v>
      </c>
      <c r="F534" s="83">
        <f>ROUND(((F535+F536+F538+F537)/1000),5)</f>
        <v>4.5073299999999996</v>
      </c>
      <c r="G534" s="83">
        <f t="shared" ref="G534:AA534" si="309">ROUND(((G535+G536+G538+G537)/1000),5)</f>
        <v>4.50732</v>
      </c>
      <c r="H534" s="83">
        <f t="shared" si="309"/>
        <v>4.5761799999999999</v>
      </c>
      <c r="I534" s="83">
        <f t="shared" si="309"/>
        <v>4.6735499999999996</v>
      </c>
      <c r="J534" s="83">
        <f t="shared" si="309"/>
        <v>4.8839800000000002</v>
      </c>
      <c r="K534" s="83">
        <f t="shared" si="309"/>
        <v>5.0681399999999996</v>
      </c>
      <c r="L534" s="83">
        <f t="shared" si="309"/>
        <v>5.29779</v>
      </c>
      <c r="M534" s="83">
        <f t="shared" si="309"/>
        <v>5.34199</v>
      </c>
      <c r="N534" s="83">
        <f t="shared" si="309"/>
        <v>5.31792</v>
      </c>
      <c r="O534" s="83">
        <f t="shared" si="309"/>
        <v>5.3693400000000002</v>
      </c>
      <c r="P534" s="83">
        <f t="shared" si="309"/>
        <v>5.3269200000000003</v>
      </c>
      <c r="Q534" s="83">
        <f t="shared" si="309"/>
        <v>5.3298699999999997</v>
      </c>
      <c r="R534" s="83">
        <f t="shared" si="309"/>
        <v>5.3176600000000001</v>
      </c>
      <c r="S534" s="83">
        <f t="shared" si="309"/>
        <v>5.3092100000000002</v>
      </c>
      <c r="T534" s="83">
        <f t="shared" si="309"/>
        <v>5.2987799999999998</v>
      </c>
      <c r="U534" s="83">
        <f t="shared" si="309"/>
        <v>5.2565299999999997</v>
      </c>
      <c r="V534" s="83">
        <f t="shared" si="309"/>
        <v>5.2516100000000003</v>
      </c>
      <c r="W534" s="83">
        <f t="shared" si="309"/>
        <v>5.3056099999999997</v>
      </c>
      <c r="X534" s="83">
        <f t="shared" si="309"/>
        <v>5.3193099999999998</v>
      </c>
      <c r="Y534" s="83">
        <f t="shared" si="309"/>
        <v>5.3144</v>
      </c>
      <c r="Z534" s="83">
        <f t="shared" si="309"/>
        <v>5.0220700000000003</v>
      </c>
      <c r="AA534" s="83">
        <f t="shared" si="309"/>
        <v>4.8149699999999998</v>
      </c>
    </row>
    <row r="535" spans="1:27" ht="12.75" customHeight="1" outlineLevel="1" x14ac:dyDescent="0.2">
      <c r="A535" s="91" t="s">
        <v>1967</v>
      </c>
      <c r="B535" s="63" t="s">
        <v>233</v>
      </c>
      <c r="C535" s="43" t="s">
        <v>79</v>
      </c>
      <c r="D535" s="44">
        <v>1051.19</v>
      </c>
      <c r="E535" s="44">
        <v>897.91</v>
      </c>
      <c r="F535" s="44">
        <v>831.19</v>
      </c>
      <c r="G535" s="44">
        <v>831.18</v>
      </c>
      <c r="H535" s="44">
        <v>900.04</v>
      </c>
      <c r="I535" s="44">
        <v>997.41</v>
      </c>
      <c r="J535" s="44">
        <v>1207.8399999999999</v>
      </c>
      <c r="K535" s="44">
        <v>1392</v>
      </c>
      <c r="L535" s="44">
        <v>1621.65</v>
      </c>
      <c r="M535" s="44">
        <v>1665.85</v>
      </c>
      <c r="N535" s="44">
        <v>1641.78</v>
      </c>
      <c r="O535" s="44">
        <v>1693.2</v>
      </c>
      <c r="P535" s="44">
        <v>1650.78</v>
      </c>
      <c r="Q535" s="44">
        <v>1653.73</v>
      </c>
      <c r="R535" s="44">
        <v>1641.52</v>
      </c>
      <c r="S535" s="44">
        <v>1633.07</v>
      </c>
      <c r="T535" s="44">
        <v>1622.64</v>
      </c>
      <c r="U535" s="44">
        <v>1580.39</v>
      </c>
      <c r="V535" s="44">
        <v>1575.47</v>
      </c>
      <c r="W535" s="44">
        <v>1629.47</v>
      </c>
      <c r="X535" s="44">
        <v>1643.17</v>
      </c>
      <c r="Y535" s="44">
        <v>1638.26</v>
      </c>
      <c r="Z535" s="44">
        <v>1345.93</v>
      </c>
      <c r="AA535" s="44">
        <v>1138.83</v>
      </c>
    </row>
    <row r="536" spans="1:27" ht="12.75" customHeight="1" outlineLevel="1" x14ac:dyDescent="0.2">
      <c r="A536" s="91" t="s">
        <v>1968</v>
      </c>
      <c r="B536" s="63" t="s">
        <v>90</v>
      </c>
      <c r="C536" s="43" t="s">
        <v>79</v>
      </c>
      <c r="D536" s="44">
        <f>$D$471</f>
        <v>3559.77</v>
      </c>
      <c r="E536" s="44">
        <f t="shared" ref="E536:AA536" si="310">$D$471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customHeight="1" outlineLevel="1" x14ac:dyDescent="0.2">
      <c r="A537" s="91" t="s">
        <v>1969</v>
      </c>
      <c r="B537" s="63" t="s">
        <v>83</v>
      </c>
      <c r="C537" s="43" t="s">
        <v>79</v>
      </c>
      <c r="D537" s="44">
        <v>6.14</v>
      </c>
      <c r="E537" s="44">
        <v>6.14</v>
      </c>
      <c r="F537" s="44">
        <v>6.14</v>
      </c>
      <c r="G537" s="44">
        <v>6.14</v>
      </c>
      <c r="H537" s="44">
        <v>6.14</v>
      </c>
      <c r="I537" s="44">
        <v>6.14</v>
      </c>
      <c r="J537" s="44">
        <v>6.14</v>
      </c>
      <c r="K537" s="44">
        <v>6.14</v>
      </c>
      <c r="L537" s="44">
        <v>6.14</v>
      </c>
      <c r="M537" s="44">
        <v>6.14</v>
      </c>
      <c r="N537" s="44">
        <v>6.14</v>
      </c>
      <c r="O537" s="44">
        <v>6.14</v>
      </c>
      <c r="P537" s="44">
        <v>6.14</v>
      </c>
      <c r="Q537" s="44">
        <v>6.14</v>
      </c>
      <c r="R537" s="44">
        <v>6.14</v>
      </c>
      <c r="S537" s="44">
        <v>6.14</v>
      </c>
      <c r="T537" s="44">
        <v>6.14</v>
      </c>
      <c r="U537" s="44">
        <v>6.14</v>
      </c>
      <c r="V537" s="44">
        <v>6.14</v>
      </c>
      <c r="W537" s="44">
        <v>6.14</v>
      </c>
      <c r="X537" s="44">
        <v>6.14</v>
      </c>
      <c r="Y537" s="44">
        <v>6.14</v>
      </c>
      <c r="Z537" s="44">
        <v>6.14</v>
      </c>
      <c r="AA537" s="44">
        <v>6.14</v>
      </c>
    </row>
    <row r="538" spans="1:27" ht="12.75" customHeight="1" outlineLevel="1" x14ac:dyDescent="0.2">
      <c r="A538" s="91" t="s">
        <v>1970</v>
      </c>
      <c r="B538" s="63" t="s">
        <v>81</v>
      </c>
      <c r="C538" s="43" t="s">
        <v>79</v>
      </c>
      <c r="D538" s="44">
        <f>$D$11</f>
        <v>110.23</v>
      </c>
      <c r="E538" s="44">
        <f t="shared" ref="E538:AA538" si="311">$D$11</f>
        <v>110.23</v>
      </c>
      <c r="F538" s="44">
        <f t="shared" si="311"/>
        <v>110.23</v>
      </c>
      <c r="G538" s="44">
        <f t="shared" si="311"/>
        <v>110.23</v>
      </c>
      <c r="H538" s="44">
        <f t="shared" si="311"/>
        <v>110.23</v>
      </c>
      <c r="I538" s="44">
        <f t="shared" si="311"/>
        <v>110.23</v>
      </c>
      <c r="J538" s="44">
        <f t="shared" si="311"/>
        <v>110.23</v>
      </c>
      <c r="K538" s="44">
        <f t="shared" si="311"/>
        <v>110.23</v>
      </c>
      <c r="L538" s="44">
        <f t="shared" si="311"/>
        <v>110.23</v>
      </c>
      <c r="M538" s="44">
        <f t="shared" si="311"/>
        <v>110.23</v>
      </c>
      <c r="N538" s="44">
        <f t="shared" si="311"/>
        <v>110.23</v>
      </c>
      <c r="O538" s="44">
        <f t="shared" si="311"/>
        <v>110.23</v>
      </c>
      <c r="P538" s="44">
        <f t="shared" si="311"/>
        <v>110.23</v>
      </c>
      <c r="Q538" s="44">
        <f t="shared" si="311"/>
        <v>110.23</v>
      </c>
      <c r="R538" s="44">
        <f t="shared" si="311"/>
        <v>110.23</v>
      </c>
      <c r="S538" s="44">
        <f t="shared" si="311"/>
        <v>110.23</v>
      </c>
      <c r="T538" s="44">
        <f t="shared" si="311"/>
        <v>110.23</v>
      </c>
      <c r="U538" s="44">
        <f t="shared" si="311"/>
        <v>110.23</v>
      </c>
      <c r="V538" s="44">
        <f t="shared" si="311"/>
        <v>110.23</v>
      </c>
      <c r="W538" s="44">
        <f t="shared" si="311"/>
        <v>110.23</v>
      </c>
      <c r="X538" s="44">
        <f t="shared" si="311"/>
        <v>110.23</v>
      </c>
      <c r="Y538" s="44">
        <f t="shared" si="311"/>
        <v>110.23</v>
      </c>
      <c r="Z538" s="44">
        <f t="shared" si="311"/>
        <v>110.23</v>
      </c>
      <c r="AA538" s="44">
        <f t="shared" si="311"/>
        <v>110.23</v>
      </c>
    </row>
    <row r="539" spans="1:27" x14ac:dyDescent="0.2">
      <c r="A539" s="90" t="s">
        <v>1971</v>
      </c>
      <c r="B539" s="28" t="str">
        <f>"15"&amp;"."&amp;$B$776&amp;"."&amp;$B$777</f>
        <v>15.04.2023</v>
      </c>
      <c r="C539" s="82" t="s">
        <v>76</v>
      </c>
      <c r="D539" s="83">
        <f>ROUND(((D540+D541+D543+D542)/1000),5)</f>
        <v>4.8992300000000002</v>
      </c>
      <c r="E539" s="83">
        <f>ROUND(((E540+E541+E543+E542)/1000),5)</f>
        <v>4.7569900000000001</v>
      </c>
      <c r="F539" s="83">
        <f>ROUND(((F540+F541+F543+F542)/1000),5)</f>
        <v>4.73522</v>
      </c>
      <c r="G539" s="83">
        <f t="shared" ref="G539:AA539" si="312">ROUND(((G540+G541+G543+G542)/1000),5)</f>
        <v>4.7178100000000001</v>
      </c>
      <c r="H539" s="83">
        <f t="shared" si="312"/>
        <v>4.7438200000000004</v>
      </c>
      <c r="I539" s="83">
        <f t="shared" si="312"/>
        <v>4.7487700000000004</v>
      </c>
      <c r="J539" s="83">
        <f t="shared" si="312"/>
        <v>4.82151</v>
      </c>
      <c r="K539" s="83">
        <f t="shared" si="312"/>
        <v>5.0229400000000002</v>
      </c>
      <c r="L539" s="83">
        <f t="shared" si="312"/>
        <v>5.4592700000000001</v>
      </c>
      <c r="M539" s="83">
        <f t="shared" si="312"/>
        <v>5.5435100000000004</v>
      </c>
      <c r="N539" s="83">
        <f t="shared" si="312"/>
        <v>5.5585899999999997</v>
      </c>
      <c r="O539" s="83">
        <f t="shared" si="312"/>
        <v>5.5927499999999997</v>
      </c>
      <c r="P539" s="83">
        <f t="shared" si="312"/>
        <v>5.5626699999999998</v>
      </c>
      <c r="Q539" s="83">
        <f t="shared" si="312"/>
        <v>5.5535199999999998</v>
      </c>
      <c r="R539" s="83">
        <f t="shared" si="312"/>
        <v>5.5130699999999999</v>
      </c>
      <c r="S539" s="83">
        <f t="shared" si="312"/>
        <v>5.4932499999999997</v>
      </c>
      <c r="T539" s="83">
        <f t="shared" si="312"/>
        <v>5.4892599999999998</v>
      </c>
      <c r="U539" s="83">
        <f t="shared" si="312"/>
        <v>5.5074399999999999</v>
      </c>
      <c r="V539" s="83">
        <f t="shared" si="312"/>
        <v>5.4665600000000003</v>
      </c>
      <c r="W539" s="83">
        <f t="shared" si="312"/>
        <v>5.5571799999999998</v>
      </c>
      <c r="X539" s="83">
        <f t="shared" si="312"/>
        <v>5.5582799999999999</v>
      </c>
      <c r="Y539" s="83">
        <f t="shared" si="312"/>
        <v>5.54589</v>
      </c>
      <c r="Z539" s="83">
        <f t="shared" si="312"/>
        <v>5.3022299999999998</v>
      </c>
      <c r="AA539" s="83">
        <f t="shared" si="312"/>
        <v>5.1225300000000002</v>
      </c>
    </row>
    <row r="540" spans="1:27" ht="12.75" customHeight="1" outlineLevel="1" x14ac:dyDescent="0.2">
      <c r="A540" s="91" t="s">
        <v>1972</v>
      </c>
      <c r="B540" s="63" t="s">
        <v>233</v>
      </c>
      <c r="C540" s="43" t="s">
        <v>79</v>
      </c>
      <c r="D540" s="44">
        <v>1223.0899999999999</v>
      </c>
      <c r="E540" s="44">
        <v>1080.8499999999999</v>
      </c>
      <c r="F540" s="44">
        <v>1059.08</v>
      </c>
      <c r="G540" s="44">
        <v>1041.67</v>
      </c>
      <c r="H540" s="44">
        <v>1067.68</v>
      </c>
      <c r="I540" s="44">
        <v>1072.6300000000001</v>
      </c>
      <c r="J540" s="44">
        <v>1145.3699999999999</v>
      </c>
      <c r="K540" s="44">
        <v>1346.8</v>
      </c>
      <c r="L540" s="44">
        <v>1783.13</v>
      </c>
      <c r="M540" s="44">
        <v>1867.37</v>
      </c>
      <c r="N540" s="44">
        <v>1882.45</v>
      </c>
      <c r="O540" s="44">
        <v>1916.61</v>
      </c>
      <c r="P540" s="44">
        <v>1886.53</v>
      </c>
      <c r="Q540" s="44">
        <v>1877.38</v>
      </c>
      <c r="R540" s="44">
        <v>1836.93</v>
      </c>
      <c r="S540" s="44">
        <v>1817.11</v>
      </c>
      <c r="T540" s="44">
        <v>1813.12</v>
      </c>
      <c r="U540" s="44">
        <v>1831.3</v>
      </c>
      <c r="V540" s="44">
        <v>1790.42</v>
      </c>
      <c r="W540" s="44">
        <v>1881.04</v>
      </c>
      <c r="X540" s="44">
        <v>1882.14</v>
      </c>
      <c r="Y540" s="44">
        <v>1869.75</v>
      </c>
      <c r="Z540" s="44">
        <v>1626.09</v>
      </c>
      <c r="AA540" s="44">
        <v>1446.39</v>
      </c>
    </row>
    <row r="541" spans="1:27" ht="12.75" customHeight="1" outlineLevel="1" x14ac:dyDescent="0.2">
      <c r="A541" s="91" t="s">
        <v>1973</v>
      </c>
      <c r="B541" s="63" t="s">
        <v>90</v>
      </c>
      <c r="C541" s="43" t="s">
        <v>79</v>
      </c>
      <c r="D541" s="44">
        <f>$D$471</f>
        <v>3559.77</v>
      </c>
      <c r="E541" s="44">
        <f t="shared" ref="E541:AA541" si="313">$D$471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customHeight="1" outlineLevel="1" x14ac:dyDescent="0.2">
      <c r="A542" s="91" t="s">
        <v>1974</v>
      </c>
      <c r="B542" s="63" t="s">
        <v>83</v>
      </c>
      <c r="C542" s="43" t="s">
        <v>79</v>
      </c>
      <c r="D542" s="44">
        <v>6.14</v>
      </c>
      <c r="E542" s="44">
        <v>6.14</v>
      </c>
      <c r="F542" s="44">
        <v>6.14</v>
      </c>
      <c r="G542" s="44">
        <v>6.14</v>
      </c>
      <c r="H542" s="44">
        <v>6.14</v>
      </c>
      <c r="I542" s="44">
        <v>6.14</v>
      </c>
      <c r="J542" s="44">
        <v>6.14</v>
      </c>
      <c r="K542" s="44">
        <v>6.14</v>
      </c>
      <c r="L542" s="44">
        <v>6.14</v>
      </c>
      <c r="M542" s="44">
        <v>6.14</v>
      </c>
      <c r="N542" s="44">
        <v>6.14</v>
      </c>
      <c r="O542" s="44">
        <v>6.14</v>
      </c>
      <c r="P542" s="44">
        <v>6.14</v>
      </c>
      <c r="Q542" s="44">
        <v>6.14</v>
      </c>
      <c r="R542" s="44">
        <v>6.14</v>
      </c>
      <c r="S542" s="44">
        <v>6.14</v>
      </c>
      <c r="T542" s="44">
        <v>6.14</v>
      </c>
      <c r="U542" s="44">
        <v>6.14</v>
      </c>
      <c r="V542" s="44">
        <v>6.14</v>
      </c>
      <c r="W542" s="44">
        <v>6.14</v>
      </c>
      <c r="X542" s="44">
        <v>6.14</v>
      </c>
      <c r="Y542" s="44">
        <v>6.14</v>
      </c>
      <c r="Z542" s="44">
        <v>6.14</v>
      </c>
      <c r="AA542" s="44">
        <v>6.14</v>
      </c>
    </row>
    <row r="543" spans="1:27" ht="12.75" customHeight="1" outlineLevel="1" x14ac:dyDescent="0.2">
      <c r="A543" s="91" t="s">
        <v>1975</v>
      </c>
      <c r="B543" s="63" t="s">
        <v>81</v>
      </c>
      <c r="C543" s="43" t="s">
        <v>79</v>
      </c>
      <c r="D543" s="44">
        <f>$D$11</f>
        <v>110.23</v>
      </c>
      <c r="E543" s="44">
        <f t="shared" ref="E543:AA543" si="314">$D$11</f>
        <v>110.23</v>
      </c>
      <c r="F543" s="44">
        <f t="shared" si="314"/>
        <v>110.23</v>
      </c>
      <c r="G543" s="44">
        <f t="shared" si="314"/>
        <v>110.23</v>
      </c>
      <c r="H543" s="44">
        <f t="shared" si="314"/>
        <v>110.23</v>
      </c>
      <c r="I543" s="44">
        <f t="shared" si="314"/>
        <v>110.23</v>
      </c>
      <c r="J543" s="44">
        <f t="shared" si="314"/>
        <v>110.23</v>
      </c>
      <c r="K543" s="44">
        <f t="shared" si="314"/>
        <v>110.23</v>
      </c>
      <c r="L543" s="44">
        <f t="shared" si="314"/>
        <v>110.23</v>
      </c>
      <c r="M543" s="44">
        <f t="shared" si="314"/>
        <v>110.23</v>
      </c>
      <c r="N543" s="44">
        <f t="shared" si="314"/>
        <v>110.23</v>
      </c>
      <c r="O543" s="44">
        <f t="shared" si="314"/>
        <v>110.23</v>
      </c>
      <c r="P543" s="44">
        <f t="shared" si="314"/>
        <v>110.23</v>
      </c>
      <c r="Q543" s="44">
        <f t="shared" si="314"/>
        <v>110.23</v>
      </c>
      <c r="R543" s="44">
        <f t="shared" si="314"/>
        <v>110.23</v>
      </c>
      <c r="S543" s="44">
        <f t="shared" si="314"/>
        <v>110.23</v>
      </c>
      <c r="T543" s="44">
        <f t="shared" si="314"/>
        <v>110.23</v>
      </c>
      <c r="U543" s="44">
        <f t="shared" si="314"/>
        <v>110.23</v>
      </c>
      <c r="V543" s="44">
        <f t="shared" si="314"/>
        <v>110.23</v>
      </c>
      <c r="W543" s="44">
        <f t="shared" si="314"/>
        <v>110.23</v>
      </c>
      <c r="X543" s="44">
        <f t="shared" si="314"/>
        <v>110.23</v>
      </c>
      <c r="Y543" s="44">
        <f t="shared" si="314"/>
        <v>110.23</v>
      </c>
      <c r="Z543" s="44">
        <f t="shared" si="314"/>
        <v>110.23</v>
      </c>
      <c r="AA543" s="44">
        <f t="shared" si="314"/>
        <v>110.23</v>
      </c>
    </row>
    <row r="544" spans="1:27" x14ac:dyDescent="0.2">
      <c r="A544" s="90" t="s">
        <v>1976</v>
      </c>
      <c r="B544" s="28" t="str">
        <f>"16"&amp;"."&amp;$B$776&amp;"."&amp;$B$777</f>
        <v>16.04.2023</v>
      </c>
      <c r="C544" s="82" t="s">
        <v>76</v>
      </c>
      <c r="D544" s="83">
        <f>ROUND(((D545+D546+D548+D547)/1000),5)</f>
        <v>4.9361499999999996</v>
      </c>
      <c r="E544" s="83">
        <f>ROUND(((E545+E546+E548+E547)/1000),5)</f>
        <v>4.76</v>
      </c>
      <c r="F544" s="83">
        <f>ROUND(((F545+F546+F548+F547)/1000),5)</f>
        <v>4.72098</v>
      </c>
      <c r="G544" s="83">
        <f t="shared" ref="G544:AA544" si="315">ROUND(((G545+G546+G548+G547)/1000),5)</f>
        <v>4.6807299999999996</v>
      </c>
      <c r="H544" s="83">
        <f t="shared" si="315"/>
        <v>4.6167899999999999</v>
      </c>
      <c r="I544" s="83">
        <f t="shared" si="315"/>
        <v>4.59863</v>
      </c>
      <c r="J544" s="83">
        <f t="shared" si="315"/>
        <v>4.5702800000000003</v>
      </c>
      <c r="K544" s="83">
        <f t="shared" si="315"/>
        <v>4.6168199999999997</v>
      </c>
      <c r="L544" s="83">
        <f t="shared" si="315"/>
        <v>4.9103700000000003</v>
      </c>
      <c r="M544" s="83">
        <f t="shared" si="315"/>
        <v>5.0036800000000001</v>
      </c>
      <c r="N544" s="83">
        <f t="shared" si="315"/>
        <v>5.0258599999999998</v>
      </c>
      <c r="O544" s="83">
        <f t="shared" si="315"/>
        <v>5.0264199999999999</v>
      </c>
      <c r="P544" s="83">
        <f t="shared" si="315"/>
        <v>5.0263200000000001</v>
      </c>
      <c r="Q544" s="83">
        <f t="shared" si="315"/>
        <v>5.0204700000000004</v>
      </c>
      <c r="R544" s="83">
        <f t="shared" si="315"/>
        <v>5.0173399999999999</v>
      </c>
      <c r="S544" s="83">
        <f t="shared" si="315"/>
        <v>5.0007299999999999</v>
      </c>
      <c r="T544" s="83">
        <f t="shared" si="315"/>
        <v>4.9981600000000004</v>
      </c>
      <c r="U544" s="83">
        <f t="shared" si="315"/>
        <v>5.0212300000000001</v>
      </c>
      <c r="V544" s="83">
        <f t="shared" si="315"/>
        <v>5.05762</v>
      </c>
      <c r="W544" s="83">
        <f t="shared" si="315"/>
        <v>5.2690700000000001</v>
      </c>
      <c r="X544" s="83">
        <f t="shared" si="315"/>
        <v>5.3112599999999999</v>
      </c>
      <c r="Y544" s="83">
        <f t="shared" si="315"/>
        <v>5.2903399999999996</v>
      </c>
      <c r="Z544" s="83">
        <f t="shared" si="315"/>
        <v>4.9893599999999996</v>
      </c>
      <c r="AA544" s="83">
        <f t="shared" si="315"/>
        <v>4.8003499999999999</v>
      </c>
    </row>
    <row r="545" spans="1:27" ht="12.75" customHeight="1" outlineLevel="1" x14ac:dyDescent="0.2">
      <c r="A545" s="91" t="s">
        <v>1977</v>
      </c>
      <c r="B545" s="63" t="s">
        <v>233</v>
      </c>
      <c r="C545" s="43" t="s">
        <v>79</v>
      </c>
      <c r="D545" s="44">
        <v>1260.01</v>
      </c>
      <c r="E545" s="44">
        <v>1083.8599999999999</v>
      </c>
      <c r="F545" s="44">
        <v>1044.8399999999999</v>
      </c>
      <c r="G545" s="44">
        <v>1004.59</v>
      </c>
      <c r="H545" s="44">
        <v>940.65</v>
      </c>
      <c r="I545" s="44">
        <v>922.49</v>
      </c>
      <c r="J545" s="44">
        <v>894.14</v>
      </c>
      <c r="K545" s="44">
        <v>940.68</v>
      </c>
      <c r="L545" s="44">
        <v>1234.23</v>
      </c>
      <c r="M545" s="44">
        <v>1327.54</v>
      </c>
      <c r="N545" s="44">
        <v>1349.72</v>
      </c>
      <c r="O545" s="44">
        <v>1350.28</v>
      </c>
      <c r="P545" s="44">
        <v>1350.18</v>
      </c>
      <c r="Q545" s="44">
        <v>1344.33</v>
      </c>
      <c r="R545" s="44">
        <v>1341.2</v>
      </c>
      <c r="S545" s="44">
        <v>1324.59</v>
      </c>
      <c r="T545" s="44">
        <v>1322.02</v>
      </c>
      <c r="U545" s="44">
        <v>1345.09</v>
      </c>
      <c r="V545" s="44">
        <v>1381.48</v>
      </c>
      <c r="W545" s="44">
        <v>1592.93</v>
      </c>
      <c r="X545" s="44">
        <v>1635.12</v>
      </c>
      <c r="Y545" s="44">
        <v>1614.2</v>
      </c>
      <c r="Z545" s="44">
        <v>1313.22</v>
      </c>
      <c r="AA545" s="44">
        <v>1124.21</v>
      </c>
    </row>
    <row r="546" spans="1:27" ht="12.75" customHeight="1" outlineLevel="1" x14ac:dyDescent="0.2">
      <c r="A546" s="91" t="s">
        <v>1978</v>
      </c>
      <c r="B546" s="63" t="s">
        <v>90</v>
      </c>
      <c r="C546" s="43" t="s">
        <v>79</v>
      </c>
      <c r="D546" s="44">
        <f>$D$471</f>
        <v>3559.77</v>
      </c>
      <c r="E546" s="44">
        <f t="shared" ref="E546:AA546" si="316">$D$471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customHeight="1" outlineLevel="1" x14ac:dyDescent="0.2">
      <c r="A547" s="91" t="s">
        <v>1979</v>
      </c>
      <c r="B547" s="63" t="s">
        <v>83</v>
      </c>
      <c r="C547" s="43" t="s">
        <v>79</v>
      </c>
      <c r="D547" s="44">
        <v>6.14</v>
      </c>
      <c r="E547" s="44">
        <v>6.14</v>
      </c>
      <c r="F547" s="44">
        <v>6.14</v>
      </c>
      <c r="G547" s="44">
        <v>6.14</v>
      </c>
      <c r="H547" s="44">
        <v>6.14</v>
      </c>
      <c r="I547" s="44">
        <v>6.14</v>
      </c>
      <c r="J547" s="44">
        <v>6.14</v>
      </c>
      <c r="K547" s="44">
        <v>6.14</v>
      </c>
      <c r="L547" s="44">
        <v>6.14</v>
      </c>
      <c r="M547" s="44">
        <v>6.14</v>
      </c>
      <c r="N547" s="44">
        <v>6.14</v>
      </c>
      <c r="O547" s="44">
        <v>6.14</v>
      </c>
      <c r="P547" s="44">
        <v>6.14</v>
      </c>
      <c r="Q547" s="44">
        <v>6.14</v>
      </c>
      <c r="R547" s="44">
        <v>6.14</v>
      </c>
      <c r="S547" s="44">
        <v>6.14</v>
      </c>
      <c r="T547" s="44">
        <v>6.14</v>
      </c>
      <c r="U547" s="44">
        <v>6.14</v>
      </c>
      <c r="V547" s="44">
        <v>6.14</v>
      </c>
      <c r="W547" s="44">
        <v>6.14</v>
      </c>
      <c r="X547" s="44">
        <v>6.14</v>
      </c>
      <c r="Y547" s="44">
        <v>6.14</v>
      </c>
      <c r="Z547" s="44">
        <v>6.14</v>
      </c>
      <c r="AA547" s="44">
        <v>6.14</v>
      </c>
    </row>
    <row r="548" spans="1:27" ht="12.75" customHeight="1" outlineLevel="1" x14ac:dyDescent="0.2">
      <c r="A548" s="91" t="s">
        <v>1980</v>
      </c>
      <c r="B548" s="63" t="s">
        <v>81</v>
      </c>
      <c r="C548" s="43" t="s">
        <v>79</v>
      </c>
      <c r="D548" s="44">
        <f>$D$11</f>
        <v>110.23</v>
      </c>
      <c r="E548" s="44">
        <f t="shared" ref="E548:AA548" si="317">$D$11</f>
        <v>110.23</v>
      </c>
      <c r="F548" s="44">
        <f t="shared" si="317"/>
        <v>110.23</v>
      </c>
      <c r="G548" s="44">
        <f t="shared" si="317"/>
        <v>110.23</v>
      </c>
      <c r="H548" s="44">
        <f t="shared" si="317"/>
        <v>110.23</v>
      </c>
      <c r="I548" s="44">
        <f t="shared" si="317"/>
        <v>110.23</v>
      </c>
      <c r="J548" s="44">
        <f t="shared" si="317"/>
        <v>110.23</v>
      </c>
      <c r="K548" s="44">
        <f t="shared" si="317"/>
        <v>110.23</v>
      </c>
      <c r="L548" s="44">
        <f t="shared" si="317"/>
        <v>110.23</v>
      </c>
      <c r="M548" s="44">
        <f t="shared" si="317"/>
        <v>110.23</v>
      </c>
      <c r="N548" s="44">
        <f t="shared" si="317"/>
        <v>110.23</v>
      </c>
      <c r="O548" s="44">
        <f t="shared" si="317"/>
        <v>110.23</v>
      </c>
      <c r="P548" s="44">
        <f t="shared" si="317"/>
        <v>110.23</v>
      </c>
      <c r="Q548" s="44">
        <f t="shared" si="317"/>
        <v>110.23</v>
      </c>
      <c r="R548" s="44">
        <f t="shared" si="317"/>
        <v>110.23</v>
      </c>
      <c r="S548" s="44">
        <f t="shared" si="317"/>
        <v>110.23</v>
      </c>
      <c r="T548" s="44">
        <f t="shared" si="317"/>
        <v>110.23</v>
      </c>
      <c r="U548" s="44">
        <f t="shared" si="317"/>
        <v>110.23</v>
      </c>
      <c r="V548" s="44">
        <f t="shared" si="317"/>
        <v>110.23</v>
      </c>
      <c r="W548" s="44">
        <f t="shared" si="317"/>
        <v>110.23</v>
      </c>
      <c r="X548" s="44">
        <f t="shared" si="317"/>
        <v>110.23</v>
      </c>
      <c r="Y548" s="44">
        <f t="shared" si="317"/>
        <v>110.23</v>
      </c>
      <c r="Z548" s="44">
        <f t="shared" si="317"/>
        <v>110.23</v>
      </c>
      <c r="AA548" s="44">
        <f t="shared" si="317"/>
        <v>110.23</v>
      </c>
    </row>
    <row r="549" spans="1:27" x14ac:dyDescent="0.2">
      <c r="A549" s="90" t="s">
        <v>1981</v>
      </c>
      <c r="B549" s="28" t="str">
        <f>"17"&amp;"."&amp;$B$776&amp;"."&amp;$B$777</f>
        <v>17.04.2023</v>
      </c>
      <c r="C549" s="82" t="s">
        <v>76</v>
      </c>
      <c r="D549" s="83">
        <f>ROUND(((D550+D551+D553+D552)/1000),5)</f>
        <v>4.7535800000000004</v>
      </c>
      <c r="E549" s="83">
        <f>ROUND(((E550+E551+E553+E552)/1000),5)</f>
        <v>4.6693800000000003</v>
      </c>
      <c r="F549" s="83">
        <f>ROUND(((F550+F551+F553+F552)/1000),5)</f>
        <v>4.5721499999999997</v>
      </c>
      <c r="G549" s="83">
        <f t="shared" ref="G549:AA549" si="318">ROUND(((G550+G551+G553+G552)/1000),5)</f>
        <v>4.5293000000000001</v>
      </c>
      <c r="H549" s="83">
        <f t="shared" si="318"/>
        <v>4.5724999999999998</v>
      </c>
      <c r="I549" s="83">
        <f t="shared" si="318"/>
        <v>4.7114099999999999</v>
      </c>
      <c r="J549" s="83">
        <f t="shared" si="318"/>
        <v>4.7881099999999996</v>
      </c>
      <c r="K549" s="83">
        <f t="shared" si="318"/>
        <v>5.0713600000000003</v>
      </c>
      <c r="L549" s="83">
        <f t="shared" si="318"/>
        <v>5.3124599999999997</v>
      </c>
      <c r="M549" s="83">
        <f t="shared" si="318"/>
        <v>5.4073200000000003</v>
      </c>
      <c r="N549" s="83">
        <f t="shared" si="318"/>
        <v>5.4166400000000001</v>
      </c>
      <c r="O549" s="83">
        <f t="shared" si="318"/>
        <v>5.4045100000000001</v>
      </c>
      <c r="P549" s="83">
        <f t="shared" si="318"/>
        <v>5.3328499999999996</v>
      </c>
      <c r="Q549" s="83">
        <f t="shared" si="318"/>
        <v>5.4122599999999998</v>
      </c>
      <c r="R549" s="83">
        <f t="shared" si="318"/>
        <v>5.3997299999999999</v>
      </c>
      <c r="S549" s="83">
        <f t="shared" si="318"/>
        <v>5.3287699999999996</v>
      </c>
      <c r="T549" s="83">
        <f t="shared" si="318"/>
        <v>5.33521</v>
      </c>
      <c r="U549" s="83">
        <f t="shared" si="318"/>
        <v>5.3243200000000002</v>
      </c>
      <c r="V549" s="83">
        <f t="shared" si="318"/>
        <v>5.2686900000000003</v>
      </c>
      <c r="W549" s="83">
        <f t="shared" si="318"/>
        <v>5.3602400000000001</v>
      </c>
      <c r="X549" s="83">
        <f t="shared" si="318"/>
        <v>5.3673099999999998</v>
      </c>
      <c r="Y549" s="83">
        <f t="shared" si="318"/>
        <v>5.3302800000000001</v>
      </c>
      <c r="Z549" s="83">
        <f t="shared" si="318"/>
        <v>5.0237400000000001</v>
      </c>
      <c r="AA549" s="83">
        <f t="shared" si="318"/>
        <v>4.7958999999999996</v>
      </c>
    </row>
    <row r="550" spans="1:27" ht="12.75" customHeight="1" outlineLevel="1" x14ac:dyDescent="0.2">
      <c r="A550" s="91" t="s">
        <v>1982</v>
      </c>
      <c r="B550" s="63" t="s">
        <v>233</v>
      </c>
      <c r="C550" s="43" t="s">
        <v>79</v>
      </c>
      <c r="D550" s="44">
        <v>1077.44</v>
      </c>
      <c r="E550" s="44">
        <v>993.24</v>
      </c>
      <c r="F550" s="44">
        <v>896.01</v>
      </c>
      <c r="G550" s="44">
        <v>853.16</v>
      </c>
      <c r="H550" s="44">
        <v>896.36</v>
      </c>
      <c r="I550" s="44">
        <v>1035.27</v>
      </c>
      <c r="J550" s="44">
        <v>1111.97</v>
      </c>
      <c r="K550" s="44">
        <v>1395.22</v>
      </c>
      <c r="L550" s="44">
        <v>1636.32</v>
      </c>
      <c r="M550" s="44">
        <v>1731.18</v>
      </c>
      <c r="N550" s="44">
        <v>1740.5</v>
      </c>
      <c r="O550" s="44">
        <v>1728.37</v>
      </c>
      <c r="P550" s="44">
        <v>1656.71</v>
      </c>
      <c r="Q550" s="44">
        <v>1736.12</v>
      </c>
      <c r="R550" s="44">
        <v>1723.59</v>
      </c>
      <c r="S550" s="44">
        <v>1652.63</v>
      </c>
      <c r="T550" s="44">
        <v>1659.07</v>
      </c>
      <c r="U550" s="44">
        <v>1648.18</v>
      </c>
      <c r="V550" s="44">
        <v>1592.55</v>
      </c>
      <c r="W550" s="44">
        <v>1684.1</v>
      </c>
      <c r="X550" s="44">
        <v>1691.17</v>
      </c>
      <c r="Y550" s="44">
        <v>1654.14</v>
      </c>
      <c r="Z550" s="44">
        <v>1347.6</v>
      </c>
      <c r="AA550" s="44">
        <v>1119.76</v>
      </c>
    </row>
    <row r="551" spans="1:27" ht="12.75" customHeight="1" outlineLevel="1" x14ac:dyDescent="0.2">
      <c r="A551" s="91" t="s">
        <v>1983</v>
      </c>
      <c r="B551" s="63" t="s">
        <v>90</v>
      </c>
      <c r="C551" s="43" t="s">
        <v>79</v>
      </c>
      <c r="D551" s="44">
        <f>$D$471</f>
        <v>3559.77</v>
      </c>
      <c r="E551" s="44">
        <f t="shared" ref="E551:AA551" si="319">$D$471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customHeight="1" outlineLevel="1" x14ac:dyDescent="0.2">
      <c r="A552" s="91" t="s">
        <v>1984</v>
      </c>
      <c r="B552" s="63" t="s">
        <v>83</v>
      </c>
      <c r="C552" s="43" t="s">
        <v>79</v>
      </c>
      <c r="D552" s="44">
        <v>6.14</v>
      </c>
      <c r="E552" s="44">
        <v>6.14</v>
      </c>
      <c r="F552" s="44">
        <v>6.14</v>
      </c>
      <c r="G552" s="44">
        <v>6.14</v>
      </c>
      <c r="H552" s="44">
        <v>6.14</v>
      </c>
      <c r="I552" s="44">
        <v>6.14</v>
      </c>
      <c r="J552" s="44">
        <v>6.14</v>
      </c>
      <c r="K552" s="44">
        <v>6.14</v>
      </c>
      <c r="L552" s="44">
        <v>6.14</v>
      </c>
      <c r="M552" s="44">
        <v>6.14</v>
      </c>
      <c r="N552" s="44">
        <v>6.14</v>
      </c>
      <c r="O552" s="44">
        <v>6.14</v>
      </c>
      <c r="P552" s="44">
        <v>6.14</v>
      </c>
      <c r="Q552" s="44">
        <v>6.14</v>
      </c>
      <c r="R552" s="44">
        <v>6.14</v>
      </c>
      <c r="S552" s="44">
        <v>6.14</v>
      </c>
      <c r="T552" s="44">
        <v>6.14</v>
      </c>
      <c r="U552" s="44">
        <v>6.14</v>
      </c>
      <c r="V552" s="44">
        <v>6.14</v>
      </c>
      <c r="W552" s="44">
        <v>6.14</v>
      </c>
      <c r="X552" s="44">
        <v>6.14</v>
      </c>
      <c r="Y552" s="44">
        <v>6.14</v>
      </c>
      <c r="Z552" s="44">
        <v>6.14</v>
      </c>
      <c r="AA552" s="44">
        <v>6.14</v>
      </c>
    </row>
    <row r="553" spans="1:27" ht="12.75" customHeight="1" outlineLevel="1" x14ac:dyDescent="0.2">
      <c r="A553" s="91" t="s">
        <v>1985</v>
      </c>
      <c r="B553" s="63" t="s">
        <v>81</v>
      </c>
      <c r="C553" s="43" t="s">
        <v>79</v>
      </c>
      <c r="D553" s="44">
        <f>$D$11</f>
        <v>110.23</v>
      </c>
      <c r="E553" s="44">
        <f t="shared" ref="E553:AA553" si="320">$D$11</f>
        <v>110.23</v>
      </c>
      <c r="F553" s="44">
        <f t="shared" si="320"/>
        <v>110.23</v>
      </c>
      <c r="G553" s="44">
        <f t="shared" si="320"/>
        <v>110.23</v>
      </c>
      <c r="H553" s="44">
        <f t="shared" si="320"/>
        <v>110.23</v>
      </c>
      <c r="I553" s="44">
        <f t="shared" si="320"/>
        <v>110.23</v>
      </c>
      <c r="J553" s="44">
        <f t="shared" si="320"/>
        <v>110.23</v>
      </c>
      <c r="K553" s="44">
        <f t="shared" si="320"/>
        <v>110.23</v>
      </c>
      <c r="L553" s="44">
        <f t="shared" si="320"/>
        <v>110.23</v>
      </c>
      <c r="M553" s="44">
        <f t="shared" si="320"/>
        <v>110.23</v>
      </c>
      <c r="N553" s="44">
        <f t="shared" si="320"/>
        <v>110.23</v>
      </c>
      <c r="O553" s="44">
        <f t="shared" si="320"/>
        <v>110.23</v>
      </c>
      <c r="P553" s="44">
        <f t="shared" si="320"/>
        <v>110.23</v>
      </c>
      <c r="Q553" s="44">
        <f t="shared" si="320"/>
        <v>110.23</v>
      </c>
      <c r="R553" s="44">
        <f t="shared" si="320"/>
        <v>110.23</v>
      </c>
      <c r="S553" s="44">
        <f t="shared" si="320"/>
        <v>110.23</v>
      </c>
      <c r="T553" s="44">
        <f t="shared" si="320"/>
        <v>110.23</v>
      </c>
      <c r="U553" s="44">
        <f t="shared" si="320"/>
        <v>110.23</v>
      </c>
      <c r="V553" s="44">
        <f t="shared" si="320"/>
        <v>110.23</v>
      </c>
      <c r="W553" s="44">
        <f t="shared" si="320"/>
        <v>110.23</v>
      </c>
      <c r="X553" s="44">
        <f t="shared" si="320"/>
        <v>110.23</v>
      </c>
      <c r="Y553" s="44">
        <f t="shared" si="320"/>
        <v>110.23</v>
      </c>
      <c r="Z553" s="44">
        <f t="shared" si="320"/>
        <v>110.23</v>
      </c>
      <c r="AA553" s="44">
        <f t="shared" si="320"/>
        <v>110.23</v>
      </c>
    </row>
    <row r="554" spans="1:27" x14ac:dyDescent="0.2">
      <c r="A554" s="90" t="s">
        <v>1986</v>
      </c>
      <c r="B554" s="28" t="str">
        <f>"18"&amp;"."&amp;$B$776&amp;"."&amp;$B$777</f>
        <v>18.04.2023</v>
      </c>
      <c r="C554" s="82" t="s">
        <v>76</v>
      </c>
      <c r="D554" s="83">
        <f>ROUND(((D555+D556+D558+D557)/1000),5)</f>
        <v>4.7292100000000001</v>
      </c>
      <c r="E554" s="83">
        <f>ROUND(((E555+E556+E558+E557)/1000),5)</f>
        <v>4.6006200000000002</v>
      </c>
      <c r="F554" s="83">
        <f>ROUND(((F555+F556+F558+F557)/1000),5)</f>
        <v>4.5204700000000004</v>
      </c>
      <c r="G554" s="83">
        <f t="shared" ref="G554:AA554" si="321">ROUND(((G555+G556+G558+G557)/1000),5)</f>
        <v>4.3798399999999997</v>
      </c>
      <c r="H554" s="83">
        <f t="shared" si="321"/>
        <v>4.5991299999999997</v>
      </c>
      <c r="I554" s="83">
        <f t="shared" si="321"/>
        <v>4.6985999999999999</v>
      </c>
      <c r="J554" s="83">
        <f t="shared" si="321"/>
        <v>4.8527300000000002</v>
      </c>
      <c r="K554" s="83">
        <f t="shared" si="321"/>
        <v>5.0712200000000003</v>
      </c>
      <c r="L554" s="83">
        <f t="shared" si="321"/>
        <v>5.3041900000000002</v>
      </c>
      <c r="M554" s="83">
        <f t="shared" si="321"/>
        <v>5.3956799999999996</v>
      </c>
      <c r="N554" s="83">
        <f t="shared" si="321"/>
        <v>5.4363000000000001</v>
      </c>
      <c r="O554" s="83">
        <f t="shared" si="321"/>
        <v>5.47105</v>
      </c>
      <c r="P554" s="83">
        <f t="shared" si="321"/>
        <v>5.40876</v>
      </c>
      <c r="Q554" s="83">
        <f t="shared" si="321"/>
        <v>5.5632900000000003</v>
      </c>
      <c r="R554" s="83">
        <f t="shared" si="321"/>
        <v>5.5480799999999997</v>
      </c>
      <c r="S554" s="83">
        <f t="shared" si="321"/>
        <v>5.4280400000000002</v>
      </c>
      <c r="T554" s="83">
        <f t="shared" si="321"/>
        <v>5.4098699999999997</v>
      </c>
      <c r="U554" s="83">
        <f t="shared" si="321"/>
        <v>5.3679300000000003</v>
      </c>
      <c r="V554" s="83">
        <f t="shared" si="321"/>
        <v>5.2977499999999997</v>
      </c>
      <c r="W554" s="83">
        <f t="shared" si="321"/>
        <v>5.3536599999999996</v>
      </c>
      <c r="X554" s="83">
        <f t="shared" si="321"/>
        <v>5.4092099999999999</v>
      </c>
      <c r="Y554" s="83">
        <f t="shared" si="321"/>
        <v>5.3809399999999998</v>
      </c>
      <c r="Z554" s="83">
        <f t="shared" si="321"/>
        <v>5.0927699999999998</v>
      </c>
      <c r="AA554" s="83">
        <f t="shared" si="321"/>
        <v>4.8311299999999999</v>
      </c>
    </row>
    <row r="555" spans="1:27" ht="12.75" customHeight="1" outlineLevel="1" x14ac:dyDescent="0.2">
      <c r="A555" s="91" t="s">
        <v>1987</v>
      </c>
      <c r="B555" s="63" t="s">
        <v>233</v>
      </c>
      <c r="C555" s="43" t="s">
        <v>79</v>
      </c>
      <c r="D555" s="44">
        <v>1053.07</v>
      </c>
      <c r="E555" s="44">
        <v>924.48</v>
      </c>
      <c r="F555" s="44">
        <v>844.33</v>
      </c>
      <c r="G555" s="44">
        <v>703.7</v>
      </c>
      <c r="H555" s="44">
        <v>922.99</v>
      </c>
      <c r="I555" s="44">
        <v>1022.46</v>
      </c>
      <c r="J555" s="44">
        <v>1176.5899999999999</v>
      </c>
      <c r="K555" s="44">
        <v>1395.08</v>
      </c>
      <c r="L555" s="44">
        <v>1628.05</v>
      </c>
      <c r="M555" s="44">
        <v>1719.54</v>
      </c>
      <c r="N555" s="44">
        <v>1760.16</v>
      </c>
      <c r="O555" s="44">
        <v>1794.91</v>
      </c>
      <c r="P555" s="44">
        <v>1732.62</v>
      </c>
      <c r="Q555" s="44">
        <v>1887.15</v>
      </c>
      <c r="R555" s="44">
        <v>1871.94</v>
      </c>
      <c r="S555" s="44">
        <v>1751.9</v>
      </c>
      <c r="T555" s="44">
        <v>1733.73</v>
      </c>
      <c r="U555" s="44">
        <v>1691.79</v>
      </c>
      <c r="V555" s="44">
        <v>1621.61</v>
      </c>
      <c r="W555" s="44">
        <v>1677.52</v>
      </c>
      <c r="X555" s="44">
        <v>1733.07</v>
      </c>
      <c r="Y555" s="44">
        <v>1704.8</v>
      </c>
      <c r="Z555" s="44">
        <v>1416.63</v>
      </c>
      <c r="AA555" s="44">
        <v>1154.99</v>
      </c>
    </row>
    <row r="556" spans="1:27" ht="12.75" customHeight="1" outlineLevel="1" x14ac:dyDescent="0.2">
      <c r="A556" s="91" t="s">
        <v>1988</v>
      </c>
      <c r="B556" s="63" t="s">
        <v>90</v>
      </c>
      <c r="C556" s="43" t="s">
        <v>79</v>
      </c>
      <c r="D556" s="44">
        <f>$D$471</f>
        <v>3559.77</v>
      </c>
      <c r="E556" s="44">
        <f t="shared" ref="E556:AA556" si="322">$D$471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customHeight="1" outlineLevel="1" x14ac:dyDescent="0.2">
      <c r="A557" s="91" t="s">
        <v>1989</v>
      </c>
      <c r="B557" s="63" t="s">
        <v>83</v>
      </c>
      <c r="C557" s="43" t="s">
        <v>79</v>
      </c>
      <c r="D557" s="44">
        <v>6.14</v>
      </c>
      <c r="E557" s="44">
        <v>6.14</v>
      </c>
      <c r="F557" s="44">
        <v>6.14</v>
      </c>
      <c r="G557" s="44">
        <v>6.14</v>
      </c>
      <c r="H557" s="44">
        <v>6.14</v>
      </c>
      <c r="I557" s="44">
        <v>6.14</v>
      </c>
      <c r="J557" s="44">
        <v>6.14</v>
      </c>
      <c r="K557" s="44">
        <v>6.14</v>
      </c>
      <c r="L557" s="44">
        <v>6.14</v>
      </c>
      <c r="M557" s="44">
        <v>6.14</v>
      </c>
      <c r="N557" s="44">
        <v>6.14</v>
      </c>
      <c r="O557" s="44">
        <v>6.14</v>
      </c>
      <c r="P557" s="44">
        <v>6.14</v>
      </c>
      <c r="Q557" s="44">
        <v>6.14</v>
      </c>
      <c r="R557" s="44">
        <v>6.14</v>
      </c>
      <c r="S557" s="44">
        <v>6.14</v>
      </c>
      <c r="T557" s="44">
        <v>6.14</v>
      </c>
      <c r="U557" s="44">
        <v>6.14</v>
      </c>
      <c r="V557" s="44">
        <v>6.14</v>
      </c>
      <c r="W557" s="44">
        <v>6.14</v>
      </c>
      <c r="X557" s="44">
        <v>6.14</v>
      </c>
      <c r="Y557" s="44">
        <v>6.14</v>
      </c>
      <c r="Z557" s="44">
        <v>6.14</v>
      </c>
      <c r="AA557" s="44">
        <v>6.14</v>
      </c>
    </row>
    <row r="558" spans="1:27" ht="12.75" customHeight="1" outlineLevel="1" x14ac:dyDescent="0.2">
      <c r="A558" s="91" t="s">
        <v>1990</v>
      </c>
      <c r="B558" s="63" t="s">
        <v>81</v>
      </c>
      <c r="C558" s="43" t="s">
        <v>79</v>
      </c>
      <c r="D558" s="44">
        <f>$D$11</f>
        <v>110.23</v>
      </c>
      <c r="E558" s="44">
        <f t="shared" ref="E558:AA558" si="323">$D$11</f>
        <v>110.23</v>
      </c>
      <c r="F558" s="44">
        <f t="shared" si="323"/>
        <v>110.23</v>
      </c>
      <c r="G558" s="44">
        <f t="shared" si="323"/>
        <v>110.23</v>
      </c>
      <c r="H558" s="44">
        <f t="shared" si="323"/>
        <v>110.23</v>
      </c>
      <c r="I558" s="44">
        <f t="shared" si="323"/>
        <v>110.23</v>
      </c>
      <c r="J558" s="44">
        <f t="shared" si="323"/>
        <v>110.23</v>
      </c>
      <c r="K558" s="44">
        <f t="shared" si="323"/>
        <v>110.23</v>
      </c>
      <c r="L558" s="44">
        <f t="shared" si="323"/>
        <v>110.23</v>
      </c>
      <c r="M558" s="44">
        <f t="shared" si="323"/>
        <v>110.23</v>
      </c>
      <c r="N558" s="44">
        <f t="shared" si="323"/>
        <v>110.23</v>
      </c>
      <c r="O558" s="44">
        <f t="shared" si="323"/>
        <v>110.23</v>
      </c>
      <c r="P558" s="44">
        <f t="shared" si="323"/>
        <v>110.23</v>
      </c>
      <c r="Q558" s="44">
        <f t="shared" si="323"/>
        <v>110.23</v>
      </c>
      <c r="R558" s="44">
        <f t="shared" si="323"/>
        <v>110.23</v>
      </c>
      <c r="S558" s="44">
        <f t="shared" si="323"/>
        <v>110.23</v>
      </c>
      <c r="T558" s="44">
        <f t="shared" si="323"/>
        <v>110.23</v>
      </c>
      <c r="U558" s="44">
        <f t="shared" si="323"/>
        <v>110.23</v>
      </c>
      <c r="V558" s="44">
        <f t="shared" si="323"/>
        <v>110.23</v>
      </c>
      <c r="W558" s="44">
        <f t="shared" si="323"/>
        <v>110.23</v>
      </c>
      <c r="X558" s="44">
        <f t="shared" si="323"/>
        <v>110.23</v>
      </c>
      <c r="Y558" s="44">
        <f t="shared" si="323"/>
        <v>110.23</v>
      </c>
      <c r="Z558" s="44">
        <f t="shared" si="323"/>
        <v>110.23</v>
      </c>
      <c r="AA558" s="44">
        <f t="shared" si="323"/>
        <v>110.23</v>
      </c>
    </row>
    <row r="559" spans="1:27" x14ac:dyDescent="0.2">
      <c r="A559" s="90" t="s">
        <v>1991</v>
      </c>
      <c r="B559" s="28" t="str">
        <f>"19"&amp;"."&amp;$B$776&amp;"."&amp;$B$777</f>
        <v>19.04.2023</v>
      </c>
      <c r="C559" s="82" t="s">
        <v>76</v>
      </c>
      <c r="D559" s="83">
        <f>ROUND(((D560+D561+D563+D562)/1000),5)</f>
        <v>4.7341499999999996</v>
      </c>
      <c r="E559" s="83">
        <f>ROUND(((E560+E561+E563+E562)/1000),5)</f>
        <v>4.6057800000000002</v>
      </c>
      <c r="F559" s="83">
        <f>ROUND(((F560+F561+F563+F562)/1000),5)</f>
        <v>4.5193700000000003</v>
      </c>
      <c r="G559" s="83">
        <f t="shared" ref="G559:AA559" si="324">ROUND(((G560+G561+G563+G562)/1000),5)</f>
        <v>4.4444600000000003</v>
      </c>
      <c r="H559" s="83">
        <f t="shared" si="324"/>
        <v>4.6039199999999996</v>
      </c>
      <c r="I559" s="83">
        <f t="shared" si="324"/>
        <v>4.7210900000000002</v>
      </c>
      <c r="J559" s="83">
        <f t="shared" si="324"/>
        <v>4.9386000000000001</v>
      </c>
      <c r="K559" s="83">
        <f t="shared" si="324"/>
        <v>5.1317199999999996</v>
      </c>
      <c r="L559" s="83">
        <f t="shared" si="324"/>
        <v>5.3033599999999996</v>
      </c>
      <c r="M559" s="83">
        <f t="shared" si="324"/>
        <v>5.3363399999999999</v>
      </c>
      <c r="N559" s="83">
        <f t="shared" si="324"/>
        <v>5.3328899999999999</v>
      </c>
      <c r="O559" s="83">
        <f t="shared" si="324"/>
        <v>5.3302399999999999</v>
      </c>
      <c r="P559" s="83">
        <f t="shared" si="324"/>
        <v>5.3249700000000004</v>
      </c>
      <c r="Q559" s="83">
        <f t="shared" si="324"/>
        <v>5.3258900000000002</v>
      </c>
      <c r="R559" s="83">
        <f t="shared" si="324"/>
        <v>5.3208200000000003</v>
      </c>
      <c r="S559" s="83">
        <f t="shared" si="324"/>
        <v>5.3033900000000003</v>
      </c>
      <c r="T559" s="83">
        <f t="shared" si="324"/>
        <v>5.31813</v>
      </c>
      <c r="U559" s="83">
        <f t="shared" si="324"/>
        <v>5.3085899999999997</v>
      </c>
      <c r="V559" s="83">
        <f t="shared" si="324"/>
        <v>5.2610799999999998</v>
      </c>
      <c r="W559" s="83">
        <f t="shared" si="324"/>
        <v>5.3336100000000002</v>
      </c>
      <c r="X559" s="83">
        <f t="shared" si="324"/>
        <v>5.3516599999999999</v>
      </c>
      <c r="Y559" s="83">
        <f t="shared" si="324"/>
        <v>5.3453400000000002</v>
      </c>
      <c r="Z559" s="83">
        <f t="shared" si="324"/>
        <v>5.0610299999999997</v>
      </c>
      <c r="AA559" s="83">
        <f t="shared" si="324"/>
        <v>4.7962400000000001</v>
      </c>
    </row>
    <row r="560" spans="1:27" ht="12.75" customHeight="1" outlineLevel="1" x14ac:dyDescent="0.2">
      <c r="A560" s="91" t="s">
        <v>1992</v>
      </c>
      <c r="B560" s="63" t="s">
        <v>233</v>
      </c>
      <c r="C560" s="43" t="s">
        <v>79</v>
      </c>
      <c r="D560" s="44">
        <v>1058.01</v>
      </c>
      <c r="E560" s="44">
        <v>929.64</v>
      </c>
      <c r="F560" s="44">
        <v>843.23</v>
      </c>
      <c r="G560" s="44">
        <v>768.32</v>
      </c>
      <c r="H560" s="44">
        <v>927.78</v>
      </c>
      <c r="I560" s="44">
        <v>1044.95</v>
      </c>
      <c r="J560" s="44">
        <v>1262.46</v>
      </c>
      <c r="K560" s="44">
        <v>1455.58</v>
      </c>
      <c r="L560" s="44">
        <v>1627.22</v>
      </c>
      <c r="M560" s="44">
        <v>1660.2</v>
      </c>
      <c r="N560" s="44">
        <v>1656.75</v>
      </c>
      <c r="O560" s="44">
        <v>1654.1</v>
      </c>
      <c r="P560" s="44">
        <v>1648.83</v>
      </c>
      <c r="Q560" s="44">
        <v>1649.75</v>
      </c>
      <c r="R560" s="44">
        <v>1644.68</v>
      </c>
      <c r="S560" s="44">
        <v>1627.25</v>
      </c>
      <c r="T560" s="44">
        <v>1641.99</v>
      </c>
      <c r="U560" s="44">
        <v>1632.45</v>
      </c>
      <c r="V560" s="44">
        <v>1584.94</v>
      </c>
      <c r="W560" s="44">
        <v>1657.47</v>
      </c>
      <c r="X560" s="44">
        <v>1675.52</v>
      </c>
      <c r="Y560" s="44">
        <v>1669.2</v>
      </c>
      <c r="Z560" s="44">
        <v>1384.89</v>
      </c>
      <c r="AA560" s="44">
        <v>1120.0999999999999</v>
      </c>
    </row>
    <row r="561" spans="1:27" ht="12.75" customHeight="1" outlineLevel="1" x14ac:dyDescent="0.2">
      <c r="A561" s="91" t="s">
        <v>1993</v>
      </c>
      <c r="B561" s="63" t="s">
        <v>90</v>
      </c>
      <c r="C561" s="43" t="s">
        <v>79</v>
      </c>
      <c r="D561" s="44">
        <f>$D$471</f>
        <v>3559.77</v>
      </c>
      <c r="E561" s="44">
        <f t="shared" ref="E561:AA561" si="325">$D$471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customHeight="1" outlineLevel="1" x14ac:dyDescent="0.2">
      <c r="A562" s="91" t="s">
        <v>1994</v>
      </c>
      <c r="B562" s="63" t="s">
        <v>83</v>
      </c>
      <c r="C562" s="43" t="s">
        <v>79</v>
      </c>
      <c r="D562" s="44">
        <v>6.14</v>
      </c>
      <c r="E562" s="44">
        <v>6.14</v>
      </c>
      <c r="F562" s="44">
        <v>6.14</v>
      </c>
      <c r="G562" s="44">
        <v>6.14</v>
      </c>
      <c r="H562" s="44">
        <v>6.14</v>
      </c>
      <c r="I562" s="44">
        <v>6.14</v>
      </c>
      <c r="J562" s="44">
        <v>6.14</v>
      </c>
      <c r="K562" s="44">
        <v>6.14</v>
      </c>
      <c r="L562" s="44">
        <v>6.14</v>
      </c>
      <c r="M562" s="44">
        <v>6.14</v>
      </c>
      <c r="N562" s="44">
        <v>6.14</v>
      </c>
      <c r="O562" s="44">
        <v>6.14</v>
      </c>
      <c r="P562" s="44">
        <v>6.14</v>
      </c>
      <c r="Q562" s="44">
        <v>6.14</v>
      </c>
      <c r="R562" s="44">
        <v>6.14</v>
      </c>
      <c r="S562" s="44">
        <v>6.14</v>
      </c>
      <c r="T562" s="44">
        <v>6.14</v>
      </c>
      <c r="U562" s="44">
        <v>6.14</v>
      </c>
      <c r="V562" s="44">
        <v>6.14</v>
      </c>
      <c r="W562" s="44">
        <v>6.14</v>
      </c>
      <c r="X562" s="44">
        <v>6.14</v>
      </c>
      <c r="Y562" s="44">
        <v>6.14</v>
      </c>
      <c r="Z562" s="44">
        <v>6.14</v>
      </c>
      <c r="AA562" s="44">
        <v>6.14</v>
      </c>
    </row>
    <row r="563" spans="1:27" ht="12.75" customHeight="1" outlineLevel="1" x14ac:dyDescent="0.2">
      <c r="A563" s="91" t="s">
        <v>1995</v>
      </c>
      <c r="B563" s="63" t="s">
        <v>81</v>
      </c>
      <c r="C563" s="43" t="s">
        <v>79</v>
      </c>
      <c r="D563" s="44">
        <f>$D$11</f>
        <v>110.23</v>
      </c>
      <c r="E563" s="44">
        <f t="shared" ref="E563:AA563" si="326">$D$11</f>
        <v>110.23</v>
      </c>
      <c r="F563" s="44">
        <f t="shared" si="326"/>
        <v>110.23</v>
      </c>
      <c r="G563" s="44">
        <f t="shared" si="326"/>
        <v>110.23</v>
      </c>
      <c r="H563" s="44">
        <f t="shared" si="326"/>
        <v>110.23</v>
      </c>
      <c r="I563" s="44">
        <f t="shared" si="326"/>
        <v>110.23</v>
      </c>
      <c r="J563" s="44">
        <f t="shared" si="326"/>
        <v>110.23</v>
      </c>
      <c r="K563" s="44">
        <f t="shared" si="326"/>
        <v>110.23</v>
      </c>
      <c r="L563" s="44">
        <f t="shared" si="326"/>
        <v>110.23</v>
      </c>
      <c r="M563" s="44">
        <f t="shared" si="326"/>
        <v>110.23</v>
      </c>
      <c r="N563" s="44">
        <f t="shared" si="326"/>
        <v>110.23</v>
      </c>
      <c r="O563" s="44">
        <f t="shared" si="326"/>
        <v>110.23</v>
      </c>
      <c r="P563" s="44">
        <f t="shared" si="326"/>
        <v>110.23</v>
      </c>
      <c r="Q563" s="44">
        <f t="shared" si="326"/>
        <v>110.23</v>
      </c>
      <c r="R563" s="44">
        <f t="shared" si="326"/>
        <v>110.23</v>
      </c>
      <c r="S563" s="44">
        <f t="shared" si="326"/>
        <v>110.23</v>
      </c>
      <c r="T563" s="44">
        <f t="shared" si="326"/>
        <v>110.23</v>
      </c>
      <c r="U563" s="44">
        <f t="shared" si="326"/>
        <v>110.23</v>
      </c>
      <c r="V563" s="44">
        <f t="shared" si="326"/>
        <v>110.23</v>
      </c>
      <c r="W563" s="44">
        <f t="shared" si="326"/>
        <v>110.23</v>
      </c>
      <c r="X563" s="44">
        <f t="shared" si="326"/>
        <v>110.23</v>
      </c>
      <c r="Y563" s="44">
        <f t="shared" si="326"/>
        <v>110.23</v>
      </c>
      <c r="Z563" s="44">
        <f t="shared" si="326"/>
        <v>110.23</v>
      </c>
      <c r="AA563" s="44">
        <f t="shared" si="326"/>
        <v>110.23</v>
      </c>
    </row>
    <row r="564" spans="1:27" x14ac:dyDescent="0.2">
      <c r="A564" s="90" t="s">
        <v>1996</v>
      </c>
      <c r="B564" s="28" t="str">
        <f>"20"&amp;"."&amp;$B$776&amp;"."&amp;$B$777</f>
        <v>20.04.2023</v>
      </c>
      <c r="C564" s="82" t="s">
        <v>76</v>
      </c>
      <c r="D564" s="83">
        <f>ROUND(((D565+D566+D568+D567)/1000),5)</f>
        <v>4.7512699999999999</v>
      </c>
      <c r="E564" s="83">
        <f>ROUND(((E565+E566+E568+E567)/1000),5)</f>
        <v>4.6531099999999999</v>
      </c>
      <c r="F564" s="83">
        <f>ROUND(((F565+F566+F568+F567)/1000),5)</f>
        <v>4.59863</v>
      </c>
      <c r="G564" s="83">
        <f t="shared" ref="G564:AA564" si="327">ROUND(((G565+G566+G568+G567)/1000),5)</f>
        <v>4.5498099999999999</v>
      </c>
      <c r="H564" s="83">
        <f t="shared" si="327"/>
        <v>4.6276700000000002</v>
      </c>
      <c r="I564" s="83">
        <f t="shared" si="327"/>
        <v>4.7477900000000002</v>
      </c>
      <c r="J564" s="83">
        <f t="shared" si="327"/>
        <v>4.9456600000000002</v>
      </c>
      <c r="K564" s="83">
        <f t="shared" si="327"/>
        <v>5.1762699999999997</v>
      </c>
      <c r="L564" s="83">
        <f t="shared" si="327"/>
        <v>5.41648</v>
      </c>
      <c r="M564" s="83">
        <f t="shared" si="327"/>
        <v>5.5612199999999996</v>
      </c>
      <c r="N564" s="83">
        <f t="shared" si="327"/>
        <v>5.5185899999999997</v>
      </c>
      <c r="O564" s="83">
        <f t="shared" si="327"/>
        <v>5.5138999999999996</v>
      </c>
      <c r="P564" s="83">
        <f t="shared" si="327"/>
        <v>5.4965000000000002</v>
      </c>
      <c r="Q564" s="83">
        <f t="shared" si="327"/>
        <v>5.5156499999999999</v>
      </c>
      <c r="R564" s="83">
        <f t="shared" si="327"/>
        <v>5.49749</v>
      </c>
      <c r="S564" s="83">
        <f t="shared" si="327"/>
        <v>5.4916499999999999</v>
      </c>
      <c r="T564" s="83">
        <f t="shared" si="327"/>
        <v>5.4821799999999996</v>
      </c>
      <c r="U564" s="83">
        <f t="shared" si="327"/>
        <v>5.4798999999999998</v>
      </c>
      <c r="V564" s="83">
        <f t="shared" si="327"/>
        <v>5.4227800000000004</v>
      </c>
      <c r="W564" s="83">
        <f t="shared" si="327"/>
        <v>5.5514799999999997</v>
      </c>
      <c r="X564" s="83">
        <f t="shared" si="327"/>
        <v>5.56975</v>
      </c>
      <c r="Y564" s="83">
        <f t="shared" si="327"/>
        <v>5.5334199999999996</v>
      </c>
      <c r="Z564" s="83">
        <f t="shared" si="327"/>
        <v>5.1975600000000002</v>
      </c>
      <c r="AA564" s="83">
        <f t="shared" si="327"/>
        <v>4.8803900000000002</v>
      </c>
    </row>
    <row r="565" spans="1:27" ht="12.75" customHeight="1" outlineLevel="1" x14ac:dyDescent="0.2">
      <c r="A565" s="91" t="s">
        <v>1997</v>
      </c>
      <c r="B565" s="63" t="s">
        <v>233</v>
      </c>
      <c r="C565" s="43" t="s">
        <v>79</v>
      </c>
      <c r="D565" s="44">
        <v>1075.1300000000001</v>
      </c>
      <c r="E565" s="44">
        <v>976.97</v>
      </c>
      <c r="F565" s="44">
        <v>922.49</v>
      </c>
      <c r="G565" s="44">
        <v>873.67</v>
      </c>
      <c r="H565" s="44">
        <v>951.53</v>
      </c>
      <c r="I565" s="44">
        <v>1071.6500000000001</v>
      </c>
      <c r="J565" s="44">
        <v>1269.52</v>
      </c>
      <c r="K565" s="44">
        <v>1500.13</v>
      </c>
      <c r="L565" s="44">
        <v>1740.34</v>
      </c>
      <c r="M565" s="44">
        <v>1885.08</v>
      </c>
      <c r="N565" s="44">
        <v>1842.45</v>
      </c>
      <c r="O565" s="44">
        <v>1837.76</v>
      </c>
      <c r="P565" s="44">
        <v>1820.36</v>
      </c>
      <c r="Q565" s="44">
        <v>1839.51</v>
      </c>
      <c r="R565" s="44">
        <v>1821.35</v>
      </c>
      <c r="S565" s="44">
        <v>1815.51</v>
      </c>
      <c r="T565" s="44">
        <v>1806.04</v>
      </c>
      <c r="U565" s="44">
        <v>1803.76</v>
      </c>
      <c r="V565" s="44">
        <v>1746.64</v>
      </c>
      <c r="W565" s="44">
        <v>1875.34</v>
      </c>
      <c r="X565" s="44">
        <v>1893.61</v>
      </c>
      <c r="Y565" s="44">
        <v>1857.28</v>
      </c>
      <c r="Z565" s="44">
        <v>1521.42</v>
      </c>
      <c r="AA565" s="44">
        <v>1204.25</v>
      </c>
    </row>
    <row r="566" spans="1:27" ht="12.75" customHeight="1" outlineLevel="1" x14ac:dyDescent="0.2">
      <c r="A566" s="91" t="s">
        <v>1998</v>
      </c>
      <c r="B566" s="63" t="s">
        <v>90</v>
      </c>
      <c r="C566" s="43" t="s">
        <v>79</v>
      </c>
      <c r="D566" s="44">
        <f>$D$471</f>
        <v>3559.77</v>
      </c>
      <c r="E566" s="44">
        <f t="shared" ref="E566:AA566" si="328">$D$471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customHeight="1" outlineLevel="1" x14ac:dyDescent="0.2">
      <c r="A567" s="91" t="s">
        <v>1999</v>
      </c>
      <c r="B567" s="63" t="s">
        <v>83</v>
      </c>
      <c r="C567" s="43" t="s">
        <v>79</v>
      </c>
      <c r="D567" s="44">
        <v>6.14</v>
      </c>
      <c r="E567" s="44">
        <v>6.14</v>
      </c>
      <c r="F567" s="44">
        <v>6.14</v>
      </c>
      <c r="G567" s="44">
        <v>6.14</v>
      </c>
      <c r="H567" s="44">
        <v>6.14</v>
      </c>
      <c r="I567" s="44">
        <v>6.14</v>
      </c>
      <c r="J567" s="44">
        <v>6.14</v>
      </c>
      <c r="K567" s="44">
        <v>6.14</v>
      </c>
      <c r="L567" s="44">
        <v>6.14</v>
      </c>
      <c r="M567" s="44">
        <v>6.14</v>
      </c>
      <c r="N567" s="44">
        <v>6.14</v>
      </c>
      <c r="O567" s="44">
        <v>6.14</v>
      </c>
      <c r="P567" s="44">
        <v>6.14</v>
      </c>
      <c r="Q567" s="44">
        <v>6.14</v>
      </c>
      <c r="R567" s="44">
        <v>6.14</v>
      </c>
      <c r="S567" s="44">
        <v>6.14</v>
      </c>
      <c r="T567" s="44">
        <v>6.14</v>
      </c>
      <c r="U567" s="44">
        <v>6.14</v>
      </c>
      <c r="V567" s="44">
        <v>6.14</v>
      </c>
      <c r="W567" s="44">
        <v>6.14</v>
      </c>
      <c r="X567" s="44">
        <v>6.14</v>
      </c>
      <c r="Y567" s="44">
        <v>6.14</v>
      </c>
      <c r="Z567" s="44">
        <v>6.14</v>
      </c>
      <c r="AA567" s="44">
        <v>6.14</v>
      </c>
    </row>
    <row r="568" spans="1:27" ht="12.75" customHeight="1" outlineLevel="1" x14ac:dyDescent="0.2">
      <c r="A568" s="91" t="s">
        <v>2000</v>
      </c>
      <c r="B568" s="63" t="s">
        <v>81</v>
      </c>
      <c r="C568" s="43" t="s">
        <v>79</v>
      </c>
      <c r="D568" s="44">
        <f>$D$11</f>
        <v>110.23</v>
      </c>
      <c r="E568" s="44">
        <f t="shared" ref="E568:AA568" si="329">$D$11</f>
        <v>110.23</v>
      </c>
      <c r="F568" s="44">
        <f t="shared" si="329"/>
        <v>110.23</v>
      </c>
      <c r="G568" s="44">
        <f t="shared" si="329"/>
        <v>110.23</v>
      </c>
      <c r="H568" s="44">
        <f t="shared" si="329"/>
        <v>110.23</v>
      </c>
      <c r="I568" s="44">
        <f t="shared" si="329"/>
        <v>110.23</v>
      </c>
      <c r="J568" s="44">
        <f t="shared" si="329"/>
        <v>110.23</v>
      </c>
      <c r="K568" s="44">
        <f t="shared" si="329"/>
        <v>110.23</v>
      </c>
      <c r="L568" s="44">
        <f t="shared" si="329"/>
        <v>110.23</v>
      </c>
      <c r="M568" s="44">
        <f t="shared" si="329"/>
        <v>110.23</v>
      </c>
      <c r="N568" s="44">
        <f t="shared" si="329"/>
        <v>110.23</v>
      </c>
      <c r="O568" s="44">
        <f t="shared" si="329"/>
        <v>110.23</v>
      </c>
      <c r="P568" s="44">
        <f t="shared" si="329"/>
        <v>110.23</v>
      </c>
      <c r="Q568" s="44">
        <f t="shared" si="329"/>
        <v>110.23</v>
      </c>
      <c r="R568" s="44">
        <f t="shared" si="329"/>
        <v>110.23</v>
      </c>
      <c r="S568" s="44">
        <f t="shared" si="329"/>
        <v>110.23</v>
      </c>
      <c r="T568" s="44">
        <f t="shared" si="329"/>
        <v>110.23</v>
      </c>
      <c r="U568" s="44">
        <f t="shared" si="329"/>
        <v>110.23</v>
      </c>
      <c r="V568" s="44">
        <f t="shared" si="329"/>
        <v>110.23</v>
      </c>
      <c r="W568" s="44">
        <f t="shared" si="329"/>
        <v>110.23</v>
      </c>
      <c r="X568" s="44">
        <f t="shared" si="329"/>
        <v>110.23</v>
      </c>
      <c r="Y568" s="44">
        <f t="shared" si="329"/>
        <v>110.23</v>
      </c>
      <c r="Z568" s="44">
        <f t="shared" si="329"/>
        <v>110.23</v>
      </c>
      <c r="AA568" s="44">
        <f t="shared" si="329"/>
        <v>110.23</v>
      </c>
    </row>
    <row r="569" spans="1:27" x14ac:dyDescent="0.2">
      <c r="A569" s="90" t="s">
        <v>2001</v>
      </c>
      <c r="B569" s="28" t="str">
        <f>"21"&amp;"."&amp;$B$776&amp;"."&amp;$B$777</f>
        <v>21.04.2023</v>
      </c>
      <c r="C569" s="82" t="s">
        <v>76</v>
      </c>
      <c r="D569" s="83">
        <f>ROUND(((D570+D571+D573+D572)/1000),5)</f>
        <v>4.8759300000000003</v>
      </c>
      <c r="E569" s="83">
        <f>ROUND(((E570+E571+E573+E572)/1000),5)</f>
        <v>4.7504200000000001</v>
      </c>
      <c r="F569" s="83">
        <f>ROUND(((F570+F571+F573+F572)/1000),5)</f>
        <v>4.69076</v>
      </c>
      <c r="G569" s="83">
        <f t="shared" ref="G569:AA569" si="330">ROUND(((G570+G571+G573+G572)/1000),5)</f>
        <v>4.6799799999999996</v>
      </c>
      <c r="H569" s="83">
        <f t="shared" si="330"/>
        <v>4.7486499999999996</v>
      </c>
      <c r="I569" s="83">
        <f t="shared" si="330"/>
        <v>4.76553</v>
      </c>
      <c r="J569" s="83">
        <f t="shared" si="330"/>
        <v>5.0149900000000001</v>
      </c>
      <c r="K569" s="83">
        <f t="shared" si="330"/>
        <v>5.3609</v>
      </c>
      <c r="L569" s="83">
        <f t="shared" si="330"/>
        <v>5.5613000000000001</v>
      </c>
      <c r="M569" s="83">
        <f t="shared" si="330"/>
        <v>5.6548600000000002</v>
      </c>
      <c r="N569" s="83">
        <f t="shared" si="330"/>
        <v>5.6727100000000004</v>
      </c>
      <c r="O569" s="83">
        <f t="shared" si="330"/>
        <v>5.6802000000000001</v>
      </c>
      <c r="P569" s="83">
        <f t="shared" si="330"/>
        <v>5.6638400000000004</v>
      </c>
      <c r="Q569" s="83">
        <f t="shared" si="330"/>
        <v>5.6643699999999999</v>
      </c>
      <c r="R569" s="83">
        <f t="shared" si="330"/>
        <v>5.6351100000000001</v>
      </c>
      <c r="S569" s="83">
        <f t="shared" si="330"/>
        <v>5.6190499999999997</v>
      </c>
      <c r="T569" s="83">
        <f t="shared" si="330"/>
        <v>5.6182999999999996</v>
      </c>
      <c r="U569" s="83">
        <f t="shared" si="330"/>
        <v>5.5686200000000001</v>
      </c>
      <c r="V569" s="83">
        <f t="shared" si="330"/>
        <v>5.6268599999999998</v>
      </c>
      <c r="W569" s="83">
        <f t="shared" si="330"/>
        <v>5.57118</v>
      </c>
      <c r="X569" s="83">
        <f t="shared" si="330"/>
        <v>5.6246299999999998</v>
      </c>
      <c r="Y569" s="83">
        <f t="shared" si="330"/>
        <v>5.6055700000000002</v>
      </c>
      <c r="Z569" s="83">
        <f t="shared" si="330"/>
        <v>5.3328600000000002</v>
      </c>
      <c r="AA569" s="83">
        <f t="shared" si="330"/>
        <v>5.1998199999999999</v>
      </c>
    </row>
    <row r="570" spans="1:27" ht="12.75" customHeight="1" outlineLevel="1" x14ac:dyDescent="0.2">
      <c r="A570" s="91" t="s">
        <v>2002</v>
      </c>
      <c r="B570" s="63" t="s">
        <v>233</v>
      </c>
      <c r="C570" s="43" t="s">
        <v>79</v>
      </c>
      <c r="D570" s="44">
        <v>1199.79</v>
      </c>
      <c r="E570" s="44">
        <v>1074.28</v>
      </c>
      <c r="F570" s="44">
        <v>1014.62</v>
      </c>
      <c r="G570" s="44">
        <v>1003.84</v>
      </c>
      <c r="H570" s="44">
        <v>1072.51</v>
      </c>
      <c r="I570" s="44">
        <v>1089.3900000000001</v>
      </c>
      <c r="J570" s="44">
        <v>1338.85</v>
      </c>
      <c r="K570" s="44">
        <v>1684.76</v>
      </c>
      <c r="L570" s="44">
        <v>1885.16</v>
      </c>
      <c r="M570" s="44">
        <v>1978.72</v>
      </c>
      <c r="N570" s="44">
        <v>1996.57</v>
      </c>
      <c r="O570" s="44">
        <v>2004.06</v>
      </c>
      <c r="P570" s="44">
        <v>1987.7</v>
      </c>
      <c r="Q570" s="44">
        <v>1988.23</v>
      </c>
      <c r="R570" s="44">
        <v>1958.97</v>
      </c>
      <c r="S570" s="44">
        <v>1942.91</v>
      </c>
      <c r="T570" s="44">
        <v>1942.16</v>
      </c>
      <c r="U570" s="44">
        <v>1892.48</v>
      </c>
      <c r="V570" s="44">
        <v>1950.72</v>
      </c>
      <c r="W570" s="44">
        <v>1895.04</v>
      </c>
      <c r="X570" s="44">
        <v>1948.49</v>
      </c>
      <c r="Y570" s="44">
        <v>1929.43</v>
      </c>
      <c r="Z570" s="44">
        <v>1656.72</v>
      </c>
      <c r="AA570" s="44">
        <v>1523.68</v>
      </c>
    </row>
    <row r="571" spans="1:27" ht="12.75" customHeight="1" outlineLevel="1" x14ac:dyDescent="0.2">
      <c r="A571" s="91" t="s">
        <v>2003</v>
      </c>
      <c r="B571" s="63" t="s">
        <v>90</v>
      </c>
      <c r="C571" s="43" t="s">
        <v>79</v>
      </c>
      <c r="D571" s="44">
        <f>$D$471</f>
        <v>3559.77</v>
      </c>
      <c r="E571" s="44">
        <f t="shared" ref="E571:AA571" si="331">$D$471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customHeight="1" outlineLevel="1" x14ac:dyDescent="0.2">
      <c r="A572" s="91" t="s">
        <v>2004</v>
      </c>
      <c r="B572" s="63" t="s">
        <v>83</v>
      </c>
      <c r="C572" s="43" t="s">
        <v>79</v>
      </c>
      <c r="D572" s="44">
        <v>6.14</v>
      </c>
      <c r="E572" s="44">
        <v>6.14</v>
      </c>
      <c r="F572" s="44">
        <v>6.14</v>
      </c>
      <c r="G572" s="44">
        <v>6.14</v>
      </c>
      <c r="H572" s="44">
        <v>6.14</v>
      </c>
      <c r="I572" s="44">
        <v>6.14</v>
      </c>
      <c r="J572" s="44">
        <v>6.14</v>
      </c>
      <c r="K572" s="44">
        <v>6.14</v>
      </c>
      <c r="L572" s="44">
        <v>6.14</v>
      </c>
      <c r="M572" s="44">
        <v>6.14</v>
      </c>
      <c r="N572" s="44">
        <v>6.14</v>
      </c>
      <c r="O572" s="44">
        <v>6.14</v>
      </c>
      <c r="P572" s="44">
        <v>6.14</v>
      </c>
      <c r="Q572" s="44">
        <v>6.14</v>
      </c>
      <c r="R572" s="44">
        <v>6.14</v>
      </c>
      <c r="S572" s="44">
        <v>6.14</v>
      </c>
      <c r="T572" s="44">
        <v>6.14</v>
      </c>
      <c r="U572" s="44">
        <v>6.14</v>
      </c>
      <c r="V572" s="44">
        <v>6.14</v>
      </c>
      <c r="W572" s="44">
        <v>6.14</v>
      </c>
      <c r="X572" s="44">
        <v>6.14</v>
      </c>
      <c r="Y572" s="44">
        <v>6.14</v>
      </c>
      <c r="Z572" s="44">
        <v>6.14</v>
      </c>
      <c r="AA572" s="44">
        <v>6.14</v>
      </c>
    </row>
    <row r="573" spans="1:27" ht="12.75" customHeight="1" outlineLevel="1" x14ac:dyDescent="0.2">
      <c r="A573" s="91" t="s">
        <v>2005</v>
      </c>
      <c r="B573" s="63" t="s">
        <v>81</v>
      </c>
      <c r="C573" s="43" t="s">
        <v>79</v>
      </c>
      <c r="D573" s="44">
        <f>$D$11</f>
        <v>110.23</v>
      </c>
      <c r="E573" s="44">
        <f t="shared" ref="E573:AA573" si="332">$D$11</f>
        <v>110.23</v>
      </c>
      <c r="F573" s="44">
        <f t="shared" si="332"/>
        <v>110.23</v>
      </c>
      <c r="G573" s="44">
        <f t="shared" si="332"/>
        <v>110.23</v>
      </c>
      <c r="H573" s="44">
        <f t="shared" si="332"/>
        <v>110.23</v>
      </c>
      <c r="I573" s="44">
        <f t="shared" si="332"/>
        <v>110.23</v>
      </c>
      <c r="J573" s="44">
        <f t="shared" si="332"/>
        <v>110.23</v>
      </c>
      <c r="K573" s="44">
        <f t="shared" si="332"/>
        <v>110.23</v>
      </c>
      <c r="L573" s="44">
        <f t="shared" si="332"/>
        <v>110.23</v>
      </c>
      <c r="M573" s="44">
        <f t="shared" si="332"/>
        <v>110.23</v>
      </c>
      <c r="N573" s="44">
        <f t="shared" si="332"/>
        <v>110.23</v>
      </c>
      <c r="O573" s="44">
        <f t="shared" si="332"/>
        <v>110.23</v>
      </c>
      <c r="P573" s="44">
        <f t="shared" si="332"/>
        <v>110.23</v>
      </c>
      <c r="Q573" s="44">
        <f t="shared" si="332"/>
        <v>110.23</v>
      </c>
      <c r="R573" s="44">
        <f t="shared" si="332"/>
        <v>110.23</v>
      </c>
      <c r="S573" s="44">
        <f t="shared" si="332"/>
        <v>110.23</v>
      </c>
      <c r="T573" s="44">
        <f t="shared" si="332"/>
        <v>110.23</v>
      </c>
      <c r="U573" s="44">
        <f t="shared" si="332"/>
        <v>110.23</v>
      </c>
      <c r="V573" s="44">
        <f t="shared" si="332"/>
        <v>110.23</v>
      </c>
      <c r="W573" s="44">
        <f t="shared" si="332"/>
        <v>110.23</v>
      </c>
      <c r="X573" s="44">
        <f t="shared" si="332"/>
        <v>110.23</v>
      </c>
      <c r="Y573" s="44">
        <f t="shared" si="332"/>
        <v>110.23</v>
      </c>
      <c r="Z573" s="44">
        <f t="shared" si="332"/>
        <v>110.23</v>
      </c>
      <c r="AA573" s="44">
        <f t="shared" si="332"/>
        <v>110.23</v>
      </c>
    </row>
    <row r="574" spans="1:27" x14ac:dyDescent="0.2">
      <c r="A574" s="90" t="s">
        <v>2006</v>
      </c>
      <c r="B574" s="28" t="str">
        <f>"22"&amp;"."&amp;$B$776&amp;"."&amp;$B$777</f>
        <v>22.04.2023</v>
      </c>
      <c r="C574" s="82" t="s">
        <v>76</v>
      </c>
      <c r="D574" s="83">
        <f>ROUND(((D575+D576+D578+D577)/1000),5)</f>
        <v>5.1608700000000001</v>
      </c>
      <c r="E574" s="83">
        <f>ROUND(((E575+E576+E578+E577)/1000),5)</f>
        <v>4.9566699999999999</v>
      </c>
      <c r="F574" s="83">
        <f>ROUND(((F575+F576+F578+F577)/1000),5)</f>
        <v>4.8212400000000004</v>
      </c>
      <c r="G574" s="83">
        <f t="shared" ref="G574:AA574" si="333">ROUND(((G575+G576+G578+G577)/1000),5)</f>
        <v>4.7851800000000004</v>
      </c>
      <c r="H574" s="83">
        <f t="shared" si="333"/>
        <v>4.75467</v>
      </c>
      <c r="I574" s="83">
        <f t="shared" si="333"/>
        <v>4.7975700000000003</v>
      </c>
      <c r="J574" s="83">
        <f t="shared" si="333"/>
        <v>4.9436900000000001</v>
      </c>
      <c r="K574" s="83">
        <f t="shared" si="333"/>
        <v>5.0800700000000001</v>
      </c>
      <c r="L574" s="83">
        <f t="shared" si="333"/>
        <v>5.4207799999999997</v>
      </c>
      <c r="M574" s="83">
        <f t="shared" si="333"/>
        <v>5.5772399999999998</v>
      </c>
      <c r="N574" s="83">
        <f t="shared" si="333"/>
        <v>5.5842700000000001</v>
      </c>
      <c r="O574" s="83">
        <f t="shared" si="333"/>
        <v>5.6517499999999998</v>
      </c>
      <c r="P574" s="83">
        <f t="shared" si="333"/>
        <v>5.63415</v>
      </c>
      <c r="Q574" s="83">
        <f t="shared" si="333"/>
        <v>5.6292999999999997</v>
      </c>
      <c r="R574" s="83">
        <f t="shared" si="333"/>
        <v>5.6230500000000001</v>
      </c>
      <c r="S574" s="83">
        <f t="shared" si="333"/>
        <v>5.6231200000000001</v>
      </c>
      <c r="T574" s="83">
        <f t="shared" si="333"/>
        <v>5.5836199999999998</v>
      </c>
      <c r="U574" s="83">
        <f t="shared" si="333"/>
        <v>5.5805699999999998</v>
      </c>
      <c r="V574" s="83">
        <f t="shared" si="333"/>
        <v>5.5829800000000001</v>
      </c>
      <c r="W574" s="83">
        <f t="shared" si="333"/>
        <v>5.6454899999999997</v>
      </c>
      <c r="X574" s="83">
        <f t="shared" si="333"/>
        <v>5.6510699999999998</v>
      </c>
      <c r="Y574" s="83">
        <f t="shared" si="333"/>
        <v>5.6270899999999999</v>
      </c>
      <c r="Z574" s="83">
        <f t="shared" si="333"/>
        <v>5.3419100000000004</v>
      </c>
      <c r="AA574" s="83">
        <f t="shared" si="333"/>
        <v>5.2200699999999998</v>
      </c>
    </row>
    <row r="575" spans="1:27" ht="12.75" customHeight="1" outlineLevel="1" x14ac:dyDescent="0.2">
      <c r="A575" s="91" t="s">
        <v>2007</v>
      </c>
      <c r="B575" s="63" t="s">
        <v>233</v>
      </c>
      <c r="C575" s="43" t="s">
        <v>79</v>
      </c>
      <c r="D575" s="44">
        <v>1484.73</v>
      </c>
      <c r="E575" s="44">
        <v>1280.53</v>
      </c>
      <c r="F575" s="44">
        <v>1145.0999999999999</v>
      </c>
      <c r="G575" s="44">
        <v>1109.04</v>
      </c>
      <c r="H575" s="44">
        <v>1078.53</v>
      </c>
      <c r="I575" s="44">
        <v>1121.43</v>
      </c>
      <c r="J575" s="44">
        <v>1267.55</v>
      </c>
      <c r="K575" s="44">
        <v>1403.93</v>
      </c>
      <c r="L575" s="44">
        <v>1744.64</v>
      </c>
      <c r="M575" s="44">
        <v>1901.1</v>
      </c>
      <c r="N575" s="44">
        <v>1908.13</v>
      </c>
      <c r="O575" s="44">
        <v>1975.61</v>
      </c>
      <c r="P575" s="44">
        <v>1958.01</v>
      </c>
      <c r="Q575" s="44">
        <v>1953.16</v>
      </c>
      <c r="R575" s="44">
        <v>1946.91</v>
      </c>
      <c r="S575" s="44">
        <v>1946.98</v>
      </c>
      <c r="T575" s="44">
        <v>1907.48</v>
      </c>
      <c r="U575" s="44">
        <v>1904.43</v>
      </c>
      <c r="V575" s="44">
        <v>1906.84</v>
      </c>
      <c r="W575" s="44">
        <v>1969.35</v>
      </c>
      <c r="X575" s="44">
        <v>1974.93</v>
      </c>
      <c r="Y575" s="44">
        <v>1950.95</v>
      </c>
      <c r="Z575" s="44">
        <v>1665.77</v>
      </c>
      <c r="AA575" s="44">
        <v>1543.93</v>
      </c>
    </row>
    <row r="576" spans="1:27" ht="12.75" customHeight="1" outlineLevel="1" x14ac:dyDescent="0.2">
      <c r="A576" s="91" t="s">
        <v>2008</v>
      </c>
      <c r="B576" s="63" t="s">
        <v>90</v>
      </c>
      <c r="C576" s="43" t="s">
        <v>79</v>
      </c>
      <c r="D576" s="44">
        <f>$D$471</f>
        <v>3559.77</v>
      </c>
      <c r="E576" s="44">
        <f t="shared" ref="E576:AA576" si="334">$D$471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customHeight="1" outlineLevel="1" x14ac:dyDescent="0.2">
      <c r="A577" s="91" t="s">
        <v>2009</v>
      </c>
      <c r="B577" s="63" t="s">
        <v>83</v>
      </c>
      <c r="C577" s="43" t="s">
        <v>79</v>
      </c>
      <c r="D577" s="44">
        <v>6.14</v>
      </c>
      <c r="E577" s="44">
        <v>6.14</v>
      </c>
      <c r="F577" s="44">
        <v>6.14</v>
      </c>
      <c r="G577" s="44">
        <v>6.14</v>
      </c>
      <c r="H577" s="44">
        <v>6.14</v>
      </c>
      <c r="I577" s="44">
        <v>6.14</v>
      </c>
      <c r="J577" s="44">
        <v>6.14</v>
      </c>
      <c r="K577" s="44">
        <v>6.14</v>
      </c>
      <c r="L577" s="44">
        <v>6.14</v>
      </c>
      <c r="M577" s="44">
        <v>6.14</v>
      </c>
      <c r="N577" s="44">
        <v>6.14</v>
      </c>
      <c r="O577" s="44">
        <v>6.14</v>
      </c>
      <c r="P577" s="44">
        <v>6.14</v>
      </c>
      <c r="Q577" s="44">
        <v>6.14</v>
      </c>
      <c r="R577" s="44">
        <v>6.14</v>
      </c>
      <c r="S577" s="44">
        <v>6.14</v>
      </c>
      <c r="T577" s="44">
        <v>6.14</v>
      </c>
      <c r="U577" s="44">
        <v>6.14</v>
      </c>
      <c r="V577" s="44">
        <v>6.14</v>
      </c>
      <c r="W577" s="44">
        <v>6.14</v>
      </c>
      <c r="X577" s="44">
        <v>6.14</v>
      </c>
      <c r="Y577" s="44">
        <v>6.14</v>
      </c>
      <c r="Z577" s="44">
        <v>6.14</v>
      </c>
      <c r="AA577" s="44">
        <v>6.14</v>
      </c>
    </row>
    <row r="578" spans="1:27" ht="12.75" customHeight="1" outlineLevel="1" x14ac:dyDescent="0.2">
      <c r="A578" s="91" t="s">
        <v>2010</v>
      </c>
      <c r="B578" s="63" t="s">
        <v>81</v>
      </c>
      <c r="C578" s="43" t="s">
        <v>79</v>
      </c>
      <c r="D578" s="44">
        <f>$D$11</f>
        <v>110.23</v>
      </c>
      <c r="E578" s="44">
        <f t="shared" ref="E578:AA578" si="335">$D$11</f>
        <v>110.23</v>
      </c>
      <c r="F578" s="44">
        <f t="shared" si="335"/>
        <v>110.23</v>
      </c>
      <c r="G578" s="44">
        <f t="shared" si="335"/>
        <v>110.23</v>
      </c>
      <c r="H578" s="44">
        <f t="shared" si="335"/>
        <v>110.23</v>
      </c>
      <c r="I578" s="44">
        <f t="shared" si="335"/>
        <v>110.23</v>
      </c>
      <c r="J578" s="44">
        <f t="shared" si="335"/>
        <v>110.23</v>
      </c>
      <c r="K578" s="44">
        <f t="shared" si="335"/>
        <v>110.23</v>
      </c>
      <c r="L578" s="44">
        <f t="shared" si="335"/>
        <v>110.23</v>
      </c>
      <c r="M578" s="44">
        <f t="shared" si="335"/>
        <v>110.23</v>
      </c>
      <c r="N578" s="44">
        <f t="shared" si="335"/>
        <v>110.23</v>
      </c>
      <c r="O578" s="44">
        <f t="shared" si="335"/>
        <v>110.23</v>
      </c>
      <c r="P578" s="44">
        <f t="shared" si="335"/>
        <v>110.23</v>
      </c>
      <c r="Q578" s="44">
        <f t="shared" si="335"/>
        <v>110.23</v>
      </c>
      <c r="R578" s="44">
        <f t="shared" si="335"/>
        <v>110.23</v>
      </c>
      <c r="S578" s="44">
        <f t="shared" si="335"/>
        <v>110.23</v>
      </c>
      <c r="T578" s="44">
        <f t="shared" si="335"/>
        <v>110.23</v>
      </c>
      <c r="U578" s="44">
        <f t="shared" si="335"/>
        <v>110.23</v>
      </c>
      <c r="V578" s="44">
        <f t="shared" si="335"/>
        <v>110.23</v>
      </c>
      <c r="W578" s="44">
        <f t="shared" si="335"/>
        <v>110.23</v>
      </c>
      <c r="X578" s="44">
        <f t="shared" si="335"/>
        <v>110.23</v>
      </c>
      <c r="Y578" s="44">
        <f t="shared" si="335"/>
        <v>110.23</v>
      </c>
      <c r="Z578" s="44">
        <f t="shared" si="335"/>
        <v>110.23</v>
      </c>
      <c r="AA578" s="44">
        <f t="shared" si="335"/>
        <v>110.23</v>
      </c>
    </row>
    <row r="579" spans="1:27" x14ac:dyDescent="0.2">
      <c r="A579" s="90" t="s">
        <v>2011</v>
      </c>
      <c r="B579" s="28" t="str">
        <f>"23"&amp;"."&amp;$B$776&amp;"."&amp;$B$777</f>
        <v>23.04.2023</v>
      </c>
      <c r="C579" s="82" t="s">
        <v>76</v>
      </c>
      <c r="D579" s="83">
        <f>ROUND(((D580+D581+D583+D582)/1000),5)</f>
        <v>4.9498300000000004</v>
      </c>
      <c r="E579" s="83">
        <f>ROUND(((E580+E581+E583+E582)/1000),5)</f>
        <v>4.7906599999999999</v>
      </c>
      <c r="F579" s="83">
        <f>ROUND(((F580+F581+F583+F582)/1000),5)</f>
        <v>4.7520499999999997</v>
      </c>
      <c r="G579" s="83">
        <f t="shared" ref="G579:AA579" si="336">ROUND(((G580+G581+G583+G582)/1000),5)</f>
        <v>4.7151300000000003</v>
      </c>
      <c r="H579" s="83">
        <f t="shared" si="336"/>
        <v>4.7067899999999998</v>
      </c>
      <c r="I579" s="83">
        <f t="shared" si="336"/>
        <v>4.7184900000000001</v>
      </c>
      <c r="J579" s="83">
        <f t="shared" si="336"/>
        <v>4.7289899999999996</v>
      </c>
      <c r="K579" s="83">
        <f t="shared" si="336"/>
        <v>4.7551300000000003</v>
      </c>
      <c r="L579" s="83">
        <f t="shared" si="336"/>
        <v>5.02827</v>
      </c>
      <c r="M579" s="83">
        <f t="shared" si="336"/>
        <v>5.2166399999999999</v>
      </c>
      <c r="N579" s="83">
        <f t="shared" si="336"/>
        <v>5.2728799999999998</v>
      </c>
      <c r="O579" s="83">
        <f t="shared" si="336"/>
        <v>5.2689700000000004</v>
      </c>
      <c r="P579" s="83">
        <f t="shared" si="336"/>
        <v>5.1663500000000004</v>
      </c>
      <c r="Q579" s="83">
        <f t="shared" si="336"/>
        <v>5.1158200000000003</v>
      </c>
      <c r="R579" s="83">
        <f t="shared" si="336"/>
        <v>5.1102699999999999</v>
      </c>
      <c r="S579" s="83">
        <f t="shared" si="336"/>
        <v>5.0849900000000003</v>
      </c>
      <c r="T579" s="83">
        <f t="shared" si="336"/>
        <v>5.0622199999999999</v>
      </c>
      <c r="U579" s="83">
        <f t="shared" si="336"/>
        <v>5.1102699999999999</v>
      </c>
      <c r="V579" s="83">
        <f t="shared" si="336"/>
        <v>5.2511999999999999</v>
      </c>
      <c r="W579" s="83">
        <f t="shared" si="336"/>
        <v>5.3361299999999998</v>
      </c>
      <c r="X579" s="83">
        <f t="shared" si="336"/>
        <v>5.3643099999999997</v>
      </c>
      <c r="Y579" s="83">
        <f t="shared" si="336"/>
        <v>5.3760300000000001</v>
      </c>
      <c r="Z579" s="83">
        <f t="shared" si="336"/>
        <v>5.0853599999999997</v>
      </c>
      <c r="AA579" s="83">
        <f t="shared" si="336"/>
        <v>4.9016500000000001</v>
      </c>
    </row>
    <row r="580" spans="1:27" ht="12.75" customHeight="1" outlineLevel="1" x14ac:dyDescent="0.2">
      <c r="A580" s="91" t="s">
        <v>2012</v>
      </c>
      <c r="B580" s="63" t="s">
        <v>233</v>
      </c>
      <c r="C580" s="43" t="s">
        <v>79</v>
      </c>
      <c r="D580" s="44">
        <v>1273.69</v>
      </c>
      <c r="E580" s="44">
        <v>1114.52</v>
      </c>
      <c r="F580" s="44">
        <v>1075.9100000000001</v>
      </c>
      <c r="G580" s="44">
        <v>1038.99</v>
      </c>
      <c r="H580" s="44">
        <v>1030.6500000000001</v>
      </c>
      <c r="I580" s="44">
        <v>1042.3499999999999</v>
      </c>
      <c r="J580" s="44">
        <v>1052.8499999999999</v>
      </c>
      <c r="K580" s="44">
        <v>1078.99</v>
      </c>
      <c r="L580" s="44">
        <v>1352.13</v>
      </c>
      <c r="M580" s="44">
        <v>1540.5</v>
      </c>
      <c r="N580" s="44">
        <v>1596.74</v>
      </c>
      <c r="O580" s="44">
        <v>1592.83</v>
      </c>
      <c r="P580" s="44">
        <v>1490.21</v>
      </c>
      <c r="Q580" s="44">
        <v>1439.68</v>
      </c>
      <c r="R580" s="44">
        <v>1434.13</v>
      </c>
      <c r="S580" s="44">
        <v>1408.85</v>
      </c>
      <c r="T580" s="44">
        <v>1386.08</v>
      </c>
      <c r="U580" s="44">
        <v>1434.13</v>
      </c>
      <c r="V580" s="44">
        <v>1575.06</v>
      </c>
      <c r="W580" s="44">
        <v>1659.99</v>
      </c>
      <c r="X580" s="44">
        <v>1688.17</v>
      </c>
      <c r="Y580" s="44">
        <v>1699.89</v>
      </c>
      <c r="Z580" s="44">
        <v>1409.22</v>
      </c>
      <c r="AA580" s="44">
        <v>1225.51</v>
      </c>
    </row>
    <row r="581" spans="1:27" ht="12.75" customHeight="1" outlineLevel="1" x14ac:dyDescent="0.2">
      <c r="A581" s="91" t="s">
        <v>2013</v>
      </c>
      <c r="B581" s="63" t="s">
        <v>90</v>
      </c>
      <c r="C581" s="43" t="s">
        <v>79</v>
      </c>
      <c r="D581" s="44">
        <f>$D$471</f>
        <v>3559.77</v>
      </c>
      <c r="E581" s="44">
        <f t="shared" ref="E581:AA581" si="337">$D$471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customHeight="1" outlineLevel="1" x14ac:dyDescent="0.2">
      <c r="A582" s="91" t="s">
        <v>2014</v>
      </c>
      <c r="B582" s="63" t="s">
        <v>83</v>
      </c>
      <c r="C582" s="43" t="s">
        <v>79</v>
      </c>
      <c r="D582" s="44">
        <v>6.14</v>
      </c>
      <c r="E582" s="44">
        <v>6.14</v>
      </c>
      <c r="F582" s="44">
        <v>6.14</v>
      </c>
      <c r="G582" s="44">
        <v>6.14</v>
      </c>
      <c r="H582" s="44">
        <v>6.14</v>
      </c>
      <c r="I582" s="44">
        <v>6.14</v>
      </c>
      <c r="J582" s="44">
        <v>6.14</v>
      </c>
      <c r="K582" s="44">
        <v>6.14</v>
      </c>
      <c r="L582" s="44">
        <v>6.14</v>
      </c>
      <c r="M582" s="44">
        <v>6.14</v>
      </c>
      <c r="N582" s="44">
        <v>6.14</v>
      </c>
      <c r="O582" s="44">
        <v>6.14</v>
      </c>
      <c r="P582" s="44">
        <v>6.14</v>
      </c>
      <c r="Q582" s="44">
        <v>6.14</v>
      </c>
      <c r="R582" s="44">
        <v>6.14</v>
      </c>
      <c r="S582" s="44">
        <v>6.14</v>
      </c>
      <c r="T582" s="44">
        <v>6.14</v>
      </c>
      <c r="U582" s="44">
        <v>6.14</v>
      </c>
      <c r="V582" s="44">
        <v>6.14</v>
      </c>
      <c r="W582" s="44">
        <v>6.14</v>
      </c>
      <c r="X582" s="44">
        <v>6.14</v>
      </c>
      <c r="Y582" s="44">
        <v>6.14</v>
      </c>
      <c r="Z582" s="44">
        <v>6.14</v>
      </c>
      <c r="AA582" s="44">
        <v>6.14</v>
      </c>
    </row>
    <row r="583" spans="1:27" ht="12.75" customHeight="1" outlineLevel="1" x14ac:dyDescent="0.2">
      <c r="A583" s="91" t="s">
        <v>2015</v>
      </c>
      <c r="B583" s="63" t="s">
        <v>81</v>
      </c>
      <c r="C583" s="43" t="s">
        <v>79</v>
      </c>
      <c r="D583" s="44">
        <f>$D$11</f>
        <v>110.23</v>
      </c>
      <c r="E583" s="44">
        <f t="shared" ref="E583:AA583" si="338">$D$11</f>
        <v>110.23</v>
      </c>
      <c r="F583" s="44">
        <f t="shared" si="338"/>
        <v>110.23</v>
      </c>
      <c r="G583" s="44">
        <f t="shared" si="338"/>
        <v>110.23</v>
      </c>
      <c r="H583" s="44">
        <f t="shared" si="338"/>
        <v>110.23</v>
      </c>
      <c r="I583" s="44">
        <f t="shared" si="338"/>
        <v>110.23</v>
      </c>
      <c r="J583" s="44">
        <f t="shared" si="338"/>
        <v>110.23</v>
      </c>
      <c r="K583" s="44">
        <f t="shared" si="338"/>
        <v>110.23</v>
      </c>
      <c r="L583" s="44">
        <f t="shared" si="338"/>
        <v>110.23</v>
      </c>
      <c r="M583" s="44">
        <f t="shared" si="338"/>
        <v>110.23</v>
      </c>
      <c r="N583" s="44">
        <f t="shared" si="338"/>
        <v>110.23</v>
      </c>
      <c r="O583" s="44">
        <f t="shared" si="338"/>
        <v>110.23</v>
      </c>
      <c r="P583" s="44">
        <f t="shared" si="338"/>
        <v>110.23</v>
      </c>
      <c r="Q583" s="44">
        <f t="shared" si="338"/>
        <v>110.23</v>
      </c>
      <c r="R583" s="44">
        <f t="shared" si="338"/>
        <v>110.23</v>
      </c>
      <c r="S583" s="44">
        <f t="shared" si="338"/>
        <v>110.23</v>
      </c>
      <c r="T583" s="44">
        <f t="shared" si="338"/>
        <v>110.23</v>
      </c>
      <c r="U583" s="44">
        <f t="shared" si="338"/>
        <v>110.23</v>
      </c>
      <c r="V583" s="44">
        <f t="shared" si="338"/>
        <v>110.23</v>
      </c>
      <c r="W583" s="44">
        <f t="shared" si="338"/>
        <v>110.23</v>
      </c>
      <c r="X583" s="44">
        <f t="shared" si="338"/>
        <v>110.23</v>
      </c>
      <c r="Y583" s="44">
        <f t="shared" si="338"/>
        <v>110.23</v>
      </c>
      <c r="Z583" s="44">
        <f t="shared" si="338"/>
        <v>110.23</v>
      </c>
      <c r="AA583" s="44">
        <f t="shared" si="338"/>
        <v>110.23</v>
      </c>
    </row>
    <row r="584" spans="1:27" x14ac:dyDescent="0.2">
      <c r="A584" s="90" t="s">
        <v>2016</v>
      </c>
      <c r="B584" s="28" t="str">
        <f>"24"&amp;"."&amp;$B$776&amp;"."&amp;$B$777</f>
        <v>24.04.2023</v>
      </c>
      <c r="C584" s="82" t="s">
        <v>76</v>
      </c>
      <c r="D584" s="83">
        <f>ROUND(((D585+D586+D588+D587)/1000),5)</f>
        <v>4.8377699999999999</v>
      </c>
      <c r="E584" s="83">
        <f>ROUND(((E585+E586+E588+E587)/1000),5)</f>
        <v>4.7514500000000002</v>
      </c>
      <c r="F584" s="83">
        <f>ROUND(((F585+F586+F588+F587)/1000),5)</f>
        <v>4.7059300000000004</v>
      </c>
      <c r="G584" s="83">
        <f t="shared" ref="G584:AA584" si="339">ROUND(((G585+G586+G588+G587)/1000),5)</f>
        <v>4.6853800000000003</v>
      </c>
      <c r="H584" s="83">
        <f t="shared" si="339"/>
        <v>4.7434700000000003</v>
      </c>
      <c r="I584" s="83">
        <f t="shared" si="339"/>
        <v>4.7573400000000001</v>
      </c>
      <c r="J584" s="83">
        <f t="shared" si="339"/>
        <v>5.0177899999999998</v>
      </c>
      <c r="K584" s="83">
        <f t="shared" si="339"/>
        <v>5.3108000000000004</v>
      </c>
      <c r="L584" s="83">
        <f t="shared" si="339"/>
        <v>5.43858</v>
      </c>
      <c r="M584" s="83">
        <f t="shared" si="339"/>
        <v>5.4954499999999999</v>
      </c>
      <c r="N584" s="83">
        <f t="shared" si="339"/>
        <v>5.4961200000000003</v>
      </c>
      <c r="O584" s="83">
        <f t="shared" si="339"/>
        <v>5.5178700000000003</v>
      </c>
      <c r="P584" s="83">
        <f t="shared" si="339"/>
        <v>5.5199400000000001</v>
      </c>
      <c r="Q584" s="83">
        <f t="shared" si="339"/>
        <v>5.5479200000000004</v>
      </c>
      <c r="R584" s="83">
        <f t="shared" si="339"/>
        <v>5.5353300000000001</v>
      </c>
      <c r="S584" s="83">
        <f t="shared" si="339"/>
        <v>5.54779</v>
      </c>
      <c r="T584" s="83">
        <f t="shared" si="339"/>
        <v>5.5178500000000001</v>
      </c>
      <c r="U584" s="83">
        <f t="shared" si="339"/>
        <v>5.4895699999999996</v>
      </c>
      <c r="V584" s="83">
        <f t="shared" si="339"/>
        <v>5.4089</v>
      </c>
      <c r="W584" s="83">
        <f t="shared" si="339"/>
        <v>5.5018500000000001</v>
      </c>
      <c r="X584" s="83">
        <f t="shared" si="339"/>
        <v>5.5732799999999996</v>
      </c>
      <c r="Y584" s="83">
        <f t="shared" si="339"/>
        <v>5.5693999999999999</v>
      </c>
      <c r="Z584" s="83">
        <f t="shared" si="339"/>
        <v>5.2954800000000004</v>
      </c>
      <c r="AA584" s="83">
        <f t="shared" si="339"/>
        <v>4.9921499999999996</v>
      </c>
    </row>
    <row r="585" spans="1:27" ht="12.75" customHeight="1" outlineLevel="1" x14ac:dyDescent="0.2">
      <c r="A585" s="91" t="s">
        <v>2017</v>
      </c>
      <c r="B585" s="63" t="s">
        <v>233</v>
      </c>
      <c r="C585" s="43" t="s">
        <v>79</v>
      </c>
      <c r="D585" s="44">
        <v>1161.6300000000001</v>
      </c>
      <c r="E585" s="44">
        <v>1075.31</v>
      </c>
      <c r="F585" s="44">
        <v>1029.79</v>
      </c>
      <c r="G585" s="44">
        <v>1009.24</v>
      </c>
      <c r="H585" s="44">
        <v>1067.33</v>
      </c>
      <c r="I585" s="44">
        <v>1081.2</v>
      </c>
      <c r="J585" s="44">
        <v>1341.65</v>
      </c>
      <c r="K585" s="44">
        <v>1634.66</v>
      </c>
      <c r="L585" s="44">
        <v>1762.44</v>
      </c>
      <c r="M585" s="44">
        <v>1819.31</v>
      </c>
      <c r="N585" s="44">
        <v>1819.98</v>
      </c>
      <c r="O585" s="44">
        <v>1841.73</v>
      </c>
      <c r="P585" s="44">
        <v>1843.8</v>
      </c>
      <c r="Q585" s="44">
        <v>1871.78</v>
      </c>
      <c r="R585" s="44">
        <v>1859.19</v>
      </c>
      <c r="S585" s="44">
        <v>1871.65</v>
      </c>
      <c r="T585" s="44">
        <v>1841.71</v>
      </c>
      <c r="U585" s="44">
        <v>1813.43</v>
      </c>
      <c r="V585" s="44">
        <v>1732.76</v>
      </c>
      <c r="W585" s="44">
        <v>1825.71</v>
      </c>
      <c r="X585" s="44">
        <v>1897.14</v>
      </c>
      <c r="Y585" s="44">
        <v>1893.26</v>
      </c>
      <c r="Z585" s="44">
        <v>1619.34</v>
      </c>
      <c r="AA585" s="44">
        <v>1316.01</v>
      </c>
    </row>
    <row r="586" spans="1:27" ht="12.75" customHeight="1" outlineLevel="1" x14ac:dyDescent="0.2">
      <c r="A586" s="91" t="s">
        <v>2018</v>
      </c>
      <c r="B586" s="63" t="s">
        <v>90</v>
      </c>
      <c r="C586" s="43" t="s">
        <v>79</v>
      </c>
      <c r="D586" s="44">
        <f>$D$471</f>
        <v>3559.77</v>
      </c>
      <c r="E586" s="44">
        <f t="shared" ref="E586:AA586" si="340">$D$471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customHeight="1" outlineLevel="1" x14ac:dyDescent="0.2">
      <c r="A587" s="91" t="s">
        <v>2019</v>
      </c>
      <c r="B587" s="63" t="s">
        <v>83</v>
      </c>
      <c r="C587" s="43" t="s">
        <v>79</v>
      </c>
      <c r="D587" s="44">
        <v>6.14</v>
      </c>
      <c r="E587" s="44">
        <v>6.14</v>
      </c>
      <c r="F587" s="44">
        <v>6.14</v>
      </c>
      <c r="G587" s="44">
        <v>6.14</v>
      </c>
      <c r="H587" s="44">
        <v>6.14</v>
      </c>
      <c r="I587" s="44">
        <v>6.14</v>
      </c>
      <c r="J587" s="44">
        <v>6.14</v>
      </c>
      <c r="K587" s="44">
        <v>6.14</v>
      </c>
      <c r="L587" s="44">
        <v>6.14</v>
      </c>
      <c r="M587" s="44">
        <v>6.14</v>
      </c>
      <c r="N587" s="44">
        <v>6.14</v>
      </c>
      <c r="O587" s="44">
        <v>6.14</v>
      </c>
      <c r="P587" s="44">
        <v>6.14</v>
      </c>
      <c r="Q587" s="44">
        <v>6.14</v>
      </c>
      <c r="R587" s="44">
        <v>6.14</v>
      </c>
      <c r="S587" s="44">
        <v>6.14</v>
      </c>
      <c r="T587" s="44">
        <v>6.14</v>
      </c>
      <c r="U587" s="44">
        <v>6.14</v>
      </c>
      <c r="V587" s="44">
        <v>6.14</v>
      </c>
      <c r="W587" s="44">
        <v>6.14</v>
      </c>
      <c r="X587" s="44">
        <v>6.14</v>
      </c>
      <c r="Y587" s="44">
        <v>6.14</v>
      </c>
      <c r="Z587" s="44">
        <v>6.14</v>
      </c>
      <c r="AA587" s="44">
        <v>6.14</v>
      </c>
    </row>
    <row r="588" spans="1:27" ht="12.75" customHeight="1" outlineLevel="1" x14ac:dyDescent="0.2">
      <c r="A588" s="91" t="s">
        <v>2020</v>
      </c>
      <c r="B588" s="63" t="s">
        <v>81</v>
      </c>
      <c r="C588" s="43" t="s">
        <v>79</v>
      </c>
      <c r="D588" s="44">
        <f>$D$11</f>
        <v>110.23</v>
      </c>
      <c r="E588" s="44">
        <f t="shared" ref="E588:AA588" si="341">$D$11</f>
        <v>110.23</v>
      </c>
      <c r="F588" s="44">
        <f t="shared" si="341"/>
        <v>110.23</v>
      </c>
      <c r="G588" s="44">
        <f t="shared" si="341"/>
        <v>110.23</v>
      </c>
      <c r="H588" s="44">
        <f t="shared" si="341"/>
        <v>110.23</v>
      </c>
      <c r="I588" s="44">
        <f t="shared" si="341"/>
        <v>110.23</v>
      </c>
      <c r="J588" s="44">
        <f t="shared" si="341"/>
        <v>110.23</v>
      </c>
      <c r="K588" s="44">
        <f t="shared" si="341"/>
        <v>110.23</v>
      </c>
      <c r="L588" s="44">
        <f t="shared" si="341"/>
        <v>110.23</v>
      </c>
      <c r="M588" s="44">
        <f t="shared" si="341"/>
        <v>110.23</v>
      </c>
      <c r="N588" s="44">
        <f t="shared" si="341"/>
        <v>110.23</v>
      </c>
      <c r="O588" s="44">
        <f t="shared" si="341"/>
        <v>110.23</v>
      </c>
      <c r="P588" s="44">
        <f t="shared" si="341"/>
        <v>110.23</v>
      </c>
      <c r="Q588" s="44">
        <f t="shared" si="341"/>
        <v>110.23</v>
      </c>
      <c r="R588" s="44">
        <f t="shared" si="341"/>
        <v>110.23</v>
      </c>
      <c r="S588" s="44">
        <f t="shared" si="341"/>
        <v>110.23</v>
      </c>
      <c r="T588" s="44">
        <f t="shared" si="341"/>
        <v>110.23</v>
      </c>
      <c r="U588" s="44">
        <f t="shared" si="341"/>
        <v>110.23</v>
      </c>
      <c r="V588" s="44">
        <f t="shared" si="341"/>
        <v>110.23</v>
      </c>
      <c r="W588" s="44">
        <f t="shared" si="341"/>
        <v>110.23</v>
      </c>
      <c r="X588" s="44">
        <f t="shared" si="341"/>
        <v>110.23</v>
      </c>
      <c r="Y588" s="44">
        <f t="shared" si="341"/>
        <v>110.23</v>
      </c>
      <c r="Z588" s="44">
        <f t="shared" si="341"/>
        <v>110.23</v>
      </c>
      <c r="AA588" s="44">
        <f t="shared" si="341"/>
        <v>110.23</v>
      </c>
    </row>
    <row r="589" spans="1:27" x14ac:dyDescent="0.2">
      <c r="A589" s="90" t="s">
        <v>2021</v>
      </c>
      <c r="B589" s="28" t="str">
        <f>"25"&amp;"."&amp;$B$776&amp;"."&amp;$B$777</f>
        <v>25.04.2023</v>
      </c>
      <c r="C589" s="82" t="s">
        <v>76</v>
      </c>
      <c r="D589" s="83">
        <f>ROUND(((D590+D591+D593+D592)/1000),5)</f>
        <v>4.8789600000000002</v>
      </c>
      <c r="E589" s="83">
        <f>ROUND(((E590+E591+E593+E592)/1000),5)</f>
        <v>4.7524800000000003</v>
      </c>
      <c r="F589" s="83">
        <f>ROUND(((F590+F591+F593+F592)/1000),5)</f>
        <v>4.72159</v>
      </c>
      <c r="G589" s="83">
        <f t="shared" ref="G589:AA589" si="342">ROUND(((G590+G591+G593+G592)/1000),5)</f>
        <v>4.7017199999999999</v>
      </c>
      <c r="H589" s="83">
        <f t="shared" si="342"/>
        <v>4.7507700000000002</v>
      </c>
      <c r="I589" s="83">
        <f t="shared" si="342"/>
        <v>4.7567000000000004</v>
      </c>
      <c r="J589" s="83">
        <f t="shared" si="342"/>
        <v>4.9955699999999998</v>
      </c>
      <c r="K589" s="83">
        <f t="shared" si="342"/>
        <v>5.2951499999999996</v>
      </c>
      <c r="L589" s="83">
        <f t="shared" si="342"/>
        <v>5.4573999999999998</v>
      </c>
      <c r="M589" s="83">
        <f t="shared" si="342"/>
        <v>5.52773</v>
      </c>
      <c r="N589" s="83">
        <f t="shared" si="342"/>
        <v>5.5327200000000003</v>
      </c>
      <c r="O589" s="83">
        <f t="shared" si="342"/>
        <v>5.5493899999999998</v>
      </c>
      <c r="P589" s="83">
        <f t="shared" si="342"/>
        <v>5.5644499999999999</v>
      </c>
      <c r="Q589" s="83">
        <f t="shared" si="342"/>
        <v>5.5784200000000004</v>
      </c>
      <c r="R589" s="83">
        <f t="shared" si="342"/>
        <v>5.5779300000000003</v>
      </c>
      <c r="S589" s="83">
        <f t="shared" si="342"/>
        <v>5.5736999999999997</v>
      </c>
      <c r="T589" s="83">
        <f t="shared" si="342"/>
        <v>5.5508100000000002</v>
      </c>
      <c r="U589" s="83">
        <f t="shared" si="342"/>
        <v>5.5504899999999999</v>
      </c>
      <c r="V589" s="83">
        <f t="shared" si="342"/>
        <v>5.4767900000000003</v>
      </c>
      <c r="W589" s="83">
        <f t="shared" si="342"/>
        <v>5.5478399999999999</v>
      </c>
      <c r="X589" s="83">
        <f t="shared" si="342"/>
        <v>5.6028700000000002</v>
      </c>
      <c r="Y589" s="83">
        <f t="shared" si="342"/>
        <v>5.58338</v>
      </c>
      <c r="Z589" s="83">
        <f t="shared" si="342"/>
        <v>5.3387900000000004</v>
      </c>
      <c r="AA589" s="83">
        <f t="shared" si="342"/>
        <v>5.03613</v>
      </c>
    </row>
    <row r="590" spans="1:27" ht="12.75" customHeight="1" outlineLevel="1" x14ac:dyDescent="0.2">
      <c r="A590" s="91" t="s">
        <v>2022</v>
      </c>
      <c r="B590" s="63" t="s">
        <v>233</v>
      </c>
      <c r="C590" s="43" t="s">
        <v>79</v>
      </c>
      <c r="D590" s="44">
        <v>1202.82</v>
      </c>
      <c r="E590" s="44">
        <v>1076.3399999999999</v>
      </c>
      <c r="F590" s="44">
        <v>1045.45</v>
      </c>
      <c r="G590" s="44">
        <v>1025.58</v>
      </c>
      <c r="H590" s="44">
        <v>1074.6300000000001</v>
      </c>
      <c r="I590" s="44">
        <v>1080.56</v>
      </c>
      <c r="J590" s="44">
        <v>1319.43</v>
      </c>
      <c r="K590" s="44">
        <v>1619.01</v>
      </c>
      <c r="L590" s="44">
        <v>1781.26</v>
      </c>
      <c r="M590" s="44">
        <v>1851.59</v>
      </c>
      <c r="N590" s="44">
        <v>1856.58</v>
      </c>
      <c r="O590" s="44">
        <v>1873.25</v>
      </c>
      <c r="P590" s="44">
        <v>1888.31</v>
      </c>
      <c r="Q590" s="44">
        <v>1902.28</v>
      </c>
      <c r="R590" s="44">
        <v>1901.79</v>
      </c>
      <c r="S590" s="44">
        <v>1897.56</v>
      </c>
      <c r="T590" s="44">
        <v>1874.67</v>
      </c>
      <c r="U590" s="44">
        <v>1874.35</v>
      </c>
      <c r="V590" s="44">
        <v>1800.65</v>
      </c>
      <c r="W590" s="44">
        <v>1871.7</v>
      </c>
      <c r="X590" s="44">
        <v>1926.73</v>
      </c>
      <c r="Y590" s="44">
        <v>1907.24</v>
      </c>
      <c r="Z590" s="44">
        <v>1662.65</v>
      </c>
      <c r="AA590" s="44">
        <v>1359.99</v>
      </c>
    </row>
    <row r="591" spans="1:27" ht="12.75" customHeight="1" outlineLevel="1" x14ac:dyDescent="0.2">
      <c r="A591" s="91" t="s">
        <v>2023</v>
      </c>
      <c r="B591" s="63" t="s">
        <v>90</v>
      </c>
      <c r="C591" s="43" t="s">
        <v>79</v>
      </c>
      <c r="D591" s="44">
        <f>$D$471</f>
        <v>3559.77</v>
      </c>
      <c r="E591" s="44">
        <f t="shared" ref="E591:AA591" si="343">$D$471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customHeight="1" outlineLevel="1" x14ac:dyDescent="0.2">
      <c r="A592" s="91" t="s">
        <v>2024</v>
      </c>
      <c r="B592" s="63" t="s">
        <v>83</v>
      </c>
      <c r="C592" s="43" t="s">
        <v>79</v>
      </c>
      <c r="D592" s="44">
        <v>6.14</v>
      </c>
      <c r="E592" s="44">
        <v>6.14</v>
      </c>
      <c r="F592" s="44">
        <v>6.14</v>
      </c>
      <c r="G592" s="44">
        <v>6.14</v>
      </c>
      <c r="H592" s="44">
        <v>6.14</v>
      </c>
      <c r="I592" s="44">
        <v>6.14</v>
      </c>
      <c r="J592" s="44">
        <v>6.14</v>
      </c>
      <c r="K592" s="44">
        <v>6.14</v>
      </c>
      <c r="L592" s="44">
        <v>6.14</v>
      </c>
      <c r="M592" s="44">
        <v>6.14</v>
      </c>
      <c r="N592" s="44">
        <v>6.14</v>
      </c>
      <c r="O592" s="44">
        <v>6.14</v>
      </c>
      <c r="P592" s="44">
        <v>6.14</v>
      </c>
      <c r="Q592" s="44">
        <v>6.14</v>
      </c>
      <c r="R592" s="44">
        <v>6.14</v>
      </c>
      <c r="S592" s="44">
        <v>6.14</v>
      </c>
      <c r="T592" s="44">
        <v>6.14</v>
      </c>
      <c r="U592" s="44">
        <v>6.14</v>
      </c>
      <c r="V592" s="44">
        <v>6.14</v>
      </c>
      <c r="W592" s="44">
        <v>6.14</v>
      </c>
      <c r="X592" s="44">
        <v>6.14</v>
      </c>
      <c r="Y592" s="44">
        <v>6.14</v>
      </c>
      <c r="Z592" s="44">
        <v>6.14</v>
      </c>
      <c r="AA592" s="44">
        <v>6.14</v>
      </c>
    </row>
    <row r="593" spans="1:27" ht="12.75" customHeight="1" outlineLevel="1" x14ac:dyDescent="0.2">
      <c r="A593" s="91" t="s">
        <v>2025</v>
      </c>
      <c r="B593" s="63" t="s">
        <v>81</v>
      </c>
      <c r="C593" s="43" t="s">
        <v>79</v>
      </c>
      <c r="D593" s="44">
        <f>$D$11</f>
        <v>110.23</v>
      </c>
      <c r="E593" s="44">
        <f t="shared" ref="E593:AA593" si="344">$D$11</f>
        <v>110.23</v>
      </c>
      <c r="F593" s="44">
        <f t="shared" si="344"/>
        <v>110.23</v>
      </c>
      <c r="G593" s="44">
        <f t="shared" si="344"/>
        <v>110.23</v>
      </c>
      <c r="H593" s="44">
        <f t="shared" si="344"/>
        <v>110.23</v>
      </c>
      <c r="I593" s="44">
        <f t="shared" si="344"/>
        <v>110.23</v>
      </c>
      <c r="J593" s="44">
        <f t="shared" si="344"/>
        <v>110.23</v>
      </c>
      <c r="K593" s="44">
        <f t="shared" si="344"/>
        <v>110.23</v>
      </c>
      <c r="L593" s="44">
        <f t="shared" si="344"/>
        <v>110.23</v>
      </c>
      <c r="M593" s="44">
        <f t="shared" si="344"/>
        <v>110.23</v>
      </c>
      <c r="N593" s="44">
        <f t="shared" si="344"/>
        <v>110.23</v>
      </c>
      <c r="O593" s="44">
        <f t="shared" si="344"/>
        <v>110.23</v>
      </c>
      <c r="P593" s="44">
        <f t="shared" si="344"/>
        <v>110.23</v>
      </c>
      <c r="Q593" s="44">
        <f t="shared" si="344"/>
        <v>110.23</v>
      </c>
      <c r="R593" s="44">
        <f t="shared" si="344"/>
        <v>110.23</v>
      </c>
      <c r="S593" s="44">
        <f t="shared" si="344"/>
        <v>110.23</v>
      </c>
      <c r="T593" s="44">
        <f t="shared" si="344"/>
        <v>110.23</v>
      </c>
      <c r="U593" s="44">
        <f t="shared" si="344"/>
        <v>110.23</v>
      </c>
      <c r="V593" s="44">
        <f t="shared" si="344"/>
        <v>110.23</v>
      </c>
      <c r="W593" s="44">
        <f t="shared" si="344"/>
        <v>110.23</v>
      </c>
      <c r="X593" s="44">
        <f t="shared" si="344"/>
        <v>110.23</v>
      </c>
      <c r="Y593" s="44">
        <f t="shared" si="344"/>
        <v>110.23</v>
      </c>
      <c r="Z593" s="44">
        <f t="shared" si="344"/>
        <v>110.23</v>
      </c>
      <c r="AA593" s="44">
        <f t="shared" si="344"/>
        <v>110.23</v>
      </c>
    </row>
    <row r="594" spans="1:27" x14ac:dyDescent="0.2">
      <c r="A594" s="90" t="s">
        <v>2026</v>
      </c>
      <c r="B594" s="28" t="str">
        <f>"26"&amp;"."&amp;$B$776&amp;"."&amp;$B$777</f>
        <v>26.04.2023</v>
      </c>
      <c r="C594" s="82" t="s">
        <v>76</v>
      </c>
      <c r="D594" s="83">
        <f>ROUND(((D595+D596+D598+D597)/1000),5)</f>
        <v>4.9563100000000002</v>
      </c>
      <c r="E594" s="83">
        <f>ROUND(((E595+E596+E598+E597)/1000),5)</f>
        <v>4.7534999999999998</v>
      </c>
      <c r="F594" s="83">
        <f>ROUND(((F595+F596+F598+F597)/1000),5)</f>
        <v>4.74</v>
      </c>
      <c r="G594" s="83">
        <f t="shared" ref="G594:AA594" si="345">ROUND(((G595+G596+G598+G597)/1000),5)</f>
        <v>4.7311800000000002</v>
      </c>
      <c r="H594" s="83">
        <f t="shared" si="345"/>
        <v>4.7499500000000001</v>
      </c>
      <c r="I594" s="83">
        <f t="shared" si="345"/>
        <v>4.8262099999999997</v>
      </c>
      <c r="J594" s="83">
        <f t="shared" si="345"/>
        <v>5.0801600000000002</v>
      </c>
      <c r="K594" s="83">
        <f t="shared" si="345"/>
        <v>5.3914200000000001</v>
      </c>
      <c r="L594" s="83">
        <f t="shared" si="345"/>
        <v>5.56663</v>
      </c>
      <c r="M594" s="83">
        <f t="shared" si="345"/>
        <v>5.6360599999999996</v>
      </c>
      <c r="N594" s="83">
        <f t="shared" si="345"/>
        <v>5.63035</v>
      </c>
      <c r="O594" s="83">
        <f t="shared" si="345"/>
        <v>5.6454399999999998</v>
      </c>
      <c r="P594" s="83">
        <f t="shared" si="345"/>
        <v>5.6251499999999997</v>
      </c>
      <c r="Q594" s="83">
        <f t="shared" si="345"/>
        <v>5.6174400000000002</v>
      </c>
      <c r="R594" s="83">
        <f t="shared" si="345"/>
        <v>5.6127399999999996</v>
      </c>
      <c r="S594" s="83">
        <f t="shared" si="345"/>
        <v>5.5790800000000003</v>
      </c>
      <c r="T594" s="83">
        <f t="shared" si="345"/>
        <v>5.5707399999999998</v>
      </c>
      <c r="U594" s="83">
        <f t="shared" si="345"/>
        <v>5.5500400000000001</v>
      </c>
      <c r="V594" s="83">
        <f t="shared" si="345"/>
        <v>5.5146499999999996</v>
      </c>
      <c r="W594" s="83">
        <f t="shared" si="345"/>
        <v>5.5435100000000004</v>
      </c>
      <c r="X594" s="83">
        <f t="shared" si="345"/>
        <v>5.5745899999999997</v>
      </c>
      <c r="Y594" s="83">
        <f t="shared" si="345"/>
        <v>5.5813699999999997</v>
      </c>
      <c r="Z594" s="83">
        <f t="shared" si="345"/>
        <v>5.38523</v>
      </c>
      <c r="AA594" s="83">
        <f t="shared" si="345"/>
        <v>5.0270700000000001</v>
      </c>
    </row>
    <row r="595" spans="1:27" ht="12.75" customHeight="1" outlineLevel="1" x14ac:dyDescent="0.2">
      <c r="A595" s="91" t="s">
        <v>2027</v>
      </c>
      <c r="B595" s="63" t="s">
        <v>233</v>
      </c>
      <c r="C595" s="43" t="s">
        <v>79</v>
      </c>
      <c r="D595" s="44">
        <v>1280.17</v>
      </c>
      <c r="E595" s="44">
        <v>1077.3599999999999</v>
      </c>
      <c r="F595" s="44">
        <v>1063.8599999999999</v>
      </c>
      <c r="G595" s="44">
        <v>1055.04</v>
      </c>
      <c r="H595" s="44">
        <v>1073.81</v>
      </c>
      <c r="I595" s="44">
        <v>1150.07</v>
      </c>
      <c r="J595" s="44">
        <v>1404.02</v>
      </c>
      <c r="K595" s="44">
        <v>1715.28</v>
      </c>
      <c r="L595" s="44">
        <v>1890.49</v>
      </c>
      <c r="M595" s="44">
        <v>1959.92</v>
      </c>
      <c r="N595" s="44">
        <v>1954.21</v>
      </c>
      <c r="O595" s="44">
        <v>1969.3</v>
      </c>
      <c r="P595" s="44">
        <v>1949.01</v>
      </c>
      <c r="Q595" s="44">
        <v>1941.3</v>
      </c>
      <c r="R595" s="44">
        <v>1936.6</v>
      </c>
      <c r="S595" s="44">
        <v>1902.94</v>
      </c>
      <c r="T595" s="44">
        <v>1894.6</v>
      </c>
      <c r="U595" s="44">
        <v>1873.9</v>
      </c>
      <c r="V595" s="44">
        <v>1838.51</v>
      </c>
      <c r="W595" s="44">
        <v>1867.37</v>
      </c>
      <c r="X595" s="44">
        <v>1898.45</v>
      </c>
      <c r="Y595" s="44">
        <v>1905.23</v>
      </c>
      <c r="Z595" s="44">
        <v>1709.09</v>
      </c>
      <c r="AA595" s="44">
        <v>1350.93</v>
      </c>
    </row>
    <row r="596" spans="1:27" ht="12.75" customHeight="1" outlineLevel="1" x14ac:dyDescent="0.2">
      <c r="A596" s="91" t="s">
        <v>2028</v>
      </c>
      <c r="B596" s="63" t="s">
        <v>90</v>
      </c>
      <c r="C596" s="43" t="s">
        <v>79</v>
      </c>
      <c r="D596" s="44">
        <f>$D$471</f>
        <v>3559.77</v>
      </c>
      <c r="E596" s="44">
        <f t="shared" ref="E596:AA596" si="346">$D$471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customHeight="1" outlineLevel="1" x14ac:dyDescent="0.2">
      <c r="A597" s="91" t="s">
        <v>2029</v>
      </c>
      <c r="B597" s="63" t="s">
        <v>83</v>
      </c>
      <c r="C597" s="43" t="s">
        <v>79</v>
      </c>
      <c r="D597" s="44">
        <v>6.14</v>
      </c>
      <c r="E597" s="44">
        <v>6.14</v>
      </c>
      <c r="F597" s="44">
        <v>6.14</v>
      </c>
      <c r="G597" s="44">
        <v>6.14</v>
      </c>
      <c r="H597" s="44">
        <v>6.14</v>
      </c>
      <c r="I597" s="44">
        <v>6.14</v>
      </c>
      <c r="J597" s="44">
        <v>6.14</v>
      </c>
      <c r="K597" s="44">
        <v>6.14</v>
      </c>
      <c r="L597" s="44">
        <v>6.14</v>
      </c>
      <c r="M597" s="44">
        <v>6.14</v>
      </c>
      <c r="N597" s="44">
        <v>6.14</v>
      </c>
      <c r="O597" s="44">
        <v>6.14</v>
      </c>
      <c r="P597" s="44">
        <v>6.14</v>
      </c>
      <c r="Q597" s="44">
        <v>6.14</v>
      </c>
      <c r="R597" s="44">
        <v>6.14</v>
      </c>
      <c r="S597" s="44">
        <v>6.14</v>
      </c>
      <c r="T597" s="44">
        <v>6.14</v>
      </c>
      <c r="U597" s="44">
        <v>6.14</v>
      </c>
      <c r="V597" s="44">
        <v>6.14</v>
      </c>
      <c r="W597" s="44">
        <v>6.14</v>
      </c>
      <c r="X597" s="44">
        <v>6.14</v>
      </c>
      <c r="Y597" s="44">
        <v>6.14</v>
      </c>
      <c r="Z597" s="44">
        <v>6.14</v>
      </c>
      <c r="AA597" s="44">
        <v>6.14</v>
      </c>
    </row>
    <row r="598" spans="1:27" ht="12.75" customHeight="1" outlineLevel="1" x14ac:dyDescent="0.2">
      <c r="A598" s="91" t="s">
        <v>2030</v>
      </c>
      <c r="B598" s="63" t="s">
        <v>81</v>
      </c>
      <c r="C598" s="43" t="s">
        <v>79</v>
      </c>
      <c r="D598" s="44">
        <f>$D$11</f>
        <v>110.23</v>
      </c>
      <c r="E598" s="44">
        <f t="shared" ref="E598:AA598" si="347">$D$11</f>
        <v>110.23</v>
      </c>
      <c r="F598" s="44">
        <f t="shared" si="347"/>
        <v>110.23</v>
      </c>
      <c r="G598" s="44">
        <f t="shared" si="347"/>
        <v>110.23</v>
      </c>
      <c r="H598" s="44">
        <f t="shared" si="347"/>
        <v>110.23</v>
      </c>
      <c r="I598" s="44">
        <f t="shared" si="347"/>
        <v>110.23</v>
      </c>
      <c r="J598" s="44">
        <f t="shared" si="347"/>
        <v>110.23</v>
      </c>
      <c r="K598" s="44">
        <f t="shared" si="347"/>
        <v>110.23</v>
      </c>
      <c r="L598" s="44">
        <f t="shared" si="347"/>
        <v>110.23</v>
      </c>
      <c r="M598" s="44">
        <f t="shared" si="347"/>
        <v>110.23</v>
      </c>
      <c r="N598" s="44">
        <f t="shared" si="347"/>
        <v>110.23</v>
      </c>
      <c r="O598" s="44">
        <f t="shared" si="347"/>
        <v>110.23</v>
      </c>
      <c r="P598" s="44">
        <f t="shared" si="347"/>
        <v>110.23</v>
      </c>
      <c r="Q598" s="44">
        <f t="shared" si="347"/>
        <v>110.23</v>
      </c>
      <c r="R598" s="44">
        <f t="shared" si="347"/>
        <v>110.23</v>
      </c>
      <c r="S598" s="44">
        <f t="shared" si="347"/>
        <v>110.23</v>
      </c>
      <c r="T598" s="44">
        <f t="shared" si="347"/>
        <v>110.23</v>
      </c>
      <c r="U598" s="44">
        <f t="shared" si="347"/>
        <v>110.23</v>
      </c>
      <c r="V598" s="44">
        <f t="shared" si="347"/>
        <v>110.23</v>
      </c>
      <c r="W598" s="44">
        <f t="shared" si="347"/>
        <v>110.23</v>
      </c>
      <c r="X598" s="44">
        <f t="shared" si="347"/>
        <v>110.23</v>
      </c>
      <c r="Y598" s="44">
        <f t="shared" si="347"/>
        <v>110.23</v>
      </c>
      <c r="Z598" s="44">
        <f t="shared" si="347"/>
        <v>110.23</v>
      </c>
      <c r="AA598" s="44">
        <f t="shared" si="347"/>
        <v>110.23</v>
      </c>
    </row>
    <row r="599" spans="1:27" x14ac:dyDescent="0.2">
      <c r="A599" s="90" t="s">
        <v>2031</v>
      </c>
      <c r="B599" s="28" t="str">
        <f>"27"&amp;"."&amp;$B$776&amp;"."&amp;$B$777</f>
        <v>27.04.2023</v>
      </c>
      <c r="C599" s="82" t="s">
        <v>76</v>
      </c>
      <c r="D599" s="83">
        <f>ROUND(((D600+D601+D603+D602)/1000),5)</f>
        <v>4.9251199999999997</v>
      </c>
      <c r="E599" s="83">
        <f>ROUND(((E600+E601+E603+E602)/1000),5)</f>
        <v>4.7537900000000004</v>
      </c>
      <c r="F599" s="83">
        <f>ROUND(((F600+F601+F603+F602)/1000),5)</f>
        <v>4.7474400000000001</v>
      </c>
      <c r="G599" s="83">
        <f t="shared" ref="G599:AA599" si="348">ROUND(((G600+G601+G603+G602)/1000),5)</f>
        <v>4.7411700000000003</v>
      </c>
      <c r="H599" s="83">
        <f t="shared" si="348"/>
        <v>4.7471899999999998</v>
      </c>
      <c r="I599" s="83">
        <f t="shared" si="348"/>
        <v>4.7772699999999997</v>
      </c>
      <c r="J599" s="83">
        <f t="shared" si="348"/>
        <v>5.0253300000000003</v>
      </c>
      <c r="K599" s="83">
        <f t="shared" si="348"/>
        <v>5.3401899999999998</v>
      </c>
      <c r="L599" s="83">
        <f t="shared" si="348"/>
        <v>5.5547399999999998</v>
      </c>
      <c r="M599" s="83">
        <f t="shared" si="348"/>
        <v>5.6482900000000003</v>
      </c>
      <c r="N599" s="83">
        <f t="shared" si="348"/>
        <v>5.6337999999999999</v>
      </c>
      <c r="O599" s="83">
        <f t="shared" si="348"/>
        <v>5.6539299999999999</v>
      </c>
      <c r="P599" s="83">
        <f t="shared" si="348"/>
        <v>5.6575600000000001</v>
      </c>
      <c r="Q599" s="83">
        <f t="shared" si="348"/>
        <v>5.69259</v>
      </c>
      <c r="R599" s="83">
        <f t="shared" si="348"/>
        <v>5.6387900000000002</v>
      </c>
      <c r="S599" s="83">
        <f t="shared" si="348"/>
        <v>5.6229399999999998</v>
      </c>
      <c r="T599" s="83">
        <f t="shared" si="348"/>
        <v>5.5857400000000004</v>
      </c>
      <c r="U599" s="83">
        <f t="shared" si="348"/>
        <v>5.5670000000000002</v>
      </c>
      <c r="V599" s="83">
        <f t="shared" si="348"/>
        <v>5.5415999999999999</v>
      </c>
      <c r="W599" s="83">
        <f t="shared" si="348"/>
        <v>5.5648200000000001</v>
      </c>
      <c r="X599" s="83">
        <f t="shared" si="348"/>
        <v>5.6131900000000003</v>
      </c>
      <c r="Y599" s="83">
        <f t="shared" si="348"/>
        <v>5.6129899999999999</v>
      </c>
      <c r="Z599" s="83">
        <f t="shared" si="348"/>
        <v>5.3873800000000003</v>
      </c>
      <c r="AA599" s="83">
        <f t="shared" si="348"/>
        <v>5.02799</v>
      </c>
    </row>
    <row r="600" spans="1:27" ht="12.75" customHeight="1" outlineLevel="1" x14ac:dyDescent="0.2">
      <c r="A600" s="91" t="s">
        <v>2032</v>
      </c>
      <c r="B600" s="63" t="s">
        <v>233</v>
      </c>
      <c r="C600" s="43" t="s">
        <v>79</v>
      </c>
      <c r="D600" s="44">
        <v>1248.98</v>
      </c>
      <c r="E600" s="44">
        <v>1077.6500000000001</v>
      </c>
      <c r="F600" s="44">
        <v>1071.3</v>
      </c>
      <c r="G600" s="44">
        <v>1065.03</v>
      </c>
      <c r="H600" s="44">
        <v>1071.05</v>
      </c>
      <c r="I600" s="44">
        <v>1101.1300000000001</v>
      </c>
      <c r="J600" s="44">
        <v>1349.19</v>
      </c>
      <c r="K600" s="44">
        <v>1664.05</v>
      </c>
      <c r="L600" s="44">
        <v>1878.6</v>
      </c>
      <c r="M600" s="44">
        <v>1972.15</v>
      </c>
      <c r="N600" s="44">
        <v>1957.66</v>
      </c>
      <c r="O600" s="44">
        <v>1977.79</v>
      </c>
      <c r="P600" s="44">
        <v>1981.42</v>
      </c>
      <c r="Q600" s="44">
        <v>2016.45</v>
      </c>
      <c r="R600" s="44">
        <v>1962.65</v>
      </c>
      <c r="S600" s="44">
        <v>1946.8</v>
      </c>
      <c r="T600" s="44">
        <v>1909.6</v>
      </c>
      <c r="U600" s="44">
        <v>1890.86</v>
      </c>
      <c r="V600" s="44">
        <v>1865.46</v>
      </c>
      <c r="W600" s="44">
        <v>1888.68</v>
      </c>
      <c r="X600" s="44">
        <v>1937.05</v>
      </c>
      <c r="Y600" s="44">
        <v>1936.85</v>
      </c>
      <c r="Z600" s="44">
        <v>1711.24</v>
      </c>
      <c r="AA600" s="44">
        <v>1351.85</v>
      </c>
    </row>
    <row r="601" spans="1:27" ht="12.75" customHeight="1" outlineLevel="1" x14ac:dyDescent="0.2">
      <c r="A601" s="91" t="s">
        <v>2033</v>
      </c>
      <c r="B601" s="63" t="s">
        <v>90</v>
      </c>
      <c r="C601" s="43" t="s">
        <v>79</v>
      </c>
      <c r="D601" s="44">
        <f>$D$471</f>
        <v>3559.77</v>
      </c>
      <c r="E601" s="44">
        <f t="shared" ref="E601:AA601" si="349">$D$471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customHeight="1" outlineLevel="1" x14ac:dyDescent="0.2">
      <c r="A602" s="91" t="s">
        <v>2034</v>
      </c>
      <c r="B602" s="63" t="s">
        <v>83</v>
      </c>
      <c r="C602" s="43" t="s">
        <v>79</v>
      </c>
      <c r="D602" s="44">
        <v>6.14</v>
      </c>
      <c r="E602" s="44">
        <v>6.14</v>
      </c>
      <c r="F602" s="44">
        <v>6.14</v>
      </c>
      <c r="G602" s="44">
        <v>6.14</v>
      </c>
      <c r="H602" s="44">
        <v>6.14</v>
      </c>
      <c r="I602" s="44">
        <v>6.14</v>
      </c>
      <c r="J602" s="44">
        <v>6.14</v>
      </c>
      <c r="K602" s="44">
        <v>6.14</v>
      </c>
      <c r="L602" s="44">
        <v>6.14</v>
      </c>
      <c r="M602" s="44">
        <v>6.14</v>
      </c>
      <c r="N602" s="44">
        <v>6.14</v>
      </c>
      <c r="O602" s="44">
        <v>6.14</v>
      </c>
      <c r="P602" s="44">
        <v>6.14</v>
      </c>
      <c r="Q602" s="44">
        <v>6.14</v>
      </c>
      <c r="R602" s="44">
        <v>6.14</v>
      </c>
      <c r="S602" s="44">
        <v>6.14</v>
      </c>
      <c r="T602" s="44">
        <v>6.14</v>
      </c>
      <c r="U602" s="44">
        <v>6.14</v>
      </c>
      <c r="V602" s="44">
        <v>6.14</v>
      </c>
      <c r="W602" s="44">
        <v>6.14</v>
      </c>
      <c r="X602" s="44">
        <v>6.14</v>
      </c>
      <c r="Y602" s="44">
        <v>6.14</v>
      </c>
      <c r="Z602" s="44">
        <v>6.14</v>
      </c>
      <c r="AA602" s="44">
        <v>6.14</v>
      </c>
    </row>
    <row r="603" spans="1:27" ht="12.75" customHeight="1" outlineLevel="1" x14ac:dyDescent="0.2">
      <c r="A603" s="91" t="s">
        <v>2035</v>
      </c>
      <c r="B603" s="63" t="s">
        <v>81</v>
      </c>
      <c r="C603" s="43" t="s">
        <v>79</v>
      </c>
      <c r="D603" s="44">
        <f>$D$11</f>
        <v>110.23</v>
      </c>
      <c r="E603" s="44">
        <f t="shared" ref="E603:AA603" si="350">$D$11</f>
        <v>110.23</v>
      </c>
      <c r="F603" s="44">
        <f t="shared" si="350"/>
        <v>110.23</v>
      </c>
      <c r="G603" s="44">
        <f t="shared" si="350"/>
        <v>110.23</v>
      </c>
      <c r="H603" s="44">
        <f t="shared" si="350"/>
        <v>110.23</v>
      </c>
      <c r="I603" s="44">
        <f t="shared" si="350"/>
        <v>110.23</v>
      </c>
      <c r="J603" s="44">
        <f t="shared" si="350"/>
        <v>110.23</v>
      </c>
      <c r="K603" s="44">
        <f t="shared" si="350"/>
        <v>110.23</v>
      </c>
      <c r="L603" s="44">
        <f t="shared" si="350"/>
        <v>110.23</v>
      </c>
      <c r="M603" s="44">
        <f t="shared" si="350"/>
        <v>110.23</v>
      </c>
      <c r="N603" s="44">
        <f t="shared" si="350"/>
        <v>110.23</v>
      </c>
      <c r="O603" s="44">
        <f t="shared" si="350"/>
        <v>110.23</v>
      </c>
      <c r="P603" s="44">
        <f t="shared" si="350"/>
        <v>110.23</v>
      </c>
      <c r="Q603" s="44">
        <f t="shared" si="350"/>
        <v>110.23</v>
      </c>
      <c r="R603" s="44">
        <f t="shared" si="350"/>
        <v>110.23</v>
      </c>
      <c r="S603" s="44">
        <f t="shared" si="350"/>
        <v>110.23</v>
      </c>
      <c r="T603" s="44">
        <f t="shared" si="350"/>
        <v>110.23</v>
      </c>
      <c r="U603" s="44">
        <f t="shared" si="350"/>
        <v>110.23</v>
      </c>
      <c r="V603" s="44">
        <f t="shared" si="350"/>
        <v>110.23</v>
      </c>
      <c r="W603" s="44">
        <f t="shared" si="350"/>
        <v>110.23</v>
      </c>
      <c r="X603" s="44">
        <f t="shared" si="350"/>
        <v>110.23</v>
      </c>
      <c r="Y603" s="44">
        <f t="shared" si="350"/>
        <v>110.23</v>
      </c>
      <c r="Z603" s="44">
        <f t="shared" si="350"/>
        <v>110.23</v>
      </c>
      <c r="AA603" s="44">
        <f t="shared" si="350"/>
        <v>110.23</v>
      </c>
    </row>
    <row r="604" spans="1:27" x14ac:dyDescent="0.2">
      <c r="A604" s="90" t="s">
        <v>2036</v>
      </c>
      <c r="B604" s="28" t="str">
        <f>"28"&amp;"."&amp;$B$776&amp;"."&amp;$B$777</f>
        <v>28.04.2023</v>
      </c>
      <c r="C604" s="82" t="s">
        <v>76</v>
      </c>
      <c r="D604" s="83">
        <f>ROUND(((D605+D606+D608+D607)/1000),5)</f>
        <v>4.9189699999999998</v>
      </c>
      <c r="E604" s="83">
        <f>ROUND(((E605+E606+E608+E607)/1000),5)</f>
        <v>4.7535400000000001</v>
      </c>
      <c r="F604" s="83">
        <f>ROUND(((F605+F606+F608+F607)/1000),5)</f>
        <v>4.7445300000000001</v>
      </c>
      <c r="G604" s="83">
        <f t="shared" ref="G604:AA604" si="351">ROUND(((G605+G606+G608+G607)/1000),5)</f>
        <v>4.73733</v>
      </c>
      <c r="H604" s="83">
        <f t="shared" si="351"/>
        <v>4.7507400000000004</v>
      </c>
      <c r="I604" s="83">
        <f t="shared" si="351"/>
        <v>4.7904200000000001</v>
      </c>
      <c r="J604" s="83">
        <f t="shared" si="351"/>
        <v>5.0660699999999999</v>
      </c>
      <c r="K604" s="83">
        <f t="shared" si="351"/>
        <v>5.3518400000000002</v>
      </c>
      <c r="L604" s="83">
        <f t="shared" si="351"/>
        <v>5.5792099999999998</v>
      </c>
      <c r="M604" s="83">
        <f t="shared" si="351"/>
        <v>5.6942500000000003</v>
      </c>
      <c r="N604" s="83">
        <f t="shared" si="351"/>
        <v>5.7027700000000001</v>
      </c>
      <c r="O604" s="83">
        <f t="shared" si="351"/>
        <v>5.7256200000000002</v>
      </c>
      <c r="P604" s="83">
        <f t="shared" si="351"/>
        <v>5.7247000000000003</v>
      </c>
      <c r="Q604" s="83">
        <f t="shared" si="351"/>
        <v>5.7236399999999996</v>
      </c>
      <c r="R604" s="83">
        <f t="shared" si="351"/>
        <v>5.70655</v>
      </c>
      <c r="S604" s="83">
        <f t="shared" si="351"/>
        <v>5.6954099999999999</v>
      </c>
      <c r="T604" s="83">
        <f t="shared" si="351"/>
        <v>5.6884300000000003</v>
      </c>
      <c r="U604" s="83">
        <f t="shared" si="351"/>
        <v>5.6102299999999996</v>
      </c>
      <c r="V604" s="83">
        <f t="shared" si="351"/>
        <v>5.6014200000000001</v>
      </c>
      <c r="W604" s="83">
        <f t="shared" si="351"/>
        <v>5.5854799999999996</v>
      </c>
      <c r="X604" s="83">
        <f t="shared" si="351"/>
        <v>5.6252300000000002</v>
      </c>
      <c r="Y604" s="83">
        <f t="shared" si="351"/>
        <v>5.6905299999999999</v>
      </c>
      <c r="Z604" s="83">
        <f t="shared" si="351"/>
        <v>5.4819100000000001</v>
      </c>
      <c r="AA604" s="83">
        <f t="shared" si="351"/>
        <v>5.3278800000000004</v>
      </c>
    </row>
    <row r="605" spans="1:27" ht="12.75" customHeight="1" outlineLevel="1" x14ac:dyDescent="0.2">
      <c r="A605" s="91" t="s">
        <v>2037</v>
      </c>
      <c r="B605" s="63" t="s">
        <v>233</v>
      </c>
      <c r="C605" s="43" t="s">
        <v>79</v>
      </c>
      <c r="D605" s="44">
        <v>1242.83</v>
      </c>
      <c r="E605" s="44">
        <v>1077.4000000000001</v>
      </c>
      <c r="F605" s="44">
        <v>1068.3900000000001</v>
      </c>
      <c r="G605" s="44">
        <v>1061.19</v>
      </c>
      <c r="H605" s="44">
        <v>1074.5999999999999</v>
      </c>
      <c r="I605" s="44">
        <v>1114.28</v>
      </c>
      <c r="J605" s="44">
        <v>1389.93</v>
      </c>
      <c r="K605" s="44">
        <v>1675.7</v>
      </c>
      <c r="L605" s="44">
        <v>1903.07</v>
      </c>
      <c r="M605" s="44">
        <v>2018.11</v>
      </c>
      <c r="N605" s="44">
        <v>2026.63</v>
      </c>
      <c r="O605" s="44">
        <v>2049.48</v>
      </c>
      <c r="P605" s="44">
        <v>2048.56</v>
      </c>
      <c r="Q605" s="44">
        <v>2047.5</v>
      </c>
      <c r="R605" s="44">
        <v>2030.41</v>
      </c>
      <c r="S605" s="44">
        <v>2019.27</v>
      </c>
      <c r="T605" s="44">
        <v>2012.29</v>
      </c>
      <c r="U605" s="44">
        <v>1934.09</v>
      </c>
      <c r="V605" s="44">
        <v>1925.28</v>
      </c>
      <c r="W605" s="44">
        <v>1909.34</v>
      </c>
      <c r="X605" s="44">
        <v>1949.09</v>
      </c>
      <c r="Y605" s="44">
        <v>2014.39</v>
      </c>
      <c r="Z605" s="44">
        <v>1805.77</v>
      </c>
      <c r="AA605" s="44">
        <v>1651.74</v>
      </c>
    </row>
    <row r="606" spans="1:27" ht="12.75" customHeight="1" outlineLevel="1" x14ac:dyDescent="0.2">
      <c r="A606" s="91" t="s">
        <v>2038</v>
      </c>
      <c r="B606" s="63" t="s">
        <v>90</v>
      </c>
      <c r="C606" s="43" t="s">
        <v>79</v>
      </c>
      <c r="D606" s="44">
        <f>$D$471</f>
        <v>3559.77</v>
      </c>
      <c r="E606" s="44">
        <f t="shared" ref="E606:AA606" si="352">$D$471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customHeight="1" outlineLevel="1" x14ac:dyDescent="0.2">
      <c r="A607" s="91" t="s">
        <v>2039</v>
      </c>
      <c r="B607" s="63" t="s">
        <v>83</v>
      </c>
      <c r="C607" s="43" t="s">
        <v>79</v>
      </c>
      <c r="D607" s="44">
        <v>6.14</v>
      </c>
      <c r="E607" s="44">
        <v>6.14</v>
      </c>
      <c r="F607" s="44">
        <v>6.14</v>
      </c>
      <c r="G607" s="44">
        <v>6.14</v>
      </c>
      <c r="H607" s="44">
        <v>6.14</v>
      </c>
      <c r="I607" s="44">
        <v>6.14</v>
      </c>
      <c r="J607" s="44">
        <v>6.14</v>
      </c>
      <c r="K607" s="44">
        <v>6.14</v>
      </c>
      <c r="L607" s="44">
        <v>6.14</v>
      </c>
      <c r="M607" s="44">
        <v>6.14</v>
      </c>
      <c r="N607" s="44">
        <v>6.14</v>
      </c>
      <c r="O607" s="44">
        <v>6.14</v>
      </c>
      <c r="P607" s="44">
        <v>6.14</v>
      </c>
      <c r="Q607" s="44">
        <v>6.14</v>
      </c>
      <c r="R607" s="44">
        <v>6.14</v>
      </c>
      <c r="S607" s="44">
        <v>6.14</v>
      </c>
      <c r="T607" s="44">
        <v>6.14</v>
      </c>
      <c r="U607" s="44">
        <v>6.14</v>
      </c>
      <c r="V607" s="44">
        <v>6.14</v>
      </c>
      <c r="W607" s="44">
        <v>6.14</v>
      </c>
      <c r="X607" s="44">
        <v>6.14</v>
      </c>
      <c r="Y607" s="44">
        <v>6.14</v>
      </c>
      <c r="Z607" s="44">
        <v>6.14</v>
      </c>
      <c r="AA607" s="44">
        <v>6.14</v>
      </c>
    </row>
    <row r="608" spans="1:27" ht="12.75" customHeight="1" outlineLevel="1" x14ac:dyDescent="0.2">
      <c r="A608" s="91" t="s">
        <v>2040</v>
      </c>
      <c r="B608" s="63" t="s">
        <v>81</v>
      </c>
      <c r="C608" s="43" t="s">
        <v>79</v>
      </c>
      <c r="D608" s="44">
        <f>$D$11</f>
        <v>110.23</v>
      </c>
      <c r="E608" s="44">
        <f t="shared" ref="E608:AA608" si="353">$D$11</f>
        <v>110.23</v>
      </c>
      <c r="F608" s="44">
        <f t="shared" si="353"/>
        <v>110.23</v>
      </c>
      <c r="G608" s="44">
        <f t="shared" si="353"/>
        <v>110.23</v>
      </c>
      <c r="H608" s="44">
        <f t="shared" si="353"/>
        <v>110.23</v>
      </c>
      <c r="I608" s="44">
        <f t="shared" si="353"/>
        <v>110.23</v>
      </c>
      <c r="J608" s="44">
        <f t="shared" si="353"/>
        <v>110.23</v>
      </c>
      <c r="K608" s="44">
        <f t="shared" si="353"/>
        <v>110.23</v>
      </c>
      <c r="L608" s="44">
        <f t="shared" si="353"/>
        <v>110.23</v>
      </c>
      <c r="M608" s="44">
        <f t="shared" si="353"/>
        <v>110.23</v>
      </c>
      <c r="N608" s="44">
        <f t="shared" si="353"/>
        <v>110.23</v>
      </c>
      <c r="O608" s="44">
        <f t="shared" si="353"/>
        <v>110.23</v>
      </c>
      <c r="P608" s="44">
        <f t="shared" si="353"/>
        <v>110.23</v>
      </c>
      <c r="Q608" s="44">
        <f t="shared" si="353"/>
        <v>110.23</v>
      </c>
      <c r="R608" s="44">
        <f t="shared" si="353"/>
        <v>110.23</v>
      </c>
      <c r="S608" s="44">
        <f t="shared" si="353"/>
        <v>110.23</v>
      </c>
      <c r="T608" s="44">
        <f t="shared" si="353"/>
        <v>110.23</v>
      </c>
      <c r="U608" s="44">
        <f t="shared" si="353"/>
        <v>110.23</v>
      </c>
      <c r="V608" s="44">
        <f t="shared" si="353"/>
        <v>110.23</v>
      </c>
      <c r="W608" s="44">
        <f t="shared" si="353"/>
        <v>110.23</v>
      </c>
      <c r="X608" s="44">
        <f t="shared" si="353"/>
        <v>110.23</v>
      </c>
      <c r="Y608" s="44">
        <f t="shared" si="353"/>
        <v>110.23</v>
      </c>
      <c r="Z608" s="44">
        <f t="shared" si="353"/>
        <v>110.23</v>
      </c>
      <c r="AA608" s="44">
        <f t="shared" si="353"/>
        <v>110.23</v>
      </c>
    </row>
    <row r="609" spans="1:27" x14ac:dyDescent="0.2">
      <c r="A609" s="90" t="s">
        <v>2041</v>
      </c>
      <c r="B609" s="28" t="str">
        <f>"29"&amp;"."&amp;$B$776&amp;"."&amp;$B$777</f>
        <v>29.04.2023</v>
      </c>
      <c r="C609" s="82" t="s">
        <v>76</v>
      </c>
      <c r="D609" s="83">
        <f>ROUND(((D610+D611+D613+D612)/1000),5)</f>
        <v>5.3048500000000001</v>
      </c>
      <c r="E609" s="83">
        <f>ROUND(((E610+E611+E613+E612)/1000),5)</f>
        <v>5.1440200000000003</v>
      </c>
      <c r="F609" s="83">
        <f>ROUND(((F610+F611+F613+F612)/1000),5)</f>
        <v>4.9794099999999997</v>
      </c>
      <c r="G609" s="83">
        <f t="shared" ref="G609:AA609" si="354">ROUND(((G610+G611+G613+G612)/1000),5)</f>
        <v>4.9360799999999996</v>
      </c>
      <c r="H609" s="83">
        <f t="shared" si="354"/>
        <v>4.9494699999999998</v>
      </c>
      <c r="I609" s="83">
        <f t="shared" si="354"/>
        <v>4.9577900000000001</v>
      </c>
      <c r="J609" s="83">
        <f t="shared" si="354"/>
        <v>4.9895199999999997</v>
      </c>
      <c r="K609" s="83">
        <f t="shared" si="354"/>
        <v>5.1853199999999999</v>
      </c>
      <c r="L609" s="83">
        <f t="shared" si="354"/>
        <v>5.4437499999999996</v>
      </c>
      <c r="M609" s="83">
        <f t="shared" si="354"/>
        <v>5.6710799999999999</v>
      </c>
      <c r="N609" s="83">
        <f t="shared" si="354"/>
        <v>5.7201700000000004</v>
      </c>
      <c r="O609" s="83">
        <f t="shared" si="354"/>
        <v>5.7165900000000001</v>
      </c>
      <c r="P609" s="83">
        <f t="shared" si="354"/>
        <v>5.63706</v>
      </c>
      <c r="Q609" s="83">
        <f t="shared" si="354"/>
        <v>5.6308199999999999</v>
      </c>
      <c r="R609" s="83">
        <f t="shared" si="354"/>
        <v>5.5983000000000001</v>
      </c>
      <c r="S609" s="83">
        <f t="shared" si="354"/>
        <v>5.55776</v>
      </c>
      <c r="T609" s="83">
        <f t="shared" si="354"/>
        <v>5.6147799999999997</v>
      </c>
      <c r="U609" s="83">
        <f t="shared" si="354"/>
        <v>5.6167499999999997</v>
      </c>
      <c r="V609" s="83">
        <f t="shared" si="354"/>
        <v>5.6233500000000003</v>
      </c>
      <c r="W609" s="83">
        <f t="shared" si="354"/>
        <v>5.7443099999999996</v>
      </c>
      <c r="X609" s="83">
        <f t="shared" si="354"/>
        <v>5.8199699999999996</v>
      </c>
      <c r="Y609" s="83">
        <f t="shared" si="354"/>
        <v>5.6640100000000002</v>
      </c>
      <c r="Z609" s="83">
        <f t="shared" si="354"/>
        <v>5.4365100000000002</v>
      </c>
      <c r="AA609" s="83">
        <f t="shared" si="354"/>
        <v>5.31799</v>
      </c>
    </row>
    <row r="610" spans="1:27" ht="12.75" customHeight="1" outlineLevel="1" x14ac:dyDescent="0.2">
      <c r="A610" s="91" t="s">
        <v>2042</v>
      </c>
      <c r="B610" s="63" t="s">
        <v>233</v>
      </c>
      <c r="C610" s="43" t="s">
        <v>79</v>
      </c>
      <c r="D610" s="44">
        <v>1628.71</v>
      </c>
      <c r="E610" s="44">
        <v>1467.88</v>
      </c>
      <c r="F610" s="44">
        <v>1303.27</v>
      </c>
      <c r="G610" s="44">
        <v>1259.94</v>
      </c>
      <c r="H610" s="44">
        <v>1273.33</v>
      </c>
      <c r="I610" s="44">
        <v>1281.6500000000001</v>
      </c>
      <c r="J610" s="44">
        <v>1313.38</v>
      </c>
      <c r="K610" s="44">
        <v>1509.18</v>
      </c>
      <c r="L610" s="44">
        <v>1767.61</v>
      </c>
      <c r="M610" s="44">
        <v>1994.94</v>
      </c>
      <c r="N610" s="44">
        <v>2044.03</v>
      </c>
      <c r="O610" s="44">
        <v>2040.45</v>
      </c>
      <c r="P610" s="44">
        <v>1960.92</v>
      </c>
      <c r="Q610" s="44">
        <v>1954.68</v>
      </c>
      <c r="R610" s="44">
        <v>1922.16</v>
      </c>
      <c r="S610" s="44">
        <v>1881.62</v>
      </c>
      <c r="T610" s="44">
        <v>1938.64</v>
      </c>
      <c r="U610" s="44">
        <v>1940.61</v>
      </c>
      <c r="V610" s="44">
        <v>1947.21</v>
      </c>
      <c r="W610" s="44">
        <v>2068.17</v>
      </c>
      <c r="X610" s="44">
        <v>2143.83</v>
      </c>
      <c r="Y610" s="44">
        <v>1987.87</v>
      </c>
      <c r="Z610" s="44">
        <v>1760.37</v>
      </c>
      <c r="AA610" s="44">
        <v>1641.85</v>
      </c>
    </row>
    <row r="611" spans="1:27" ht="12.75" customHeight="1" outlineLevel="1" x14ac:dyDescent="0.2">
      <c r="A611" s="91" t="s">
        <v>2043</v>
      </c>
      <c r="B611" s="63" t="s">
        <v>90</v>
      </c>
      <c r="C611" s="43" t="s">
        <v>79</v>
      </c>
      <c r="D611" s="44">
        <f>$D$471</f>
        <v>3559.77</v>
      </c>
      <c r="E611" s="44">
        <f t="shared" ref="E611:AA611" si="355">$D$471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customHeight="1" outlineLevel="1" x14ac:dyDescent="0.2">
      <c r="A612" s="91" t="s">
        <v>2044</v>
      </c>
      <c r="B612" s="63" t="s">
        <v>83</v>
      </c>
      <c r="C612" s="43" t="s">
        <v>79</v>
      </c>
      <c r="D612" s="44">
        <v>6.14</v>
      </c>
      <c r="E612" s="44">
        <v>6.14</v>
      </c>
      <c r="F612" s="44">
        <v>6.14</v>
      </c>
      <c r="G612" s="44">
        <v>6.14</v>
      </c>
      <c r="H612" s="44">
        <v>6.14</v>
      </c>
      <c r="I612" s="44">
        <v>6.14</v>
      </c>
      <c r="J612" s="44">
        <v>6.14</v>
      </c>
      <c r="K612" s="44">
        <v>6.14</v>
      </c>
      <c r="L612" s="44">
        <v>6.14</v>
      </c>
      <c r="M612" s="44">
        <v>6.14</v>
      </c>
      <c r="N612" s="44">
        <v>6.14</v>
      </c>
      <c r="O612" s="44">
        <v>6.14</v>
      </c>
      <c r="P612" s="44">
        <v>6.14</v>
      </c>
      <c r="Q612" s="44">
        <v>6.14</v>
      </c>
      <c r="R612" s="44">
        <v>6.14</v>
      </c>
      <c r="S612" s="44">
        <v>6.14</v>
      </c>
      <c r="T612" s="44">
        <v>6.14</v>
      </c>
      <c r="U612" s="44">
        <v>6.14</v>
      </c>
      <c r="V612" s="44">
        <v>6.14</v>
      </c>
      <c r="W612" s="44">
        <v>6.14</v>
      </c>
      <c r="X612" s="44">
        <v>6.14</v>
      </c>
      <c r="Y612" s="44">
        <v>6.14</v>
      </c>
      <c r="Z612" s="44">
        <v>6.14</v>
      </c>
      <c r="AA612" s="44">
        <v>6.14</v>
      </c>
    </row>
    <row r="613" spans="1:27" ht="12.75" customHeight="1" outlineLevel="1" x14ac:dyDescent="0.2">
      <c r="A613" s="91" t="s">
        <v>2045</v>
      </c>
      <c r="B613" s="63" t="s">
        <v>81</v>
      </c>
      <c r="C613" s="43" t="s">
        <v>79</v>
      </c>
      <c r="D613" s="44">
        <f>$D$11</f>
        <v>110.23</v>
      </c>
      <c r="E613" s="44">
        <f t="shared" ref="E613:AA613" si="356">$D$11</f>
        <v>110.23</v>
      </c>
      <c r="F613" s="44">
        <f t="shared" si="356"/>
        <v>110.23</v>
      </c>
      <c r="G613" s="44">
        <f t="shared" si="356"/>
        <v>110.23</v>
      </c>
      <c r="H613" s="44">
        <f t="shared" si="356"/>
        <v>110.23</v>
      </c>
      <c r="I613" s="44">
        <f t="shared" si="356"/>
        <v>110.23</v>
      </c>
      <c r="J613" s="44">
        <f t="shared" si="356"/>
        <v>110.23</v>
      </c>
      <c r="K613" s="44">
        <f t="shared" si="356"/>
        <v>110.23</v>
      </c>
      <c r="L613" s="44">
        <f t="shared" si="356"/>
        <v>110.23</v>
      </c>
      <c r="M613" s="44">
        <f t="shared" si="356"/>
        <v>110.23</v>
      </c>
      <c r="N613" s="44">
        <f t="shared" si="356"/>
        <v>110.23</v>
      </c>
      <c r="O613" s="44">
        <f t="shared" si="356"/>
        <v>110.23</v>
      </c>
      <c r="P613" s="44">
        <f t="shared" si="356"/>
        <v>110.23</v>
      </c>
      <c r="Q613" s="44">
        <f t="shared" si="356"/>
        <v>110.23</v>
      </c>
      <c r="R613" s="44">
        <f t="shared" si="356"/>
        <v>110.23</v>
      </c>
      <c r="S613" s="44">
        <f t="shared" si="356"/>
        <v>110.23</v>
      </c>
      <c r="T613" s="44">
        <f t="shared" si="356"/>
        <v>110.23</v>
      </c>
      <c r="U613" s="44">
        <f t="shared" si="356"/>
        <v>110.23</v>
      </c>
      <c r="V613" s="44">
        <f t="shared" si="356"/>
        <v>110.23</v>
      </c>
      <c r="W613" s="44">
        <f t="shared" si="356"/>
        <v>110.23</v>
      </c>
      <c r="X613" s="44">
        <f t="shared" si="356"/>
        <v>110.23</v>
      </c>
      <c r="Y613" s="44">
        <f t="shared" si="356"/>
        <v>110.23</v>
      </c>
      <c r="Z613" s="44">
        <f t="shared" si="356"/>
        <v>110.23</v>
      </c>
      <c r="AA613" s="44">
        <f t="shared" si="356"/>
        <v>110.23</v>
      </c>
    </row>
    <row r="614" spans="1:27" x14ac:dyDescent="0.2">
      <c r="A614" s="90" t="s">
        <v>2046</v>
      </c>
      <c r="B614" s="28" t="str">
        <f>"30"&amp;"."&amp;$B$776&amp;"."&amp;$B$777</f>
        <v>30.04.2023</v>
      </c>
      <c r="C614" s="82" t="s">
        <v>76</v>
      </c>
      <c r="D614" s="83">
        <f>ROUND(((D615+D616+D618+D617)/1000),5)</f>
        <v>5.2796500000000002</v>
      </c>
      <c r="E614" s="83">
        <f>ROUND(((E615+E616+E618+E617)/1000),5)</f>
        <v>5.1120700000000001</v>
      </c>
      <c r="F614" s="83">
        <f>ROUND(((F615+F616+F618+F617)/1000),5)</f>
        <v>4.9738600000000002</v>
      </c>
      <c r="G614" s="83">
        <f t="shared" ref="G614:AA614" si="357">ROUND(((G615+G616+G618+G617)/1000),5)</f>
        <v>4.9230099999999997</v>
      </c>
      <c r="H614" s="83">
        <f t="shared" si="357"/>
        <v>4.9199200000000003</v>
      </c>
      <c r="I614" s="83">
        <f t="shared" si="357"/>
        <v>4.9548500000000004</v>
      </c>
      <c r="J614" s="83">
        <f t="shared" si="357"/>
        <v>4.9611000000000001</v>
      </c>
      <c r="K614" s="83">
        <f t="shared" si="357"/>
        <v>5.0849200000000003</v>
      </c>
      <c r="L614" s="83">
        <f t="shared" si="357"/>
        <v>5.3246000000000002</v>
      </c>
      <c r="M614" s="83">
        <f t="shared" si="357"/>
        <v>5.48963</v>
      </c>
      <c r="N614" s="83">
        <f t="shared" si="357"/>
        <v>5.5612899999999996</v>
      </c>
      <c r="O614" s="83">
        <f t="shared" si="357"/>
        <v>5.5604500000000003</v>
      </c>
      <c r="P614" s="83">
        <f t="shared" si="357"/>
        <v>5.5469900000000001</v>
      </c>
      <c r="Q614" s="83">
        <f t="shared" si="357"/>
        <v>5.54575</v>
      </c>
      <c r="R614" s="83">
        <f t="shared" si="357"/>
        <v>5.4489200000000002</v>
      </c>
      <c r="S614" s="83">
        <f t="shared" si="357"/>
        <v>5.4314900000000002</v>
      </c>
      <c r="T614" s="83">
        <f t="shared" si="357"/>
        <v>5.5906399999999996</v>
      </c>
      <c r="U614" s="83">
        <f t="shared" si="357"/>
        <v>5.6257400000000004</v>
      </c>
      <c r="V614" s="83">
        <f t="shared" si="357"/>
        <v>5.6342400000000001</v>
      </c>
      <c r="W614" s="83">
        <f t="shared" si="357"/>
        <v>5.8075000000000001</v>
      </c>
      <c r="X614" s="83">
        <f t="shared" si="357"/>
        <v>5.9959800000000003</v>
      </c>
      <c r="Y614" s="83">
        <f t="shared" si="357"/>
        <v>5.6902999999999997</v>
      </c>
      <c r="Z614" s="83">
        <f t="shared" si="357"/>
        <v>5.4008000000000003</v>
      </c>
      <c r="AA614" s="83">
        <f t="shared" si="357"/>
        <v>5.2606200000000003</v>
      </c>
    </row>
    <row r="615" spans="1:27" ht="12.75" customHeight="1" outlineLevel="1" x14ac:dyDescent="0.2">
      <c r="A615" s="91" t="s">
        <v>2047</v>
      </c>
      <c r="B615" s="63" t="s">
        <v>233</v>
      </c>
      <c r="C615" s="43" t="s">
        <v>79</v>
      </c>
      <c r="D615" s="44">
        <v>1603.51</v>
      </c>
      <c r="E615" s="44">
        <v>1435.93</v>
      </c>
      <c r="F615" s="44">
        <v>1297.72</v>
      </c>
      <c r="G615" s="44">
        <v>1246.8699999999999</v>
      </c>
      <c r="H615" s="44">
        <v>1243.78</v>
      </c>
      <c r="I615" s="44">
        <v>1278.71</v>
      </c>
      <c r="J615" s="44">
        <v>1284.96</v>
      </c>
      <c r="K615" s="44">
        <v>1408.78</v>
      </c>
      <c r="L615" s="44">
        <v>1648.46</v>
      </c>
      <c r="M615" s="44">
        <v>1813.49</v>
      </c>
      <c r="N615" s="44">
        <v>1885.15</v>
      </c>
      <c r="O615" s="44">
        <v>1884.31</v>
      </c>
      <c r="P615" s="44">
        <v>1870.85</v>
      </c>
      <c r="Q615" s="44">
        <v>1869.61</v>
      </c>
      <c r="R615" s="44">
        <v>1772.78</v>
      </c>
      <c r="S615" s="44">
        <v>1755.35</v>
      </c>
      <c r="T615" s="44">
        <v>1914.5</v>
      </c>
      <c r="U615" s="44">
        <v>1949.6</v>
      </c>
      <c r="V615" s="44">
        <v>1958.1</v>
      </c>
      <c r="W615" s="44">
        <v>2131.36</v>
      </c>
      <c r="X615" s="44">
        <v>2319.84</v>
      </c>
      <c r="Y615" s="44">
        <v>2014.16</v>
      </c>
      <c r="Z615" s="44">
        <v>1724.66</v>
      </c>
      <c r="AA615" s="44">
        <v>1584.48</v>
      </c>
    </row>
    <row r="616" spans="1:27" ht="12.75" customHeight="1" outlineLevel="1" x14ac:dyDescent="0.2">
      <c r="A616" s="91" t="s">
        <v>2048</v>
      </c>
      <c r="B616" s="63" t="s">
        <v>90</v>
      </c>
      <c r="C616" s="43" t="s">
        <v>79</v>
      </c>
      <c r="D616" s="44">
        <f>$D$471</f>
        <v>3559.77</v>
      </c>
      <c r="E616" s="44">
        <f t="shared" ref="E616:AA616" si="358">$D$471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customHeight="1" outlineLevel="1" x14ac:dyDescent="0.2">
      <c r="A617" s="91" t="s">
        <v>2049</v>
      </c>
      <c r="B617" s="63" t="s">
        <v>83</v>
      </c>
      <c r="C617" s="43" t="s">
        <v>79</v>
      </c>
      <c r="D617" s="44">
        <v>6.14</v>
      </c>
      <c r="E617" s="44">
        <v>6.14</v>
      </c>
      <c r="F617" s="44">
        <v>6.14</v>
      </c>
      <c r="G617" s="44">
        <v>6.14</v>
      </c>
      <c r="H617" s="44">
        <v>6.14</v>
      </c>
      <c r="I617" s="44">
        <v>6.14</v>
      </c>
      <c r="J617" s="44">
        <v>6.14</v>
      </c>
      <c r="K617" s="44">
        <v>6.14</v>
      </c>
      <c r="L617" s="44">
        <v>6.14</v>
      </c>
      <c r="M617" s="44">
        <v>6.14</v>
      </c>
      <c r="N617" s="44">
        <v>6.14</v>
      </c>
      <c r="O617" s="44">
        <v>6.14</v>
      </c>
      <c r="P617" s="44">
        <v>6.14</v>
      </c>
      <c r="Q617" s="44">
        <v>6.14</v>
      </c>
      <c r="R617" s="44">
        <v>6.14</v>
      </c>
      <c r="S617" s="44">
        <v>6.14</v>
      </c>
      <c r="T617" s="44">
        <v>6.14</v>
      </c>
      <c r="U617" s="44">
        <v>6.14</v>
      </c>
      <c r="V617" s="44">
        <v>6.14</v>
      </c>
      <c r="W617" s="44">
        <v>6.14</v>
      </c>
      <c r="X617" s="44">
        <v>6.14</v>
      </c>
      <c r="Y617" s="44">
        <v>6.14</v>
      </c>
      <c r="Z617" s="44">
        <v>6.14</v>
      </c>
      <c r="AA617" s="44">
        <v>6.14</v>
      </c>
    </row>
    <row r="618" spans="1:27" ht="12.75" customHeight="1" outlineLevel="1" x14ac:dyDescent="0.2">
      <c r="A618" s="91" t="s">
        <v>2050</v>
      </c>
      <c r="B618" s="63" t="s">
        <v>81</v>
      </c>
      <c r="C618" s="43" t="s">
        <v>79</v>
      </c>
      <c r="D618" s="44">
        <f>$D$11</f>
        <v>110.23</v>
      </c>
      <c r="E618" s="44">
        <f t="shared" ref="E618:AA618" si="359">$D$11</f>
        <v>110.23</v>
      </c>
      <c r="F618" s="44">
        <f t="shared" si="359"/>
        <v>110.23</v>
      </c>
      <c r="G618" s="44">
        <f t="shared" si="359"/>
        <v>110.23</v>
      </c>
      <c r="H618" s="44">
        <f t="shared" si="359"/>
        <v>110.23</v>
      </c>
      <c r="I618" s="44">
        <f t="shared" si="359"/>
        <v>110.23</v>
      </c>
      <c r="J618" s="44">
        <f t="shared" si="359"/>
        <v>110.23</v>
      </c>
      <c r="K618" s="44">
        <f t="shared" si="359"/>
        <v>110.23</v>
      </c>
      <c r="L618" s="44">
        <f t="shared" si="359"/>
        <v>110.23</v>
      </c>
      <c r="M618" s="44">
        <f t="shared" si="359"/>
        <v>110.23</v>
      </c>
      <c r="N618" s="44">
        <f t="shared" si="359"/>
        <v>110.23</v>
      </c>
      <c r="O618" s="44">
        <f t="shared" si="359"/>
        <v>110.23</v>
      </c>
      <c r="P618" s="44">
        <f t="shared" si="359"/>
        <v>110.23</v>
      </c>
      <c r="Q618" s="44">
        <f t="shared" si="359"/>
        <v>110.23</v>
      </c>
      <c r="R618" s="44">
        <f t="shared" si="359"/>
        <v>110.23</v>
      </c>
      <c r="S618" s="44">
        <f t="shared" si="359"/>
        <v>110.23</v>
      </c>
      <c r="T618" s="44">
        <f t="shared" si="359"/>
        <v>110.23</v>
      </c>
      <c r="U618" s="44">
        <f t="shared" si="359"/>
        <v>110.23</v>
      </c>
      <c r="V618" s="44">
        <f t="shared" si="359"/>
        <v>110.23</v>
      </c>
      <c r="W618" s="44">
        <f t="shared" si="359"/>
        <v>110.23</v>
      </c>
      <c r="X618" s="44">
        <f t="shared" si="359"/>
        <v>110.23</v>
      </c>
      <c r="Y618" s="44">
        <f t="shared" si="359"/>
        <v>110.23</v>
      </c>
      <c r="Z618" s="44">
        <f t="shared" si="359"/>
        <v>110.23</v>
      </c>
      <c r="AA618" s="44">
        <f t="shared" si="359"/>
        <v>110.23</v>
      </c>
    </row>
    <row r="619" spans="1:27" x14ac:dyDescent="0.2">
      <c r="B619" s="93" t="s">
        <v>382</v>
      </c>
    </row>
    <row r="620" spans="1:27" x14ac:dyDescent="0.2">
      <c r="B620" s="93" t="s">
        <v>382</v>
      </c>
    </row>
    <row r="621" spans="1:27" x14ac:dyDescent="0.2">
      <c r="A621" s="164" t="s">
        <v>2051</v>
      </c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65"/>
      <c r="S621" s="165"/>
      <c r="T621" s="165"/>
      <c r="U621" s="165"/>
      <c r="V621" s="165"/>
      <c r="W621" s="165"/>
      <c r="X621" s="165"/>
      <c r="Y621" s="165"/>
      <c r="Z621" s="165"/>
      <c r="AA621" s="166"/>
    </row>
    <row r="622" spans="1:27" ht="25.5" x14ac:dyDescent="0.2">
      <c r="A622" s="26" t="s">
        <v>64</v>
      </c>
      <c r="B622" s="27" t="s">
        <v>205</v>
      </c>
      <c r="C622" s="26" t="s">
        <v>206</v>
      </c>
      <c r="D622" s="27" t="s">
        <v>207</v>
      </c>
      <c r="E622" s="27" t="s">
        <v>208</v>
      </c>
      <c r="F622" s="27" t="s">
        <v>209</v>
      </c>
      <c r="G622" s="27" t="s">
        <v>210</v>
      </c>
      <c r="H622" s="27" t="s">
        <v>211</v>
      </c>
      <c r="I622" s="27" t="s">
        <v>212</v>
      </c>
      <c r="J622" s="27" t="s">
        <v>213</v>
      </c>
      <c r="K622" s="27" t="s">
        <v>214</v>
      </c>
      <c r="L622" s="27" t="s">
        <v>215</v>
      </c>
      <c r="M622" s="27" t="s">
        <v>216</v>
      </c>
      <c r="N622" s="27" t="s">
        <v>217</v>
      </c>
      <c r="O622" s="27" t="s">
        <v>218</v>
      </c>
      <c r="P622" s="27" t="s">
        <v>219</v>
      </c>
      <c r="Q622" s="27" t="s">
        <v>220</v>
      </c>
      <c r="R622" s="27" t="s">
        <v>221</v>
      </c>
      <c r="S622" s="27" t="s">
        <v>222</v>
      </c>
      <c r="T622" s="27" t="s">
        <v>223</v>
      </c>
      <c r="U622" s="27" t="s">
        <v>224</v>
      </c>
      <c r="V622" s="27" t="s">
        <v>225</v>
      </c>
      <c r="W622" s="27" t="s">
        <v>226</v>
      </c>
      <c r="X622" s="27" t="s">
        <v>227</v>
      </c>
      <c r="Y622" s="27" t="s">
        <v>228</v>
      </c>
      <c r="Z622" s="27" t="s">
        <v>229</v>
      </c>
      <c r="AA622" s="27" t="s">
        <v>230</v>
      </c>
    </row>
    <row r="623" spans="1:27" x14ac:dyDescent="0.2">
      <c r="A623" s="90" t="s">
        <v>2052</v>
      </c>
      <c r="B623" s="28" t="str">
        <f>"01"&amp;"."&amp;$B$776&amp;"."&amp;$B$777</f>
        <v>01.04.2023</v>
      </c>
      <c r="C623" s="82" t="s">
        <v>76</v>
      </c>
      <c r="D623" s="83">
        <f>ROUND((D624)/1000,5)</f>
        <v>7.2300000000000003E-3</v>
      </c>
      <c r="E623" s="83">
        <f t="shared" ref="E623:AA623" si="360">ROUND((E624)/1000,5)</f>
        <v>0</v>
      </c>
      <c r="F623" s="83">
        <f t="shared" si="360"/>
        <v>0</v>
      </c>
      <c r="G623" s="83">
        <f t="shared" si="360"/>
        <v>1.9220000000000001E-2</v>
      </c>
      <c r="H623" s="83">
        <f t="shared" si="360"/>
        <v>8.2000000000000007E-3</v>
      </c>
      <c r="I623" s="83">
        <f t="shared" si="360"/>
        <v>7.8369999999999995E-2</v>
      </c>
      <c r="J623" s="83">
        <f t="shared" si="360"/>
        <v>0.17216000000000001</v>
      </c>
      <c r="K623" s="83">
        <f t="shared" si="360"/>
        <v>0.13758000000000001</v>
      </c>
      <c r="L623" s="83">
        <f t="shared" si="360"/>
        <v>5.0520000000000002E-2</v>
      </c>
      <c r="M623" s="83">
        <f t="shared" si="360"/>
        <v>6.1650000000000003E-2</v>
      </c>
      <c r="N623" s="83">
        <f t="shared" si="360"/>
        <v>3.0880000000000001E-2</v>
      </c>
      <c r="O623" s="83">
        <f t="shared" si="360"/>
        <v>1.502E-2</v>
      </c>
      <c r="P623" s="83">
        <f t="shared" si="360"/>
        <v>0</v>
      </c>
      <c r="Q623" s="83">
        <f t="shared" si="360"/>
        <v>0</v>
      </c>
      <c r="R623" s="83">
        <f t="shared" si="360"/>
        <v>0</v>
      </c>
      <c r="S623" s="83">
        <f t="shared" si="360"/>
        <v>0</v>
      </c>
      <c r="T623" s="83">
        <f t="shared" si="360"/>
        <v>0</v>
      </c>
      <c r="U623" s="83">
        <f t="shared" si="360"/>
        <v>6.7400000000000003E-3</v>
      </c>
      <c r="V623" s="83">
        <f t="shared" si="360"/>
        <v>6.28E-3</v>
      </c>
      <c r="W623" s="83">
        <f t="shared" si="360"/>
        <v>0</v>
      </c>
      <c r="X623" s="83">
        <f t="shared" si="360"/>
        <v>0</v>
      </c>
      <c r="Y623" s="83">
        <f t="shared" si="360"/>
        <v>0</v>
      </c>
      <c r="Z623" s="83">
        <f t="shared" si="360"/>
        <v>0</v>
      </c>
      <c r="AA623" s="83">
        <f t="shared" si="360"/>
        <v>0</v>
      </c>
    </row>
    <row r="624" spans="1:27" ht="12.75" customHeight="1" outlineLevel="1" x14ac:dyDescent="0.2">
      <c r="A624" s="91" t="s">
        <v>2053</v>
      </c>
      <c r="B624" s="63" t="s">
        <v>233</v>
      </c>
      <c r="C624" s="43" t="s">
        <v>79</v>
      </c>
      <c r="D624" s="44">
        <v>7.23</v>
      </c>
      <c r="E624" s="44">
        <v>0</v>
      </c>
      <c r="F624" s="44">
        <v>0</v>
      </c>
      <c r="G624" s="44">
        <v>19.22</v>
      </c>
      <c r="H624" s="44">
        <v>8.1999999999999993</v>
      </c>
      <c r="I624" s="44">
        <v>78.37</v>
      </c>
      <c r="J624" s="44">
        <v>172.16</v>
      </c>
      <c r="K624" s="44">
        <v>137.58000000000001</v>
      </c>
      <c r="L624" s="44">
        <v>50.52</v>
      </c>
      <c r="M624" s="44">
        <v>61.65</v>
      </c>
      <c r="N624" s="44">
        <v>30.88</v>
      </c>
      <c r="O624" s="44">
        <v>15.02</v>
      </c>
      <c r="P624" s="44">
        <v>0</v>
      </c>
      <c r="Q624" s="44">
        <v>0</v>
      </c>
      <c r="R624" s="44">
        <v>0</v>
      </c>
      <c r="S624" s="44">
        <v>0</v>
      </c>
      <c r="T624" s="44">
        <v>0</v>
      </c>
      <c r="U624" s="44">
        <v>6.74</v>
      </c>
      <c r="V624" s="44">
        <v>6.28</v>
      </c>
      <c r="W624" s="44">
        <v>0</v>
      </c>
      <c r="X624" s="44">
        <v>0</v>
      </c>
      <c r="Y624" s="44">
        <v>0</v>
      </c>
      <c r="Z624" s="44">
        <v>0</v>
      </c>
      <c r="AA624" s="44">
        <v>0</v>
      </c>
    </row>
    <row r="625" spans="1:27" x14ac:dyDescent="0.2">
      <c r="A625" s="90" t="s">
        <v>2054</v>
      </c>
      <c r="B625" s="28" t="str">
        <f>"02"&amp;"."&amp;$B$776&amp;"."&amp;$B$777</f>
        <v>02.04.2023</v>
      </c>
      <c r="C625" s="82" t="s">
        <v>76</v>
      </c>
      <c r="D625" s="83">
        <f>ROUND((D626)/1000,5)</f>
        <v>7.2300000000000003E-3</v>
      </c>
      <c r="E625" s="83">
        <f t="shared" ref="E625:AA625" si="361">ROUND((E626)/1000,5)</f>
        <v>0</v>
      </c>
      <c r="F625" s="83">
        <f t="shared" si="361"/>
        <v>0</v>
      </c>
      <c r="G625" s="83">
        <f t="shared" si="361"/>
        <v>0</v>
      </c>
      <c r="H625" s="83">
        <f t="shared" si="361"/>
        <v>0</v>
      </c>
      <c r="I625" s="83">
        <f t="shared" si="361"/>
        <v>0</v>
      </c>
      <c r="J625" s="83">
        <f t="shared" si="361"/>
        <v>0</v>
      </c>
      <c r="K625" s="83">
        <f t="shared" si="361"/>
        <v>3.696E-2</v>
      </c>
      <c r="L625" s="83">
        <f t="shared" si="361"/>
        <v>0</v>
      </c>
      <c r="M625" s="83">
        <f t="shared" si="361"/>
        <v>0</v>
      </c>
      <c r="N625" s="83">
        <f t="shared" si="361"/>
        <v>0</v>
      </c>
      <c r="O625" s="83">
        <f t="shared" si="361"/>
        <v>0</v>
      </c>
      <c r="P625" s="83">
        <f t="shared" si="361"/>
        <v>0</v>
      </c>
      <c r="Q625" s="83">
        <f t="shared" si="361"/>
        <v>0</v>
      </c>
      <c r="R625" s="83">
        <f t="shared" si="361"/>
        <v>0</v>
      </c>
      <c r="S625" s="83">
        <f t="shared" si="361"/>
        <v>0</v>
      </c>
      <c r="T625" s="83">
        <f t="shared" si="361"/>
        <v>0</v>
      </c>
      <c r="U625" s="83">
        <f t="shared" si="361"/>
        <v>0</v>
      </c>
      <c r="V625" s="83">
        <f t="shared" si="361"/>
        <v>0</v>
      </c>
      <c r="W625" s="83">
        <f t="shared" si="361"/>
        <v>0</v>
      </c>
      <c r="X625" s="83">
        <f t="shared" si="361"/>
        <v>0</v>
      </c>
      <c r="Y625" s="83">
        <f t="shared" si="361"/>
        <v>0</v>
      </c>
      <c r="Z625" s="83">
        <f t="shared" si="361"/>
        <v>0</v>
      </c>
      <c r="AA625" s="83">
        <f t="shared" si="361"/>
        <v>0</v>
      </c>
    </row>
    <row r="626" spans="1:27" ht="12.75" customHeight="1" outlineLevel="1" x14ac:dyDescent="0.2">
      <c r="A626" s="91" t="s">
        <v>2055</v>
      </c>
      <c r="B626" s="63" t="s">
        <v>233</v>
      </c>
      <c r="C626" s="43" t="s">
        <v>79</v>
      </c>
      <c r="D626" s="44">
        <v>7.23</v>
      </c>
      <c r="E626" s="44">
        <v>0</v>
      </c>
      <c r="F626" s="44">
        <v>0</v>
      </c>
      <c r="G626" s="44">
        <v>0</v>
      </c>
      <c r="H626" s="44">
        <v>0</v>
      </c>
      <c r="I626" s="44">
        <v>0</v>
      </c>
      <c r="J626" s="44">
        <v>0</v>
      </c>
      <c r="K626" s="44">
        <v>36.96</v>
      </c>
      <c r="L626" s="44">
        <v>0</v>
      </c>
      <c r="M626" s="44">
        <v>0</v>
      </c>
      <c r="N626" s="44">
        <v>0</v>
      </c>
      <c r="O626" s="44">
        <v>0</v>
      </c>
      <c r="P626" s="44">
        <v>0</v>
      </c>
      <c r="Q626" s="44">
        <v>0</v>
      </c>
      <c r="R626" s="44">
        <v>0</v>
      </c>
      <c r="S626" s="44">
        <v>0</v>
      </c>
      <c r="T626" s="44">
        <v>0</v>
      </c>
      <c r="U626" s="44">
        <v>0</v>
      </c>
      <c r="V626" s="44">
        <v>0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x14ac:dyDescent="0.2">
      <c r="A627" s="90" t="s">
        <v>2056</v>
      </c>
      <c r="B627" s="28" t="str">
        <f>"03"&amp;"."&amp;$B$776&amp;"."&amp;$B$777</f>
        <v>03.04.2023</v>
      </c>
      <c r="C627" s="82" t="s">
        <v>76</v>
      </c>
      <c r="D627" s="83">
        <f>ROUND((D628)/1000,5)</f>
        <v>0</v>
      </c>
      <c r="E627" s="83">
        <f t="shared" ref="E627:AA627" si="362">ROUND((E628)/1000,5)</f>
        <v>0</v>
      </c>
      <c r="F627" s="83">
        <f t="shared" si="362"/>
        <v>0</v>
      </c>
      <c r="G627" s="83">
        <f t="shared" si="362"/>
        <v>0</v>
      </c>
      <c r="H627" s="83">
        <f t="shared" si="362"/>
        <v>0</v>
      </c>
      <c r="I627" s="83">
        <f t="shared" si="362"/>
        <v>3.7100000000000002E-3</v>
      </c>
      <c r="J627" s="83">
        <f t="shared" si="362"/>
        <v>0.13877</v>
      </c>
      <c r="K627" s="83">
        <f t="shared" si="362"/>
        <v>0</v>
      </c>
      <c r="L627" s="83">
        <f t="shared" si="362"/>
        <v>2.384E-2</v>
      </c>
      <c r="M627" s="83">
        <f t="shared" si="362"/>
        <v>0</v>
      </c>
      <c r="N627" s="83">
        <f t="shared" si="362"/>
        <v>0</v>
      </c>
      <c r="O627" s="83">
        <f t="shared" si="362"/>
        <v>0</v>
      </c>
      <c r="P627" s="83">
        <f t="shared" si="362"/>
        <v>0</v>
      </c>
      <c r="Q627" s="83">
        <f t="shared" si="362"/>
        <v>0</v>
      </c>
      <c r="R627" s="83">
        <f t="shared" si="362"/>
        <v>0</v>
      </c>
      <c r="S627" s="83">
        <f t="shared" si="362"/>
        <v>0</v>
      </c>
      <c r="T627" s="83">
        <f t="shared" si="362"/>
        <v>0</v>
      </c>
      <c r="U627" s="83">
        <f t="shared" si="362"/>
        <v>0</v>
      </c>
      <c r="V627" s="83">
        <f t="shared" si="362"/>
        <v>0</v>
      </c>
      <c r="W627" s="83">
        <f t="shared" si="362"/>
        <v>0</v>
      </c>
      <c r="X627" s="83">
        <f t="shared" si="362"/>
        <v>0</v>
      </c>
      <c r="Y627" s="83">
        <f t="shared" si="362"/>
        <v>0</v>
      </c>
      <c r="Z627" s="83">
        <f t="shared" si="362"/>
        <v>0</v>
      </c>
      <c r="AA627" s="83">
        <f t="shared" si="362"/>
        <v>0</v>
      </c>
    </row>
    <row r="628" spans="1:27" ht="12.75" customHeight="1" outlineLevel="1" x14ac:dyDescent="0.2">
      <c r="A628" s="91" t="s">
        <v>2057</v>
      </c>
      <c r="B628" s="63" t="s">
        <v>233</v>
      </c>
      <c r="C628" s="43" t="s">
        <v>79</v>
      </c>
      <c r="D628" s="44">
        <v>0</v>
      </c>
      <c r="E628" s="44">
        <v>0</v>
      </c>
      <c r="F628" s="44">
        <v>0</v>
      </c>
      <c r="G628" s="44">
        <v>0</v>
      </c>
      <c r="H628" s="44">
        <v>0</v>
      </c>
      <c r="I628" s="44">
        <v>3.71</v>
      </c>
      <c r="J628" s="44">
        <v>138.77000000000001</v>
      </c>
      <c r="K628" s="44">
        <v>0</v>
      </c>
      <c r="L628" s="44">
        <v>23.84</v>
      </c>
      <c r="M628" s="44">
        <v>0</v>
      </c>
      <c r="N628" s="44">
        <v>0</v>
      </c>
      <c r="O628" s="44">
        <v>0</v>
      </c>
      <c r="P628" s="44">
        <v>0</v>
      </c>
      <c r="Q628" s="44">
        <v>0</v>
      </c>
      <c r="R628" s="44">
        <v>0</v>
      </c>
      <c r="S628" s="44">
        <v>0</v>
      </c>
      <c r="T628" s="44">
        <v>0</v>
      </c>
      <c r="U628" s="44">
        <v>0</v>
      </c>
      <c r="V628" s="44">
        <v>0</v>
      </c>
      <c r="W628" s="44">
        <v>0</v>
      </c>
      <c r="X628" s="44">
        <v>0</v>
      </c>
      <c r="Y628" s="44">
        <v>0</v>
      </c>
      <c r="Z628" s="44">
        <v>0</v>
      </c>
      <c r="AA628" s="44">
        <v>0</v>
      </c>
    </row>
    <row r="629" spans="1:27" x14ac:dyDescent="0.2">
      <c r="A629" s="90" t="s">
        <v>2058</v>
      </c>
      <c r="B629" s="28" t="str">
        <f>"04"&amp;"."&amp;$B$776&amp;"."&amp;$B$777</f>
        <v>04.04.2023</v>
      </c>
      <c r="C629" s="82" t="s">
        <v>76</v>
      </c>
      <c r="D629" s="83">
        <f>ROUND((D630)/1000,5)</f>
        <v>0</v>
      </c>
      <c r="E629" s="83">
        <f t="shared" ref="E629:AA629" si="363">ROUND((E630)/1000,5)</f>
        <v>0</v>
      </c>
      <c r="F629" s="83">
        <f t="shared" si="363"/>
        <v>0</v>
      </c>
      <c r="G629" s="83">
        <f t="shared" si="363"/>
        <v>2.8600000000000001E-3</v>
      </c>
      <c r="H629" s="83">
        <f t="shared" si="363"/>
        <v>0</v>
      </c>
      <c r="I629" s="83">
        <f t="shared" si="363"/>
        <v>5.4469999999999998E-2</v>
      </c>
      <c r="J629" s="83">
        <f t="shared" si="363"/>
        <v>0.26390000000000002</v>
      </c>
      <c r="K629" s="83">
        <f t="shared" si="363"/>
        <v>7.1349999999999997E-2</v>
      </c>
      <c r="L629" s="83">
        <f t="shared" si="363"/>
        <v>8.8760000000000006E-2</v>
      </c>
      <c r="M629" s="83">
        <f t="shared" si="363"/>
        <v>0</v>
      </c>
      <c r="N629" s="83">
        <f t="shared" si="363"/>
        <v>0</v>
      </c>
      <c r="O629" s="83">
        <f t="shared" si="363"/>
        <v>0</v>
      </c>
      <c r="P629" s="83">
        <f t="shared" si="363"/>
        <v>0</v>
      </c>
      <c r="Q629" s="83">
        <f t="shared" si="363"/>
        <v>0</v>
      </c>
      <c r="R629" s="83">
        <f t="shared" si="363"/>
        <v>0</v>
      </c>
      <c r="S629" s="83">
        <f t="shared" si="363"/>
        <v>0</v>
      </c>
      <c r="T629" s="83">
        <f t="shared" si="363"/>
        <v>0</v>
      </c>
      <c r="U629" s="83">
        <f t="shared" si="363"/>
        <v>0</v>
      </c>
      <c r="V629" s="83">
        <f t="shared" si="363"/>
        <v>0</v>
      </c>
      <c r="W629" s="83">
        <f t="shared" si="363"/>
        <v>0</v>
      </c>
      <c r="X629" s="83">
        <f t="shared" si="363"/>
        <v>0</v>
      </c>
      <c r="Y629" s="83">
        <f t="shared" si="363"/>
        <v>0</v>
      </c>
      <c r="Z629" s="83">
        <f t="shared" si="363"/>
        <v>0</v>
      </c>
      <c r="AA629" s="83">
        <f t="shared" si="363"/>
        <v>0</v>
      </c>
    </row>
    <row r="630" spans="1:27" ht="12.75" customHeight="1" outlineLevel="1" x14ac:dyDescent="0.2">
      <c r="A630" s="91" t="s">
        <v>2059</v>
      </c>
      <c r="B630" s="63" t="s">
        <v>233</v>
      </c>
      <c r="C630" s="43" t="s">
        <v>79</v>
      </c>
      <c r="D630" s="44">
        <v>0</v>
      </c>
      <c r="E630" s="44">
        <v>0</v>
      </c>
      <c r="F630" s="44">
        <v>0</v>
      </c>
      <c r="G630" s="44">
        <v>2.86</v>
      </c>
      <c r="H630" s="44">
        <v>0</v>
      </c>
      <c r="I630" s="44">
        <v>54.47</v>
      </c>
      <c r="J630" s="44">
        <v>263.89999999999998</v>
      </c>
      <c r="K630" s="44">
        <v>71.349999999999994</v>
      </c>
      <c r="L630" s="44">
        <v>88.76</v>
      </c>
      <c r="M630" s="44">
        <v>0</v>
      </c>
      <c r="N630" s="44">
        <v>0</v>
      </c>
      <c r="O630" s="44">
        <v>0</v>
      </c>
      <c r="P630" s="44">
        <v>0</v>
      </c>
      <c r="Q630" s="44">
        <v>0</v>
      </c>
      <c r="R630" s="44">
        <v>0</v>
      </c>
      <c r="S630" s="44">
        <v>0</v>
      </c>
      <c r="T630" s="44">
        <v>0</v>
      </c>
      <c r="U630" s="44">
        <v>0</v>
      </c>
      <c r="V630" s="44">
        <v>0</v>
      </c>
      <c r="W630" s="44">
        <v>0</v>
      </c>
      <c r="X630" s="44">
        <v>0</v>
      </c>
      <c r="Y630" s="44">
        <v>0</v>
      </c>
      <c r="Z630" s="44">
        <v>0</v>
      </c>
      <c r="AA630" s="44">
        <v>0</v>
      </c>
    </row>
    <row r="631" spans="1:27" x14ac:dyDescent="0.2">
      <c r="A631" s="90" t="s">
        <v>2060</v>
      </c>
      <c r="B631" s="28" t="str">
        <f>"05"&amp;"."&amp;$B$776&amp;"."&amp;$B$777</f>
        <v>05.04.2023</v>
      </c>
      <c r="C631" s="82" t="s">
        <v>76</v>
      </c>
      <c r="D631" s="83">
        <f>ROUND((D632)/1000,5)</f>
        <v>0</v>
      </c>
      <c r="E631" s="83">
        <f t="shared" ref="E631:AA631" si="364">ROUND((E632)/1000,5)</f>
        <v>0</v>
      </c>
      <c r="F631" s="83">
        <f t="shared" si="364"/>
        <v>3.5899999999999999E-3</v>
      </c>
      <c r="G631" s="83">
        <f t="shared" si="364"/>
        <v>3.875E-2</v>
      </c>
      <c r="H631" s="83">
        <f t="shared" si="364"/>
        <v>2.8039999999999999E-2</v>
      </c>
      <c r="I631" s="83">
        <f t="shared" si="364"/>
        <v>8.7080000000000005E-2</v>
      </c>
      <c r="J631" s="83">
        <f t="shared" si="364"/>
        <v>0.29537000000000002</v>
      </c>
      <c r="K631" s="83">
        <f t="shared" si="364"/>
        <v>8.1269999999999995E-2</v>
      </c>
      <c r="L631" s="83">
        <f t="shared" si="364"/>
        <v>1.443E-2</v>
      </c>
      <c r="M631" s="83">
        <f t="shared" si="364"/>
        <v>1.4599999999999999E-3</v>
      </c>
      <c r="N631" s="83">
        <f t="shared" si="364"/>
        <v>0</v>
      </c>
      <c r="O631" s="83">
        <f t="shared" si="364"/>
        <v>0</v>
      </c>
      <c r="P631" s="83">
        <f t="shared" si="364"/>
        <v>0</v>
      </c>
      <c r="Q631" s="83">
        <f t="shared" si="364"/>
        <v>0</v>
      </c>
      <c r="R631" s="83">
        <f t="shared" si="364"/>
        <v>0</v>
      </c>
      <c r="S631" s="83">
        <f t="shared" si="364"/>
        <v>0</v>
      </c>
      <c r="T631" s="83">
        <f t="shared" si="364"/>
        <v>0</v>
      </c>
      <c r="U631" s="83">
        <f t="shared" si="364"/>
        <v>0</v>
      </c>
      <c r="V631" s="83">
        <f t="shared" si="364"/>
        <v>8.0000000000000007E-5</v>
      </c>
      <c r="W631" s="83">
        <f t="shared" si="364"/>
        <v>1.8000000000000001E-4</v>
      </c>
      <c r="X631" s="83">
        <f t="shared" si="364"/>
        <v>0</v>
      </c>
      <c r="Y631" s="83">
        <f t="shared" si="364"/>
        <v>0</v>
      </c>
      <c r="Z631" s="83">
        <f t="shared" si="364"/>
        <v>0</v>
      </c>
      <c r="AA631" s="83">
        <f t="shared" si="364"/>
        <v>0</v>
      </c>
    </row>
    <row r="632" spans="1:27" ht="12.75" customHeight="1" outlineLevel="1" x14ac:dyDescent="0.2">
      <c r="A632" s="91" t="s">
        <v>2061</v>
      </c>
      <c r="B632" s="63" t="s">
        <v>233</v>
      </c>
      <c r="C632" s="43" t="s">
        <v>79</v>
      </c>
      <c r="D632" s="44">
        <v>0</v>
      </c>
      <c r="E632" s="44">
        <v>0</v>
      </c>
      <c r="F632" s="44">
        <v>3.59</v>
      </c>
      <c r="G632" s="44">
        <v>38.75</v>
      </c>
      <c r="H632" s="44">
        <v>28.04</v>
      </c>
      <c r="I632" s="44">
        <v>87.08</v>
      </c>
      <c r="J632" s="44">
        <v>295.37</v>
      </c>
      <c r="K632" s="44">
        <v>81.27</v>
      </c>
      <c r="L632" s="44">
        <v>14.43</v>
      </c>
      <c r="M632" s="44">
        <v>1.46</v>
      </c>
      <c r="N632" s="44">
        <v>0</v>
      </c>
      <c r="O632" s="44">
        <v>0</v>
      </c>
      <c r="P632" s="44">
        <v>0</v>
      </c>
      <c r="Q632" s="44">
        <v>0</v>
      </c>
      <c r="R632" s="44">
        <v>0</v>
      </c>
      <c r="S632" s="44">
        <v>0</v>
      </c>
      <c r="T632" s="44">
        <v>0</v>
      </c>
      <c r="U632" s="44">
        <v>0</v>
      </c>
      <c r="V632" s="44">
        <v>0.08</v>
      </c>
      <c r="W632" s="44">
        <v>0.18</v>
      </c>
      <c r="X632" s="44">
        <v>0</v>
      </c>
      <c r="Y632" s="44">
        <v>0</v>
      </c>
      <c r="Z632" s="44">
        <v>0</v>
      </c>
      <c r="AA632" s="44">
        <v>0</v>
      </c>
    </row>
    <row r="633" spans="1:27" x14ac:dyDescent="0.2">
      <c r="A633" s="90" t="s">
        <v>2062</v>
      </c>
      <c r="B633" s="28" t="str">
        <f>"06"&amp;"."&amp;$B$776&amp;"."&amp;$B$777</f>
        <v>06.04.2023</v>
      </c>
      <c r="C633" s="82" t="s">
        <v>76</v>
      </c>
      <c r="D633" s="83">
        <f>ROUND((D634)/1000,5)</f>
        <v>0</v>
      </c>
      <c r="E633" s="83">
        <f t="shared" ref="E633:AA633" si="365">ROUND((E634)/1000,5)</f>
        <v>0</v>
      </c>
      <c r="F633" s="83">
        <f t="shared" si="365"/>
        <v>0</v>
      </c>
      <c r="G633" s="83">
        <f t="shared" si="365"/>
        <v>0</v>
      </c>
      <c r="H633" s="83">
        <f t="shared" si="365"/>
        <v>0</v>
      </c>
      <c r="I633" s="83">
        <f t="shared" si="365"/>
        <v>2.0930000000000001E-2</v>
      </c>
      <c r="J633" s="83">
        <f t="shared" si="365"/>
        <v>0.23297999999999999</v>
      </c>
      <c r="K633" s="83">
        <f t="shared" si="365"/>
        <v>5.185E-2</v>
      </c>
      <c r="L633" s="83">
        <f t="shared" si="365"/>
        <v>0</v>
      </c>
      <c r="M633" s="83">
        <f t="shared" si="365"/>
        <v>0</v>
      </c>
      <c r="N633" s="83">
        <f t="shared" si="365"/>
        <v>0</v>
      </c>
      <c r="O633" s="83">
        <f t="shared" si="365"/>
        <v>0</v>
      </c>
      <c r="P633" s="83">
        <f t="shared" si="365"/>
        <v>0</v>
      </c>
      <c r="Q633" s="83">
        <f t="shared" si="365"/>
        <v>0</v>
      </c>
      <c r="R633" s="83">
        <f t="shared" si="365"/>
        <v>0</v>
      </c>
      <c r="S633" s="83">
        <f t="shared" si="365"/>
        <v>0</v>
      </c>
      <c r="T633" s="83">
        <f t="shared" si="365"/>
        <v>0</v>
      </c>
      <c r="U633" s="83">
        <f t="shared" si="365"/>
        <v>0</v>
      </c>
      <c r="V633" s="83">
        <f t="shared" si="365"/>
        <v>0</v>
      </c>
      <c r="W633" s="83">
        <f t="shared" si="365"/>
        <v>0</v>
      </c>
      <c r="X633" s="83">
        <f t="shared" si="365"/>
        <v>0</v>
      </c>
      <c r="Y633" s="83">
        <f t="shared" si="365"/>
        <v>0</v>
      </c>
      <c r="Z633" s="83">
        <f t="shared" si="365"/>
        <v>0</v>
      </c>
      <c r="AA633" s="83">
        <f t="shared" si="365"/>
        <v>0</v>
      </c>
    </row>
    <row r="634" spans="1:27" ht="12.75" customHeight="1" outlineLevel="1" x14ac:dyDescent="0.2">
      <c r="A634" s="91" t="s">
        <v>2063</v>
      </c>
      <c r="B634" s="63" t="s">
        <v>233</v>
      </c>
      <c r="C634" s="43" t="s">
        <v>79</v>
      </c>
      <c r="D634" s="44">
        <v>0</v>
      </c>
      <c r="E634" s="44">
        <v>0</v>
      </c>
      <c r="F634" s="44">
        <v>0</v>
      </c>
      <c r="G634" s="44">
        <v>0</v>
      </c>
      <c r="H634" s="44">
        <v>0</v>
      </c>
      <c r="I634" s="44">
        <v>20.93</v>
      </c>
      <c r="J634" s="44">
        <v>232.98</v>
      </c>
      <c r="K634" s="44">
        <v>51.85</v>
      </c>
      <c r="L634" s="44">
        <v>0</v>
      </c>
      <c r="M634" s="44">
        <v>0</v>
      </c>
      <c r="N634" s="44">
        <v>0</v>
      </c>
      <c r="O634" s="44">
        <v>0</v>
      </c>
      <c r="P634" s="44">
        <v>0</v>
      </c>
      <c r="Q634" s="44">
        <v>0</v>
      </c>
      <c r="R634" s="44">
        <v>0</v>
      </c>
      <c r="S634" s="44">
        <v>0</v>
      </c>
      <c r="T634" s="44">
        <v>0</v>
      </c>
      <c r="U634" s="44">
        <v>0</v>
      </c>
      <c r="V634" s="44">
        <v>0</v>
      </c>
      <c r="W634" s="44">
        <v>0</v>
      </c>
      <c r="X634" s="44">
        <v>0</v>
      </c>
      <c r="Y634" s="44">
        <v>0</v>
      </c>
      <c r="Z634" s="44">
        <v>0</v>
      </c>
      <c r="AA634" s="44">
        <v>0</v>
      </c>
    </row>
    <row r="635" spans="1:27" x14ac:dyDescent="0.2">
      <c r="A635" s="90" t="s">
        <v>2064</v>
      </c>
      <c r="B635" s="28" t="str">
        <f>"07"&amp;"."&amp;$B$776&amp;"."&amp;$B$777</f>
        <v>07.04.2023</v>
      </c>
      <c r="C635" s="82" t="s">
        <v>76</v>
      </c>
      <c r="D635" s="83">
        <f>ROUND((D636)/1000,5)</f>
        <v>0</v>
      </c>
      <c r="E635" s="83">
        <f t="shared" ref="E635:AA635" si="366">ROUND((E636)/1000,5)</f>
        <v>0</v>
      </c>
      <c r="F635" s="83">
        <f t="shared" si="366"/>
        <v>0</v>
      </c>
      <c r="G635" s="83">
        <f t="shared" si="366"/>
        <v>0</v>
      </c>
      <c r="H635" s="83">
        <f t="shared" si="366"/>
        <v>0</v>
      </c>
      <c r="I635" s="83">
        <f t="shared" si="366"/>
        <v>3.8309999999999997E-2</v>
      </c>
      <c r="J635" s="83">
        <f t="shared" si="366"/>
        <v>0.14248</v>
      </c>
      <c r="K635" s="83">
        <f t="shared" si="366"/>
        <v>6.2839999999999993E-2</v>
      </c>
      <c r="L635" s="83">
        <f t="shared" si="366"/>
        <v>0.13247</v>
      </c>
      <c r="M635" s="83">
        <f t="shared" si="366"/>
        <v>0</v>
      </c>
      <c r="N635" s="83">
        <f t="shared" si="366"/>
        <v>0</v>
      </c>
      <c r="O635" s="83">
        <f t="shared" si="366"/>
        <v>0</v>
      </c>
      <c r="P635" s="83">
        <f t="shared" si="366"/>
        <v>0</v>
      </c>
      <c r="Q635" s="83">
        <f t="shared" si="366"/>
        <v>0</v>
      </c>
      <c r="R635" s="83">
        <f t="shared" si="366"/>
        <v>0</v>
      </c>
      <c r="S635" s="83">
        <f t="shared" si="366"/>
        <v>0</v>
      </c>
      <c r="T635" s="83">
        <f t="shared" si="366"/>
        <v>0</v>
      </c>
      <c r="U635" s="83">
        <f t="shared" si="366"/>
        <v>0</v>
      </c>
      <c r="V635" s="83">
        <f t="shared" si="366"/>
        <v>2.9590000000000002E-2</v>
      </c>
      <c r="W635" s="83">
        <f t="shared" si="366"/>
        <v>0</v>
      </c>
      <c r="X635" s="83">
        <f t="shared" si="366"/>
        <v>0</v>
      </c>
      <c r="Y635" s="83">
        <f t="shared" si="366"/>
        <v>0</v>
      </c>
      <c r="Z635" s="83">
        <f t="shared" si="366"/>
        <v>0</v>
      </c>
      <c r="AA635" s="83">
        <f t="shared" si="366"/>
        <v>0</v>
      </c>
    </row>
    <row r="636" spans="1:27" ht="12.75" customHeight="1" outlineLevel="1" x14ac:dyDescent="0.2">
      <c r="A636" s="91" t="s">
        <v>2065</v>
      </c>
      <c r="B636" s="63" t="s">
        <v>233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0</v>
      </c>
      <c r="I636" s="44">
        <v>38.31</v>
      </c>
      <c r="J636" s="44">
        <v>142.47999999999999</v>
      </c>
      <c r="K636" s="44">
        <v>62.84</v>
      </c>
      <c r="L636" s="44">
        <v>132.47</v>
      </c>
      <c r="M636" s="44">
        <v>0</v>
      </c>
      <c r="N636" s="44">
        <v>0</v>
      </c>
      <c r="O636" s="44">
        <v>0</v>
      </c>
      <c r="P636" s="44">
        <v>0</v>
      </c>
      <c r="Q636" s="44">
        <v>0</v>
      </c>
      <c r="R636" s="44">
        <v>0</v>
      </c>
      <c r="S636" s="44">
        <v>0</v>
      </c>
      <c r="T636" s="44">
        <v>0</v>
      </c>
      <c r="U636" s="44">
        <v>0</v>
      </c>
      <c r="V636" s="44">
        <v>29.59</v>
      </c>
      <c r="W636" s="44">
        <v>0</v>
      </c>
      <c r="X636" s="44">
        <v>0</v>
      </c>
      <c r="Y636" s="44">
        <v>0</v>
      </c>
      <c r="Z636" s="44">
        <v>0</v>
      </c>
      <c r="AA636" s="44">
        <v>0</v>
      </c>
    </row>
    <row r="637" spans="1:27" x14ac:dyDescent="0.2">
      <c r="A637" s="90" t="s">
        <v>2066</v>
      </c>
      <c r="B637" s="28" t="str">
        <f>"08"&amp;"."&amp;$B$776&amp;"."&amp;$B$777</f>
        <v>08.04.2023</v>
      </c>
      <c r="C637" s="82" t="s">
        <v>76</v>
      </c>
      <c r="D637" s="83">
        <f>ROUND((D638)/1000,5)</f>
        <v>0</v>
      </c>
      <c r="E637" s="83">
        <f t="shared" ref="E637:AA637" si="367">ROUND((E638)/1000,5)</f>
        <v>0</v>
      </c>
      <c r="F637" s="83">
        <f t="shared" si="367"/>
        <v>0</v>
      </c>
      <c r="G637" s="83">
        <f t="shared" si="367"/>
        <v>0</v>
      </c>
      <c r="H637" s="83">
        <f t="shared" si="367"/>
        <v>0</v>
      </c>
      <c r="I637" s="83">
        <f t="shared" si="367"/>
        <v>2.7179999999999999E-2</v>
      </c>
      <c r="J637" s="83">
        <f t="shared" si="367"/>
        <v>9.1730000000000006E-2</v>
      </c>
      <c r="K637" s="83">
        <f t="shared" si="367"/>
        <v>0.18107000000000001</v>
      </c>
      <c r="L637" s="83">
        <f t="shared" si="367"/>
        <v>4.0189999999999997E-2</v>
      </c>
      <c r="M637" s="83">
        <f t="shared" si="367"/>
        <v>0.26277</v>
      </c>
      <c r="N637" s="83">
        <f t="shared" si="367"/>
        <v>2.2290000000000001E-2</v>
      </c>
      <c r="O637" s="83">
        <f t="shared" si="367"/>
        <v>9.0139999999999998E-2</v>
      </c>
      <c r="P637" s="83">
        <f t="shared" si="367"/>
        <v>0</v>
      </c>
      <c r="Q637" s="83">
        <f t="shared" si="367"/>
        <v>0</v>
      </c>
      <c r="R637" s="83">
        <f t="shared" si="367"/>
        <v>6.8999999999999997E-4</v>
      </c>
      <c r="S637" s="83">
        <f t="shared" si="367"/>
        <v>5.1810000000000002E-2</v>
      </c>
      <c r="T637" s="83">
        <f t="shared" si="367"/>
        <v>0</v>
      </c>
      <c r="U637" s="83">
        <f t="shared" si="367"/>
        <v>7.6600000000000001E-3</v>
      </c>
      <c r="V637" s="83">
        <f t="shared" si="367"/>
        <v>0.16445000000000001</v>
      </c>
      <c r="W637" s="83">
        <f t="shared" si="367"/>
        <v>0.11447</v>
      </c>
      <c r="X637" s="83">
        <f t="shared" si="367"/>
        <v>3.0450000000000001E-2</v>
      </c>
      <c r="Y637" s="83">
        <f t="shared" si="367"/>
        <v>0</v>
      </c>
      <c r="Z637" s="83">
        <f t="shared" si="367"/>
        <v>0</v>
      </c>
      <c r="AA637" s="83">
        <f t="shared" si="367"/>
        <v>0</v>
      </c>
    </row>
    <row r="638" spans="1:27" ht="12.75" customHeight="1" outlineLevel="1" x14ac:dyDescent="0.2">
      <c r="A638" s="91" t="s">
        <v>2067</v>
      </c>
      <c r="B638" s="63" t="s">
        <v>233</v>
      </c>
      <c r="C638" s="43" t="s">
        <v>79</v>
      </c>
      <c r="D638" s="44">
        <v>0</v>
      </c>
      <c r="E638" s="44">
        <v>0</v>
      </c>
      <c r="F638" s="44">
        <v>0</v>
      </c>
      <c r="G638" s="44">
        <v>0</v>
      </c>
      <c r="H638" s="44">
        <v>0</v>
      </c>
      <c r="I638" s="44">
        <v>27.18</v>
      </c>
      <c r="J638" s="44">
        <v>91.73</v>
      </c>
      <c r="K638" s="44">
        <v>181.07</v>
      </c>
      <c r="L638" s="44">
        <v>40.19</v>
      </c>
      <c r="M638" s="44">
        <v>262.77</v>
      </c>
      <c r="N638" s="44">
        <v>22.29</v>
      </c>
      <c r="O638" s="44">
        <v>90.14</v>
      </c>
      <c r="P638" s="44">
        <v>0</v>
      </c>
      <c r="Q638" s="44">
        <v>0</v>
      </c>
      <c r="R638" s="44">
        <v>0.69</v>
      </c>
      <c r="S638" s="44">
        <v>51.81</v>
      </c>
      <c r="T638" s="44">
        <v>0</v>
      </c>
      <c r="U638" s="44">
        <v>7.66</v>
      </c>
      <c r="V638" s="44">
        <v>164.45</v>
      </c>
      <c r="W638" s="44">
        <v>114.47</v>
      </c>
      <c r="X638" s="44">
        <v>30.45</v>
      </c>
      <c r="Y638" s="44">
        <v>0</v>
      </c>
      <c r="Z638" s="44">
        <v>0</v>
      </c>
      <c r="AA638" s="44">
        <v>0</v>
      </c>
    </row>
    <row r="639" spans="1:27" x14ac:dyDescent="0.2">
      <c r="A639" s="90" t="s">
        <v>2068</v>
      </c>
      <c r="B639" s="28" t="str">
        <f>"09"&amp;"."&amp;$B$776&amp;"."&amp;$B$777</f>
        <v>09.04.2023</v>
      </c>
      <c r="C639" s="82" t="s">
        <v>76</v>
      </c>
      <c r="D639" s="83">
        <f>ROUND((D640)/1000,5)</f>
        <v>0</v>
      </c>
      <c r="E639" s="83">
        <f t="shared" ref="E639:AA639" si="368">ROUND((E640)/1000,5)</f>
        <v>1.74E-3</v>
      </c>
      <c r="F639" s="83">
        <f t="shared" si="368"/>
        <v>3.0859999999999999E-2</v>
      </c>
      <c r="G639" s="83">
        <f t="shared" si="368"/>
        <v>5.2249999999999998E-2</v>
      </c>
      <c r="H639" s="83">
        <f t="shared" si="368"/>
        <v>7.4109999999999995E-2</v>
      </c>
      <c r="I639" s="83">
        <f t="shared" si="368"/>
        <v>7.5389999999999999E-2</v>
      </c>
      <c r="J639" s="83">
        <f t="shared" si="368"/>
        <v>0.13491</v>
      </c>
      <c r="K639" s="83">
        <f t="shared" si="368"/>
        <v>0.1237</v>
      </c>
      <c r="L639" s="83">
        <f t="shared" si="368"/>
        <v>0.25012000000000001</v>
      </c>
      <c r="M639" s="83">
        <f t="shared" si="368"/>
        <v>0.14494000000000001</v>
      </c>
      <c r="N639" s="83">
        <f t="shared" si="368"/>
        <v>6.5689999999999998E-2</v>
      </c>
      <c r="O639" s="83">
        <f t="shared" si="368"/>
        <v>0</v>
      </c>
      <c r="P639" s="83">
        <f t="shared" si="368"/>
        <v>0</v>
      </c>
      <c r="Q639" s="83">
        <f t="shared" si="368"/>
        <v>0</v>
      </c>
      <c r="R639" s="83">
        <f t="shared" si="368"/>
        <v>6.3409999999999994E-2</v>
      </c>
      <c r="S639" s="83">
        <f t="shared" si="368"/>
        <v>6.726E-2</v>
      </c>
      <c r="T639" s="83">
        <f t="shared" si="368"/>
        <v>7.3999999999999999E-4</v>
      </c>
      <c r="U639" s="83">
        <f t="shared" si="368"/>
        <v>0.12853999999999999</v>
      </c>
      <c r="V639" s="83">
        <f t="shared" si="368"/>
        <v>0.11359</v>
      </c>
      <c r="W639" s="83">
        <f t="shared" si="368"/>
        <v>0.10994</v>
      </c>
      <c r="X639" s="83">
        <f t="shared" si="368"/>
        <v>5.3999999999999999E-2</v>
      </c>
      <c r="Y639" s="83">
        <f t="shared" si="368"/>
        <v>0</v>
      </c>
      <c r="Z639" s="83">
        <f t="shared" si="368"/>
        <v>0</v>
      </c>
      <c r="AA639" s="83">
        <f t="shared" si="368"/>
        <v>0</v>
      </c>
    </row>
    <row r="640" spans="1:27" ht="12.75" customHeight="1" outlineLevel="1" x14ac:dyDescent="0.2">
      <c r="A640" s="91" t="s">
        <v>2069</v>
      </c>
      <c r="B640" s="63" t="s">
        <v>233</v>
      </c>
      <c r="C640" s="43" t="s">
        <v>79</v>
      </c>
      <c r="D640" s="44">
        <v>0</v>
      </c>
      <c r="E640" s="44">
        <v>1.74</v>
      </c>
      <c r="F640" s="44">
        <v>30.86</v>
      </c>
      <c r="G640" s="44">
        <v>52.25</v>
      </c>
      <c r="H640" s="44">
        <v>74.11</v>
      </c>
      <c r="I640" s="44">
        <v>75.39</v>
      </c>
      <c r="J640" s="44">
        <v>134.91</v>
      </c>
      <c r="K640" s="44">
        <v>123.7</v>
      </c>
      <c r="L640" s="44">
        <v>250.12</v>
      </c>
      <c r="M640" s="44">
        <v>144.94</v>
      </c>
      <c r="N640" s="44">
        <v>65.69</v>
      </c>
      <c r="O640" s="44">
        <v>0</v>
      </c>
      <c r="P640" s="44">
        <v>0</v>
      </c>
      <c r="Q640" s="44">
        <v>0</v>
      </c>
      <c r="R640" s="44">
        <v>63.41</v>
      </c>
      <c r="S640" s="44">
        <v>67.260000000000005</v>
      </c>
      <c r="T640" s="44">
        <v>0.74</v>
      </c>
      <c r="U640" s="44">
        <v>128.54</v>
      </c>
      <c r="V640" s="44">
        <v>113.59</v>
      </c>
      <c r="W640" s="44">
        <v>109.94</v>
      </c>
      <c r="X640" s="44">
        <v>54</v>
      </c>
      <c r="Y640" s="44">
        <v>0</v>
      </c>
      <c r="Z640" s="44">
        <v>0</v>
      </c>
      <c r="AA640" s="44">
        <v>0</v>
      </c>
    </row>
    <row r="641" spans="1:27" x14ac:dyDescent="0.2">
      <c r="A641" s="90" t="s">
        <v>2070</v>
      </c>
      <c r="B641" s="28" t="str">
        <f>"10"&amp;"."&amp;$B$776&amp;"."&amp;$B$777</f>
        <v>10.04.2023</v>
      </c>
      <c r="C641" s="82" t="s">
        <v>76</v>
      </c>
      <c r="D641" s="83">
        <f>ROUND((D642)/1000,5)</f>
        <v>0</v>
      </c>
      <c r="E641" s="83">
        <f t="shared" ref="E641:AA641" si="369">ROUND((E642)/1000,5)</f>
        <v>0</v>
      </c>
      <c r="F641" s="83">
        <f t="shared" si="369"/>
        <v>0</v>
      </c>
      <c r="G641" s="83">
        <f t="shared" si="369"/>
        <v>0</v>
      </c>
      <c r="H641" s="83">
        <f t="shared" si="369"/>
        <v>0</v>
      </c>
      <c r="I641" s="83">
        <f t="shared" si="369"/>
        <v>0</v>
      </c>
      <c r="J641" s="83">
        <f t="shared" si="369"/>
        <v>0.15409999999999999</v>
      </c>
      <c r="K641" s="83">
        <f t="shared" si="369"/>
        <v>0.12329</v>
      </c>
      <c r="L641" s="83">
        <f t="shared" si="369"/>
        <v>8.2059999999999994E-2</v>
      </c>
      <c r="M641" s="83">
        <f t="shared" si="369"/>
        <v>4.0509999999999997E-2</v>
      </c>
      <c r="N641" s="83">
        <f t="shared" si="369"/>
        <v>0</v>
      </c>
      <c r="O641" s="83">
        <f t="shared" si="369"/>
        <v>0</v>
      </c>
      <c r="P641" s="83">
        <f t="shared" si="369"/>
        <v>0</v>
      </c>
      <c r="Q641" s="83">
        <f t="shared" si="369"/>
        <v>0</v>
      </c>
      <c r="R641" s="83">
        <f t="shared" si="369"/>
        <v>0</v>
      </c>
      <c r="S641" s="83">
        <f t="shared" si="369"/>
        <v>0</v>
      </c>
      <c r="T641" s="83">
        <f t="shared" si="369"/>
        <v>0</v>
      </c>
      <c r="U641" s="83">
        <f t="shared" si="369"/>
        <v>0.21157000000000001</v>
      </c>
      <c r="V641" s="83">
        <f t="shared" si="369"/>
        <v>3.6639999999999999E-2</v>
      </c>
      <c r="W641" s="83">
        <f t="shared" si="369"/>
        <v>0.11663999999999999</v>
      </c>
      <c r="X641" s="83">
        <f t="shared" si="369"/>
        <v>0</v>
      </c>
      <c r="Y641" s="83">
        <f t="shared" si="369"/>
        <v>0</v>
      </c>
      <c r="Z641" s="83">
        <f t="shared" si="369"/>
        <v>0</v>
      </c>
      <c r="AA641" s="83">
        <f t="shared" si="369"/>
        <v>0</v>
      </c>
    </row>
    <row r="642" spans="1:27" ht="12.75" customHeight="1" outlineLevel="1" x14ac:dyDescent="0.2">
      <c r="A642" s="91" t="s">
        <v>2071</v>
      </c>
      <c r="B642" s="63" t="s">
        <v>233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0</v>
      </c>
      <c r="I642" s="44">
        <v>0</v>
      </c>
      <c r="J642" s="44">
        <v>154.1</v>
      </c>
      <c r="K642" s="44">
        <v>123.29</v>
      </c>
      <c r="L642" s="44">
        <v>82.06</v>
      </c>
      <c r="M642" s="44">
        <v>40.51</v>
      </c>
      <c r="N642" s="44">
        <v>0</v>
      </c>
      <c r="O642" s="44">
        <v>0</v>
      </c>
      <c r="P642" s="44">
        <v>0</v>
      </c>
      <c r="Q642" s="44">
        <v>0</v>
      </c>
      <c r="R642" s="44">
        <v>0</v>
      </c>
      <c r="S642" s="44">
        <v>0</v>
      </c>
      <c r="T642" s="44">
        <v>0</v>
      </c>
      <c r="U642" s="44">
        <v>211.57</v>
      </c>
      <c r="V642" s="44">
        <v>36.64</v>
      </c>
      <c r="W642" s="44">
        <v>116.64</v>
      </c>
      <c r="X642" s="44">
        <v>0</v>
      </c>
      <c r="Y642" s="44">
        <v>0</v>
      </c>
      <c r="Z642" s="44">
        <v>0</v>
      </c>
      <c r="AA642" s="44">
        <v>0</v>
      </c>
    </row>
    <row r="643" spans="1:27" x14ac:dyDescent="0.2">
      <c r="A643" s="90" t="s">
        <v>2072</v>
      </c>
      <c r="B643" s="28" t="str">
        <f>"11"&amp;"."&amp;$B$776&amp;"."&amp;$B$777</f>
        <v>11.04.2023</v>
      </c>
      <c r="C643" s="82" t="s">
        <v>76</v>
      </c>
      <c r="D643" s="83">
        <f>ROUND((D644)/1000,5)</f>
        <v>0</v>
      </c>
      <c r="E643" s="83">
        <f t="shared" ref="E643:AA643" si="370">ROUND((E644)/1000,5)</f>
        <v>0</v>
      </c>
      <c r="F643" s="83">
        <f t="shared" si="370"/>
        <v>0.28892000000000001</v>
      </c>
      <c r="G643" s="83">
        <f t="shared" si="370"/>
        <v>8.4100000000000008E-3</v>
      </c>
      <c r="H643" s="83">
        <f t="shared" si="370"/>
        <v>0.77071999999999996</v>
      </c>
      <c r="I643" s="83">
        <f t="shared" si="370"/>
        <v>9.2460000000000001E-2</v>
      </c>
      <c r="J643" s="83">
        <f t="shared" si="370"/>
        <v>0.25183</v>
      </c>
      <c r="K643" s="83">
        <f t="shared" si="370"/>
        <v>0.1137</v>
      </c>
      <c r="L643" s="83">
        <f t="shared" si="370"/>
        <v>6.9019999999999998E-2</v>
      </c>
      <c r="M643" s="83">
        <f t="shared" si="370"/>
        <v>0</v>
      </c>
      <c r="N643" s="83">
        <f t="shared" si="370"/>
        <v>0</v>
      </c>
      <c r="O643" s="83">
        <f t="shared" si="370"/>
        <v>0</v>
      </c>
      <c r="P643" s="83">
        <f t="shared" si="370"/>
        <v>0</v>
      </c>
      <c r="Q643" s="83">
        <f t="shared" si="370"/>
        <v>0.17738999999999999</v>
      </c>
      <c r="R643" s="83">
        <f t="shared" si="370"/>
        <v>0.22625999999999999</v>
      </c>
      <c r="S643" s="83">
        <f t="shared" si="370"/>
        <v>7.7640000000000001E-2</v>
      </c>
      <c r="T643" s="83">
        <f t="shared" si="370"/>
        <v>0.12959999999999999</v>
      </c>
      <c r="U643" s="83">
        <f t="shared" si="370"/>
        <v>0.15436</v>
      </c>
      <c r="V643" s="83">
        <f t="shared" si="370"/>
        <v>0.14673</v>
      </c>
      <c r="W643" s="83">
        <f t="shared" si="370"/>
        <v>8.1549999999999997E-2</v>
      </c>
      <c r="X643" s="83">
        <f t="shared" si="370"/>
        <v>0</v>
      </c>
      <c r="Y643" s="83">
        <f t="shared" si="370"/>
        <v>0</v>
      </c>
      <c r="Z643" s="83">
        <f t="shared" si="370"/>
        <v>0</v>
      </c>
      <c r="AA643" s="83">
        <f t="shared" si="370"/>
        <v>7.2020000000000001E-2</v>
      </c>
    </row>
    <row r="644" spans="1:27" ht="12.75" customHeight="1" outlineLevel="1" x14ac:dyDescent="0.2">
      <c r="A644" s="91" t="s">
        <v>2073</v>
      </c>
      <c r="B644" s="63" t="s">
        <v>233</v>
      </c>
      <c r="C644" s="43" t="s">
        <v>79</v>
      </c>
      <c r="D644" s="44">
        <v>0</v>
      </c>
      <c r="E644" s="44">
        <v>0</v>
      </c>
      <c r="F644" s="44">
        <v>288.92</v>
      </c>
      <c r="G644" s="44">
        <v>8.41</v>
      </c>
      <c r="H644" s="44">
        <v>770.72</v>
      </c>
      <c r="I644" s="44">
        <v>92.46</v>
      </c>
      <c r="J644" s="44">
        <v>251.83</v>
      </c>
      <c r="K644" s="44">
        <v>113.7</v>
      </c>
      <c r="L644" s="44">
        <v>69.02</v>
      </c>
      <c r="M644" s="44">
        <v>0</v>
      </c>
      <c r="N644" s="44">
        <v>0</v>
      </c>
      <c r="O644" s="44">
        <v>0</v>
      </c>
      <c r="P644" s="44">
        <v>0</v>
      </c>
      <c r="Q644" s="44">
        <v>177.39</v>
      </c>
      <c r="R644" s="44">
        <v>226.26</v>
      </c>
      <c r="S644" s="44">
        <v>77.64</v>
      </c>
      <c r="T644" s="44">
        <v>129.6</v>
      </c>
      <c r="U644" s="44">
        <v>154.36000000000001</v>
      </c>
      <c r="V644" s="44">
        <v>146.72999999999999</v>
      </c>
      <c r="W644" s="44">
        <v>81.55</v>
      </c>
      <c r="X644" s="44">
        <v>0</v>
      </c>
      <c r="Y644" s="44">
        <v>0</v>
      </c>
      <c r="Z644" s="44">
        <v>0</v>
      </c>
      <c r="AA644" s="44">
        <v>72.02</v>
      </c>
    </row>
    <row r="645" spans="1:27" x14ac:dyDescent="0.2">
      <c r="A645" s="90" t="s">
        <v>2074</v>
      </c>
      <c r="B645" s="28" t="str">
        <f>"12"&amp;"."&amp;$B$776&amp;"."&amp;$B$777</f>
        <v>12.04.2023</v>
      </c>
      <c r="C645" s="82" t="s">
        <v>76</v>
      </c>
      <c r="D645" s="83">
        <f>ROUND((D646)/1000,5)</f>
        <v>0</v>
      </c>
      <c r="E645" s="83">
        <f t="shared" ref="E645:AA645" si="371">ROUND((E646)/1000,5)</f>
        <v>0</v>
      </c>
      <c r="F645" s="83">
        <f t="shared" si="371"/>
        <v>0</v>
      </c>
      <c r="G645" s="83">
        <f t="shared" si="371"/>
        <v>0</v>
      </c>
      <c r="H645" s="83">
        <f t="shared" si="371"/>
        <v>0.65861000000000003</v>
      </c>
      <c r="I645" s="83">
        <f t="shared" si="371"/>
        <v>0.33896999999999999</v>
      </c>
      <c r="J645" s="83">
        <f t="shared" si="371"/>
        <v>0.27968999999999999</v>
      </c>
      <c r="K645" s="83">
        <f t="shared" si="371"/>
        <v>0.33617000000000002</v>
      </c>
      <c r="L645" s="83">
        <f t="shared" si="371"/>
        <v>0.27818999999999999</v>
      </c>
      <c r="M645" s="83">
        <f t="shared" si="371"/>
        <v>6.173E-2</v>
      </c>
      <c r="N645" s="83">
        <f t="shared" si="371"/>
        <v>0</v>
      </c>
      <c r="O645" s="83">
        <f t="shared" si="371"/>
        <v>0</v>
      </c>
      <c r="P645" s="83">
        <f t="shared" si="371"/>
        <v>0</v>
      </c>
      <c r="Q645" s="83">
        <f t="shared" si="371"/>
        <v>0.16661999999999999</v>
      </c>
      <c r="R645" s="83">
        <f t="shared" si="371"/>
        <v>0.13514999999999999</v>
      </c>
      <c r="S645" s="83">
        <f t="shared" si="371"/>
        <v>0.20879</v>
      </c>
      <c r="T645" s="83">
        <f t="shared" si="371"/>
        <v>0.27633000000000002</v>
      </c>
      <c r="U645" s="83">
        <f t="shared" si="371"/>
        <v>2.2499999999999998E-3</v>
      </c>
      <c r="V645" s="83">
        <f t="shared" si="371"/>
        <v>6.6720000000000002E-2</v>
      </c>
      <c r="W645" s="83">
        <f t="shared" si="371"/>
        <v>0.30108000000000001</v>
      </c>
      <c r="X645" s="83">
        <f t="shared" si="371"/>
        <v>0</v>
      </c>
      <c r="Y645" s="83">
        <f t="shared" si="371"/>
        <v>0</v>
      </c>
      <c r="Z645" s="83">
        <f t="shared" si="371"/>
        <v>0</v>
      </c>
      <c r="AA645" s="83">
        <f t="shared" si="371"/>
        <v>0.25079000000000001</v>
      </c>
    </row>
    <row r="646" spans="1:27" ht="12.75" customHeight="1" outlineLevel="1" x14ac:dyDescent="0.2">
      <c r="A646" s="91" t="s">
        <v>2075</v>
      </c>
      <c r="B646" s="63" t="s">
        <v>233</v>
      </c>
      <c r="C646" s="43" t="s">
        <v>79</v>
      </c>
      <c r="D646" s="44">
        <v>0</v>
      </c>
      <c r="E646" s="44">
        <v>0</v>
      </c>
      <c r="F646" s="44">
        <v>0</v>
      </c>
      <c r="G646" s="44">
        <v>0</v>
      </c>
      <c r="H646" s="44">
        <v>658.61</v>
      </c>
      <c r="I646" s="44">
        <v>338.97</v>
      </c>
      <c r="J646" s="44">
        <v>279.69</v>
      </c>
      <c r="K646" s="44">
        <v>336.17</v>
      </c>
      <c r="L646" s="44">
        <v>278.19</v>
      </c>
      <c r="M646" s="44">
        <v>61.73</v>
      </c>
      <c r="N646" s="44">
        <v>0</v>
      </c>
      <c r="O646" s="44">
        <v>0</v>
      </c>
      <c r="P646" s="44">
        <v>0</v>
      </c>
      <c r="Q646" s="44">
        <v>166.62</v>
      </c>
      <c r="R646" s="44">
        <v>135.15</v>
      </c>
      <c r="S646" s="44">
        <v>208.79</v>
      </c>
      <c r="T646" s="44">
        <v>276.33</v>
      </c>
      <c r="U646" s="44">
        <v>2.25</v>
      </c>
      <c r="V646" s="44">
        <v>66.72</v>
      </c>
      <c r="W646" s="44">
        <v>301.08</v>
      </c>
      <c r="X646" s="44">
        <v>0</v>
      </c>
      <c r="Y646" s="44">
        <v>0</v>
      </c>
      <c r="Z646" s="44">
        <v>0</v>
      </c>
      <c r="AA646" s="44">
        <v>250.79</v>
      </c>
    </row>
    <row r="647" spans="1:27" x14ac:dyDescent="0.2">
      <c r="A647" s="90" t="s">
        <v>2076</v>
      </c>
      <c r="B647" s="28" t="str">
        <f>"13"&amp;"."&amp;$B$776&amp;"."&amp;$B$777</f>
        <v>13.04.2023</v>
      </c>
      <c r="C647" s="82" t="s">
        <v>76</v>
      </c>
      <c r="D647" s="83">
        <f>ROUND((D648)/1000,5)</f>
        <v>0</v>
      </c>
      <c r="E647" s="83">
        <f t="shared" ref="E647:AA647" si="372">ROUND((E648)/1000,5)</f>
        <v>0</v>
      </c>
      <c r="F647" s="83">
        <f t="shared" si="372"/>
        <v>0</v>
      </c>
      <c r="G647" s="83">
        <f t="shared" si="372"/>
        <v>0</v>
      </c>
      <c r="H647" s="83">
        <f t="shared" si="372"/>
        <v>0</v>
      </c>
      <c r="I647" s="83">
        <f t="shared" si="372"/>
        <v>3.7310000000000003E-2</v>
      </c>
      <c r="J647" s="83">
        <f t="shared" si="372"/>
        <v>0.24046000000000001</v>
      </c>
      <c r="K647" s="83">
        <f t="shared" si="372"/>
        <v>0.309</v>
      </c>
      <c r="L647" s="83">
        <f t="shared" si="372"/>
        <v>0.25228</v>
      </c>
      <c r="M647" s="83">
        <f t="shared" si="372"/>
        <v>0.21981999999999999</v>
      </c>
      <c r="N647" s="83">
        <f t="shared" si="372"/>
        <v>0.12314</v>
      </c>
      <c r="O647" s="83">
        <f t="shared" si="372"/>
        <v>0.25934000000000001</v>
      </c>
      <c r="P647" s="83">
        <f t="shared" si="372"/>
        <v>0.31634000000000001</v>
      </c>
      <c r="Q647" s="83">
        <f t="shared" si="372"/>
        <v>0.32400000000000001</v>
      </c>
      <c r="R647" s="83">
        <f t="shared" si="372"/>
        <v>0.29096</v>
      </c>
      <c r="S647" s="83">
        <f t="shared" si="372"/>
        <v>0.2056</v>
      </c>
      <c r="T647" s="83">
        <f t="shared" si="372"/>
        <v>0.37001000000000001</v>
      </c>
      <c r="U647" s="83">
        <f t="shared" si="372"/>
        <v>0.50039</v>
      </c>
      <c r="V647" s="83">
        <f t="shared" si="372"/>
        <v>0.29874000000000001</v>
      </c>
      <c r="W647" s="83">
        <f t="shared" si="372"/>
        <v>0.25289</v>
      </c>
      <c r="X647" s="83">
        <f t="shared" si="372"/>
        <v>7.2609999999999994E-2</v>
      </c>
      <c r="Y647" s="83">
        <f t="shared" si="372"/>
        <v>0</v>
      </c>
      <c r="Z647" s="83">
        <f t="shared" si="372"/>
        <v>0</v>
      </c>
      <c r="AA647" s="83">
        <f t="shared" si="372"/>
        <v>0</v>
      </c>
    </row>
    <row r="648" spans="1:27" ht="12.75" customHeight="1" outlineLevel="1" x14ac:dyDescent="0.2">
      <c r="A648" s="91" t="s">
        <v>2077</v>
      </c>
      <c r="B648" s="63" t="s">
        <v>233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37.31</v>
      </c>
      <c r="J648" s="44">
        <v>240.46</v>
      </c>
      <c r="K648" s="44">
        <v>309</v>
      </c>
      <c r="L648" s="44">
        <v>252.28</v>
      </c>
      <c r="M648" s="44">
        <v>219.82</v>
      </c>
      <c r="N648" s="44">
        <v>123.14</v>
      </c>
      <c r="O648" s="44">
        <v>259.33999999999997</v>
      </c>
      <c r="P648" s="44">
        <v>316.33999999999997</v>
      </c>
      <c r="Q648" s="44">
        <v>324</v>
      </c>
      <c r="R648" s="44">
        <v>290.95999999999998</v>
      </c>
      <c r="S648" s="44">
        <v>205.6</v>
      </c>
      <c r="T648" s="44">
        <v>370.01</v>
      </c>
      <c r="U648" s="44">
        <v>500.39</v>
      </c>
      <c r="V648" s="44">
        <v>298.74</v>
      </c>
      <c r="W648" s="44">
        <v>252.89</v>
      </c>
      <c r="X648" s="44">
        <v>72.61</v>
      </c>
      <c r="Y648" s="44">
        <v>0</v>
      </c>
      <c r="Z648" s="44">
        <v>0</v>
      </c>
      <c r="AA648" s="44">
        <v>0</v>
      </c>
    </row>
    <row r="649" spans="1:27" x14ac:dyDescent="0.2">
      <c r="A649" s="90" t="s">
        <v>2078</v>
      </c>
      <c r="B649" s="28" t="str">
        <f>"14"&amp;"."&amp;$B$776&amp;"."&amp;$B$777</f>
        <v>14.04.2023</v>
      </c>
      <c r="C649" s="82" t="s">
        <v>76</v>
      </c>
      <c r="D649" s="83">
        <f>ROUND((D650)/1000,5)</f>
        <v>0</v>
      </c>
      <c r="E649" s="83">
        <f t="shared" ref="E649:AA649" si="373">ROUND((E650)/1000,5)</f>
        <v>0</v>
      </c>
      <c r="F649" s="83">
        <f t="shared" si="373"/>
        <v>0</v>
      </c>
      <c r="G649" s="83">
        <f t="shared" si="373"/>
        <v>0</v>
      </c>
      <c r="H649" s="83">
        <f t="shared" si="373"/>
        <v>2.2530000000000001E-2</v>
      </c>
      <c r="I649" s="83">
        <f t="shared" si="373"/>
        <v>0.22333</v>
      </c>
      <c r="J649" s="83">
        <f t="shared" si="373"/>
        <v>0.39700999999999997</v>
      </c>
      <c r="K649" s="83">
        <f t="shared" si="373"/>
        <v>0.42704999999999999</v>
      </c>
      <c r="L649" s="83">
        <f t="shared" si="373"/>
        <v>0.34944999999999998</v>
      </c>
      <c r="M649" s="83">
        <f t="shared" si="373"/>
        <v>0.24843999999999999</v>
      </c>
      <c r="N649" s="83">
        <f t="shared" si="373"/>
        <v>0.25161</v>
      </c>
      <c r="O649" s="83">
        <f t="shared" si="373"/>
        <v>0.25825999999999999</v>
      </c>
      <c r="P649" s="83">
        <f t="shared" si="373"/>
        <v>0.33166000000000001</v>
      </c>
      <c r="Q649" s="83">
        <f t="shared" si="373"/>
        <v>0.32882</v>
      </c>
      <c r="R649" s="83">
        <f t="shared" si="373"/>
        <v>0.29870000000000002</v>
      </c>
      <c r="S649" s="83">
        <f t="shared" si="373"/>
        <v>0.25774000000000002</v>
      </c>
      <c r="T649" s="83">
        <f t="shared" si="373"/>
        <v>0.26616000000000001</v>
      </c>
      <c r="U649" s="83">
        <f t="shared" si="373"/>
        <v>0.31117</v>
      </c>
      <c r="V649" s="83">
        <f t="shared" si="373"/>
        <v>0.30301</v>
      </c>
      <c r="W649" s="83">
        <f t="shared" si="373"/>
        <v>0.30471999999999999</v>
      </c>
      <c r="X649" s="83">
        <f t="shared" si="373"/>
        <v>0.24676000000000001</v>
      </c>
      <c r="Y649" s="83">
        <f t="shared" si="373"/>
        <v>9.1439999999999994E-2</v>
      </c>
      <c r="Z649" s="83">
        <f t="shared" si="373"/>
        <v>7.2639999999999996E-2</v>
      </c>
      <c r="AA649" s="83">
        <f t="shared" si="373"/>
        <v>0.10795</v>
      </c>
    </row>
    <row r="650" spans="1:27" ht="12.75" customHeight="1" outlineLevel="1" x14ac:dyDescent="0.2">
      <c r="A650" s="91" t="s">
        <v>2079</v>
      </c>
      <c r="B650" s="63" t="s">
        <v>233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22.53</v>
      </c>
      <c r="I650" s="44">
        <v>223.33</v>
      </c>
      <c r="J650" s="44">
        <v>397.01</v>
      </c>
      <c r="K650" s="44">
        <v>427.05</v>
      </c>
      <c r="L650" s="44">
        <v>349.45</v>
      </c>
      <c r="M650" s="44">
        <v>248.44</v>
      </c>
      <c r="N650" s="44">
        <v>251.61</v>
      </c>
      <c r="O650" s="44">
        <v>258.26</v>
      </c>
      <c r="P650" s="44">
        <v>331.66</v>
      </c>
      <c r="Q650" s="44">
        <v>328.82</v>
      </c>
      <c r="R650" s="44">
        <v>298.7</v>
      </c>
      <c r="S650" s="44">
        <v>257.74</v>
      </c>
      <c r="T650" s="44">
        <v>266.16000000000003</v>
      </c>
      <c r="U650" s="44">
        <v>311.17</v>
      </c>
      <c r="V650" s="44">
        <v>303.01</v>
      </c>
      <c r="W650" s="44">
        <v>304.72000000000003</v>
      </c>
      <c r="X650" s="44">
        <v>246.76</v>
      </c>
      <c r="Y650" s="44">
        <v>91.44</v>
      </c>
      <c r="Z650" s="44">
        <v>72.64</v>
      </c>
      <c r="AA650" s="44">
        <v>107.95</v>
      </c>
    </row>
    <row r="651" spans="1:27" x14ac:dyDescent="0.2">
      <c r="A651" s="90" t="s">
        <v>2080</v>
      </c>
      <c r="B651" s="28" t="str">
        <f>"15"&amp;"."&amp;$B$776&amp;"."&amp;$B$777</f>
        <v>15.04.2023</v>
      </c>
      <c r="C651" s="82" t="s">
        <v>76</v>
      </c>
      <c r="D651" s="83">
        <f>ROUND((D652)/1000,5)</f>
        <v>0</v>
      </c>
      <c r="E651" s="83">
        <f t="shared" ref="E651:AA651" si="374">ROUND((E652)/1000,5)</f>
        <v>0</v>
      </c>
      <c r="F651" s="83">
        <f t="shared" si="374"/>
        <v>0</v>
      </c>
      <c r="G651" s="83">
        <f t="shared" si="374"/>
        <v>0</v>
      </c>
      <c r="H651" s="83">
        <f t="shared" si="374"/>
        <v>0</v>
      </c>
      <c r="I651" s="83">
        <f t="shared" si="374"/>
        <v>0</v>
      </c>
      <c r="J651" s="83">
        <f t="shared" si="374"/>
        <v>3.9309999999999998E-2</v>
      </c>
      <c r="K651" s="83">
        <f t="shared" si="374"/>
        <v>0.24018999999999999</v>
      </c>
      <c r="L651" s="83">
        <f t="shared" si="374"/>
        <v>0.14715</v>
      </c>
      <c r="M651" s="83">
        <f t="shared" si="374"/>
        <v>0.10793</v>
      </c>
      <c r="N651" s="83">
        <f t="shared" si="374"/>
        <v>0.10928</v>
      </c>
      <c r="O651" s="83">
        <f t="shared" si="374"/>
        <v>8.4269999999999998E-2</v>
      </c>
      <c r="P651" s="83">
        <f t="shared" si="374"/>
        <v>7.041E-2</v>
      </c>
      <c r="Q651" s="83">
        <f t="shared" si="374"/>
        <v>1.6830000000000001E-2</v>
      </c>
      <c r="R651" s="83">
        <f t="shared" si="374"/>
        <v>5.3350000000000002E-2</v>
      </c>
      <c r="S651" s="83">
        <f t="shared" si="374"/>
        <v>8.0180000000000001E-2</v>
      </c>
      <c r="T651" s="83">
        <f t="shared" si="374"/>
        <v>8.0310000000000006E-2</v>
      </c>
      <c r="U651" s="83">
        <f t="shared" si="374"/>
        <v>7.0790000000000006E-2</v>
      </c>
      <c r="V651" s="83">
        <f t="shared" si="374"/>
        <v>0.14621999999999999</v>
      </c>
      <c r="W651" s="83">
        <f t="shared" si="374"/>
        <v>0.10589999999999999</v>
      </c>
      <c r="X651" s="83">
        <f t="shared" si="374"/>
        <v>1.291E-2</v>
      </c>
      <c r="Y651" s="83">
        <f t="shared" si="374"/>
        <v>5.62E-3</v>
      </c>
      <c r="Z651" s="83">
        <f t="shared" si="374"/>
        <v>0</v>
      </c>
      <c r="AA651" s="83">
        <f t="shared" si="374"/>
        <v>0</v>
      </c>
    </row>
    <row r="652" spans="1:27" ht="12.75" customHeight="1" outlineLevel="1" x14ac:dyDescent="0.2">
      <c r="A652" s="91" t="s">
        <v>2081</v>
      </c>
      <c r="B652" s="63" t="s">
        <v>233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0</v>
      </c>
      <c r="I652" s="44">
        <v>0</v>
      </c>
      <c r="J652" s="44">
        <v>39.31</v>
      </c>
      <c r="K652" s="44">
        <v>240.19</v>
      </c>
      <c r="L652" s="44">
        <v>147.15</v>
      </c>
      <c r="M652" s="44">
        <v>107.93</v>
      </c>
      <c r="N652" s="44">
        <v>109.28</v>
      </c>
      <c r="O652" s="44">
        <v>84.27</v>
      </c>
      <c r="P652" s="44">
        <v>70.41</v>
      </c>
      <c r="Q652" s="44">
        <v>16.829999999999998</v>
      </c>
      <c r="R652" s="44">
        <v>53.35</v>
      </c>
      <c r="S652" s="44">
        <v>80.180000000000007</v>
      </c>
      <c r="T652" s="44">
        <v>80.31</v>
      </c>
      <c r="U652" s="44">
        <v>70.790000000000006</v>
      </c>
      <c r="V652" s="44">
        <v>146.22</v>
      </c>
      <c r="W652" s="44">
        <v>105.9</v>
      </c>
      <c r="X652" s="44">
        <v>12.91</v>
      </c>
      <c r="Y652" s="44">
        <v>5.62</v>
      </c>
      <c r="Z652" s="44">
        <v>0</v>
      </c>
      <c r="AA652" s="44">
        <v>0</v>
      </c>
    </row>
    <row r="653" spans="1:27" x14ac:dyDescent="0.2">
      <c r="A653" s="90" t="s">
        <v>2082</v>
      </c>
      <c r="B653" s="28" t="str">
        <f>"16"&amp;"."&amp;$B$776&amp;"."&amp;$B$777</f>
        <v>16.04.2023</v>
      </c>
      <c r="C653" s="82" t="s">
        <v>76</v>
      </c>
      <c r="D653" s="83">
        <f>ROUND((D654)/1000,5)</f>
        <v>1.558E-2</v>
      </c>
      <c r="E653" s="83">
        <f t="shared" ref="E653:AA653" si="375">ROUND((E654)/1000,5)</f>
        <v>0</v>
      </c>
      <c r="F653" s="83">
        <f t="shared" si="375"/>
        <v>0</v>
      </c>
      <c r="G653" s="83">
        <f t="shared" si="375"/>
        <v>0</v>
      </c>
      <c r="H653" s="83">
        <f t="shared" si="375"/>
        <v>0</v>
      </c>
      <c r="I653" s="83">
        <f t="shared" si="375"/>
        <v>1E-4</v>
      </c>
      <c r="J653" s="83">
        <f t="shared" si="375"/>
        <v>0.13914000000000001</v>
      </c>
      <c r="K653" s="83">
        <f t="shared" si="375"/>
        <v>0.18337999999999999</v>
      </c>
      <c r="L653" s="83">
        <f t="shared" si="375"/>
        <v>0.13958999999999999</v>
      </c>
      <c r="M653" s="83">
        <f t="shared" si="375"/>
        <v>2.3609999999999999E-2</v>
      </c>
      <c r="N653" s="83">
        <f t="shared" si="375"/>
        <v>0</v>
      </c>
      <c r="O653" s="83">
        <f t="shared" si="375"/>
        <v>0</v>
      </c>
      <c r="P653" s="83">
        <f t="shared" si="375"/>
        <v>0</v>
      </c>
      <c r="Q653" s="83">
        <f t="shared" si="375"/>
        <v>0</v>
      </c>
      <c r="R653" s="83">
        <f t="shared" si="375"/>
        <v>0</v>
      </c>
      <c r="S653" s="83">
        <f t="shared" si="375"/>
        <v>0</v>
      </c>
      <c r="T653" s="83">
        <f t="shared" si="375"/>
        <v>0</v>
      </c>
      <c r="U653" s="83">
        <f t="shared" si="375"/>
        <v>0</v>
      </c>
      <c r="V653" s="83">
        <f t="shared" si="375"/>
        <v>0</v>
      </c>
      <c r="W653" s="83">
        <f t="shared" si="375"/>
        <v>5.5129999999999998E-2</v>
      </c>
      <c r="X653" s="83">
        <f t="shared" si="375"/>
        <v>0</v>
      </c>
      <c r="Y653" s="83">
        <f t="shared" si="375"/>
        <v>0</v>
      </c>
      <c r="Z653" s="83">
        <f t="shared" si="375"/>
        <v>0</v>
      </c>
      <c r="AA653" s="83">
        <f t="shared" si="375"/>
        <v>0</v>
      </c>
    </row>
    <row r="654" spans="1:27" ht="12.75" customHeight="1" outlineLevel="1" x14ac:dyDescent="0.2">
      <c r="A654" s="91" t="s">
        <v>2083</v>
      </c>
      <c r="B654" s="63" t="s">
        <v>233</v>
      </c>
      <c r="C654" s="43" t="s">
        <v>79</v>
      </c>
      <c r="D654" s="44">
        <v>15.58</v>
      </c>
      <c r="E654" s="44">
        <v>0</v>
      </c>
      <c r="F654" s="44">
        <v>0</v>
      </c>
      <c r="G654" s="44">
        <v>0</v>
      </c>
      <c r="H654" s="44">
        <v>0</v>
      </c>
      <c r="I654" s="44">
        <v>0.1</v>
      </c>
      <c r="J654" s="44">
        <v>139.13999999999999</v>
      </c>
      <c r="K654" s="44">
        <v>183.38</v>
      </c>
      <c r="L654" s="44">
        <v>139.59</v>
      </c>
      <c r="M654" s="44">
        <v>23.61</v>
      </c>
      <c r="N654" s="44">
        <v>0</v>
      </c>
      <c r="O654" s="44">
        <v>0</v>
      </c>
      <c r="P654" s="44">
        <v>0</v>
      </c>
      <c r="Q654" s="44">
        <v>0</v>
      </c>
      <c r="R654" s="44">
        <v>0</v>
      </c>
      <c r="S654" s="44">
        <v>0</v>
      </c>
      <c r="T654" s="44">
        <v>0</v>
      </c>
      <c r="U654" s="44">
        <v>0</v>
      </c>
      <c r="V654" s="44">
        <v>0</v>
      </c>
      <c r="W654" s="44">
        <v>55.13</v>
      </c>
      <c r="X654" s="44">
        <v>0</v>
      </c>
      <c r="Y654" s="44">
        <v>0</v>
      </c>
      <c r="Z654" s="44">
        <v>0</v>
      </c>
      <c r="AA654" s="44">
        <v>0</v>
      </c>
    </row>
    <row r="655" spans="1:27" x14ac:dyDescent="0.2">
      <c r="A655" s="90" t="s">
        <v>2084</v>
      </c>
      <c r="B655" s="28" t="str">
        <f>"17"&amp;"."&amp;$B$776&amp;"."&amp;$B$777</f>
        <v>17.04.2023</v>
      </c>
      <c r="C655" s="82" t="s">
        <v>76</v>
      </c>
      <c r="D655" s="83">
        <f>ROUND((D656)/1000,5)</f>
        <v>1.0529999999999999E-2</v>
      </c>
      <c r="E655" s="83">
        <f t="shared" ref="E655:AA655" si="376">ROUND((E656)/1000,5)</f>
        <v>0</v>
      </c>
      <c r="F655" s="83">
        <f t="shared" si="376"/>
        <v>0</v>
      </c>
      <c r="G655" s="83">
        <f t="shared" si="376"/>
        <v>0</v>
      </c>
      <c r="H655" s="83">
        <f t="shared" si="376"/>
        <v>0</v>
      </c>
      <c r="I655" s="83">
        <f t="shared" si="376"/>
        <v>0</v>
      </c>
      <c r="J655" s="83">
        <f t="shared" si="376"/>
        <v>0.19398000000000001</v>
      </c>
      <c r="K655" s="83">
        <f t="shared" si="376"/>
        <v>6.8409999999999999E-2</v>
      </c>
      <c r="L655" s="83">
        <f t="shared" si="376"/>
        <v>2.0000000000000002E-5</v>
      </c>
      <c r="M655" s="83">
        <f t="shared" si="376"/>
        <v>4.0000000000000003E-5</v>
      </c>
      <c r="N655" s="83">
        <f t="shared" si="376"/>
        <v>2.283E-2</v>
      </c>
      <c r="O655" s="83">
        <f t="shared" si="376"/>
        <v>0</v>
      </c>
      <c r="P655" s="83">
        <f t="shared" si="376"/>
        <v>0</v>
      </c>
      <c r="Q655" s="83">
        <f t="shared" si="376"/>
        <v>0</v>
      </c>
      <c r="R655" s="83">
        <f t="shared" si="376"/>
        <v>0</v>
      </c>
      <c r="S655" s="83">
        <f t="shared" si="376"/>
        <v>0</v>
      </c>
      <c r="T655" s="83">
        <f t="shared" si="376"/>
        <v>0</v>
      </c>
      <c r="U655" s="83">
        <f t="shared" si="376"/>
        <v>0</v>
      </c>
      <c r="V655" s="83">
        <f t="shared" si="376"/>
        <v>0</v>
      </c>
      <c r="W655" s="83">
        <f t="shared" si="376"/>
        <v>0</v>
      </c>
      <c r="X655" s="83">
        <f t="shared" si="376"/>
        <v>0</v>
      </c>
      <c r="Y655" s="83">
        <f t="shared" si="376"/>
        <v>0</v>
      </c>
      <c r="Z655" s="83">
        <f t="shared" si="376"/>
        <v>0</v>
      </c>
      <c r="AA655" s="83">
        <f t="shared" si="376"/>
        <v>0</v>
      </c>
    </row>
    <row r="656" spans="1:27" ht="12.75" customHeight="1" outlineLevel="1" x14ac:dyDescent="0.2">
      <c r="A656" s="91" t="s">
        <v>2085</v>
      </c>
      <c r="B656" s="63" t="s">
        <v>233</v>
      </c>
      <c r="C656" s="43" t="s">
        <v>79</v>
      </c>
      <c r="D656" s="44">
        <v>10.53</v>
      </c>
      <c r="E656" s="44">
        <v>0</v>
      </c>
      <c r="F656" s="44">
        <v>0</v>
      </c>
      <c r="G656" s="44">
        <v>0</v>
      </c>
      <c r="H656" s="44">
        <v>0</v>
      </c>
      <c r="I656" s="44">
        <v>0</v>
      </c>
      <c r="J656" s="44">
        <v>193.98</v>
      </c>
      <c r="K656" s="44">
        <v>68.41</v>
      </c>
      <c r="L656" s="44">
        <v>0.02</v>
      </c>
      <c r="M656" s="44">
        <v>0.04</v>
      </c>
      <c r="N656" s="44">
        <v>22.83</v>
      </c>
      <c r="O656" s="44">
        <v>0</v>
      </c>
      <c r="P656" s="44">
        <v>0</v>
      </c>
      <c r="Q656" s="44">
        <v>0</v>
      </c>
      <c r="R656" s="44">
        <v>0</v>
      </c>
      <c r="S656" s="44">
        <v>0</v>
      </c>
      <c r="T656" s="44">
        <v>0</v>
      </c>
      <c r="U656" s="44">
        <v>0</v>
      </c>
      <c r="V656" s="44">
        <v>0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x14ac:dyDescent="0.2">
      <c r="A657" s="90" t="s">
        <v>2086</v>
      </c>
      <c r="B657" s="28" t="str">
        <f>"18"&amp;"."&amp;$B$776&amp;"."&amp;$B$777</f>
        <v>18.04.2023</v>
      </c>
      <c r="C657" s="82" t="s">
        <v>76</v>
      </c>
      <c r="D657" s="83">
        <f>ROUND((D658)/1000,5)</f>
        <v>0</v>
      </c>
      <c r="E657" s="83">
        <f t="shared" ref="E657:AA657" si="377">ROUND((E658)/1000,5)</f>
        <v>0</v>
      </c>
      <c r="F657" s="83">
        <f t="shared" si="377"/>
        <v>0</v>
      </c>
      <c r="G657" s="83">
        <f t="shared" si="377"/>
        <v>0</v>
      </c>
      <c r="H657" s="83">
        <f t="shared" si="377"/>
        <v>0</v>
      </c>
      <c r="I657" s="83">
        <f t="shared" si="377"/>
        <v>3.6580000000000001E-2</v>
      </c>
      <c r="J657" s="83">
        <f t="shared" si="377"/>
        <v>0.14158999999999999</v>
      </c>
      <c r="K657" s="83">
        <f t="shared" si="377"/>
        <v>0.21195</v>
      </c>
      <c r="L657" s="83">
        <f t="shared" si="377"/>
        <v>0.14107</v>
      </c>
      <c r="M657" s="83">
        <f t="shared" si="377"/>
        <v>1.191E-2</v>
      </c>
      <c r="N657" s="83">
        <f t="shared" si="377"/>
        <v>0</v>
      </c>
      <c r="O657" s="83">
        <f t="shared" si="377"/>
        <v>0</v>
      </c>
      <c r="P657" s="83">
        <f t="shared" si="377"/>
        <v>4.2000000000000002E-4</v>
      </c>
      <c r="Q657" s="83">
        <f t="shared" si="377"/>
        <v>0</v>
      </c>
      <c r="R657" s="83">
        <f t="shared" si="377"/>
        <v>0</v>
      </c>
      <c r="S657" s="83">
        <f t="shared" si="377"/>
        <v>0.14041999999999999</v>
      </c>
      <c r="T657" s="83">
        <f t="shared" si="377"/>
        <v>4.3659999999999997E-2</v>
      </c>
      <c r="U657" s="83">
        <f t="shared" si="377"/>
        <v>0.20743</v>
      </c>
      <c r="V657" s="83">
        <f t="shared" si="377"/>
        <v>0.26788000000000001</v>
      </c>
      <c r="W657" s="83">
        <f t="shared" si="377"/>
        <v>0.28303</v>
      </c>
      <c r="X657" s="83">
        <f t="shared" si="377"/>
        <v>2.9749999999999999E-2</v>
      </c>
      <c r="Y657" s="83">
        <f t="shared" si="377"/>
        <v>0</v>
      </c>
      <c r="Z657" s="83">
        <f t="shared" si="377"/>
        <v>0</v>
      </c>
      <c r="AA657" s="83">
        <f t="shared" si="377"/>
        <v>0</v>
      </c>
    </row>
    <row r="658" spans="1:27" ht="12.75" customHeight="1" outlineLevel="1" x14ac:dyDescent="0.2">
      <c r="A658" s="91" t="s">
        <v>2087</v>
      </c>
      <c r="B658" s="63" t="s">
        <v>233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0</v>
      </c>
      <c r="I658" s="44">
        <v>36.58</v>
      </c>
      <c r="J658" s="44">
        <v>141.59</v>
      </c>
      <c r="K658" s="44">
        <v>211.95</v>
      </c>
      <c r="L658" s="44">
        <v>141.07</v>
      </c>
      <c r="M658" s="44">
        <v>11.91</v>
      </c>
      <c r="N658" s="44">
        <v>0</v>
      </c>
      <c r="O658" s="44">
        <v>0</v>
      </c>
      <c r="P658" s="44">
        <v>0.42</v>
      </c>
      <c r="Q658" s="44">
        <v>0</v>
      </c>
      <c r="R658" s="44">
        <v>0</v>
      </c>
      <c r="S658" s="44">
        <v>140.41999999999999</v>
      </c>
      <c r="T658" s="44">
        <v>43.66</v>
      </c>
      <c r="U658" s="44">
        <v>207.43</v>
      </c>
      <c r="V658" s="44">
        <v>267.88</v>
      </c>
      <c r="W658" s="44">
        <v>283.02999999999997</v>
      </c>
      <c r="X658" s="44">
        <v>29.75</v>
      </c>
      <c r="Y658" s="44">
        <v>0</v>
      </c>
      <c r="Z658" s="44">
        <v>0</v>
      </c>
      <c r="AA658" s="44">
        <v>0</v>
      </c>
    </row>
    <row r="659" spans="1:27" x14ac:dyDescent="0.2">
      <c r="A659" s="90" t="s">
        <v>2088</v>
      </c>
      <c r="B659" s="28" t="str">
        <f>"19"&amp;"."&amp;$B$776&amp;"."&amp;$B$777</f>
        <v>19.04.2023</v>
      </c>
      <c r="C659" s="82" t="s">
        <v>76</v>
      </c>
      <c r="D659" s="83">
        <f>ROUND((D660)/1000,5)</f>
        <v>0</v>
      </c>
      <c r="E659" s="83">
        <f t="shared" ref="E659:AA659" si="378">ROUND((E660)/1000,5)</f>
        <v>0</v>
      </c>
      <c r="F659" s="83">
        <f t="shared" si="378"/>
        <v>0</v>
      </c>
      <c r="G659" s="83">
        <f t="shared" si="378"/>
        <v>7.4730000000000005E-2</v>
      </c>
      <c r="H659" s="83">
        <f t="shared" si="378"/>
        <v>6.6199999999999995E-2</v>
      </c>
      <c r="I659" s="83">
        <f t="shared" si="378"/>
        <v>0.10735</v>
      </c>
      <c r="J659" s="83">
        <f t="shared" si="378"/>
        <v>0.19444</v>
      </c>
      <c r="K659" s="83">
        <f t="shared" si="378"/>
        <v>0.27707999999999999</v>
      </c>
      <c r="L659" s="83">
        <f t="shared" si="378"/>
        <v>0.24512999999999999</v>
      </c>
      <c r="M659" s="83">
        <f t="shared" si="378"/>
        <v>0.12651000000000001</v>
      </c>
      <c r="N659" s="83">
        <f t="shared" si="378"/>
        <v>6.2600000000000003E-2</v>
      </c>
      <c r="O659" s="83">
        <f t="shared" si="378"/>
        <v>4.0000000000000002E-4</v>
      </c>
      <c r="P659" s="83">
        <f t="shared" si="378"/>
        <v>8.2600000000000007E-2</v>
      </c>
      <c r="Q659" s="83">
        <f t="shared" si="378"/>
        <v>4.5990000000000003E-2</v>
      </c>
      <c r="R659" s="83">
        <f t="shared" si="378"/>
        <v>0</v>
      </c>
      <c r="S659" s="83">
        <f t="shared" si="378"/>
        <v>0</v>
      </c>
      <c r="T659" s="83">
        <f t="shared" si="378"/>
        <v>0</v>
      </c>
      <c r="U659" s="83">
        <f t="shared" si="378"/>
        <v>9.9059999999999995E-2</v>
      </c>
      <c r="V659" s="83">
        <f t="shared" si="378"/>
        <v>4.1309999999999999E-2</v>
      </c>
      <c r="W659" s="83">
        <f t="shared" si="378"/>
        <v>0.27948000000000001</v>
      </c>
      <c r="X659" s="83">
        <f t="shared" si="378"/>
        <v>5.611E-2</v>
      </c>
      <c r="Y659" s="83">
        <f t="shared" si="378"/>
        <v>0</v>
      </c>
      <c r="Z659" s="83">
        <f t="shared" si="378"/>
        <v>0</v>
      </c>
      <c r="AA659" s="83">
        <f t="shared" si="378"/>
        <v>0</v>
      </c>
    </row>
    <row r="660" spans="1:27" ht="12.75" customHeight="1" outlineLevel="1" x14ac:dyDescent="0.2">
      <c r="A660" s="91" t="s">
        <v>2089</v>
      </c>
      <c r="B660" s="63" t="s">
        <v>233</v>
      </c>
      <c r="C660" s="43" t="s">
        <v>79</v>
      </c>
      <c r="D660" s="44">
        <v>0</v>
      </c>
      <c r="E660" s="44">
        <v>0</v>
      </c>
      <c r="F660" s="44">
        <v>0</v>
      </c>
      <c r="G660" s="44">
        <v>74.73</v>
      </c>
      <c r="H660" s="44">
        <v>66.2</v>
      </c>
      <c r="I660" s="44">
        <v>107.35</v>
      </c>
      <c r="J660" s="44">
        <v>194.44</v>
      </c>
      <c r="K660" s="44">
        <v>277.08</v>
      </c>
      <c r="L660" s="44">
        <v>245.13</v>
      </c>
      <c r="M660" s="44">
        <v>126.51</v>
      </c>
      <c r="N660" s="44">
        <v>62.6</v>
      </c>
      <c r="O660" s="44">
        <v>0.4</v>
      </c>
      <c r="P660" s="44">
        <v>82.6</v>
      </c>
      <c r="Q660" s="44">
        <v>45.99</v>
      </c>
      <c r="R660" s="44">
        <v>0</v>
      </c>
      <c r="S660" s="44">
        <v>0</v>
      </c>
      <c r="T660" s="44">
        <v>0</v>
      </c>
      <c r="U660" s="44">
        <v>99.06</v>
      </c>
      <c r="V660" s="44">
        <v>41.31</v>
      </c>
      <c r="W660" s="44">
        <v>279.48</v>
      </c>
      <c r="X660" s="44">
        <v>56.11</v>
      </c>
      <c r="Y660" s="44">
        <v>0</v>
      </c>
      <c r="Z660" s="44">
        <v>0</v>
      </c>
      <c r="AA660" s="44">
        <v>0</v>
      </c>
    </row>
    <row r="661" spans="1:27" x14ac:dyDescent="0.2">
      <c r="A661" s="90" t="s">
        <v>2090</v>
      </c>
      <c r="B661" s="28" t="str">
        <f>"20"&amp;"."&amp;$B$776&amp;"."&amp;$B$777</f>
        <v>20.04.2023</v>
      </c>
      <c r="C661" s="82" t="s">
        <v>76</v>
      </c>
      <c r="D661" s="83">
        <f>ROUND((D662)/1000,5)</f>
        <v>0</v>
      </c>
      <c r="E661" s="83">
        <f t="shared" ref="E661:AA661" si="379">ROUND((E662)/1000,5)</f>
        <v>0</v>
      </c>
      <c r="F661" s="83">
        <f t="shared" si="379"/>
        <v>0</v>
      </c>
      <c r="G661" s="83">
        <f t="shared" si="379"/>
        <v>0</v>
      </c>
      <c r="H661" s="83">
        <f t="shared" si="379"/>
        <v>0</v>
      </c>
      <c r="I661" s="83">
        <f t="shared" si="379"/>
        <v>6.0600000000000001E-2</v>
      </c>
      <c r="J661" s="83">
        <f t="shared" si="379"/>
        <v>0.19359999999999999</v>
      </c>
      <c r="K661" s="83">
        <f t="shared" si="379"/>
        <v>0.26529999999999998</v>
      </c>
      <c r="L661" s="83">
        <f t="shared" si="379"/>
        <v>0.15126000000000001</v>
      </c>
      <c r="M661" s="83">
        <f t="shared" si="379"/>
        <v>1.721E-2</v>
      </c>
      <c r="N661" s="83">
        <f t="shared" si="379"/>
        <v>0.10475</v>
      </c>
      <c r="O661" s="83">
        <f t="shared" si="379"/>
        <v>0.11239</v>
      </c>
      <c r="P661" s="83">
        <f t="shared" si="379"/>
        <v>0.17732000000000001</v>
      </c>
      <c r="Q661" s="83">
        <f t="shared" si="379"/>
        <v>0.22548000000000001</v>
      </c>
      <c r="R661" s="83">
        <f t="shared" si="379"/>
        <v>0.18812000000000001</v>
      </c>
      <c r="S661" s="83">
        <f t="shared" si="379"/>
        <v>0.22187000000000001</v>
      </c>
      <c r="T661" s="83">
        <f t="shared" si="379"/>
        <v>0.16819000000000001</v>
      </c>
      <c r="U661" s="83">
        <f t="shared" si="379"/>
        <v>0.19109000000000001</v>
      </c>
      <c r="V661" s="83">
        <f t="shared" si="379"/>
        <v>0.21565999999999999</v>
      </c>
      <c r="W661" s="83">
        <f t="shared" si="379"/>
        <v>0.13780999999999999</v>
      </c>
      <c r="X661" s="83">
        <f t="shared" si="379"/>
        <v>0.14541999999999999</v>
      </c>
      <c r="Y661" s="83">
        <f t="shared" si="379"/>
        <v>3.056E-2</v>
      </c>
      <c r="Z661" s="83">
        <f t="shared" si="379"/>
        <v>0</v>
      </c>
      <c r="AA661" s="83">
        <f t="shared" si="379"/>
        <v>0</v>
      </c>
    </row>
    <row r="662" spans="1:27" ht="12.75" customHeight="1" outlineLevel="1" x14ac:dyDescent="0.2">
      <c r="A662" s="91" t="s">
        <v>2091</v>
      </c>
      <c r="B662" s="63" t="s">
        <v>233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0</v>
      </c>
      <c r="I662" s="44">
        <v>60.6</v>
      </c>
      <c r="J662" s="44">
        <v>193.6</v>
      </c>
      <c r="K662" s="44">
        <v>265.3</v>
      </c>
      <c r="L662" s="44">
        <v>151.26</v>
      </c>
      <c r="M662" s="44">
        <v>17.21</v>
      </c>
      <c r="N662" s="44">
        <v>104.75</v>
      </c>
      <c r="O662" s="44">
        <v>112.39</v>
      </c>
      <c r="P662" s="44">
        <v>177.32</v>
      </c>
      <c r="Q662" s="44">
        <v>225.48</v>
      </c>
      <c r="R662" s="44">
        <v>188.12</v>
      </c>
      <c r="S662" s="44">
        <v>221.87</v>
      </c>
      <c r="T662" s="44">
        <v>168.19</v>
      </c>
      <c r="U662" s="44">
        <v>191.09</v>
      </c>
      <c r="V662" s="44">
        <v>215.66</v>
      </c>
      <c r="W662" s="44">
        <v>137.81</v>
      </c>
      <c r="X662" s="44">
        <v>145.41999999999999</v>
      </c>
      <c r="Y662" s="44">
        <v>30.56</v>
      </c>
      <c r="Z662" s="44">
        <v>0</v>
      </c>
      <c r="AA662" s="44">
        <v>0</v>
      </c>
    </row>
    <row r="663" spans="1:27" x14ac:dyDescent="0.2">
      <c r="A663" s="90" t="s">
        <v>2092</v>
      </c>
      <c r="B663" s="28" t="str">
        <f>"21"&amp;"."&amp;$B$776&amp;"."&amp;$B$777</f>
        <v>21.04.2023</v>
      </c>
      <c r="C663" s="82" t="s">
        <v>76</v>
      </c>
      <c r="D663" s="83">
        <f>ROUND((D664)/1000,5)</f>
        <v>0</v>
      </c>
      <c r="E663" s="83">
        <f t="shared" ref="E663:AA663" si="380">ROUND((E664)/1000,5)</f>
        <v>0</v>
      </c>
      <c r="F663" s="83">
        <f t="shared" si="380"/>
        <v>9.8600000000000007E-3</v>
      </c>
      <c r="G663" s="83">
        <f t="shared" si="380"/>
        <v>4.4670000000000001E-2</v>
      </c>
      <c r="H663" s="83">
        <f t="shared" si="380"/>
        <v>8.3000000000000001E-4</v>
      </c>
      <c r="I663" s="83">
        <f t="shared" si="380"/>
        <v>0.23588999999999999</v>
      </c>
      <c r="J663" s="83">
        <f t="shared" si="380"/>
        <v>0.2848</v>
      </c>
      <c r="K663" s="83">
        <f t="shared" si="380"/>
        <v>0.24451000000000001</v>
      </c>
      <c r="L663" s="83">
        <f t="shared" si="380"/>
        <v>0.21529999999999999</v>
      </c>
      <c r="M663" s="83">
        <f t="shared" si="380"/>
        <v>0.10606</v>
      </c>
      <c r="N663" s="83">
        <f t="shared" si="380"/>
        <v>5.9389999999999998E-2</v>
      </c>
      <c r="O663" s="83">
        <f t="shared" si="380"/>
        <v>2.1479999999999999E-2</v>
      </c>
      <c r="P663" s="83">
        <f t="shared" si="380"/>
        <v>2.7310000000000001E-2</v>
      </c>
      <c r="Q663" s="83">
        <f t="shared" si="380"/>
        <v>4.3740000000000001E-2</v>
      </c>
      <c r="R663" s="83">
        <f t="shared" si="380"/>
        <v>5.94E-3</v>
      </c>
      <c r="S663" s="83">
        <f t="shared" si="380"/>
        <v>9.6769999999999995E-2</v>
      </c>
      <c r="T663" s="83">
        <f t="shared" si="380"/>
        <v>5.0819999999999997E-2</v>
      </c>
      <c r="U663" s="83">
        <f t="shared" si="380"/>
        <v>8.2659999999999997E-2</v>
      </c>
      <c r="V663" s="83">
        <f t="shared" si="380"/>
        <v>0.16227</v>
      </c>
      <c r="W663" s="83">
        <f t="shared" si="380"/>
        <v>0.20973</v>
      </c>
      <c r="X663" s="83">
        <f t="shared" si="380"/>
        <v>0.19467999999999999</v>
      </c>
      <c r="Y663" s="83">
        <f t="shared" si="380"/>
        <v>2.3700000000000001E-3</v>
      </c>
      <c r="Z663" s="83">
        <f t="shared" si="380"/>
        <v>0</v>
      </c>
      <c r="AA663" s="83">
        <f t="shared" si="380"/>
        <v>0</v>
      </c>
    </row>
    <row r="664" spans="1:27" ht="12.75" customHeight="1" outlineLevel="1" x14ac:dyDescent="0.2">
      <c r="A664" s="91" t="s">
        <v>2093</v>
      </c>
      <c r="B664" s="63" t="s">
        <v>233</v>
      </c>
      <c r="C664" s="43" t="s">
        <v>79</v>
      </c>
      <c r="D664" s="44">
        <v>0</v>
      </c>
      <c r="E664" s="44">
        <v>0</v>
      </c>
      <c r="F664" s="44">
        <v>9.86</v>
      </c>
      <c r="G664" s="44">
        <v>44.67</v>
      </c>
      <c r="H664" s="44">
        <v>0.83</v>
      </c>
      <c r="I664" s="44">
        <v>235.89</v>
      </c>
      <c r="J664" s="44">
        <v>284.8</v>
      </c>
      <c r="K664" s="44">
        <v>244.51</v>
      </c>
      <c r="L664" s="44">
        <v>215.3</v>
      </c>
      <c r="M664" s="44">
        <v>106.06</v>
      </c>
      <c r="N664" s="44">
        <v>59.39</v>
      </c>
      <c r="O664" s="44">
        <v>21.48</v>
      </c>
      <c r="P664" s="44">
        <v>27.31</v>
      </c>
      <c r="Q664" s="44">
        <v>43.74</v>
      </c>
      <c r="R664" s="44">
        <v>5.94</v>
      </c>
      <c r="S664" s="44">
        <v>96.77</v>
      </c>
      <c r="T664" s="44">
        <v>50.82</v>
      </c>
      <c r="U664" s="44">
        <v>82.66</v>
      </c>
      <c r="V664" s="44">
        <v>162.27000000000001</v>
      </c>
      <c r="W664" s="44">
        <v>209.73</v>
      </c>
      <c r="X664" s="44">
        <v>194.68</v>
      </c>
      <c r="Y664" s="44">
        <v>2.37</v>
      </c>
      <c r="Z664" s="44">
        <v>0</v>
      </c>
      <c r="AA664" s="44">
        <v>0</v>
      </c>
    </row>
    <row r="665" spans="1:27" x14ac:dyDescent="0.2">
      <c r="A665" s="90" t="s">
        <v>2094</v>
      </c>
      <c r="B665" s="28" t="str">
        <f>"22"&amp;"."&amp;$B$776&amp;"."&amp;$B$777</f>
        <v>22.04.2023</v>
      </c>
      <c r="C665" s="82" t="s">
        <v>76</v>
      </c>
      <c r="D665" s="83">
        <f>ROUND((D666)/1000,5)</f>
        <v>0</v>
      </c>
      <c r="E665" s="83">
        <f t="shared" ref="E665:AA665" si="381">ROUND((E666)/1000,5)</f>
        <v>0</v>
      </c>
      <c r="F665" s="83">
        <f t="shared" si="381"/>
        <v>0</v>
      </c>
      <c r="G665" s="83">
        <f t="shared" si="381"/>
        <v>0</v>
      </c>
      <c r="H665" s="83">
        <f t="shared" si="381"/>
        <v>4.4000000000000002E-4</v>
      </c>
      <c r="I665" s="83">
        <f t="shared" si="381"/>
        <v>0</v>
      </c>
      <c r="J665" s="83">
        <f t="shared" si="381"/>
        <v>0</v>
      </c>
      <c r="K665" s="83">
        <f t="shared" si="381"/>
        <v>6.4579999999999999E-2</v>
      </c>
      <c r="L665" s="83">
        <f t="shared" si="381"/>
        <v>0.23526</v>
      </c>
      <c r="M665" s="83">
        <f t="shared" si="381"/>
        <v>8.6389999999999995E-2</v>
      </c>
      <c r="N665" s="83">
        <f t="shared" si="381"/>
        <v>9.2030000000000001E-2</v>
      </c>
      <c r="O665" s="83">
        <f t="shared" si="381"/>
        <v>6.8180000000000004E-2</v>
      </c>
      <c r="P665" s="83">
        <f t="shared" si="381"/>
        <v>5.0639999999999998E-2</v>
      </c>
      <c r="Q665" s="83">
        <f t="shared" si="381"/>
        <v>0</v>
      </c>
      <c r="R665" s="83">
        <f t="shared" si="381"/>
        <v>1.162E-2</v>
      </c>
      <c r="S665" s="83">
        <f t="shared" si="381"/>
        <v>3.2699999999999999E-3</v>
      </c>
      <c r="T665" s="83">
        <f t="shared" si="381"/>
        <v>2.6079999999999999E-2</v>
      </c>
      <c r="U665" s="83">
        <f t="shared" si="381"/>
        <v>3.2919999999999998E-2</v>
      </c>
      <c r="V665" s="83">
        <f t="shared" si="381"/>
        <v>6.83E-2</v>
      </c>
      <c r="W665" s="83">
        <f t="shared" si="381"/>
        <v>0.12731000000000001</v>
      </c>
      <c r="X665" s="83">
        <f t="shared" si="381"/>
        <v>0.16658999999999999</v>
      </c>
      <c r="Y665" s="83">
        <f t="shared" si="381"/>
        <v>0</v>
      </c>
      <c r="Z665" s="83">
        <f t="shared" si="381"/>
        <v>0</v>
      </c>
      <c r="AA665" s="83">
        <f t="shared" si="381"/>
        <v>0</v>
      </c>
    </row>
    <row r="666" spans="1:27" ht="12.75" customHeight="1" outlineLevel="1" x14ac:dyDescent="0.2">
      <c r="A666" s="91" t="s">
        <v>2095</v>
      </c>
      <c r="B666" s="63" t="s">
        <v>233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0.44</v>
      </c>
      <c r="I666" s="44">
        <v>0</v>
      </c>
      <c r="J666" s="44">
        <v>0</v>
      </c>
      <c r="K666" s="44">
        <v>64.58</v>
      </c>
      <c r="L666" s="44">
        <v>235.26</v>
      </c>
      <c r="M666" s="44">
        <v>86.39</v>
      </c>
      <c r="N666" s="44">
        <v>92.03</v>
      </c>
      <c r="O666" s="44">
        <v>68.180000000000007</v>
      </c>
      <c r="P666" s="44">
        <v>50.64</v>
      </c>
      <c r="Q666" s="44">
        <v>0</v>
      </c>
      <c r="R666" s="44">
        <v>11.62</v>
      </c>
      <c r="S666" s="44">
        <v>3.27</v>
      </c>
      <c r="T666" s="44">
        <v>26.08</v>
      </c>
      <c r="U666" s="44">
        <v>32.92</v>
      </c>
      <c r="V666" s="44">
        <v>68.3</v>
      </c>
      <c r="W666" s="44">
        <v>127.31</v>
      </c>
      <c r="X666" s="44">
        <v>166.59</v>
      </c>
      <c r="Y666" s="44">
        <v>0</v>
      </c>
      <c r="Z666" s="44">
        <v>0</v>
      </c>
      <c r="AA666" s="44">
        <v>0</v>
      </c>
    </row>
    <row r="667" spans="1:27" x14ac:dyDescent="0.2">
      <c r="A667" s="90" t="s">
        <v>2096</v>
      </c>
      <c r="B667" s="28" t="str">
        <f>"23"&amp;"."&amp;$B$776&amp;"."&amp;$B$777</f>
        <v>23.04.2023</v>
      </c>
      <c r="C667" s="82" t="s">
        <v>76</v>
      </c>
      <c r="D667" s="83">
        <f>ROUND((D668)/1000,5)</f>
        <v>0</v>
      </c>
      <c r="E667" s="83">
        <f t="shared" ref="E667:AA667" si="382">ROUND((E668)/1000,5)</f>
        <v>0</v>
      </c>
      <c r="F667" s="83">
        <f t="shared" si="382"/>
        <v>0</v>
      </c>
      <c r="G667" s="83">
        <f t="shared" si="382"/>
        <v>0</v>
      </c>
      <c r="H667" s="83">
        <f t="shared" si="382"/>
        <v>0</v>
      </c>
      <c r="I667" s="83">
        <f t="shared" si="382"/>
        <v>0</v>
      </c>
      <c r="J667" s="83">
        <f t="shared" si="382"/>
        <v>0</v>
      </c>
      <c r="K667" s="83">
        <f t="shared" si="382"/>
        <v>0.18256</v>
      </c>
      <c r="L667" s="83">
        <f t="shared" si="382"/>
        <v>0.19488</v>
      </c>
      <c r="M667" s="83">
        <f t="shared" si="382"/>
        <v>9.0670000000000001E-2</v>
      </c>
      <c r="N667" s="83">
        <f t="shared" si="382"/>
        <v>4.1090000000000002E-2</v>
      </c>
      <c r="O667" s="83">
        <f t="shared" si="382"/>
        <v>0</v>
      </c>
      <c r="P667" s="83">
        <f t="shared" si="382"/>
        <v>1.6490000000000001E-2</v>
      </c>
      <c r="Q667" s="83">
        <f t="shared" si="382"/>
        <v>6.5799999999999997E-2</v>
      </c>
      <c r="R667" s="83">
        <f t="shared" si="382"/>
        <v>6.8890000000000007E-2</v>
      </c>
      <c r="S667" s="83">
        <f t="shared" si="382"/>
        <v>7.689E-2</v>
      </c>
      <c r="T667" s="83">
        <f t="shared" si="382"/>
        <v>9.1050000000000006E-2</v>
      </c>
      <c r="U667" s="83">
        <f t="shared" si="382"/>
        <v>0.17433999999999999</v>
      </c>
      <c r="V667" s="83">
        <f t="shared" si="382"/>
        <v>6.6820000000000004E-2</v>
      </c>
      <c r="W667" s="83">
        <f t="shared" si="382"/>
        <v>0.29521999999999998</v>
      </c>
      <c r="X667" s="83">
        <f t="shared" si="382"/>
        <v>0.22353999999999999</v>
      </c>
      <c r="Y667" s="83">
        <f t="shared" si="382"/>
        <v>7.8700000000000003E-3</v>
      </c>
      <c r="Z667" s="83">
        <f t="shared" si="382"/>
        <v>0</v>
      </c>
      <c r="AA667" s="83">
        <f t="shared" si="382"/>
        <v>0</v>
      </c>
    </row>
    <row r="668" spans="1:27" ht="12.75" customHeight="1" outlineLevel="1" x14ac:dyDescent="0.2">
      <c r="A668" s="91" t="s">
        <v>2097</v>
      </c>
      <c r="B668" s="63" t="s">
        <v>233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0</v>
      </c>
      <c r="J668" s="44">
        <v>0</v>
      </c>
      <c r="K668" s="44">
        <v>182.56</v>
      </c>
      <c r="L668" s="44">
        <v>194.88</v>
      </c>
      <c r="M668" s="44">
        <v>90.67</v>
      </c>
      <c r="N668" s="44">
        <v>41.09</v>
      </c>
      <c r="O668" s="44">
        <v>0</v>
      </c>
      <c r="P668" s="44">
        <v>16.489999999999998</v>
      </c>
      <c r="Q668" s="44">
        <v>65.8</v>
      </c>
      <c r="R668" s="44">
        <v>68.89</v>
      </c>
      <c r="S668" s="44">
        <v>76.89</v>
      </c>
      <c r="T668" s="44">
        <v>91.05</v>
      </c>
      <c r="U668" s="44">
        <v>174.34</v>
      </c>
      <c r="V668" s="44">
        <v>66.819999999999993</v>
      </c>
      <c r="W668" s="44">
        <v>295.22000000000003</v>
      </c>
      <c r="X668" s="44">
        <v>223.54</v>
      </c>
      <c r="Y668" s="44">
        <v>7.87</v>
      </c>
      <c r="Z668" s="44">
        <v>0</v>
      </c>
      <c r="AA668" s="44">
        <v>0</v>
      </c>
    </row>
    <row r="669" spans="1:27" x14ac:dyDescent="0.2">
      <c r="A669" s="90" t="s">
        <v>2098</v>
      </c>
      <c r="B669" s="28" t="str">
        <f>"24"&amp;"."&amp;$B$776&amp;"."&amp;$B$777</f>
        <v>24.04.2023</v>
      </c>
      <c r="C669" s="82" t="s">
        <v>76</v>
      </c>
      <c r="D669" s="83">
        <f>ROUND((D670)/1000,5)</f>
        <v>0</v>
      </c>
      <c r="E669" s="83">
        <f t="shared" ref="E669:AA669" si="383">ROUND((E670)/1000,5)</f>
        <v>0</v>
      </c>
      <c r="F669" s="83">
        <f t="shared" si="383"/>
        <v>0</v>
      </c>
      <c r="G669" s="83">
        <f t="shared" si="383"/>
        <v>0</v>
      </c>
      <c r="H669" s="83">
        <f t="shared" si="383"/>
        <v>0</v>
      </c>
      <c r="I669" s="83">
        <f t="shared" si="383"/>
        <v>0.12426</v>
      </c>
      <c r="J669" s="83">
        <f t="shared" si="383"/>
        <v>0.12725</v>
      </c>
      <c r="K669" s="83">
        <f t="shared" si="383"/>
        <v>7.8909999999999994E-2</v>
      </c>
      <c r="L669" s="83">
        <f t="shared" si="383"/>
        <v>0.13311000000000001</v>
      </c>
      <c r="M669" s="83">
        <f t="shared" si="383"/>
        <v>5.0160000000000003E-2</v>
      </c>
      <c r="N669" s="83">
        <f t="shared" si="383"/>
        <v>0</v>
      </c>
      <c r="O669" s="83">
        <f t="shared" si="383"/>
        <v>0</v>
      </c>
      <c r="P669" s="83">
        <f t="shared" si="383"/>
        <v>5.4829999999999997E-2</v>
      </c>
      <c r="Q669" s="83">
        <f t="shared" si="383"/>
        <v>0</v>
      </c>
      <c r="R669" s="83">
        <f t="shared" si="383"/>
        <v>3.9030000000000002E-2</v>
      </c>
      <c r="S669" s="83">
        <f t="shared" si="383"/>
        <v>2.7189999999999999E-2</v>
      </c>
      <c r="T669" s="83">
        <f t="shared" si="383"/>
        <v>2.409E-2</v>
      </c>
      <c r="U669" s="83">
        <f t="shared" si="383"/>
        <v>9.9299999999999996E-3</v>
      </c>
      <c r="V669" s="83">
        <f t="shared" si="383"/>
        <v>9.461E-2</v>
      </c>
      <c r="W669" s="83">
        <f t="shared" si="383"/>
        <v>0.1497</v>
      </c>
      <c r="X669" s="83">
        <f t="shared" si="383"/>
        <v>7.8759999999999997E-2</v>
      </c>
      <c r="Y669" s="83">
        <f t="shared" si="383"/>
        <v>0</v>
      </c>
      <c r="Z669" s="83">
        <f t="shared" si="383"/>
        <v>0</v>
      </c>
      <c r="AA669" s="83">
        <f t="shared" si="383"/>
        <v>0</v>
      </c>
    </row>
    <row r="670" spans="1:27" ht="12.75" customHeight="1" outlineLevel="1" x14ac:dyDescent="0.2">
      <c r="A670" s="91" t="s">
        <v>2099</v>
      </c>
      <c r="B670" s="63" t="s">
        <v>233</v>
      </c>
      <c r="C670" s="43" t="s">
        <v>79</v>
      </c>
      <c r="D670" s="44">
        <v>0</v>
      </c>
      <c r="E670" s="44">
        <v>0</v>
      </c>
      <c r="F670" s="44">
        <v>0</v>
      </c>
      <c r="G670" s="44">
        <v>0</v>
      </c>
      <c r="H670" s="44">
        <v>0</v>
      </c>
      <c r="I670" s="44">
        <v>124.26</v>
      </c>
      <c r="J670" s="44">
        <v>127.25</v>
      </c>
      <c r="K670" s="44">
        <v>78.91</v>
      </c>
      <c r="L670" s="44">
        <v>133.11000000000001</v>
      </c>
      <c r="M670" s="44">
        <v>50.16</v>
      </c>
      <c r="N670" s="44">
        <v>0</v>
      </c>
      <c r="O670" s="44">
        <v>0</v>
      </c>
      <c r="P670" s="44">
        <v>54.83</v>
      </c>
      <c r="Q670" s="44">
        <v>0</v>
      </c>
      <c r="R670" s="44">
        <v>39.03</v>
      </c>
      <c r="S670" s="44">
        <v>27.19</v>
      </c>
      <c r="T670" s="44">
        <v>24.09</v>
      </c>
      <c r="U670" s="44">
        <v>9.93</v>
      </c>
      <c r="V670" s="44">
        <v>94.61</v>
      </c>
      <c r="W670" s="44">
        <v>149.69999999999999</v>
      </c>
      <c r="X670" s="44">
        <v>78.760000000000005</v>
      </c>
      <c r="Y670" s="44">
        <v>0</v>
      </c>
      <c r="Z670" s="44">
        <v>0</v>
      </c>
      <c r="AA670" s="44">
        <v>0</v>
      </c>
    </row>
    <row r="671" spans="1:27" x14ac:dyDescent="0.2">
      <c r="A671" s="90" t="s">
        <v>2100</v>
      </c>
      <c r="B671" s="28" t="str">
        <f>"25"&amp;"."&amp;$B$776&amp;"."&amp;$B$777</f>
        <v>25.04.2023</v>
      </c>
      <c r="C671" s="82" t="s">
        <v>76</v>
      </c>
      <c r="D671" s="83">
        <f>ROUND((D672)/1000,5)</f>
        <v>0</v>
      </c>
      <c r="E671" s="83">
        <f t="shared" ref="E671:AA671" si="384">ROUND((E672)/1000,5)</f>
        <v>0</v>
      </c>
      <c r="F671" s="83">
        <f t="shared" si="384"/>
        <v>0</v>
      </c>
      <c r="G671" s="83">
        <f t="shared" si="384"/>
        <v>0</v>
      </c>
      <c r="H671" s="83">
        <f t="shared" si="384"/>
        <v>0</v>
      </c>
      <c r="I671" s="83">
        <f t="shared" si="384"/>
        <v>0.10058</v>
      </c>
      <c r="J671" s="83">
        <f t="shared" si="384"/>
        <v>0.14491999999999999</v>
      </c>
      <c r="K671" s="83">
        <f t="shared" si="384"/>
        <v>0.14585999999999999</v>
      </c>
      <c r="L671" s="83">
        <f t="shared" si="384"/>
        <v>6.9980000000000001E-2</v>
      </c>
      <c r="M671" s="83">
        <f t="shared" si="384"/>
        <v>0</v>
      </c>
      <c r="N671" s="83">
        <f t="shared" si="384"/>
        <v>0</v>
      </c>
      <c r="O671" s="83">
        <f t="shared" si="384"/>
        <v>0</v>
      </c>
      <c r="P671" s="83">
        <f t="shared" si="384"/>
        <v>0</v>
      </c>
      <c r="Q671" s="83">
        <f t="shared" si="384"/>
        <v>0</v>
      </c>
      <c r="R671" s="83">
        <f t="shared" si="384"/>
        <v>0</v>
      </c>
      <c r="S671" s="83">
        <f t="shared" si="384"/>
        <v>6.7999999999999996E-3</v>
      </c>
      <c r="T671" s="83">
        <f t="shared" si="384"/>
        <v>2.8E-3</v>
      </c>
      <c r="U671" s="83">
        <f t="shared" si="384"/>
        <v>3.0779999999999998E-2</v>
      </c>
      <c r="V671" s="83">
        <f t="shared" si="384"/>
        <v>0</v>
      </c>
      <c r="W671" s="83">
        <f t="shared" si="384"/>
        <v>7.8799999999999995E-2</v>
      </c>
      <c r="X671" s="83">
        <f t="shared" si="384"/>
        <v>0</v>
      </c>
      <c r="Y671" s="83">
        <f t="shared" si="384"/>
        <v>0</v>
      </c>
      <c r="Z671" s="83">
        <f t="shared" si="384"/>
        <v>0</v>
      </c>
      <c r="AA671" s="83">
        <f t="shared" si="384"/>
        <v>0</v>
      </c>
    </row>
    <row r="672" spans="1:27" ht="12.75" customHeight="1" outlineLevel="1" x14ac:dyDescent="0.2">
      <c r="A672" s="91" t="s">
        <v>2101</v>
      </c>
      <c r="B672" s="63" t="s">
        <v>233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100.58</v>
      </c>
      <c r="J672" s="44">
        <v>144.91999999999999</v>
      </c>
      <c r="K672" s="44">
        <v>145.86000000000001</v>
      </c>
      <c r="L672" s="44">
        <v>69.98</v>
      </c>
      <c r="M672" s="44">
        <v>0</v>
      </c>
      <c r="N672" s="44">
        <v>0</v>
      </c>
      <c r="O672" s="44">
        <v>0</v>
      </c>
      <c r="P672" s="44">
        <v>0</v>
      </c>
      <c r="Q672" s="44">
        <v>0</v>
      </c>
      <c r="R672" s="44">
        <v>0</v>
      </c>
      <c r="S672" s="44">
        <v>6.8</v>
      </c>
      <c r="T672" s="44">
        <v>2.8</v>
      </c>
      <c r="U672" s="44">
        <v>30.78</v>
      </c>
      <c r="V672" s="44">
        <v>0</v>
      </c>
      <c r="W672" s="44">
        <v>78.8</v>
      </c>
      <c r="X672" s="44">
        <v>0</v>
      </c>
      <c r="Y672" s="44">
        <v>0</v>
      </c>
      <c r="Z672" s="44">
        <v>0</v>
      </c>
      <c r="AA672" s="44">
        <v>0</v>
      </c>
    </row>
    <row r="673" spans="1:27" x14ac:dyDescent="0.2">
      <c r="A673" s="90" t="s">
        <v>2102</v>
      </c>
      <c r="B673" s="28" t="str">
        <f>"26"&amp;"."&amp;$B$776&amp;"."&amp;$B$777</f>
        <v>26.04.2023</v>
      </c>
      <c r="C673" s="82" t="s">
        <v>76</v>
      </c>
      <c r="D673" s="83">
        <f>ROUND((D674)/1000,5)</f>
        <v>0</v>
      </c>
      <c r="E673" s="83">
        <f t="shared" ref="E673:AA673" si="385">ROUND((E674)/1000,5)</f>
        <v>0</v>
      </c>
      <c r="F673" s="83">
        <f t="shared" si="385"/>
        <v>0</v>
      </c>
      <c r="G673" s="83">
        <f t="shared" si="385"/>
        <v>0</v>
      </c>
      <c r="H673" s="83">
        <f t="shared" si="385"/>
        <v>0</v>
      </c>
      <c r="I673" s="83">
        <f t="shared" si="385"/>
        <v>0.12675</v>
      </c>
      <c r="J673" s="83">
        <f t="shared" si="385"/>
        <v>0.16600000000000001</v>
      </c>
      <c r="K673" s="83">
        <f t="shared" si="385"/>
        <v>0.14732999999999999</v>
      </c>
      <c r="L673" s="83">
        <f t="shared" si="385"/>
        <v>0.12415</v>
      </c>
      <c r="M673" s="83">
        <f t="shared" si="385"/>
        <v>4.3299999999999998E-2</v>
      </c>
      <c r="N673" s="83">
        <f t="shared" si="385"/>
        <v>4.2840000000000003E-2</v>
      </c>
      <c r="O673" s="83">
        <f t="shared" si="385"/>
        <v>6.9930000000000006E-2</v>
      </c>
      <c r="P673" s="83">
        <f t="shared" si="385"/>
        <v>4.2720000000000001E-2</v>
      </c>
      <c r="Q673" s="83">
        <f t="shared" si="385"/>
        <v>5.772E-2</v>
      </c>
      <c r="R673" s="83">
        <f t="shared" si="385"/>
        <v>2.1569999999999999E-2</v>
      </c>
      <c r="S673" s="83">
        <f t="shared" si="385"/>
        <v>6.5659999999999996E-2</v>
      </c>
      <c r="T673" s="83">
        <f t="shared" si="385"/>
        <v>7.7859999999999999E-2</v>
      </c>
      <c r="U673" s="83">
        <f t="shared" si="385"/>
        <v>8.3720000000000003E-2</v>
      </c>
      <c r="V673" s="83">
        <f t="shared" si="385"/>
        <v>0.10399</v>
      </c>
      <c r="W673" s="83">
        <f t="shared" si="385"/>
        <v>0.11316</v>
      </c>
      <c r="X673" s="83">
        <f t="shared" si="385"/>
        <v>7.7350000000000002E-2</v>
      </c>
      <c r="Y673" s="83">
        <f t="shared" si="385"/>
        <v>0</v>
      </c>
      <c r="Z673" s="83">
        <f t="shared" si="385"/>
        <v>0</v>
      </c>
      <c r="AA673" s="83">
        <f t="shared" si="385"/>
        <v>0</v>
      </c>
    </row>
    <row r="674" spans="1:27" ht="12.75" customHeight="1" outlineLevel="1" x14ac:dyDescent="0.2">
      <c r="A674" s="91" t="s">
        <v>2103</v>
      </c>
      <c r="B674" s="63" t="s">
        <v>233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0</v>
      </c>
      <c r="I674" s="44">
        <v>126.75</v>
      </c>
      <c r="J674" s="44">
        <v>166</v>
      </c>
      <c r="K674" s="44">
        <v>147.33000000000001</v>
      </c>
      <c r="L674" s="44">
        <v>124.15</v>
      </c>
      <c r="M674" s="44">
        <v>43.3</v>
      </c>
      <c r="N674" s="44">
        <v>42.84</v>
      </c>
      <c r="O674" s="44">
        <v>69.930000000000007</v>
      </c>
      <c r="P674" s="44">
        <v>42.72</v>
      </c>
      <c r="Q674" s="44">
        <v>57.72</v>
      </c>
      <c r="R674" s="44">
        <v>21.57</v>
      </c>
      <c r="S674" s="44">
        <v>65.66</v>
      </c>
      <c r="T674" s="44">
        <v>77.86</v>
      </c>
      <c r="U674" s="44">
        <v>83.72</v>
      </c>
      <c r="V674" s="44">
        <v>103.99</v>
      </c>
      <c r="W674" s="44">
        <v>113.16</v>
      </c>
      <c r="X674" s="44">
        <v>77.349999999999994</v>
      </c>
      <c r="Y674" s="44">
        <v>0</v>
      </c>
      <c r="Z674" s="44">
        <v>0</v>
      </c>
      <c r="AA674" s="44">
        <v>0</v>
      </c>
    </row>
    <row r="675" spans="1:27" x14ac:dyDescent="0.2">
      <c r="A675" s="90" t="s">
        <v>2104</v>
      </c>
      <c r="B675" s="28" t="str">
        <f>"27"&amp;"."&amp;$B$776&amp;"."&amp;$B$777</f>
        <v>27.04.2023</v>
      </c>
      <c r="C675" s="82" t="s">
        <v>76</v>
      </c>
      <c r="D675" s="83">
        <f>ROUND((D676)/1000,5)</f>
        <v>0</v>
      </c>
      <c r="E675" s="83">
        <f t="shared" ref="E675:AA675" si="386">ROUND((E676)/1000,5)</f>
        <v>0</v>
      </c>
      <c r="F675" s="83">
        <f t="shared" si="386"/>
        <v>0</v>
      </c>
      <c r="G675" s="83">
        <f t="shared" si="386"/>
        <v>0</v>
      </c>
      <c r="H675" s="83">
        <f t="shared" si="386"/>
        <v>0</v>
      </c>
      <c r="I675" s="83">
        <f t="shared" si="386"/>
        <v>0.10907</v>
      </c>
      <c r="J675" s="83">
        <f t="shared" si="386"/>
        <v>0.12531999999999999</v>
      </c>
      <c r="K675" s="83">
        <f t="shared" si="386"/>
        <v>0.11623</v>
      </c>
      <c r="L675" s="83">
        <f t="shared" si="386"/>
        <v>7.4999999999999997E-3</v>
      </c>
      <c r="M675" s="83">
        <f t="shared" si="386"/>
        <v>2.938E-2</v>
      </c>
      <c r="N675" s="83">
        <f t="shared" si="386"/>
        <v>1.06E-3</v>
      </c>
      <c r="O675" s="83">
        <f t="shared" si="386"/>
        <v>0</v>
      </c>
      <c r="P675" s="83">
        <f t="shared" si="386"/>
        <v>0</v>
      </c>
      <c r="Q675" s="83">
        <f t="shared" si="386"/>
        <v>0</v>
      </c>
      <c r="R675" s="83">
        <f t="shared" si="386"/>
        <v>0</v>
      </c>
      <c r="S675" s="83">
        <f t="shared" si="386"/>
        <v>0</v>
      </c>
      <c r="T675" s="83">
        <f t="shared" si="386"/>
        <v>0</v>
      </c>
      <c r="U675" s="83">
        <f t="shared" si="386"/>
        <v>1.08E-3</v>
      </c>
      <c r="V675" s="83">
        <f t="shared" si="386"/>
        <v>0</v>
      </c>
      <c r="W675" s="83">
        <f t="shared" si="386"/>
        <v>0.11516999999999999</v>
      </c>
      <c r="X675" s="83">
        <f t="shared" si="386"/>
        <v>0.13174</v>
      </c>
      <c r="Y675" s="83">
        <f t="shared" si="386"/>
        <v>0</v>
      </c>
      <c r="Z675" s="83">
        <f t="shared" si="386"/>
        <v>0</v>
      </c>
      <c r="AA675" s="83">
        <f t="shared" si="386"/>
        <v>0</v>
      </c>
    </row>
    <row r="676" spans="1:27" ht="12.75" customHeight="1" outlineLevel="1" x14ac:dyDescent="0.2">
      <c r="A676" s="91" t="s">
        <v>2105</v>
      </c>
      <c r="B676" s="63" t="s">
        <v>233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109.07</v>
      </c>
      <c r="J676" s="44">
        <v>125.32</v>
      </c>
      <c r="K676" s="44">
        <v>116.23</v>
      </c>
      <c r="L676" s="44">
        <v>7.5</v>
      </c>
      <c r="M676" s="44">
        <v>29.38</v>
      </c>
      <c r="N676" s="44">
        <v>1.06</v>
      </c>
      <c r="O676" s="44">
        <v>0</v>
      </c>
      <c r="P676" s="44">
        <v>0</v>
      </c>
      <c r="Q676" s="44">
        <v>0</v>
      </c>
      <c r="R676" s="44">
        <v>0</v>
      </c>
      <c r="S676" s="44">
        <v>0</v>
      </c>
      <c r="T676" s="44">
        <v>0</v>
      </c>
      <c r="U676" s="44">
        <v>1.08</v>
      </c>
      <c r="V676" s="44">
        <v>0</v>
      </c>
      <c r="W676" s="44">
        <v>115.17</v>
      </c>
      <c r="X676" s="44">
        <v>131.74</v>
      </c>
      <c r="Y676" s="44">
        <v>0</v>
      </c>
      <c r="Z676" s="44">
        <v>0</v>
      </c>
      <c r="AA676" s="44">
        <v>0</v>
      </c>
    </row>
    <row r="677" spans="1:27" x14ac:dyDescent="0.2">
      <c r="A677" s="90" t="s">
        <v>2106</v>
      </c>
      <c r="B677" s="28" t="str">
        <f>"28"&amp;"."&amp;$B$776&amp;"."&amp;$B$777</f>
        <v>28.04.2023</v>
      </c>
      <c r="C677" s="82" t="s">
        <v>76</v>
      </c>
      <c r="D677" s="83">
        <f>ROUND((D678)/1000,5)</f>
        <v>0</v>
      </c>
      <c r="E677" s="83">
        <f t="shared" ref="E677:AA677" si="387">ROUND((E678)/1000,5)</f>
        <v>0</v>
      </c>
      <c r="F677" s="83">
        <f t="shared" si="387"/>
        <v>0</v>
      </c>
      <c r="G677" s="83">
        <f t="shared" si="387"/>
        <v>0</v>
      </c>
      <c r="H677" s="83">
        <f t="shared" si="387"/>
        <v>6.0000000000000002E-5</v>
      </c>
      <c r="I677" s="83">
        <f t="shared" si="387"/>
        <v>0.17238000000000001</v>
      </c>
      <c r="J677" s="83">
        <f t="shared" si="387"/>
        <v>0.17829</v>
      </c>
      <c r="K677" s="83">
        <f t="shared" si="387"/>
        <v>0.12043</v>
      </c>
      <c r="L677" s="83">
        <f t="shared" si="387"/>
        <v>4.3229999999999998E-2</v>
      </c>
      <c r="M677" s="83">
        <f t="shared" si="387"/>
        <v>3.0939999999999999E-2</v>
      </c>
      <c r="N677" s="83">
        <f t="shared" si="387"/>
        <v>0</v>
      </c>
      <c r="O677" s="83">
        <f t="shared" si="387"/>
        <v>2.0619999999999999E-2</v>
      </c>
      <c r="P677" s="83">
        <f t="shared" si="387"/>
        <v>8.1769999999999995E-2</v>
      </c>
      <c r="Q677" s="83">
        <f t="shared" si="387"/>
        <v>7.1419999999999997E-2</v>
      </c>
      <c r="R677" s="83">
        <f t="shared" si="387"/>
        <v>8.3290000000000003E-2</v>
      </c>
      <c r="S677" s="83">
        <f t="shared" si="387"/>
        <v>1.72E-3</v>
      </c>
      <c r="T677" s="83">
        <f t="shared" si="387"/>
        <v>4.2070000000000003E-2</v>
      </c>
      <c r="U677" s="83">
        <f t="shared" si="387"/>
        <v>8.8410000000000002E-2</v>
      </c>
      <c r="V677" s="83">
        <f t="shared" si="387"/>
        <v>0.13317000000000001</v>
      </c>
      <c r="W677" s="83">
        <f t="shared" si="387"/>
        <v>0.18720999999999999</v>
      </c>
      <c r="X677" s="83">
        <f t="shared" si="387"/>
        <v>0.11083999999999999</v>
      </c>
      <c r="Y677" s="83">
        <f t="shared" si="387"/>
        <v>5.5599999999999998E-3</v>
      </c>
      <c r="Z677" s="83">
        <f t="shared" si="387"/>
        <v>0</v>
      </c>
      <c r="AA677" s="83">
        <f t="shared" si="387"/>
        <v>0</v>
      </c>
    </row>
    <row r="678" spans="1:27" ht="12.75" customHeight="1" outlineLevel="1" x14ac:dyDescent="0.2">
      <c r="A678" s="91" t="s">
        <v>2107</v>
      </c>
      <c r="B678" s="63" t="s">
        <v>233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0.06</v>
      </c>
      <c r="I678" s="44">
        <v>172.38</v>
      </c>
      <c r="J678" s="44">
        <v>178.29</v>
      </c>
      <c r="K678" s="44">
        <v>120.43</v>
      </c>
      <c r="L678" s="44">
        <v>43.23</v>
      </c>
      <c r="M678" s="44">
        <v>30.94</v>
      </c>
      <c r="N678" s="44">
        <v>0</v>
      </c>
      <c r="O678" s="44">
        <v>20.62</v>
      </c>
      <c r="P678" s="44">
        <v>81.77</v>
      </c>
      <c r="Q678" s="44">
        <v>71.42</v>
      </c>
      <c r="R678" s="44">
        <v>83.29</v>
      </c>
      <c r="S678" s="44">
        <v>1.72</v>
      </c>
      <c r="T678" s="44">
        <v>42.07</v>
      </c>
      <c r="U678" s="44">
        <v>88.41</v>
      </c>
      <c r="V678" s="44">
        <v>133.16999999999999</v>
      </c>
      <c r="W678" s="44">
        <v>187.21</v>
      </c>
      <c r="X678" s="44">
        <v>110.84</v>
      </c>
      <c r="Y678" s="44">
        <v>5.56</v>
      </c>
      <c r="Z678" s="44">
        <v>0</v>
      </c>
      <c r="AA678" s="44">
        <v>0</v>
      </c>
    </row>
    <row r="679" spans="1:27" x14ac:dyDescent="0.2">
      <c r="A679" s="90" t="s">
        <v>2108</v>
      </c>
      <c r="B679" s="28" t="str">
        <f>"29"&amp;"."&amp;$B$776&amp;"."&amp;$B$777</f>
        <v>29.04.2023</v>
      </c>
      <c r="C679" s="82" t="s">
        <v>76</v>
      </c>
      <c r="D679" s="83">
        <f>ROUND((D680)/1000,5)</f>
        <v>0</v>
      </c>
      <c r="E679" s="83">
        <f t="shared" ref="E679:AA679" si="388">ROUND((E680)/1000,5)</f>
        <v>0</v>
      </c>
      <c r="F679" s="83">
        <f t="shared" si="388"/>
        <v>0.12002</v>
      </c>
      <c r="G679" s="83">
        <f t="shared" si="388"/>
        <v>0.12062</v>
      </c>
      <c r="H679" s="83">
        <f t="shared" si="388"/>
        <v>0.11279</v>
      </c>
      <c r="I679" s="83">
        <f t="shared" si="388"/>
        <v>9.5039999999999999E-2</v>
      </c>
      <c r="J679" s="83">
        <f t="shared" si="388"/>
        <v>0.17924999999999999</v>
      </c>
      <c r="K679" s="83">
        <f t="shared" si="388"/>
        <v>0.26350000000000001</v>
      </c>
      <c r="L679" s="83">
        <f t="shared" si="388"/>
        <v>0.36404999999999998</v>
      </c>
      <c r="M679" s="83">
        <f t="shared" si="388"/>
        <v>0.17960000000000001</v>
      </c>
      <c r="N679" s="83">
        <f t="shared" si="388"/>
        <v>0.13217000000000001</v>
      </c>
      <c r="O679" s="83">
        <f t="shared" si="388"/>
        <v>0.24110000000000001</v>
      </c>
      <c r="P679" s="83">
        <f t="shared" si="388"/>
        <v>0.79479</v>
      </c>
      <c r="Q679" s="83">
        <f t="shared" si="388"/>
        <v>0.28605000000000003</v>
      </c>
      <c r="R679" s="83">
        <f t="shared" si="388"/>
        <v>0.22283</v>
      </c>
      <c r="S679" s="83">
        <f t="shared" si="388"/>
        <v>0.19342000000000001</v>
      </c>
      <c r="T679" s="83">
        <f t="shared" si="388"/>
        <v>0.10715</v>
      </c>
      <c r="U679" s="83">
        <f t="shared" si="388"/>
        <v>6.719E-2</v>
      </c>
      <c r="V679" s="83">
        <f t="shared" si="388"/>
        <v>0.14441999999999999</v>
      </c>
      <c r="W679" s="83">
        <f t="shared" si="388"/>
        <v>6.3729999999999995E-2</v>
      </c>
      <c r="X679" s="83">
        <f t="shared" si="388"/>
        <v>0.18634000000000001</v>
      </c>
      <c r="Y679" s="83">
        <f t="shared" si="388"/>
        <v>0</v>
      </c>
      <c r="Z679" s="83">
        <f t="shared" si="388"/>
        <v>0</v>
      </c>
      <c r="AA679" s="83">
        <f t="shared" si="388"/>
        <v>0</v>
      </c>
    </row>
    <row r="680" spans="1:27" ht="12.75" customHeight="1" outlineLevel="1" x14ac:dyDescent="0.2">
      <c r="A680" s="91" t="s">
        <v>2109</v>
      </c>
      <c r="B680" s="63" t="s">
        <v>233</v>
      </c>
      <c r="C680" s="43" t="s">
        <v>79</v>
      </c>
      <c r="D680" s="44">
        <v>0</v>
      </c>
      <c r="E680" s="44">
        <v>0</v>
      </c>
      <c r="F680" s="44">
        <v>120.02</v>
      </c>
      <c r="G680" s="44">
        <v>120.62</v>
      </c>
      <c r="H680" s="44">
        <v>112.79</v>
      </c>
      <c r="I680" s="44">
        <v>95.04</v>
      </c>
      <c r="J680" s="44">
        <v>179.25</v>
      </c>
      <c r="K680" s="44">
        <v>263.5</v>
      </c>
      <c r="L680" s="44">
        <v>364.05</v>
      </c>
      <c r="M680" s="44">
        <v>179.6</v>
      </c>
      <c r="N680" s="44">
        <v>132.16999999999999</v>
      </c>
      <c r="O680" s="44">
        <v>241.1</v>
      </c>
      <c r="P680" s="44">
        <v>794.79</v>
      </c>
      <c r="Q680" s="44">
        <v>286.05</v>
      </c>
      <c r="R680" s="44">
        <v>222.83</v>
      </c>
      <c r="S680" s="44">
        <v>193.42</v>
      </c>
      <c r="T680" s="44">
        <v>107.15</v>
      </c>
      <c r="U680" s="44">
        <v>67.19</v>
      </c>
      <c r="V680" s="44">
        <v>144.41999999999999</v>
      </c>
      <c r="W680" s="44">
        <v>63.73</v>
      </c>
      <c r="X680" s="44">
        <v>186.34</v>
      </c>
      <c r="Y680" s="44">
        <v>0</v>
      </c>
      <c r="Z680" s="44">
        <v>0</v>
      </c>
      <c r="AA680" s="44">
        <v>0</v>
      </c>
    </row>
    <row r="681" spans="1:27" x14ac:dyDescent="0.2">
      <c r="A681" s="90" t="s">
        <v>2110</v>
      </c>
      <c r="B681" s="28" t="str">
        <f>"30"&amp;"."&amp;$B$776&amp;"."&amp;$B$777</f>
        <v>30.04.2023</v>
      </c>
      <c r="C681" s="82" t="s">
        <v>76</v>
      </c>
      <c r="D681" s="83">
        <f>ROUND((D682)/1000,5)</f>
        <v>0</v>
      </c>
      <c r="E681" s="83">
        <f t="shared" ref="E681:AA681" si="389">ROUND((E682)/1000,5)</f>
        <v>0</v>
      </c>
      <c r="F681" s="83">
        <f t="shared" si="389"/>
        <v>0</v>
      </c>
      <c r="G681" s="83">
        <f t="shared" si="389"/>
        <v>5.9720000000000002E-2</v>
      </c>
      <c r="H681" s="83">
        <f t="shared" si="389"/>
        <v>7.3219999999999993E-2</v>
      </c>
      <c r="I681" s="83">
        <f t="shared" si="389"/>
        <v>0.11316</v>
      </c>
      <c r="J681" s="83">
        <f t="shared" si="389"/>
        <v>6.5110000000000001E-2</v>
      </c>
      <c r="K681" s="83">
        <f t="shared" si="389"/>
        <v>0.18933</v>
      </c>
      <c r="L681" s="83">
        <f t="shared" si="389"/>
        <v>5.6829999999999999E-2</v>
      </c>
      <c r="M681" s="83">
        <f t="shared" si="389"/>
        <v>0.10718</v>
      </c>
      <c r="N681" s="83">
        <f t="shared" si="389"/>
        <v>6.3149999999999998E-2</v>
      </c>
      <c r="O681" s="83">
        <f t="shared" si="389"/>
        <v>2.8070000000000001E-2</v>
      </c>
      <c r="P681" s="83">
        <f t="shared" si="389"/>
        <v>6.2719999999999998E-2</v>
      </c>
      <c r="Q681" s="83">
        <f t="shared" si="389"/>
        <v>0.11662</v>
      </c>
      <c r="R681" s="83">
        <f t="shared" si="389"/>
        <v>0.1636</v>
      </c>
      <c r="S681" s="83">
        <f t="shared" si="389"/>
        <v>0.20943000000000001</v>
      </c>
      <c r="T681" s="83">
        <f t="shared" si="389"/>
        <v>0.21729000000000001</v>
      </c>
      <c r="U681" s="83">
        <f t="shared" si="389"/>
        <v>0.19122</v>
      </c>
      <c r="V681" s="83">
        <f t="shared" si="389"/>
        <v>0.21806</v>
      </c>
      <c r="W681" s="83">
        <f t="shared" si="389"/>
        <v>0.1996</v>
      </c>
      <c r="X681" s="83">
        <f t="shared" si="389"/>
        <v>1.0135400000000001</v>
      </c>
      <c r="Y681" s="83">
        <f t="shared" si="389"/>
        <v>0.12468</v>
      </c>
      <c r="Z681" s="83">
        <f t="shared" si="389"/>
        <v>0.15003</v>
      </c>
      <c r="AA681" s="83">
        <f t="shared" si="389"/>
        <v>0</v>
      </c>
    </row>
    <row r="682" spans="1:27" ht="12.75" customHeight="1" outlineLevel="1" x14ac:dyDescent="0.2">
      <c r="A682" s="91" t="s">
        <v>2111</v>
      </c>
      <c r="B682" s="63" t="s">
        <v>233</v>
      </c>
      <c r="C682" s="43" t="s">
        <v>79</v>
      </c>
      <c r="D682" s="44">
        <v>0</v>
      </c>
      <c r="E682" s="44">
        <v>0</v>
      </c>
      <c r="F682" s="44">
        <v>0</v>
      </c>
      <c r="G682" s="44">
        <v>59.72</v>
      </c>
      <c r="H682" s="44">
        <v>73.22</v>
      </c>
      <c r="I682" s="44">
        <v>113.16</v>
      </c>
      <c r="J682" s="44">
        <v>65.11</v>
      </c>
      <c r="K682" s="44">
        <v>189.33</v>
      </c>
      <c r="L682" s="44">
        <v>56.83</v>
      </c>
      <c r="M682" s="44">
        <v>107.18</v>
      </c>
      <c r="N682" s="44">
        <v>63.15</v>
      </c>
      <c r="O682" s="44">
        <v>28.07</v>
      </c>
      <c r="P682" s="44">
        <v>62.72</v>
      </c>
      <c r="Q682" s="44">
        <v>116.62</v>
      </c>
      <c r="R682" s="44">
        <v>163.6</v>
      </c>
      <c r="S682" s="44">
        <v>209.43</v>
      </c>
      <c r="T682" s="44">
        <v>217.29</v>
      </c>
      <c r="U682" s="44">
        <v>191.22</v>
      </c>
      <c r="V682" s="44">
        <v>218.06</v>
      </c>
      <c r="W682" s="44">
        <v>199.6</v>
      </c>
      <c r="X682" s="44">
        <v>1013.54</v>
      </c>
      <c r="Y682" s="44">
        <v>124.68</v>
      </c>
      <c r="Z682" s="44">
        <v>150.03</v>
      </c>
      <c r="AA682" s="44">
        <v>0</v>
      </c>
    </row>
    <row r="683" spans="1:27" x14ac:dyDescent="0.2">
      <c r="B683" s="93" t="s">
        <v>382</v>
      </c>
    </row>
    <row r="684" spans="1:27" x14ac:dyDescent="0.2">
      <c r="B684" s="93" t="s">
        <v>382</v>
      </c>
    </row>
    <row r="685" spans="1:27" x14ac:dyDescent="0.2">
      <c r="A685" s="164" t="s">
        <v>2112</v>
      </c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65"/>
      <c r="S685" s="165"/>
      <c r="T685" s="165"/>
      <c r="U685" s="165"/>
      <c r="V685" s="165"/>
      <c r="W685" s="165"/>
      <c r="X685" s="165"/>
      <c r="Y685" s="165"/>
      <c r="Z685" s="165"/>
      <c r="AA685" s="166"/>
    </row>
    <row r="686" spans="1:27" ht="25.5" x14ac:dyDescent="0.2">
      <c r="A686" s="26" t="s">
        <v>64</v>
      </c>
      <c r="B686" s="27" t="s">
        <v>205</v>
      </c>
      <c r="C686" s="26" t="s">
        <v>206</v>
      </c>
      <c r="D686" s="27" t="s">
        <v>207</v>
      </c>
      <c r="E686" s="27" t="s">
        <v>208</v>
      </c>
      <c r="F686" s="27" t="s">
        <v>209</v>
      </c>
      <c r="G686" s="27" t="s">
        <v>210</v>
      </c>
      <c r="H686" s="27" t="s">
        <v>211</v>
      </c>
      <c r="I686" s="27" t="s">
        <v>212</v>
      </c>
      <c r="J686" s="27" t="s">
        <v>213</v>
      </c>
      <c r="K686" s="27" t="s">
        <v>214</v>
      </c>
      <c r="L686" s="27" t="s">
        <v>215</v>
      </c>
      <c r="M686" s="27" t="s">
        <v>216</v>
      </c>
      <c r="N686" s="27" t="s">
        <v>217</v>
      </c>
      <c r="O686" s="27" t="s">
        <v>218</v>
      </c>
      <c r="P686" s="27" t="s">
        <v>219</v>
      </c>
      <c r="Q686" s="27" t="s">
        <v>220</v>
      </c>
      <c r="R686" s="27" t="s">
        <v>221</v>
      </c>
      <c r="S686" s="27" t="s">
        <v>222</v>
      </c>
      <c r="T686" s="27" t="s">
        <v>223</v>
      </c>
      <c r="U686" s="27" t="s">
        <v>224</v>
      </c>
      <c r="V686" s="27" t="s">
        <v>225</v>
      </c>
      <c r="W686" s="27" t="s">
        <v>226</v>
      </c>
      <c r="X686" s="27" t="s">
        <v>227</v>
      </c>
      <c r="Y686" s="27" t="s">
        <v>228</v>
      </c>
      <c r="Z686" s="27" t="s">
        <v>229</v>
      </c>
      <c r="AA686" s="27" t="s">
        <v>230</v>
      </c>
    </row>
    <row r="687" spans="1:27" x14ac:dyDescent="0.2">
      <c r="A687" s="90" t="s">
        <v>2113</v>
      </c>
      <c r="B687" s="28" t="str">
        <f>"01"&amp;"."&amp;$B$776&amp;"."&amp;$B$777</f>
        <v>01.04.2023</v>
      </c>
      <c r="C687" s="82" t="s">
        <v>76</v>
      </c>
      <c r="D687" s="83">
        <f>ROUND((D688)/1000,5)</f>
        <v>0</v>
      </c>
      <c r="E687" s="83">
        <f t="shared" ref="E687:AA687" si="390">ROUND((E688)/1000,5)</f>
        <v>1.359E-2</v>
      </c>
      <c r="F687" s="83">
        <f t="shared" si="390"/>
        <v>4.4999999999999997E-3</v>
      </c>
      <c r="G687" s="83">
        <f t="shared" si="390"/>
        <v>0</v>
      </c>
      <c r="H687" s="83">
        <f t="shared" si="390"/>
        <v>0</v>
      </c>
      <c r="I687" s="83">
        <f t="shared" si="390"/>
        <v>0</v>
      </c>
      <c r="J687" s="83">
        <f t="shared" si="390"/>
        <v>0</v>
      </c>
      <c r="K687" s="83">
        <f t="shared" si="390"/>
        <v>0</v>
      </c>
      <c r="L687" s="83">
        <f t="shared" si="390"/>
        <v>0</v>
      </c>
      <c r="M687" s="83">
        <f t="shared" si="390"/>
        <v>0</v>
      </c>
      <c r="N687" s="83">
        <f t="shared" si="390"/>
        <v>0</v>
      </c>
      <c r="O687" s="83">
        <f t="shared" si="390"/>
        <v>0</v>
      </c>
      <c r="P687" s="83">
        <f t="shared" si="390"/>
        <v>3.3600000000000001E-3</v>
      </c>
      <c r="Q687" s="83">
        <f t="shared" si="390"/>
        <v>1.4540000000000001E-2</v>
      </c>
      <c r="R687" s="83">
        <f t="shared" si="390"/>
        <v>6.9300000000000004E-3</v>
      </c>
      <c r="S687" s="83">
        <f t="shared" si="390"/>
        <v>2.4250000000000001E-2</v>
      </c>
      <c r="T687" s="83">
        <f t="shared" si="390"/>
        <v>5.5399999999999998E-3</v>
      </c>
      <c r="U687" s="83">
        <f t="shared" si="390"/>
        <v>0</v>
      </c>
      <c r="V687" s="83">
        <f t="shared" si="390"/>
        <v>0</v>
      </c>
      <c r="W687" s="83">
        <f t="shared" si="390"/>
        <v>9.6879999999999994E-2</v>
      </c>
      <c r="X687" s="83">
        <f t="shared" si="390"/>
        <v>0.32838000000000001</v>
      </c>
      <c r="Y687" s="83">
        <f t="shared" si="390"/>
        <v>0.27805000000000002</v>
      </c>
      <c r="Z687" s="83">
        <f t="shared" si="390"/>
        <v>0.35592000000000001</v>
      </c>
      <c r="AA687" s="83">
        <f t="shared" si="390"/>
        <v>0.33838000000000001</v>
      </c>
    </row>
    <row r="688" spans="1:27" ht="12.75" customHeight="1" outlineLevel="1" x14ac:dyDescent="0.2">
      <c r="A688" s="91" t="s">
        <v>2114</v>
      </c>
      <c r="B688" s="63" t="s">
        <v>233</v>
      </c>
      <c r="C688" s="43" t="s">
        <v>79</v>
      </c>
      <c r="D688" s="44">
        <v>0</v>
      </c>
      <c r="E688" s="44">
        <v>13.59</v>
      </c>
      <c r="F688" s="44">
        <v>4.5</v>
      </c>
      <c r="G688" s="44">
        <v>0</v>
      </c>
      <c r="H688" s="44">
        <v>0</v>
      </c>
      <c r="I688" s="44">
        <v>0</v>
      </c>
      <c r="J688" s="44">
        <v>0</v>
      </c>
      <c r="K688" s="44">
        <v>0</v>
      </c>
      <c r="L688" s="44">
        <v>0</v>
      </c>
      <c r="M688" s="44">
        <v>0</v>
      </c>
      <c r="N688" s="44">
        <v>0</v>
      </c>
      <c r="O688" s="44">
        <v>0</v>
      </c>
      <c r="P688" s="44">
        <v>3.36</v>
      </c>
      <c r="Q688" s="44">
        <v>14.54</v>
      </c>
      <c r="R688" s="44">
        <v>6.93</v>
      </c>
      <c r="S688" s="44">
        <v>24.25</v>
      </c>
      <c r="T688" s="44">
        <v>5.54</v>
      </c>
      <c r="U688" s="44">
        <v>0</v>
      </c>
      <c r="V688" s="44">
        <v>0</v>
      </c>
      <c r="W688" s="44">
        <v>96.88</v>
      </c>
      <c r="X688" s="44">
        <v>328.38</v>
      </c>
      <c r="Y688" s="44">
        <v>278.05</v>
      </c>
      <c r="Z688" s="44">
        <v>355.92</v>
      </c>
      <c r="AA688" s="44">
        <v>338.38</v>
      </c>
    </row>
    <row r="689" spans="1:27" x14ac:dyDescent="0.2">
      <c r="A689" s="90" t="s">
        <v>2115</v>
      </c>
      <c r="B689" s="28" t="str">
        <f>"02"&amp;"."&amp;$B$776&amp;"."&amp;$B$777</f>
        <v>02.04.2023</v>
      </c>
      <c r="C689" s="82" t="s">
        <v>76</v>
      </c>
      <c r="D689" s="83">
        <f>ROUND((D690)/1000,5)</f>
        <v>8.5639999999999994E-2</v>
      </c>
      <c r="E689" s="83">
        <f t="shared" ref="E689:AA689" si="391">ROUND((E690)/1000,5)</f>
        <v>0.15454999999999999</v>
      </c>
      <c r="F689" s="83">
        <f t="shared" si="391"/>
        <v>0.15504000000000001</v>
      </c>
      <c r="G689" s="83">
        <f t="shared" si="391"/>
        <v>0.15762999999999999</v>
      </c>
      <c r="H689" s="83">
        <f t="shared" si="391"/>
        <v>0.10262</v>
      </c>
      <c r="I689" s="83">
        <f t="shared" si="391"/>
        <v>9.5659999999999995E-2</v>
      </c>
      <c r="J689" s="83">
        <f t="shared" si="391"/>
        <v>4.9529999999999998E-2</v>
      </c>
      <c r="K689" s="83">
        <f t="shared" si="391"/>
        <v>0</v>
      </c>
      <c r="L689" s="83">
        <f t="shared" si="391"/>
        <v>3.1460000000000002E-2</v>
      </c>
      <c r="M689" s="83">
        <f t="shared" si="391"/>
        <v>0.10576000000000001</v>
      </c>
      <c r="N689" s="83">
        <f t="shared" si="391"/>
        <v>0.12043</v>
      </c>
      <c r="O689" s="83">
        <f t="shared" si="391"/>
        <v>0.17127000000000001</v>
      </c>
      <c r="P689" s="83">
        <f t="shared" si="391"/>
        <v>0.21797</v>
      </c>
      <c r="Q689" s="83">
        <f t="shared" si="391"/>
        <v>0.23179</v>
      </c>
      <c r="R689" s="83">
        <f t="shared" si="391"/>
        <v>0.1981</v>
      </c>
      <c r="S689" s="83">
        <f t="shared" si="391"/>
        <v>0.27540999999999999</v>
      </c>
      <c r="T689" s="83">
        <f t="shared" si="391"/>
        <v>0.28719</v>
      </c>
      <c r="U689" s="83">
        <f t="shared" si="391"/>
        <v>0.27445000000000003</v>
      </c>
      <c r="V689" s="83">
        <f t="shared" si="391"/>
        <v>0.13108</v>
      </c>
      <c r="W689" s="83">
        <f t="shared" si="391"/>
        <v>0.13099</v>
      </c>
      <c r="X689" s="83">
        <f t="shared" si="391"/>
        <v>0.38034000000000001</v>
      </c>
      <c r="Y689" s="83">
        <f t="shared" si="391"/>
        <v>0.44098999999999999</v>
      </c>
      <c r="Z689" s="83">
        <f t="shared" si="391"/>
        <v>0.36770999999999998</v>
      </c>
      <c r="AA689" s="83">
        <f t="shared" si="391"/>
        <v>0.31740000000000002</v>
      </c>
    </row>
    <row r="690" spans="1:27" ht="12.75" customHeight="1" outlineLevel="1" x14ac:dyDescent="0.2">
      <c r="A690" s="91" t="s">
        <v>2116</v>
      </c>
      <c r="B690" s="63" t="s">
        <v>233</v>
      </c>
      <c r="C690" s="43" t="s">
        <v>79</v>
      </c>
      <c r="D690" s="44">
        <v>85.64</v>
      </c>
      <c r="E690" s="44">
        <v>154.55000000000001</v>
      </c>
      <c r="F690" s="44">
        <v>155.04</v>
      </c>
      <c r="G690" s="44">
        <v>157.63</v>
      </c>
      <c r="H690" s="44">
        <v>102.62</v>
      </c>
      <c r="I690" s="44">
        <v>95.66</v>
      </c>
      <c r="J690" s="44">
        <v>49.53</v>
      </c>
      <c r="K690" s="44">
        <v>0</v>
      </c>
      <c r="L690" s="44">
        <v>31.46</v>
      </c>
      <c r="M690" s="44">
        <v>105.76</v>
      </c>
      <c r="N690" s="44">
        <v>120.43</v>
      </c>
      <c r="O690" s="44">
        <v>171.27</v>
      </c>
      <c r="P690" s="44">
        <v>217.97</v>
      </c>
      <c r="Q690" s="44">
        <v>231.79</v>
      </c>
      <c r="R690" s="44">
        <v>198.1</v>
      </c>
      <c r="S690" s="44">
        <v>275.41000000000003</v>
      </c>
      <c r="T690" s="44">
        <v>287.19</v>
      </c>
      <c r="U690" s="44">
        <v>274.45</v>
      </c>
      <c r="V690" s="44">
        <v>131.08000000000001</v>
      </c>
      <c r="W690" s="44">
        <v>130.99</v>
      </c>
      <c r="X690" s="44">
        <v>380.34</v>
      </c>
      <c r="Y690" s="44">
        <v>440.99</v>
      </c>
      <c r="Z690" s="44">
        <v>367.71</v>
      </c>
      <c r="AA690" s="44">
        <v>317.39999999999998</v>
      </c>
    </row>
    <row r="691" spans="1:27" x14ac:dyDescent="0.2">
      <c r="A691" s="90" t="s">
        <v>2117</v>
      </c>
      <c r="B691" s="28" t="str">
        <f>"03"&amp;"."&amp;$B$776&amp;"."&amp;$B$777</f>
        <v>03.04.2023</v>
      </c>
      <c r="C691" s="82" t="s">
        <v>76</v>
      </c>
      <c r="D691" s="83">
        <f>ROUND((D692)/1000,5)</f>
        <v>0.17513000000000001</v>
      </c>
      <c r="E691" s="83">
        <f t="shared" ref="E691:AA691" si="392">ROUND((E692)/1000,5)</f>
        <v>0.16089999999999999</v>
      </c>
      <c r="F691" s="83">
        <f t="shared" si="392"/>
        <v>0.12379</v>
      </c>
      <c r="G691" s="83">
        <f t="shared" si="392"/>
        <v>0.11917</v>
      </c>
      <c r="H691" s="83">
        <f t="shared" si="392"/>
        <v>1.257E-2</v>
      </c>
      <c r="I691" s="83">
        <f t="shared" si="392"/>
        <v>0</v>
      </c>
      <c r="J691" s="83">
        <f t="shared" si="392"/>
        <v>0</v>
      </c>
      <c r="K691" s="83">
        <f t="shared" si="392"/>
        <v>4.9099999999999998E-2</v>
      </c>
      <c r="L691" s="83">
        <f t="shared" si="392"/>
        <v>0</v>
      </c>
      <c r="M691" s="83">
        <f t="shared" si="392"/>
        <v>7.46E-2</v>
      </c>
      <c r="N691" s="83">
        <f t="shared" si="392"/>
        <v>0.38985999999999998</v>
      </c>
      <c r="O691" s="83">
        <f t="shared" si="392"/>
        <v>0.53659999999999997</v>
      </c>
      <c r="P691" s="83">
        <f t="shared" si="392"/>
        <v>0.40755000000000002</v>
      </c>
      <c r="Q691" s="83">
        <f t="shared" si="392"/>
        <v>0.41649000000000003</v>
      </c>
      <c r="R691" s="83">
        <f t="shared" si="392"/>
        <v>0.62092000000000003</v>
      </c>
      <c r="S691" s="83">
        <f t="shared" si="392"/>
        <v>0.34117999999999998</v>
      </c>
      <c r="T691" s="83">
        <f t="shared" si="392"/>
        <v>0.27631</v>
      </c>
      <c r="U691" s="83">
        <f t="shared" si="392"/>
        <v>0.33900999999999998</v>
      </c>
      <c r="V691" s="83">
        <f t="shared" si="392"/>
        <v>5.3490000000000003E-2</v>
      </c>
      <c r="W691" s="83">
        <f t="shared" si="392"/>
        <v>0.18382000000000001</v>
      </c>
      <c r="X691" s="83">
        <f t="shared" si="392"/>
        <v>0.36870999999999998</v>
      </c>
      <c r="Y691" s="83">
        <f t="shared" si="392"/>
        <v>0.62743000000000004</v>
      </c>
      <c r="Z691" s="83">
        <f t="shared" si="392"/>
        <v>0.85077999999999998</v>
      </c>
      <c r="AA691" s="83">
        <f t="shared" si="392"/>
        <v>1.26085</v>
      </c>
    </row>
    <row r="692" spans="1:27" ht="12.75" customHeight="1" outlineLevel="1" x14ac:dyDescent="0.2">
      <c r="A692" s="91" t="s">
        <v>2118</v>
      </c>
      <c r="B692" s="63" t="s">
        <v>233</v>
      </c>
      <c r="C692" s="43" t="s">
        <v>79</v>
      </c>
      <c r="D692" s="44">
        <v>175.13</v>
      </c>
      <c r="E692" s="44">
        <v>160.9</v>
      </c>
      <c r="F692" s="44">
        <v>123.79</v>
      </c>
      <c r="G692" s="44">
        <v>119.17</v>
      </c>
      <c r="H692" s="44">
        <v>12.57</v>
      </c>
      <c r="I692" s="44">
        <v>0</v>
      </c>
      <c r="J692" s="44">
        <v>0</v>
      </c>
      <c r="K692" s="44">
        <v>49.1</v>
      </c>
      <c r="L692" s="44">
        <v>0</v>
      </c>
      <c r="M692" s="44">
        <v>74.599999999999994</v>
      </c>
      <c r="N692" s="44">
        <v>389.86</v>
      </c>
      <c r="O692" s="44">
        <v>536.6</v>
      </c>
      <c r="P692" s="44">
        <v>407.55</v>
      </c>
      <c r="Q692" s="44">
        <v>416.49</v>
      </c>
      <c r="R692" s="44">
        <v>620.91999999999996</v>
      </c>
      <c r="S692" s="44">
        <v>341.18</v>
      </c>
      <c r="T692" s="44">
        <v>276.31</v>
      </c>
      <c r="U692" s="44">
        <v>339.01</v>
      </c>
      <c r="V692" s="44">
        <v>53.49</v>
      </c>
      <c r="W692" s="44">
        <v>183.82</v>
      </c>
      <c r="X692" s="44">
        <v>368.71</v>
      </c>
      <c r="Y692" s="44">
        <v>627.42999999999995</v>
      </c>
      <c r="Z692" s="44">
        <v>850.78</v>
      </c>
      <c r="AA692" s="44">
        <v>1260.8499999999999</v>
      </c>
    </row>
    <row r="693" spans="1:27" x14ac:dyDescent="0.2">
      <c r="A693" s="90" t="s">
        <v>2119</v>
      </c>
      <c r="B693" s="28" t="str">
        <f>"04"&amp;"."&amp;$B$776&amp;"."&amp;$B$777</f>
        <v>04.04.2023</v>
      </c>
      <c r="C693" s="82" t="s">
        <v>76</v>
      </c>
      <c r="D693" s="83">
        <f>ROUND((D694)/1000,5)</f>
        <v>0.11502</v>
      </c>
      <c r="E693" s="83">
        <f t="shared" ref="E693:AA693" si="393">ROUND((E694)/1000,5)</f>
        <v>8.1589999999999996E-2</v>
      </c>
      <c r="F693" s="83">
        <f t="shared" si="393"/>
        <v>4.8890000000000003E-2</v>
      </c>
      <c r="G693" s="83">
        <f t="shared" si="393"/>
        <v>0</v>
      </c>
      <c r="H693" s="83">
        <f t="shared" si="393"/>
        <v>5.6699999999999997E-3</v>
      </c>
      <c r="I693" s="83">
        <f t="shared" si="393"/>
        <v>0</v>
      </c>
      <c r="J693" s="83">
        <f t="shared" si="393"/>
        <v>0</v>
      </c>
      <c r="K693" s="83">
        <f t="shared" si="393"/>
        <v>0</v>
      </c>
      <c r="L693" s="83">
        <f t="shared" si="393"/>
        <v>0</v>
      </c>
      <c r="M693" s="83">
        <f t="shared" si="393"/>
        <v>7.467E-2</v>
      </c>
      <c r="N693" s="83">
        <f t="shared" si="393"/>
        <v>0.20738000000000001</v>
      </c>
      <c r="O693" s="83">
        <f t="shared" si="393"/>
        <v>0.33029999999999998</v>
      </c>
      <c r="P693" s="83">
        <f t="shared" si="393"/>
        <v>0.31098999999999999</v>
      </c>
      <c r="Q693" s="83">
        <f t="shared" si="393"/>
        <v>0.24177999999999999</v>
      </c>
      <c r="R693" s="83">
        <f t="shared" si="393"/>
        <v>0.15379000000000001</v>
      </c>
      <c r="S693" s="83">
        <f t="shared" si="393"/>
        <v>9.0969999999999995E-2</v>
      </c>
      <c r="T693" s="83">
        <f t="shared" si="393"/>
        <v>5.5419999999999997E-2</v>
      </c>
      <c r="U693" s="83">
        <f t="shared" si="393"/>
        <v>0.24173</v>
      </c>
      <c r="V693" s="83">
        <f t="shared" si="393"/>
        <v>4.7419999999999997E-2</v>
      </c>
      <c r="W693" s="83">
        <f t="shared" si="393"/>
        <v>8.1009999999999999E-2</v>
      </c>
      <c r="X693" s="83">
        <f t="shared" si="393"/>
        <v>0.18969</v>
      </c>
      <c r="Y693" s="83">
        <f t="shared" si="393"/>
        <v>0.24027000000000001</v>
      </c>
      <c r="Z693" s="83">
        <f t="shared" si="393"/>
        <v>0.28167999999999999</v>
      </c>
      <c r="AA693" s="83">
        <f t="shared" si="393"/>
        <v>8.0829999999999999E-2</v>
      </c>
    </row>
    <row r="694" spans="1:27" ht="12.75" customHeight="1" outlineLevel="1" x14ac:dyDescent="0.2">
      <c r="A694" s="91" t="s">
        <v>2120</v>
      </c>
      <c r="B694" s="63" t="s">
        <v>233</v>
      </c>
      <c r="C694" s="43" t="s">
        <v>79</v>
      </c>
      <c r="D694" s="44">
        <v>115.02</v>
      </c>
      <c r="E694" s="44">
        <v>81.59</v>
      </c>
      <c r="F694" s="44">
        <v>48.89</v>
      </c>
      <c r="G694" s="44">
        <v>0</v>
      </c>
      <c r="H694" s="44">
        <v>5.67</v>
      </c>
      <c r="I694" s="44">
        <v>0</v>
      </c>
      <c r="J694" s="44">
        <v>0</v>
      </c>
      <c r="K694" s="44">
        <v>0</v>
      </c>
      <c r="L694" s="44">
        <v>0</v>
      </c>
      <c r="M694" s="44">
        <v>74.67</v>
      </c>
      <c r="N694" s="44">
        <v>207.38</v>
      </c>
      <c r="O694" s="44">
        <v>330.3</v>
      </c>
      <c r="P694" s="44">
        <v>310.99</v>
      </c>
      <c r="Q694" s="44">
        <v>241.78</v>
      </c>
      <c r="R694" s="44">
        <v>153.79</v>
      </c>
      <c r="S694" s="44">
        <v>90.97</v>
      </c>
      <c r="T694" s="44">
        <v>55.42</v>
      </c>
      <c r="U694" s="44">
        <v>241.73</v>
      </c>
      <c r="V694" s="44">
        <v>47.42</v>
      </c>
      <c r="W694" s="44">
        <v>81.010000000000005</v>
      </c>
      <c r="X694" s="44">
        <v>189.69</v>
      </c>
      <c r="Y694" s="44">
        <v>240.27</v>
      </c>
      <c r="Z694" s="44">
        <v>281.68</v>
      </c>
      <c r="AA694" s="44">
        <v>80.83</v>
      </c>
    </row>
    <row r="695" spans="1:27" x14ac:dyDescent="0.2">
      <c r="A695" s="90" t="s">
        <v>2121</v>
      </c>
      <c r="B695" s="28" t="str">
        <f>"05"&amp;"."&amp;$B$776&amp;"."&amp;$B$777</f>
        <v>05.04.2023</v>
      </c>
      <c r="C695" s="82" t="s">
        <v>76</v>
      </c>
      <c r="D695" s="83">
        <f>ROUND((D696)/1000,5)</f>
        <v>3.8199999999999998E-2</v>
      </c>
      <c r="E695" s="83">
        <f t="shared" ref="E695:AA695" si="394">ROUND((E696)/1000,5)</f>
        <v>9.2030000000000001E-2</v>
      </c>
      <c r="F695" s="83">
        <f t="shared" si="394"/>
        <v>0</v>
      </c>
      <c r="G695" s="83">
        <f t="shared" si="394"/>
        <v>0</v>
      </c>
      <c r="H695" s="83">
        <f t="shared" si="394"/>
        <v>0</v>
      </c>
      <c r="I695" s="83">
        <f t="shared" si="394"/>
        <v>0</v>
      </c>
      <c r="J695" s="83">
        <f t="shared" si="394"/>
        <v>0</v>
      </c>
      <c r="K695" s="83">
        <f t="shared" si="394"/>
        <v>0</v>
      </c>
      <c r="L695" s="83">
        <f t="shared" si="394"/>
        <v>0</v>
      </c>
      <c r="M695" s="83">
        <f t="shared" si="394"/>
        <v>1.0000000000000001E-5</v>
      </c>
      <c r="N695" s="83">
        <f t="shared" si="394"/>
        <v>1.409E-2</v>
      </c>
      <c r="O695" s="83">
        <f t="shared" si="394"/>
        <v>2.571E-2</v>
      </c>
      <c r="P695" s="83">
        <f t="shared" si="394"/>
        <v>1.5910000000000001E-2</v>
      </c>
      <c r="Q695" s="83">
        <f t="shared" si="394"/>
        <v>5.849E-2</v>
      </c>
      <c r="R695" s="83">
        <f t="shared" si="394"/>
        <v>0.13915</v>
      </c>
      <c r="S695" s="83">
        <f t="shared" si="394"/>
        <v>1.9230000000000001E-2</v>
      </c>
      <c r="T695" s="83">
        <f t="shared" si="394"/>
        <v>2.6460000000000001E-2</v>
      </c>
      <c r="U695" s="83">
        <f t="shared" si="394"/>
        <v>9.6100000000000005E-2</v>
      </c>
      <c r="V695" s="83">
        <f t="shared" si="394"/>
        <v>4.0699999999999998E-3</v>
      </c>
      <c r="W695" s="83">
        <f t="shared" si="394"/>
        <v>2.33E-3</v>
      </c>
      <c r="X695" s="83">
        <f t="shared" si="394"/>
        <v>7.9439999999999997E-2</v>
      </c>
      <c r="Y695" s="83">
        <f t="shared" si="394"/>
        <v>0.51131000000000004</v>
      </c>
      <c r="Z695" s="83">
        <f t="shared" si="394"/>
        <v>0.29399999999999998</v>
      </c>
      <c r="AA695" s="83">
        <f t="shared" si="394"/>
        <v>0.14957000000000001</v>
      </c>
    </row>
    <row r="696" spans="1:27" ht="12.75" customHeight="1" outlineLevel="1" x14ac:dyDescent="0.2">
      <c r="A696" s="91" t="s">
        <v>2122</v>
      </c>
      <c r="B696" s="63" t="s">
        <v>233</v>
      </c>
      <c r="C696" s="43" t="s">
        <v>79</v>
      </c>
      <c r="D696" s="44">
        <v>38.200000000000003</v>
      </c>
      <c r="E696" s="44">
        <v>92.03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0.01</v>
      </c>
      <c r="N696" s="44">
        <v>14.09</v>
      </c>
      <c r="O696" s="44">
        <v>25.71</v>
      </c>
      <c r="P696" s="44">
        <v>15.91</v>
      </c>
      <c r="Q696" s="44">
        <v>58.49</v>
      </c>
      <c r="R696" s="44">
        <v>139.15</v>
      </c>
      <c r="S696" s="44">
        <v>19.23</v>
      </c>
      <c r="T696" s="44">
        <v>26.46</v>
      </c>
      <c r="U696" s="44">
        <v>96.1</v>
      </c>
      <c r="V696" s="44">
        <v>4.07</v>
      </c>
      <c r="W696" s="44">
        <v>2.33</v>
      </c>
      <c r="X696" s="44">
        <v>79.44</v>
      </c>
      <c r="Y696" s="44">
        <v>511.31</v>
      </c>
      <c r="Z696" s="44">
        <v>294</v>
      </c>
      <c r="AA696" s="44">
        <v>149.57</v>
      </c>
    </row>
    <row r="697" spans="1:27" x14ac:dyDescent="0.2">
      <c r="A697" s="90" t="s">
        <v>2123</v>
      </c>
      <c r="B697" s="28" t="str">
        <f>"06"&amp;"."&amp;$B$776&amp;"."&amp;$B$777</f>
        <v>06.04.2023</v>
      </c>
      <c r="C697" s="82" t="s">
        <v>76</v>
      </c>
      <c r="D697" s="83">
        <f>ROUND((D698)/1000,5)</f>
        <v>0.16031999999999999</v>
      </c>
      <c r="E697" s="83">
        <f t="shared" ref="E697:AA697" si="395">ROUND((E698)/1000,5)</f>
        <v>0.15398999999999999</v>
      </c>
      <c r="F697" s="83">
        <f t="shared" si="395"/>
        <v>0.14555000000000001</v>
      </c>
      <c r="G697" s="83">
        <f t="shared" si="395"/>
        <v>0.13619000000000001</v>
      </c>
      <c r="H697" s="83">
        <f t="shared" si="395"/>
        <v>2.7369999999999998E-2</v>
      </c>
      <c r="I697" s="83">
        <f t="shared" si="395"/>
        <v>0</v>
      </c>
      <c r="J697" s="83">
        <f t="shared" si="395"/>
        <v>0</v>
      </c>
      <c r="K697" s="83">
        <f t="shared" si="395"/>
        <v>0</v>
      </c>
      <c r="L697" s="83">
        <f t="shared" si="395"/>
        <v>5.4210000000000001E-2</v>
      </c>
      <c r="M697" s="83">
        <f t="shared" si="395"/>
        <v>0.17385</v>
      </c>
      <c r="N697" s="83">
        <f t="shared" si="395"/>
        <v>0.36445</v>
      </c>
      <c r="O697" s="83">
        <f t="shared" si="395"/>
        <v>0.33440999999999999</v>
      </c>
      <c r="P697" s="83">
        <f t="shared" si="395"/>
        <v>0.32055</v>
      </c>
      <c r="Q697" s="83">
        <f t="shared" si="395"/>
        <v>0.31823000000000001</v>
      </c>
      <c r="R697" s="83">
        <f t="shared" si="395"/>
        <v>0.35487999999999997</v>
      </c>
      <c r="S697" s="83">
        <f t="shared" si="395"/>
        <v>0.41095999999999999</v>
      </c>
      <c r="T697" s="83">
        <f t="shared" si="395"/>
        <v>0.22506999999999999</v>
      </c>
      <c r="U697" s="83">
        <f t="shared" si="395"/>
        <v>0.30670999999999998</v>
      </c>
      <c r="V697" s="83">
        <f t="shared" si="395"/>
        <v>8.3049999999999999E-2</v>
      </c>
      <c r="W697" s="83">
        <f t="shared" si="395"/>
        <v>7.6219999999999996E-2</v>
      </c>
      <c r="X697" s="83">
        <f t="shared" si="395"/>
        <v>0.15432000000000001</v>
      </c>
      <c r="Y697" s="83">
        <f t="shared" si="395"/>
        <v>0.25019999999999998</v>
      </c>
      <c r="Z697" s="83">
        <f t="shared" si="395"/>
        <v>0.33088000000000001</v>
      </c>
      <c r="AA697" s="83">
        <f t="shared" si="395"/>
        <v>6.7460000000000006E-2</v>
      </c>
    </row>
    <row r="698" spans="1:27" ht="12.75" customHeight="1" outlineLevel="1" x14ac:dyDescent="0.2">
      <c r="A698" s="91" t="s">
        <v>2124</v>
      </c>
      <c r="B698" s="63" t="s">
        <v>233</v>
      </c>
      <c r="C698" s="43" t="s">
        <v>79</v>
      </c>
      <c r="D698" s="44">
        <v>160.32</v>
      </c>
      <c r="E698" s="44">
        <v>153.99</v>
      </c>
      <c r="F698" s="44">
        <v>145.55000000000001</v>
      </c>
      <c r="G698" s="44">
        <v>136.19</v>
      </c>
      <c r="H698" s="44">
        <v>27.37</v>
      </c>
      <c r="I698" s="44">
        <v>0</v>
      </c>
      <c r="J698" s="44">
        <v>0</v>
      </c>
      <c r="K698" s="44">
        <v>0</v>
      </c>
      <c r="L698" s="44">
        <v>54.21</v>
      </c>
      <c r="M698" s="44">
        <v>173.85</v>
      </c>
      <c r="N698" s="44">
        <v>364.45</v>
      </c>
      <c r="O698" s="44">
        <v>334.41</v>
      </c>
      <c r="P698" s="44">
        <v>320.55</v>
      </c>
      <c r="Q698" s="44">
        <v>318.23</v>
      </c>
      <c r="R698" s="44">
        <v>354.88</v>
      </c>
      <c r="S698" s="44">
        <v>410.96</v>
      </c>
      <c r="T698" s="44">
        <v>225.07</v>
      </c>
      <c r="U698" s="44">
        <v>306.70999999999998</v>
      </c>
      <c r="V698" s="44">
        <v>83.05</v>
      </c>
      <c r="W698" s="44">
        <v>76.22</v>
      </c>
      <c r="X698" s="44">
        <v>154.32</v>
      </c>
      <c r="Y698" s="44">
        <v>250.2</v>
      </c>
      <c r="Z698" s="44">
        <v>330.88</v>
      </c>
      <c r="AA698" s="44">
        <v>67.459999999999994</v>
      </c>
    </row>
    <row r="699" spans="1:27" x14ac:dyDescent="0.2">
      <c r="A699" s="90" t="s">
        <v>2125</v>
      </c>
      <c r="B699" s="28" t="str">
        <f>"07"&amp;"."&amp;$B$776&amp;"."&amp;$B$777</f>
        <v>07.04.2023</v>
      </c>
      <c r="C699" s="82" t="s">
        <v>76</v>
      </c>
      <c r="D699" s="83">
        <f>ROUND((D700)/1000,5)</f>
        <v>0.22714000000000001</v>
      </c>
      <c r="E699" s="83">
        <f t="shared" ref="E699:AA699" si="396">ROUND((E700)/1000,5)</f>
        <v>0.12266000000000001</v>
      </c>
      <c r="F699" s="83">
        <f t="shared" si="396"/>
        <v>7.9899999999999999E-2</v>
      </c>
      <c r="G699" s="83">
        <f t="shared" si="396"/>
        <v>8.9169999999999999E-2</v>
      </c>
      <c r="H699" s="83">
        <f t="shared" si="396"/>
        <v>2.282E-2</v>
      </c>
      <c r="I699" s="83">
        <f t="shared" si="396"/>
        <v>0</v>
      </c>
      <c r="J699" s="83">
        <f t="shared" si="396"/>
        <v>0</v>
      </c>
      <c r="K699" s="83">
        <f t="shared" si="396"/>
        <v>0</v>
      </c>
      <c r="L699" s="83">
        <f t="shared" si="396"/>
        <v>0</v>
      </c>
      <c r="M699" s="83">
        <f t="shared" si="396"/>
        <v>1.316E-2</v>
      </c>
      <c r="N699" s="83">
        <f t="shared" si="396"/>
        <v>0.14291999999999999</v>
      </c>
      <c r="O699" s="83">
        <f t="shared" si="396"/>
        <v>0.12528</v>
      </c>
      <c r="P699" s="83">
        <f t="shared" si="396"/>
        <v>9.5820000000000002E-2</v>
      </c>
      <c r="Q699" s="83">
        <f t="shared" si="396"/>
        <v>0.12157</v>
      </c>
      <c r="R699" s="83">
        <f t="shared" si="396"/>
        <v>0.16084999999999999</v>
      </c>
      <c r="S699" s="83">
        <f t="shared" si="396"/>
        <v>9.3850000000000003E-2</v>
      </c>
      <c r="T699" s="83">
        <f t="shared" si="396"/>
        <v>8.5470000000000004E-2</v>
      </c>
      <c r="U699" s="83">
        <f t="shared" si="396"/>
        <v>3.243E-2</v>
      </c>
      <c r="V699" s="83">
        <f t="shared" si="396"/>
        <v>0</v>
      </c>
      <c r="W699" s="83">
        <f t="shared" si="396"/>
        <v>4.5100000000000001E-2</v>
      </c>
      <c r="X699" s="83">
        <f t="shared" si="396"/>
        <v>6.5430000000000002E-2</v>
      </c>
      <c r="Y699" s="83">
        <f t="shared" si="396"/>
        <v>0.47968</v>
      </c>
      <c r="Z699" s="83">
        <f t="shared" si="396"/>
        <v>0.38118999999999997</v>
      </c>
      <c r="AA699" s="83">
        <f t="shared" si="396"/>
        <v>0.26929999999999998</v>
      </c>
    </row>
    <row r="700" spans="1:27" ht="12.75" customHeight="1" outlineLevel="1" x14ac:dyDescent="0.2">
      <c r="A700" s="91" t="s">
        <v>2126</v>
      </c>
      <c r="B700" s="63" t="s">
        <v>233</v>
      </c>
      <c r="C700" s="43" t="s">
        <v>79</v>
      </c>
      <c r="D700" s="44">
        <v>227.14</v>
      </c>
      <c r="E700" s="44">
        <v>122.66</v>
      </c>
      <c r="F700" s="44">
        <v>79.900000000000006</v>
      </c>
      <c r="G700" s="44">
        <v>89.17</v>
      </c>
      <c r="H700" s="44">
        <v>22.82</v>
      </c>
      <c r="I700" s="44">
        <v>0</v>
      </c>
      <c r="J700" s="44">
        <v>0</v>
      </c>
      <c r="K700" s="44">
        <v>0</v>
      </c>
      <c r="L700" s="44">
        <v>0</v>
      </c>
      <c r="M700" s="44">
        <v>13.16</v>
      </c>
      <c r="N700" s="44">
        <v>142.91999999999999</v>
      </c>
      <c r="O700" s="44">
        <v>125.28</v>
      </c>
      <c r="P700" s="44">
        <v>95.82</v>
      </c>
      <c r="Q700" s="44">
        <v>121.57</v>
      </c>
      <c r="R700" s="44">
        <v>160.85</v>
      </c>
      <c r="S700" s="44">
        <v>93.85</v>
      </c>
      <c r="T700" s="44">
        <v>85.47</v>
      </c>
      <c r="U700" s="44">
        <v>32.43</v>
      </c>
      <c r="V700" s="44">
        <v>0</v>
      </c>
      <c r="W700" s="44">
        <v>45.1</v>
      </c>
      <c r="X700" s="44">
        <v>65.430000000000007</v>
      </c>
      <c r="Y700" s="44">
        <v>479.68</v>
      </c>
      <c r="Z700" s="44">
        <v>381.19</v>
      </c>
      <c r="AA700" s="44">
        <v>269.3</v>
      </c>
    </row>
    <row r="701" spans="1:27" x14ac:dyDescent="0.2">
      <c r="A701" s="90" t="s">
        <v>2127</v>
      </c>
      <c r="B701" s="28" t="str">
        <f>"08"&amp;"."&amp;$B$776&amp;"."&amp;$B$777</f>
        <v>08.04.2023</v>
      </c>
      <c r="C701" s="82" t="s">
        <v>76</v>
      </c>
      <c r="D701" s="83">
        <f>ROUND((D702)/1000,5)</f>
        <v>0.10688</v>
      </c>
      <c r="E701" s="83">
        <f t="shared" ref="E701:AA701" si="397">ROUND((E702)/1000,5)</f>
        <v>5.3650000000000003E-2</v>
      </c>
      <c r="F701" s="83">
        <f t="shared" si="397"/>
        <v>6.3979999999999995E-2</v>
      </c>
      <c r="G701" s="83">
        <f t="shared" si="397"/>
        <v>2.8389999999999999E-2</v>
      </c>
      <c r="H701" s="83">
        <f t="shared" si="397"/>
        <v>6.8100000000000001E-3</v>
      </c>
      <c r="I701" s="83">
        <f t="shared" si="397"/>
        <v>0</v>
      </c>
      <c r="J701" s="83">
        <f t="shared" si="397"/>
        <v>0</v>
      </c>
      <c r="K701" s="83">
        <f t="shared" si="397"/>
        <v>0</v>
      </c>
      <c r="L701" s="83">
        <f t="shared" si="397"/>
        <v>0</v>
      </c>
      <c r="M701" s="83">
        <f t="shared" si="397"/>
        <v>0</v>
      </c>
      <c r="N701" s="83">
        <f t="shared" si="397"/>
        <v>0</v>
      </c>
      <c r="O701" s="83">
        <f t="shared" si="397"/>
        <v>0</v>
      </c>
      <c r="P701" s="83">
        <f t="shared" si="397"/>
        <v>3.4110000000000001E-2</v>
      </c>
      <c r="Q701" s="83">
        <f t="shared" si="397"/>
        <v>2.402E-2</v>
      </c>
      <c r="R701" s="83">
        <f t="shared" si="397"/>
        <v>6.9999999999999994E-5</v>
      </c>
      <c r="S701" s="83">
        <f t="shared" si="397"/>
        <v>0.10616</v>
      </c>
      <c r="T701" s="83">
        <f t="shared" si="397"/>
        <v>6.0600000000000003E-3</v>
      </c>
      <c r="U701" s="83">
        <f t="shared" si="397"/>
        <v>0</v>
      </c>
      <c r="V701" s="83">
        <f t="shared" si="397"/>
        <v>0</v>
      </c>
      <c r="W701" s="83">
        <f t="shared" si="397"/>
        <v>0</v>
      </c>
      <c r="X701" s="83">
        <f t="shared" si="397"/>
        <v>0</v>
      </c>
      <c r="Y701" s="83">
        <f t="shared" si="397"/>
        <v>4.5399999999999998E-3</v>
      </c>
      <c r="Z701" s="83">
        <f t="shared" si="397"/>
        <v>0.16883000000000001</v>
      </c>
      <c r="AA701" s="83">
        <f t="shared" si="397"/>
        <v>9.0500000000000008E-3</v>
      </c>
    </row>
    <row r="702" spans="1:27" ht="12.75" customHeight="1" outlineLevel="1" x14ac:dyDescent="0.2">
      <c r="A702" s="91" t="s">
        <v>2128</v>
      </c>
      <c r="B702" s="63" t="s">
        <v>233</v>
      </c>
      <c r="C702" s="43" t="s">
        <v>79</v>
      </c>
      <c r="D702" s="44">
        <v>106.88</v>
      </c>
      <c r="E702" s="44">
        <v>53.65</v>
      </c>
      <c r="F702" s="44">
        <v>63.98</v>
      </c>
      <c r="G702" s="44">
        <v>28.39</v>
      </c>
      <c r="H702" s="44">
        <v>6.81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</v>
      </c>
      <c r="O702" s="44">
        <v>0</v>
      </c>
      <c r="P702" s="44">
        <v>34.11</v>
      </c>
      <c r="Q702" s="44">
        <v>24.02</v>
      </c>
      <c r="R702" s="44">
        <v>7.0000000000000007E-2</v>
      </c>
      <c r="S702" s="44">
        <v>106.16</v>
      </c>
      <c r="T702" s="44">
        <v>6.06</v>
      </c>
      <c r="U702" s="44">
        <v>0</v>
      </c>
      <c r="V702" s="44">
        <v>0</v>
      </c>
      <c r="W702" s="44">
        <v>0</v>
      </c>
      <c r="X702" s="44">
        <v>0</v>
      </c>
      <c r="Y702" s="44">
        <v>4.54</v>
      </c>
      <c r="Z702" s="44">
        <v>168.83</v>
      </c>
      <c r="AA702" s="44">
        <v>9.0500000000000007</v>
      </c>
    </row>
    <row r="703" spans="1:27" x14ac:dyDescent="0.2">
      <c r="A703" s="90" t="s">
        <v>2129</v>
      </c>
      <c r="B703" s="28" t="str">
        <f>"09"&amp;"."&amp;$B$776&amp;"."&amp;$B$777</f>
        <v>09.04.2023</v>
      </c>
      <c r="C703" s="82" t="s">
        <v>76</v>
      </c>
      <c r="D703" s="83">
        <f>ROUND((D704)/1000,5)</f>
        <v>0.10983999999999999</v>
      </c>
      <c r="E703" s="83">
        <f t="shared" ref="E703:AA703" si="398">ROUND((E704)/1000,5)</f>
        <v>0</v>
      </c>
      <c r="F703" s="83">
        <f t="shared" si="398"/>
        <v>0</v>
      </c>
      <c r="G703" s="83">
        <f t="shared" si="398"/>
        <v>0</v>
      </c>
      <c r="H703" s="83">
        <f t="shared" si="398"/>
        <v>0</v>
      </c>
      <c r="I703" s="83">
        <f t="shared" si="398"/>
        <v>0</v>
      </c>
      <c r="J703" s="83">
        <f t="shared" si="398"/>
        <v>0</v>
      </c>
      <c r="K703" s="83">
        <f t="shared" si="398"/>
        <v>0</v>
      </c>
      <c r="L703" s="83">
        <f t="shared" si="398"/>
        <v>0</v>
      </c>
      <c r="M703" s="83">
        <f t="shared" si="398"/>
        <v>0</v>
      </c>
      <c r="N703" s="83">
        <f t="shared" si="398"/>
        <v>0</v>
      </c>
      <c r="O703" s="83">
        <f t="shared" si="398"/>
        <v>4.3610000000000003E-2</v>
      </c>
      <c r="P703" s="83">
        <f t="shared" si="398"/>
        <v>8.8800000000000004E-2</v>
      </c>
      <c r="Q703" s="83">
        <f t="shared" si="398"/>
        <v>0.17408999999999999</v>
      </c>
      <c r="R703" s="83">
        <f t="shared" si="398"/>
        <v>0.36769000000000002</v>
      </c>
      <c r="S703" s="83">
        <f t="shared" si="398"/>
        <v>0.37898999999999999</v>
      </c>
      <c r="T703" s="83">
        <f t="shared" si="398"/>
        <v>0.10342999999999999</v>
      </c>
      <c r="U703" s="83">
        <f t="shared" si="398"/>
        <v>0.27966000000000002</v>
      </c>
      <c r="V703" s="83">
        <f t="shared" si="398"/>
        <v>8.4849999999999995E-2</v>
      </c>
      <c r="W703" s="83">
        <f t="shared" si="398"/>
        <v>0</v>
      </c>
      <c r="X703" s="83">
        <f t="shared" si="398"/>
        <v>0</v>
      </c>
      <c r="Y703" s="83">
        <f t="shared" si="398"/>
        <v>0.32267000000000001</v>
      </c>
      <c r="Z703" s="83">
        <f t="shared" si="398"/>
        <v>0.33754000000000001</v>
      </c>
      <c r="AA703" s="83">
        <f t="shared" si="398"/>
        <v>0.18598999999999999</v>
      </c>
    </row>
    <row r="704" spans="1:27" ht="12.75" customHeight="1" outlineLevel="1" x14ac:dyDescent="0.2">
      <c r="A704" s="91" t="s">
        <v>2130</v>
      </c>
      <c r="B704" s="63" t="s">
        <v>233</v>
      </c>
      <c r="C704" s="43" t="s">
        <v>79</v>
      </c>
      <c r="D704" s="44">
        <v>109.84</v>
      </c>
      <c r="E704" s="44">
        <v>0</v>
      </c>
      <c r="F704" s="44">
        <v>0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0</v>
      </c>
      <c r="O704" s="44">
        <v>43.61</v>
      </c>
      <c r="P704" s="44">
        <v>88.8</v>
      </c>
      <c r="Q704" s="44">
        <v>174.09</v>
      </c>
      <c r="R704" s="44">
        <v>367.69</v>
      </c>
      <c r="S704" s="44">
        <v>378.99</v>
      </c>
      <c r="T704" s="44">
        <v>103.43</v>
      </c>
      <c r="U704" s="44">
        <v>279.66000000000003</v>
      </c>
      <c r="V704" s="44">
        <v>84.85</v>
      </c>
      <c r="W704" s="44">
        <v>0</v>
      </c>
      <c r="X704" s="44">
        <v>0</v>
      </c>
      <c r="Y704" s="44">
        <v>322.67</v>
      </c>
      <c r="Z704" s="44">
        <v>337.54</v>
      </c>
      <c r="AA704" s="44">
        <v>185.99</v>
      </c>
    </row>
    <row r="705" spans="1:27" x14ac:dyDescent="0.2">
      <c r="A705" s="90" t="s">
        <v>2131</v>
      </c>
      <c r="B705" s="28" t="str">
        <f>"10"&amp;"."&amp;$B$776&amp;"."&amp;$B$777</f>
        <v>10.04.2023</v>
      </c>
      <c r="C705" s="82" t="s">
        <v>76</v>
      </c>
      <c r="D705" s="83">
        <f>ROUND((D706)/1000,5)</f>
        <v>7.0800000000000002E-2</v>
      </c>
      <c r="E705" s="83">
        <f t="shared" ref="E705:AA705" si="399">ROUND((E706)/1000,5)</f>
        <v>9.4210000000000002E-2</v>
      </c>
      <c r="F705" s="83">
        <f t="shared" si="399"/>
        <v>0.10264</v>
      </c>
      <c r="G705" s="83">
        <f t="shared" si="399"/>
        <v>8.0079999999999998E-2</v>
      </c>
      <c r="H705" s="83">
        <f t="shared" si="399"/>
        <v>4.1340000000000002E-2</v>
      </c>
      <c r="I705" s="83">
        <f t="shared" si="399"/>
        <v>9.4900000000000002E-3</v>
      </c>
      <c r="J705" s="83">
        <f t="shared" si="399"/>
        <v>0</v>
      </c>
      <c r="K705" s="83">
        <f t="shared" si="399"/>
        <v>0</v>
      </c>
      <c r="L705" s="83">
        <f t="shared" si="399"/>
        <v>0</v>
      </c>
      <c r="M705" s="83">
        <f t="shared" si="399"/>
        <v>0</v>
      </c>
      <c r="N705" s="83">
        <f t="shared" si="399"/>
        <v>0.25561</v>
      </c>
      <c r="O705" s="83">
        <f t="shared" si="399"/>
        <v>0.21720999999999999</v>
      </c>
      <c r="P705" s="83">
        <f t="shared" si="399"/>
        <v>0.18179000000000001</v>
      </c>
      <c r="Q705" s="83">
        <f t="shared" si="399"/>
        <v>4.4479999999999999E-2</v>
      </c>
      <c r="R705" s="83">
        <f t="shared" si="399"/>
        <v>0.14896000000000001</v>
      </c>
      <c r="S705" s="83">
        <f t="shared" si="399"/>
        <v>8.9639999999999997E-2</v>
      </c>
      <c r="T705" s="83">
        <f t="shared" si="399"/>
        <v>9.0600000000000003E-3</v>
      </c>
      <c r="U705" s="83">
        <f t="shared" si="399"/>
        <v>0</v>
      </c>
      <c r="V705" s="83">
        <f t="shared" si="399"/>
        <v>0</v>
      </c>
      <c r="W705" s="83">
        <f t="shared" si="399"/>
        <v>0</v>
      </c>
      <c r="X705" s="83">
        <f t="shared" si="399"/>
        <v>0.20638000000000001</v>
      </c>
      <c r="Y705" s="83">
        <f t="shared" si="399"/>
        <v>0.65161000000000002</v>
      </c>
      <c r="Z705" s="83">
        <f t="shared" si="399"/>
        <v>0.27023000000000003</v>
      </c>
      <c r="AA705" s="83">
        <f t="shared" si="399"/>
        <v>0.25690000000000002</v>
      </c>
    </row>
    <row r="706" spans="1:27" ht="12.75" customHeight="1" outlineLevel="1" x14ac:dyDescent="0.2">
      <c r="A706" s="91" t="s">
        <v>2132</v>
      </c>
      <c r="B706" s="63" t="s">
        <v>233</v>
      </c>
      <c r="C706" s="43" t="s">
        <v>79</v>
      </c>
      <c r="D706" s="44">
        <v>70.8</v>
      </c>
      <c r="E706" s="44">
        <v>94.21</v>
      </c>
      <c r="F706" s="44">
        <v>102.64</v>
      </c>
      <c r="G706" s="44">
        <v>80.08</v>
      </c>
      <c r="H706" s="44">
        <v>41.34</v>
      </c>
      <c r="I706" s="44">
        <v>9.49</v>
      </c>
      <c r="J706" s="44">
        <v>0</v>
      </c>
      <c r="K706" s="44">
        <v>0</v>
      </c>
      <c r="L706" s="44">
        <v>0</v>
      </c>
      <c r="M706" s="44">
        <v>0</v>
      </c>
      <c r="N706" s="44">
        <v>255.61</v>
      </c>
      <c r="O706" s="44">
        <v>217.21</v>
      </c>
      <c r="P706" s="44">
        <v>181.79</v>
      </c>
      <c r="Q706" s="44">
        <v>44.48</v>
      </c>
      <c r="R706" s="44">
        <v>148.96</v>
      </c>
      <c r="S706" s="44">
        <v>89.64</v>
      </c>
      <c r="T706" s="44">
        <v>9.06</v>
      </c>
      <c r="U706" s="44">
        <v>0</v>
      </c>
      <c r="V706" s="44">
        <v>0</v>
      </c>
      <c r="W706" s="44">
        <v>0</v>
      </c>
      <c r="X706" s="44">
        <v>206.38</v>
      </c>
      <c r="Y706" s="44">
        <v>651.61</v>
      </c>
      <c r="Z706" s="44">
        <v>270.23</v>
      </c>
      <c r="AA706" s="44">
        <v>256.89999999999998</v>
      </c>
    </row>
    <row r="707" spans="1:27" x14ac:dyDescent="0.2">
      <c r="A707" s="90" t="s">
        <v>2133</v>
      </c>
      <c r="B707" s="28" t="str">
        <f>"11"&amp;"."&amp;$B$776&amp;"."&amp;$B$777</f>
        <v>11.04.2023</v>
      </c>
      <c r="C707" s="82" t="s">
        <v>76</v>
      </c>
      <c r="D707" s="83">
        <f>ROUND((D708)/1000,5)</f>
        <v>3.3610000000000001E-2</v>
      </c>
      <c r="E707" s="83">
        <f t="shared" ref="E707:AA707" si="400">ROUND((E708)/1000,5)</f>
        <v>3.295E-2</v>
      </c>
      <c r="F707" s="83">
        <f t="shared" si="400"/>
        <v>0</v>
      </c>
      <c r="G707" s="83">
        <f t="shared" si="400"/>
        <v>0</v>
      </c>
      <c r="H707" s="83">
        <f t="shared" si="400"/>
        <v>0</v>
      </c>
      <c r="I707" s="83">
        <f t="shared" si="400"/>
        <v>0</v>
      </c>
      <c r="J707" s="83">
        <f t="shared" si="400"/>
        <v>0</v>
      </c>
      <c r="K707" s="83">
        <f t="shared" si="400"/>
        <v>0</v>
      </c>
      <c r="L707" s="83">
        <f t="shared" si="400"/>
        <v>0</v>
      </c>
      <c r="M707" s="83">
        <f t="shared" si="400"/>
        <v>2.3769999999999999E-2</v>
      </c>
      <c r="N707" s="83">
        <f t="shared" si="400"/>
        <v>8.7590000000000001E-2</v>
      </c>
      <c r="O707" s="83">
        <f t="shared" si="400"/>
        <v>0.36853999999999998</v>
      </c>
      <c r="P707" s="83">
        <f t="shared" si="400"/>
        <v>0.26234000000000002</v>
      </c>
      <c r="Q707" s="83">
        <f t="shared" si="400"/>
        <v>0</v>
      </c>
      <c r="R707" s="83">
        <f t="shared" si="400"/>
        <v>0</v>
      </c>
      <c r="S707" s="83">
        <f t="shared" si="400"/>
        <v>0</v>
      </c>
      <c r="T707" s="83">
        <f t="shared" si="400"/>
        <v>0</v>
      </c>
      <c r="U707" s="83">
        <f t="shared" si="400"/>
        <v>0</v>
      </c>
      <c r="V707" s="83">
        <f t="shared" si="400"/>
        <v>0</v>
      </c>
      <c r="W707" s="83">
        <f t="shared" si="400"/>
        <v>0</v>
      </c>
      <c r="X707" s="83">
        <f t="shared" si="400"/>
        <v>3.0439999999999998E-2</v>
      </c>
      <c r="Y707" s="83">
        <f t="shared" si="400"/>
        <v>0.20053000000000001</v>
      </c>
      <c r="Z707" s="83">
        <f t="shared" si="400"/>
        <v>8.9319999999999997E-2</v>
      </c>
      <c r="AA707" s="83">
        <f t="shared" si="400"/>
        <v>6.1240000000000003E-2</v>
      </c>
    </row>
    <row r="708" spans="1:27" ht="12.75" customHeight="1" outlineLevel="1" x14ac:dyDescent="0.2">
      <c r="A708" s="91" t="s">
        <v>2134</v>
      </c>
      <c r="B708" s="63" t="s">
        <v>233</v>
      </c>
      <c r="C708" s="43" t="s">
        <v>79</v>
      </c>
      <c r="D708" s="44">
        <v>33.61</v>
      </c>
      <c r="E708" s="44">
        <v>32.950000000000003</v>
      </c>
      <c r="F708" s="44">
        <v>0</v>
      </c>
      <c r="G708" s="44">
        <v>0</v>
      </c>
      <c r="H708" s="44">
        <v>0</v>
      </c>
      <c r="I708" s="44">
        <v>0</v>
      </c>
      <c r="J708" s="44">
        <v>0</v>
      </c>
      <c r="K708" s="44">
        <v>0</v>
      </c>
      <c r="L708" s="44">
        <v>0</v>
      </c>
      <c r="M708" s="44">
        <v>23.77</v>
      </c>
      <c r="N708" s="44">
        <v>87.59</v>
      </c>
      <c r="O708" s="44">
        <v>368.54</v>
      </c>
      <c r="P708" s="44">
        <v>262.33999999999997</v>
      </c>
      <c r="Q708" s="44">
        <v>0</v>
      </c>
      <c r="R708" s="44">
        <v>0</v>
      </c>
      <c r="S708" s="44">
        <v>0</v>
      </c>
      <c r="T708" s="44">
        <v>0</v>
      </c>
      <c r="U708" s="44">
        <v>0</v>
      </c>
      <c r="V708" s="44">
        <v>0</v>
      </c>
      <c r="W708" s="44">
        <v>0</v>
      </c>
      <c r="X708" s="44">
        <v>30.44</v>
      </c>
      <c r="Y708" s="44">
        <v>200.53</v>
      </c>
      <c r="Z708" s="44">
        <v>89.32</v>
      </c>
      <c r="AA708" s="44">
        <v>61.24</v>
      </c>
    </row>
    <row r="709" spans="1:27" x14ac:dyDescent="0.2">
      <c r="A709" s="90" t="s">
        <v>2135</v>
      </c>
      <c r="B709" s="28" t="str">
        <f>"12"&amp;"."&amp;$B$776&amp;"."&amp;$B$777</f>
        <v>12.04.2023</v>
      </c>
      <c r="C709" s="82" t="s">
        <v>76</v>
      </c>
      <c r="D709" s="83">
        <f>ROUND((D710)/1000,5)</f>
        <v>0.21264</v>
      </c>
      <c r="E709" s="83">
        <f t="shared" ref="E709:AA709" si="401">ROUND((E710)/1000,5)</f>
        <v>0.51534999999999997</v>
      </c>
      <c r="F709" s="83">
        <f t="shared" si="401"/>
        <v>5.4820000000000001E-2</v>
      </c>
      <c r="G709" s="83">
        <f t="shared" si="401"/>
        <v>2.512E-2</v>
      </c>
      <c r="H709" s="83">
        <f t="shared" si="401"/>
        <v>0</v>
      </c>
      <c r="I709" s="83">
        <f t="shared" si="401"/>
        <v>0</v>
      </c>
      <c r="J709" s="83">
        <f t="shared" si="401"/>
        <v>0</v>
      </c>
      <c r="K709" s="83">
        <f t="shared" si="401"/>
        <v>0</v>
      </c>
      <c r="L709" s="83">
        <f t="shared" si="401"/>
        <v>0</v>
      </c>
      <c r="M709" s="83">
        <f t="shared" si="401"/>
        <v>0</v>
      </c>
      <c r="N709" s="83">
        <f t="shared" si="401"/>
        <v>6.6799999999999998E-2</v>
      </c>
      <c r="O709" s="83">
        <f t="shared" si="401"/>
        <v>0.13691</v>
      </c>
      <c r="P709" s="83">
        <f t="shared" si="401"/>
        <v>0.14606</v>
      </c>
      <c r="Q709" s="83">
        <f t="shared" si="401"/>
        <v>0</v>
      </c>
      <c r="R709" s="83">
        <f t="shared" si="401"/>
        <v>0</v>
      </c>
      <c r="S709" s="83">
        <f t="shared" si="401"/>
        <v>0</v>
      </c>
      <c r="T709" s="83">
        <f t="shared" si="401"/>
        <v>0</v>
      </c>
      <c r="U709" s="83">
        <f t="shared" si="401"/>
        <v>3.5619999999999999E-2</v>
      </c>
      <c r="V709" s="83">
        <f t="shared" si="401"/>
        <v>0</v>
      </c>
      <c r="W709" s="83">
        <f t="shared" si="401"/>
        <v>0</v>
      </c>
      <c r="X709" s="83">
        <f t="shared" si="401"/>
        <v>0.10382</v>
      </c>
      <c r="Y709" s="83">
        <f t="shared" si="401"/>
        <v>0.19972999999999999</v>
      </c>
      <c r="Z709" s="83">
        <f t="shared" si="401"/>
        <v>0.10584</v>
      </c>
      <c r="AA709" s="83">
        <f t="shared" si="401"/>
        <v>8.7000000000000001E-4</v>
      </c>
    </row>
    <row r="710" spans="1:27" ht="12.75" customHeight="1" outlineLevel="1" x14ac:dyDescent="0.2">
      <c r="A710" s="91" t="s">
        <v>2136</v>
      </c>
      <c r="B710" s="63" t="s">
        <v>233</v>
      </c>
      <c r="C710" s="43" t="s">
        <v>79</v>
      </c>
      <c r="D710" s="44">
        <v>212.64</v>
      </c>
      <c r="E710" s="44">
        <v>515.35</v>
      </c>
      <c r="F710" s="44">
        <v>54.82</v>
      </c>
      <c r="G710" s="44">
        <v>25.12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66.8</v>
      </c>
      <c r="O710" s="44">
        <v>136.91</v>
      </c>
      <c r="P710" s="44">
        <v>146.06</v>
      </c>
      <c r="Q710" s="44">
        <v>0</v>
      </c>
      <c r="R710" s="44">
        <v>0</v>
      </c>
      <c r="S710" s="44">
        <v>0</v>
      </c>
      <c r="T710" s="44">
        <v>0</v>
      </c>
      <c r="U710" s="44">
        <v>35.619999999999997</v>
      </c>
      <c r="V710" s="44">
        <v>0</v>
      </c>
      <c r="W710" s="44">
        <v>0</v>
      </c>
      <c r="X710" s="44">
        <v>103.82</v>
      </c>
      <c r="Y710" s="44">
        <v>199.73</v>
      </c>
      <c r="Z710" s="44">
        <v>105.84</v>
      </c>
      <c r="AA710" s="44">
        <v>0.87</v>
      </c>
    </row>
    <row r="711" spans="1:27" x14ac:dyDescent="0.2">
      <c r="A711" s="90" t="s">
        <v>2137</v>
      </c>
      <c r="B711" s="28" t="str">
        <f>"13"&amp;"."&amp;$B$776&amp;"."&amp;$B$777</f>
        <v>13.04.2023</v>
      </c>
      <c r="C711" s="82" t="s">
        <v>76</v>
      </c>
      <c r="D711" s="83">
        <f>ROUND((D712)/1000,5)</f>
        <v>7.9170000000000004E-2</v>
      </c>
      <c r="E711" s="83">
        <f t="shared" ref="E711:AA711" si="402">ROUND((E712)/1000,5)</f>
        <v>0.88656000000000001</v>
      </c>
      <c r="F711" s="83">
        <f t="shared" si="402"/>
        <v>0.36001</v>
      </c>
      <c r="G711" s="83">
        <f t="shared" si="402"/>
        <v>0.37874000000000002</v>
      </c>
      <c r="H711" s="83">
        <f t="shared" si="402"/>
        <v>0.23652999999999999</v>
      </c>
      <c r="I711" s="83">
        <f t="shared" si="402"/>
        <v>0</v>
      </c>
      <c r="J711" s="83">
        <f t="shared" si="402"/>
        <v>0</v>
      </c>
      <c r="K711" s="83">
        <f t="shared" si="402"/>
        <v>0</v>
      </c>
      <c r="L711" s="83">
        <f t="shared" si="402"/>
        <v>0</v>
      </c>
      <c r="M711" s="83">
        <f t="shared" si="402"/>
        <v>0</v>
      </c>
      <c r="N711" s="83">
        <f t="shared" si="402"/>
        <v>0</v>
      </c>
      <c r="O711" s="83">
        <f t="shared" si="402"/>
        <v>0</v>
      </c>
      <c r="P711" s="83">
        <f t="shared" si="402"/>
        <v>0</v>
      </c>
      <c r="Q711" s="83">
        <f t="shared" si="402"/>
        <v>0</v>
      </c>
      <c r="R711" s="83">
        <f t="shared" si="402"/>
        <v>0</v>
      </c>
      <c r="S711" s="83">
        <f t="shared" si="402"/>
        <v>0</v>
      </c>
      <c r="T711" s="83">
        <f t="shared" si="402"/>
        <v>0</v>
      </c>
      <c r="U711" s="83">
        <f t="shared" si="402"/>
        <v>0</v>
      </c>
      <c r="V711" s="83">
        <f t="shared" si="402"/>
        <v>0</v>
      </c>
      <c r="W711" s="83">
        <f t="shared" si="402"/>
        <v>0</v>
      </c>
      <c r="X711" s="83">
        <f t="shared" si="402"/>
        <v>0</v>
      </c>
      <c r="Y711" s="83">
        <f t="shared" si="402"/>
        <v>0.13433999999999999</v>
      </c>
      <c r="Z711" s="83">
        <f t="shared" si="402"/>
        <v>7.7920000000000003E-2</v>
      </c>
      <c r="AA711" s="83">
        <f t="shared" si="402"/>
        <v>0.11647</v>
      </c>
    </row>
    <row r="712" spans="1:27" ht="12.75" customHeight="1" outlineLevel="1" x14ac:dyDescent="0.2">
      <c r="A712" s="91" t="s">
        <v>2138</v>
      </c>
      <c r="B712" s="63" t="s">
        <v>233</v>
      </c>
      <c r="C712" s="43" t="s">
        <v>79</v>
      </c>
      <c r="D712" s="44">
        <v>79.17</v>
      </c>
      <c r="E712" s="44">
        <v>886.56</v>
      </c>
      <c r="F712" s="44">
        <v>360.01</v>
      </c>
      <c r="G712" s="44">
        <v>378.74</v>
      </c>
      <c r="H712" s="44">
        <v>236.53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134.34</v>
      </c>
      <c r="Z712" s="44">
        <v>77.92</v>
      </c>
      <c r="AA712" s="44">
        <v>116.47</v>
      </c>
    </row>
    <row r="713" spans="1:27" x14ac:dyDescent="0.2">
      <c r="A713" s="90" t="s">
        <v>2139</v>
      </c>
      <c r="B713" s="28" t="str">
        <f>"14"&amp;"."&amp;$B$776&amp;"."&amp;$B$777</f>
        <v>14.04.2023</v>
      </c>
      <c r="C713" s="82" t="s">
        <v>76</v>
      </c>
      <c r="D713" s="83">
        <f>ROUND((D714)/1000,5)</f>
        <v>0.15545999999999999</v>
      </c>
      <c r="E713" s="83">
        <f t="shared" ref="E713:AA713" si="403">ROUND((E714)/1000,5)</f>
        <v>8.3180000000000004E-2</v>
      </c>
      <c r="F713" s="83">
        <f t="shared" si="403"/>
        <v>6.8820000000000006E-2</v>
      </c>
      <c r="G713" s="83">
        <f t="shared" si="403"/>
        <v>0.54224000000000006</v>
      </c>
      <c r="H713" s="83">
        <f t="shared" si="403"/>
        <v>0</v>
      </c>
      <c r="I713" s="83">
        <f t="shared" si="403"/>
        <v>0</v>
      </c>
      <c r="J713" s="83">
        <f t="shared" si="403"/>
        <v>0</v>
      </c>
      <c r="K713" s="83">
        <f t="shared" si="403"/>
        <v>0</v>
      </c>
      <c r="L713" s="83">
        <f t="shared" si="403"/>
        <v>0</v>
      </c>
      <c r="M713" s="83">
        <f t="shared" si="403"/>
        <v>0</v>
      </c>
      <c r="N713" s="83">
        <f t="shared" si="403"/>
        <v>0</v>
      </c>
      <c r="O713" s="83">
        <f t="shared" si="403"/>
        <v>0</v>
      </c>
      <c r="P713" s="83">
        <f t="shared" si="403"/>
        <v>0</v>
      </c>
      <c r="Q713" s="83">
        <f t="shared" si="403"/>
        <v>0</v>
      </c>
      <c r="R713" s="83">
        <f t="shared" si="403"/>
        <v>0</v>
      </c>
      <c r="S713" s="83">
        <f t="shared" si="403"/>
        <v>0</v>
      </c>
      <c r="T713" s="83">
        <f t="shared" si="403"/>
        <v>0</v>
      </c>
      <c r="U713" s="83">
        <f t="shared" si="403"/>
        <v>0</v>
      </c>
      <c r="V713" s="83">
        <f t="shared" si="403"/>
        <v>0</v>
      </c>
      <c r="W713" s="83">
        <f t="shared" si="403"/>
        <v>0</v>
      </c>
      <c r="X713" s="83">
        <f t="shared" si="403"/>
        <v>0</v>
      </c>
      <c r="Y713" s="83">
        <f t="shared" si="403"/>
        <v>0</v>
      </c>
      <c r="Z713" s="83">
        <f t="shared" si="403"/>
        <v>0</v>
      </c>
      <c r="AA713" s="83">
        <f t="shared" si="403"/>
        <v>0</v>
      </c>
    </row>
    <row r="714" spans="1:27" ht="12.75" customHeight="1" outlineLevel="1" x14ac:dyDescent="0.2">
      <c r="A714" s="91" t="s">
        <v>2140</v>
      </c>
      <c r="B714" s="63" t="s">
        <v>233</v>
      </c>
      <c r="C714" s="43" t="s">
        <v>79</v>
      </c>
      <c r="D714" s="44">
        <v>155.46</v>
      </c>
      <c r="E714" s="44">
        <v>83.18</v>
      </c>
      <c r="F714" s="44">
        <v>68.819999999999993</v>
      </c>
      <c r="G714" s="44">
        <v>542.24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</v>
      </c>
      <c r="P714" s="44">
        <v>0</v>
      </c>
      <c r="Q714" s="44">
        <v>0</v>
      </c>
      <c r="R714" s="44">
        <v>0</v>
      </c>
      <c r="S714" s="44">
        <v>0</v>
      </c>
      <c r="T714" s="44">
        <v>0</v>
      </c>
      <c r="U714" s="44">
        <v>0</v>
      </c>
      <c r="V714" s="44">
        <v>0</v>
      </c>
      <c r="W714" s="44">
        <v>0</v>
      </c>
      <c r="X714" s="44">
        <v>0</v>
      </c>
      <c r="Y714" s="44">
        <v>0</v>
      </c>
      <c r="Z714" s="44">
        <v>0</v>
      </c>
      <c r="AA714" s="44">
        <v>0</v>
      </c>
    </row>
    <row r="715" spans="1:27" x14ac:dyDescent="0.2">
      <c r="A715" s="90" t="s">
        <v>2141</v>
      </c>
      <c r="B715" s="28" t="str">
        <f>"15"&amp;"."&amp;$B$776&amp;"."&amp;$B$777</f>
        <v>15.04.2023</v>
      </c>
      <c r="C715" s="82" t="s">
        <v>76</v>
      </c>
      <c r="D715" s="83">
        <f>ROUND((D716)/1000,5)</f>
        <v>0</v>
      </c>
      <c r="E715" s="83">
        <f t="shared" ref="E715:AA715" si="404">ROUND((E716)/1000,5)</f>
        <v>0.69333</v>
      </c>
      <c r="F715" s="83">
        <f t="shared" si="404"/>
        <v>0.8306</v>
      </c>
      <c r="G715" s="83">
        <f t="shared" si="404"/>
        <v>0.82204999999999995</v>
      </c>
      <c r="H715" s="83">
        <f t="shared" si="404"/>
        <v>0.65605999999999998</v>
      </c>
      <c r="I715" s="83">
        <f t="shared" si="404"/>
        <v>0.38102999999999998</v>
      </c>
      <c r="J715" s="83">
        <f t="shared" si="404"/>
        <v>0</v>
      </c>
      <c r="K715" s="83">
        <f t="shared" si="404"/>
        <v>0</v>
      </c>
      <c r="L715" s="83">
        <f t="shared" si="404"/>
        <v>0</v>
      </c>
      <c r="M715" s="83">
        <f t="shared" si="404"/>
        <v>0</v>
      </c>
      <c r="N715" s="83">
        <f t="shared" si="404"/>
        <v>0</v>
      </c>
      <c r="O715" s="83">
        <f t="shared" si="404"/>
        <v>0</v>
      </c>
      <c r="P715" s="83">
        <f t="shared" si="404"/>
        <v>0</v>
      </c>
      <c r="Q715" s="83">
        <f t="shared" si="404"/>
        <v>1.346E-2</v>
      </c>
      <c r="R715" s="83">
        <f t="shared" si="404"/>
        <v>0</v>
      </c>
      <c r="S715" s="83">
        <f t="shared" si="404"/>
        <v>0</v>
      </c>
      <c r="T715" s="83">
        <f t="shared" si="404"/>
        <v>0</v>
      </c>
      <c r="U715" s="83">
        <f t="shared" si="404"/>
        <v>0</v>
      </c>
      <c r="V715" s="83">
        <f t="shared" si="404"/>
        <v>0</v>
      </c>
      <c r="W715" s="83">
        <f t="shared" si="404"/>
        <v>0</v>
      </c>
      <c r="X715" s="83">
        <f t="shared" si="404"/>
        <v>0</v>
      </c>
      <c r="Y715" s="83">
        <f t="shared" si="404"/>
        <v>0</v>
      </c>
      <c r="Z715" s="83">
        <f t="shared" si="404"/>
        <v>0.14684</v>
      </c>
      <c r="AA715" s="83">
        <f t="shared" si="404"/>
        <v>0.24063000000000001</v>
      </c>
    </row>
    <row r="716" spans="1:27" ht="12.75" customHeight="1" outlineLevel="1" x14ac:dyDescent="0.2">
      <c r="A716" s="91" t="s">
        <v>2142</v>
      </c>
      <c r="B716" s="63" t="s">
        <v>233</v>
      </c>
      <c r="C716" s="43" t="s">
        <v>79</v>
      </c>
      <c r="D716" s="44">
        <v>0</v>
      </c>
      <c r="E716" s="44">
        <v>693.33</v>
      </c>
      <c r="F716" s="44">
        <v>830.6</v>
      </c>
      <c r="G716" s="44">
        <v>822.05</v>
      </c>
      <c r="H716" s="44">
        <v>656.06</v>
      </c>
      <c r="I716" s="44">
        <v>381.03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0</v>
      </c>
      <c r="P716" s="44">
        <v>0</v>
      </c>
      <c r="Q716" s="44">
        <v>13.46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0</v>
      </c>
      <c r="Y716" s="44">
        <v>0</v>
      </c>
      <c r="Z716" s="44">
        <v>146.84</v>
      </c>
      <c r="AA716" s="44">
        <v>240.63</v>
      </c>
    </row>
    <row r="717" spans="1:27" x14ac:dyDescent="0.2">
      <c r="A717" s="90" t="s">
        <v>2143</v>
      </c>
      <c r="B717" s="28" t="str">
        <f>"16"&amp;"."&amp;$B$776&amp;"."&amp;$B$777</f>
        <v>16.04.2023</v>
      </c>
      <c r="C717" s="82" t="s">
        <v>76</v>
      </c>
      <c r="D717" s="83">
        <f>ROUND((D718)/1000,5)</f>
        <v>0</v>
      </c>
      <c r="E717" s="83">
        <f t="shared" ref="E717:AA717" si="405">ROUND((E718)/1000,5)</f>
        <v>4.1999999999999997E-3</v>
      </c>
      <c r="F717" s="83">
        <f t="shared" si="405"/>
        <v>0.80139000000000005</v>
      </c>
      <c r="G717" s="83">
        <f t="shared" si="405"/>
        <v>8.6559999999999998E-2</v>
      </c>
      <c r="H717" s="83">
        <f t="shared" si="405"/>
        <v>9.3900000000000008E-3</v>
      </c>
      <c r="I717" s="83">
        <f t="shared" si="405"/>
        <v>7.6999999999999996E-4</v>
      </c>
      <c r="J717" s="83">
        <f t="shared" si="405"/>
        <v>0</v>
      </c>
      <c r="K717" s="83">
        <f t="shared" si="405"/>
        <v>0</v>
      </c>
      <c r="L717" s="83">
        <f t="shared" si="405"/>
        <v>0</v>
      </c>
      <c r="M717" s="83">
        <f t="shared" si="405"/>
        <v>0</v>
      </c>
      <c r="N717" s="83">
        <f t="shared" si="405"/>
        <v>5.3170000000000002E-2</v>
      </c>
      <c r="O717" s="83">
        <f t="shared" si="405"/>
        <v>0.14462</v>
      </c>
      <c r="P717" s="83">
        <f t="shared" si="405"/>
        <v>0.58872000000000002</v>
      </c>
      <c r="Q717" s="83">
        <f t="shared" si="405"/>
        <v>0.28499000000000002</v>
      </c>
      <c r="R717" s="83">
        <f t="shared" si="405"/>
        <v>0.43898999999999999</v>
      </c>
      <c r="S717" s="83">
        <f t="shared" si="405"/>
        <v>0.48233999999999999</v>
      </c>
      <c r="T717" s="83">
        <f t="shared" si="405"/>
        <v>1.2684800000000001</v>
      </c>
      <c r="U717" s="83">
        <f t="shared" si="405"/>
        <v>0.65037999999999996</v>
      </c>
      <c r="V717" s="83">
        <f t="shared" si="405"/>
        <v>7.6090000000000005E-2</v>
      </c>
      <c r="W717" s="83">
        <f t="shared" si="405"/>
        <v>0</v>
      </c>
      <c r="X717" s="83">
        <f t="shared" si="405"/>
        <v>0.10043000000000001</v>
      </c>
      <c r="Y717" s="83">
        <f t="shared" si="405"/>
        <v>0.16375999999999999</v>
      </c>
      <c r="Z717" s="83">
        <f t="shared" si="405"/>
        <v>0.45585999999999999</v>
      </c>
      <c r="AA717" s="83">
        <f t="shared" si="405"/>
        <v>1.0811599999999999</v>
      </c>
    </row>
    <row r="718" spans="1:27" ht="12.75" customHeight="1" outlineLevel="1" x14ac:dyDescent="0.2">
      <c r="A718" s="91" t="s">
        <v>2144</v>
      </c>
      <c r="B718" s="63" t="s">
        <v>233</v>
      </c>
      <c r="C718" s="43" t="s">
        <v>79</v>
      </c>
      <c r="D718" s="44">
        <v>0</v>
      </c>
      <c r="E718" s="44">
        <v>4.2</v>
      </c>
      <c r="F718" s="44">
        <v>801.39</v>
      </c>
      <c r="G718" s="44">
        <v>86.56</v>
      </c>
      <c r="H718" s="44">
        <v>9.39</v>
      </c>
      <c r="I718" s="44">
        <v>0.77</v>
      </c>
      <c r="J718" s="44">
        <v>0</v>
      </c>
      <c r="K718" s="44">
        <v>0</v>
      </c>
      <c r="L718" s="44">
        <v>0</v>
      </c>
      <c r="M718" s="44">
        <v>0</v>
      </c>
      <c r="N718" s="44">
        <v>53.17</v>
      </c>
      <c r="O718" s="44">
        <v>144.62</v>
      </c>
      <c r="P718" s="44">
        <v>588.72</v>
      </c>
      <c r="Q718" s="44">
        <v>284.99</v>
      </c>
      <c r="R718" s="44">
        <v>438.99</v>
      </c>
      <c r="S718" s="44">
        <v>482.34</v>
      </c>
      <c r="T718" s="44">
        <v>1268.48</v>
      </c>
      <c r="U718" s="44">
        <v>650.38</v>
      </c>
      <c r="V718" s="44">
        <v>76.09</v>
      </c>
      <c r="W718" s="44">
        <v>0</v>
      </c>
      <c r="X718" s="44">
        <v>100.43</v>
      </c>
      <c r="Y718" s="44">
        <v>163.76</v>
      </c>
      <c r="Z718" s="44">
        <v>455.86</v>
      </c>
      <c r="AA718" s="44">
        <v>1081.1600000000001</v>
      </c>
    </row>
    <row r="719" spans="1:27" x14ac:dyDescent="0.2">
      <c r="A719" s="90" t="s">
        <v>2145</v>
      </c>
      <c r="B719" s="28" t="str">
        <f>"17"&amp;"."&amp;$B$776&amp;"."&amp;$B$777</f>
        <v>17.04.2023</v>
      </c>
      <c r="C719" s="82" t="s">
        <v>76</v>
      </c>
      <c r="D719" s="83">
        <f>ROUND((D720)/1000,5)</f>
        <v>0.23543</v>
      </c>
      <c r="E719" s="83">
        <f t="shared" ref="E719:AA719" si="406">ROUND((E720)/1000,5)</f>
        <v>0.21357000000000001</v>
      </c>
      <c r="F719" s="83">
        <f t="shared" si="406"/>
        <v>0.33306000000000002</v>
      </c>
      <c r="G719" s="83">
        <f t="shared" si="406"/>
        <v>0.16100999999999999</v>
      </c>
      <c r="H719" s="83">
        <f t="shared" si="406"/>
        <v>0.81752999999999998</v>
      </c>
      <c r="I719" s="83">
        <f t="shared" si="406"/>
        <v>7.6799999999999993E-2</v>
      </c>
      <c r="J719" s="83">
        <f t="shared" si="406"/>
        <v>0</v>
      </c>
      <c r="K719" s="83">
        <f t="shared" si="406"/>
        <v>0</v>
      </c>
      <c r="L719" s="83">
        <f t="shared" si="406"/>
        <v>1.4619999999999999E-2</v>
      </c>
      <c r="M719" s="83">
        <f t="shared" si="406"/>
        <v>2.0699999999999998E-3</v>
      </c>
      <c r="N719" s="83">
        <f t="shared" si="406"/>
        <v>5.7480000000000003E-2</v>
      </c>
      <c r="O719" s="83">
        <f t="shared" si="406"/>
        <v>0.24074000000000001</v>
      </c>
      <c r="P719" s="83">
        <f t="shared" si="406"/>
        <v>0.13555</v>
      </c>
      <c r="Q719" s="83">
        <f t="shared" si="406"/>
        <v>0.19794999999999999</v>
      </c>
      <c r="R719" s="83">
        <f t="shared" si="406"/>
        <v>0.22724</v>
      </c>
      <c r="S719" s="83">
        <f t="shared" si="406"/>
        <v>0.16037999999999999</v>
      </c>
      <c r="T719" s="83">
        <f t="shared" si="406"/>
        <v>0.23830999999999999</v>
      </c>
      <c r="U719" s="83">
        <f t="shared" si="406"/>
        <v>0.17366000000000001</v>
      </c>
      <c r="V719" s="83">
        <f t="shared" si="406"/>
        <v>0.13879</v>
      </c>
      <c r="W719" s="83">
        <f t="shared" si="406"/>
        <v>9.8680000000000004E-2</v>
      </c>
      <c r="X719" s="83">
        <f t="shared" si="406"/>
        <v>0.1085</v>
      </c>
      <c r="Y719" s="83">
        <f t="shared" si="406"/>
        <v>0.38108999999999998</v>
      </c>
      <c r="Z719" s="83">
        <f t="shared" si="406"/>
        <v>0.47421000000000002</v>
      </c>
      <c r="AA719" s="83">
        <f t="shared" si="406"/>
        <v>0.28466000000000002</v>
      </c>
    </row>
    <row r="720" spans="1:27" ht="12.75" customHeight="1" outlineLevel="1" x14ac:dyDescent="0.2">
      <c r="A720" s="91" t="s">
        <v>2146</v>
      </c>
      <c r="B720" s="63" t="s">
        <v>233</v>
      </c>
      <c r="C720" s="43" t="s">
        <v>79</v>
      </c>
      <c r="D720" s="44">
        <v>235.43</v>
      </c>
      <c r="E720" s="44">
        <v>213.57</v>
      </c>
      <c r="F720" s="44">
        <v>333.06</v>
      </c>
      <c r="G720" s="44">
        <v>161.01</v>
      </c>
      <c r="H720" s="44">
        <v>817.53</v>
      </c>
      <c r="I720" s="44">
        <v>76.8</v>
      </c>
      <c r="J720" s="44">
        <v>0</v>
      </c>
      <c r="K720" s="44">
        <v>0</v>
      </c>
      <c r="L720" s="44">
        <v>14.62</v>
      </c>
      <c r="M720" s="44">
        <v>2.0699999999999998</v>
      </c>
      <c r="N720" s="44">
        <v>57.48</v>
      </c>
      <c r="O720" s="44">
        <v>240.74</v>
      </c>
      <c r="P720" s="44">
        <v>135.55000000000001</v>
      </c>
      <c r="Q720" s="44">
        <v>197.95</v>
      </c>
      <c r="R720" s="44">
        <v>227.24</v>
      </c>
      <c r="S720" s="44">
        <v>160.38</v>
      </c>
      <c r="T720" s="44">
        <v>238.31</v>
      </c>
      <c r="U720" s="44">
        <v>173.66</v>
      </c>
      <c r="V720" s="44">
        <v>138.79</v>
      </c>
      <c r="W720" s="44">
        <v>98.68</v>
      </c>
      <c r="X720" s="44">
        <v>108.5</v>
      </c>
      <c r="Y720" s="44">
        <v>381.09</v>
      </c>
      <c r="Z720" s="44">
        <v>474.21</v>
      </c>
      <c r="AA720" s="44">
        <v>284.66000000000003</v>
      </c>
    </row>
    <row r="721" spans="1:27" x14ac:dyDescent="0.2">
      <c r="A721" s="90" t="s">
        <v>2147</v>
      </c>
      <c r="B721" s="28" t="str">
        <f>"18"&amp;"."&amp;$B$776&amp;"."&amp;$B$777</f>
        <v>18.04.2023</v>
      </c>
      <c r="C721" s="82" t="s">
        <v>76</v>
      </c>
      <c r="D721" s="83">
        <f>ROUND((D722)/1000,5)</f>
        <v>0.22137000000000001</v>
      </c>
      <c r="E721" s="83">
        <f t="shared" ref="E721:AA721" si="407">ROUND((E722)/1000,5)</f>
        <v>0.83730000000000004</v>
      </c>
      <c r="F721" s="83">
        <f t="shared" si="407"/>
        <v>0.75632999999999995</v>
      </c>
      <c r="G721" s="83">
        <f t="shared" si="407"/>
        <v>0.33846999999999999</v>
      </c>
      <c r="H721" s="83">
        <f t="shared" si="407"/>
        <v>0.10482</v>
      </c>
      <c r="I721" s="83">
        <f t="shared" si="407"/>
        <v>0</v>
      </c>
      <c r="J721" s="83">
        <f t="shared" si="407"/>
        <v>0</v>
      </c>
      <c r="K721" s="83">
        <f t="shared" si="407"/>
        <v>0</v>
      </c>
      <c r="L721" s="83">
        <f t="shared" si="407"/>
        <v>0</v>
      </c>
      <c r="M721" s="83">
        <f t="shared" si="407"/>
        <v>0</v>
      </c>
      <c r="N721" s="83">
        <f t="shared" si="407"/>
        <v>0.11695</v>
      </c>
      <c r="O721" s="83">
        <f t="shared" si="407"/>
        <v>0.16394</v>
      </c>
      <c r="P721" s="83">
        <f t="shared" si="407"/>
        <v>1.1E-4</v>
      </c>
      <c r="Q721" s="83">
        <f t="shared" si="407"/>
        <v>3.5650000000000001E-2</v>
      </c>
      <c r="R721" s="83">
        <f t="shared" si="407"/>
        <v>4.446E-2</v>
      </c>
      <c r="S721" s="83">
        <f t="shared" si="407"/>
        <v>0</v>
      </c>
      <c r="T721" s="83">
        <f t="shared" si="407"/>
        <v>0</v>
      </c>
      <c r="U721" s="83">
        <f t="shared" si="407"/>
        <v>0</v>
      </c>
      <c r="V721" s="83">
        <f t="shared" si="407"/>
        <v>0</v>
      </c>
      <c r="W721" s="83">
        <f t="shared" si="407"/>
        <v>0</v>
      </c>
      <c r="X721" s="83">
        <f t="shared" si="407"/>
        <v>0</v>
      </c>
      <c r="Y721" s="83">
        <f t="shared" si="407"/>
        <v>0.16669999999999999</v>
      </c>
      <c r="Z721" s="83">
        <f t="shared" si="407"/>
        <v>0.34327999999999997</v>
      </c>
      <c r="AA721" s="83">
        <f t="shared" si="407"/>
        <v>0.21282000000000001</v>
      </c>
    </row>
    <row r="722" spans="1:27" ht="12.75" customHeight="1" outlineLevel="1" x14ac:dyDescent="0.2">
      <c r="A722" s="91" t="s">
        <v>2148</v>
      </c>
      <c r="B722" s="63" t="s">
        <v>233</v>
      </c>
      <c r="C722" s="43" t="s">
        <v>79</v>
      </c>
      <c r="D722" s="44">
        <v>221.37</v>
      </c>
      <c r="E722" s="44">
        <v>837.3</v>
      </c>
      <c r="F722" s="44">
        <v>756.33</v>
      </c>
      <c r="G722" s="44">
        <v>338.47</v>
      </c>
      <c r="H722" s="44">
        <v>104.82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116.95</v>
      </c>
      <c r="O722" s="44">
        <v>163.94</v>
      </c>
      <c r="P722" s="44">
        <v>0.11</v>
      </c>
      <c r="Q722" s="44">
        <v>35.65</v>
      </c>
      <c r="R722" s="44">
        <v>44.46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166.7</v>
      </c>
      <c r="Z722" s="44">
        <v>343.28</v>
      </c>
      <c r="AA722" s="44">
        <v>212.82</v>
      </c>
    </row>
    <row r="723" spans="1:27" x14ac:dyDescent="0.2">
      <c r="A723" s="90" t="s">
        <v>2149</v>
      </c>
      <c r="B723" s="28" t="str">
        <f>"19"&amp;"."&amp;$B$776&amp;"."&amp;$B$777</f>
        <v>19.04.2023</v>
      </c>
      <c r="C723" s="82" t="s">
        <v>76</v>
      </c>
      <c r="D723" s="83">
        <f>ROUND((D724)/1000,5)</f>
        <v>7.9420000000000004E-2</v>
      </c>
      <c r="E723" s="83">
        <f t="shared" ref="E723:AA723" si="408">ROUND((E724)/1000,5)</f>
        <v>0.10425</v>
      </c>
      <c r="F723" s="83">
        <f t="shared" si="408"/>
        <v>0.57455999999999996</v>
      </c>
      <c r="G723" s="83">
        <f t="shared" si="408"/>
        <v>0</v>
      </c>
      <c r="H723" s="83">
        <f t="shared" si="408"/>
        <v>0</v>
      </c>
      <c r="I723" s="83">
        <f t="shared" si="408"/>
        <v>0</v>
      </c>
      <c r="J723" s="83">
        <f t="shared" si="408"/>
        <v>0</v>
      </c>
      <c r="K723" s="83">
        <f t="shared" si="408"/>
        <v>0</v>
      </c>
      <c r="L723" s="83">
        <f t="shared" si="408"/>
        <v>0</v>
      </c>
      <c r="M723" s="83">
        <f t="shared" si="408"/>
        <v>0</v>
      </c>
      <c r="N723" s="83">
        <f t="shared" si="408"/>
        <v>0</v>
      </c>
      <c r="O723" s="83">
        <f t="shared" si="408"/>
        <v>1.8000000000000001E-4</v>
      </c>
      <c r="P723" s="83">
        <f t="shared" si="408"/>
        <v>0</v>
      </c>
      <c r="Q723" s="83">
        <f t="shared" si="408"/>
        <v>0</v>
      </c>
      <c r="R723" s="83">
        <f t="shared" si="408"/>
        <v>2.4129999999999999E-2</v>
      </c>
      <c r="S723" s="83">
        <f t="shared" si="408"/>
        <v>8.9899999999999997E-3</v>
      </c>
      <c r="T723" s="83">
        <f t="shared" si="408"/>
        <v>5.0180000000000002E-2</v>
      </c>
      <c r="U723" s="83">
        <f t="shared" si="408"/>
        <v>0</v>
      </c>
      <c r="V723" s="83">
        <f t="shared" si="408"/>
        <v>0</v>
      </c>
      <c r="W723" s="83">
        <f t="shared" si="408"/>
        <v>0</v>
      </c>
      <c r="X723" s="83">
        <f t="shared" si="408"/>
        <v>0</v>
      </c>
      <c r="Y723" s="83">
        <f t="shared" si="408"/>
        <v>0.17261000000000001</v>
      </c>
      <c r="Z723" s="83">
        <f t="shared" si="408"/>
        <v>0.27089999999999997</v>
      </c>
      <c r="AA723" s="83">
        <f t="shared" si="408"/>
        <v>0.17430999999999999</v>
      </c>
    </row>
    <row r="724" spans="1:27" ht="12.75" customHeight="1" outlineLevel="1" x14ac:dyDescent="0.2">
      <c r="A724" s="91" t="s">
        <v>2150</v>
      </c>
      <c r="B724" s="63" t="s">
        <v>233</v>
      </c>
      <c r="C724" s="43" t="s">
        <v>79</v>
      </c>
      <c r="D724" s="44">
        <v>79.42</v>
      </c>
      <c r="E724" s="44">
        <v>104.25</v>
      </c>
      <c r="F724" s="44">
        <v>574.55999999999995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0.18</v>
      </c>
      <c r="P724" s="44">
        <v>0</v>
      </c>
      <c r="Q724" s="44">
        <v>0</v>
      </c>
      <c r="R724" s="44">
        <v>24.13</v>
      </c>
      <c r="S724" s="44">
        <v>8.99</v>
      </c>
      <c r="T724" s="44">
        <v>50.18</v>
      </c>
      <c r="U724" s="44">
        <v>0</v>
      </c>
      <c r="V724" s="44">
        <v>0</v>
      </c>
      <c r="W724" s="44">
        <v>0</v>
      </c>
      <c r="X724" s="44">
        <v>0</v>
      </c>
      <c r="Y724" s="44">
        <v>172.61</v>
      </c>
      <c r="Z724" s="44">
        <v>270.89999999999998</v>
      </c>
      <c r="AA724" s="44">
        <v>174.31</v>
      </c>
    </row>
    <row r="725" spans="1:27" x14ac:dyDescent="0.2">
      <c r="A725" s="90" t="s">
        <v>2151</v>
      </c>
      <c r="B725" s="28" t="str">
        <f>"20"&amp;"."&amp;$B$776&amp;"."&amp;$B$777</f>
        <v>20.04.2023</v>
      </c>
      <c r="C725" s="82" t="s">
        <v>76</v>
      </c>
      <c r="D725" s="83">
        <f>ROUND((D726)/1000,5)</f>
        <v>0.14174999999999999</v>
      </c>
      <c r="E725" s="83">
        <f t="shared" ref="E725:AA725" si="409">ROUND((E726)/1000,5)</f>
        <v>0.15694</v>
      </c>
      <c r="F725" s="83">
        <f t="shared" si="409"/>
        <v>0.11421000000000001</v>
      </c>
      <c r="G725" s="83">
        <f t="shared" si="409"/>
        <v>4.2110000000000002E-2</v>
      </c>
      <c r="H725" s="83">
        <f t="shared" si="409"/>
        <v>1.8489999999999999E-2</v>
      </c>
      <c r="I725" s="83">
        <f t="shared" si="409"/>
        <v>0</v>
      </c>
      <c r="J725" s="83">
        <f t="shared" si="409"/>
        <v>0</v>
      </c>
      <c r="K725" s="83">
        <f t="shared" si="409"/>
        <v>0</v>
      </c>
      <c r="L725" s="83">
        <f t="shared" si="409"/>
        <v>0</v>
      </c>
      <c r="M725" s="83">
        <f t="shared" si="409"/>
        <v>0</v>
      </c>
      <c r="N725" s="83">
        <f t="shared" si="409"/>
        <v>0</v>
      </c>
      <c r="O725" s="83">
        <f t="shared" si="409"/>
        <v>0</v>
      </c>
      <c r="P725" s="83">
        <f t="shared" si="409"/>
        <v>0</v>
      </c>
      <c r="Q725" s="83">
        <f t="shared" si="409"/>
        <v>0</v>
      </c>
      <c r="R725" s="83">
        <f t="shared" si="409"/>
        <v>0</v>
      </c>
      <c r="S725" s="83">
        <f t="shared" si="409"/>
        <v>0</v>
      </c>
      <c r="T725" s="83">
        <f t="shared" si="409"/>
        <v>0</v>
      </c>
      <c r="U725" s="83">
        <f t="shared" si="409"/>
        <v>0</v>
      </c>
      <c r="V725" s="83">
        <f t="shared" si="409"/>
        <v>0</v>
      </c>
      <c r="W725" s="83">
        <f t="shared" si="409"/>
        <v>0</v>
      </c>
      <c r="X725" s="83">
        <f t="shared" si="409"/>
        <v>0</v>
      </c>
      <c r="Y725" s="83">
        <f t="shared" si="409"/>
        <v>0</v>
      </c>
      <c r="Z725" s="83">
        <f t="shared" si="409"/>
        <v>0.12717999999999999</v>
      </c>
      <c r="AA725" s="83">
        <f t="shared" si="409"/>
        <v>0.13339999999999999</v>
      </c>
    </row>
    <row r="726" spans="1:27" ht="12.75" customHeight="1" outlineLevel="1" x14ac:dyDescent="0.2">
      <c r="A726" s="91" t="s">
        <v>2152</v>
      </c>
      <c r="B726" s="63" t="s">
        <v>233</v>
      </c>
      <c r="C726" s="43" t="s">
        <v>79</v>
      </c>
      <c r="D726" s="44">
        <v>141.75</v>
      </c>
      <c r="E726" s="44">
        <v>156.94</v>
      </c>
      <c r="F726" s="44">
        <v>114.21</v>
      </c>
      <c r="G726" s="44">
        <v>42.11</v>
      </c>
      <c r="H726" s="44">
        <v>18.489999999999998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0</v>
      </c>
      <c r="X726" s="44">
        <v>0</v>
      </c>
      <c r="Y726" s="44">
        <v>0</v>
      </c>
      <c r="Z726" s="44">
        <v>127.18</v>
      </c>
      <c r="AA726" s="44">
        <v>133.4</v>
      </c>
    </row>
    <row r="727" spans="1:27" x14ac:dyDescent="0.2">
      <c r="A727" s="90" t="s">
        <v>2153</v>
      </c>
      <c r="B727" s="28" t="str">
        <f>"21"&amp;"."&amp;$B$776&amp;"."&amp;$B$777</f>
        <v>21.04.2023</v>
      </c>
      <c r="C727" s="82" t="s">
        <v>76</v>
      </c>
      <c r="D727" s="83">
        <f>ROUND((D728)/1000,5)</f>
        <v>0.12834999999999999</v>
      </c>
      <c r="E727" s="83">
        <f t="shared" ref="E727:AA727" si="410">ROUND((E728)/1000,5)</f>
        <v>3.6859999999999997E-2</v>
      </c>
      <c r="F727" s="83">
        <f t="shared" si="410"/>
        <v>0</v>
      </c>
      <c r="G727" s="83">
        <f t="shared" si="410"/>
        <v>0</v>
      </c>
      <c r="H727" s="83">
        <f t="shared" si="410"/>
        <v>1.1E-4</v>
      </c>
      <c r="I727" s="83">
        <f t="shared" si="410"/>
        <v>0</v>
      </c>
      <c r="J727" s="83">
        <f t="shared" si="410"/>
        <v>0</v>
      </c>
      <c r="K727" s="83">
        <f t="shared" si="410"/>
        <v>0</v>
      </c>
      <c r="L727" s="83">
        <f t="shared" si="410"/>
        <v>0</v>
      </c>
      <c r="M727" s="83">
        <f t="shared" si="410"/>
        <v>0</v>
      </c>
      <c r="N727" s="83">
        <f t="shared" si="410"/>
        <v>0</v>
      </c>
      <c r="O727" s="83">
        <f t="shared" si="410"/>
        <v>0</v>
      </c>
      <c r="P727" s="83">
        <f t="shared" si="410"/>
        <v>0</v>
      </c>
      <c r="Q727" s="83">
        <f t="shared" si="410"/>
        <v>0</v>
      </c>
      <c r="R727" s="83">
        <f t="shared" si="410"/>
        <v>0</v>
      </c>
      <c r="S727" s="83">
        <f t="shared" si="410"/>
        <v>0</v>
      </c>
      <c r="T727" s="83">
        <f t="shared" si="410"/>
        <v>0</v>
      </c>
      <c r="U727" s="83">
        <f t="shared" si="410"/>
        <v>0</v>
      </c>
      <c r="V727" s="83">
        <f t="shared" si="410"/>
        <v>0</v>
      </c>
      <c r="W727" s="83">
        <f t="shared" si="410"/>
        <v>0</v>
      </c>
      <c r="X727" s="83">
        <f t="shared" si="410"/>
        <v>0</v>
      </c>
      <c r="Y727" s="83">
        <f t="shared" si="410"/>
        <v>3.184E-2</v>
      </c>
      <c r="Z727" s="83">
        <f t="shared" si="410"/>
        <v>0.31414999999999998</v>
      </c>
      <c r="AA727" s="83">
        <f t="shared" si="410"/>
        <v>0.36298000000000002</v>
      </c>
    </row>
    <row r="728" spans="1:27" ht="12.75" customHeight="1" outlineLevel="1" x14ac:dyDescent="0.2">
      <c r="A728" s="91" t="s">
        <v>2154</v>
      </c>
      <c r="B728" s="63" t="s">
        <v>233</v>
      </c>
      <c r="C728" s="43" t="s">
        <v>79</v>
      </c>
      <c r="D728" s="44">
        <v>128.35</v>
      </c>
      <c r="E728" s="44">
        <v>36.86</v>
      </c>
      <c r="F728" s="44">
        <v>0</v>
      </c>
      <c r="G728" s="44">
        <v>0</v>
      </c>
      <c r="H728" s="44">
        <v>0.11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0</v>
      </c>
      <c r="O728" s="44">
        <v>0</v>
      </c>
      <c r="P728" s="44">
        <v>0</v>
      </c>
      <c r="Q728" s="44">
        <v>0</v>
      </c>
      <c r="R728" s="44">
        <v>0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0</v>
      </c>
      <c r="Y728" s="44">
        <v>31.84</v>
      </c>
      <c r="Z728" s="44">
        <v>314.14999999999998</v>
      </c>
      <c r="AA728" s="44">
        <v>362.98</v>
      </c>
    </row>
    <row r="729" spans="1:27" x14ac:dyDescent="0.2">
      <c r="A729" s="90" t="s">
        <v>2155</v>
      </c>
      <c r="B729" s="28" t="str">
        <f>"22"&amp;"."&amp;$B$776&amp;"."&amp;$B$777</f>
        <v>22.04.2023</v>
      </c>
      <c r="C729" s="82" t="s">
        <v>76</v>
      </c>
      <c r="D729" s="83">
        <f>ROUND((D730)/1000,5)</f>
        <v>0.23966000000000001</v>
      </c>
      <c r="E729" s="83">
        <f t="shared" ref="E729:AA729" si="411">ROUND((E730)/1000,5)</f>
        <v>0.18151999999999999</v>
      </c>
      <c r="F729" s="83">
        <f t="shared" si="411"/>
        <v>6.9540000000000005E-2</v>
      </c>
      <c r="G729" s="83">
        <f t="shared" si="411"/>
        <v>3.4180000000000002E-2</v>
      </c>
      <c r="H729" s="83">
        <f t="shared" si="411"/>
        <v>4.8399999999999997E-3</v>
      </c>
      <c r="I729" s="83">
        <f t="shared" si="411"/>
        <v>4.4510000000000001E-2</v>
      </c>
      <c r="J729" s="83">
        <f t="shared" si="411"/>
        <v>0.10478999999999999</v>
      </c>
      <c r="K729" s="83">
        <f t="shared" si="411"/>
        <v>0</v>
      </c>
      <c r="L729" s="83">
        <f t="shared" si="411"/>
        <v>0</v>
      </c>
      <c r="M729" s="83">
        <f t="shared" si="411"/>
        <v>0</v>
      </c>
      <c r="N729" s="83">
        <f t="shared" si="411"/>
        <v>0</v>
      </c>
      <c r="O729" s="83">
        <f t="shared" si="411"/>
        <v>0</v>
      </c>
      <c r="P729" s="83">
        <f t="shared" si="411"/>
        <v>0</v>
      </c>
      <c r="Q729" s="83">
        <f t="shared" si="411"/>
        <v>1.6199999999999999E-2</v>
      </c>
      <c r="R729" s="83">
        <f t="shared" si="411"/>
        <v>0</v>
      </c>
      <c r="S729" s="83">
        <f t="shared" si="411"/>
        <v>0</v>
      </c>
      <c r="T729" s="83">
        <f t="shared" si="411"/>
        <v>0</v>
      </c>
      <c r="U729" s="83">
        <f t="shared" si="411"/>
        <v>0</v>
      </c>
      <c r="V729" s="83">
        <f t="shared" si="411"/>
        <v>0</v>
      </c>
      <c r="W729" s="83">
        <f t="shared" si="411"/>
        <v>0</v>
      </c>
      <c r="X729" s="83">
        <f t="shared" si="411"/>
        <v>0</v>
      </c>
      <c r="Y729" s="83">
        <f t="shared" si="411"/>
        <v>7.8200000000000006E-3</v>
      </c>
      <c r="Z729" s="83">
        <f t="shared" si="411"/>
        <v>0.18748000000000001</v>
      </c>
      <c r="AA729" s="83">
        <f t="shared" si="411"/>
        <v>0.27938000000000002</v>
      </c>
    </row>
    <row r="730" spans="1:27" ht="12.75" customHeight="1" outlineLevel="1" x14ac:dyDescent="0.2">
      <c r="A730" s="91" t="s">
        <v>2156</v>
      </c>
      <c r="B730" s="63" t="s">
        <v>233</v>
      </c>
      <c r="C730" s="43" t="s">
        <v>79</v>
      </c>
      <c r="D730" s="44">
        <v>239.66</v>
      </c>
      <c r="E730" s="44">
        <v>181.52</v>
      </c>
      <c r="F730" s="44">
        <v>69.540000000000006</v>
      </c>
      <c r="G730" s="44">
        <v>34.18</v>
      </c>
      <c r="H730" s="44">
        <v>4.84</v>
      </c>
      <c r="I730" s="44">
        <v>44.51</v>
      </c>
      <c r="J730" s="44">
        <v>104.79</v>
      </c>
      <c r="K730" s="44">
        <v>0</v>
      </c>
      <c r="L730" s="44">
        <v>0</v>
      </c>
      <c r="M730" s="44">
        <v>0</v>
      </c>
      <c r="N730" s="44">
        <v>0</v>
      </c>
      <c r="O730" s="44">
        <v>0</v>
      </c>
      <c r="P730" s="44">
        <v>0</v>
      </c>
      <c r="Q730" s="44">
        <v>16.2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0</v>
      </c>
      <c r="X730" s="44">
        <v>0</v>
      </c>
      <c r="Y730" s="44">
        <v>7.82</v>
      </c>
      <c r="Z730" s="44">
        <v>187.48</v>
      </c>
      <c r="AA730" s="44">
        <v>279.38</v>
      </c>
    </row>
    <row r="731" spans="1:27" x14ac:dyDescent="0.2">
      <c r="A731" s="90" t="s">
        <v>2157</v>
      </c>
      <c r="B731" s="28" t="str">
        <f>"23"&amp;"."&amp;$B$776&amp;"."&amp;$B$777</f>
        <v>23.04.2023</v>
      </c>
      <c r="C731" s="82" t="s">
        <v>76</v>
      </c>
      <c r="D731" s="83">
        <f>ROUND((D732)/1000,5)</f>
        <v>0.17032</v>
      </c>
      <c r="E731" s="83">
        <f t="shared" ref="E731:AA731" si="412">ROUND((E732)/1000,5)</f>
        <v>5.9650000000000002E-2</v>
      </c>
      <c r="F731" s="83">
        <f t="shared" si="412"/>
        <v>0.19109000000000001</v>
      </c>
      <c r="G731" s="83">
        <f t="shared" si="412"/>
        <v>0.15487000000000001</v>
      </c>
      <c r="H731" s="83">
        <f t="shared" si="412"/>
        <v>0.15437999999999999</v>
      </c>
      <c r="I731" s="83">
        <f t="shared" si="412"/>
        <v>3.952E-2</v>
      </c>
      <c r="J731" s="83">
        <f t="shared" si="412"/>
        <v>8.2000000000000007E-3</v>
      </c>
      <c r="K731" s="83">
        <f t="shared" si="412"/>
        <v>0</v>
      </c>
      <c r="L731" s="83">
        <f t="shared" si="412"/>
        <v>0</v>
      </c>
      <c r="M731" s="83">
        <f t="shared" si="412"/>
        <v>0</v>
      </c>
      <c r="N731" s="83">
        <f t="shared" si="412"/>
        <v>0</v>
      </c>
      <c r="O731" s="83">
        <f t="shared" si="412"/>
        <v>7.8899999999999994E-3</v>
      </c>
      <c r="P731" s="83">
        <f t="shared" si="412"/>
        <v>0</v>
      </c>
      <c r="Q731" s="83">
        <f t="shared" si="412"/>
        <v>0</v>
      </c>
      <c r="R731" s="83">
        <f t="shared" si="412"/>
        <v>0</v>
      </c>
      <c r="S731" s="83">
        <f t="shared" si="412"/>
        <v>0</v>
      </c>
      <c r="T731" s="83">
        <f t="shared" si="412"/>
        <v>0</v>
      </c>
      <c r="U731" s="83">
        <f t="shared" si="412"/>
        <v>0</v>
      </c>
      <c r="V731" s="83">
        <f t="shared" si="412"/>
        <v>0</v>
      </c>
      <c r="W731" s="83">
        <f t="shared" si="412"/>
        <v>0</v>
      </c>
      <c r="X731" s="83">
        <f t="shared" si="412"/>
        <v>0</v>
      </c>
      <c r="Y731" s="83">
        <f t="shared" si="412"/>
        <v>0</v>
      </c>
      <c r="Z731" s="83">
        <f t="shared" si="412"/>
        <v>7.5700000000000003E-2</v>
      </c>
      <c r="AA731" s="83">
        <f t="shared" si="412"/>
        <v>0.18017</v>
      </c>
    </row>
    <row r="732" spans="1:27" ht="12.75" customHeight="1" outlineLevel="1" x14ac:dyDescent="0.2">
      <c r="A732" s="91" t="s">
        <v>2158</v>
      </c>
      <c r="B732" s="63" t="s">
        <v>233</v>
      </c>
      <c r="C732" s="43" t="s">
        <v>79</v>
      </c>
      <c r="D732" s="44">
        <v>170.32</v>
      </c>
      <c r="E732" s="44">
        <v>59.65</v>
      </c>
      <c r="F732" s="44">
        <v>191.09</v>
      </c>
      <c r="G732" s="44">
        <v>154.87</v>
      </c>
      <c r="H732" s="44">
        <v>154.38</v>
      </c>
      <c r="I732" s="44">
        <v>39.520000000000003</v>
      </c>
      <c r="J732" s="44">
        <v>8.1999999999999993</v>
      </c>
      <c r="K732" s="44">
        <v>0</v>
      </c>
      <c r="L732" s="44">
        <v>0</v>
      </c>
      <c r="M732" s="44">
        <v>0</v>
      </c>
      <c r="N732" s="44">
        <v>0</v>
      </c>
      <c r="O732" s="44">
        <v>7.89</v>
      </c>
      <c r="P732" s="44">
        <v>0</v>
      </c>
      <c r="Q732" s="44">
        <v>0</v>
      </c>
      <c r="R732" s="44">
        <v>0</v>
      </c>
      <c r="S732" s="44">
        <v>0</v>
      </c>
      <c r="T732" s="44">
        <v>0</v>
      </c>
      <c r="U732" s="44">
        <v>0</v>
      </c>
      <c r="V732" s="44">
        <v>0</v>
      </c>
      <c r="W732" s="44">
        <v>0</v>
      </c>
      <c r="X732" s="44">
        <v>0</v>
      </c>
      <c r="Y732" s="44">
        <v>0</v>
      </c>
      <c r="Z732" s="44">
        <v>75.7</v>
      </c>
      <c r="AA732" s="44">
        <v>180.17</v>
      </c>
    </row>
    <row r="733" spans="1:27" x14ac:dyDescent="0.2">
      <c r="A733" s="90" t="s">
        <v>2159</v>
      </c>
      <c r="B733" s="28" t="str">
        <f>"24"&amp;"."&amp;$B$776&amp;"."&amp;$B$777</f>
        <v>24.04.2023</v>
      </c>
      <c r="C733" s="82" t="s">
        <v>76</v>
      </c>
      <c r="D733" s="83">
        <f>ROUND((D734)/1000,5)</f>
        <v>0.11496000000000001</v>
      </c>
      <c r="E733" s="83">
        <f t="shared" ref="E733:AA733" si="413">ROUND((E734)/1000,5)</f>
        <v>0.18032000000000001</v>
      </c>
      <c r="F733" s="83">
        <f t="shared" si="413"/>
        <v>0.15015000000000001</v>
      </c>
      <c r="G733" s="83">
        <f t="shared" si="413"/>
        <v>0.14530999999999999</v>
      </c>
      <c r="H733" s="83">
        <f t="shared" si="413"/>
        <v>2.452E-2</v>
      </c>
      <c r="I733" s="83">
        <f t="shared" si="413"/>
        <v>0</v>
      </c>
      <c r="J733" s="83">
        <f t="shared" si="413"/>
        <v>0</v>
      </c>
      <c r="K733" s="83">
        <f t="shared" si="413"/>
        <v>0</v>
      </c>
      <c r="L733" s="83">
        <f t="shared" si="413"/>
        <v>0</v>
      </c>
      <c r="M733" s="83">
        <f t="shared" si="413"/>
        <v>0</v>
      </c>
      <c r="N733" s="83">
        <f t="shared" si="413"/>
        <v>8.7429999999999994E-2</v>
      </c>
      <c r="O733" s="83">
        <f t="shared" si="413"/>
        <v>6.5009999999999998E-2</v>
      </c>
      <c r="P733" s="83">
        <f t="shared" si="413"/>
        <v>0</v>
      </c>
      <c r="Q733" s="83">
        <f t="shared" si="413"/>
        <v>1.5100000000000001E-3</v>
      </c>
      <c r="R733" s="83">
        <f t="shared" si="413"/>
        <v>0</v>
      </c>
      <c r="S733" s="83">
        <f t="shared" si="413"/>
        <v>0</v>
      </c>
      <c r="T733" s="83">
        <f t="shared" si="413"/>
        <v>0</v>
      </c>
      <c r="U733" s="83">
        <f t="shared" si="413"/>
        <v>0</v>
      </c>
      <c r="V733" s="83">
        <f t="shared" si="413"/>
        <v>0</v>
      </c>
      <c r="W733" s="83">
        <f t="shared" si="413"/>
        <v>0</v>
      </c>
      <c r="X733" s="83">
        <f t="shared" si="413"/>
        <v>0</v>
      </c>
      <c r="Y733" s="83">
        <f t="shared" si="413"/>
        <v>0.10272000000000001</v>
      </c>
      <c r="Z733" s="83">
        <f t="shared" si="413"/>
        <v>0.2127</v>
      </c>
      <c r="AA733" s="83">
        <f t="shared" si="413"/>
        <v>0.28127999999999997</v>
      </c>
    </row>
    <row r="734" spans="1:27" ht="12.75" customHeight="1" outlineLevel="1" x14ac:dyDescent="0.2">
      <c r="A734" s="91" t="s">
        <v>2160</v>
      </c>
      <c r="B734" s="63" t="s">
        <v>233</v>
      </c>
      <c r="C734" s="43" t="s">
        <v>79</v>
      </c>
      <c r="D734" s="44">
        <v>114.96</v>
      </c>
      <c r="E734" s="44">
        <v>180.32</v>
      </c>
      <c r="F734" s="44">
        <v>150.15</v>
      </c>
      <c r="G734" s="44">
        <v>145.31</v>
      </c>
      <c r="H734" s="44">
        <v>24.52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87.43</v>
      </c>
      <c r="O734" s="44">
        <v>65.010000000000005</v>
      </c>
      <c r="P734" s="44">
        <v>0</v>
      </c>
      <c r="Q734" s="44">
        <v>1.51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102.72</v>
      </c>
      <c r="Z734" s="44">
        <v>212.7</v>
      </c>
      <c r="AA734" s="44">
        <v>281.27999999999997</v>
      </c>
    </row>
    <row r="735" spans="1:27" x14ac:dyDescent="0.2">
      <c r="A735" s="90" t="s">
        <v>2161</v>
      </c>
      <c r="B735" s="28" t="str">
        <f>"25"&amp;"."&amp;$B$776&amp;"."&amp;$B$777</f>
        <v>25.04.2023</v>
      </c>
      <c r="C735" s="82" t="s">
        <v>76</v>
      </c>
      <c r="D735" s="83">
        <f>ROUND((D736)/1000,5)</f>
        <v>0.15754000000000001</v>
      </c>
      <c r="E735" s="83">
        <f t="shared" ref="E735:AA735" si="414">ROUND((E736)/1000,5)</f>
        <v>0.13206000000000001</v>
      </c>
      <c r="F735" s="83">
        <f t="shared" si="414"/>
        <v>0.13644000000000001</v>
      </c>
      <c r="G735" s="83">
        <f t="shared" si="414"/>
        <v>9.4979999999999995E-2</v>
      </c>
      <c r="H735" s="83">
        <f t="shared" si="414"/>
        <v>4.9209999999999997E-2</v>
      </c>
      <c r="I735" s="83">
        <f t="shared" si="414"/>
        <v>0</v>
      </c>
      <c r="J735" s="83">
        <f t="shared" si="414"/>
        <v>0</v>
      </c>
      <c r="K735" s="83">
        <f t="shared" si="414"/>
        <v>0</v>
      </c>
      <c r="L735" s="83">
        <f t="shared" si="414"/>
        <v>0</v>
      </c>
      <c r="M735" s="83">
        <f t="shared" si="414"/>
        <v>2.1559999999999999E-2</v>
      </c>
      <c r="N735" s="83">
        <f t="shared" si="414"/>
        <v>0.10884000000000001</v>
      </c>
      <c r="O735" s="83">
        <f t="shared" si="414"/>
        <v>0.20102999999999999</v>
      </c>
      <c r="P735" s="83">
        <f t="shared" si="414"/>
        <v>0.14480000000000001</v>
      </c>
      <c r="Q735" s="83">
        <f t="shared" si="414"/>
        <v>6.7540000000000003E-2</v>
      </c>
      <c r="R735" s="83">
        <f t="shared" si="414"/>
        <v>2.8080000000000001E-2</v>
      </c>
      <c r="S735" s="83">
        <f t="shared" si="414"/>
        <v>1.8600000000000001E-3</v>
      </c>
      <c r="T735" s="83">
        <f t="shared" si="414"/>
        <v>9.3000000000000005E-4</v>
      </c>
      <c r="U735" s="83">
        <f t="shared" si="414"/>
        <v>0</v>
      </c>
      <c r="V735" s="83">
        <f t="shared" si="414"/>
        <v>2.3859999999999999E-2</v>
      </c>
      <c r="W735" s="83">
        <f t="shared" si="414"/>
        <v>0</v>
      </c>
      <c r="X735" s="83">
        <f t="shared" si="414"/>
        <v>1.958E-2</v>
      </c>
      <c r="Y735" s="83">
        <f t="shared" si="414"/>
        <v>0.14002000000000001</v>
      </c>
      <c r="Z735" s="83">
        <f t="shared" si="414"/>
        <v>0.37624999999999997</v>
      </c>
      <c r="AA735" s="83">
        <f t="shared" si="414"/>
        <v>0.28686</v>
      </c>
    </row>
    <row r="736" spans="1:27" ht="12.75" customHeight="1" outlineLevel="1" x14ac:dyDescent="0.2">
      <c r="A736" s="91" t="s">
        <v>2162</v>
      </c>
      <c r="B736" s="63" t="s">
        <v>233</v>
      </c>
      <c r="C736" s="43" t="s">
        <v>79</v>
      </c>
      <c r="D736" s="44">
        <v>157.54</v>
      </c>
      <c r="E736" s="44">
        <v>132.06</v>
      </c>
      <c r="F736" s="44">
        <v>136.44</v>
      </c>
      <c r="G736" s="44">
        <v>94.98</v>
      </c>
      <c r="H736" s="44">
        <v>49.21</v>
      </c>
      <c r="I736" s="44">
        <v>0</v>
      </c>
      <c r="J736" s="44">
        <v>0</v>
      </c>
      <c r="K736" s="44">
        <v>0</v>
      </c>
      <c r="L736" s="44">
        <v>0</v>
      </c>
      <c r="M736" s="44">
        <v>21.56</v>
      </c>
      <c r="N736" s="44">
        <v>108.84</v>
      </c>
      <c r="O736" s="44">
        <v>201.03</v>
      </c>
      <c r="P736" s="44">
        <v>144.80000000000001</v>
      </c>
      <c r="Q736" s="44">
        <v>67.540000000000006</v>
      </c>
      <c r="R736" s="44">
        <v>28.08</v>
      </c>
      <c r="S736" s="44">
        <v>1.86</v>
      </c>
      <c r="T736" s="44">
        <v>0.93</v>
      </c>
      <c r="U736" s="44">
        <v>0</v>
      </c>
      <c r="V736" s="44">
        <v>23.86</v>
      </c>
      <c r="W736" s="44">
        <v>0</v>
      </c>
      <c r="X736" s="44">
        <v>19.579999999999998</v>
      </c>
      <c r="Y736" s="44">
        <v>140.02000000000001</v>
      </c>
      <c r="Z736" s="44">
        <v>376.25</v>
      </c>
      <c r="AA736" s="44">
        <v>286.86</v>
      </c>
    </row>
    <row r="737" spans="1:27" x14ac:dyDescent="0.2">
      <c r="A737" s="90" t="s">
        <v>2163</v>
      </c>
      <c r="B737" s="28" t="str">
        <f>"26"&amp;"."&amp;$B$776&amp;"."&amp;$B$777</f>
        <v>26.04.2023</v>
      </c>
      <c r="C737" s="82" t="s">
        <v>76</v>
      </c>
      <c r="D737" s="83">
        <f>ROUND((D738)/1000,5)</f>
        <v>0.19600999999999999</v>
      </c>
      <c r="E737" s="83">
        <f t="shared" ref="E737:AA737" si="415">ROUND((E738)/1000,5)</f>
        <v>0.19893</v>
      </c>
      <c r="F737" s="83">
        <f t="shared" si="415"/>
        <v>0.21379999999999999</v>
      </c>
      <c r="G737" s="83">
        <f t="shared" si="415"/>
        <v>0.13752</v>
      </c>
      <c r="H737" s="83">
        <f t="shared" si="415"/>
        <v>5.1569999999999998E-2</v>
      </c>
      <c r="I737" s="83">
        <f t="shared" si="415"/>
        <v>0</v>
      </c>
      <c r="J737" s="83">
        <f t="shared" si="415"/>
        <v>0</v>
      </c>
      <c r="K737" s="83">
        <f t="shared" si="415"/>
        <v>0</v>
      </c>
      <c r="L737" s="83">
        <f t="shared" si="415"/>
        <v>0</v>
      </c>
      <c r="M737" s="83">
        <f t="shared" si="415"/>
        <v>0</v>
      </c>
      <c r="N737" s="83">
        <f t="shared" si="415"/>
        <v>0</v>
      </c>
      <c r="O737" s="83">
        <f t="shared" si="415"/>
        <v>0</v>
      </c>
      <c r="P737" s="83">
        <f t="shared" si="415"/>
        <v>0</v>
      </c>
      <c r="Q737" s="83">
        <f t="shared" si="415"/>
        <v>0</v>
      </c>
      <c r="R737" s="83">
        <f t="shared" si="415"/>
        <v>0</v>
      </c>
      <c r="S737" s="83">
        <f t="shared" si="415"/>
        <v>0</v>
      </c>
      <c r="T737" s="83">
        <f t="shared" si="415"/>
        <v>0</v>
      </c>
      <c r="U737" s="83">
        <f t="shared" si="415"/>
        <v>0</v>
      </c>
      <c r="V737" s="83">
        <f t="shared" si="415"/>
        <v>0</v>
      </c>
      <c r="W737" s="83">
        <f t="shared" si="415"/>
        <v>0</v>
      </c>
      <c r="X737" s="83">
        <f t="shared" si="415"/>
        <v>0</v>
      </c>
      <c r="Y737" s="83">
        <f t="shared" si="415"/>
        <v>0.13997999999999999</v>
      </c>
      <c r="Z737" s="83">
        <f t="shared" si="415"/>
        <v>0.49223</v>
      </c>
      <c r="AA737" s="83">
        <f t="shared" si="415"/>
        <v>0.27894999999999998</v>
      </c>
    </row>
    <row r="738" spans="1:27" ht="12.75" customHeight="1" outlineLevel="1" x14ac:dyDescent="0.2">
      <c r="A738" s="91" t="s">
        <v>2164</v>
      </c>
      <c r="B738" s="63" t="s">
        <v>233</v>
      </c>
      <c r="C738" s="43" t="s">
        <v>79</v>
      </c>
      <c r="D738" s="44">
        <v>196.01</v>
      </c>
      <c r="E738" s="44">
        <v>198.93</v>
      </c>
      <c r="F738" s="44">
        <v>213.8</v>
      </c>
      <c r="G738" s="44">
        <v>137.52000000000001</v>
      </c>
      <c r="H738" s="44">
        <v>51.57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0</v>
      </c>
      <c r="P738" s="44">
        <v>0</v>
      </c>
      <c r="Q738" s="44">
        <v>0</v>
      </c>
      <c r="R738" s="44">
        <v>0</v>
      </c>
      <c r="S738" s="44">
        <v>0</v>
      </c>
      <c r="T738" s="44">
        <v>0</v>
      </c>
      <c r="U738" s="44">
        <v>0</v>
      </c>
      <c r="V738" s="44">
        <v>0</v>
      </c>
      <c r="W738" s="44">
        <v>0</v>
      </c>
      <c r="X738" s="44">
        <v>0</v>
      </c>
      <c r="Y738" s="44">
        <v>139.97999999999999</v>
      </c>
      <c r="Z738" s="44">
        <v>492.23</v>
      </c>
      <c r="AA738" s="44">
        <v>278.95</v>
      </c>
    </row>
    <row r="739" spans="1:27" x14ac:dyDescent="0.2">
      <c r="A739" s="90" t="s">
        <v>2165</v>
      </c>
      <c r="B739" s="28" t="str">
        <f>"27"&amp;"."&amp;$B$776&amp;"."&amp;$B$777</f>
        <v>27.04.2023</v>
      </c>
      <c r="C739" s="82" t="s">
        <v>76</v>
      </c>
      <c r="D739" s="83">
        <f>ROUND((D740)/1000,5)</f>
        <v>0.17768</v>
      </c>
      <c r="E739" s="83">
        <f t="shared" ref="E739:AA739" si="416">ROUND((E740)/1000,5)</f>
        <v>0.10247000000000001</v>
      </c>
      <c r="F739" s="83">
        <f t="shared" si="416"/>
        <v>0.18290000000000001</v>
      </c>
      <c r="G739" s="83">
        <f t="shared" si="416"/>
        <v>8.4059999999999996E-2</v>
      </c>
      <c r="H739" s="83">
        <f t="shared" si="416"/>
        <v>3.687E-2</v>
      </c>
      <c r="I739" s="83">
        <f t="shared" si="416"/>
        <v>0</v>
      </c>
      <c r="J739" s="83">
        <f t="shared" si="416"/>
        <v>0</v>
      </c>
      <c r="K739" s="83">
        <f t="shared" si="416"/>
        <v>0</v>
      </c>
      <c r="L739" s="83">
        <f t="shared" si="416"/>
        <v>0</v>
      </c>
      <c r="M739" s="83">
        <f t="shared" si="416"/>
        <v>2.7550000000000002E-2</v>
      </c>
      <c r="N739" s="83">
        <f t="shared" si="416"/>
        <v>8.0960000000000004E-2</v>
      </c>
      <c r="O739" s="83">
        <f t="shared" si="416"/>
        <v>0.10133</v>
      </c>
      <c r="P739" s="83">
        <f t="shared" si="416"/>
        <v>9.8710000000000006E-2</v>
      </c>
      <c r="Q739" s="83">
        <f t="shared" si="416"/>
        <v>9.1039999999999996E-2</v>
      </c>
      <c r="R739" s="83">
        <f t="shared" si="416"/>
        <v>8.2559999999999995E-2</v>
      </c>
      <c r="S739" s="83">
        <f t="shared" si="416"/>
        <v>2.035E-2</v>
      </c>
      <c r="T739" s="83">
        <f t="shared" si="416"/>
        <v>2.6980000000000001E-2</v>
      </c>
      <c r="U739" s="83">
        <f t="shared" si="416"/>
        <v>8.5999999999999998E-4</v>
      </c>
      <c r="V739" s="83">
        <f t="shared" si="416"/>
        <v>6.8700000000000002E-3</v>
      </c>
      <c r="W739" s="83">
        <f t="shared" si="416"/>
        <v>0</v>
      </c>
      <c r="X739" s="83">
        <f t="shared" si="416"/>
        <v>0</v>
      </c>
      <c r="Y739" s="83">
        <f t="shared" si="416"/>
        <v>4.7280000000000003E-2</v>
      </c>
      <c r="Z739" s="83">
        <f t="shared" si="416"/>
        <v>0.29082999999999998</v>
      </c>
      <c r="AA739" s="83">
        <f t="shared" si="416"/>
        <v>0.14102999999999999</v>
      </c>
    </row>
    <row r="740" spans="1:27" ht="12.75" customHeight="1" outlineLevel="1" x14ac:dyDescent="0.2">
      <c r="A740" s="91" t="s">
        <v>2166</v>
      </c>
      <c r="B740" s="63" t="s">
        <v>233</v>
      </c>
      <c r="C740" s="43" t="s">
        <v>79</v>
      </c>
      <c r="D740" s="44">
        <v>177.68</v>
      </c>
      <c r="E740" s="44">
        <v>102.47</v>
      </c>
      <c r="F740" s="44">
        <v>182.9</v>
      </c>
      <c r="G740" s="44">
        <v>84.06</v>
      </c>
      <c r="H740" s="44">
        <v>36.869999999999997</v>
      </c>
      <c r="I740" s="44">
        <v>0</v>
      </c>
      <c r="J740" s="44">
        <v>0</v>
      </c>
      <c r="K740" s="44">
        <v>0</v>
      </c>
      <c r="L740" s="44">
        <v>0</v>
      </c>
      <c r="M740" s="44">
        <v>27.55</v>
      </c>
      <c r="N740" s="44">
        <v>80.959999999999994</v>
      </c>
      <c r="O740" s="44">
        <v>101.33</v>
      </c>
      <c r="P740" s="44">
        <v>98.71</v>
      </c>
      <c r="Q740" s="44">
        <v>91.04</v>
      </c>
      <c r="R740" s="44">
        <v>82.56</v>
      </c>
      <c r="S740" s="44">
        <v>20.350000000000001</v>
      </c>
      <c r="T740" s="44">
        <v>26.98</v>
      </c>
      <c r="U740" s="44">
        <v>0.86</v>
      </c>
      <c r="V740" s="44">
        <v>6.87</v>
      </c>
      <c r="W740" s="44">
        <v>0</v>
      </c>
      <c r="X740" s="44">
        <v>0</v>
      </c>
      <c r="Y740" s="44">
        <v>47.28</v>
      </c>
      <c r="Z740" s="44">
        <v>290.83</v>
      </c>
      <c r="AA740" s="44">
        <v>141.03</v>
      </c>
    </row>
    <row r="741" spans="1:27" x14ac:dyDescent="0.2">
      <c r="A741" s="90" t="s">
        <v>2167</v>
      </c>
      <c r="B741" s="28" t="str">
        <f>"28"&amp;"."&amp;$B$776&amp;"."&amp;$B$777</f>
        <v>28.04.2023</v>
      </c>
      <c r="C741" s="82" t="s">
        <v>76</v>
      </c>
      <c r="D741" s="83">
        <f>ROUND((D742)/1000,5)</f>
        <v>0.16683000000000001</v>
      </c>
      <c r="E741" s="83">
        <f t="shared" ref="E741:AA741" si="417">ROUND((E742)/1000,5)</f>
        <v>6.7119999999999999E-2</v>
      </c>
      <c r="F741" s="83">
        <f t="shared" si="417"/>
        <v>0.11966</v>
      </c>
      <c r="G741" s="83">
        <f t="shared" si="417"/>
        <v>6.2719999999999998E-2</v>
      </c>
      <c r="H741" s="83">
        <f t="shared" si="417"/>
        <v>5.5000000000000003E-4</v>
      </c>
      <c r="I741" s="83">
        <f t="shared" si="417"/>
        <v>0</v>
      </c>
      <c r="J741" s="83">
        <f t="shared" si="417"/>
        <v>0</v>
      </c>
      <c r="K741" s="83">
        <f t="shared" si="417"/>
        <v>0</v>
      </c>
      <c r="L741" s="83">
        <f t="shared" si="417"/>
        <v>0</v>
      </c>
      <c r="M741" s="83">
        <f t="shared" si="417"/>
        <v>0</v>
      </c>
      <c r="N741" s="83">
        <f t="shared" si="417"/>
        <v>3.9640000000000002E-2</v>
      </c>
      <c r="O741" s="83">
        <f t="shared" si="417"/>
        <v>0</v>
      </c>
      <c r="P741" s="83">
        <f t="shared" si="417"/>
        <v>0</v>
      </c>
      <c r="Q741" s="83">
        <f t="shared" si="417"/>
        <v>0</v>
      </c>
      <c r="R741" s="83">
        <f t="shared" si="417"/>
        <v>0</v>
      </c>
      <c r="S741" s="83">
        <f t="shared" si="417"/>
        <v>6.0000000000000002E-5</v>
      </c>
      <c r="T741" s="83">
        <f t="shared" si="417"/>
        <v>0</v>
      </c>
      <c r="U741" s="83">
        <f t="shared" si="417"/>
        <v>0</v>
      </c>
      <c r="V741" s="83">
        <f t="shared" si="417"/>
        <v>0</v>
      </c>
      <c r="W741" s="83">
        <f t="shared" si="417"/>
        <v>0</v>
      </c>
      <c r="X741" s="83">
        <f t="shared" si="417"/>
        <v>0</v>
      </c>
      <c r="Y741" s="83">
        <f t="shared" si="417"/>
        <v>0</v>
      </c>
      <c r="Z741" s="83">
        <f t="shared" si="417"/>
        <v>0.12753</v>
      </c>
      <c r="AA741" s="83">
        <f t="shared" si="417"/>
        <v>0.1454</v>
      </c>
    </row>
    <row r="742" spans="1:27" ht="12.75" customHeight="1" outlineLevel="1" x14ac:dyDescent="0.2">
      <c r="A742" s="91" t="s">
        <v>2168</v>
      </c>
      <c r="B742" s="63" t="s">
        <v>233</v>
      </c>
      <c r="C742" s="43" t="s">
        <v>79</v>
      </c>
      <c r="D742" s="44">
        <v>166.83</v>
      </c>
      <c r="E742" s="44">
        <v>67.12</v>
      </c>
      <c r="F742" s="44">
        <v>119.66</v>
      </c>
      <c r="G742" s="44">
        <v>62.72</v>
      </c>
      <c r="H742" s="44">
        <v>0.55000000000000004</v>
      </c>
      <c r="I742" s="44">
        <v>0</v>
      </c>
      <c r="J742" s="44">
        <v>0</v>
      </c>
      <c r="K742" s="44">
        <v>0</v>
      </c>
      <c r="L742" s="44">
        <v>0</v>
      </c>
      <c r="M742" s="44">
        <v>0</v>
      </c>
      <c r="N742" s="44">
        <v>39.64</v>
      </c>
      <c r="O742" s="44">
        <v>0</v>
      </c>
      <c r="P742" s="44">
        <v>0</v>
      </c>
      <c r="Q742" s="44">
        <v>0</v>
      </c>
      <c r="R742" s="44">
        <v>0</v>
      </c>
      <c r="S742" s="44">
        <v>0.06</v>
      </c>
      <c r="T742" s="44">
        <v>0</v>
      </c>
      <c r="U742" s="44">
        <v>0</v>
      </c>
      <c r="V742" s="44">
        <v>0</v>
      </c>
      <c r="W742" s="44">
        <v>0</v>
      </c>
      <c r="X742" s="44">
        <v>0</v>
      </c>
      <c r="Y742" s="44">
        <v>0</v>
      </c>
      <c r="Z742" s="44">
        <v>127.53</v>
      </c>
      <c r="AA742" s="44">
        <v>145.4</v>
      </c>
    </row>
    <row r="743" spans="1:27" x14ac:dyDescent="0.2">
      <c r="A743" s="90" t="s">
        <v>2169</v>
      </c>
      <c r="B743" s="28" t="str">
        <f>"29"&amp;"."&amp;$B$776&amp;"."&amp;$B$777</f>
        <v>29.04.2023</v>
      </c>
      <c r="C743" s="82" t="s">
        <v>76</v>
      </c>
      <c r="D743" s="83">
        <f>ROUND((D744)/1000,5)</f>
        <v>6.8269999999999997E-2</v>
      </c>
      <c r="E743" s="83">
        <f t="shared" ref="E743:AA743" si="418">ROUND((E744)/1000,5)</f>
        <v>4.1399999999999999E-2</v>
      </c>
      <c r="F743" s="83">
        <f t="shared" si="418"/>
        <v>0</v>
      </c>
      <c r="G743" s="83">
        <f t="shared" si="418"/>
        <v>0</v>
      </c>
      <c r="H743" s="83">
        <f t="shared" si="418"/>
        <v>0</v>
      </c>
      <c r="I743" s="83">
        <f t="shared" si="418"/>
        <v>0</v>
      </c>
      <c r="J743" s="83">
        <f t="shared" si="418"/>
        <v>0</v>
      </c>
      <c r="K743" s="83">
        <f t="shared" si="418"/>
        <v>0</v>
      </c>
      <c r="L743" s="83">
        <f t="shared" si="418"/>
        <v>0</v>
      </c>
      <c r="M743" s="83">
        <f t="shared" si="418"/>
        <v>0</v>
      </c>
      <c r="N743" s="83">
        <f t="shared" si="418"/>
        <v>0</v>
      </c>
      <c r="O743" s="83">
        <f t="shared" si="418"/>
        <v>0</v>
      </c>
      <c r="P743" s="83">
        <f t="shared" si="418"/>
        <v>0</v>
      </c>
      <c r="Q743" s="83">
        <f t="shared" si="418"/>
        <v>0</v>
      </c>
      <c r="R743" s="83">
        <f t="shared" si="418"/>
        <v>0</v>
      </c>
      <c r="S743" s="83">
        <f t="shared" si="418"/>
        <v>0</v>
      </c>
      <c r="T743" s="83">
        <f t="shared" si="418"/>
        <v>5.4400000000000004E-3</v>
      </c>
      <c r="U743" s="83">
        <f t="shared" si="418"/>
        <v>4.4420000000000001E-2</v>
      </c>
      <c r="V743" s="83">
        <f t="shared" si="418"/>
        <v>5.8900000000000003E-3</v>
      </c>
      <c r="W743" s="83">
        <f t="shared" si="418"/>
        <v>3.9309999999999998E-2</v>
      </c>
      <c r="X743" s="83">
        <f t="shared" si="418"/>
        <v>0</v>
      </c>
      <c r="Y743" s="83">
        <f t="shared" si="418"/>
        <v>2.8000000000000001E-2</v>
      </c>
      <c r="Z743" s="83">
        <f t="shared" si="418"/>
        <v>0.25270999999999999</v>
      </c>
      <c r="AA743" s="83">
        <f t="shared" si="418"/>
        <v>0.20630000000000001</v>
      </c>
    </row>
    <row r="744" spans="1:27" ht="12.75" customHeight="1" outlineLevel="1" x14ac:dyDescent="0.2">
      <c r="A744" s="91" t="s">
        <v>2170</v>
      </c>
      <c r="B744" s="63" t="s">
        <v>233</v>
      </c>
      <c r="C744" s="43" t="s">
        <v>79</v>
      </c>
      <c r="D744" s="44">
        <v>68.27</v>
      </c>
      <c r="E744" s="44">
        <v>41.4</v>
      </c>
      <c r="F744" s="44">
        <v>0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5.44</v>
      </c>
      <c r="U744" s="44">
        <v>44.42</v>
      </c>
      <c r="V744" s="44">
        <v>5.89</v>
      </c>
      <c r="W744" s="44">
        <v>39.31</v>
      </c>
      <c r="X744" s="44">
        <v>0</v>
      </c>
      <c r="Y744" s="44">
        <v>28</v>
      </c>
      <c r="Z744" s="44">
        <v>252.71</v>
      </c>
      <c r="AA744" s="44">
        <v>206.3</v>
      </c>
    </row>
    <row r="745" spans="1:27" x14ac:dyDescent="0.2">
      <c r="A745" s="90" t="s">
        <v>2171</v>
      </c>
      <c r="B745" s="28" t="str">
        <f>"30"&amp;"."&amp;$B$776&amp;"."&amp;$B$777</f>
        <v>30.04.2023</v>
      </c>
      <c r="C745" s="82" t="s">
        <v>76</v>
      </c>
      <c r="D745" s="83">
        <f>ROUND((D746)/1000,5)</f>
        <v>2.4399999999999999E-3</v>
      </c>
      <c r="E745" s="83">
        <f t="shared" ref="E745:AA745" si="419">ROUND((E746)/1000,5)</f>
        <v>4.5490000000000003E-2</v>
      </c>
      <c r="F745" s="83">
        <f t="shared" si="419"/>
        <v>2.0500000000000001E-2</v>
      </c>
      <c r="G745" s="83">
        <f t="shared" si="419"/>
        <v>0</v>
      </c>
      <c r="H745" s="83">
        <f t="shared" si="419"/>
        <v>0</v>
      </c>
      <c r="I745" s="83">
        <f t="shared" si="419"/>
        <v>0</v>
      </c>
      <c r="J745" s="83">
        <f t="shared" si="419"/>
        <v>0</v>
      </c>
      <c r="K745" s="83">
        <f t="shared" si="419"/>
        <v>0</v>
      </c>
      <c r="L745" s="83">
        <f t="shared" si="419"/>
        <v>0</v>
      </c>
      <c r="M745" s="83">
        <f t="shared" si="419"/>
        <v>0</v>
      </c>
      <c r="N745" s="83">
        <f t="shared" si="419"/>
        <v>0</v>
      </c>
      <c r="O745" s="83">
        <f t="shared" si="419"/>
        <v>0</v>
      </c>
      <c r="P745" s="83">
        <f t="shared" si="419"/>
        <v>0</v>
      </c>
      <c r="Q745" s="83">
        <f t="shared" si="419"/>
        <v>0</v>
      </c>
      <c r="R745" s="83">
        <f t="shared" si="419"/>
        <v>0</v>
      </c>
      <c r="S745" s="83">
        <f t="shared" si="419"/>
        <v>0</v>
      </c>
      <c r="T745" s="83">
        <f t="shared" si="419"/>
        <v>0</v>
      </c>
      <c r="U745" s="83">
        <f t="shared" si="419"/>
        <v>9.3999999999999997E-4</v>
      </c>
      <c r="V745" s="83">
        <f t="shared" si="419"/>
        <v>0</v>
      </c>
      <c r="W745" s="83">
        <f t="shared" si="419"/>
        <v>0</v>
      </c>
      <c r="X745" s="83">
        <f t="shared" si="419"/>
        <v>0</v>
      </c>
      <c r="Y745" s="83">
        <f t="shared" si="419"/>
        <v>0</v>
      </c>
      <c r="Z745" s="83">
        <f t="shared" si="419"/>
        <v>0</v>
      </c>
      <c r="AA745" s="83">
        <f t="shared" si="419"/>
        <v>0.16550999999999999</v>
      </c>
    </row>
    <row r="746" spans="1:27" ht="12.75" customHeight="1" outlineLevel="1" x14ac:dyDescent="0.2">
      <c r="A746" s="91" t="s">
        <v>2172</v>
      </c>
      <c r="B746" s="63" t="s">
        <v>233</v>
      </c>
      <c r="C746" s="43" t="s">
        <v>79</v>
      </c>
      <c r="D746" s="44">
        <v>2.44</v>
      </c>
      <c r="E746" s="44">
        <v>45.49</v>
      </c>
      <c r="F746" s="44">
        <v>20.5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</v>
      </c>
      <c r="O746" s="44">
        <v>0</v>
      </c>
      <c r="P746" s="44">
        <v>0</v>
      </c>
      <c r="Q746" s="44">
        <v>0</v>
      </c>
      <c r="R746" s="44">
        <v>0</v>
      </c>
      <c r="S746" s="44">
        <v>0</v>
      </c>
      <c r="T746" s="44">
        <v>0</v>
      </c>
      <c r="U746" s="44">
        <v>0.94</v>
      </c>
      <c r="V746" s="44">
        <v>0</v>
      </c>
      <c r="W746" s="44">
        <v>0</v>
      </c>
      <c r="X746" s="44">
        <v>0</v>
      </c>
      <c r="Y746" s="44">
        <v>0</v>
      </c>
      <c r="Z746" s="44">
        <v>0</v>
      </c>
      <c r="AA746" s="44">
        <v>165.51</v>
      </c>
    </row>
    <row r="747" spans="1:27" x14ac:dyDescent="0.2">
      <c r="B747" s="93"/>
    </row>
    <row r="748" spans="1:27" x14ac:dyDescent="0.2">
      <c r="B748" s="93" t="s">
        <v>382</v>
      </c>
    </row>
    <row r="749" spans="1:27" x14ac:dyDescent="0.2">
      <c r="A749" s="164" t="s">
        <v>2173</v>
      </c>
      <c r="B749" s="165"/>
      <c r="C749" s="165"/>
      <c r="D749" s="165"/>
      <c r="E749" s="165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  <c r="AA749" s="166"/>
    </row>
    <row r="750" spans="1:27" s="106" customFormat="1" x14ac:dyDescent="0.2">
      <c r="A750" s="28" t="s">
        <v>64</v>
      </c>
      <c r="B750" s="190" t="s">
        <v>2174</v>
      </c>
      <c r="C750" s="190"/>
      <c r="D750" s="190"/>
      <c r="E750" s="190"/>
      <c r="F750" s="190"/>
      <c r="G750" s="190"/>
      <c r="H750" s="190"/>
      <c r="I750" s="190"/>
      <c r="J750" s="190"/>
      <c r="K750" s="190"/>
      <c r="L750" s="105" t="s">
        <v>3</v>
      </c>
      <c r="M750" s="105" t="s">
        <v>2175</v>
      </c>
    </row>
    <row r="751" spans="1:27" s="106" customFormat="1" x14ac:dyDescent="0.2">
      <c r="A751" s="90" t="s">
        <v>2176</v>
      </c>
      <c r="B751" s="191" t="s">
        <v>2177</v>
      </c>
      <c r="C751" s="191"/>
      <c r="D751" s="191"/>
      <c r="E751" s="191"/>
      <c r="F751" s="191"/>
      <c r="G751" s="191"/>
      <c r="H751" s="191"/>
      <c r="I751" s="191"/>
      <c r="J751" s="191"/>
      <c r="K751" s="191"/>
      <c r="L751" s="107" t="s">
        <v>2178</v>
      </c>
      <c r="M751" s="108">
        <v>6.0099999999999997E-3</v>
      </c>
    </row>
    <row r="752" spans="1:27" s="106" customFormat="1" x14ac:dyDescent="0.2">
      <c r="A752" s="90" t="s">
        <v>2179</v>
      </c>
      <c r="B752" s="191" t="s">
        <v>2180</v>
      </c>
      <c r="C752" s="191"/>
      <c r="D752" s="191"/>
      <c r="E752" s="191"/>
      <c r="F752" s="191"/>
      <c r="G752" s="191"/>
      <c r="H752" s="191"/>
      <c r="I752" s="191"/>
      <c r="J752" s="191"/>
      <c r="K752" s="191"/>
      <c r="L752" s="107" t="s">
        <v>2178</v>
      </c>
      <c r="M752" s="108">
        <v>0.30020999999999998</v>
      </c>
    </row>
    <row r="755" spans="1:27" x14ac:dyDescent="0.2">
      <c r="A755" s="164" t="s">
        <v>836</v>
      </c>
      <c r="B755" s="165"/>
      <c r="C755" s="165"/>
      <c r="D755" s="165"/>
      <c r="E755" s="165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65"/>
      <c r="S755" s="165"/>
      <c r="T755" s="165"/>
      <c r="U755" s="165"/>
      <c r="V755" s="165"/>
      <c r="W755" s="165"/>
      <c r="X755" s="165"/>
      <c r="Y755" s="165"/>
      <c r="Z755" s="165"/>
      <c r="AA755" s="166"/>
    </row>
    <row r="756" spans="1:27" ht="15" customHeight="1" x14ac:dyDescent="0.2">
      <c r="A756" s="167" t="s">
        <v>2181</v>
      </c>
      <c r="B756" s="169" t="s">
        <v>838</v>
      </c>
      <c r="C756" s="171" t="s">
        <v>839</v>
      </c>
      <c r="D756" s="27" t="s">
        <v>69</v>
      </c>
      <c r="E756" s="27" t="s">
        <v>70</v>
      </c>
      <c r="F756" s="27" t="s">
        <v>840</v>
      </c>
      <c r="G756" s="27" t="s">
        <v>841</v>
      </c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  <c r="Z756" s="96"/>
      <c r="AA756" s="96"/>
    </row>
    <row r="757" spans="1:27" x14ac:dyDescent="0.2">
      <c r="A757" s="168"/>
      <c r="B757" s="170"/>
      <c r="C757" s="172"/>
      <c r="D757" s="97">
        <f>D758</f>
        <v>943851.56</v>
      </c>
      <c r="E757" s="97">
        <f t="shared" ref="E757:G757" si="420">E758</f>
        <v>943851.56</v>
      </c>
      <c r="F757" s="97">
        <f t="shared" si="420"/>
        <v>943851.56</v>
      </c>
      <c r="G757" s="97">
        <f t="shared" si="420"/>
        <v>943851.56</v>
      </c>
    </row>
    <row r="758" spans="1:27" ht="12.75" customHeight="1" outlineLevel="1" x14ac:dyDescent="0.2">
      <c r="A758" s="98" t="s">
        <v>2182</v>
      </c>
      <c r="B758" s="99" t="s">
        <v>843</v>
      </c>
      <c r="C758" s="100" t="s">
        <v>839</v>
      </c>
      <c r="D758" s="44">
        <v>943851.56</v>
      </c>
      <c r="E758" s="44">
        <f>$D758</f>
        <v>943851.56</v>
      </c>
      <c r="F758" s="44">
        <f>$D758</f>
        <v>943851.56</v>
      </c>
      <c r="G758" s="44">
        <f>$D758</f>
        <v>943851.56</v>
      </c>
    </row>
    <row r="761" spans="1:27" ht="12.75" customHeight="1" x14ac:dyDescent="0.25">
      <c r="A761" s="173" t="s">
        <v>84</v>
      </c>
      <c r="B761" s="173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1:27" ht="12.75" customHeight="1" x14ac:dyDescent="0.25">
      <c r="A762" s="174" t="s">
        <v>2909</v>
      </c>
      <c r="B762" s="174"/>
      <c r="C762" s="174"/>
      <c r="D762" s="174"/>
      <c r="E762" s="174"/>
      <c r="F762" s="174"/>
      <c r="G762" s="174"/>
      <c r="H762" s="174"/>
      <c r="I762" s="174"/>
      <c r="J762" s="174"/>
      <c r="K762" s="174"/>
      <c r="L762" s="174"/>
      <c r="M762" s="174"/>
      <c r="N762" s="174"/>
      <c r="O762" s="174"/>
      <c r="P762"/>
      <c r="Q762"/>
      <c r="R762"/>
      <c r="S762"/>
      <c r="T762"/>
      <c r="U762"/>
      <c r="V762"/>
      <c r="W762"/>
      <c r="X762"/>
      <c r="Y762"/>
      <c r="Z762"/>
      <c r="AA762"/>
    </row>
    <row r="764" spans="1:27" x14ac:dyDescent="0.2">
      <c r="A764" s="54"/>
      <c r="B764" s="55"/>
    </row>
    <row r="765" spans="1:27" x14ac:dyDescent="0.2">
      <c r="A765" s="54"/>
      <c r="B765" s="56"/>
    </row>
    <row r="776" spans="2:2" hidden="1" x14ac:dyDescent="0.2">
      <c r="B776" s="101" t="s">
        <v>2910</v>
      </c>
    </row>
    <row r="777" spans="2:2" hidden="1" x14ac:dyDescent="0.2">
      <c r="B777" s="102" t="s">
        <v>2911</v>
      </c>
    </row>
  </sheetData>
  <autoFilter ref="B6:C678" xr:uid="{00000000-0001-0000-0E00-000000000000}"/>
  <mergeCells count="18">
    <mergeCell ref="A467:AA467"/>
    <mergeCell ref="A1:AA3"/>
    <mergeCell ref="A4:AA4"/>
    <mergeCell ref="A5:AA5"/>
    <mergeCell ref="A159:AA159"/>
    <mergeCell ref="A313:AA313"/>
    <mergeCell ref="A762:O762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1:B761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AC7A4-BB05-4927-86D0-6DCC1D2E62E1}">
  <sheetPr>
    <tabColor theme="7" tint="0.59999389629810485"/>
    <pageSetUpPr fitToPage="1"/>
  </sheetPr>
  <dimension ref="A1:AB778"/>
  <sheetViews>
    <sheetView view="pageBreakPreview" topLeftCell="A587" zoomScale="75" zoomScaleNormal="100" zoomScaleSheetLayoutView="75" workbookViewId="0">
      <selection activeCell="A34" sqref="A34:XFD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75" t="s">
        <v>2183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5" x14ac:dyDescent="0.25">
      <c r="A4" s="178" t="s">
        <v>203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A5" s="164" t="s">
        <v>204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6"/>
    </row>
    <row r="6" spans="1:27" ht="27" customHeight="1" x14ac:dyDescent="0.2">
      <c r="A6" s="26" t="s">
        <v>64</v>
      </c>
      <c r="B6" s="27" t="s">
        <v>205</v>
      </c>
      <c r="C6" s="26" t="s">
        <v>206</v>
      </c>
      <c r="D6" s="27" t="s">
        <v>207</v>
      </c>
      <c r="E6" s="27" t="s">
        <v>208</v>
      </c>
      <c r="F6" s="27" t="s">
        <v>209</v>
      </c>
      <c r="G6" s="27" t="s">
        <v>210</v>
      </c>
      <c r="H6" s="27" t="s">
        <v>211</v>
      </c>
      <c r="I6" s="27" t="s">
        <v>212</v>
      </c>
      <c r="J6" s="27" t="s">
        <v>213</v>
      </c>
      <c r="K6" s="27" t="s">
        <v>214</v>
      </c>
      <c r="L6" s="27" t="s">
        <v>215</v>
      </c>
      <c r="M6" s="27" t="s">
        <v>216</v>
      </c>
      <c r="N6" s="27" t="s">
        <v>217</v>
      </c>
      <c r="O6" s="27" t="s">
        <v>218</v>
      </c>
      <c r="P6" s="27" t="s">
        <v>219</v>
      </c>
      <c r="Q6" s="27" t="s">
        <v>220</v>
      </c>
      <c r="R6" s="27" t="s">
        <v>221</v>
      </c>
      <c r="S6" s="27" t="s">
        <v>222</v>
      </c>
      <c r="T6" s="27" t="s">
        <v>223</v>
      </c>
      <c r="U6" s="27" t="s">
        <v>224</v>
      </c>
      <c r="V6" s="27" t="s">
        <v>225</v>
      </c>
      <c r="W6" s="27" t="s">
        <v>226</v>
      </c>
      <c r="X6" s="27" t="s">
        <v>227</v>
      </c>
      <c r="Y6" s="27" t="s">
        <v>228</v>
      </c>
      <c r="Z6" s="27" t="s">
        <v>229</v>
      </c>
      <c r="AA6" s="27" t="s">
        <v>230</v>
      </c>
    </row>
    <row r="7" spans="1:27" x14ac:dyDescent="0.2">
      <c r="A7" s="90" t="s">
        <v>2184</v>
      </c>
      <c r="B7" s="28" t="str">
        <f>"01"&amp;"."&amp;$B$777&amp;"."&amp;$B$778</f>
        <v>01.04.2023</v>
      </c>
      <c r="C7" s="82" t="s">
        <v>76</v>
      </c>
      <c r="D7" s="83">
        <f>ROUND(((D8+D9+D11+D10)/1000),5)</f>
        <v>1.5598700000000001</v>
      </c>
      <c r="E7" s="83">
        <f>ROUND(((E8+E9+E11+E10)/1000),5)</f>
        <v>1.4786999999999999</v>
      </c>
      <c r="F7" s="83">
        <f>ROUND(((F8+F9+F11+F10)/1000),5)</f>
        <v>1.46712</v>
      </c>
      <c r="G7" s="83">
        <f t="shared" ref="G7:AA7" si="0">ROUND(((G8+G9+G11+G10)/1000),5)</f>
        <v>1.45827</v>
      </c>
      <c r="H7" s="83">
        <f t="shared" si="0"/>
        <v>1.4701299999999999</v>
      </c>
      <c r="I7" s="83">
        <f t="shared" si="0"/>
        <v>1.4784900000000001</v>
      </c>
      <c r="J7" s="83">
        <f t="shared" si="0"/>
        <v>1.4809399999999999</v>
      </c>
      <c r="K7" s="83">
        <f t="shared" si="0"/>
        <v>1.7013400000000001</v>
      </c>
      <c r="L7" s="83">
        <f t="shared" si="0"/>
        <v>1.8904000000000001</v>
      </c>
      <c r="M7" s="83">
        <f t="shared" si="0"/>
        <v>1.92127</v>
      </c>
      <c r="N7" s="83">
        <f t="shared" si="0"/>
        <v>1.95706</v>
      </c>
      <c r="O7" s="83">
        <f t="shared" si="0"/>
        <v>1.99247</v>
      </c>
      <c r="P7" s="83">
        <f t="shared" si="0"/>
        <v>1.9771099999999999</v>
      </c>
      <c r="Q7" s="83">
        <f t="shared" si="0"/>
        <v>1.9719</v>
      </c>
      <c r="R7" s="83">
        <f t="shared" si="0"/>
        <v>1.9618800000000001</v>
      </c>
      <c r="S7" s="83">
        <f t="shared" si="0"/>
        <v>1.9630000000000001</v>
      </c>
      <c r="T7" s="83">
        <f t="shared" si="0"/>
        <v>1.9624600000000001</v>
      </c>
      <c r="U7" s="83">
        <f t="shared" si="0"/>
        <v>1.9520299999999999</v>
      </c>
      <c r="V7" s="83">
        <f t="shared" si="0"/>
        <v>1.9555100000000001</v>
      </c>
      <c r="W7" s="83">
        <f t="shared" si="0"/>
        <v>1.99034</v>
      </c>
      <c r="X7" s="83">
        <f t="shared" si="0"/>
        <v>1.97698</v>
      </c>
      <c r="Y7" s="83">
        <f t="shared" si="0"/>
        <v>1.91988</v>
      </c>
      <c r="Z7" s="83">
        <f t="shared" si="0"/>
        <v>1.83985</v>
      </c>
      <c r="AA7" s="83">
        <f t="shared" si="0"/>
        <v>1.7160299999999999</v>
      </c>
    </row>
    <row r="8" spans="1:27" ht="12.75" customHeight="1" outlineLevel="1" x14ac:dyDescent="0.2">
      <c r="A8" s="91" t="s">
        <v>2185</v>
      </c>
      <c r="B8" s="63" t="s">
        <v>233</v>
      </c>
      <c r="C8" s="43" t="s">
        <v>79</v>
      </c>
      <c r="D8" s="44">
        <v>1156.8599999999999</v>
      </c>
      <c r="E8" s="44">
        <v>1075.69</v>
      </c>
      <c r="F8" s="44">
        <v>1064.1099999999999</v>
      </c>
      <c r="G8" s="44">
        <v>1055.26</v>
      </c>
      <c r="H8" s="44">
        <v>1067.1199999999999</v>
      </c>
      <c r="I8" s="44">
        <v>1075.48</v>
      </c>
      <c r="J8" s="44">
        <v>1077.93</v>
      </c>
      <c r="K8" s="44">
        <v>1298.33</v>
      </c>
      <c r="L8" s="44">
        <v>1487.39</v>
      </c>
      <c r="M8" s="44">
        <v>1518.26</v>
      </c>
      <c r="N8" s="44">
        <v>1554.05</v>
      </c>
      <c r="O8" s="44">
        <v>1589.46</v>
      </c>
      <c r="P8" s="44">
        <v>1574.1</v>
      </c>
      <c r="Q8" s="44">
        <v>1568.89</v>
      </c>
      <c r="R8" s="44">
        <v>1558.87</v>
      </c>
      <c r="S8" s="44">
        <v>1559.99</v>
      </c>
      <c r="T8" s="44">
        <v>1559.45</v>
      </c>
      <c r="U8" s="44">
        <v>1549.02</v>
      </c>
      <c r="V8" s="44">
        <v>1552.5</v>
      </c>
      <c r="W8" s="44">
        <v>1587.33</v>
      </c>
      <c r="X8" s="44">
        <v>1573.97</v>
      </c>
      <c r="Y8" s="44">
        <v>1516.87</v>
      </c>
      <c r="Z8" s="44">
        <v>1436.84</v>
      </c>
      <c r="AA8" s="44">
        <v>1313.02</v>
      </c>
    </row>
    <row r="9" spans="1:27" ht="12.75" customHeight="1" outlineLevel="1" x14ac:dyDescent="0.2">
      <c r="A9" s="91" t="s">
        <v>2186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1" t="s">
        <v>2187</v>
      </c>
      <c r="B10" s="63" t="s">
        <v>83</v>
      </c>
      <c r="C10" s="43" t="s">
        <v>79</v>
      </c>
      <c r="D10" s="44">
        <v>6.14</v>
      </c>
      <c r="E10" s="44">
        <v>6.14</v>
      </c>
      <c r="F10" s="44">
        <v>6.14</v>
      </c>
      <c r="G10" s="44">
        <v>6.14</v>
      </c>
      <c r="H10" s="44">
        <v>6.14</v>
      </c>
      <c r="I10" s="44">
        <v>6.14</v>
      </c>
      <c r="J10" s="44">
        <v>6.14</v>
      </c>
      <c r="K10" s="44">
        <v>6.14</v>
      </c>
      <c r="L10" s="44">
        <v>6.14</v>
      </c>
      <c r="M10" s="44">
        <v>6.14</v>
      </c>
      <c r="N10" s="44">
        <v>6.14</v>
      </c>
      <c r="O10" s="44">
        <v>6.14</v>
      </c>
      <c r="P10" s="44">
        <v>6.14</v>
      </c>
      <c r="Q10" s="44">
        <v>6.14</v>
      </c>
      <c r="R10" s="44">
        <v>6.14</v>
      </c>
      <c r="S10" s="44">
        <v>6.14</v>
      </c>
      <c r="T10" s="44">
        <v>6.14</v>
      </c>
      <c r="U10" s="44">
        <v>6.14</v>
      </c>
      <c r="V10" s="44">
        <v>6.14</v>
      </c>
      <c r="W10" s="44">
        <v>6.14</v>
      </c>
      <c r="X10" s="44">
        <v>6.14</v>
      </c>
      <c r="Y10" s="44">
        <v>6.14</v>
      </c>
      <c r="Z10" s="44">
        <v>6.14</v>
      </c>
      <c r="AA10" s="44">
        <v>6.14</v>
      </c>
    </row>
    <row r="11" spans="1:27" ht="12.75" customHeight="1" outlineLevel="1" x14ac:dyDescent="0.2">
      <c r="A11" s="91" t="s">
        <v>2188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x14ac:dyDescent="0.2">
      <c r="A12" s="90" t="s">
        <v>2189</v>
      </c>
      <c r="B12" s="28" t="str">
        <f>"02"&amp;"."&amp;$B$777&amp;"."&amp;$B$778</f>
        <v>02.04.2023</v>
      </c>
      <c r="C12" s="82" t="s">
        <v>76</v>
      </c>
      <c r="D12" s="83">
        <f>ROUND(((D13+D14+D16+D15)/1000),5)</f>
        <v>1.48871</v>
      </c>
      <c r="E12" s="83">
        <f>ROUND(((E13+E14+E16+E15)/1000),5)</f>
        <v>1.44292</v>
      </c>
      <c r="F12" s="83">
        <f>ROUND(((F13+F14+F16+F15)/1000),5)</f>
        <v>1.3848800000000001</v>
      </c>
      <c r="G12" s="83">
        <f t="shared" ref="G12:AA12" si="3">ROUND(((G13+G14+G16+G15)/1000),5)</f>
        <v>1.37615</v>
      </c>
      <c r="H12" s="83">
        <f t="shared" si="3"/>
        <v>1.38171</v>
      </c>
      <c r="I12" s="83">
        <f t="shared" si="3"/>
        <v>1.39662</v>
      </c>
      <c r="J12" s="83">
        <f t="shared" si="3"/>
        <v>1.37574</v>
      </c>
      <c r="K12" s="83">
        <f t="shared" si="3"/>
        <v>1.42943</v>
      </c>
      <c r="L12" s="83">
        <f t="shared" si="3"/>
        <v>1.6578599999999999</v>
      </c>
      <c r="M12" s="83">
        <f t="shared" si="3"/>
        <v>1.7328600000000001</v>
      </c>
      <c r="N12" s="83">
        <f t="shared" si="3"/>
        <v>1.7741899999999999</v>
      </c>
      <c r="O12" s="83">
        <f t="shared" si="3"/>
        <v>1.7833300000000001</v>
      </c>
      <c r="P12" s="83">
        <f t="shared" si="3"/>
        <v>1.78373</v>
      </c>
      <c r="Q12" s="83">
        <f t="shared" si="3"/>
        <v>1.80409</v>
      </c>
      <c r="R12" s="83">
        <f t="shared" si="3"/>
        <v>1.7975099999999999</v>
      </c>
      <c r="S12" s="83">
        <f t="shared" si="3"/>
        <v>1.77058</v>
      </c>
      <c r="T12" s="83">
        <f t="shared" si="3"/>
        <v>1.7686599999999999</v>
      </c>
      <c r="U12" s="83">
        <f t="shared" si="3"/>
        <v>1.78308</v>
      </c>
      <c r="V12" s="83">
        <f t="shared" si="3"/>
        <v>1.95584</v>
      </c>
      <c r="W12" s="83">
        <f t="shared" si="3"/>
        <v>2.01993</v>
      </c>
      <c r="X12" s="83">
        <f t="shared" si="3"/>
        <v>1.9889399999999999</v>
      </c>
      <c r="Y12" s="83">
        <f t="shared" si="3"/>
        <v>1.8609100000000001</v>
      </c>
      <c r="Z12" s="83">
        <f t="shared" si="3"/>
        <v>1.68848</v>
      </c>
      <c r="AA12" s="83">
        <f t="shared" si="3"/>
        <v>1.6172899999999999</v>
      </c>
    </row>
    <row r="13" spans="1:27" ht="12.75" customHeight="1" outlineLevel="1" x14ac:dyDescent="0.2">
      <c r="A13" s="91" t="s">
        <v>2190</v>
      </c>
      <c r="B13" s="63" t="s">
        <v>233</v>
      </c>
      <c r="C13" s="43" t="s">
        <v>79</v>
      </c>
      <c r="D13" s="44">
        <v>1085.7</v>
      </c>
      <c r="E13" s="44">
        <v>1039.9100000000001</v>
      </c>
      <c r="F13" s="44">
        <v>981.87</v>
      </c>
      <c r="G13" s="44">
        <v>973.14</v>
      </c>
      <c r="H13" s="44">
        <v>978.7</v>
      </c>
      <c r="I13" s="44">
        <v>993.61</v>
      </c>
      <c r="J13" s="44">
        <v>972.73</v>
      </c>
      <c r="K13" s="44">
        <v>1026.42</v>
      </c>
      <c r="L13" s="44">
        <v>1254.8499999999999</v>
      </c>
      <c r="M13" s="44">
        <v>1329.85</v>
      </c>
      <c r="N13" s="44">
        <v>1371.18</v>
      </c>
      <c r="O13" s="44">
        <v>1380.32</v>
      </c>
      <c r="P13" s="44">
        <v>1380.72</v>
      </c>
      <c r="Q13" s="44">
        <v>1401.08</v>
      </c>
      <c r="R13" s="44">
        <v>1394.5</v>
      </c>
      <c r="S13" s="44">
        <v>1367.57</v>
      </c>
      <c r="T13" s="44">
        <v>1365.65</v>
      </c>
      <c r="U13" s="44">
        <v>1380.07</v>
      </c>
      <c r="V13" s="44">
        <v>1552.83</v>
      </c>
      <c r="W13" s="44">
        <v>1616.92</v>
      </c>
      <c r="X13" s="44">
        <v>1585.93</v>
      </c>
      <c r="Y13" s="44">
        <v>1457.9</v>
      </c>
      <c r="Z13" s="44">
        <v>1285.47</v>
      </c>
      <c r="AA13" s="44">
        <v>1214.28</v>
      </c>
    </row>
    <row r="14" spans="1:27" ht="12.75" customHeight="1" outlineLevel="1" x14ac:dyDescent="0.2">
      <c r="A14" s="91" t="s">
        <v>2191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1" t="s">
        <v>2192</v>
      </c>
      <c r="B15" s="63" t="s">
        <v>83</v>
      </c>
      <c r="C15" s="43" t="s">
        <v>79</v>
      </c>
      <c r="D15" s="44">
        <v>6.14</v>
      </c>
      <c r="E15" s="44">
        <v>6.14</v>
      </c>
      <c r="F15" s="44">
        <v>6.14</v>
      </c>
      <c r="G15" s="44">
        <v>6.14</v>
      </c>
      <c r="H15" s="44">
        <v>6.14</v>
      </c>
      <c r="I15" s="44">
        <v>6.14</v>
      </c>
      <c r="J15" s="44">
        <v>6.14</v>
      </c>
      <c r="K15" s="44">
        <v>6.14</v>
      </c>
      <c r="L15" s="44">
        <v>6.14</v>
      </c>
      <c r="M15" s="44">
        <v>6.14</v>
      </c>
      <c r="N15" s="44">
        <v>6.14</v>
      </c>
      <c r="O15" s="44">
        <v>6.14</v>
      </c>
      <c r="P15" s="44">
        <v>6.14</v>
      </c>
      <c r="Q15" s="44">
        <v>6.14</v>
      </c>
      <c r="R15" s="44">
        <v>6.14</v>
      </c>
      <c r="S15" s="44">
        <v>6.14</v>
      </c>
      <c r="T15" s="44">
        <v>6.14</v>
      </c>
      <c r="U15" s="44">
        <v>6.14</v>
      </c>
      <c r="V15" s="44">
        <v>6.14</v>
      </c>
      <c r="W15" s="44">
        <v>6.14</v>
      </c>
      <c r="X15" s="44">
        <v>6.14</v>
      </c>
      <c r="Y15" s="44">
        <v>6.14</v>
      </c>
      <c r="Z15" s="44">
        <v>6.14</v>
      </c>
      <c r="AA15" s="44">
        <v>6.14</v>
      </c>
    </row>
    <row r="16" spans="1:27" ht="12.75" customHeight="1" outlineLevel="1" x14ac:dyDescent="0.2">
      <c r="A16" s="91" t="s">
        <v>2193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x14ac:dyDescent="0.2">
      <c r="A17" s="90" t="s">
        <v>2194</v>
      </c>
      <c r="B17" s="28" t="str">
        <f>"03"&amp;"."&amp;$B$777&amp;"."&amp;$B$778</f>
        <v>03.04.2023</v>
      </c>
      <c r="C17" s="82" t="s">
        <v>76</v>
      </c>
      <c r="D17" s="83">
        <f>ROUND(((D18+D19+D21+D20)/1000),5)</f>
        <v>1.4824299999999999</v>
      </c>
      <c r="E17" s="83">
        <f>ROUND(((E18+E19+E21+E20)/1000),5)</f>
        <v>1.43865</v>
      </c>
      <c r="F17" s="83">
        <f>ROUND(((F18+F19+F21+F20)/1000),5)</f>
        <v>1.3754599999999999</v>
      </c>
      <c r="G17" s="83">
        <f t="shared" ref="G17:AA17" si="6">ROUND(((G18+G19+G21+G20)/1000),5)</f>
        <v>1.37321</v>
      </c>
      <c r="H17" s="83">
        <f t="shared" si="6"/>
        <v>1.43004</v>
      </c>
      <c r="I17" s="83">
        <f t="shared" si="6"/>
        <v>1.4810099999999999</v>
      </c>
      <c r="J17" s="83">
        <f t="shared" si="6"/>
        <v>1.6851</v>
      </c>
      <c r="K17" s="83">
        <f t="shared" si="6"/>
        <v>1.94861</v>
      </c>
      <c r="L17" s="83">
        <f t="shared" si="6"/>
        <v>2.0329600000000001</v>
      </c>
      <c r="M17" s="83">
        <f t="shared" si="6"/>
        <v>2.0804499999999999</v>
      </c>
      <c r="N17" s="83">
        <f t="shared" si="6"/>
        <v>2.0815899999999998</v>
      </c>
      <c r="O17" s="83">
        <f t="shared" si="6"/>
        <v>2.1367699999999998</v>
      </c>
      <c r="P17" s="83">
        <f t="shared" si="6"/>
        <v>2.11483</v>
      </c>
      <c r="Q17" s="83">
        <f t="shared" si="6"/>
        <v>2.1315499999999998</v>
      </c>
      <c r="R17" s="83">
        <f t="shared" si="6"/>
        <v>2.1104599999999998</v>
      </c>
      <c r="S17" s="83">
        <f t="shared" si="6"/>
        <v>2.0925400000000001</v>
      </c>
      <c r="T17" s="83">
        <f t="shared" si="6"/>
        <v>2.0798100000000002</v>
      </c>
      <c r="U17" s="83">
        <f t="shared" si="6"/>
        <v>2.0263499999999999</v>
      </c>
      <c r="V17" s="83">
        <f t="shared" si="6"/>
        <v>2.0263100000000001</v>
      </c>
      <c r="W17" s="83">
        <f t="shared" si="6"/>
        <v>2.0714999999999999</v>
      </c>
      <c r="X17" s="83">
        <f t="shared" si="6"/>
        <v>2.11897</v>
      </c>
      <c r="Y17" s="83">
        <f t="shared" si="6"/>
        <v>2.0480399999999999</v>
      </c>
      <c r="Z17" s="83">
        <f t="shared" si="6"/>
        <v>1.8914</v>
      </c>
      <c r="AA17" s="83">
        <f t="shared" si="6"/>
        <v>1.63767</v>
      </c>
    </row>
    <row r="18" spans="1:27" ht="12.75" customHeight="1" outlineLevel="1" x14ac:dyDescent="0.2">
      <c r="A18" s="91" t="s">
        <v>2195</v>
      </c>
      <c r="B18" s="63" t="s">
        <v>233</v>
      </c>
      <c r="C18" s="43" t="s">
        <v>79</v>
      </c>
      <c r="D18" s="44">
        <v>1079.42</v>
      </c>
      <c r="E18" s="44">
        <v>1035.6400000000001</v>
      </c>
      <c r="F18" s="44">
        <v>972.45</v>
      </c>
      <c r="G18" s="44">
        <v>970.2</v>
      </c>
      <c r="H18" s="44">
        <v>1027.03</v>
      </c>
      <c r="I18" s="44">
        <v>1078</v>
      </c>
      <c r="J18" s="44">
        <v>1282.0899999999999</v>
      </c>
      <c r="K18" s="44">
        <v>1545.6</v>
      </c>
      <c r="L18" s="44">
        <v>1629.95</v>
      </c>
      <c r="M18" s="44">
        <v>1677.44</v>
      </c>
      <c r="N18" s="44">
        <v>1678.58</v>
      </c>
      <c r="O18" s="44">
        <v>1733.76</v>
      </c>
      <c r="P18" s="44">
        <v>1711.82</v>
      </c>
      <c r="Q18" s="44">
        <v>1728.54</v>
      </c>
      <c r="R18" s="44">
        <v>1707.45</v>
      </c>
      <c r="S18" s="44">
        <v>1689.53</v>
      </c>
      <c r="T18" s="44">
        <v>1676.8</v>
      </c>
      <c r="U18" s="44">
        <v>1623.34</v>
      </c>
      <c r="V18" s="44">
        <v>1623.3</v>
      </c>
      <c r="W18" s="44">
        <v>1668.49</v>
      </c>
      <c r="X18" s="44">
        <v>1715.96</v>
      </c>
      <c r="Y18" s="44">
        <v>1645.03</v>
      </c>
      <c r="Z18" s="44">
        <v>1488.39</v>
      </c>
      <c r="AA18" s="44">
        <v>1234.6600000000001</v>
      </c>
    </row>
    <row r="19" spans="1:27" ht="12.75" customHeight="1" outlineLevel="1" x14ac:dyDescent="0.2">
      <c r="A19" s="91" t="s">
        <v>2196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1" t="s">
        <v>2197</v>
      </c>
      <c r="B20" s="63" t="s">
        <v>83</v>
      </c>
      <c r="C20" s="43" t="s">
        <v>79</v>
      </c>
      <c r="D20" s="44">
        <v>6.14</v>
      </c>
      <c r="E20" s="44">
        <v>6.14</v>
      </c>
      <c r="F20" s="44">
        <v>6.14</v>
      </c>
      <c r="G20" s="44">
        <v>6.14</v>
      </c>
      <c r="H20" s="44">
        <v>6.14</v>
      </c>
      <c r="I20" s="44">
        <v>6.14</v>
      </c>
      <c r="J20" s="44">
        <v>6.14</v>
      </c>
      <c r="K20" s="44">
        <v>6.14</v>
      </c>
      <c r="L20" s="44">
        <v>6.14</v>
      </c>
      <c r="M20" s="44">
        <v>6.14</v>
      </c>
      <c r="N20" s="44">
        <v>6.14</v>
      </c>
      <c r="O20" s="44">
        <v>6.14</v>
      </c>
      <c r="P20" s="44">
        <v>6.14</v>
      </c>
      <c r="Q20" s="44">
        <v>6.14</v>
      </c>
      <c r="R20" s="44">
        <v>6.14</v>
      </c>
      <c r="S20" s="44">
        <v>6.14</v>
      </c>
      <c r="T20" s="44">
        <v>6.14</v>
      </c>
      <c r="U20" s="44">
        <v>6.14</v>
      </c>
      <c r="V20" s="44">
        <v>6.14</v>
      </c>
      <c r="W20" s="44">
        <v>6.14</v>
      </c>
      <c r="X20" s="44">
        <v>6.14</v>
      </c>
      <c r="Y20" s="44">
        <v>6.14</v>
      </c>
      <c r="Z20" s="44">
        <v>6.14</v>
      </c>
      <c r="AA20" s="44">
        <v>6.14</v>
      </c>
    </row>
    <row r="21" spans="1:27" ht="12.75" customHeight="1" outlineLevel="1" x14ac:dyDescent="0.2">
      <c r="A21" s="91" t="s">
        <v>2198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x14ac:dyDescent="0.2">
      <c r="A22" s="90" t="s">
        <v>2199</v>
      </c>
      <c r="B22" s="28" t="str">
        <f>"04"&amp;"."&amp;$B$777&amp;"."&amp;$B$778</f>
        <v>04.04.2023</v>
      </c>
      <c r="C22" s="82" t="s">
        <v>76</v>
      </c>
      <c r="D22" s="83">
        <f>ROUND(((D23+D24+D26+D25)/1000),5)</f>
        <v>1.46736</v>
      </c>
      <c r="E22" s="83">
        <f>ROUND(((E23+E24+E26+E25)/1000),5)</f>
        <v>1.40004</v>
      </c>
      <c r="F22" s="83">
        <f>ROUND(((F23+F24+F26+F25)/1000),5)</f>
        <v>1.3391200000000001</v>
      </c>
      <c r="G22" s="83">
        <f t="shared" ref="G22:AA22" si="9">ROUND(((G23+G24+G26+G25)/1000),5)</f>
        <v>1.3464499999999999</v>
      </c>
      <c r="H22" s="83">
        <f t="shared" si="9"/>
        <v>1.4243300000000001</v>
      </c>
      <c r="I22" s="83">
        <f t="shared" si="9"/>
        <v>1.4678</v>
      </c>
      <c r="J22" s="83">
        <f t="shared" si="9"/>
        <v>1.57996</v>
      </c>
      <c r="K22" s="83">
        <f t="shared" si="9"/>
        <v>1.86799</v>
      </c>
      <c r="L22" s="83">
        <f t="shared" si="9"/>
        <v>1.9917400000000001</v>
      </c>
      <c r="M22" s="83">
        <f t="shared" si="9"/>
        <v>2.0484100000000001</v>
      </c>
      <c r="N22" s="83">
        <f t="shared" si="9"/>
        <v>2.0541900000000002</v>
      </c>
      <c r="O22" s="83">
        <f t="shared" si="9"/>
        <v>2.0606300000000002</v>
      </c>
      <c r="P22" s="83">
        <f t="shared" si="9"/>
        <v>2.0245600000000001</v>
      </c>
      <c r="Q22" s="83">
        <f t="shared" si="9"/>
        <v>2.0125799999999998</v>
      </c>
      <c r="R22" s="83">
        <f t="shared" si="9"/>
        <v>2.0089399999999999</v>
      </c>
      <c r="S22" s="83">
        <f t="shared" si="9"/>
        <v>2.0096799999999999</v>
      </c>
      <c r="T22" s="83">
        <f t="shared" si="9"/>
        <v>2.00597</v>
      </c>
      <c r="U22" s="83">
        <f t="shared" si="9"/>
        <v>1.9641999999999999</v>
      </c>
      <c r="V22" s="83">
        <f t="shared" si="9"/>
        <v>1.9710799999999999</v>
      </c>
      <c r="W22" s="83">
        <f t="shared" si="9"/>
        <v>2.05789</v>
      </c>
      <c r="X22" s="83">
        <f t="shared" si="9"/>
        <v>2.0379700000000001</v>
      </c>
      <c r="Y22" s="83">
        <f t="shared" si="9"/>
        <v>1.9709000000000001</v>
      </c>
      <c r="Z22" s="83">
        <f t="shared" si="9"/>
        <v>1.7378199999999999</v>
      </c>
      <c r="AA22" s="83">
        <f t="shared" si="9"/>
        <v>1.5307599999999999</v>
      </c>
    </row>
    <row r="23" spans="1:27" ht="12.75" customHeight="1" outlineLevel="1" x14ac:dyDescent="0.2">
      <c r="A23" s="91" t="s">
        <v>2200</v>
      </c>
      <c r="B23" s="63" t="s">
        <v>233</v>
      </c>
      <c r="C23" s="43" t="s">
        <v>79</v>
      </c>
      <c r="D23" s="44">
        <v>1064.3499999999999</v>
      </c>
      <c r="E23" s="44">
        <v>997.03</v>
      </c>
      <c r="F23" s="44">
        <v>936.11</v>
      </c>
      <c r="G23" s="44">
        <v>943.44</v>
      </c>
      <c r="H23" s="44">
        <v>1021.32</v>
      </c>
      <c r="I23" s="44">
        <v>1064.79</v>
      </c>
      <c r="J23" s="44">
        <v>1176.95</v>
      </c>
      <c r="K23" s="44">
        <v>1464.98</v>
      </c>
      <c r="L23" s="44">
        <v>1588.73</v>
      </c>
      <c r="M23" s="44">
        <v>1645.4</v>
      </c>
      <c r="N23" s="44">
        <v>1651.18</v>
      </c>
      <c r="O23" s="44">
        <v>1657.62</v>
      </c>
      <c r="P23" s="44">
        <v>1621.55</v>
      </c>
      <c r="Q23" s="44">
        <v>1609.57</v>
      </c>
      <c r="R23" s="44">
        <v>1605.93</v>
      </c>
      <c r="S23" s="44">
        <v>1606.67</v>
      </c>
      <c r="T23" s="44">
        <v>1602.96</v>
      </c>
      <c r="U23" s="44">
        <v>1561.19</v>
      </c>
      <c r="V23" s="44">
        <v>1568.07</v>
      </c>
      <c r="W23" s="44">
        <v>1654.88</v>
      </c>
      <c r="X23" s="44">
        <v>1634.96</v>
      </c>
      <c r="Y23" s="44">
        <v>1567.89</v>
      </c>
      <c r="Z23" s="44">
        <v>1334.81</v>
      </c>
      <c r="AA23" s="44">
        <v>1127.75</v>
      </c>
    </row>
    <row r="24" spans="1:27" ht="12.75" customHeight="1" outlineLevel="1" x14ac:dyDescent="0.2">
      <c r="A24" s="91" t="s">
        <v>2201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1" t="s">
        <v>2202</v>
      </c>
      <c r="B25" s="63" t="s">
        <v>83</v>
      </c>
      <c r="C25" s="43" t="s">
        <v>79</v>
      </c>
      <c r="D25" s="44">
        <v>6.14</v>
      </c>
      <c r="E25" s="44">
        <v>6.14</v>
      </c>
      <c r="F25" s="44">
        <v>6.14</v>
      </c>
      <c r="G25" s="44">
        <v>6.14</v>
      </c>
      <c r="H25" s="44">
        <v>6.14</v>
      </c>
      <c r="I25" s="44">
        <v>6.14</v>
      </c>
      <c r="J25" s="44">
        <v>6.14</v>
      </c>
      <c r="K25" s="44">
        <v>6.14</v>
      </c>
      <c r="L25" s="44">
        <v>6.14</v>
      </c>
      <c r="M25" s="44">
        <v>6.14</v>
      </c>
      <c r="N25" s="44">
        <v>6.14</v>
      </c>
      <c r="O25" s="44">
        <v>6.14</v>
      </c>
      <c r="P25" s="44">
        <v>6.14</v>
      </c>
      <c r="Q25" s="44">
        <v>6.14</v>
      </c>
      <c r="R25" s="44">
        <v>6.14</v>
      </c>
      <c r="S25" s="44">
        <v>6.14</v>
      </c>
      <c r="T25" s="44">
        <v>6.14</v>
      </c>
      <c r="U25" s="44">
        <v>6.14</v>
      </c>
      <c r="V25" s="44">
        <v>6.14</v>
      </c>
      <c r="W25" s="44">
        <v>6.14</v>
      </c>
      <c r="X25" s="44">
        <v>6.14</v>
      </c>
      <c r="Y25" s="44">
        <v>6.14</v>
      </c>
      <c r="Z25" s="44">
        <v>6.14</v>
      </c>
      <c r="AA25" s="44">
        <v>6.14</v>
      </c>
    </row>
    <row r="26" spans="1:27" ht="12.75" customHeight="1" outlineLevel="1" x14ac:dyDescent="0.2">
      <c r="A26" s="91" t="s">
        <v>2203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x14ac:dyDescent="0.2">
      <c r="A27" s="90" t="s">
        <v>2204</v>
      </c>
      <c r="B27" s="28" t="str">
        <f>"05"&amp;"."&amp;$B$777&amp;"."&amp;$B$778</f>
        <v>05.04.2023</v>
      </c>
      <c r="C27" s="82" t="s">
        <v>76</v>
      </c>
      <c r="D27" s="83">
        <f>ROUND(((D28+D29+D31+D30)/1000),5)</f>
        <v>1.4718500000000001</v>
      </c>
      <c r="E27" s="83">
        <f>ROUND(((E28+E29+E31+E30)/1000),5)</f>
        <v>1.4114599999999999</v>
      </c>
      <c r="F27" s="83">
        <f>ROUND(((F28+F29+F31+F30)/1000),5)</f>
        <v>1.35351</v>
      </c>
      <c r="G27" s="83">
        <f t="shared" ref="G27:AA27" si="12">ROUND(((G28+G29+G31+G30)/1000),5)</f>
        <v>1.35084</v>
      </c>
      <c r="H27" s="83">
        <f t="shared" si="12"/>
        <v>1.4079200000000001</v>
      </c>
      <c r="I27" s="83">
        <f t="shared" si="12"/>
        <v>1.4696400000000001</v>
      </c>
      <c r="J27" s="83">
        <f t="shared" si="12"/>
        <v>1.5520700000000001</v>
      </c>
      <c r="K27" s="83">
        <f t="shared" si="12"/>
        <v>1.86548</v>
      </c>
      <c r="L27" s="83">
        <f t="shared" si="12"/>
        <v>1.9938</v>
      </c>
      <c r="M27" s="83">
        <f t="shared" si="12"/>
        <v>2.0098099999999999</v>
      </c>
      <c r="N27" s="83">
        <f t="shared" si="12"/>
        <v>2.00841</v>
      </c>
      <c r="O27" s="83">
        <f t="shared" si="12"/>
        <v>2.0131000000000001</v>
      </c>
      <c r="P27" s="83">
        <f t="shared" si="12"/>
        <v>2.0146799999999998</v>
      </c>
      <c r="Q27" s="83">
        <f t="shared" si="12"/>
        <v>2.01505</v>
      </c>
      <c r="R27" s="83">
        <f t="shared" si="12"/>
        <v>2.01423</v>
      </c>
      <c r="S27" s="83">
        <f t="shared" si="12"/>
        <v>2.0113799999999999</v>
      </c>
      <c r="T27" s="83">
        <f t="shared" si="12"/>
        <v>2.0089399999999999</v>
      </c>
      <c r="U27" s="83">
        <f t="shared" si="12"/>
        <v>1.9805999999999999</v>
      </c>
      <c r="V27" s="83">
        <f t="shared" si="12"/>
        <v>1.97011</v>
      </c>
      <c r="W27" s="83">
        <f t="shared" si="12"/>
        <v>2.0149499999999998</v>
      </c>
      <c r="X27" s="83">
        <f t="shared" si="12"/>
        <v>2.0395500000000002</v>
      </c>
      <c r="Y27" s="83">
        <f t="shared" si="12"/>
        <v>2.0051299999999999</v>
      </c>
      <c r="Z27" s="83">
        <f t="shared" si="12"/>
        <v>1.63564</v>
      </c>
      <c r="AA27" s="83">
        <f t="shared" si="12"/>
        <v>1.4822200000000001</v>
      </c>
    </row>
    <row r="28" spans="1:27" ht="12.75" customHeight="1" outlineLevel="1" x14ac:dyDescent="0.2">
      <c r="A28" s="91" t="s">
        <v>2205</v>
      </c>
      <c r="B28" s="63" t="s">
        <v>233</v>
      </c>
      <c r="C28" s="43" t="s">
        <v>79</v>
      </c>
      <c r="D28" s="44">
        <v>1068.8399999999999</v>
      </c>
      <c r="E28" s="44">
        <v>1008.45</v>
      </c>
      <c r="F28" s="44">
        <v>950.5</v>
      </c>
      <c r="G28" s="44">
        <v>947.83</v>
      </c>
      <c r="H28" s="44">
        <v>1004.91</v>
      </c>
      <c r="I28" s="44">
        <v>1066.6300000000001</v>
      </c>
      <c r="J28" s="44">
        <v>1149.06</v>
      </c>
      <c r="K28" s="44">
        <v>1462.47</v>
      </c>
      <c r="L28" s="44">
        <v>1590.79</v>
      </c>
      <c r="M28" s="44">
        <v>1606.8</v>
      </c>
      <c r="N28" s="44">
        <v>1605.4</v>
      </c>
      <c r="O28" s="44">
        <v>1610.09</v>
      </c>
      <c r="P28" s="44">
        <v>1611.67</v>
      </c>
      <c r="Q28" s="44">
        <v>1612.04</v>
      </c>
      <c r="R28" s="44">
        <v>1611.22</v>
      </c>
      <c r="S28" s="44">
        <v>1608.37</v>
      </c>
      <c r="T28" s="44">
        <v>1605.93</v>
      </c>
      <c r="U28" s="44">
        <v>1577.59</v>
      </c>
      <c r="V28" s="44">
        <v>1567.1</v>
      </c>
      <c r="W28" s="44">
        <v>1611.94</v>
      </c>
      <c r="X28" s="44">
        <v>1636.54</v>
      </c>
      <c r="Y28" s="44">
        <v>1602.12</v>
      </c>
      <c r="Z28" s="44">
        <v>1232.6300000000001</v>
      </c>
      <c r="AA28" s="44">
        <v>1079.21</v>
      </c>
    </row>
    <row r="29" spans="1:27" ht="12.75" customHeight="1" outlineLevel="1" x14ac:dyDescent="0.2">
      <c r="A29" s="91" t="s">
        <v>2206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1" t="s">
        <v>2207</v>
      </c>
      <c r="B30" s="63" t="s">
        <v>83</v>
      </c>
      <c r="C30" s="43" t="s">
        <v>79</v>
      </c>
      <c r="D30" s="44">
        <v>6.14</v>
      </c>
      <c r="E30" s="44">
        <v>6.14</v>
      </c>
      <c r="F30" s="44">
        <v>6.14</v>
      </c>
      <c r="G30" s="44">
        <v>6.14</v>
      </c>
      <c r="H30" s="44">
        <v>6.14</v>
      </c>
      <c r="I30" s="44">
        <v>6.14</v>
      </c>
      <c r="J30" s="44">
        <v>6.14</v>
      </c>
      <c r="K30" s="44">
        <v>6.14</v>
      </c>
      <c r="L30" s="44">
        <v>6.14</v>
      </c>
      <c r="M30" s="44">
        <v>6.14</v>
      </c>
      <c r="N30" s="44">
        <v>6.14</v>
      </c>
      <c r="O30" s="44">
        <v>6.14</v>
      </c>
      <c r="P30" s="44">
        <v>6.14</v>
      </c>
      <c r="Q30" s="44">
        <v>6.14</v>
      </c>
      <c r="R30" s="44">
        <v>6.14</v>
      </c>
      <c r="S30" s="44">
        <v>6.14</v>
      </c>
      <c r="T30" s="44">
        <v>6.14</v>
      </c>
      <c r="U30" s="44">
        <v>6.14</v>
      </c>
      <c r="V30" s="44">
        <v>6.14</v>
      </c>
      <c r="W30" s="44">
        <v>6.14</v>
      </c>
      <c r="X30" s="44">
        <v>6.14</v>
      </c>
      <c r="Y30" s="44">
        <v>6.14</v>
      </c>
      <c r="Z30" s="44">
        <v>6.14</v>
      </c>
      <c r="AA30" s="44">
        <v>6.14</v>
      </c>
    </row>
    <row r="31" spans="1:27" ht="12.75" customHeight="1" outlineLevel="1" x14ac:dyDescent="0.2">
      <c r="A31" s="91" t="s">
        <v>2208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x14ac:dyDescent="0.2">
      <c r="A32" s="90" t="s">
        <v>2209</v>
      </c>
      <c r="B32" s="28" t="str">
        <f>"06"&amp;"."&amp;$B$777&amp;"."&amp;$B$778</f>
        <v>06.04.2023</v>
      </c>
      <c r="C32" s="82" t="s">
        <v>76</v>
      </c>
      <c r="D32" s="83">
        <f>ROUND(((D33+D34+D36+D35)/1000),5)</f>
        <v>1.4530000000000001</v>
      </c>
      <c r="E32" s="83">
        <f>ROUND(((E33+E34+E36+E35)/1000),5)</f>
        <v>1.4226300000000001</v>
      </c>
      <c r="F32" s="83">
        <f>ROUND(((F33+F34+F36+F35)/1000),5)</f>
        <v>1.39855</v>
      </c>
      <c r="G32" s="83">
        <f t="shared" ref="G32:AA32" si="15">ROUND(((G33+G34+G36+G35)/1000),5)</f>
        <v>1.39984</v>
      </c>
      <c r="H32" s="83">
        <f t="shared" si="15"/>
        <v>1.4103399999999999</v>
      </c>
      <c r="I32" s="83">
        <f t="shared" si="15"/>
        <v>1.4576800000000001</v>
      </c>
      <c r="J32" s="83">
        <f t="shared" si="15"/>
        <v>1.6690499999999999</v>
      </c>
      <c r="K32" s="83">
        <f t="shared" si="15"/>
        <v>1.9097599999999999</v>
      </c>
      <c r="L32" s="83">
        <f t="shared" si="15"/>
        <v>2.0800999999999998</v>
      </c>
      <c r="M32" s="83">
        <f t="shared" si="15"/>
        <v>2.0868500000000001</v>
      </c>
      <c r="N32" s="83">
        <f t="shared" si="15"/>
        <v>2.1027900000000002</v>
      </c>
      <c r="O32" s="83">
        <f t="shared" si="15"/>
        <v>2.1036700000000002</v>
      </c>
      <c r="P32" s="83">
        <f t="shared" si="15"/>
        <v>2.0807699999999998</v>
      </c>
      <c r="Q32" s="83">
        <f t="shared" si="15"/>
        <v>2.08935</v>
      </c>
      <c r="R32" s="83">
        <f t="shared" si="15"/>
        <v>2.0759699999999999</v>
      </c>
      <c r="S32" s="83">
        <f t="shared" si="15"/>
        <v>2.0642999999999998</v>
      </c>
      <c r="T32" s="83">
        <f t="shared" si="15"/>
        <v>2.0462600000000002</v>
      </c>
      <c r="U32" s="83">
        <f t="shared" si="15"/>
        <v>2.0164900000000001</v>
      </c>
      <c r="V32" s="83">
        <f t="shared" si="15"/>
        <v>2.0156000000000001</v>
      </c>
      <c r="W32" s="83">
        <f t="shared" si="15"/>
        <v>2.0324200000000001</v>
      </c>
      <c r="X32" s="83">
        <f t="shared" si="15"/>
        <v>2.1252399999999998</v>
      </c>
      <c r="Y32" s="83">
        <f t="shared" si="15"/>
        <v>2.03755</v>
      </c>
      <c r="Z32" s="83">
        <f t="shared" si="15"/>
        <v>1.67503</v>
      </c>
      <c r="AA32" s="83">
        <f t="shared" si="15"/>
        <v>1.48847</v>
      </c>
    </row>
    <row r="33" spans="1:27" ht="12.75" customHeight="1" outlineLevel="1" x14ac:dyDescent="0.2">
      <c r="A33" s="91" t="s">
        <v>2210</v>
      </c>
      <c r="B33" s="63" t="s">
        <v>233</v>
      </c>
      <c r="C33" s="43" t="s">
        <v>79</v>
      </c>
      <c r="D33" s="44">
        <v>1049.99</v>
      </c>
      <c r="E33" s="44">
        <v>1019.62</v>
      </c>
      <c r="F33" s="44">
        <v>995.54</v>
      </c>
      <c r="G33" s="44">
        <v>996.83</v>
      </c>
      <c r="H33" s="44">
        <v>1007.33</v>
      </c>
      <c r="I33" s="44">
        <v>1054.67</v>
      </c>
      <c r="J33" s="44">
        <v>1266.04</v>
      </c>
      <c r="K33" s="44">
        <v>1506.75</v>
      </c>
      <c r="L33" s="44">
        <v>1677.09</v>
      </c>
      <c r="M33" s="44">
        <v>1683.84</v>
      </c>
      <c r="N33" s="44">
        <v>1699.78</v>
      </c>
      <c r="O33" s="44">
        <v>1700.66</v>
      </c>
      <c r="P33" s="44">
        <v>1677.76</v>
      </c>
      <c r="Q33" s="44">
        <v>1686.34</v>
      </c>
      <c r="R33" s="44">
        <v>1672.96</v>
      </c>
      <c r="S33" s="44">
        <v>1661.29</v>
      </c>
      <c r="T33" s="44">
        <v>1643.25</v>
      </c>
      <c r="U33" s="44">
        <v>1613.48</v>
      </c>
      <c r="V33" s="44">
        <v>1612.59</v>
      </c>
      <c r="W33" s="44">
        <v>1629.41</v>
      </c>
      <c r="X33" s="44">
        <v>1722.23</v>
      </c>
      <c r="Y33" s="44">
        <v>1634.54</v>
      </c>
      <c r="Z33" s="44">
        <v>1272.02</v>
      </c>
      <c r="AA33" s="44">
        <v>1085.46</v>
      </c>
    </row>
    <row r="34" spans="1:27" ht="12.75" customHeight="1" outlineLevel="1" x14ac:dyDescent="0.2">
      <c r="A34" s="91" t="s">
        <v>2211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1" t="s">
        <v>2212</v>
      </c>
      <c r="B35" s="63" t="s">
        <v>83</v>
      </c>
      <c r="C35" s="43" t="s">
        <v>79</v>
      </c>
      <c r="D35" s="44">
        <v>6.14</v>
      </c>
      <c r="E35" s="44">
        <v>6.14</v>
      </c>
      <c r="F35" s="44">
        <v>6.14</v>
      </c>
      <c r="G35" s="44">
        <v>6.14</v>
      </c>
      <c r="H35" s="44">
        <v>6.14</v>
      </c>
      <c r="I35" s="44">
        <v>6.14</v>
      </c>
      <c r="J35" s="44">
        <v>6.14</v>
      </c>
      <c r="K35" s="44">
        <v>6.14</v>
      </c>
      <c r="L35" s="44">
        <v>6.14</v>
      </c>
      <c r="M35" s="44">
        <v>6.14</v>
      </c>
      <c r="N35" s="44">
        <v>6.14</v>
      </c>
      <c r="O35" s="44">
        <v>6.14</v>
      </c>
      <c r="P35" s="44">
        <v>6.14</v>
      </c>
      <c r="Q35" s="44">
        <v>6.14</v>
      </c>
      <c r="R35" s="44">
        <v>6.14</v>
      </c>
      <c r="S35" s="44">
        <v>6.14</v>
      </c>
      <c r="T35" s="44">
        <v>6.14</v>
      </c>
      <c r="U35" s="44">
        <v>6.14</v>
      </c>
      <c r="V35" s="44">
        <v>6.14</v>
      </c>
      <c r="W35" s="44">
        <v>6.14</v>
      </c>
      <c r="X35" s="44">
        <v>6.14</v>
      </c>
      <c r="Y35" s="44">
        <v>6.14</v>
      </c>
      <c r="Z35" s="44">
        <v>6.14</v>
      </c>
      <c r="AA35" s="44">
        <v>6.14</v>
      </c>
    </row>
    <row r="36" spans="1:27" ht="12.75" customHeight="1" outlineLevel="1" x14ac:dyDescent="0.2">
      <c r="A36" s="91" t="s">
        <v>2213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x14ac:dyDescent="0.2">
      <c r="A37" s="90" t="s">
        <v>2214</v>
      </c>
      <c r="B37" s="28" t="str">
        <f>"07"&amp;"."&amp;$B$777&amp;"."&amp;$B$778</f>
        <v>07.04.2023</v>
      </c>
      <c r="C37" s="82" t="s">
        <v>76</v>
      </c>
      <c r="D37" s="83">
        <f>ROUND(((D38+D39+D41+D40)/1000),5)</f>
        <v>1.4374899999999999</v>
      </c>
      <c r="E37" s="83">
        <f>ROUND(((E38+E39+E41+E40)/1000),5)</f>
        <v>1.35155</v>
      </c>
      <c r="F37" s="83">
        <f>ROUND(((F38+F39+F41+F40)/1000),5)</f>
        <v>1.31223</v>
      </c>
      <c r="G37" s="83">
        <f t="shared" ref="G37:AA37" si="18">ROUND(((G38+G39+G41+G40)/1000),5)</f>
        <v>1.3239700000000001</v>
      </c>
      <c r="H37" s="83">
        <f t="shared" si="18"/>
        <v>1.41164</v>
      </c>
      <c r="I37" s="83">
        <f t="shared" si="18"/>
        <v>1.47163</v>
      </c>
      <c r="J37" s="83">
        <f t="shared" si="18"/>
        <v>1.6585799999999999</v>
      </c>
      <c r="K37" s="83">
        <f t="shared" si="18"/>
        <v>1.9383600000000001</v>
      </c>
      <c r="L37" s="83">
        <f t="shared" si="18"/>
        <v>2.0753400000000002</v>
      </c>
      <c r="M37" s="83">
        <f t="shared" si="18"/>
        <v>2.1716799999999998</v>
      </c>
      <c r="N37" s="83">
        <f t="shared" si="18"/>
        <v>2.2151800000000001</v>
      </c>
      <c r="O37" s="83">
        <f t="shared" si="18"/>
        <v>2.2420200000000001</v>
      </c>
      <c r="P37" s="83">
        <f t="shared" si="18"/>
        <v>2.2114400000000001</v>
      </c>
      <c r="Q37" s="83">
        <f t="shared" si="18"/>
        <v>2.2399100000000001</v>
      </c>
      <c r="R37" s="83">
        <f t="shared" si="18"/>
        <v>2.2069999999999999</v>
      </c>
      <c r="S37" s="83">
        <f t="shared" si="18"/>
        <v>2.1215799999999998</v>
      </c>
      <c r="T37" s="83">
        <f t="shared" si="18"/>
        <v>2.12642</v>
      </c>
      <c r="U37" s="83">
        <f t="shared" si="18"/>
        <v>2.0560200000000002</v>
      </c>
      <c r="V37" s="83">
        <f t="shared" si="18"/>
        <v>2.0639099999999999</v>
      </c>
      <c r="W37" s="83">
        <f t="shared" si="18"/>
        <v>2.2098900000000001</v>
      </c>
      <c r="X37" s="83">
        <f t="shared" si="18"/>
        <v>2.2482899999999999</v>
      </c>
      <c r="Y37" s="83">
        <f t="shared" si="18"/>
        <v>2.1791900000000002</v>
      </c>
      <c r="Z37" s="83">
        <f t="shared" si="18"/>
        <v>1.9326099999999999</v>
      </c>
      <c r="AA37" s="83">
        <f t="shared" si="18"/>
        <v>1.6888000000000001</v>
      </c>
    </row>
    <row r="38" spans="1:27" ht="12.75" customHeight="1" outlineLevel="1" x14ac:dyDescent="0.2">
      <c r="A38" s="91" t="s">
        <v>2215</v>
      </c>
      <c r="B38" s="63" t="s">
        <v>233</v>
      </c>
      <c r="C38" s="43" t="s">
        <v>79</v>
      </c>
      <c r="D38" s="44">
        <v>1034.48</v>
      </c>
      <c r="E38" s="44">
        <v>948.54</v>
      </c>
      <c r="F38" s="44">
        <v>909.22</v>
      </c>
      <c r="G38" s="44">
        <v>920.96</v>
      </c>
      <c r="H38" s="44">
        <v>1008.63</v>
      </c>
      <c r="I38" s="44">
        <v>1068.6199999999999</v>
      </c>
      <c r="J38" s="44">
        <v>1255.57</v>
      </c>
      <c r="K38" s="44">
        <v>1535.35</v>
      </c>
      <c r="L38" s="44">
        <v>1672.33</v>
      </c>
      <c r="M38" s="44">
        <v>1768.67</v>
      </c>
      <c r="N38" s="44">
        <v>1812.17</v>
      </c>
      <c r="O38" s="44">
        <v>1839.01</v>
      </c>
      <c r="P38" s="44">
        <v>1808.43</v>
      </c>
      <c r="Q38" s="44">
        <v>1836.9</v>
      </c>
      <c r="R38" s="44">
        <v>1803.99</v>
      </c>
      <c r="S38" s="44">
        <v>1718.57</v>
      </c>
      <c r="T38" s="44">
        <v>1723.41</v>
      </c>
      <c r="U38" s="44">
        <v>1653.01</v>
      </c>
      <c r="V38" s="44">
        <v>1660.9</v>
      </c>
      <c r="W38" s="44">
        <v>1806.88</v>
      </c>
      <c r="X38" s="44">
        <v>1845.28</v>
      </c>
      <c r="Y38" s="44">
        <v>1776.18</v>
      </c>
      <c r="Z38" s="44">
        <v>1529.6</v>
      </c>
      <c r="AA38" s="44">
        <v>1285.79</v>
      </c>
    </row>
    <row r="39" spans="1:27" ht="12.75" customHeight="1" outlineLevel="1" x14ac:dyDescent="0.2">
      <c r="A39" s="91" t="s">
        <v>2216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1" t="s">
        <v>2217</v>
      </c>
      <c r="B40" s="63" t="s">
        <v>83</v>
      </c>
      <c r="C40" s="43" t="s">
        <v>79</v>
      </c>
      <c r="D40" s="44">
        <v>6.14</v>
      </c>
      <c r="E40" s="44">
        <v>6.14</v>
      </c>
      <c r="F40" s="44">
        <v>6.14</v>
      </c>
      <c r="G40" s="44">
        <v>6.14</v>
      </c>
      <c r="H40" s="44">
        <v>6.14</v>
      </c>
      <c r="I40" s="44">
        <v>6.14</v>
      </c>
      <c r="J40" s="44">
        <v>6.14</v>
      </c>
      <c r="K40" s="44">
        <v>6.14</v>
      </c>
      <c r="L40" s="44">
        <v>6.14</v>
      </c>
      <c r="M40" s="44">
        <v>6.14</v>
      </c>
      <c r="N40" s="44">
        <v>6.14</v>
      </c>
      <c r="O40" s="44">
        <v>6.14</v>
      </c>
      <c r="P40" s="44">
        <v>6.14</v>
      </c>
      <c r="Q40" s="44">
        <v>6.14</v>
      </c>
      <c r="R40" s="44">
        <v>6.14</v>
      </c>
      <c r="S40" s="44">
        <v>6.14</v>
      </c>
      <c r="T40" s="44">
        <v>6.14</v>
      </c>
      <c r="U40" s="44">
        <v>6.14</v>
      </c>
      <c r="V40" s="44">
        <v>6.14</v>
      </c>
      <c r="W40" s="44">
        <v>6.14</v>
      </c>
      <c r="X40" s="44">
        <v>6.14</v>
      </c>
      <c r="Y40" s="44">
        <v>6.14</v>
      </c>
      <c r="Z40" s="44">
        <v>6.14</v>
      </c>
      <c r="AA40" s="44">
        <v>6.14</v>
      </c>
    </row>
    <row r="41" spans="1:27" ht="12.75" customHeight="1" outlineLevel="1" x14ac:dyDescent="0.2">
      <c r="A41" s="91" t="s">
        <v>2218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x14ac:dyDescent="0.2">
      <c r="A42" s="90" t="s">
        <v>2219</v>
      </c>
      <c r="B42" s="28" t="str">
        <f>"08"&amp;"."&amp;$B$777&amp;"."&amp;$B$778</f>
        <v>08.04.2023</v>
      </c>
      <c r="C42" s="82" t="s">
        <v>76</v>
      </c>
      <c r="D42" s="83">
        <f>ROUND(((D43+D44+D46+D45)/1000),5)</f>
        <v>1.5929800000000001</v>
      </c>
      <c r="E42" s="83">
        <f>ROUND(((E43+E44+E46+E45)/1000),5)</f>
        <v>1.4885999999999999</v>
      </c>
      <c r="F42" s="83">
        <f>ROUND(((F43+F44+F46+F45)/1000),5)</f>
        <v>1.46987</v>
      </c>
      <c r="G42" s="83">
        <f t="shared" ref="G42:AA42" si="21">ROUND(((G43+G44+G46+G45)/1000),5)</f>
        <v>1.47706</v>
      </c>
      <c r="H42" s="83">
        <f t="shared" si="21"/>
        <v>1.4826699999999999</v>
      </c>
      <c r="I42" s="83">
        <f t="shared" si="21"/>
        <v>1.50573</v>
      </c>
      <c r="J42" s="83">
        <f t="shared" si="21"/>
        <v>1.50898</v>
      </c>
      <c r="K42" s="83">
        <f t="shared" si="21"/>
        <v>1.6297200000000001</v>
      </c>
      <c r="L42" s="83">
        <f t="shared" si="21"/>
        <v>1.9349000000000001</v>
      </c>
      <c r="M42" s="83">
        <f t="shared" si="21"/>
        <v>1.99421</v>
      </c>
      <c r="N42" s="83">
        <f t="shared" si="21"/>
        <v>2.0382099999999999</v>
      </c>
      <c r="O42" s="83">
        <f t="shared" si="21"/>
        <v>2.2359499999999999</v>
      </c>
      <c r="P42" s="83">
        <f t="shared" si="21"/>
        <v>2.1112600000000001</v>
      </c>
      <c r="Q42" s="83">
        <f t="shared" si="21"/>
        <v>2.0615600000000001</v>
      </c>
      <c r="R42" s="83">
        <f t="shared" si="21"/>
        <v>2.0263</v>
      </c>
      <c r="S42" s="83">
        <f t="shared" si="21"/>
        <v>2.0156299999999998</v>
      </c>
      <c r="T42" s="83">
        <f t="shared" si="21"/>
        <v>2.0406300000000002</v>
      </c>
      <c r="U42" s="83">
        <f t="shared" si="21"/>
        <v>1.9968399999999999</v>
      </c>
      <c r="V42" s="83">
        <f t="shared" si="21"/>
        <v>2.0047799999999998</v>
      </c>
      <c r="W42" s="83">
        <f t="shared" si="21"/>
        <v>2.20811</v>
      </c>
      <c r="X42" s="83">
        <f t="shared" si="21"/>
        <v>2.2262900000000001</v>
      </c>
      <c r="Y42" s="83">
        <f t="shared" si="21"/>
        <v>2.1542699999999999</v>
      </c>
      <c r="Z42" s="83">
        <f t="shared" si="21"/>
        <v>1.8668199999999999</v>
      </c>
      <c r="AA42" s="83">
        <f t="shared" si="21"/>
        <v>1.65811</v>
      </c>
    </row>
    <row r="43" spans="1:27" ht="12.75" customHeight="1" outlineLevel="1" x14ac:dyDescent="0.2">
      <c r="A43" s="91" t="s">
        <v>2220</v>
      </c>
      <c r="B43" s="63" t="s">
        <v>233</v>
      </c>
      <c r="C43" s="43" t="s">
        <v>79</v>
      </c>
      <c r="D43" s="44">
        <v>1189.97</v>
      </c>
      <c r="E43" s="44">
        <v>1085.5899999999999</v>
      </c>
      <c r="F43" s="44">
        <v>1066.8599999999999</v>
      </c>
      <c r="G43" s="44">
        <v>1074.05</v>
      </c>
      <c r="H43" s="44">
        <v>1079.6600000000001</v>
      </c>
      <c r="I43" s="44">
        <v>1102.72</v>
      </c>
      <c r="J43" s="44">
        <v>1105.97</v>
      </c>
      <c r="K43" s="44">
        <v>1226.71</v>
      </c>
      <c r="L43" s="44">
        <v>1531.89</v>
      </c>
      <c r="M43" s="44">
        <v>1591.2</v>
      </c>
      <c r="N43" s="44">
        <v>1635.2</v>
      </c>
      <c r="O43" s="44">
        <v>1832.94</v>
      </c>
      <c r="P43" s="44">
        <v>1708.25</v>
      </c>
      <c r="Q43" s="44">
        <v>1658.55</v>
      </c>
      <c r="R43" s="44">
        <v>1623.29</v>
      </c>
      <c r="S43" s="44">
        <v>1612.62</v>
      </c>
      <c r="T43" s="44">
        <v>1637.62</v>
      </c>
      <c r="U43" s="44">
        <v>1593.83</v>
      </c>
      <c r="V43" s="44">
        <v>1601.77</v>
      </c>
      <c r="W43" s="44">
        <v>1805.1</v>
      </c>
      <c r="X43" s="44">
        <v>1823.28</v>
      </c>
      <c r="Y43" s="44">
        <v>1751.26</v>
      </c>
      <c r="Z43" s="44">
        <v>1463.81</v>
      </c>
      <c r="AA43" s="44">
        <v>1255.0999999999999</v>
      </c>
    </row>
    <row r="44" spans="1:27" ht="12.75" customHeight="1" outlineLevel="1" x14ac:dyDescent="0.2">
      <c r="A44" s="91" t="s">
        <v>2221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1" t="s">
        <v>2222</v>
      </c>
      <c r="B45" s="63" t="s">
        <v>83</v>
      </c>
      <c r="C45" s="43" t="s">
        <v>79</v>
      </c>
      <c r="D45" s="44">
        <v>6.14</v>
      </c>
      <c r="E45" s="44">
        <v>6.14</v>
      </c>
      <c r="F45" s="44">
        <v>6.14</v>
      </c>
      <c r="G45" s="44">
        <v>6.14</v>
      </c>
      <c r="H45" s="44">
        <v>6.14</v>
      </c>
      <c r="I45" s="44">
        <v>6.14</v>
      </c>
      <c r="J45" s="44">
        <v>6.14</v>
      </c>
      <c r="K45" s="44">
        <v>6.14</v>
      </c>
      <c r="L45" s="44">
        <v>6.14</v>
      </c>
      <c r="M45" s="44">
        <v>6.14</v>
      </c>
      <c r="N45" s="44">
        <v>6.14</v>
      </c>
      <c r="O45" s="44">
        <v>6.14</v>
      </c>
      <c r="P45" s="44">
        <v>6.14</v>
      </c>
      <c r="Q45" s="44">
        <v>6.14</v>
      </c>
      <c r="R45" s="44">
        <v>6.14</v>
      </c>
      <c r="S45" s="44">
        <v>6.14</v>
      </c>
      <c r="T45" s="44">
        <v>6.14</v>
      </c>
      <c r="U45" s="44">
        <v>6.14</v>
      </c>
      <c r="V45" s="44">
        <v>6.14</v>
      </c>
      <c r="W45" s="44">
        <v>6.14</v>
      </c>
      <c r="X45" s="44">
        <v>6.14</v>
      </c>
      <c r="Y45" s="44">
        <v>6.14</v>
      </c>
      <c r="Z45" s="44">
        <v>6.14</v>
      </c>
      <c r="AA45" s="44">
        <v>6.14</v>
      </c>
    </row>
    <row r="46" spans="1:27" ht="12.75" customHeight="1" outlineLevel="1" x14ac:dyDescent="0.2">
      <c r="A46" s="91" t="s">
        <v>2223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x14ac:dyDescent="0.2">
      <c r="A47" s="90" t="s">
        <v>2224</v>
      </c>
      <c r="B47" s="28" t="str">
        <f>"09"&amp;"."&amp;$B$777&amp;"."&amp;$B$778</f>
        <v>09.04.2023</v>
      </c>
      <c r="C47" s="82" t="s">
        <v>76</v>
      </c>
      <c r="D47" s="83">
        <f>ROUND(((D48+D49+D51+D50)/1000),5)</f>
        <v>1.5737099999999999</v>
      </c>
      <c r="E47" s="83">
        <f>ROUND(((E48+E49+E51+E50)/1000),5)</f>
        <v>1.4455199999999999</v>
      </c>
      <c r="F47" s="83">
        <f>ROUND(((F48+F49+F51+F50)/1000),5)</f>
        <v>1.40768</v>
      </c>
      <c r="G47" s="83">
        <f t="shared" ref="G47:AA47" si="24">ROUND(((G48+G49+G51+G50)/1000),5)</f>
        <v>1.3852500000000001</v>
      </c>
      <c r="H47" s="83">
        <f t="shared" si="24"/>
        <v>1.38828</v>
      </c>
      <c r="I47" s="83">
        <f t="shared" si="24"/>
        <v>1.3806</v>
      </c>
      <c r="J47" s="83">
        <f t="shared" si="24"/>
        <v>1.3314699999999999</v>
      </c>
      <c r="K47" s="83">
        <f t="shared" si="24"/>
        <v>1.41649</v>
      </c>
      <c r="L47" s="83">
        <f t="shared" si="24"/>
        <v>1.5198700000000001</v>
      </c>
      <c r="M47" s="83">
        <f t="shared" si="24"/>
        <v>1.77616</v>
      </c>
      <c r="N47" s="83">
        <f t="shared" si="24"/>
        <v>1.89357</v>
      </c>
      <c r="O47" s="83">
        <f t="shared" si="24"/>
        <v>1.90219</v>
      </c>
      <c r="P47" s="83">
        <f t="shared" si="24"/>
        <v>1.7639400000000001</v>
      </c>
      <c r="Q47" s="83">
        <f t="shared" si="24"/>
        <v>1.7281</v>
      </c>
      <c r="R47" s="83">
        <f t="shared" si="24"/>
        <v>1.7133799999999999</v>
      </c>
      <c r="S47" s="83">
        <f t="shared" si="24"/>
        <v>1.7038599999999999</v>
      </c>
      <c r="T47" s="83">
        <f t="shared" si="24"/>
        <v>1.7027099999999999</v>
      </c>
      <c r="U47" s="83">
        <f t="shared" si="24"/>
        <v>1.75112</v>
      </c>
      <c r="V47" s="83">
        <f t="shared" si="24"/>
        <v>1.9322699999999999</v>
      </c>
      <c r="W47" s="83">
        <f t="shared" si="24"/>
        <v>2.0951</v>
      </c>
      <c r="X47" s="83">
        <f t="shared" si="24"/>
        <v>2.06514</v>
      </c>
      <c r="Y47" s="83">
        <f t="shared" si="24"/>
        <v>2.07199</v>
      </c>
      <c r="Z47" s="83">
        <f t="shared" si="24"/>
        <v>1.6208</v>
      </c>
      <c r="AA47" s="83">
        <f t="shared" si="24"/>
        <v>1.48065</v>
      </c>
    </row>
    <row r="48" spans="1:27" ht="12.75" customHeight="1" outlineLevel="1" x14ac:dyDescent="0.2">
      <c r="A48" s="91" t="s">
        <v>2225</v>
      </c>
      <c r="B48" s="63" t="s">
        <v>233</v>
      </c>
      <c r="C48" s="43" t="s">
        <v>79</v>
      </c>
      <c r="D48" s="44">
        <v>1170.7</v>
      </c>
      <c r="E48" s="44">
        <v>1042.51</v>
      </c>
      <c r="F48" s="44">
        <v>1004.67</v>
      </c>
      <c r="G48" s="44">
        <v>982.24</v>
      </c>
      <c r="H48" s="44">
        <v>985.27</v>
      </c>
      <c r="I48" s="44">
        <v>977.59</v>
      </c>
      <c r="J48" s="44">
        <v>928.46</v>
      </c>
      <c r="K48" s="44">
        <v>1013.48</v>
      </c>
      <c r="L48" s="44">
        <v>1116.8599999999999</v>
      </c>
      <c r="M48" s="44">
        <v>1373.15</v>
      </c>
      <c r="N48" s="44">
        <v>1490.56</v>
      </c>
      <c r="O48" s="44">
        <v>1499.18</v>
      </c>
      <c r="P48" s="44">
        <v>1360.93</v>
      </c>
      <c r="Q48" s="44">
        <v>1325.09</v>
      </c>
      <c r="R48" s="44">
        <v>1310.3699999999999</v>
      </c>
      <c r="S48" s="44">
        <v>1300.8499999999999</v>
      </c>
      <c r="T48" s="44">
        <v>1299.7</v>
      </c>
      <c r="U48" s="44">
        <v>1348.11</v>
      </c>
      <c r="V48" s="44">
        <v>1529.26</v>
      </c>
      <c r="W48" s="44">
        <v>1692.09</v>
      </c>
      <c r="X48" s="44">
        <v>1662.13</v>
      </c>
      <c r="Y48" s="44">
        <v>1668.98</v>
      </c>
      <c r="Z48" s="44">
        <v>1217.79</v>
      </c>
      <c r="AA48" s="44">
        <v>1077.6400000000001</v>
      </c>
    </row>
    <row r="49" spans="1:27" ht="12.75" customHeight="1" outlineLevel="1" x14ac:dyDescent="0.2">
      <c r="A49" s="91" t="s">
        <v>2226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1" t="s">
        <v>2227</v>
      </c>
      <c r="B50" s="63" t="s">
        <v>83</v>
      </c>
      <c r="C50" s="43" t="s">
        <v>79</v>
      </c>
      <c r="D50" s="44">
        <v>6.14</v>
      </c>
      <c r="E50" s="44">
        <v>6.14</v>
      </c>
      <c r="F50" s="44">
        <v>6.14</v>
      </c>
      <c r="G50" s="44">
        <v>6.14</v>
      </c>
      <c r="H50" s="44">
        <v>6.14</v>
      </c>
      <c r="I50" s="44">
        <v>6.14</v>
      </c>
      <c r="J50" s="44">
        <v>6.14</v>
      </c>
      <c r="K50" s="44">
        <v>6.14</v>
      </c>
      <c r="L50" s="44">
        <v>6.14</v>
      </c>
      <c r="M50" s="44">
        <v>6.14</v>
      </c>
      <c r="N50" s="44">
        <v>6.14</v>
      </c>
      <c r="O50" s="44">
        <v>6.14</v>
      </c>
      <c r="P50" s="44">
        <v>6.14</v>
      </c>
      <c r="Q50" s="44">
        <v>6.14</v>
      </c>
      <c r="R50" s="44">
        <v>6.14</v>
      </c>
      <c r="S50" s="44">
        <v>6.14</v>
      </c>
      <c r="T50" s="44">
        <v>6.14</v>
      </c>
      <c r="U50" s="44">
        <v>6.14</v>
      </c>
      <c r="V50" s="44">
        <v>6.14</v>
      </c>
      <c r="W50" s="44">
        <v>6.14</v>
      </c>
      <c r="X50" s="44">
        <v>6.14</v>
      </c>
      <c r="Y50" s="44">
        <v>6.14</v>
      </c>
      <c r="Z50" s="44">
        <v>6.14</v>
      </c>
      <c r="AA50" s="44">
        <v>6.14</v>
      </c>
    </row>
    <row r="51" spans="1:27" ht="12.75" customHeight="1" outlineLevel="1" x14ac:dyDescent="0.2">
      <c r="A51" s="91" t="s">
        <v>2228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x14ac:dyDescent="0.2">
      <c r="A52" s="90" t="s">
        <v>2229</v>
      </c>
      <c r="B52" s="28" t="str">
        <f>"10"&amp;"."&amp;$B$777&amp;"."&amp;$B$778</f>
        <v>10.04.2023</v>
      </c>
      <c r="C52" s="82" t="s">
        <v>76</v>
      </c>
      <c r="D52" s="83">
        <f>ROUND(((D53+D54+D56+D55)/1000),5)</f>
        <v>1.4809000000000001</v>
      </c>
      <c r="E52" s="83">
        <f>ROUND(((E53+E54+E56+E55)/1000),5)</f>
        <v>1.4329499999999999</v>
      </c>
      <c r="F52" s="83">
        <f>ROUND(((F53+F54+F56+F55)/1000),5)</f>
        <v>1.4237500000000001</v>
      </c>
      <c r="G52" s="83">
        <f t="shared" ref="G52:AA52" si="27">ROUND(((G53+G54+G56+G55)/1000),5)</f>
        <v>1.4235800000000001</v>
      </c>
      <c r="H52" s="83">
        <f t="shared" si="27"/>
        <v>1.44862</v>
      </c>
      <c r="I52" s="83">
        <f t="shared" si="27"/>
        <v>1.4788699999999999</v>
      </c>
      <c r="J52" s="83">
        <f t="shared" si="27"/>
        <v>1.5832599999999999</v>
      </c>
      <c r="K52" s="83">
        <f t="shared" si="27"/>
        <v>1.8424700000000001</v>
      </c>
      <c r="L52" s="83">
        <f t="shared" si="27"/>
        <v>2.1875200000000001</v>
      </c>
      <c r="M52" s="83">
        <f t="shared" si="27"/>
        <v>2.2693099999999999</v>
      </c>
      <c r="N52" s="83">
        <f t="shared" si="27"/>
        <v>2.2971200000000001</v>
      </c>
      <c r="O52" s="83">
        <f t="shared" si="27"/>
        <v>2.3537699999999999</v>
      </c>
      <c r="P52" s="83">
        <f t="shared" si="27"/>
        <v>2.3447800000000001</v>
      </c>
      <c r="Q52" s="83">
        <f t="shared" si="27"/>
        <v>2.35399</v>
      </c>
      <c r="R52" s="83">
        <f t="shared" si="27"/>
        <v>2.3270200000000001</v>
      </c>
      <c r="S52" s="83">
        <f t="shared" si="27"/>
        <v>2.2971400000000002</v>
      </c>
      <c r="T52" s="83">
        <f t="shared" si="27"/>
        <v>2.23881</v>
      </c>
      <c r="U52" s="83">
        <f t="shared" si="27"/>
        <v>2.0218400000000001</v>
      </c>
      <c r="V52" s="83">
        <f t="shared" si="27"/>
        <v>1.99413</v>
      </c>
      <c r="W52" s="83">
        <f t="shared" si="27"/>
        <v>2.1764000000000001</v>
      </c>
      <c r="X52" s="83">
        <f t="shared" si="27"/>
        <v>2.1868300000000001</v>
      </c>
      <c r="Y52" s="83">
        <f t="shared" si="27"/>
        <v>2.1626300000000001</v>
      </c>
      <c r="Z52" s="83">
        <f t="shared" si="27"/>
        <v>1.6451199999999999</v>
      </c>
      <c r="AA52" s="83">
        <f t="shared" si="27"/>
        <v>1.48322</v>
      </c>
    </row>
    <row r="53" spans="1:27" ht="12.75" customHeight="1" outlineLevel="1" x14ac:dyDescent="0.2">
      <c r="A53" s="91" t="s">
        <v>2230</v>
      </c>
      <c r="B53" s="63" t="s">
        <v>233</v>
      </c>
      <c r="C53" s="43" t="s">
        <v>79</v>
      </c>
      <c r="D53" s="44">
        <v>1077.8900000000001</v>
      </c>
      <c r="E53" s="44">
        <v>1029.94</v>
      </c>
      <c r="F53" s="44">
        <v>1020.74</v>
      </c>
      <c r="G53" s="44">
        <v>1020.57</v>
      </c>
      <c r="H53" s="44">
        <v>1045.6099999999999</v>
      </c>
      <c r="I53" s="44">
        <v>1075.8599999999999</v>
      </c>
      <c r="J53" s="44">
        <v>1180.25</v>
      </c>
      <c r="K53" s="44">
        <v>1439.46</v>
      </c>
      <c r="L53" s="44">
        <v>1784.51</v>
      </c>
      <c r="M53" s="44">
        <v>1866.3</v>
      </c>
      <c r="N53" s="44">
        <v>1894.11</v>
      </c>
      <c r="O53" s="44">
        <v>1950.76</v>
      </c>
      <c r="P53" s="44">
        <v>1941.77</v>
      </c>
      <c r="Q53" s="44">
        <v>1950.98</v>
      </c>
      <c r="R53" s="44">
        <v>1924.01</v>
      </c>
      <c r="S53" s="44">
        <v>1894.13</v>
      </c>
      <c r="T53" s="44">
        <v>1835.8</v>
      </c>
      <c r="U53" s="44">
        <v>1618.83</v>
      </c>
      <c r="V53" s="44">
        <v>1591.12</v>
      </c>
      <c r="W53" s="44">
        <v>1773.39</v>
      </c>
      <c r="X53" s="44">
        <v>1783.82</v>
      </c>
      <c r="Y53" s="44">
        <v>1759.62</v>
      </c>
      <c r="Z53" s="44">
        <v>1242.1099999999999</v>
      </c>
      <c r="AA53" s="44">
        <v>1080.21</v>
      </c>
    </row>
    <row r="54" spans="1:27" ht="12.75" customHeight="1" outlineLevel="1" x14ac:dyDescent="0.2">
      <c r="A54" s="91" t="s">
        <v>2231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1" t="s">
        <v>2232</v>
      </c>
      <c r="B55" s="63" t="s">
        <v>83</v>
      </c>
      <c r="C55" s="43" t="s">
        <v>79</v>
      </c>
      <c r="D55" s="44">
        <v>6.14</v>
      </c>
      <c r="E55" s="44">
        <v>6.14</v>
      </c>
      <c r="F55" s="44">
        <v>6.14</v>
      </c>
      <c r="G55" s="44">
        <v>6.14</v>
      </c>
      <c r="H55" s="44">
        <v>6.14</v>
      </c>
      <c r="I55" s="44">
        <v>6.14</v>
      </c>
      <c r="J55" s="44">
        <v>6.14</v>
      </c>
      <c r="K55" s="44">
        <v>6.14</v>
      </c>
      <c r="L55" s="44">
        <v>6.14</v>
      </c>
      <c r="M55" s="44">
        <v>6.14</v>
      </c>
      <c r="N55" s="44">
        <v>6.14</v>
      </c>
      <c r="O55" s="44">
        <v>6.14</v>
      </c>
      <c r="P55" s="44">
        <v>6.14</v>
      </c>
      <c r="Q55" s="44">
        <v>6.14</v>
      </c>
      <c r="R55" s="44">
        <v>6.14</v>
      </c>
      <c r="S55" s="44">
        <v>6.14</v>
      </c>
      <c r="T55" s="44">
        <v>6.14</v>
      </c>
      <c r="U55" s="44">
        <v>6.14</v>
      </c>
      <c r="V55" s="44">
        <v>6.14</v>
      </c>
      <c r="W55" s="44">
        <v>6.14</v>
      </c>
      <c r="X55" s="44">
        <v>6.14</v>
      </c>
      <c r="Y55" s="44">
        <v>6.14</v>
      </c>
      <c r="Z55" s="44">
        <v>6.14</v>
      </c>
      <c r="AA55" s="44">
        <v>6.14</v>
      </c>
    </row>
    <row r="56" spans="1:27" ht="12.75" customHeight="1" outlineLevel="1" x14ac:dyDescent="0.2">
      <c r="A56" s="91" t="s">
        <v>2233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x14ac:dyDescent="0.2">
      <c r="A57" s="90" t="s">
        <v>2234</v>
      </c>
      <c r="B57" s="28" t="str">
        <f>"11"&amp;"."&amp;$B$777&amp;"."&amp;$B$778</f>
        <v>11.04.2023</v>
      </c>
      <c r="C57" s="82" t="s">
        <v>76</v>
      </c>
      <c r="D57" s="83">
        <f>ROUND(((D58+D59+D61+D60)/1000),5)</f>
        <v>1.39215</v>
      </c>
      <c r="E57" s="83">
        <f>ROUND(((E58+E59+E61+E60)/1000),5)</f>
        <v>1.21834</v>
      </c>
      <c r="F57" s="83">
        <f>ROUND(((F58+F59+F61+F60)/1000),5)</f>
        <v>0.64954000000000001</v>
      </c>
      <c r="G57" s="83">
        <f t="shared" ref="G57:AA57" si="30">ROUND(((G58+G59+G61+G60)/1000),5)</f>
        <v>0.65049999999999997</v>
      </c>
      <c r="H57" s="83">
        <f t="shared" si="30"/>
        <v>0.67532000000000003</v>
      </c>
      <c r="I57" s="83">
        <f t="shared" si="30"/>
        <v>1.33382</v>
      </c>
      <c r="J57" s="83">
        <f t="shared" si="30"/>
        <v>1.47814</v>
      </c>
      <c r="K57" s="83">
        <f t="shared" si="30"/>
        <v>1.7467299999999999</v>
      </c>
      <c r="L57" s="83">
        <f t="shared" si="30"/>
        <v>1.9686300000000001</v>
      </c>
      <c r="M57" s="83">
        <f t="shared" si="30"/>
        <v>2.0409600000000001</v>
      </c>
      <c r="N57" s="83">
        <f t="shared" si="30"/>
        <v>2.0430000000000001</v>
      </c>
      <c r="O57" s="83">
        <f t="shared" si="30"/>
        <v>2.1312799999999998</v>
      </c>
      <c r="P57" s="83">
        <f t="shared" si="30"/>
        <v>2.1331099999999998</v>
      </c>
      <c r="Q57" s="83">
        <f t="shared" si="30"/>
        <v>2.1177700000000002</v>
      </c>
      <c r="R57" s="83">
        <f t="shared" si="30"/>
        <v>2.0946400000000001</v>
      </c>
      <c r="S57" s="83">
        <f t="shared" si="30"/>
        <v>2.0320299999999998</v>
      </c>
      <c r="T57" s="83">
        <f t="shared" si="30"/>
        <v>1.9968600000000001</v>
      </c>
      <c r="U57" s="83">
        <f t="shared" si="30"/>
        <v>1.97096</v>
      </c>
      <c r="V57" s="83">
        <f t="shared" si="30"/>
        <v>1.9204399999999999</v>
      </c>
      <c r="W57" s="83">
        <f t="shared" si="30"/>
        <v>1.99733</v>
      </c>
      <c r="X57" s="83">
        <f t="shared" si="30"/>
        <v>2.0149599999999999</v>
      </c>
      <c r="Y57" s="83">
        <f t="shared" si="30"/>
        <v>1.97037</v>
      </c>
      <c r="Z57" s="83">
        <f t="shared" si="30"/>
        <v>1.5415399999999999</v>
      </c>
      <c r="AA57" s="83">
        <f t="shared" si="30"/>
        <v>1.4813099999999999</v>
      </c>
    </row>
    <row r="58" spans="1:27" ht="12.75" customHeight="1" outlineLevel="1" x14ac:dyDescent="0.2">
      <c r="A58" s="91" t="s">
        <v>2235</v>
      </c>
      <c r="B58" s="63" t="s">
        <v>233</v>
      </c>
      <c r="C58" s="43" t="s">
        <v>79</v>
      </c>
      <c r="D58" s="44">
        <v>989.14</v>
      </c>
      <c r="E58" s="44">
        <v>815.33</v>
      </c>
      <c r="F58" s="44">
        <v>246.53</v>
      </c>
      <c r="G58" s="44">
        <v>247.49</v>
      </c>
      <c r="H58" s="44">
        <v>272.31</v>
      </c>
      <c r="I58" s="44">
        <v>930.81</v>
      </c>
      <c r="J58" s="44">
        <v>1075.1300000000001</v>
      </c>
      <c r="K58" s="44">
        <v>1343.72</v>
      </c>
      <c r="L58" s="44">
        <v>1565.62</v>
      </c>
      <c r="M58" s="44">
        <v>1637.95</v>
      </c>
      <c r="N58" s="44">
        <v>1639.99</v>
      </c>
      <c r="O58" s="44">
        <v>1728.27</v>
      </c>
      <c r="P58" s="44">
        <v>1730.1</v>
      </c>
      <c r="Q58" s="44">
        <v>1714.76</v>
      </c>
      <c r="R58" s="44">
        <v>1691.63</v>
      </c>
      <c r="S58" s="44">
        <v>1629.02</v>
      </c>
      <c r="T58" s="44">
        <v>1593.85</v>
      </c>
      <c r="U58" s="44">
        <v>1567.95</v>
      </c>
      <c r="V58" s="44">
        <v>1517.43</v>
      </c>
      <c r="W58" s="44">
        <v>1594.32</v>
      </c>
      <c r="X58" s="44">
        <v>1611.95</v>
      </c>
      <c r="Y58" s="44">
        <v>1567.36</v>
      </c>
      <c r="Z58" s="44">
        <v>1138.53</v>
      </c>
      <c r="AA58" s="44">
        <v>1078.3</v>
      </c>
    </row>
    <row r="59" spans="1:27" ht="12.75" customHeight="1" outlineLevel="1" x14ac:dyDescent="0.2">
      <c r="A59" s="91" t="s">
        <v>2236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1" t="s">
        <v>2237</v>
      </c>
      <c r="B60" s="63" t="s">
        <v>83</v>
      </c>
      <c r="C60" s="43" t="s">
        <v>79</v>
      </c>
      <c r="D60" s="44">
        <v>6.14</v>
      </c>
      <c r="E60" s="44">
        <v>6.14</v>
      </c>
      <c r="F60" s="44">
        <v>6.14</v>
      </c>
      <c r="G60" s="44">
        <v>6.14</v>
      </c>
      <c r="H60" s="44">
        <v>6.14</v>
      </c>
      <c r="I60" s="44">
        <v>6.14</v>
      </c>
      <c r="J60" s="44">
        <v>6.14</v>
      </c>
      <c r="K60" s="44">
        <v>6.14</v>
      </c>
      <c r="L60" s="44">
        <v>6.14</v>
      </c>
      <c r="M60" s="44">
        <v>6.14</v>
      </c>
      <c r="N60" s="44">
        <v>6.14</v>
      </c>
      <c r="O60" s="44">
        <v>6.14</v>
      </c>
      <c r="P60" s="44">
        <v>6.14</v>
      </c>
      <c r="Q60" s="44">
        <v>6.14</v>
      </c>
      <c r="R60" s="44">
        <v>6.14</v>
      </c>
      <c r="S60" s="44">
        <v>6.14</v>
      </c>
      <c r="T60" s="44">
        <v>6.14</v>
      </c>
      <c r="U60" s="44">
        <v>6.14</v>
      </c>
      <c r="V60" s="44">
        <v>6.14</v>
      </c>
      <c r="W60" s="44">
        <v>6.14</v>
      </c>
      <c r="X60" s="44">
        <v>6.14</v>
      </c>
      <c r="Y60" s="44">
        <v>6.14</v>
      </c>
      <c r="Z60" s="44">
        <v>6.14</v>
      </c>
      <c r="AA60" s="44">
        <v>6.14</v>
      </c>
    </row>
    <row r="61" spans="1:27" ht="12.75" customHeight="1" outlineLevel="1" x14ac:dyDescent="0.2">
      <c r="A61" s="91" t="s">
        <v>2238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x14ac:dyDescent="0.2">
      <c r="A62" s="90" t="s">
        <v>2239</v>
      </c>
      <c r="B62" s="28" t="str">
        <f>"12"&amp;"."&amp;$B$777&amp;"."&amp;$B$778</f>
        <v>12.04.2023</v>
      </c>
      <c r="C62" s="82" t="s">
        <v>76</v>
      </c>
      <c r="D62" s="83">
        <f>ROUND(((D63+D64+D66+D65)/1000),5)</f>
        <v>1.4372499999999999</v>
      </c>
      <c r="E62" s="83">
        <f>ROUND(((E63+E64+E66+E65)/1000),5)</f>
        <v>1.2323200000000001</v>
      </c>
      <c r="F62" s="83">
        <f>ROUND(((F63+F64+F66+F65)/1000),5)</f>
        <v>0.64393999999999996</v>
      </c>
      <c r="G62" s="83">
        <f t="shared" ref="G62:AA62" si="33">ROUND(((G63+G64+G66+G65)/1000),5)</f>
        <v>0.64636000000000005</v>
      </c>
      <c r="H62" s="83">
        <f t="shared" si="33"/>
        <v>0.65125</v>
      </c>
      <c r="I62" s="83">
        <f t="shared" si="33"/>
        <v>1.13402</v>
      </c>
      <c r="J62" s="83">
        <f t="shared" si="33"/>
        <v>1.4825699999999999</v>
      </c>
      <c r="K62" s="83">
        <f t="shared" si="33"/>
        <v>1.71024</v>
      </c>
      <c r="L62" s="83">
        <f t="shared" si="33"/>
        <v>2.0078499999999999</v>
      </c>
      <c r="M62" s="83">
        <f t="shared" si="33"/>
        <v>2.1745199999999998</v>
      </c>
      <c r="N62" s="83">
        <f t="shared" si="33"/>
        <v>2.1901099999999998</v>
      </c>
      <c r="O62" s="83">
        <f t="shared" si="33"/>
        <v>2.27196</v>
      </c>
      <c r="P62" s="83">
        <f t="shared" si="33"/>
        <v>2.2842600000000002</v>
      </c>
      <c r="Q62" s="83">
        <f t="shared" si="33"/>
        <v>2.2833600000000001</v>
      </c>
      <c r="R62" s="83">
        <f t="shared" si="33"/>
        <v>2.28363</v>
      </c>
      <c r="S62" s="83">
        <f t="shared" si="33"/>
        <v>2.2601900000000001</v>
      </c>
      <c r="T62" s="83">
        <f t="shared" si="33"/>
        <v>2.1993200000000002</v>
      </c>
      <c r="U62" s="83">
        <f t="shared" si="33"/>
        <v>2.14757</v>
      </c>
      <c r="V62" s="83">
        <f t="shared" si="33"/>
        <v>2.0787800000000001</v>
      </c>
      <c r="W62" s="83">
        <f t="shared" si="33"/>
        <v>2.2911600000000001</v>
      </c>
      <c r="X62" s="83">
        <f t="shared" si="33"/>
        <v>2.19441</v>
      </c>
      <c r="Y62" s="83">
        <f t="shared" si="33"/>
        <v>1.80271</v>
      </c>
      <c r="Z62" s="83">
        <f t="shared" si="33"/>
        <v>1.6112299999999999</v>
      </c>
      <c r="AA62" s="83">
        <f t="shared" si="33"/>
        <v>1.54417</v>
      </c>
    </row>
    <row r="63" spans="1:27" ht="12.75" customHeight="1" outlineLevel="1" x14ac:dyDescent="0.2">
      <c r="A63" s="91" t="s">
        <v>2240</v>
      </c>
      <c r="B63" s="63" t="s">
        <v>233</v>
      </c>
      <c r="C63" s="43" t="s">
        <v>79</v>
      </c>
      <c r="D63" s="44">
        <v>1034.24</v>
      </c>
      <c r="E63" s="44">
        <v>829.31</v>
      </c>
      <c r="F63" s="44">
        <v>240.93</v>
      </c>
      <c r="G63" s="44">
        <v>243.35</v>
      </c>
      <c r="H63" s="44">
        <v>248.24</v>
      </c>
      <c r="I63" s="44">
        <v>731.01</v>
      </c>
      <c r="J63" s="44">
        <v>1079.56</v>
      </c>
      <c r="K63" s="44">
        <v>1307.23</v>
      </c>
      <c r="L63" s="44">
        <v>1604.84</v>
      </c>
      <c r="M63" s="44">
        <v>1771.51</v>
      </c>
      <c r="N63" s="44">
        <v>1787.1</v>
      </c>
      <c r="O63" s="44">
        <v>1868.95</v>
      </c>
      <c r="P63" s="44">
        <v>1881.25</v>
      </c>
      <c r="Q63" s="44">
        <v>1880.35</v>
      </c>
      <c r="R63" s="44">
        <v>1880.62</v>
      </c>
      <c r="S63" s="44">
        <v>1857.18</v>
      </c>
      <c r="T63" s="44">
        <v>1796.31</v>
      </c>
      <c r="U63" s="44">
        <v>1744.56</v>
      </c>
      <c r="V63" s="44">
        <v>1675.77</v>
      </c>
      <c r="W63" s="44">
        <v>1888.15</v>
      </c>
      <c r="X63" s="44">
        <v>1791.4</v>
      </c>
      <c r="Y63" s="44">
        <v>1399.7</v>
      </c>
      <c r="Z63" s="44">
        <v>1208.22</v>
      </c>
      <c r="AA63" s="44">
        <v>1141.1600000000001</v>
      </c>
    </row>
    <row r="64" spans="1:27" ht="12.75" customHeight="1" outlineLevel="1" x14ac:dyDescent="0.2">
      <c r="A64" s="91" t="s">
        <v>2241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1" t="s">
        <v>2242</v>
      </c>
      <c r="B65" s="63" t="s">
        <v>83</v>
      </c>
      <c r="C65" s="43" t="s">
        <v>79</v>
      </c>
      <c r="D65" s="44">
        <v>6.14</v>
      </c>
      <c r="E65" s="44">
        <v>6.14</v>
      </c>
      <c r="F65" s="44">
        <v>6.14</v>
      </c>
      <c r="G65" s="44">
        <v>6.14</v>
      </c>
      <c r="H65" s="44">
        <v>6.14</v>
      </c>
      <c r="I65" s="44">
        <v>6.14</v>
      </c>
      <c r="J65" s="44">
        <v>6.14</v>
      </c>
      <c r="K65" s="44">
        <v>6.14</v>
      </c>
      <c r="L65" s="44">
        <v>6.14</v>
      </c>
      <c r="M65" s="44">
        <v>6.14</v>
      </c>
      <c r="N65" s="44">
        <v>6.14</v>
      </c>
      <c r="O65" s="44">
        <v>6.14</v>
      </c>
      <c r="P65" s="44">
        <v>6.14</v>
      </c>
      <c r="Q65" s="44">
        <v>6.14</v>
      </c>
      <c r="R65" s="44">
        <v>6.14</v>
      </c>
      <c r="S65" s="44">
        <v>6.14</v>
      </c>
      <c r="T65" s="44">
        <v>6.14</v>
      </c>
      <c r="U65" s="44">
        <v>6.14</v>
      </c>
      <c r="V65" s="44">
        <v>6.14</v>
      </c>
      <c r="W65" s="44">
        <v>6.14</v>
      </c>
      <c r="X65" s="44">
        <v>6.14</v>
      </c>
      <c r="Y65" s="44">
        <v>6.14</v>
      </c>
      <c r="Z65" s="44">
        <v>6.14</v>
      </c>
      <c r="AA65" s="44">
        <v>6.14</v>
      </c>
    </row>
    <row r="66" spans="1:27" ht="12.75" customHeight="1" outlineLevel="1" x14ac:dyDescent="0.2">
      <c r="A66" s="91" t="s">
        <v>2243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x14ac:dyDescent="0.2">
      <c r="A67" s="90" t="s">
        <v>2244</v>
      </c>
      <c r="B67" s="28" t="str">
        <f>"13"&amp;"."&amp;$B$777&amp;"."&amp;$B$778</f>
        <v>13.04.2023</v>
      </c>
      <c r="C67" s="82" t="s">
        <v>76</v>
      </c>
      <c r="D67" s="83">
        <f>ROUND(((D68+D69+D71+D70)/1000),5)</f>
        <v>1.50698</v>
      </c>
      <c r="E67" s="83">
        <f>ROUND(((E68+E69+E71+E70)/1000),5)</f>
        <v>1.46096</v>
      </c>
      <c r="F67" s="83">
        <f>ROUND(((F68+F69+F71+F70)/1000),5)</f>
        <v>1.43032</v>
      </c>
      <c r="G67" s="83">
        <f t="shared" ref="G67:AA67" si="36">ROUND(((G68+G69+G71+G70)/1000),5)</f>
        <v>1.42927</v>
      </c>
      <c r="H67" s="83">
        <f t="shared" si="36"/>
        <v>1.4307399999999999</v>
      </c>
      <c r="I67" s="83">
        <f t="shared" si="36"/>
        <v>1.43876</v>
      </c>
      <c r="J67" s="83">
        <f t="shared" si="36"/>
        <v>1.6089500000000001</v>
      </c>
      <c r="K67" s="83">
        <f t="shared" si="36"/>
        <v>1.9615100000000001</v>
      </c>
      <c r="L67" s="83">
        <f t="shared" si="36"/>
        <v>2.1349900000000002</v>
      </c>
      <c r="M67" s="83">
        <f t="shared" si="36"/>
        <v>2.1300500000000002</v>
      </c>
      <c r="N67" s="83">
        <f t="shared" si="36"/>
        <v>2.2715700000000001</v>
      </c>
      <c r="O67" s="83">
        <f t="shared" si="36"/>
        <v>2.33432</v>
      </c>
      <c r="P67" s="83">
        <f t="shared" si="36"/>
        <v>2.2841800000000001</v>
      </c>
      <c r="Q67" s="83">
        <f t="shared" si="36"/>
        <v>2.3340900000000002</v>
      </c>
      <c r="R67" s="83">
        <f t="shared" si="36"/>
        <v>2.3319299999999998</v>
      </c>
      <c r="S67" s="83">
        <f t="shared" si="36"/>
        <v>2.32362</v>
      </c>
      <c r="T67" s="83">
        <f t="shared" si="36"/>
        <v>2.2797999999999998</v>
      </c>
      <c r="U67" s="83">
        <f t="shared" si="36"/>
        <v>2.1255799999999998</v>
      </c>
      <c r="V67" s="83">
        <f t="shared" si="36"/>
        <v>2.1072099999999998</v>
      </c>
      <c r="W67" s="83">
        <f t="shared" si="36"/>
        <v>2.1669700000000001</v>
      </c>
      <c r="X67" s="83">
        <f t="shared" si="36"/>
        <v>2.2718799999999999</v>
      </c>
      <c r="Y67" s="83">
        <f t="shared" si="36"/>
        <v>2.1263200000000002</v>
      </c>
      <c r="Z67" s="83">
        <f t="shared" si="36"/>
        <v>1.5812600000000001</v>
      </c>
      <c r="AA67" s="83">
        <f t="shared" si="36"/>
        <v>1.45404</v>
      </c>
    </row>
    <row r="68" spans="1:27" ht="12.75" customHeight="1" outlineLevel="1" x14ac:dyDescent="0.2">
      <c r="A68" s="91" t="s">
        <v>2245</v>
      </c>
      <c r="B68" s="63" t="s">
        <v>233</v>
      </c>
      <c r="C68" s="43" t="s">
        <v>79</v>
      </c>
      <c r="D68" s="44">
        <v>1103.97</v>
      </c>
      <c r="E68" s="44">
        <v>1057.95</v>
      </c>
      <c r="F68" s="44">
        <v>1027.31</v>
      </c>
      <c r="G68" s="44">
        <v>1026.26</v>
      </c>
      <c r="H68" s="44">
        <v>1027.73</v>
      </c>
      <c r="I68" s="44">
        <v>1035.75</v>
      </c>
      <c r="J68" s="44">
        <v>1205.94</v>
      </c>
      <c r="K68" s="44">
        <v>1558.5</v>
      </c>
      <c r="L68" s="44">
        <v>1731.98</v>
      </c>
      <c r="M68" s="44">
        <v>1727.04</v>
      </c>
      <c r="N68" s="44">
        <v>1868.56</v>
      </c>
      <c r="O68" s="44">
        <v>1931.31</v>
      </c>
      <c r="P68" s="44">
        <v>1881.17</v>
      </c>
      <c r="Q68" s="44">
        <v>1931.08</v>
      </c>
      <c r="R68" s="44">
        <v>1928.92</v>
      </c>
      <c r="S68" s="44">
        <v>1920.61</v>
      </c>
      <c r="T68" s="44">
        <v>1876.79</v>
      </c>
      <c r="U68" s="44">
        <v>1722.57</v>
      </c>
      <c r="V68" s="44">
        <v>1704.2</v>
      </c>
      <c r="W68" s="44">
        <v>1763.96</v>
      </c>
      <c r="X68" s="44">
        <v>1868.87</v>
      </c>
      <c r="Y68" s="44">
        <v>1723.31</v>
      </c>
      <c r="Z68" s="44">
        <v>1178.25</v>
      </c>
      <c r="AA68" s="44">
        <v>1051.03</v>
      </c>
    </row>
    <row r="69" spans="1:27" ht="12.75" customHeight="1" outlineLevel="1" x14ac:dyDescent="0.2">
      <c r="A69" s="91" t="s">
        <v>2246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1" t="s">
        <v>2247</v>
      </c>
      <c r="B70" s="63" t="s">
        <v>83</v>
      </c>
      <c r="C70" s="43" t="s">
        <v>79</v>
      </c>
      <c r="D70" s="44">
        <v>6.14</v>
      </c>
      <c r="E70" s="44">
        <v>6.14</v>
      </c>
      <c r="F70" s="44">
        <v>6.14</v>
      </c>
      <c r="G70" s="44">
        <v>6.14</v>
      </c>
      <c r="H70" s="44">
        <v>6.14</v>
      </c>
      <c r="I70" s="44">
        <v>6.14</v>
      </c>
      <c r="J70" s="44">
        <v>6.14</v>
      </c>
      <c r="K70" s="44">
        <v>6.14</v>
      </c>
      <c r="L70" s="44">
        <v>6.14</v>
      </c>
      <c r="M70" s="44">
        <v>6.14</v>
      </c>
      <c r="N70" s="44">
        <v>6.14</v>
      </c>
      <c r="O70" s="44">
        <v>6.14</v>
      </c>
      <c r="P70" s="44">
        <v>6.14</v>
      </c>
      <c r="Q70" s="44">
        <v>6.14</v>
      </c>
      <c r="R70" s="44">
        <v>6.14</v>
      </c>
      <c r="S70" s="44">
        <v>6.14</v>
      </c>
      <c r="T70" s="44">
        <v>6.14</v>
      </c>
      <c r="U70" s="44">
        <v>6.14</v>
      </c>
      <c r="V70" s="44">
        <v>6.14</v>
      </c>
      <c r="W70" s="44">
        <v>6.14</v>
      </c>
      <c r="X70" s="44">
        <v>6.14</v>
      </c>
      <c r="Y70" s="44">
        <v>6.14</v>
      </c>
      <c r="Z70" s="44">
        <v>6.14</v>
      </c>
      <c r="AA70" s="44">
        <v>6.14</v>
      </c>
    </row>
    <row r="71" spans="1:27" ht="12.75" customHeight="1" outlineLevel="1" x14ac:dyDescent="0.2">
      <c r="A71" s="91" t="s">
        <v>2248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x14ac:dyDescent="0.2">
      <c r="A72" s="90" t="s">
        <v>2249</v>
      </c>
      <c r="B72" s="28" t="str">
        <f>"14"&amp;"."&amp;$B$777&amp;"."&amp;$B$778</f>
        <v>14.04.2023</v>
      </c>
      <c r="C72" s="82" t="s">
        <v>76</v>
      </c>
      <c r="D72" s="83">
        <f>ROUND(((D73+D74+D76+D75)/1000),5)</f>
        <v>1.4541999999999999</v>
      </c>
      <c r="E72" s="83">
        <f>ROUND(((E73+E74+E76+E75)/1000),5)</f>
        <v>1.3009200000000001</v>
      </c>
      <c r="F72" s="83">
        <f>ROUND(((F73+F74+F76+F75)/1000),5)</f>
        <v>1.2342</v>
      </c>
      <c r="G72" s="83">
        <f t="shared" ref="G72:AA72" si="39">ROUND(((G73+G74+G76+G75)/1000),5)</f>
        <v>1.2341899999999999</v>
      </c>
      <c r="H72" s="83">
        <f t="shared" si="39"/>
        <v>1.30305</v>
      </c>
      <c r="I72" s="83">
        <f t="shared" si="39"/>
        <v>1.40042</v>
      </c>
      <c r="J72" s="83">
        <f t="shared" si="39"/>
        <v>1.6108499999999999</v>
      </c>
      <c r="K72" s="83">
        <f t="shared" si="39"/>
        <v>1.79501</v>
      </c>
      <c r="L72" s="83">
        <f t="shared" si="39"/>
        <v>2.0246599999999999</v>
      </c>
      <c r="M72" s="83">
        <f t="shared" si="39"/>
        <v>2.0688599999999999</v>
      </c>
      <c r="N72" s="83">
        <f t="shared" si="39"/>
        <v>2.0447899999999999</v>
      </c>
      <c r="O72" s="83">
        <f t="shared" si="39"/>
        <v>2.0962100000000001</v>
      </c>
      <c r="P72" s="83">
        <f t="shared" si="39"/>
        <v>2.0537899999999998</v>
      </c>
      <c r="Q72" s="83">
        <f t="shared" si="39"/>
        <v>2.05674</v>
      </c>
      <c r="R72" s="83">
        <f t="shared" si="39"/>
        <v>2.04453</v>
      </c>
      <c r="S72" s="83">
        <f t="shared" si="39"/>
        <v>2.0360800000000001</v>
      </c>
      <c r="T72" s="83">
        <f t="shared" si="39"/>
        <v>2.0256500000000002</v>
      </c>
      <c r="U72" s="83">
        <f t="shared" si="39"/>
        <v>1.9834000000000001</v>
      </c>
      <c r="V72" s="83">
        <f t="shared" si="39"/>
        <v>1.97848</v>
      </c>
      <c r="W72" s="83">
        <f t="shared" si="39"/>
        <v>2.0324800000000001</v>
      </c>
      <c r="X72" s="83">
        <f t="shared" si="39"/>
        <v>2.0461800000000001</v>
      </c>
      <c r="Y72" s="83">
        <f t="shared" si="39"/>
        <v>2.0412699999999999</v>
      </c>
      <c r="Z72" s="83">
        <f t="shared" si="39"/>
        <v>1.7489399999999999</v>
      </c>
      <c r="AA72" s="83">
        <f t="shared" si="39"/>
        <v>1.5418400000000001</v>
      </c>
    </row>
    <row r="73" spans="1:27" ht="12.75" customHeight="1" outlineLevel="1" x14ac:dyDescent="0.2">
      <c r="A73" s="91" t="s">
        <v>2250</v>
      </c>
      <c r="B73" s="63" t="s">
        <v>233</v>
      </c>
      <c r="C73" s="43" t="s">
        <v>79</v>
      </c>
      <c r="D73" s="44">
        <v>1051.19</v>
      </c>
      <c r="E73" s="44">
        <v>897.91</v>
      </c>
      <c r="F73" s="44">
        <v>831.19</v>
      </c>
      <c r="G73" s="44">
        <v>831.18</v>
      </c>
      <c r="H73" s="44">
        <v>900.04</v>
      </c>
      <c r="I73" s="44">
        <v>997.41</v>
      </c>
      <c r="J73" s="44">
        <v>1207.8399999999999</v>
      </c>
      <c r="K73" s="44">
        <v>1392</v>
      </c>
      <c r="L73" s="44">
        <v>1621.65</v>
      </c>
      <c r="M73" s="44">
        <v>1665.85</v>
      </c>
      <c r="N73" s="44">
        <v>1641.78</v>
      </c>
      <c r="O73" s="44">
        <v>1693.2</v>
      </c>
      <c r="P73" s="44">
        <v>1650.78</v>
      </c>
      <c r="Q73" s="44">
        <v>1653.73</v>
      </c>
      <c r="R73" s="44">
        <v>1641.52</v>
      </c>
      <c r="S73" s="44">
        <v>1633.07</v>
      </c>
      <c r="T73" s="44">
        <v>1622.64</v>
      </c>
      <c r="U73" s="44">
        <v>1580.39</v>
      </c>
      <c r="V73" s="44">
        <v>1575.47</v>
      </c>
      <c r="W73" s="44">
        <v>1629.47</v>
      </c>
      <c r="X73" s="44">
        <v>1643.17</v>
      </c>
      <c r="Y73" s="44">
        <v>1638.26</v>
      </c>
      <c r="Z73" s="44">
        <v>1345.93</v>
      </c>
      <c r="AA73" s="44">
        <v>1138.83</v>
      </c>
    </row>
    <row r="74" spans="1:27" ht="12.75" customHeight="1" outlineLevel="1" x14ac:dyDescent="0.2">
      <c r="A74" s="91" t="s">
        <v>2251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1" t="s">
        <v>2252</v>
      </c>
      <c r="B75" s="63" t="s">
        <v>83</v>
      </c>
      <c r="C75" s="43" t="s">
        <v>79</v>
      </c>
      <c r="D75" s="44">
        <v>6.14</v>
      </c>
      <c r="E75" s="44">
        <v>6.14</v>
      </c>
      <c r="F75" s="44">
        <v>6.14</v>
      </c>
      <c r="G75" s="44">
        <v>6.14</v>
      </c>
      <c r="H75" s="44">
        <v>6.14</v>
      </c>
      <c r="I75" s="44">
        <v>6.14</v>
      </c>
      <c r="J75" s="44">
        <v>6.14</v>
      </c>
      <c r="K75" s="44">
        <v>6.14</v>
      </c>
      <c r="L75" s="44">
        <v>6.14</v>
      </c>
      <c r="M75" s="44">
        <v>6.14</v>
      </c>
      <c r="N75" s="44">
        <v>6.14</v>
      </c>
      <c r="O75" s="44">
        <v>6.14</v>
      </c>
      <c r="P75" s="44">
        <v>6.14</v>
      </c>
      <c r="Q75" s="44">
        <v>6.14</v>
      </c>
      <c r="R75" s="44">
        <v>6.14</v>
      </c>
      <c r="S75" s="44">
        <v>6.14</v>
      </c>
      <c r="T75" s="44">
        <v>6.14</v>
      </c>
      <c r="U75" s="44">
        <v>6.14</v>
      </c>
      <c r="V75" s="44">
        <v>6.14</v>
      </c>
      <c r="W75" s="44">
        <v>6.14</v>
      </c>
      <c r="X75" s="44">
        <v>6.14</v>
      </c>
      <c r="Y75" s="44">
        <v>6.14</v>
      </c>
      <c r="Z75" s="44">
        <v>6.14</v>
      </c>
      <c r="AA75" s="44">
        <v>6.14</v>
      </c>
    </row>
    <row r="76" spans="1:27" ht="12.75" customHeight="1" outlineLevel="1" x14ac:dyDescent="0.2">
      <c r="A76" s="91" t="s">
        <v>2253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x14ac:dyDescent="0.2">
      <c r="A77" s="90" t="s">
        <v>2254</v>
      </c>
      <c r="B77" s="28" t="str">
        <f>"15"&amp;"."&amp;$B$777&amp;"."&amp;$B$778</f>
        <v>15.04.2023</v>
      </c>
      <c r="C77" s="82" t="s">
        <v>76</v>
      </c>
      <c r="D77" s="83">
        <f>ROUND(((D78+D79+D81+D80)/1000),5)</f>
        <v>1.6261000000000001</v>
      </c>
      <c r="E77" s="83">
        <f>ROUND(((E78+E79+E81+E80)/1000),5)</f>
        <v>1.48386</v>
      </c>
      <c r="F77" s="83">
        <f>ROUND(((F78+F79+F81+F80)/1000),5)</f>
        <v>1.4620899999999999</v>
      </c>
      <c r="G77" s="83">
        <f t="shared" ref="G77:AA77" si="42">ROUND(((G78+G79+G81+G80)/1000),5)</f>
        <v>1.44468</v>
      </c>
      <c r="H77" s="83">
        <f t="shared" si="42"/>
        <v>1.4706900000000001</v>
      </c>
      <c r="I77" s="83">
        <f t="shared" si="42"/>
        <v>1.4756400000000001</v>
      </c>
      <c r="J77" s="83">
        <f t="shared" si="42"/>
        <v>1.5483800000000001</v>
      </c>
      <c r="K77" s="83">
        <f t="shared" si="42"/>
        <v>1.7498100000000001</v>
      </c>
      <c r="L77" s="83">
        <f t="shared" si="42"/>
        <v>2.18614</v>
      </c>
      <c r="M77" s="83">
        <f t="shared" si="42"/>
        <v>2.2703799999999998</v>
      </c>
      <c r="N77" s="83">
        <f t="shared" si="42"/>
        <v>2.28546</v>
      </c>
      <c r="O77" s="83">
        <f t="shared" si="42"/>
        <v>2.31962</v>
      </c>
      <c r="P77" s="83">
        <f t="shared" si="42"/>
        <v>2.2895400000000001</v>
      </c>
      <c r="Q77" s="83">
        <f t="shared" si="42"/>
        <v>2.2803900000000001</v>
      </c>
      <c r="R77" s="83">
        <f t="shared" si="42"/>
        <v>2.2399399999999998</v>
      </c>
      <c r="S77" s="83">
        <f t="shared" si="42"/>
        <v>2.2201200000000001</v>
      </c>
      <c r="T77" s="83">
        <f t="shared" si="42"/>
        <v>2.2161300000000002</v>
      </c>
      <c r="U77" s="83">
        <f t="shared" si="42"/>
        <v>2.2343099999999998</v>
      </c>
      <c r="V77" s="83">
        <f t="shared" si="42"/>
        <v>2.1934300000000002</v>
      </c>
      <c r="W77" s="83">
        <f t="shared" si="42"/>
        <v>2.2840500000000001</v>
      </c>
      <c r="X77" s="83">
        <f t="shared" si="42"/>
        <v>2.2851499999999998</v>
      </c>
      <c r="Y77" s="83">
        <f t="shared" si="42"/>
        <v>2.2727599999999999</v>
      </c>
      <c r="Z77" s="83">
        <f t="shared" si="42"/>
        <v>2.0291000000000001</v>
      </c>
      <c r="AA77" s="83">
        <f t="shared" si="42"/>
        <v>1.8493999999999999</v>
      </c>
    </row>
    <row r="78" spans="1:27" ht="12.75" customHeight="1" outlineLevel="1" x14ac:dyDescent="0.2">
      <c r="A78" s="91" t="s">
        <v>2255</v>
      </c>
      <c r="B78" s="63" t="s">
        <v>233</v>
      </c>
      <c r="C78" s="43" t="s">
        <v>79</v>
      </c>
      <c r="D78" s="44">
        <v>1223.0899999999999</v>
      </c>
      <c r="E78" s="44">
        <v>1080.8499999999999</v>
      </c>
      <c r="F78" s="44">
        <v>1059.08</v>
      </c>
      <c r="G78" s="44">
        <v>1041.67</v>
      </c>
      <c r="H78" s="44">
        <v>1067.68</v>
      </c>
      <c r="I78" s="44">
        <v>1072.6300000000001</v>
      </c>
      <c r="J78" s="44">
        <v>1145.3699999999999</v>
      </c>
      <c r="K78" s="44">
        <v>1346.8</v>
      </c>
      <c r="L78" s="44">
        <v>1783.13</v>
      </c>
      <c r="M78" s="44">
        <v>1867.37</v>
      </c>
      <c r="N78" s="44">
        <v>1882.45</v>
      </c>
      <c r="O78" s="44">
        <v>1916.61</v>
      </c>
      <c r="P78" s="44">
        <v>1886.53</v>
      </c>
      <c r="Q78" s="44">
        <v>1877.38</v>
      </c>
      <c r="R78" s="44">
        <v>1836.93</v>
      </c>
      <c r="S78" s="44">
        <v>1817.11</v>
      </c>
      <c r="T78" s="44">
        <v>1813.12</v>
      </c>
      <c r="U78" s="44">
        <v>1831.3</v>
      </c>
      <c r="V78" s="44">
        <v>1790.42</v>
      </c>
      <c r="W78" s="44">
        <v>1881.04</v>
      </c>
      <c r="X78" s="44">
        <v>1882.14</v>
      </c>
      <c r="Y78" s="44">
        <v>1869.75</v>
      </c>
      <c r="Z78" s="44">
        <v>1626.09</v>
      </c>
      <c r="AA78" s="44">
        <v>1446.39</v>
      </c>
    </row>
    <row r="79" spans="1:27" ht="12.75" customHeight="1" outlineLevel="1" x14ac:dyDescent="0.2">
      <c r="A79" s="91" t="s">
        <v>2256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1" t="s">
        <v>2257</v>
      </c>
      <c r="B80" s="63" t="s">
        <v>83</v>
      </c>
      <c r="C80" s="43" t="s">
        <v>79</v>
      </c>
      <c r="D80" s="44">
        <v>6.14</v>
      </c>
      <c r="E80" s="44">
        <v>6.14</v>
      </c>
      <c r="F80" s="44">
        <v>6.14</v>
      </c>
      <c r="G80" s="44">
        <v>6.14</v>
      </c>
      <c r="H80" s="44">
        <v>6.14</v>
      </c>
      <c r="I80" s="44">
        <v>6.14</v>
      </c>
      <c r="J80" s="44">
        <v>6.14</v>
      </c>
      <c r="K80" s="44">
        <v>6.14</v>
      </c>
      <c r="L80" s="44">
        <v>6.14</v>
      </c>
      <c r="M80" s="44">
        <v>6.14</v>
      </c>
      <c r="N80" s="44">
        <v>6.14</v>
      </c>
      <c r="O80" s="44">
        <v>6.14</v>
      </c>
      <c r="P80" s="44">
        <v>6.14</v>
      </c>
      <c r="Q80" s="44">
        <v>6.14</v>
      </c>
      <c r="R80" s="44">
        <v>6.14</v>
      </c>
      <c r="S80" s="44">
        <v>6.14</v>
      </c>
      <c r="T80" s="44">
        <v>6.14</v>
      </c>
      <c r="U80" s="44">
        <v>6.14</v>
      </c>
      <c r="V80" s="44">
        <v>6.14</v>
      </c>
      <c r="W80" s="44">
        <v>6.14</v>
      </c>
      <c r="X80" s="44">
        <v>6.14</v>
      </c>
      <c r="Y80" s="44">
        <v>6.14</v>
      </c>
      <c r="Z80" s="44">
        <v>6.14</v>
      </c>
      <c r="AA80" s="44">
        <v>6.14</v>
      </c>
    </row>
    <row r="81" spans="1:27" ht="12.75" customHeight="1" outlineLevel="1" x14ac:dyDescent="0.2">
      <c r="A81" s="91" t="s">
        <v>2258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x14ac:dyDescent="0.2">
      <c r="A82" s="90" t="s">
        <v>2259</v>
      </c>
      <c r="B82" s="28" t="str">
        <f>"16"&amp;"."&amp;$B$777&amp;"."&amp;$B$778</f>
        <v>16.04.2023</v>
      </c>
      <c r="C82" s="82" t="s">
        <v>76</v>
      </c>
      <c r="D82" s="83">
        <f>ROUND(((D83+D84+D86+D85)/1000),5)</f>
        <v>1.6630199999999999</v>
      </c>
      <c r="E82" s="83">
        <f>ROUND(((E83+E84+E86+E85)/1000),5)</f>
        <v>1.4868699999999999</v>
      </c>
      <c r="F82" s="83">
        <f>ROUND(((F83+F84+F86+F85)/1000),5)</f>
        <v>1.4478500000000001</v>
      </c>
      <c r="G82" s="83">
        <f t="shared" ref="G82:AA82" si="45">ROUND(((G83+G84+G86+G85)/1000),5)</f>
        <v>1.4076</v>
      </c>
      <c r="H82" s="83">
        <f t="shared" si="45"/>
        <v>1.3436600000000001</v>
      </c>
      <c r="I82" s="83">
        <f t="shared" si="45"/>
        <v>1.3254999999999999</v>
      </c>
      <c r="J82" s="83">
        <f t="shared" si="45"/>
        <v>1.29715</v>
      </c>
      <c r="K82" s="83">
        <f t="shared" si="45"/>
        <v>1.3436900000000001</v>
      </c>
      <c r="L82" s="83">
        <f t="shared" si="45"/>
        <v>1.63724</v>
      </c>
      <c r="M82" s="83">
        <f t="shared" si="45"/>
        <v>1.73055</v>
      </c>
      <c r="N82" s="83">
        <f t="shared" si="45"/>
        <v>1.7527299999999999</v>
      </c>
      <c r="O82" s="83">
        <f t="shared" si="45"/>
        <v>1.75329</v>
      </c>
      <c r="P82" s="83">
        <f t="shared" si="45"/>
        <v>1.75319</v>
      </c>
      <c r="Q82" s="83">
        <f t="shared" si="45"/>
        <v>1.7473399999999999</v>
      </c>
      <c r="R82" s="83">
        <f t="shared" si="45"/>
        <v>1.74421</v>
      </c>
      <c r="S82" s="83">
        <f t="shared" si="45"/>
        <v>1.7276</v>
      </c>
      <c r="T82" s="83">
        <f t="shared" si="45"/>
        <v>1.7250300000000001</v>
      </c>
      <c r="U82" s="83">
        <f t="shared" si="45"/>
        <v>1.7481</v>
      </c>
      <c r="V82" s="83">
        <f t="shared" si="45"/>
        <v>1.7844899999999999</v>
      </c>
      <c r="W82" s="83">
        <f t="shared" si="45"/>
        <v>1.99594</v>
      </c>
      <c r="X82" s="83">
        <f t="shared" si="45"/>
        <v>2.0381300000000002</v>
      </c>
      <c r="Y82" s="83">
        <f t="shared" si="45"/>
        <v>2.0172099999999999</v>
      </c>
      <c r="Z82" s="83">
        <f t="shared" si="45"/>
        <v>1.7162299999999999</v>
      </c>
      <c r="AA82" s="83">
        <f t="shared" si="45"/>
        <v>1.52722</v>
      </c>
    </row>
    <row r="83" spans="1:27" ht="12.75" customHeight="1" outlineLevel="1" x14ac:dyDescent="0.2">
      <c r="A83" s="91" t="s">
        <v>2260</v>
      </c>
      <c r="B83" s="63" t="s">
        <v>233</v>
      </c>
      <c r="C83" s="43" t="s">
        <v>79</v>
      </c>
      <c r="D83" s="44">
        <v>1260.01</v>
      </c>
      <c r="E83" s="44">
        <v>1083.8599999999999</v>
      </c>
      <c r="F83" s="44">
        <v>1044.8399999999999</v>
      </c>
      <c r="G83" s="44">
        <v>1004.59</v>
      </c>
      <c r="H83" s="44">
        <v>940.65</v>
      </c>
      <c r="I83" s="44">
        <v>922.49</v>
      </c>
      <c r="J83" s="44">
        <v>894.14</v>
      </c>
      <c r="K83" s="44">
        <v>940.68</v>
      </c>
      <c r="L83" s="44">
        <v>1234.23</v>
      </c>
      <c r="M83" s="44">
        <v>1327.54</v>
      </c>
      <c r="N83" s="44">
        <v>1349.72</v>
      </c>
      <c r="O83" s="44">
        <v>1350.28</v>
      </c>
      <c r="P83" s="44">
        <v>1350.18</v>
      </c>
      <c r="Q83" s="44">
        <v>1344.33</v>
      </c>
      <c r="R83" s="44">
        <v>1341.2</v>
      </c>
      <c r="S83" s="44">
        <v>1324.59</v>
      </c>
      <c r="T83" s="44">
        <v>1322.02</v>
      </c>
      <c r="U83" s="44">
        <v>1345.09</v>
      </c>
      <c r="V83" s="44">
        <v>1381.48</v>
      </c>
      <c r="W83" s="44">
        <v>1592.93</v>
      </c>
      <c r="X83" s="44">
        <v>1635.12</v>
      </c>
      <c r="Y83" s="44">
        <v>1614.2</v>
      </c>
      <c r="Z83" s="44">
        <v>1313.22</v>
      </c>
      <c r="AA83" s="44">
        <v>1124.21</v>
      </c>
    </row>
    <row r="84" spans="1:27" ht="12.75" customHeight="1" outlineLevel="1" x14ac:dyDescent="0.2">
      <c r="A84" s="91" t="s">
        <v>2261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1" t="s">
        <v>2262</v>
      </c>
      <c r="B85" s="63" t="s">
        <v>83</v>
      </c>
      <c r="C85" s="43" t="s">
        <v>79</v>
      </c>
      <c r="D85" s="44">
        <v>6.14</v>
      </c>
      <c r="E85" s="44">
        <v>6.14</v>
      </c>
      <c r="F85" s="44">
        <v>6.14</v>
      </c>
      <c r="G85" s="44">
        <v>6.14</v>
      </c>
      <c r="H85" s="44">
        <v>6.14</v>
      </c>
      <c r="I85" s="44">
        <v>6.14</v>
      </c>
      <c r="J85" s="44">
        <v>6.14</v>
      </c>
      <c r="K85" s="44">
        <v>6.14</v>
      </c>
      <c r="L85" s="44">
        <v>6.14</v>
      </c>
      <c r="M85" s="44">
        <v>6.14</v>
      </c>
      <c r="N85" s="44">
        <v>6.14</v>
      </c>
      <c r="O85" s="44">
        <v>6.14</v>
      </c>
      <c r="P85" s="44">
        <v>6.14</v>
      </c>
      <c r="Q85" s="44">
        <v>6.14</v>
      </c>
      <c r="R85" s="44">
        <v>6.14</v>
      </c>
      <c r="S85" s="44">
        <v>6.14</v>
      </c>
      <c r="T85" s="44">
        <v>6.14</v>
      </c>
      <c r="U85" s="44">
        <v>6.14</v>
      </c>
      <c r="V85" s="44">
        <v>6.14</v>
      </c>
      <c r="W85" s="44">
        <v>6.14</v>
      </c>
      <c r="X85" s="44">
        <v>6.14</v>
      </c>
      <c r="Y85" s="44">
        <v>6.14</v>
      </c>
      <c r="Z85" s="44">
        <v>6.14</v>
      </c>
      <c r="AA85" s="44">
        <v>6.14</v>
      </c>
    </row>
    <row r="86" spans="1:27" ht="12.75" customHeight="1" outlineLevel="1" x14ac:dyDescent="0.2">
      <c r="A86" s="91" t="s">
        <v>2263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x14ac:dyDescent="0.2">
      <c r="A87" s="90" t="s">
        <v>2264</v>
      </c>
      <c r="B87" s="28" t="str">
        <f>"17"&amp;"."&amp;$B$777&amp;"."&amp;$B$778</f>
        <v>17.04.2023</v>
      </c>
      <c r="C87" s="82" t="s">
        <v>76</v>
      </c>
      <c r="D87" s="83">
        <f>ROUND(((D88+D89+D91+D90)/1000),5)</f>
        <v>1.48045</v>
      </c>
      <c r="E87" s="83">
        <f>ROUND(((E88+E89+E91+E90)/1000),5)</f>
        <v>1.39625</v>
      </c>
      <c r="F87" s="83">
        <f>ROUND(((F88+F89+F91+F90)/1000),5)</f>
        <v>1.2990200000000001</v>
      </c>
      <c r="G87" s="83">
        <f t="shared" ref="G87:AA87" si="48">ROUND(((G88+G89+G91+G90)/1000),5)</f>
        <v>1.25617</v>
      </c>
      <c r="H87" s="83">
        <f t="shared" si="48"/>
        <v>1.2993699999999999</v>
      </c>
      <c r="I87" s="83">
        <f t="shared" si="48"/>
        <v>1.43828</v>
      </c>
      <c r="J87" s="83">
        <f t="shared" si="48"/>
        <v>1.51498</v>
      </c>
      <c r="K87" s="83">
        <f t="shared" si="48"/>
        <v>1.79823</v>
      </c>
      <c r="L87" s="83">
        <f t="shared" si="48"/>
        <v>2.0393300000000001</v>
      </c>
      <c r="M87" s="83">
        <f t="shared" si="48"/>
        <v>2.1341899999999998</v>
      </c>
      <c r="N87" s="83">
        <f t="shared" si="48"/>
        <v>2.14351</v>
      </c>
      <c r="O87" s="83">
        <f t="shared" si="48"/>
        <v>2.1313800000000001</v>
      </c>
      <c r="P87" s="83">
        <f t="shared" si="48"/>
        <v>2.05972</v>
      </c>
      <c r="Q87" s="83">
        <f t="shared" si="48"/>
        <v>2.1391300000000002</v>
      </c>
      <c r="R87" s="83">
        <f t="shared" si="48"/>
        <v>2.1265999999999998</v>
      </c>
      <c r="S87" s="83">
        <f t="shared" si="48"/>
        <v>2.0556399999999999</v>
      </c>
      <c r="T87" s="83">
        <f t="shared" si="48"/>
        <v>2.0620799999999999</v>
      </c>
      <c r="U87" s="83">
        <f t="shared" si="48"/>
        <v>2.0511900000000001</v>
      </c>
      <c r="V87" s="83">
        <f t="shared" si="48"/>
        <v>1.99556</v>
      </c>
      <c r="W87" s="83">
        <f t="shared" si="48"/>
        <v>2.08711</v>
      </c>
      <c r="X87" s="83">
        <f t="shared" si="48"/>
        <v>2.0941800000000002</v>
      </c>
      <c r="Y87" s="83">
        <f t="shared" si="48"/>
        <v>2.05715</v>
      </c>
      <c r="Z87" s="83">
        <f t="shared" si="48"/>
        <v>1.75061</v>
      </c>
      <c r="AA87" s="83">
        <f t="shared" si="48"/>
        <v>1.52277</v>
      </c>
    </row>
    <row r="88" spans="1:27" ht="12.75" customHeight="1" outlineLevel="1" x14ac:dyDescent="0.2">
      <c r="A88" s="91" t="s">
        <v>2265</v>
      </c>
      <c r="B88" s="63" t="s">
        <v>233</v>
      </c>
      <c r="C88" s="43" t="s">
        <v>79</v>
      </c>
      <c r="D88" s="44">
        <v>1077.44</v>
      </c>
      <c r="E88" s="44">
        <v>993.24</v>
      </c>
      <c r="F88" s="44">
        <v>896.01</v>
      </c>
      <c r="G88" s="44">
        <v>853.16</v>
      </c>
      <c r="H88" s="44">
        <v>896.36</v>
      </c>
      <c r="I88" s="44">
        <v>1035.27</v>
      </c>
      <c r="J88" s="44">
        <v>1111.97</v>
      </c>
      <c r="K88" s="44">
        <v>1395.22</v>
      </c>
      <c r="L88" s="44">
        <v>1636.32</v>
      </c>
      <c r="M88" s="44">
        <v>1731.18</v>
      </c>
      <c r="N88" s="44">
        <v>1740.5</v>
      </c>
      <c r="O88" s="44">
        <v>1728.37</v>
      </c>
      <c r="P88" s="44">
        <v>1656.71</v>
      </c>
      <c r="Q88" s="44">
        <v>1736.12</v>
      </c>
      <c r="R88" s="44">
        <v>1723.59</v>
      </c>
      <c r="S88" s="44">
        <v>1652.63</v>
      </c>
      <c r="T88" s="44">
        <v>1659.07</v>
      </c>
      <c r="U88" s="44">
        <v>1648.18</v>
      </c>
      <c r="V88" s="44">
        <v>1592.55</v>
      </c>
      <c r="W88" s="44">
        <v>1684.1</v>
      </c>
      <c r="X88" s="44">
        <v>1691.17</v>
      </c>
      <c r="Y88" s="44">
        <v>1654.14</v>
      </c>
      <c r="Z88" s="44">
        <v>1347.6</v>
      </c>
      <c r="AA88" s="44">
        <v>1119.76</v>
      </c>
    </row>
    <row r="89" spans="1:27" ht="12.75" customHeight="1" outlineLevel="1" x14ac:dyDescent="0.2">
      <c r="A89" s="91" t="s">
        <v>2266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1" t="s">
        <v>2267</v>
      </c>
      <c r="B90" s="63" t="s">
        <v>83</v>
      </c>
      <c r="C90" s="43" t="s">
        <v>79</v>
      </c>
      <c r="D90" s="44">
        <v>6.14</v>
      </c>
      <c r="E90" s="44">
        <v>6.14</v>
      </c>
      <c r="F90" s="44">
        <v>6.14</v>
      </c>
      <c r="G90" s="44">
        <v>6.14</v>
      </c>
      <c r="H90" s="44">
        <v>6.14</v>
      </c>
      <c r="I90" s="44">
        <v>6.14</v>
      </c>
      <c r="J90" s="44">
        <v>6.14</v>
      </c>
      <c r="K90" s="44">
        <v>6.14</v>
      </c>
      <c r="L90" s="44">
        <v>6.14</v>
      </c>
      <c r="M90" s="44">
        <v>6.14</v>
      </c>
      <c r="N90" s="44">
        <v>6.14</v>
      </c>
      <c r="O90" s="44">
        <v>6.14</v>
      </c>
      <c r="P90" s="44">
        <v>6.14</v>
      </c>
      <c r="Q90" s="44">
        <v>6.14</v>
      </c>
      <c r="R90" s="44">
        <v>6.14</v>
      </c>
      <c r="S90" s="44">
        <v>6.14</v>
      </c>
      <c r="T90" s="44">
        <v>6.14</v>
      </c>
      <c r="U90" s="44">
        <v>6.14</v>
      </c>
      <c r="V90" s="44">
        <v>6.14</v>
      </c>
      <c r="W90" s="44">
        <v>6.14</v>
      </c>
      <c r="X90" s="44">
        <v>6.14</v>
      </c>
      <c r="Y90" s="44">
        <v>6.14</v>
      </c>
      <c r="Z90" s="44">
        <v>6.14</v>
      </c>
      <c r="AA90" s="44">
        <v>6.14</v>
      </c>
    </row>
    <row r="91" spans="1:27" ht="12.75" customHeight="1" outlineLevel="1" x14ac:dyDescent="0.2">
      <c r="A91" s="91" t="s">
        <v>2268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x14ac:dyDescent="0.2">
      <c r="A92" s="90" t="s">
        <v>2269</v>
      </c>
      <c r="B92" s="28" t="str">
        <f>"18"&amp;"."&amp;$B$777&amp;"."&amp;$B$778</f>
        <v>18.04.2023</v>
      </c>
      <c r="C92" s="82" t="s">
        <v>76</v>
      </c>
      <c r="D92" s="83">
        <f>ROUND(((D93+D94+D96+D95)/1000),5)</f>
        <v>1.45608</v>
      </c>
      <c r="E92" s="83">
        <f>ROUND(((E93+E94+E96+E95)/1000),5)</f>
        <v>1.3274900000000001</v>
      </c>
      <c r="F92" s="83">
        <f>ROUND(((F93+F94+F96+F95)/1000),5)</f>
        <v>1.2473399999999999</v>
      </c>
      <c r="G92" s="83">
        <f t="shared" ref="G92:AA92" si="51">ROUND(((G93+G94+G96+G95)/1000),5)</f>
        <v>1.1067100000000001</v>
      </c>
      <c r="H92" s="83">
        <f t="shared" si="51"/>
        <v>1.3260000000000001</v>
      </c>
      <c r="I92" s="83">
        <f t="shared" si="51"/>
        <v>1.42547</v>
      </c>
      <c r="J92" s="83">
        <f t="shared" si="51"/>
        <v>1.5795999999999999</v>
      </c>
      <c r="K92" s="83">
        <f t="shared" si="51"/>
        <v>1.79809</v>
      </c>
      <c r="L92" s="83">
        <f t="shared" si="51"/>
        <v>2.0310600000000001</v>
      </c>
      <c r="M92" s="83">
        <f t="shared" si="51"/>
        <v>2.1225499999999999</v>
      </c>
      <c r="N92" s="83">
        <f t="shared" si="51"/>
        <v>2.16317</v>
      </c>
      <c r="O92" s="83">
        <f t="shared" si="51"/>
        <v>2.1979199999999999</v>
      </c>
      <c r="P92" s="83">
        <f t="shared" si="51"/>
        <v>2.1356299999999999</v>
      </c>
      <c r="Q92" s="83">
        <f t="shared" si="51"/>
        <v>2.2901600000000002</v>
      </c>
      <c r="R92" s="83">
        <f t="shared" si="51"/>
        <v>2.27495</v>
      </c>
      <c r="S92" s="83">
        <f t="shared" si="51"/>
        <v>2.1549100000000001</v>
      </c>
      <c r="T92" s="83">
        <f t="shared" si="51"/>
        <v>2.1367400000000001</v>
      </c>
      <c r="U92" s="83">
        <f t="shared" si="51"/>
        <v>2.0948000000000002</v>
      </c>
      <c r="V92" s="83">
        <f t="shared" si="51"/>
        <v>2.0246200000000001</v>
      </c>
      <c r="W92" s="83">
        <f t="shared" si="51"/>
        <v>2.08053</v>
      </c>
      <c r="X92" s="83">
        <f t="shared" si="51"/>
        <v>2.1360800000000002</v>
      </c>
      <c r="Y92" s="83">
        <f t="shared" si="51"/>
        <v>2.1078100000000002</v>
      </c>
      <c r="Z92" s="83">
        <f t="shared" si="51"/>
        <v>1.8196399999999999</v>
      </c>
      <c r="AA92" s="83">
        <f t="shared" si="51"/>
        <v>1.5580000000000001</v>
      </c>
    </row>
    <row r="93" spans="1:27" ht="12.75" customHeight="1" outlineLevel="1" x14ac:dyDescent="0.2">
      <c r="A93" s="91" t="s">
        <v>2270</v>
      </c>
      <c r="B93" s="63" t="s">
        <v>233</v>
      </c>
      <c r="C93" s="43" t="s">
        <v>79</v>
      </c>
      <c r="D93" s="44">
        <v>1053.07</v>
      </c>
      <c r="E93" s="44">
        <v>924.48</v>
      </c>
      <c r="F93" s="44">
        <v>844.33</v>
      </c>
      <c r="G93" s="44">
        <v>703.7</v>
      </c>
      <c r="H93" s="44">
        <v>922.99</v>
      </c>
      <c r="I93" s="44">
        <v>1022.46</v>
      </c>
      <c r="J93" s="44">
        <v>1176.5899999999999</v>
      </c>
      <c r="K93" s="44">
        <v>1395.08</v>
      </c>
      <c r="L93" s="44">
        <v>1628.05</v>
      </c>
      <c r="M93" s="44">
        <v>1719.54</v>
      </c>
      <c r="N93" s="44">
        <v>1760.16</v>
      </c>
      <c r="O93" s="44">
        <v>1794.91</v>
      </c>
      <c r="P93" s="44">
        <v>1732.62</v>
      </c>
      <c r="Q93" s="44">
        <v>1887.15</v>
      </c>
      <c r="R93" s="44">
        <v>1871.94</v>
      </c>
      <c r="S93" s="44">
        <v>1751.9</v>
      </c>
      <c r="T93" s="44">
        <v>1733.73</v>
      </c>
      <c r="U93" s="44">
        <v>1691.79</v>
      </c>
      <c r="V93" s="44">
        <v>1621.61</v>
      </c>
      <c r="W93" s="44">
        <v>1677.52</v>
      </c>
      <c r="X93" s="44">
        <v>1733.07</v>
      </c>
      <c r="Y93" s="44">
        <v>1704.8</v>
      </c>
      <c r="Z93" s="44">
        <v>1416.63</v>
      </c>
      <c r="AA93" s="44">
        <v>1154.99</v>
      </c>
    </row>
    <row r="94" spans="1:27" ht="12.75" customHeight="1" outlineLevel="1" x14ac:dyDescent="0.2">
      <c r="A94" s="91" t="s">
        <v>2271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1" t="s">
        <v>2272</v>
      </c>
      <c r="B95" s="63" t="s">
        <v>83</v>
      </c>
      <c r="C95" s="43" t="s">
        <v>79</v>
      </c>
      <c r="D95" s="44">
        <v>6.14</v>
      </c>
      <c r="E95" s="44">
        <v>6.14</v>
      </c>
      <c r="F95" s="44">
        <v>6.14</v>
      </c>
      <c r="G95" s="44">
        <v>6.14</v>
      </c>
      <c r="H95" s="44">
        <v>6.14</v>
      </c>
      <c r="I95" s="44">
        <v>6.14</v>
      </c>
      <c r="J95" s="44">
        <v>6.14</v>
      </c>
      <c r="K95" s="44">
        <v>6.14</v>
      </c>
      <c r="L95" s="44">
        <v>6.14</v>
      </c>
      <c r="M95" s="44">
        <v>6.14</v>
      </c>
      <c r="N95" s="44">
        <v>6.14</v>
      </c>
      <c r="O95" s="44">
        <v>6.14</v>
      </c>
      <c r="P95" s="44">
        <v>6.14</v>
      </c>
      <c r="Q95" s="44">
        <v>6.14</v>
      </c>
      <c r="R95" s="44">
        <v>6.14</v>
      </c>
      <c r="S95" s="44">
        <v>6.14</v>
      </c>
      <c r="T95" s="44">
        <v>6.14</v>
      </c>
      <c r="U95" s="44">
        <v>6.14</v>
      </c>
      <c r="V95" s="44">
        <v>6.14</v>
      </c>
      <c r="W95" s="44">
        <v>6.14</v>
      </c>
      <c r="X95" s="44">
        <v>6.14</v>
      </c>
      <c r="Y95" s="44">
        <v>6.14</v>
      </c>
      <c r="Z95" s="44">
        <v>6.14</v>
      </c>
      <c r="AA95" s="44">
        <v>6.14</v>
      </c>
    </row>
    <row r="96" spans="1:27" ht="12.75" customHeight="1" outlineLevel="1" x14ac:dyDescent="0.2">
      <c r="A96" s="91" t="s">
        <v>2273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x14ac:dyDescent="0.2">
      <c r="A97" s="90" t="s">
        <v>2274</v>
      </c>
      <c r="B97" s="28" t="str">
        <f>"19"&amp;"."&amp;$B$777&amp;"."&amp;$B$778</f>
        <v>19.04.2023</v>
      </c>
      <c r="C97" s="82" t="s">
        <v>76</v>
      </c>
      <c r="D97" s="83">
        <f>ROUND(((D98+D99+D101+D100)/1000),5)</f>
        <v>1.46102</v>
      </c>
      <c r="E97" s="83">
        <f>ROUND(((E98+E99+E101+E100)/1000),5)</f>
        <v>1.3326499999999999</v>
      </c>
      <c r="F97" s="83">
        <f>ROUND(((F98+F99+F101+F100)/1000),5)</f>
        <v>1.24624</v>
      </c>
      <c r="G97" s="83">
        <f t="shared" ref="G97:AA97" si="54">ROUND(((G98+G99+G101+G100)/1000),5)</f>
        <v>1.17133</v>
      </c>
      <c r="H97" s="83">
        <f t="shared" si="54"/>
        <v>1.3307899999999999</v>
      </c>
      <c r="I97" s="83">
        <f t="shared" si="54"/>
        <v>1.4479599999999999</v>
      </c>
      <c r="J97" s="83">
        <f t="shared" si="54"/>
        <v>1.66547</v>
      </c>
      <c r="K97" s="83">
        <f t="shared" si="54"/>
        <v>1.85859</v>
      </c>
      <c r="L97" s="83">
        <f t="shared" si="54"/>
        <v>2.03023</v>
      </c>
      <c r="M97" s="83">
        <f t="shared" si="54"/>
        <v>2.0632100000000002</v>
      </c>
      <c r="N97" s="83">
        <f t="shared" si="54"/>
        <v>2.0597599999999998</v>
      </c>
      <c r="O97" s="83">
        <f t="shared" si="54"/>
        <v>2.0571100000000002</v>
      </c>
      <c r="P97" s="83">
        <f t="shared" si="54"/>
        <v>2.0518399999999999</v>
      </c>
      <c r="Q97" s="83">
        <f t="shared" si="54"/>
        <v>2.0527600000000001</v>
      </c>
      <c r="R97" s="83">
        <f t="shared" si="54"/>
        <v>2.0476899999999998</v>
      </c>
      <c r="S97" s="83">
        <f t="shared" si="54"/>
        <v>2.0302600000000002</v>
      </c>
      <c r="T97" s="83">
        <f t="shared" si="54"/>
        <v>2.0449999999999999</v>
      </c>
      <c r="U97" s="83">
        <f t="shared" si="54"/>
        <v>2.03546</v>
      </c>
      <c r="V97" s="83">
        <f t="shared" si="54"/>
        <v>1.9879500000000001</v>
      </c>
      <c r="W97" s="83">
        <f t="shared" si="54"/>
        <v>2.0604800000000001</v>
      </c>
      <c r="X97" s="83">
        <f t="shared" si="54"/>
        <v>2.0785300000000002</v>
      </c>
      <c r="Y97" s="83">
        <f t="shared" si="54"/>
        <v>2.0722100000000001</v>
      </c>
      <c r="Z97" s="83">
        <f t="shared" si="54"/>
        <v>1.7879</v>
      </c>
      <c r="AA97" s="83">
        <f t="shared" si="54"/>
        <v>1.52311</v>
      </c>
    </row>
    <row r="98" spans="1:27" ht="12.75" customHeight="1" outlineLevel="1" x14ac:dyDescent="0.2">
      <c r="A98" s="91" t="s">
        <v>2275</v>
      </c>
      <c r="B98" s="63" t="s">
        <v>233</v>
      </c>
      <c r="C98" s="43" t="s">
        <v>79</v>
      </c>
      <c r="D98" s="44">
        <v>1058.01</v>
      </c>
      <c r="E98" s="44">
        <v>929.64</v>
      </c>
      <c r="F98" s="44">
        <v>843.23</v>
      </c>
      <c r="G98" s="44">
        <v>768.32</v>
      </c>
      <c r="H98" s="44">
        <v>927.78</v>
      </c>
      <c r="I98" s="44">
        <v>1044.95</v>
      </c>
      <c r="J98" s="44">
        <v>1262.46</v>
      </c>
      <c r="K98" s="44">
        <v>1455.58</v>
      </c>
      <c r="L98" s="44">
        <v>1627.22</v>
      </c>
      <c r="M98" s="44">
        <v>1660.2</v>
      </c>
      <c r="N98" s="44">
        <v>1656.75</v>
      </c>
      <c r="O98" s="44">
        <v>1654.1</v>
      </c>
      <c r="P98" s="44">
        <v>1648.83</v>
      </c>
      <c r="Q98" s="44">
        <v>1649.75</v>
      </c>
      <c r="R98" s="44">
        <v>1644.68</v>
      </c>
      <c r="S98" s="44">
        <v>1627.25</v>
      </c>
      <c r="T98" s="44">
        <v>1641.99</v>
      </c>
      <c r="U98" s="44">
        <v>1632.45</v>
      </c>
      <c r="V98" s="44">
        <v>1584.94</v>
      </c>
      <c r="W98" s="44">
        <v>1657.47</v>
      </c>
      <c r="X98" s="44">
        <v>1675.52</v>
      </c>
      <c r="Y98" s="44">
        <v>1669.2</v>
      </c>
      <c r="Z98" s="44">
        <v>1384.89</v>
      </c>
      <c r="AA98" s="44">
        <v>1120.0999999999999</v>
      </c>
    </row>
    <row r="99" spans="1:27" ht="12.75" customHeight="1" outlineLevel="1" x14ac:dyDescent="0.2">
      <c r="A99" s="91" t="s">
        <v>2276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1" t="s">
        <v>2277</v>
      </c>
      <c r="B100" s="63" t="s">
        <v>83</v>
      </c>
      <c r="C100" s="43" t="s">
        <v>79</v>
      </c>
      <c r="D100" s="44">
        <v>6.14</v>
      </c>
      <c r="E100" s="44">
        <v>6.14</v>
      </c>
      <c r="F100" s="44">
        <v>6.14</v>
      </c>
      <c r="G100" s="44">
        <v>6.14</v>
      </c>
      <c r="H100" s="44">
        <v>6.14</v>
      </c>
      <c r="I100" s="44">
        <v>6.14</v>
      </c>
      <c r="J100" s="44">
        <v>6.14</v>
      </c>
      <c r="K100" s="44">
        <v>6.14</v>
      </c>
      <c r="L100" s="44">
        <v>6.14</v>
      </c>
      <c r="M100" s="44">
        <v>6.14</v>
      </c>
      <c r="N100" s="44">
        <v>6.14</v>
      </c>
      <c r="O100" s="44">
        <v>6.14</v>
      </c>
      <c r="P100" s="44">
        <v>6.14</v>
      </c>
      <c r="Q100" s="44">
        <v>6.14</v>
      </c>
      <c r="R100" s="44">
        <v>6.14</v>
      </c>
      <c r="S100" s="44">
        <v>6.14</v>
      </c>
      <c r="T100" s="44">
        <v>6.14</v>
      </c>
      <c r="U100" s="44">
        <v>6.14</v>
      </c>
      <c r="V100" s="44">
        <v>6.14</v>
      </c>
      <c r="W100" s="44">
        <v>6.14</v>
      </c>
      <c r="X100" s="44">
        <v>6.14</v>
      </c>
      <c r="Y100" s="44">
        <v>6.14</v>
      </c>
      <c r="Z100" s="44">
        <v>6.14</v>
      </c>
      <c r="AA100" s="44">
        <v>6.14</v>
      </c>
    </row>
    <row r="101" spans="1:27" ht="12.75" customHeight="1" outlineLevel="1" x14ac:dyDescent="0.2">
      <c r="A101" s="91" t="s">
        <v>2278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x14ac:dyDescent="0.2">
      <c r="A102" s="90" t="s">
        <v>2279</v>
      </c>
      <c r="B102" s="28" t="str">
        <f>"20"&amp;"."&amp;$B$777&amp;"."&amp;$B$778</f>
        <v>20.04.2023</v>
      </c>
      <c r="C102" s="82" t="s">
        <v>76</v>
      </c>
      <c r="D102" s="83">
        <f>ROUND(((D103+D104+D106+D105)/1000),5)</f>
        <v>1.47814</v>
      </c>
      <c r="E102" s="83">
        <f>ROUND(((E103+E104+E106+E105)/1000),5)</f>
        <v>1.37998</v>
      </c>
      <c r="F102" s="83">
        <f>ROUND(((F103+F104+F106+F105)/1000),5)</f>
        <v>1.3254999999999999</v>
      </c>
      <c r="G102" s="83">
        <f t="shared" ref="G102:AA102" si="57">ROUND(((G103+G104+G106+G105)/1000),5)</f>
        <v>1.27668</v>
      </c>
      <c r="H102" s="83">
        <f t="shared" si="57"/>
        <v>1.3545400000000001</v>
      </c>
      <c r="I102" s="83">
        <f t="shared" si="57"/>
        <v>1.4746600000000001</v>
      </c>
      <c r="J102" s="83">
        <f t="shared" si="57"/>
        <v>1.6725300000000001</v>
      </c>
      <c r="K102" s="83">
        <f t="shared" si="57"/>
        <v>1.9031400000000001</v>
      </c>
      <c r="L102" s="83">
        <f t="shared" si="57"/>
        <v>2.1433499999999999</v>
      </c>
      <c r="M102" s="83">
        <f t="shared" si="57"/>
        <v>2.28809</v>
      </c>
      <c r="N102" s="83">
        <f t="shared" si="57"/>
        <v>2.24546</v>
      </c>
      <c r="O102" s="83">
        <f t="shared" si="57"/>
        <v>2.2407699999999999</v>
      </c>
      <c r="P102" s="83">
        <f t="shared" si="57"/>
        <v>2.2233700000000001</v>
      </c>
      <c r="Q102" s="83">
        <f t="shared" si="57"/>
        <v>2.2425199999999998</v>
      </c>
      <c r="R102" s="83">
        <f t="shared" si="57"/>
        <v>2.2243599999999999</v>
      </c>
      <c r="S102" s="83">
        <f t="shared" si="57"/>
        <v>2.2185199999999998</v>
      </c>
      <c r="T102" s="83">
        <f t="shared" si="57"/>
        <v>2.20905</v>
      </c>
      <c r="U102" s="83">
        <f t="shared" si="57"/>
        <v>2.2067700000000001</v>
      </c>
      <c r="V102" s="83">
        <f t="shared" si="57"/>
        <v>2.1496499999999998</v>
      </c>
      <c r="W102" s="83">
        <f t="shared" si="57"/>
        <v>2.2783500000000001</v>
      </c>
      <c r="X102" s="83">
        <f t="shared" si="57"/>
        <v>2.2966199999999999</v>
      </c>
      <c r="Y102" s="83">
        <f t="shared" si="57"/>
        <v>2.2602899999999999</v>
      </c>
      <c r="Z102" s="83">
        <f t="shared" si="57"/>
        <v>1.9244300000000001</v>
      </c>
      <c r="AA102" s="83">
        <f t="shared" si="57"/>
        <v>1.6072599999999999</v>
      </c>
    </row>
    <row r="103" spans="1:27" ht="12.75" customHeight="1" outlineLevel="1" x14ac:dyDescent="0.2">
      <c r="A103" s="91" t="s">
        <v>2280</v>
      </c>
      <c r="B103" s="63" t="s">
        <v>233</v>
      </c>
      <c r="C103" s="43" t="s">
        <v>79</v>
      </c>
      <c r="D103" s="44">
        <v>1075.1300000000001</v>
      </c>
      <c r="E103" s="44">
        <v>976.97</v>
      </c>
      <c r="F103" s="44">
        <v>922.49</v>
      </c>
      <c r="G103" s="44">
        <v>873.67</v>
      </c>
      <c r="H103" s="44">
        <v>951.53</v>
      </c>
      <c r="I103" s="44">
        <v>1071.6500000000001</v>
      </c>
      <c r="J103" s="44">
        <v>1269.52</v>
      </c>
      <c r="K103" s="44">
        <v>1500.13</v>
      </c>
      <c r="L103" s="44">
        <v>1740.34</v>
      </c>
      <c r="M103" s="44">
        <v>1885.08</v>
      </c>
      <c r="N103" s="44">
        <v>1842.45</v>
      </c>
      <c r="O103" s="44">
        <v>1837.76</v>
      </c>
      <c r="P103" s="44">
        <v>1820.36</v>
      </c>
      <c r="Q103" s="44">
        <v>1839.51</v>
      </c>
      <c r="R103" s="44">
        <v>1821.35</v>
      </c>
      <c r="S103" s="44">
        <v>1815.51</v>
      </c>
      <c r="T103" s="44">
        <v>1806.04</v>
      </c>
      <c r="U103" s="44">
        <v>1803.76</v>
      </c>
      <c r="V103" s="44">
        <v>1746.64</v>
      </c>
      <c r="W103" s="44">
        <v>1875.34</v>
      </c>
      <c r="X103" s="44">
        <v>1893.61</v>
      </c>
      <c r="Y103" s="44">
        <v>1857.28</v>
      </c>
      <c r="Z103" s="44">
        <v>1521.42</v>
      </c>
      <c r="AA103" s="44">
        <v>1204.25</v>
      </c>
    </row>
    <row r="104" spans="1:27" ht="12.75" customHeight="1" outlineLevel="1" x14ac:dyDescent="0.2">
      <c r="A104" s="91" t="s">
        <v>2281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1" t="s">
        <v>2282</v>
      </c>
      <c r="B105" s="63" t="s">
        <v>83</v>
      </c>
      <c r="C105" s="43" t="s">
        <v>79</v>
      </c>
      <c r="D105" s="44">
        <v>6.14</v>
      </c>
      <c r="E105" s="44">
        <v>6.14</v>
      </c>
      <c r="F105" s="44">
        <v>6.14</v>
      </c>
      <c r="G105" s="44">
        <v>6.14</v>
      </c>
      <c r="H105" s="44">
        <v>6.14</v>
      </c>
      <c r="I105" s="44">
        <v>6.14</v>
      </c>
      <c r="J105" s="44">
        <v>6.14</v>
      </c>
      <c r="K105" s="44">
        <v>6.14</v>
      </c>
      <c r="L105" s="44">
        <v>6.14</v>
      </c>
      <c r="M105" s="44">
        <v>6.14</v>
      </c>
      <c r="N105" s="44">
        <v>6.14</v>
      </c>
      <c r="O105" s="44">
        <v>6.14</v>
      </c>
      <c r="P105" s="44">
        <v>6.14</v>
      </c>
      <c r="Q105" s="44">
        <v>6.14</v>
      </c>
      <c r="R105" s="44">
        <v>6.14</v>
      </c>
      <c r="S105" s="44">
        <v>6.14</v>
      </c>
      <c r="T105" s="44">
        <v>6.14</v>
      </c>
      <c r="U105" s="44">
        <v>6.14</v>
      </c>
      <c r="V105" s="44">
        <v>6.14</v>
      </c>
      <c r="W105" s="44">
        <v>6.14</v>
      </c>
      <c r="X105" s="44">
        <v>6.14</v>
      </c>
      <c r="Y105" s="44">
        <v>6.14</v>
      </c>
      <c r="Z105" s="44">
        <v>6.14</v>
      </c>
      <c r="AA105" s="44">
        <v>6.14</v>
      </c>
    </row>
    <row r="106" spans="1:27" ht="12.75" customHeight="1" outlineLevel="1" x14ac:dyDescent="0.2">
      <c r="A106" s="91" t="s">
        <v>2283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x14ac:dyDescent="0.2">
      <c r="A107" s="90" t="s">
        <v>2284</v>
      </c>
      <c r="B107" s="28" t="str">
        <f>"21"&amp;"."&amp;$B$777&amp;"."&amp;$B$778</f>
        <v>21.04.2023</v>
      </c>
      <c r="C107" s="82" t="s">
        <v>76</v>
      </c>
      <c r="D107" s="83">
        <f>ROUND(((D108+D109+D111+D110)/1000),5)</f>
        <v>1.6028</v>
      </c>
      <c r="E107" s="83">
        <f>ROUND(((E108+E109+E111+E110)/1000),5)</f>
        <v>1.47729</v>
      </c>
      <c r="F107" s="83">
        <f>ROUND(((F108+F109+F111+F110)/1000),5)</f>
        <v>1.4176299999999999</v>
      </c>
      <c r="G107" s="83">
        <f t="shared" ref="G107:AA107" si="60">ROUND(((G108+G109+G111+G110)/1000),5)</f>
        <v>1.4068499999999999</v>
      </c>
      <c r="H107" s="83">
        <f t="shared" si="60"/>
        <v>1.4755199999999999</v>
      </c>
      <c r="I107" s="83">
        <f t="shared" si="60"/>
        <v>1.4923999999999999</v>
      </c>
      <c r="J107" s="83">
        <f t="shared" si="60"/>
        <v>1.74186</v>
      </c>
      <c r="K107" s="83">
        <f t="shared" si="60"/>
        <v>2.0877699999999999</v>
      </c>
      <c r="L107" s="83">
        <f t="shared" si="60"/>
        <v>2.28817</v>
      </c>
      <c r="M107" s="83">
        <f t="shared" si="60"/>
        <v>2.3817300000000001</v>
      </c>
      <c r="N107" s="83">
        <f t="shared" si="60"/>
        <v>2.3995799999999998</v>
      </c>
      <c r="O107" s="83">
        <f t="shared" si="60"/>
        <v>2.40707</v>
      </c>
      <c r="P107" s="83">
        <f t="shared" si="60"/>
        <v>2.3907099999999999</v>
      </c>
      <c r="Q107" s="83">
        <f t="shared" si="60"/>
        <v>2.3912399999999998</v>
      </c>
      <c r="R107" s="83">
        <f t="shared" si="60"/>
        <v>2.36198</v>
      </c>
      <c r="S107" s="83">
        <f t="shared" si="60"/>
        <v>2.34592</v>
      </c>
      <c r="T107" s="83">
        <f t="shared" si="60"/>
        <v>2.34517</v>
      </c>
      <c r="U107" s="83">
        <f t="shared" si="60"/>
        <v>2.29549</v>
      </c>
      <c r="V107" s="83">
        <f t="shared" si="60"/>
        <v>2.3537300000000001</v>
      </c>
      <c r="W107" s="83">
        <f t="shared" si="60"/>
        <v>2.2980499999999999</v>
      </c>
      <c r="X107" s="83">
        <f t="shared" si="60"/>
        <v>2.3515000000000001</v>
      </c>
      <c r="Y107" s="83">
        <f t="shared" si="60"/>
        <v>2.3324400000000001</v>
      </c>
      <c r="Z107" s="83">
        <f t="shared" si="60"/>
        <v>2.0597300000000001</v>
      </c>
      <c r="AA107" s="83">
        <f t="shared" si="60"/>
        <v>1.92669</v>
      </c>
    </row>
    <row r="108" spans="1:27" ht="12.75" customHeight="1" outlineLevel="1" x14ac:dyDescent="0.2">
      <c r="A108" s="91" t="s">
        <v>2285</v>
      </c>
      <c r="B108" s="63" t="s">
        <v>233</v>
      </c>
      <c r="C108" s="43" t="s">
        <v>79</v>
      </c>
      <c r="D108" s="44">
        <v>1199.79</v>
      </c>
      <c r="E108" s="44">
        <v>1074.28</v>
      </c>
      <c r="F108" s="44">
        <v>1014.62</v>
      </c>
      <c r="G108" s="44">
        <v>1003.84</v>
      </c>
      <c r="H108" s="44">
        <v>1072.51</v>
      </c>
      <c r="I108" s="44">
        <v>1089.3900000000001</v>
      </c>
      <c r="J108" s="44">
        <v>1338.85</v>
      </c>
      <c r="K108" s="44">
        <v>1684.76</v>
      </c>
      <c r="L108" s="44">
        <v>1885.16</v>
      </c>
      <c r="M108" s="44">
        <v>1978.72</v>
      </c>
      <c r="N108" s="44">
        <v>1996.57</v>
      </c>
      <c r="O108" s="44">
        <v>2004.06</v>
      </c>
      <c r="P108" s="44">
        <v>1987.7</v>
      </c>
      <c r="Q108" s="44">
        <v>1988.23</v>
      </c>
      <c r="R108" s="44">
        <v>1958.97</v>
      </c>
      <c r="S108" s="44">
        <v>1942.91</v>
      </c>
      <c r="T108" s="44">
        <v>1942.16</v>
      </c>
      <c r="U108" s="44">
        <v>1892.48</v>
      </c>
      <c r="V108" s="44">
        <v>1950.72</v>
      </c>
      <c r="W108" s="44">
        <v>1895.04</v>
      </c>
      <c r="X108" s="44">
        <v>1948.49</v>
      </c>
      <c r="Y108" s="44">
        <v>1929.43</v>
      </c>
      <c r="Z108" s="44">
        <v>1656.72</v>
      </c>
      <c r="AA108" s="44">
        <v>1523.68</v>
      </c>
    </row>
    <row r="109" spans="1:27" ht="12.75" customHeight="1" outlineLevel="1" x14ac:dyDescent="0.2">
      <c r="A109" s="91" t="s">
        <v>2286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1" t="s">
        <v>2287</v>
      </c>
      <c r="B110" s="63" t="s">
        <v>83</v>
      </c>
      <c r="C110" s="43" t="s">
        <v>79</v>
      </c>
      <c r="D110" s="44">
        <v>6.14</v>
      </c>
      <c r="E110" s="44">
        <v>6.14</v>
      </c>
      <c r="F110" s="44">
        <v>6.14</v>
      </c>
      <c r="G110" s="44">
        <v>6.14</v>
      </c>
      <c r="H110" s="44">
        <v>6.14</v>
      </c>
      <c r="I110" s="44">
        <v>6.14</v>
      </c>
      <c r="J110" s="44">
        <v>6.14</v>
      </c>
      <c r="K110" s="44">
        <v>6.14</v>
      </c>
      <c r="L110" s="44">
        <v>6.14</v>
      </c>
      <c r="M110" s="44">
        <v>6.14</v>
      </c>
      <c r="N110" s="44">
        <v>6.14</v>
      </c>
      <c r="O110" s="44">
        <v>6.14</v>
      </c>
      <c r="P110" s="44">
        <v>6.14</v>
      </c>
      <c r="Q110" s="44">
        <v>6.14</v>
      </c>
      <c r="R110" s="44">
        <v>6.14</v>
      </c>
      <c r="S110" s="44">
        <v>6.14</v>
      </c>
      <c r="T110" s="44">
        <v>6.14</v>
      </c>
      <c r="U110" s="44">
        <v>6.14</v>
      </c>
      <c r="V110" s="44">
        <v>6.14</v>
      </c>
      <c r="W110" s="44">
        <v>6.14</v>
      </c>
      <c r="X110" s="44">
        <v>6.14</v>
      </c>
      <c r="Y110" s="44">
        <v>6.14</v>
      </c>
      <c r="Z110" s="44">
        <v>6.14</v>
      </c>
      <c r="AA110" s="44">
        <v>6.14</v>
      </c>
    </row>
    <row r="111" spans="1:27" ht="12.75" customHeight="1" outlineLevel="1" x14ac:dyDescent="0.2">
      <c r="A111" s="91" t="s">
        <v>2288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x14ac:dyDescent="0.2">
      <c r="A112" s="90" t="s">
        <v>2289</v>
      </c>
      <c r="B112" s="28" t="str">
        <f>"22"&amp;"."&amp;$B$777&amp;"."&amp;$B$778</f>
        <v>22.04.2023</v>
      </c>
      <c r="C112" s="82" t="s">
        <v>76</v>
      </c>
      <c r="D112" s="83">
        <f>ROUND(((D113+D114+D116+D115)/1000),5)</f>
        <v>1.88774</v>
      </c>
      <c r="E112" s="83">
        <f>ROUND(((E113+E114+E116+E115)/1000),5)</f>
        <v>1.68354</v>
      </c>
      <c r="F112" s="83">
        <f>ROUND(((F113+F114+F116+F115)/1000),5)</f>
        <v>1.5481100000000001</v>
      </c>
      <c r="G112" s="83">
        <f t="shared" ref="G112:AA112" si="63">ROUND(((G113+G114+G116+G115)/1000),5)</f>
        <v>1.5120499999999999</v>
      </c>
      <c r="H112" s="83">
        <f t="shared" si="63"/>
        <v>1.4815400000000001</v>
      </c>
      <c r="I112" s="83">
        <f t="shared" si="63"/>
        <v>1.52444</v>
      </c>
      <c r="J112" s="83">
        <f t="shared" si="63"/>
        <v>1.67056</v>
      </c>
      <c r="K112" s="83">
        <f t="shared" si="63"/>
        <v>1.80694</v>
      </c>
      <c r="L112" s="83">
        <f t="shared" si="63"/>
        <v>2.1476500000000001</v>
      </c>
      <c r="M112" s="83">
        <f t="shared" si="63"/>
        <v>2.3041100000000001</v>
      </c>
      <c r="N112" s="83">
        <f t="shared" si="63"/>
        <v>2.31114</v>
      </c>
      <c r="O112" s="83">
        <f t="shared" si="63"/>
        <v>2.3786200000000002</v>
      </c>
      <c r="P112" s="83">
        <f t="shared" si="63"/>
        <v>2.3610199999999999</v>
      </c>
      <c r="Q112" s="83">
        <f t="shared" si="63"/>
        <v>2.3561700000000001</v>
      </c>
      <c r="R112" s="83">
        <f t="shared" si="63"/>
        <v>2.34992</v>
      </c>
      <c r="S112" s="83">
        <f t="shared" si="63"/>
        <v>2.34999</v>
      </c>
      <c r="T112" s="83">
        <f t="shared" si="63"/>
        <v>2.3104900000000002</v>
      </c>
      <c r="U112" s="83">
        <f t="shared" si="63"/>
        <v>2.3074400000000002</v>
      </c>
      <c r="V112" s="83">
        <f t="shared" si="63"/>
        <v>2.30985</v>
      </c>
      <c r="W112" s="83">
        <f t="shared" si="63"/>
        <v>2.37236</v>
      </c>
      <c r="X112" s="83">
        <f t="shared" si="63"/>
        <v>2.3779400000000002</v>
      </c>
      <c r="Y112" s="83">
        <f t="shared" si="63"/>
        <v>2.3539599999999998</v>
      </c>
      <c r="Z112" s="83">
        <f t="shared" si="63"/>
        <v>2.0687799999999998</v>
      </c>
      <c r="AA112" s="83">
        <f t="shared" si="63"/>
        <v>1.9469399999999999</v>
      </c>
    </row>
    <row r="113" spans="1:27" ht="12.75" customHeight="1" outlineLevel="1" x14ac:dyDescent="0.2">
      <c r="A113" s="91" t="s">
        <v>2290</v>
      </c>
      <c r="B113" s="63" t="s">
        <v>233</v>
      </c>
      <c r="C113" s="43" t="s">
        <v>79</v>
      </c>
      <c r="D113" s="44">
        <v>1484.73</v>
      </c>
      <c r="E113" s="44">
        <v>1280.53</v>
      </c>
      <c r="F113" s="44">
        <v>1145.0999999999999</v>
      </c>
      <c r="G113" s="44">
        <v>1109.04</v>
      </c>
      <c r="H113" s="44">
        <v>1078.53</v>
      </c>
      <c r="I113" s="44">
        <v>1121.43</v>
      </c>
      <c r="J113" s="44">
        <v>1267.55</v>
      </c>
      <c r="K113" s="44">
        <v>1403.93</v>
      </c>
      <c r="L113" s="44">
        <v>1744.64</v>
      </c>
      <c r="M113" s="44">
        <v>1901.1</v>
      </c>
      <c r="N113" s="44">
        <v>1908.13</v>
      </c>
      <c r="O113" s="44">
        <v>1975.61</v>
      </c>
      <c r="P113" s="44">
        <v>1958.01</v>
      </c>
      <c r="Q113" s="44">
        <v>1953.16</v>
      </c>
      <c r="R113" s="44">
        <v>1946.91</v>
      </c>
      <c r="S113" s="44">
        <v>1946.98</v>
      </c>
      <c r="T113" s="44">
        <v>1907.48</v>
      </c>
      <c r="U113" s="44">
        <v>1904.43</v>
      </c>
      <c r="V113" s="44">
        <v>1906.84</v>
      </c>
      <c r="W113" s="44">
        <v>1969.35</v>
      </c>
      <c r="X113" s="44">
        <v>1974.93</v>
      </c>
      <c r="Y113" s="44">
        <v>1950.95</v>
      </c>
      <c r="Z113" s="44">
        <v>1665.77</v>
      </c>
      <c r="AA113" s="44">
        <v>1543.93</v>
      </c>
    </row>
    <row r="114" spans="1:27" ht="12.75" customHeight="1" outlineLevel="1" x14ac:dyDescent="0.2">
      <c r="A114" s="91" t="s">
        <v>2291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1" t="s">
        <v>2292</v>
      </c>
      <c r="B115" s="63" t="s">
        <v>83</v>
      </c>
      <c r="C115" s="43" t="s">
        <v>79</v>
      </c>
      <c r="D115" s="44">
        <v>6.14</v>
      </c>
      <c r="E115" s="44">
        <v>6.14</v>
      </c>
      <c r="F115" s="44">
        <v>6.14</v>
      </c>
      <c r="G115" s="44">
        <v>6.14</v>
      </c>
      <c r="H115" s="44">
        <v>6.14</v>
      </c>
      <c r="I115" s="44">
        <v>6.14</v>
      </c>
      <c r="J115" s="44">
        <v>6.14</v>
      </c>
      <c r="K115" s="44">
        <v>6.14</v>
      </c>
      <c r="L115" s="44">
        <v>6.14</v>
      </c>
      <c r="M115" s="44">
        <v>6.14</v>
      </c>
      <c r="N115" s="44">
        <v>6.14</v>
      </c>
      <c r="O115" s="44">
        <v>6.14</v>
      </c>
      <c r="P115" s="44">
        <v>6.14</v>
      </c>
      <c r="Q115" s="44">
        <v>6.14</v>
      </c>
      <c r="R115" s="44">
        <v>6.14</v>
      </c>
      <c r="S115" s="44">
        <v>6.14</v>
      </c>
      <c r="T115" s="44">
        <v>6.14</v>
      </c>
      <c r="U115" s="44">
        <v>6.14</v>
      </c>
      <c r="V115" s="44">
        <v>6.14</v>
      </c>
      <c r="W115" s="44">
        <v>6.14</v>
      </c>
      <c r="X115" s="44">
        <v>6.14</v>
      </c>
      <c r="Y115" s="44">
        <v>6.14</v>
      </c>
      <c r="Z115" s="44">
        <v>6.14</v>
      </c>
      <c r="AA115" s="44">
        <v>6.14</v>
      </c>
    </row>
    <row r="116" spans="1:27" ht="12.75" customHeight="1" outlineLevel="1" x14ac:dyDescent="0.2">
      <c r="A116" s="91" t="s">
        <v>2293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x14ac:dyDescent="0.2">
      <c r="A117" s="90" t="s">
        <v>2294</v>
      </c>
      <c r="B117" s="28" t="str">
        <f>"23"&amp;"."&amp;$B$777&amp;"."&amp;$B$778</f>
        <v>23.04.2023</v>
      </c>
      <c r="C117" s="82" t="s">
        <v>76</v>
      </c>
      <c r="D117" s="83">
        <f>ROUND(((D118+D119+D121+D120)/1000),5)</f>
        <v>1.6767000000000001</v>
      </c>
      <c r="E117" s="83">
        <f>ROUND(((E118+E119+E121+E120)/1000),5)</f>
        <v>1.51753</v>
      </c>
      <c r="F117" s="83">
        <f>ROUND(((F118+F119+F121+F120)/1000),5)</f>
        <v>1.47892</v>
      </c>
      <c r="G117" s="83">
        <f t="shared" ref="G117:AA117" si="66">ROUND(((G118+G119+G121+G120)/1000),5)</f>
        <v>1.4419999999999999</v>
      </c>
      <c r="H117" s="83">
        <f t="shared" si="66"/>
        <v>1.4336599999999999</v>
      </c>
      <c r="I117" s="83">
        <f t="shared" si="66"/>
        <v>1.44536</v>
      </c>
      <c r="J117" s="83">
        <f t="shared" si="66"/>
        <v>1.4558599999999999</v>
      </c>
      <c r="K117" s="83">
        <f t="shared" si="66"/>
        <v>1.482</v>
      </c>
      <c r="L117" s="83">
        <f t="shared" si="66"/>
        <v>1.7551399999999999</v>
      </c>
      <c r="M117" s="83">
        <f t="shared" si="66"/>
        <v>1.9435100000000001</v>
      </c>
      <c r="N117" s="83">
        <f t="shared" si="66"/>
        <v>1.9997499999999999</v>
      </c>
      <c r="O117" s="83">
        <f t="shared" si="66"/>
        <v>1.9958400000000001</v>
      </c>
      <c r="P117" s="83">
        <f t="shared" si="66"/>
        <v>1.8932199999999999</v>
      </c>
      <c r="Q117" s="83">
        <f t="shared" si="66"/>
        <v>1.8426899999999999</v>
      </c>
      <c r="R117" s="83">
        <f t="shared" si="66"/>
        <v>1.83714</v>
      </c>
      <c r="S117" s="83">
        <f t="shared" si="66"/>
        <v>1.81186</v>
      </c>
      <c r="T117" s="83">
        <f t="shared" si="66"/>
        <v>1.7890900000000001</v>
      </c>
      <c r="U117" s="83">
        <f t="shared" si="66"/>
        <v>1.83714</v>
      </c>
      <c r="V117" s="83">
        <f t="shared" si="66"/>
        <v>1.97807</v>
      </c>
      <c r="W117" s="83">
        <f t="shared" si="66"/>
        <v>2.0630000000000002</v>
      </c>
      <c r="X117" s="83">
        <f t="shared" si="66"/>
        <v>2.09118</v>
      </c>
      <c r="Y117" s="83">
        <f t="shared" si="66"/>
        <v>2.1029</v>
      </c>
      <c r="Z117" s="83">
        <f t="shared" si="66"/>
        <v>1.81223</v>
      </c>
      <c r="AA117" s="83">
        <f t="shared" si="66"/>
        <v>1.62852</v>
      </c>
    </row>
    <row r="118" spans="1:27" ht="12.75" customHeight="1" outlineLevel="1" x14ac:dyDescent="0.2">
      <c r="A118" s="91" t="s">
        <v>2295</v>
      </c>
      <c r="B118" s="63" t="s">
        <v>233</v>
      </c>
      <c r="C118" s="43" t="s">
        <v>79</v>
      </c>
      <c r="D118" s="44">
        <v>1273.69</v>
      </c>
      <c r="E118" s="44">
        <v>1114.52</v>
      </c>
      <c r="F118" s="44">
        <v>1075.9100000000001</v>
      </c>
      <c r="G118" s="44">
        <v>1038.99</v>
      </c>
      <c r="H118" s="44">
        <v>1030.6500000000001</v>
      </c>
      <c r="I118" s="44">
        <v>1042.3499999999999</v>
      </c>
      <c r="J118" s="44">
        <v>1052.8499999999999</v>
      </c>
      <c r="K118" s="44">
        <v>1078.99</v>
      </c>
      <c r="L118" s="44">
        <v>1352.13</v>
      </c>
      <c r="M118" s="44">
        <v>1540.5</v>
      </c>
      <c r="N118" s="44">
        <v>1596.74</v>
      </c>
      <c r="O118" s="44">
        <v>1592.83</v>
      </c>
      <c r="P118" s="44">
        <v>1490.21</v>
      </c>
      <c r="Q118" s="44">
        <v>1439.68</v>
      </c>
      <c r="R118" s="44">
        <v>1434.13</v>
      </c>
      <c r="S118" s="44">
        <v>1408.85</v>
      </c>
      <c r="T118" s="44">
        <v>1386.08</v>
      </c>
      <c r="U118" s="44">
        <v>1434.13</v>
      </c>
      <c r="V118" s="44">
        <v>1575.06</v>
      </c>
      <c r="W118" s="44">
        <v>1659.99</v>
      </c>
      <c r="X118" s="44">
        <v>1688.17</v>
      </c>
      <c r="Y118" s="44">
        <v>1699.89</v>
      </c>
      <c r="Z118" s="44">
        <v>1409.22</v>
      </c>
      <c r="AA118" s="44">
        <v>1225.51</v>
      </c>
    </row>
    <row r="119" spans="1:27" ht="12.75" customHeight="1" outlineLevel="1" x14ac:dyDescent="0.2">
      <c r="A119" s="91" t="s">
        <v>2296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1" t="s">
        <v>2297</v>
      </c>
      <c r="B120" s="63" t="s">
        <v>83</v>
      </c>
      <c r="C120" s="43" t="s">
        <v>79</v>
      </c>
      <c r="D120" s="44">
        <v>6.14</v>
      </c>
      <c r="E120" s="44">
        <v>6.14</v>
      </c>
      <c r="F120" s="44">
        <v>6.14</v>
      </c>
      <c r="G120" s="44">
        <v>6.14</v>
      </c>
      <c r="H120" s="44">
        <v>6.14</v>
      </c>
      <c r="I120" s="44">
        <v>6.14</v>
      </c>
      <c r="J120" s="44">
        <v>6.14</v>
      </c>
      <c r="K120" s="44">
        <v>6.14</v>
      </c>
      <c r="L120" s="44">
        <v>6.14</v>
      </c>
      <c r="M120" s="44">
        <v>6.14</v>
      </c>
      <c r="N120" s="44">
        <v>6.14</v>
      </c>
      <c r="O120" s="44">
        <v>6.14</v>
      </c>
      <c r="P120" s="44">
        <v>6.14</v>
      </c>
      <c r="Q120" s="44">
        <v>6.14</v>
      </c>
      <c r="R120" s="44">
        <v>6.14</v>
      </c>
      <c r="S120" s="44">
        <v>6.14</v>
      </c>
      <c r="T120" s="44">
        <v>6.14</v>
      </c>
      <c r="U120" s="44">
        <v>6.14</v>
      </c>
      <c r="V120" s="44">
        <v>6.14</v>
      </c>
      <c r="W120" s="44">
        <v>6.14</v>
      </c>
      <c r="X120" s="44">
        <v>6.14</v>
      </c>
      <c r="Y120" s="44">
        <v>6.14</v>
      </c>
      <c r="Z120" s="44">
        <v>6.14</v>
      </c>
      <c r="AA120" s="44">
        <v>6.14</v>
      </c>
    </row>
    <row r="121" spans="1:27" ht="12.75" customHeight="1" outlineLevel="1" x14ac:dyDescent="0.2">
      <c r="A121" s="91" t="s">
        <v>2298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x14ac:dyDescent="0.2">
      <c r="A122" s="90" t="s">
        <v>2299</v>
      </c>
      <c r="B122" s="28" t="str">
        <f>"24"&amp;"."&amp;$B$777&amp;"."&amp;$B$778</f>
        <v>24.04.2023</v>
      </c>
      <c r="C122" s="82" t="s">
        <v>76</v>
      </c>
      <c r="D122" s="83">
        <f>ROUND(((D123+D124+D126+D125)/1000),5)</f>
        <v>1.56464</v>
      </c>
      <c r="E122" s="83">
        <f>ROUND(((E123+E124+E126+E125)/1000),5)</f>
        <v>1.4783200000000001</v>
      </c>
      <c r="F122" s="83">
        <f>ROUND(((F123+F124+F126+F125)/1000),5)</f>
        <v>1.4328000000000001</v>
      </c>
      <c r="G122" s="83">
        <f t="shared" ref="G122:AA122" si="69">ROUND(((G123+G124+G126+G125)/1000),5)</f>
        <v>1.41225</v>
      </c>
      <c r="H122" s="83">
        <f t="shared" si="69"/>
        <v>1.47034</v>
      </c>
      <c r="I122" s="83">
        <f t="shared" si="69"/>
        <v>1.48421</v>
      </c>
      <c r="J122" s="83">
        <f t="shared" si="69"/>
        <v>1.7446600000000001</v>
      </c>
      <c r="K122" s="83">
        <f t="shared" si="69"/>
        <v>2.0376699999999999</v>
      </c>
      <c r="L122" s="83">
        <f t="shared" si="69"/>
        <v>2.1654499999999999</v>
      </c>
      <c r="M122" s="83">
        <f t="shared" si="69"/>
        <v>2.2223199999999999</v>
      </c>
      <c r="N122" s="83">
        <f t="shared" si="69"/>
        <v>2.2229899999999998</v>
      </c>
      <c r="O122" s="83">
        <f t="shared" si="69"/>
        <v>2.2447400000000002</v>
      </c>
      <c r="P122" s="83">
        <f t="shared" si="69"/>
        <v>2.24681</v>
      </c>
      <c r="Q122" s="83">
        <f t="shared" si="69"/>
        <v>2.2747899999999999</v>
      </c>
      <c r="R122" s="83">
        <f t="shared" si="69"/>
        <v>2.2622</v>
      </c>
      <c r="S122" s="83">
        <f t="shared" si="69"/>
        <v>2.2746599999999999</v>
      </c>
      <c r="T122" s="83">
        <f t="shared" si="69"/>
        <v>2.24472</v>
      </c>
      <c r="U122" s="83">
        <f t="shared" si="69"/>
        <v>2.21644</v>
      </c>
      <c r="V122" s="83">
        <f t="shared" si="69"/>
        <v>2.1357699999999999</v>
      </c>
      <c r="W122" s="83">
        <f t="shared" si="69"/>
        <v>2.22872</v>
      </c>
      <c r="X122" s="83">
        <f t="shared" si="69"/>
        <v>2.3001499999999999</v>
      </c>
      <c r="Y122" s="83">
        <f t="shared" si="69"/>
        <v>2.2962699999999998</v>
      </c>
      <c r="Z122" s="83">
        <f t="shared" si="69"/>
        <v>2.0223499999999999</v>
      </c>
      <c r="AA122" s="83">
        <f t="shared" si="69"/>
        <v>1.71902</v>
      </c>
    </row>
    <row r="123" spans="1:27" ht="12.75" customHeight="1" outlineLevel="1" x14ac:dyDescent="0.2">
      <c r="A123" s="91" t="s">
        <v>2300</v>
      </c>
      <c r="B123" s="63" t="s">
        <v>233</v>
      </c>
      <c r="C123" s="43" t="s">
        <v>79</v>
      </c>
      <c r="D123" s="44">
        <v>1161.6300000000001</v>
      </c>
      <c r="E123" s="44">
        <v>1075.31</v>
      </c>
      <c r="F123" s="44">
        <v>1029.79</v>
      </c>
      <c r="G123" s="44">
        <v>1009.24</v>
      </c>
      <c r="H123" s="44">
        <v>1067.33</v>
      </c>
      <c r="I123" s="44">
        <v>1081.2</v>
      </c>
      <c r="J123" s="44">
        <v>1341.65</v>
      </c>
      <c r="K123" s="44">
        <v>1634.66</v>
      </c>
      <c r="L123" s="44">
        <v>1762.44</v>
      </c>
      <c r="M123" s="44">
        <v>1819.31</v>
      </c>
      <c r="N123" s="44">
        <v>1819.98</v>
      </c>
      <c r="O123" s="44">
        <v>1841.73</v>
      </c>
      <c r="P123" s="44">
        <v>1843.8</v>
      </c>
      <c r="Q123" s="44">
        <v>1871.78</v>
      </c>
      <c r="R123" s="44">
        <v>1859.19</v>
      </c>
      <c r="S123" s="44">
        <v>1871.65</v>
      </c>
      <c r="T123" s="44">
        <v>1841.71</v>
      </c>
      <c r="U123" s="44">
        <v>1813.43</v>
      </c>
      <c r="V123" s="44">
        <v>1732.76</v>
      </c>
      <c r="W123" s="44">
        <v>1825.71</v>
      </c>
      <c r="X123" s="44">
        <v>1897.14</v>
      </c>
      <c r="Y123" s="44">
        <v>1893.26</v>
      </c>
      <c r="Z123" s="44">
        <v>1619.34</v>
      </c>
      <c r="AA123" s="44">
        <v>1316.01</v>
      </c>
    </row>
    <row r="124" spans="1:27" ht="12.75" customHeight="1" outlineLevel="1" x14ac:dyDescent="0.2">
      <c r="A124" s="91" t="s">
        <v>2301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1" t="s">
        <v>2302</v>
      </c>
      <c r="B125" s="63" t="s">
        <v>83</v>
      </c>
      <c r="C125" s="43" t="s">
        <v>79</v>
      </c>
      <c r="D125" s="44">
        <v>6.14</v>
      </c>
      <c r="E125" s="44">
        <v>6.14</v>
      </c>
      <c r="F125" s="44">
        <v>6.14</v>
      </c>
      <c r="G125" s="44">
        <v>6.14</v>
      </c>
      <c r="H125" s="44">
        <v>6.14</v>
      </c>
      <c r="I125" s="44">
        <v>6.14</v>
      </c>
      <c r="J125" s="44">
        <v>6.14</v>
      </c>
      <c r="K125" s="44">
        <v>6.14</v>
      </c>
      <c r="L125" s="44">
        <v>6.14</v>
      </c>
      <c r="M125" s="44">
        <v>6.14</v>
      </c>
      <c r="N125" s="44">
        <v>6.14</v>
      </c>
      <c r="O125" s="44">
        <v>6.14</v>
      </c>
      <c r="P125" s="44">
        <v>6.14</v>
      </c>
      <c r="Q125" s="44">
        <v>6.14</v>
      </c>
      <c r="R125" s="44">
        <v>6.14</v>
      </c>
      <c r="S125" s="44">
        <v>6.14</v>
      </c>
      <c r="T125" s="44">
        <v>6.14</v>
      </c>
      <c r="U125" s="44">
        <v>6.14</v>
      </c>
      <c r="V125" s="44">
        <v>6.14</v>
      </c>
      <c r="W125" s="44">
        <v>6.14</v>
      </c>
      <c r="X125" s="44">
        <v>6.14</v>
      </c>
      <c r="Y125" s="44">
        <v>6.14</v>
      </c>
      <c r="Z125" s="44">
        <v>6.14</v>
      </c>
      <c r="AA125" s="44">
        <v>6.14</v>
      </c>
    </row>
    <row r="126" spans="1:27" ht="12.75" customHeight="1" outlineLevel="1" x14ac:dyDescent="0.2">
      <c r="A126" s="91" t="s">
        <v>2303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x14ac:dyDescent="0.2">
      <c r="A127" s="90" t="s">
        <v>2304</v>
      </c>
      <c r="B127" s="28" t="str">
        <f>"25"&amp;"."&amp;$B$777&amp;"."&amp;$B$778</f>
        <v>25.04.2023</v>
      </c>
      <c r="C127" s="82" t="s">
        <v>76</v>
      </c>
      <c r="D127" s="83">
        <f>ROUND(((D128+D129+D131+D130)/1000),5)</f>
        <v>1.6058300000000001</v>
      </c>
      <c r="E127" s="83">
        <f>ROUND(((E128+E129+E131+E130)/1000),5)</f>
        <v>1.4793499999999999</v>
      </c>
      <c r="F127" s="83">
        <f>ROUND(((F128+F129+F131+F130)/1000),5)</f>
        <v>1.4484600000000001</v>
      </c>
      <c r="G127" s="83">
        <f t="shared" ref="G127:AA127" si="72">ROUND(((G128+G129+G131+G130)/1000),5)</f>
        <v>1.42859</v>
      </c>
      <c r="H127" s="83">
        <f t="shared" si="72"/>
        <v>1.4776400000000001</v>
      </c>
      <c r="I127" s="83">
        <f t="shared" si="72"/>
        <v>1.4835700000000001</v>
      </c>
      <c r="J127" s="83">
        <f t="shared" si="72"/>
        <v>1.72244</v>
      </c>
      <c r="K127" s="83">
        <f t="shared" si="72"/>
        <v>2.0220199999999999</v>
      </c>
      <c r="L127" s="83">
        <f t="shared" si="72"/>
        <v>2.1842700000000002</v>
      </c>
      <c r="M127" s="83">
        <f t="shared" si="72"/>
        <v>2.2545999999999999</v>
      </c>
      <c r="N127" s="83">
        <f t="shared" si="72"/>
        <v>2.2595900000000002</v>
      </c>
      <c r="O127" s="83">
        <f t="shared" si="72"/>
        <v>2.2762600000000002</v>
      </c>
      <c r="P127" s="83">
        <f t="shared" si="72"/>
        <v>2.2913199999999998</v>
      </c>
      <c r="Q127" s="83">
        <f t="shared" si="72"/>
        <v>2.3052899999999998</v>
      </c>
      <c r="R127" s="83">
        <f t="shared" si="72"/>
        <v>2.3048000000000002</v>
      </c>
      <c r="S127" s="83">
        <f t="shared" si="72"/>
        <v>2.30057</v>
      </c>
      <c r="T127" s="83">
        <f t="shared" si="72"/>
        <v>2.2776800000000001</v>
      </c>
      <c r="U127" s="83">
        <f t="shared" si="72"/>
        <v>2.2773599999999998</v>
      </c>
      <c r="V127" s="83">
        <f t="shared" si="72"/>
        <v>2.2036600000000002</v>
      </c>
      <c r="W127" s="83">
        <f t="shared" si="72"/>
        <v>2.2747099999999998</v>
      </c>
      <c r="X127" s="83">
        <f t="shared" si="72"/>
        <v>2.3297400000000001</v>
      </c>
      <c r="Y127" s="83">
        <f t="shared" si="72"/>
        <v>2.3102499999999999</v>
      </c>
      <c r="Z127" s="83">
        <f t="shared" si="72"/>
        <v>2.0656599999999998</v>
      </c>
      <c r="AA127" s="83">
        <f t="shared" si="72"/>
        <v>1.7629999999999999</v>
      </c>
    </row>
    <row r="128" spans="1:27" ht="12.75" customHeight="1" outlineLevel="1" x14ac:dyDescent="0.2">
      <c r="A128" s="91" t="s">
        <v>2305</v>
      </c>
      <c r="B128" s="63" t="s">
        <v>233</v>
      </c>
      <c r="C128" s="43" t="s">
        <v>79</v>
      </c>
      <c r="D128" s="44">
        <v>1202.82</v>
      </c>
      <c r="E128" s="44">
        <v>1076.3399999999999</v>
      </c>
      <c r="F128" s="44">
        <v>1045.45</v>
      </c>
      <c r="G128" s="44">
        <v>1025.58</v>
      </c>
      <c r="H128" s="44">
        <v>1074.6300000000001</v>
      </c>
      <c r="I128" s="44">
        <v>1080.56</v>
      </c>
      <c r="J128" s="44">
        <v>1319.43</v>
      </c>
      <c r="K128" s="44">
        <v>1619.01</v>
      </c>
      <c r="L128" s="44">
        <v>1781.26</v>
      </c>
      <c r="M128" s="44">
        <v>1851.59</v>
      </c>
      <c r="N128" s="44">
        <v>1856.58</v>
      </c>
      <c r="O128" s="44">
        <v>1873.25</v>
      </c>
      <c r="P128" s="44">
        <v>1888.31</v>
      </c>
      <c r="Q128" s="44">
        <v>1902.28</v>
      </c>
      <c r="R128" s="44">
        <v>1901.79</v>
      </c>
      <c r="S128" s="44">
        <v>1897.56</v>
      </c>
      <c r="T128" s="44">
        <v>1874.67</v>
      </c>
      <c r="U128" s="44">
        <v>1874.35</v>
      </c>
      <c r="V128" s="44">
        <v>1800.65</v>
      </c>
      <c r="W128" s="44">
        <v>1871.7</v>
      </c>
      <c r="X128" s="44">
        <v>1926.73</v>
      </c>
      <c r="Y128" s="44">
        <v>1907.24</v>
      </c>
      <c r="Z128" s="44">
        <v>1662.65</v>
      </c>
      <c r="AA128" s="44">
        <v>1359.99</v>
      </c>
    </row>
    <row r="129" spans="1:27" ht="12.75" customHeight="1" outlineLevel="1" x14ac:dyDescent="0.2">
      <c r="A129" s="91" t="s">
        <v>2306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1" t="s">
        <v>2307</v>
      </c>
      <c r="B130" s="63" t="s">
        <v>83</v>
      </c>
      <c r="C130" s="43" t="s">
        <v>79</v>
      </c>
      <c r="D130" s="44">
        <v>6.14</v>
      </c>
      <c r="E130" s="44">
        <v>6.14</v>
      </c>
      <c r="F130" s="44">
        <v>6.14</v>
      </c>
      <c r="G130" s="44">
        <v>6.14</v>
      </c>
      <c r="H130" s="44">
        <v>6.14</v>
      </c>
      <c r="I130" s="44">
        <v>6.14</v>
      </c>
      <c r="J130" s="44">
        <v>6.14</v>
      </c>
      <c r="K130" s="44">
        <v>6.14</v>
      </c>
      <c r="L130" s="44">
        <v>6.14</v>
      </c>
      <c r="M130" s="44">
        <v>6.14</v>
      </c>
      <c r="N130" s="44">
        <v>6.14</v>
      </c>
      <c r="O130" s="44">
        <v>6.14</v>
      </c>
      <c r="P130" s="44">
        <v>6.14</v>
      </c>
      <c r="Q130" s="44">
        <v>6.14</v>
      </c>
      <c r="R130" s="44">
        <v>6.14</v>
      </c>
      <c r="S130" s="44">
        <v>6.14</v>
      </c>
      <c r="T130" s="44">
        <v>6.14</v>
      </c>
      <c r="U130" s="44">
        <v>6.14</v>
      </c>
      <c r="V130" s="44">
        <v>6.14</v>
      </c>
      <c r="W130" s="44">
        <v>6.14</v>
      </c>
      <c r="X130" s="44">
        <v>6.14</v>
      </c>
      <c r="Y130" s="44">
        <v>6.14</v>
      </c>
      <c r="Z130" s="44">
        <v>6.14</v>
      </c>
      <c r="AA130" s="44">
        <v>6.14</v>
      </c>
    </row>
    <row r="131" spans="1:27" ht="12.75" customHeight="1" outlineLevel="1" x14ac:dyDescent="0.2">
      <c r="A131" s="91" t="s">
        <v>2308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x14ac:dyDescent="0.2">
      <c r="A132" s="90" t="s">
        <v>2309</v>
      </c>
      <c r="B132" s="28" t="str">
        <f>"26"&amp;"."&amp;$B$777&amp;"."&amp;$B$778</f>
        <v>26.04.2023</v>
      </c>
      <c r="C132" s="82" t="s">
        <v>76</v>
      </c>
      <c r="D132" s="83">
        <f>ROUND(((D133+D134+D136+D135)/1000),5)</f>
        <v>1.6831799999999999</v>
      </c>
      <c r="E132" s="83">
        <f>ROUND(((E133+E134+E136+E135)/1000),5)</f>
        <v>1.48037</v>
      </c>
      <c r="F132" s="83">
        <f>ROUND(((F133+F134+F136+F135)/1000),5)</f>
        <v>1.4668699999999999</v>
      </c>
      <c r="G132" s="83">
        <f t="shared" ref="G132:AA132" si="75">ROUND(((G133+G134+G136+G135)/1000),5)</f>
        <v>1.4580500000000001</v>
      </c>
      <c r="H132" s="83">
        <f t="shared" si="75"/>
        <v>1.47682</v>
      </c>
      <c r="I132" s="83">
        <f t="shared" si="75"/>
        <v>1.55308</v>
      </c>
      <c r="J132" s="83">
        <f t="shared" si="75"/>
        <v>1.8070299999999999</v>
      </c>
      <c r="K132" s="83">
        <f t="shared" si="75"/>
        <v>2.11829</v>
      </c>
      <c r="L132" s="83">
        <f t="shared" si="75"/>
        <v>2.2934999999999999</v>
      </c>
      <c r="M132" s="83">
        <f t="shared" si="75"/>
        <v>2.36293</v>
      </c>
      <c r="N132" s="83">
        <f t="shared" si="75"/>
        <v>2.3572199999999999</v>
      </c>
      <c r="O132" s="83">
        <f t="shared" si="75"/>
        <v>2.3723100000000001</v>
      </c>
      <c r="P132" s="83">
        <f t="shared" si="75"/>
        <v>2.35202</v>
      </c>
      <c r="Q132" s="83">
        <f t="shared" si="75"/>
        <v>2.3443100000000001</v>
      </c>
      <c r="R132" s="83">
        <f t="shared" si="75"/>
        <v>2.33961</v>
      </c>
      <c r="S132" s="83">
        <f t="shared" si="75"/>
        <v>2.3059500000000002</v>
      </c>
      <c r="T132" s="83">
        <f t="shared" si="75"/>
        <v>2.2976100000000002</v>
      </c>
      <c r="U132" s="83">
        <f t="shared" si="75"/>
        <v>2.27691</v>
      </c>
      <c r="V132" s="83">
        <f t="shared" si="75"/>
        <v>2.24152</v>
      </c>
      <c r="W132" s="83">
        <f t="shared" si="75"/>
        <v>2.2703799999999998</v>
      </c>
      <c r="X132" s="83">
        <f t="shared" si="75"/>
        <v>2.3014600000000001</v>
      </c>
      <c r="Y132" s="83">
        <f t="shared" si="75"/>
        <v>2.3082400000000001</v>
      </c>
      <c r="Z132" s="83">
        <f t="shared" si="75"/>
        <v>2.1120999999999999</v>
      </c>
      <c r="AA132" s="83">
        <f t="shared" si="75"/>
        <v>1.7539400000000001</v>
      </c>
    </row>
    <row r="133" spans="1:27" ht="12.75" customHeight="1" outlineLevel="1" x14ac:dyDescent="0.2">
      <c r="A133" s="91" t="s">
        <v>2310</v>
      </c>
      <c r="B133" s="63" t="s">
        <v>233</v>
      </c>
      <c r="C133" s="43" t="s">
        <v>79</v>
      </c>
      <c r="D133" s="44">
        <v>1280.17</v>
      </c>
      <c r="E133" s="44">
        <v>1077.3599999999999</v>
      </c>
      <c r="F133" s="44">
        <v>1063.8599999999999</v>
      </c>
      <c r="G133" s="44">
        <v>1055.04</v>
      </c>
      <c r="H133" s="44">
        <v>1073.81</v>
      </c>
      <c r="I133" s="44">
        <v>1150.07</v>
      </c>
      <c r="J133" s="44">
        <v>1404.02</v>
      </c>
      <c r="K133" s="44">
        <v>1715.28</v>
      </c>
      <c r="L133" s="44">
        <v>1890.49</v>
      </c>
      <c r="M133" s="44">
        <v>1959.92</v>
      </c>
      <c r="N133" s="44">
        <v>1954.21</v>
      </c>
      <c r="O133" s="44">
        <v>1969.3</v>
      </c>
      <c r="P133" s="44">
        <v>1949.01</v>
      </c>
      <c r="Q133" s="44">
        <v>1941.3</v>
      </c>
      <c r="R133" s="44">
        <v>1936.6</v>
      </c>
      <c r="S133" s="44">
        <v>1902.94</v>
      </c>
      <c r="T133" s="44">
        <v>1894.6</v>
      </c>
      <c r="U133" s="44">
        <v>1873.9</v>
      </c>
      <c r="V133" s="44">
        <v>1838.51</v>
      </c>
      <c r="W133" s="44">
        <v>1867.37</v>
      </c>
      <c r="X133" s="44">
        <v>1898.45</v>
      </c>
      <c r="Y133" s="44">
        <v>1905.23</v>
      </c>
      <c r="Z133" s="44">
        <v>1709.09</v>
      </c>
      <c r="AA133" s="44">
        <v>1350.93</v>
      </c>
    </row>
    <row r="134" spans="1:27" ht="12.75" customHeight="1" outlineLevel="1" x14ac:dyDescent="0.2">
      <c r="A134" s="91" t="s">
        <v>2311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1" t="s">
        <v>2312</v>
      </c>
      <c r="B135" s="63" t="s">
        <v>83</v>
      </c>
      <c r="C135" s="43" t="s">
        <v>79</v>
      </c>
      <c r="D135" s="44">
        <v>6.14</v>
      </c>
      <c r="E135" s="44">
        <v>6.14</v>
      </c>
      <c r="F135" s="44">
        <v>6.14</v>
      </c>
      <c r="G135" s="44">
        <v>6.14</v>
      </c>
      <c r="H135" s="44">
        <v>6.14</v>
      </c>
      <c r="I135" s="44">
        <v>6.14</v>
      </c>
      <c r="J135" s="44">
        <v>6.14</v>
      </c>
      <c r="K135" s="44">
        <v>6.14</v>
      </c>
      <c r="L135" s="44">
        <v>6.14</v>
      </c>
      <c r="M135" s="44">
        <v>6.14</v>
      </c>
      <c r="N135" s="44">
        <v>6.14</v>
      </c>
      <c r="O135" s="44">
        <v>6.14</v>
      </c>
      <c r="P135" s="44">
        <v>6.14</v>
      </c>
      <c r="Q135" s="44">
        <v>6.14</v>
      </c>
      <c r="R135" s="44">
        <v>6.14</v>
      </c>
      <c r="S135" s="44">
        <v>6.14</v>
      </c>
      <c r="T135" s="44">
        <v>6.14</v>
      </c>
      <c r="U135" s="44">
        <v>6.14</v>
      </c>
      <c r="V135" s="44">
        <v>6.14</v>
      </c>
      <c r="W135" s="44">
        <v>6.14</v>
      </c>
      <c r="X135" s="44">
        <v>6.14</v>
      </c>
      <c r="Y135" s="44">
        <v>6.14</v>
      </c>
      <c r="Z135" s="44">
        <v>6.14</v>
      </c>
      <c r="AA135" s="44">
        <v>6.14</v>
      </c>
    </row>
    <row r="136" spans="1:27" ht="12.75" customHeight="1" outlineLevel="1" x14ac:dyDescent="0.2">
      <c r="A136" s="91" t="s">
        <v>2313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x14ac:dyDescent="0.2">
      <c r="A137" s="90" t="s">
        <v>2314</v>
      </c>
      <c r="B137" s="28" t="str">
        <f>"27"&amp;"."&amp;$B$777&amp;"."&amp;$B$778</f>
        <v>27.04.2023</v>
      </c>
      <c r="C137" s="82" t="s">
        <v>76</v>
      </c>
      <c r="D137" s="83">
        <f>ROUND(((D138+D139+D141+D140)/1000),5)</f>
        <v>1.6519900000000001</v>
      </c>
      <c r="E137" s="83">
        <f>ROUND(((E138+E139+E141+E140)/1000),5)</f>
        <v>1.4806600000000001</v>
      </c>
      <c r="F137" s="83">
        <f>ROUND(((F138+F139+F141+F140)/1000),5)</f>
        <v>1.47431</v>
      </c>
      <c r="G137" s="83">
        <f t="shared" ref="G137:AA137" si="78">ROUND(((G138+G139+G141+G140)/1000),5)</f>
        <v>1.46804</v>
      </c>
      <c r="H137" s="83">
        <f t="shared" si="78"/>
        <v>1.4740599999999999</v>
      </c>
      <c r="I137" s="83">
        <f t="shared" si="78"/>
        <v>1.50414</v>
      </c>
      <c r="J137" s="83">
        <f t="shared" si="78"/>
        <v>1.7522</v>
      </c>
      <c r="K137" s="83">
        <f t="shared" si="78"/>
        <v>2.0670600000000001</v>
      </c>
      <c r="L137" s="83">
        <f t="shared" si="78"/>
        <v>2.2816100000000001</v>
      </c>
      <c r="M137" s="83">
        <f t="shared" si="78"/>
        <v>2.3751600000000002</v>
      </c>
      <c r="N137" s="83">
        <f t="shared" si="78"/>
        <v>2.3606699999999998</v>
      </c>
      <c r="O137" s="83">
        <f t="shared" si="78"/>
        <v>2.3807999999999998</v>
      </c>
      <c r="P137" s="83">
        <f t="shared" si="78"/>
        <v>2.38443</v>
      </c>
      <c r="Q137" s="83">
        <f t="shared" si="78"/>
        <v>2.4194599999999999</v>
      </c>
      <c r="R137" s="83">
        <f t="shared" si="78"/>
        <v>2.3656600000000001</v>
      </c>
      <c r="S137" s="83">
        <f t="shared" si="78"/>
        <v>2.3498100000000002</v>
      </c>
      <c r="T137" s="83">
        <f t="shared" si="78"/>
        <v>2.3126099999999998</v>
      </c>
      <c r="U137" s="83">
        <f t="shared" si="78"/>
        <v>2.2938700000000001</v>
      </c>
      <c r="V137" s="83">
        <f t="shared" si="78"/>
        <v>2.2684700000000002</v>
      </c>
      <c r="W137" s="83">
        <f t="shared" si="78"/>
        <v>2.29169</v>
      </c>
      <c r="X137" s="83">
        <f t="shared" si="78"/>
        <v>2.3400599999999998</v>
      </c>
      <c r="Y137" s="83">
        <f t="shared" si="78"/>
        <v>2.3398599999999998</v>
      </c>
      <c r="Z137" s="83">
        <f t="shared" si="78"/>
        <v>2.1142500000000002</v>
      </c>
      <c r="AA137" s="83">
        <f t="shared" si="78"/>
        <v>1.7548600000000001</v>
      </c>
    </row>
    <row r="138" spans="1:27" ht="12.75" customHeight="1" outlineLevel="1" x14ac:dyDescent="0.2">
      <c r="A138" s="91" t="s">
        <v>2315</v>
      </c>
      <c r="B138" s="63" t="s">
        <v>233</v>
      </c>
      <c r="C138" s="43" t="s">
        <v>79</v>
      </c>
      <c r="D138" s="44">
        <v>1248.98</v>
      </c>
      <c r="E138" s="44">
        <v>1077.6500000000001</v>
      </c>
      <c r="F138" s="44">
        <v>1071.3</v>
      </c>
      <c r="G138" s="44">
        <v>1065.03</v>
      </c>
      <c r="H138" s="44">
        <v>1071.05</v>
      </c>
      <c r="I138" s="44">
        <v>1101.1300000000001</v>
      </c>
      <c r="J138" s="44">
        <v>1349.19</v>
      </c>
      <c r="K138" s="44">
        <v>1664.05</v>
      </c>
      <c r="L138" s="44">
        <v>1878.6</v>
      </c>
      <c r="M138" s="44">
        <v>1972.15</v>
      </c>
      <c r="N138" s="44">
        <v>1957.66</v>
      </c>
      <c r="O138" s="44">
        <v>1977.79</v>
      </c>
      <c r="P138" s="44">
        <v>1981.42</v>
      </c>
      <c r="Q138" s="44">
        <v>2016.45</v>
      </c>
      <c r="R138" s="44">
        <v>1962.65</v>
      </c>
      <c r="S138" s="44">
        <v>1946.8</v>
      </c>
      <c r="T138" s="44">
        <v>1909.6</v>
      </c>
      <c r="U138" s="44">
        <v>1890.86</v>
      </c>
      <c r="V138" s="44">
        <v>1865.46</v>
      </c>
      <c r="W138" s="44">
        <v>1888.68</v>
      </c>
      <c r="X138" s="44">
        <v>1937.05</v>
      </c>
      <c r="Y138" s="44">
        <v>1936.85</v>
      </c>
      <c r="Z138" s="44">
        <v>1711.24</v>
      </c>
      <c r="AA138" s="44">
        <v>1351.85</v>
      </c>
    </row>
    <row r="139" spans="1:27" ht="12.75" customHeight="1" outlineLevel="1" x14ac:dyDescent="0.2">
      <c r="A139" s="91" t="s">
        <v>2316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1" t="s">
        <v>2317</v>
      </c>
      <c r="B140" s="63" t="s">
        <v>83</v>
      </c>
      <c r="C140" s="43" t="s">
        <v>79</v>
      </c>
      <c r="D140" s="44">
        <v>6.14</v>
      </c>
      <c r="E140" s="44">
        <v>6.14</v>
      </c>
      <c r="F140" s="44">
        <v>6.14</v>
      </c>
      <c r="G140" s="44">
        <v>6.14</v>
      </c>
      <c r="H140" s="44">
        <v>6.14</v>
      </c>
      <c r="I140" s="44">
        <v>6.14</v>
      </c>
      <c r="J140" s="44">
        <v>6.14</v>
      </c>
      <c r="K140" s="44">
        <v>6.14</v>
      </c>
      <c r="L140" s="44">
        <v>6.14</v>
      </c>
      <c r="M140" s="44">
        <v>6.14</v>
      </c>
      <c r="N140" s="44">
        <v>6.14</v>
      </c>
      <c r="O140" s="44">
        <v>6.14</v>
      </c>
      <c r="P140" s="44">
        <v>6.14</v>
      </c>
      <c r="Q140" s="44">
        <v>6.14</v>
      </c>
      <c r="R140" s="44">
        <v>6.14</v>
      </c>
      <c r="S140" s="44">
        <v>6.14</v>
      </c>
      <c r="T140" s="44">
        <v>6.14</v>
      </c>
      <c r="U140" s="44">
        <v>6.14</v>
      </c>
      <c r="V140" s="44">
        <v>6.14</v>
      </c>
      <c r="W140" s="44">
        <v>6.14</v>
      </c>
      <c r="X140" s="44">
        <v>6.14</v>
      </c>
      <c r="Y140" s="44">
        <v>6.14</v>
      </c>
      <c r="Z140" s="44">
        <v>6.14</v>
      </c>
      <c r="AA140" s="44">
        <v>6.14</v>
      </c>
    </row>
    <row r="141" spans="1:27" ht="12.75" customHeight="1" outlineLevel="1" x14ac:dyDescent="0.2">
      <c r="A141" s="91" t="s">
        <v>2318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x14ac:dyDescent="0.2">
      <c r="A142" s="90" t="s">
        <v>2319</v>
      </c>
      <c r="B142" s="28" t="str">
        <f>"28"&amp;"."&amp;$B$777&amp;"."&amp;$B$778</f>
        <v>28.04.2023</v>
      </c>
      <c r="C142" s="82" t="s">
        <v>76</v>
      </c>
      <c r="D142" s="83">
        <f>ROUND(((D143+D144+D146+D145)/1000),5)</f>
        <v>1.64584</v>
      </c>
      <c r="E142" s="83">
        <f>ROUND(((E143+E144+E146+E145)/1000),5)</f>
        <v>1.48041</v>
      </c>
      <c r="F142" s="83">
        <f>ROUND(((F143+F144+F146+F145)/1000),5)</f>
        <v>1.4714</v>
      </c>
      <c r="G142" s="83">
        <f t="shared" ref="G142:AA142" si="81">ROUND(((G143+G144+G146+G145)/1000),5)</f>
        <v>1.4641999999999999</v>
      </c>
      <c r="H142" s="83">
        <f t="shared" si="81"/>
        <v>1.4776100000000001</v>
      </c>
      <c r="I142" s="83">
        <f t="shared" si="81"/>
        <v>1.51729</v>
      </c>
      <c r="J142" s="83">
        <f t="shared" si="81"/>
        <v>1.79294</v>
      </c>
      <c r="K142" s="83">
        <f t="shared" si="81"/>
        <v>2.0787100000000001</v>
      </c>
      <c r="L142" s="83">
        <f t="shared" si="81"/>
        <v>2.3060800000000001</v>
      </c>
      <c r="M142" s="83">
        <f t="shared" si="81"/>
        <v>2.4211200000000002</v>
      </c>
      <c r="N142" s="83">
        <f t="shared" si="81"/>
        <v>2.42964</v>
      </c>
      <c r="O142" s="83">
        <f t="shared" si="81"/>
        <v>2.4524900000000001</v>
      </c>
      <c r="P142" s="83">
        <f t="shared" si="81"/>
        <v>2.4515699999999998</v>
      </c>
      <c r="Q142" s="83">
        <f t="shared" si="81"/>
        <v>2.45051</v>
      </c>
      <c r="R142" s="83">
        <f t="shared" si="81"/>
        <v>2.4334199999999999</v>
      </c>
      <c r="S142" s="83">
        <f t="shared" si="81"/>
        <v>2.4222800000000002</v>
      </c>
      <c r="T142" s="83">
        <f t="shared" si="81"/>
        <v>2.4152999999999998</v>
      </c>
      <c r="U142" s="83">
        <f t="shared" si="81"/>
        <v>2.3371</v>
      </c>
      <c r="V142" s="83">
        <f t="shared" si="81"/>
        <v>2.32829</v>
      </c>
      <c r="W142" s="83">
        <f t="shared" si="81"/>
        <v>2.3123499999999999</v>
      </c>
      <c r="X142" s="83">
        <f t="shared" si="81"/>
        <v>2.3521000000000001</v>
      </c>
      <c r="Y142" s="83">
        <f t="shared" si="81"/>
        <v>2.4174000000000002</v>
      </c>
      <c r="Z142" s="83">
        <f t="shared" si="81"/>
        <v>2.20878</v>
      </c>
      <c r="AA142" s="83">
        <f t="shared" si="81"/>
        <v>2.0547499999999999</v>
      </c>
    </row>
    <row r="143" spans="1:27" ht="12.75" customHeight="1" outlineLevel="1" x14ac:dyDescent="0.2">
      <c r="A143" s="91" t="s">
        <v>2320</v>
      </c>
      <c r="B143" s="63" t="s">
        <v>233</v>
      </c>
      <c r="C143" s="43" t="s">
        <v>79</v>
      </c>
      <c r="D143" s="44">
        <v>1242.83</v>
      </c>
      <c r="E143" s="44">
        <v>1077.4000000000001</v>
      </c>
      <c r="F143" s="44">
        <v>1068.3900000000001</v>
      </c>
      <c r="G143" s="44">
        <v>1061.19</v>
      </c>
      <c r="H143" s="44">
        <v>1074.5999999999999</v>
      </c>
      <c r="I143" s="44">
        <v>1114.28</v>
      </c>
      <c r="J143" s="44">
        <v>1389.93</v>
      </c>
      <c r="K143" s="44">
        <v>1675.7</v>
      </c>
      <c r="L143" s="44">
        <v>1903.07</v>
      </c>
      <c r="M143" s="44">
        <v>2018.11</v>
      </c>
      <c r="N143" s="44">
        <v>2026.63</v>
      </c>
      <c r="O143" s="44">
        <v>2049.48</v>
      </c>
      <c r="P143" s="44">
        <v>2048.56</v>
      </c>
      <c r="Q143" s="44">
        <v>2047.5</v>
      </c>
      <c r="R143" s="44">
        <v>2030.41</v>
      </c>
      <c r="S143" s="44">
        <v>2019.27</v>
      </c>
      <c r="T143" s="44">
        <v>2012.29</v>
      </c>
      <c r="U143" s="44">
        <v>1934.09</v>
      </c>
      <c r="V143" s="44">
        <v>1925.28</v>
      </c>
      <c r="W143" s="44">
        <v>1909.34</v>
      </c>
      <c r="X143" s="44">
        <v>1949.09</v>
      </c>
      <c r="Y143" s="44">
        <v>2014.39</v>
      </c>
      <c r="Z143" s="44">
        <v>1805.77</v>
      </c>
      <c r="AA143" s="44">
        <v>1651.74</v>
      </c>
    </row>
    <row r="144" spans="1:27" ht="12.75" customHeight="1" outlineLevel="1" x14ac:dyDescent="0.2">
      <c r="A144" s="91" t="s">
        <v>2321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1" t="s">
        <v>2322</v>
      </c>
      <c r="B145" s="63" t="s">
        <v>83</v>
      </c>
      <c r="C145" s="43" t="s">
        <v>79</v>
      </c>
      <c r="D145" s="44">
        <v>6.14</v>
      </c>
      <c r="E145" s="44">
        <v>6.14</v>
      </c>
      <c r="F145" s="44">
        <v>6.14</v>
      </c>
      <c r="G145" s="44">
        <v>6.14</v>
      </c>
      <c r="H145" s="44">
        <v>6.14</v>
      </c>
      <c r="I145" s="44">
        <v>6.14</v>
      </c>
      <c r="J145" s="44">
        <v>6.14</v>
      </c>
      <c r="K145" s="44">
        <v>6.14</v>
      </c>
      <c r="L145" s="44">
        <v>6.14</v>
      </c>
      <c r="M145" s="44">
        <v>6.14</v>
      </c>
      <c r="N145" s="44">
        <v>6.14</v>
      </c>
      <c r="O145" s="44">
        <v>6.14</v>
      </c>
      <c r="P145" s="44">
        <v>6.14</v>
      </c>
      <c r="Q145" s="44">
        <v>6.14</v>
      </c>
      <c r="R145" s="44">
        <v>6.14</v>
      </c>
      <c r="S145" s="44">
        <v>6.14</v>
      </c>
      <c r="T145" s="44">
        <v>6.14</v>
      </c>
      <c r="U145" s="44">
        <v>6.14</v>
      </c>
      <c r="V145" s="44">
        <v>6.14</v>
      </c>
      <c r="W145" s="44">
        <v>6.14</v>
      </c>
      <c r="X145" s="44">
        <v>6.14</v>
      </c>
      <c r="Y145" s="44">
        <v>6.14</v>
      </c>
      <c r="Z145" s="44">
        <v>6.14</v>
      </c>
      <c r="AA145" s="44">
        <v>6.14</v>
      </c>
    </row>
    <row r="146" spans="1:27" ht="12.75" customHeight="1" outlineLevel="1" x14ac:dyDescent="0.2">
      <c r="A146" s="91" t="s">
        <v>2323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x14ac:dyDescent="0.2">
      <c r="A147" s="90" t="s">
        <v>2324</v>
      </c>
      <c r="B147" s="28" t="str">
        <f>"29"&amp;"."&amp;$B$777&amp;"."&amp;$B$778</f>
        <v>29.04.2023</v>
      </c>
      <c r="C147" s="82" t="s">
        <v>76</v>
      </c>
      <c r="D147" s="83">
        <f>ROUND(((D148+D149+D151+D150)/1000),5)</f>
        <v>2.03172</v>
      </c>
      <c r="E147" s="83">
        <f>ROUND(((E148+E149+E151+E150)/1000),5)</f>
        <v>1.8708899999999999</v>
      </c>
      <c r="F147" s="83">
        <f>ROUND(((F148+F149+F151+F150)/1000),5)</f>
        <v>1.70628</v>
      </c>
      <c r="G147" s="83">
        <f t="shared" ref="G147:AA147" si="84">ROUND(((G148+G149+G151+G150)/1000),5)</f>
        <v>1.6629499999999999</v>
      </c>
      <c r="H147" s="83">
        <f t="shared" si="84"/>
        <v>1.6763399999999999</v>
      </c>
      <c r="I147" s="83">
        <f t="shared" si="84"/>
        <v>1.68466</v>
      </c>
      <c r="J147" s="83">
        <f t="shared" si="84"/>
        <v>1.7163900000000001</v>
      </c>
      <c r="K147" s="83">
        <f t="shared" si="84"/>
        <v>1.9121900000000001</v>
      </c>
      <c r="L147" s="83">
        <f t="shared" si="84"/>
        <v>2.17062</v>
      </c>
      <c r="M147" s="83">
        <f t="shared" si="84"/>
        <v>2.3979499999999998</v>
      </c>
      <c r="N147" s="83">
        <f t="shared" si="84"/>
        <v>2.4470399999999999</v>
      </c>
      <c r="O147" s="83">
        <f t="shared" si="84"/>
        <v>2.44346</v>
      </c>
      <c r="P147" s="83">
        <f t="shared" si="84"/>
        <v>2.3639299999999999</v>
      </c>
      <c r="Q147" s="83">
        <f t="shared" si="84"/>
        <v>2.3576899999999998</v>
      </c>
      <c r="R147" s="83">
        <f t="shared" si="84"/>
        <v>2.32517</v>
      </c>
      <c r="S147" s="83">
        <f t="shared" si="84"/>
        <v>2.2846299999999999</v>
      </c>
      <c r="T147" s="83">
        <f t="shared" si="84"/>
        <v>2.34165</v>
      </c>
      <c r="U147" s="83">
        <f t="shared" si="84"/>
        <v>2.34362</v>
      </c>
      <c r="V147" s="83">
        <f t="shared" si="84"/>
        <v>2.3502200000000002</v>
      </c>
      <c r="W147" s="83">
        <f t="shared" si="84"/>
        <v>2.4711799999999999</v>
      </c>
      <c r="X147" s="83">
        <f t="shared" si="84"/>
        <v>2.54684</v>
      </c>
      <c r="Y147" s="83">
        <f t="shared" si="84"/>
        <v>2.3908800000000001</v>
      </c>
      <c r="Z147" s="83">
        <f t="shared" si="84"/>
        <v>2.1633800000000001</v>
      </c>
      <c r="AA147" s="83">
        <f t="shared" si="84"/>
        <v>2.0448599999999999</v>
      </c>
    </row>
    <row r="148" spans="1:27" ht="12.75" customHeight="1" outlineLevel="1" x14ac:dyDescent="0.2">
      <c r="A148" s="91" t="s">
        <v>2325</v>
      </c>
      <c r="B148" s="63" t="s">
        <v>233</v>
      </c>
      <c r="C148" s="43" t="s">
        <v>79</v>
      </c>
      <c r="D148" s="44">
        <v>1628.71</v>
      </c>
      <c r="E148" s="44">
        <v>1467.88</v>
      </c>
      <c r="F148" s="44">
        <v>1303.27</v>
      </c>
      <c r="G148" s="44">
        <v>1259.94</v>
      </c>
      <c r="H148" s="44">
        <v>1273.33</v>
      </c>
      <c r="I148" s="44">
        <v>1281.6500000000001</v>
      </c>
      <c r="J148" s="44">
        <v>1313.38</v>
      </c>
      <c r="K148" s="44">
        <v>1509.18</v>
      </c>
      <c r="L148" s="44">
        <v>1767.61</v>
      </c>
      <c r="M148" s="44">
        <v>1994.94</v>
      </c>
      <c r="N148" s="44">
        <v>2044.03</v>
      </c>
      <c r="O148" s="44">
        <v>2040.45</v>
      </c>
      <c r="P148" s="44">
        <v>1960.92</v>
      </c>
      <c r="Q148" s="44">
        <v>1954.68</v>
      </c>
      <c r="R148" s="44">
        <v>1922.16</v>
      </c>
      <c r="S148" s="44">
        <v>1881.62</v>
      </c>
      <c r="T148" s="44">
        <v>1938.64</v>
      </c>
      <c r="U148" s="44">
        <v>1940.61</v>
      </c>
      <c r="V148" s="44">
        <v>1947.21</v>
      </c>
      <c r="W148" s="44">
        <v>2068.17</v>
      </c>
      <c r="X148" s="44">
        <v>2143.83</v>
      </c>
      <c r="Y148" s="44">
        <v>1987.87</v>
      </c>
      <c r="Z148" s="44">
        <v>1760.37</v>
      </c>
      <c r="AA148" s="44">
        <v>1641.85</v>
      </c>
    </row>
    <row r="149" spans="1:27" ht="12.75" customHeight="1" outlineLevel="1" x14ac:dyDescent="0.2">
      <c r="A149" s="91" t="s">
        <v>2326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1" t="s">
        <v>2327</v>
      </c>
      <c r="B150" s="63" t="s">
        <v>83</v>
      </c>
      <c r="C150" s="43" t="s">
        <v>79</v>
      </c>
      <c r="D150" s="44">
        <v>6.14</v>
      </c>
      <c r="E150" s="44">
        <v>6.14</v>
      </c>
      <c r="F150" s="44">
        <v>6.14</v>
      </c>
      <c r="G150" s="44">
        <v>6.14</v>
      </c>
      <c r="H150" s="44">
        <v>6.14</v>
      </c>
      <c r="I150" s="44">
        <v>6.14</v>
      </c>
      <c r="J150" s="44">
        <v>6.14</v>
      </c>
      <c r="K150" s="44">
        <v>6.14</v>
      </c>
      <c r="L150" s="44">
        <v>6.14</v>
      </c>
      <c r="M150" s="44">
        <v>6.14</v>
      </c>
      <c r="N150" s="44">
        <v>6.14</v>
      </c>
      <c r="O150" s="44">
        <v>6.14</v>
      </c>
      <c r="P150" s="44">
        <v>6.14</v>
      </c>
      <c r="Q150" s="44">
        <v>6.14</v>
      </c>
      <c r="R150" s="44">
        <v>6.14</v>
      </c>
      <c r="S150" s="44">
        <v>6.14</v>
      </c>
      <c r="T150" s="44">
        <v>6.14</v>
      </c>
      <c r="U150" s="44">
        <v>6.14</v>
      </c>
      <c r="V150" s="44">
        <v>6.14</v>
      </c>
      <c r="W150" s="44">
        <v>6.14</v>
      </c>
      <c r="X150" s="44">
        <v>6.14</v>
      </c>
      <c r="Y150" s="44">
        <v>6.14</v>
      </c>
      <c r="Z150" s="44">
        <v>6.14</v>
      </c>
      <c r="AA150" s="44">
        <v>6.14</v>
      </c>
    </row>
    <row r="151" spans="1:27" ht="12.75" customHeight="1" outlineLevel="1" x14ac:dyDescent="0.2">
      <c r="A151" s="91" t="s">
        <v>2328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x14ac:dyDescent="0.2">
      <c r="A152" s="90" t="s">
        <v>2329</v>
      </c>
      <c r="B152" s="28" t="str">
        <f>"30"&amp;"."&amp;$B$777&amp;"."&amp;$B$778</f>
        <v>30.04.2023</v>
      </c>
      <c r="C152" s="82" t="s">
        <v>76</v>
      </c>
      <c r="D152" s="83">
        <f>ROUND(((D153+D154+D156+D155)/1000),5)</f>
        <v>2.0065200000000001</v>
      </c>
      <c r="E152" s="83">
        <f>ROUND(((E153+E154+E156+E155)/1000),5)</f>
        <v>1.83894</v>
      </c>
      <c r="F152" s="83">
        <f>ROUND(((F153+F154+F156+F155)/1000),5)</f>
        <v>1.7007300000000001</v>
      </c>
      <c r="G152" s="83">
        <f t="shared" ref="G152:AA152" si="87">ROUND(((G153+G154+G156+G155)/1000),5)</f>
        <v>1.64988</v>
      </c>
      <c r="H152" s="83">
        <f t="shared" si="87"/>
        <v>1.64679</v>
      </c>
      <c r="I152" s="83">
        <f t="shared" si="87"/>
        <v>1.6817200000000001</v>
      </c>
      <c r="J152" s="83">
        <f t="shared" si="87"/>
        <v>1.68797</v>
      </c>
      <c r="K152" s="83">
        <f t="shared" si="87"/>
        <v>1.81179</v>
      </c>
      <c r="L152" s="83">
        <f t="shared" si="87"/>
        <v>2.0514700000000001</v>
      </c>
      <c r="M152" s="83">
        <f t="shared" si="87"/>
        <v>2.2164999999999999</v>
      </c>
      <c r="N152" s="83">
        <f t="shared" si="87"/>
        <v>2.28816</v>
      </c>
      <c r="O152" s="83">
        <f t="shared" si="87"/>
        <v>2.2873199999999998</v>
      </c>
      <c r="P152" s="83">
        <f t="shared" si="87"/>
        <v>2.27386</v>
      </c>
      <c r="Q152" s="83">
        <f t="shared" si="87"/>
        <v>2.2726199999999999</v>
      </c>
      <c r="R152" s="83">
        <f t="shared" si="87"/>
        <v>2.1757900000000001</v>
      </c>
      <c r="S152" s="83">
        <f t="shared" si="87"/>
        <v>2.1583600000000001</v>
      </c>
      <c r="T152" s="83">
        <f t="shared" si="87"/>
        <v>2.31751</v>
      </c>
      <c r="U152" s="83">
        <f t="shared" si="87"/>
        <v>2.3526099999999999</v>
      </c>
      <c r="V152" s="83">
        <f t="shared" si="87"/>
        <v>2.36111</v>
      </c>
      <c r="W152" s="83">
        <f t="shared" si="87"/>
        <v>2.53437</v>
      </c>
      <c r="X152" s="83">
        <f t="shared" si="87"/>
        <v>2.7228500000000002</v>
      </c>
      <c r="Y152" s="83">
        <f t="shared" si="87"/>
        <v>2.41717</v>
      </c>
      <c r="Z152" s="83">
        <f t="shared" si="87"/>
        <v>2.1276700000000002</v>
      </c>
      <c r="AA152" s="83">
        <f t="shared" si="87"/>
        <v>1.98749</v>
      </c>
    </row>
    <row r="153" spans="1:27" ht="12.75" customHeight="1" outlineLevel="1" x14ac:dyDescent="0.2">
      <c r="A153" s="91" t="s">
        <v>2330</v>
      </c>
      <c r="B153" s="63" t="s">
        <v>233</v>
      </c>
      <c r="C153" s="43" t="s">
        <v>79</v>
      </c>
      <c r="D153" s="44">
        <v>1603.51</v>
      </c>
      <c r="E153" s="44">
        <v>1435.93</v>
      </c>
      <c r="F153" s="44">
        <v>1297.72</v>
      </c>
      <c r="G153" s="44">
        <v>1246.8699999999999</v>
      </c>
      <c r="H153" s="44">
        <v>1243.78</v>
      </c>
      <c r="I153" s="44">
        <v>1278.71</v>
      </c>
      <c r="J153" s="44">
        <v>1284.96</v>
      </c>
      <c r="K153" s="44">
        <v>1408.78</v>
      </c>
      <c r="L153" s="44">
        <v>1648.46</v>
      </c>
      <c r="M153" s="44">
        <v>1813.49</v>
      </c>
      <c r="N153" s="44">
        <v>1885.15</v>
      </c>
      <c r="O153" s="44">
        <v>1884.31</v>
      </c>
      <c r="P153" s="44">
        <v>1870.85</v>
      </c>
      <c r="Q153" s="44">
        <v>1869.61</v>
      </c>
      <c r="R153" s="44">
        <v>1772.78</v>
      </c>
      <c r="S153" s="44">
        <v>1755.35</v>
      </c>
      <c r="T153" s="44">
        <v>1914.5</v>
      </c>
      <c r="U153" s="44">
        <v>1949.6</v>
      </c>
      <c r="V153" s="44">
        <v>1958.1</v>
      </c>
      <c r="W153" s="44">
        <v>2131.36</v>
      </c>
      <c r="X153" s="44">
        <v>2319.84</v>
      </c>
      <c r="Y153" s="44">
        <v>2014.16</v>
      </c>
      <c r="Z153" s="44">
        <v>1724.66</v>
      </c>
      <c r="AA153" s="44">
        <v>1584.48</v>
      </c>
    </row>
    <row r="154" spans="1:27" ht="12.75" customHeight="1" outlineLevel="1" x14ac:dyDescent="0.2">
      <c r="A154" s="91" t="s">
        <v>2331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1" t="s">
        <v>2332</v>
      </c>
      <c r="B155" s="63" t="s">
        <v>83</v>
      </c>
      <c r="C155" s="43" t="s">
        <v>79</v>
      </c>
      <c r="D155" s="44">
        <v>6.14</v>
      </c>
      <c r="E155" s="44">
        <v>6.14</v>
      </c>
      <c r="F155" s="44">
        <v>6.14</v>
      </c>
      <c r="G155" s="44">
        <v>6.14</v>
      </c>
      <c r="H155" s="44">
        <v>6.14</v>
      </c>
      <c r="I155" s="44">
        <v>6.14</v>
      </c>
      <c r="J155" s="44">
        <v>6.14</v>
      </c>
      <c r="K155" s="44">
        <v>6.14</v>
      </c>
      <c r="L155" s="44">
        <v>6.14</v>
      </c>
      <c r="M155" s="44">
        <v>6.14</v>
      </c>
      <c r="N155" s="44">
        <v>6.14</v>
      </c>
      <c r="O155" s="44">
        <v>6.14</v>
      </c>
      <c r="P155" s="44">
        <v>6.14</v>
      </c>
      <c r="Q155" s="44">
        <v>6.14</v>
      </c>
      <c r="R155" s="44">
        <v>6.14</v>
      </c>
      <c r="S155" s="44">
        <v>6.14</v>
      </c>
      <c r="T155" s="44">
        <v>6.14</v>
      </c>
      <c r="U155" s="44">
        <v>6.14</v>
      </c>
      <c r="V155" s="44">
        <v>6.14</v>
      </c>
      <c r="W155" s="44">
        <v>6.14</v>
      </c>
      <c r="X155" s="44">
        <v>6.14</v>
      </c>
      <c r="Y155" s="44">
        <v>6.14</v>
      </c>
      <c r="Z155" s="44">
        <v>6.14</v>
      </c>
      <c r="AA155" s="44">
        <v>6.14</v>
      </c>
    </row>
    <row r="156" spans="1:27" ht="12.75" customHeight="1" outlineLevel="1" x14ac:dyDescent="0.2">
      <c r="A156" s="91" t="s">
        <v>2333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x14ac:dyDescent="0.2">
      <c r="A157" s="92"/>
      <c r="B157" s="93" t="s">
        <v>382</v>
      </c>
      <c r="C157" s="94"/>
      <c r="D157" s="95"/>
      <c r="E157" s="95"/>
      <c r="F157" s="95"/>
      <c r="G157" s="95"/>
      <c r="I157" s="39"/>
    </row>
    <row r="158" spans="1:27" ht="12.75" customHeight="1" x14ac:dyDescent="0.2">
      <c r="A158" s="92"/>
      <c r="B158" s="93" t="s">
        <v>382</v>
      </c>
      <c r="C158" s="94"/>
      <c r="D158" s="95"/>
      <c r="E158" s="95"/>
      <c r="F158" s="95"/>
      <c r="G158" s="95"/>
      <c r="I158" s="39"/>
    </row>
    <row r="159" spans="1:27" x14ac:dyDescent="0.2">
      <c r="A159" s="164" t="s">
        <v>383</v>
      </c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6"/>
    </row>
    <row r="160" spans="1:27" ht="27" customHeight="1" x14ac:dyDescent="0.2">
      <c r="A160" s="26" t="s">
        <v>64</v>
      </c>
      <c r="B160" s="27" t="s">
        <v>205</v>
      </c>
      <c r="C160" s="26" t="s">
        <v>206</v>
      </c>
      <c r="D160" s="27" t="s">
        <v>207</v>
      </c>
      <c r="E160" s="27" t="s">
        <v>208</v>
      </c>
      <c r="F160" s="27" t="s">
        <v>209</v>
      </c>
      <c r="G160" s="27" t="s">
        <v>210</v>
      </c>
      <c r="H160" s="27" t="s">
        <v>211</v>
      </c>
      <c r="I160" s="27" t="s">
        <v>212</v>
      </c>
      <c r="J160" s="27" t="s">
        <v>213</v>
      </c>
      <c r="K160" s="27" t="s">
        <v>214</v>
      </c>
      <c r="L160" s="27" t="s">
        <v>215</v>
      </c>
      <c r="M160" s="27" t="s">
        <v>216</v>
      </c>
      <c r="N160" s="27" t="s">
        <v>217</v>
      </c>
      <c r="O160" s="27" t="s">
        <v>218</v>
      </c>
      <c r="P160" s="27" t="s">
        <v>219</v>
      </c>
      <c r="Q160" s="27" t="s">
        <v>220</v>
      </c>
      <c r="R160" s="27" t="s">
        <v>221</v>
      </c>
      <c r="S160" s="27" t="s">
        <v>222</v>
      </c>
      <c r="T160" s="27" t="s">
        <v>223</v>
      </c>
      <c r="U160" s="27" t="s">
        <v>224</v>
      </c>
      <c r="V160" s="27" t="s">
        <v>225</v>
      </c>
      <c r="W160" s="27" t="s">
        <v>226</v>
      </c>
      <c r="X160" s="27" t="s">
        <v>227</v>
      </c>
      <c r="Y160" s="27" t="s">
        <v>228</v>
      </c>
      <c r="Z160" s="27" t="s">
        <v>229</v>
      </c>
      <c r="AA160" s="27" t="s">
        <v>230</v>
      </c>
    </row>
    <row r="161" spans="1:27" x14ac:dyDescent="0.2">
      <c r="A161" s="90" t="s">
        <v>2334</v>
      </c>
      <c r="B161" s="28" t="str">
        <f>"01"&amp;"."&amp;$B$777&amp;"."&amp;$B$778</f>
        <v>01.04.2023</v>
      </c>
      <c r="C161" s="82" t="s">
        <v>76</v>
      </c>
      <c r="D161" s="83">
        <f>ROUND(((D162+D163+D165+D164)/1000),5)</f>
        <v>1.6068100000000001</v>
      </c>
      <c r="E161" s="83">
        <f>ROUND(((E162+E163+E165+E164)/1000),5)</f>
        <v>1.5256400000000001</v>
      </c>
      <c r="F161" s="83">
        <f>ROUND(((F162+F163+F165+F164)/1000),5)</f>
        <v>1.51406</v>
      </c>
      <c r="G161" s="83">
        <f t="shared" ref="G161:AA161" si="90">ROUND(((G162+G163+G165+G164)/1000),5)</f>
        <v>1.5052099999999999</v>
      </c>
      <c r="H161" s="83">
        <f t="shared" si="90"/>
        <v>1.5170699999999999</v>
      </c>
      <c r="I161" s="83">
        <f t="shared" si="90"/>
        <v>1.5254300000000001</v>
      </c>
      <c r="J161" s="83">
        <f t="shared" si="90"/>
        <v>1.5278799999999999</v>
      </c>
      <c r="K161" s="83">
        <f t="shared" si="90"/>
        <v>1.7482800000000001</v>
      </c>
      <c r="L161" s="83">
        <f t="shared" si="90"/>
        <v>1.9373400000000001</v>
      </c>
      <c r="M161" s="83">
        <f t="shared" si="90"/>
        <v>1.96821</v>
      </c>
      <c r="N161" s="83">
        <f t="shared" si="90"/>
        <v>2.004</v>
      </c>
      <c r="O161" s="83">
        <f t="shared" si="90"/>
        <v>2.0394100000000002</v>
      </c>
      <c r="P161" s="83">
        <f t="shared" si="90"/>
        <v>2.0240499999999999</v>
      </c>
      <c r="Q161" s="83">
        <f t="shared" si="90"/>
        <v>2.01884</v>
      </c>
      <c r="R161" s="83">
        <f t="shared" si="90"/>
        <v>2.0088200000000001</v>
      </c>
      <c r="S161" s="83">
        <f t="shared" si="90"/>
        <v>2.0099399999999998</v>
      </c>
      <c r="T161" s="83">
        <f t="shared" si="90"/>
        <v>2.0093999999999999</v>
      </c>
      <c r="U161" s="83">
        <f t="shared" si="90"/>
        <v>1.9989699999999999</v>
      </c>
      <c r="V161" s="83">
        <f t="shared" si="90"/>
        <v>2.0024500000000001</v>
      </c>
      <c r="W161" s="83">
        <f t="shared" si="90"/>
        <v>2.03728</v>
      </c>
      <c r="X161" s="83">
        <f t="shared" si="90"/>
        <v>2.0239199999999999</v>
      </c>
      <c r="Y161" s="83">
        <f t="shared" si="90"/>
        <v>1.96682</v>
      </c>
      <c r="Z161" s="83">
        <f t="shared" si="90"/>
        <v>1.88679</v>
      </c>
      <c r="AA161" s="83">
        <f t="shared" si="90"/>
        <v>1.7629699999999999</v>
      </c>
    </row>
    <row r="162" spans="1:27" ht="12.75" customHeight="1" outlineLevel="1" x14ac:dyDescent="0.2">
      <c r="A162" s="91" t="s">
        <v>2335</v>
      </c>
      <c r="B162" s="63" t="s">
        <v>233</v>
      </c>
      <c r="C162" s="43" t="s">
        <v>79</v>
      </c>
      <c r="D162" s="44">
        <v>1156.8599999999999</v>
      </c>
      <c r="E162" s="44">
        <v>1075.69</v>
      </c>
      <c r="F162" s="44">
        <v>1064.1099999999999</v>
      </c>
      <c r="G162" s="44">
        <v>1055.26</v>
      </c>
      <c r="H162" s="44">
        <v>1067.1199999999999</v>
      </c>
      <c r="I162" s="44">
        <v>1075.48</v>
      </c>
      <c r="J162" s="44">
        <v>1077.93</v>
      </c>
      <c r="K162" s="44">
        <v>1298.33</v>
      </c>
      <c r="L162" s="44">
        <v>1487.39</v>
      </c>
      <c r="M162" s="44">
        <v>1518.26</v>
      </c>
      <c r="N162" s="44">
        <v>1554.05</v>
      </c>
      <c r="O162" s="44">
        <v>1589.46</v>
      </c>
      <c r="P162" s="44">
        <v>1574.1</v>
      </c>
      <c r="Q162" s="44">
        <v>1568.89</v>
      </c>
      <c r="R162" s="44">
        <v>1558.87</v>
      </c>
      <c r="S162" s="44">
        <v>1559.99</v>
      </c>
      <c r="T162" s="44">
        <v>1559.45</v>
      </c>
      <c r="U162" s="44">
        <v>1549.02</v>
      </c>
      <c r="V162" s="44">
        <v>1552.5</v>
      </c>
      <c r="W162" s="44">
        <v>1587.33</v>
      </c>
      <c r="X162" s="44">
        <v>1573.97</v>
      </c>
      <c r="Y162" s="44">
        <v>1516.87</v>
      </c>
      <c r="Z162" s="44">
        <v>1436.84</v>
      </c>
      <c r="AA162" s="44">
        <v>1313.02</v>
      </c>
    </row>
    <row r="163" spans="1:27" ht="12.75" customHeight="1" outlineLevel="1" x14ac:dyDescent="0.2">
      <c r="A163" s="91" t="s">
        <v>2336</v>
      </c>
      <c r="B163" s="63" t="s">
        <v>90</v>
      </c>
      <c r="C163" s="43" t="s">
        <v>79</v>
      </c>
      <c r="D163" s="44">
        <v>113.12</v>
      </c>
      <c r="E163" s="44">
        <f>$D$163</f>
        <v>113.12</v>
      </c>
      <c r="F163" s="44">
        <f t="shared" ref="F163:AA163" si="91">$D$163</f>
        <v>113.12</v>
      </c>
      <c r="G163" s="44">
        <f t="shared" si="91"/>
        <v>113.12</v>
      </c>
      <c r="H163" s="44">
        <f t="shared" si="91"/>
        <v>113.12</v>
      </c>
      <c r="I163" s="44">
        <f t="shared" si="91"/>
        <v>113.12</v>
      </c>
      <c r="J163" s="44">
        <f t="shared" si="91"/>
        <v>113.12</v>
      </c>
      <c r="K163" s="44">
        <f t="shared" si="91"/>
        <v>113.12</v>
      </c>
      <c r="L163" s="44">
        <f t="shared" si="91"/>
        <v>113.12</v>
      </c>
      <c r="M163" s="44">
        <f t="shared" si="91"/>
        <v>113.12</v>
      </c>
      <c r="N163" s="44">
        <f t="shared" si="91"/>
        <v>113.12</v>
      </c>
      <c r="O163" s="44">
        <f t="shared" si="91"/>
        <v>113.12</v>
      </c>
      <c r="P163" s="44">
        <f t="shared" si="91"/>
        <v>113.12</v>
      </c>
      <c r="Q163" s="44">
        <f t="shared" si="91"/>
        <v>113.12</v>
      </c>
      <c r="R163" s="44">
        <f t="shared" si="91"/>
        <v>113.12</v>
      </c>
      <c r="S163" s="44">
        <f t="shared" si="91"/>
        <v>113.12</v>
      </c>
      <c r="T163" s="44">
        <f t="shared" si="91"/>
        <v>113.12</v>
      </c>
      <c r="U163" s="44">
        <f t="shared" si="91"/>
        <v>113.12</v>
      </c>
      <c r="V163" s="44">
        <f t="shared" si="91"/>
        <v>113.12</v>
      </c>
      <c r="W163" s="44">
        <f t="shared" si="91"/>
        <v>113.12</v>
      </c>
      <c r="X163" s="44">
        <f t="shared" si="91"/>
        <v>113.12</v>
      </c>
      <c r="Y163" s="44">
        <f t="shared" si="91"/>
        <v>113.12</v>
      </c>
      <c r="Z163" s="44">
        <f t="shared" si="91"/>
        <v>113.12</v>
      </c>
      <c r="AA163" s="44">
        <f t="shared" si="91"/>
        <v>113.12</v>
      </c>
    </row>
    <row r="164" spans="1:27" ht="12.75" customHeight="1" outlineLevel="1" x14ac:dyDescent="0.2">
      <c r="A164" s="91" t="s">
        <v>2337</v>
      </c>
      <c r="B164" s="63" t="s">
        <v>83</v>
      </c>
      <c r="C164" s="43" t="s">
        <v>79</v>
      </c>
      <c r="D164" s="44">
        <v>6.14</v>
      </c>
      <c r="E164" s="44">
        <v>6.14</v>
      </c>
      <c r="F164" s="44">
        <v>6.14</v>
      </c>
      <c r="G164" s="44">
        <v>6.14</v>
      </c>
      <c r="H164" s="44">
        <v>6.14</v>
      </c>
      <c r="I164" s="44">
        <v>6.14</v>
      </c>
      <c r="J164" s="44">
        <v>6.14</v>
      </c>
      <c r="K164" s="44">
        <v>6.14</v>
      </c>
      <c r="L164" s="44">
        <v>6.14</v>
      </c>
      <c r="M164" s="44">
        <v>6.14</v>
      </c>
      <c r="N164" s="44">
        <v>6.14</v>
      </c>
      <c r="O164" s="44">
        <v>6.14</v>
      </c>
      <c r="P164" s="44">
        <v>6.14</v>
      </c>
      <c r="Q164" s="44">
        <v>6.14</v>
      </c>
      <c r="R164" s="44">
        <v>6.14</v>
      </c>
      <c r="S164" s="44">
        <v>6.14</v>
      </c>
      <c r="T164" s="44">
        <v>6.14</v>
      </c>
      <c r="U164" s="44">
        <v>6.14</v>
      </c>
      <c r="V164" s="44">
        <v>6.14</v>
      </c>
      <c r="W164" s="44">
        <v>6.14</v>
      </c>
      <c r="X164" s="44">
        <v>6.14</v>
      </c>
      <c r="Y164" s="44">
        <v>6.14</v>
      </c>
      <c r="Z164" s="44">
        <v>6.14</v>
      </c>
      <c r="AA164" s="44">
        <v>6.14</v>
      </c>
    </row>
    <row r="165" spans="1:27" ht="12.75" customHeight="1" outlineLevel="1" x14ac:dyDescent="0.2">
      <c r="A165" s="91" t="s">
        <v>2338</v>
      </c>
      <c r="B165" s="63" t="s">
        <v>81</v>
      </c>
      <c r="C165" s="43" t="s">
        <v>79</v>
      </c>
      <c r="D165" s="44">
        <f>$D$11</f>
        <v>330.69</v>
      </c>
      <c r="E165" s="44">
        <f t="shared" ref="E165:AA165" si="92">$D$11</f>
        <v>330.69</v>
      </c>
      <c r="F165" s="44">
        <f t="shared" si="92"/>
        <v>330.69</v>
      </c>
      <c r="G165" s="44">
        <f t="shared" si="92"/>
        <v>330.69</v>
      </c>
      <c r="H165" s="44">
        <f t="shared" si="92"/>
        <v>330.69</v>
      </c>
      <c r="I165" s="44">
        <f t="shared" si="92"/>
        <v>330.69</v>
      </c>
      <c r="J165" s="44">
        <f t="shared" si="92"/>
        <v>330.69</v>
      </c>
      <c r="K165" s="44">
        <f t="shared" si="92"/>
        <v>330.69</v>
      </c>
      <c r="L165" s="44">
        <f t="shared" si="92"/>
        <v>330.69</v>
      </c>
      <c r="M165" s="44">
        <f t="shared" si="92"/>
        <v>330.69</v>
      </c>
      <c r="N165" s="44">
        <f t="shared" si="92"/>
        <v>330.69</v>
      </c>
      <c r="O165" s="44">
        <f t="shared" si="92"/>
        <v>330.69</v>
      </c>
      <c r="P165" s="44">
        <f t="shared" si="92"/>
        <v>330.69</v>
      </c>
      <c r="Q165" s="44">
        <f t="shared" si="92"/>
        <v>330.69</v>
      </c>
      <c r="R165" s="44">
        <f t="shared" si="92"/>
        <v>330.69</v>
      </c>
      <c r="S165" s="44">
        <f t="shared" si="92"/>
        <v>330.69</v>
      </c>
      <c r="T165" s="44">
        <f t="shared" si="92"/>
        <v>330.69</v>
      </c>
      <c r="U165" s="44">
        <f t="shared" si="92"/>
        <v>330.69</v>
      </c>
      <c r="V165" s="44">
        <f t="shared" si="92"/>
        <v>330.69</v>
      </c>
      <c r="W165" s="44">
        <f t="shared" si="92"/>
        <v>330.69</v>
      </c>
      <c r="X165" s="44">
        <f t="shared" si="92"/>
        <v>330.69</v>
      </c>
      <c r="Y165" s="44">
        <f t="shared" si="92"/>
        <v>330.69</v>
      </c>
      <c r="Z165" s="44">
        <f t="shared" si="92"/>
        <v>330.69</v>
      </c>
      <c r="AA165" s="44">
        <f t="shared" si="92"/>
        <v>330.69</v>
      </c>
    </row>
    <row r="166" spans="1:27" x14ac:dyDescent="0.2">
      <c r="A166" s="90" t="s">
        <v>2339</v>
      </c>
      <c r="B166" s="28" t="str">
        <f>"02"&amp;"."&amp;$B$777&amp;"."&amp;$B$778</f>
        <v>02.04.2023</v>
      </c>
      <c r="C166" s="82" t="s">
        <v>76</v>
      </c>
      <c r="D166" s="83">
        <f>ROUND(((D167+D168+D170+D169)/1000),5)</f>
        <v>1.53565</v>
      </c>
      <c r="E166" s="83">
        <f>ROUND(((E167+E168+E170+E169)/1000),5)</f>
        <v>1.48986</v>
      </c>
      <c r="F166" s="83">
        <f>ROUND(((F167+F168+F170+F169)/1000),5)</f>
        <v>1.4318200000000001</v>
      </c>
      <c r="G166" s="83">
        <f t="shared" ref="G166:AA166" si="93">ROUND(((G167+G168+G170+G169)/1000),5)</f>
        <v>1.42309</v>
      </c>
      <c r="H166" s="83">
        <f t="shared" si="93"/>
        <v>1.42865</v>
      </c>
      <c r="I166" s="83">
        <f t="shared" si="93"/>
        <v>1.44356</v>
      </c>
      <c r="J166" s="83">
        <f t="shared" si="93"/>
        <v>1.4226799999999999</v>
      </c>
      <c r="K166" s="83">
        <f t="shared" si="93"/>
        <v>1.47637</v>
      </c>
      <c r="L166" s="83">
        <f t="shared" si="93"/>
        <v>1.7048000000000001</v>
      </c>
      <c r="M166" s="83">
        <f t="shared" si="93"/>
        <v>1.7798</v>
      </c>
      <c r="N166" s="83">
        <f t="shared" si="93"/>
        <v>1.8211299999999999</v>
      </c>
      <c r="O166" s="83">
        <f t="shared" si="93"/>
        <v>1.8302700000000001</v>
      </c>
      <c r="P166" s="83">
        <f t="shared" si="93"/>
        <v>1.83067</v>
      </c>
      <c r="Q166" s="83">
        <f t="shared" si="93"/>
        <v>1.85103</v>
      </c>
      <c r="R166" s="83">
        <f t="shared" si="93"/>
        <v>1.8444499999999999</v>
      </c>
      <c r="S166" s="83">
        <f t="shared" si="93"/>
        <v>1.81752</v>
      </c>
      <c r="T166" s="83">
        <f t="shared" si="93"/>
        <v>1.8156000000000001</v>
      </c>
      <c r="U166" s="83">
        <f t="shared" si="93"/>
        <v>1.83002</v>
      </c>
      <c r="V166" s="83">
        <f t="shared" si="93"/>
        <v>2.00278</v>
      </c>
      <c r="W166" s="83">
        <f t="shared" si="93"/>
        <v>2.0668700000000002</v>
      </c>
      <c r="X166" s="83">
        <f t="shared" si="93"/>
        <v>2.0358800000000001</v>
      </c>
      <c r="Y166" s="83">
        <f t="shared" si="93"/>
        <v>1.90785</v>
      </c>
      <c r="Z166" s="83">
        <f t="shared" si="93"/>
        <v>1.73542</v>
      </c>
      <c r="AA166" s="83">
        <f t="shared" si="93"/>
        <v>1.6642300000000001</v>
      </c>
    </row>
    <row r="167" spans="1:27" ht="12.75" customHeight="1" outlineLevel="1" x14ac:dyDescent="0.2">
      <c r="A167" s="91" t="s">
        <v>2340</v>
      </c>
      <c r="B167" s="63" t="s">
        <v>233</v>
      </c>
      <c r="C167" s="43" t="s">
        <v>79</v>
      </c>
      <c r="D167" s="44">
        <v>1085.7</v>
      </c>
      <c r="E167" s="44">
        <v>1039.9100000000001</v>
      </c>
      <c r="F167" s="44">
        <v>981.87</v>
      </c>
      <c r="G167" s="44">
        <v>973.14</v>
      </c>
      <c r="H167" s="44">
        <v>978.7</v>
      </c>
      <c r="I167" s="44">
        <v>993.61</v>
      </c>
      <c r="J167" s="44">
        <v>972.73</v>
      </c>
      <c r="K167" s="44">
        <v>1026.42</v>
      </c>
      <c r="L167" s="44">
        <v>1254.8499999999999</v>
      </c>
      <c r="M167" s="44">
        <v>1329.85</v>
      </c>
      <c r="N167" s="44">
        <v>1371.18</v>
      </c>
      <c r="O167" s="44">
        <v>1380.32</v>
      </c>
      <c r="P167" s="44">
        <v>1380.72</v>
      </c>
      <c r="Q167" s="44">
        <v>1401.08</v>
      </c>
      <c r="R167" s="44">
        <v>1394.5</v>
      </c>
      <c r="S167" s="44">
        <v>1367.57</v>
      </c>
      <c r="T167" s="44">
        <v>1365.65</v>
      </c>
      <c r="U167" s="44">
        <v>1380.07</v>
      </c>
      <c r="V167" s="44">
        <v>1552.83</v>
      </c>
      <c r="W167" s="44">
        <v>1616.92</v>
      </c>
      <c r="X167" s="44">
        <v>1585.93</v>
      </c>
      <c r="Y167" s="44">
        <v>1457.9</v>
      </c>
      <c r="Z167" s="44">
        <v>1285.47</v>
      </c>
      <c r="AA167" s="44">
        <v>1214.28</v>
      </c>
    </row>
    <row r="168" spans="1:27" ht="12.75" customHeight="1" outlineLevel="1" x14ac:dyDescent="0.2">
      <c r="A168" s="91" t="s">
        <v>2341</v>
      </c>
      <c r="B168" s="63" t="s">
        <v>90</v>
      </c>
      <c r="C168" s="43" t="s">
        <v>79</v>
      </c>
      <c r="D168" s="44">
        <f>$D$163</f>
        <v>113.12</v>
      </c>
      <c r="E168" s="44">
        <f>$D$163</f>
        <v>113.12</v>
      </c>
      <c r="F168" s="44">
        <f t="shared" ref="F168:AA168" si="94">$D$163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customHeight="1" outlineLevel="1" x14ac:dyDescent="0.2">
      <c r="A169" s="91" t="s">
        <v>2342</v>
      </c>
      <c r="B169" s="63" t="s">
        <v>83</v>
      </c>
      <c r="C169" s="43" t="s">
        <v>79</v>
      </c>
      <c r="D169" s="44">
        <v>6.14</v>
      </c>
      <c r="E169" s="44">
        <v>6.14</v>
      </c>
      <c r="F169" s="44">
        <v>6.14</v>
      </c>
      <c r="G169" s="44">
        <v>6.14</v>
      </c>
      <c r="H169" s="44">
        <v>6.14</v>
      </c>
      <c r="I169" s="44">
        <v>6.14</v>
      </c>
      <c r="J169" s="44">
        <v>6.14</v>
      </c>
      <c r="K169" s="44">
        <v>6.14</v>
      </c>
      <c r="L169" s="44">
        <v>6.14</v>
      </c>
      <c r="M169" s="44">
        <v>6.14</v>
      </c>
      <c r="N169" s="44">
        <v>6.14</v>
      </c>
      <c r="O169" s="44">
        <v>6.14</v>
      </c>
      <c r="P169" s="44">
        <v>6.14</v>
      </c>
      <c r="Q169" s="44">
        <v>6.14</v>
      </c>
      <c r="R169" s="44">
        <v>6.14</v>
      </c>
      <c r="S169" s="44">
        <v>6.14</v>
      </c>
      <c r="T169" s="44">
        <v>6.14</v>
      </c>
      <c r="U169" s="44">
        <v>6.14</v>
      </c>
      <c r="V169" s="44">
        <v>6.14</v>
      </c>
      <c r="W169" s="44">
        <v>6.14</v>
      </c>
      <c r="X169" s="44">
        <v>6.14</v>
      </c>
      <c r="Y169" s="44">
        <v>6.14</v>
      </c>
      <c r="Z169" s="44">
        <v>6.14</v>
      </c>
      <c r="AA169" s="44">
        <v>6.14</v>
      </c>
    </row>
    <row r="170" spans="1:27" ht="12.75" customHeight="1" outlineLevel="1" x14ac:dyDescent="0.2">
      <c r="A170" s="91" t="s">
        <v>2343</v>
      </c>
      <c r="B170" s="63" t="s">
        <v>81</v>
      </c>
      <c r="C170" s="43" t="s">
        <v>79</v>
      </c>
      <c r="D170" s="44">
        <f>$D$11</f>
        <v>330.69</v>
      </c>
      <c r="E170" s="44">
        <f t="shared" ref="E170:AA170" si="95">$D$11</f>
        <v>330.69</v>
      </c>
      <c r="F170" s="44">
        <f t="shared" si="95"/>
        <v>330.69</v>
      </c>
      <c r="G170" s="44">
        <f t="shared" si="95"/>
        <v>330.69</v>
      </c>
      <c r="H170" s="44">
        <f t="shared" si="95"/>
        <v>330.69</v>
      </c>
      <c r="I170" s="44">
        <f t="shared" si="95"/>
        <v>330.69</v>
      </c>
      <c r="J170" s="44">
        <f t="shared" si="95"/>
        <v>330.69</v>
      </c>
      <c r="K170" s="44">
        <f t="shared" si="95"/>
        <v>330.69</v>
      </c>
      <c r="L170" s="44">
        <f t="shared" si="95"/>
        <v>330.69</v>
      </c>
      <c r="M170" s="44">
        <f t="shared" si="95"/>
        <v>330.69</v>
      </c>
      <c r="N170" s="44">
        <f t="shared" si="95"/>
        <v>330.69</v>
      </c>
      <c r="O170" s="44">
        <f t="shared" si="95"/>
        <v>330.69</v>
      </c>
      <c r="P170" s="44">
        <f t="shared" si="95"/>
        <v>330.69</v>
      </c>
      <c r="Q170" s="44">
        <f t="shared" si="95"/>
        <v>330.69</v>
      </c>
      <c r="R170" s="44">
        <f t="shared" si="95"/>
        <v>330.69</v>
      </c>
      <c r="S170" s="44">
        <f t="shared" si="95"/>
        <v>330.69</v>
      </c>
      <c r="T170" s="44">
        <f t="shared" si="95"/>
        <v>330.69</v>
      </c>
      <c r="U170" s="44">
        <f t="shared" si="95"/>
        <v>330.69</v>
      </c>
      <c r="V170" s="44">
        <f t="shared" si="95"/>
        <v>330.69</v>
      </c>
      <c r="W170" s="44">
        <f t="shared" si="95"/>
        <v>330.69</v>
      </c>
      <c r="X170" s="44">
        <f t="shared" si="95"/>
        <v>330.69</v>
      </c>
      <c r="Y170" s="44">
        <f t="shared" si="95"/>
        <v>330.69</v>
      </c>
      <c r="Z170" s="44">
        <f t="shared" si="95"/>
        <v>330.69</v>
      </c>
      <c r="AA170" s="44">
        <f t="shared" si="95"/>
        <v>330.69</v>
      </c>
    </row>
    <row r="171" spans="1:27" ht="12.75" customHeight="1" x14ac:dyDescent="0.2">
      <c r="A171" s="90" t="s">
        <v>2344</v>
      </c>
      <c r="B171" s="28" t="str">
        <f>"03"&amp;"."&amp;$B$777&amp;"."&amp;$B$778</f>
        <v>03.04.2023</v>
      </c>
      <c r="C171" s="82" t="s">
        <v>76</v>
      </c>
      <c r="D171" s="83">
        <f>ROUND(((D172+D173+D175+D174)/1000),5)</f>
        <v>1.5293699999999999</v>
      </c>
      <c r="E171" s="83">
        <f>ROUND(((E172+E173+E175+E174)/1000),5)</f>
        <v>1.48559</v>
      </c>
      <c r="F171" s="83">
        <f>ROUND(((F172+F173+F175+F174)/1000),5)</f>
        <v>1.4224000000000001</v>
      </c>
      <c r="G171" s="83">
        <f t="shared" ref="G171:AA171" si="96">ROUND(((G172+G173+G175+G174)/1000),5)</f>
        <v>1.42015</v>
      </c>
      <c r="H171" s="83">
        <f t="shared" si="96"/>
        <v>1.47698</v>
      </c>
      <c r="I171" s="83">
        <f t="shared" si="96"/>
        <v>1.5279499999999999</v>
      </c>
      <c r="J171" s="83">
        <f t="shared" si="96"/>
        <v>1.73204</v>
      </c>
      <c r="K171" s="83">
        <f t="shared" si="96"/>
        <v>1.9955499999999999</v>
      </c>
      <c r="L171" s="83">
        <f t="shared" si="96"/>
        <v>2.0798999999999999</v>
      </c>
      <c r="M171" s="83">
        <f t="shared" si="96"/>
        <v>2.1273900000000001</v>
      </c>
      <c r="N171" s="83">
        <f t="shared" si="96"/>
        <v>2.12853</v>
      </c>
      <c r="O171" s="83">
        <f t="shared" si="96"/>
        <v>2.18371</v>
      </c>
      <c r="P171" s="83">
        <f t="shared" si="96"/>
        <v>2.1617700000000002</v>
      </c>
      <c r="Q171" s="83">
        <f t="shared" si="96"/>
        <v>2.17849</v>
      </c>
      <c r="R171" s="83">
        <f t="shared" si="96"/>
        <v>2.1574</v>
      </c>
      <c r="S171" s="83">
        <f t="shared" si="96"/>
        <v>2.1394799999999998</v>
      </c>
      <c r="T171" s="83">
        <f t="shared" si="96"/>
        <v>2.1267499999999999</v>
      </c>
      <c r="U171" s="83">
        <f t="shared" si="96"/>
        <v>2.0732900000000001</v>
      </c>
      <c r="V171" s="83">
        <f t="shared" si="96"/>
        <v>2.0732499999999998</v>
      </c>
      <c r="W171" s="83">
        <f t="shared" si="96"/>
        <v>2.1184400000000001</v>
      </c>
      <c r="X171" s="83">
        <f t="shared" si="96"/>
        <v>2.1659099999999998</v>
      </c>
      <c r="Y171" s="83">
        <f t="shared" si="96"/>
        <v>2.0949800000000001</v>
      </c>
      <c r="Z171" s="83">
        <f t="shared" si="96"/>
        <v>1.93834</v>
      </c>
      <c r="AA171" s="83">
        <f t="shared" si="96"/>
        <v>1.6846099999999999</v>
      </c>
    </row>
    <row r="172" spans="1:27" ht="12.75" customHeight="1" outlineLevel="1" x14ac:dyDescent="0.2">
      <c r="A172" s="91" t="s">
        <v>2345</v>
      </c>
      <c r="B172" s="63" t="s">
        <v>233</v>
      </c>
      <c r="C172" s="43" t="s">
        <v>79</v>
      </c>
      <c r="D172" s="44">
        <v>1079.42</v>
      </c>
      <c r="E172" s="44">
        <v>1035.6400000000001</v>
      </c>
      <c r="F172" s="44">
        <v>972.45</v>
      </c>
      <c r="G172" s="44">
        <v>970.2</v>
      </c>
      <c r="H172" s="44">
        <v>1027.03</v>
      </c>
      <c r="I172" s="44">
        <v>1078</v>
      </c>
      <c r="J172" s="44">
        <v>1282.0899999999999</v>
      </c>
      <c r="K172" s="44">
        <v>1545.6</v>
      </c>
      <c r="L172" s="44">
        <v>1629.95</v>
      </c>
      <c r="M172" s="44">
        <v>1677.44</v>
      </c>
      <c r="N172" s="44">
        <v>1678.58</v>
      </c>
      <c r="O172" s="44">
        <v>1733.76</v>
      </c>
      <c r="P172" s="44">
        <v>1711.82</v>
      </c>
      <c r="Q172" s="44">
        <v>1728.54</v>
      </c>
      <c r="R172" s="44">
        <v>1707.45</v>
      </c>
      <c r="S172" s="44">
        <v>1689.53</v>
      </c>
      <c r="T172" s="44">
        <v>1676.8</v>
      </c>
      <c r="U172" s="44">
        <v>1623.34</v>
      </c>
      <c r="V172" s="44">
        <v>1623.3</v>
      </c>
      <c r="W172" s="44">
        <v>1668.49</v>
      </c>
      <c r="X172" s="44">
        <v>1715.96</v>
      </c>
      <c r="Y172" s="44">
        <v>1645.03</v>
      </c>
      <c r="Z172" s="44">
        <v>1488.39</v>
      </c>
      <c r="AA172" s="44">
        <v>1234.6600000000001</v>
      </c>
    </row>
    <row r="173" spans="1:27" ht="12.75" customHeight="1" outlineLevel="1" x14ac:dyDescent="0.2">
      <c r="A173" s="91" t="s">
        <v>2346</v>
      </c>
      <c r="B173" s="63" t="s">
        <v>90</v>
      </c>
      <c r="C173" s="43" t="s">
        <v>79</v>
      </c>
      <c r="D173" s="44">
        <f>$D$163</f>
        <v>113.12</v>
      </c>
      <c r="E173" s="44">
        <f>$D$163</f>
        <v>113.12</v>
      </c>
      <c r="F173" s="44">
        <f t="shared" ref="F173:AA173" si="97">$D$163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customHeight="1" outlineLevel="1" x14ac:dyDescent="0.2">
      <c r="A174" s="91" t="s">
        <v>2347</v>
      </c>
      <c r="B174" s="63" t="s">
        <v>83</v>
      </c>
      <c r="C174" s="43" t="s">
        <v>79</v>
      </c>
      <c r="D174" s="44">
        <v>6.14</v>
      </c>
      <c r="E174" s="44">
        <v>6.14</v>
      </c>
      <c r="F174" s="44">
        <v>6.14</v>
      </c>
      <c r="G174" s="44">
        <v>6.14</v>
      </c>
      <c r="H174" s="44">
        <v>6.14</v>
      </c>
      <c r="I174" s="44">
        <v>6.14</v>
      </c>
      <c r="J174" s="44">
        <v>6.14</v>
      </c>
      <c r="K174" s="44">
        <v>6.14</v>
      </c>
      <c r="L174" s="44">
        <v>6.14</v>
      </c>
      <c r="M174" s="44">
        <v>6.14</v>
      </c>
      <c r="N174" s="44">
        <v>6.14</v>
      </c>
      <c r="O174" s="44">
        <v>6.14</v>
      </c>
      <c r="P174" s="44">
        <v>6.14</v>
      </c>
      <c r="Q174" s="44">
        <v>6.14</v>
      </c>
      <c r="R174" s="44">
        <v>6.14</v>
      </c>
      <c r="S174" s="44">
        <v>6.14</v>
      </c>
      <c r="T174" s="44">
        <v>6.14</v>
      </c>
      <c r="U174" s="44">
        <v>6.14</v>
      </c>
      <c r="V174" s="44">
        <v>6.14</v>
      </c>
      <c r="W174" s="44">
        <v>6.14</v>
      </c>
      <c r="X174" s="44">
        <v>6.14</v>
      </c>
      <c r="Y174" s="44">
        <v>6.14</v>
      </c>
      <c r="Z174" s="44">
        <v>6.14</v>
      </c>
      <c r="AA174" s="44">
        <v>6.14</v>
      </c>
    </row>
    <row r="175" spans="1:27" ht="12.75" customHeight="1" outlineLevel="1" x14ac:dyDescent="0.2">
      <c r="A175" s="91" t="s">
        <v>2348</v>
      </c>
      <c r="B175" s="63" t="s">
        <v>81</v>
      </c>
      <c r="C175" s="43" t="s">
        <v>79</v>
      </c>
      <c r="D175" s="44">
        <f>$D$11</f>
        <v>330.69</v>
      </c>
      <c r="E175" s="44">
        <f t="shared" ref="E175:AA175" si="98">$D$11</f>
        <v>330.69</v>
      </c>
      <c r="F175" s="44">
        <f t="shared" si="98"/>
        <v>330.69</v>
      </c>
      <c r="G175" s="44">
        <f t="shared" si="98"/>
        <v>330.69</v>
      </c>
      <c r="H175" s="44">
        <f t="shared" si="98"/>
        <v>330.69</v>
      </c>
      <c r="I175" s="44">
        <f t="shared" si="98"/>
        <v>330.69</v>
      </c>
      <c r="J175" s="44">
        <f t="shared" si="98"/>
        <v>330.69</v>
      </c>
      <c r="K175" s="44">
        <f t="shared" si="98"/>
        <v>330.69</v>
      </c>
      <c r="L175" s="44">
        <f t="shared" si="98"/>
        <v>330.69</v>
      </c>
      <c r="M175" s="44">
        <f t="shared" si="98"/>
        <v>330.69</v>
      </c>
      <c r="N175" s="44">
        <f t="shared" si="98"/>
        <v>330.69</v>
      </c>
      <c r="O175" s="44">
        <f t="shared" si="98"/>
        <v>330.69</v>
      </c>
      <c r="P175" s="44">
        <f t="shared" si="98"/>
        <v>330.69</v>
      </c>
      <c r="Q175" s="44">
        <f t="shared" si="98"/>
        <v>330.69</v>
      </c>
      <c r="R175" s="44">
        <f t="shared" si="98"/>
        <v>330.69</v>
      </c>
      <c r="S175" s="44">
        <f t="shared" si="98"/>
        <v>330.69</v>
      </c>
      <c r="T175" s="44">
        <f t="shared" si="98"/>
        <v>330.69</v>
      </c>
      <c r="U175" s="44">
        <f t="shared" si="98"/>
        <v>330.69</v>
      </c>
      <c r="V175" s="44">
        <f t="shared" si="98"/>
        <v>330.69</v>
      </c>
      <c r="W175" s="44">
        <f t="shared" si="98"/>
        <v>330.69</v>
      </c>
      <c r="X175" s="44">
        <f t="shared" si="98"/>
        <v>330.69</v>
      </c>
      <c r="Y175" s="44">
        <f t="shared" si="98"/>
        <v>330.69</v>
      </c>
      <c r="Z175" s="44">
        <f t="shared" si="98"/>
        <v>330.69</v>
      </c>
      <c r="AA175" s="44">
        <f t="shared" si="98"/>
        <v>330.69</v>
      </c>
    </row>
    <row r="176" spans="1:27" ht="12.75" customHeight="1" x14ac:dyDescent="0.2">
      <c r="A176" s="90" t="s">
        <v>2349</v>
      </c>
      <c r="B176" s="28" t="str">
        <f>"04"&amp;"."&amp;$B$777&amp;"."&amp;$B$778</f>
        <v>04.04.2023</v>
      </c>
      <c r="C176" s="82" t="s">
        <v>76</v>
      </c>
      <c r="D176" s="83">
        <f>ROUND(((D177+D178+D180+D179)/1000),5)</f>
        <v>1.5143</v>
      </c>
      <c r="E176" s="83">
        <f>ROUND(((E177+E178+E180+E179)/1000),5)</f>
        <v>1.4469799999999999</v>
      </c>
      <c r="F176" s="83">
        <f>ROUND(((F177+F178+F180+F179)/1000),5)</f>
        <v>1.3860600000000001</v>
      </c>
      <c r="G176" s="83">
        <f t="shared" ref="G176:AA176" si="99">ROUND(((G177+G178+G180+G179)/1000),5)</f>
        <v>1.3933899999999999</v>
      </c>
      <c r="H176" s="83">
        <f t="shared" si="99"/>
        <v>1.4712700000000001</v>
      </c>
      <c r="I176" s="83">
        <f t="shared" si="99"/>
        <v>1.51474</v>
      </c>
      <c r="J176" s="83">
        <f t="shared" si="99"/>
        <v>1.6269</v>
      </c>
      <c r="K176" s="83">
        <f t="shared" si="99"/>
        <v>1.91493</v>
      </c>
      <c r="L176" s="83">
        <f t="shared" si="99"/>
        <v>2.0386799999999998</v>
      </c>
      <c r="M176" s="83">
        <f t="shared" si="99"/>
        <v>2.0953499999999998</v>
      </c>
      <c r="N176" s="83">
        <f t="shared" si="99"/>
        <v>2.1011299999999999</v>
      </c>
      <c r="O176" s="83">
        <f t="shared" si="99"/>
        <v>2.1075699999999999</v>
      </c>
      <c r="P176" s="83">
        <f t="shared" si="99"/>
        <v>2.0714999999999999</v>
      </c>
      <c r="Q176" s="83">
        <f t="shared" si="99"/>
        <v>2.05952</v>
      </c>
      <c r="R176" s="83">
        <f t="shared" si="99"/>
        <v>2.0558800000000002</v>
      </c>
      <c r="S176" s="83">
        <f t="shared" si="99"/>
        <v>2.0566200000000001</v>
      </c>
      <c r="T176" s="83">
        <f t="shared" si="99"/>
        <v>2.0529099999999998</v>
      </c>
      <c r="U176" s="83">
        <f t="shared" si="99"/>
        <v>2.0111400000000001</v>
      </c>
      <c r="V176" s="83">
        <f t="shared" si="99"/>
        <v>2.0180199999999999</v>
      </c>
      <c r="W176" s="83">
        <f t="shared" si="99"/>
        <v>2.1048300000000002</v>
      </c>
      <c r="X176" s="83">
        <f t="shared" si="99"/>
        <v>2.0849099999999998</v>
      </c>
      <c r="Y176" s="83">
        <f t="shared" si="99"/>
        <v>2.0178400000000001</v>
      </c>
      <c r="Z176" s="83">
        <f t="shared" si="99"/>
        <v>1.7847599999999999</v>
      </c>
      <c r="AA176" s="83">
        <f t="shared" si="99"/>
        <v>1.5777000000000001</v>
      </c>
    </row>
    <row r="177" spans="1:27" ht="12.75" customHeight="1" outlineLevel="1" x14ac:dyDescent="0.2">
      <c r="A177" s="91" t="s">
        <v>2350</v>
      </c>
      <c r="B177" s="63" t="s">
        <v>233</v>
      </c>
      <c r="C177" s="43" t="s">
        <v>79</v>
      </c>
      <c r="D177" s="44">
        <v>1064.3499999999999</v>
      </c>
      <c r="E177" s="44">
        <v>997.03</v>
      </c>
      <c r="F177" s="44">
        <v>936.11</v>
      </c>
      <c r="G177" s="44">
        <v>943.44</v>
      </c>
      <c r="H177" s="44">
        <v>1021.32</v>
      </c>
      <c r="I177" s="44">
        <v>1064.79</v>
      </c>
      <c r="J177" s="44">
        <v>1176.95</v>
      </c>
      <c r="K177" s="44">
        <v>1464.98</v>
      </c>
      <c r="L177" s="44">
        <v>1588.73</v>
      </c>
      <c r="M177" s="44">
        <v>1645.4</v>
      </c>
      <c r="N177" s="44">
        <v>1651.18</v>
      </c>
      <c r="O177" s="44">
        <v>1657.62</v>
      </c>
      <c r="P177" s="44">
        <v>1621.55</v>
      </c>
      <c r="Q177" s="44">
        <v>1609.57</v>
      </c>
      <c r="R177" s="44">
        <v>1605.93</v>
      </c>
      <c r="S177" s="44">
        <v>1606.67</v>
      </c>
      <c r="T177" s="44">
        <v>1602.96</v>
      </c>
      <c r="U177" s="44">
        <v>1561.19</v>
      </c>
      <c r="V177" s="44">
        <v>1568.07</v>
      </c>
      <c r="W177" s="44">
        <v>1654.88</v>
      </c>
      <c r="X177" s="44">
        <v>1634.96</v>
      </c>
      <c r="Y177" s="44">
        <v>1567.89</v>
      </c>
      <c r="Z177" s="44">
        <v>1334.81</v>
      </c>
      <c r="AA177" s="44">
        <v>1127.75</v>
      </c>
    </row>
    <row r="178" spans="1:27" ht="12.75" customHeight="1" outlineLevel="1" x14ac:dyDescent="0.2">
      <c r="A178" s="91" t="s">
        <v>2351</v>
      </c>
      <c r="B178" s="63" t="s">
        <v>90</v>
      </c>
      <c r="C178" s="43" t="s">
        <v>79</v>
      </c>
      <c r="D178" s="44">
        <f>$D$163</f>
        <v>113.12</v>
      </c>
      <c r="E178" s="44">
        <f>$D$163</f>
        <v>113.12</v>
      </c>
      <c r="F178" s="44">
        <f t="shared" ref="F178:AA178" si="100">$D$163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customHeight="1" outlineLevel="1" x14ac:dyDescent="0.2">
      <c r="A179" s="91" t="s">
        <v>2352</v>
      </c>
      <c r="B179" s="63" t="s">
        <v>83</v>
      </c>
      <c r="C179" s="43" t="s">
        <v>79</v>
      </c>
      <c r="D179" s="44">
        <v>6.14</v>
      </c>
      <c r="E179" s="44">
        <v>6.14</v>
      </c>
      <c r="F179" s="44">
        <v>6.14</v>
      </c>
      <c r="G179" s="44">
        <v>6.14</v>
      </c>
      <c r="H179" s="44">
        <v>6.14</v>
      </c>
      <c r="I179" s="44">
        <v>6.14</v>
      </c>
      <c r="J179" s="44">
        <v>6.14</v>
      </c>
      <c r="K179" s="44">
        <v>6.14</v>
      </c>
      <c r="L179" s="44">
        <v>6.14</v>
      </c>
      <c r="M179" s="44">
        <v>6.14</v>
      </c>
      <c r="N179" s="44">
        <v>6.14</v>
      </c>
      <c r="O179" s="44">
        <v>6.14</v>
      </c>
      <c r="P179" s="44">
        <v>6.14</v>
      </c>
      <c r="Q179" s="44">
        <v>6.14</v>
      </c>
      <c r="R179" s="44">
        <v>6.14</v>
      </c>
      <c r="S179" s="44">
        <v>6.14</v>
      </c>
      <c r="T179" s="44">
        <v>6.14</v>
      </c>
      <c r="U179" s="44">
        <v>6.14</v>
      </c>
      <c r="V179" s="44">
        <v>6.14</v>
      </c>
      <c r="W179" s="44">
        <v>6.14</v>
      </c>
      <c r="X179" s="44">
        <v>6.14</v>
      </c>
      <c r="Y179" s="44">
        <v>6.14</v>
      </c>
      <c r="Z179" s="44">
        <v>6.14</v>
      </c>
      <c r="AA179" s="44">
        <v>6.14</v>
      </c>
    </row>
    <row r="180" spans="1:27" ht="12.75" customHeight="1" outlineLevel="1" x14ac:dyDescent="0.2">
      <c r="A180" s="91" t="s">
        <v>2353</v>
      </c>
      <c r="B180" s="63" t="s">
        <v>81</v>
      </c>
      <c r="C180" s="43" t="s">
        <v>79</v>
      </c>
      <c r="D180" s="44">
        <f>$D$11</f>
        <v>330.69</v>
      </c>
      <c r="E180" s="44">
        <f t="shared" ref="E180:AA180" si="101">$D$11</f>
        <v>330.69</v>
      </c>
      <c r="F180" s="44">
        <f t="shared" si="101"/>
        <v>330.69</v>
      </c>
      <c r="G180" s="44">
        <f t="shared" si="101"/>
        <v>330.69</v>
      </c>
      <c r="H180" s="44">
        <f t="shared" si="101"/>
        <v>330.69</v>
      </c>
      <c r="I180" s="44">
        <f t="shared" si="101"/>
        <v>330.69</v>
      </c>
      <c r="J180" s="44">
        <f t="shared" si="101"/>
        <v>330.69</v>
      </c>
      <c r="K180" s="44">
        <f t="shared" si="101"/>
        <v>330.69</v>
      </c>
      <c r="L180" s="44">
        <f t="shared" si="101"/>
        <v>330.69</v>
      </c>
      <c r="M180" s="44">
        <f t="shared" si="101"/>
        <v>330.69</v>
      </c>
      <c r="N180" s="44">
        <f t="shared" si="101"/>
        <v>330.69</v>
      </c>
      <c r="O180" s="44">
        <f t="shared" si="101"/>
        <v>330.69</v>
      </c>
      <c r="P180" s="44">
        <f t="shared" si="101"/>
        <v>330.69</v>
      </c>
      <c r="Q180" s="44">
        <f t="shared" si="101"/>
        <v>330.69</v>
      </c>
      <c r="R180" s="44">
        <f t="shared" si="101"/>
        <v>330.69</v>
      </c>
      <c r="S180" s="44">
        <f t="shared" si="101"/>
        <v>330.69</v>
      </c>
      <c r="T180" s="44">
        <f t="shared" si="101"/>
        <v>330.69</v>
      </c>
      <c r="U180" s="44">
        <f t="shared" si="101"/>
        <v>330.69</v>
      </c>
      <c r="V180" s="44">
        <f t="shared" si="101"/>
        <v>330.69</v>
      </c>
      <c r="W180" s="44">
        <f t="shared" si="101"/>
        <v>330.69</v>
      </c>
      <c r="X180" s="44">
        <f t="shared" si="101"/>
        <v>330.69</v>
      </c>
      <c r="Y180" s="44">
        <f t="shared" si="101"/>
        <v>330.69</v>
      </c>
      <c r="Z180" s="44">
        <f t="shared" si="101"/>
        <v>330.69</v>
      </c>
      <c r="AA180" s="44">
        <f t="shared" si="101"/>
        <v>330.69</v>
      </c>
    </row>
    <row r="181" spans="1:27" ht="12.75" customHeight="1" x14ac:dyDescent="0.2">
      <c r="A181" s="90" t="s">
        <v>2354</v>
      </c>
      <c r="B181" s="28" t="str">
        <f>"05"&amp;"."&amp;$B$777&amp;"."&amp;$B$778</f>
        <v>05.04.2023</v>
      </c>
      <c r="C181" s="82" t="s">
        <v>76</v>
      </c>
      <c r="D181" s="83">
        <f>ROUND(((D182+D183+D185+D184)/1000),5)</f>
        <v>1.5187900000000001</v>
      </c>
      <c r="E181" s="83">
        <f>ROUND(((E182+E183+E185+E184)/1000),5)</f>
        <v>1.4583999999999999</v>
      </c>
      <c r="F181" s="83">
        <f>ROUND(((F182+F183+F185+F184)/1000),5)</f>
        <v>1.40045</v>
      </c>
      <c r="G181" s="83">
        <f t="shared" ref="G181:AA181" si="102">ROUND(((G182+G183+G185+G184)/1000),5)</f>
        <v>1.39778</v>
      </c>
      <c r="H181" s="83">
        <f t="shared" si="102"/>
        <v>1.45486</v>
      </c>
      <c r="I181" s="83">
        <f t="shared" si="102"/>
        <v>1.51658</v>
      </c>
      <c r="J181" s="83">
        <f t="shared" si="102"/>
        <v>1.59901</v>
      </c>
      <c r="K181" s="83">
        <f t="shared" si="102"/>
        <v>1.91242</v>
      </c>
      <c r="L181" s="83">
        <f t="shared" si="102"/>
        <v>2.04074</v>
      </c>
      <c r="M181" s="83">
        <f t="shared" si="102"/>
        <v>2.0567500000000001</v>
      </c>
      <c r="N181" s="83">
        <f t="shared" si="102"/>
        <v>2.0553499999999998</v>
      </c>
      <c r="O181" s="83">
        <f t="shared" si="102"/>
        <v>2.0600399999999999</v>
      </c>
      <c r="P181" s="83">
        <f t="shared" si="102"/>
        <v>2.06162</v>
      </c>
      <c r="Q181" s="83">
        <f t="shared" si="102"/>
        <v>2.0619900000000002</v>
      </c>
      <c r="R181" s="83">
        <f t="shared" si="102"/>
        <v>2.0611700000000002</v>
      </c>
      <c r="S181" s="83">
        <f t="shared" si="102"/>
        <v>2.0583200000000001</v>
      </c>
      <c r="T181" s="83">
        <f t="shared" si="102"/>
        <v>2.0558800000000002</v>
      </c>
      <c r="U181" s="83">
        <f t="shared" si="102"/>
        <v>2.0275400000000001</v>
      </c>
      <c r="V181" s="83">
        <f t="shared" si="102"/>
        <v>2.0170499999999998</v>
      </c>
      <c r="W181" s="83">
        <f t="shared" si="102"/>
        <v>2.06189</v>
      </c>
      <c r="X181" s="83">
        <f t="shared" si="102"/>
        <v>2.08649</v>
      </c>
      <c r="Y181" s="83">
        <f t="shared" si="102"/>
        <v>2.0520700000000001</v>
      </c>
      <c r="Z181" s="83">
        <f t="shared" si="102"/>
        <v>1.68258</v>
      </c>
      <c r="AA181" s="83">
        <f t="shared" si="102"/>
        <v>1.5291600000000001</v>
      </c>
    </row>
    <row r="182" spans="1:27" ht="12.75" customHeight="1" outlineLevel="1" x14ac:dyDescent="0.2">
      <c r="A182" s="91" t="s">
        <v>2355</v>
      </c>
      <c r="B182" s="63" t="s">
        <v>233</v>
      </c>
      <c r="C182" s="43" t="s">
        <v>79</v>
      </c>
      <c r="D182" s="44">
        <v>1068.8399999999999</v>
      </c>
      <c r="E182" s="44">
        <v>1008.45</v>
      </c>
      <c r="F182" s="44">
        <v>950.5</v>
      </c>
      <c r="G182" s="44">
        <v>947.83</v>
      </c>
      <c r="H182" s="44">
        <v>1004.91</v>
      </c>
      <c r="I182" s="44">
        <v>1066.6300000000001</v>
      </c>
      <c r="J182" s="44">
        <v>1149.06</v>
      </c>
      <c r="K182" s="44">
        <v>1462.47</v>
      </c>
      <c r="L182" s="44">
        <v>1590.79</v>
      </c>
      <c r="M182" s="44">
        <v>1606.8</v>
      </c>
      <c r="N182" s="44">
        <v>1605.4</v>
      </c>
      <c r="O182" s="44">
        <v>1610.09</v>
      </c>
      <c r="P182" s="44">
        <v>1611.67</v>
      </c>
      <c r="Q182" s="44">
        <v>1612.04</v>
      </c>
      <c r="R182" s="44">
        <v>1611.22</v>
      </c>
      <c r="S182" s="44">
        <v>1608.37</v>
      </c>
      <c r="T182" s="44">
        <v>1605.93</v>
      </c>
      <c r="U182" s="44">
        <v>1577.59</v>
      </c>
      <c r="V182" s="44">
        <v>1567.1</v>
      </c>
      <c r="W182" s="44">
        <v>1611.94</v>
      </c>
      <c r="X182" s="44">
        <v>1636.54</v>
      </c>
      <c r="Y182" s="44">
        <v>1602.12</v>
      </c>
      <c r="Z182" s="44">
        <v>1232.6300000000001</v>
      </c>
      <c r="AA182" s="44">
        <v>1079.21</v>
      </c>
    </row>
    <row r="183" spans="1:27" ht="12.75" customHeight="1" outlineLevel="1" x14ac:dyDescent="0.2">
      <c r="A183" s="91" t="s">
        <v>2356</v>
      </c>
      <c r="B183" s="63" t="s">
        <v>90</v>
      </c>
      <c r="C183" s="43" t="s">
        <v>79</v>
      </c>
      <c r="D183" s="44">
        <f>$D$163</f>
        <v>113.12</v>
      </c>
      <c r="E183" s="44">
        <f>$D$163</f>
        <v>113.12</v>
      </c>
      <c r="F183" s="44">
        <f t="shared" ref="F183:AA183" si="103">$D$163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customHeight="1" outlineLevel="1" x14ac:dyDescent="0.2">
      <c r="A184" s="91" t="s">
        <v>2357</v>
      </c>
      <c r="B184" s="63" t="s">
        <v>83</v>
      </c>
      <c r="C184" s="43" t="s">
        <v>79</v>
      </c>
      <c r="D184" s="44">
        <v>6.14</v>
      </c>
      <c r="E184" s="44">
        <v>6.14</v>
      </c>
      <c r="F184" s="44">
        <v>6.14</v>
      </c>
      <c r="G184" s="44">
        <v>6.14</v>
      </c>
      <c r="H184" s="44">
        <v>6.14</v>
      </c>
      <c r="I184" s="44">
        <v>6.14</v>
      </c>
      <c r="J184" s="44">
        <v>6.14</v>
      </c>
      <c r="K184" s="44">
        <v>6.14</v>
      </c>
      <c r="L184" s="44">
        <v>6.14</v>
      </c>
      <c r="M184" s="44">
        <v>6.14</v>
      </c>
      <c r="N184" s="44">
        <v>6.14</v>
      </c>
      <c r="O184" s="44">
        <v>6.14</v>
      </c>
      <c r="P184" s="44">
        <v>6.14</v>
      </c>
      <c r="Q184" s="44">
        <v>6.14</v>
      </c>
      <c r="R184" s="44">
        <v>6.14</v>
      </c>
      <c r="S184" s="44">
        <v>6.14</v>
      </c>
      <c r="T184" s="44">
        <v>6.14</v>
      </c>
      <c r="U184" s="44">
        <v>6.14</v>
      </c>
      <c r="V184" s="44">
        <v>6.14</v>
      </c>
      <c r="W184" s="44">
        <v>6.14</v>
      </c>
      <c r="X184" s="44">
        <v>6.14</v>
      </c>
      <c r="Y184" s="44">
        <v>6.14</v>
      </c>
      <c r="Z184" s="44">
        <v>6.14</v>
      </c>
      <c r="AA184" s="44">
        <v>6.14</v>
      </c>
    </row>
    <row r="185" spans="1:27" ht="12.75" customHeight="1" outlineLevel="1" x14ac:dyDescent="0.2">
      <c r="A185" s="91" t="s">
        <v>2358</v>
      </c>
      <c r="B185" s="63" t="s">
        <v>81</v>
      </c>
      <c r="C185" s="43" t="s">
        <v>79</v>
      </c>
      <c r="D185" s="44">
        <f>$D$11</f>
        <v>330.69</v>
      </c>
      <c r="E185" s="44">
        <f t="shared" ref="E185:AA185" si="104">$D$11</f>
        <v>330.69</v>
      </c>
      <c r="F185" s="44">
        <f t="shared" si="104"/>
        <v>330.69</v>
      </c>
      <c r="G185" s="44">
        <f t="shared" si="104"/>
        <v>330.69</v>
      </c>
      <c r="H185" s="44">
        <f t="shared" si="104"/>
        <v>330.69</v>
      </c>
      <c r="I185" s="44">
        <f t="shared" si="104"/>
        <v>330.69</v>
      </c>
      <c r="J185" s="44">
        <f t="shared" si="104"/>
        <v>330.69</v>
      </c>
      <c r="K185" s="44">
        <f t="shared" si="104"/>
        <v>330.69</v>
      </c>
      <c r="L185" s="44">
        <f t="shared" si="104"/>
        <v>330.69</v>
      </c>
      <c r="M185" s="44">
        <f t="shared" si="104"/>
        <v>330.69</v>
      </c>
      <c r="N185" s="44">
        <f t="shared" si="104"/>
        <v>330.69</v>
      </c>
      <c r="O185" s="44">
        <f t="shared" si="104"/>
        <v>330.69</v>
      </c>
      <c r="P185" s="44">
        <f t="shared" si="104"/>
        <v>330.69</v>
      </c>
      <c r="Q185" s="44">
        <f t="shared" si="104"/>
        <v>330.69</v>
      </c>
      <c r="R185" s="44">
        <f t="shared" si="104"/>
        <v>330.69</v>
      </c>
      <c r="S185" s="44">
        <f t="shared" si="104"/>
        <v>330.69</v>
      </c>
      <c r="T185" s="44">
        <f t="shared" si="104"/>
        <v>330.69</v>
      </c>
      <c r="U185" s="44">
        <f t="shared" si="104"/>
        <v>330.69</v>
      </c>
      <c r="V185" s="44">
        <f t="shared" si="104"/>
        <v>330.69</v>
      </c>
      <c r="W185" s="44">
        <f t="shared" si="104"/>
        <v>330.69</v>
      </c>
      <c r="X185" s="44">
        <f t="shared" si="104"/>
        <v>330.69</v>
      </c>
      <c r="Y185" s="44">
        <f t="shared" si="104"/>
        <v>330.69</v>
      </c>
      <c r="Z185" s="44">
        <f t="shared" si="104"/>
        <v>330.69</v>
      </c>
      <c r="AA185" s="44">
        <f t="shared" si="104"/>
        <v>330.69</v>
      </c>
    </row>
    <row r="186" spans="1:27" ht="12.75" customHeight="1" x14ac:dyDescent="0.2">
      <c r="A186" s="90" t="s">
        <v>2359</v>
      </c>
      <c r="B186" s="28" t="str">
        <f>"06"&amp;"."&amp;$B$777&amp;"."&amp;$B$778</f>
        <v>06.04.2023</v>
      </c>
      <c r="C186" s="82" t="s">
        <v>76</v>
      </c>
      <c r="D186" s="83">
        <f>ROUND(((D187+D188+D190+D189)/1000),5)</f>
        <v>1.4999400000000001</v>
      </c>
      <c r="E186" s="83">
        <f>ROUND(((E187+E188+E190+E189)/1000),5)</f>
        <v>1.46957</v>
      </c>
      <c r="F186" s="83">
        <f>ROUND(((F187+F188+F190+F189)/1000),5)</f>
        <v>1.4454899999999999</v>
      </c>
      <c r="G186" s="83">
        <f t="shared" ref="G186:AA186" si="105">ROUND(((G187+G188+G190+G189)/1000),5)</f>
        <v>1.44678</v>
      </c>
      <c r="H186" s="83">
        <f t="shared" si="105"/>
        <v>1.4572799999999999</v>
      </c>
      <c r="I186" s="83">
        <f t="shared" si="105"/>
        <v>1.5046200000000001</v>
      </c>
      <c r="J186" s="83">
        <f t="shared" si="105"/>
        <v>1.7159899999999999</v>
      </c>
      <c r="K186" s="83">
        <f t="shared" si="105"/>
        <v>1.9567000000000001</v>
      </c>
      <c r="L186" s="83">
        <f t="shared" si="105"/>
        <v>2.12704</v>
      </c>
      <c r="M186" s="83">
        <f t="shared" si="105"/>
        <v>2.1337899999999999</v>
      </c>
      <c r="N186" s="83">
        <f t="shared" si="105"/>
        <v>2.1497299999999999</v>
      </c>
      <c r="O186" s="83">
        <f t="shared" si="105"/>
        <v>2.1506099999999999</v>
      </c>
      <c r="P186" s="83">
        <f t="shared" si="105"/>
        <v>2.12771</v>
      </c>
      <c r="Q186" s="83">
        <f t="shared" si="105"/>
        <v>2.1362899999999998</v>
      </c>
      <c r="R186" s="83">
        <f t="shared" si="105"/>
        <v>2.1229100000000001</v>
      </c>
      <c r="S186" s="83">
        <f t="shared" si="105"/>
        <v>2.11124</v>
      </c>
      <c r="T186" s="83">
        <f t="shared" si="105"/>
        <v>2.0931999999999999</v>
      </c>
      <c r="U186" s="83">
        <f t="shared" si="105"/>
        <v>2.0634299999999999</v>
      </c>
      <c r="V186" s="83">
        <f t="shared" si="105"/>
        <v>2.0625399999999998</v>
      </c>
      <c r="W186" s="83">
        <f t="shared" si="105"/>
        <v>2.0793599999999999</v>
      </c>
      <c r="X186" s="83">
        <f t="shared" si="105"/>
        <v>2.17218</v>
      </c>
      <c r="Y186" s="83">
        <f t="shared" si="105"/>
        <v>2.0844900000000002</v>
      </c>
      <c r="Z186" s="83">
        <f t="shared" si="105"/>
        <v>1.72197</v>
      </c>
      <c r="AA186" s="83">
        <f t="shared" si="105"/>
        <v>1.5354099999999999</v>
      </c>
    </row>
    <row r="187" spans="1:27" ht="12.75" customHeight="1" outlineLevel="1" x14ac:dyDescent="0.2">
      <c r="A187" s="91" t="s">
        <v>2360</v>
      </c>
      <c r="B187" s="63" t="s">
        <v>233</v>
      </c>
      <c r="C187" s="43" t="s">
        <v>79</v>
      </c>
      <c r="D187" s="44">
        <v>1049.99</v>
      </c>
      <c r="E187" s="44">
        <v>1019.62</v>
      </c>
      <c r="F187" s="44">
        <v>995.54</v>
      </c>
      <c r="G187" s="44">
        <v>996.83</v>
      </c>
      <c r="H187" s="44">
        <v>1007.33</v>
      </c>
      <c r="I187" s="44">
        <v>1054.67</v>
      </c>
      <c r="J187" s="44">
        <v>1266.04</v>
      </c>
      <c r="K187" s="44">
        <v>1506.75</v>
      </c>
      <c r="L187" s="44">
        <v>1677.09</v>
      </c>
      <c r="M187" s="44">
        <v>1683.84</v>
      </c>
      <c r="N187" s="44">
        <v>1699.78</v>
      </c>
      <c r="O187" s="44">
        <v>1700.66</v>
      </c>
      <c r="P187" s="44">
        <v>1677.76</v>
      </c>
      <c r="Q187" s="44">
        <v>1686.34</v>
      </c>
      <c r="R187" s="44">
        <v>1672.96</v>
      </c>
      <c r="S187" s="44">
        <v>1661.29</v>
      </c>
      <c r="T187" s="44">
        <v>1643.25</v>
      </c>
      <c r="U187" s="44">
        <v>1613.48</v>
      </c>
      <c r="V187" s="44">
        <v>1612.59</v>
      </c>
      <c r="W187" s="44">
        <v>1629.41</v>
      </c>
      <c r="X187" s="44">
        <v>1722.23</v>
      </c>
      <c r="Y187" s="44">
        <v>1634.54</v>
      </c>
      <c r="Z187" s="44">
        <v>1272.02</v>
      </c>
      <c r="AA187" s="44">
        <v>1085.46</v>
      </c>
    </row>
    <row r="188" spans="1:27" ht="12.75" customHeight="1" outlineLevel="1" x14ac:dyDescent="0.2">
      <c r="A188" s="91" t="s">
        <v>2361</v>
      </c>
      <c r="B188" s="63" t="s">
        <v>90</v>
      </c>
      <c r="C188" s="43" t="s">
        <v>79</v>
      </c>
      <c r="D188" s="44">
        <f>$D$163</f>
        <v>113.12</v>
      </c>
      <c r="E188" s="44">
        <f>$D$163</f>
        <v>113.12</v>
      </c>
      <c r="F188" s="44">
        <f t="shared" ref="F188:AA188" si="106">$D$163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customHeight="1" outlineLevel="1" x14ac:dyDescent="0.2">
      <c r="A189" s="91" t="s">
        <v>2362</v>
      </c>
      <c r="B189" s="63" t="s">
        <v>83</v>
      </c>
      <c r="C189" s="43" t="s">
        <v>79</v>
      </c>
      <c r="D189" s="44">
        <v>6.14</v>
      </c>
      <c r="E189" s="44">
        <v>6.14</v>
      </c>
      <c r="F189" s="44">
        <v>6.14</v>
      </c>
      <c r="G189" s="44">
        <v>6.14</v>
      </c>
      <c r="H189" s="44">
        <v>6.14</v>
      </c>
      <c r="I189" s="44">
        <v>6.14</v>
      </c>
      <c r="J189" s="44">
        <v>6.14</v>
      </c>
      <c r="K189" s="44">
        <v>6.14</v>
      </c>
      <c r="L189" s="44">
        <v>6.14</v>
      </c>
      <c r="M189" s="44">
        <v>6.14</v>
      </c>
      <c r="N189" s="44">
        <v>6.14</v>
      </c>
      <c r="O189" s="44">
        <v>6.14</v>
      </c>
      <c r="P189" s="44">
        <v>6.14</v>
      </c>
      <c r="Q189" s="44">
        <v>6.14</v>
      </c>
      <c r="R189" s="44">
        <v>6.14</v>
      </c>
      <c r="S189" s="44">
        <v>6.14</v>
      </c>
      <c r="T189" s="44">
        <v>6.14</v>
      </c>
      <c r="U189" s="44">
        <v>6.14</v>
      </c>
      <c r="V189" s="44">
        <v>6.14</v>
      </c>
      <c r="W189" s="44">
        <v>6.14</v>
      </c>
      <c r="X189" s="44">
        <v>6.14</v>
      </c>
      <c r="Y189" s="44">
        <v>6.14</v>
      </c>
      <c r="Z189" s="44">
        <v>6.14</v>
      </c>
      <c r="AA189" s="44">
        <v>6.14</v>
      </c>
    </row>
    <row r="190" spans="1:27" ht="12.75" customHeight="1" outlineLevel="1" x14ac:dyDescent="0.2">
      <c r="A190" s="91" t="s">
        <v>2363</v>
      </c>
      <c r="B190" s="63" t="s">
        <v>81</v>
      </c>
      <c r="C190" s="43" t="s">
        <v>79</v>
      </c>
      <c r="D190" s="44">
        <f>$D$11</f>
        <v>330.69</v>
      </c>
      <c r="E190" s="44">
        <f t="shared" ref="E190:AA190" si="107">$D$11</f>
        <v>330.69</v>
      </c>
      <c r="F190" s="44">
        <f t="shared" si="107"/>
        <v>330.69</v>
      </c>
      <c r="G190" s="44">
        <f t="shared" si="107"/>
        <v>330.69</v>
      </c>
      <c r="H190" s="44">
        <f t="shared" si="107"/>
        <v>330.69</v>
      </c>
      <c r="I190" s="44">
        <f t="shared" si="107"/>
        <v>330.69</v>
      </c>
      <c r="J190" s="44">
        <f t="shared" si="107"/>
        <v>330.69</v>
      </c>
      <c r="K190" s="44">
        <f t="shared" si="107"/>
        <v>330.69</v>
      </c>
      <c r="L190" s="44">
        <f t="shared" si="107"/>
        <v>330.69</v>
      </c>
      <c r="M190" s="44">
        <f t="shared" si="107"/>
        <v>330.69</v>
      </c>
      <c r="N190" s="44">
        <f t="shared" si="107"/>
        <v>330.69</v>
      </c>
      <c r="O190" s="44">
        <f t="shared" si="107"/>
        <v>330.69</v>
      </c>
      <c r="P190" s="44">
        <f t="shared" si="107"/>
        <v>330.69</v>
      </c>
      <c r="Q190" s="44">
        <f t="shared" si="107"/>
        <v>330.69</v>
      </c>
      <c r="R190" s="44">
        <f t="shared" si="107"/>
        <v>330.69</v>
      </c>
      <c r="S190" s="44">
        <f t="shared" si="107"/>
        <v>330.69</v>
      </c>
      <c r="T190" s="44">
        <f t="shared" si="107"/>
        <v>330.69</v>
      </c>
      <c r="U190" s="44">
        <f t="shared" si="107"/>
        <v>330.69</v>
      </c>
      <c r="V190" s="44">
        <f t="shared" si="107"/>
        <v>330.69</v>
      </c>
      <c r="W190" s="44">
        <f t="shared" si="107"/>
        <v>330.69</v>
      </c>
      <c r="X190" s="44">
        <f t="shared" si="107"/>
        <v>330.69</v>
      </c>
      <c r="Y190" s="44">
        <f t="shared" si="107"/>
        <v>330.69</v>
      </c>
      <c r="Z190" s="44">
        <f t="shared" si="107"/>
        <v>330.69</v>
      </c>
      <c r="AA190" s="44">
        <f t="shared" si="107"/>
        <v>330.69</v>
      </c>
    </row>
    <row r="191" spans="1:27" ht="12.75" customHeight="1" x14ac:dyDescent="0.2">
      <c r="A191" s="90" t="s">
        <v>2364</v>
      </c>
      <c r="B191" s="28" t="str">
        <f>"07"&amp;"."&amp;$B$777&amp;"."&amp;$B$778</f>
        <v>07.04.2023</v>
      </c>
      <c r="C191" s="82" t="s">
        <v>76</v>
      </c>
      <c r="D191" s="83">
        <f>ROUND(((D192+D193+D195+D194)/1000),5)</f>
        <v>1.4844299999999999</v>
      </c>
      <c r="E191" s="83">
        <f>ROUND(((E192+E193+E195+E194)/1000),5)</f>
        <v>1.39849</v>
      </c>
      <c r="F191" s="83">
        <f>ROUND(((F192+F193+F195+F194)/1000),5)</f>
        <v>1.35917</v>
      </c>
      <c r="G191" s="83">
        <f t="shared" ref="G191:AA191" si="108">ROUND(((G192+G193+G195+G194)/1000),5)</f>
        <v>1.3709100000000001</v>
      </c>
      <c r="H191" s="83">
        <f t="shared" si="108"/>
        <v>1.45858</v>
      </c>
      <c r="I191" s="83">
        <f t="shared" si="108"/>
        <v>1.51857</v>
      </c>
      <c r="J191" s="83">
        <f t="shared" si="108"/>
        <v>1.7055199999999999</v>
      </c>
      <c r="K191" s="83">
        <f t="shared" si="108"/>
        <v>1.9853000000000001</v>
      </c>
      <c r="L191" s="83">
        <f t="shared" si="108"/>
        <v>2.1222799999999999</v>
      </c>
      <c r="M191" s="83">
        <f t="shared" si="108"/>
        <v>2.21862</v>
      </c>
      <c r="N191" s="83">
        <f t="shared" si="108"/>
        <v>2.2621199999999999</v>
      </c>
      <c r="O191" s="83">
        <f t="shared" si="108"/>
        <v>2.2889599999999999</v>
      </c>
      <c r="P191" s="83">
        <f t="shared" si="108"/>
        <v>2.2583799999999998</v>
      </c>
      <c r="Q191" s="83">
        <f t="shared" si="108"/>
        <v>2.2868499999999998</v>
      </c>
      <c r="R191" s="83">
        <f t="shared" si="108"/>
        <v>2.2539400000000001</v>
      </c>
      <c r="S191" s="83">
        <f t="shared" si="108"/>
        <v>2.16852</v>
      </c>
      <c r="T191" s="83">
        <f t="shared" si="108"/>
        <v>2.1733600000000002</v>
      </c>
      <c r="U191" s="83">
        <f t="shared" si="108"/>
        <v>2.1029599999999999</v>
      </c>
      <c r="V191" s="83">
        <f t="shared" si="108"/>
        <v>2.1108500000000001</v>
      </c>
      <c r="W191" s="83">
        <f t="shared" si="108"/>
        <v>2.2568299999999999</v>
      </c>
      <c r="X191" s="83">
        <f t="shared" si="108"/>
        <v>2.2952300000000001</v>
      </c>
      <c r="Y191" s="83">
        <f t="shared" si="108"/>
        <v>2.2261299999999999</v>
      </c>
      <c r="Z191" s="83">
        <f t="shared" si="108"/>
        <v>1.9795499999999999</v>
      </c>
      <c r="AA191" s="83">
        <f t="shared" si="108"/>
        <v>1.7357400000000001</v>
      </c>
    </row>
    <row r="192" spans="1:27" ht="12.75" customHeight="1" outlineLevel="1" x14ac:dyDescent="0.2">
      <c r="A192" s="91" t="s">
        <v>2365</v>
      </c>
      <c r="B192" s="63" t="s">
        <v>233</v>
      </c>
      <c r="C192" s="43" t="s">
        <v>79</v>
      </c>
      <c r="D192" s="44">
        <v>1034.48</v>
      </c>
      <c r="E192" s="44">
        <v>948.54</v>
      </c>
      <c r="F192" s="44">
        <v>909.22</v>
      </c>
      <c r="G192" s="44">
        <v>920.96</v>
      </c>
      <c r="H192" s="44">
        <v>1008.63</v>
      </c>
      <c r="I192" s="44">
        <v>1068.6199999999999</v>
      </c>
      <c r="J192" s="44">
        <v>1255.57</v>
      </c>
      <c r="K192" s="44">
        <v>1535.35</v>
      </c>
      <c r="L192" s="44">
        <v>1672.33</v>
      </c>
      <c r="M192" s="44">
        <v>1768.67</v>
      </c>
      <c r="N192" s="44">
        <v>1812.17</v>
      </c>
      <c r="O192" s="44">
        <v>1839.01</v>
      </c>
      <c r="P192" s="44">
        <v>1808.43</v>
      </c>
      <c r="Q192" s="44">
        <v>1836.9</v>
      </c>
      <c r="R192" s="44">
        <v>1803.99</v>
      </c>
      <c r="S192" s="44">
        <v>1718.57</v>
      </c>
      <c r="T192" s="44">
        <v>1723.41</v>
      </c>
      <c r="U192" s="44">
        <v>1653.01</v>
      </c>
      <c r="V192" s="44">
        <v>1660.9</v>
      </c>
      <c r="W192" s="44">
        <v>1806.88</v>
      </c>
      <c r="X192" s="44">
        <v>1845.28</v>
      </c>
      <c r="Y192" s="44">
        <v>1776.18</v>
      </c>
      <c r="Z192" s="44">
        <v>1529.6</v>
      </c>
      <c r="AA192" s="44">
        <v>1285.79</v>
      </c>
    </row>
    <row r="193" spans="1:27" ht="12.75" customHeight="1" outlineLevel="1" x14ac:dyDescent="0.2">
      <c r="A193" s="91" t="s">
        <v>2366</v>
      </c>
      <c r="B193" s="63" t="s">
        <v>90</v>
      </c>
      <c r="C193" s="43" t="s">
        <v>79</v>
      </c>
      <c r="D193" s="44">
        <f>$D$163</f>
        <v>113.12</v>
      </c>
      <c r="E193" s="44">
        <f>$D$163</f>
        <v>113.12</v>
      </c>
      <c r="F193" s="44">
        <f t="shared" ref="F193:AA193" si="109">$D$163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customHeight="1" outlineLevel="1" x14ac:dyDescent="0.2">
      <c r="A194" s="91" t="s">
        <v>2367</v>
      </c>
      <c r="B194" s="63" t="s">
        <v>83</v>
      </c>
      <c r="C194" s="43" t="s">
        <v>79</v>
      </c>
      <c r="D194" s="44">
        <v>6.14</v>
      </c>
      <c r="E194" s="44">
        <v>6.14</v>
      </c>
      <c r="F194" s="44">
        <v>6.14</v>
      </c>
      <c r="G194" s="44">
        <v>6.14</v>
      </c>
      <c r="H194" s="44">
        <v>6.14</v>
      </c>
      <c r="I194" s="44">
        <v>6.14</v>
      </c>
      <c r="J194" s="44">
        <v>6.14</v>
      </c>
      <c r="K194" s="44">
        <v>6.14</v>
      </c>
      <c r="L194" s="44">
        <v>6.14</v>
      </c>
      <c r="M194" s="44">
        <v>6.14</v>
      </c>
      <c r="N194" s="44">
        <v>6.14</v>
      </c>
      <c r="O194" s="44">
        <v>6.14</v>
      </c>
      <c r="P194" s="44">
        <v>6.14</v>
      </c>
      <c r="Q194" s="44">
        <v>6.14</v>
      </c>
      <c r="R194" s="44">
        <v>6.14</v>
      </c>
      <c r="S194" s="44">
        <v>6.14</v>
      </c>
      <c r="T194" s="44">
        <v>6.14</v>
      </c>
      <c r="U194" s="44">
        <v>6.14</v>
      </c>
      <c r="V194" s="44">
        <v>6.14</v>
      </c>
      <c r="W194" s="44">
        <v>6.14</v>
      </c>
      <c r="X194" s="44">
        <v>6.14</v>
      </c>
      <c r="Y194" s="44">
        <v>6.14</v>
      </c>
      <c r="Z194" s="44">
        <v>6.14</v>
      </c>
      <c r="AA194" s="44">
        <v>6.14</v>
      </c>
    </row>
    <row r="195" spans="1:27" ht="12.75" customHeight="1" outlineLevel="1" x14ac:dyDescent="0.2">
      <c r="A195" s="91" t="s">
        <v>2368</v>
      </c>
      <c r="B195" s="63" t="s">
        <v>81</v>
      </c>
      <c r="C195" s="43" t="s">
        <v>79</v>
      </c>
      <c r="D195" s="44">
        <f>$D$11</f>
        <v>330.69</v>
      </c>
      <c r="E195" s="44">
        <f t="shared" ref="E195:AA195" si="110">$D$11</f>
        <v>330.69</v>
      </c>
      <c r="F195" s="44">
        <f t="shared" si="110"/>
        <v>330.69</v>
      </c>
      <c r="G195" s="44">
        <f t="shared" si="110"/>
        <v>330.69</v>
      </c>
      <c r="H195" s="44">
        <f t="shared" si="110"/>
        <v>330.69</v>
      </c>
      <c r="I195" s="44">
        <f t="shared" si="110"/>
        <v>330.69</v>
      </c>
      <c r="J195" s="44">
        <f t="shared" si="110"/>
        <v>330.69</v>
      </c>
      <c r="K195" s="44">
        <f t="shared" si="110"/>
        <v>330.69</v>
      </c>
      <c r="L195" s="44">
        <f t="shared" si="110"/>
        <v>330.69</v>
      </c>
      <c r="M195" s="44">
        <f t="shared" si="110"/>
        <v>330.69</v>
      </c>
      <c r="N195" s="44">
        <f t="shared" si="110"/>
        <v>330.69</v>
      </c>
      <c r="O195" s="44">
        <f t="shared" si="110"/>
        <v>330.69</v>
      </c>
      <c r="P195" s="44">
        <f t="shared" si="110"/>
        <v>330.69</v>
      </c>
      <c r="Q195" s="44">
        <f t="shared" si="110"/>
        <v>330.69</v>
      </c>
      <c r="R195" s="44">
        <f t="shared" si="110"/>
        <v>330.69</v>
      </c>
      <c r="S195" s="44">
        <f t="shared" si="110"/>
        <v>330.69</v>
      </c>
      <c r="T195" s="44">
        <f t="shared" si="110"/>
        <v>330.69</v>
      </c>
      <c r="U195" s="44">
        <f t="shared" si="110"/>
        <v>330.69</v>
      </c>
      <c r="V195" s="44">
        <f t="shared" si="110"/>
        <v>330.69</v>
      </c>
      <c r="W195" s="44">
        <f t="shared" si="110"/>
        <v>330.69</v>
      </c>
      <c r="X195" s="44">
        <f t="shared" si="110"/>
        <v>330.69</v>
      </c>
      <c r="Y195" s="44">
        <f t="shared" si="110"/>
        <v>330.69</v>
      </c>
      <c r="Z195" s="44">
        <f t="shared" si="110"/>
        <v>330.69</v>
      </c>
      <c r="AA195" s="44">
        <f t="shared" si="110"/>
        <v>330.69</v>
      </c>
    </row>
    <row r="196" spans="1:27" ht="12.75" customHeight="1" x14ac:dyDescent="0.2">
      <c r="A196" s="90" t="s">
        <v>2369</v>
      </c>
      <c r="B196" s="28" t="str">
        <f>"08"&amp;"."&amp;$B$777&amp;"."&amp;$B$778</f>
        <v>08.04.2023</v>
      </c>
      <c r="C196" s="82" t="s">
        <v>76</v>
      </c>
      <c r="D196" s="83">
        <f>ROUND(((D197+D198+D200+D199)/1000),5)</f>
        <v>1.63992</v>
      </c>
      <c r="E196" s="83">
        <f>ROUND(((E197+E198+E200+E199)/1000),5)</f>
        <v>1.5355399999999999</v>
      </c>
      <c r="F196" s="83">
        <f>ROUND(((F197+F198+F200+F199)/1000),5)</f>
        <v>1.51681</v>
      </c>
      <c r="G196" s="83">
        <f t="shared" ref="G196:AA196" si="111">ROUND(((G197+G198+G200+G199)/1000),5)</f>
        <v>1.524</v>
      </c>
      <c r="H196" s="83">
        <f t="shared" si="111"/>
        <v>1.5296099999999999</v>
      </c>
      <c r="I196" s="83">
        <f t="shared" si="111"/>
        <v>1.55267</v>
      </c>
      <c r="J196" s="83">
        <f t="shared" si="111"/>
        <v>1.55592</v>
      </c>
      <c r="K196" s="83">
        <f t="shared" si="111"/>
        <v>1.67666</v>
      </c>
      <c r="L196" s="83">
        <f t="shared" si="111"/>
        <v>1.98184</v>
      </c>
      <c r="M196" s="83">
        <f t="shared" si="111"/>
        <v>2.04115</v>
      </c>
      <c r="N196" s="83">
        <f t="shared" si="111"/>
        <v>2.0851500000000001</v>
      </c>
      <c r="O196" s="83">
        <f t="shared" si="111"/>
        <v>2.2828900000000001</v>
      </c>
      <c r="P196" s="83">
        <f t="shared" si="111"/>
        <v>2.1581999999999999</v>
      </c>
      <c r="Q196" s="83">
        <f t="shared" si="111"/>
        <v>2.1084999999999998</v>
      </c>
      <c r="R196" s="83">
        <f t="shared" si="111"/>
        <v>2.0732400000000002</v>
      </c>
      <c r="S196" s="83">
        <f t="shared" si="111"/>
        <v>2.06257</v>
      </c>
      <c r="T196" s="83">
        <f t="shared" si="111"/>
        <v>2.0875699999999999</v>
      </c>
      <c r="U196" s="83">
        <f t="shared" si="111"/>
        <v>2.0437799999999999</v>
      </c>
      <c r="V196" s="83">
        <f t="shared" si="111"/>
        <v>2.05172</v>
      </c>
      <c r="W196" s="83">
        <f t="shared" si="111"/>
        <v>2.2550500000000002</v>
      </c>
      <c r="X196" s="83">
        <f t="shared" si="111"/>
        <v>2.2732299999999999</v>
      </c>
      <c r="Y196" s="83">
        <f t="shared" si="111"/>
        <v>2.2012100000000001</v>
      </c>
      <c r="Z196" s="83">
        <f t="shared" si="111"/>
        <v>1.9137599999999999</v>
      </c>
      <c r="AA196" s="83">
        <f t="shared" si="111"/>
        <v>1.70505</v>
      </c>
    </row>
    <row r="197" spans="1:27" ht="12.75" customHeight="1" outlineLevel="1" x14ac:dyDescent="0.2">
      <c r="A197" s="91" t="s">
        <v>2370</v>
      </c>
      <c r="B197" s="63" t="s">
        <v>233</v>
      </c>
      <c r="C197" s="43" t="s">
        <v>79</v>
      </c>
      <c r="D197" s="44">
        <v>1189.97</v>
      </c>
      <c r="E197" s="44">
        <v>1085.5899999999999</v>
      </c>
      <c r="F197" s="44">
        <v>1066.8599999999999</v>
      </c>
      <c r="G197" s="44">
        <v>1074.05</v>
      </c>
      <c r="H197" s="44">
        <v>1079.6600000000001</v>
      </c>
      <c r="I197" s="44">
        <v>1102.72</v>
      </c>
      <c r="J197" s="44">
        <v>1105.97</v>
      </c>
      <c r="K197" s="44">
        <v>1226.71</v>
      </c>
      <c r="L197" s="44">
        <v>1531.89</v>
      </c>
      <c r="M197" s="44">
        <v>1591.2</v>
      </c>
      <c r="N197" s="44">
        <v>1635.2</v>
      </c>
      <c r="O197" s="44">
        <v>1832.94</v>
      </c>
      <c r="P197" s="44">
        <v>1708.25</v>
      </c>
      <c r="Q197" s="44">
        <v>1658.55</v>
      </c>
      <c r="R197" s="44">
        <v>1623.29</v>
      </c>
      <c r="S197" s="44">
        <v>1612.62</v>
      </c>
      <c r="T197" s="44">
        <v>1637.62</v>
      </c>
      <c r="U197" s="44">
        <v>1593.83</v>
      </c>
      <c r="V197" s="44">
        <v>1601.77</v>
      </c>
      <c r="W197" s="44">
        <v>1805.1</v>
      </c>
      <c r="X197" s="44">
        <v>1823.28</v>
      </c>
      <c r="Y197" s="44">
        <v>1751.26</v>
      </c>
      <c r="Z197" s="44">
        <v>1463.81</v>
      </c>
      <c r="AA197" s="44">
        <v>1255.0999999999999</v>
      </c>
    </row>
    <row r="198" spans="1:27" ht="12.75" customHeight="1" outlineLevel="1" x14ac:dyDescent="0.2">
      <c r="A198" s="91" t="s">
        <v>2371</v>
      </c>
      <c r="B198" s="63" t="s">
        <v>90</v>
      </c>
      <c r="C198" s="43" t="s">
        <v>79</v>
      </c>
      <c r="D198" s="44">
        <f>$D$163</f>
        <v>113.12</v>
      </c>
      <c r="E198" s="44">
        <f>$D$163</f>
        <v>113.12</v>
      </c>
      <c r="F198" s="44">
        <f t="shared" ref="F198:AA198" si="112">$D$163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customHeight="1" outlineLevel="1" x14ac:dyDescent="0.2">
      <c r="A199" s="91" t="s">
        <v>2372</v>
      </c>
      <c r="B199" s="63" t="s">
        <v>83</v>
      </c>
      <c r="C199" s="43" t="s">
        <v>79</v>
      </c>
      <c r="D199" s="44">
        <v>6.14</v>
      </c>
      <c r="E199" s="44">
        <v>6.14</v>
      </c>
      <c r="F199" s="44">
        <v>6.14</v>
      </c>
      <c r="G199" s="44">
        <v>6.14</v>
      </c>
      <c r="H199" s="44">
        <v>6.14</v>
      </c>
      <c r="I199" s="44">
        <v>6.14</v>
      </c>
      <c r="J199" s="44">
        <v>6.14</v>
      </c>
      <c r="K199" s="44">
        <v>6.14</v>
      </c>
      <c r="L199" s="44">
        <v>6.14</v>
      </c>
      <c r="M199" s="44">
        <v>6.14</v>
      </c>
      <c r="N199" s="44">
        <v>6.14</v>
      </c>
      <c r="O199" s="44">
        <v>6.14</v>
      </c>
      <c r="P199" s="44">
        <v>6.14</v>
      </c>
      <c r="Q199" s="44">
        <v>6.14</v>
      </c>
      <c r="R199" s="44">
        <v>6.14</v>
      </c>
      <c r="S199" s="44">
        <v>6.14</v>
      </c>
      <c r="T199" s="44">
        <v>6.14</v>
      </c>
      <c r="U199" s="44">
        <v>6.14</v>
      </c>
      <c r="V199" s="44">
        <v>6.14</v>
      </c>
      <c r="W199" s="44">
        <v>6.14</v>
      </c>
      <c r="X199" s="44">
        <v>6.14</v>
      </c>
      <c r="Y199" s="44">
        <v>6.14</v>
      </c>
      <c r="Z199" s="44">
        <v>6.14</v>
      </c>
      <c r="AA199" s="44">
        <v>6.14</v>
      </c>
    </row>
    <row r="200" spans="1:27" ht="12.75" customHeight="1" outlineLevel="1" x14ac:dyDescent="0.2">
      <c r="A200" s="91" t="s">
        <v>2373</v>
      </c>
      <c r="B200" s="63" t="s">
        <v>81</v>
      </c>
      <c r="C200" s="43" t="s">
        <v>79</v>
      </c>
      <c r="D200" s="44">
        <f>$D$11</f>
        <v>330.69</v>
      </c>
      <c r="E200" s="44">
        <f t="shared" ref="E200:AA200" si="113">$D$11</f>
        <v>330.69</v>
      </c>
      <c r="F200" s="44">
        <f t="shared" si="113"/>
        <v>330.69</v>
      </c>
      <c r="G200" s="44">
        <f t="shared" si="113"/>
        <v>330.69</v>
      </c>
      <c r="H200" s="44">
        <f t="shared" si="113"/>
        <v>330.69</v>
      </c>
      <c r="I200" s="44">
        <f t="shared" si="113"/>
        <v>330.69</v>
      </c>
      <c r="J200" s="44">
        <f t="shared" si="113"/>
        <v>330.69</v>
      </c>
      <c r="K200" s="44">
        <f t="shared" si="113"/>
        <v>330.69</v>
      </c>
      <c r="L200" s="44">
        <f t="shared" si="113"/>
        <v>330.69</v>
      </c>
      <c r="M200" s="44">
        <f t="shared" si="113"/>
        <v>330.69</v>
      </c>
      <c r="N200" s="44">
        <f t="shared" si="113"/>
        <v>330.69</v>
      </c>
      <c r="O200" s="44">
        <f t="shared" si="113"/>
        <v>330.69</v>
      </c>
      <c r="P200" s="44">
        <f t="shared" si="113"/>
        <v>330.69</v>
      </c>
      <c r="Q200" s="44">
        <f t="shared" si="113"/>
        <v>330.69</v>
      </c>
      <c r="R200" s="44">
        <f t="shared" si="113"/>
        <v>330.69</v>
      </c>
      <c r="S200" s="44">
        <f t="shared" si="113"/>
        <v>330.69</v>
      </c>
      <c r="T200" s="44">
        <f t="shared" si="113"/>
        <v>330.69</v>
      </c>
      <c r="U200" s="44">
        <f t="shared" si="113"/>
        <v>330.69</v>
      </c>
      <c r="V200" s="44">
        <f t="shared" si="113"/>
        <v>330.69</v>
      </c>
      <c r="W200" s="44">
        <f t="shared" si="113"/>
        <v>330.69</v>
      </c>
      <c r="X200" s="44">
        <f t="shared" si="113"/>
        <v>330.69</v>
      </c>
      <c r="Y200" s="44">
        <f t="shared" si="113"/>
        <v>330.69</v>
      </c>
      <c r="Z200" s="44">
        <f t="shared" si="113"/>
        <v>330.69</v>
      </c>
      <c r="AA200" s="44">
        <f t="shared" si="113"/>
        <v>330.69</v>
      </c>
    </row>
    <row r="201" spans="1:27" ht="12.75" customHeight="1" x14ac:dyDescent="0.2">
      <c r="A201" s="90" t="s">
        <v>2374</v>
      </c>
      <c r="B201" s="28" t="str">
        <f>"09"&amp;"."&amp;$B$777&amp;"."&amp;$B$778</f>
        <v>09.04.2023</v>
      </c>
      <c r="C201" s="82" t="s">
        <v>76</v>
      </c>
      <c r="D201" s="83">
        <f>ROUND(((D202+D203+D205+D204)/1000),5)</f>
        <v>1.6206499999999999</v>
      </c>
      <c r="E201" s="83">
        <f>ROUND(((E202+E203+E205+E204)/1000),5)</f>
        <v>1.4924599999999999</v>
      </c>
      <c r="F201" s="83">
        <f>ROUND(((F202+F203+F205+F204)/1000),5)</f>
        <v>1.45462</v>
      </c>
      <c r="G201" s="83">
        <f t="shared" ref="G201:AA201" si="114">ROUND(((G202+G203+G205+G204)/1000),5)</f>
        <v>1.4321900000000001</v>
      </c>
      <c r="H201" s="83">
        <f t="shared" si="114"/>
        <v>1.4352199999999999</v>
      </c>
      <c r="I201" s="83">
        <f t="shared" si="114"/>
        <v>1.42754</v>
      </c>
      <c r="J201" s="83">
        <f t="shared" si="114"/>
        <v>1.3784099999999999</v>
      </c>
      <c r="K201" s="83">
        <f t="shared" si="114"/>
        <v>1.46343</v>
      </c>
      <c r="L201" s="83">
        <f t="shared" si="114"/>
        <v>1.56681</v>
      </c>
      <c r="M201" s="83">
        <f t="shared" si="114"/>
        <v>1.8230999999999999</v>
      </c>
      <c r="N201" s="83">
        <f t="shared" si="114"/>
        <v>1.94051</v>
      </c>
      <c r="O201" s="83">
        <f t="shared" si="114"/>
        <v>1.94913</v>
      </c>
      <c r="P201" s="83">
        <f t="shared" si="114"/>
        <v>1.81088</v>
      </c>
      <c r="Q201" s="83">
        <f t="shared" si="114"/>
        <v>1.77504</v>
      </c>
      <c r="R201" s="83">
        <f t="shared" si="114"/>
        <v>1.7603200000000001</v>
      </c>
      <c r="S201" s="83">
        <f t="shared" si="114"/>
        <v>1.7507999999999999</v>
      </c>
      <c r="T201" s="83">
        <f t="shared" si="114"/>
        <v>1.7496499999999999</v>
      </c>
      <c r="U201" s="83">
        <f t="shared" si="114"/>
        <v>1.79806</v>
      </c>
      <c r="V201" s="83">
        <f t="shared" si="114"/>
        <v>1.9792099999999999</v>
      </c>
      <c r="W201" s="83">
        <f t="shared" si="114"/>
        <v>2.1420400000000002</v>
      </c>
      <c r="X201" s="83">
        <f t="shared" si="114"/>
        <v>2.1120800000000002</v>
      </c>
      <c r="Y201" s="83">
        <f t="shared" si="114"/>
        <v>2.1189300000000002</v>
      </c>
      <c r="Z201" s="83">
        <f t="shared" si="114"/>
        <v>1.66774</v>
      </c>
      <c r="AA201" s="83">
        <f t="shared" si="114"/>
        <v>1.52759</v>
      </c>
    </row>
    <row r="202" spans="1:27" ht="12.75" customHeight="1" outlineLevel="1" x14ac:dyDescent="0.2">
      <c r="A202" s="91" t="s">
        <v>2375</v>
      </c>
      <c r="B202" s="63" t="s">
        <v>233</v>
      </c>
      <c r="C202" s="43" t="s">
        <v>79</v>
      </c>
      <c r="D202" s="44">
        <v>1170.7</v>
      </c>
      <c r="E202" s="44">
        <v>1042.51</v>
      </c>
      <c r="F202" s="44">
        <v>1004.67</v>
      </c>
      <c r="G202" s="44">
        <v>982.24</v>
      </c>
      <c r="H202" s="44">
        <v>985.27</v>
      </c>
      <c r="I202" s="44">
        <v>977.59</v>
      </c>
      <c r="J202" s="44">
        <v>928.46</v>
      </c>
      <c r="K202" s="44">
        <v>1013.48</v>
      </c>
      <c r="L202" s="44">
        <v>1116.8599999999999</v>
      </c>
      <c r="M202" s="44">
        <v>1373.15</v>
      </c>
      <c r="N202" s="44">
        <v>1490.56</v>
      </c>
      <c r="O202" s="44">
        <v>1499.18</v>
      </c>
      <c r="P202" s="44">
        <v>1360.93</v>
      </c>
      <c r="Q202" s="44">
        <v>1325.09</v>
      </c>
      <c r="R202" s="44">
        <v>1310.3699999999999</v>
      </c>
      <c r="S202" s="44">
        <v>1300.8499999999999</v>
      </c>
      <c r="T202" s="44">
        <v>1299.7</v>
      </c>
      <c r="U202" s="44">
        <v>1348.11</v>
      </c>
      <c r="V202" s="44">
        <v>1529.26</v>
      </c>
      <c r="W202" s="44">
        <v>1692.09</v>
      </c>
      <c r="X202" s="44">
        <v>1662.13</v>
      </c>
      <c r="Y202" s="44">
        <v>1668.98</v>
      </c>
      <c r="Z202" s="44">
        <v>1217.79</v>
      </c>
      <c r="AA202" s="44">
        <v>1077.6400000000001</v>
      </c>
    </row>
    <row r="203" spans="1:27" ht="12.75" customHeight="1" outlineLevel="1" x14ac:dyDescent="0.2">
      <c r="A203" s="91" t="s">
        <v>2376</v>
      </c>
      <c r="B203" s="63" t="s">
        <v>90</v>
      </c>
      <c r="C203" s="43" t="s">
        <v>79</v>
      </c>
      <c r="D203" s="44">
        <f>$D$163</f>
        <v>113.12</v>
      </c>
      <c r="E203" s="44">
        <f>$D$163</f>
        <v>113.12</v>
      </c>
      <c r="F203" s="44">
        <f t="shared" ref="F203:AA203" si="115">$D$163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customHeight="1" outlineLevel="1" x14ac:dyDescent="0.2">
      <c r="A204" s="91" t="s">
        <v>2377</v>
      </c>
      <c r="B204" s="63" t="s">
        <v>83</v>
      </c>
      <c r="C204" s="43" t="s">
        <v>79</v>
      </c>
      <c r="D204" s="44">
        <v>6.14</v>
      </c>
      <c r="E204" s="44">
        <v>6.14</v>
      </c>
      <c r="F204" s="44">
        <v>6.14</v>
      </c>
      <c r="G204" s="44">
        <v>6.14</v>
      </c>
      <c r="H204" s="44">
        <v>6.14</v>
      </c>
      <c r="I204" s="44">
        <v>6.14</v>
      </c>
      <c r="J204" s="44">
        <v>6.14</v>
      </c>
      <c r="K204" s="44">
        <v>6.14</v>
      </c>
      <c r="L204" s="44">
        <v>6.14</v>
      </c>
      <c r="M204" s="44">
        <v>6.14</v>
      </c>
      <c r="N204" s="44">
        <v>6.14</v>
      </c>
      <c r="O204" s="44">
        <v>6.14</v>
      </c>
      <c r="P204" s="44">
        <v>6.14</v>
      </c>
      <c r="Q204" s="44">
        <v>6.14</v>
      </c>
      <c r="R204" s="44">
        <v>6.14</v>
      </c>
      <c r="S204" s="44">
        <v>6.14</v>
      </c>
      <c r="T204" s="44">
        <v>6.14</v>
      </c>
      <c r="U204" s="44">
        <v>6.14</v>
      </c>
      <c r="V204" s="44">
        <v>6.14</v>
      </c>
      <c r="W204" s="44">
        <v>6.14</v>
      </c>
      <c r="X204" s="44">
        <v>6.14</v>
      </c>
      <c r="Y204" s="44">
        <v>6.14</v>
      </c>
      <c r="Z204" s="44">
        <v>6.14</v>
      </c>
      <c r="AA204" s="44">
        <v>6.14</v>
      </c>
    </row>
    <row r="205" spans="1:27" ht="12.75" customHeight="1" outlineLevel="1" x14ac:dyDescent="0.2">
      <c r="A205" s="91" t="s">
        <v>2378</v>
      </c>
      <c r="B205" s="63" t="s">
        <v>81</v>
      </c>
      <c r="C205" s="43" t="s">
        <v>79</v>
      </c>
      <c r="D205" s="44">
        <f>$D$11</f>
        <v>330.69</v>
      </c>
      <c r="E205" s="44">
        <f t="shared" ref="E205:AA205" si="116">$D$11</f>
        <v>330.69</v>
      </c>
      <c r="F205" s="44">
        <f t="shared" si="116"/>
        <v>330.69</v>
      </c>
      <c r="G205" s="44">
        <f t="shared" si="116"/>
        <v>330.69</v>
      </c>
      <c r="H205" s="44">
        <f t="shared" si="116"/>
        <v>330.69</v>
      </c>
      <c r="I205" s="44">
        <f t="shared" si="116"/>
        <v>330.69</v>
      </c>
      <c r="J205" s="44">
        <f t="shared" si="116"/>
        <v>330.69</v>
      </c>
      <c r="K205" s="44">
        <f t="shared" si="116"/>
        <v>330.69</v>
      </c>
      <c r="L205" s="44">
        <f t="shared" si="116"/>
        <v>330.69</v>
      </c>
      <c r="M205" s="44">
        <f t="shared" si="116"/>
        <v>330.69</v>
      </c>
      <c r="N205" s="44">
        <f t="shared" si="116"/>
        <v>330.69</v>
      </c>
      <c r="O205" s="44">
        <f t="shared" si="116"/>
        <v>330.69</v>
      </c>
      <c r="P205" s="44">
        <f t="shared" si="116"/>
        <v>330.69</v>
      </c>
      <c r="Q205" s="44">
        <f t="shared" si="116"/>
        <v>330.69</v>
      </c>
      <c r="R205" s="44">
        <f t="shared" si="116"/>
        <v>330.69</v>
      </c>
      <c r="S205" s="44">
        <f t="shared" si="116"/>
        <v>330.69</v>
      </c>
      <c r="T205" s="44">
        <f t="shared" si="116"/>
        <v>330.69</v>
      </c>
      <c r="U205" s="44">
        <f t="shared" si="116"/>
        <v>330.69</v>
      </c>
      <c r="V205" s="44">
        <f t="shared" si="116"/>
        <v>330.69</v>
      </c>
      <c r="W205" s="44">
        <f t="shared" si="116"/>
        <v>330.69</v>
      </c>
      <c r="X205" s="44">
        <f t="shared" si="116"/>
        <v>330.69</v>
      </c>
      <c r="Y205" s="44">
        <f t="shared" si="116"/>
        <v>330.69</v>
      </c>
      <c r="Z205" s="44">
        <f t="shared" si="116"/>
        <v>330.69</v>
      </c>
      <c r="AA205" s="44">
        <f t="shared" si="116"/>
        <v>330.69</v>
      </c>
    </row>
    <row r="206" spans="1:27" ht="12.75" customHeight="1" x14ac:dyDescent="0.2">
      <c r="A206" s="90" t="s">
        <v>2379</v>
      </c>
      <c r="B206" s="28" t="str">
        <f>"10"&amp;"."&amp;$B$777&amp;"."&amp;$B$778</f>
        <v>10.04.2023</v>
      </c>
      <c r="C206" s="82" t="s">
        <v>76</v>
      </c>
      <c r="D206" s="83">
        <f>ROUND(((D207+D208+D210+D209)/1000),5)</f>
        <v>1.5278400000000001</v>
      </c>
      <c r="E206" s="83">
        <f>ROUND(((E207+E208+E210+E209)/1000),5)</f>
        <v>1.4798899999999999</v>
      </c>
      <c r="F206" s="83">
        <f>ROUND(((F207+F208+F210+F209)/1000),5)</f>
        <v>1.4706900000000001</v>
      </c>
      <c r="G206" s="83">
        <f t="shared" ref="G206:AA206" si="117">ROUND(((G207+G208+G210+G209)/1000),5)</f>
        <v>1.47052</v>
      </c>
      <c r="H206" s="83">
        <f t="shared" si="117"/>
        <v>1.49556</v>
      </c>
      <c r="I206" s="83">
        <f t="shared" si="117"/>
        <v>1.5258100000000001</v>
      </c>
      <c r="J206" s="83">
        <f t="shared" si="117"/>
        <v>1.6302000000000001</v>
      </c>
      <c r="K206" s="83">
        <f t="shared" si="117"/>
        <v>1.88941</v>
      </c>
      <c r="L206" s="83">
        <f t="shared" si="117"/>
        <v>2.2344599999999999</v>
      </c>
      <c r="M206" s="83">
        <f t="shared" si="117"/>
        <v>2.3162500000000001</v>
      </c>
      <c r="N206" s="83">
        <f t="shared" si="117"/>
        <v>2.3440599999999998</v>
      </c>
      <c r="O206" s="83">
        <f t="shared" si="117"/>
        <v>2.4007100000000001</v>
      </c>
      <c r="P206" s="83">
        <f t="shared" si="117"/>
        <v>2.3917199999999998</v>
      </c>
      <c r="Q206" s="83">
        <f t="shared" si="117"/>
        <v>2.4009299999999998</v>
      </c>
      <c r="R206" s="83">
        <f t="shared" si="117"/>
        <v>2.3739599999999998</v>
      </c>
      <c r="S206" s="83">
        <f t="shared" si="117"/>
        <v>2.3440799999999999</v>
      </c>
      <c r="T206" s="83">
        <f t="shared" si="117"/>
        <v>2.2857500000000002</v>
      </c>
      <c r="U206" s="83">
        <f t="shared" si="117"/>
        <v>2.0687799999999998</v>
      </c>
      <c r="V206" s="83">
        <f t="shared" si="117"/>
        <v>2.0410699999999999</v>
      </c>
      <c r="W206" s="83">
        <f t="shared" si="117"/>
        <v>2.2233399999999999</v>
      </c>
      <c r="X206" s="83">
        <f t="shared" si="117"/>
        <v>2.2337699999999998</v>
      </c>
      <c r="Y206" s="83">
        <f t="shared" si="117"/>
        <v>2.2095699999999998</v>
      </c>
      <c r="Z206" s="83">
        <f t="shared" si="117"/>
        <v>1.6920599999999999</v>
      </c>
      <c r="AA206" s="83">
        <f t="shared" si="117"/>
        <v>1.53016</v>
      </c>
    </row>
    <row r="207" spans="1:27" ht="12.75" customHeight="1" outlineLevel="1" x14ac:dyDescent="0.2">
      <c r="A207" s="91" t="s">
        <v>2380</v>
      </c>
      <c r="B207" s="63" t="s">
        <v>233</v>
      </c>
      <c r="C207" s="43" t="s">
        <v>79</v>
      </c>
      <c r="D207" s="44">
        <v>1077.8900000000001</v>
      </c>
      <c r="E207" s="44">
        <v>1029.94</v>
      </c>
      <c r="F207" s="44">
        <v>1020.74</v>
      </c>
      <c r="G207" s="44">
        <v>1020.57</v>
      </c>
      <c r="H207" s="44">
        <v>1045.6099999999999</v>
      </c>
      <c r="I207" s="44">
        <v>1075.8599999999999</v>
      </c>
      <c r="J207" s="44">
        <v>1180.25</v>
      </c>
      <c r="K207" s="44">
        <v>1439.46</v>
      </c>
      <c r="L207" s="44">
        <v>1784.51</v>
      </c>
      <c r="M207" s="44">
        <v>1866.3</v>
      </c>
      <c r="N207" s="44">
        <v>1894.11</v>
      </c>
      <c r="O207" s="44">
        <v>1950.76</v>
      </c>
      <c r="P207" s="44">
        <v>1941.77</v>
      </c>
      <c r="Q207" s="44">
        <v>1950.98</v>
      </c>
      <c r="R207" s="44">
        <v>1924.01</v>
      </c>
      <c r="S207" s="44">
        <v>1894.13</v>
      </c>
      <c r="T207" s="44">
        <v>1835.8</v>
      </c>
      <c r="U207" s="44">
        <v>1618.83</v>
      </c>
      <c r="V207" s="44">
        <v>1591.12</v>
      </c>
      <c r="W207" s="44">
        <v>1773.39</v>
      </c>
      <c r="X207" s="44">
        <v>1783.82</v>
      </c>
      <c r="Y207" s="44">
        <v>1759.62</v>
      </c>
      <c r="Z207" s="44">
        <v>1242.1099999999999</v>
      </c>
      <c r="AA207" s="44">
        <v>1080.21</v>
      </c>
    </row>
    <row r="208" spans="1:27" ht="12.75" customHeight="1" outlineLevel="1" x14ac:dyDescent="0.2">
      <c r="A208" s="91" t="s">
        <v>2381</v>
      </c>
      <c r="B208" s="63" t="s">
        <v>90</v>
      </c>
      <c r="C208" s="43" t="s">
        <v>79</v>
      </c>
      <c r="D208" s="44">
        <f>$D$163</f>
        <v>113.12</v>
      </c>
      <c r="E208" s="44">
        <f>$D$163</f>
        <v>113.12</v>
      </c>
      <c r="F208" s="44">
        <f t="shared" ref="F208:AA208" si="118">$D$163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customHeight="1" outlineLevel="1" x14ac:dyDescent="0.2">
      <c r="A209" s="91" t="s">
        <v>2382</v>
      </c>
      <c r="B209" s="63" t="s">
        <v>83</v>
      </c>
      <c r="C209" s="43" t="s">
        <v>79</v>
      </c>
      <c r="D209" s="44">
        <v>6.14</v>
      </c>
      <c r="E209" s="44">
        <v>6.14</v>
      </c>
      <c r="F209" s="44">
        <v>6.14</v>
      </c>
      <c r="G209" s="44">
        <v>6.14</v>
      </c>
      <c r="H209" s="44">
        <v>6.14</v>
      </c>
      <c r="I209" s="44">
        <v>6.14</v>
      </c>
      <c r="J209" s="44">
        <v>6.14</v>
      </c>
      <c r="K209" s="44">
        <v>6.14</v>
      </c>
      <c r="L209" s="44">
        <v>6.14</v>
      </c>
      <c r="M209" s="44">
        <v>6.14</v>
      </c>
      <c r="N209" s="44">
        <v>6.14</v>
      </c>
      <c r="O209" s="44">
        <v>6.14</v>
      </c>
      <c r="P209" s="44">
        <v>6.14</v>
      </c>
      <c r="Q209" s="44">
        <v>6.14</v>
      </c>
      <c r="R209" s="44">
        <v>6.14</v>
      </c>
      <c r="S209" s="44">
        <v>6.14</v>
      </c>
      <c r="T209" s="44">
        <v>6.14</v>
      </c>
      <c r="U209" s="44">
        <v>6.14</v>
      </c>
      <c r="V209" s="44">
        <v>6.14</v>
      </c>
      <c r="W209" s="44">
        <v>6.14</v>
      </c>
      <c r="X209" s="44">
        <v>6.14</v>
      </c>
      <c r="Y209" s="44">
        <v>6.14</v>
      </c>
      <c r="Z209" s="44">
        <v>6.14</v>
      </c>
      <c r="AA209" s="44">
        <v>6.14</v>
      </c>
    </row>
    <row r="210" spans="1:27" ht="12.75" customHeight="1" outlineLevel="1" x14ac:dyDescent="0.2">
      <c r="A210" s="91" t="s">
        <v>2383</v>
      </c>
      <c r="B210" s="63" t="s">
        <v>81</v>
      </c>
      <c r="C210" s="43" t="s">
        <v>79</v>
      </c>
      <c r="D210" s="44">
        <f>$D$11</f>
        <v>330.69</v>
      </c>
      <c r="E210" s="44">
        <f t="shared" ref="E210:AA210" si="119">$D$11</f>
        <v>330.69</v>
      </c>
      <c r="F210" s="44">
        <f t="shared" si="119"/>
        <v>330.69</v>
      </c>
      <c r="G210" s="44">
        <f t="shared" si="119"/>
        <v>330.69</v>
      </c>
      <c r="H210" s="44">
        <f t="shared" si="119"/>
        <v>330.69</v>
      </c>
      <c r="I210" s="44">
        <f t="shared" si="119"/>
        <v>330.69</v>
      </c>
      <c r="J210" s="44">
        <f t="shared" si="119"/>
        <v>330.69</v>
      </c>
      <c r="K210" s="44">
        <f t="shared" si="119"/>
        <v>330.69</v>
      </c>
      <c r="L210" s="44">
        <f t="shared" si="119"/>
        <v>330.69</v>
      </c>
      <c r="M210" s="44">
        <f t="shared" si="119"/>
        <v>330.69</v>
      </c>
      <c r="N210" s="44">
        <f t="shared" si="119"/>
        <v>330.69</v>
      </c>
      <c r="O210" s="44">
        <f t="shared" si="119"/>
        <v>330.69</v>
      </c>
      <c r="P210" s="44">
        <f t="shared" si="119"/>
        <v>330.69</v>
      </c>
      <c r="Q210" s="44">
        <f t="shared" si="119"/>
        <v>330.69</v>
      </c>
      <c r="R210" s="44">
        <f t="shared" si="119"/>
        <v>330.69</v>
      </c>
      <c r="S210" s="44">
        <f t="shared" si="119"/>
        <v>330.69</v>
      </c>
      <c r="T210" s="44">
        <f t="shared" si="119"/>
        <v>330.69</v>
      </c>
      <c r="U210" s="44">
        <f t="shared" si="119"/>
        <v>330.69</v>
      </c>
      <c r="V210" s="44">
        <f t="shared" si="119"/>
        <v>330.69</v>
      </c>
      <c r="W210" s="44">
        <f t="shared" si="119"/>
        <v>330.69</v>
      </c>
      <c r="X210" s="44">
        <f t="shared" si="119"/>
        <v>330.69</v>
      </c>
      <c r="Y210" s="44">
        <f t="shared" si="119"/>
        <v>330.69</v>
      </c>
      <c r="Z210" s="44">
        <f t="shared" si="119"/>
        <v>330.69</v>
      </c>
      <c r="AA210" s="44">
        <f t="shared" si="119"/>
        <v>330.69</v>
      </c>
    </row>
    <row r="211" spans="1:27" ht="12.75" customHeight="1" x14ac:dyDescent="0.2">
      <c r="A211" s="90" t="s">
        <v>2384</v>
      </c>
      <c r="B211" s="28" t="str">
        <f>"11"&amp;"."&amp;$B$777&amp;"."&amp;$B$778</f>
        <v>11.04.2023</v>
      </c>
      <c r="C211" s="82" t="s">
        <v>76</v>
      </c>
      <c r="D211" s="83">
        <f>ROUND(((D212+D213+D215+D214)/1000),5)</f>
        <v>1.43909</v>
      </c>
      <c r="E211" s="83">
        <f>ROUND(((E212+E213+E215+E214)/1000),5)</f>
        <v>1.26528</v>
      </c>
      <c r="F211" s="83">
        <f>ROUND(((F212+F213+F215+F214)/1000),5)</f>
        <v>0.69647999999999999</v>
      </c>
      <c r="G211" s="83">
        <f t="shared" ref="G211:AA211" si="120">ROUND(((G212+G213+G215+G214)/1000),5)</f>
        <v>0.69743999999999995</v>
      </c>
      <c r="H211" s="83">
        <f t="shared" si="120"/>
        <v>0.72226000000000001</v>
      </c>
      <c r="I211" s="83">
        <f t="shared" si="120"/>
        <v>1.38076</v>
      </c>
      <c r="J211" s="83">
        <f t="shared" si="120"/>
        <v>1.52508</v>
      </c>
      <c r="K211" s="83">
        <f t="shared" si="120"/>
        <v>1.7936700000000001</v>
      </c>
      <c r="L211" s="83">
        <f t="shared" si="120"/>
        <v>2.0155699999999999</v>
      </c>
      <c r="M211" s="83">
        <f t="shared" si="120"/>
        <v>2.0878999999999999</v>
      </c>
      <c r="N211" s="83">
        <f t="shared" si="120"/>
        <v>2.0899399999999999</v>
      </c>
      <c r="O211" s="83">
        <f t="shared" si="120"/>
        <v>2.17822</v>
      </c>
      <c r="P211" s="83">
        <f t="shared" si="120"/>
        <v>2.18005</v>
      </c>
      <c r="Q211" s="83">
        <f t="shared" si="120"/>
        <v>2.1647099999999999</v>
      </c>
      <c r="R211" s="83">
        <f t="shared" si="120"/>
        <v>2.1415799999999998</v>
      </c>
      <c r="S211" s="83">
        <f t="shared" si="120"/>
        <v>2.07897</v>
      </c>
      <c r="T211" s="83">
        <f t="shared" si="120"/>
        <v>2.0438000000000001</v>
      </c>
      <c r="U211" s="83">
        <f t="shared" si="120"/>
        <v>2.0179</v>
      </c>
      <c r="V211" s="83">
        <f t="shared" si="120"/>
        <v>1.9673799999999999</v>
      </c>
      <c r="W211" s="83">
        <f t="shared" si="120"/>
        <v>2.04427</v>
      </c>
      <c r="X211" s="83">
        <f t="shared" si="120"/>
        <v>2.0619000000000001</v>
      </c>
      <c r="Y211" s="83">
        <f t="shared" si="120"/>
        <v>2.0173100000000002</v>
      </c>
      <c r="Z211" s="83">
        <f t="shared" si="120"/>
        <v>1.5884799999999999</v>
      </c>
      <c r="AA211" s="83">
        <f t="shared" si="120"/>
        <v>1.5282500000000001</v>
      </c>
    </row>
    <row r="212" spans="1:27" ht="12.75" customHeight="1" outlineLevel="1" x14ac:dyDescent="0.2">
      <c r="A212" s="91" t="s">
        <v>2385</v>
      </c>
      <c r="B212" s="63" t="s">
        <v>233</v>
      </c>
      <c r="C212" s="43" t="s">
        <v>79</v>
      </c>
      <c r="D212" s="44">
        <v>989.14</v>
      </c>
      <c r="E212" s="44">
        <v>815.33</v>
      </c>
      <c r="F212" s="44">
        <v>246.53</v>
      </c>
      <c r="G212" s="44">
        <v>247.49</v>
      </c>
      <c r="H212" s="44">
        <v>272.31</v>
      </c>
      <c r="I212" s="44">
        <v>930.81</v>
      </c>
      <c r="J212" s="44">
        <v>1075.1300000000001</v>
      </c>
      <c r="K212" s="44">
        <v>1343.72</v>
      </c>
      <c r="L212" s="44">
        <v>1565.62</v>
      </c>
      <c r="M212" s="44">
        <v>1637.95</v>
      </c>
      <c r="N212" s="44">
        <v>1639.99</v>
      </c>
      <c r="O212" s="44">
        <v>1728.27</v>
      </c>
      <c r="P212" s="44">
        <v>1730.1</v>
      </c>
      <c r="Q212" s="44">
        <v>1714.76</v>
      </c>
      <c r="R212" s="44">
        <v>1691.63</v>
      </c>
      <c r="S212" s="44">
        <v>1629.02</v>
      </c>
      <c r="T212" s="44">
        <v>1593.85</v>
      </c>
      <c r="U212" s="44">
        <v>1567.95</v>
      </c>
      <c r="V212" s="44">
        <v>1517.43</v>
      </c>
      <c r="W212" s="44">
        <v>1594.32</v>
      </c>
      <c r="X212" s="44">
        <v>1611.95</v>
      </c>
      <c r="Y212" s="44">
        <v>1567.36</v>
      </c>
      <c r="Z212" s="44">
        <v>1138.53</v>
      </c>
      <c r="AA212" s="44">
        <v>1078.3</v>
      </c>
    </row>
    <row r="213" spans="1:27" ht="12.75" customHeight="1" outlineLevel="1" x14ac:dyDescent="0.2">
      <c r="A213" s="91" t="s">
        <v>2386</v>
      </c>
      <c r="B213" s="63" t="s">
        <v>90</v>
      </c>
      <c r="C213" s="43" t="s">
        <v>79</v>
      </c>
      <c r="D213" s="44">
        <f>$D$163</f>
        <v>113.12</v>
      </c>
      <c r="E213" s="44">
        <f>$D$163</f>
        <v>113.12</v>
      </c>
      <c r="F213" s="44">
        <f t="shared" ref="F213:AA213" si="121">$D$163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customHeight="1" outlineLevel="1" x14ac:dyDescent="0.2">
      <c r="A214" s="91" t="s">
        <v>2387</v>
      </c>
      <c r="B214" s="63" t="s">
        <v>83</v>
      </c>
      <c r="C214" s="43" t="s">
        <v>79</v>
      </c>
      <c r="D214" s="44">
        <v>6.14</v>
      </c>
      <c r="E214" s="44">
        <v>6.14</v>
      </c>
      <c r="F214" s="44">
        <v>6.14</v>
      </c>
      <c r="G214" s="44">
        <v>6.14</v>
      </c>
      <c r="H214" s="44">
        <v>6.14</v>
      </c>
      <c r="I214" s="44">
        <v>6.14</v>
      </c>
      <c r="J214" s="44">
        <v>6.14</v>
      </c>
      <c r="K214" s="44">
        <v>6.14</v>
      </c>
      <c r="L214" s="44">
        <v>6.14</v>
      </c>
      <c r="M214" s="44">
        <v>6.14</v>
      </c>
      <c r="N214" s="44">
        <v>6.14</v>
      </c>
      <c r="O214" s="44">
        <v>6.14</v>
      </c>
      <c r="P214" s="44">
        <v>6.14</v>
      </c>
      <c r="Q214" s="44">
        <v>6.14</v>
      </c>
      <c r="R214" s="44">
        <v>6.14</v>
      </c>
      <c r="S214" s="44">
        <v>6.14</v>
      </c>
      <c r="T214" s="44">
        <v>6.14</v>
      </c>
      <c r="U214" s="44">
        <v>6.14</v>
      </c>
      <c r="V214" s="44">
        <v>6.14</v>
      </c>
      <c r="W214" s="44">
        <v>6.14</v>
      </c>
      <c r="X214" s="44">
        <v>6.14</v>
      </c>
      <c r="Y214" s="44">
        <v>6.14</v>
      </c>
      <c r="Z214" s="44">
        <v>6.14</v>
      </c>
      <c r="AA214" s="44">
        <v>6.14</v>
      </c>
    </row>
    <row r="215" spans="1:27" ht="12.75" customHeight="1" outlineLevel="1" x14ac:dyDescent="0.2">
      <c r="A215" s="91" t="s">
        <v>2388</v>
      </c>
      <c r="B215" s="63" t="s">
        <v>81</v>
      </c>
      <c r="C215" s="43" t="s">
        <v>79</v>
      </c>
      <c r="D215" s="44">
        <f>$D$11</f>
        <v>330.69</v>
      </c>
      <c r="E215" s="44">
        <f t="shared" ref="E215:AA215" si="122">$D$11</f>
        <v>330.69</v>
      </c>
      <c r="F215" s="44">
        <f t="shared" si="122"/>
        <v>330.69</v>
      </c>
      <c r="G215" s="44">
        <f t="shared" si="122"/>
        <v>330.69</v>
      </c>
      <c r="H215" s="44">
        <f t="shared" si="122"/>
        <v>330.69</v>
      </c>
      <c r="I215" s="44">
        <f t="shared" si="122"/>
        <v>330.69</v>
      </c>
      <c r="J215" s="44">
        <f t="shared" si="122"/>
        <v>330.69</v>
      </c>
      <c r="K215" s="44">
        <f t="shared" si="122"/>
        <v>330.69</v>
      </c>
      <c r="L215" s="44">
        <f t="shared" si="122"/>
        <v>330.69</v>
      </c>
      <c r="M215" s="44">
        <f t="shared" si="122"/>
        <v>330.69</v>
      </c>
      <c r="N215" s="44">
        <f t="shared" si="122"/>
        <v>330.69</v>
      </c>
      <c r="O215" s="44">
        <f t="shared" si="122"/>
        <v>330.69</v>
      </c>
      <c r="P215" s="44">
        <f t="shared" si="122"/>
        <v>330.69</v>
      </c>
      <c r="Q215" s="44">
        <f t="shared" si="122"/>
        <v>330.69</v>
      </c>
      <c r="R215" s="44">
        <f t="shared" si="122"/>
        <v>330.69</v>
      </c>
      <c r="S215" s="44">
        <f t="shared" si="122"/>
        <v>330.69</v>
      </c>
      <c r="T215" s="44">
        <f t="shared" si="122"/>
        <v>330.69</v>
      </c>
      <c r="U215" s="44">
        <f t="shared" si="122"/>
        <v>330.69</v>
      </c>
      <c r="V215" s="44">
        <f t="shared" si="122"/>
        <v>330.69</v>
      </c>
      <c r="W215" s="44">
        <f t="shared" si="122"/>
        <v>330.69</v>
      </c>
      <c r="X215" s="44">
        <f t="shared" si="122"/>
        <v>330.69</v>
      </c>
      <c r="Y215" s="44">
        <f t="shared" si="122"/>
        <v>330.69</v>
      </c>
      <c r="Z215" s="44">
        <f t="shared" si="122"/>
        <v>330.69</v>
      </c>
      <c r="AA215" s="44">
        <f t="shared" si="122"/>
        <v>330.69</v>
      </c>
    </row>
    <row r="216" spans="1:27" ht="12.75" customHeight="1" x14ac:dyDescent="0.2">
      <c r="A216" s="90" t="s">
        <v>2389</v>
      </c>
      <c r="B216" s="28" t="str">
        <f>"12"&amp;"."&amp;$B$777&amp;"."&amp;$B$778</f>
        <v>12.04.2023</v>
      </c>
      <c r="C216" s="82" t="s">
        <v>76</v>
      </c>
      <c r="D216" s="83">
        <f>ROUND(((D217+D218+D220+D219)/1000),5)</f>
        <v>1.4841899999999999</v>
      </c>
      <c r="E216" s="83">
        <f>ROUND(((E217+E218+E220+E219)/1000),5)</f>
        <v>1.2792600000000001</v>
      </c>
      <c r="F216" s="83">
        <f>ROUND(((F217+F218+F220+F219)/1000),5)</f>
        <v>0.69088000000000005</v>
      </c>
      <c r="G216" s="83">
        <f t="shared" ref="G216:AA216" si="123">ROUND(((G217+G218+G220+G219)/1000),5)</f>
        <v>0.69330000000000003</v>
      </c>
      <c r="H216" s="83">
        <f t="shared" si="123"/>
        <v>0.69818999999999998</v>
      </c>
      <c r="I216" s="83">
        <f t="shared" si="123"/>
        <v>1.18096</v>
      </c>
      <c r="J216" s="83">
        <f t="shared" si="123"/>
        <v>1.5295099999999999</v>
      </c>
      <c r="K216" s="83">
        <f t="shared" si="123"/>
        <v>1.75718</v>
      </c>
      <c r="L216" s="83">
        <f t="shared" si="123"/>
        <v>2.0547900000000001</v>
      </c>
      <c r="M216" s="83">
        <f t="shared" si="123"/>
        <v>2.22146</v>
      </c>
      <c r="N216" s="83">
        <f t="shared" si="123"/>
        <v>2.23705</v>
      </c>
      <c r="O216" s="83">
        <f t="shared" si="123"/>
        <v>2.3189000000000002</v>
      </c>
      <c r="P216" s="83">
        <f t="shared" si="123"/>
        <v>2.3311999999999999</v>
      </c>
      <c r="Q216" s="83">
        <f t="shared" si="123"/>
        <v>2.3302999999999998</v>
      </c>
      <c r="R216" s="83">
        <f t="shared" si="123"/>
        <v>2.3305699999999998</v>
      </c>
      <c r="S216" s="83">
        <f t="shared" si="123"/>
        <v>2.3071299999999999</v>
      </c>
      <c r="T216" s="83">
        <f t="shared" si="123"/>
        <v>2.2462599999999999</v>
      </c>
      <c r="U216" s="83">
        <f t="shared" si="123"/>
        <v>2.1945100000000002</v>
      </c>
      <c r="V216" s="83">
        <f t="shared" si="123"/>
        <v>2.1257199999999998</v>
      </c>
      <c r="W216" s="83">
        <f t="shared" si="123"/>
        <v>2.3380999999999998</v>
      </c>
      <c r="X216" s="83">
        <f t="shared" si="123"/>
        <v>2.2413500000000002</v>
      </c>
      <c r="Y216" s="83">
        <f t="shared" si="123"/>
        <v>1.84965</v>
      </c>
      <c r="Z216" s="83">
        <f t="shared" si="123"/>
        <v>1.6581699999999999</v>
      </c>
      <c r="AA216" s="83">
        <f t="shared" si="123"/>
        <v>1.59111</v>
      </c>
    </row>
    <row r="217" spans="1:27" ht="12.75" customHeight="1" outlineLevel="1" x14ac:dyDescent="0.2">
      <c r="A217" s="91" t="s">
        <v>2390</v>
      </c>
      <c r="B217" s="63" t="s">
        <v>233</v>
      </c>
      <c r="C217" s="43" t="s">
        <v>79</v>
      </c>
      <c r="D217" s="44">
        <v>1034.24</v>
      </c>
      <c r="E217" s="44">
        <v>829.31</v>
      </c>
      <c r="F217" s="44">
        <v>240.93</v>
      </c>
      <c r="G217" s="44">
        <v>243.35</v>
      </c>
      <c r="H217" s="44">
        <v>248.24</v>
      </c>
      <c r="I217" s="44">
        <v>731.01</v>
      </c>
      <c r="J217" s="44">
        <v>1079.56</v>
      </c>
      <c r="K217" s="44">
        <v>1307.23</v>
      </c>
      <c r="L217" s="44">
        <v>1604.84</v>
      </c>
      <c r="M217" s="44">
        <v>1771.51</v>
      </c>
      <c r="N217" s="44">
        <v>1787.1</v>
      </c>
      <c r="O217" s="44">
        <v>1868.95</v>
      </c>
      <c r="P217" s="44">
        <v>1881.25</v>
      </c>
      <c r="Q217" s="44">
        <v>1880.35</v>
      </c>
      <c r="R217" s="44">
        <v>1880.62</v>
      </c>
      <c r="S217" s="44">
        <v>1857.18</v>
      </c>
      <c r="T217" s="44">
        <v>1796.31</v>
      </c>
      <c r="U217" s="44">
        <v>1744.56</v>
      </c>
      <c r="V217" s="44">
        <v>1675.77</v>
      </c>
      <c r="W217" s="44">
        <v>1888.15</v>
      </c>
      <c r="X217" s="44">
        <v>1791.4</v>
      </c>
      <c r="Y217" s="44">
        <v>1399.7</v>
      </c>
      <c r="Z217" s="44">
        <v>1208.22</v>
      </c>
      <c r="AA217" s="44">
        <v>1141.1600000000001</v>
      </c>
    </row>
    <row r="218" spans="1:27" ht="12.75" customHeight="1" outlineLevel="1" x14ac:dyDescent="0.2">
      <c r="A218" s="91" t="s">
        <v>2391</v>
      </c>
      <c r="B218" s="63" t="s">
        <v>90</v>
      </c>
      <c r="C218" s="43" t="s">
        <v>79</v>
      </c>
      <c r="D218" s="44">
        <f>$D$163</f>
        <v>113.12</v>
      </c>
      <c r="E218" s="44">
        <f>$D$163</f>
        <v>113.12</v>
      </c>
      <c r="F218" s="44">
        <f t="shared" ref="F218:AA218" si="124">$D$163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customHeight="1" outlineLevel="1" x14ac:dyDescent="0.2">
      <c r="A219" s="91" t="s">
        <v>2392</v>
      </c>
      <c r="B219" s="63" t="s">
        <v>83</v>
      </c>
      <c r="C219" s="43" t="s">
        <v>79</v>
      </c>
      <c r="D219" s="44">
        <v>6.14</v>
      </c>
      <c r="E219" s="44">
        <v>6.14</v>
      </c>
      <c r="F219" s="44">
        <v>6.14</v>
      </c>
      <c r="G219" s="44">
        <v>6.14</v>
      </c>
      <c r="H219" s="44">
        <v>6.14</v>
      </c>
      <c r="I219" s="44">
        <v>6.14</v>
      </c>
      <c r="J219" s="44">
        <v>6.14</v>
      </c>
      <c r="K219" s="44">
        <v>6.14</v>
      </c>
      <c r="L219" s="44">
        <v>6.14</v>
      </c>
      <c r="M219" s="44">
        <v>6.14</v>
      </c>
      <c r="N219" s="44">
        <v>6.14</v>
      </c>
      <c r="O219" s="44">
        <v>6.14</v>
      </c>
      <c r="P219" s="44">
        <v>6.14</v>
      </c>
      <c r="Q219" s="44">
        <v>6.14</v>
      </c>
      <c r="R219" s="44">
        <v>6.14</v>
      </c>
      <c r="S219" s="44">
        <v>6.14</v>
      </c>
      <c r="T219" s="44">
        <v>6.14</v>
      </c>
      <c r="U219" s="44">
        <v>6.14</v>
      </c>
      <c r="V219" s="44">
        <v>6.14</v>
      </c>
      <c r="W219" s="44">
        <v>6.14</v>
      </c>
      <c r="X219" s="44">
        <v>6.14</v>
      </c>
      <c r="Y219" s="44">
        <v>6.14</v>
      </c>
      <c r="Z219" s="44">
        <v>6.14</v>
      </c>
      <c r="AA219" s="44">
        <v>6.14</v>
      </c>
    </row>
    <row r="220" spans="1:27" ht="12.75" customHeight="1" outlineLevel="1" x14ac:dyDescent="0.2">
      <c r="A220" s="91" t="s">
        <v>2393</v>
      </c>
      <c r="B220" s="63" t="s">
        <v>81</v>
      </c>
      <c r="C220" s="43" t="s">
        <v>79</v>
      </c>
      <c r="D220" s="44">
        <f>$D$11</f>
        <v>330.69</v>
      </c>
      <c r="E220" s="44">
        <f t="shared" ref="E220:AA220" si="125">$D$11</f>
        <v>330.69</v>
      </c>
      <c r="F220" s="44">
        <f t="shared" si="125"/>
        <v>330.69</v>
      </c>
      <c r="G220" s="44">
        <f t="shared" si="125"/>
        <v>330.69</v>
      </c>
      <c r="H220" s="44">
        <f t="shared" si="125"/>
        <v>330.69</v>
      </c>
      <c r="I220" s="44">
        <f t="shared" si="125"/>
        <v>330.69</v>
      </c>
      <c r="J220" s="44">
        <f t="shared" si="125"/>
        <v>330.69</v>
      </c>
      <c r="K220" s="44">
        <f t="shared" si="125"/>
        <v>330.69</v>
      </c>
      <c r="L220" s="44">
        <f t="shared" si="125"/>
        <v>330.69</v>
      </c>
      <c r="M220" s="44">
        <f t="shared" si="125"/>
        <v>330.69</v>
      </c>
      <c r="N220" s="44">
        <f t="shared" si="125"/>
        <v>330.69</v>
      </c>
      <c r="O220" s="44">
        <f t="shared" si="125"/>
        <v>330.69</v>
      </c>
      <c r="P220" s="44">
        <f t="shared" si="125"/>
        <v>330.69</v>
      </c>
      <c r="Q220" s="44">
        <f t="shared" si="125"/>
        <v>330.69</v>
      </c>
      <c r="R220" s="44">
        <f t="shared" si="125"/>
        <v>330.69</v>
      </c>
      <c r="S220" s="44">
        <f t="shared" si="125"/>
        <v>330.69</v>
      </c>
      <c r="T220" s="44">
        <f t="shared" si="125"/>
        <v>330.69</v>
      </c>
      <c r="U220" s="44">
        <f t="shared" si="125"/>
        <v>330.69</v>
      </c>
      <c r="V220" s="44">
        <f t="shared" si="125"/>
        <v>330.69</v>
      </c>
      <c r="W220" s="44">
        <f t="shared" si="125"/>
        <v>330.69</v>
      </c>
      <c r="X220" s="44">
        <f t="shared" si="125"/>
        <v>330.69</v>
      </c>
      <c r="Y220" s="44">
        <f t="shared" si="125"/>
        <v>330.69</v>
      </c>
      <c r="Z220" s="44">
        <f t="shared" si="125"/>
        <v>330.69</v>
      </c>
      <c r="AA220" s="44">
        <f t="shared" si="125"/>
        <v>330.69</v>
      </c>
    </row>
    <row r="221" spans="1:27" ht="12.75" customHeight="1" x14ac:dyDescent="0.2">
      <c r="A221" s="90" t="s">
        <v>2394</v>
      </c>
      <c r="B221" s="28" t="str">
        <f>"13"&amp;"."&amp;$B$777&amp;"."&amp;$B$778</f>
        <v>13.04.2023</v>
      </c>
      <c r="C221" s="82" t="s">
        <v>76</v>
      </c>
      <c r="D221" s="83">
        <f>ROUND(((D222+D223+D225+D224)/1000),5)</f>
        <v>1.55392</v>
      </c>
      <c r="E221" s="83">
        <f>ROUND(((E222+E223+E225+E224)/1000),5)</f>
        <v>1.5079</v>
      </c>
      <c r="F221" s="83">
        <f>ROUND(((F222+F223+F225+F224)/1000),5)</f>
        <v>1.47726</v>
      </c>
      <c r="G221" s="83">
        <f t="shared" ref="G221:AA221" si="126">ROUND(((G222+G223+G225+G224)/1000),5)</f>
        <v>1.47621</v>
      </c>
      <c r="H221" s="83">
        <f t="shared" si="126"/>
        <v>1.4776800000000001</v>
      </c>
      <c r="I221" s="83">
        <f t="shared" si="126"/>
        <v>1.4857</v>
      </c>
      <c r="J221" s="83">
        <f t="shared" si="126"/>
        <v>1.6558900000000001</v>
      </c>
      <c r="K221" s="83">
        <f t="shared" si="126"/>
        <v>2.0084499999999998</v>
      </c>
      <c r="L221" s="83">
        <f t="shared" si="126"/>
        <v>2.1819299999999999</v>
      </c>
      <c r="M221" s="83">
        <f t="shared" si="126"/>
        <v>2.17699</v>
      </c>
      <c r="N221" s="83">
        <f t="shared" si="126"/>
        <v>2.3185099999999998</v>
      </c>
      <c r="O221" s="83">
        <f t="shared" si="126"/>
        <v>2.3812600000000002</v>
      </c>
      <c r="P221" s="83">
        <f t="shared" si="126"/>
        <v>2.3311199999999999</v>
      </c>
      <c r="Q221" s="83">
        <f t="shared" si="126"/>
        <v>2.38103</v>
      </c>
      <c r="R221" s="83">
        <f t="shared" si="126"/>
        <v>2.37887</v>
      </c>
      <c r="S221" s="83">
        <f t="shared" si="126"/>
        <v>2.3705599999999998</v>
      </c>
      <c r="T221" s="83">
        <f t="shared" si="126"/>
        <v>2.32674</v>
      </c>
      <c r="U221" s="83">
        <f t="shared" si="126"/>
        <v>2.17252</v>
      </c>
      <c r="V221" s="83">
        <f t="shared" si="126"/>
        <v>2.15415</v>
      </c>
      <c r="W221" s="83">
        <f t="shared" si="126"/>
        <v>2.2139099999999998</v>
      </c>
      <c r="X221" s="83">
        <f t="shared" si="126"/>
        <v>2.3188200000000001</v>
      </c>
      <c r="Y221" s="83">
        <f t="shared" si="126"/>
        <v>2.17326</v>
      </c>
      <c r="Z221" s="83">
        <f t="shared" si="126"/>
        <v>1.6282000000000001</v>
      </c>
      <c r="AA221" s="83">
        <f t="shared" si="126"/>
        <v>1.50098</v>
      </c>
    </row>
    <row r="222" spans="1:27" ht="12.75" customHeight="1" outlineLevel="1" x14ac:dyDescent="0.2">
      <c r="A222" s="91" t="s">
        <v>2395</v>
      </c>
      <c r="B222" s="63" t="s">
        <v>233</v>
      </c>
      <c r="C222" s="43" t="s">
        <v>79</v>
      </c>
      <c r="D222" s="44">
        <v>1103.97</v>
      </c>
      <c r="E222" s="44">
        <v>1057.95</v>
      </c>
      <c r="F222" s="44">
        <v>1027.31</v>
      </c>
      <c r="G222" s="44">
        <v>1026.26</v>
      </c>
      <c r="H222" s="44">
        <v>1027.73</v>
      </c>
      <c r="I222" s="44">
        <v>1035.75</v>
      </c>
      <c r="J222" s="44">
        <v>1205.94</v>
      </c>
      <c r="K222" s="44">
        <v>1558.5</v>
      </c>
      <c r="L222" s="44">
        <v>1731.98</v>
      </c>
      <c r="M222" s="44">
        <v>1727.04</v>
      </c>
      <c r="N222" s="44">
        <v>1868.56</v>
      </c>
      <c r="O222" s="44">
        <v>1931.31</v>
      </c>
      <c r="P222" s="44">
        <v>1881.17</v>
      </c>
      <c r="Q222" s="44">
        <v>1931.08</v>
      </c>
      <c r="R222" s="44">
        <v>1928.92</v>
      </c>
      <c r="S222" s="44">
        <v>1920.61</v>
      </c>
      <c r="T222" s="44">
        <v>1876.79</v>
      </c>
      <c r="U222" s="44">
        <v>1722.57</v>
      </c>
      <c r="V222" s="44">
        <v>1704.2</v>
      </c>
      <c r="W222" s="44">
        <v>1763.96</v>
      </c>
      <c r="X222" s="44">
        <v>1868.87</v>
      </c>
      <c r="Y222" s="44">
        <v>1723.31</v>
      </c>
      <c r="Z222" s="44">
        <v>1178.25</v>
      </c>
      <c r="AA222" s="44">
        <v>1051.03</v>
      </c>
    </row>
    <row r="223" spans="1:27" ht="12.75" customHeight="1" outlineLevel="1" x14ac:dyDescent="0.2">
      <c r="A223" s="91" t="s">
        <v>2396</v>
      </c>
      <c r="B223" s="63" t="s">
        <v>90</v>
      </c>
      <c r="C223" s="43" t="s">
        <v>79</v>
      </c>
      <c r="D223" s="44">
        <f>$D$163</f>
        <v>113.12</v>
      </c>
      <c r="E223" s="44">
        <f>$D$163</f>
        <v>113.12</v>
      </c>
      <c r="F223" s="44">
        <f t="shared" ref="F223:AA223" si="127">$D$163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customHeight="1" outlineLevel="1" x14ac:dyDescent="0.2">
      <c r="A224" s="91" t="s">
        <v>2397</v>
      </c>
      <c r="B224" s="63" t="s">
        <v>83</v>
      </c>
      <c r="C224" s="43" t="s">
        <v>79</v>
      </c>
      <c r="D224" s="44">
        <v>6.14</v>
      </c>
      <c r="E224" s="44">
        <v>6.14</v>
      </c>
      <c r="F224" s="44">
        <v>6.14</v>
      </c>
      <c r="G224" s="44">
        <v>6.14</v>
      </c>
      <c r="H224" s="44">
        <v>6.14</v>
      </c>
      <c r="I224" s="44">
        <v>6.14</v>
      </c>
      <c r="J224" s="44">
        <v>6.14</v>
      </c>
      <c r="K224" s="44">
        <v>6.14</v>
      </c>
      <c r="L224" s="44">
        <v>6.14</v>
      </c>
      <c r="M224" s="44">
        <v>6.14</v>
      </c>
      <c r="N224" s="44">
        <v>6.14</v>
      </c>
      <c r="O224" s="44">
        <v>6.14</v>
      </c>
      <c r="P224" s="44">
        <v>6.14</v>
      </c>
      <c r="Q224" s="44">
        <v>6.14</v>
      </c>
      <c r="R224" s="44">
        <v>6.14</v>
      </c>
      <c r="S224" s="44">
        <v>6.14</v>
      </c>
      <c r="T224" s="44">
        <v>6.14</v>
      </c>
      <c r="U224" s="44">
        <v>6.14</v>
      </c>
      <c r="V224" s="44">
        <v>6.14</v>
      </c>
      <c r="W224" s="44">
        <v>6.14</v>
      </c>
      <c r="X224" s="44">
        <v>6.14</v>
      </c>
      <c r="Y224" s="44">
        <v>6.14</v>
      </c>
      <c r="Z224" s="44">
        <v>6.14</v>
      </c>
      <c r="AA224" s="44">
        <v>6.14</v>
      </c>
    </row>
    <row r="225" spans="1:27" ht="12.75" customHeight="1" outlineLevel="1" x14ac:dyDescent="0.2">
      <c r="A225" s="91" t="s">
        <v>2398</v>
      </c>
      <c r="B225" s="63" t="s">
        <v>81</v>
      </c>
      <c r="C225" s="43" t="s">
        <v>79</v>
      </c>
      <c r="D225" s="44">
        <f>$D$11</f>
        <v>330.69</v>
      </c>
      <c r="E225" s="44">
        <f t="shared" ref="E225:AA225" si="128">$D$11</f>
        <v>330.69</v>
      </c>
      <c r="F225" s="44">
        <f t="shared" si="128"/>
        <v>330.69</v>
      </c>
      <c r="G225" s="44">
        <f t="shared" si="128"/>
        <v>330.69</v>
      </c>
      <c r="H225" s="44">
        <f t="shared" si="128"/>
        <v>330.69</v>
      </c>
      <c r="I225" s="44">
        <f t="shared" si="128"/>
        <v>330.69</v>
      </c>
      <c r="J225" s="44">
        <f t="shared" si="128"/>
        <v>330.69</v>
      </c>
      <c r="K225" s="44">
        <f t="shared" si="128"/>
        <v>330.69</v>
      </c>
      <c r="L225" s="44">
        <f t="shared" si="128"/>
        <v>330.69</v>
      </c>
      <c r="M225" s="44">
        <f t="shared" si="128"/>
        <v>330.69</v>
      </c>
      <c r="N225" s="44">
        <f t="shared" si="128"/>
        <v>330.69</v>
      </c>
      <c r="O225" s="44">
        <f t="shared" si="128"/>
        <v>330.69</v>
      </c>
      <c r="P225" s="44">
        <f t="shared" si="128"/>
        <v>330.69</v>
      </c>
      <c r="Q225" s="44">
        <f t="shared" si="128"/>
        <v>330.69</v>
      </c>
      <c r="R225" s="44">
        <f t="shared" si="128"/>
        <v>330.69</v>
      </c>
      <c r="S225" s="44">
        <f t="shared" si="128"/>
        <v>330.69</v>
      </c>
      <c r="T225" s="44">
        <f t="shared" si="128"/>
        <v>330.69</v>
      </c>
      <c r="U225" s="44">
        <f t="shared" si="128"/>
        <v>330.69</v>
      </c>
      <c r="V225" s="44">
        <f t="shared" si="128"/>
        <v>330.69</v>
      </c>
      <c r="W225" s="44">
        <f t="shared" si="128"/>
        <v>330.69</v>
      </c>
      <c r="X225" s="44">
        <f t="shared" si="128"/>
        <v>330.69</v>
      </c>
      <c r="Y225" s="44">
        <f t="shared" si="128"/>
        <v>330.69</v>
      </c>
      <c r="Z225" s="44">
        <f t="shared" si="128"/>
        <v>330.69</v>
      </c>
      <c r="AA225" s="44">
        <f t="shared" si="128"/>
        <v>330.69</v>
      </c>
    </row>
    <row r="226" spans="1:27" ht="12.75" customHeight="1" x14ac:dyDescent="0.2">
      <c r="A226" s="90" t="s">
        <v>2399</v>
      </c>
      <c r="B226" s="28" t="str">
        <f>"14"&amp;"."&amp;$B$777&amp;"."&amp;$B$778</f>
        <v>14.04.2023</v>
      </c>
      <c r="C226" s="82" t="s">
        <v>76</v>
      </c>
      <c r="D226" s="83">
        <f>ROUND(((D227+D228+D230+D229)/1000),5)</f>
        <v>1.5011399999999999</v>
      </c>
      <c r="E226" s="83">
        <f>ROUND(((E227+E228+E230+E229)/1000),5)</f>
        <v>1.3478600000000001</v>
      </c>
      <c r="F226" s="83">
        <f>ROUND(((F227+F228+F230+F229)/1000),5)</f>
        <v>1.2811399999999999</v>
      </c>
      <c r="G226" s="83">
        <f t="shared" ref="G226:AA226" si="129">ROUND(((G227+G228+G230+G229)/1000),5)</f>
        <v>1.2811300000000001</v>
      </c>
      <c r="H226" s="83">
        <f t="shared" si="129"/>
        <v>1.34999</v>
      </c>
      <c r="I226" s="83">
        <f t="shared" si="129"/>
        <v>1.44736</v>
      </c>
      <c r="J226" s="83">
        <f t="shared" si="129"/>
        <v>1.6577900000000001</v>
      </c>
      <c r="K226" s="83">
        <f t="shared" si="129"/>
        <v>1.84195</v>
      </c>
      <c r="L226" s="83">
        <f t="shared" si="129"/>
        <v>2.0716000000000001</v>
      </c>
      <c r="M226" s="83">
        <f t="shared" si="129"/>
        <v>2.1158000000000001</v>
      </c>
      <c r="N226" s="83">
        <f t="shared" si="129"/>
        <v>2.0917300000000001</v>
      </c>
      <c r="O226" s="83">
        <f t="shared" si="129"/>
        <v>2.1431499999999999</v>
      </c>
      <c r="P226" s="83">
        <f t="shared" si="129"/>
        <v>2.10073</v>
      </c>
      <c r="Q226" s="83">
        <f t="shared" si="129"/>
        <v>2.1036800000000002</v>
      </c>
      <c r="R226" s="83">
        <f t="shared" si="129"/>
        <v>2.0914700000000002</v>
      </c>
      <c r="S226" s="83">
        <f t="shared" si="129"/>
        <v>2.0830199999999999</v>
      </c>
      <c r="T226" s="83">
        <f t="shared" si="129"/>
        <v>2.0725899999999999</v>
      </c>
      <c r="U226" s="83">
        <f t="shared" si="129"/>
        <v>2.0303399999999998</v>
      </c>
      <c r="V226" s="83">
        <f t="shared" si="129"/>
        <v>2.02542</v>
      </c>
      <c r="W226" s="83">
        <f t="shared" si="129"/>
        <v>2.0794199999999998</v>
      </c>
      <c r="X226" s="83">
        <f t="shared" si="129"/>
        <v>2.0931199999999999</v>
      </c>
      <c r="Y226" s="83">
        <f t="shared" si="129"/>
        <v>2.0882100000000001</v>
      </c>
      <c r="Z226" s="83">
        <f t="shared" si="129"/>
        <v>1.7958799999999999</v>
      </c>
      <c r="AA226" s="83">
        <f t="shared" si="129"/>
        <v>1.5887800000000001</v>
      </c>
    </row>
    <row r="227" spans="1:27" ht="12.75" customHeight="1" outlineLevel="1" x14ac:dyDescent="0.2">
      <c r="A227" s="91" t="s">
        <v>2400</v>
      </c>
      <c r="B227" s="63" t="s">
        <v>233</v>
      </c>
      <c r="C227" s="43" t="s">
        <v>79</v>
      </c>
      <c r="D227" s="44">
        <v>1051.19</v>
      </c>
      <c r="E227" s="44">
        <v>897.91</v>
      </c>
      <c r="F227" s="44">
        <v>831.19</v>
      </c>
      <c r="G227" s="44">
        <v>831.18</v>
      </c>
      <c r="H227" s="44">
        <v>900.04</v>
      </c>
      <c r="I227" s="44">
        <v>997.41</v>
      </c>
      <c r="J227" s="44">
        <v>1207.8399999999999</v>
      </c>
      <c r="K227" s="44">
        <v>1392</v>
      </c>
      <c r="L227" s="44">
        <v>1621.65</v>
      </c>
      <c r="M227" s="44">
        <v>1665.85</v>
      </c>
      <c r="N227" s="44">
        <v>1641.78</v>
      </c>
      <c r="O227" s="44">
        <v>1693.2</v>
      </c>
      <c r="P227" s="44">
        <v>1650.78</v>
      </c>
      <c r="Q227" s="44">
        <v>1653.73</v>
      </c>
      <c r="R227" s="44">
        <v>1641.52</v>
      </c>
      <c r="S227" s="44">
        <v>1633.07</v>
      </c>
      <c r="T227" s="44">
        <v>1622.64</v>
      </c>
      <c r="U227" s="44">
        <v>1580.39</v>
      </c>
      <c r="V227" s="44">
        <v>1575.47</v>
      </c>
      <c r="W227" s="44">
        <v>1629.47</v>
      </c>
      <c r="X227" s="44">
        <v>1643.17</v>
      </c>
      <c r="Y227" s="44">
        <v>1638.26</v>
      </c>
      <c r="Z227" s="44">
        <v>1345.93</v>
      </c>
      <c r="AA227" s="44">
        <v>1138.83</v>
      </c>
    </row>
    <row r="228" spans="1:27" ht="12.75" customHeight="1" outlineLevel="1" x14ac:dyDescent="0.2">
      <c r="A228" s="91" t="s">
        <v>2401</v>
      </c>
      <c r="B228" s="63" t="s">
        <v>90</v>
      </c>
      <c r="C228" s="43" t="s">
        <v>79</v>
      </c>
      <c r="D228" s="44">
        <f>$D$163</f>
        <v>113.12</v>
      </c>
      <c r="E228" s="44">
        <f>$D$163</f>
        <v>113.12</v>
      </c>
      <c r="F228" s="44">
        <f t="shared" ref="F228:AA228" si="130">$D$163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customHeight="1" outlineLevel="1" x14ac:dyDescent="0.2">
      <c r="A229" s="91" t="s">
        <v>2402</v>
      </c>
      <c r="B229" s="63" t="s">
        <v>83</v>
      </c>
      <c r="C229" s="43" t="s">
        <v>79</v>
      </c>
      <c r="D229" s="44">
        <v>6.14</v>
      </c>
      <c r="E229" s="44">
        <v>6.14</v>
      </c>
      <c r="F229" s="44">
        <v>6.14</v>
      </c>
      <c r="G229" s="44">
        <v>6.14</v>
      </c>
      <c r="H229" s="44">
        <v>6.14</v>
      </c>
      <c r="I229" s="44">
        <v>6.14</v>
      </c>
      <c r="J229" s="44">
        <v>6.14</v>
      </c>
      <c r="K229" s="44">
        <v>6.14</v>
      </c>
      <c r="L229" s="44">
        <v>6.14</v>
      </c>
      <c r="M229" s="44">
        <v>6.14</v>
      </c>
      <c r="N229" s="44">
        <v>6.14</v>
      </c>
      <c r="O229" s="44">
        <v>6.14</v>
      </c>
      <c r="P229" s="44">
        <v>6.14</v>
      </c>
      <c r="Q229" s="44">
        <v>6.14</v>
      </c>
      <c r="R229" s="44">
        <v>6.14</v>
      </c>
      <c r="S229" s="44">
        <v>6.14</v>
      </c>
      <c r="T229" s="44">
        <v>6.14</v>
      </c>
      <c r="U229" s="44">
        <v>6.14</v>
      </c>
      <c r="V229" s="44">
        <v>6.14</v>
      </c>
      <c r="W229" s="44">
        <v>6.14</v>
      </c>
      <c r="X229" s="44">
        <v>6.14</v>
      </c>
      <c r="Y229" s="44">
        <v>6.14</v>
      </c>
      <c r="Z229" s="44">
        <v>6.14</v>
      </c>
      <c r="AA229" s="44">
        <v>6.14</v>
      </c>
    </row>
    <row r="230" spans="1:27" ht="12.75" customHeight="1" outlineLevel="1" x14ac:dyDescent="0.2">
      <c r="A230" s="91" t="s">
        <v>2403</v>
      </c>
      <c r="B230" s="63" t="s">
        <v>81</v>
      </c>
      <c r="C230" s="43" t="s">
        <v>79</v>
      </c>
      <c r="D230" s="44">
        <f>$D$11</f>
        <v>330.69</v>
      </c>
      <c r="E230" s="44">
        <f t="shared" ref="E230:AA230" si="131">$D$11</f>
        <v>330.69</v>
      </c>
      <c r="F230" s="44">
        <f t="shared" si="131"/>
        <v>330.69</v>
      </c>
      <c r="G230" s="44">
        <f t="shared" si="131"/>
        <v>330.69</v>
      </c>
      <c r="H230" s="44">
        <f t="shared" si="131"/>
        <v>330.69</v>
      </c>
      <c r="I230" s="44">
        <f t="shared" si="131"/>
        <v>330.69</v>
      </c>
      <c r="J230" s="44">
        <f t="shared" si="131"/>
        <v>330.69</v>
      </c>
      <c r="K230" s="44">
        <f t="shared" si="131"/>
        <v>330.69</v>
      </c>
      <c r="L230" s="44">
        <f t="shared" si="131"/>
        <v>330.69</v>
      </c>
      <c r="M230" s="44">
        <f t="shared" si="131"/>
        <v>330.69</v>
      </c>
      <c r="N230" s="44">
        <f t="shared" si="131"/>
        <v>330.69</v>
      </c>
      <c r="O230" s="44">
        <f t="shared" si="131"/>
        <v>330.69</v>
      </c>
      <c r="P230" s="44">
        <f t="shared" si="131"/>
        <v>330.69</v>
      </c>
      <c r="Q230" s="44">
        <f t="shared" si="131"/>
        <v>330.69</v>
      </c>
      <c r="R230" s="44">
        <f t="shared" si="131"/>
        <v>330.69</v>
      </c>
      <c r="S230" s="44">
        <f t="shared" si="131"/>
        <v>330.69</v>
      </c>
      <c r="T230" s="44">
        <f t="shared" si="131"/>
        <v>330.69</v>
      </c>
      <c r="U230" s="44">
        <f t="shared" si="131"/>
        <v>330.69</v>
      </c>
      <c r="V230" s="44">
        <f t="shared" si="131"/>
        <v>330.69</v>
      </c>
      <c r="W230" s="44">
        <f t="shared" si="131"/>
        <v>330.69</v>
      </c>
      <c r="X230" s="44">
        <f t="shared" si="131"/>
        <v>330.69</v>
      </c>
      <c r="Y230" s="44">
        <f t="shared" si="131"/>
        <v>330.69</v>
      </c>
      <c r="Z230" s="44">
        <f t="shared" si="131"/>
        <v>330.69</v>
      </c>
      <c r="AA230" s="44">
        <f t="shared" si="131"/>
        <v>330.69</v>
      </c>
    </row>
    <row r="231" spans="1:27" ht="12.75" customHeight="1" x14ac:dyDescent="0.2">
      <c r="A231" s="90" t="s">
        <v>2404</v>
      </c>
      <c r="B231" s="28" t="str">
        <f>"15"&amp;"."&amp;$B$777&amp;"."&amp;$B$778</f>
        <v>15.04.2023</v>
      </c>
      <c r="C231" s="82" t="s">
        <v>76</v>
      </c>
      <c r="D231" s="83">
        <f>ROUND(((D232+D233+D235+D234)/1000),5)</f>
        <v>1.6730400000000001</v>
      </c>
      <c r="E231" s="83">
        <f>ROUND(((E232+E233+E235+E234)/1000),5)</f>
        <v>1.5307999999999999</v>
      </c>
      <c r="F231" s="83">
        <f>ROUND(((F232+F233+F235+F234)/1000),5)</f>
        <v>1.5090300000000001</v>
      </c>
      <c r="G231" s="83">
        <f t="shared" ref="G231:AA231" si="132">ROUND(((G232+G233+G235+G234)/1000),5)</f>
        <v>1.4916199999999999</v>
      </c>
      <c r="H231" s="83">
        <f t="shared" si="132"/>
        <v>1.51763</v>
      </c>
      <c r="I231" s="83">
        <f t="shared" si="132"/>
        <v>1.52258</v>
      </c>
      <c r="J231" s="83">
        <f t="shared" si="132"/>
        <v>1.5953200000000001</v>
      </c>
      <c r="K231" s="83">
        <f t="shared" si="132"/>
        <v>1.7967500000000001</v>
      </c>
      <c r="L231" s="83">
        <f t="shared" si="132"/>
        <v>2.2330800000000002</v>
      </c>
      <c r="M231" s="83">
        <f t="shared" si="132"/>
        <v>2.31732</v>
      </c>
      <c r="N231" s="83">
        <f t="shared" si="132"/>
        <v>2.3323999999999998</v>
      </c>
      <c r="O231" s="83">
        <f t="shared" si="132"/>
        <v>2.3665600000000002</v>
      </c>
      <c r="P231" s="83">
        <f t="shared" si="132"/>
        <v>2.3364799999999999</v>
      </c>
      <c r="Q231" s="83">
        <f t="shared" si="132"/>
        <v>2.3273299999999999</v>
      </c>
      <c r="R231" s="83">
        <f t="shared" si="132"/>
        <v>2.28688</v>
      </c>
      <c r="S231" s="83">
        <f t="shared" si="132"/>
        <v>2.2670599999999999</v>
      </c>
      <c r="T231" s="83">
        <f t="shared" si="132"/>
        <v>2.2630699999999999</v>
      </c>
      <c r="U231" s="83">
        <f t="shared" si="132"/>
        <v>2.28125</v>
      </c>
      <c r="V231" s="83">
        <f t="shared" si="132"/>
        <v>2.24037</v>
      </c>
      <c r="W231" s="83">
        <f t="shared" si="132"/>
        <v>2.3309899999999999</v>
      </c>
      <c r="X231" s="83">
        <f t="shared" si="132"/>
        <v>2.33209</v>
      </c>
      <c r="Y231" s="83">
        <f t="shared" si="132"/>
        <v>2.3197000000000001</v>
      </c>
      <c r="Z231" s="83">
        <f t="shared" si="132"/>
        <v>2.0760399999999999</v>
      </c>
      <c r="AA231" s="83">
        <f t="shared" si="132"/>
        <v>1.8963399999999999</v>
      </c>
    </row>
    <row r="232" spans="1:27" ht="12.75" customHeight="1" outlineLevel="1" x14ac:dyDescent="0.2">
      <c r="A232" s="91" t="s">
        <v>2405</v>
      </c>
      <c r="B232" s="63" t="s">
        <v>233</v>
      </c>
      <c r="C232" s="43" t="s">
        <v>79</v>
      </c>
      <c r="D232" s="44">
        <v>1223.0899999999999</v>
      </c>
      <c r="E232" s="44">
        <v>1080.8499999999999</v>
      </c>
      <c r="F232" s="44">
        <v>1059.08</v>
      </c>
      <c r="G232" s="44">
        <v>1041.67</v>
      </c>
      <c r="H232" s="44">
        <v>1067.68</v>
      </c>
      <c r="I232" s="44">
        <v>1072.6300000000001</v>
      </c>
      <c r="J232" s="44">
        <v>1145.3699999999999</v>
      </c>
      <c r="K232" s="44">
        <v>1346.8</v>
      </c>
      <c r="L232" s="44">
        <v>1783.13</v>
      </c>
      <c r="M232" s="44">
        <v>1867.37</v>
      </c>
      <c r="N232" s="44">
        <v>1882.45</v>
      </c>
      <c r="O232" s="44">
        <v>1916.61</v>
      </c>
      <c r="P232" s="44">
        <v>1886.53</v>
      </c>
      <c r="Q232" s="44">
        <v>1877.38</v>
      </c>
      <c r="R232" s="44">
        <v>1836.93</v>
      </c>
      <c r="S232" s="44">
        <v>1817.11</v>
      </c>
      <c r="T232" s="44">
        <v>1813.12</v>
      </c>
      <c r="U232" s="44">
        <v>1831.3</v>
      </c>
      <c r="V232" s="44">
        <v>1790.42</v>
      </c>
      <c r="W232" s="44">
        <v>1881.04</v>
      </c>
      <c r="X232" s="44">
        <v>1882.14</v>
      </c>
      <c r="Y232" s="44">
        <v>1869.75</v>
      </c>
      <c r="Z232" s="44">
        <v>1626.09</v>
      </c>
      <c r="AA232" s="44">
        <v>1446.39</v>
      </c>
    </row>
    <row r="233" spans="1:27" ht="12.75" customHeight="1" outlineLevel="1" x14ac:dyDescent="0.2">
      <c r="A233" s="91" t="s">
        <v>2406</v>
      </c>
      <c r="B233" s="63" t="s">
        <v>90</v>
      </c>
      <c r="C233" s="43" t="s">
        <v>79</v>
      </c>
      <c r="D233" s="44">
        <f>$D$163</f>
        <v>113.12</v>
      </c>
      <c r="E233" s="44">
        <f>$D$163</f>
        <v>113.12</v>
      </c>
      <c r="F233" s="44">
        <f t="shared" ref="F233:AA233" si="133">$D$163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customHeight="1" outlineLevel="1" x14ac:dyDescent="0.2">
      <c r="A234" s="91" t="s">
        <v>2407</v>
      </c>
      <c r="B234" s="63" t="s">
        <v>83</v>
      </c>
      <c r="C234" s="43" t="s">
        <v>79</v>
      </c>
      <c r="D234" s="44">
        <v>6.14</v>
      </c>
      <c r="E234" s="44">
        <v>6.14</v>
      </c>
      <c r="F234" s="44">
        <v>6.14</v>
      </c>
      <c r="G234" s="44">
        <v>6.14</v>
      </c>
      <c r="H234" s="44">
        <v>6.14</v>
      </c>
      <c r="I234" s="44">
        <v>6.14</v>
      </c>
      <c r="J234" s="44">
        <v>6.14</v>
      </c>
      <c r="K234" s="44">
        <v>6.14</v>
      </c>
      <c r="L234" s="44">
        <v>6.14</v>
      </c>
      <c r="M234" s="44">
        <v>6.14</v>
      </c>
      <c r="N234" s="44">
        <v>6.14</v>
      </c>
      <c r="O234" s="44">
        <v>6.14</v>
      </c>
      <c r="P234" s="44">
        <v>6.14</v>
      </c>
      <c r="Q234" s="44">
        <v>6.14</v>
      </c>
      <c r="R234" s="44">
        <v>6.14</v>
      </c>
      <c r="S234" s="44">
        <v>6.14</v>
      </c>
      <c r="T234" s="44">
        <v>6.14</v>
      </c>
      <c r="U234" s="44">
        <v>6.14</v>
      </c>
      <c r="V234" s="44">
        <v>6.14</v>
      </c>
      <c r="W234" s="44">
        <v>6.14</v>
      </c>
      <c r="X234" s="44">
        <v>6.14</v>
      </c>
      <c r="Y234" s="44">
        <v>6.14</v>
      </c>
      <c r="Z234" s="44">
        <v>6.14</v>
      </c>
      <c r="AA234" s="44">
        <v>6.14</v>
      </c>
    </row>
    <row r="235" spans="1:27" ht="12.75" customHeight="1" outlineLevel="1" x14ac:dyDescent="0.2">
      <c r="A235" s="91" t="s">
        <v>2408</v>
      </c>
      <c r="B235" s="63" t="s">
        <v>81</v>
      </c>
      <c r="C235" s="43" t="s">
        <v>79</v>
      </c>
      <c r="D235" s="44">
        <f>$D$11</f>
        <v>330.69</v>
      </c>
      <c r="E235" s="44">
        <f t="shared" ref="E235:AA235" si="134">$D$11</f>
        <v>330.69</v>
      </c>
      <c r="F235" s="44">
        <f t="shared" si="134"/>
        <v>330.69</v>
      </c>
      <c r="G235" s="44">
        <f t="shared" si="134"/>
        <v>330.69</v>
      </c>
      <c r="H235" s="44">
        <f t="shared" si="134"/>
        <v>330.69</v>
      </c>
      <c r="I235" s="44">
        <f t="shared" si="134"/>
        <v>330.69</v>
      </c>
      <c r="J235" s="44">
        <f t="shared" si="134"/>
        <v>330.69</v>
      </c>
      <c r="K235" s="44">
        <f t="shared" si="134"/>
        <v>330.69</v>
      </c>
      <c r="L235" s="44">
        <f t="shared" si="134"/>
        <v>330.69</v>
      </c>
      <c r="M235" s="44">
        <f t="shared" si="134"/>
        <v>330.69</v>
      </c>
      <c r="N235" s="44">
        <f t="shared" si="134"/>
        <v>330.69</v>
      </c>
      <c r="O235" s="44">
        <f t="shared" si="134"/>
        <v>330.69</v>
      </c>
      <c r="P235" s="44">
        <f t="shared" si="134"/>
        <v>330.69</v>
      </c>
      <c r="Q235" s="44">
        <f t="shared" si="134"/>
        <v>330.69</v>
      </c>
      <c r="R235" s="44">
        <f t="shared" si="134"/>
        <v>330.69</v>
      </c>
      <c r="S235" s="44">
        <f t="shared" si="134"/>
        <v>330.69</v>
      </c>
      <c r="T235" s="44">
        <f t="shared" si="134"/>
        <v>330.69</v>
      </c>
      <c r="U235" s="44">
        <f t="shared" si="134"/>
        <v>330.69</v>
      </c>
      <c r="V235" s="44">
        <f t="shared" si="134"/>
        <v>330.69</v>
      </c>
      <c r="W235" s="44">
        <f t="shared" si="134"/>
        <v>330.69</v>
      </c>
      <c r="X235" s="44">
        <f t="shared" si="134"/>
        <v>330.69</v>
      </c>
      <c r="Y235" s="44">
        <f t="shared" si="134"/>
        <v>330.69</v>
      </c>
      <c r="Z235" s="44">
        <f t="shared" si="134"/>
        <v>330.69</v>
      </c>
      <c r="AA235" s="44">
        <f t="shared" si="134"/>
        <v>330.69</v>
      </c>
    </row>
    <row r="236" spans="1:27" ht="12.75" customHeight="1" x14ac:dyDescent="0.2">
      <c r="A236" s="90" t="s">
        <v>2409</v>
      </c>
      <c r="B236" s="28" t="str">
        <f>"16"&amp;"."&amp;$B$777&amp;"."&amp;$B$778</f>
        <v>16.04.2023</v>
      </c>
      <c r="C236" s="82" t="s">
        <v>76</v>
      </c>
      <c r="D236" s="83">
        <f>ROUND(((D237+D238+D240+D239)/1000),5)</f>
        <v>1.7099599999999999</v>
      </c>
      <c r="E236" s="83">
        <f>ROUND(((E237+E238+E240+E239)/1000),5)</f>
        <v>1.5338099999999999</v>
      </c>
      <c r="F236" s="83">
        <f>ROUND(((F237+F238+F240+F239)/1000),5)</f>
        <v>1.4947900000000001</v>
      </c>
      <c r="G236" s="83">
        <f t="shared" ref="G236:AA236" si="135">ROUND(((G237+G238+G240+G239)/1000),5)</f>
        <v>1.4545399999999999</v>
      </c>
      <c r="H236" s="83">
        <f t="shared" si="135"/>
        <v>1.3906000000000001</v>
      </c>
      <c r="I236" s="83">
        <f t="shared" si="135"/>
        <v>1.3724400000000001</v>
      </c>
      <c r="J236" s="83">
        <f t="shared" si="135"/>
        <v>1.34409</v>
      </c>
      <c r="K236" s="83">
        <f t="shared" si="135"/>
        <v>1.39063</v>
      </c>
      <c r="L236" s="83">
        <f t="shared" si="135"/>
        <v>1.68418</v>
      </c>
      <c r="M236" s="83">
        <f t="shared" si="135"/>
        <v>1.77749</v>
      </c>
      <c r="N236" s="83">
        <f t="shared" si="135"/>
        <v>1.7996700000000001</v>
      </c>
      <c r="O236" s="83">
        <f t="shared" si="135"/>
        <v>1.80023</v>
      </c>
      <c r="P236" s="83">
        <f t="shared" si="135"/>
        <v>1.80013</v>
      </c>
      <c r="Q236" s="83">
        <f t="shared" si="135"/>
        <v>1.7942800000000001</v>
      </c>
      <c r="R236" s="83">
        <f t="shared" si="135"/>
        <v>1.79115</v>
      </c>
      <c r="S236" s="83">
        <f t="shared" si="135"/>
        <v>1.77454</v>
      </c>
      <c r="T236" s="83">
        <f t="shared" si="135"/>
        <v>1.77197</v>
      </c>
      <c r="U236" s="83">
        <f t="shared" si="135"/>
        <v>1.79504</v>
      </c>
      <c r="V236" s="83">
        <f t="shared" si="135"/>
        <v>1.8314299999999999</v>
      </c>
      <c r="W236" s="83">
        <f t="shared" si="135"/>
        <v>2.0428799999999998</v>
      </c>
      <c r="X236" s="83">
        <f t="shared" si="135"/>
        <v>2.08507</v>
      </c>
      <c r="Y236" s="83">
        <f t="shared" si="135"/>
        <v>2.0641500000000002</v>
      </c>
      <c r="Z236" s="83">
        <f t="shared" si="135"/>
        <v>1.7631699999999999</v>
      </c>
      <c r="AA236" s="83">
        <f t="shared" si="135"/>
        <v>1.57416</v>
      </c>
    </row>
    <row r="237" spans="1:27" ht="12.75" customHeight="1" outlineLevel="1" x14ac:dyDescent="0.2">
      <c r="A237" s="91" t="s">
        <v>2410</v>
      </c>
      <c r="B237" s="63" t="s">
        <v>233</v>
      </c>
      <c r="C237" s="43" t="s">
        <v>79</v>
      </c>
      <c r="D237" s="44">
        <v>1260.01</v>
      </c>
      <c r="E237" s="44">
        <v>1083.8599999999999</v>
      </c>
      <c r="F237" s="44">
        <v>1044.8399999999999</v>
      </c>
      <c r="G237" s="44">
        <v>1004.59</v>
      </c>
      <c r="H237" s="44">
        <v>940.65</v>
      </c>
      <c r="I237" s="44">
        <v>922.49</v>
      </c>
      <c r="J237" s="44">
        <v>894.14</v>
      </c>
      <c r="K237" s="44">
        <v>940.68</v>
      </c>
      <c r="L237" s="44">
        <v>1234.23</v>
      </c>
      <c r="M237" s="44">
        <v>1327.54</v>
      </c>
      <c r="N237" s="44">
        <v>1349.72</v>
      </c>
      <c r="O237" s="44">
        <v>1350.28</v>
      </c>
      <c r="P237" s="44">
        <v>1350.18</v>
      </c>
      <c r="Q237" s="44">
        <v>1344.33</v>
      </c>
      <c r="R237" s="44">
        <v>1341.2</v>
      </c>
      <c r="S237" s="44">
        <v>1324.59</v>
      </c>
      <c r="T237" s="44">
        <v>1322.02</v>
      </c>
      <c r="U237" s="44">
        <v>1345.09</v>
      </c>
      <c r="V237" s="44">
        <v>1381.48</v>
      </c>
      <c r="W237" s="44">
        <v>1592.93</v>
      </c>
      <c r="X237" s="44">
        <v>1635.12</v>
      </c>
      <c r="Y237" s="44">
        <v>1614.2</v>
      </c>
      <c r="Z237" s="44">
        <v>1313.22</v>
      </c>
      <c r="AA237" s="44">
        <v>1124.21</v>
      </c>
    </row>
    <row r="238" spans="1:27" ht="12.75" customHeight="1" outlineLevel="1" x14ac:dyDescent="0.2">
      <c r="A238" s="91" t="s">
        <v>2411</v>
      </c>
      <c r="B238" s="63" t="s">
        <v>90</v>
      </c>
      <c r="C238" s="43" t="s">
        <v>79</v>
      </c>
      <c r="D238" s="44">
        <f>$D$163</f>
        <v>113.12</v>
      </c>
      <c r="E238" s="44">
        <f>$D$163</f>
        <v>113.12</v>
      </c>
      <c r="F238" s="44">
        <f t="shared" ref="F238:AA238" si="136">$D$163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customHeight="1" outlineLevel="1" x14ac:dyDescent="0.2">
      <c r="A239" s="91" t="s">
        <v>2412</v>
      </c>
      <c r="B239" s="63" t="s">
        <v>83</v>
      </c>
      <c r="C239" s="43" t="s">
        <v>79</v>
      </c>
      <c r="D239" s="44">
        <v>6.14</v>
      </c>
      <c r="E239" s="44">
        <v>6.14</v>
      </c>
      <c r="F239" s="44">
        <v>6.14</v>
      </c>
      <c r="G239" s="44">
        <v>6.14</v>
      </c>
      <c r="H239" s="44">
        <v>6.14</v>
      </c>
      <c r="I239" s="44">
        <v>6.14</v>
      </c>
      <c r="J239" s="44">
        <v>6.14</v>
      </c>
      <c r="K239" s="44">
        <v>6.14</v>
      </c>
      <c r="L239" s="44">
        <v>6.14</v>
      </c>
      <c r="M239" s="44">
        <v>6.14</v>
      </c>
      <c r="N239" s="44">
        <v>6.14</v>
      </c>
      <c r="O239" s="44">
        <v>6.14</v>
      </c>
      <c r="P239" s="44">
        <v>6.14</v>
      </c>
      <c r="Q239" s="44">
        <v>6.14</v>
      </c>
      <c r="R239" s="44">
        <v>6.14</v>
      </c>
      <c r="S239" s="44">
        <v>6.14</v>
      </c>
      <c r="T239" s="44">
        <v>6.14</v>
      </c>
      <c r="U239" s="44">
        <v>6.14</v>
      </c>
      <c r="V239" s="44">
        <v>6.14</v>
      </c>
      <c r="W239" s="44">
        <v>6.14</v>
      </c>
      <c r="X239" s="44">
        <v>6.14</v>
      </c>
      <c r="Y239" s="44">
        <v>6.14</v>
      </c>
      <c r="Z239" s="44">
        <v>6.14</v>
      </c>
      <c r="AA239" s="44">
        <v>6.14</v>
      </c>
    </row>
    <row r="240" spans="1:27" ht="12.75" customHeight="1" outlineLevel="1" x14ac:dyDescent="0.2">
      <c r="A240" s="91" t="s">
        <v>2413</v>
      </c>
      <c r="B240" s="63" t="s">
        <v>81</v>
      </c>
      <c r="C240" s="43" t="s">
        <v>79</v>
      </c>
      <c r="D240" s="44">
        <f>$D$11</f>
        <v>330.69</v>
      </c>
      <c r="E240" s="44">
        <f t="shared" ref="E240:AA240" si="137">$D$11</f>
        <v>330.69</v>
      </c>
      <c r="F240" s="44">
        <f t="shared" si="137"/>
        <v>330.69</v>
      </c>
      <c r="G240" s="44">
        <f t="shared" si="137"/>
        <v>330.69</v>
      </c>
      <c r="H240" s="44">
        <f t="shared" si="137"/>
        <v>330.69</v>
      </c>
      <c r="I240" s="44">
        <f t="shared" si="137"/>
        <v>330.69</v>
      </c>
      <c r="J240" s="44">
        <f t="shared" si="137"/>
        <v>330.69</v>
      </c>
      <c r="K240" s="44">
        <f t="shared" si="137"/>
        <v>330.69</v>
      </c>
      <c r="L240" s="44">
        <f t="shared" si="137"/>
        <v>330.69</v>
      </c>
      <c r="M240" s="44">
        <f t="shared" si="137"/>
        <v>330.69</v>
      </c>
      <c r="N240" s="44">
        <f t="shared" si="137"/>
        <v>330.69</v>
      </c>
      <c r="O240" s="44">
        <f t="shared" si="137"/>
        <v>330.69</v>
      </c>
      <c r="P240" s="44">
        <f t="shared" si="137"/>
        <v>330.69</v>
      </c>
      <c r="Q240" s="44">
        <f t="shared" si="137"/>
        <v>330.69</v>
      </c>
      <c r="R240" s="44">
        <f t="shared" si="137"/>
        <v>330.69</v>
      </c>
      <c r="S240" s="44">
        <f t="shared" si="137"/>
        <v>330.69</v>
      </c>
      <c r="T240" s="44">
        <f t="shared" si="137"/>
        <v>330.69</v>
      </c>
      <c r="U240" s="44">
        <f t="shared" si="137"/>
        <v>330.69</v>
      </c>
      <c r="V240" s="44">
        <f t="shared" si="137"/>
        <v>330.69</v>
      </c>
      <c r="W240" s="44">
        <f t="shared" si="137"/>
        <v>330.69</v>
      </c>
      <c r="X240" s="44">
        <f t="shared" si="137"/>
        <v>330.69</v>
      </c>
      <c r="Y240" s="44">
        <f t="shared" si="137"/>
        <v>330.69</v>
      </c>
      <c r="Z240" s="44">
        <f t="shared" si="137"/>
        <v>330.69</v>
      </c>
      <c r="AA240" s="44">
        <f t="shared" si="137"/>
        <v>330.69</v>
      </c>
    </row>
    <row r="241" spans="1:27" ht="12.75" customHeight="1" x14ac:dyDescent="0.2">
      <c r="A241" s="90" t="s">
        <v>2414</v>
      </c>
      <c r="B241" s="28" t="str">
        <f>"17"&amp;"."&amp;$B$777&amp;"."&amp;$B$778</f>
        <v>17.04.2023</v>
      </c>
      <c r="C241" s="82" t="s">
        <v>76</v>
      </c>
      <c r="D241" s="83">
        <f>ROUND(((D242+D243+D245+D244)/1000),5)</f>
        <v>1.52739</v>
      </c>
      <c r="E241" s="83">
        <f>ROUND(((E242+E243+E245+E244)/1000),5)</f>
        <v>1.44319</v>
      </c>
      <c r="F241" s="83">
        <f>ROUND(((F242+F243+F245+F244)/1000),5)</f>
        <v>1.34596</v>
      </c>
      <c r="G241" s="83">
        <f t="shared" ref="G241:AA241" si="138">ROUND(((G242+G243+G245+G244)/1000),5)</f>
        <v>1.30311</v>
      </c>
      <c r="H241" s="83">
        <f t="shared" si="138"/>
        <v>1.3463099999999999</v>
      </c>
      <c r="I241" s="83">
        <f t="shared" si="138"/>
        <v>1.48522</v>
      </c>
      <c r="J241" s="83">
        <f t="shared" si="138"/>
        <v>1.56192</v>
      </c>
      <c r="K241" s="83">
        <f t="shared" si="138"/>
        <v>1.84517</v>
      </c>
      <c r="L241" s="83">
        <f t="shared" si="138"/>
        <v>2.0862699999999998</v>
      </c>
      <c r="M241" s="83">
        <f t="shared" si="138"/>
        <v>2.18113</v>
      </c>
      <c r="N241" s="83">
        <f t="shared" si="138"/>
        <v>2.1904499999999998</v>
      </c>
      <c r="O241" s="83">
        <f t="shared" si="138"/>
        <v>2.1783199999999998</v>
      </c>
      <c r="P241" s="83">
        <f t="shared" si="138"/>
        <v>2.1066600000000002</v>
      </c>
      <c r="Q241" s="83">
        <f t="shared" si="138"/>
        <v>2.18607</v>
      </c>
      <c r="R241" s="83">
        <f t="shared" si="138"/>
        <v>2.17354</v>
      </c>
      <c r="S241" s="83">
        <f t="shared" si="138"/>
        <v>2.1025800000000001</v>
      </c>
      <c r="T241" s="83">
        <f t="shared" si="138"/>
        <v>2.1090200000000001</v>
      </c>
      <c r="U241" s="83">
        <f t="shared" si="138"/>
        <v>2.0981299999999998</v>
      </c>
      <c r="V241" s="83">
        <f t="shared" si="138"/>
        <v>2.0425</v>
      </c>
      <c r="W241" s="83">
        <f t="shared" si="138"/>
        <v>2.1340499999999998</v>
      </c>
      <c r="X241" s="83">
        <f t="shared" si="138"/>
        <v>2.1411199999999999</v>
      </c>
      <c r="Y241" s="83">
        <f t="shared" si="138"/>
        <v>2.1040899999999998</v>
      </c>
      <c r="Z241" s="83">
        <f t="shared" si="138"/>
        <v>1.79755</v>
      </c>
      <c r="AA241" s="83">
        <f t="shared" si="138"/>
        <v>1.5697099999999999</v>
      </c>
    </row>
    <row r="242" spans="1:27" ht="12.75" customHeight="1" outlineLevel="1" x14ac:dyDescent="0.2">
      <c r="A242" s="91" t="s">
        <v>2415</v>
      </c>
      <c r="B242" s="63" t="s">
        <v>233</v>
      </c>
      <c r="C242" s="43" t="s">
        <v>79</v>
      </c>
      <c r="D242" s="44">
        <v>1077.44</v>
      </c>
      <c r="E242" s="44">
        <v>993.24</v>
      </c>
      <c r="F242" s="44">
        <v>896.01</v>
      </c>
      <c r="G242" s="44">
        <v>853.16</v>
      </c>
      <c r="H242" s="44">
        <v>896.36</v>
      </c>
      <c r="I242" s="44">
        <v>1035.27</v>
      </c>
      <c r="J242" s="44">
        <v>1111.97</v>
      </c>
      <c r="K242" s="44">
        <v>1395.22</v>
      </c>
      <c r="L242" s="44">
        <v>1636.32</v>
      </c>
      <c r="M242" s="44">
        <v>1731.18</v>
      </c>
      <c r="N242" s="44">
        <v>1740.5</v>
      </c>
      <c r="O242" s="44">
        <v>1728.37</v>
      </c>
      <c r="P242" s="44">
        <v>1656.71</v>
      </c>
      <c r="Q242" s="44">
        <v>1736.12</v>
      </c>
      <c r="R242" s="44">
        <v>1723.59</v>
      </c>
      <c r="S242" s="44">
        <v>1652.63</v>
      </c>
      <c r="T242" s="44">
        <v>1659.07</v>
      </c>
      <c r="U242" s="44">
        <v>1648.18</v>
      </c>
      <c r="V242" s="44">
        <v>1592.55</v>
      </c>
      <c r="W242" s="44">
        <v>1684.1</v>
      </c>
      <c r="X242" s="44">
        <v>1691.17</v>
      </c>
      <c r="Y242" s="44">
        <v>1654.14</v>
      </c>
      <c r="Z242" s="44">
        <v>1347.6</v>
      </c>
      <c r="AA242" s="44">
        <v>1119.76</v>
      </c>
    </row>
    <row r="243" spans="1:27" ht="12.75" customHeight="1" outlineLevel="1" x14ac:dyDescent="0.2">
      <c r="A243" s="91" t="s">
        <v>2416</v>
      </c>
      <c r="B243" s="63" t="s">
        <v>90</v>
      </c>
      <c r="C243" s="43" t="s">
        <v>79</v>
      </c>
      <c r="D243" s="44">
        <f>$D$163</f>
        <v>113.12</v>
      </c>
      <c r="E243" s="44">
        <f>$D$163</f>
        <v>113.12</v>
      </c>
      <c r="F243" s="44">
        <f t="shared" ref="F243:AA243" si="139">$D$163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customHeight="1" outlineLevel="1" x14ac:dyDescent="0.2">
      <c r="A244" s="91" t="s">
        <v>2417</v>
      </c>
      <c r="B244" s="63" t="s">
        <v>83</v>
      </c>
      <c r="C244" s="43" t="s">
        <v>79</v>
      </c>
      <c r="D244" s="44">
        <v>6.14</v>
      </c>
      <c r="E244" s="44">
        <v>6.14</v>
      </c>
      <c r="F244" s="44">
        <v>6.14</v>
      </c>
      <c r="G244" s="44">
        <v>6.14</v>
      </c>
      <c r="H244" s="44">
        <v>6.14</v>
      </c>
      <c r="I244" s="44">
        <v>6.14</v>
      </c>
      <c r="J244" s="44">
        <v>6.14</v>
      </c>
      <c r="K244" s="44">
        <v>6.14</v>
      </c>
      <c r="L244" s="44">
        <v>6.14</v>
      </c>
      <c r="M244" s="44">
        <v>6.14</v>
      </c>
      <c r="N244" s="44">
        <v>6.14</v>
      </c>
      <c r="O244" s="44">
        <v>6.14</v>
      </c>
      <c r="P244" s="44">
        <v>6.14</v>
      </c>
      <c r="Q244" s="44">
        <v>6.14</v>
      </c>
      <c r="R244" s="44">
        <v>6.14</v>
      </c>
      <c r="S244" s="44">
        <v>6.14</v>
      </c>
      <c r="T244" s="44">
        <v>6.14</v>
      </c>
      <c r="U244" s="44">
        <v>6.14</v>
      </c>
      <c r="V244" s="44">
        <v>6.14</v>
      </c>
      <c r="W244" s="44">
        <v>6.14</v>
      </c>
      <c r="X244" s="44">
        <v>6.14</v>
      </c>
      <c r="Y244" s="44">
        <v>6.14</v>
      </c>
      <c r="Z244" s="44">
        <v>6.14</v>
      </c>
      <c r="AA244" s="44">
        <v>6.14</v>
      </c>
    </row>
    <row r="245" spans="1:27" ht="12.75" customHeight="1" outlineLevel="1" x14ac:dyDescent="0.2">
      <c r="A245" s="91" t="s">
        <v>2418</v>
      </c>
      <c r="B245" s="63" t="s">
        <v>81</v>
      </c>
      <c r="C245" s="43" t="s">
        <v>79</v>
      </c>
      <c r="D245" s="44">
        <f>$D$11</f>
        <v>330.69</v>
      </c>
      <c r="E245" s="44">
        <f t="shared" ref="E245:AA245" si="140">$D$11</f>
        <v>330.69</v>
      </c>
      <c r="F245" s="44">
        <f t="shared" si="140"/>
        <v>330.69</v>
      </c>
      <c r="G245" s="44">
        <f t="shared" si="140"/>
        <v>330.69</v>
      </c>
      <c r="H245" s="44">
        <f t="shared" si="140"/>
        <v>330.69</v>
      </c>
      <c r="I245" s="44">
        <f t="shared" si="140"/>
        <v>330.69</v>
      </c>
      <c r="J245" s="44">
        <f t="shared" si="140"/>
        <v>330.69</v>
      </c>
      <c r="K245" s="44">
        <f t="shared" si="140"/>
        <v>330.69</v>
      </c>
      <c r="L245" s="44">
        <f t="shared" si="140"/>
        <v>330.69</v>
      </c>
      <c r="M245" s="44">
        <f t="shared" si="140"/>
        <v>330.69</v>
      </c>
      <c r="N245" s="44">
        <f t="shared" si="140"/>
        <v>330.69</v>
      </c>
      <c r="O245" s="44">
        <f t="shared" si="140"/>
        <v>330.69</v>
      </c>
      <c r="P245" s="44">
        <f t="shared" si="140"/>
        <v>330.69</v>
      </c>
      <c r="Q245" s="44">
        <f t="shared" si="140"/>
        <v>330.69</v>
      </c>
      <c r="R245" s="44">
        <f t="shared" si="140"/>
        <v>330.69</v>
      </c>
      <c r="S245" s="44">
        <f t="shared" si="140"/>
        <v>330.69</v>
      </c>
      <c r="T245" s="44">
        <f t="shared" si="140"/>
        <v>330.69</v>
      </c>
      <c r="U245" s="44">
        <f t="shared" si="140"/>
        <v>330.69</v>
      </c>
      <c r="V245" s="44">
        <f t="shared" si="140"/>
        <v>330.69</v>
      </c>
      <c r="W245" s="44">
        <f t="shared" si="140"/>
        <v>330.69</v>
      </c>
      <c r="X245" s="44">
        <f t="shared" si="140"/>
        <v>330.69</v>
      </c>
      <c r="Y245" s="44">
        <f t="shared" si="140"/>
        <v>330.69</v>
      </c>
      <c r="Z245" s="44">
        <f t="shared" si="140"/>
        <v>330.69</v>
      </c>
      <c r="AA245" s="44">
        <f t="shared" si="140"/>
        <v>330.69</v>
      </c>
    </row>
    <row r="246" spans="1:27" ht="12.75" customHeight="1" x14ac:dyDescent="0.2">
      <c r="A246" s="90" t="s">
        <v>2419</v>
      </c>
      <c r="B246" s="28" t="str">
        <f>"18"&amp;"."&amp;$B$777&amp;"."&amp;$B$778</f>
        <v>18.04.2023</v>
      </c>
      <c r="C246" s="82" t="s">
        <v>76</v>
      </c>
      <c r="D246" s="83">
        <f>ROUND(((D247+D248+D250+D249)/1000),5)</f>
        <v>1.50302</v>
      </c>
      <c r="E246" s="83">
        <f>ROUND(((E247+E248+E250+E249)/1000),5)</f>
        <v>1.37443</v>
      </c>
      <c r="F246" s="83">
        <f>ROUND(((F247+F248+F250+F249)/1000),5)</f>
        <v>1.2942800000000001</v>
      </c>
      <c r="G246" s="83">
        <f t="shared" ref="G246:AA246" si="141">ROUND(((G247+G248+G250+G249)/1000),5)</f>
        <v>1.1536500000000001</v>
      </c>
      <c r="H246" s="83">
        <f t="shared" si="141"/>
        <v>1.37294</v>
      </c>
      <c r="I246" s="83">
        <f t="shared" si="141"/>
        <v>1.47241</v>
      </c>
      <c r="J246" s="83">
        <f t="shared" si="141"/>
        <v>1.6265400000000001</v>
      </c>
      <c r="K246" s="83">
        <f t="shared" si="141"/>
        <v>1.8450299999999999</v>
      </c>
      <c r="L246" s="83">
        <f t="shared" si="141"/>
        <v>2.0779999999999998</v>
      </c>
      <c r="M246" s="83">
        <f t="shared" si="141"/>
        <v>2.1694900000000001</v>
      </c>
      <c r="N246" s="83">
        <f t="shared" si="141"/>
        <v>2.2101099999999998</v>
      </c>
      <c r="O246" s="83">
        <f t="shared" si="141"/>
        <v>2.2448600000000001</v>
      </c>
      <c r="P246" s="83">
        <f t="shared" si="141"/>
        <v>2.1825700000000001</v>
      </c>
      <c r="Q246" s="83">
        <f t="shared" si="141"/>
        <v>2.3371</v>
      </c>
      <c r="R246" s="83">
        <f t="shared" si="141"/>
        <v>2.3218899999999998</v>
      </c>
      <c r="S246" s="83">
        <f t="shared" si="141"/>
        <v>2.2018499999999999</v>
      </c>
      <c r="T246" s="83">
        <f t="shared" si="141"/>
        <v>2.1836799999999998</v>
      </c>
      <c r="U246" s="83">
        <f t="shared" si="141"/>
        <v>2.14174</v>
      </c>
      <c r="V246" s="83">
        <f t="shared" si="141"/>
        <v>2.0715599999999998</v>
      </c>
      <c r="W246" s="83">
        <f t="shared" si="141"/>
        <v>2.1274700000000002</v>
      </c>
      <c r="X246" s="83">
        <f t="shared" si="141"/>
        <v>2.18302</v>
      </c>
      <c r="Y246" s="83">
        <f t="shared" si="141"/>
        <v>2.1547499999999999</v>
      </c>
      <c r="Z246" s="83">
        <f t="shared" si="141"/>
        <v>1.8665799999999999</v>
      </c>
      <c r="AA246" s="83">
        <f t="shared" si="141"/>
        <v>1.60494</v>
      </c>
    </row>
    <row r="247" spans="1:27" ht="12.75" customHeight="1" outlineLevel="1" x14ac:dyDescent="0.2">
      <c r="A247" s="91" t="s">
        <v>2420</v>
      </c>
      <c r="B247" s="63" t="s">
        <v>233</v>
      </c>
      <c r="C247" s="43" t="s">
        <v>79</v>
      </c>
      <c r="D247" s="44">
        <v>1053.07</v>
      </c>
      <c r="E247" s="44">
        <v>924.48</v>
      </c>
      <c r="F247" s="44">
        <v>844.33</v>
      </c>
      <c r="G247" s="44">
        <v>703.7</v>
      </c>
      <c r="H247" s="44">
        <v>922.99</v>
      </c>
      <c r="I247" s="44">
        <v>1022.46</v>
      </c>
      <c r="J247" s="44">
        <v>1176.5899999999999</v>
      </c>
      <c r="K247" s="44">
        <v>1395.08</v>
      </c>
      <c r="L247" s="44">
        <v>1628.05</v>
      </c>
      <c r="M247" s="44">
        <v>1719.54</v>
      </c>
      <c r="N247" s="44">
        <v>1760.16</v>
      </c>
      <c r="O247" s="44">
        <v>1794.91</v>
      </c>
      <c r="P247" s="44">
        <v>1732.62</v>
      </c>
      <c r="Q247" s="44">
        <v>1887.15</v>
      </c>
      <c r="R247" s="44">
        <v>1871.94</v>
      </c>
      <c r="S247" s="44">
        <v>1751.9</v>
      </c>
      <c r="T247" s="44">
        <v>1733.73</v>
      </c>
      <c r="U247" s="44">
        <v>1691.79</v>
      </c>
      <c r="V247" s="44">
        <v>1621.61</v>
      </c>
      <c r="W247" s="44">
        <v>1677.52</v>
      </c>
      <c r="X247" s="44">
        <v>1733.07</v>
      </c>
      <c r="Y247" s="44">
        <v>1704.8</v>
      </c>
      <c r="Z247" s="44">
        <v>1416.63</v>
      </c>
      <c r="AA247" s="44">
        <v>1154.99</v>
      </c>
    </row>
    <row r="248" spans="1:27" ht="12.75" customHeight="1" outlineLevel="1" x14ac:dyDescent="0.2">
      <c r="A248" s="91" t="s">
        <v>2421</v>
      </c>
      <c r="B248" s="63" t="s">
        <v>90</v>
      </c>
      <c r="C248" s="43" t="s">
        <v>79</v>
      </c>
      <c r="D248" s="44">
        <f>$D$163</f>
        <v>113.12</v>
      </c>
      <c r="E248" s="44">
        <f>$D$163</f>
        <v>113.12</v>
      </c>
      <c r="F248" s="44">
        <f t="shared" ref="F248:AA248" si="142">$D$163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customHeight="1" outlineLevel="1" x14ac:dyDescent="0.2">
      <c r="A249" s="91" t="s">
        <v>2422</v>
      </c>
      <c r="B249" s="63" t="s">
        <v>83</v>
      </c>
      <c r="C249" s="43" t="s">
        <v>79</v>
      </c>
      <c r="D249" s="44">
        <v>6.14</v>
      </c>
      <c r="E249" s="44">
        <v>6.14</v>
      </c>
      <c r="F249" s="44">
        <v>6.14</v>
      </c>
      <c r="G249" s="44">
        <v>6.14</v>
      </c>
      <c r="H249" s="44">
        <v>6.14</v>
      </c>
      <c r="I249" s="44">
        <v>6.14</v>
      </c>
      <c r="J249" s="44">
        <v>6.14</v>
      </c>
      <c r="K249" s="44">
        <v>6.14</v>
      </c>
      <c r="L249" s="44">
        <v>6.14</v>
      </c>
      <c r="M249" s="44">
        <v>6.14</v>
      </c>
      <c r="N249" s="44">
        <v>6.14</v>
      </c>
      <c r="O249" s="44">
        <v>6.14</v>
      </c>
      <c r="P249" s="44">
        <v>6.14</v>
      </c>
      <c r="Q249" s="44">
        <v>6.14</v>
      </c>
      <c r="R249" s="44">
        <v>6.14</v>
      </c>
      <c r="S249" s="44">
        <v>6.14</v>
      </c>
      <c r="T249" s="44">
        <v>6.14</v>
      </c>
      <c r="U249" s="44">
        <v>6.14</v>
      </c>
      <c r="V249" s="44">
        <v>6.14</v>
      </c>
      <c r="W249" s="44">
        <v>6.14</v>
      </c>
      <c r="X249" s="44">
        <v>6.14</v>
      </c>
      <c r="Y249" s="44">
        <v>6.14</v>
      </c>
      <c r="Z249" s="44">
        <v>6.14</v>
      </c>
      <c r="AA249" s="44">
        <v>6.14</v>
      </c>
    </row>
    <row r="250" spans="1:27" ht="12.75" customHeight="1" outlineLevel="1" x14ac:dyDescent="0.2">
      <c r="A250" s="91" t="s">
        <v>2423</v>
      </c>
      <c r="B250" s="63" t="s">
        <v>81</v>
      </c>
      <c r="C250" s="43" t="s">
        <v>79</v>
      </c>
      <c r="D250" s="44">
        <f>$D$11</f>
        <v>330.69</v>
      </c>
      <c r="E250" s="44">
        <f t="shared" ref="E250:AA250" si="143">$D$11</f>
        <v>330.69</v>
      </c>
      <c r="F250" s="44">
        <f t="shared" si="143"/>
        <v>330.69</v>
      </c>
      <c r="G250" s="44">
        <f t="shared" si="143"/>
        <v>330.69</v>
      </c>
      <c r="H250" s="44">
        <f t="shared" si="143"/>
        <v>330.69</v>
      </c>
      <c r="I250" s="44">
        <f t="shared" si="143"/>
        <v>330.69</v>
      </c>
      <c r="J250" s="44">
        <f t="shared" si="143"/>
        <v>330.69</v>
      </c>
      <c r="K250" s="44">
        <f t="shared" si="143"/>
        <v>330.69</v>
      </c>
      <c r="L250" s="44">
        <f t="shared" si="143"/>
        <v>330.69</v>
      </c>
      <c r="M250" s="44">
        <f t="shared" si="143"/>
        <v>330.69</v>
      </c>
      <c r="N250" s="44">
        <f t="shared" si="143"/>
        <v>330.69</v>
      </c>
      <c r="O250" s="44">
        <f t="shared" si="143"/>
        <v>330.69</v>
      </c>
      <c r="P250" s="44">
        <f t="shared" si="143"/>
        <v>330.69</v>
      </c>
      <c r="Q250" s="44">
        <f t="shared" si="143"/>
        <v>330.69</v>
      </c>
      <c r="R250" s="44">
        <f t="shared" si="143"/>
        <v>330.69</v>
      </c>
      <c r="S250" s="44">
        <f t="shared" si="143"/>
        <v>330.69</v>
      </c>
      <c r="T250" s="44">
        <f t="shared" si="143"/>
        <v>330.69</v>
      </c>
      <c r="U250" s="44">
        <f t="shared" si="143"/>
        <v>330.69</v>
      </c>
      <c r="V250" s="44">
        <f t="shared" si="143"/>
        <v>330.69</v>
      </c>
      <c r="W250" s="44">
        <f t="shared" si="143"/>
        <v>330.69</v>
      </c>
      <c r="X250" s="44">
        <f t="shared" si="143"/>
        <v>330.69</v>
      </c>
      <c r="Y250" s="44">
        <f t="shared" si="143"/>
        <v>330.69</v>
      </c>
      <c r="Z250" s="44">
        <f t="shared" si="143"/>
        <v>330.69</v>
      </c>
      <c r="AA250" s="44">
        <f t="shared" si="143"/>
        <v>330.69</v>
      </c>
    </row>
    <row r="251" spans="1:27" ht="12.75" customHeight="1" x14ac:dyDescent="0.2">
      <c r="A251" s="90" t="s">
        <v>2424</v>
      </c>
      <c r="B251" s="28" t="str">
        <f>"19"&amp;"."&amp;$B$777&amp;"."&amp;$B$778</f>
        <v>19.04.2023</v>
      </c>
      <c r="C251" s="82" t="s">
        <v>76</v>
      </c>
      <c r="D251" s="83">
        <f>ROUND(((D252+D253+D255+D254)/1000),5)</f>
        <v>1.50796</v>
      </c>
      <c r="E251" s="83">
        <f>ROUND(((E252+E253+E255+E254)/1000),5)</f>
        <v>1.3795900000000001</v>
      </c>
      <c r="F251" s="83">
        <f>ROUND(((F252+F253+F255+F254)/1000),5)</f>
        <v>1.29318</v>
      </c>
      <c r="G251" s="83">
        <f t="shared" ref="G251:AA251" si="144">ROUND(((G252+G253+G255+G254)/1000),5)</f>
        <v>1.21827</v>
      </c>
      <c r="H251" s="83">
        <f t="shared" si="144"/>
        <v>1.3777299999999999</v>
      </c>
      <c r="I251" s="83">
        <f t="shared" si="144"/>
        <v>1.4948999999999999</v>
      </c>
      <c r="J251" s="83">
        <f t="shared" si="144"/>
        <v>1.71241</v>
      </c>
      <c r="K251" s="83">
        <f t="shared" si="144"/>
        <v>1.9055299999999999</v>
      </c>
      <c r="L251" s="83">
        <f t="shared" si="144"/>
        <v>2.0771700000000002</v>
      </c>
      <c r="M251" s="83">
        <f t="shared" si="144"/>
        <v>2.11015</v>
      </c>
      <c r="N251" s="83">
        <f t="shared" si="144"/>
        <v>2.1067</v>
      </c>
      <c r="O251" s="83">
        <f t="shared" si="144"/>
        <v>2.10405</v>
      </c>
      <c r="P251" s="83">
        <f t="shared" si="144"/>
        <v>2.0987800000000001</v>
      </c>
      <c r="Q251" s="83">
        <f t="shared" si="144"/>
        <v>2.0996999999999999</v>
      </c>
      <c r="R251" s="83">
        <f t="shared" si="144"/>
        <v>2.09463</v>
      </c>
      <c r="S251" s="83">
        <f t="shared" si="144"/>
        <v>2.0771999999999999</v>
      </c>
      <c r="T251" s="83">
        <f t="shared" si="144"/>
        <v>2.0919400000000001</v>
      </c>
      <c r="U251" s="83">
        <f t="shared" si="144"/>
        <v>2.0823999999999998</v>
      </c>
      <c r="V251" s="83">
        <f t="shared" si="144"/>
        <v>2.0348899999999999</v>
      </c>
      <c r="W251" s="83">
        <f t="shared" si="144"/>
        <v>2.1074199999999998</v>
      </c>
      <c r="X251" s="83">
        <f t="shared" si="144"/>
        <v>2.12547</v>
      </c>
      <c r="Y251" s="83">
        <f t="shared" si="144"/>
        <v>2.1191499999999999</v>
      </c>
      <c r="Z251" s="83">
        <f t="shared" si="144"/>
        <v>1.83484</v>
      </c>
      <c r="AA251" s="83">
        <f t="shared" si="144"/>
        <v>1.5700499999999999</v>
      </c>
    </row>
    <row r="252" spans="1:27" ht="12.75" customHeight="1" outlineLevel="1" x14ac:dyDescent="0.2">
      <c r="A252" s="91" t="s">
        <v>2425</v>
      </c>
      <c r="B252" s="63" t="s">
        <v>233</v>
      </c>
      <c r="C252" s="43" t="s">
        <v>79</v>
      </c>
      <c r="D252" s="44">
        <v>1058.01</v>
      </c>
      <c r="E252" s="44">
        <v>929.64</v>
      </c>
      <c r="F252" s="44">
        <v>843.23</v>
      </c>
      <c r="G252" s="44">
        <v>768.32</v>
      </c>
      <c r="H252" s="44">
        <v>927.78</v>
      </c>
      <c r="I252" s="44">
        <v>1044.95</v>
      </c>
      <c r="J252" s="44">
        <v>1262.46</v>
      </c>
      <c r="K252" s="44">
        <v>1455.58</v>
      </c>
      <c r="L252" s="44">
        <v>1627.22</v>
      </c>
      <c r="M252" s="44">
        <v>1660.2</v>
      </c>
      <c r="N252" s="44">
        <v>1656.75</v>
      </c>
      <c r="O252" s="44">
        <v>1654.1</v>
      </c>
      <c r="P252" s="44">
        <v>1648.83</v>
      </c>
      <c r="Q252" s="44">
        <v>1649.75</v>
      </c>
      <c r="R252" s="44">
        <v>1644.68</v>
      </c>
      <c r="S252" s="44">
        <v>1627.25</v>
      </c>
      <c r="T252" s="44">
        <v>1641.99</v>
      </c>
      <c r="U252" s="44">
        <v>1632.45</v>
      </c>
      <c r="V252" s="44">
        <v>1584.94</v>
      </c>
      <c r="W252" s="44">
        <v>1657.47</v>
      </c>
      <c r="X252" s="44">
        <v>1675.52</v>
      </c>
      <c r="Y252" s="44">
        <v>1669.2</v>
      </c>
      <c r="Z252" s="44">
        <v>1384.89</v>
      </c>
      <c r="AA252" s="44">
        <v>1120.0999999999999</v>
      </c>
    </row>
    <row r="253" spans="1:27" ht="12.75" customHeight="1" outlineLevel="1" x14ac:dyDescent="0.2">
      <c r="A253" s="91" t="s">
        <v>2426</v>
      </c>
      <c r="B253" s="63" t="s">
        <v>90</v>
      </c>
      <c r="C253" s="43" t="s">
        <v>79</v>
      </c>
      <c r="D253" s="44">
        <f>$D$163</f>
        <v>113.12</v>
      </c>
      <c r="E253" s="44">
        <f>$D$163</f>
        <v>113.12</v>
      </c>
      <c r="F253" s="44">
        <f t="shared" ref="F253:AA253" si="145">$D$163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customHeight="1" outlineLevel="1" x14ac:dyDescent="0.2">
      <c r="A254" s="91" t="s">
        <v>2427</v>
      </c>
      <c r="B254" s="63" t="s">
        <v>83</v>
      </c>
      <c r="C254" s="43" t="s">
        <v>79</v>
      </c>
      <c r="D254" s="44">
        <v>6.14</v>
      </c>
      <c r="E254" s="44">
        <v>6.14</v>
      </c>
      <c r="F254" s="44">
        <v>6.14</v>
      </c>
      <c r="G254" s="44">
        <v>6.14</v>
      </c>
      <c r="H254" s="44">
        <v>6.14</v>
      </c>
      <c r="I254" s="44">
        <v>6.14</v>
      </c>
      <c r="J254" s="44">
        <v>6.14</v>
      </c>
      <c r="K254" s="44">
        <v>6.14</v>
      </c>
      <c r="L254" s="44">
        <v>6.14</v>
      </c>
      <c r="M254" s="44">
        <v>6.14</v>
      </c>
      <c r="N254" s="44">
        <v>6.14</v>
      </c>
      <c r="O254" s="44">
        <v>6.14</v>
      </c>
      <c r="P254" s="44">
        <v>6.14</v>
      </c>
      <c r="Q254" s="44">
        <v>6.14</v>
      </c>
      <c r="R254" s="44">
        <v>6.14</v>
      </c>
      <c r="S254" s="44">
        <v>6.14</v>
      </c>
      <c r="T254" s="44">
        <v>6.14</v>
      </c>
      <c r="U254" s="44">
        <v>6.14</v>
      </c>
      <c r="V254" s="44">
        <v>6.14</v>
      </c>
      <c r="W254" s="44">
        <v>6.14</v>
      </c>
      <c r="X254" s="44">
        <v>6.14</v>
      </c>
      <c r="Y254" s="44">
        <v>6.14</v>
      </c>
      <c r="Z254" s="44">
        <v>6.14</v>
      </c>
      <c r="AA254" s="44">
        <v>6.14</v>
      </c>
    </row>
    <row r="255" spans="1:27" ht="12.75" customHeight="1" outlineLevel="1" x14ac:dyDescent="0.2">
      <c r="A255" s="91" t="s">
        <v>2428</v>
      </c>
      <c r="B255" s="63" t="s">
        <v>81</v>
      </c>
      <c r="C255" s="43" t="s">
        <v>79</v>
      </c>
      <c r="D255" s="44">
        <f>$D$11</f>
        <v>330.69</v>
      </c>
      <c r="E255" s="44">
        <f t="shared" ref="E255:AA255" si="146">$D$11</f>
        <v>330.69</v>
      </c>
      <c r="F255" s="44">
        <f t="shared" si="146"/>
        <v>330.69</v>
      </c>
      <c r="G255" s="44">
        <f t="shared" si="146"/>
        <v>330.69</v>
      </c>
      <c r="H255" s="44">
        <f t="shared" si="146"/>
        <v>330.69</v>
      </c>
      <c r="I255" s="44">
        <f t="shared" si="146"/>
        <v>330.69</v>
      </c>
      <c r="J255" s="44">
        <f t="shared" si="146"/>
        <v>330.69</v>
      </c>
      <c r="K255" s="44">
        <f t="shared" si="146"/>
        <v>330.69</v>
      </c>
      <c r="L255" s="44">
        <f t="shared" si="146"/>
        <v>330.69</v>
      </c>
      <c r="M255" s="44">
        <f t="shared" si="146"/>
        <v>330.69</v>
      </c>
      <c r="N255" s="44">
        <f t="shared" si="146"/>
        <v>330.69</v>
      </c>
      <c r="O255" s="44">
        <f t="shared" si="146"/>
        <v>330.69</v>
      </c>
      <c r="P255" s="44">
        <f t="shared" si="146"/>
        <v>330.69</v>
      </c>
      <c r="Q255" s="44">
        <f t="shared" si="146"/>
        <v>330.69</v>
      </c>
      <c r="R255" s="44">
        <f t="shared" si="146"/>
        <v>330.69</v>
      </c>
      <c r="S255" s="44">
        <f t="shared" si="146"/>
        <v>330.69</v>
      </c>
      <c r="T255" s="44">
        <f t="shared" si="146"/>
        <v>330.69</v>
      </c>
      <c r="U255" s="44">
        <f t="shared" si="146"/>
        <v>330.69</v>
      </c>
      <c r="V255" s="44">
        <f t="shared" si="146"/>
        <v>330.69</v>
      </c>
      <c r="W255" s="44">
        <f t="shared" si="146"/>
        <v>330.69</v>
      </c>
      <c r="X255" s="44">
        <f t="shared" si="146"/>
        <v>330.69</v>
      </c>
      <c r="Y255" s="44">
        <f t="shared" si="146"/>
        <v>330.69</v>
      </c>
      <c r="Z255" s="44">
        <f t="shared" si="146"/>
        <v>330.69</v>
      </c>
      <c r="AA255" s="44">
        <f t="shared" si="146"/>
        <v>330.69</v>
      </c>
    </row>
    <row r="256" spans="1:27" ht="12.75" customHeight="1" x14ac:dyDescent="0.2">
      <c r="A256" s="90" t="s">
        <v>2429</v>
      </c>
      <c r="B256" s="28" t="str">
        <f>"20"&amp;"."&amp;$B$777&amp;"."&amp;$B$778</f>
        <v>20.04.2023</v>
      </c>
      <c r="C256" s="82" t="s">
        <v>76</v>
      </c>
      <c r="D256" s="83">
        <f>ROUND(((D257+D258+D260+D259)/1000),5)</f>
        <v>1.52508</v>
      </c>
      <c r="E256" s="83">
        <f>ROUND(((E257+E258+E260+E259)/1000),5)</f>
        <v>1.42692</v>
      </c>
      <c r="F256" s="83">
        <f>ROUND(((F257+F258+F260+F259)/1000),5)</f>
        <v>1.3724400000000001</v>
      </c>
      <c r="G256" s="83">
        <f t="shared" ref="G256:AA256" si="147">ROUND(((G257+G258+G260+G259)/1000),5)</f>
        <v>1.32362</v>
      </c>
      <c r="H256" s="83">
        <f t="shared" si="147"/>
        <v>1.4014800000000001</v>
      </c>
      <c r="I256" s="83">
        <f t="shared" si="147"/>
        <v>1.5216000000000001</v>
      </c>
      <c r="J256" s="83">
        <f t="shared" si="147"/>
        <v>1.7194700000000001</v>
      </c>
      <c r="K256" s="83">
        <f t="shared" si="147"/>
        <v>1.95008</v>
      </c>
      <c r="L256" s="83">
        <f t="shared" si="147"/>
        <v>2.1902900000000001</v>
      </c>
      <c r="M256" s="83">
        <f t="shared" si="147"/>
        <v>2.3350300000000002</v>
      </c>
      <c r="N256" s="83">
        <f t="shared" si="147"/>
        <v>2.2924000000000002</v>
      </c>
      <c r="O256" s="83">
        <f t="shared" si="147"/>
        <v>2.2877100000000001</v>
      </c>
      <c r="P256" s="83">
        <f t="shared" si="147"/>
        <v>2.2703099999999998</v>
      </c>
      <c r="Q256" s="83">
        <f t="shared" si="147"/>
        <v>2.2894600000000001</v>
      </c>
      <c r="R256" s="83">
        <f t="shared" si="147"/>
        <v>2.2713000000000001</v>
      </c>
      <c r="S256" s="83">
        <f t="shared" si="147"/>
        <v>2.26546</v>
      </c>
      <c r="T256" s="83">
        <f t="shared" si="147"/>
        <v>2.2559900000000002</v>
      </c>
      <c r="U256" s="83">
        <f t="shared" si="147"/>
        <v>2.2537099999999999</v>
      </c>
      <c r="V256" s="83">
        <f t="shared" si="147"/>
        <v>2.19659</v>
      </c>
      <c r="W256" s="83">
        <f t="shared" si="147"/>
        <v>2.3252899999999999</v>
      </c>
      <c r="X256" s="83">
        <f t="shared" si="147"/>
        <v>2.3435600000000001</v>
      </c>
      <c r="Y256" s="83">
        <f t="shared" si="147"/>
        <v>2.3072300000000001</v>
      </c>
      <c r="Z256" s="83">
        <f t="shared" si="147"/>
        <v>1.9713700000000001</v>
      </c>
      <c r="AA256" s="83">
        <f t="shared" si="147"/>
        <v>1.6541999999999999</v>
      </c>
    </row>
    <row r="257" spans="1:27" ht="12.75" customHeight="1" outlineLevel="1" x14ac:dyDescent="0.2">
      <c r="A257" s="91" t="s">
        <v>2430</v>
      </c>
      <c r="B257" s="63" t="s">
        <v>233</v>
      </c>
      <c r="C257" s="43" t="s">
        <v>79</v>
      </c>
      <c r="D257" s="44">
        <v>1075.1300000000001</v>
      </c>
      <c r="E257" s="44">
        <v>976.97</v>
      </c>
      <c r="F257" s="44">
        <v>922.49</v>
      </c>
      <c r="G257" s="44">
        <v>873.67</v>
      </c>
      <c r="H257" s="44">
        <v>951.53</v>
      </c>
      <c r="I257" s="44">
        <v>1071.6500000000001</v>
      </c>
      <c r="J257" s="44">
        <v>1269.52</v>
      </c>
      <c r="K257" s="44">
        <v>1500.13</v>
      </c>
      <c r="L257" s="44">
        <v>1740.34</v>
      </c>
      <c r="M257" s="44">
        <v>1885.08</v>
      </c>
      <c r="N257" s="44">
        <v>1842.45</v>
      </c>
      <c r="O257" s="44">
        <v>1837.76</v>
      </c>
      <c r="P257" s="44">
        <v>1820.36</v>
      </c>
      <c r="Q257" s="44">
        <v>1839.51</v>
      </c>
      <c r="R257" s="44">
        <v>1821.35</v>
      </c>
      <c r="S257" s="44">
        <v>1815.51</v>
      </c>
      <c r="T257" s="44">
        <v>1806.04</v>
      </c>
      <c r="U257" s="44">
        <v>1803.76</v>
      </c>
      <c r="V257" s="44">
        <v>1746.64</v>
      </c>
      <c r="W257" s="44">
        <v>1875.34</v>
      </c>
      <c r="X257" s="44">
        <v>1893.61</v>
      </c>
      <c r="Y257" s="44">
        <v>1857.28</v>
      </c>
      <c r="Z257" s="44">
        <v>1521.42</v>
      </c>
      <c r="AA257" s="44">
        <v>1204.25</v>
      </c>
    </row>
    <row r="258" spans="1:27" ht="12.75" customHeight="1" outlineLevel="1" x14ac:dyDescent="0.2">
      <c r="A258" s="91" t="s">
        <v>2431</v>
      </c>
      <c r="B258" s="63" t="s">
        <v>90</v>
      </c>
      <c r="C258" s="43" t="s">
        <v>79</v>
      </c>
      <c r="D258" s="44">
        <f>$D$163</f>
        <v>113.12</v>
      </c>
      <c r="E258" s="44">
        <f>$D$163</f>
        <v>113.12</v>
      </c>
      <c r="F258" s="44">
        <f t="shared" ref="F258:AA258" si="148">$D$163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customHeight="1" outlineLevel="1" x14ac:dyDescent="0.2">
      <c r="A259" s="91" t="s">
        <v>2432</v>
      </c>
      <c r="B259" s="63" t="s">
        <v>83</v>
      </c>
      <c r="C259" s="43" t="s">
        <v>79</v>
      </c>
      <c r="D259" s="44">
        <v>6.14</v>
      </c>
      <c r="E259" s="44">
        <v>6.14</v>
      </c>
      <c r="F259" s="44">
        <v>6.14</v>
      </c>
      <c r="G259" s="44">
        <v>6.14</v>
      </c>
      <c r="H259" s="44">
        <v>6.14</v>
      </c>
      <c r="I259" s="44">
        <v>6.14</v>
      </c>
      <c r="J259" s="44">
        <v>6.14</v>
      </c>
      <c r="K259" s="44">
        <v>6.14</v>
      </c>
      <c r="L259" s="44">
        <v>6.14</v>
      </c>
      <c r="M259" s="44">
        <v>6.14</v>
      </c>
      <c r="N259" s="44">
        <v>6.14</v>
      </c>
      <c r="O259" s="44">
        <v>6.14</v>
      </c>
      <c r="P259" s="44">
        <v>6.14</v>
      </c>
      <c r="Q259" s="44">
        <v>6.14</v>
      </c>
      <c r="R259" s="44">
        <v>6.14</v>
      </c>
      <c r="S259" s="44">
        <v>6.14</v>
      </c>
      <c r="T259" s="44">
        <v>6.14</v>
      </c>
      <c r="U259" s="44">
        <v>6.14</v>
      </c>
      <c r="V259" s="44">
        <v>6.14</v>
      </c>
      <c r="W259" s="44">
        <v>6.14</v>
      </c>
      <c r="X259" s="44">
        <v>6.14</v>
      </c>
      <c r="Y259" s="44">
        <v>6.14</v>
      </c>
      <c r="Z259" s="44">
        <v>6.14</v>
      </c>
      <c r="AA259" s="44">
        <v>6.14</v>
      </c>
    </row>
    <row r="260" spans="1:27" ht="12.75" customHeight="1" outlineLevel="1" x14ac:dyDescent="0.2">
      <c r="A260" s="91" t="s">
        <v>2433</v>
      </c>
      <c r="B260" s="63" t="s">
        <v>81</v>
      </c>
      <c r="C260" s="43" t="s">
        <v>79</v>
      </c>
      <c r="D260" s="44">
        <f>$D$11</f>
        <v>330.69</v>
      </c>
      <c r="E260" s="44">
        <f t="shared" ref="E260:AA260" si="149">$D$11</f>
        <v>330.69</v>
      </c>
      <c r="F260" s="44">
        <f t="shared" si="149"/>
        <v>330.69</v>
      </c>
      <c r="G260" s="44">
        <f t="shared" si="149"/>
        <v>330.69</v>
      </c>
      <c r="H260" s="44">
        <f t="shared" si="149"/>
        <v>330.69</v>
      </c>
      <c r="I260" s="44">
        <f t="shared" si="149"/>
        <v>330.69</v>
      </c>
      <c r="J260" s="44">
        <f t="shared" si="149"/>
        <v>330.69</v>
      </c>
      <c r="K260" s="44">
        <f t="shared" si="149"/>
        <v>330.69</v>
      </c>
      <c r="L260" s="44">
        <f t="shared" si="149"/>
        <v>330.69</v>
      </c>
      <c r="M260" s="44">
        <f t="shared" si="149"/>
        <v>330.69</v>
      </c>
      <c r="N260" s="44">
        <f t="shared" si="149"/>
        <v>330.69</v>
      </c>
      <c r="O260" s="44">
        <f t="shared" si="149"/>
        <v>330.69</v>
      </c>
      <c r="P260" s="44">
        <f t="shared" si="149"/>
        <v>330.69</v>
      </c>
      <c r="Q260" s="44">
        <f t="shared" si="149"/>
        <v>330.69</v>
      </c>
      <c r="R260" s="44">
        <f t="shared" si="149"/>
        <v>330.69</v>
      </c>
      <c r="S260" s="44">
        <f t="shared" si="149"/>
        <v>330.69</v>
      </c>
      <c r="T260" s="44">
        <f t="shared" si="149"/>
        <v>330.69</v>
      </c>
      <c r="U260" s="44">
        <f t="shared" si="149"/>
        <v>330.69</v>
      </c>
      <c r="V260" s="44">
        <f t="shared" si="149"/>
        <v>330.69</v>
      </c>
      <c r="W260" s="44">
        <f t="shared" si="149"/>
        <v>330.69</v>
      </c>
      <c r="X260" s="44">
        <f t="shared" si="149"/>
        <v>330.69</v>
      </c>
      <c r="Y260" s="44">
        <f t="shared" si="149"/>
        <v>330.69</v>
      </c>
      <c r="Z260" s="44">
        <f t="shared" si="149"/>
        <v>330.69</v>
      </c>
      <c r="AA260" s="44">
        <f t="shared" si="149"/>
        <v>330.69</v>
      </c>
    </row>
    <row r="261" spans="1:27" ht="12.75" customHeight="1" x14ac:dyDescent="0.2">
      <c r="A261" s="90" t="s">
        <v>2434</v>
      </c>
      <c r="B261" s="28" t="str">
        <f>"21"&amp;"."&amp;$B$777&amp;"."&amp;$B$778</f>
        <v>21.04.2023</v>
      </c>
      <c r="C261" s="82" t="s">
        <v>76</v>
      </c>
      <c r="D261" s="83">
        <f>ROUND(((D262+D263+D265+D264)/1000),5)</f>
        <v>1.64974</v>
      </c>
      <c r="E261" s="83">
        <f>ROUND(((E262+E263+E265+E264)/1000),5)</f>
        <v>1.52423</v>
      </c>
      <c r="F261" s="83">
        <f>ROUND(((F262+F263+F265+F264)/1000),5)</f>
        <v>1.4645699999999999</v>
      </c>
      <c r="G261" s="83">
        <f t="shared" ref="G261:AA261" si="150">ROUND(((G262+G263+G265+G264)/1000),5)</f>
        <v>1.4537899999999999</v>
      </c>
      <c r="H261" s="83">
        <f t="shared" si="150"/>
        <v>1.5224599999999999</v>
      </c>
      <c r="I261" s="83">
        <f t="shared" si="150"/>
        <v>1.5393399999999999</v>
      </c>
      <c r="J261" s="83">
        <f t="shared" si="150"/>
        <v>1.7887999999999999</v>
      </c>
      <c r="K261" s="83">
        <f t="shared" si="150"/>
        <v>2.1347100000000001</v>
      </c>
      <c r="L261" s="83">
        <f t="shared" si="150"/>
        <v>2.3351099999999998</v>
      </c>
      <c r="M261" s="83">
        <f t="shared" si="150"/>
        <v>2.4286699999999999</v>
      </c>
      <c r="N261" s="83">
        <f t="shared" si="150"/>
        <v>2.44652</v>
      </c>
      <c r="O261" s="83">
        <f t="shared" si="150"/>
        <v>2.4540099999999998</v>
      </c>
      <c r="P261" s="83">
        <f t="shared" si="150"/>
        <v>2.4376500000000001</v>
      </c>
      <c r="Q261" s="83">
        <f t="shared" si="150"/>
        <v>2.43818</v>
      </c>
      <c r="R261" s="83">
        <f t="shared" si="150"/>
        <v>2.4089200000000002</v>
      </c>
      <c r="S261" s="83">
        <f t="shared" si="150"/>
        <v>2.3928600000000002</v>
      </c>
      <c r="T261" s="83">
        <f t="shared" si="150"/>
        <v>2.3921100000000002</v>
      </c>
      <c r="U261" s="83">
        <f t="shared" si="150"/>
        <v>2.3424299999999998</v>
      </c>
      <c r="V261" s="83">
        <f t="shared" si="150"/>
        <v>2.4006699999999999</v>
      </c>
      <c r="W261" s="83">
        <f t="shared" si="150"/>
        <v>2.3449900000000001</v>
      </c>
      <c r="X261" s="83">
        <f t="shared" si="150"/>
        <v>2.3984399999999999</v>
      </c>
      <c r="Y261" s="83">
        <f t="shared" si="150"/>
        <v>2.3793799999999998</v>
      </c>
      <c r="Z261" s="83">
        <f t="shared" si="150"/>
        <v>2.1066699999999998</v>
      </c>
      <c r="AA261" s="83">
        <f t="shared" si="150"/>
        <v>1.97363</v>
      </c>
    </row>
    <row r="262" spans="1:27" ht="12.75" customHeight="1" outlineLevel="1" x14ac:dyDescent="0.2">
      <c r="A262" s="91" t="s">
        <v>2435</v>
      </c>
      <c r="B262" s="63" t="s">
        <v>233</v>
      </c>
      <c r="C262" s="43" t="s">
        <v>79</v>
      </c>
      <c r="D262" s="44">
        <v>1199.79</v>
      </c>
      <c r="E262" s="44">
        <v>1074.28</v>
      </c>
      <c r="F262" s="44">
        <v>1014.62</v>
      </c>
      <c r="G262" s="44">
        <v>1003.84</v>
      </c>
      <c r="H262" s="44">
        <v>1072.51</v>
      </c>
      <c r="I262" s="44">
        <v>1089.3900000000001</v>
      </c>
      <c r="J262" s="44">
        <v>1338.85</v>
      </c>
      <c r="K262" s="44">
        <v>1684.76</v>
      </c>
      <c r="L262" s="44">
        <v>1885.16</v>
      </c>
      <c r="M262" s="44">
        <v>1978.72</v>
      </c>
      <c r="N262" s="44">
        <v>1996.57</v>
      </c>
      <c r="O262" s="44">
        <v>2004.06</v>
      </c>
      <c r="P262" s="44">
        <v>1987.7</v>
      </c>
      <c r="Q262" s="44">
        <v>1988.23</v>
      </c>
      <c r="R262" s="44">
        <v>1958.97</v>
      </c>
      <c r="S262" s="44">
        <v>1942.91</v>
      </c>
      <c r="T262" s="44">
        <v>1942.16</v>
      </c>
      <c r="U262" s="44">
        <v>1892.48</v>
      </c>
      <c r="V262" s="44">
        <v>1950.72</v>
      </c>
      <c r="W262" s="44">
        <v>1895.04</v>
      </c>
      <c r="X262" s="44">
        <v>1948.49</v>
      </c>
      <c r="Y262" s="44">
        <v>1929.43</v>
      </c>
      <c r="Z262" s="44">
        <v>1656.72</v>
      </c>
      <c r="AA262" s="44">
        <v>1523.68</v>
      </c>
    </row>
    <row r="263" spans="1:27" ht="12.75" customHeight="1" outlineLevel="1" x14ac:dyDescent="0.2">
      <c r="A263" s="91" t="s">
        <v>2436</v>
      </c>
      <c r="B263" s="63" t="s">
        <v>90</v>
      </c>
      <c r="C263" s="43" t="s">
        <v>79</v>
      </c>
      <c r="D263" s="44">
        <f>$D$163</f>
        <v>113.12</v>
      </c>
      <c r="E263" s="44">
        <f>$D$163</f>
        <v>113.12</v>
      </c>
      <c r="F263" s="44">
        <f t="shared" ref="F263:AA263" si="151">$D$163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customHeight="1" outlineLevel="1" x14ac:dyDescent="0.2">
      <c r="A264" s="91" t="s">
        <v>2437</v>
      </c>
      <c r="B264" s="63" t="s">
        <v>83</v>
      </c>
      <c r="C264" s="43" t="s">
        <v>79</v>
      </c>
      <c r="D264" s="44">
        <v>6.14</v>
      </c>
      <c r="E264" s="44">
        <v>6.14</v>
      </c>
      <c r="F264" s="44">
        <v>6.14</v>
      </c>
      <c r="G264" s="44">
        <v>6.14</v>
      </c>
      <c r="H264" s="44">
        <v>6.14</v>
      </c>
      <c r="I264" s="44">
        <v>6.14</v>
      </c>
      <c r="J264" s="44">
        <v>6.14</v>
      </c>
      <c r="K264" s="44">
        <v>6.14</v>
      </c>
      <c r="L264" s="44">
        <v>6.14</v>
      </c>
      <c r="M264" s="44">
        <v>6.14</v>
      </c>
      <c r="N264" s="44">
        <v>6.14</v>
      </c>
      <c r="O264" s="44">
        <v>6.14</v>
      </c>
      <c r="P264" s="44">
        <v>6.14</v>
      </c>
      <c r="Q264" s="44">
        <v>6.14</v>
      </c>
      <c r="R264" s="44">
        <v>6.14</v>
      </c>
      <c r="S264" s="44">
        <v>6.14</v>
      </c>
      <c r="T264" s="44">
        <v>6.14</v>
      </c>
      <c r="U264" s="44">
        <v>6.14</v>
      </c>
      <c r="V264" s="44">
        <v>6.14</v>
      </c>
      <c r="W264" s="44">
        <v>6.14</v>
      </c>
      <c r="X264" s="44">
        <v>6.14</v>
      </c>
      <c r="Y264" s="44">
        <v>6.14</v>
      </c>
      <c r="Z264" s="44">
        <v>6.14</v>
      </c>
      <c r="AA264" s="44">
        <v>6.14</v>
      </c>
    </row>
    <row r="265" spans="1:27" ht="12.75" customHeight="1" outlineLevel="1" x14ac:dyDescent="0.2">
      <c r="A265" s="91" t="s">
        <v>2438</v>
      </c>
      <c r="B265" s="63" t="s">
        <v>81</v>
      </c>
      <c r="C265" s="43" t="s">
        <v>79</v>
      </c>
      <c r="D265" s="44">
        <f>$D$11</f>
        <v>330.69</v>
      </c>
      <c r="E265" s="44">
        <f t="shared" ref="E265:AA265" si="152">$D$11</f>
        <v>330.69</v>
      </c>
      <c r="F265" s="44">
        <f t="shared" si="152"/>
        <v>330.69</v>
      </c>
      <c r="G265" s="44">
        <f t="shared" si="152"/>
        <v>330.69</v>
      </c>
      <c r="H265" s="44">
        <f t="shared" si="152"/>
        <v>330.69</v>
      </c>
      <c r="I265" s="44">
        <f t="shared" si="152"/>
        <v>330.69</v>
      </c>
      <c r="J265" s="44">
        <f t="shared" si="152"/>
        <v>330.69</v>
      </c>
      <c r="K265" s="44">
        <f t="shared" si="152"/>
        <v>330.69</v>
      </c>
      <c r="L265" s="44">
        <f t="shared" si="152"/>
        <v>330.69</v>
      </c>
      <c r="M265" s="44">
        <f t="shared" si="152"/>
        <v>330.69</v>
      </c>
      <c r="N265" s="44">
        <f t="shared" si="152"/>
        <v>330.69</v>
      </c>
      <c r="O265" s="44">
        <f t="shared" si="152"/>
        <v>330.69</v>
      </c>
      <c r="P265" s="44">
        <f t="shared" si="152"/>
        <v>330.69</v>
      </c>
      <c r="Q265" s="44">
        <f t="shared" si="152"/>
        <v>330.69</v>
      </c>
      <c r="R265" s="44">
        <f t="shared" si="152"/>
        <v>330.69</v>
      </c>
      <c r="S265" s="44">
        <f t="shared" si="152"/>
        <v>330.69</v>
      </c>
      <c r="T265" s="44">
        <f t="shared" si="152"/>
        <v>330.69</v>
      </c>
      <c r="U265" s="44">
        <f t="shared" si="152"/>
        <v>330.69</v>
      </c>
      <c r="V265" s="44">
        <f t="shared" si="152"/>
        <v>330.69</v>
      </c>
      <c r="W265" s="44">
        <f t="shared" si="152"/>
        <v>330.69</v>
      </c>
      <c r="X265" s="44">
        <f t="shared" si="152"/>
        <v>330.69</v>
      </c>
      <c r="Y265" s="44">
        <f t="shared" si="152"/>
        <v>330.69</v>
      </c>
      <c r="Z265" s="44">
        <f t="shared" si="152"/>
        <v>330.69</v>
      </c>
      <c r="AA265" s="44">
        <f t="shared" si="152"/>
        <v>330.69</v>
      </c>
    </row>
    <row r="266" spans="1:27" ht="12.75" customHeight="1" x14ac:dyDescent="0.2">
      <c r="A266" s="90" t="s">
        <v>2439</v>
      </c>
      <c r="B266" s="28" t="str">
        <f>"22"&amp;"."&amp;$B$777&amp;"."&amp;$B$778</f>
        <v>22.04.2023</v>
      </c>
      <c r="C266" s="82" t="s">
        <v>76</v>
      </c>
      <c r="D266" s="83">
        <f>ROUND(((D267+D268+D270+D269)/1000),5)</f>
        <v>1.93468</v>
      </c>
      <c r="E266" s="83">
        <f>ROUND(((E267+E268+E270+E269)/1000),5)</f>
        <v>1.73048</v>
      </c>
      <c r="F266" s="83">
        <f>ROUND(((F267+F268+F270+F269)/1000),5)</f>
        <v>1.5950500000000001</v>
      </c>
      <c r="G266" s="83">
        <f t="shared" ref="G266:AA266" si="153">ROUND(((G267+G268+G270+G269)/1000),5)</f>
        <v>1.5589900000000001</v>
      </c>
      <c r="H266" s="83">
        <f t="shared" si="153"/>
        <v>1.5284800000000001</v>
      </c>
      <c r="I266" s="83">
        <f t="shared" si="153"/>
        <v>1.57138</v>
      </c>
      <c r="J266" s="83">
        <f t="shared" si="153"/>
        <v>1.7175</v>
      </c>
      <c r="K266" s="83">
        <f t="shared" si="153"/>
        <v>1.85388</v>
      </c>
      <c r="L266" s="83">
        <f t="shared" si="153"/>
        <v>2.1945899999999998</v>
      </c>
      <c r="M266" s="83">
        <f t="shared" si="153"/>
        <v>2.3510499999999999</v>
      </c>
      <c r="N266" s="83">
        <f t="shared" si="153"/>
        <v>2.3580800000000002</v>
      </c>
      <c r="O266" s="83">
        <f t="shared" si="153"/>
        <v>2.4255599999999999</v>
      </c>
      <c r="P266" s="83">
        <f t="shared" si="153"/>
        <v>2.4079600000000001</v>
      </c>
      <c r="Q266" s="83">
        <f t="shared" si="153"/>
        <v>2.4031099999999999</v>
      </c>
      <c r="R266" s="83">
        <f t="shared" si="153"/>
        <v>2.3968600000000002</v>
      </c>
      <c r="S266" s="83">
        <f t="shared" si="153"/>
        <v>2.3969299999999998</v>
      </c>
      <c r="T266" s="83">
        <f t="shared" si="153"/>
        <v>2.3574299999999999</v>
      </c>
      <c r="U266" s="83">
        <f t="shared" si="153"/>
        <v>2.3543799999999999</v>
      </c>
      <c r="V266" s="83">
        <f t="shared" si="153"/>
        <v>2.3567900000000002</v>
      </c>
      <c r="W266" s="83">
        <f t="shared" si="153"/>
        <v>2.4192999999999998</v>
      </c>
      <c r="X266" s="83">
        <f t="shared" si="153"/>
        <v>2.4248799999999999</v>
      </c>
      <c r="Y266" s="83">
        <f t="shared" si="153"/>
        <v>2.4009</v>
      </c>
      <c r="Z266" s="83">
        <f t="shared" si="153"/>
        <v>2.11572</v>
      </c>
      <c r="AA266" s="83">
        <f t="shared" si="153"/>
        <v>1.9938800000000001</v>
      </c>
    </row>
    <row r="267" spans="1:27" ht="12.75" customHeight="1" outlineLevel="1" x14ac:dyDescent="0.2">
      <c r="A267" s="91" t="s">
        <v>2440</v>
      </c>
      <c r="B267" s="63" t="s">
        <v>233</v>
      </c>
      <c r="C267" s="43" t="s">
        <v>79</v>
      </c>
      <c r="D267" s="44">
        <v>1484.73</v>
      </c>
      <c r="E267" s="44">
        <v>1280.53</v>
      </c>
      <c r="F267" s="44">
        <v>1145.0999999999999</v>
      </c>
      <c r="G267" s="44">
        <v>1109.04</v>
      </c>
      <c r="H267" s="44">
        <v>1078.53</v>
      </c>
      <c r="I267" s="44">
        <v>1121.43</v>
      </c>
      <c r="J267" s="44">
        <v>1267.55</v>
      </c>
      <c r="K267" s="44">
        <v>1403.93</v>
      </c>
      <c r="L267" s="44">
        <v>1744.64</v>
      </c>
      <c r="M267" s="44">
        <v>1901.1</v>
      </c>
      <c r="N267" s="44">
        <v>1908.13</v>
      </c>
      <c r="O267" s="44">
        <v>1975.61</v>
      </c>
      <c r="P267" s="44">
        <v>1958.01</v>
      </c>
      <c r="Q267" s="44">
        <v>1953.16</v>
      </c>
      <c r="R267" s="44">
        <v>1946.91</v>
      </c>
      <c r="S267" s="44">
        <v>1946.98</v>
      </c>
      <c r="T267" s="44">
        <v>1907.48</v>
      </c>
      <c r="U267" s="44">
        <v>1904.43</v>
      </c>
      <c r="V267" s="44">
        <v>1906.84</v>
      </c>
      <c r="W267" s="44">
        <v>1969.35</v>
      </c>
      <c r="X267" s="44">
        <v>1974.93</v>
      </c>
      <c r="Y267" s="44">
        <v>1950.95</v>
      </c>
      <c r="Z267" s="44">
        <v>1665.77</v>
      </c>
      <c r="AA267" s="44">
        <v>1543.93</v>
      </c>
    </row>
    <row r="268" spans="1:27" ht="12.75" customHeight="1" outlineLevel="1" x14ac:dyDescent="0.2">
      <c r="A268" s="91" t="s">
        <v>2441</v>
      </c>
      <c r="B268" s="63" t="s">
        <v>90</v>
      </c>
      <c r="C268" s="43" t="s">
        <v>79</v>
      </c>
      <c r="D268" s="44">
        <f>$D$163</f>
        <v>113.12</v>
      </c>
      <c r="E268" s="44">
        <f>$D$163</f>
        <v>113.12</v>
      </c>
      <c r="F268" s="44">
        <f t="shared" ref="F268:AA268" si="154">$D$163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customHeight="1" outlineLevel="1" x14ac:dyDescent="0.2">
      <c r="A269" s="91" t="s">
        <v>2442</v>
      </c>
      <c r="B269" s="63" t="s">
        <v>83</v>
      </c>
      <c r="C269" s="43" t="s">
        <v>79</v>
      </c>
      <c r="D269" s="44">
        <v>6.14</v>
      </c>
      <c r="E269" s="44">
        <v>6.14</v>
      </c>
      <c r="F269" s="44">
        <v>6.14</v>
      </c>
      <c r="G269" s="44">
        <v>6.14</v>
      </c>
      <c r="H269" s="44">
        <v>6.14</v>
      </c>
      <c r="I269" s="44">
        <v>6.14</v>
      </c>
      <c r="J269" s="44">
        <v>6.14</v>
      </c>
      <c r="K269" s="44">
        <v>6.14</v>
      </c>
      <c r="L269" s="44">
        <v>6.14</v>
      </c>
      <c r="M269" s="44">
        <v>6.14</v>
      </c>
      <c r="N269" s="44">
        <v>6.14</v>
      </c>
      <c r="O269" s="44">
        <v>6.14</v>
      </c>
      <c r="P269" s="44">
        <v>6.14</v>
      </c>
      <c r="Q269" s="44">
        <v>6.14</v>
      </c>
      <c r="R269" s="44">
        <v>6.14</v>
      </c>
      <c r="S269" s="44">
        <v>6.14</v>
      </c>
      <c r="T269" s="44">
        <v>6.14</v>
      </c>
      <c r="U269" s="44">
        <v>6.14</v>
      </c>
      <c r="V269" s="44">
        <v>6.14</v>
      </c>
      <c r="W269" s="44">
        <v>6.14</v>
      </c>
      <c r="X269" s="44">
        <v>6.14</v>
      </c>
      <c r="Y269" s="44">
        <v>6.14</v>
      </c>
      <c r="Z269" s="44">
        <v>6.14</v>
      </c>
      <c r="AA269" s="44">
        <v>6.14</v>
      </c>
    </row>
    <row r="270" spans="1:27" ht="12.75" customHeight="1" outlineLevel="1" x14ac:dyDescent="0.2">
      <c r="A270" s="91" t="s">
        <v>2443</v>
      </c>
      <c r="B270" s="63" t="s">
        <v>81</v>
      </c>
      <c r="C270" s="43" t="s">
        <v>79</v>
      </c>
      <c r="D270" s="44">
        <f>$D$11</f>
        <v>330.69</v>
      </c>
      <c r="E270" s="44">
        <f t="shared" ref="E270:AA270" si="155">$D$11</f>
        <v>330.69</v>
      </c>
      <c r="F270" s="44">
        <f t="shared" si="155"/>
        <v>330.69</v>
      </c>
      <c r="G270" s="44">
        <f t="shared" si="155"/>
        <v>330.69</v>
      </c>
      <c r="H270" s="44">
        <f t="shared" si="155"/>
        <v>330.69</v>
      </c>
      <c r="I270" s="44">
        <f t="shared" si="155"/>
        <v>330.69</v>
      </c>
      <c r="J270" s="44">
        <f t="shared" si="155"/>
        <v>330.69</v>
      </c>
      <c r="K270" s="44">
        <f t="shared" si="155"/>
        <v>330.69</v>
      </c>
      <c r="L270" s="44">
        <f t="shared" si="155"/>
        <v>330.69</v>
      </c>
      <c r="M270" s="44">
        <f t="shared" si="155"/>
        <v>330.69</v>
      </c>
      <c r="N270" s="44">
        <f t="shared" si="155"/>
        <v>330.69</v>
      </c>
      <c r="O270" s="44">
        <f t="shared" si="155"/>
        <v>330.69</v>
      </c>
      <c r="P270" s="44">
        <f t="shared" si="155"/>
        <v>330.69</v>
      </c>
      <c r="Q270" s="44">
        <f t="shared" si="155"/>
        <v>330.69</v>
      </c>
      <c r="R270" s="44">
        <f t="shared" si="155"/>
        <v>330.69</v>
      </c>
      <c r="S270" s="44">
        <f t="shared" si="155"/>
        <v>330.69</v>
      </c>
      <c r="T270" s="44">
        <f t="shared" si="155"/>
        <v>330.69</v>
      </c>
      <c r="U270" s="44">
        <f t="shared" si="155"/>
        <v>330.69</v>
      </c>
      <c r="V270" s="44">
        <f t="shared" si="155"/>
        <v>330.69</v>
      </c>
      <c r="W270" s="44">
        <f t="shared" si="155"/>
        <v>330.69</v>
      </c>
      <c r="X270" s="44">
        <f t="shared" si="155"/>
        <v>330.69</v>
      </c>
      <c r="Y270" s="44">
        <f t="shared" si="155"/>
        <v>330.69</v>
      </c>
      <c r="Z270" s="44">
        <f t="shared" si="155"/>
        <v>330.69</v>
      </c>
      <c r="AA270" s="44">
        <f t="shared" si="155"/>
        <v>330.69</v>
      </c>
    </row>
    <row r="271" spans="1:27" ht="12.75" customHeight="1" x14ac:dyDescent="0.2">
      <c r="A271" s="90" t="s">
        <v>2444</v>
      </c>
      <c r="B271" s="28" t="str">
        <f>"23"&amp;"."&amp;$B$777&amp;"."&amp;$B$778</f>
        <v>23.04.2023</v>
      </c>
      <c r="C271" s="82" t="s">
        <v>76</v>
      </c>
      <c r="D271" s="83">
        <f>ROUND(((D272+D273+D275+D274)/1000),5)</f>
        <v>1.7236400000000001</v>
      </c>
      <c r="E271" s="83">
        <f>ROUND(((E272+E273+E275+E274)/1000),5)</f>
        <v>1.56447</v>
      </c>
      <c r="F271" s="83">
        <f>ROUND(((F272+F273+F275+F274)/1000),5)</f>
        <v>1.52586</v>
      </c>
      <c r="G271" s="83">
        <f t="shared" ref="G271:AA271" si="156">ROUND(((G272+G273+G275+G274)/1000),5)</f>
        <v>1.4889399999999999</v>
      </c>
      <c r="H271" s="83">
        <f t="shared" si="156"/>
        <v>1.4805999999999999</v>
      </c>
      <c r="I271" s="83">
        <f t="shared" si="156"/>
        <v>1.4923</v>
      </c>
      <c r="J271" s="83">
        <f t="shared" si="156"/>
        <v>1.5027999999999999</v>
      </c>
      <c r="K271" s="83">
        <f t="shared" si="156"/>
        <v>1.52894</v>
      </c>
      <c r="L271" s="83">
        <f t="shared" si="156"/>
        <v>1.8020799999999999</v>
      </c>
      <c r="M271" s="83">
        <f t="shared" si="156"/>
        <v>1.9904500000000001</v>
      </c>
      <c r="N271" s="83">
        <f t="shared" si="156"/>
        <v>2.0466899999999999</v>
      </c>
      <c r="O271" s="83">
        <f t="shared" si="156"/>
        <v>2.04278</v>
      </c>
      <c r="P271" s="83">
        <f t="shared" si="156"/>
        <v>1.9401600000000001</v>
      </c>
      <c r="Q271" s="83">
        <f t="shared" si="156"/>
        <v>1.8896299999999999</v>
      </c>
      <c r="R271" s="83">
        <f t="shared" si="156"/>
        <v>1.88408</v>
      </c>
      <c r="S271" s="83">
        <f t="shared" si="156"/>
        <v>1.8588</v>
      </c>
      <c r="T271" s="83">
        <f t="shared" si="156"/>
        <v>1.8360300000000001</v>
      </c>
      <c r="U271" s="83">
        <f t="shared" si="156"/>
        <v>1.88408</v>
      </c>
      <c r="V271" s="83">
        <f t="shared" si="156"/>
        <v>2.02501</v>
      </c>
      <c r="W271" s="83">
        <f t="shared" si="156"/>
        <v>2.1099399999999999</v>
      </c>
      <c r="X271" s="83">
        <f t="shared" si="156"/>
        <v>2.1381199999999998</v>
      </c>
      <c r="Y271" s="83">
        <f t="shared" si="156"/>
        <v>2.1498400000000002</v>
      </c>
      <c r="Z271" s="83">
        <f t="shared" si="156"/>
        <v>1.85917</v>
      </c>
      <c r="AA271" s="83">
        <f t="shared" si="156"/>
        <v>1.6754599999999999</v>
      </c>
    </row>
    <row r="272" spans="1:27" ht="12.75" customHeight="1" outlineLevel="1" x14ac:dyDescent="0.2">
      <c r="A272" s="91" t="s">
        <v>2445</v>
      </c>
      <c r="B272" s="63" t="s">
        <v>233</v>
      </c>
      <c r="C272" s="43" t="s">
        <v>79</v>
      </c>
      <c r="D272" s="44">
        <v>1273.69</v>
      </c>
      <c r="E272" s="44">
        <v>1114.52</v>
      </c>
      <c r="F272" s="44">
        <v>1075.9100000000001</v>
      </c>
      <c r="G272" s="44">
        <v>1038.99</v>
      </c>
      <c r="H272" s="44">
        <v>1030.6500000000001</v>
      </c>
      <c r="I272" s="44">
        <v>1042.3499999999999</v>
      </c>
      <c r="J272" s="44">
        <v>1052.8499999999999</v>
      </c>
      <c r="K272" s="44">
        <v>1078.99</v>
      </c>
      <c r="L272" s="44">
        <v>1352.13</v>
      </c>
      <c r="M272" s="44">
        <v>1540.5</v>
      </c>
      <c r="N272" s="44">
        <v>1596.74</v>
      </c>
      <c r="O272" s="44">
        <v>1592.83</v>
      </c>
      <c r="P272" s="44">
        <v>1490.21</v>
      </c>
      <c r="Q272" s="44">
        <v>1439.68</v>
      </c>
      <c r="R272" s="44">
        <v>1434.13</v>
      </c>
      <c r="S272" s="44">
        <v>1408.85</v>
      </c>
      <c r="T272" s="44">
        <v>1386.08</v>
      </c>
      <c r="U272" s="44">
        <v>1434.13</v>
      </c>
      <c r="V272" s="44">
        <v>1575.06</v>
      </c>
      <c r="W272" s="44">
        <v>1659.99</v>
      </c>
      <c r="X272" s="44">
        <v>1688.17</v>
      </c>
      <c r="Y272" s="44">
        <v>1699.89</v>
      </c>
      <c r="Z272" s="44">
        <v>1409.22</v>
      </c>
      <c r="AA272" s="44">
        <v>1225.51</v>
      </c>
    </row>
    <row r="273" spans="1:27" ht="12.75" customHeight="1" outlineLevel="1" x14ac:dyDescent="0.2">
      <c r="A273" s="91" t="s">
        <v>2446</v>
      </c>
      <c r="B273" s="63" t="s">
        <v>90</v>
      </c>
      <c r="C273" s="43" t="s">
        <v>79</v>
      </c>
      <c r="D273" s="44">
        <f>$D$163</f>
        <v>113.12</v>
      </c>
      <c r="E273" s="44">
        <f>$D$163</f>
        <v>113.12</v>
      </c>
      <c r="F273" s="44">
        <f t="shared" ref="F273:AA273" si="157">$D$163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customHeight="1" outlineLevel="1" x14ac:dyDescent="0.2">
      <c r="A274" s="91" t="s">
        <v>2447</v>
      </c>
      <c r="B274" s="63" t="s">
        <v>83</v>
      </c>
      <c r="C274" s="43" t="s">
        <v>79</v>
      </c>
      <c r="D274" s="44">
        <v>6.14</v>
      </c>
      <c r="E274" s="44">
        <v>6.14</v>
      </c>
      <c r="F274" s="44">
        <v>6.14</v>
      </c>
      <c r="G274" s="44">
        <v>6.14</v>
      </c>
      <c r="H274" s="44">
        <v>6.14</v>
      </c>
      <c r="I274" s="44">
        <v>6.14</v>
      </c>
      <c r="J274" s="44">
        <v>6.14</v>
      </c>
      <c r="K274" s="44">
        <v>6.14</v>
      </c>
      <c r="L274" s="44">
        <v>6.14</v>
      </c>
      <c r="M274" s="44">
        <v>6.14</v>
      </c>
      <c r="N274" s="44">
        <v>6.14</v>
      </c>
      <c r="O274" s="44">
        <v>6.14</v>
      </c>
      <c r="P274" s="44">
        <v>6.14</v>
      </c>
      <c r="Q274" s="44">
        <v>6.14</v>
      </c>
      <c r="R274" s="44">
        <v>6.14</v>
      </c>
      <c r="S274" s="44">
        <v>6.14</v>
      </c>
      <c r="T274" s="44">
        <v>6.14</v>
      </c>
      <c r="U274" s="44">
        <v>6.14</v>
      </c>
      <c r="V274" s="44">
        <v>6.14</v>
      </c>
      <c r="W274" s="44">
        <v>6.14</v>
      </c>
      <c r="X274" s="44">
        <v>6.14</v>
      </c>
      <c r="Y274" s="44">
        <v>6.14</v>
      </c>
      <c r="Z274" s="44">
        <v>6.14</v>
      </c>
      <c r="AA274" s="44">
        <v>6.14</v>
      </c>
    </row>
    <row r="275" spans="1:27" ht="12.75" customHeight="1" outlineLevel="1" x14ac:dyDescent="0.2">
      <c r="A275" s="91" t="s">
        <v>2448</v>
      </c>
      <c r="B275" s="63" t="s">
        <v>81</v>
      </c>
      <c r="C275" s="43" t="s">
        <v>79</v>
      </c>
      <c r="D275" s="44">
        <f>$D$11</f>
        <v>330.69</v>
      </c>
      <c r="E275" s="44">
        <f t="shared" ref="E275:AA275" si="158">$D$11</f>
        <v>330.69</v>
      </c>
      <c r="F275" s="44">
        <f t="shared" si="158"/>
        <v>330.69</v>
      </c>
      <c r="G275" s="44">
        <f t="shared" si="158"/>
        <v>330.69</v>
      </c>
      <c r="H275" s="44">
        <f t="shared" si="158"/>
        <v>330.69</v>
      </c>
      <c r="I275" s="44">
        <f t="shared" si="158"/>
        <v>330.69</v>
      </c>
      <c r="J275" s="44">
        <f t="shared" si="158"/>
        <v>330.69</v>
      </c>
      <c r="K275" s="44">
        <f t="shared" si="158"/>
        <v>330.69</v>
      </c>
      <c r="L275" s="44">
        <f t="shared" si="158"/>
        <v>330.69</v>
      </c>
      <c r="M275" s="44">
        <f t="shared" si="158"/>
        <v>330.69</v>
      </c>
      <c r="N275" s="44">
        <f t="shared" si="158"/>
        <v>330.69</v>
      </c>
      <c r="O275" s="44">
        <f t="shared" si="158"/>
        <v>330.69</v>
      </c>
      <c r="P275" s="44">
        <f t="shared" si="158"/>
        <v>330.69</v>
      </c>
      <c r="Q275" s="44">
        <f t="shared" si="158"/>
        <v>330.69</v>
      </c>
      <c r="R275" s="44">
        <f t="shared" si="158"/>
        <v>330.69</v>
      </c>
      <c r="S275" s="44">
        <f t="shared" si="158"/>
        <v>330.69</v>
      </c>
      <c r="T275" s="44">
        <f t="shared" si="158"/>
        <v>330.69</v>
      </c>
      <c r="U275" s="44">
        <f t="shared" si="158"/>
        <v>330.69</v>
      </c>
      <c r="V275" s="44">
        <f t="shared" si="158"/>
        <v>330.69</v>
      </c>
      <c r="W275" s="44">
        <f t="shared" si="158"/>
        <v>330.69</v>
      </c>
      <c r="X275" s="44">
        <f t="shared" si="158"/>
        <v>330.69</v>
      </c>
      <c r="Y275" s="44">
        <f t="shared" si="158"/>
        <v>330.69</v>
      </c>
      <c r="Z275" s="44">
        <f t="shared" si="158"/>
        <v>330.69</v>
      </c>
      <c r="AA275" s="44">
        <f t="shared" si="158"/>
        <v>330.69</v>
      </c>
    </row>
    <row r="276" spans="1:27" ht="12.75" customHeight="1" x14ac:dyDescent="0.2">
      <c r="A276" s="90" t="s">
        <v>2449</v>
      </c>
      <c r="B276" s="28" t="str">
        <f>"24"&amp;"."&amp;$B$777&amp;"."&amp;$B$778</f>
        <v>24.04.2023</v>
      </c>
      <c r="C276" s="82" t="s">
        <v>76</v>
      </c>
      <c r="D276" s="83">
        <f>ROUND(((D277+D278+D280+D279)/1000),5)</f>
        <v>1.61158</v>
      </c>
      <c r="E276" s="83">
        <f>ROUND(((E277+E278+E280+E279)/1000),5)</f>
        <v>1.5252600000000001</v>
      </c>
      <c r="F276" s="83">
        <f>ROUND(((F277+F278+F280+F279)/1000),5)</f>
        <v>1.4797400000000001</v>
      </c>
      <c r="G276" s="83">
        <f t="shared" ref="G276:AA276" si="159">ROUND(((G277+G278+G280+G279)/1000),5)</f>
        <v>1.45919</v>
      </c>
      <c r="H276" s="83">
        <f t="shared" si="159"/>
        <v>1.51728</v>
      </c>
      <c r="I276" s="83">
        <f t="shared" si="159"/>
        <v>1.53115</v>
      </c>
      <c r="J276" s="83">
        <f t="shared" si="159"/>
        <v>1.7916000000000001</v>
      </c>
      <c r="K276" s="83">
        <f t="shared" si="159"/>
        <v>2.0846100000000001</v>
      </c>
      <c r="L276" s="83">
        <f t="shared" si="159"/>
        <v>2.2123900000000001</v>
      </c>
      <c r="M276" s="83">
        <f t="shared" si="159"/>
        <v>2.2692600000000001</v>
      </c>
      <c r="N276" s="83">
        <f t="shared" si="159"/>
        <v>2.26993</v>
      </c>
      <c r="O276" s="83">
        <f t="shared" si="159"/>
        <v>2.2916799999999999</v>
      </c>
      <c r="P276" s="83">
        <f t="shared" si="159"/>
        <v>2.2937500000000002</v>
      </c>
      <c r="Q276" s="83">
        <f t="shared" si="159"/>
        <v>2.3217300000000001</v>
      </c>
      <c r="R276" s="83">
        <f t="shared" si="159"/>
        <v>2.3091400000000002</v>
      </c>
      <c r="S276" s="83">
        <f t="shared" si="159"/>
        <v>2.3216000000000001</v>
      </c>
      <c r="T276" s="83">
        <f t="shared" si="159"/>
        <v>2.2916599999999998</v>
      </c>
      <c r="U276" s="83">
        <f t="shared" si="159"/>
        <v>2.2633800000000002</v>
      </c>
      <c r="V276" s="83">
        <f t="shared" si="159"/>
        <v>2.1827100000000002</v>
      </c>
      <c r="W276" s="83">
        <f t="shared" si="159"/>
        <v>2.2756599999999998</v>
      </c>
      <c r="X276" s="83">
        <f t="shared" si="159"/>
        <v>2.3470900000000001</v>
      </c>
      <c r="Y276" s="83">
        <f t="shared" si="159"/>
        <v>2.34321</v>
      </c>
      <c r="Z276" s="83">
        <f t="shared" si="159"/>
        <v>2.0692900000000001</v>
      </c>
      <c r="AA276" s="83">
        <f t="shared" si="159"/>
        <v>1.76596</v>
      </c>
    </row>
    <row r="277" spans="1:27" ht="12.75" customHeight="1" outlineLevel="1" x14ac:dyDescent="0.2">
      <c r="A277" s="91" t="s">
        <v>2450</v>
      </c>
      <c r="B277" s="63" t="s">
        <v>233</v>
      </c>
      <c r="C277" s="43" t="s">
        <v>79</v>
      </c>
      <c r="D277" s="44">
        <v>1161.6300000000001</v>
      </c>
      <c r="E277" s="44">
        <v>1075.31</v>
      </c>
      <c r="F277" s="44">
        <v>1029.79</v>
      </c>
      <c r="G277" s="44">
        <v>1009.24</v>
      </c>
      <c r="H277" s="44">
        <v>1067.33</v>
      </c>
      <c r="I277" s="44">
        <v>1081.2</v>
      </c>
      <c r="J277" s="44">
        <v>1341.65</v>
      </c>
      <c r="K277" s="44">
        <v>1634.66</v>
      </c>
      <c r="L277" s="44">
        <v>1762.44</v>
      </c>
      <c r="M277" s="44">
        <v>1819.31</v>
      </c>
      <c r="N277" s="44">
        <v>1819.98</v>
      </c>
      <c r="O277" s="44">
        <v>1841.73</v>
      </c>
      <c r="P277" s="44">
        <v>1843.8</v>
      </c>
      <c r="Q277" s="44">
        <v>1871.78</v>
      </c>
      <c r="R277" s="44">
        <v>1859.19</v>
      </c>
      <c r="S277" s="44">
        <v>1871.65</v>
      </c>
      <c r="T277" s="44">
        <v>1841.71</v>
      </c>
      <c r="U277" s="44">
        <v>1813.43</v>
      </c>
      <c r="V277" s="44">
        <v>1732.76</v>
      </c>
      <c r="W277" s="44">
        <v>1825.71</v>
      </c>
      <c r="X277" s="44">
        <v>1897.14</v>
      </c>
      <c r="Y277" s="44">
        <v>1893.26</v>
      </c>
      <c r="Z277" s="44">
        <v>1619.34</v>
      </c>
      <c r="AA277" s="44">
        <v>1316.01</v>
      </c>
    </row>
    <row r="278" spans="1:27" ht="12.75" customHeight="1" outlineLevel="1" x14ac:dyDescent="0.2">
      <c r="A278" s="91" t="s">
        <v>2451</v>
      </c>
      <c r="B278" s="63" t="s">
        <v>90</v>
      </c>
      <c r="C278" s="43" t="s">
        <v>79</v>
      </c>
      <c r="D278" s="44">
        <f>$D$163</f>
        <v>113.12</v>
      </c>
      <c r="E278" s="44">
        <f>$D$163</f>
        <v>113.12</v>
      </c>
      <c r="F278" s="44">
        <f t="shared" ref="F278:AA278" si="160">$D$163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customHeight="1" outlineLevel="1" x14ac:dyDescent="0.2">
      <c r="A279" s="91" t="s">
        <v>2452</v>
      </c>
      <c r="B279" s="63" t="s">
        <v>83</v>
      </c>
      <c r="C279" s="43" t="s">
        <v>79</v>
      </c>
      <c r="D279" s="44">
        <v>6.14</v>
      </c>
      <c r="E279" s="44">
        <v>6.14</v>
      </c>
      <c r="F279" s="44">
        <v>6.14</v>
      </c>
      <c r="G279" s="44">
        <v>6.14</v>
      </c>
      <c r="H279" s="44">
        <v>6.14</v>
      </c>
      <c r="I279" s="44">
        <v>6.14</v>
      </c>
      <c r="J279" s="44">
        <v>6.14</v>
      </c>
      <c r="K279" s="44">
        <v>6.14</v>
      </c>
      <c r="L279" s="44">
        <v>6.14</v>
      </c>
      <c r="M279" s="44">
        <v>6.14</v>
      </c>
      <c r="N279" s="44">
        <v>6.14</v>
      </c>
      <c r="O279" s="44">
        <v>6.14</v>
      </c>
      <c r="P279" s="44">
        <v>6.14</v>
      </c>
      <c r="Q279" s="44">
        <v>6.14</v>
      </c>
      <c r="R279" s="44">
        <v>6.14</v>
      </c>
      <c r="S279" s="44">
        <v>6.14</v>
      </c>
      <c r="T279" s="44">
        <v>6.14</v>
      </c>
      <c r="U279" s="44">
        <v>6.14</v>
      </c>
      <c r="V279" s="44">
        <v>6.14</v>
      </c>
      <c r="W279" s="44">
        <v>6.14</v>
      </c>
      <c r="X279" s="44">
        <v>6.14</v>
      </c>
      <c r="Y279" s="44">
        <v>6.14</v>
      </c>
      <c r="Z279" s="44">
        <v>6.14</v>
      </c>
      <c r="AA279" s="44">
        <v>6.14</v>
      </c>
    </row>
    <row r="280" spans="1:27" ht="12.75" customHeight="1" outlineLevel="1" x14ac:dyDescent="0.2">
      <c r="A280" s="91" t="s">
        <v>2453</v>
      </c>
      <c r="B280" s="63" t="s">
        <v>81</v>
      </c>
      <c r="C280" s="43" t="s">
        <v>79</v>
      </c>
      <c r="D280" s="44">
        <f>$D$11</f>
        <v>330.69</v>
      </c>
      <c r="E280" s="44">
        <f t="shared" ref="E280:AA280" si="161">$D$11</f>
        <v>330.69</v>
      </c>
      <c r="F280" s="44">
        <f t="shared" si="161"/>
        <v>330.69</v>
      </c>
      <c r="G280" s="44">
        <f t="shared" si="161"/>
        <v>330.69</v>
      </c>
      <c r="H280" s="44">
        <f t="shared" si="161"/>
        <v>330.69</v>
      </c>
      <c r="I280" s="44">
        <f t="shared" si="161"/>
        <v>330.69</v>
      </c>
      <c r="J280" s="44">
        <f t="shared" si="161"/>
        <v>330.69</v>
      </c>
      <c r="K280" s="44">
        <f t="shared" si="161"/>
        <v>330.69</v>
      </c>
      <c r="L280" s="44">
        <f t="shared" si="161"/>
        <v>330.69</v>
      </c>
      <c r="M280" s="44">
        <f t="shared" si="161"/>
        <v>330.69</v>
      </c>
      <c r="N280" s="44">
        <f t="shared" si="161"/>
        <v>330.69</v>
      </c>
      <c r="O280" s="44">
        <f t="shared" si="161"/>
        <v>330.69</v>
      </c>
      <c r="P280" s="44">
        <f t="shared" si="161"/>
        <v>330.69</v>
      </c>
      <c r="Q280" s="44">
        <f t="shared" si="161"/>
        <v>330.69</v>
      </c>
      <c r="R280" s="44">
        <f t="shared" si="161"/>
        <v>330.69</v>
      </c>
      <c r="S280" s="44">
        <f t="shared" si="161"/>
        <v>330.69</v>
      </c>
      <c r="T280" s="44">
        <f t="shared" si="161"/>
        <v>330.69</v>
      </c>
      <c r="U280" s="44">
        <f t="shared" si="161"/>
        <v>330.69</v>
      </c>
      <c r="V280" s="44">
        <f t="shared" si="161"/>
        <v>330.69</v>
      </c>
      <c r="W280" s="44">
        <f t="shared" si="161"/>
        <v>330.69</v>
      </c>
      <c r="X280" s="44">
        <f t="shared" si="161"/>
        <v>330.69</v>
      </c>
      <c r="Y280" s="44">
        <f t="shared" si="161"/>
        <v>330.69</v>
      </c>
      <c r="Z280" s="44">
        <f t="shared" si="161"/>
        <v>330.69</v>
      </c>
      <c r="AA280" s="44">
        <f t="shared" si="161"/>
        <v>330.69</v>
      </c>
    </row>
    <row r="281" spans="1:27" ht="12.75" customHeight="1" x14ac:dyDescent="0.2">
      <c r="A281" s="90" t="s">
        <v>2454</v>
      </c>
      <c r="B281" s="28" t="str">
        <f>"25"&amp;"."&amp;$B$777&amp;"."&amp;$B$778</f>
        <v>25.04.2023</v>
      </c>
      <c r="C281" s="82" t="s">
        <v>76</v>
      </c>
      <c r="D281" s="83">
        <f>ROUND(((D282+D283+D285+D284)/1000),5)</f>
        <v>1.6527700000000001</v>
      </c>
      <c r="E281" s="83">
        <f>ROUND(((E282+E283+E285+E284)/1000),5)</f>
        <v>1.5262899999999999</v>
      </c>
      <c r="F281" s="83">
        <f>ROUND(((F282+F283+F285+F284)/1000),5)</f>
        <v>1.4954000000000001</v>
      </c>
      <c r="G281" s="83">
        <f t="shared" ref="G281:AA281" si="162">ROUND(((G282+G283+G285+G284)/1000),5)</f>
        <v>1.47553</v>
      </c>
      <c r="H281" s="83">
        <f t="shared" si="162"/>
        <v>1.52458</v>
      </c>
      <c r="I281" s="83">
        <f t="shared" si="162"/>
        <v>1.53051</v>
      </c>
      <c r="J281" s="83">
        <f t="shared" si="162"/>
        <v>1.76938</v>
      </c>
      <c r="K281" s="83">
        <f t="shared" si="162"/>
        <v>2.0689600000000001</v>
      </c>
      <c r="L281" s="83">
        <f t="shared" si="162"/>
        <v>2.2312099999999999</v>
      </c>
      <c r="M281" s="83">
        <f t="shared" si="162"/>
        <v>2.3015400000000001</v>
      </c>
      <c r="N281" s="83">
        <f t="shared" si="162"/>
        <v>2.30653</v>
      </c>
      <c r="O281" s="83">
        <f t="shared" si="162"/>
        <v>2.3231999999999999</v>
      </c>
      <c r="P281" s="83">
        <f t="shared" si="162"/>
        <v>2.33826</v>
      </c>
      <c r="Q281" s="83">
        <f t="shared" si="162"/>
        <v>2.35223</v>
      </c>
      <c r="R281" s="83">
        <f t="shared" si="162"/>
        <v>2.3517399999999999</v>
      </c>
      <c r="S281" s="83">
        <f t="shared" si="162"/>
        <v>2.3475100000000002</v>
      </c>
      <c r="T281" s="83">
        <f t="shared" si="162"/>
        <v>2.3246199999999999</v>
      </c>
      <c r="U281" s="83">
        <f t="shared" si="162"/>
        <v>2.3243</v>
      </c>
      <c r="V281" s="83">
        <f t="shared" si="162"/>
        <v>2.2505999999999999</v>
      </c>
      <c r="W281" s="83">
        <f t="shared" si="162"/>
        <v>2.32165</v>
      </c>
      <c r="X281" s="83">
        <f t="shared" si="162"/>
        <v>2.3766799999999999</v>
      </c>
      <c r="Y281" s="83">
        <f t="shared" si="162"/>
        <v>2.3571900000000001</v>
      </c>
      <c r="Z281" s="83">
        <f t="shared" si="162"/>
        <v>2.1126</v>
      </c>
      <c r="AA281" s="83">
        <f t="shared" si="162"/>
        <v>1.8099400000000001</v>
      </c>
    </row>
    <row r="282" spans="1:27" ht="12.75" customHeight="1" outlineLevel="1" x14ac:dyDescent="0.2">
      <c r="A282" s="91" t="s">
        <v>2455</v>
      </c>
      <c r="B282" s="63" t="s">
        <v>233</v>
      </c>
      <c r="C282" s="43" t="s">
        <v>79</v>
      </c>
      <c r="D282" s="44">
        <v>1202.82</v>
      </c>
      <c r="E282" s="44">
        <v>1076.3399999999999</v>
      </c>
      <c r="F282" s="44">
        <v>1045.45</v>
      </c>
      <c r="G282" s="44">
        <v>1025.58</v>
      </c>
      <c r="H282" s="44">
        <v>1074.6300000000001</v>
      </c>
      <c r="I282" s="44">
        <v>1080.56</v>
      </c>
      <c r="J282" s="44">
        <v>1319.43</v>
      </c>
      <c r="K282" s="44">
        <v>1619.01</v>
      </c>
      <c r="L282" s="44">
        <v>1781.26</v>
      </c>
      <c r="M282" s="44">
        <v>1851.59</v>
      </c>
      <c r="N282" s="44">
        <v>1856.58</v>
      </c>
      <c r="O282" s="44">
        <v>1873.25</v>
      </c>
      <c r="P282" s="44">
        <v>1888.31</v>
      </c>
      <c r="Q282" s="44">
        <v>1902.28</v>
      </c>
      <c r="R282" s="44">
        <v>1901.79</v>
      </c>
      <c r="S282" s="44">
        <v>1897.56</v>
      </c>
      <c r="T282" s="44">
        <v>1874.67</v>
      </c>
      <c r="U282" s="44">
        <v>1874.35</v>
      </c>
      <c r="V282" s="44">
        <v>1800.65</v>
      </c>
      <c r="W282" s="44">
        <v>1871.7</v>
      </c>
      <c r="X282" s="44">
        <v>1926.73</v>
      </c>
      <c r="Y282" s="44">
        <v>1907.24</v>
      </c>
      <c r="Z282" s="44">
        <v>1662.65</v>
      </c>
      <c r="AA282" s="44">
        <v>1359.99</v>
      </c>
    </row>
    <row r="283" spans="1:27" ht="12.75" customHeight="1" outlineLevel="1" x14ac:dyDescent="0.2">
      <c r="A283" s="91" t="s">
        <v>2456</v>
      </c>
      <c r="B283" s="63" t="s">
        <v>90</v>
      </c>
      <c r="C283" s="43" t="s">
        <v>79</v>
      </c>
      <c r="D283" s="44">
        <f>$D$163</f>
        <v>113.12</v>
      </c>
      <c r="E283" s="44">
        <f>$D$163</f>
        <v>113.12</v>
      </c>
      <c r="F283" s="44">
        <f t="shared" ref="F283:AA283" si="163">$D$163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customHeight="1" outlineLevel="1" x14ac:dyDescent="0.2">
      <c r="A284" s="91" t="s">
        <v>2457</v>
      </c>
      <c r="B284" s="63" t="s">
        <v>83</v>
      </c>
      <c r="C284" s="43" t="s">
        <v>79</v>
      </c>
      <c r="D284" s="44">
        <v>6.14</v>
      </c>
      <c r="E284" s="44">
        <v>6.14</v>
      </c>
      <c r="F284" s="44">
        <v>6.14</v>
      </c>
      <c r="G284" s="44">
        <v>6.14</v>
      </c>
      <c r="H284" s="44">
        <v>6.14</v>
      </c>
      <c r="I284" s="44">
        <v>6.14</v>
      </c>
      <c r="J284" s="44">
        <v>6.14</v>
      </c>
      <c r="K284" s="44">
        <v>6.14</v>
      </c>
      <c r="L284" s="44">
        <v>6.14</v>
      </c>
      <c r="M284" s="44">
        <v>6.14</v>
      </c>
      <c r="N284" s="44">
        <v>6.14</v>
      </c>
      <c r="O284" s="44">
        <v>6.14</v>
      </c>
      <c r="P284" s="44">
        <v>6.14</v>
      </c>
      <c r="Q284" s="44">
        <v>6.14</v>
      </c>
      <c r="R284" s="44">
        <v>6.14</v>
      </c>
      <c r="S284" s="44">
        <v>6.14</v>
      </c>
      <c r="T284" s="44">
        <v>6.14</v>
      </c>
      <c r="U284" s="44">
        <v>6.14</v>
      </c>
      <c r="V284" s="44">
        <v>6.14</v>
      </c>
      <c r="W284" s="44">
        <v>6.14</v>
      </c>
      <c r="X284" s="44">
        <v>6.14</v>
      </c>
      <c r="Y284" s="44">
        <v>6.14</v>
      </c>
      <c r="Z284" s="44">
        <v>6.14</v>
      </c>
      <c r="AA284" s="44">
        <v>6.14</v>
      </c>
    </row>
    <row r="285" spans="1:27" ht="12.75" customHeight="1" outlineLevel="1" x14ac:dyDescent="0.2">
      <c r="A285" s="91" t="s">
        <v>2458</v>
      </c>
      <c r="B285" s="63" t="s">
        <v>81</v>
      </c>
      <c r="C285" s="43" t="s">
        <v>79</v>
      </c>
      <c r="D285" s="44">
        <f>$D$11</f>
        <v>330.69</v>
      </c>
      <c r="E285" s="44">
        <f t="shared" ref="E285:AA285" si="164">$D$11</f>
        <v>330.69</v>
      </c>
      <c r="F285" s="44">
        <f t="shared" si="164"/>
        <v>330.69</v>
      </c>
      <c r="G285" s="44">
        <f t="shared" si="164"/>
        <v>330.69</v>
      </c>
      <c r="H285" s="44">
        <f t="shared" si="164"/>
        <v>330.69</v>
      </c>
      <c r="I285" s="44">
        <f t="shared" si="164"/>
        <v>330.69</v>
      </c>
      <c r="J285" s="44">
        <f t="shared" si="164"/>
        <v>330.69</v>
      </c>
      <c r="K285" s="44">
        <f t="shared" si="164"/>
        <v>330.69</v>
      </c>
      <c r="L285" s="44">
        <f t="shared" si="164"/>
        <v>330.69</v>
      </c>
      <c r="M285" s="44">
        <f t="shared" si="164"/>
        <v>330.69</v>
      </c>
      <c r="N285" s="44">
        <f t="shared" si="164"/>
        <v>330.69</v>
      </c>
      <c r="O285" s="44">
        <f t="shared" si="164"/>
        <v>330.69</v>
      </c>
      <c r="P285" s="44">
        <f t="shared" si="164"/>
        <v>330.69</v>
      </c>
      <c r="Q285" s="44">
        <f t="shared" si="164"/>
        <v>330.69</v>
      </c>
      <c r="R285" s="44">
        <f t="shared" si="164"/>
        <v>330.69</v>
      </c>
      <c r="S285" s="44">
        <f t="shared" si="164"/>
        <v>330.69</v>
      </c>
      <c r="T285" s="44">
        <f t="shared" si="164"/>
        <v>330.69</v>
      </c>
      <c r="U285" s="44">
        <f t="shared" si="164"/>
        <v>330.69</v>
      </c>
      <c r="V285" s="44">
        <f t="shared" si="164"/>
        <v>330.69</v>
      </c>
      <c r="W285" s="44">
        <f t="shared" si="164"/>
        <v>330.69</v>
      </c>
      <c r="X285" s="44">
        <f t="shared" si="164"/>
        <v>330.69</v>
      </c>
      <c r="Y285" s="44">
        <f t="shared" si="164"/>
        <v>330.69</v>
      </c>
      <c r="Z285" s="44">
        <f t="shared" si="164"/>
        <v>330.69</v>
      </c>
      <c r="AA285" s="44">
        <f t="shared" si="164"/>
        <v>330.69</v>
      </c>
    </row>
    <row r="286" spans="1:27" ht="12.75" customHeight="1" x14ac:dyDescent="0.2">
      <c r="A286" s="90" t="s">
        <v>2459</v>
      </c>
      <c r="B286" s="28" t="str">
        <f>"26"&amp;"."&amp;$B$777&amp;"."&amp;$B$778</f>
        <v>26.04.2023</v>
      </c>
      <c r="C286" s="82" t="s">
        <v>76</v>
      </c>
      <c r="D286" s="83">
        <f>ROUND(((D287+D288+D290+D289)/1000),5)</f>
        <v>1.7301200000000001</v>
      </c>
      <c r="E286" s="83">
        <f>ROUND(((E287+E288+E290+E289)/1000),5)</f>
        <v>1.5273099999999999</v>
      </c>
      <c r="F286" s="83">
        <f>ROUND(((F287+F288+F290+F289)/1000),5)</f>
        <v>1.5138100000000001</v>
      </c>
      <c r="G286" s="83">
        <f t="shared" ref="G286:AA286" si="165">ROUND(((G287+G288+G290+G289)/1000),5)</f>
        <v>1.50499</v>
      </c>
      <c r="H286" s="83">
        <f t="shared" si="165"/>
        <v>1.52376</v>
      </c>
      <c r="I286" s="83">
        <f t="shared" si="165"/>
        <v>1.60002</v>
      </c>
      <c r="J286" s="83">
        <f t="shared" si="165"/>
        <v>1.8539699999999999</v>
      </c>
      <c r="K286" s="83">
        <f t="shared" si="165"/>
        <v>2.1652300000000002</v>
      </c>
      <c r="L286" s="83">
        <f t="shared" si="165"/>
        <v>2.3404400000000001</v>
      </c>
      <c r="M286" s="83">
        <f t="shared" si="165"/>
        <v>2.4098700000000002</v>
      </c>
      <c r="N286" s="83">
        <f t="shared" si="165"/>
        <v>2.4041600000000001</v>
      </c>
      <c r="O286" s="83">
        <f t="shared" si="165"/>
        <v>2.4192499999999999</v>
      </c>
      <c r="P286" s="83">
        <f t="shared" si="165"/>
        <v>2.3989600000000002</v>
      </c>
      <c r="Q286" s="83">
        <f t="shared" si="165"/>
        <v>2.3912499999999999</v>
      </c>
      <c r="R286" s="83">
        <f t="shared" si="165"/>
        <v>2.3865500000000002</v>
      </c>
      <c r="S286" s="83">
        <f t="shared" si="165"/>
        <v>2.3528899999999999</v>
      </c>
      <c r="T286" s="83">
        <f t="shared" si="165"/>
        <v>2.3445499999999999</v>
      </c>
      <c r="U286" s="83">
        <f t="shared" si="165"/>
        <v>2.3238500000000002</v>
      </c>
      <c r="V286" s="83">
        <f t="shared" si="165"/>
        <v>2.2884600000000002</v>
      </c>
      <c r="W286" s="83">
        <f t="shared" si="165"/>
        <v>2.31732</v>
      </c>
      <c r="X286" s="83">
        <f t="shared" si="165"/>
        <v>2.3483999999999998</v>
      </c>
      <c r="Y286" s="83">
        <f t="shared" si="165"/>
        <v>2.3551799999999998</v>
      </c>
      <c r="Z286" s="83">
        <f t="shared" si="165"/>
        <v>2.1590400000000001</v>
      </c>
      <c r="AA286" s="83">
        <f t="shared" si="165"/>
        <v>1.80088</v>
      </c>
    </row>
    <row r="287" spans="1:27" ht="12.75" customHeight="1" outlineLevel="1" x14ac:dyDescent="0.2">
      <c r="A287" s="91" t="s">
        <v>2460</v>
      </c>
      <c r="B287" s="63" t="s">
        <v>233</v>
      </c>
      <c r="C287" s="43" t="s">
        <v>79</v>
      </c>
      <c r="D287" s="44">
        <v>1280.17</v>
      </c>
      <c r="E287" s="44">
        <v>1077.3599999999999</v>
      </c>
      <c r="F287" s="44">
        <v>1063.8599999999999</v>
      </c>
      <c r="G287" s="44">
        <v>1055.04</v>
      </c>
      <c r="H287" s="44">
        <v>1073.81</v>
      </c>
      <c r="I287" s="44">
        <v>1150.07</v>
      </c>
      <c r="J287" s="44">
        <v>1404.02</v>
      </c>
      <c r="K287" s="44">
        <v>1715.28</v>
      </c>
      <c r="L287" s="44">
        <v>1890.49</v>
      </c>
      <c r="M287" s="44">
        <v>1959.92</v>
      </c>
      <c r="N287" s="44">
        <v>1954.21</v>
      </c>
      <c r="O287" s="44">
        <v>1969.3</v>
      </c>
      <c r="P287" s="44">
        <v>1949.01</v>
      </c>
      <c r="Q287" s="44">
        <v>1941.3</v>
      </c>
      <c r="R287" s="44">
        <v>1936.6</v>
      </c>
      <c r="S287" s="44">
        <v>1902.94</v>
      </c>
      <c r="T287" s="44">
        <v>1894.6</v>
      </c>
      <c r="U287" s="44">
        <v>1873.9</v>
      </c>
      <c r="V287" s="44">
        <v>1838.51</v>
      </c>
      <c r="W287" s="44">
        <v>1867.37</v>
      </c>
      <c r="X287" s="44">
        <v>1898.45</v>
      </c>
      <c r="Y287" s="44">
        <v>1905.23</v>
      </c>
      <c r="Z287" s="44">
        <v>1709.09</v>
      </c>
      <c r="AA287" s="44">
        <v>1350.93</v>
      </c>
    </row>
    <row r="288" spans="1:27" ht="12.75" customHeight="1" outlineLevel="1" x14ac:dyDescent="0.2">
      <c r="A288" s="91" t="s">
        <v>2461</v>
      </c>
      <c r="B288" s="63" t="s">
        <v>90</v>
      </c>
      <c r="C288" s="43" t="s">
        <v>79</v>
      </c>
      <c r="D288" s="44">
        <f>$D$163</f>
        <v>113.12</v>
      </c>
      <c r="E288" s="44">
        <f>$D$163</f>
        <v>113.12</v>
      </c>
      <c r="F288" s="44">
        <f t="shared" ref="F288:AA288" si="166">$D$163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customHeight="1" outlineLevel="1" x14ac:dyDescent="0.2">
      <c r="A289" s="91" t="s">
        <v>2462</v>
      </c>
      <c r="B289" s="63" t="s">
        <v>83</v>
      </c>
      <c r="C289" s="43" t="s">
        <v>79</v>
      </c>
      <c r="D289" s="44">
        <v>6.14</v>
      </c>
      <c r="E289" s="44">
        <v>6.14</v>
      </c>
      <c r="F289" s="44">
        <v>6.14</v>
      </c>
      <c r="G289" s="44">
        <v>6.14</v>
      </c>
      <c r="H289" s="44">
        <v>6.14</v>
      </c>
      <c r="I289" s="44">
        <v>6.14</v>
      </c>
      <c r="J289" s="44">
        <v>6.14</v>
      </c>
      <c r="K289" s="44">
        <v>6.14</v>
      </c>
      <c r="L289" s="44">
        <v>6.14</v>
      </c>
      <c r="M289" s="44">
        <v>6.14</v>
      </c>
      <c r="N289" s="44">
        <v>6.14</v>
      </c>
      <c r="O289" s="44">
        <v>6.14</v>
      </c>
      <c r="P289" s="44">
        <v>6.14</v>
      </c>
      <c r="Q289" s="44">
        <v>6.14</v>
      </c>
      <c r="R289" s="44">
        <v>6.14</v>
      </c>
      <c r="S289" s="44">
        <v>6.14</v>
      </c>
      <c r="T289" s="44">
        <v>6.14</v>
      </c>
      <c r="U289" s="44">
        <v>6.14</v>
      </c>
      <c r="V289" s="44">
        <v>6.14</v>
      </c>
      <c r="W289" s="44">
        <v>6.14</v>
      </c>
      <c r="X289" s="44">
        <v>6.14</v>
      </c>
      <c r="Y289" s="44">
        <v>6.14</v>
      </c>
      <c r="Z289" s="44">
        <v>6.14</v>
      </c>
      <c r="AA289" s="44">
        <v>6.14</v>
      </c>
    </row>
    <row r="290" spans="1:27" ht="12.75" customHeight="1" outlineLevel="1" x14ac:dyDescent="0.2">
      <c r="A290" s="91" t="s">
        <v>2463</v>
      </c>
      <c r="B290" s="63" t="s">
        <v>81</v>
      </c>
      <c r="C290" s="43" t="s">
        <v>79</v>
      </c>
      <c r="D290" s="44">
        <f>$D$11</f>
        <v>330.69</v>
      </c>
      <c r="E290" s="44">
        <f t="shared" ref="E290:AA290" si="167">$D$11</f>
        <v>330.69</v>
      </c>
      <c r="F290" s="44">
        <f t="shared" si="167"/>
        <v>330.69</v>
      </c>
      <c r="G290" s="44">
        <f t="shared" si="167"/>
        <v>330.69</v>
      </c>
      <c r="H290" s="44">
        <f t="shared" si="167"/>
        <v>330.69</v>
      </c>
      <c r="I290" s="44">
        <f t="shared" si="167"/>
        <v>330.69</v>
      </c>
      <c r="J290" s="44">
        <f t="shared" si="167"/>
        <v>330.69</v>
      </c>
      <c r="K290" s="44">
        <f t="shared" si="167"/>
        <v>330.69</v>
      </c>
      <c r="L290" s="44">
        <f t="shared" si="167"/>
        <v>330.69</v>
      </c>
      <c r="M290" s="44">
        <f t="shared" si="167"/>
        <v>330.69</v>
      </c>
      <c r="N290" s="44">
        <f t="shared" si="167"/>
        <v>330.69</v>
      </c>
      <c r="O290" s="44">
        <f t="shared" si="167"/>
        <v>330.69</v>
      </c>
      <c r="P290" s="44">
        <f t="shared" si="167"/>
        <v>330.69</v>
      </c>
      <c r="Q290" s="44">
        <f t="shared" si="167"/>
        <v>330.69</v>
      </c>
      <c r="R290" s="44">
        <f t="shared" si="167"/>
        <v>330.69</v>
      </c>
      <c r="S290" s="44">
        <f t="shared" si="167"/>
        <v>330.69</v>
      </c>
      <c r="T290" s="44">
        <f t="shared" si="167"/>
        <v>330.69</v>
      </c>
      <c r="U290" s="44">
        <f t="shared" si="167"/>
        <v>330.69</v>
      </c>
      <c r="V290" s="44">
        <f t="shared" si="167"/>
        <v>330.69</v>
      </c>
      <c r="W290" s="44">
        <f t="shared" si="167"/>
        <v>330.69</v>
      </c>
      <c r="X290" s="44">
        <f t="shared" si="167"/>
        <v>330.69</v>
      </c>
      <c r="Y290" s="44">
        <f t="shared" si="167"/>
        <v>330.69</v>
      </c>
      <c r="Z290" s="44">
        <f t="shared" si="167"/>
        <v>330.69</v>
      </c>
      <c r="AA290" s="44">
        <f t="shared" si="167"/>
        <v>330.69</v>
      </c>
    </row>
    <row r="291" spans="1:27" ht="12.75" customHeight="1" x14ac:dyDescent="0.2">
      <c r="A291" s="90" t="s">
        <v>2464</v>
      </c>
      <c r="B291" s="28" t="str">
        <f>"27"&amp;"."&amp;$B$777&amp;"."&amp;$B$778</f>
        <v>27.04.2023</v>
      </c>
      <c r="C291" s="82" t="s">
        <v>76</v>
      </c>
      <c r="D291" s="83">
        <f>ROUND(((D292+D293+D295+D294)/1000),5)</f>
        <v>1.6989300000000001</v>
      </c>
      <c r="E291" s="83">
        <f>ROUND(((E292+E293+E295+E294)/1000),5)</f>
        <v>1.5276000000000001</v>
      </c>
      <c r="F291" s="83">
        <f>ROUND(((F292+F293+F295+F294)/1000),5)</f>
        <v>1.52125</v>
      </c>
      <c r="G291" s="83">
        <f t="shared" ref="G291:AA291" si="168">ROUND(((G292+G293+G295+G294)/1000),5)</f>
        <v>1.51498</v>
      </c>
      <c r="H291" s="83">
        <f t="shared" si="168"/>
        <v>1.5209999999999999</v>
      </c>
      <c r="I291" s="83">
        <f t="shared" si="168"/>
        <v>1.55108</v>
      </c>
      <c r="J291" s="83">
        <f t="shared" si="168"/>
        <v>1.79914</v>
      </c>
      <c r="K291" s="83">
        <f t="shared" si="168"/>
        <v>2.1139999999999999</v>
      </c>
      <c r="L291" s="83">
        <f t="shared" si="168"/>
        <v>2.3285499999999999</v>
      </c>
      <c r="M291" s="83">
        <f t="shared" si="168"/>
        <v>2.4220999999999999</v>
      </c>
      <c r="N291" s="83">
        <f t="shared" si="168"/>
        <v>2.40761</v>
      </c>
      <c r="O291" s="83">
        <f t="shared" si="168"/>
        <v>2.42774</v>
      </c>
      <c r="P291" s="83">
        <f t="shared" si="168"/>
        <v>2.4313699999999998</v>
      </c>
      <c r="Q291" s="83">
        <f t="shared" si="168"/>
        <v>2.4664000000000001</v>
      </c>
      <c r="R291" s="83">
        <f t="shared" si="168"/>
        <v>2.4125999999999999</v>
      </c>
      <c r="S291" s="83">
        <f t="shared" si="168"/>
        <v>2.3967499999999999</v>
      </c>
      <c r="T291" s="83">
        <f t="shared" si="168"/>
        <v>2.35955</v>
      </c>
      <c r="U291" s="83">
        <f t="shared" si="168"/>
        <v>2.3408099999999998</v>
      </c>
      <c r="V291" s="83">
        <f t="shared" si="168"/>
        <v>2.31541</v>
      </c>
      <c r="W291" s="83">
        <f t="shared" si="168"/>
        <v>2.3386300000000002</v>
      </c>
      <c r="X291" s="83">
        <f t="shared" si="168"/>
        <v>2.387</v>
      </c>
      <c r="Y291" s="83">
        <f t="shared" si="168"/>
        <v>2.3868</v>
      </c>
      <c r="Z291" s="83">
        <f t="shared" si="168"/>
        <v>2.1611899999999999</v>
      </c>
      <c r="AA291" s="83">
        <f t="shared" si="168"/>
        <v>1.8018000000000001</v>
      </c>
    </row>
    <row r="292" spans="1:27" ht="12.75" customHeight="1" outlineLevel="1" x14ac:dyDescent="0.2">
      <c r="A292" s="91" t="s">
        <v>2465</v>
      </c>
      <c r="B292" s="63" t="s">
        <v>233</v>
      </c>
      <c r="C292" s="43" t="s">
        <v>79</v>
      </c>
      <c r="D292" s="44">
        <v>1248.98</v>
      </c>
      <c r="E292" s="44">
        <v>1077.6500000000001</v>
      </c>
      <c r="F292" s="44">
        <v>1071.3</v>
      </c>
      <c r="G292" s="44">
        <v>1065.03</v>
      </c>
      <c r="H292" s="44">
        <v>1071.05</v>
      </c>
      <c r="I292" s="44">
        <v>1101.1300000000001</v>
      </c>
      <c r="J292" s="44">
        <v>1349.19</v>
      </c>
      <c r="K292" s="44">
        <v>1664.05</v>
      </c>
      <c r="L292" s="44">
        <v>1878.6</v>
      </c>
      <c r="M292" s="44">
        <v>1972.15</v>
      </c>
      <c r="N292" s="44">
        <v>1957.66</v>
      </c>
      <c r="O292" s="44">
        <v>1977.79</v>
      </c>
      <c r="P292" s="44">
        <v>1981.42</v>
      </c>
      <c r="Q292" s="44">
        <v>2016.45</v>
      </c>
      <c r="R292" s="44">
        <v>1962.65</v>
      </c>
      <c r="S292" s="44">
        <v>1946.8</v>
      </c>
      <c r="T292" s="44">
        <v>1909.6</v>
      </c>
      <c r="U292" s="44">
        <v>1890.86</v>
      </c>
      <c r="V292" s="44">
        <v>1865.46</v>
      </c>
      <c r="W292" s="44">
        <v>1888.68</v>
      </c>
      <c r="X292" s="44">
        <v>1937.05</v>
      </c>
      <c r="Y292" s="44">
        <v>1936.85</v>
      </c>
      <c r="Z292" s="44">
        <v>1711.24</v>
      </c>
      <c r="AA292" s="44">
        <v>1351.85</v>
      </c>
    </row>
    <row r="293" spans="1:27" ht="12.75" customHeight="1" outlineLevel="1" x14ac:dyDescent="0.2">
      <c r="A293" s="91" t="s">
        <v>2466</v>
      </c>
      <c r="B293" s="63" t="s">
        <v>90</v>
      </c>
      <c r="C293" s="43" t="s">
        <v>79</v>
      </c>
      <c r="D293" s="44">
        <f>$D$163</f>
        <v>113.12</v>
      </c>
      <c r="E293" s="44">
        <f>$D$163</f>
        <v>113.12</v>
      </c>
      <c r="F293" s="44">
        <f t="shared" ref="F293:AA293" si="169">$D$163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customHeight="1" outlineLevel="1" x14ac:dyDescent="0.2">
      <c r="A294" s="91" t="s">
        <v>2467</v>
      </c>
      <c r="B294" s="63" t="s">
        <v>83</v>
      </c>
      <c r="C294" s="43" t="s">
        <v>79</v>
      </c>
      <c r="D294" s="44">
        <v>6.14</v>
      </c>
      <c r="E294" s="44">
        <v>6.14</v>
      </c>
      <c r="F294" s="44">
        <v>6.14</v>
      </c>
      <c r="G294" s="44">
        <v>6.14</v>
      </c>
      <c r="H294" s="44">
        <v>6.14</v>
      </c>
      <c r="I294" s="44">
        <v>6.14</v>
      </c>
      <c r="J294" s="44">
        <v>6.14</v>
      </c>
      <c r="K294" s="44">
        <v>6.14</v>
      </c>
      <c r="L294" s="44">
        <v>6.14</v>
      </c>
      <c r="M294" s="44">
        <v>6.14</v>
      </c>
      <c r="N294" s="44">
        <v>6.14</v>
      </c>
      <c r="O294" s="44">
        <v>6.14</v>
      </c>
      <c r="P294" s="44">
        <v>6.14</v>
      </c>
      <c r="Q294" s="44">
        <v>6.14</v>
      </c>
      <c r="R294" s="44">
        <v>6.14</v>
      </c>
      <c r="S294" s="44">
        <v>6.14</v>
      </c>
      <c r="T294" s="44">
        <v>6.14</v>
      </c>
      <c r="U294" s="44">
        <v>6.14</v>
      </c>
      <c r="V294" s="44">
        <v>6.14</v>
      </c>
      <c r="W294" s="44">
        <v>6.14</v>
      </c>
      <c r="X294" s="44">
        <v>6.14</v>
      </c>
      <c r="Y294" s="44">
        <v>6.14</v>
      </c>
      <c r="Z294" s="44">
        <v>6.14</v>
      </c>
      <c r="AA294" s="44">
        <v>6.14</v>
      </c>
    </row>
    <row r="295" spans="1:27" ht="12.75" customHeight="1" outlineLevel="1" x14ac:dyDescent="0.2">
      <c r="A295" s="91" t="s">
        <v>2468</v>
      </c>
      <c r="B295" s="63" t="s">
        <v>81</v>
      </c>
      <c r="C295" s="43" t="s">
        <v>79</v>
      </c>
      <c r="D295" s="44">
        <f>$D$11</f>
        <v>330.69</v>
      </c>
      <c r="E295" s="44">
        <f t="shared" ref="E295:AA295" si="170">$D$11</f>
        <v>330.69</v>
      </c>
      <c r="F295" s="44">
        <f t="shared" si="170"/>
        <v>330.69</v>
      </c>
      <c r="G295" s="44">
        <f t="shared" si="170"/>
        <v>330.69</v>
      </c>
      <c r="H295" s="44">
        <f t="shared" si="170"/>
        <v>330.69</v>
      </c>
      <c r="I295" s="44">
        <f t="shared" si="170"/>
        <v>330.69</v>
      </c>
      <c r="J295" s="44">
        <f t="shared" si="170"/>
        <v>330.69</v>
      </c>
      <c r="K295" s="44">
        <f t="shared" si="170"/>
        <v>330.69</v>
      </c>
      <c r="L295" s="44">
        <f t="shared" si="170"/>
        <v>330.69</v>
      </c>
      <c r="M295" s="44">
        <f t="shared" si="170"/>
        <v>330.69</v>
      </c>
      <c r="N295" s="44">
        <f t="shared" si="170"/>
        <v>330.69</v>
      </c>
      <c r="O295" s="44">
        <f t="shared" si="170"/>
        <v>330.69</v>
      </c>
      <c r="P295" s="44">
        <f t="shared" si="170"/>
        <v>330.69</v>
      </c>
      <c r="Q295" s="44">
        <f t="shared" si="170"/>
        <v>330.69</v>
      </c>
      <c r="R295" s="44">
        <f t="shared" si="170"/>
        <v>330.69</v>
      </c>
      <c r="S295" s="44">
        <f t="shared" si="170"/>
        <v>330.69</v>
      </c>
      <c r="T295" s="44">
        <f t="shared" si="170"/>
        <v>330.69</v>
      </c>
      <c r="U295" s="44">
        <f t="shared" si="170"/>
        <v>330.69</v>
      </c>
      <c r="V295" s="44">
        <f t="shared" si="170"/>
        <v>330.69</v>
      </c>
      <c r="W295" s="44">
        <f t="shared" si="170"/>
        <v>330.69</v>
      </c>
      <c r="X295" s="44">
        <f t="shared" si="170"/>
        <v>330.69</v>
      </c>
      <c r="Y295" s="44">
        <f t="shared" si="170"/>
        <v>330.69</v>
      </c>
      <c r="Z295" s="44">
        <f t="shared" si="170"/>
        <v>330.69</v>
      </c>
      <c r="AA295" s="44">
        <f t="shared" si="170"/>
        <v>330.69</v>
      </c>
    </row>
    <row r="296" spans="1:27" ht="12.75" customHeight="1" x14ac:dyDescent="0.2">
      <c r="A296" s="90" t="s">
        <v>2469</v>
      </c>
      <c r="B296" s="28" t="str">
        <f>"28"&amp;"."&amp;$B$777&amp;"."&amp;$B$778</f>
        <v>28.04.2023</v>
      </c>
      <c r="C296" s="82" t="s">
        <v>76</v>
      </c>
      <c r="D296" s="83">
        <f>ROUND(((D297+D298+D300+D299)/1000),5)</f>
        <v>1.69278</v>
      </c>
      <c r="E296" s="83">
        <f>ROUND(((E297+E298+E300+E299)/1000),5)</f>
        <v>1.52735</v>
      </c>
      <c r="F296" s="83">
        <f>ROUND(((F297+F298+F300+F299)/1000),5)</f>
        <v>1.51834</v>
      </c>
      <c r="G296" s="83">
        <f t="shared" ref="G296:AA296" si="171">ROUND(((G297+G298+G300+G299)/1000),5)</f>
        <v>1.5111399999999999</v>
      </c>
      <c r="H296" s="83">
        <f t="shared" si="171"/>
        <v>1.5245500000000001</v>
      </c>
      <c r="I296" s="83">
        <f t="shared" si="171"/>
        <v>1.56423</v>
      </c>
      <c r="J296" s="83">
        <f t="shared" si="171"/>
        <v>1.83988</v>
      </c>
      <c r="K296" s="83">
        <f t="shared" si="171"/>
        <v>2.1256499999999998</v>
      </c>
      <c r="L296" s="83">
        <f t="shared" si="171"/>
        <v>2.3530199999999999</v>
      </c>
      <c r="M296" s="83">
        <f t="shared" si="171"/>
        <v>2.4680599999999999</v>
      </c>
      <c r="N296" s="83">
        <f t="shared" si="171"/>
        <v>2.4765799999999998</v>
      </c>
      <c r="O296" s="83">
        <f t="shared" si="171"/>
        <v>2.4994299999999998</v>
      </c>
      <c r="P296" s="83">
        <f t="shared" si="171"/>
        <v>2.49851</v>
      </c>
      <c r="Q296" s="83">
        <f t="shared" si="171"/>
        <v>2.4974500000000002</v>
      </c>
      <c r="R296" s="83">
        <f t="shared" si="171"/>
        <v>2.4803600000000001</v>
      </c>
      <c r="S296" s="83">
        <f t="shared" si="171"/>
        <v>2.46922</v>
      </c>
      <c r="T296" s="83">
        <f t="shared" si="171"/>
        <v>2.46224</v>
      </c>
      <c r="U296" s="83">
        <f t="shared" si="171"/>
        <v>2.3840400000000002</v>
      </c>
      <c r="V296" s="83">
        <f t="shared" si="171"/>
        <v>2.3752300000000002</v>
      </c>
      <c r="W296" s="83">
        <f t="shared" si="171"/>
        <v>2.3592900000000001</v>
      </c>
      <c r="X296" s="83">
        <f t="shared" si="171"/>
        <v>2.3990399999999998</v>
      </c>
      <c r="Y296" s="83">
        <f t="shared" si="171"/>
        <v>2.46434</v>
      </c>
      <c r="Z296" s="83">
        <f t="shared" si="171"/>
        <v>2.2557200000000002</v>
      </c>
      <c r="AA296" s="83">
        <f t="shared" si="171"/>
        <v>2.1016900000000001</v>
      </c>
    </row>
    <row r="297" spans="1:27" ht="12.75" customHeight="1" outlineLevel="1" x14ac:dyDescent="0.2">
      <c r="A297" s="91" t="s">
        <v>2470</v>
      </c>
      <c r="B297" s="63" t="s">
        <v>233</v>
      </c>
      <c r="C297" s="43" t="s">
        <v>79</v>
      </c>
      <c r="D297" s="44">
        <v>1242.83</v>
      </c>
      <c r="E297" s="44">
        <v>1077.4000000000001</v>
      </c>
      <c r="F297" s="44">
        <v>1068.3900000000001</v>
      </c>
      <c r="G297" s="44">
        <v>1061.19</v>
      </c>
      <c r="H297" s="44">
        <v>1074.5999999999999</v>
      </c>
      <c r="I297" s="44">
        <v>1114.28</v>
      </c>
      <c r="J297" s="44">
        <v>1389.93</v>
      </c>
      <c r="K297" s="44">
        <v>1675.7</v>
      </c>
      <c r="L297" s="44">
        <v>1903.07</v>
      </c>
      <c r="M297" s="44">
        <v>2018.11</v>
      </c>
      <c r="N297" s="44">
        <v>2026.63</v>
      </c>
      <c r="O297" s="44">
        <v>2049.48</v>
      </c>
      <c r="P297" s="44">
        <v>2048.56</v>
      </c>
      <c r="Q297" s="44">
        <v>2047.5</v>
      </c>
      <c r="R297" s="44">
        <v>2030.41</v>
      </c>
      <c r="S297" s="44">
        <v>2019.27</v>
      </c>
      <c r="T297" s="44">
        <v>2012.29</v>
      </c>
      <c r="U297" s="44">
        <v>1934.09</v>
      </c>
      <c r="V297" s="44">
        <v>1925.28</v>
      </c>
      <c r="W297" s="44">
        <v>1909.34</v>
      </c>
      <c r="X297" s="44">
        <v>1949.09</v>
      </c>
      <c r="Y297" s="44">
        <v>2014.39</v>
      </c>
      <c r="Z297" s="44">
        <v>1805.77</v>
      </c>
      <c r="AA297" s="44">
        <v>1651.74</v>
      </c>
    </row>
    <row r="298" spans="1:27" ht="12.75" customHeight="1" outlineLevel="1" x14ac:dyDescent="0.2">
      <c r="A298" s="91" t="s">
        <v>2471</v>
      </c>
      <c r="B298" s="63" t="s">
        <v>90</v>
      </c>
      <c r="C298" s="43" t="s">
        <v>79</v>
      </c>
      <c r="D298" s="44">
        <f>$D$163</f>
        <v>113.12</v>
      </c>
      <c r="E298" s="44">
        <f>$D$163</f>
        <v>113.12</v>
      </c>
      <c r="F298" s="44">
        <f t="shared" ref="F298:AA298" si="172">$D$163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customHeight="1" outlineLevel="1" x14ac:dyDescent="0.2">
      <c r="A299" s="91" t="s">
        <v>2472</v>
      </c>
      <c r="B299" s="63" t="s">
        <v>83</v>
      </c>
      <c r="C299" s="43" t="s">
        <v>79</v>
      </c>
      <c r="D299" s="44">
        <v>6.14</v>
      </c>
      <c r="E299" s="44">
        <v>6.14</v>
      </c>
      <c r="F299" s="44">
        <v>6.14</v>
      </c>
      <c r="G299" s="44">
        <v>6.14</v>
      </c>
      <c r="H299" s="44">
        <v>6.14</v>
      </c>
      <c r="I299" s="44">
        <v>6.14</v>
      </c>
      <c r="J299" s="44">
        <v>6.14</v>
      </c>
      <c r="K299" s="44">
        <v>6.14</v>
      </c>
      <c r="L299" s="44">
        <v>6.14</v>
      </c>
      <c r="M299" s="44">
        <v>6.14</v>
      </c>
      <c r="N299" s="44">
        <v>6.14</v>
      </c>
      <c r="O299" s="44">
        <v>6.14</v>
      </c>
      <c r="P299" s="44">
        <v>6.14</v>
      </c>
      <c r="Q299" s="44">
        <v>6.14</v>
      </c>
      <c r="R299" s="44">
        <v>6.14</v>
      </c>
      <c r="S299" s="44">
        <v>6.14</v>
      </c>
      <c r="T299" s="44">
        <v>6.14</v>
      </c>
      <c r="U299" s="44">
        <v>6.14</v>
      </c>
      <c r="V299" s="44">
        <v>6.14</v>
      </c>
      <c r="W299" s="44">
        <v>6.14</v>
      </c>
      <c r="X299" s="44">
        <v>6.14</v>
      </c>
      <c r="Y299" s="44">
        <v>6.14</v>
      </c>
      <c r="Z299" s="44">
        <v>6.14</v>
      </c>
      <c r="AA299" s="44">
        <v>6.14</v>
      </c>
    </row>
    <row r="300" spans="1:27" ht="12.75" customHeight="1" outlineLevel="1" x14ac:dyDescent="0.2">
      <c r="A300" s="91" t="s">
        <v>2473</v>
      </c>
      <c r="B300" s="63" t="s">
        <v>81</v>
      </c>
      <c r="C300" s="43" t="s">
        <v>79</v>
      </c>
      <c r="D300" s="44">
        <f>$D$11</f>
        <v>330.69</v>
      </c>
      <c r="E300" s="44">
        <f t="shared" ref="E300:AA300" si="173">$D$11</f>
        <v>330.69</v>
      </c>
      <c r="F300" s="44">
        <f t="shared" si="173"/>
        <v>330.69</v>
      </c>
      <c r="G300" s="44">
        <f t="shared" si="173"/>
        <v>330.69</v>
      </c>
      <c r="H300" s="44">
        <f t="shared" si="173"/>
        <v>330.69</v>
      </c>
      <c r="I300" s="44">
        <f t="shared" si="173"/>
        <v>330.69</v>
      </c>
      <c r="J300" s="44">
        <f t="shared" si="173"/>
        <v>330.69</v>
      </c>
      <c r="K300" s="44">
        <f t="shared" si="173"/>
        <v>330.69</v>
      </c>
      <c r="L300" s="44">
        <f t="shared" si="173"/>
        <v>330.69</v>
      </c>
      <c r="M300" s="44">
        <f t="shared" si="173"/>
        <v>330.69</v>
      </c>
      <c r="N300" s="44">
        <f t="shared" si="173"/>
        <v>330.69</v>
      </c>
      <c r="O300" s="44">
        <f t="shared" si="173"/>
        <v>330.69</v>
      </c>
      <c r="P300" s="44">
        <f t="shared" si="173"/>
        <v>330.69</v>
      </c>
      <c r="Q300" s="44">
        <f t="shared" si="173"/>
        <v>330.69</v>
      </c>
      <c r="R300" s="44">
        <f t="shared" si="173"/>
        <v>330.69</v>
      </c>
      <c r="S300" s="44">
        <f t="shared" si="173"/>
        <v>330.69</v>
      </c>
      <c r="T300" s="44">
        <f t="shared" si="173"/>
        <v>330.69</v>
      </c>
      <c r="U300" s="44">
        <f t="shared" si="173"/>
        <v>330.69</v>
      </c>
      <c r="V300" s="44">
        <f t="shared" si="173"/>
        <v>330.69</v>
      </c>
      <c r="W300" s="44">
        <f t="shared" si="173"/>
        <v>330.69</v>
      </c>
      <c r="X300" s="44">
        <f t="shared" si="173"/>
        <v>330.69</v>
      </c>
      <c r="Y300" s="44">
        <f t="shared" si="173"/>
        <v>330.69</v>
      </c>
      <c r="Z300" s="44">
        <f t="shared" si="173"/>
        <v>330.69</v>
      </c>
      <c r="AA300" s="44">
        <f t="shared" si="173"/>
        <v>330.69</v>
      </c>
    </row>
    <row r="301" spans="1:27" ht="12.75" customHeight="1" x14ac:dyDescent="0.2">
      <c r="A301" s="90" t="s">
        <v>2474</v>
      </c>
      <c r="B301" s="28" t="str">
        <f>"29"&amp;"."&amp;$B$777&amp;"."&amp;$B$778</f>
        <v>29.04.2023</v>
      </c>
      <c r="C301" s="82" t="s">
        <v>76</v>
      </c>
      <c r="D301" s="83">
        <f>ROUND(((D302+D303+D305+D304)/1000),5)</f>
        <v>2.0786600000000002</v>
      </c>
      <c r="E301" s="83">
        <f>ROUND(((E302+E303+E305+E304)/1000),5)</f>
        <v>1.9178299999999999</v>
      </c>
      <c r="F301" s="83">
        <f>ROUND(((F302+F303+F305+F304)/1000),5)</f>
        <v>1.75322</v>
      </c>
      <c r="G301" s="83">
        <f t="shared" ref="G301:AA301" si="174">ROUND(((G302+G303+G305+G304)/1000),5)</f>
        <v>1.7098899999999999</v>
      </c>
      <c r="H301" s="83">
        <f t="shared" si="174"/>
        <v>1.7232799999999999</v>
      </c>
      <c r="I301" s="83">
        <f t="shared" si="174"/>
        <v>1.7316</v>
      </c>
      <c r="J301" s="83">
        <f t="shared" si="174"/>
        <v>1.7633300000000001</v>
      </c>
      <c r="K301" s="83">
        <f t="shared" si="174"/>
        <v>1.95913</v>
      </c>
      <c r="L301" s="83">
        <f t="shared" si="174"/>
        <v>2.2175600000000002</v>
      </c>
      <c r="M301" s="83">
        <f t="shared" si="174"/>
        <v>2.44489</v>
      </c>
      <c r="N301" s="83">
        <f t="shared" si="174"/>
        <v>2.4939800000000001</v>
      </c>
      <c r="O301" s="83">
        <f t="shared" si="174"/>
        <v>2.4904000000000002</v>
      </c>
      <c r="P301" s="83">
        <f t="shared" si="174"/>
        <v>2.4108700000000001</v>
      </c>
      <c r="Q301" s="83">
        <f t="shared" si="174"/>
        <v>2.40463</v>
      </c>
      <c r="R301" s="83">
        <f t="shared" si="174"/>
        <v>2.3721100000000002</v>
      </c>
      <c r="S301" s="83">
        <f t="shared" si="174"/>
        <v>2.3315700000000001</v>
      </c>
      <c r="T301" s="83">
        <f t="shared" si="174"/>
        <v>2.3885900000000002</v>
      </c>
      <c r="U301" s="83">
        <f t="shared" si="174"/>
        <v>2.3905599999999998</v>
      </c>
      <c r="V301" s="83">
        <f t="shared" si="174"/>
        <v>2.39716</v>
      </c>
      <c r="W301" s="83">
        <f t="shared" si="174"/>
        <v>2.5181200000000001</v>
      </c>
      <c r="X301" s="83">
        <f t="shared" si="174"/>
        <v>2.5937800000000002</v>
      </c>
      <c r="Y301" s="83">
        <f t="shared" si="174"/>
        <v>2.4378199999999999</v>
      </c>
      <c r="Z301" s="83">
        <f t="shared" si="174"/>
        <v>2.2103199999999998</v>
      </c>
      <c r="AA301" s="83">
        <f t="shared" si="174"/>
        <v>2.0918000000000001</v>
      </c>
    </row>
    <row r="302" spans="1:27" ht="12.75" customHeight="1" outlineLevel="1" x14ac:dyDescent="0.2">
      <c r="A302" s="91" t="s">
        <v>2475</v>
      </c>
      <c r="B302" s="63" t="s">
        <v>233</v>
      </c>
      <c r="C302" s="43" t="s">
        <v>79</v>
      </c>
      <c r="D302" s="44">
        <v>1628.71</v>
      </c>
      <c r="E302" s="44">
        <v>1467.88</v>
      </c>
      <c r="F302" s="44">
        <v>1303.27</v>
      </c>
      <c r="G302" s="44">
        <v>1259.94</v>
      </c>
      <c r="H302" s="44">
        <v>1273.33</v>
      </c>
      <c r="I302" s="44">
        <v>1281.6500000000001</v>
      </c>
      <c r="J302" s="44">
        <v>1313.38</v>
      </c>
      <c r="K302" s="44">
        <v>1509.18</v>
      </c>
      <c r="L302" s="44">
        <v>1767.61</v>
      </c>
      <c r="M302" s="44">
        <v>1994.94</v>
      </c>
      <c r="N302" s="44">
        <v>2044.03</v>
      </c>
      <c r="O302" s="44">
        <v>2040.45</v>
      </c>
      <c r="P302" s="44">
        <v>1960.92</v>
      </c>
      <c r="Q302" s="44">
        <v>1954.68</v>
      </c>
      <c r="R302" s="44">
        <v>1922.16</v>
      </c>
      <c r="S302" s="44">
        <v>1881.62</v>
      </c>
      <c r="T302" s="44">
        <v>1938.64</v>
      </c>
      <c r="U302" s="44">
        <v>1940.61</v>
      </c>
      <c r="V302" s="44">
        <v>1947.21</v>
      </c>
      <c r="W302" s="44">
        <v>2068.17</v>
      </c>
      <c r="X302" s="44">
        <v>2143.83</v>
      </c>
      <c r="Y302" s="44">
        <v>1987.87</v>
      </c>
      <c r="Z302" s="44">
        <v>1760.37</v>
      </c>
      <c r="AA302" s="44">
        <v>1641.85</v>
      </c>
    </row>
    <row r="303" spans="1:27" ht="12.75" customHeight="1" outlineLevel="1" x14ac:dyDescent="0.2">
      <c r="A303" s="91" t="s">
        <v>2476</v>
      </c>
      <c r="B303" s="63" t="s">
        <v>90</v>
      </c>
      <c r="C303" s="43" t="s">
        <v>79</v>
      </c>
      <c r="D303" s="44">
        <f>$D$163</f>
        <v>113.12</v>
      </c>
      <c r="E303" s="44">
        <f>$D$163</f>
        <v>113.12</v>
      </c>
      <c r="F303" s="44">
        <f t="shared" ref="F303:AA303" si="175">$D$163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customHeight="1" outlineLevel="1" x14ac:dyDescent="0.2">
      <c r="A304" s="91" t="s">
        <v>2477</v>
      </c>
      <c r="B304" s="63" t="s">
        <v>83</v>
      </c>
      <c r="C304" s="43" t="s">
        <v>79</v>
      </c>
      <c r="D304" s="44">
        <v>6.14</v>
      </c>
      <c r="E304" s="44">
        <v>6.14</v>
      </c>
      <c r="F304" s="44">
        <v>6.14</v>
      </c>
      <c r="G304" s="44">
        <v>6.14</v>
      </c>
      <c r="H304" s="44">
        <v>6.14</v>
      </c>
      <c r="I304" s="44">
        <v>6.14</v>
      </c>
      <c r="J304" s="44">
        <v>6.14</v>
      </c>
      <c r="K304" s="44">
        <v>6.14</v>
      </c>
      <c r="L304" s="44">
        <v>6.14</v>
      </c>
      <c r="M304" s="44">
        <v>6.14</v>
      </c>
      <c r="N304" s="44">
        <v>6.14</v>
      </c>
      <c r="O304" s="44">
        <v>6.14</v>
      </c>
      <c r="P304" s="44">
        <v>6.14</v>
      </c>
      <c r="Q304" s="44">
        <v>6.14</v>
      </c>
      <c r="R304" s="44">
        <v>6.14</v>
      </c>
      <c r="S304" s="44">
        <v>6.14</v>
      </c>
      <c r="T304" s="44">
        <v>6.14</v>
      </c>
      <c r="U304" s="44">
        <v>6.14</v>
      </c>
      <c r="V304" s="44">
        <v>6.14</v>
      </c>
      <c r="W304" s="44">
        <v>6.14</v>
      </c>
      <c r="X304" s="44">
        <v>6.14</v>
      </c>
      <c r="Y304" s="44">
        <v>6.14</v>
      </c>
      <c r="Z304" s="44">
        <v>6.14</v>
      </c>
      <c r="AA304" s="44">
        <v>6.14</v>
      </c>
    </row>
    <row r="305" spans="1:27" ht="12.75" customHeight="1" outlineLevel="1" x14ac:dyDescent="0.2">
      <c r="A305" s="91" t="s">
        <v>2478</v>
      </c>
      <c r="B305" s="63" t="s">
        <v>81</v>
      </c>
      <c r="C305" s="43" t="s">
        <v>79</v>
      </c>
      <c r="D305" s="44">
        <f>$D$11</f>
        <v>330.69</v>
      </c>
      <c r="E305" s="44">
        <f t="shared" ref="E305:AA305" si="176">$D$11</f>
        <v>330.69</v>
      </c>
      <c r="F305" s="44">
        <f t="shared" si="176"/>
        <v>330.69</v>
      </c>
      <c r="G305" s="44">
        <f t="shared" si="176"/>
        <v>330.69</v>
      </c>
      <c r="H305" s="44">
        <f t="shared" si="176"/>
        <v>330.69</v>
      </c>
      <c r="I305" s="44">
        <f t="shared" si="176"/>
        <v>330.69</v>
      </c>
      <c r="J305" s="44">
        <f t="shared" si="176"/>
        <v>330.69</v>
      </c>
      <c r="K305" s="44">
        <f t="shared" si="176"/>
        <v>330.69</v>
      </c>
      <c r="L305" s="44">
        <f t="shared" si="176"/>
        <v>330.69</v>
      </c>
      <c r="M305" s="44">
        <f t="shared" si="176"/>
        <v>330.69</v>
      </c>
      <c r="N305" s="44">
        <f t="shared" si="176"/>
        <v>330.69</v>
      </c>
      <c r="O305" s="44">
        <f t="shared" si="176"/>
        <v>330.69</v>
      </c>
      <c r="P305" s="44">
        <f t="shared" si="176"/>
        <v>330.69</v>
      </c>
      <c r="Q305" s="44">
        <f t="shared" si="176"/>
        <v>330.69</v>
      </c>
      <c r="R305" s="44">
        <f t="shared" si="176"/>
        <v>330.69</v>
      </c>
      <c r="S305" s="44">
        <f t="shared" si="176"/>
        <v>330.69</v>
      </c>
      <c r="T305" s="44">
        <f t="shared" si="176"/>
        <v>330.69</v>
      </c>
      <c r="U305" s="44">
        <f t="shared" si="176"/>
        <v>330.69</v>
      </c>
      <c r="V305" s="44">
        <f t="shared" si="176"/>
        <v>330.69</v>
      </c>
      <c r="W305" s="44">
        <f t="shared" si="176"/>
        <v>330.69</v>
      </c>
      <c r="X305" s="44">
        <f t="shared" si="176"/>
        <v>330.69</v>
      </c>
      <c r="Y305" s="44">
        <f t="shared" si="176"/>
        <v>330.69</v>
      </c>
      <c r="Z305" s="44">
        <f t="shared" si="176"/>
        <v>330.69</v>
      </c>
      <c r="AA305" s="44">
        <f t="shared" si="176"/>
        <v>330.69</v>
      </c>
    </row>
    <row r="306" spans="1:27" ht="12.75" customHeight="1" x14ac:dyDescent="0.2">
      <c r="A306" s="90" t="s">
        <v>2479</v>
      </c>
      <c r="B306" s="28" t="str">
        <f>"30"&amp;"."&amp;$B$777&amp;"."&amp;$B$778</f>
        <v>30.04.2023</v>
      </c>
      <c r="C306" s="82" t="s">
        <v>76</v>
      </c>
      <c r="D306" s="83">
        <f>ROUND(((D307+D308+D310+D309)/1000),5)</f>
        <v>2.0534599999999998</v>
      </c>
      <c r="E306" s="83">
        <f>ROUND(((E307+E308+E310+E309)/1000),5)</f>
        <v>1.88588</v>
      </c>
      <c r="F306" s="83">
        <f>ROUND(((F307+F308+F310+F309)/1000),5)</f>
        <v>1.7476700000000001</v>
      </c>
      <c r="G306" s="83">
        <f t="shared" ref="G306:AA306" si="177">ROUND(((G307+G308+G310+G309)/1000),5)</f>
        <v>1.69682</v>
      </c>
      <c r="H306" s="83">
        <f t="shared" si="177"/>
        <v>1.69373</v>
      </c>
      <c r="I306" s="83">
        <f t="shared" si="177"/>
        <v>1.7286600000000001</v>
      </c>
      <c r="J306" s="83">
        <f t="shared" si="177"/>
        <v>1.73491</v>
      </c>
      <c r="K306" s="83">
        <f t="shared" si="177"/>
        <v>1.85873</v>
      </c>
      <c r="L306" s="83">
        <f t="shared" si="177"/>
        <v>2.0984099999999999</v>
      </c>
      <c r="M306" s="83">
        <f t="shared" si="177"/>
        <v>2.2634400000000001</v>
      </c>
      <c r="N306" s="83">
        <f t="shared" si="177"/>
        <v>2.3351000000000002</v>
      </c>
      <c r="O306" s="83">
        <f t="shared" si="177"/>
        <v>2.33426</v>
      </c>
      <c r="P306" s="83">
        <f t="shared" si="177"/>
        <v>2.3208000000000002</v>
      </c>
      <c r="Q306" s="83">
        <f t="shared" si="177"/>
        <v>2.3195600000000001</v>
      </c>
      <c r="R306" s="83">
        <f t="shared" si="177"/>
        <v>2.2227299999999999</v>
      </c>
      <c r="S306" s="83">
        <f t="shared" si="177"/>
        <v>2.2052999999999998</v>
      </c>
      <c r="T306" s="83">
        <f t="shared" si="177"/>
        <v>2.3644500000000002</v>
      </c>
      <c r="U306" s="83">
        <f t="shared" si="177"/>
        <v>2.3995500000000001</v>
      </c>
      <c r="V306" s="83">
        <f t="shared" si="177"/>
        <v>2.4080499999999998</v>
      </c>
      <c r="W306" s="83">
        <f t="shared" si="177"/>
        <v>2.5813100000000002</v>
      </c>
      <c r="X306" s="83">
        <f t="shared" si="177"/>
        <v>2.76979</v>
      </c>
      <c r="Y306" s="83">
        <f t="shared" si="177"/>
        <v>2.4641099999999998</v>
      </c>
      <c r="Z306" s="83">
        <f t="shared" si="177"/>
        <v>2.1746099999999999</v>
      </c>
      <c r="AA306" s="83">
        <f t="shared" si="177"/>
        <v>2.03443</v>
      </c>
    </row>
    <row r="307" spans="1:27" ht="12.75" customHeight="1" outlineLevel="1" x14ac:dyDescent="0.2">
      <c r="A307" s="91" t="s">
        <v>2480</v>
      </c>
      <c r="B307" s="63" t="s">
        <v>233</v>
      </c>
      <c r="C307" s="43" t="s">
        <v>79</v>
      </c>
      <c r="D307" s="44">
        <v>1603.51</v>
      </c>
      <c r="E307" s="44">
        <v>1435.93</v>
      </c>
      <c r="F307" s="44">
        <v>1297.72</v>
      </c>
      <c r="G307" s="44">
        <v>1246.8699999999999</v>
      </c>
      <c r="H307" s="44">
        <v>1243.78</v>
      </c>
      <c r="I307" s="44">
        <v>1278.71</v>
      </c>
      <c r="J307" s="44">
        <v>1284.96</v>
      </c>
      <c r="K307" s="44">
        <v>1408.78</v>
      </c>
      <c r="L307" s="44">
        <v>1648.46</v>
      </c>
      <c r="M307" s="44">
        <v>1813.49</v>
      </c>
      <c r="N307" s="44">
        <v>1885.15</v>
      </c>
      <c r="O307" s="44">
        <v>1884.31</v>
      </c>
      <c r="P307" s="44">
        <v>1870.85</v>
      </c>
      <c r="Q307" s="44">
        <v>1869.61</v>
      </c>
      <c r="R307" s="44">
        <v>1772.78</v>
      </c>
      <c r="S307" s="44">
        <v>1755.35</v>
      </c>
      <c r="T307" s="44">
        <v>1914.5</v>
      </c>
      <c r="U307" s="44">
        <v>1949.6</v>
      </c>
      <c r="V307" s="44">
        <v>1958.1</v>
      </c>
      <c r="W307" s="44">
        <v>2131.36</v>
      </c>
      <c r="X307" s="44">
        <v>2319.84</v>
      </c>
      <c r="Y307" s="44">
        <v>2014.16</v>
      </c>
      <c r="Z307" s="44">
        <v>1724.66</v>
      </c>
      <c r="AA307" s="44">
        <v>1584.48</v>
      </c>
    </row>
    <row r="308" spans="1:27" ht="12.75" customHeight="1" outlineLevel="1" x14ac:dyDescent="0.2">
      <c r="A308" s="91" t="s">
        <v>2481</v>
      </c>
      <c r="B308" s="63" t="s">
        <v>90</v>
      </c>
      <c r="C308" s="43" t="s">
        <v>79</v>
      </c>
      <c r="D308" s="44">
        <f>$D$163</f>
        <v>113.12</v>
      </c>
      <c r="E308" s="44">
        <f>$D$163</f>
        <v>113.12</v>
      </c>
      <c r="F308" s="44">
        <f t="shared" ref="F308:AA308" si="178">$D$163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customHeight="1" outlineLevel="1" x14ac:dyDescent="0.2">
      <c r="A309" s="91" t="s">
        <v>2482</v>
      </c>
      <c r="B309" s="63" t="s">
        <v>83</v>
      </c>
      <c r="C309" s="43" t="s">
        <v>79</v>
      </c>
      <c r="D309" s="44">
        <v>6.14</v>
      </c>
      <c r="E309" s="44">
        <v>6.14</v>
      </c>
      <c r="F309" s="44">
        <v>6.14</v>
      </c>
      <c r="G309" s="44">
        <v>6.14</v>
      </c>
      <c r="H309" s="44">
        <v>6.14</v>
      </c>
      <c r="I309" s="44">
        <v>6.14</v>
      </c>
      <c r="J309" s="44">
        <v>6.14</v>
      </c>
      <c r="K309" s="44">
        <v>6.14</v>
      </c>
      <c r="L309" s="44">
        <v>6.14</v>
      </c>
      <c r="M309" s="44">
        <v>6.14</v>
      </c>
      <c r="N309" s="44">
        <v>6.14</v>
      </c>
      <c r="O309" s="44">
        <v>6.14</v>
      </c>
      <c r="P309" s="44">
        <v>6.14</v>
      </c>
      <c r="Q309" s="44">
        <v>6.14</v>
      </c>
      <c r="R309" s="44">
        <v>6.14</v>
      </c>
      <c r="S309" s="44">
        <v>6.14</v>
      </c>
      <c r="T309" s="44">
        <v>6.14</v>
      </c>
      <c r="U309" s="44">
        <v>6.14</v>
      </c>
      <c r="V309" s="44">
        <v>6.14</v>
      </c>
      <c r="W309" s="44">
        <v>6.14</v>
      </c>
      <c r="X309" s="44">
        <v>6.14</v>
      </c>
      <c r="Y309" s="44">
        <v>6.14</v>
      </c>
      <c r="Z309" s="44">
        <v>6.14</v>
      </c>
      <c r="AA309" s="44">
        <v>6.14</v>
      </c>
    </row>
    <row r="310" spans="1:27" ht="12.75" customHeight="1" outlineLevel="1" x14ac:dyDescent="0.2">
      <c r="A310" s="91" t="s">
        <v>2483</v>
      </c>
      <c r="B310" s="63" t="s">
        <v>81</v>
      </c>
      <c r="C310" s="43" t="s">
        <v>79</v>
      </c>
      <c r="D310" s="44">
        <f>$D$11</f>
        <v>330.69</v>
      </c>
      <c r="E310" s="44">
        <f t="shared" ref="E310:AA310" si="179">$D$11</f>
        <v>330.69</v>
      </c>
      <c r="F310" s="44">
        <f t="shared" si="179"/>
        <v>330.69</v>
      </c>
      <c r="G310" s="44">
        <f t="shared" si="179"/>
        <v>330.69</v>
      </c>
      <c r="H310" s="44">
        <f t="shared" si="179"/>
        <v>330.69</v>
      </c>
      <c r="I310" s="44">
        <f t="shared" si="179"/>
        <v>330.69</v>
      </c>
      <c r="J310" s="44">
        <f t="shared" si="179"/>
        <v>330.69</v>
      </c>
      <c r="K310" s="44">
        <f t="shared" si="179"/>
        <v>330.69</v>
      </c>
      <c r="L310" s="44">
        <f t="shared" si="179"/>
        <v>330.69</v>
      </c>
      <c r="M310" s="44">
        <f t="shared" si="179"/>
        <v>330.69</v>
      </c>
      <c r="N310" s="44">
        <f t="shared" si="179"/>
        <v>330.69</v>
      </c>
      <c r="O310" s="44">
        <f t="shared" si="179"/>
        <v>330.69</v>
      </c>
      <c r="P310" s="44">
        <f t="shared" si="179"/>
        <v>330.69</v>
      </c>
      <c r="Q310" s="44">
        <f t="shared" si="179"/>
        <v>330.69</v>
      </c>
      <c r="R310" s="44">
        <f t="shared" si="179"/>
        <v>330.69</v>
      </c>
      <c r="S310" s="44">
        <f t="shared" si="179"/>
        <v>330.69</v>
      </c>
      <c r="T310" s="44">
        <f t="shared" si="179"/>
        <v>330.69</v>
      </c>
      <c r="U310" s="44">
        <f t="shared" si="179"/>
        <v>330.69</v>
      </c>
      <c r="V310" s="44">
        <f t="shared" si="179"/>
        <v>330.69</v>
      </c>
      <c r="W310" s="44">
        <f t="shared" si="179"/>
        <v>330.69</v>
      </c>
      <c r="X310" s="44">
        <f t="shared" si="179"/>
        <v>330.69</v>
      </c>
      <c r="Y310" s="44">
        <f t="shared" si="179"/>
        <v>330.69</v>
      </c>
      <c r="Z310" s="44">
        <f t="shared" si="179"/>
        <v>330.69</v>
      </c>
      <c r="AA310" s="44">
        <f t="shared" si="179"/>
        <v>330.69</v>
      </c>
    </row>
    <row r="311" spans="1:27" ht="12.75" customHeight="1" x14ac:dyDescent="0.2">
      <c r="A311" s="92"/>
      <c r="B311" s="93" t="s">
        <v>382</v>
      </c>
      <c r="C311" s="94"/>
      <c r="D311" s="95"/>
      <c r="E311" s="95"/>
      <c r="F311" s="95"/>
      <c r="G311" s="95"/>
      <c r="I311" s="39"/>
    </row>
    <row r="312" spans="1:27" ht="12.75" customHeight="1" x14ac:dyDescent="0.2">
      <c r="A312" s="92"/>
      <c r="B312" s="93" t="s">
        <v>382</v>
      </c>
      <c r="C312" s="94"/>
      <c r="D312" s="95"/>
      <c r="E312" s="95"/>
      <c r="F312" s="95"/>
      <c r="G312" s="95"/>
      <c r="I312" s="39"/>
    </row>
    <row r="313" spans="1:27" ht="12.75" customHeight="1" x14ac:dyDescent="0.2">
      <c r="A313" s="164" t="s">
        <v>534</v>
      </c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6"/>
    </row>
    <row r="314" spans="1:27" ht="25.5" x14ac:dyDescent="0.2">
      <c r="A314" s="26" t="s">
        <v>64</v>
      </c>
      <c r="B314" s="27" t="s">
        <v>205</v>
      </c>
      <c r="C314" s="26" t="s">
        <v>206</v>
      </c>
      <c r="D314" s="27" t="s">
        <v>207</v>
      </c>
      <c r="E314" s="27" t="s">
        <v>208</v>
      </c>
      <c r="F314" s="27" t="s">
        <v>209</v>
      </c>
      <c r="G314" s="27" t="s">
        <v>210</v>
      </c>
      <c r="H314" s="27" t="s">
        <v>211</v>
      </c>
      <c r="I314" s="27" t="s">
        <v>212</v>
      </c>
      <c r="J314" s="27" t="s">
        <v>213</v>
      </c>
      <c r="K314" s="27" t="s">
        <v>214</v>
      </c>
      <c r="L314" s="27" t="s">
        <v>215</v>
      </c>
      <c r="M314" s="27" t="s">
        <v>216</v>
      </c>
      <c r="N314" s="27" t="s">
        <v>217</v>
      </c>
      <c r="O314" s="27" t="s">
        <v>218</v>
      </c>
      <c r="P314" s="27" t="s">
        <v>219</v>
      </c>
      <c r="Q314" s="27" t="s">
        <v>220</v>
      </c>
      <c r="R314" s="27" t="s">
        <v>221</v>
      </c>
      <c r="S314" s="27" t="s">
        <v>222</v>
      </c>
      <c r="T314" s="27" t="s">
        <v>223</v>
      </c>
      <c r="U314" s="27" t="s">
        <v>224</v>
      </c>
      <c r="V314" s="27" t="s">
        <v>225</v>
      </c>
      <c r="W314" s="27" t="s">
        <v>226</v>
      </c>
      <c r="X314" s="27" t="s">
        <v>227</v>
      </c>
      <c r="Y314" s="27" t="s">
        <v>228</v>
      </c>
      <c r="Z314" s="27" t="s">
        <v>229</v>
      </c>
      <c r="AA314" s="27" t="s">
        <v>230</v>
      </c>
    </row>
    <row r="315" spans="1:27" ht="12.75" customHeight="1" x14ac:dyDescent="0.2">
      <c r="A315" s="90" t="s">
        <v>2484</v>
      </c>
      <c r="B315" s="28" t="str">
        <f>"01"&amp;"."&amp;$B$777&amp;"."&amp;$B$778</f>
        <v>01.04.2023</v>
      </c>
      <c r="C315" s="82" t="s">
        <v>76</v>
      </c>
      <c r="D315" s="83">
        <f>ROUND(((D316+D317+D319+D318)/1000),5)</f>
        <v>1.71072</v>
      </c>
      <c r="E315" s="83">
        <f>ROUND(((E316+E317+E319+E318)/1000),5)</f>
        <v>1.6295500000000001</v>
      </c>
      <c r="F315" s="83">
        <f>ROUND(((F316+F317+F319+F318)/1000),5)</f>
        <v>1.6179699999999999</v>
      </c>
      <c r="G315" s="83">
        <f t="shared" ref="G315:AA315" si="180">ROUND(((G316+G317+G319+G318)/1000),5)</f>
        <v>1.6091200000000001</v>
      </c>
      <c r="H315" s="83">
        <f t="shared" si="180"/>
        <v>1.6209800000000001</v>
      </c>
      <c r="I315" s="83">
        <f t="shared" si="180"/>
        <v>1.62934</v>
      </c>
      <c r="J315" s="83">
        <f t="shared" si="180"/>
        <v>1.6317900000000001</v>
      </c>
      <c r="K315" s="83">
        <f t="shared" si="180"/>
        <v>1.85219</v>
      </c>
      <c r="L315" s="83">
        <f t="shared" si="180"/>
        <v>2.0412499999999998</v>
      </c>
      <c r="M315" s="83">
        <f t="shared" si="180"/>
        <v>2.07212</v>
      </c>
      <c r="N315" s="83">
        <f t="shared" si="180"/>
        <v>2.10791</v>
      </c>
      <c r="O315" s="83">
        <f t="shared" si="180"/>
        <v>2.1433200000000001</v>
      </c>
      <c r="P315" s="83">
        <f t="shared" si="180"/>
        <v>2.1279599999999999</v>
      </c>
      <c r="Q315" s="83">
        <f t="shared" si="180"/>
        <v>2.1227499999999999</v>
      </c>
      <c r="R315" s="83">
        <f t="shared" si="180"/>
        <v>2.11273</v>
      </c>
      <c r="S315" s="83">
        <f t="shared" si="180"/>
        <v>2.1138499999999998</v>
      </c>
      <c r="T315" s="83">
        <f t="shared" si="180"/>
        <v>2.1133099999999998</v>
      </c>
      <c r="U315" s="83">
        <f t="shared" si="180"/>
        <v>2.1028799999999999</v>
      </c>
      <c r="V315" s="83">
        <f t="shared" si="180"/>
        <v>2.10636</v>
      </c>
      <c r="W315" s="83">
        <f t="shared" si="180"/>
        <v>2.1411899999999999</v>
      </c>
      <c r="X315" s="83">
        <f t="shared" si="180"/>
        <v>2.1278299999999999</v>
      </c>
      <c r="Y315" s="83">
        <f t="shared" si="180"/>
        <v>2.0707300000000002</v>
      </c>
      <c r="Z315" s="83">
        <f t="shared" si="180"/>
        <v>1.9906999999999999</v>
      </c>
      <c r="AA315" s="83">
        <f t="shared" si="180"/>
        <v>1.8668800000000001</v>
      </c>
    </row>
    <row r="316" spans="1:27" ht="12.75" customHeight="1" outlineLevel="1" x14ac:dyDescent="0.2">
      <c r="A316" s="91" t="s">
        <v>2485</v>
      </c>
      <c r="B316" s="63" t="s">
        <v>233</v>
      </c>
      <c r="C316" s="43" t="s">
        <v>79</v>
      </c>
      <c r="D316" s="44">
        <v>1156.8599999999999</v>
      </c>
      <c r="E316" s="44">
        <v>1075.69</v>
      </c>
      <c r="F316" s="44">
        <v>1064.1099999999999</v>
      </c>
      <c r="G316" s="44">
        <v>1055.26</v>
      </c>
      <c r="H316" s="44">
        <v>1067.1199999999999</v>
      </c>
      <c r="I316" s="44">
        <v>1075.48</v>
      </c>
      <c r="J316" s="44">
        <v>1077.93</v>
      </c>
      <c r="K316" s="44">
        <v>1298.33</v>
      </c>
      <c r="L316" s="44">
        <v>1487.39</v>
      </c>
      <c r="M316" s="44">
        <v>1518.26</v>
      </c>
      <c r="N316" s="44">
        <v>1554.05</v>
      </c>
      <c r="O316" s="44">
        <v>1589.46</v>
      </c>
      <c r="P316" s="44">
        <v>1574.1</v>
      </c>
      <c r="Q316" s="44">
        <v>1568.89</v>
      </c>
      <c r="R316" s="44">
        <v>1558.87</v>
      </c>
      <c r="S316" s="44">
        <v>1559.99</v>
      </c>
      <c r="T316" s="44">
        <v>1559.45</v>
      </c>
      <c r="U316" s="44">
        <v>1549.02</v>
      </c>
      <c r="V316" s="44">
        <v>1552.5</v>
      </c>
      <c r="W316" s="44">
        <v>1587.33</v>
      </c>
      <c r="X316" s="44">
        <v>1573.97</v>
      </c>
      <c r="Y316" s="44">
        <v>1516.87</v>
      </c>
      <c r="Z316" s="44">
        <v>1436.84</v>
      </c>
      <c r="AA316" s="44">
        <v>1313.02</v>
      </c>
    </row>
    <row r="317" spans="1:27" ht="12.75" customHeight="1" outlineLevel="1" x14ac:dyDescent="0.2">
      <c r="A317" s="91" t="s">
        <v>2486</v>
      </c>
      <c r="B317" s="63" t="s">
        <v>90</v>
      </c>
      <c r="C317" s="43" t="s">
        <v>79</v>
      </c>
      <c r="D317" s="44">
        <v>217.03</v>
      </c>
      <c r="E317" s="44">
        <f>$D$317</f>
        <v>217.03</v>
      </c>
      <c r="F317" s="44">
        <f t="shared" ref="F317:AA317" si="181">$D$317</f>
        <v>217.03</v>
      </c>
      <c r="G317" s="44">
        <f t="shared" si="181"/>
        <v>217.03</v>
      </c>
      <c r="H317" s="44">
        <f t="shared" si="181"/>
        <v>217.03</v>
      </c>
      <c r="I317" s="44">
        <f t="shared" si="181"/>
        <v>217.03</v>
      </c>
      <c r="J317" s="44">
        <f t="shared" si="181"/>
        <v>217.03</v>
      </c>
      <c r="K317" s="44">
        <f t="shared" si="181"/>
        <v>217.03</v>
      </c>
      <c r="L317" s="44">
        <f t="shared" si="181"/>
        <v>217.03</v>
      </c>
      <c r="M317" s="44">
        <f t="shared" si="181"/>
        <v>217.03</v>
      </c>
      <c r="N317" s="44">
        <f t="shared" si="181"/>
        <v>217.03</v>
      </c>
      <c r="O317" s="44">
        <f t="shared" si="181"/>
        <v>217.03</v>
      </c>
      <c r="P317" s="44">
        <f t="shared" si="181"/>
        <v>217.03</v>
      </c>
      <c r="Q317" s="44">
        <f t="shared" si="181"/>
        <v>217.03</v>
      </c>
      <c r="R317" s="44">
        <f t="shared" si="181"/>
        <v>217.03</v>
      </c>
      <c r="S317" s="44">
        <f t="shared" si="181"/>
        <v>217.03</v>
      </c>
      <c r="T317" s="44">
        <f t="shared" si="181"/>
        <v>217.03</v>
      </c>
      <c r="U317" s="44">
        <f t="shared" si="181"/>
        <v>217.03</v>
      </c>
      <c r="V317" s="44">
        <f t="shared" si="181"/>
        <v>217.03</v>
      </c>
      <c r="W317" s="44">
        <f t="shared" si="181"/>
        <v>217.03</v>
      </c>
      <c r="X317" s="44">
        <f t="shared" si="181"/>
        <v>217.03</v>
      </c>
      <c r="Y317" s="44">
        <f t="shared" si="181"/>
        <v>217.03</v>
      </c>
      <c r="Z317" s="44">
        <f t="shared" si="181"/>
        <v>217.03</v>
      </c>
      <c r="AA317" s="44">
        <f t="shared" si="181"/>
        <v>217.03</v>
      </c>
    </row>
    <row r="318" spans="1:27" ht="12.75" customHeight="1" outlineLevel="1" x14ac:dyDescent="0.2">
      <c r="A318" s="91" t="s">
        <v>2487</v>
      </c>
      <c r="B318" s="63" t="s">
        <v>83</v>
      </c>
      <c r="C318" s="43" t="s">
        <v>79</v>
      </c>
      <c r="D318" s="44">
        <v>6.14</v>
      </c>
      <c r="E318" s="44">
        <v>6.14</v>
      </c>
      <c r="F318" s="44">
        <v>6.14</v>
      </c>
      <c r="G318" s="44">
        <v>6.14</v>
      </c>
      <c r="H318" s="44">
        <v>6.14</v>
      </c>
      <c r="I318" s="44">
        <v>6.14</v>
      </c>
      <c r="J318" s="44">
        <v>6.14</v>
      </c>
      <c r="K318" s="44">
        <v>6.14</v>
      </c>
      <c r="L318" s="44">
        <v>6.14</v>
      </c>
      <c r="M318" s="44">
        <v>6.14</v>
      </c>
      <c r="N318" s="44">
        <v>6.14</v>
      </c>
      <c r="O318" s="44">
        <v>6.14</v>
      </c>
      <c r="P318" s="44">
        <v>6.14</v>
      </c>
      <c r="Q318" s="44">
        <v>6.14</v>
      </c>
      <c r="R318" s="44">
        <v>6.14</v>
      </c>
      <c r="S318" s="44">
        <v>6.14</v>
      </c>
      <c r="T318" s="44">
        <v>6.14</v>
      </c>
      <c r="U318" s="44">
        <v>6.14</v>
      </c>
      <c r="V318" s="44">
        <v>6.14</v>
      </c>
      <c r="W318" s="44">
        <v>6.14</v>
      </c>
      <c r="X318" s="44">
        <v>6.14</v>
      </c>
      <c r="Y318" s="44">
        <v>6.14</v>
      </c>
      <c r="Z318" s="44">
        <v>6.14</v>
      </c>
      <c r="AA318" s="44">
        <v>6.14</v>
      </c>
    </row>
    <row r="319" spans="1:27" ht="12.75" customHeight="1" outlineLevel="1" x14ac:dyDescent="0.2">
      <c r="A319" s="91" t="s">
        <v>2488</v>
      </c>
      <c r="B319" s="63" t="s">
        <v>81</v>
      </c>
      <c r="C319" s="43" t="s">
        <v>79</v>
      </c>
      <c r="D319" s="44">
        <f>$D$11</f>
        <v>330.69</v>
      </c>
      <c r="E319" s="44">
        <f t="shared" ref="E319:AA319" si="182">$D$11</f>
        <v>330.69</v>
      </c>
      <c r="F319" s="44">
        <f t="shared" si="182"/>
        <v>330.69</v>
      </c>
      <c r="G319" s="44">
        <f t="shared" si="182"/>
        <v>330.69</v>
      </c>
      <c r="H319" s="44">
        <f t="shared" si="182"/>
        <v>330.69</v>
      </c>
      <c r="I319" s="44">
        <f t="shared" si="182"/>
        <v>330.69</v>
      </c>
      <c r="J319" s="44">
        <f t="shared" si="182"/>
        <v>330.69</v>
      </c>
      <c r="K319" s="44">
        <f t="shared" si="182"/>
        <v>330.69</v>
      </c>
      <c r="L319" s="44">
        <f t="shared" si="182"/>
        <v>330.69</v>
      </c>
      <c r="M319" s="44">
        <f t="shared" si="182"/>
        <v>330.69</v>
      </c>
      <c r="N319" s="44">
        <f t="shared" si="182"/>
        <v>330.69</v>
      </c>
      <c r="O319" s="44">
        <f t="shared" si="182"/>
        <v>330.69</v>
      </c>
      <c r="P319" s="44">
        <f t="shared" si="182"/>
        <v>330.69</v>
      </c>
      <c r="Q319" s="44">
        <f t="shared" si="182"/>
        <v>330.69</v>
      </c>
      <c r="R319" s="44">
        <f t="shared" si="182"/>
        <v>330.69</v>
      </c>
      <c r="S319" s="44">
        <f t="shared" si="182"/>
        <v>330.69</v>
      </c>
      <c r="T319" s="44">
        <f t="shared" si="182"/>
        <v>330.69</v>
      </c>
      <c r="U319" s="44">
        <f t="shared" si="182"/>
        <v>330.69</v>
      </c>
      <c r="V319" s="44">
        <f t="shared" si="182"/>
        <v>330.69</v>
      </c>
      <c r="W319" s="44">
        <f t="shared" si="182"/>
        <v>330.69</v>
      </c>
      <c r="X319" s="44">
        <f t="shared" si="182"/>
        <v>330.69</v>
      </c>
      <c r="Y319" s="44">
        <f t="shared" si="182"/>
        <v>330.69</v>
      </c>
      <c r="Z319" s="44">
        <f t="shared" si="182"/>
        <v>330.69</v>
      </c>
      <c r="AA319" s="44">
        <f t="shared" si="182"/>
        <v>330.69</v>
      </c>
    </row>
    <row r="320" spans="1:27" ht="12.75" customHeight="1" x14ac:dyDescent="0.2">
      <c r="A320" s="90" t="s">
        <v>2489</v>
      </c>
      <c r="B320" s="28" t="str">
        <f>"02"&amp;"."&amp;$B$777&amp;"."&amp;$B$778</f>
        <v>02.04.2023</v>
      </c>
      <c r="C320" s="82" t="s">
        <v>76</v>
      </c>
      <c r="D320" s="83">
        <f>ROUND(((D321+D322+D324+D323)/1000),5)</f>
        <v>1.6395599999999999</v>
      </c>
      <c r="E320" s="83">
        <f>ROUND(((E321+E322+E324+E323)/1000),5)</f>
        <v>1.5937699999999999</v>
      </c>
      <c r="F320" s="83">
        <f>ROUND(((F321+F322+F324+F323)/1000),5)</f>
        <v>1.53573</v>
      </c>
      <c r="G320" s="83">
        <f t="shared" ref="G320:AA320" si="183">ROUND(((G321+G322+G324+G323)/1000),5)</f>
        <v>1.5269999999999999</v>
      </c>
      <c r="H320" s="83">
        <f t="shared" si="183"/>
        <v>1.5325599999999999</v>
      </c>
      <c r="I320" s="83">
        <f t="shared" si="183"/>
        <v>1.5474699999999999</v>
      </c>
      <c r="J320" s="83">
        <f t="shared" si="183"/>
        <v>1.5265899999999999</v>
      </c>
      <c r="K320" s="83">
        <f t="shared" si="183"/>
        <v>1.5802799999999999</v>
      </c>
      <c r="L320" s="83">
        <f t="shared" si="183"/>
        <v>1.80871</v>
      </c>
      <c r="M320" s="83">
        <f t="shared" si="183"/>
        <v>1.88371</v>
      </c>
      <c r="N320" s="83">
        <f t="shared" si="183"/>
        <v>1.9250400000000001</v>
      </c>
      <c r="O320" s="83">
        <f t="shared" si="183"/>
        <v>1.93418</v>
      </c>
      <c r="P320" s="83">
        <f t="shared" si="183"/>
        <v>1.93458</v>
      </c>
      <c r="Q320" s="83">
        <f t="shared" si="183"/>
        <v>1.9549399999999999</v>
      </c>
      <c r="R320" s="83">
        <f t="shared" si="183"/>
        <v>1.9483600000000001</v>
      </c>
      <c r="S320" s="83">
        <f t="shared" si="183"/>
        <v>1.92143</v>
      </c>
      <c r="T320" s="83">
        <f t="shared" si="183"/>
        <v>1.91951</v>
      </c>
      <c r="U320" s="83">
        <f t="shared" si="183"/>
        <v>1.9339299999999999</v>
      </c>
      <c r="V320" s="83">
        <f t="shared" si="183"/>
        <v>2.10669</v>
      </c>
      <c r="W320" s="83">
        <f t="shared" si="183"/>
        <v>2.1707800000000002</v>
      </c>
      <c r="X320" s="83">
        <f t="shared" si="183"/>
        <v>2.1397900000000001</v>
      </c>
      <c r="Y320" s="83">
        <f t="shared" si="183"/>
        <v>2.0117600000000002</v>
      </c>
      <c r="Z320" s="83">
        <f t="shared" si="183"/>
        <v>1.8393299999999999</v>
      </c>
      <c r="AA320" s="83">
        <f t="shared" si="183"/>
        <v>1.76814</v>
      </c>
    </row>
    <row r="321" spans="1:27" ht="12.75" customHeight="1" outlineLevel="1" x14ac:dyDescent="0.2">
      <c r="A321" s="91" t="s">
        <v>2490</v>
      </c>
      <c r="B321" s="63" t="s">
        <v>233</v>
      </c>
      <c r="C321" s="43" t="s">
        <v>79</v>
      </c>
      <c r="D321" s="44">
        <v>1085.7</v>
      </c>
      <c r="E321" s="44">
        <v>1039.9100000000001</v>
      </c>
      <c r="F321" s="44">
        <v>981.87</v>
      </c>
      <c r="G321" s="44">
        <v>973.14</v>
      </c>
      <c r="H321" s="44">
        <v>978.7</v>
      </c>
      <c r="I321" s="44">
        <v>993.61</v>
      </c>
      <c r="J321" s="44">
        <v>972.73</v>
      </c>
      <c r="K321" s="44">
        <v>1026.42</v>
      </c>
      <c r="L321" s="44">
        <v>1254.8499999999999</v>
      </c>
      <c r="M321" s="44">
        <v>1329.85</v>
      </c>
      <c r="N321" s="44">
        <v>1371.18</v>
      </c>
      <c r="O321" s="44">
        <v>1380.32</v>
      </c>
      <c r="P321" s="44">
        <v>1380.72</v>
      </c>
      <c r="Q321" s="44">
        <v>1401.08</v>
      </c>
      <c r="R321" s="44">
        <v>1394.5</v>
      </c>
      <c r="S321" s="44">
        <v>1367.57</v>
      </c>
      <c r="T321" s="44">
        <v>1365.65</v>
      </c>
      <c r="U321" s="44">
        <v>1380.07</v>
      </c>
      <c r="V321" s="44">
        <v>1552.83</v>
      </c>
      <c r="W321" s="44">
        <v>1616.92</v>
      </c>
      <c r="X321" s="44">
        <v>1585.93</v>
      </c>
      <c r="Y321" s="44">
        <v>1457.9</v>
      </c>
      <c r="Z321" s="44">
        <v>1285.47</v>
      </c>
      <c r="AA321" s="44">
        <v>1214.28</v>
      </c>
    </row>
    <row r="322" spans="1:27" ht="12.75" customHeight="1" outlineLevel="1" x14ac:dyDescent="0.2">
      <c r="A322" s="91" t="s">
        <v>2491</v>
      </c>
      <c r="B322" s="63" t="s">
        <v>90</v>
      </c>
      <c r="C322" s="43" t="s">
        <v>79</v>
      </c>
      <c r="D322" s="44">
        <f>$D$317</f>
        <v>217.03</v>
      </c>
      <c r="E322" s="44">
        <f t="shared" ref="E322:AA322" si="184">$D$317</f>
        <v>217.03</v>
      </c>
      <c r="F322" s="44">
        <f t="shared" si="184"/>
        <v>217.03</v>
      </c>
      <c r="G322" s="44">
        <f t="shared" si="184"/>
        <v>217.03</v>
      </c>
      <c r="H322" s="44">
        <f t="shared" si="184"/>
        <v>217.03</v>
      </c>
      <c r="I322" s="44">
        <f t="shared" si="184"/>
        <v>217.03</v>
      </c>
      <c r="J322" s="44">
        <f t="shared" si="184"/>
        <v>217.03</v>
      </c>
      <c r="K322" s="44">
        <f t="shared" si="184"/>
        <v>217.03</v>
      </c>
      <c r="L322" s="44">
        <f t="shared" si="184"/>
        <v>217.03</v>
      </c>
      <c r="M322" s="44">
        <f t="shared" si="184"/>
        <v>217.03</v>
      </c>
      <c r="N322" s="44">
        <f t="shared" si="184"/>
        <v>217.03</v>
      </c>
      <c r="O322" s="44">
        <f t="shared" si="184"/>
        <v>217.03</v>
      </c>
      <c r="P322" s="44">
        <f t="shared" si="184"/>
        <v>217.03</v>
      </c>
      <c r="Q322" s="44">
        <f t="shared" si="184"/>
        <v>217.03</v>
      </c>
      <c r="R322" s="44">
        <f t="shared" si="184"/>
        <v>217.03</v>
      </c>
      <c r="S322" s="44">
        <f t="shared" si="184"/>
        <v>217.03</v>
      </c>
      <c r="T322" s="44">
        <f t="shared" si="184"/>
        <v>217.03</v>
      </c>
      <c r="U322" s="44">
        <f t="shared" si="184"/>
        <v>217.03</v>
      </c>
      <c r="V322" s="44">
        <f t="shared" si="184"/>
        <v>217.03</v>
      </c>
      <c r="W322" s="44">
        <f t="shared" si="184"/>
        <v>217.03</v>
      </c>
      <c r="X322" s="44">
        <f t="shared" si="184"/>
        <v>217.03</v>
      </c>
      <c r="Y322" s="44">
        <f t="shared" si="184"/>
        <v>217.03</v>
      </c>
      <c r="Z322" s="44">
        <f t="shared" si="184"/>
        <v>217.03</v>
      </c>
      <c r="AA322" s="44">
        <f t="shared" si="184"/>
        <v>217.03</v>
      </c>
    </row>
    <row r="323" spans="1:27" ht="12.75" customHeight="1" outlineLevel="1" x14ac:dyDescent="0.2">
      <c r="A323" s="91" t="s">
        <v>2492</v>
      </c>
      <c r="B323" s="63" t="s">
        <v>83</v>
      </c>
      <c r="C323" s="43" t="s">
        <v>79</v>
      </c>
      <c r="D323" s="44">
        <v>6.14</v>
      </c>
      <c r="E323" s="44">
        <v>6.14</v>
      </c>
      <c r="F323" s="44">
        <v>6.14</v>
      </c>
      <c r="G323" s="44">
        <v>6.14</v>
      </c>
      <c r="H323" s="44">
        <v>6.14</v>
      </c>
      <c r="I323" s="44">
        <v>6.14</v>
      </c>
      <c r="J323" s="44">
        <v>6.14</v>
      </c>
      <c r="K323" s="44">
        <v>6.14</v>
      </c>
      <c r="L323" s="44">
        <v>6.14</v>
      </c>
      <c r="M323" s="44">
        <v>6.14</v>
      </c>
      <c r="N323" s="44">
        <v>6.14</v>
      </c>
      <c r="O323" s="44">
        <v>6.14</v>
      </c>
      <c r="P323" s="44">
        <v>6.14</v>
      </c>
      <c r="Q323" s="44">
        <v>6.14</v>
      </c>
      <c r="R323" s="44">
        <v>6.14</v>
      </c>
      <c r="S323" s="44">
        <v>6.14</v>
      </c>
      <c r="T323" s="44">
        <v>6.14</v>
      </c>
      <c r="U323" s="44">
        <v>6.14</v>
      </c>
      <c r="V323" s="44">
        <v>6.14</v>
      </c>
      <c r="W323" s="44">
        <v>6.14</v>
      </c>
      <c r="X323" s="44">
        <v>6.14</v>
      </c>
      <c r="Y323" s="44">
        <v>6.14</v>
      </c>
      <c r="Z323" s="44">
        <v>6.14</v>
      </c>
      <c r="AA323" s="44">
        <v>6.14</v>
      </c>
    </row>
    <row r="324" spans="1:27" ht="12.75" customHeight="1" outlineLevel="1" x14ac:dyDescent="0.2">
      <c r="A324" s="91" t="s">
        <v>2493</v>
      </c>
      <c r="B324" s="63" t="s">
        <v>81</v>
      </c>
      <c r="C324" s="43" t="s">
        <v>79</v>
      </c>
      <c r="D324" s="44">
        <f>$D$11</f>
        <v>330.69</v>
      </c>
      <c r="E324" s="44">
        <f t="shared" ref="E324:AA324" si="185">$D$11</f>
        <v>330.69</v>
      </c>
      <c r="F324" s="44">
        <f t="shared" si="185"/>
        <v>330.69</v>
      </c>
      <c r="G324" s="44">
        <f t="shared" si="185"/>
        <v>330.69</v>
      </c>
      <c r="H324" s="44">
        <f t="shared" si="185"/>
        <v>330.69</v>
      </c>
      <c r="I324" s="44">
        <f t="shared" si="185"/>
        <v>330.69</v>
      </c>
      <c r="J324" s="44">
        <f t="shared" si="185"/>
        <v>330.69</v>
      </c>
      <c r="K324" s="44">
        <f t="shared" si="185"/>
        <v>330.69</v>
      </c>
      <c r="L324" s="44">
        <f t="shared" si="185"/>
        <v>330.69</v>
      </c>
      <c r="M324" s="44">
        <f t="shared" si="185"/>
        <v>330.69</v>
      </c>
      <c r="N324" s="44">
        <f t="shared" si="185"/>
        <v>330.69</v>
      </c>
      <c r="O324" s="44">
        <f t="shared" si="185"/>
        <v>330.69</v>
      </c>
      <c r="P324" s="44">
        <f t="shared" si="185"/>
        <v>330.69</v>
      </c>
      <c r="Q324" s="44">
        <f t="shared" si="185"/>
        <v>330.69</v>
      </c>
      <c r="R324" s="44">
        <f t="shared" si="185"/>
        <v>330.69</v>
      </c>
      <c r="S324" s="44">
        <f t="shared" si="185"/>
        <v>330.69</v>
      </c>
      <c r="T324" s="44">
        <f t="shared" si="185"/>
        <v>330.69</v>
      </c>
      <c r="U324" s="44">
        <f t="shared" si="185"/>
        <v>330.69</v>
      </c>
      <c r="V324" s="44">
        <f t="shared" si="185"/>
        <v>330.69</v>
      </c>
      <c r="W324" s="44">
        <f t="shared" si="185"/>
        <v>330.69</v>
      </c>
      <c r="X324" s="44">
        <f t="shared" si="185"/>
        <v>330.69</v>
      </c>
      <c r="Y324" s="44">
        <f t="shared" si="185"/>
        <v>330.69</v>
      </c>
      <c r="Z324" s="44">
        <f t="shared" si="185"/>
        <v>330.69</v>
      </c>
      <c r="AA324" s="44">
        <f t="shared" si="185"/>
        <v>330.69</v>
      </c>
    </row>
    <row r="325" spans="1:27" ht="12.75" customHeight="1" x14ac:dyDescent="0.2">
      <c r="A325" s="90" t="s">
        <v>2494</v>
      </c>
      <c r="B325" s="28" t="str">
        <f>"03"&amp;"."&amp;$B$777&amp;"."&amp;$B$778</f>
        <v>03.04.2023</v>
      </c>
      <c r="C325" s="82" t="s">
        <v>76</v>
      </c>
      <c r="D325" s="83">
        <f>ROUND(((D326+D327+D329+D328)/1000),5)</f>
        <v>1.6332800000000001</v>
      </c>
      <c r="E325" s="83">
        <f>ROUND(((E326+E327+E329+E328)/1000),5)</f>
        <v>1.5894999999999999</v>
      </c>
      <c r="F325" s="83">
        <f>ROUND(((F326+F327+F329+F328)/1000),5)</f>
        <v>1.5263100000000001</v>
      </c>
      <c r="G325" s="83">
        <f t="shared" ref="G325:AA325" si="186">ROUND(((G326+G327+G329+G328)/1000),5)</f>
        <v>1.52406</v>
      </c>
      <c r="H325" s="83">
        <f t="shared" si="186"/>
        <v>1.5808899999999999</v>
      </c>
      <c r="I325" s="83">
        <f t="shared" si="186"/>
        <v>1.6318600000000001</v>
      </c>
      <c r="J325" s="83">
        <f t="shared" si="186"/>
        <v>1.83595</v>
      </c>
      <c r="K325" s="83">
        <f t="shared" si="186"/>
        <v>2.0994600000000001</v>
      </c>
      <c r="L325" s="83">
        <f t="shared" si="186"/>
        <v>2.1838099999999998</v>
      </c>
      <c r="M325" s="83">
        <f t="shared" si="186"/>
        <v>2.2313000000000001</v>
      </c>
      <c r="N325" s="83">
        <f t="shared" si="186"/>
        <v>2.23244</v>
      </c>
      <c r="O325" s="83">
        <f t="shared" si="186"/>
        <v>2.28762</v>
      </c>
      <c r="P325" s="83">
        <f t="shared" si="186"/>
        <v>2.2656800000000001</v>
      </c>
      <c r="Q325" s="83">
        <f t="shared" si="186"/>
        <v>2.2824</v>
      </c>
      <c r="R325" s="83">
        <f t="shared" si="186"/>
        <v>2.2613099999999999</v>
      </c>
      <c r="S325" s="83">
        <f t="shared" si="186"/>
        <v>2.2433900000000002</v>
      </c>
      <c r="T325" s="83">
        <f t="shared" si="186"/>
        <v>2.2306599999999999</v>
      </c>
      <c r="U325" s="83">
        <f t="shared" si="186"/>
        <v>2.1772</v>
      </c>
      <c r="V325" s="83">
        <f t="shared" si="186"/>
        <v>2.1771600000000002</v>
      </c>
      <c r="W325" s="83">
        <f t="shared" si="186"/>
        <v>2.22235</v>
      </c>
      <c r="X325" s="83">
        <f t="shared" si="186"/>
        <v>2.2698200000000002</v>
      </c>
      <c r="Y325" s="83">
        <f t="shared" si="186"/>
        <v>2.19889</v>
      </c>
      <c r="Z325" s="83">
        <f t="shared" si="186"/>
        <v>2.0422500000000001</v>
      </c>
      <c r="AA325" s="83">
        <f t="shared" si="186"/>
        <v>1.7885200000000001</v>
      </c>
    </row>
    <row r="326" spans="1:27" ht="12.75" customHeight="1" outlineLevel="1" x14ac:dyDescent="0.2">
      <c r="A326" s="91" t="s">
        <v>2495</v>
      </c>
      <c r="B326" s="63" t="s">
        <v>233</v>
      </c>
      <c r="C326" s="43" t="s">
        <v>79</v>
      </c>
      <c r="D326" s="44">
        <v>1079.42</v>
      </c>
      <c r="E326" s="44">
        <v>1035.6400000000001</v>
      </c>
      <c r="F326" s="44">
        <v>972.45</v>
      </c>
      <c r="G326" s="44">
        <v>970.2</v>
      </c>
      <c r="H326" s="44">
        <v>1027.03</v>
      </c>
      <c r="I326" s="44">
        <v>1078</v>
      </c>
      <c r="J326" s="44">
        <v>1282.0899999999999</v>
      </c>
      <c r="K326" s="44">
        <v>1545.6</v>
      </c>
      <c r="L326" s="44">
        <v>1629.95</v>
      </c>
      <c r="M326" s="44">
        <v>1677.44</v>
      </c>
      <c r="N326" s="44">
        <v>1678.58</v>
      </c>
      <c r="O326" s="44">
        <v>1733.76</v>
      </c>
      <c r="P326" s="44">
        <v>1711.82</v>
      </c>
      <c r="Q326" s="44">
        <v>1728.54</v>
      </c>
      <c r="R326" s="44">
        <v>1707.45</v>
      </c>
      <c r="S326" s="44">
        <v>1689.53</v>
      </c>
      <c r="T326" s="44">
        <v>1676.8</v>
      </c>
      <c r="U326" s="44">
        <v>1623.34</v>
      </c>
      <c r="V326" s="44">
        <v>1623.3</v>
      </c>
      <c r="W326" s="44">
        <v>1668.49</v>
      </c>
      <c r="X326" s="44">
        <v>1715.96</v>
      </c>
      <c r="Y326" s="44">
        <v>1645.03</v>
      </c>
      <c r="Z326" s="44">
        <v>1488.39</v>
      </c>
      <c r="AA326" s="44">
        <v>1234.6600000000001</v>
      </c>
    </row>
    <row r="327" spans="1:27" ht="12.75" customHeight="1" outlineLevel="1" x14ac:dyDescent="0.2">
      <c r="A327" s="91" t="s">
        <v>2496</v>
      </c>
      <c r="B327" s="63" t="s">
        <v>90</v>
      </c>
      <c r="C327" s="43" t="s">
        <v>79</v>
      </c>
      <c r="D327" s="44">
        <f>$D$317</f>
        <v>217.03</v>
      </c>
      <c r="E327" s="44">
        <f t="shared" ref="E327:AA327" si="187">$D$317</f>
        <v>217.03</v>
      </c>
      <c r="F327" s="44">
        <f t="shared" si="187"/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customHeight="1" outlineLevel="1" x14ac:dyDescent="0.2">
      <c r="A328" s="91" t="s">
        <v>2497</v>
      </c>
      <c r="B328" s="63" t="s">
        <v>83</v>
      </c>
      <c r="C328" s="43" t="s">
        <v>79</v>
      </c>
      <c r="D328" s="44">
        <v>6.14</v>
      </c>
      <c r="E328" s="44">
        <v>6.14</v>
      </c>
      <c r="F328" s="44">
        <v>6.14</v>
      </c>
      <c r="G328" s="44">
        <v>6.14</v>
      </c>
      <c r="H328" s="44">
        <v>6.14</v>
      </c>
      <c r="I328" s="44">
        <v>6.14</v>
      </c>
      <c r="J328" s="44">
        <v>6.14</v>
      </c>
      <c r="K328" s="44">
        <v>6.14</v>
      </c>
      <c r="L328" s="44">
        <v>6.14</v>
      </c>
      <c r="M328" s="44">
        <v>6.14</v>
      </c>
      <c r="N328" s="44">
        <v>6.14</v>
      </c>
      <c r="O328" s="44">
        <v>6.14</v>
      </c>
      <c r="P328" s="44">
        <v>6.14</v>
      </c>
      <c r="Q328" s="44">
        <v>6.14</v>
      </c>
      <c r="R328" s="44">
        <v>6.14</v>
      </c>
      <c r="S328" s="44">
        <v>6.14</v>
      </c>
      <c r="T328" s="44">
        <v>6.14</v>
      </c>
      <c r="U328" s="44">
        <v>6.14</v>
      </c>
      <c r="V328" s="44">
        <v>6.14</v>
      </c>
      <c r="W328" s="44">
        <v>6.14</v>
      </c>
      <c r="X328" s="44">
        <v>6.14</v>
      </c>
      <c r="Y328" s="44">
        <v>6.14</v>
      </c>
      <c r="Z328" s="44">
        <v>6.14</v>
      </c>
      <c r="AA328" s="44">
        <v>6.14</v>
      </c>
    </row>
    <row r="329" spans="1:27" ht="12.75" customHeight="1" outlineLevel="1" x14ac:dyDescent="0.2">
      <c r="A329" s="91" t="s">
        <v>2498</v>
      </c>
      <c r="B329" s="63" t="s">
        <v>81</v>
      </c>
      <c r="C329" s="43" t="s">
        <v>79</v>
      </c>
      <c r="D329" s="44">
        <f>$D$11</f>
        <v>330.69</v>
      </c>
      <c r="E329" s="44">
        <f t="shared" ref="E329:AA329" si="188">$D$11</f>
        <v>330.69</v>
      </c>
      <c r="F329" s="44">
        <f t="shared" si="188"/>
        <v>330.69</v>
      </c>
      <c r="G329" s="44">
        <f t="shared" si="188"/>
        <v>330.69</v>
      </c>
      <c r="H329" s="44">
        <f t="shared" si="188"/>
        <v>330.69</v>
      </c>
      <c r="I329" s="44">
        <f t="shared" si="188"/>
        <v>330.69</v>
      </c>
      <c r="J329" s="44">
        <f t="shared" si="188"/>
        <v>330.69</v>
      </c>
      <c r="K329" s="44">
        <f t="shared" si="188"/>
        <v>330.69</v>
      </c>
      <c r="L329" s="44">
        <f t="shared" si="188"/>
        <v>330.69</v>
      </c>
      <c r="M329" s="44">
        <f t="shared" si="188"/>
        <v>330.69</v>
      </c>
      <c r="N329" s="44">
        <f t="shared" si="188"/>
        <v>330.69</v>
      </c>
      <c r="O329" s="44">
        <f t="shared" si="188"/>
        <v>330.69</v>
      </c>
      <c r="P329" s="44">
        <f t="shared" si="188"/>
        <v>330.69</v>
      </c>
      <c r="Q329" s="44">
        <f t="shared" si="188"/>
        <v>330.69</v>
      </c>
      <c r="R329" s="44">
        <f t="shared" si="188"/>
        <v>330.69</v>
      </c>
      <c r="S329" s="44">
        <f t="shared" si="188"/>
        <v>330.69</v>
      </c>
      <c r="T329" s="44">
        <f t="shared" si="188"/>
        <v>330.69</v>
      </c>
      <c r="U329" s="44">
        <f t="shared" si="188"/>
        <v>330.69</v>
      </c>
      <c r="V329" s="44">
        <f t="shared" si="188"/>
        <v>330.69</v>
      </c>
      <c r="W329" s="44">
        <f t="shared" si="188"/>
        <v>330.69</v>
      </c>
      <c r="X329" s="44">
        <f t="shared" si="188"/>
        <v>330.69</v>
      </c>
      <c r="Y329" s="44">
        <f t="shared" si="188"/>
        <v>330.69</v>
      </c>
      <c r="Z329" s="44">
        <f t="shared" si="188"/>
        <v>330.69</v>
      </c>
      <c r="AA329" s="44">
        <f t="shared" si="188"/>
        <v>330.69</v>
      </c>
    </row>
    <row r="330" spans="1:27" ht="12.75" customHeight="1" x14ac:dyDescent="0.2">
      <c r="A330" s="90" t="s">
        <v>2499</v>
      </c>
      <c r="B330" s="28" t="str">
        <f>"04"&amp;"."&amp;$B$777&amp;"."&amp;$B$778</f>
        <v>04.04.2023</v>
      </c>
      <c r="C330" s="82" t="s">
        <v>76</v>
      </c>
      <c r="D330" s="83">
        <f>ROUND(((D331+D332+D334+D333)/1000),5)</f>
        <v>1.6182099999999999</v>
      </c>
      <c r="E330" s="83">
        <f>ROUND(((E331+E332+E334+E333)/1000),5)</f>
        <v>1.5508900000000001</v>
      </c>
      <c r="F330" s="83">
        <f>ROUND(((F331+F332+F334+F333)/1000),5)</f>
        <v>1.48997</v>
      </c>
      <c r="G330" s="83">
        <f t="shared" ref="G330:AA330" si="189">ROUND(((G331+G332+G334+G333)/1000),5)</f>
        <v>1.4973000000000001</v>
      </c>
      <c r="H330" s="83">
        <f t="shared" si="189"/>
        <v>1.57518</v>
      </c>
      <c r="I330" s="83">
        <f t="shared" si="189"/>
        <v>1.6186499999999999</v>
      </c>
      <c r="J330" s="83">
        <f t="shared" si="189"/>
        <v>1.73081</v>
      </c>
      <c r="K330" s="83">
        <f t="shared" si="189"/>
        <v>2.01884</v>
      </c>
      <c r="L330" s="83">
        <f t="shared" si="189"/>
        <v>2.1425900000000002</v>
      </c>
      <c r="M330" s="83">
        <f t="shared" si="189"/>
        <v>2.1992600000000002</v>
      </c>
      <c r="N330" s="83">
        <f t="shared" si="189"/>
        <v>2.2050399999999999</v>
      </c>
      <c r="O330" s="83">
        <f t="shared" si="189"/>
        <v>2.2114799999999999</v>
      </c>
      <c r="P330" s="83">
        <f t="shared" si="189"/>
        <v>2.1754099999999998</v>
      </c>
      <c r="Q330" s="83">
        <f t="shared" si="189"/>
        <v>2.16343</v>
      </c>
      <c r="R330" s="83">
        <f t="shared" si="189"/>
        <v>2.1597900000000001</v>
      </c>
      <c r="S330" s="83">
        <f t="shared" si="189"/>
        <v>2.1605300000000001</v>
      </c>
      <c r="T330" s="83">
        <f t="shared" si="189"/>
        <v>2.1568200000000002</v>
      </c>
      <c r="U330" s="83">
        <f t="shared" si="189"/>
        <v>2.1150500000000001</v>
      </c>
      <c r="V330" s="83">
        <f t="shared" si="189"/>
        <v>2.1219299999999999</v>
      </c>
      <c r="W330" s="83">
        <f t="shared" si="189"/>
        <v>2.2087400000000001</v>
      </c>
      <c r="X330" s="83">
        <f t="shared" si="189"/>
        <v>2.1888200000000002</v>
      </c>
      <c r="Y330" s="83">
        <f t="shared" si="189"/>
        <v>2.12175</v>
      </c>
      <c r="Z330" s="83">
        <f t="shared" si="189"/>
        <v>1.8886700000000001</v>
      </c>
      <c r="AA330" s="83">
        <f t="shared" si="189"/>
        <v>1.68161</v>
      </c>
    </row>
    <row r="331" spans="1:27" ht="12.75" customHeight="1" outlineLevel="1" x14ac:dyDescent="0.2">
      <c r="A331" s="91" t="s">
        <v>2500</v>
      </c>
      <c r="B331" s="63" t="s">
        <v>233</v>
      </c>
      <c r="C331" s="43" t="s">
        <v>79</v>
      </c>
      <c r="D331" s="44">
        <v>1064.3499999999999</v>
      </c>
      <c r="E331" s="44">
        <v>997.03</v>
      </c>
      <c r="F331" s="44">
        <v>936.11</v>
      </c>
      <c r="G331" s="44">
        <v>943.44</v>
      </c>
      <c r="H331" s="44">
        <v>1021.32</v>
      </c>
      <c r="I331" s="44">
        <v>1064.79</v>
      </c>
      <c r="J331" s="44">
        <v>1176.95</v>
      </c>
      <c r="K331" s="44">
        <v>1464.98</v>
      </c>
      <c r="L331" s="44">
        <v>1588.73</v>
      </c>
      <c r="M331" s="44">
        <v>1645.4</v>
      </c>
      <c r="N331" s="44">
        <v>1651.18</v>
      </c>
      <c r="O331" s="44">
        <v>1657.62</v>
      </c>
      <c r="P331" s="44">
        <v>1621.55</v>
      </c>
      <c r="Q331" s="44">
        <v>1609.57</v>
      </c>
      <c r="R331" s="44">
        <v>1605.93</v>
      </c>
      <c r="S331" s="44">
        <v>1606.67</v>
      </c>
      <c r="T331" s="44">
        <v>1602.96</v>
      </c>
      <c r="U331" s="44">
        <v>1561.19</v>
      </c>
      <c r="V331" s="44">
        <v>1568.07</v>
      </c>
      <c r="W331" s="44">
        <v>1654.88</v>
      </c>
      <c r="X331" s="44">
        <v>1634.96</v>
      </c>
      <c r="Y331" s="44">
        <v>1567.89</v>
      </c>
      <c r="Z331" s="44">
        <v>1334.81</v>
      </c>
      <c r="AA331" s="44">
        <v>1127.75</v>
      </c>
    </row>
    <row r="332" spans="1:27" ht="12.75" customHeight="1" outlineLevel="1" x14ac:dyDescent="0.2">
      <c r="A332" s="91" t="s">
        <v>2501</v>
      </c>
      <c r="B332" s="63" t="s">
        <v>90</v>
      </c>
      <c r="C332" s="43" t="s">
        <v>79</v>
      </c>
      <c r="D332" s="44">
        <f>$D$317</f>
        <v>217.03</v>
      </c>
      <c r="E332" s="44">
        <f t="shared" ref="E332:AA332" si="190">$D$317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customHeight="1" outlineLevel="1" x14ac:dyDescent="0.2">
      <c r="A333" s="91" t="s">
        <v>2502</v>
      </c>
      <c r="B333" s="63" t="s">
        <v>83</v>
      </c>
      <c r="C333" s="43" t="s">
        <v>79</v>
      </c>
      <c r="D333" s="44">
        <v>6.14</v>
      </c>
      <c r="E333" s="44">
        <v>6.14</v>
      </c>
      <c r="F333" s="44">
        <v>6.14</v>
      </c>
      <c r="G333" s="44">
        <v>6.14</v>
      </c>
      <c r="H333" s="44">
        <v>6.14</v>
      </c>
      <c r="I333" s="44">
        <v>6.14</v>
      </c>
      <c r="J333" s="44">
        <v>6.14</v>
      </c>
      <c r="K333" s="44">
        <v>6.14</v>
      </c>
      <c r="L333" s="44">
        <v>6.14</v>
      </c>
      <c r="M333" s="44">
        <v>6.14</v>
      </c>
      <c r="N333" s="44">
        <v>6.14</v>
      </c>
      <c r="O333" s="44">
        <v>6.14</v>
      </c>
      <c r="P333" s="44">
        <v>6.14</v>
      </c>
      <c r="Q333" s="44">
        <v>6.14</v>
      </c>
      <c r="R333" s="44">
        <v>6.14</v>
      </c>
      <c r="S333" s="44">
        <v>6.14</v>
      </c>
      <c r="T333" s="44">
        <v>6.14</v>
      </c>
      <c r="U333" s="44">
        <v>6.14</v>
      </c>
      <c r="V333" s="44">
        <v>6.14</v>
      </c>
      <c r="W333" s="44">
        <v>6.14</v>
      </c>
      <c r="X333" s="44">
        <v>6.14</v>
      </c>
      <c r="Y333" s="44">
        <v>6.14</v>
      </c>
      <c r="Z333" s="44">
        <v>6.14</v>
      </c>
      <c r="AA333" s="44">
        <v>6.14</v>
      </c>
    </row>
    <row r="334" spans="1:27" ht="12.75" customHeight="1" outlineLevel="1" x14ac:dyDescent="0.2">
      <c r="A334" s="91" t="s">
        <v>2503</v>
      </c>
      <c r="B334" s="63" t="s">
        <v>81</v>
      </c>
      <c r="C334" s="43" t="s">
        <v>79</v>
      </c>
      <c r="D334" s="44">
        <f>$D$11</f>
        <v>330.69</v>
      </c>
      <c r="E334" s="44">
        <f t="shared" ref="E334:AA334" si="191">$D$11</f>
        <v>330.69</v>
      </c>
      <c r="F334" s="44">
        <f t="shared" si="191"/>
        <v>330.69</v>
      </c>
      <c r="G334" s="44">
        <f t="shared" si="191"/>
        <v>330.69</v>
      </c>
      <c r="H334" s="44">
        <f t="shared" si="191"/>
        <v>330.69</v>
      </c>
      <c r="I334" s="44">
        <f t="shared" si="191"/>
        <v>330.69</v>
      </c>
      <c r="J334" s="44">
        <f t="shared" si="191"/>
        <v>330.69</v>
      </c>
      <c r="K334" s="44">
        <f t="shared" si="191"/>
        <v>330.69</v>
      </c>
      <c r="L334" s="44">
        <f t="shared" si="191"/>
        <v>330.69</v>
      </c>
      <c r="M334" s="44">
        <f t="shared" si="191"/>
        <v>330.69</v>
      </c>
      <c r="N334" s="44">
        <f t="shared" si="191"/>
        <v>330.69</v>
      </c>
      <c r="O334" s="44">
        <f t="shared" si="191"/>
        <v>330.69</v>
      </c>
      <c r="P334" s="44">
        <f t="shared" si="191"/>
        <v>330.69</v>
      </c>
      <c r="Q334" s="44">
        <f t="shared" si="191"/>
        <v>330.69</v>
      </c>
      <c r="R334" s="44">
        <f t="shared" si="191"/>
        <v>330.69</v>
      </c>
      <c r="S334" s="44">
        <f t="shared" si="191"/>
        <v>330.69</v>
      </c>
      <c r="T334" s="44">
        <f t="shared" si="191"/>
        <v>330.69</v>
      </c>
      <c r="U334" s="44">
        <f t="shared" si="191"/>
        <v>330.69</v>
      </c>
      <c r="V334" s="44">
        <f t="shared" si="191"/>
        <v>330.69</v>
      </c>
      <c r="W334" s="44">
        <f t="shared" si="191"/>
        <v>330.69</v>
      </c>
      <c r="X334" s="44">
        <f t="shared" si="191"/>
        <v>330.69</v>
      </c>
      <c r="Y334" s="44">
        <f t="shared" si="191"/>
        <v>330.69</v>
      </c>
      <c r="Z334" s="44">
        <f t="shared" si="191"/>
        <v>330.69</v>
      </c>
      <c r="AA334" s="44">
        <f t="shared" si="191"/>
        <v>330.69</v>
      </c>
    </row>
    <row r="335" spans="1:27" ht="12.75" customHeight="1" x14ac:dyDescent="0.2">
      <c r="A335" s="90" t="s">
        <v>2504</v>
      </c>
      <c r="B335" s="28" t="str">
        <f>"05"&amp;"."&amp;$B$777&amp;"."&amp;$B$778</f>
        <v>05.04.2023</v>
      </c>
      <c r="C335" s="82" t="s">
        <v>76</v>
      </c>
      <c r="D335" s="83">
        <f>ROUND(((D336+D337+D339+D338)/1000),5)</f>
        <v>1.6227</v>
      </c>
      <c r="E335" s="83">
        <f>ROUND(((E336+E337+E339+E338)/1000),5)</f>
        <v>1.5623100000000001</v>
      </c>
      <c r="F335" s="83">
        <f>ROUND(((F336+F337+F339+F338)/1000),5)</f>
        <v>1.5043599999999999</v>
      </c>
      <c r="G335" s="83">
        <f t="shared" ref="G335:AA335" si="192">ROUND(((G336+G337+G339+G338)/1000),5)</f>
        <v>1.50169</v>
      </c>
      <c r="H335" s="83">
        <f t="shared" si="192"/>
        <v>1.55877</v>
      </c>
      <c r="I335" s="83">
        <f t="shared" si="192"/>
        <v>1.62049</v>
      </c>
      <c r="J335" s="83">
        <f t="shared" si="192"/>
        <v>1.70292</v>
      </c>
      <c r="K335" s="83">
        <f t="shared" si="192"/>
        <v>2.01633</v>
      </c>
      <c r="L335" s="83">
        <f t="shared" si="192"/>
        <v>2.1446499999999999</v>
      </c>
      <c r="M335" s="83">
        <f t="shared" si="192"/>
        <v>2.16066</v>
      </c>
      <c r="N335" s="83">
        <f t="shared" si="192"/>
        <v>2.1592600000000002</v>
      </c>
      <c r="O335" s="83">
        <f t="shared" si="192"/>
        <v>2.1639499999999998</v>
      </c>
      <c r="P335" s="83">
        <f t="shared" si="192"/>
        <v>2.16553</v>
      </c>
      <c r="Q335" s="83">
        <f t="shared" si="192"/>
        <v>2.1659000000000002</v>
      </c>
      <c r="R335" s="83">
        <f t="shared" si="192"/>
        <v>2.1650800000000001</v>
      </c>
      <c r="S335" s="83">
        <f t="shared" si="192"/>
        <v>2.1622300000000001</v>
      </c>
      <c r="T335" s="83">
        <f t="shared" si="192"/>
        <v>2.1597900000000001</v>
      </c>
      <c r="U335" s="83">
        <f t="shared" si="192"/>
        <v>2.1314500000000001</v>
      </c>
      <c r="V335" s="83">
        <f t="shared" si="192"/>
        <v>2.1209600000000002</v>
      </c>
      <c r="W335" s="83">
        <f t="shared" si="192"/>
        <v>2.1657999999999999</v>
      </c>
      <c r="X335" s="83">
        <f t="shared" si="192"/>
        <v>2.1903999999999999</v>
      </c>
      <c r="Y335" s="83">
        <f t="shared" si="192"/>
        <v>2.15598</v>
      </c>
      <c r="Z335" s="83">
        <f t="shared" si="192"/>
        <v>1.7864899999999999</v>
      </c>
      <c r="AA335" s="83">
        <f t="shared" si="192"/>
        <v>1.63307</v>
      </c>
    </row>
    <row r="336" spans="1:27" ht="12.75" customHeight="1" outlineLevel="1" x14ac:dyDescent="0.2">
      <c r="A336" s="91" t="s">
        <v>2505</v>
      </c>
      <c r="B336" s="63" t="s">
        <v>233</v>
      </c>
      <c r="C336" s="43" t="s">
        <v>79</v>
      </c>
      <c r="D336" s="44">
        <v>1068.8399999999999</v>
      </c>
      <c r="E336" s="44">
        <v>1008.45</v>
      </c>
      <c r="F336" s="44">
        <v>950.5</v>
      </c>
      <c r="G336" s="44">
        <v>947.83</v>
      </c>
      <c r="H336" s="44">
        <v>1004.91</v>
      </c>
      <c r="I336" s="44">
        <v>1066.6300000000001</v>
      </c>
      <c r="J336" s="44">
        <v>1149.06</v>
      </c>
      <c r="K336" s="44">
        <v>1462.47</v>
      </c>
      <c r="L336" s="44">
        <v>1590.79</v>
      </c>
      <c r="M336" s="44">
        <v>1606.8</v>
      </c>
      <c r="N336" s="44">
        <v>1605.4</v>
      </c>
      <c r="O336" s="44">
        <v>1610.09</v>
      </c>
      <c r="P336" s="44">
        <v>1611.67</v>
      </c>
      <c r="Q336" s="44">
        <v>1612.04</v>
      </c>
      <c r="R336" s="44">
        <v>1611.22</v>
      </c>
      <c r="S336" s="44">
        <v>1608.37</v>
      </c>
      <c r="T336" s="44">
        <v>1605.93</v>
      </c>
      <c r="U336" s="44">
        <v>1577.59</v>
      </c>
      <c r="V336" s="44">
        <v>1567.1</v>
      </c>
      <c r="W336" s="44">
        <v>1611.94</v>
      </c>
      <c r="X336" s="44">
        <v>1636.54</v>
      </c>
      <c r="Y336" s="44">
        <v>1602.12</v>
      </c>
      <c r="Z336" s="44">
        <v>1232.6300000000001</v>
      </c>
      <c r="AA336" s="44">
        <v>1079.21</v>
      </c>
    </row>
    <row r="337" spans="1:27" ht="12.75" customHeight="1" outlineLevel="1" x14ac:dyDescent="0.2">
      <c r="A337" s="91" t="s">
        <v>2506</v>
      </c>
      <c r="B337" s="63" t="s">
        <v>90</v>
      </c>
      <c r="C337" s="43" t="s">
        <v>79</v>
      </c>
      <c r="D337" s="44">
        <f>$D$317</f>
        <v>217.03</v>
      </c>
      <c r="E337" s="44">
        <f t="shared" ref="E337:AA337" si="193">$D$317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customHeight="1" outlineLevel="1" x14ac:dyDescent="0.2">
      <c r="A338" s="91" t="s">
        <v>2507</v>
      </c>
      <c r="B338" s="63" t="s">
        <v>83</v>
      </c>
      <c r="C338" s="43" t="s">
        <v>79</v>
      </c>
      <c r="D338" s="44">
        <v>6.14</v>
      </c>
      <c r="E338" s="44">
        <v>6.14</v>
      </c>
      <c r="F338" s="44">
        <v>6.14</v>
      </c>
      <c r="G338" s="44">
        <v>6.14</v>
      </c>
      <c r="H338" s="44">
        <v>6.14</v>
      </c>
      <c r="I338" s="44">
        <v>6.14</v>
      </c>
      <c r="J338" s="44">
        <v>6.14</v>
      </c>
      <c r="K338" s="44">
        <v>6.14</v>
      </c>
      <c r="L338" s="44">
        <v>6.14</v>
      </c>
      <c r="M338" s="44">
        <v>6.14</v>
      </c>
      <c r="N338" s="44">
        <v>6.14</v>
      </c>
      <c r="O338" s="44">
        <v>6.14</v>
      </c>
      <c r="P338" s="44">
        <v>6.14</v>
      </c>
      <c r="Q338" s="44">
        <v>6.14</v>
      </c>
      <c r="R338" s="44">
        <v>6.14</v>
      </c>
      <c r="S338" s="44">
        <v>6.14</v>
      </c>
      <c r="T338" s="44">
        <v>6.14</v>
      </c>
      <c r="U338" s="44">
        <v>6.14</v>
      </c>
      <c r="V338" s="44">
        <v>6.14</v>
      </c>
      <c r="W338" s="44">
        <v>6.14</v>
      </c>
      <c r="X338" s="44">
        <v>6.14</v>
      </c>
      <c r="Y338" s="44">
        <v>6.14</v>
      </c>
      <c r="Z338" s="44">
        <v>6.14</v>
      </c>
      <c r="AA338" s="44">
        <v>6.14</v>
      </c>
    </row>
    <row r="339" spans="1:27" ht="12.75" customHeight="1" outlineLevel="1" x14ac:dyDescent="0.2">
      <c r="A339" s="91" t="s">
        <v>2508</v>
      </c>
      <c r="B339" s="63" t="s">
        <v>81</v>
      </c>
      <c r="C339" s="43" t="s">
        <v>79</v>
      </c>
      <c r="D339" s="44">
        <f>$D$11</f>
        <v>330.69</v>
      </c>
      <c r="E339" s="44">
        <f t="shared" ref="E339:AA339" si="194">$D$11</f>
        <v>330.69</v>
      </c>
      <c r="F339" s="44">
        <f t="shared" si="194"/>
        <v>330.69</v>
      </c>
      <c r="G339" s="44">
        <f t="shared" si="194"/>
        <v>330.69</v>
      </c>
      <c r="H339" s="44">
        <f t="shared" si="194"/>
        <v>330.69</v>
      </c>
      <c r="I339" s="44">
        <f t="shared" si="194"/>
        <v>330.69</v>
      </c>
      <c r="J339" s="44">
        <f t="shared" si="194"/>
        <v>330.69</v>
      </c>
      <c r="K339" s="44">
        <f t="shared" si="194"/>
        <v>330.69</v>
      </c>
      <c r="L339" s="44">
        <f t="shared" si="194"/>
        <v>330.69</v>
      </c>
      <c r="M339" s="44">
        <f t="shared" si="194"/>
        <v>330.69</v>
      </c>
      <c r="N339" s="44">
        <f t="shared" si="194"/>
        <v>330.69</v>
      </c>
      <c r="O339" s="44">
        <f t="shared" si="194"/>
        <v>330.69</v>
      </c>
      <c r="P339" s="44">
        <f t="shared" si="194"/>
        <v>330.69</v>
      </c>
      <c r="Q339" s="44">
        <f t="shared" si="194"/>
        <v>330.69</v>
      </c>
      <c r="R339" s="44">
        <f t="shared" si="194"/>
        <v>330.69</v>
      </c>
      <c r="S339" s="44">
        <f t="shared" si="194"/>
        <v>330.69</v>
      </c>
      <c r="T339" s="44">
        <f t="shared" si="194"/>
        <v>330.69</v>
      </c>
      <c r="U339" s="44">
        <f t="shared" si="194"/>
        <v>330.69</v>
      </c>
      <c r="V339" s="44">
        <f t="shared" si="194"/>
        <v>330.69</v>
      </c>
      <c r="W339" s="44">
        <f t="shared" si="194"/>
        <v>330.69</v>
      </c>
      <c r="X339" s="44">
        <f t="shared" si="194"/>
        <v>330.69</v>
      </c>
      <c r="Y339" s="44">
        <f t="shared" si="194"/>
        <v>330.69</v>
      </c>
      <c r="Z339" s="44">
        <f t="shared" si="194"/>
        <v>330.69</v>
      </c>
      <c r="AA339" s="44">
        <f t="shared" si="194"/>
        <v>330.69</v>
      </c>
    </row>
    <row r="340" spans="1:27" ht="12.75" customHeight="1" x14ac:dyDescent="0.2">
      <c r="A340" s="90" t="s">
        <v>2509</v>
      </c>
      <c r="B340" s="28" t="str">
        <f>"06"&amp;"."&amp;$B$777&amp;"."&amp;$B$778</f>
        <v>06.04.2023</v>
      </c>
      <c r="C340" s="82" t="s">
        <v>76</v>
      </c>
      <c r="D340" s="83">
        <f>ROUND(((D341+D342+D344+D343)/1000),5)</f>
        <v>1.60385</v>
      </c>
      <c r="E340" s="83">
        <f>ROUND(((E341+E342+E344+E343)/1000),5)</f>
        <v>1.57348</v>
      </c>
      <c r="F340" s="83">
        <f>ROUND(((F341+F342+F344+F343)/1000),5)</f>
        <v>1.5494000000000001</v>
      </c>
      <c r="G340" s="83">
        <f t="shared" ref="G340:AA340" si="195">ROUND(((G341+G342+G344+G343)/1000),5)</f>
        <v>1.5506899999999999</v>
      </c>
      <c r="H340" s="83">
        <f t="shared" si="195"/>
        <v>1.5611900000000001</v>
      </c>
      <c r="I340" s="83">
        <f t="shared" si="195"/>
        <v>1.60853</v>
      </c>
      <c r="J340" s="83">
        <f t="shared" si="195"/>
        <v>1.8199000000000001</v>
      </c>
      <c r="K340" s="83">
        <f t="shared" si="195"/>
        <v>2.0606100000000001</v>
      </c>
      <c r="L340" s="83">
        <f t="shared" si="195"/>
        <v>2.23095</v>
      </c>
      <c r="M340" s="83">
        <f t="shared" si="195"/>
        <v>2.2376999999999998</v>
      </c>
      <c r="N340" s="83">
        <f t="shared" si="195"/>
        <v>2.2536399999999999</v>
      </c>
      <c r="O340" s="83">
        <f t="shared" si="195"/>
        <v>2.2545199999999999</v>
      </c>
      <c r="P340" s="83">
        <f t="shared" si="195"/>
        <v>2.2316199999999999</v>
      </c>
      <c r="Q340" s="83">
        <f t="shared" si="195"/>
        <v>2.2402000000000002</v>
      </c>
      <c r="R340" s="83">
        <f t="shared" si="195"/>
        <v>2.22682</v>
      </c>
      <c r="S340" s="83">
        <f t="shared" si="195"/>
        <v>2.21515</v>
      </c>
      <c r="T340" s="83">
        <f t="shared" si="195"/>
        <v>2.1971099999999999</v>
      </c>
      <c r="U340" s="83">
        <f t="shared" si="195"/>
        <v>2.1673399999999998</v>
      </c>
      <c r="V340" s="83">
        <f t="shared" si="195"/>
        <v>2.1664500000000002</v>
      </c>
      <c r="W340" s="83">
        <f t="shared" si="195"/>
        <v>2.1832699999999998</v>
      </c>
      <c r="X340" s="83">
        <f t="shared" si="195"/>
        <v>2.2760899999999999</v>
      </c>
      <c r="Y340" s="83">
        <f t="shared" si="195"/>
        <v>2.1884000000000001</v>
      </c>
      <c r="Z340" s="83">
        <f t="shared" si="195"/>
        <v>1.8258799999999999</v>
      </c>
      <c r="AA340" s="83">
        <f t="shared" si="195"/>
        <v>1.6393200000000001</v>
      </c>
    </row>
    <row r="341" spans="1:27" ht="12.75" customHeight="1" outlineLevel="1" x14ac:dyDescent="0.2">
      <c r="A341" s="91" t="s">
        <v>2510</v>
      </c>
      <c r="B341" s="63" t="s">
        <v>233</v>
      </c>
      <c r="C341" s="43" t="s">
        <v>79</v>
      </c>
      <c r="D341" s="44">
        <v>1049.99</v>
      </c>
      <c r="E341" s="44">
        <v>1019.62</v>
      </c>
      <c r="F341" s="44">
        <v>995.54</v>
      </c>
      <c r="G341" s="44">
        <v>996.83</v>
      </c>
      <c r="H341" s="44">
        <v>1007.33</v>
      </c>
      <c r="I341" s="44">
        <v>1054.67</v>
      </c>
      <c r="J341" s="44">
        <v>1266.04</v>
      </c>
      <c r="K341" s="44">
        <v>1506.75</v>
      </c>
      <c r="L341" s="44">
        <v>1677.09</v>
      </c>
      <c r="M341" s="44">
        <v>1683.84</v>
      </c>
      <c r="N341" s="44">
        <v>1699.78</v>
      </c>
      <c r="O341" s="44">
        <v>1700.66</v>
      </c>
      <c r="P341" s="44">
        <v>1677.76</v>
      </c>
      <c r="Q341" s="44">
        <v>1686.34</v>
      </c>
      <c r="R341" s="44">
        <v>1672.96</v>
      </c>
      <c r="S341" s="44">
        <v>1661.29</v>
      </c>
      <c r="T341" s="44">
        <v>1643.25</v>
      </c>
      <c r="U341" s="44">
        <v>1613.48</v>
      </c>
      <c r="V341" s="44">
        <v>1612.59</v>
      </c>
      <c r="W341" s="44">
        <v>1629.41</v>
      </c>
      <c r="X341" s="44">
        <v>1722.23</v>
      </c>
      <c r="Y341" s="44">
        <v>1634.54</v>
      </c>
      <c r="Z341" s="44">
        <v>1272.02</v>
      </c>
      <c r="AA341" s="44">
        <v>1085.46</v>
      </c>
    </row>
    <row r="342" spans="1:27" ht="12.75" customHeight="1" outlineLevel="1" x14ac:dyDescent="0.2">
      <c r="A342" s="91" t="s">
        <v>2511</v>
      </c>
      <c r="B342" s="63" t="s">
        <v>90</v>
      </c>
      <c r="C342" s="43" t="s">
        <v>79</v>
      </c>
      <c r="D342" s="44">
        <f>$D$317</f>
        <v>217.03</v>
      </c>
      <c r="E342" s="44">
        <f t="shared" ref="E342:AA342" si="196">$D$317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customHeight="1" outlineLevel="1" x14ac:dyDescent="0.2">
      <c r="A343" s="91" t="s">
        <v>2512</v>
      </c>
      <c r="B343" s="63" t="s">
        <v>83</v>
      </c>
      <c r="C343" s="43" t="s">
        <v>79</v>
      </c>
      <c r="D343" s="44">
        <v>6.14</v>
      </c>
      <c r="E343" s="44">
        <v>6.14</v>
      </c>
      <c r="F343" s="44">
        <v>6.14</v>
      </c>
      <c r="G343" s="44">
        <v>6.14</v>
      </c>
      <c r="H343" s="44">
        <v>6.14</v>
      </c>
      <c r="I343" s="44">
        <v>6.14</v>
      </c>
      <c r="J343" s="44">
        <v>6.14</v>
      </c>
      <c r="K343" s="44">
        <v>6.14</v>
      </c>
      <c r="L343" s="44">
        <v>6.14</v>
      </c>
      <c r="M343" s="44">
        <v>6.14</v>
      </c>
      <c r="N343" s="44">
        <v>6.14</v>
      </c>
      <c r="O343" s="44">
        <v>6.14</v>
      </c>
      <c r="P343" s="44">
        <v>6.14</v>
      </c>
      <c r="Q343" s="44">
        <v>6.14</v>
      </c>
      <c r="R343" s="44">
        <v>6.14</v>
      </c>
      <c r="S343" s="44">
        <v>6.14</v>
      </c>
      <c r="T343" s="44">
        <v>6.14</v>
      </c>
      <c r="U343" s="44">
        <v>6.14</v>
      </c>
      <c r="V343" s="44">
        <v>6.14</v>
      </c>
      <c r="W343" s="44">
        <v>6.14</v>
      </c>
      <c r="X343" s="44">
        <v>6.14</v>
      </c>
      <c r="Y343" s="44">
        <v>6.14</v>
      </c>
      <c r="Z343" s="44">
        <v>6.14</v>
      </c>
      <c r="AA343" s="44">
        <v>6.14</v>
      </c>
    </row>
    <row r="344" spans="1:27" ht="12.75" customHeight="1" outlineLevel="1" x14ac:dyDescent="0.2">
      <c r="A344" s="91" t="s">
        <v>2513</v>
      </c>
      <c r="B344" s="63" t="s">
        <v>81</v>
      </c>
      <c r="C344" s="43" t="s">
        <v>79</v>
      </c>
      <c r="D344" s="44">
        <f>$D$11</f>
        <v>330.69</v>
      </c>
      <c r="E344" s="44">
        <f t="shared" ref="E344:AA344" si="197">$D$11</f>
        <v>330.69</v>
      </c>
      <c r="F344" s="44">
        <f t="shared" si="197"/>
        <v>330.69</v>
      </c>
      <c r="G344" s="44">
        <f t="shared" si="197"/>
        <v>330.69</v>
      </c>
      <c r="H344" s="44">
        <f t="shared" si="197"/>
        <v>330.69</v>
      </c>
      <c r="I344" s="44">
        <f t="shared" si="197"/>
        <v>330.69</v>
      </c>
      <c r="J344" s="44">
        <f t="shared" si="197"/>
        <v>330.69</v>
      </c>
      <c r="K344" s="44">
        <f t="shared" si="197"/>
        <v>330.69</v>
      </c>
      <c r="L344" s="44">
        <f t="shared" si="197"/>
        <v>330.69</v>
      </c>
      <c r="M344" s="44">
        <f t="shared" si="197"/>
        <v>330.69</v>
      </c>
      <c r="N344" s="44">
        <f t="shared" si="197"/>
        <v>330.69</v>
      </c>
      <c r="O344" s="44">
        <f t="shared" si="197"/>
        <v>330.69</v>
      </c>
      <c r="P344" s="44">
        <f t="shared" si="197"/>
        <v>330.69</v>
      </c>
      <c r="Q344" s="44">
        <f t="shared" si="197"/>
        <v>330.69</v>
      </c>
      <c r="R344" s="44">
        <f t="shared" si="197"/>
        <v>330.69</v>
      </c>
      <c r="S344" s="44">
        <f t="shared" si="197"/>
        <v>330.69</v>
      </c>
      <c r="T344" s="44">
        <f t="shared" si="197"/>
        <v>330.69</v>
      </c>
      <c r="U344" s="44">
        <f t="shared" si="197"/>
        <v>330.69</v>
      </c>
      <c r="V344" s="44">
        <f t="shared" si="197"/>
        <v>330.69</v>
      </c>
      <c r="W344" s="44">
        <f t="shared" si="197"/>
        <v>330.69</v>
      </c>
      <c r="X344" s="44">
        <f t="shared" si="197"/>
        <v>330.69</v>
      </c>
      <c r="Y344" s="44">
        <f t="shared" si="197"/>
        <v>330.69</v>
      </c>
      <c r="Z344" s="44">
        <f t="shared" si="197"/>
        <v>330.69</v>
      </c>
      <c r="AA344" s="44">
        <f t="shared" si="197"/>
        <v>330.69</v>
      </c>
    </row>
    <row r="345" spans="1:27" ht="12.75" customHeight="1" x14ac:dyDescent="0.2">
      <c r="A345" s="90" t="s">
        <v>2514</v>
      </c>
      <c r="B345" s="28" t="str">
        <f>"07"&amp;"."&amp;$B$777&amp;"."&amp;$B$778</f>
        <v>07.04.2023</v>
      </c>
      <c r="C345" s="82" t="s">
        <v>76</v>
      </c>
      <c r="D345" s="83">
        <f>ROUND(((D346+D347+D349+D348)/1000),5)</f>
        <v>1.5883400000000001</v>
      </c>
      <c r="E345" s="83">
        <f>ROUND(((E346+E347+E349+E348)/1000),5)</f>
        <v>1.5024</v>
      </c>
      <c r="F345" s="83">
        <f>ROUND(((F346+F347+F349+F348)/1000),5)</f>
        <v>1.4630799999999999</v>
      </c>
      <c r="G345" s="83">
        <f t="shared" ref="G345:AA345" si="198">ROUND(((G346+G347+G349+G348)/1000),5)</f>
        <v>1.47482</v>
      </c>
      <c r="H345" s="83">
        <f t="shared" si="198"/>
        <v>1.5624899999999999</v>
      </c>
      <c r="I345" s="83">
        <f t="shared" si="198"/>
        <v>1.6224799999999999</v>
      </c>
      <c r="J345" s="83">
        <f t="shared" si="198"/>
        <v>1.8094300000000001</v>
      </c>
      <c r="K345" s="83">
        <f t="shared" si="198"/>
        <v>2.08921</v>
      </c>
      <c r="L345" s="83">
        <f t="shared" si="198"/>
        <v>2.2261899999999999</v>
      </c>
      <c r="M345" s="83">
        <f t="shared" si="198"/>
        <v>2.32253</v>
      </c>
      <c r="N345" s="83">
        <f t="shared" si="198"/>
        <v>2.3660299999999999</v>
      </c>
      <c r="O345" s="83">
        <f t="shared" si="198"/>
        <v>2.3928699999999998</v>
      </c>
      <c r="P345" s="83">
        <f t="shared" si="198"/>
        <v>2.3622899999999998</v>
      </c>
      <c r="Q345" s="83">
        <f t="shared" si="198"/>
        <v>2.3907600000000002</v>
      </c>
      <c r="R345" s="83">
        <f t="shared" si="198"/>
        <v>2.35785</v>
      </c>
      <c r="S345" s="83">
        <f t="shared" si="198"/>
        <v>2.2724299999999999</v>
      </c>
      <c r="T345" s="83">
        <f t="shared" si="198"/>
        <v>2.2772700000000001</v>
      </c>
      <c r="U345" s="83">
        <f t="shared" si="198"/>
        <v>2.2068699999999999</v>
      </c>
      <c r="V345" s="83">
        <f t="shared" si="198"/>
        <v>2.2147600000000001</v>
      </c>
      <c r="W345" s="83">
        <f t="shared" si="198"/>
        <v>2.3607399999999998</v>
      </c>
      <c r="X345" s="83">
        <f t="shared" si="198"/>
        <v>2.3991400000000001</v>
      </c>
      <c r="Y345" s="83">
        <f t="shared" si="198"/>
        <v>2.3300399999999999</v>
      </c>
      <c r="Z345" s="83">
        <f t="shared" si="198"/>
        <v>2.0834600000000001</v>
      </c>
      <c r="AA345" s="83">
        <f t="shared" si="198"/>
        <v>1.83965</v>
      </c>
    </row>
    <row r="346" spans="1:27" ht="12.75" customHeight="1" outlineLevel="1" x14ac:dyDescent="0.2">
      <c r="A346" s="91" t="s">
        <v>2515</v>
      </c>
      <c r="B346" s="63" t="s">
        <v>233</v>
      </c>
      <c r="C346" s="43" t="s">
        <v>79</v>
      </c>
      <c r="D346" s="44">
        <v>1034.48</v>
      </c>
      <c r="E346" s="44">
        <v>948.54</v>
      </c>
      <c r="F346" s="44">
        <v>909.22</v>
      </c>
      <c r="G346" s="44">
        <v>920.96</v>
      </c>
      <c r="H346" s="44">
        <v>1008.63</v>
      </c>
      <c r="I346" s="44">
        <v>1068.6199999999999</v>
      </c>
      <c r="J346" s="44">
        <v>1255.57</v>
      </c>
      <c r="K346" s="44">
        <v>1535.35</v>
      </c>
      <c r="L346" s="44">
        <v>1672.33</v>
      </c>
      <c r="M346" s="44">
        <v>1768.67</v>
      </c>
      <c r="N346" s="44">
        <v>1812.17</v>
      </c>
      <c r="O346" s="44">
        <v>1839.01</v>
      </c>
      <c r="P346" s="44">
        <v>1808.43</v>
      </c>
      <c r="Q346" s="44">
        <v>1836.9</v>
      </c>
      <c r="R346" s="44">
        <v>1803.99</v>
      </c>
      <c r="S346" s="44">
        <v>1718.57</v>
      </c>
      <c r="T346" s="44">
        <v>1723.41</v>
      </c>
      <c r="U346" s="44">
        <v>1653.01</v>
      </c>
      <c r="V346" s="44">
        <v>1660.9</v>
      </c>
      <c r="W346" s="44">
        <v>1806.88</v>
      </c>
      <c r="X346" s="44">
        <v>1845.28</v>
      </c>
      <c r="Y346" s="44">
        <v>1776.18</v>
      </c>
      <c r="Z346" s="44">
        <v>1529.6</v>
      </c>
      <c r="AA346" s="44">
        <v>1285.79</v>
      </c>
    </row>
    <row r="347" spans="1:27" ht="12.75" customHeight="1" outlineLevel="1" x14ac:dyDescent="0.2">
      <c r="A347" s="91" t="s">
        <v>2516</v>
      </c>
      <c r="B347" s="63" t="s">
        <v>90</v>
      </c>
      <c r="C347" s="43" t="s">
        <v>79</v>
      </c>
      <c r="D347" s="44">
        <f>$D$317</f>
        <v>217.03</v>
      </c>
      <c r="E347" s="44">
        <f t="shared" ref="E347:AA347" si="199">$D$317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customHeight="1" outlineLevel="1" x14ac:dyDescent="0.2">
      <c r="A348" s="91" t="s">
        <v>2517</v>
      </c>
      <c r="B348" s="63" t="s">
        <v>83</v>
      </c>
      <c r="C348" s="43" t="s">
        <v>79</v>
      </c>
      <c r="D348" s="44">
        <v>6.14</v>
      </c>
      <c r="E348" s="44">
        <v>6.14</v>
      </c>
      <c r="F348" s="44">
        <v>6.14</v>
      </c>
      <c r="G348" s="44">
        <v>6.14</v>
      </c>
      <c r="H348" s="44">
        <v>6.14</v>
      </c>
      <c r="I348" s="44">
        <v>6.14</v>
      </c>
      <c r="J348" s="44">
        <v>6.14</v>
      </c>
      <c r="K348" s="44">
        <v>6.14</v>
      </c>
      <c r="L348" s="44">
        <v>6.14</v>
      </c>
      <c r="M348" s="44">
        <v>6.14</v>
      </c>
      <c r="N348" s="44">
        <v>6.14</v>
      </c>
      <c r="O348" s="44">
        <v>6.14</v>
      </c>
      <c r="P348" s="44">
        <v>6.14</v>
      </c>
      <c r="Q348" s="44">
        <v>6.14</v>
      </c>
      <c r="R348" s="44">
        <v>6.14</v>
      </c>
      <c r="S348" s="44">
        <v>6.14</v>
      </c>
      <c r="T348" s="44">
        <v>6.14</v>
      </c>
      <c r="U348" s="44">
        <v>6.14</v>
      </c>
      <c r="V348" s="44">
        <v>6.14</v>
      </c>
      <c r="W348" s="44">
        <v>6.14</v>
      </c>
      <c r="X348" s="44">
        <v>6.14</v>
      </c>
      <c r="Y348" s="44">
        <v>6.14</v>
      </c>
      <c r="Z348" s="44">
        <v>6.14</v>
      </c>
      <c r="AA348" s="44">
        <v>6.14</v>
      </c>
    </row>
    <row r="349" spans="1:27" ht="12.75" customHeight="1" outlineLevel="1" x14ac:dyDescent="0.2">
      <c r="A349" s="91" t="s">
        <v>2518</v>
      </c>
      <c r="B349" s="63" t="s">
        <v>81</v>
      </c>
      <c r="C349" s="43" t="s">
        <v>79</v>
      </c>
      <c r="D349" s="44">
        <f>$D$11</f>
        <v>330.69</v>
      </c>
      <c r="E349" s="44">
        <f t="shared" ref="E349:AA349" si="200">$D$11</f>
        <v>330.69</v>
      </c>
      <c r="F349" s="44">
        <f t="shared" si="200"/>
        <v>330.69</v>
      </c>
      <c r="G349" s="44">
        <f t="shared" si="200"/>
        <v>330.69</v>
      </c>
      <c r="H349" s="44">
        <f t="shared" si="200"/>
        <v>330.69</v>
      </c>
      <c r="I349" s="44">
        <f t="shared" si="200"/>
        <v>330.69</v>
      </c>
      <c r="J349" s="44">
        <f t="shared" si="200"/>
        <v>330.69</v>
      </c>
      <c r="K349" s="44">
        <f t="shared" si="200"/>
        <v>330.69</v>
      </c>
      <c r="L349" s="44">
        <f t="shared" si="200"/>
        <v>330.69</v>
      </c>
      <c r="M349" s="44">
        <f t="shared" si="200"/>
        <v>330.69</v>
      </c>
      <c r="N349" s="44">
        <f t="shared" si="200"/>
        <v>330.69</v>
      </c>
      <c r="O349" s="44">
        <f t="shared" si="200"/>
        <v>330.69</v>
      </c>
      <c r="P349" s="44">
        <f t="shared" si="200"/>
        <v>330.69</v>
      </c>
      <c r="Q349" s="44">
        <f t="shared" si="200"/>
        <v>330.69</v>
      </c>
      <c r="R349" s="44">
        <f t="shared" si="200"/>
        <v>330.69</v>
      </c>
      <c r="S349" s="44">
        <f t="shared" si="200"/>
        <v>330.69</v>
      </c>
      <c r="T349" s="44">
        <f t="shared" si="200"/>
        <v>330.69</v>
      </c>
      <c r="U349" s="44">
        <f t="shared" si="200"/>
        <v>330.69</v>
      </c>
      <c r="V349" s="44">
        <f t="shared" si="200"/>
        <v>330.69</v>
      </c>
      <c r="W349" s="44">
        <f t="shared" si="200"/>
        <v>330.69</v>
      </c>
      <c r="X349" s="44">
        <f t="shared" si="200"/>
        <v>330.69</v>
      </c>
      <c r="Y349" s="44">
        <f t="shared" si="200"/>
        <v>330.69</v>
      </c>
      <c r="Z349" s="44">
        <f t="shared" si="200"/>
        <v>330.69</v>
      </c>
      <c r="AA349" s="44">
        <f t="shared" si="200"/>
        <v>330.69</v>
      </c>
    </row>
    <row r="350" spans="1:27" ht="12.75" customHeight="1" x14ac:dyDescent="0.2">
      <c r="A350" s="90" t="s">
        <v>2519</v>
      </c>
      <c r="B350" s="28" t="str">
        <f>"08"&amp;"."&amp;$B$777&amp;"."&amp;$B$778</f>
        <v>08.04.2023</v>
      </c>
      <c r="C350" s="82" t="s">
        <v>76</v>
      </c>
      <c r="D350" s="83">
        <f>ROUND(((D351+D352+D354+D353)/1000),5)</f>
        <v>1.74383</v>
      </c>
      <c r="E350" s="83">
        <f>ROUND(((E351+E352+E354+E353)/1000),5)</f>
        <v>1.6394500000000001</v>
      </c>
      <c r="F350" s="83">
        <f>ROUND(((F351+F352+F354+F353)/1000),5)</f>
        <v>1.6207199999999999</v>
      </c>
      <c r="G350" s="83">
        <f t="shared" ref="G350:AA350" si="201">ROUND(((G351+G352+G354+G353)/1000),5)</f>
        <v>1.62791</v>
      </c>
      <c r="H350" s="83">
        <f t="shared" si="201"/>
        <v>1.6335200000000001</v>
      </c>
      <c r="I350" s="83">
        <f t="shared" si="201"/>
        <v>1.6565799999999999</v>
      </c>
      <c r="J350" s="83">
        <f t="shared" si="201"/>
        <v>1.6598299999999999</v>
      </c>
      <c r="K350" s="83">
        <f t="shared" si="201"/>
        <v>1.78057</v>
      </c>
      <c r="L350" s="83">
        <f t="shared" si="201"/>
        <v>2.08575</v>
      </c>
      <c r="M350" s="83">
        <f t="shared" si="201"/>
        <v>2.14506</v>
      </c>
      <c r="N350" s="83">
        <f t="shared" si="201"/>
        <v>2.18906</v>
      </c>
      <c r="O350" s="83">
        <f t="shared" si="201"/>
        <v>2.3868</v>
      </c>
      <c r="P350" s="83">
        <f t="shared" si="201"/>
        <v>2.2621099999999998</v>
      </c>
      <c r="Q350" s="83">
        <f t="shared" si="201"/>
        <v>2.2124100000000002</v>
      </c>
      <c r="R350" s="83">
        <f t="shared" si="201"/>
        <v>2.1771500000000001</v>
      </c>
      <c r="S350" s="83">
        <f t="shared" si="201"/>
        <v>2.16648</v>
      </c>
      <c r="T350" s="83">
        <f t="shared" si="201"/>
        <v>2.1914799999999999</v>
      </c>
      <c r="U350" s="83">
        <f t="shared" si="201"/>
        <v>2.1476899999999999</v>
      </c>
      <c r="V350" s="83">
        <f t="shared" si="201"/>
        <v>2.1556299999999999</v>
      </c>
      <c r="W350" s="83">
        <f t="shared" si="201"/>
        <v>2.3589600000000002</v>
      </c>
      <c r="X350" s="83">
        <f t="shared" si="201"/>
        <v>2.3771399999999998</v>
      </c>
      <c r="Y350" s="83">
        <f t="shared" si="201"/>
        <v>2.3051200000000001</v>
      </c>
      <c r="Z350" s="83">
        <f t="shared" si="201"/>
        <v>2.0176699999999999</v>
      </c>
      <c r="AA350" s="83">
        <f t="shared" si="201"/>
        <v>1.8089599999999999</v>
      </c>
    </row>
    <row r="351" spans="1:27" ht="12.75" customHeight="1" outlineLevel="1" x14ac:dyDescent="0.2">
      <c r="A351" s="91" t="s">
        <v>2520</v>
      </c>
      <c r="B351" s="63" t="s">
        <v>233</v>
      </c>
      <c r="C351" s="43" t="s">
        <v>79</v>
      </c>
      <c r="D351" s="44">
        <v>1189.97</v>
      </c>
      <c r="E351" s="44">
        <v>1085.5899999999999</v>
      </c>
      <c r="F351" s="44">
        <v>1066.8599999999999</v>
      </c>
      <c r="G351" s="44">
        <v>1074.05</v>
      </c>
      <c r="H351" s="44">
        <v>1079.6600000000001</v>
      </c>
      <c r="I351" s="44">
        <v>1102.72</v>
      </c>
      <c r="J351" s="44">
        <v>1105.97</v>
      </c>
      <c r="K351" s="44">
        <v>1226.71</v>
      </c>
      <c r="L351" s="44">
        <v>1531.89</v>
      </c>
      <c r="M351" s="44">
        <v>1591.2</v>
      </c>
      <c r="N351" s="44">
        <v>1635.2</v>
      </c>
      <c r="O351" s="44">
        <v>1832.94</v>
      </c>
      <c r="P351" s="44">
        <v>1708.25</v>
      </c>
      <c r="Q351" s="44">
        <v>1658.55</v>
      </c>
      <c r="R351" s="44">
        <v>1623.29</v>
      </c>
      <c r="S351" s="44">
        <v>1612.62</v>
      </c>
      <c r="T351" s="44">
        <v>1637.62</v>
      </c>
      <c r="U351" s="44">
        <v>1593.83</v>
      </c>
      <c r="V351" s="44">
        <v>1601.77</v>
      </c>
      <c r="W351" s="44">
        <v>1805.1</v>
      </c>
      <c r="X351" s="44">
        <v>1823.28</v>
      </c>
      <c r="Y351" s="44">
        <v>1751.26</v>
      </c>
      <c r="Z351" s="44">
        <v>1463.81</v>
      </c>
      <c r="AA351" s="44">
        <v>1255.0999999999999</v>
      </c>
    </row>
    <row r="352" spans="1:27" ht="12.75" customHeight="1" outlineLevel="1" x14ac:dyDescent="0.2">
      <c r="A352" s="91" t="s">
        <v>2521</v>
      </c>
      <c r="B352" s="63" t="s">
        <v>90</v>
      </c>
      <c r="C352" s="43" t="s">
        <v>79</v>
      </c>
      <c r="D352" s="44">
        <f>$D$317</f>
        <v>217.03</v>
      </c>
      <c r="E352" s="44">
        <f t="shared" ref="E352:AA352" si="202">$D$317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customHeight="1" outlineLevel="1" x14ac:dyDescent="0.2">
      <c r="A353" s="91" t="s">
        <v>2522</v>
      </c>
      <c r="B353" s="63" t="s">
        <v>83</v>
      </c>
      <c r="C353" s="43" t="s">
        <v>79</v>
      </c>
      <c r="D353" s="44">
        <v>6.14</v>
      </c>
      <c r="E353" s="44">
        <v>6.14</v>
      </c>
      <c r="F353" s="44">
        <v>6.14</v>
      </c>
      <c r="G353" s="44">
        <v>6.14</v>
      </c>
      <c r="H353" s="44">
        <v>6.14</v>
      </c>
      <c r="I353" s="44">
        <v>6.14</v>
      </c>
      <c r="J353" s="44">
        <v>6.14</v>
      </c>
      <c r="K353" s="44">
        <v>6.14</v>
      </c>
      <c r="L353" s="44">
        <v>6.14</v>
      </c>
      <c r="M353" s="44">
        <v>6.14</v>
      </c>
      <c r="N353" s="44">
        <v>6.14</v>
      </c>
      <c r="O353" s="44">
        <v>6.14</v>
      </c>
      <c r="P353" s="44">
        <v>6.14</v>
      </c>
      <c r="Q353" s="44">
        <v>6.14</v>
      </c>
      <c r="R353" s="44">
        <v>6.14</v>
      </c>
      <c r="S353" s="44">
        <v>6.14</v>
      </c>
      <c r="T353" s="44">
        <v>6.14</v>
      </c>
      <c r="U353" s="44">
        <v>6.14</v>
      </c>
      <c r="V353" s="44">
        <v>6.14</v>
      </c>
      <c r="W353" s="44">
        <v>6.14</v>
      </c>
      <c r="X353" s="44">
        <v>6.14</v>
      </c>
      <c r="Y353" s="44">
        <v>6.14</v>
      </c>
      <c r="Z353" s="44">
        <v>6.14</v>
      </c>
      <c r="AA353" s="44">
        <v>6.14</v>
      </c>
    </row>
    <row r="354" spans="1:27" ht="12.75" customHeight="1" outlineLevel="1" x14ac:dyDescent="0.2">
      <c r="A354" s="91" t="s">
        <v>2523</v>
      </c>
      <c r="B354" s="63" t="s">
        <v>81</v>
      </c>
      <c r="C354" s="43" t="s">
        <v>79</v>
      </c>
      <c r="D354" s="44">
        <f>$D$11</f>
        <v>330.69</v>
      </c>
      <c r="E354" s="44">
        <f t="shared" ref="E354:AA354" si="203">$D$11</f>
        <v>330.69</v>
      </c>
      <c r="F354" s="44">
        <f t="shared" si="203"/>
        <v>330.69</v>
      </c>
      <c r="G354" s="44">
        <f t="shared" si="203"/>
        <v>330.69</v>
      </c>
      <c r="H354" s="44">
        <f t="shared" si="203"/>
        <v>330.69</v>
      </c>
      <c r="I354" s="44">
        <f t="shared" si="203"/>
        <v>330.69</v>
      </c>
      <c r="J354" s="44">
        <f t="shared" si="203"/>
        <v>330.69</v>
      </c>
      <c r="K354" s="44">
        <f t="shared" si="203"/>
        <v>330.69</v>
      </c>
      <c r="L354" s="44">
        <f t="shared" si="203"/>
        <v>330.69</v>
      </c>
      <c r="M354" s="44">
        <f t="shared" si="203"/>
        <v>330.69</v>
      </c>
      <c r="N354" s="44">
        <f t="shared" si="203"/>
        <v>330.69</v>
      </c>
      <c r="O354" s="44">
        <f t="shared" si="203"/>
        <v>330.69</v>
      </c>
      <c r="P354" s="44">
        <f t="shared" si="203"/>
        <v>330.69</v>
      </c>
      <c r="Q354" s="44">
        <f t="shared" si="203"/>
        <v>330.69</v>
      </c>
      <c r="R354" s="44">
        <f t="shared" si="203"/>
        <v>330.69</v>
      </c>
      <c r="S354" s="44">
        <f t="shared" si="203"/>
        <v>330.69</v>
      </c>
      <c r="T354" s="44">
        <f t="shared" si="203"/>
        <v>330.69</v>
      </c>
      <c r="U354" s="44">
        <f t="shared" si="203"/>
        <v>330.69</v>
      </c>
      <c r="V354" s="44">
        <f t="shared" si="203"/>
        <v>330.69</v>
      </c>
      <c r="W354" s="44">
        <f t="shared" si="203"/>
        <v>330.69</v>
      </c>
      <c r="X354" s="44">
        <f t="shared" si="203"/>
        <v>330.69</v>
      </c>
      <c r="Y354" s="44">
        <f t="shared" si="203"/>
        <v>330.69</v>
      </c>
      <c r="Z354" s="44">
        <f t="shared" si="203"/>
        <v>330.69</v>
      </c>
      <c r="AA354" s="44">
        <f t="shared" si="203"/>
        <v>330.69</v>
      </c>
    </row>
    <row r="355" spans="1:27" ht="12.75" customHeight="1" x14ac:dyDescent="0.2">
      <c r="A355" s="90" t="s">
        <v>2524</v>
      </c>
      <c r="B355" s="28" t="str">
        <f>"09"&amp;"."&amp;$B$777&amp;"."&amp;$B$778</f>
        <v>09.04.2023</v>
      </c>
      <c r="C355" s="82" t="s">
        <v>76</v>
      </c>
      <c r="D355" s="83">
        <f>ROUND(((D356+D357+D359+D358)/1000),5)</f>
        <v>1.7245600000000001</v>
      </c>
      <c r="E355" s="83">
        <f>ROUND(((E356+E357+E359+E358)/1000),5)</f>
        <v>1.5963700000000001</v>
      </c>
      <c r="F355" s="83">
        <f>ROUND(((F356+F357+F359+F358)/1000),5)</f>
        <v>1.55853</v>
      </c>
      <c r="G355" s="83">
        <f t="shared" ref="G355:AA355" si="204">ROUND(((G356+G357+G359+G358)/1000),5)</f>
        <v>1.5361</v>
      </c>
      <c r="H355" s="83">
        <f t="shared" si="204"/>
        <v>1.5391300000000001</v>
      </c>
      <c r="I355" s="83">
        <f t="shared" si="204"/>
        <v>1.53145</v>
      </c>
      <c r="J355" s="83">
        <f t="shared" si="204"/>
        <v>1.4823200000000001</v>
      </c>
      <c r="K355" s="83">
        <f t="shared" si="204"/>
        <v>1.56734</v>
      </c>
      <c r="L355" s="83">
        <f t="shared" si="204"/>
        <v>1.67072</v>
      </c>
      <c r="M355" s="83">
        <f t="shared" si="204"/>
        <v>1.9270099999999999</v>
      </c>
      <c r="N355" s="83">
        <f t="shared" si="204"/>
        <v>2.0444200000000001</v>
      </c>
      <c r="O355" s="83">
        <f t="shared" si="204"/>
        <v>2.0530400000000002</v>
      </c>
      <c r="P355" s="83">
        <f t="shared" si="204"/>
        <v>1.91479</v>
      </c>
      <c r="Q355" s="83">
        <f t="shared" si="204"/>
        <v>1.8789499999999999</v>
      </c>
      <c r="R355" s="83">
        <f t="shared" si="204"/>
        <v>1.8642300000000001</v>
      </c>
      <c r="S355" s="83">
        <f t="shared" si="204"/>
        <v>1.8547100000000001</v>
      </c>
      <c r="T355" s="83">
        <f t="shared" si="204"/>
        <v>1.8535600000000001</v>
      </c>
      <c r="U355" s="83">
        <f t="shared" si="204"/>
        <v>1.9019699999999999</v>
      </c>
      <c r="V355" s="83">
        <f t="shared" si="204"/>
        <v>2.0831200000000001</v>
      </c>
      <c r="W355" s="83">
        <f t="shared" si="204"/>
        <v>2.2459500000000001</v>
      </c>
      <c r="X355" s="83">
        <f t="shared" si="204"/>
        <v>2.2159900000000001</v>
      </c>
      <c r="Y355" s="83">
        <f t="shared" si="204"/>
        <v>2.2228400000000001</v>
      </c>
      <c r="Z355" s="83">
        <f t="shared" si="204"/>
        <v>1.7716499999999999</v>
      </c>
      <c r="AA355" s="83">
        <f t="shared" si="204"/>
        <v>1.6315</v>
      </c>
    </row>
    <row r="356" spans="1:27" ht="12.75" customHeight="1" outlineLevel="1" x14ac:dyDescent="0.2">
      <c r="A356" s="91" t="s">
        <v>2525</v>
      </c>
      <c r="B356" s="63" t="s">
        <v>233</v>
      </c>
      <c r="C356" s="43" t="s">
        <v>79</v>
      </c>
      <c r="D356" s="44">
        <v>1170.7</v>
      </c>
      <c r="E356" s="44">
        <v>1042.51</v>
      </c>
      <c r="F356" s="44">
        <v>1004.67</v>
      </c>
      <c r="G356" s="44">
        <v>982.24</v>
      </c>
      <c r="H356" s="44">
        <v>985.27</v>
      </c>
      <c r="I356" s="44">
        <v>977.59</v>
      </c>
      <c r="J356" s="44">
        <v>928.46</v>
      </c>
      <c r="K356" s="44">
        <v>1013.48</v>
      </c>
      <c r="L356" s="44">
        <v>1116.8599999999999</v>
      </c>
      <c r="M356" s="44">
        <v>1373.15</v>
      </c>
      <c r="N356" s="44">
        <v>1490.56</v>
      </c>
      <c r="O356" s="44">
        <v>1499.18</v>
      </c>
      <c r="P356" s="44">
        <v>1360.93</v>
      </c>
      <c r="Q356" s="44">
        <v>1325.09</v>
      </c>
      <c r="R356" s="44">
        <v>1310.3699999999999</v>
      </c>
      <c r="S356" s="44">
        <v>1300.8499999999999</v>
      </c>
      <c r="T356" s="44">
        <v>1299.7</v>
      </c>
      <c r="U356" s="44">
        <v>1348.11</v>
      </c>
      <c r="V356" s="44">
        <v>1529.26</v>
      </c>
      <c r="W356" s="44">
        <v>1692.09</v>
      </c>
      <c r="X356" s="44">
        <v>1662.13</v>
      </c>
      <c r="Y356" s="44">
        <v>1668.98</v>
      </c>
      <c r="Z356" s="44">
        <v>1217.79</v>
      </c>
      <c r="AA356" s="44">
        <v>1077.6400000000001</v>
      </c>
    </row>
    <row r="357" spans="1:27" ht="12.75" customHeight="1" outlineLevel="1" x14ac:dyDescent="0.2">
      <c r="A357" s="91" t="s">
        <v>2526</v>
      </c>
      <c r="B357" s="63" t="s">
        <v>90</v>
      </c>
      <c r="C357" s="43" t="s">
        <v>79</v>
      </c>
      <c r="D357" s="44">
        <f>$D$317</f>
        <v>217.03</v>
      </c>
      <c r="E357" s="44">
        <f t="shared" ref="E357:AA357" si="205">$D$317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customHeight="1" outlineLevel="1" x14ac:dyDescent="0.2">
      <c r="A358" s="91" t="s">
        <v>2527</v>
      </c>
      <c r="B358" s="63" t="s">
        <v>83</v>
      </c>
      <c r="C358" s="43" t="s">
        <v>79</v>
      </c>
      <c r="D358" s="44">
        <v>6.14</v>
      </c>
      <c r="E358" s="44">
        <v>6.14</v>
      </c>
      <c r="F358" s="44">
        <v>6.14</v>
      </c>
      <c r="G358" s="44">
        <v>6.14</v>
      </c>
      <c r="H358" s="44">
        <v>6.14</v>
      </c>
      <c r="I358" s="44">
        <v>6.14</v>
      </c>
      <c r="J358" s="44">
        <v>6.14</v>
      </c>
      <c r="K358" s="44">
        <v>6.14</v>
      </c>
      <c r="L358" s="44">
        <v>6.14</v>
      </c>
      <c r="M358" s="44">
        <v>6.14</v>
      </c>
      <c r="N358" s="44">
        <v>6.14</v>
      </c>
      <c r="O358" s="44">
        <v>6.14</v>
      </c>
      <c r="P358" s="44">
        <v>6.14</v>
      </c>
      <c r="Q358" s="44">
        <v>6.14</v>
      </c>
      <c r="R358" s="44">
        <v>6.14</v>
      </c>
      <c r="S358" s="44">
        <v>6.14</v>
      </c>
      <c r="T358" s="44">
        <v>6.14</v>
      </c>
      <c r="U358" s="44">
        <v>6.14</v>
      </c>
      <c r="V358" s="44">
        <v>6.14</v>
      </c>
      <c r="W358" s="44">
        <v>6.14</v>
      </c>
      <c r="X358" s="44">
        <v>6.14</v>
      </c>
      <c r="Y358" s="44">
        <v>6.14</v>
      </c>
      <c r="Z358" s="44">
        <v>6.14</v>
      </c>
      <c r="AA358" s="44">
        <v>6.14</v>
      </c>
    </row>
    <row r="359" spans="1:27" ht="12.75" customHeight="1" outlineLevel="1" x14ac:dyDescent="0.2">
      <c r="A359" s="91" t="s">
        <v>2528</v>
      </c>
      <c r="B359" s="63" t="s">
        <v>81</v>
      </c>
      <c r="C359" s="43" t="s">
        <v>79</v>
      </c>
      <c r="D359" s="44">
        <f>$D$11</f>
        <v>330.69</v>
      </c>
      <c r="E359" s="44">
        <f t="shared" ref="E359:AA359" si="206">$D$11</f>
        <v>330.69</v>
      </c>
      <c r="F359" s="44">
        <f t="shared" si="206"/>
        <v>330.69</v>
      </c>
      <c r="G359" s="44">
        <f t="shared" si="206"/>
        <v>330.69</v>
      </c>
      <c r="H359" s="44">
        <f t="shared" si="206"/>
        <v>330.69</v>
      </c>
      <c r="I359" s="44">
        <f t="shared" si="206"/>
        <v>330.69</v>
      </c>
      <c r="J359" s="44">
        <f t="shared" si="206"/>
        <v>330.69</v>
      </c>
      <c r="K359" s="44">
        <f t="shared" si="206"/>
        <v>330.69</v>
      </c>
      <c r="L359" s="44">
        <f t="shared" si="206"/>
        <v>330.69</v>
      </c>
      <c r="M359" s="44">
        <f t="shared" si="206"/>
        <v>330.69</v>
      </c>
      <c r="N359" s="44">
        <f t="shared" si="206"/>
        <v>330.69</v>
      </c>
      <c r="O359" s="44">
        <f t="shared" si="206"/>
        <v>330.69</v>
      </c>
      <c r="P359" s="44">
        <f t="shared" si="206"/>
        <v>330.69</v>
      </c>
      <c r="Q359" s="44">
        <f t="shared" si="206"/>
        <v>330.69</v>
      </c>
      <c r="R359" s="44">
        <f t="shared" si="206"/>
        <v>330.69</v>
      </c>
      <c r="S359" s="44">
        <f t="shared" si="206"/>
        <v>330.69</v>
      </c>
      <c r="T359" s="44">
        <f t="shared" si="206"/>
        <v>330.69</v>
      </c>
      <c r="U359" s="44">
        <f t="shared" si="206"/>
        <v>330.69</v>
      </c>
      <c r="V359" s="44">
        <f t="shared" si="206"/>
        <v>330.69</v>
      </c>
      <c r="W359" s="44">
        <f t="shared" si="206"/>
        <v>330.69</v>
      </c>
      <c r="X359" s="44">
        <f t="shared" si="206"/>
        <v>330.69</v>
      </c>
      <c r="Y359" s="44">
        <f t="shared" si="206"/>
        <v>330.69</v>
      </c>
      <c r="Z359" s="44">
        <f t="shared" si="206"/>
        <v>330.69</v>
      </c>
      <c r="AA359" s="44">
        <f t="shared" si="206"/>
        <v>330.69</v>
      </c>
    </row>
    <row r="360" spans="1:27" ht="12.75" customHeight="1" x14ac:dyDescent="0.2">
      <c r="A360" s="90" t="s">
        <v>2529</v>
      </c>
      <c r="B360" s="28" t="str">
        <f>"10"&amp;"."&amp;$B$777&amp;"."&amp;$B$778</f>
        <v>10.04.2023</v>
      </c>
      <c r="C360" s="82" t="s">
        <v>76</v>
      </c>
      <c r="D360" s="83">
        <f>ROUND(((D361+D362+D364+D363)/1000),5)</f>
        <v>1.63175</v>
      </c>
      <c r="E360" s="83">
        <f>ROUND(((E361+E362+E364+E363)/1000),5)</f>
        <v>1.5838000000000001</v>
      </c>
      <c r="F360" s="83">
        <f>ROUND(((F361+F362+F364+F363)/1000),5)</f>
        <v>1.5746</v>
      </c>
      <c r="G360" s="83">
        <f t="shared" ref="G360:AA360" si="207">ROUND(((G361+G362+G364+G363)/1000),5)</f>
        <v>1.57443</v>
      </c>
      <c r="H360" s="83">
        <f t="shared" si="207"/>
        <v>1.5994699999999999</v>
      </c>
      <c r="I360" s="83">
        <f t="shared" si="207"/>
        <v>1.6297200000000001</v>
      </c>
      <c r="J360" s="83">
        <f t="shared" si="207"/>
        <v>1.73411</v>
      </c>
      <c r="K360" s="83">
        <f t="shared" si="207"/>
        <v>1.99332</v>
      </c>
      <c r="L360" s="83">
        <f t="shared" si="207"/>
        <v>2.3383699999999998</v>
      </c>
      <c r="M360" s="83">
        <f t="shared" si="207"/>
        <v>2.4201600000000001</v>
      </c>
      <c r="N360" s="83">
        <f t="shared" si="207"/>
        <v>2.4479700000000002</v>
      </c>
      <c r="O360" s="83">
        <f t="shared" si="207"/>
        <v>2.5046200000000001</v>
      </c>
      <c r="P360" s="83">
        <f t="shared" si="207"/>
        <v>2.4956299999999998</v>
      </c>
      <c r="Q360" s="83">
        <f t="shared" si="207"/>
        <v>2.5048400000000002</v>
      </c>
      <c r="R360" s="83">
        <f t="shared" si="207"/>
        <v>2.4778699999999998</v>
      </c>
      <c r="S360" s="83">
        <f t="shared" si="207"/>
        <v>2.4479899999999999</v>
      </c>
      <c r="T360" s="83">
        <f t="shared" si="207"/>
        <v>2.3896600000000001</v>
      </c>
      <c r="U360" s="83">
        <f t="shared" si="207"/>
        <v>2.1726899999999998</v>
      </c>
      <c r="V360" s="83">
        <f t="shared" si="207"/>
        <v>2.1449799999999999</v>
      </c>
      <c r="W360" s="83">
        <f t="shared" si="207"/>
        <v>2.3272499999999998</v>
      </c>
      <c r="X360" s="83">
        <f t="shared" si="207"/>
        <v>2.3376800000000002</v>
      </c>
      <c r="Y360" s="83">
        <f t="shared" si="207"/>
        <v>2.3134800000000002</v>
      </c>
      <c r="Z360" s="83">
        <f t="shared" si="207"/>
        <v>1.7959700000000001</v>
      </c>
      <c r="AA360" s="83">
        <f t="shared" si="207"/>
        <v>1.6340699999999999</v>
      </c>
    </row>
    <row r="361" spans="1:27" ht="12.75" customHeight="1" outlineLevel="1" x14ac:dyDescent="0.2">
      <c r="A361" s="91" t="s">
        <v>2530</v>
      </c>
      <c r="B361" s="63" t="s">
        <v>233</v>
      </c>
      <c r="C361" s="43" t="s">
        <v>79</v>
      </c>
      <c r="D361" s="44">
        <v>1077.8900000000001</v>
      </c>
      <c r="E361" s="44">
        <v>1029.94</v>
      </c>
      <c r="F361" s="44">
        <v>1020.74</v>
      </c>
      <c r="G361" s="44">
        <v>1020.57</v>
      </c>
      <c r="H361" s="44">
        <v>1045.6099999999999</v>
      </c>
      <c r="I361" s="44">
        <v>1075.8599999999999</v>
      </c>
      <c r="J361" s="44">
        <v>1180.25</v>
      </c>
      <c r="K361" s="44">
        <v>1439.46</v>
      </c>
      <c r="L361" s="44">
        <v>1784.51</v>
      </c>
      <c r="M361" s="44">
        <v>1866.3</v>
      </c>
      <c r="N361" s="44">
        <v>1894.11</v>
      </c>
      <c r="O361" s="44">
        <v>1950.76</v>
      </c>
      <c r="P361" s="44">
        <v>1941.77</v>
      </c>
      <c r="Q361" s="44">
        <v>1950.98</v>
      </c>
      <c r="R361" s="44">
        <v>1924.01</v>
      </c>
      <c r="S361" s="44">
        <v>1894.13</v>
      </c>
      <c r="T361" s="44">
        <v>1835.8</v>
      </c>
      <c r="U361" s="44">
        <v>1618.83</v>
      </c>
      <c r="V361" s="44">
        <v>1591.12</v>
      </c>
      <c r="W361" s="44">
        <v>1773.39</v>
      </c>
      <c r="X361" s="44">
        <v>1783.82</v>
      </c>
      <c r="Y361" s="44">
        <v>1759.62</v>
      </c>
      <c r="Z361" s="44">
        <v>1242.1099999999999</v>
      </c>
      <c r="AA361" s="44">
        <v>1080.21</v>
      </c>
    </row>
    <row r="362" spans="1:27" ht="12.75" customHeight="1" outlineLevel="1" x14ac:dyDescent="0.2">
      <c r="A362" s="91" t="s">
        <v>2531</v>
      </c>
      <c r="B362" s="63" t="s">
        <v>90</v>
      </c>
      <c r="C362" s="43" t="s">
        <v>79</v>
      </c>
      <c r="D362" s="44">
        <f>$D$317</f>
        <v>217.03</v>
      </c>
      <c r="E362" s="44">
        <f t="shared" ref="E362:AA362" si="208">$D$317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customHeight="1" outlineLevel="1" x14ac:dyDescent="0.2">
      <c r="A363" s="91" t="s">
        <v>2532</v>
      </c>
      <c r="B363" s="63" t="s">
        <v>83</v>
      </c>
      <c r="C363" s="43" t="s">
        <v>79</v>
      </c>
      <c r="D363" s="44">
        <v>6.14</v>
      </c>
      <c r="E363" s="44">
        <v>6.14</v>
      </c>
      <c r="F363" s="44">
        <v>6.14</v>
      </c>
      <c r="G363" s="44">
        <v>6.14</v>
      </c>
      <c r="H363" s="44">
        <v>6.14</v>
      </c>
      <c r="I363" s="44">
        <v>6.14</v>
      </c>
      <c r="J363" s="44">
        <v>6.14</v>
      </c>
      <c r="K363" s="44">
        <v>6.14</v>
      </c>
      <c r="L363" s="44">
        <v>6.14</v>
      </c>
      <c r="M363" s="44">
        <v>6.14</v>
      </c>
      <c r="N363" s="44">
        <v>6.14</v>
      </c>
      <c r="O363" s="44">
        <v>6.14</v>
      </c>
      <c r="P363" s="44">
        <v>6.14</v>
      </c>
      <c r="Q363" s="44">
        <v>6.14</v>
      </c>
      <c r="R363" s="44">
        <v>6.14</v>
      </c>
      <c r="S363" s="44">
        <v>6.14</v>
      </c>
      <c r="T363" s="44">
        <v>6.14</v>
      </c>
      <c r="U363" s="44">
        <v>6.14</v>
      </c>
      <c r="V363" s="44">
        <v>6.14</v>
      </c>
      <c r="W363" s="44">
        <v>6.14</v>
      </c>
      <c r="X363" s="44">
        <v>6.14</v>
      </c>
      <c r="Y363" s="44">
        <v>6.14</v>
      </c>
      <c r="Z363" s="44">
        <v>6.14</v>
      </c>
      <c r="AA363" s="44">
        <v>6.14</v>
      </c>
    </row>
    <row r="364" spans="1:27" ht="12.75" customHeight="1" outlineLevel="1" x14ac:dyDescent="0.2">
      <c r="A364" s="91" t="s">
        <v>2533</v>
      </c>
      <c r="B364" s="63" t="s">
        <v>81</v>
      </c>
      <c r="C364" s="43" t="s">
        <v>79</v>
      </c>
      <c r="D364" s="44">
        <f>$D$11</f>
        <v>330.69</v>
      </c>
      <c r="E364" s="44">
        <f t="shared" ref="E364:AA364" si="209">$D$11</f>
        <v>330.69</v>
      </c>
      <c r="F364" s="44">
        <f t="shared" si="209"/>
        <v>330.69</v>
      </c>
      <c r="G364" s="44">
        <f t="shared" si="209"/>
        <v>330.69</v>
      </c>
      <c r="H364" s="44">
        <f t="shared" si="209"/>
        <v>330.69</v>
      </c>
      <c r="I364" s="44">
        <f t="shared" si="209"/>
        <v>330.69</v>
      </c>
      <c r="J364" s="44">
        <f t="shared" si="209"/>
        <v>330.69</v>
      </c>
      <c r="K364" s="44">
        <f t="shared" si="209"/>
        <v>330.69</v>
      </c>
      <c r="L364" s="44">
        <f t="shared" si="209"/>
        <v>330.69</v>
      </c>
      <c r="M364" s="44">
        <f t="shared" si="209"/>
        <v>330.69</v>
      </c>
      <c r="N364" s="44">
        <f t="shared" si="209"/>
        <v>330.69</v>
      </c>
      <c r="O364" s="44">
        <f t="shared" si="209"/>
        <v>330.69</v>
      </c>
      <c r="P364" s="44">
        <f t="shared" si="209"/>
        <v>330.69</v>
      </c>
      <c r="Q364" s="44">
        <f t="shared" si="209"/>
        <v>330.69</v>
      </c>
      <c r="R364" s="44">
        <f t="shared" si="209"/>
        <v>330.69</v>
      </c>
      <c r="S364" s="44">
        <f t="shared" si="209"/>
        <v>330.69</v>
      </c>
      <c r="T364" s="44">
        <f t="shared" si="209"/>
        <v>330.69</v>
      </c>
      <c r="U364" s="44">
        <f t="shared" si="209"/>
        <v>330.69</v>
      </c>
      <c r="V364" s="44">
        <f t="shared" si="209"/>
        <v>330.69</v>
      </c>
      <c r="W364" s="44">
        <f t="shared" si="209"/>
        <v>330.69</v>
      </c>
      <c r="X364" s="44">
        <f t="shared" si="209"/>
        <v>330.69</v>
      </c>
      <c r="Y364" s="44">
        <f t="shared" si="209"/>
        <v>330.69</v>
      </c>
      <c r="Z364" s="44">
        <f t="shared" si="209"/>
        <v>330.69</v>
      </c>
      <c r="AA364" s="44">
        <f t="shared" si="209"/>
        <v>330.69</v>
      </c>
    </row>
    <row r="365" spans="1:27" ht="12.75" customHeight="1" x14ac:dyDescent="0.2">
      <c r="A365" s="90" t="s">
        <v>2534</v>
      </c>
      <c r="B365" s="28" t="str">
        <f>"11"&amp;"."&amp;$B$777&amp;"."&amp;$B$778</f>
        <v>11.04.2023</v>
      </c>
      <c r="C365" s="82" t="s">
        <v>76</v>
      </c>
      <c r="D365" s="83">
        <f>ROUND(((D366+D367+D369+D368)/1000),5)</f>
        <v>1.5429999999999999</v>
      </c>
      <c r="E365" s="83">
        <f>ROUND(((E366+E367+E369+E368)/1000),5)</f>
        <v>1.3691899999999999</v>
      </c>
      <c r="F365" s="83">
        <f>ROUND(((F366+F367+F369+F368)/1000),5)</f>
        <v>0.80039000000000005</v>
      </c>
      <c r="G365" s="83">
        <f t="shared" ref="G365:AA365" si="210">ROUND(((G366+G367+G369+G368)/1000),5)</f>
        <v>0.80135000000000001</v>
      </c>
      <c r="H365" s="83">
        <f t="shared" si="210"/>
        <v>0.82616999999999996</v>
      </c>
      <c r="I365" s="83">
        <f t="shared" si="210"/>
        <v>1.4846699999999999</v>
      </c>
      <c r="J365" s="83">
        <f t="shared" si="210"/>
        <v>1.6289899999999999</v>
      </c>
      <c r="K365" s="83">
        <f t="shared" si="210"/>
        <v>1.89758</v>
      </c>
      <c r="L365" s="83">
        <f t="shared" si="210"/>
        <v>2.1194799999999998</v>
      </c>
      <c r="M365" s="83">
        <f t="shared" si="210"/>
        <v>2.1918099999999998</v>
      </c>
      <c r="N365" s="83">
        <f t="shared" si="210"/>
        <v>2.1938499999999999</v>
      </c>
      <c r="O365" s="83">
        <f t="shared" si="210"/>
        <v>2.28213</v>
      </c>
      <c r="P365" s="83">
        <f t="shared" si="210"/>
        <v>2.28396</v>
      </c>
      <c r="Q365" s="83">
        <f t="shared" si="210"/>
        <v>2.2686199999999999</v>
      </c>
      <c r="R365" s="83">
        <f t="shared" si="210"/>
        <v>2.2454900000000002</v>
      </c>
      <c r="S365" s="83">
        <f t="shared" si="210"/>
        <v>2.1828799999999999</v>
      </c>
      <c r="T365" s="83">
        <f t="shared" si="210"/>
        <v>2.14771</v>
      </c>
      <c r="U365" s="83">
        <f t="shared" si="210"/>
        <v>2.12181</v>
      </c>
      <c r="V365" s="83">
        <f t="shared" si="210"/>
        <v>2.0712899999999999</v>
      </c>
      <c r="W365" s="83">
        <f t="shared" si="210"/>
        <v>2.14818</v>
      </c>
      <c r="X365" s="83">
        <f t="shared" si="210"/>
        <v>2.16581</v>
      </c>
      <c r="Y365" s="83">
        <f t="shared" si="210"/>
        <v>2.1212200000000001</v>
      </c>
      <c r="Z365" s="83">
        <f t="shared" si="210"/>
        <v>1.6923900000000001</v>
      </c>
      <c r="AA365" s="83">
        <f t="shared" si="210"/>
        <v>1.6321600000000001</v>
      </c>
    </row>
    <row r="366" spans="1:27" ht="12.75" customHeight="1" outlineLevel="1" x14ac:dyDescent="0.2">
      <c r="A366" s="91" t="s">
        <v>2535</v>
      </c>
      <c r="B366" s="63" t="s">
        <v>233</v>
      </c>
      <c r="C366" s="43" t="s">
        <v>79</v>
      </c>
      <c r="D366" s="44">
        <v>989.14</v>
      </c>
      <c r="E366" s="44">
        <v>815.33</v>
      </c>
      <c r="F366" s="44">
        <v>246.53</v>
      </c>
      <c r="G366" s="44">
        <v>247.49</v>
      </c>
      <c r="H366" s="44">
        <v>272.31</v>
      </c>
      <c r="I366" s="44">
        <v>930.81</v>
      </c>
      <c r="J366" s="44">
        <v>1075.1300000000001</v>
      </c>
      <c r="K366" s="44">
        <v>1343.72</v>
      </c>
      <c r="L366" s="44">
        <v>1565.62</v>
      </c>
      <c r="M366" s="44">
        <v>1637.95</v>
      </c>
      <c r="N366" s="44">
        <v>1639.99</v>
      </c>
      <c r="O366" s="44">
        <v>1728.27</v>
      </c>
      <c r="P366" s="44">
        <v>1730.1</v>
      </c>
      <c r="Q366" s="44">
        <v>1714.76</v>
      </c>
      <c r="R366" s="44">
        <v>1691.63</v>
      </c>
      <c r="S366" s="44">
        <v>1629.02</v>
      </c>
      <c r="T366" s="44">
        <v>1593.85</v>
      </c>
      <c r="U366" s="44">
        <v>1567.95</v>
      </c>
      <c r="V366" s="44">
        <v>1517.43</v>
      </c>
      <c r="W366" s="44">
        <v>1594.32</v>
      </c>
      <c r="X366" s="44">
        <v>1611.95</v>
      </c>
      <c r="Y366" s="44">
        <v>1567.36</v>
      </c>
      <c r="Z366" s="44">
        <v>1138.53</v>
      </c>
      <c r="AA366" s="44">
        <v>1078.3</v>
      </c>
    </row>
    <row r="367" spans="1:27" ht="12.75" customHeight="1" outlineLevel="1" x14ac:dyDescent="0.2">
      <c r="A367" s="91" t="s">
        <v>2536</v>
      </c>
      <c r="B367" s="63" t="s">
        <v>90</v>
      </c>
      <c r="C367" s="43" t="s">
        <v>79</v>
      </c>
      <c r="D367" s="44">
        <f>$D$317</f>
        <v>217.03</v>
      </c>
      <c r="E367" s="44">
        <f t="shared" ref="E367:AA367" si="211">$D$317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customHeight="1" outlineLevel="1" x14ac:dyDescent="0.2">
      <c r="A368" s="91" t="s">
        <v>2537</v>
      </c>
      <c r="B368" s="63" t="s">
        <v>83</v>
      </c>
      <c r="C368" s="43" t="s">
        <v>79</v>
      </c>
      <c r="D368" s="44">
        <v>6.14</v>
      </c>
      <c r="E368" s="44">
        <v>6.14</v>
      </c>
      <c r="F368" s="44">
        <v>6.14</v>
      </c>
      <c r="G368" s="44">
        <v>6.14</v>
      </c>
      <c r="H368" s="44">
        <v>6.14</v>
      </c>
      <c r="I368" s="44">
        <v>6.14</v>
      </c>
      <c r="J368" s="44">
        <v>6.14</v>
      </c>
      <c r="K368" s="44">
        <v>6.14</v>
      </c>
      <c r="L368" s="44">
        <v>6.14</v>
      </c>
      <c r="M368" s="44">
        <v>6.14</v>
      </c>
      <c r="N368" s="44">
        <v>6.14</v>
      </c>
      <c r="O368" s="44">
        <v>6.14</v>
      </c>
      <c r="P368" s="44">
        <v>6.14</v>
      </c>
      <c r="Q368" s="44">
        <v>6.14</v>
      </c>
      <c r="R368" s="44">
        <v>6.14</v>
      </c>
      <c r="S368" s="44">
        <v>6.14</v>
      </c>
      <c r="T368" s="44">
        <v>6.14</v>
      </c>
      <c r="U368" s="44">
        <v>6.14</v>
      </c>
      <c r="V368" s="44">
        <v>6.14</v>
      </c>
      <c r="W368" s="44">
        <v>6.14</v>
      </c>
      <c r="X368" s="44">
        <v>6.14</v>
      </c>
      <c r="Y368" s="44">
        <v>6.14</v>
      </c>
      <c r="Z368" s="44">
        <v>6.14</v>
      </c>
      <c r="AA368" s="44">
        <v>6.14</v>
      </c>
    </row>
    <row r="369" spans="1:27" ht="12.75" customHeight="1" outlineLevel="1" x14ac:dyDescent="0.2">
      <c r="A369" s="91" t="s">
        <v>2538</v>
      </c>
      <c r="B369" s="63" t="s">
        <v>81</v>
      </c>
      <c r="C369" s="43" t="s">
        <v>79</v>
      </c>
      <c r="D369" s="44">
        <f>$D$11</f>
        <v>330.69</v>
      </c>
      <c r="E369" s="44">
        <f t="shared" ref="E369:AA369" si="212">$D$11</f>
        <v>330.69</v>
      </c>
      <c r="F369" s="44">
        <f t="shared" si="212"/>
        <v>330.69</v>
      </c>
      <c r="G369" s="44">
        <f t="shared" si="212"/>
        <v>330.69</v>
      </c>
      <c r="H369" s="44">
        <f t="shared" si="212"/>
        <v>330.69</v>
      </c>
      <c r="I369" s="44">
        <f t="shared" si="212"/>
        <v>330.69</v>
      </c>
      <c r="J369" s="44">
        <f t="shared" si="212"/>
        <v>330.69</v>
      </c>
      <c r="K369" s="44">
        <f t="shared" si="212"/>
        <v>330.69</v>
      </c>
      <c r="L369" s="44">
        <f t="shared" si="212"/>
        <v>330.69</v>
      </c>
      <c r="M369" s="44">
        <f t="shared" si="212"/>
        <v>330.69</v>
      </c>
      <c r="N369" s="44">
        <f t="shared" si="212"/>
        <v>330.69</v>
      </c>
      <c r="O369" s="44">
        <f t="shared" si="212"/>
        <v>330.69</v>
      </c>
      <c r="P369" s="44">
        <f t="shared" si="212"/>
        <v>330.69</v>
      </c>
      <c r="Q369" s="44">
        <f t="shared" si="212"/>
        <v>330.69</v>
      </c>
      <c r="R369" s="44">
        <f t="shared" si="212"/>
        <v>330.69</v>
      </c>
      <c r="S369" s="44">
        <f t="shared" si="212"/>
        <v>330.69</v>
      </c>
      <c r="T369" s="44">
        <f t="shared" si="212"/>
        <v>330.69</v>
      </c>
      <c r="U369" s="44">
        <f t="shared" si="212"/>
        <v>330.69</v>
      </c>
      <c r="V369" s="44">
        <f t="shared" si="212"/>
        <v>330.69</v>
      </c>
      <c r="W369" s="44">
        <f t="shared" si="212"/>
        <v>330.69</v>
      </c>
      <c r="X369" s="44">
        <f t="shared" si="212"/>
        <v>330.69</v>
      </c>
      <c r="Y369" s="44">
        <f t="shared" si="212"/>
        <v>330.69</v>
      </c>
      <c r="Z369" s="44">
        <f t="shared" si="212"/>
        <v>330.69</v>
      </c>
      <c r="AA369" s="44">
        <f t="shared" si="212"/>
        <v>330.69</v>
      </c>
    </row>
    <row r="370" spans="1:27" ht="12.75" customHeight="1" x14ac:dyDescent="0.2">
      <c r="A370" s="90" t="s">
        <v>2539</v>
      </c>
      <c r="B370" s="28" t="str">
        <f>"12"&amp;"."&amp;$B$777&amp;"."&amp;$B$778</f>
        <v>12.04.2023</v>
      </c>
      <c r="C370" s="82" t="s">
        <v>76</v>
      </c>
      <c r="D370" s="83">
        <f>ROUND(((D371+D372+D374+D373)/1000),5)</f>
        <v>1.5881000000000001</v>
      </c>
      <c r="E370" s="83">
        <f>ROUND(((E371+E372+E374+E373)/1000),5)</f>
        <v>1.38317</v>
      </c>
      <c r="F370" s="83">
        <f>ROUND(((F371+F372+F374+F373)/1000),5)</f>
        <v>0.79479</v>
      </c>
      <c r="G370" s="83">
        <f t="shared" ref="G370:AA370" si="213">ROUND(((G371+G372+G374+G373)/1000),5)</f>
        <v>0.79720999999999997</v>
      </c>
      <c r="H370" s="83">
        <f t="shared" si="213"/>
        <v>0.80210000000000004</v>
      </c>
      <c r="I370" s="83">
        <f t="shared" si="213"/>
        <v>1.28487</v>
      </c>
      <c r="J370" s="83">
        <f t="shared" si="213"/>
        <v>1.6334200000000001</v>
      </c>
      <c r="K370" s="83">
        <f t="shared" si="213"/>
        <v>1.8610899999999999</v>
      </c>
      <c r="L370" s="83">
        <f t="shared" si="213"/>
        <v>2.1587000000000001</v>
      </c>
      <c r="M370" s="83">
        <f t="shared" si="213"/>
        <v>2.3253699999999999</v>
      </c>
      <c r="N370" s="83">
        <f t="shared" si="213"/>
        <v>2.3409599999999999</v>
      </c>
      <c r="O370" s="83">
        <f t="shared" si="213"/>
        <v>2.4228100000000001</v>
      </c>
      <c r="P370" s="83">
        <f t="shared" si="213"/>
        <v>2.4351099999999999</v>
      </c>
      <c r="Q370" s="83">
        <f t="shared" si="213"/>
        <v>2.4342100000000002</v>
      </c>
      <c r="R370" s="83">
        <f t="shared" si="213"/>
        <v>2.4344800000000002</v>
      </c>
      <c r="S370" s="83">
        <f t="shared" si="213"/>
        <v>2.4110399999999998</v>
      </c>
      <c r="T370" s="83">
        <f t="shared" si="213"/>
        <v>2.3501699999999999</v>
      </c>
      <c r="U370" s="83">
        <f t="shared" si="213"/>
        <v>2.2984200000000001</v>
      </c>
      <c r="V370" s="83">
        <f t="shared" si="213"/>
        <v>2.2296299999999998</v>
      </c>
      <c r="W370" s="83">
        <f t="shared" si="213"/>
        <v>2.4420099999999998</v>
      </c>
      <c r="X370" s="83">
        <f t="shared" si="213"/>
        <v>2.3452600000000001</v>
      </c>
      <c r="Y370" s="83">
        <f t="shared" si="213"/>
        <v>1.95356</v>
      </c>
      <c r="Z370" s="83">
        <f t="shared" si="213"/>
        <v>1.7620800000000001</v>
      </c>
      <c r="AA370" s="83">
        <f t="shared" si="213"/>
        <v>1.69502</v>
      </c>
    </row>
    <row r="371" spans="1:27" ht="12.75" customHeight="1" outlineLevel="1" x14ac:dyDescent="0.2">
      <c r="A371" s="91" t="s">
        <v>2540</v>
      </c>
      <c r="B371" s="63" t="s">
        <v>233</v>
      </c>
      <c r="C371" s="43" t="s">
        <v>79</v>
      </c>
      <c r="D371" s="44">
        <v>1034.24</v>
      </c>
      <c r="E371" s="44">
        <v>829.31</v>
      </c>
      <c r="F371" s="44">
        <v>240.93</v>
      </c>
      <c r="G371" s="44">
        <v>243.35</v>
      </c>
      <c r="H371" s="44">
        <v>248.24</v>
      </c>
      <c r="I371" s="44">
        <v>731.01</v>
      </c>
      <c r="J371" s="44">
        <v>1079.56</v>
      </c>
      <c r="K371" s="44">
        <v>1307.23</v>
      </c>
      <c r="L371" s="44">
        <v>1604.84</v>
      </c>
      <c r="M371" s="44">
        <v>1771.51</v>
      </c>
      <c r="N371" s="44">
        <v>1787.1</v>
      </c>
      <c r="O371" s="44">
        <v>1868.95</v>
      </c>
      <c r="P371" s="44">
        <v>1881.25</v>
      </c>
      <c r="Q371" s="44">
        <v>1880.35</v>
      </c>
      <c r="R371" s="44">
        <v>1880.62</v>
      </c>
      <c r="S371" s="44">
        <v>1857.18</v>
      </c>
      <c r="T371" s="44">
        <v>1796.31</v>
      </c>
      <c r="U371" s="44">
        <v>1744.56</v>
      </c>
      <c r="V371" s="44">
        <v>1675.77</v>
      </c>
      <c r="W371" s="44">
        <v>1888.15</v>
      </c>
      <c r="X371" s="44">
        <v>1791.4</v>
      </c>
      <c r="Y371" s="44">
        <v>1399.7</v>
      </c>
      <c r="Z371" s="44">
        <v>1208.22</v>
      </c>
      <c r="AA371" s="44">
        <v>1141.1600000000001</v>
      </c>
    </row>
    <row r="372" spans="1:27" ht="12.75" customHeight="1" outlineLevel="1" x14ac:dyDescent="0.2">
      <c r="A372" s="91" t="s">
        <v>2541</v>
      </c>
      <c r="B372" s="63" t="s">
        <v>90</v>
      </c>
      <c r="C372" s="43" t="s">
        <v>79</v>
      </c>
      <c r="D372" s="44">
        <f>$D$317</f>
        <v>217.03</v>
      </c>
      <c r="E372" s="44">
        <f t="shared" ref="E372:AA372" si="214">$D$317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customHeight="1" outlineLevel="1" x14ac:dyDescent="0.2">
      <c r="A373" s="91" t="s">
        <v>2542</v>
      </c>
      <c r="B373" s="63" t="s">
        <v>83</v>
      </c>
      <c r="C373" s="43" t="s">
        <v>79</v>
      </c>
      <c r="D373" s="44">
        <v>6.14</v>
      </c>
      <c r="E373" s="44">
        <v>6.14</v>
      </c>
      <c r="F373" s="44">
        <v>6.14</v>
      </c>
      <c r="G373" s="44">
        <v>6.14</v>
      </c>
      <c r="H373" s="44">
        <v>6.14</v>
      </c>
      <c r="I373" s="44">
        <v>6.14</v>
      </c>
      <c r="J373" s="44">
        <v>6.14</v>
      </c>
      <c r="K373" s="44">
        <v>6.14</v>
      </c>
      <c r="L373" s="44">
        <v>6.14</v>
      </c>
      <c r="M373" s="44">
        <v>6.14</v>
      </c>
      <c r="N373" s="44">
        <v>6.14</v>
      </c>
      <c r="O373" s="44">
        <v>6.14</v>
      </c>
      <c r="P373" s="44">
        <v>6.14</v>
      </c>
      <c r="Q373" s="44">
        <v>6.14</v>
      </c>
      <c r="R373" s="44">
        <v>6.14</v>
      </c>
      <c r="S373" s="44">
        <v>6.14</v>
      </c>
      <c r="T373" s="44">
        <v>6.14</v>
      </c>
      <c r="U373" s="44">
        <v>6.14</v>
      </c>
      <c r="V373" s="44">
        <v>6.14</v>
      </c>
      <c r="W373" s="44">
        <v>6.14</v>
      </c>
      <c r="X373" s="44">
        <v>6.14</v>
      </c>
      <c r="Y373" s="44">
        <v>6.14</v>
      </c>
      <c r="Z373" s="44">
        <v>6.14</v>
      </c>
      <c r="AA373" s="44">
        <v>6.14</v>
      </c>
    </row>
    <row r="374" spans="1:27" ht="12.75" customHeight="1" outlineLevel="1" x14ac:dyDescent="0.2">
      <c r="A374" s="91" t="s">
        <v>2543</v>
      </c>
      <c r="B374" s="63" t="s">
        <v>81</v>
      </c>
      <c r="C374" s="43" t="s">
        <v>79</v>
      </c>
      <c r="D374" s="44">
        <f>$D$11</f>
        <v>330.69</v>
      </c>
      <c r="E374" s="44">
        <f t="shared" ref="E374:AA374" si="215">$D$11</f>
        <v>330.69</v>
      </c>
      <c r="F374" s="44">
        <f t="shared" si="215"/>
        <v>330.69</v>
      </c>
      <c r="G374" s="44">
        <f t="shared" si="215"/>
        <v>330.69</v>
      </c>
      <c r="H374" s="44">
        <f t="shared" si="215"/>
        <v>330.69</v>
      </c>
      <c r="I374" s="44">
        <f t="shared" si="215"/>
        <v>330.69</v>
      </c>
      <c r="J374" s="44">
        <f t="shared" si="215"/>
        <v>330.69</v>
      </c>
      <c r="K374" s="44">
        <f t="shared" si="215"/>
        <v>330.69</v>
      </c>
      <c r="L374" s="44">
        <f t="shared" si="215"/>
        <v>330.69</v>
      </c>
      <c r="M374" s="44">
        <f t="shared" si="215"/>
        <v>330.69</v>
      </c>
      <c r="N374" s="44">
        <f t="shared" si="215"/>
        <v>330.69</v>
      </c>
      <c r="O374" s="44">
        <f t="shared" si="215"/>
        <v>330.69</v>
      </c>
      <c r="P374" s="44">
        <f t="shared" si="215"/>
        <v>330.69</v>
      </c>
      <c r="Q374" s="44">
        <f t="shared" si="215"/>
        <v>330.69</v>
      </c>
      <c r="R374" s="44">
        <f t="shared" si="215"/>
        <v>330.69</v>
      </c>
      <c r="S374" s="44">
        <f t="shared" si="215"/>
        <v>330.69</v>
      </c>
      <c r="T374" s="44">
        <f t="shared" si="215"/>
        <v>330.69</v>
      </c>
      <c r="U374" s="44">
        <f t="shared" si="215"/>
        <v>330.69</v>
      </c>
      <c r="V374" s="44">
        <f t="shared" si="215"/>
        <v>330.69</v>
      </c>
      <c r="W374" s="44">
        <f t="shared" si="215"/>
        <v>330.69</v>
      </c>
      <c r="X374" s="44">
        <f t="shared" si="215"/>
        <v>330.69</v>
      </c>
      <c r="Y374" s="44">
        <f t="shared" si="215"/>
        <v>330.69</v>
      </c>
      <c r="Z374" s="44">
        <f t="shared" si="215"/>
        <v>330.69</v>
      </c>
      <c r="AA374" s="44">
        <f t="shared" si="215"/>
        <v>330.69</v>
      </c>
    </row>
    <row r="375" spans="1:27" ht="12.75" customHeight="1" x14ac:dyDescent="0.2">
      <c r="A375" s="90" t="s">
        <v>2544</v>
      </c>
      <c r="B375" s="28" t="str">
        <f>"13"&amp;"."&amp;$B$777&amp;"."&amp;$B$778</f>
        <v>13.04.2023</v>
      </c>
      <c r="C375" s="82" t="s">
        <v>76</v>
      </c>
      <c r="D375" s="83">
        <f>ROUND(((D376+D377+D379+D378)/1000),5)</f>
        <v>1.6578299999999999</v>
      </c>
      <c r="E375" s="83">
        <f>ROUND(((E376+E377+E379+E378)/1000),5)</f>
        <v>1.61181</v>
      </c>
      <c r="F375" s="83">
        <f>ROUND(((F376+F377+F379+F378)/1000),5)</f>
        <v>1.58117</v>
      </c>
      <c r="G375" s="83">
        <f t="shared" ref="G375:AA375" si="216">ROUND(((G376+G377+G379+G378)/1000),5)</f>
        <v>1.58012</v>
      </c>
      <c r="H375" s="83">
        <f t="shared" si="216"/>
        <v>1.5815900000000001</v>
      </c>
      <c r="I375" s="83">
        <f t="shared" si="216"/>
        <v>1.58961</v>
      </c>
      <c r="J375" s="83">
        <f t="shared" si="216"/>
        <v>1.7598</v>
      </c>
      <c r="K375" s="83">
        <f t="shared" si="216"/>
        <v>2.1123599999999998</v>
      </c>
      <c r="L375" s="83">
        <f t="shared" si="216"/>
        <v>2.2858399999999999</v>
      </c>
      <c r="M375" s="83">
        <f t="shared" si="216"/>
        <v>2.2808999999999999</v>
      </c>
      <c r="N375" s="83">
        <f t="shared" si="216"/>
        <v>2.4224199999999998</v>
      </c>
      <c r="O375" s="83">
        <f t="shared" si="216"/>
        <v>2.4851700000000001</v>
      </c>
      <c r="P375" s="83">
        <f t="shared" si="216"/>
        <v>2.4350299999999998</v>
      </c>
      <c r="Q375" s="83">
        <f t="shared" si="216"/>
        <v>2.4849399999999999</v>
      </c>
      <c r="R375" s="83">
        <f t="shared" si="216"/>
        <v>2.48278</v>
      </c>
      <c r="S375" s="83">
        <f t="shared" si="216"/>
        <v>2.4744700000000002</v>
      </c>
      <c r="T375" s="83">
        <f t="shared" si="216"/>
        <v>2.43065</v>
      </c>
      <c r="U375" s="83">
        <f t="shared" si="216"/>
        <v>2.27643</v>
      </c>
      <c r="V375" s="83">
        <f t="shared" si="216"/>
        <v>2.25806</v>
      </c>
      <c r="W375" s="83">
        <f t="shared" si="216"/>
        <v>2.3178200000000002</v>
      </c>
      <c r="X375" s="83">
        <f t="shared" si="216"/>
        <v>2.4227300000000001</v>
      </c>
      <c r="Y375" s="83">
        <f t="shared" si="216"/>
        <v>2.2771699999999999</v>
      </c>
      <c r="Z375" s="83">
        <f t="shared" si="216"/>
        <v>1.73211</v>
      </c>
      <c r="AA375" s="83">
        <f t="shared" si="216"/>
        <v>1.6048899999999999</v>
      </c>
    </row>
    <row r="376" spans="1:27" ht="12.75" customHeight="1" outlineLevel="1" x14ac:dyDescent="0.2">
      <c r="A376" s="91" t="s">
        <v>2545</v>
      </c>
      <c r="B376" s="63" t="s">
        <v>233</v>
      </c>
      <c r="C376" s="43" t="s">
        <v>79</v>
      </c>
      <c r="D376" s="44">
        <v>1103.97</v>
      </c>
      <c r="E376" s="44">
        <v>1057.95</v>
      </c>
      <c r="F376" s="44">
        <v>1027.31</v>
      </c>
      <c r="G376" s="44">
        <v>1026.26</v>
      </c>
      <c r="H376" s="44">
        <v>1027.73</v>
      </c>
      <c r="I376" s="44">
        <v>1035.75</v>
      </c>
      <c r="J376" s="44">
        <v>1205.94</v>
      </c>
      <c r="K376" s="44">
        <v>1558.5</v>
      </c>
      <c r="L376" s="44">
        <v>1731.98</v>
      </c>
      <c r="M376" s="44">
        <v>1727.04</v>
      </c>
      <c r="N376" s="44">
        <v>1868.56</v>
      </c>
      <c r="O376" s="44">
        <v>1931.31</v>
      </c>
      <c r="P376" s="44">
        <v>1881.17</v>
      </c>
      <c r="Q376" s="44">
        <v>1931.08</v>
      </c>
      <c r="R376" s="44">
        <v>1928.92</v>
      </c>
      <c r="S376" s="44">
        <v>1920.61</v>
      </c>
      <c r="T376" s="44">
        <v>1876.79</v>
      </c>
      <c r="U376" s="44">
        <v>1722.57</v>
      </c>
      <c r="V376" s="44">
        <v>1704.2</v>
      </c>
      <c r="W376" s="44">
        <v>1763.96</v>
      </c>
      <c r="X376" s="44">
        <v>1868.87</v>
      </c>
      <c r="Y376" s="44">
        <v>1723.31</v>
      </c>
      <c r="Z376" s="44">
        <v>1178.25</v>
      </c>
      <c r="AA376" s="44">
        <v>1051.03</v>
      </c>
    </row>
    <row r="377" spans="1:27" ht="12.75" customHeight="1" outlineLevel="1" x14ac:dyDescent="0.2">
      <c r="A377" s="91" t="s">
        <v>2546</v>
      </c>
      <c r="B377" s="63" t="s">
        <v>90</v>
      </c>
      <c r="C377" s="43" t="s">
        <v>79</v>
      </c>
      <c r="D377" s="44">
        <f>$D$317</f>
        <v>217.03</v>
      </c>
      <c r="E377" s="44">
        <f t="shared" ref="E377:AA377" si="217">$D$317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customHeight="1" outlineLevel="1" x14ac:dyDescent="0.2">
      <c r="A378" s="91" t="s">
        <v>2547</v>
      </c>
      <c r="B378" s="63" t="s">
        <v>83</v>
      </c>
      <c r="C378" s="43" t="s">
        <v>79</v>
      </c>
      <c r="D378" s="44">
        <v>6.14</v>
      </c>
      <c r="E378" s="44">
        <v>6.14</v>
      </c>
      <c r="F378" s="44">
        <v>6.14</v>
      </c>
      <c r="G378" s="44">
        <v>6.14</v>
      </c>
      <c r="H378" s="44">
        <v>6.14</v>
      </c>
      <c r="I378" s="44">
        <v>6.14</v>
      </c>
      <c r="J378" s="44">
        <v>6.14</v>
      </c>
      <c r="K378" s="44">
        <v>6.14</v>
      </c>
      <c r="L378" s="44">
        <v>6.14</v>
      </c>
      <c r="M378" s="44">
        <v>6.14</v>
      </c>
      <c r="N378" s="44">
        <v>6.14</v>
      </c>
      <c r="O378" s="44">
        <v>6.14</v>
      </c>
      <c r="P378" s="44">
        <v>6.14</v>
      </c>
      <c r="Q378" s="44">
        <v>6.14</v>
      </c>
      <c r="R378" s="44">
        <v>6.14</v>
      </c>
      <c r="S378" s="44">
        <v>6.14</v>
      </c>
      <c r="T378" s="44">
        <v>6.14</v>
      </c>
      <c r="U378" s="44">
        <v>6.14</v>
      </c>
      <c r="V378" s="44">
        <v>6.14</v>
      </c>
      <c r="W378" s="44">
        <v>6.14</v>
      </c>
      <c r="X378" s="44">
        <v>6.14</v>
      </c>
      <c r="Y378" s="44">
        <v>6.14</v>
      </c>
      <c r="Z378" s="44">
        <v>6.14</v>
      </c>
      <c r="AA378" s="44">
        <v>6.14</v>
      </c>
    </row>
    <row r="379" spans="1:27" ht="12.75" customHeight="1" outlineLevel="1" x14ac:dyDescent="0.2">
      <c r="A379" s="91" t="s">
        <v>2548</v>
      </c>
      <c r="B379" s="63" t="s">
        <v>81</v>
      </c>
      <c r="C379" s="43" t="s">
        <v>79</v>
      </c>
      <c r="D379" s="44">
        <f>$D$11</f>
        <v>330.69</v>
      </c>
      <c r="E379" s="44">
        <f t="shared" ref="E379:AA379" si="218">$D$11</f>
        <v>330.69</v>
      </c>
      <c r="F379" s="44">
        <f t="shared" si="218"/>
        <v>330.69</v>
      </c>
      <c r="G379" s="44">
        <f t="shared" si="218"/>
        <v>330.69</v>
      </c>
      <c r="H379" s="44">
        <f t="shared" si="218"/>
        <v>330.69</v>
      </c>
      <c r="I379" s="44">
        <f t="shared" si="218"/>
        <v>330.69</v>
      </c>
      <c r="J379" s="44">
        <f t="shared" si="218"/>
        <v>330.69</v>
      </c>
      <c r="K379" s="44">
        <f t="shared" si="218"/>
        <v>330.69</v>
      </c>
      <c r="L379" s="44">
        <f t="shared" si="218"/>
        <v>330.69</v>
      </c>
      <c r="M379" s="44">
        <f t="shared" si="218"/>
        <v>330.69</v>
      </c>
      <c r="N379" s="44">
        <f t="shared" si="218"/>
        <v>330.69</v>
      </c>
      <c r="O379" s="44">
        <f t="shared" si="218"/>
        <v>330.69</v>
      </c>
      <c r="P379" s="44">
        <f t="shared" si="218"/>
        <v>330.69</v>
      </c>
      <c r="Q379" s="44">
        <f t="shared" si="218"/>
        <v>330.69</v>
      </c>
      <c r="R379" s="44">
        <f t="shared" si="218"/>
        <v>330.69</v>
      </c>
      <c r="S379" s="44">
        <f t="shared" si="218"/>
        <v>330.69</v>
      </c>
      <c r="T379" s="44">
        <f t="shared" si="218"/>
        <v>330.69</v>
      </c>
      <c r="U379" s="44">
        <f t="shared" si="218"/>
        <v>330.69</v>
      </c>
      <c r="V379" s="44">
        <f t="shared" si="218"/>
        <v>330.69</v>
      </c>
      <c r="W379" s="44">
        <f t="shared" si="218"/>
        <v>330.69</v>
      </c>
      <c r="X379" s="44">
        <f t="shared" si="218"/>
        <v>330.69</v>
      </c>
      <c r="Y379" s="44">
        <f t="shared" si="218"/>
        <v>330.69</v>
      </c>
      <c r="Z379" s="44">
        <f t="shared" si="218"/>
        <v>330.69</v>
      </c>
      <c r="AA379" s="44">
        <f t="shared" si="218"/>
        <v>330.69</v>
      </c>
    </row>
    <row r="380" spans="1:27" ht="12.75" customHeight="1" x14ac:dyDescent="0.2">
      <c r="A380" s="90" t="s">
        <v>2549</v>
      </c>
      <c r="B380" s="28" t="str">
        <f>"14"&amp;"."&amp;$B$777&amp;"."&amp;$B$778</f>
        <v>14.04.2023</v>
      </c>
      <c r="C380" s="82" t="s">
        <v>76</v>
      </c>
      <c r="D380" s="83">
        <f>ROUND(((D381+D382+D384+D383)/1000),5)</f>
        <v>1.6050500000000001</v>
      </c>
      <c r="E380" s="83">
        <f>ROUND(((E381+E382+E384+E383)/1000),5)</f>
        <v>1.45177</v>
      </c>
      <c r="F380" s="83">
        <f>ROUND(((F381+F382+F384+F383)/1000),5)</f>
        <v>1.3850499999999999</v>
      </c>
      <c r="G380" s="83">
        <f t="shared" ref="G380:AA380" si="219">ROUND(((G381+G382+G384+G383)/1000),5)</f>
        <v>1.38504</v>
      </c>
      <c r="H380" s="83">
        <f t="shared" si="219"/>
        <v>1.4539</v>
      </c>
      <c r="I380" s="83">
        <f t="shared" si="219"/>
        <v>1.5512699999999999</v>
      </c>
      <c r="J380" s="83">
        <f t="shared" si="219"/>
        <v>1.7617</v>
      </c>
      <c r="K380" s="83">
        <f t="shared" si="219"/>
        <v>1.9458599999999999</v>
      </c>
      <c r="L380" s="83">
        <f t="shared" si="219"/>
        <v>2.1755100000000001</v>
      </c>
      <c r="M380" s="83">
        <f t="shared" si="219"/>
        <v>2.2197100000000001</v>
      </c>
      <c r="N380" s="83">
        <f t="shared" si="219"/>
        <v>2.19564</v>
      </c>
      <c r="O380" s="83">
        <f t="shared" si="219"/>
        <v>2.2470599999999998</v>
      </c>
      <c r="P380" s="83">
        <f t="shared" si="219"/>
        <v>2.2046399999999999</v>
      </c>
      <c r="Q380" s="83">
        <f t="shared" si="219"/>
        <v>2.2075900000000002</v>
      </c>
      <c r="R380" s="83">
        <f t="shared" si="219"/>
        <v>2.1953800000000001</v>
      </c>
      <c r="S380" s="83">
        <f t="shared" si="219"/>
        <v>2.1869299999999998</v>
      </c>
      <c r="T380" s="83">
        <f t="shared" si="219"/>
        <v>2.1764999999999999</v>
      </c>
      <c r="U380" s="83">
        <f t="shared" si="219"/>
        <v>2.1342500000000002</v>
      </c>
      <c r="V380" s="83">
        <f t="shared" si="219"/>
        <v>2.1293299999999999</v>
      </c>
      <c r="W380" s="83">
        <f t="shared" si="219"/>
        <v>2.1833300000000002</v>
      </c>
      <c r="X380" s="83">
        <f t="shared" si="219"/>
        <v>2.1970299999999998</v>
      </c>
      <c r="Y380" s="83">
        <f t="shared" si="219"/>
        <v>2.1921200000000001</v>
      </c>
      <c r="Z380" s="83">
        <f t="shared" si="219"/>
        <v>1.8997900000000001</v>
      </c>
      <c r="AA380" s="83">
        <f t="shared" si="219"/>
        <v>1.69269</v>
      </c>
    </row>
    <row r="381" spans="1:27" ht="12.75" customHeight="1" outlineLevel="1" x14ac:dyDescent="0.2">
      <c r="A381" s="91" t="s">
        <v>2550</v>
      </c>
      <c r="B381" s="63" t="s">
        <v>233</v>
      </c>
      <c r="C381" s="43" t="s">
        <v>79</v>
      </c>
      <c r="D381" s="44">
        <v>1051.19</v>
      </c>
      <c r="E381" s="44">
        <v>897.91</v>
      </c>
      <c r="F381" s="44">
        <v>831.19</v>
      </c>
      <c r="G381" s="44">
        <v>831.18</v>
      </c>
      <c r="H381" s="44">
        <v>900.04</v>
      </c>
      <c r="I381" s="44">
        <v>997.41</v>
      </c>
      <c r="J381" s="44">
        <v>1207.8399999999999</v>
      </c>
      <c r="K381" s="44">
        <v>1392</v>
      </c>
      <c r="L381" s="44">
        <v>1621.65</v>
      </c>
      <c r="M381" s="44">
        <v>1665.85</v>
      </c>
      <c r="N381" s="44">
        <v>1641.78</v>
      </c>
      <c r="O381" s="44">
        <v>1693.2</v>
      </c>
      <c r="P381" s="44">
        <v>1650.78</v>
      </c>
      <c r="Q381" s="44">
        <v>1653.73</v>
      </c>
      <c r="R381" s="44">
        <v>1641.52</v>
      </c>
      <c r="S381" s="44">
        <v>1633.07</v>
      </c>
      <c r="T381" s="44">
        <v>1622.64</v>
      </c>
      <c r="U381" s="44">
        <v>1580.39</v>
      </c>
      <c r="V381" s="44">
        <v>1575.47</v>
      </c>
      <c r="W381" s="44">
        <v>1629.47</v>
      </c>
      <c r="X381" s="44">
        <v>1643.17</v>
      </c>
      <c r="Y381" s="44">
        <v>1638.26</v>
      </c>
      <c r="Z381" s="44">
        <v>1345.93</v>
      </c>
      <c r="AA381" s="44">
        <v>1138.83</v>
      </c>
    </row>
    <row r="382" spans="1:27" ht="12.75" customHeight="1" outlineLevel="1" x14ac:dyDescent="0.2">
      <c r="A382" s="91" t="s">
        <v>2551</v>
      </c>
      <c r="B382" s="63" t="s">
        <v>90</v>
      </c>
      <c r="C382" s="43" t="s">
        <v>79</v>
      </c>
      <c r="D382" s="44">
        <f>$D$317</f>
        <v>217.03</v>
      </c>
      <c r="E382" s="44">
        <f t="shared" ref="E382:AA382" si="220">$D$317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customHeight="1" outlineLevel="1" x14ac:dyDescent="0.2">
      <c r="A383" s="91" t="s">
        <v>2552</v>
      </c>
      <c r="B383" s="63" t="s">
        <v>83</v>
      </c>
      <c r="C383" s="43" t="s">
        <v>79</v>
      </c>
      <c r="D383" s="44">
        <v>6.14</v>
      </c>
      <c r="E383" s="44">
        <v>6.14</v>
      </c>
      <c r="F383" s="44">
        <v>6.14</v>
      </c>
      <c r="G383" s="44">
        <v>6.14</v>
      </c>
      <c r="H383" s="44">
        <v>6.14</v>
      </c>
      <c r="I383" s="44">
        <v>6.14</v>
      </c>
      <c r="J383" s="44">
        <v>6.14</v>
      </c>
      <c r="K383" s="44">
        <v>6.14</v>
      </c>
      <c r="L383" s="44">
        <v>6.14</v>
      </c>
      <c r="M383" s="44">
        <v>6.14</v>
      </c>
      <c r="N383" s="44">
        <v>6.14</v>
      </c>
      <c r="O383" s="44">
        <v>6.14</v>
      </c>
      <c r="P383" s="44">
        <v>6.14</v>
      </c>
      <c r="Q383" s="44">
        <v>6.14</v>
      </c>
      <c r="R383" s="44">
        <v>6.14</v>
      </c>
      <c r="S383" s="44">
        <v>6.14</v>
      </c>
      <c r="T383" s="44">
        <v>6.14</v>
      </c>
      <c r="U383" s="44">
        <v>6.14</v>
      </c>
      <c r="V383" s="44">
        <v>6.14</v>
      </c>
      <c r="W383" s="44">
        <v>6.14</v>
      </c>
      <c r="X383" s="44">
        <v>6.14</v>
      </c>
      <c r="Y383" s="44">
        <v>6.14</v>
      </c>
      <c r="Z383" s="44">
        <v>6.14</v>
      </c>
      <c r="AA383" s="44">
        <v>6.14</v>
      </c>
    </row>
    <row r="384" spans="1:27" ht="12.75" customHeight="1" outlineLevel="1" x14ac:dyDescent="0.2">
      <c r="A384" s="91" t="s">
        <v>2553</v>
      </c>
      <c r="B384" s="63" t="s">
        <v>81</v>
      </c>
      <c r="C384" s="43" t="s">
        <v>79</v>
      </c>
      <c r="D384" s="44">
        <f>$D$11</f>
        <v>330.69</v>
      </c>
      <c r="E384" s="44">
        <f t="shared" ref="E384:AA384" si="221">$D$11</f>
        <v>330.69</v>
      </c>
      <c r="F384" s="44">
        <f t="shared" si="221"/>
        <v>330.69</v>
      </c>
      <c r="G384" s="44">
        <f t="shared" si="221"/>
        <v>330.69</v>
      </c>
      <c r="H384" s="44">
        <f t="shared" si="221"/>
        <v>330.69</v>
      </c>
      <c r="I384" s="44">
        <f t="shared" si="221"/>
        <v>330.69</v>
      </c>
      <c r="J384" s="44">
        <f t="shared" si="221"/>
        <v>330.69</v>
      </c>
      <c r="K384" s="44">
        <f t="shared" si="221"/>
        <v>330.69</v>
      </c>
      <c r="L384" s="44">
        <f t="shared" si="221"/>
        <v>330.69</v>
      </c>
      <c r="M384" s="44">
        <f t="shared" si="221"/>
        <v>330.69</v>
      </c>
      <c r="N384" s="44">
        <f t="shared" si="221"/>
        <v>330.69</v>
      </c>
      <c r="O384" s="44">
        <f t="shared" si="221"/>
        <v>330.69</v>
      </c>
      <c r="P384" s="44">
        <f t="shared" si="221"/>
        <v>330.69</v>
      </c>
      <c r="Q384" s="44">
        <f t="shared" si="221"/>
        <v>330.69</v>
      </c>
      <c r="R384" s="44">
        <f t="shared" si="221"/>
        <v>330.69</v>
      </c>
      <c r="S384" s="44">
        <f t="shared" si="221"/>
        <v>330.69</v>
      </c>
      <c r="T384" s="44">
        <f t="shared" si="221"/>
        <v>330.69</v>
      </c>
      <c r="U384" s="44">
        <f t="shared" si="221"/>
        <v>330.69</v>
      </c>
      <c r="V384" s="44">
        <f t="shared" si="221"/>
        <v>330.69</v>
      </c>
      <c r="W384" s="44">
        <f t="shared" si="221"/>
        <v>330.69</v>
      </c>
      <c r="X384" s="44">
        <f t="shared" si="221"/>
        <v>330.69</v>
      </c>
      <c r="Y384" s="44">
        <f t="shared" si="221"/>
        <v>330.69</v>
      </c>
      <c r="Z384" s="44">
        <f t="shared" si="221"/>
        <v>330.69</v>
      </c>
      <c r="AA384" s="44">
        <f t="shared" si="221"/>
        <v>330.69</v>
      </c>
    </row>
    <row r="385" spans="1:27" ht="12.75" customHeight="1" x14ac:dyDescent="0.2">
      <c r="A385" s="90" t="s">
        <v>2554</v>
      </c>
      <c r="B385" s="28" t="str">
        <f>"15"&amp;"."&amp;$B$777&amp;"."&amp;$B$778</f>
        <v>15.04.2023</v>
      </c>
      <c r="C385" s="82" t="s">
        <v>76</v>
      </c>
      <c r="D385" s="83">
        <f>ROUND(((D386+D387+D389+D388)/1000),5)</f>
        <v>1.77695</v>
      </c>
      <c r="E385" s="83">
        <f>ROUND(((E386+E387+E389+E388)/1000),5)</f>
        <v>1.6347100000000001</v>
      </c>
      <c r="F385" s="83">
        <f>ROUND(((F386+F387+F389+F388)/1000),5)</f>
        <v>1.61294</v>
      </c>
      <c r="G385" s="83">
        <f t="shared" ref="G385:AA385" si="222">ROUND(((G386+G387+G389+G388)/1000),5)</f>
        <v>1.5955299999999999</v>
      </c>
      <c r="H385" s="83">
        <f t="shared" si="222"/>
        <v>1.62154</v>
      </c>
      <c r="I385" s="83">
        <f t="shared" si="222"/>
        <v>1.62649</v>
      </c>
      <c r="J385" s="83">
        <f t="shared" si="222"/>
        <v>1.69923</v>
      </c>
      <c r="K385" s="83">
        <f t="shared" si="222"/>
        <v>1.90066</v>
      </c>
      <c r="L385" s="83">
        <f t="shared" si="222"/>
        <v>2.3369900000000001</v>
      </c>
      <c r="M385" s="83">
        <f t="shared" si="222"/>
        <v>2.42123</v>
      </c>
      <c r="N385" s="83">
        <f t="shared" si="222"/>
        <v>2.4363100000000002</v>
      </c>
      <c r="O385" s="83">
        <f t="shared" si="222"/>
        <v>2.4704700000000002</v>
      </c>
      <c r="P385" s="83">
        <f t="shared" si="222"/>
        <v>2.4403899999999998</v>
      </c>
      <c r="Q385" s="83">
        <f t="shared" si="222"/>
        <v>2.4312399999999998</v>
      </c>
      <c r="R385" s="83">
        <f t="shared" si="222"/>
        <v>2.39079</v>
      </c>
      <c r="S385" s="83">
        <f t="shared" si="222"/>
        <v>2.3709699999999998</v>
      </c>
      <c r="T385" s="83">
        <f t="shared" si="222"/>
        <v>2.3669799999999999</v>
      </c>
      <c r="U385" s="83">
        <f t="shared" si="222"/>
        <v>2.3851599999999999</v>
      </c>
      <c r="V385" s="83">
        <f t="shared" si="222"/>
        <v>2.3442799999999999</v>
      </c>
      <c r="W385" s="83">
        <f t="shared" si="222"/>
        <v>2.4348999999999998</v>
      </c>
      <c r="X385" s="83">
        <f t="shared" si="222"/>
        <v>2.4359999999999999</v>
      </c>
      <c r="Y385" s="83">
        <f t="shared" si="222"/>
        <v>2.42361</v>
      </c>
      <c r="Z385" s="83">
        <f t="shared" si="222"/>
        <v>2.1799499999999998</v>
      </c>
      <c r="AA385" s="83">
        <f t="shared" si="222"/>
        <v>2.0002499999999999</v>
      </c>
    </row>
    <row r="386" spans="1:27" ht="12.75" customHeight="1" outlineLevel="1" x14ac:dyDescent="0.2">
      <c r="A386" s="91" t="s">
        <v>2555</v>
      </c>
      <c r="B386" s="63" t="s">
        <v>233</v>
      </c>
      <c r="C386" s="43" t="s">
        <v>79</v>
      </c>
      <c r="D386" s="44">
        <v>1223.0899999999999</v>
      </c>
      <c r="E386" s="44">
        <v>1080.8499999999999</v>
      </c>
      <c r="F386" s="44">
        <v>1059.08</v>
      </c>
      <c r="G386" s="44">
        <v>1041.67</v>
      </c>
      <c r="H386" s="44">
        <v>1067.68</v>
      </c>
      <c r="I386" s="44">
        <v>1072.6300000000001</v>
      </c>
      <c r="J386" s="44">
        <v>1145.3699999999999</v>
      </c>
      <c r="K386" s="44">
        <v>1346.8</v>
      </c>
      <c r="L386" s="44">
        <v>1783.13</v>
      </c>
      <c r="M386" s="44">
        <v>1867.37</v>
      </c>
      <c r="N386" s="44">
        <v>1882.45</v>
      </c>
      <c r="O386" s="44">
        <v>1916.61</v>
      </c>
      <c r="P386" s="44">
        <v>1886.53</v>
      </c>
      <c r="Q386" s="44">
        <v>1877.38</v>
      </c>
      <c r="R386" s="44">
        <v>1836.93</v>
      </c>
      <c r="S386" s="44">
        <v>1817.11</v>
      </c>
      <c r="T386" s="44">
        <v>1813.12</v>
      </c>
      <c r="U386" s="44">
        <v>1831.3</v>
      </c>
      <c r="V386" s="44">
        <v>1790.42</v>
      </c>
      <c r="W386" s="44">
        <v>1881.04</v>
      </c>
      <c r="X386" s="44">
        <v>1882.14</v>
      </c>
      <c r="Y386" s="44">
        <v>1869.75</v>
      </c>
      <c r="Z386" s="44">
        <v>1626.09</v>
      </c>
      <c r="AA386" s="44">
        <v>1446.39</v>
      </c>
    </row>
    <row r="387" spans="1:27" ht="12.75" customHeight="1" outlineLevel="1" x14ac:dyDescent="0.2">
      <c r="A387" s="91" t="s">
        <v>2556</v>
      </c>
      <c r="B387" s="63" t="s">
        <v>90</v>
      </c>
      <c r="C387" s="43" t="s">
        <v>79</v>
      </c>
      <c r="D387" s="44">
        <f>$D$317</f>
        <v>217.03</v>
      </c>
      <c r="E387" s="44">
        <f t="shared" ref="E387:AA387" si="223">$D$317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customHeight="1" outlineLevel="1" x14ac:dyDescent="0.2">
      <c r="A388" s="91" t="s">
        <v>2557</v>
      </c>
      <c r="B388" s="63" t="s">
        <v>83</v>
      </c>
      <c r="C388" s="43" t="s">
        <v>79</v>
      </c>
      <c r="D388" s="44">
        <v>6.14</v>
      </c>
      <c r="E388" s="44">
        <v>6.14</v>
      </c>
      <c r="F388" s="44">
        <v>6.14</v>
      </c>
      <c r="G388" s="44">
        <v>6.14</v>
      </c>
      <c r="H388" s="44">
        <v>6.14</v>
      </c>
      <c r="I388" s="44">
        <v>6.14</v>
      </c>
      <c r="J388" s="44">
        <v>6.14</v>
      </c>
      <c r="K388" s="44">
        <v>6.14</v>
      </c>
      <c r="L388" s="44">
        <v>6.14</v>
      </c>
      <c r="M388" s="44">
        <v>6.14</v>
      </c>
      <c r="N388" s="44">
        <v>6.14</v>
      </c>
      <c r="O388" s="44">
        <v>6.14</v>
      </c>
      <c r="P388" s="44">
        <v>6.14</v>
      </c>
      <c r="Q388" s="44">
        <v>6.14</v>
      </c>
      <c r="R388" s="44">
        <v>6.14</v>
      </c>
      <c r="S388" s="44">
        <v>6.14</v>
      </c>
      <c r="T388" s="44">
        <v>6.14</v>
      </c>
      <c r="U388" s="44">
        <v>6.14</v>
      </c>
      <c r="V388" s="44">
        <v>6.14</v>
      </c>
      <c r="W388" s="44">
        <v>6.14</v>
      </c>
      <c r="X388" s="44">
        <v>6.14</v>
      </c>
      <c r="Y388" s="44">
        <v>6.14</v>
      </c>
      <c r="Z388" s="44">
        <v>6.14</v>
      </c>
      <c r="AA388" s="44">
        <v>6.14</v>
      </c>
    </row>
    <row r="389" spans="1:27" ht="12.75" customHeight="1" outlineLevel="1" x14ac:dyDescent="0.2">
      <c r="A389" s="91" t="s">
        <v>2558</v>
      </c>
      <c r="B389" s="63" t="s">
        <v>81</v>
      </c>
      <c r="C389" s="43" t="s">
        <v>79</v>
      </c>
      <c r="D389" s="44">
        <f>$D$11</f>
        <v>330.69</v>
      </c>
      <c r="E389" s="44">
        <f t="shared" ref="E389:AA389" si="224">$D$11</f>
        <v>330.69</v>
      </c>
      <c r="F389" s="44">
        <f t="shared" si="224"/>
        <v>330.69</v>
      </c>
      <c r="G389" s="44">
        <f t="shared" si="224"/>
        <v>330.69</v>
      </c>
      <c r="H389" s="44">
        <f t="shared" si="224"/>
        <v>330.69</v>
      </c>
      <c r="I389" s="44">
        <f t="shared" si="224"/>
        <v>330.69</v>
      </c>
      <c r="J389" s="44">
        <f t="shared" si="224"/>
        <v>330.69</v>
      </c>
      <c r="K389" s="44">
        <f t="shared" si="224"/>
        <v>330.69</v>
      </c>
      <c r="L389" s="44">
        <f t="shared" si="224"/>
        <v>330.69</v>
      </c>
      <c r="M389" s="44">
        <f t="shared" si="224"/>
        <v>330.69</v>
      </c>
      <c r="N389" s="44">
        <f t="shared" si="224"/>
        <v>330.69</v>
      </c>
      <c r="O389" s="44">
        <f t="shared" si="224"/>
        <v>330.69</v>
      </c>
      <c r="P389" s="44">
        <f t="shared" si="224"/>
        <v>330.69</v>
      </c>
      <c r="Q389" s="44">
        <f t="shared" si="224"/>
        <v>330.69</v>
      </c>
      <c r="R389" s="44">
        <f t="shared" si="224"/>
        <v>330.69</v>
      </c>
      <c r="S389" s="44">
        <f t="shared" si="224"/>
        <v>330.69</v>
      </c>
      <c r="T389" s="44">
        <f t="shared" si="224"/>
        <v>330.69</v>
      </c>
      <c r="U389" s="44">
        <f t="shared" si="224"/>
        <v>330.69</v>
      </c>
      <c r="V389" s="44">
        <f t="shared" si="224"/>
        <v>330.69</v>
      </c>
      <c r="W389" s="44">
        <f t="shared" si="224"/>
        <v>330.69</v>
      </c>
      <c r="X389" s="44">
        <f t="shared" si="224"/>
        <v>330.69</v>
      </c>
      <c r="Y389" s="44">
        <f t="shared" si="224"/>
        <v>330.69</v>
      </c>
      <c r="Z389" s="44">
        <f t="shared" si="224"/>
        <v>330.69</v>
      </c>
      <c r="AA389" s="44">
        <f t="shared" si="224"/>
        <v>330.69</v>
      </c>
    </row>
    <row r="390" spans="1:27" ht="12.75" customHeight="1" x14ac:dyDescent="0.2">
      <c r="A390" s="90" t="s">
        <v>2559</v>
      </c>
      <c r="B390" s="28" t="str">
        <f>"16"&amp;"."&amp;$B$777&amp;"."&amp;$B$778</f>
        <v>16.04.2023</v>
      </c>
      <c r="C390" s="82" t="s">
        <v>76</v>
      </c>
      <c r="D390" s="83">
        <f>ROUND(((D391+D392+D394+D393)/1000),5)</f>
        <v>1.8138700000000001</v>
      </c>
      <c r="E390" s="83">
        <f>ROUND(((E391+E392+E394+E393)/1000),5)</f>
        <v>1.6377200000000001</v>
      </c>
      <c r="F390" s="83">
        <f>ROUND(((F391+F392+F394+F393)/1000),5)</f>
        <v>1.5987</v>
      </c>
      <c r="G390" s="83">
        <f t="shared" ref="G390:AA390" si="225">ROUND(((G391+G392+G394+G393)/1000),5)</f>
        <v>1.5584499999999999</v>
      </c>
      <c r="H390" s="83">
        <f t="shared" si="225"/>
        <v>1.49451</v>
      </c>
      <c r="I390" s="83">
        <f t="shared" si="225"/>
        <v>1.4763500000000001</v>
      </c>
      <c r="J390" s="83">
        <f t="shared" si="225"/>
        <v>1.448</v>
      </c>
      <c r="K390" s="83">
        <f t="shared" si="225"/>
        <v>1.49454</v>
      </c>
      <c r="L390" s="83">
        <f t="shared" si="225"/>
        <v>1.78809</v>
      </c>
      <c r="M390" s="83">
        <f t="shared" si="225"/>
        <v>1.8814</v>
      </c>
      <c r="N390" s="83">
        <f t="shared" si="225"/>
        <v>1.90358</v>
      </c>
      <c r="O390" s="83">
        <f t="shared" si="225"/>
        <v>1.9041399999999999</v>
      </c>
      <c r="P390" s="83">
        <f t="shared" si="225"/>
        <v>1.90404</v>
      </c>
      <c r="Q390" s="83">
        <f t="shared" si="225"/>
        <v>1.89819</v>
      </c>
      <c r="R390" s="83">
        <f t="shared" si="225"/>
        <v>1.89506</v>
      </c>
      <c r="S390" s="83">
        <f t="shared" si="225"/>
        <v>1.87845</v>
      </c>
      <c r="T390" s="83">
        <f t="shared" si="225"/>
        <v>1.87588</v>
      </c>
      <c r="U390" s="83">
        <f t="shared" si="225"/>
        <v>1.8989499999999999</v>
      </c>
      <c r="V390" s="83">
        <f t="shared" si="225"/>
        <v>1.9353400000000001</v>
      </c>
      <c r="W390" s="83">
        <f t="shared" si="225"/>
        <v>2.1467900000000002</v>
      </c>
      <c r="X390" s="83">
        <f t="shared" si="225"/>
        <v>2.1889799999999999</v>
      </c>
      <c r="Y390" s="83">
        <f t="shared" si="225"/>
        <v>2.1680600000000001</v>
      </c>
      <c r="Z390" s="83">
        <f t="shared" si="225"/>
        <v>1.8670800000000001</v>
      </c>
      <c r="AA390" s="83">
        <f t="shared" si="225"/>
        <v>1.67807</v>
      </c>
    </row>
    <row r="391" spans="1:27" ht="12.75" customHeight="1" outlineLevel="1" x14ac:dyDescent="0.2">
      <c r="A391" s="91" t="s">
        <v>2560</v>
      </c>
      <c r="B391" s="63" t="s">
        <v>233</v>
      </c>
      <c r="C391" s="43" t="s">
        <v>79</v>
      </c>
      <c r="D391" s="44">
        <v>1260.01</v>
      </c>
      <c r="E391" s="44">
        <v>1083.8599999999999</v>
      </c>
      <c r="F391" s="44">
        <v>1044.8399999999999</v>
      </c>
      <c r="G391" s="44">
        <v>1004.59</v>
      </c>
      <c r="H391" s="44">
        <v>940.65</v>
      </c>
      <c r="I391" s="44">
        <v>922.49</v>
      </c>
      <c r="J391" s="44">
        <v>894.14</v>
      </c>
      <c r="K391" s="44">
        <v>940.68</v>
      </c>
      <c r="L391" s="44">
        <v>1234.23</v>
      </c>
      <c r="M391" s="44">
        <v>1327.54</v>
      </c>
      <c r="N391" s="44">
        <v>1349.72</v>
      </c>
      <c r="O391" s="44">
        <v>1350.28</v>
      </c>
      <c r="P391" s="44">
        <v>1350.18</v>
      </c>
      <c r="Q391" s="44">
        <v>1344.33</v>
      </c>
      <c r="R391" s="44">
        <v>1341.2</v>
      </c>
      <c r="S391" s="44">
        <v>1324.59</v>
      </c>
      <c r="T391" s="44">
        <v>1322.02</v>
      </c>
      <c r="U391" s="44">
        <v>1345.09</v>
      </c>
      <c r="V391" s="44">
        <v>1381.48</v>
      </c>
      <c r="W391" s="44">
        <v>1592.93</v>
      </c>
      <c r="X391" s="44">
        <v>1635.12</v>
      </c>
      <c r="Y391" s="44">
        <v>1614.2</v>
      </c>
      <c r="Z391" s="44">
        <v>1313.22</v>
      </c>
      <c r="AA391" s="44">
        <v>1124.21</v>
      </c>
    </row>
    <row r="392" spans="1:27" ht="12.75" customHeight="1" outlineLevel="1" x14ac:dyDescent="0.2">
      <c r="A392" s="91" t="s">
        <v>2561</v>
      </c>
      <c r="B392" s="63" t="s">
        <v>90</v>
      </c>
      <c r="C392" s="43" t="s">
        <v>79</v>
      </c>
      <c r="D392" s="44">
        <f>$D$317</f>
        <v>217.03</v>
      </c>
      <c r="E392" s="44">
        <f t="shared" ref="E392:AA392" si="226">$D$317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customHeight="1" outlineLevel="1" x14ac:dyDescent="0.2">
      <c r="A393" s="91" t="s">
        <v>2562</v>
      </c>
      <c r="B393" s="63" t="s">
        <v>83</v>
      </c>
      <c r="C393" s="43" t="s">
        <v>79</v>
      </c>
      <c r="D393" s="44">
        <v>6.14</v>
      </c>
      <c r="E393" s="44">
        <v>6.14</v>
      </c>
      <c r="F393" s="44">
        <v>6.14</v>
      </c>
      <c r="G393" s="44">
        <v>6.14</v>
      </c>
      <c r="H393" s="44">
        <v>6.14</v>
      </c>
      <c r="I393" s="44">
        <v>6.14</v>
      </c>
      <c r="J393" s="44">
        <v>6.14</v>
      </c>
      <c r="K393" s="44">
        <v>6.14</v>
      </c>
      <c r="L393" s="44">
        <v>6.14</v>
      </c>
      <c r="M393" s="44">
        <v>6.14</v>
      </c>
      <c r="N393" s="44">
        <v>6.14</v>
      </c>
      <c r="O393" s="44">
        <v>6.14</v>
      </c>
      <c r="P393" s="44">
        <v>6.14</v>
      </c>
      <c r="Q393" s="44">
        <v>6.14</v>
      </c>
      <c r="R393" s="44">
        <v>6.14</v>
      </c>
      <c r="S393" s="44">
        <v>6.14</v>
      </c>
      <c r="T393" s="44">
        <v>6.14</v>
      </c>
      <c r="U393" s="44">
        <v>6.14</v>
      </c>
      <c r="V393" s="44">
        <v>6.14</v>
      </c>
      <c r="W393" s="44">
        <v>6.14</v>
      </c>
      <c r="X393" s="44">
        <v>6.14</v>
      </c>
      <c r="Y393" s="44">
        <v>6.14</v>
      </c>
      <c r="Z393" s="44">
        <v>6.14</v>
      </c>
      <c r="AA393" s="44">
        <v>6.14</v>
      </c>
    </row>
    <row r="394" spans="1:27" ht="12.75" customHeight="1" outlineLevel="1" x14ac:dyDescent="0.2">
      <c r="A394" s="91" t="s">
        <v>2563</v>
      </c>
      <c r="B394" s="63" t="s">
        <v>81</v>
      </c>
      <c r="C394" s="43" t="s">
        <v>79</v>
      </c>
      <c r="D394" s="44">
        <f>$D$11</f>
        <v>330.69</v>
      </c>
      <c r="E394" s="44">
        <f t="shared" ref="E394:AA394" si="227">$D$11</f>
        <v>330.69</v>
      </c>
      <c r="F394" s="44">
        <f t="shared" si="227"/>
        <v>330.69</v>
      </c>
      <c r="G394" s="44">
        <f t="shared" si="227"/>
        <v>330.69</v>
      </c>
      <c r="H394" s="44">
        <f t="shared" si="227"/>
        <v>330.69</v>
      </c>
      <c r="I394" s="44">
        <f t="shared" si="227"/>
        <v>330.69</v>
      </c>
      <c r="J394" s="44">
        <f t="shared" si="227"/>
        <v>330.69</v>
      </c>
      <c r="K394" s="44">
        <f t="shared" si="227"/>
        <v>330.69</v>
      </c>
      <c r="L394" s="44">
        <f t="shared" si="227"/>
        <v>330.69</v>
      </c>
      <c r="M394" s="44">
        <f t="shared" si="227"/>
        <v>330.69</v>
      </c>
      <c r="N394" s="44">
        <f t="shared" si="227"/>
        <v>330.69</v>
      </c>
      <c r="O394" s="44">
        <f t="shared" si="227"/>
        <v>330.69</v>
      </c>
      <c r="P394" s="44">
        <f t="shared" si="227"/>
        <v>330.69</v>
      </c>
      <c r="Q394" s="44">
        <f t="shared" si="227"/>
        <v>330.69</v>
      </c>
      <c r="R394" s="44">
        <f t="shared" si="227"/>
        <v>330.69</v>
      </c>
      <c r="S394" s="44">
        <f t="shared" si="227"/>
        <v>330.69</v>
      </c>
      <c r="T394" s="44">
        <f t="shared" si="227"/>
        <v>330.69</v>
      </c>
      <c r="U394" s="44">
        <f t="shared" si="227"/>
        <v>330.69</v>
      </c>
      <c r="V394" s="44">
        <f t="shared" si="227"/>
        <v>330.69</v>
      </c>
      <c r="W394" s="44">
        <f t="shared" si="227"/>
        <v>330.69</v>
      </c>
      <c r="X394" s="44">
        <f t="shared" si="227"/>
        <v>330.69</v>
      </c>
      <c r="Y394" s="44">
        <f t="shared" si="227"/>
        <v>330.69</v>
      </c>
      <c r="Z394" s="44">
        <f t="shared" si="227"/>
        <v>330.69</v>
      </c>
      <c r="AA394" s="44">
        <f t="shared" si="227"/>
        <v>330.69</v>
      </c>
    </row>
    <row r="395" spans="1:27" ht="12.75" customHeight="1" x14ac:dyDescent="0.2">
      <c r="A395" s="90" t="s">
        <v>2564</v>
      </c>
      <c r="B395" s="28" t="str">
        <f>"17"&amp;"."&amp;$B$777&amp;"."&amp;$B$778</f>
        <v>17.04.2023</v>
      </c>
      <c r="C395" s="82" t="s">
        <v>76</v>
      </c>
      <c r="D395" s="83">
        <f>ROUND(((D396+D397+D399+D398)/1000),5)</f>
        <v>1.6313</v>
      </c>
      <c r="E395" s="83">
        <f>ROUND(((E396+E397+E399+E398)/1000),5)</f>
        <v>1.5470999999999999</v>
      </c>
      <c r="F395" s="83">
        <f>ROUND(((F396+F397+F399+F398)/1000),5)</f>
        <v>1.44987</v>
      </c>
      <c r="G395" s="83">
        <f t="shared" ref="G395:AA395" si="228">ROUND(((G396+G397+G399+G398)/1000),5)</f>
        <v>1.4070199999999999</v>
      </c>
      <c r="H395" s="83">
        <f t="shared" si="228"/>
        <v>1.4502200000000001</v>
      </c>
      <c r="I395" s="83">
        <f t="shared" si="228"/>
        <v>1.5891299999999999</v>
      </c>
      <c r="J395" s="83">
        <f t="shared" si="228"/>
        <v>1.6658299999999999</v>
      </c>
      <c r="K395" s="83">
        <f t="shared" si="228"/>
        <v>1.9490799999999999</v>
      </c>
      <c r="L395" s="83">
        <f t="shared" si="228"/>
        <v>2.1901799999999998</v>
      </c>
      <c r="M395" s="83">
        <f t="shared" si="228"/>
        <v>2.28504</v>
      </c>
      <c r="N395" s="83">
        <f t="shared" si="228"/>
        <v>2.2943600000000002</v>
      </c>
      <c r="O395" s="83">
        <f t="shared" si="228"/>
        <v>2.2822300000000002</v>
      </c>
      <c r="P395" s="83">
        <f t="shared" si="228"/>
        <v>2.2105700000000001</v>
      </c>
      <c r="Q395" s="83">
        <f t="shared" si="228"/>
        <v>2.2899799999999999</v>
      </c>
      <c r="R395" s="83">
        <f t="shared" si="228"/>
        <v>2.27745</v>
      </c>
      <c r="S395" s="83">
        <f t="shared" si="228"/>
        <v>2.2064900000000001</v>
      </c>
      <c r="T395" s="83">
        <f t="shared" si="228"/>
        <v>2.2129300000000001</v>
      </c>
      <c r="U395" s="83">
        <f t="shared" si="228"/>
        <v>2.2020400000000002</v>
      </c>
      <c r="V395" s="83">
        <f t="shared" si="228"/>
        <v>2.1464099999999999</v>
      </c>
      <c r="W395" s="83">
        <f t="shared" si="228"/>
        <v>2.2379600000000002</v>
      </c>
      <c r="X395" s="83">
        <f t="shared" si="228"/>
        <v>2.2450299999999999</v>
      </c>
      <c r="Y395" s="83">
        <f t="shared" si="228"/>
        <v>2.2080000000000002</v>
      </c>
      <c r="Z395" s="83">
        <f t="shared" si="228"/>
        <v>1.9014599999999999</v>
      </c>
      <c r="AA395" s="83">
        <f t="shared" si="228"/>
        <v>1.6736200000000001</v>
      </c>
    </row>
    <row r="396" spans="1:27" ht="12.75" customHeight="1" outlineLevel="1" x14ac:dyDescent="0.2">
      <c r="A396" s="91" t="s">
        <v>2565</v>
      </c>
      <c r="B396" s="63" t="s">
        <v>233</v>
      </c>
      <c r="C396" s="43" t="s">
        <v>79</v>
      </c>
      <c r="D396" s="44">
        <v>1077.44</v>
      </c>
      <c r="E396" s="44">
        <v>993.24</v>
      </c>
      <c r="F396" s="44">
        <v>896.01</v>
      </c>
      <c r="G396" s="44">
        <v>853.16</v>
      </c>
      <c r="H396" s="44">
        <v>896.36</v>
      </c>
      <c r="I396" s="44">
        <v>1035.27</v>
      </c>
      <c r="J396" s="44">
        <v>1111.97</v>
      </c>
      <c r="K396" s="44">
        <v>1395.22</v>
      </c>
      <c r="L396" s="44">
        <v>1636.32</v>
      </c>
      <c r="M396" s="44">
        <v>1731.18</v>
      </c>
      <c r="N396" s="44">
        <v>1740.5</v>
      </c>
      <c r="O396" s="44">
        <v>1728.37</v>
      </c>
      <c r="P396" s="44">
        <v>1656.71</v>
      </c>
      <c r="Q396" s="44">
        <v>1736.12</v>
      </c>
      <c r="R396" s="44">
        <v>1723.59</v>
      </c>
      <c r="S396" s="44">
        <v>1652.63</v>
      </c>
      <c r="T396" s="44">
        <v>1659.07</v>
      </c>
      <c r="U396" s="44">
        <v>1648.18</v>
      </c>
      <c r="V396" s="44">
        <v>1592.55</v>
      </c>
      <c r="W396" s="44">
        <v>1684.1</v>
      </c>
      <c r="X396" s="44">
        <v>1691.17</v>
      </c>
      <c r="Y396" s="44">
        <v>1654.14</v>
      </c>
      <c r="Z396" s="44">
        <v>1347.6</v>
      </c>
      <c r="AA396" s="44">
        <v>1119.76</v>
      </c>
    </row>
    <row r="397" spans="1:27" ht="12.75" customHeight="1" outlineLevel="1" x14ac:dyDescent="0.2">
      <c r="A397" s="91" t="s">
        <v>2566</v>
      </c>
      <c r="B397" s="63" t="s">
        <v>90</v>
      </c>
      <c r="C397" s="43" t="s">
        <v>79</v>
      </c>
      <c r="D397" s="44">
        <f>$D$317</f>
        <v>217.03</v>
      </c>
      <c r="E397" s="44">
        <f t="shared" ref="E397:AA397" si="229">$D$317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customHeight="1" outlineLevel="1" x14ac:dyDescent="0.2">
      <c r="A398" s="91" t="s">
        <v>2567</v>
      </c>
      <c r="B398" s="63" t="s">
        <v>83</v>
      </c>
      <c r="C398" s="43" t="s">
        <v>79</v>
      </c>
      <c r="D398" s="44">
        <v>6.14</v>
      </c>
      <c r="E398" s="44">
        <v>6.14</v>
      </c>
      <c r="F398" s="44">
        <v>6.14</v>
      </c>
      <c r="G398" s="44">
        <v>6.14</v>
      </c>
      <c r="H398" s="44">
        <v>6.14</v>
      </c>
      <c r="I398" s="44">
        <v>6.14</v>
      </c>
      <c r="J398" s="44">
        <v>6.14</v>
      </c>
      <c r="K398" s="44">
        <v>6.14</v>
      </c>
      <c r="L398" s="44">
        <v>6.14</v>
      </c>
      <c r="M398" s="44">
        <v>6.14</v>
      </c>
      <c r="N398" s="44">
        <v>6.14</v>
      </c>
      <c r="O398" s="44">
        <v>6.14</v>
      </c>
      <c r="P398" s="44">
        <v>6.14</v>
      </c>
      <c r="Q398" s="44">
        <v>6.14</v>
      </c>
      <c r="R398" s="44">
        <v>6.14</v>
      </c>
      <c r="S398" s="44">
        <v>6.14</v>
      </c>
      <c r="T398" s="44">
        <v>6.14</v>
      </c>
      <c r="U398" s="44">
        <v>6.14</v>
      </c>
      <c r="V398" s="44">
        <v>6.14</v>
      </c>
      <c r="W398" s="44">
        <v>6.14</v>
      </c>
      <c r="X398" s="44">
        <v>6.14</v>
      </c>
      <c r="Y398" s="44">
        <v>6.14</v>
      </c>
      <c r="Z398" s="44">
        <v>6.14</v>
      </c>
      <c r="AA398" s="44">
        <v>6.14</v>
      </c>
    </row>
    <row r="399" spans="1:27" ht="12.75" customHeight="1" outlineLevel="1" x14ac:dyDescent="0.2">
      <c r="A399" s="91" t="s">
        <v>2568</v>
      </c>
      <c r="B399" s="63" t="s">
        <v>81</v>
      </c>
      <c r="C399" s="43" t="s">
        <v>79</v>
      </c>
      <c r="D399" s="44">
        <f>$D$11</f>
        <v>330.69</v>
      </c>
      <c r="E399" s="44">
        <f t="shared" ref="E399:AA399" si="230">$D$11</f>
        <v>330.69</v>
      </c>
      <c r="F399" s="44">
        <f t="shared" si="230"/>
        <v>330.69</v>
      </c>
      <c r="G399" s="44">
        <f t="shared" si="230"/>
        <v>330.69</v>
      </c>
      <c r="H399" s="44">
        <f t="shared" si="230"/>
        <v>330.69</v>
      </c>
      <c r="I399" s="44">
        <f t="shared" si="230"/>
        <v>330.69</v>
      </c>
      <c r="J399" s="44">
        <f t="shared" si="230"/>
        <v>330.69</v>
      </c>
      <c r="K399" s="44">
        <f t="shared" si="230"/>
        <v>330.69</v>
      </c>
      <c r="L399" s="44">
        <f t="shared" si="230"/>
        <v>330.69</v>
      </c>
      <c r="M399" s="44">
        <f t="shared" si="230"/>
        <v>330.69</v>
      </c>
      <c r="N399" s="44">
        <f t="shared" si="230"/>
        <v>330.69</v>
      </c>
      <c r="O399" s="44">
        <f t="shared" si="230"/>
        <v>330.69</v>
      </c>
      <c r="P399" s="44">
        <f t="shared" si="230"/>
        <v>330.69</v>
      </c>
      <c r="Q399" s="44">
        <f t="shared" si="230"/>
        <v>330.69</v>
      </c>
      <c r="R399" s="44">
        <f t="shared" si="230"/>
        <v>330.69</v>
      </c>
      <c r="S399" s="44">
        <f t="shared" si="230"/>
        <v>330.69</v>
      </c>
      <c r="T399" s="44">
        <f t="shared" si="230"/>
        <v>330.69</v>
      </c>
      <c r="U399" s="44">
        <f t="shared" si="230"/>
        <v>330.69</v>
      </c>
      <c r="V399" s="44">
        <f t="shared" si="230"/>
        <v>330.69</v>
      </c>
      <c r="W399" s="44">
        <f t="shared" si="230"/>
        <v>330.69</v>
      </c>
      <c r="X399" s="44">
        <f t="shared" si="230"/>
        <v>330.69</v>
      </c>
      <c r="Y399" s="44">
        <f t="shared" si="230"/>
        <v>330.69</v>
      </c>
      <c r="Z399" s="44">
        <f t="shared" si="230"/>
        <v>330.69</v>
      </c>
      <c r="AA399" s="44">
        <f t="shared" si="230"/>
        <v>330.69</v>
      </c>
    </row>
    <row r="400" spans="1:27" ht="12.75" customHeight="1" x14ac:dyDescent="0.2">
      <c r="A400" s="90" t="s">
        <v>2569</v>
      </c>
      <c r="B400" s="28" t="str">
        <f>"18"&amp;"."&amp;$B$777&amp;"."&amp;$B$778</f>
        <v>18.04.2023</v>
      </c>
      <c r="C400" s="82" t="s">
        <v>76</v>
      </c>
      <c r="D400" s="83">
        <f>ROUND(((D401+D402+D404+D403)/1000),5)</f>
        <v>1.60693</v>
      </c>
      <c r="E400" s="83">
        <f>ROUND(((E401+E402+E404+E403)/1000),5)</f>
        <v>1.47834</v>
      </c>
      <c r="F400" s="83">
        <f>ROUND(((F401+F402+F404+F403)/1000),5)</f>
        <v>1.39819</v>
      </c>
      <c r="G400" s="83">
        <f t="shared" ref="G400:AA400" si="231">ROUND(((G401+G402+G404+G403)/1000),5)</f>
        <v>1.25756</v>
      </c>
      <c r="H400" s="83">
        <f t="shared" si="231"/>
        <v>1.47685</v>
      </c>
      <c r="I400" s="83">
        <f t="shared" si="231"/>
        <v>1.5763199999999999</v>
      </c>
      <c r="J400" s="83">
        <f t="shared" si="231"/>
        <v>1.73045</v>
      </c>
      <c r="K400" s="83">
        <f t="shared" si="231"/>
        <v>1.9489399999999999</v>
      </c>
      <c r="L400" s="83">
        <f t="shared" si="231"/>
        <v>2.1819099999999998</v>
      </c>
      <c r="M400" s="83">
        <f t="shared" si="231"/>
        <v>2.2734000000000001</v>
      </c>
      <c r="N400" s="83">
        <f t="shared" si="231"/>
        <v>2.3140200000000002</v>
      </c>
      <c r="O400" s="83">
        <f t="shared" si="231"/>
        <v>2.34877</v>
      </c>
      <c r="P400" s="83">
        <f t="shared" si="231"/>
        <v>2.2864800000000001</v>
      </c>
      <c r="Q400" s="83">
        <f t="shared" si="231"/>
        <v>2.4410099999999999</v>
      </c>
      <c r="R400" s="83">
        <f t="shared" si="231"/>
        <v>2.4258000000000002</v>
      </c>
      <c r="S400" s="83">
        <f t="shared" si="231"/>
        <v>2.3057599999999998</v>
      </c>
      <c r="T400" s="83">
        <f t="shared" si="231"/>
        <v>2.2875899999999998</v>
      </c>
      <c r="U400" s="83">
        <f t="shared" si="231"/>
        <v>2.2456499999999999</v>
      </c>
      <c r="V400" s="83">
        <f t="shared" si="231"/>
        <v>2.1754699999999998</v>
      </c>
      <c r="W400" s="83">
        <f t="shared" si="231"/>
        <v>2.2313800000000001</v>
      </c>
      <c r="X400" s="83">
        <f t="shared" si="231"/>
        <v>2.2869299999999999</v>
      </c>
      <c r="Y400" s="83">
        <f t="shared" si="231"/>
        <v>2.2586599999999999</v>
      </c>
      <c r="Z400" s="83">
        <f t="shared" si="231"/>
        <v>1.9704900000000001</v>
      </c>
      <c r="AA400" s="83">
        <f t="shared" si="231"/>
        <v>1.70885</v>
      </c>
    </row>
    <row r="401" spans="1:27" ht="12.75" customHeight="1" outlineLevel="1" x14ac:dyDescent="0.2">
      <c r="A401" s="91" t="s">
        <v>2570</v>
      </c>
      <c r="B401" s="63" t="s">
        <v>233</v>
      </c>
      <c r="C401" s="43" t="s">
        <v>79</v>
      </c>
      <c r="D401" s="44">
        <v>1053.07</v>
      </c>
      <c r="E401" s="44">
        <v>924.48</v>
      </c>
      <c r="F401" s="44">
        <v>844.33</v>
      </c>
      <c r="G401" s="44">
        <v>703.7</v>
      </c>
      <c r="H401" s="44">
        <v>922.99</v>
      </c>
      <c r="I401" s="44">
        <v>1022.46</v>
      </c>
      <c r="J401" s="44">
        <v>1176.5899999999999</v>
      </c>
      <c r="K401" s="44">
        <v>1395.08</v>
      </c>
      <c r="L401" s="44">
        <v>1628.05</v>
      </c>
      <c r="M401" s="44">
        <v>1719.54</v>
      </c>
      <c r="N401" s="44">
        <v>1760.16</v>
      </c>
      <c r="O401" s="44">
        <v>1794.91</v>
      </c>
      <c r="P401" s="44">
        <v>1732.62</v>
      </c>
      <c r="Q401" s="44">
        <v>1887.15</v>
      </c>
      <c r="R401" s="44">
        <v>1871.94</v>
      </c>
      <c r="S401" s="44">
        <v>1751.9</v>
      </c>
      <c r="T401" s="44">
        <v>1733.73</v>
      </c>
      <c r="U401" s="44">
        <v>1691.79</v>
      </c>
      <c r="V401" s="44">
        <v>1621.61</v>
      </c>
      <c r="W401" s="44">
        <v>1677.52</v>
      </c>
      <c r="X401" s="44">
        <v>1733.07</v>
      </c>
      <c r="Y401" s="44">
        <v>1704.8</v>
      </c>
      <c r="Z401" s="44">
        <v>1416.63</v>
      </c>
      <c r="AA401" s="44">
        <v>1154.99</v>
      </c>
    </row>
    <row r="402" spans="1:27" ht="12.75" customHeight="1" outlineLevel="1" x14ac:dyDescent="0.2">
      <c r="A402" s="91" t="s">
        <v>2571</v>
      </c>
      <c r="B402" s="63" t="s">
        <v>90</v>
      </c>
      <c r="C402" s="43" t="s">
        <v>79</v>
      </c>
      <c r="D402" s="44">
        <f>$D$317</f>
        <v>217.03</v>
      </c>
      <c r="E402" s="44">
        <f t="shared" ref="E402:AA402" si="232">$D$317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customHeight="1" outlineLevel="1" x14ac:dyDescent="0.2">
      <c r="A403" s="91" t="s">
        <v>2572</v>
      </c>
      <c r="B403" s="63" t="s">
        <v>83</v>
      </c>
      <c r="C403" s="43" t="s">
        <v>79</v>
      </c>
      <c r="D403" s="44">
        <v>6.14</v>
      </c>
      <c r="E403" s="44">
        <v>6.14</v>
      </c>
      <c r="F403" s="44">
        <v>6.14</v>
      </c>
      <c r="G403" s="44">
        <v>6.14</v>
      </c>
      <c r="H403" s="44">
        <v>6.14</v>
      </c>
      <c r="I403" s="44">
        <v>6.14</v>
      </c>
      <c r="J403" s="44">
        <v>6.14</v>
      </c>
      <c r="K403" s="44">
        <v>6.14</v>
      </c>
      <c r="L403" s="44">
        <v>6.14</v>
      </c>
      <c r="M403" s="44">
        <v>6.14</v>
      </c>
      <c r="N403" s="44">
        <v>6.14</v>
      </c>
      <c r="O403" s="44">
        <v>6.14</v>
      </c>
      <c r="P403" s="44">
        <v>6.14</v>
      </c>
      <c r="Q403" s="44">
        <v>6.14</v>
      </c>
      <c r="R403" s="44">
        <v>6.14</v>
      </c>
      <c r="S403" s="44">
        <v>6.14</v>
      </c>
      <c r="T403" s="44">
        <v>6.14</v>
      </c>
      <c r="U403" s="44">
        <v>6.14</v>
      </c>
      <c r="V403" s="44">
        <v>6.14</v>
      </c>
      <c r="W403" s="44">
        <v>6.14</v>
      </c>
      <c r="X403" s="44">
        <v>6.14</v>
      </c>
      <c r="Y403" s="44">
        <v>6.14</v>
      </c>
      <c r="Z403" s="44">
        <v>6.14</v>
      </c>
      <c r="AA403" s="44">
        <v>6.14</v>
      </c>
    </row>
    <row r="404" spans="1:27" ht="12.75" customHeight="1" outlineLevel="1" x14ac:dyDescent="0.2">
      <c r="A404" s="91" t="s">
        <v>2573</v>
      </c>
      <c r="B404" s="63" t="s">
        <v>81</v>
      </c>
      <c r="C404" s="43" t="s">
        <v>79</v>
      </c>
      <c r="D404" s="44">
        <f>$D$11</f>
        <v>330.69</v>
      </c>
      <c r="E404" s="44">
        <f t="shared" ref="E404:AA404" si="233">$D$11</f>
        <v>330.69</v>
      </c>
      <c r="F404" s="44">
        <f t="shared" si="233"/>
        <v>330.69</v>
      </c>
      <c r="G404" s="44">
        <f t="shared" si="233"/>
        <v>330.69</v>
      </c>
      <c r="H404" s="44">
        <f t="shared" si="233"/>
        <v>330.69</v>
      </c>
      <c r="I404" s="44">
        <f t="shared" si="233"/>
        <v>330.69</v>
      </c>
      <c r="J404" s="44">
        <f t="shared" si="233"/>
        <v>330.69</v>
      </c>
      <c r="K404" s="44">
        <f t="shared" si="233"/>
        <v>330.69</v>
      </c>
      <c r="L404" s="44">
        <f t="shared" si="233"/>
        <v>330.69</v>
      </c>
      <c r="M404" s="44">
        <f t="shared" si="233"/>
        <v>330.69</v>
      </c>
      <c r="N404" s="44">
        <f t="shared" si="233"/>
        <v>330.69</v>
      </c>
      <c r="O404" s="44">
        <f t="shared" si="233"/>
        <v>330.69</v>
      </c>
      <c r="P404" s="44">
        <f t="shared" si="233"/>
        <v>330.69</v>
      </c>
      <c r="Q404" s="44">
        <f t="shared" si="233"/>
        <v>330.69</v>
      </c>
      <c r="R404" s="44">
        <f t="shared" si="233"/>
        <v>330.69</v>
      </c>
      <c r="S404" s="44">
        <f t="shared" si="233"/>
        <v>330.69</v>
      </c>
      <c r="T404" s="44">
        <f t="shared" si="233"/>
        <v>330.69</v>
      </c>
      <c r="U404" s="44">
        <f t="shared" si="233"/>
        <v>330.69</v>
      </c>
      <c r="V404" s="44">
        <f t="shared" si="233"/>
        <v>330.69</v>
      </c>
      <c r="W404" s="44">
        <f t="shared" si="233"/>
        <v>330.69</v>
      </c>
      <c r="X404" s="44">
        <f t="shared" si="233"/>
        <v>330.69</v>
      </c>
      <c r="Y404" s="44">
        <f t="shared" si="233"/>
        <v>330.69</v>
      </c>
      <c r="Z404" s="44">
        <f t="shared" si="233"/>
        <v>330.69</v>
      </c>
      <c r="AA404" s="44">
        <f t="shared" si="233"/>
        <v>330.69</v>
      </c>
    </row>
    <row r="405" spans="1:27" ht="12.75" customHeight="1" x14ac:dyDescent="0.2">
      <c r="A405" s="90" t="s">
        <v>2574</v>
      </c>
      <c r="B405" s="28" t="str">
        <f>"19"&amp;"."&amp;$B$777&amp;"."&amp;$B$778</f>
        <v>19.04.2023</v>
      </c>
      <c r="C405" s="82" t="s">
        <v>76</v>
      </c>
      <c r="D405" s="83">
        <f>ROUND(((D406+D407+D409+D408)/1000),5)</f>
        <v>1.6118699999999999</v>
      </c>
      <c r="E405" s="83">
        <f>ROUND(((E406+E407+E409+E408)/1000),5)</f>
        <v>1.4835</v>
      </c>
      <c r="F405" s="83">
        <f>ROUND(((F406+F407+F409+F408)/1000),5)</f>
        <v>1.3970899999999999</v>
      </c>
      <c r="G405" s="83">
        <f t="shared" ref="G405:AA405" si="234">ROUND(((G406+G407+G409+G408)/1000),5)</f>
        <v>1.3221799999999999</v>
      </c>
      <c r="H405" s="83">
        <f t="shared" si="234"/>
        <v>1.4816400000000001</v>
      </c>
      <c r="I405" s="83">
        <f t="shared" si="234"/>
        <v>1.5988100000000001</v>
      </c>
      <c r="J405" s="83">
        <f t="shared" si="234"/>
        <v>1.8163199999999999</v>
      </c>
      <c r="K405" s="83">
        <f t="shared" si="234"/>
        <v>2.0094400000000001</v>
      </c>
      <c r="L405" s="83">
        <f t="shared" si="234"/>
        <v>2.1810800000000001</v>
      </c>
      <c r="M405" s="83">
        <f t="shared" si="234"/>
        <v>2.2140599999999999</v>
      </c>
      <c r="N405" s="83">
        <f t="shared" si="234"/>
        <v>2.21061</v>
      </c>
      <c r="O405" s="83">
        <f t="shared" si="234"/>
        <v>2.2079599999999999</v>
      </c>
      <c r="P405" s="83">
        <f t="shared" si="234"/>
        <v>2.20269</v>
      </c>
      <c r="Q405" s="83">
        <f t="shared" si="234"/>
        <v>2.2036099999999998</v>
      </c>
      <c r="R405" s="83">
        <f t="shared" si="234"/>
        <v>2.1985399999999999</v>
      </c>
      <c r="S405" s="83">
        <f t="shared" si="234"/>
        <v>2.1811099999999999</v>
      </c>
      <c r="T405" s="83">
        <f t="shared" si="234"/>
        <v>2.1958500000000001</v>
      </c>
      <c r="U405" s="83">
        <f t="shared" si="234"/>
        <v>2.1863100000000002</v>
      </c>
      <c r="V405" s="83">
        <f t="shared" si="234"/>
        <v>2.1387999999999998</v>
      </c>
      <c r="W405" s="83">
        <f t="shared" si="234"/>
        <v>2.2113299999999998</v>
      </c>
      <c r="X405" s="83">
        <f t="shared" si="234"/>
        <v>2.2293799999999999</v>
      </c>
      <c r="Y405" s="83">
        <f t="shared" si="234"/>
        <v>2.2230599999999998</v>
      </c>
      <c r="Z405" s="83">
        <f t="shared" si="234"/>
        <v>1.93875</v>
      </c>
      <c r="AA405" s="83">
        <f t="shared" si="234"/>
        <v>1.6739599999999999</v>
      </c>
    </row>
    <row r="406" spans="1:27" ht="12.75" customHeight="1" outlineLevel="1" x14ac:dyDescent="0.2">
      <c r="A406" s="91" t="s">
        <v>2575</v>
      </c>
      <c r="B406" s="63" t="s">
        <v>233</v>
      </c>
      <c r="C406" s="43" t="s">
        <v>79</v>
      </c>
      <c r="D406" s="44">
        <v>1058.01</v>
      </c>
      <c r="E406" s="44">
        <v>929.64</v>
      </c>
      <c r="F406" s="44">
        <v>843.23</v>
      </c>
      <c r="G406" s="44">
        <v>768.32</v>
      </c>
      <c r="H406" s="44">
        <v>927.78</v>
      </c>
      <c r="I406" s="44">
        <v>1044.95</v>
      </c>
      <c r="J406" s="44">
        <v>1262.46</v>
      </c>
      <c r="K406" s="44">
        <v>1455.58</v>
      </c>
      <c r="L406" s="44">
        <v>1627.22</v>
      </c>
      <c r="M406" s="44">
        <v>1660.2</v>
      </c>
      <c r="N406" s="44">
        <v>1656.75</v>
      </c>
      <c r="O406" s="44">
        <v>1654.1</v>
      </c>
      <c r="P406" s="44">
        <v>1648.83</v>
      </c>
      <c r="Q406" s="44">
        <v>1649.75</v>
      </c>
      <c r="R406" s="44">
        <v>1644.68</v>
      </c>
      <c r="S406" s="44">
        <v>1627.25</v>
      </c>
      <c r="T406" s="44">
        <v>1641.99</v>
      </c>
      <c r="U406" s="44">
        <v>1632.45</v>
      </c>
      <c r="V406" s="44">
        <v>1584.94</v>
      </c>
      <c r="W406" s="44">
        <v>1657.47</v>
      </c>
      <c r="X406" s="44">
        <v>1675.52</v>
      </c>
      <c r="Y406" s="44">
        <v>1669.2</v>
      </c>
      <c r="Z406" s="44">
        <v>1384.89</v>
      </c>
      <c r="AA406" s="44">
        <v>1120.0999999999999</v>
      </c>
    </row>
    <row r="407" spans="1:27" ht="12.75" customHeight="1" outlineLevel="1" x14ac:dyDescent="0.2">
      <c r="A407" s="91" t="s">
        <v>2576</v>
      </c>
      <c r="B407" s="63" t="s">
        <v>90</v>
      </c>
      <c r="C407" s="43" t="s">
        <v>79</v>
      </c>
      <c r="D407" s="44">
        <f>$D$317</f>
        <v>217.03</v>
      </c>
      <c r="E407" s="44">
        <f t="shared" ref="E407:AA407" si="235">$D$317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customHeight="1" outlineLevel="1" x14ac:dyDescent="0.2">
      <c r="A408" s="91" t="s">
        <v>2577</v>
      </c>
      <c r="B408" s="63" t="s">
        <v>83</v>
      </c>
      <c r="C408" s="43" t="s">
        <v>79</v>
      </c>
      <c r="D408" s="103">
        <v>6.14</v>
      </c>
      <c r="E408" s="103">
        <v>6.14</v>
      </c>
      <c r="F408" s="103">
        <v>6.14</v>
      </c>
      <c r="G408" s="103">
        <v>6.14</v>
      </c>
      <c r="H408" s="103">
        <v>6.14</v>
      </c>
      <c r="I408" s="103">
        <v>6.14</v>
      </c>
      <c r="J408" s="103">
        <v>6.14</v>
      </c>
      <c r="K408" s="103">
        <v>6.14</v>
      </c>
      <c r="L408" s="103">
        <v>6.14</v>
      </c>
      <c r="M408" s="103">
        <v>6.14</v>
      </c>
      <c r="N408" s="103">
        <v>6.14</v>
      </c>
      <c r="O408" s="103">
        <v>6.14</v>
      </c>
      <c r="P408" s="103">
        <v>6.14</v>
      </c>
      <c r="Q408" s="103">
        <v>6.14</v>
      </c>
      <c r="R408" s="103">
        <v>6.14</v>
      </c>
      <c r="S408" s="103">
        <v>6.14</v>
      </c>
      <c r="T408" s="103">
        <v>6.14</v>
      </c>
      <c r="U408" s="103">
        <v>6.14</v>
      </c>
      <c r="V408" s="103">
        <v>6.14</v>
      </c>
      <c r="W408" s="103">
        <v>6.14</v>
      </c>
      <c r="X408" s="103">
        <v>6.14</v>
      </c>
      <c r="Y408" s="103">
        <v>6.14</v>
      </c>
      <c r="Z408" s="103">
        <v>6.14</v>
      </c>
      <c r="AA408" s="103">
        <v>6.14</v>
      </c>
    </row>
    <row r="409" spans="1:27" ht="12.75" customHeight="1" outlineLevel="1" x14ac:dyDescent="0.2">
      <c r="A409" s="91" t="s">
        <v>2578</v>
      </c>
      <c r="B409" s="63" t="s">
        <v>81</v>
      </c>
      <c r="C409" s="43" t="s">
        <v>79</v>
      </c>
      <c r="D409" s="44">
        <f>$D$11</f>
        <v>330.69</v>
      </c>
      <c r="E409" s="44">
        <f t="shared" ref="E409:AA409" si="236">$D$11</f>
        <v>330.69</v>
      </c>
      <c r="F409" s="44">
        <f t="shared" si="236"/>
        <v>330.69</v>
      </c>
      <c r="G409" s="44">
        <f t="shared" si="236"/>
        <v>330.69</v>
      </c>
      <c r="H409" s="44">
        <f t="shared" si="236"/>
        <v>330.69</v>
      </c>
      <c r="I409" s="44">
        <f t="shared" si="236"/>
        <v>330.69</v>
      </c>
      <c r="J409" s="44">
        <f t="shared" si="236"/>
        <v>330.69</v>
      </c>
      <c r="K409" s="44">
        <f t="shared" si="236"/>
        <v>330.69</v>
      </c>
      <c r="L409" s="44">
        <f t="shared" si="236"/>
        <v>330.69</v>
      </c>
      <c r="M409" s="44">
        <f t="shared" si="236"/>
        <v>330.69</v>
      </c>
      <c r="N409" s="44">
        <f t="shared" si="236"/>
        <v>330.69</v>
      </c>
      <c r="O409" s="44">
        <f t="shared" si="236"/>
        <v>330.69</v>
      </c>
      <c r="P409" s="44">
        <f t="shared" si="236"/>
        <v>330.69</v>
      </c>
      <c r="Q409" s="44">
        <f t="shared" si="236"/>
        <v>330.69</v>
      </c>
      <c r="R409" s="44">
        <f t="shared" si="236"/>
        <v>330.69</v>
      </c>
      <c r="S409" s="44">
        <f t="shared" si="236"/>
        <v>330.69</v>
      </c>
      <c r="T409" s="44">
        <f t="shared" si="236"/>
        <v>330.69</v>
      </c>
      <c r="U409" s="44">
        <f t="shared" si="236"/>
        <v>330.69</v>
      </c>
      <c r="V409" s="44">
        <f t="shared" si="236"/>
        <v>330.69</v>
      </c>
      <c r="W409" s="44">
        <f t="shared" si="236"/>
        <v>330.69</v>
      </c>
      <c r="X409" s="44">
        <f t="shared" si="236"/>
        <v>330.69</v>
      </c>
      <c r="Y409" s="44">
        <f t="shared" si="236"/>
        <v>330.69</v>
      </c>
      <c r="Z409" s="44">
        <f t="shared" si="236"/>
        <v>330.69</v>
      </c>
      <c r="AA409" s="44">
        <f t="shared" si="236"/>
        <v>330.69</v>
      </c>
    </row>
    <row r="410" spans="1:27" ht="12.75" customHeight="1" x14ac:dyDescent="0.2">
      <c r="A410" s="90" t="s">
        <v>2579</v>
      </c>
      <c r="B410" s="28" t="str">
        <f>"20"&amp;"."&amp;$B$777&amp;"."&amp;$B$778</f>
        <v>20.04.2023</v>
      </c>
      <c r="C410" s="82" t="s">
        <v>76</v>
      </c>
      <c r="D410" s="83">
        <f>ROUND(((D411+D412+D414+D413)/1000),5)</f>
        <v>1.6289899999999999</v>
      </c>
      <c r="E410" s="83">
        <f>ROUND(((E411+E412+E414+E413)/1000),5)</f>
        <v>1.5308299999999999</v>
      </c>
      <c r="F410" s="83">
        <f>ROUND(((F411+F412+F414+F413)/1000),5)</f>
        <v>1.4763500000000001</v>
      </c>
      <c r="G410" s="83">
        <f t="shared" ref="G410:AA410" si="237">ROUND(((G411+G412+G414+G413)/1000),5)</f>
        <v>1.42753</v>
      </c>
      <c r="H410" s="83">
        <f t="shared" si="237"/>
        <v>1.50539</v>
      </c>
      <c r="I410" s="83">
        <f t="shared" si="237"/>
        <v>1.62551</v>
      </c>
      <c r="J410" s="83">
        <f t="shared" si="237"/>
        <v>1.82338</v>
      </c>
      <c r="K410" s="83">
        <f t="shared" si="237"/>
        <v>2.0539900000000002</v>
      </c>
      <c r="L410" s="83">
        <f t="shared" si="237"/>
        <v>2.2942</v>
      </c>
      <c r="M410" s="83">
        <f t="shared" si="237"/>
        <v>2.4389400000000001</v>
      </c>
      <c r="N410" s="83">
        <f t="shared" si="237"/>
        <v>2.3963100000000002</v>
      </c>
      <c r="O410" s="83">
        <f t="shared" si="237"/>
        <v>2.3916200000000001</v>
      </c>
      <c r="P410" s="83">
        <f t="shared" si="237"/>
        <v>2.3742200000000002</v>
      </c>
      <c r="Q410" s="83">
        <f t="shared" si="237"/>
        <v>2.39337</v>
      </c>
      <c r="R410" s="83">
        <f t="shared" si="237"/>
        <v>2.37521</v>
      </c>
      <c r="S410" s="83">
        <f t="shared" si="237"/>
        <v>2.36937</v>
      </c>
      <c r="T410" s="83">
        <f t="shared" si="237"/>
        <v>2.3599000000000001</v>
      </c>
      <c r="U410" s="83">
        <f t="shared" si="237"/>
        <v>2.3576199999999998</v>
      </c>
      <c r="V410" s="83">
        <f t="shared" si="237"/>
        <v>2.3005</v>
      </c>
      <c r="W410" s="83">
        <f t="shared" si="237"/>
        <v>2.4291999999999998</v>
      </c>
      <c r="X410" s="83">
        <f t="shared" si="237"/>
        <v>2.44747</v>
      </c>
      <c r="Y410" s="83">
        <f t="shared" si="237"/>
        <v>2.4111400000000001</v>
      </c>
      <c r="Z410" s="83">
        <f t="shared" si="237"/>
        <v>2.0752799999999998</v>
      </c>
      <c r="AA410" s="83">
        <f t="shared" si="237"/>
        <v>1.7581100000000001</v>
      </c>
    </row>
    <row r="411" spans="1:27" ht="12.75" customHeight="1" outlineLevel="1" x14ac:dyDescent="0.2">
      <c r="A411" s="91" t="s">
        <v>2580</v>
      </c>
      <c r="B411" s="63" t="s">
        <v>233</v>
      </c>
      <c r="C411" s="43" t="s">
        <v>79</v>
      </c>
      <c r="D411" s="44">
        <v>1075.1300000000001</v>
      </c>
      <c r="E411" s="44">
        <v>976.97</v>
      </c>
      <c r="F411" s="44">
        <v>922.49</v>
      </c>
      <c r="G411" s="44">
        <v>873.67</v>
      </c>
      <c r="H411" s="44">
        <v>951.53</v>
      </c>
      <c r="I411" s="44">
        <v>1071.6500000000001</v>
      </c>
      <c r="J411" s="44">
        <v>1269.52</v>
      </c>
      <c r="K411" s="44">
        <v>1500.13</v>
      </c>
      <c r="L411" s="44">
        <v>1740.34</v>
      </c>
      <c r="M411" s="44">
        <v>1885.08</v>
      </c>
      <c r="N411" s="44">
        <v>1842.45</v>
      </c>
      <c r="O411" s="44">
        <v>1837.76</v>
      </c>
      <c r="P411" s="44">
        <v>1820.36</v>
      </c>
      <c r="Q411" s="44">
        <v>1839.51</v>
      </c>
      <c r="R411" s="44">
        <v>1821.35</v>
      </c>
      <c r="S411" s="44">
        <v>1815.51</v>
      </c>
      <c r="T411" s="44">
        <v>1806.04</v>
      </c>
      <c r="U411" s="44">
        <v>1803.76</v>
      </c>
      <c r="V411" s="44">
        <v>1746.64</v>
      </c>
      <c r="W411" s="44">
        <v>1875.34</v>
      </c>
      <c r="X411" s="44">
        <v>1893.61</v>
      </c>
      <c r="Y411" s="44">
        <v>1857.28</v>
      </c>
      <c r="Z411" s="44">
        <v>1521.42</v>
      </c>
      <c r="AA411" s="44">
        <v>1204.25</v>
      </c>
    </row>
    <row r="412" spans="1:27" ht="12.75" customHeight="1" outlineLevel="1" x14ac:dyDescent="0.2">
      <c r="A412" s="91" t="s">
        <v>2581</v>
      </c>
      <c r="B412" s="63" t="s">
        <v>90</v>
      </c>
      <c r="C412" s="43" t="s">
        <v>79</v>
      </c>
      <c r="D412" s="44">
        <f>$D$317</f>
        <v>217.03</v>
      </c>
      <c r="E412" s="44">
        <f t="shared" ref="E412:AA412" si="238">$D$317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customHeight="1" outlineLevel="1" x14ac:dyDescent="0.2">
      <c r="A413" s="91" t="s">
        <v>2582</v>
      </c>
      <c r="B413" s="63" t="s">
        <v>83</v>
      </c>
      <c r="C413" s="43" t="s">
        <v>79</v>
      </c>
      <c r="D413" s="44">
        <v>6.14</v>
      </c>
      <c r="E413" s="44">
        <v>6.14</v>
      </c>
      <c r="F413" s="44">
        <v>6.14</v>
      </c>
      <c r="G413" s="44">
        <v>6.14</v>
      </c>
      <c r="H413" s="44">
        <v>6.14</v>
      </c>
      <c r="I413" s="44">
        <v>6.14</v>
      </c>
      <c r="J413" s="44">
        <v>6.14</v>
      </c>
      <c r="K413" s="44">
        <v>6.14</v>
      </c>
      <c r="L413" s="44">
        <v>6.14</v>
      </c>
      <c r="M413" s="44">
        <v>6.14</v>
      </c>
      <c r="N413" s="44">
        <v>6.14</v>
      </c>
      <c r="O413" s="44">
        <v>6.14</v>
      </c>
      <c r="P413" s="44">
        <v>6.14</v>
      </c>
      <c r="Q413" s="44">
        <v>6.14</v>
      </c>
      <c r="R413" s="44">
        <v>6.14</v>
      </c>
      <c r="S413" s="44">
        <v>6.14</v>
      </c>
      <c r="T413" s="44">
        <v>6.14</v>
      </c>
      <c r="U413" s="44">
        <v>6.14</v>
      </c>
      <c r="V413" s="44">
        <v>6.14</v>
      </c>
      <c r="W413" s="44">
        <v>6.14</v>
      </c>
      <c r="X413" s="44">
        <v>6.14</v>
      </c>
      <c r="Y413" s="44">
        <v>6.14</v>
      </c>
      <c r="Z413" s="44">
        <v>6.14</v>
      </c>
      <c r="AA413" s="44">
        <v>6.14</v>
      </c>
    </row>
    <row r="414" spans="1:27" ht="12.75" customHeight="1" outlineLevel="1" x14ac:dyDescent="0.2">
      <c r="A414" s="91" t="s">
        <v>2583</v>
      </c>
      <c r="B414" s="63" t="s">
        <v>81</v>
      </c>
      <c r="C414" s="43" t="s">
        <v>79</v>
      </c>
      <c r="D414" s="44">
        <f>$D$11</f>
        <v>330.69</v>
      </c>
      <c r="E414" s="44">
        <f t="shared" ref="E414:AA414" si="239">$D$11</f>
        <v>330.69</v>
      </c>
      <c r="F414" s="44">
        <f t="shared" si="239"/>
        <v>330.69</v>
      </c>
      <c r="G414" s="44">
        <f t="shared" si="239"/>
        <v>330.69</v>
      </c>
      <c r="H414" s="44">
        <f t="shared" si="239"/>
        <v>330.69</v>
      </c>
      <c r="I414" s="44">
        <f t="shared" si="239"/>
        <v>330.69</v>
      </c>
      <c r="J414" s="44">
        <f t="shared" si="239"/>
        <v>330.69</v>
      </c>
      <c r="K414" s="44">
        <f t="shared" si="239"/>
        <v>330.69</v>
      </c>
      <c r="L414" s="44">
        <f t="shared" si="239"/>
        <v>330.69</v>
      </c>
      <c r="M414" s="44">
        <f t="shared" si="239"/>
        <v>330.69</v>
      </c>
      <c r="N414" s="44">
        <f t="shared" si="239"/>
        <v>330.69</v>
      </c>
      <c r="O414" s="44">
        <f t="shared" si="239"/>
        <v>330.69</v>
      </c>
      <c r="P414" s="44">
        <f t="shared" si="239"/>
        <v>330.69</v>
      </c>
      <c r="Q414" s="44">
        <f t="shared" si="239"/>
        <v>330.69</v>
      </c>
      <c r="R414" s="44">
        <f t="shared" si="239"/>
        <v>330.69</v>
      </c>
      <c r="S414" s="44">
        <f t="shared" si="239"/>
        <v>330.69</v>
      </c>
      <c r="T414" s="44">
        <f t="shared" si="239"/>
        <v>330.69</v>
      </c>
      <c r="U414" s="44">
        <f t="shared" si="239"/>
        <v>330.69</v>
      </c>
      <c r="V414" s="44">
        <f t="shared" si="239"/>
        <v>330.69</v>
      </c>
      <c r="W414" s="44">
        <f t="shared" si="239"/>
        <v>330.69</v>
      </c>
      <c r="X414" s="44">
        <f t="shared" si="239"/>
        <v>330.69</v>
      </c>
      <c r="Y414" s="44">
        <f t="shared" si="239"/>
        <v>330.69</v>
      </c>
      <c r="Z414" s="44">
        <f t="shared" si="239"/>
        <v>330.69</v>
      </c>
      <c r="AA414" s="44">
        <f t="shared" si="239"/>
        <v>330.69</v>
      </c>
    </row>
    <row r="415" spans="1:27" ht="12.75" customHeight="1" x14ac:dyDescent="0.2">
      <c r="A415" s="90" t="s">
        <v>2584</v>
      </c>
      <c r="B415" s="28" t="str">
        <f>"21"&amp;"."&amp;$B$777&amp;"."&amp;$B$778</f>
        <v>21.04.2023</v>
      </c>
      <c r="C415" s="82" t="s">
        <v>76</v>
      </c>
      <c r="D415" s="83">
        <f>ROUND(((D416+D417+D419+D418)/1000),5)</f>
        <v>1.7536499999999999</v>
      </c>
      <c r="E415" s="83">
        <f>ROUND(((E416+E417+E419+E418)/1000),5)</f>
        <v>1.6281399999999999</v>
      </c>
      <c r="F415" s="83">
        <f>ROUND(((F416+F417+F419+F418)/1000),5)</f>
        <v>1.5684800000000001</v>
      </c>
      <c r="G415" s="83">
        <f t="shared" ref="G415:AA415" si="240">ROUND(((G416+G417+G419+G418)/1000),5)</f>
        <v>1.5577000000000001</v>
      </c>
      <c r="H415" s="83">
        <f t="shared" si="240"/>
        <v>1.6263700000000001</v>
      </c>
      <c r="I415" s="83">
        <f t="shared" si="240"/>
        <v>1.6432500000000001</v>
      </c>
      <c r="J415" s="83">
        <f t="shared" si="240"/>
        <v>1.8927099999999999</v>
      </c>
      <c r="K415" s="83">
        <f t="shared" si="240"/>
        <v>2.2386200000000001</v>
      </c>
      <c r="L415" s="83">
        <f t="shared" si="240"/>
        <v>2.4390200000000002</v>
      </c>
      <c r="M415" s="83">
        <f t="shared" si="240"/>
        <v>2.5325799999999998</v>
      </c>
      <c r="N415" s="83">
        <f t="shared" si="240"/>
        <v>2.55043</v>
      </c>
      <c r="O415" s="83">
        <f t="shared" si="240"/>
        <v>2.5579200000000002</v>
      </c>
      <c r="P415" s="83">
        <f t="shared" si="240"/>
        <v>2.54156</v>
      </c>
      <c r="Q415" s="83">
        <f t="shared" si="240"/>
        <v>2.54209</v>
      </c>
      <c r="R415" s="83">
        <f t="shared" si="240"/>
        <v>2.5128300000000001</v>
      </c>
      <c r="S415" s="83">
        <f t="shared" si="240"/>
        <v>2.4967700000000002</v>
      </c>
      <c r="T415" s="83">
        <f t="shared" si="240"/>
        <v>2.4960200000000001</v>
      </c>
      <c r="U415" s="83">
        <f t="shared" si="240"/>
        <v>2.4463400000000002</v>
      </c>
      <c r="V415" s="83">
        <f t="shared" si="240"/>
        <v>2.5045799999999998</v>
      </c>
      <c r="W415" s="83">
        <f t="shared" si="240"/>
        <v>2.4489000000000001</v>
      </c>
      <c r="X415" s="83">
        <f t="shared" si="240"/>
        <v>2.5023499999999999</v>
      </c>
      <c r="Y415" s="83">
        <f t="shared" si="240"/>
        <v>2.4832900000000002</v>
      </c>
      <c r="Z415" s="83">
        <f t="shared" si="240"/>
        <v>2.2105800000000002</v>
      </c>
      <c r="AA415" s="83">
        <f t="shared" si="240"/>
        <v>2.0775399999999999</v>
      </c>
    </row>
    <row r="416" spans="1:27" ht="12.75" customHeight="1" outlineLevel="1" x14ac:dyDescent="0.2">
      <c r="A416" s="91" t="s">
        <v>2585</v>
      </c>
      <c r="B416" s="63" t="s">
        <v>233</v>
      </c>
      <c r="C416" s="43" t="s">
        <v>79</v>
      </c>
      <c r="D416" s="44">
        <v>1199.79</v>
      </c>
      <c r="E416" s="44">
        <v>1074.28</v>
      </c>
      <c r="F416" s="44">
        <v>1014.62</v>
      </c>
      <c r="G416" s="44">
        <v>1003.84</v>
      </c>
      <c r="H416" s="44">
        <v>1072.51</v>
      </c>
      <c r="I416" s="44">
        <v>1089.3900000000001</v>
      </c>
      <c r="J416" s="44">
        <v>1338.85</v>
      </c>
      <c r="K416" s="44">
        <v>1684.76</v>
      </c>
      <c r="L416" s="44">
        <v>1885.16</v>
      </c>
      <c r="M416" s="44">
        <v>1978.72</v>
      </c>
      <c r="N416" s="44">
        <v>1996.57</v>
      </c>
      <c r="O416" s="44">
        <v>2004.06</v>
      </c>
      <c r="P416" s="44">
        <v>1987.7</v>
      </c>
      <c r="Q416" s="44">
        <v>1988.23</v>
      </c>
      <c r="R416" s="44">
        <v>1958.97</v>
      </c>
      <c r="S416" s="44">
        <v>1942.91</v>
      </c>
      <c r="T416" s="44">
        <v>1942.16</v>
      </c>
      <c r="U416" s="44">
        <v>1892.48</v>
      </c>
      <c r="V416" s="44">
        <v>1950.72</v>
      </c>
      <c r="W416" s="44">
        <v>1895.04</v>
      </c>
      <c r="X416" s="44">
        <v>1948.49</v>
      </c>
      <c r="Y416" s="44">
        <v>1929.43</v>
      </c>
      <c r="Z416" s="44">
        <v>1656.72</v>
      </c>
      <c r="AA416" s="44">
        <v>1523.68</v>
      </c>
    </row>
    <row r="417" spans="1:27" ht="12.75" customHeight="1" outlineLevel="1" x14ac:dyDescent="0.2">
      <c r="A417" s="91" t="s">
        <v>2586</v>
      </c>
      <c r="B417" s="63" t="s">
        <v>90</v>
      </c>
      <c r="C417" s="43" t="s">
        <v>79</v>
      </c>
      <c r="D417" s="44">
        <f>$D$317</f>
        <v>217.03</v>
      </c>
      <c r="E417" s="44">
        <f t="shared" ref="E417:AA417" si="241">$D$317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customHeight="1" outlineLevel="1" x14ac:dyDescent="0.2">
      <c r="A418" s="91" t="s">
        <v>2587</v>
      </c>
      <c r="B418" s="63" t="s">
        <v>83</v>
      </c>
      <c r="C418" s="43" t="s">
        <v>79</v>
      </c>
      <c r="D418" s="44">
        <v>6.14</v>
      </c>
      <c r="E418" s="44">
        <v>6.14</v>
      </c>
      <c r="F418" s="44">
        <v>6.14</v>
      </c>
      <c r="G418" s="44">
        <v>6.14</v>
      </c>
      <c r="H418" s="44">
        <v>6.14</v>
      </c>
      <c r="I418" s="44">
        <v>6.14</v>
      </c>
      <c r="J418" s="44">
        <v>6.14</v>
      </c>
      <c r="K418" s="44">
        <v>6.14</v>
      </c>
      <c r="L418" s="44">
        <v>6.14</v>
      </c>
      <c r="M418" s="44">
        <v>6.14</v>
      </c>
      <c r="N418" s="44">
        <v>6.14</v>
      </c>
      <c r="O418" s="44">
        <v>6.14</v>
      </c>
      <c r="P418" s="44">
        <v>6.14</v>
      </c>
      <c r="Q418" s="44">
        <v>6.14</v>
      </c>
      <c r="R418" s="44">
        <v>6.14</v>
      </c>
      <c r="S418" s="44">
        <v>6.14</v>
      </c>
      <c r="T418" s="44">
        <v>6.14</v>
      </c>
      <c r="U418" s="44">
        <v>6.14</v>
      </c>
      <c r="V418" s="44">
        <v>6.14</v>
      </c>
      <c r="W418" s="44">
        <v>6.14</v>
      </c>
      <c r="X418" s="44">
        <v>6.14</v>
      </c>
      <c r="Y418" s="44">
        <v>6.14</v>
      </c>
      <c r="Z418" s="44">
        <v>6.14</v>
      </c>
      <c r="AA418" s="44">
        <v>6.14</v>
      </c>
    </row>
    <row r="419" spans="1:27" ht="12.75" customHeight="1" outlineLevel="1" x14ac:dyDescent="0.2">
      <c r="A419" s="91" t="s">
        <v>2588</v>
      </c>
      <c r="B419" s="63" t="s">
        <v>81</v>
      </c>
      <c r="C419" s="43" t="s">
        <v>79</v>
      </c>
      <c r="D419" s="44">
        <f>$D$11</f>
        <v>330.69</v>
      </c>
      <c r="E419" s="44">
        <f t="shared" ref="E419:AA419" si="242">$D$11</f>
        <v>330.69</v>
      </c>
      <c r="F419" s="44">
        <f t="shared" si="242"/>
        <v>330.69</v>
      </c>
      <c r="G419" s="44">
        <f t="shared" si="242"/>
        <v>330.69</v>
      </c>
      <c r="H419" s="44">
        <f t="shared" si="242"/>
        <v>330.69</v>
      </c>
      <c r="I419" s="44">
        <f t="shared" si="242"/>
        <v>330.69</v>
      </c>
      <c r="J419" s="44">
        <f t="shared" si="242"/>
        <v>330.69</v>
      </c>
      <c r="K419" s="44">
        <f t="shared" si="242"/>
        <v>330.69</v>
      </c>
      <c r="L419" s="44">
        <f t="shared" si="242"/>
        <v>330.69</v>
      </c>
      <c r="M419" s="44">
        <f t="shared" si="242"/>
        <v>330.69</v>
      </c>
      <c r="N419" s="44">
        <f t="shared" si="242"/>
        <v>330.69</v>
      </c>
      <c r="O419" s="44">
        <f t="shared" si="242"/>
        <v>330.69</v>
      </c>
      <c r="P419" s="44">
        <f t="shared" si="242"/>
        <v>330.69</v>
      </c>
      <c r="Q419" s="44">
        <f t="shared" si="242"/>
        <v>330.69</v>
      </c>
      <c r="R419" s="44">
        <f t="shared" si="242"/>
        <v>330.69</v>
      </c>
      <c r="S419" s="44">
        <f t="shared" si="242"/>
        <v>330.69</v>
      </c>
      <c r="T419" s="44">
        <f t="shared" si="242"/>
        <v>330.69</v>
      </c>
      <c r="U419" s="44">
        <f t="shared" si="242"/>
        <v>330.69</v>
      </c>
      <c r="V419" s="44">
        <f t="shared" si="242"/>
        <v>330.69</v>
      </c>
      <c r="W419" s="44">
        <f t="shared" si="242"/>
        <v>330.69</v>
      </c>
      <c r="X419" s="44">
        <f t="shared" si="242"/>
        <v>330.69</v>
      </c>
      <c r="Y419" s="44">
        <f t="shared" si="242"/>
        <v>330.69</v>
      </c>
      <c r="Z419" s="44">
        <f t="shared" si="242"/>
        <v>330.69</v>
      </c>
      <c r="AA419" s="44">
        <f t="shared" si="242"/>
        <v>330.69</v>
      </c>
    </row>
    <row r="420" spans="1:27" ht="12.75" customHeight="1" x14ac:dyDescent="0.2">
      <c r="A420" s="90" t="s">
        <v>2589</v>
      </c>
      <c r="B420" s="28" t="str">
        <f>"22"&amp;"."&amp;$B$777&amp;"."&amp;$B$778</f>
        <v>22.04.2023</v>
      </c>
      <c r="C420" s="82" t="s">
        <v>76</v>
      </c>
      <c r="D420" s="83">
        <f>ROUND(((D421+D422+D424+D423)/1000),5)</f>
        <v>2.0385900000000001</v>
      </c>
      <c r="E420" s="83">
        <f>ROUND(((E421+E422+E424+E423)/1000),5)</f>
        <v>1.83439</v>
      </c>
      <c r="F420" s="83">
        <f>ROUND(((F421+F422+F424+F423)/1000),5)</f>
        <v>1.69896</v>
      </c>
      <c r="G420" s="83">
        <f t="shared" ref="G420:AA420" si="243">ROUND(((G421+G422+G424+G423)/1000),5)</f>
        <v>1.6629</v>
      </c>
      <c r="H420" s="83">
        <f t="shared" si="243"/>
        <v>1.63239</v>
      </c>
      <c r="I420" s="83">
        <f t="shared" si="243"/>
        <v>1.6752899999999999</v>
      </c>
      <c r="J420" s="83">
        <f t="shared" si="243"/>
        <v>1.82141</v>
      </c>
      <c r="K420" s="83">
        <f t="shared" si="243"/>
        <v>1.9577899999999999</v>
      </c>
      <c r="L420" s="83">
        <f t="shared" si="243"/>
        <v>2.2985000000000002</v>
      </c>
      <c r="M420" s="83">
        <f t="shared" si="243"/>
        <v>2.4549599999999998</v>
      </c>
      <c r="N420" s="83">
        <f t="shared" si="243"/>
        <v>2.4619900000000001</v>
      </c>
      <c r="O420" s="83">
        <f t="shared" si="243"/>
        <v>2.5294699999999999</v>
      </c>
      <c r="P420" s="83">
        <f t="shared" si="243"/>
        <v>2.51187</v>
      </c>
      <c r="Q420" s="83">
        <f t="shared" si="243"/>
        <v>2.5070199999999998</v>
      </c>
      <c r="R420" s="83">
        <f t="shared" si="243"/>
        <v>2.5007700000000002</v>
      </c>
      <c r="S420" s="83">
        <f t="shared" si="243"/>
        <v>2.5008400000000002</v>
      </c>
      <c r="T420" s="83">
        <f t="shared" si="243"/>
        <v>2.4613399999999999</v>
      </c>
      <c r="U420" s="83">
        <f t="shared" si="243"/>
        <v>2.4582899999999999</v>
      </c>
      <c r="V420" s="83">
        <f t="shared" si="243"/>
        <v>2.4607000000000001</v>
      </c>
      <c r="W420" s="83">
        <f t="shared" si="243"/>
        <v>2.5232100000000002</v>
      </c>
      <c r="X420" s="83">
        <f t="shared" si="243"/>
        <v>2.5287899999999999</v>
      </c>
      <c r="Y420" s="83">
        <f t="shared" si="243"/>
        <v>2.50481</v>
      </c>
      <c r="Z420" s="83">
        <f t="shared" si="243"/>
        <v>2.21963</v>
      </c>
      <c r="AA420" s="83">
        <f t="shared" si="243"/>
        <v>2.0977899999999998</v>
      </c>
    </row>
    <row r="421" spans="1:27" ht="12.75" customHeight="1" outlineLevel="1" x14ac:dyDescent="0.2">
      <c r="A421" s="91" t="s">
        <v>2590</v>
      </c>
      <c r="B421" s="63" t="s">
        <v>233</v>
      </c>
      <c r="C421" s="43" t="s">
        <v>79</v>
      </c>
      <c r="D421" s="44">
        <v>1484.73</v>
      </c>
      <c r="E421" s="44">
        <v>1280.53</v>
      </c>
      <c r="F421" s="44">
        <v>1145.0999999999999</v>
      </c>
      <c r="G421" s="44">
        <v>1109.04</v>
      </c>
      <c r="H421" s="44">
        <v>1078.53</v>
      </c>
      <c r="I421" s="44">
        <v>1121.43</v>
      </c>
      <c r="J421" s="44">
        <v>1267.55</v>
      </c>
      <c r="K421" s="44">
        <v>1403.93</v>
      </c>
      <c r="L421" s="44">
        <v>1744.64</v>
      </c>
      <c r="M421" s="44">
        <v>1901.1</v>
      </c>
      <c r="N421" s="44">
        <v>1908.13</v>
      </c>
      <c r="O421" s="44">
        <v>1975.61</v>
      </c>
      <c r="P421" s="44">
        <v>1958.01</v>
      </c>
      <c r="Q421" s="44">
        <v>1953.16</v>
      </c>
      <c r="R421" s="44">
        <v>1946.91</v>
      </c>
      <c r="S421" s="44">
        <v>1946.98</v>
      </c>
      <c r="T421" s="44">
        <v>1907.48</v>
      </c>
      <c r="U421" s="44">
        <v>1904.43</v>
      </c>
      <c r="V421" s="44">
        <v>1906.84</v>
      </c>
      <c r="W421" s="44">
        <v>1969.35</v>
      </c>
      <c r="X421" s="44">
        <v>1974.93</v>
      </c>
      <c r="Y421" s="44">
        <v>1950.95</v>
      </c>
      <c r="Z421" s="44">
        <v>1665.77</v>
      </c>
      <c r="AA421" s="44">
        <v>1543.93</v>
      </c>
    </row>
    <row r="422" spans="1:27" ht="12.75" customHeight="1" outlineLevel="1" x14ac:dyDescent="0.2">
      <c r="A422" s="91" t="s">
        <v>2591</v>
      </c>
      <c r="B422" s="63" t="s">
        <v>90</v>
      </c>
      <c r="C422" s="43" t="s">
        <v>79</v>
      </c>
      <c r="D422" s="44">
        <f>$D$317</f>
        <v>217.03</v>
      </c>
      <c r="E422" s="44">
        <f t="shared" ref="E422:AA422" si="244">$D$317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customHeight="1" outlineLevel="1" x14ac:dyDescent="0.2">
      <c r="A423" s="91" t="s">
        <v>2592</v>
      </c>
      <c r="B423" s="63" t="s">
        <v>83</v>
      </c>
      <c r="C423" s="43" t="s">
        <v>79</v>
      </c>
      <c r="D423" s="44">
        <v>6.14</v>
      </c>
      <c r="E423" s="44">
        <v>6.14</v>
      </c>
      <c r="F423" s="44">
        <v>6.14</v>
      </c>
      <c r="G423" s="44">
        <v>6.14</v>
      </c>
      <c r="H423" s="44">
        <v>6.14</v>
      </c>
      <c r="I423" s="44">
        <v>6.14</v>
      </c>
      <c r="J423" s="44">
        <v>6.14</v>
      </c>
      <c r="K423" s="44">
        <v>6.14</v>
      </c>
      <c r="L423" s="44">
        <v>6.14</v>
      </c>
      <c r="M423" s="44">
        <v>6.14</v>
      </c>
      <c r="N423" s="44">
        <v>6.14</v>
      </c>
      <c r="O423" s="44">
        <v>6.14</v>
      </c>
      <c r="P423" s="44">
        <v>6.14</v>
      </c>
      <c r="Q423" s="44">
        <v>6.14</v>
      </c>
      <c r="R423" s="44">
        <v>6.14</v>
      </c>
      <c r="S423" s="44">
        <v>6.14</v>
      </c>
      <c r="T423" s="44">
        <v>6.14</v>
      </c>
      <c r="U423" s="44">
        <v>6.14</v>
      </c>
      <c r="V423" s="44">
        <v>6.14</v>
      </c>
      <c r="W423" s="44">
        <v>6.14</v>
      </c>
      <c r="X423" s="44">
        <v>6.14</v>
      </c>
      <c r="Y423" s="44">
        <v>6.14</v>
      </c>
      <c r="Z423" s="44">
        <v>6.14</v>
      </c>
      <c r="AA423" s="44">
        <v>6.14</v>
      </c>
    </row>
    <row r="424" spans="1:27" ht="12.75" customHeight="1" outlineLevel="1" x14ac:dyDescent="0.2">
      <c r="A424" s="91" t="s">
        <v>2593</v>
      </c>
      <c r="B424" s="63" t="s">
        <v>81</v>
      </c>
      <c r="C424" s="43" t="s">
        <v>79</v>
      </c>
      <c r="D424" s="44">
        <f>$D$11</f>
        <v>330.69</v>
      </c>
      <c r="E424" s="44">
        <f t="shared" ref="E424:AA424" si="245">$D$11</f>
        <v>330.69</v>
      </c>
      <c r="F424" s="44">
        <f t="shared" si="245"/>
        <v>330.69</v>
      </c>
      <c r="G424" s="44">
        <f t="shared" si="245"/>
        <v>330.69</v>
      </c>
      <c r="H424" s="44">
        <f t="shared" si="245"/>
        <v>330.69</v>
      </c>
      <c r="I424" s="44">
        <f t="shared" si="245"/>
        <v>330.69</v>
      </c>
      <c r="J424" s="44">
        <f t="shared" si="245"/>
        <v>330.69</v>
      </c>
      <c r="K424" s="44">
        <f t="shared" si="245"/>
        <v>330.69</v>
      </c>
      <c r="L424" s="44">
        <f t="shared" si="245"/>
        <v>330.69</v>
      </c>
      <c r="M424" s="44">
        <f t="shared" si="245"/>
        <v>330.69</v>
      </c>
      <c r="N424" s="44">
        <f t="shared" si="245"/>
        <v>330.69</v>
      </c>
      <c r="O424" s="44">
        <f t="shared" si="245"/>
        <v>330.69</v>
      </c>
      <c r="P424" s="44">
        <f t="shared" si="245"/>
        <v>330.69</v>
      </c>
      <c r="Q424" s="44">
        <f t="shared" si="245"/>
        <v>330.69</v>
      </c>
      <c r="R424" s="44">
        <f t="shared" si="245"/>
        <v>330.69</v>
      </c>
      <c r="S424" s="44">
        <f t="shared" si="245"/>
        <v>330.69</v>
      </c>
      <c r="T424" s="44">
        <f t="shared" si="245"/>
        <v>330.69</v>
      </c>
      <c r="U424" s="44">
        <f t="shared" si="245"/>
        <v>330.69</v>
      </c>
      <c r="V424" s="44">
        <f t="shared" si="245"/>
        <v>330.69</v>
      </c>
      <c r="W424" s="44">
        <f t="shared" si="245"/>
        <v>330.69</v>
      </c>
      <c r="X424" s="44">
        <f t="shared" si="245"/>
        <v>330.69</v>
      </c>
      <c r="Y424" s="44">
        <f t="shared" si="245"/>
        <v>330.69</v>
      </c>
      <c r="Z424" s="44">
        <f t="shared" si="245"/>
        <v>330.69</v>
      </c>
      <c r="AA424" s="44">
        <f t="shared" si="245"/>
        <v>330.69</v>
      </c>
    </row>
    <row r="425" spans="1:27" ht="12.75" customHeight="1" x14ac:dyDescent="0.2">
      <c r="A425" s="90" t="s">
        <v>2594</v>
      </c>
      <c r="B425" s="28" t="str">
        <f>"23"&amp;"."&amp;$B$777&amp;"."&amp;$B$778</f>
        <v>23.04.2023</v>
      </c>
      <c r="C425" s="82" t="s">
        <v>76</v>
      </c>
      <c r="D425" s="83">
        <f>ROUND(((D426+D427+D429+D428)/1000),5)</f>
        <v>1.82755</v>
      </c>
      <c r="E425" s="83">
        <f>ROUND(((E426+E427+E429+E428)/1000),5)</f>
        <v>1.66838</v>
      </c>
      <c r="F425" s="83">
        <f>ROUND(((F426+F427+F429+F428)/1000),5)</f>
        <v>1.6297699999999999</v>
      </c>
      <c r="G425" s="83">
        <f t="shared" ref="G425:AA425" si="246">ROUND(((G426+G427+G429+G428)/1000),5)</f>
        <v>1.5928500000000001</v>
      </c>
      <c r="H425" s="83">
        <f t="shared" si="246"/>
        <v>1.5845100000000001</v>
      </c>
      <c r="I425" s="83">
        <f t="shared" si="246"/>
        <v>1.5962099999999999</v>
      </c>
      <c r="J425" s="83">
        <f t="shared" si="246"/>
        <v>1.6067100000000001</v>
      </c>
      <c r="K425" s="83">
        <f t="shared" si="246"/>
        <v>1.6328499999999999</v>
      </c>
      <c r="L425" s="83">
        <f t="shared" si="246"/>
        <v>1.9059900000000001</v>
      </c>
      <c r="M425" s="83">
        <f t="shared" si="246"/>
        <v>2.09436</v>
      </c>
      <c r="N425" s="83">
        <f t="shared" si="246"/>
        <v>2.1505999999999998</v>
      </c>
      <c r="O425" s="83">
        <f t="shared" si="246"/>
        <v>2.14669</v>
      </c>
      <c r="P425" s="83">
        <f t="shared" si="246"/>
        <v>2.0440700000000001</v>
      </c>
      <c r="Q425" s="83">
        <f t="shared" si="246"/>
        <v>1.9935400000000001</v>
      </c>
      <c r="R425" s="83">
        <f t="shared" si="246"/>
        <v>1.9879899999999999</v>
      </c>
      <c r="S425" s="83">
        <f t="shared" si="246"/>
        <v>1.96271</v>
      </c>
      <c r="T425" s="83">
        <f t="shared" si="246"/>
        <v>1.93994</v>
      </c>
      <c r="U425" s="83">
        <f t="shared" si="246"/>
        <v>1.9879899999999999</v>
      </c>
      <c r="V425" s="83">
        <f t="shared" si="246"/>
        <v>2.1289199999999999</v>
      </c>
      <c r="W425" s="83">
        <f t="shared" si="246"/>
        <v>2.2138499999999999</v>
      </c>
      <c r="X425" s="83">
        <f t="shared" si="246"/>
        <v>2.2420300000000002</v>
      </c>
      <c r="Y425" s="83">
        <f t="shared" si="246"/>
        <v>2.2537500000000001</v>
      </c>
      <c r="Z425" s="83">
        <f t="shared" si="246"/>
        <v>1.9630799999999999</v>
      </c>
      <c r="AA425" s="83">
        <f t="shared" si="246"/>
        <v>1.7793699999999999</v>
      </c>
    </row>
    <row r="426" spans="1:27" ht="12.75" customHeight="1" outlineLevel="1" x14ac:dyDescent="0.2">
      <c r="A426" s="91" t="s">
        <v>2595</v>
      </c>
      <c r="B426" s="63" t="s">
        <v>233</v>
      </c>
      <c r="C426" s="43" t="s">
        <v>79</v>
      </c>
      <c r="D426" s="44">
        <v>1273.69</v>
      </c>
      <c r="E426" s="44">
        <v>1114.52</v>
      </c>
      <c r="F426" s="44">
        <v>1075.9100000000001</v>
      </c>
      <c r="G426" s="44">
        <v>1038.99</v>
      </c>
      <c r="H426" s="44">
        <v>1030.6500000000001</v>
      </c>
      <c r="I426" s="44">
        <v>1042.3499999999999</v>
      </c>
      <c r="J426" s="44">
        <v>1052.8499999999999</v>
      </c>
      <c r="K426" s="44">
        <v>1078.99</v>
      </c>
      <c r="L426" s="44">
        <v>1352.13</v>
      </c>
      <c r="M426" s="44">
        <v>1540.5</v>
      </c>
      <c r="N426" s="44">
        <v>1596.74</v>
      </c>
      <c r="O426" s="44">
        <v>1592.83</v>
      </c>
      <c r="P426" s="44">
        <v>1490.21</v>
      </c>
      <c r="Q426" s="44">
        <v>1439.68</v>
      </c>
      <c r="R426" s="44">
        <v>1434.13</v>
      </c>
      <c r="S426" s="44">
        <v>1408.85</v>
      </c>
      <c r="T426" s="44">
        <v>1386.08</v>
      </c>
      <c r="U426" s="44">
        <v>1434.13</v>
      </c>
      <c r="V426" s="44">
        <v>1575.06</v>
      </c>
      <c r="W426" s="44">
        <v>1659.99</v>
      </c>
      <c r="X426" s="44">
        <v>1688.17</v>
      </c>
      <c r="Y426" s="44">
        <v>1699.89</v>
      </c>
      <c r="Z426" s="44">
        <v>1409.22</v>
      </c>
      <c r="AA426" s="44">
        <v>1225.51</v>
      </c>
    </row>
    <row r="427" spans="1:27" ht="12.75" customHeight="1" outlineLevel="1" x14ac:dyDescent="0.2">
      <c r="A427" s="91" t="s">
        <v>2596</v>
      </c>
      <c r="B427" s="63" t="s">
        <v>90</v>
      </c>
      <c r="C427" s="43" t="s">
        <v>79</v>
      </c>
      <c r="D427" s="44">
        <f>$D$317</f>
        <v>217.03</v>
      </c>
      <c r="E427" s="44">
        <f t="shared" ref="E427:AA427" si="247">$D$317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customHeight="1" outlineLevel="1" x14ac:dyDescent="0.2">
      <c r="A428" s="91" t="s">
        <v>2597</v>
      </c>
      <c r="B428" s="63" t="s">
        <v>83</v>
      </c>
      <c r="C428" s="43" t="s">
        <v>79</v>
      </c>
      <c r="D428" s="44">
        <v>6.14</v>
      </c>
      <c r="E428" s="44">
        <v>6.14</v>
      </c>
      <c r="F428" s="44">
        <v>6.14</v>
      </c>
      <c r="G428" s="44">
        <v>6.14</v>
      </c>
      <c r="H428" s="44">
        <v>6.14</v>
      </c>
      <c r="I428" s="44">
        <v>6.14</v>
      </c>
      <c r="J428" s="44">
        <v>6.14</v>
      </c>
      <c r="K428" s="44">
        <v>6.14</v>
      </c>
      <c r="L428" s="44">
        <v>6.14</v>
      </c>
      <c r="M428" s="44">
        <v>6.14</v>
      </c>
      <c r="N428" s="44">
        <v>6.14</v>
      </c>
      <c r="O428" s="44">
        <v>6.14</v>
      </c>
      <c r="P428" s="44">
        <v>6.14</v>
      </c>
      <c r="Q428" s="44">
        <v>6.14</v>
      </c>
      <c r="R428" s="44">
        <v>6.14</v>
      </c>
      <c r="S428" s="44">
        <v>6.14</v>
      </c>
      <c r="T428" s="44">
        <v>6.14</v>
      </c>
      <c r="U428" s="44">
        <v>6.14</v>
      </c>
      <c r="V428" s="44">
        <v>6.14</v>
      </c>
      <c r="W428" s="44">
        <v>6.14</v>
      </c>
      <c r="X428" s="44">
        <v>6.14</v>
      </c>
      <c r="Y428" s="44">
        <v>6.14</v>
      </c>
      <c r="Z428" s="44">
        <v>6.14</v>
      </c>
      <c r="AA428" s="44">
        <v>6.14</v>
      </c>
    </row>
    <row r="429" spans="1:27" ht="12.75" customHeight="1" outlineLevel="1" x14ac:dyDescent="0.2">
      <c r="A429" s="91" t="s">
        <v>2598</v>
      </c>
      <c r="B429" s="63" t="s">
        <v>81</v>
      </c>
      <c r="C429" s="43" t="s">
        <v>79</v>
      </c>
      <c r="D429" s="44">
        <f>$D$11</f>
        <v>330.69</v>
      </c>
      <c r="E429" s="44">
        <f t="shared" ref="E429:AA429" si="248">$D$11</f>
        <v>330.69</v>
      </c>
      <c r="F429" s="44">
        <f t="shared" si="248"/>
        <v>330.69</v>
      </c>
      <c r="G429" s="44">
        <f t="shared" si="248"/>
        <v>330.69</v>
      </c>
      <c r="H429" s="44">
        <f t="shared" si="248"/>
        <v>330.69</v>
      </c>
      <c r="I429" s="44">
        <f t="shared" si="248"/>
        <v>330.69</v>
      </c>
      <c r="J429" s="44">
        <f t="shared" si="248"/>
        <v>330.69</v>
      </c>
      <c r="K429" s="44">
        <f t="shared" si="248"/>
        <v>330.69</v>
      </c>
      <c r="L429" s="44">
        <f t="shared" si="248"/>
        <v>330.69</v>
      </c>
      <c r="M429" s="44">
        <f t="shared" si="248"/>
        <v>330.69</v>
      </c>
      <c r="N429" s="44">
        <f t="shared" si="248"/>
        <v>330.69</v>
      </c>
      <c r="O429" s="44">
        <f t="shared" si="248"/>
        <v>330.69</v>
      </c>
      <c r="P429" s="44">
        <f t="shared" si="248"/>
        <v>330.69</v>
      </c>
      <c r="Q429" s="44">
        <f t="shared" si="248"/>
        <v>330.69</v>
      </c>
      <c r="R429" s="44">
        <f t="shared" si="248"/>
        <v>330.69</v>
      </c>
      <c r="S429" s="44">
        <f t="shared" si="248"/>
        <v>330.69</v>
      </c>
      <c r="T429" s="44">
        <f t="shared" si="248"/>
        <v>330.69</v>
      </c>
      <c r="U429" s="44">
        <f t="shared" si="248"/>
        <v>330.69</v>
      </c>
      <c r="V429" s="44">
        <f t="shared" si="248"/>
        <v>330.69</v>
      </c>
      <c r="W429" s="44">
        <f t="shared" si="248"/>
        <v>330.69</v>
      </c>
      <c r="X429" s="44">
        <f t="shared" si="248"/>
        <v>330.69</v>
      </c>
      <c r="Y429" s="44">
        <f t="shared" si="248"/>
        <v>330.69</v>
      </c>
      <c r="Z429" s="44">
        <f t="shared" si="248"/>
        <v>330.69</v>
      </c>
      <c r="AA429" s="44">
        <f t="shared" si="248"/>
        <v>330.69</v>
      </c>
    </row>
    <row r="430" spans="1:27" ht="12.75" customHeight="1" x14ac:dyDescent="0.2">
      <c r="A430" s="90" t="s">
        <v>2599</v>
      </c>
      <c r="B430" s="28" t="str">
        <f>"24"&amp;"."&amp;$B$777&amp;"."&amp;$B$778</f>
        <v>24.04.2023</v>
      </c>
      <c r="C430" s="82" t="s">
        <v>76</v>
      </c>
      <c r="D430" s="83">
        <f>ROUND(((D431+D432+D434+D433)/1000),5)</f>
        <v>1.71549</v>
      </c>
      <c r="E430" s="83">
        <f>ROUND(((E431+E432+E434+E433)/1000),5)</f>
        <v>1.62917</v>
      </c>
      <c r="F430" s="83">
        <f>ROUND(((F431+F432+F434+F433)/1000),5)</f>
        <v>1.58365</v>
      </c>
      <c r="G430" s="83">
        <f t="shared" ref="G430:AA430" si="249">ROUND(((G431+G432+G434+G433)/1000),5)</f>
        <v>1.5630999999999999</v>
      </c>
      <c r="H430" s="83">
        <f t="shared" si="249"/>
        <v>1.6211899999999999</v>
      </c>
      <c r="I430" s="83">
        <f t="shared" si="249"/>
        <v>1.63506</v>
      </c>
      <c r="J430" s="83">
        <f t="shared" si="249"/>
        <v>1.89551</v>
      </c>
      <c r="K430" s="83">
        <f t="shared" si="249"/>
        <v>2.18852</v>
      </c>
      <c r="L430" s="83">
        <f t="shared" si="249"/>
        <v>2.3163</v>
      </c>
      <c r="M430" s="83">
        <f t="shared" si="249"/>
        <v>2.37317</v>
      </c>
      <c r="N430" s="83">
        <f t="shared" si="249"/>
        <v>2.37384</v>
      </c>
      <c r="O430" s="83">
        <f t="shared" si="249"/>
        <v>2.3955899999999999</v>
      </c>
      <c r="P430" s="83">
        <f t="shared" si="249"/>
        <v>2.3976600000000001</v>
      </c>
      <c r="Q430" s="83">
        <f t="shared" si="249"/>
        <v>2.42564</v>
      </c>
      <c r="R430" s="83">
        <f t="shared" si="249"/>
        <v>2.4130500000000001</v>
      </c>
      <c r="S430" s="83">
        <f t="shared" si="249"/>
        <v>2.4255100000000001</v>
      </c>
      <c r="T430" s="83">
        <f t="shared" si="249"/>
        <v>2.3955700000000002</v>
      </c>
      <c r="U430" s="83">
        <f t="shared" si="249"/>
        <v>2.3672900000000001</v>
      </c>
      <c r="V430" s="83">
        <f t="shared" si="249"/>
        <v>2.2866200000000001</v>
      </c>
      <c r="W430" s="83">
        <f t="shared" si="249"/>
        <v>2.3795700000000002</v>
      </c>
      <c r="X430" s="83">
        <f t="shared" si="249"/>
        <v>2.4510000000000001</v>
      </c>
      <c r="Y430" s="83">
        <f t="shared" si="249"/>
        <v>2.44712</v>
      </c>
      <c r="Z430" s="83">
        <f t="shared" si="249"/>
        <v>2.1732</v>
      </c>
      <c r="AA430" s="83">
        <f t="shared" si="249"/>
        <v>1.8698699999999999</v>
      </c>
    </row>
    <row r="431" spans="1:27" ht="12.75" customHeight="1" outlineLevel="1" x14ac:dyDescent="0.2">
      <c r="A431" s="91" t="s">
        <v>2600</v>
      </c>
      <c r="B431" s="63" t="s">
        <v>233</v>
      </c>
      <c r="C431" s="43" t="s">
        <v>79</v>
      </c>
      <c r="D431" s="44">
        <v>1161.6300000000001</v>
      </c>
      <c r="E431" s="44">
        <v>1075.31</v>
      </c>
      <c r="F431" s="44">
        <v>1029.79</v>
      </c>
      <c r="G431" s="44">
        <v>1009.24</v>
      </c>
      <c r="H431" s="44">
        <v>1067.33</v>
      </c>
      <c r="I431" s="44">
        <v>1081.2</v>
      </c>
      <c r="J431" s="44">
        <v>1341.65</v>
      </c>
      <c r="K431" s="44">
        <v>1634.66</v>
      </c>
      <c r="L431" s="44">
        <v>1762.44</v>
      </c>
      <c r="M431" s="44">
        <v>1819.31</v>
      </c>
      <c r="N431" s="44">
        <v>1819.98</v>
      </c>
      <c r="O431" s="44">
        <v>1841.73</v>
      </c>
      <c r="P431" s="44">
        <v>1843.8</v>
      </c>
      <c r="Q431" s="44">
        <v>1871.78</v>
      </c>
      <c r="R431" s="44">
        <v>1859.19</v>
      </c>
      <c r="S431" s="44">
        <v>1871.65</v>
      </c>
      <c r="T431" s="44">
        <v>1841.71</v>
      </c>
      <c r="U431" s="44">
        <v>1813.43</v>
      </c>
      <c r="V431" s="44">
        <v>1732.76</v>
      </c>
      <c r="W431" s="44">
        <v>1825.71</v>
      </c>
      <c r="X431" s="44">
        <v>1897.14</v>
      </c>
      <c r="Y431" s="44">
        <v>1893.26</v>
      </c>
      <c r="Z431" s="44">
        <v>1619.34</v>
      </c>
      <c r="AA431" s="44">
        <v>1316.01</v>
      </c>
    </row>
    <row r="432" spans="1:27" ht="12.75" customHeight="1" outlineLevel="1" x14ac:dyDescent="0.2">
      <c r="A432" s="91" t="s">
        <v>2601</v>
      </c>
      <c r="B432" s="63" t="s">
        <v>90</v>
      </c>
      <c r="C432" s="43" t="s">
        <v>79</v>
      </c>
      <c r="D432" s="44">
        <f>$D$317</f>
        <v>217.03</v>
      </c>
      <c r="E432" s="44">
        <f t="shared" ref="E432:AA432" si="250">$D$317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customHeight="1" outlineLevel="1" x14ac:dyDescent="0.2">
      <c r="A433" s="91" t="s">
        <v>2602</v>
      </c>
      <c r="B433" s="63" t="s">
        <v>83</v>
      </c>
      <c r="C433" s="43" t="s">
        <v>79</v>
      </c>
      <c r="D433" s="44">
        <v>6.14</v>
      </c>
      <c r="E433" s="44">
        <v>6.14</v>
      </c>
      <c r="F433" s="44">
        <v>6.14</v>
      </c>
      <c r="G433" s="44">
        <v>6.14</v>
      </c>
      <c r="H433" s="44">
        <v>6.14</v>
      </c>
      <c r="I433" s="44">
        <v>6.14</v>
      </c>
      <c r="J433" s="44">
        <v>6.14</v>
      </c>
      <c r="K433" s="44">
        <v>6.14</v>
      </c>
      <c r="L433" s="44">
        <v>6.14</v>
      </c>
      <c r="M433" s="44">
        <v>6.14</v>
      </c>
      <c r="N433" s="44">
        <v>6.14</v>
      </c>
      <c r="O433" s="44">
        <v>6.14</v>
      </c>
      <c r="P433" s="44">
        <v>6.14</v>
      </c>
      <c r="Q433" s="44">
        <v>6.14</v>
      </c>
      <c r="R433" s="44">
        <v>6.14</v>
      </c>
      <c r="S433" s="44">
        <v>6.14</v>
      </c>
      <c r="T433" s="44">
        <v>6.14</v>
      </c>
      <c r="U433" s="44">
        <v>6.14</v>
      </c>
      <c r="V433" s="44">
        <v>6.14</v>
      </c>
      <c r="W433" s="44">
        <v>6.14</v>
      </c>
      <c r="X433" s="44">
        <v>6.14</v>
      </c>
      <c r="Y433" s="44">
        <v>6.14</v>
      </c>
      <c r="Z433" s="44">
        <v>6.14</v>
      </c>
      <c r="AA433" s="44">
        <v>6.14</v>
      </c>
    </row>
    <row r="434" spans="1:27" ht="12.75" customHeight="1" outlineLevel="1" x14ac:dyDescent="0.2">
      <c r="A434" s="91" t="s">
        <v>2603</v>
      </c>
      <c r="B434" s="63" t="s">
        <v>81</v>
      </c>
      <c r="C434" s="43" t="s">
        <v>79</v>
      </c>
      <c r="D434" s="44">
        <f>$D$11</f>
        <v>330.69</v>
      </c>
      <c r="E434" s="44">
        <f t="shared" ref="E434:AA434" si="251">$D$11</f>
        <v>330.69</v>
      </c>
      <c r="F434" s="44">
        <f t="shared" si="251"/>
        <v>330.69</v>
      </c>
      <c r="G434" s="44">
        <f t="shared" si="251"/>
        <v>330.69</v>
      </c>
      <c r="H434" s="44">
        <f t="shared" si="251"/>
        <v>330.69</v>
      </c>
      <c r="I434" s="44">
        <f t="shared" si="251"/>
        <v>330.69</v>
      </c>
      <c r="J434" s="44">
        <f t="shared" si="251"/>
        <v>330.69</v>
      </c>
      <c r="K434" s="44">
        <f t="shared" si="251"/>
        <v>330.69</v>
      </c>
      <c r="L434" s="44">
        <f t="shared" si="251"/>
        <v>330.69</v>
      </c>
      <c r="M434" s="44">
        <f t="shared" si="251"/>
        <v>330.69</v>
      </c>
      <c r="N434" s="44">
        <f t="shared" si="251"/>
        <v>330.69</v>
      </c>
      <c r="O434" s="44">
        <f t="shared" si="251"/>
        <v>330.69</v>
      </c>
      <c r="P434" s="44">
        <f t="shared" si="251"/>
        <v>330.69</v>
      </c>
      <c r="Q434" s="44">
        <f t="shared" si="251"/>
        <v>330.69</v>
      </c>
      <c r="R434" s="44">
        <f t="shared" si="251"/>
        <v>330.69</v>
      </c>
      <c r="S434" s="44">
        <f t="shared" si="251"/>
        <v>330.69</v>
      </c>
      <c r="T434" s="44">
        <f t="shared" si="251"/>
        <v>330.69</v>
      </c>
      <c r="U434" s="44">
        <f t="shared" si="251"/>
        <v>330.69</v>
      </c>
      <c r="V434" s="44">
        <f t="shared" si="251"/>
        <v>330.69</v>
      </c>
      <c r="W434" s="44">
        <f t="shared" si="251"/>
        <v>330.69</v>
      </c>
      <c r="X434" s="44">
        <f t="shared" si="251"/>
        <v>330.69</v>
      </c>
      <c r="Y434" s="44">
        <f t="shared" si="251"/>
        <v>330.69</v>
      </c>
      <c r="Z434" s="44">
        <f t="shared" si="251"/>
        <v>330.69</v>
      </c>
      <c r="AA434" s="44">
        <f t="shared" si="251"/>
        <v>330.69</v>
      </c>
    </row>
    <row r="435" spans="1:27" x14ac:dyDescent="0.2">
      <c r="A435" s="90" t="s">
        <v>2604</v>
      </c>
      <c r="B435" s="28" t="str">
        <f>"25"&amp;"."&amp;$B$777&amp;"."&amp;$B$778</f>
        <v>25.04.2023</v>
      </c>
      <c r="C435" s="82" t="s">
        <v>76</v>
      </c>
      <c r="D435" s="83">
        <f>ROUND(((D436+D437+D439+D438)/1000),5)</f>
        <v>1.75668</v>
      </c>
      <c r="E435" s="83">
        <f>ROUND(((E436+E437+E439+E438)/1000),5)</f>
        <v>1.6302000000000001</v>
      </c>
      <c r="F435" s="83">
        <f>ROUND(((F436+F437+F439+F438)/1000),5)</f>
        <v>1.59931</v>
      </c>
      <c r="G435" s="83">
        <f t="shared" ref="G435:AA435" si="252">ROUND(((G436+G437+G439+G438)/1000),5)</f>
        <v>1.57944</v>
      </c>
      <c r="H435" s="83">
        <f t="shared" si="252"/>
        <v>1.62849</v>
      </c>
      <c r="I435" s="83">
        <f t="shared" si="252"/>
        <v>1.63442</v>
      </c>
      <c r="J435" s="83">
        <f t="shared" si="252"/>
        <v>1.8732899999999999</v>
      </c>
      <c r="K435" s="83">
        <f t="shared" si="252"/>
        <v>2.1728700000000001</v>
      </c>
      <c r="L435" s="83">
        <f t="shared" si="252"/>
        <v>2.3351199999999999</v>
      </c>
      <c r="M435" s="83">
        <f t="shared" si="252"/>
        <v>2.4054500000000001</v>
      </c>
      <c r="N435" s="83">
        <f t="shared" si="252"/>
        <v>2.4104399999999999</v>
      </c>
      <c r="O435" s="83">
        <f t="shared" si="252"/>
        <v>2.4271099999999999</v>
      </c>
      <c r="P435" s="83">
        <f t="shared" si="252"/>
        <v>2.44217</v>
      </c>
      <c r="Q435" s="83">
        <f t="shared" si="252"/>
        <v>2.45614</v>
      </c>
      <c r="R435" s="83">
        <f t="shared" si="252"/>
        <v>2.4556499999999999</v>
      </c>
      <c r="S435" s="83">
        <f t="shared" si="252"/>
        <v>2.4514200000000002</v>
      </c>
      <c r="T435" s="83">
        <f t="shared" si="252"/>
        <v>2.4285299999999999</v>
      </c>
      <c r="U435" s="83">
        <f t="shared" si="252"/>
        <v>2.42821</v>
      </c>
      <c r="V435" s="83">
        <f t="shared" si="252"/>
        <v>2.3545099999999999</v>
      </c>
      <c r="W435" s="83">
        <f t="shared" si="252"/>
        <v>2.4255599999999999</v>
      </c>
      <c r="X435" s="83">
        <f t="shared" si="252"/>
        <v>2.4805899999999999</v>
      </c>
      <c r="Y435" s="83">
        <f t="shared" si="252"/>
        <v>2.4611000000000001</v>
      </c>
      <c r="Z435" s="83">
        <f t="shared" si="252"/>
        <v>2.21651</v>
      </c>
      <c r="AA435" s="83">
        <f t="shared" si="252"/>
        <v>1.9138500000000001</v>
      </c>
    </row>
    <row r="436" spans="1:27" ht="12.75" customHeight="1" outlineLevel="1" x14ac:dyDescent="0.2">
      <c r="A436" s="91" t="s">
        <v>2605</v>
      </c>
      <c r="B436" s="63" t="s">
        <v>233</v>
      </c>
      <c r="C436" s="43" t="s">
        <v>79</v>
      </c>
      <c r="D436" s="44">
        <v>1202.82</v>
      </c>
      <c r="E436" s="44">
        <v>1076.3399999999999</v>
      </c>
      <c r="F436" s="44">
        <v>1045.45</v>
      </c>
      <c r="G436" s="44">
        <v>1025.58</v>
      </c>
      <c r="H436" s="44">
        <v>1074.6300000000001</v>
      </c>
      <c r="I436" s="44">
        <v>1080.56</v>
      </c>
      <c r="J436" s="44">
        <v>1319.43</v>
      </c>
      <c r="K436" s="44">
        <v>1619.01</v>
      </c>
      <c r="L436" s="44">
        <v>1781.26</v>
      </c>
      <c r="M436" s="44">
        <v>1851.59</v>
      </c>
      <c r="N436" s="44">
        <v>1856.58</v>
      </c>
      <c r="O436" s="44">
        <v>1873.25</v>
      </c>
      <c r="P436" s="44">
        <v>1888.31</v>
      </c>
      <c r="Q436" s="44">
        <v>1902.28</v>
      </c>
      <c r="R436" s="44">
        <v>1901.79</v>
      </c>
      <c r="S436" s="44">
        <v>1897.56</v>
      </c>
      <c r="T436" s="44">
        <v>1874.67</v>
      </c>
      <c r="U436" s="44">
        <v>1874.35</v>
      </c>
      <c r="V436" s="44">
        <v>1800.65</v>
      </c>
      <c r="W436" s="44">
        <v>1871.7</v>
      </c>
      <c r="X436" s="44">
        <v>1926.73</v>
      </c>
      <c r="Y436" s="44">
        <v>1907.24</v>
      </c>
      <c r="Z436" s="44">
        <v>1662.65</v>
      </c>
      <c r="AA436" s="44">
        <v>1359.99</v>
      </c>
    </row>
    <row r="437" spans="1:27" ht="12.75" customHeight="1" outlineLevel="1" x14ac:dyDescent="0.2">
      <c r="A437" s="91" t="s">
        <v>2606</v>
      </c>
      <c r="B437" s="63" t="s">
        <v>90</v>
      </c>
      <c r="C437" s="43" t="s">
        <v>79</v>
      </c>
      <c r="D437" s="44">
        <f>$D$317</f>
        <v>217.03</v>
      </c>
      <c r="E437" s="44">
        <f t="shared" ref="E437:AA437" si="253">$D$317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customHeight="1" outlineLevel="1" x14ac:dyDescent="0.2">
      <c r="A438" s="91" t="s">
        <v>2607</v>
      </c>
      <c r="B438" s="63" t="s">
        <v>83</v>
      </c>
      <c r="C438" s="43" t="s">
        <v>79</v>
      </c>
      <c r="D438" s="44">
        <v>6.14</v>
      </c>
      <c r="E438" s="44">
        <v>6.14</v>
      </c>
      <c r="F438" s="44">
        <v>6.14</v>
      </c>
      <c r="G438" s="44">
        <v>6.14</v>
      </c>
      <c r="H438" s="44">
        <v>6.14</v>
      </c>
      <c r="I438" s="44">
        <v>6.14</v>
      </c>
      <c r="J438" s="44">
        <v>6.14</v>
      </c>
      <c r="K438" s="44">
        <v>6.14</v>
      </c>
      <c r="L438" s="44">
        <v>6.14</v>
      </c>
      <c r="M438" s="44">
        <v>6.14</v>
      </c>
      <c r="N438" s="44">
        <v>6.14</v>
      </c>
      <c r="O438" s="44">
        <v>6.14</v>
      </c>
      <c r="P438" s="44">
        <v>6.14</v>
      </c>
      <c r="Q438" s="44">
        <v>6.14</v>
      </c>
      <c r="R438" s="44">
        <v>6.14</v>
      </c>
      <c r="S438" s="44">
        <v>6.14</v>
      </c>
      <c r="T438" s="44">
        <v>6.14</v>
      </c>
      <c r="U438" s="44">
        <v>6.14</v>
      </c>
      <c r="V438" s="44">
        <v>6.14</v>
      </c>
      <c r="W438" s="44">
        <v>6.14</v>
      </c>
      <c r="X438" s="44">
        <v>6.14</v>
      </c>
      <c r="Y438" s="44">
        <v>6.14</v>
      </c>
      <c r="Z438" s="44">
        <v>6.14</v>
      </c>
      <c r="AA438" s="44">
        <v>6.14</v>
      </c>
    </row>
    <row r="439" spans="1:27" ht="12.75" customHeight="1" outlineLevel="1" x14ac:dyDescent="0.2">
      <c r="A439" s="91" t="s">
        <v>2608</v>
      </c>
      <c r="B439" s="63" t="s">
        <v>81</v>
      </c>
      <c r="C439" s="43" t="s">
        <v>79</v>
      </c>
      <c r="D439" s="44">
        <f>$D$11</f>
        <v>330.69</v>
      </c>
      <c r="E439" s="44">
        <f t="shared" ref="E439:AA439" si="254">$D$11</f>
        <v>330.69</v>
      </c>
      <c r="F439" s="44">
        <f t="shared" si="254"/>
        <v>330.69</v>
      </c>
      <c r="G439" s="44">
        <f t="shared" si="254"/>
        <v>330.69</v>
      </c>
      <c r="H439" s="44">
        <f t="shared" si="254"/>
        <v>330.69</v>
      </c>
      <c r="I439" s="44">
        <f t="shared" si="254"/>
        <v>330.69</v>
      </c>
      <c r="J439" s="44">
        <f t="shared" si="254"/>
        <v>330.69</v>
      </c>
      <c r="K439" s="44">
        <f t="shared" si="254"/>
        <v>330.69</v>
      </c>
      <c r="L439" s="44">
        <f t="shared" si="254"/>
        <v>330.69</v>
      </c>
      <c r="M439" s="44">
        <f t="shared" si="254"/>
        <v>330.69</v>
      </c>
      <c r="N439" s="44">
        <f t="shared" si="254"/>
        <v>330.69</v>
      </c>
      <c r="O439" s="44">
        <f t="shared" si="254"/>
        <v>330.69</v>
      </c>
      <c r="P439" s="44">
        <f t="shared" si="254"/>
        <v>330.69</v>
      </c>
      <c r="Q439" s="44">
        <f t="shared" si="254"/>
        <v>330.69</v>
      </c>
      <c r="R439" s="44">
        <f t="shared" si="254"/>
        <v>330.69</v>
      </c>
      <c r="S439" s="44">
        <f t="shared" si="254"/>
        <v>330.69</v>
      </c>
      <c r="T439" s="44">
        <f t="shared" si="254"/>
        <v>330.69</v>
      </c>
      <c r="U439" s="44">
        <f t="shared" si="254"/>
        <v>330.69</v>
      </c>
      <c r="V439" s="44">
        <f t="shared" si="254"/>
        <v>330.69</v>
      </c>
      <c r="W439" s="44">
        <f t="shared" si="254"/>
        <v>330.69</v>
      </c>
      <c r="X439" s="44">
        <f t="shared" si="254"/>
        <v>330.69</v>
      </c>
      <c r="Y439" s="44">
        <f t="shared" si="254"/>
        <v>330.69</v>
      </c>
      <c r="Z439" s="44">
        <f t="shared" si="254"/>
        <v>330.69</v>
      </c>
      <c r="AA439" s="44">
        <f t="shared" si="254"/>
        <v>330.69</v>
      </c>
    </row>
    <row r="440" spans="1:27" x14ac:dyDescent="0.2">
      <c r="A440" s="90" t="s">
        <v>2609</v>
      </c>
      <c r="B440" s="28" t="str">
        <f>"26"&amp;"."&amp;$B$777&amp;"."&amp;$B$778</f>
        <v>26.04.2023</v>
      </c>
      <c r="C440" s="82" t="s">
        <v>76</v>
      </c>
      <c r="D440" s="83">
        <f>ROUND(((D441+D442+D444+D443)/1000),5)</f>
        <v>1.83403</v>
      </c>
      <c r="E440" s="83">
        <f>ROUND(((E441+E442+E444+E443)/1000),5)</f>
        <v>1.6312199999999999</v>
      </c>
      <c r="F440" s="83">
        <f>ROUND(((F441+F442+F444+F443)/1000),5)</f>
        <v>1.61772</v>
      </c>
      <c r="G440" s="83">
        <f t="shared" ref="G440:AA440" si="255">ROUND(((G441+G442+G444+G443)/1000),5)</f>
        <v>1.6089</v>
      </c>
      <c r="H440" s="83">
        <f t="shared" si="255"/>
        <v>1.62767</v>
      </c>
      <c r="I440" s="83">
        <f t="shared" si="255"/>
        <v>1.7039299999999999</v>
      </c>
      <c r="J440" s="83">
        <f t="shared" si="255"/>
        <v>1.9578800000000001</v>
      </c>
      <c r="K440" s="83">
        <f t="shared" si="255"/>
        <v>2.2691400000000002</v>
      </c>
      <c r="L440" s="83">
        <f t="shared" si="255"/>
        <v>2.44435</v>
      </c>
      <c r="M440" s="83">
        <f t="shared" si="255"/>
        <v>2.5137800000000001</v>
      </c>
      <c r="N440" s="83">
        <f t="shared" si="255"/>
        <v>2.50807</v>
      </c>
      <c r="O440" s="83">
        <f t="shared" si="255"/>
        <v>2.5231599999999998</v>
      </c>
      <c r="P440" s="83">
        <f t="shared" si="255"/>
        <v>2.5028700000000002</v>
      </c>
      <c r="Q440" s="83">
        <f t="shared" si="255"/>
        <v>2.4951599999999998</v>
      </c>
      <c r="R440" s="83">
        <f t="shared" si="255"/>
        <v>2.4904600000000001</v>
      </c>
      <c r="S440" s="83">
        <f t="shared" si="255"/>
        <v>2.4567999999999999</v>
      </c>
      <c r="T440" s="83">
        <f t="shared" si="255"/>
        <v>2.4484599999999999</v>
      </c>
      <c r="U440" s="83">
        <f t="shared" si="255"/>
        <v>2.4277600000000001</v>
      </c>
      <c r="V440" s="83">
        <f t="shared" si="255"/>
        <v>2.3923700000000001</v>
      </c>
      <c r="W440" s="83">
        <f t="shared" si="255"/>
        <v>2.42123</v>
      </c>
      <c r="X440" s="83">
        <f t="shared" si="255"/>
        <v>2.4523100000000002</v>
      </c>
      <c r="Y440" s="83">
        <f t="shared" si="255"/>
        <v>2.4590900000000002</v>
      </c>
      <c r="Z440" s="83">
        <f t="shared" si="255"/>
        <v>2.26295</v>
      </c>
      <c r="AA440" s="83">
        <f t="shared" si="255"/>
        <v>1.90479</v>
      </c>
    </row>
    <row r="441" spans="1:27" ht="12.75" customHeight="1" outlineLevel="1" x14ac:dyDescent="0.2">
      <c r="A441" s="91" t="s">
        <v>2610</v>
      </c>
      <c r="B441" s="63" t="s">
        <v>233</v>
      </c>
      <c r="C441" s="43" t="s">
        <v>79</v>
      </c>
      <c r="D441" s="44">
        <v>1280.17</v>
      </c>
      <c r="E441" s="44">
        <v>1077.3599999999999</v>
      </c>
      <c r="F441" s="44">
        <v>1063.8599999999999</v>
      </c>
      <c r="G441" s="44">
        <v>1055.04</v>
      </c>
      <c r="H441" s="44">
        <v>1073.81</v>
      </c>
      <c r="I441" s="44">
        <v>1150.07</v>
      </c>
      <c r="J441" s="44">
        <v>1404.02</v>
      </c>
      <c r="K441" s="44">
        <v>1715.28</v>
      </c>
      <c r="L441" s="44">
        <v>1890.49</v>
      </c>
      <c r="M441" s="44">
        <v>1959.92</v>
      </c>
      <c r="N441" s="44">
        <v>1954.21</v>
      </c>
      <c r="O441" s="44">
        <v>1969.3</v>
      </c>
      <c r="P441" s="44">
        <v>1949.01</v>
      </c>
      <c r="Q441" s="44">
        <v>1941.3</v>
      </c>
      <c r="R441" s="44">
        <v>1936.6</v>
      </c>
      <c r="S441" s="44">
        <v>1902.94</v>
      </c>
      <c r="T441" s="44">
        <v>1894.6</v>
      </c>
      <c r="U441" s="44">
        <v>1873.9</v>
      </c>
      <c r="V441" s="44">
        <v>1838.51</v>
      </c>
      <c r="W441" s="44">
        <v>1867.37</v>
      </c>
      <c r="X441" s="44">
        <v>1898.45</v>
      </c>
      <c r="Y441" s="44">
        <v>1905.23</v>
      </c>
      <c r="Z441" s="44">
        <v>1709.09</v>
      </c>
      <c r="AA441" s="44">
        <v>1350.93</v>
      </c>
    </row>
    <row r="442" spans="1:27" ht="12.75" customHeight="1" outlineLevel="1" x14ac:dyDescent="0.2">
      <c r="A442" s="91" t="s">
        <v>2611</v>
      </c>
      <c r="B442" s="63" t="s">
        <v>90</v>
      </c>
      <c r="C442" s="43" t="s">
        <v>79</v>
      </c>
      <c r="D442" s="44">
        <f>$D$317</f>
        <v>217.03</v>
      </c>
      <c r="E442" s="44">
        <f t="shared" ref="E442:AA442" si="256">$D$317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customHeight="1" outlineLevel="1" x14ac:dyDescent="0.2">
      <c r="A443" s="91" t="s">
        <v>2612</v>
      </c>
      <c r="B443" s="63" t="s">
        <v>83</v>
      </c>
      <c r="C443" s="43" t="s">
        <v>79</v>
      </c>
      <c r="D443" s="44">
        <v>6.14</v>
      </c>
      <c r="E443" s="44">
        <v>6.14</v>
      </c>
      <c r="F443" s="44">
        <v>6.14</v>
      </c>
      <c r="G443" s="44">
        <v>6.14</v>
      </c>
      <c r="H443" s="44">
        <v>6.14</v>
      </c>
      <c r="I443" s="44">
        <v>6.14</v>
      </c>
      <c r="J443" s="44">
        <v>6.14</v>
      </c>
      <c r="K443" s="44">
        <v>6.14</v>
      </c>
      <c r="L443" s="44">
        <v>6.14</v>
      </c>
      <c r="M443" s="44">
        <v>6.14</v>
      </c>
      <c r="N443" s="44">
        <v>6.14</v>
      </c>
      <c r="O443" s="44">
        <v>6.14</v>
      </c>
      <c r="P443" s="44">
        <v>6.14</v>
      </c>
      <c r="Q443" s="44">
        <v>6.14</v>
      </c>
      <c r="R443" s="44">
        <v>6.14</v>
      </c>
      <c r="S443" s="44">
        <v>6.14</v>
      </c>
      <c r="T443" s="44">
        <v>6.14</v>
      </c>
      <c r="U443" s="44">
        <v>6.14</v>
      </c>
      <c r="V443" s="44">
        <v>6.14</v>
      </c>
      <c r="W443" s="44">
        <v>6.14</v>
      </c>
      <c r="X443" s="44">
        <v>6.14</v>
      </c>
      <c r="Y443" s="44">
        <v>6.14</v>
      </c>
      <c r="Z443" s="44">
        <v>6.14</v>
      </c>
      <c r="AA443" s="44">
        <v>6.14</v>
      </c>
    </row>
    <row r="444" spans="1:27" ht="12.75" customHeight="1" outlineLevel="1" x14ac:dyDescent="0.2">
      <c r="A444" s="91" t="s">
        <v>2613</v>
      </c>
      <c r="B444" s="63" t="s">
        <v>81</v>
      </c>
      <c r="C444" s="43" t="s">
        <v>79</v>
      </c>
      <c r="D444" s="44">
        <f>$D$11</f>
        <v>330.69</v>
      </c>
      <c r="E444" s="44">
        <f t="shared" ref="E444:AA444" si="257">$D$11</f>
        <v>330.69</v>
      </c>
      <c r="F444" s="44">
        <f t="shared" si="257"/>
        <v>330.69</v>
      </c>
      <c r="G444" s="44">
        <f t="shared" si="257"/>
        <v>330.69</v>
      </c>
      <c r="H444" s="44">
        <f t="shared" si="257"/>
        <v>330.69</v>
      </c>
      <c r="I444" s="44">
        <f t="shared" si="257"/>
        <v>330.69</v>
      </c>
      <c r="J444" s="44">
        <f t="shared" si="257"/>
        <v>330.69</v>
      </c>
      <c r="K444" s="44">
        <f t="shared" si="257"/>
        <v>330.69</v>
      </c>
      <c r="L444" s="44">
        <f t="shared" si="257"/>
        <v>330.69</v>
      </c>
      <c r="M444" s="44">
        <f t="shared" si="257"/>
        <v>330.69</v>
      </c>
      <c r="N444" s="44">
        <f t="shared" si="257"/>
        <v>330.69</v>
      </c>
      <c r="O444" s="44">
        <f t="shared" si="257"/>
        <v>330.69</v>
      </c>
      <c r="P444" s="44">
        <f t="shared" si="257"/>
        <v>330.69</v>
      </c>
      <c r="Q444" s="44">
        <f t="shared" si="257"/>
        <v>330.69</v>
      </c>
      <c r="R444" s="44">
        <f t="shared" si="257"/>
        <v>330.69</v>
      </c>
      <c r="S444" s="44">
        <f t="shared" si="257"/>
        <v>330.69</v>
      </c>
      <c r="T444" s="44">
        <f t="shared" si="257"/>
        <v>330.69</v>
      </c>
      <c r="U444" s="44">
        <f t="shared" si="257"/>
        <v>330.69</v>
      </c>
      <c r="V444" s="44">
        <f t="shared" si="257"/>
        <v>330.69</v>
      </c>
      <c r="W444" s="44">
        <f t="shared" si="257"/>
        <v>330.69</v>
      </c>
      <c r="X444" s="44">
        <f t="shared" si="257"/>
        <v>330.69</v>
      </c>
      <c r="Y444" s="44">
        <f t="shared" si="257"/>
        <v>330.69</v>
      </c>
      <c r="Z444" s="44">
        <f t="shared" si="257"/>
        <v>330.69</v>
      </c>
      <c r="AA444" s="44">
        <f t="shared" si="257"/>
        <v>330.69</v>
      </c>
    </row>
    <row r="445" spans="1:27" x14ac:dyDescent="0.2">
      <c r="A445" s="90" t="s">
        <v>2614</v>
      </c>
      <c r="B445" s="28" t="str">
        <f>"27"&amp;"."&amp;$B$777&amp;"."&amp;$B$778</f>
        <v>27.04.2023</v>
      </c>
      <c r="C445" s="82" t="s">
        <v>76</v>
      </c>
      <c r="D445" s="83">
        <f>ROUND(((D446+D447+D449+D448)/1000),5)</f>
        <v>1.80284</v>
      </c>
      <c r="E445" s="83">
        <f>ROUND(((E446+E447+E449+E448)/1000),5)</f>
        <v>1.63151</v>
      </c>
      <c r="F445" s="83">
        <f>ROUND(((F446+F447+F449+F448)/1000),5)</f>
        <v>1.6251599999999999</v>
      </c>
      <c r="G445" s="83">
        <f t="shared" ref="G445:AA445" si="258">ROUND(((G446+G447+G449+G448)/1000),5)</f>
        <v>1.6188899999999999</v>
      </c>
      <c r="H445" s="83">
        <f t="shared" si="258"/>
        <v>1.6249100000000001</v>
      </c>
      <c r="I445" s="83">
        <f t="shared" si="258"/>
        <v>1.65499</v>
      </c>
      <c r="J445" s="83">
        <f t="shared" si="258"/>
        <v>1.9030499999999999</v>
      </c>
      <c r="K445" s="83">
        <f t="shared" si="258"/>
        <v>2.2179099999999998</v>
      </c>
      <c r="L445" s="83">
        <f t="shared" si="258"/>
        <v>2.4324599999999998</v>
      </c>
      <c r="M445" s="83">
        <f t="shared" si="258"/>
        <v>2.5260099999999999</v>
      </c>
      <c r="N445" s="83">
        <f t="shared" si="258"/>
        <v>2.51152</v>
      </c>
      <c r="O445" s="83">
        <f t="shared" si="258"/>
        <v>2.53165</v>
      </c>
      <c r="P445" s="83">
        <f t="shared" si="258"/>
        <v>2.5352800000000002</v>
      </c>
      <c r="Q445" s="83">
        <f t="shared" si="258"/>
        <v>2.5703100000000001</v>
      </c>
      <c r="R445" s="83">
        <f t="shared" si="258"/>
        <v>2.5165099999999998</v>
      </c>
      <c r="S445" s="83">
        <f t="shared" si="258"/>
        <v>2.5006599999999999</v>
      </c>
      <c r="T445" s="83">
        <f t="shared" si="258"/>
        <v>2.46346</v>
      </c>
      <c r="U445" s="83">
        <f t="shared" si="258"/>
        <v>2.4447199999999998</v>
      </c>
      <c r="V445" s="83">
        <f t="shared" si="258"/>
        <v>2.4193199999999999</v>
      </c>
      <c r="W445" s="83">
        <f t="shared" si="258"/>
        <v>2.4425400000000002</v>
      </c>
      <c r="X445" s="83">
        <f t="shared" si="258"/>
        <v>2.49091</v>
      </c>
      <c r="Y445" s="83">
        <f t="shared" si="258"/>
        <v>2.49071</v>
      </c>
      <c r="Z445" s="83">
        <f t="shared" si="258"/>
        <v>2.2650999999999999</v>
      </c>
      <c r="AA445" s="83">
        <f t="shared" si="258"/>
        <v>1.90571</v>
      </c>
    </row>
    <row r="446" spans="1:27" ht="12.75" customHeight="1" outlineLevel="1" x14ac:dyDescent="0.2">
      <c r="A446" s="91" t="s">
        <v>2615</v>
      </c>
      <c r="B446" s="63" t="s">
        <v>233</v>
      </c>
      <c r="C446" s="43" t="s">
        <v>79</v>
      </c>
      <c r="D446" s="44">
        <v>1248.98</v>
      </c>
      <c r="E446" s="44">
        <v>1077.6500000000001</v>
      </c>
      <c r="F446" s="44">
        <v>1071.3</v>
      </c>
      <c r="G446" s="44">
        <v>1065.03</v>
      </c>
      <c r="H446" s="44">
        <v>1071.05</v>
      </c>
      <c r="I446" s="44">
        <v>1101.1300000000001</v>
      </c>
      <c r="J446" s="44">
        <v>1349.19</v>
      </c>
      <c r="K446" s="44">
        <v>1664.05</v>
      </c>
      <c r="L446" s="44">
        <v>1878.6</v>
      </c>
      <c r="M446" s="44">
        <v>1972.15</v>
      </c>
      <c r="N446" s="44">
        <v>1957.66</v>
      </c>
      <c r="O446" s="44">
        <v>1977.79</v>
      </c>
      <c r="P446" s="44">
        <v>1981.42</v>
      </c>
      <c r="Q446" s="44">
        <v>2016.45</v>
      </c>
      <c r="R446" s="44">
        <v>1962.65</v>
      </c>
      <c r="S446" s="44">
        <v>1946.8</v>
      </c>
      <c r="T446" s="44">
        <v>1909.6</v>
      </c>
      <c r="U446" s="44">
        <v>1890.86</v>
      </c>
      <c r="V446" s="44">
        <v>1865.46</v>
      </c>
      <c r="W446" s="44">
        <v>1888.68</v>
      </c>
      <c r="X446" s="44">
        <v>1937.05</v>
      </c>
      <c r="Y446" s="44">
        <v>1936.85</v>
      </c>
      <c r="Z446" s="44">
        <v>1711.24</v>
      </c>
      <c r="AA446" s="44">
        <v>1351.85</v>
      </c>
    </row>
    <row r="447" spans="1:27" ht="12.75" customHeight="1" outlineLevel="1" x14ac:dyDescent="0.2">
      <c r="A447" s="91" t="s">
        <v>2616</v>
      </c>
      <c r="B447" s="63" t="s">
        <v>90</v>
      </c>
      <c r="C447" s="43" t="s">
        <v>79</v>
      </c>
      <c r="D447" s="44">
        <f>$D$317</f>
        <v>217.03</v>
      </c>
      <c r="E447" s="44">
        <f t="shared" ref="E447:AA447" si="259">$D$317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customHeight="1" outlineLevel="1" x14ac:dyDescent="0.2">
      <c r="A448" s="91" t="s">
        <v>2617</v>
      </c>
      <c r="B448" s="63" t="s">
        <v>83</v>
      </c>
      <c r="C448" s="43" t="s">
        <v>79</v>
      </c>
      <c r="D448" s="44">
        <v>6.14</v>
      </c>
      <c r="E448" s="44">
        <v>6.14</v>
      </c>
      <c r="F448" s="44">
        <v>6.14</v>
      </c>
      <c r="G448" s="44">
        <v>6.14</v>
      </c>
      <c r="H448" s="44">
        <v>6.14</v>
      </c>
      <c r="I448" s="44">
        <v>6.14</v>
      </c>
      <c r="J448" s="44">
        <v>6.14</v>
      </c>
      <c r="K448" s="44">
        <v>6.14</v>
      </c>
      <c r="L448" s="44">
        <v>6.14</v>
      </c>
      <c r="M448" s="44">
        <v>6.14</v>
      </c>
      <c r="N448" s="44">
        <v>6.14</v>
      </c>
      <c r="O448" s="44">
        <v>6.14</v>
      </c>
      <c r="P448" s="44">
        <v>6.14</v>
      </c>
      <c r="Q448" s="44">
        <v>6.14</v>
      </c>
      <c r="R448" s="44">
        <v>6.14</v>
      </c>
      <c r="S448" s="44">
        <v>6.14</v>
      </c>
      <c r="T448" s="44">
        <v>6.14</v>
      </c>
      <c r="U448" s="44">
        <v>6.14</v>
      </c>
      <c r="V448" s="44">
        <v>6.14</v>
      </c>
      <c r="W448" s="44">
        <v>6.14</v>
      </c>
      <c r="X448" s="44">
        <v>6.14</v>
      </c>
      <c r="Y448" s="44">
        <v>6.14</v>
      </c>
      <c r="Z448" s="44">
        <v>6.14</v>
      </c>
      <c r="AA448" s="44">
        <v>6.14</v>
      </c>
    </row>
    <row r="449" spans="1:27" ht="12.75" customHeight="1" outlineLevel="1" x14ac:dyDescent="0.2">
      <c r="A449" s="91" t="s">
        <v>2618</v>
      </c>
      <c r="B449" s="63" t="s">
        <v>81</v>
      </c>
      <c r="C449" s="43" t="s">
        <v>79</v>
      </c>
      <c r="D449" s="44">
        <f>$D$11</f>
        <v>330.69</v>
      </c>
      <c r="E449" s="44">
        <f t="shared" ref="E449:AA449" si="260">$D$11</f>
        <v>330.69</v>
      </c>
      <c r="F449" s="44">
        <f t="shared" si="260"/>
        <v>330.69</v>
      </c>
      <c r="G449" s="44">
        <f t="shared" si="260"/>
        <v>330.69</v>
      </c>
      <c r="H449" s="44">
        <f t="shared" si="260"/>
        <v>330.69</v>
      </c>
      <c r="I449" s="44">
        <f t="shared" si="260"/>
        <v>330.69</v>
      </c>
      <c r="J449" s="44">
        <f t="shared" si="260"/>
        <v>330.69</v>
      </c>
      <c r="K449" s="44">
        <f t="shared" si="260"/>
        <v>330.69</v>
      </c>
      <c r="L449" s="44">
        <f t="shared" si="260"/>
        <v>330.69</v>
      </c>
      <c r="M449" s="44">
        <f t="shared" si="260"/>
        <v>330.69</v>
      </c>
      <c r="N449" s="44">
        <f t="shared" si="260"/>
        <v>330.69</v>
      </c>
      <c r="O449" s="44">
        <f t="shared" si="260"/>
        <v>330.69</v>
      </c>
      <c r="P449" s="44">
        <f t="shared" si="260"/>
        <v>330.69</v>
      </c>
      <c r="Q449" s="44">
        <f t="shared" si="260"/>
        <v>330.69</v>
      </c>
      <c r="R449" s="44">
        <f t="shared" si="260"/>
        <v>330.69</v>
      </c>
      <c r="S449" s="44">
        <f t="shared" si="260"/>
        <v>330.69</v>
      </c>
      <c r="T449" s="44">
        <f t="shared" si="260"/>
        <v>330.69</v>
      </c>
      <c r="U449" s="44">
        <f t="shared" si="260"/>
        <v>330.69</v>
      </c>
      <c r="V449" s="44">
        <f t="shared" si="260"/>
        <v>330.69</v>
      </c>
      <c r="W449" s="44">
        <f t="shared" si="260"/>
        <v>330.69</v>
      </c>
      <c r="X449" s="44">
        <f t="shared" si="260"/>
        <v>330.69</v>
      </c>
      <c r="Y449" s="44">
        <f t="shared" si="260"/>
        <v>330.69</v>
      </c>
      <c r="Z449" s="44">
        <f t="shared" si="260"/>
        <v>330.69</v>
      </c>
      <c r="AA449" s="44">
        <f t="shared" si="260"/>
        <v>330.69</v>
      </c>
    </row>
    <row r="450" spans="1:27" x14ac:dyDescent="0.2">
      <c r="A450" s="90" t="s">
        <v>2619</v>
      </c>
      <c r="B450" s="28" t="str">
        <f>"28"&amp;"."&amp;$B$777&amp;"."&amp;$B$778</f>
        <v>28.04.2023</v>
      </c>
      <c r="C450" s="82" t="s">
        <v>76</v>
      </c>
      <c r="D450" s="83">
        <f>ROUND(((D451+D452+D454+D453)/1000),5)</f>
        <v>1.7966899999999999</v>
      </c>
      <c r="E450" s="83">
        <f>ROUND(((E451+E452+E454+E453)/1000),5)</f>
        <v>1.6312599999999999</v>
      </c>
      <c r="F450" s="83">
        <f>ROUND(((F451+F452+F454+F453)/1000),5)</f>
        <v>1.62225</v>
      </c>
      <c r="G450" s="83">
        <f t="shared" ref="G450:AA450" si="261">ROUND(((G451+G452+G454+G453)/1000),5)</f>
        <v>1.6150500000000001</v>
      </c>
      <c r="H450" s="83">
        <f t="shared" si="261"/>
        <v>1.62846</v>
      </c>
      <c r="I450" s="83">
        <f t="shared" si="261"/>
        <v>1.66814</v>
      </c>
      <c r="J450" s="83">
        <f t="shared" si="261"/>
        <v>1.9437899999999999</v>
      </c>
      <c r="K450" s="83">
        <f t="shared" si="261"/>
        <v>2.2295600000000002</v>
      </c>
      <c r="L450" s="83">
        <f t="shared" si="261"/>
        <v>2.4569299999999998</v>
      </c>
      <c r="M450" s="83">
        <f t="shared" si="261"/>
        <v>2.5719699999999999</v>
      </c>
      <c r="N450" s="83">
        <f t="shared" si="261"/>
        <v>2.5804900000000002</v>
      </c>
      <c r="O450" s="83">
        <f t="shared" si="261"/>
        <v>2.6033400000000002</v>
      </c>
      <c r="P450" s="83">
        <f t="shared" si="261"/>
        <v>2.60242</v>
      </c>
      <c r="Q450" s="83">
        <f t="shared" si="261"/>
        <v>2.6013600000000001</v>
      </c>
      <c r="R450" s="83">
        <f t="shared" si="261"/>
        <v>2.5842700000000001</v>
      </c>
      <c r="S450" s="83">
        <f t="shared" si="261"/>
        <v>2.5731299999999999</v>
      </c>
      <c r="T450" s="83">
        <f t="shared" si="261"/>
        <v>2.5661499999999999</v>
      </c>
      <c r="U450" s="83">
        <f t="shared" si="261"/>
        <v>2.4879500000000001</v>
      </c>
      <c r="V450" s="83">
        <f t="shared" si="261"/>
        <v>2.4791400000000001</v>
      </c>
      <c r="W450" s="83">
        <f t="shared" si="261"/>
        <v>2.4632000000000001</v>
      </c>
      <c r="X450" s="83">
        <f t="shared" si="261"/>
        <v>2.5029499999999998</v>
      </c>
      <c r="Y450" s="83">
        <f t="shared" si="261"/>
        <v>2.5682499999999999</v>
      </c>
      <c r="Z450" s="83">
        <f t="shared" si="261"/>
        <v>2.3596300000000001</v>
      </c>
      <c r="AA450" s="83">
        <f t="shared" si="261"/>
        <v>2.2056</v>
      </c>
    </row>
    <row r="451" spans="1:27" ht="12.75" customHeight="1" outlineLevel="1" x14ac:dyDescent="0.2">
      <c r="A451" s="91" t="s">
        <v>2620</v>
      </c>
      <c r="B451" s="63" t="s">
        <v>233</v>
      </c>
      <c r="C451" s="43" t="s">
        <v>79</v>
      </c>
      <c r="D451" s="44">
        <v>1242.83</v>
      </c>
      <c r="E451" s="44">
        <v>1077.4000000000001</v>
      </c>
      <c r="F451" s="44">
        <v>1068.3900000000001</v>
      </c>
      <c r="G451" s="44">
        <v>1061.19</v>
      </c>
      <c r="H451" s="44">
        <v>1074.5999999999999</v>
      </c>
      <c r="I451" s="44">
        <v>1114.28</v>
      </c>
      <c r="J451" s="44">
        <v>1389.93</v>
      </c>
      <c r="K451" s="44">
        <v>1675.7</v>
      </c>
      <c r="L451" s="44">
        <v>1903.07</v>
      </c>
      <c r="M451" s="44">
        <v>2018.11</v>
      </c>
      <c r="N451" s="44">
        <v>2026.63</v>
      </c>
      <c r="O451" s="44">
        <v>2049.48</v>
      </c>
      <c r="P451" s="44">
        <v>2048.56</v>
      </c>
      <c r="Q451" s="44">
        <v>2047.5</v>
      </c>
      <c r="R451" s="44">
        <v>2030.41</v>
      </c>
      <c r="S451" s="44">
        <v>2019.27</v>
      </c>
      <c r="T451" s="44">
        <v>2012.29</v>
      </c>
      <c r="U451" s="44">
        <v>1934.09</v>
      </c>
      <c r="V451" s="44">
        <v>1925.28</v>
      </c>
      <c r="W451" s="44">
        <v>1909.34</v>
      </c>
      <c r="X451" s="44">
        <v>1949.09</v>
      </c>
      <c r="Y451" s="44">
        <v>2014.39</v>
      </c>
      <c r="Z451" s="44">
        <v>1805.77</v>
      </c>
      <c r="AA451" s="44">
        <v>1651.74</v>
      </c>
    </row>
    <row r="452" spans="1:27" ht="12.75" customHeight="1" outlineLevel="1" x14ac:dyDescent="0.2">
      <c r="A452" s="91" t="s">
        <v>2621</v>
      </c>
      <c r="B452" s="63" t="s">
        <v>90</v>
      </c>
      <c r="C452" s="43" t="s">
        <v>79</v>
      </c>
      <c r="D452" s="44">
        <f>$D$317</f>
        <v>217.03</v>
      </c>
      <c r="E452" s="44">
        <f t="shared" ref="E452:AA452" si="262">$D$317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customHeight="1" outlineLevel="1" x14ac:dyDescent="0.2">
      <c r="A453" s="91" t="s">
        <v>2622</v>
      </c>
      <c r="B453" s="63" t="s">
        <v>83</v>
      </c>
      <c r="C453" s="43" t="s">
        <v>79</v>
      </c>
      <c r="D453" s="44">
        <v>6.14</v>
      </c>
      <c r="E453" s="44">
        <v>6.14</v>
      </c>
      <c r="F453" s="44">
        <v>6.14</v>
      </c>
      <c r="G453" s="44">
        <v>6.14</v>
      </c>
      <c r="H453" s="44">
        <v>6.14</v>
      </c>
      <c r="I453" s="44">
        <v>6.14</v>
      </c>
      <c r="J453" s="44">
        <v>6.14</v>
      </c>
      <c r="K453" s="44">
        <v>6.14</v>
      </c>
      <c r="L453" s="44">
        <v>6.14</v>
      </c>
      <c r="M453" s="44">
        <v>6.14</v>
      </c>
      <c r="N453" s="44">
        <v>6.14</v>
      </c>
      <c r="O453" s="44">
        <v>6.14</v>
      </c>
      <c r="P453" s="44">
        <v>6.14</v>
      </c>
      <c r="Q453" s="44">
        <v>6.14</v>
      </c>
      <c r="R453" s="44">
        <v>6.14</v>
      </c>
      <c r="S453" s="44">
        <v>6.14</v>
      </c>
      <c r="T453" s="44">
        <v>6.14</v>
      </c>
      <c r="U453" s="44">
        <v>6.14</v>
      </c>
      <c r="V453" s="44">
        <v>6.14</v>
      </c>
      <c r="W453" s="44">
        <v>6.14</v>
      </c>
      <c r="X453" s="44">
        <v>6.14</v>
      </c>
      <c r="Y453" s="44">
        <v>6.14</v>
      </c>
      <c r="Z453" s="44">
        <v>6.14</v>
      </c>
      <c r="AA453" s="44">
        <v>6.14</v>
      </c>
    </row>
    <row r="454" spans="1:27" ht="12.75" customHeight="1" outlineLevel="1" x14ac:dyDescent="0.2">
      <c r="A454" s="91" t="s">
        <v>2623</v>
      </c>
      <c r="B454" s="63" t="s">
        <v>81</v>
      </c>
      <c r="C454" s="43" t="s">
        <v>79</v>
      </c>
      <c r="D454" s="44">
        <f>$D$11</f>
        <v>330.69</v>
      </c>
      <c r="E454" s="44">
        <f t="shared" ref="E454:AA454" si="263">$D$11</f>
        <v>330.69</v>
      </c>
      <c r="F454" s="44">
        <f t="shared" si="263"/>
        <v>330.69</v>
      </c>
      <c r="G454" s="44">
        <f t="shared" si="263"/>
        <v>330.69</v>
      </c>
      <c r="H454" s="44">
        <f t="shared" si="263"/>
        <v>330.69</v>
      </c>
      <c r="I454" s="44">
        <f t="shared" si="263"/>
        <v>330.69</v>
      </c>
      <c r="J454" s="44">
        <f t="shared" si="263"/>
        <v>330.69</v>
      </c>
      <c r="K454" s="44">
        <f t="shared" si="263"/>
        <v>330.69</v>
      </c>
      <c r="L454" s="44">
        <f t="shared" si="263"/>
        <v>330.69</v>
      </c>
      <c r="M454" s="44">
        <f t="shared" si="263"/>
        <v>330.69</v>
      </c>
      <c r="N454" s="44">
        <f t="shared" si="263"/>
        <v>330.69</v>
      </c>
      <c r="O454" s="44">
        <f t="shared" si="263"/>
        <v>330.69</v>
      </c>
      <c r="P454" s="44">
        <f t="shared" si="263"/>
        <v>330.69</v>
      </c>
      <c r="Q454" s="44">
        <f t="shared" si="263"/>
        <v>330.69</v>
      </c>
      <c r="R454" s="44">
        <f t="shared" si="263"/>
        <v>330.69</v>
      </c>
      <c r="S454" s="44">
        <f t="shared" si="263"/>
        <v>330.69</v>
      </c>
      <c r="T454" s="44">
        <f t="shared" si="263"/>
        <v>330.69</v>
      </c>
      <c r="U454" s="44">
        <f t="shared" si="263"/>
        <v>330.69</v>
      </c>
      <c r="V454" s="44">
        <f t="shared" si="263"/>
        <v>330.69</v>
      </c>
      <c r="W454" s="44">
        <f t="shared" si="263"/>
        <v>330.69</v>
      </c>
      <c r="X454" s="44">
        <f t="shared" si="263"/>
        <v>330.69</v>
      </c>
      <c r="Y454" s="44">
        <f t="shared" si="263"/>
        <v>330.69</v>
      </c>
      <c r="Z454" s="44">
        <f t="shared" si="263"/>
        <v>330.69</v>
      </c>
      <c r="AA454" s="44">
        <f t="shared" si="263"/>
        <v>330.69</v>
      </c>
    </row>
    <row r="455" spans="1:27" x14ac:dyDescent="0.2">
      <c r="A455" s="90" t="s">
        <v>2624</v>
      </c>
      <c r="B455" s="28" t="str">
        <f>"29"&amp;"."&amp;$B$777&amp;"."&amp;$B$778</f>
        <v>29.04.2023</v>
      </c>
      <c r="C455" s="82" t="s">
        <v>76</v>
      </c>
      <c r="D455" s="83">
        <f>ROUND(((D456+D457+D459+D458)/1000),5)</f>
        <v>2.1825700000000001</v>
      </c>
      <c r="E455" s="83">
        <f>ROUND(((E456+E457+E459+E458)/1000),5)</f>
        <v>2.0217399999999999</v>
      </c>
      <c r="F455" s="83">
        <f>ROUND(((F456+F457+F459+F458)/1000),5)</f>
        <v>1.8571299999999999</v>
      </c>
      <c r="G455" s="83">
        <f t="shared" ref="G455:AA455" si="264">ROUND(((G456+G457+G459+G458)/1000),5)</f>
        <v>1.8138000000000001</v>
      </c>
      <c r="H455" s="83">
        <f t="shared" si="264"/>
        <v>1.8271900000000001</v>
      </c>
      <c r="I455" s="83">
        <f t="shared" si="264"/>
        <v>1.83551</v>
      </c>
      <c r="J455" s="83">
        <f t="shared" si="264"/>
        <v>1.86724</v>
      </c>
      <c r="K455" s="83">
        <f t="shared" si="264"/>
        <v>2.06304</v>
      </c>
      <c r="L455" s="83">
        <f t="shared" si="264"/>
        <v>2.3214700000000001</v>
      </c>
      <c r="M455" s="83">
        <f t="shared" si="264"/>
        <v>2.5488</v>
      </c>
      <c r="N455" s="83">
        <f t="shared" si="264"/>
        <v>2.59789</v>
      </c>
      <c r="O455" s="83">
        <f t="shared" si="264"/>
        <v>2.5943100000000001</v>
      </c>
      <c r="P455" s="83">
        <f t="shared" si="264"/>
        <v>2.51478</v>
      </c>
      <c r="Q455" s="83">
        <f t="shared" si="264"/>
        <v>2.50854</v>
      </c>
      <c r="R455" s="83">
        <f t="shared" si="264"/>
        <v>2.4760200000000001</v>
      </c>
      <c r="S455" s="83">
        <f t="shared" si="264"/>
        <v>2.4354800000000001</v>
      </c>
      <c r="T455" s="83">
        <f t="shared" si="264"/>
        <v>2.4925000000000002</v>
      </c>
      <c r="U455" s="83">
        <f t="shared" si="264"/>
        <v>2.4944700000000002</v>
      </c>
      <c r="V455" s="83">
        <f t="shared" si="264"/>
        <v>2.5010699999999999</v>
      </c>
      <c r="W455" s="83">
        <f t="shared" si="264"/>
        <v>2.6220300000000001</v>
      </c>
      <c r="X455" s="83">
        <f t="shared" si="264"/>
        <v>2.6976900000000001</v>
      </c>
      <c r="Y455" s="83">
        <f t="shared" si="264"/>
        <v>2.5417299999999998</v>
      </c>
      <c r="Z455" s="83">
        <f t="shared" si="264"/>
        <v>2.3142299999999998</v>
      </c>
      <c r="AA455" s="83">
        <f t="shared" si="264"/>
        <v>2.1957100000000001</v>
      </c>
    </row>
    <row r="456" spans="1:27" ht="12.75" customHeight="1" outlineLevel="1" x14ac:dyDescent="0.2">
      <c r="A456" s="91" t="s">
        <v>2625</v>
      </c>
      <c r="B456" s="63" t="s">
        <v>233</v>
      </c>
      <c r="C456" s="43" t="s">
        <v>79</v>
      </c>
      <c r="D456" s="44">
        <v>1628.71</v>
      </c>
      <c r="E456" s="44">
        <v>1467.88</v>
      </c>
      <c r="F456" s="44">
        <v>1303.27</v>
      </c>
      <c r="G456" s="44">
        <v>1259.94</v>
      </c>
      <c r="H456" s="44">
        <v>1273.33</v>
      </c>
      <c r="I456" s="44">
        <v>1281.6500000000001</v>
      </c>
      <c r="J456" s="44">
        <v>1313.38</v>
      </c>
      <c r="K456" s="44">
        <v>1509.18</v>
      </c>
      <c r="L456" s="44">
        <v>1767.61</v>
      </c>
      <c r="M456" s="44">
        <v>1994.94</v>
      </c>
      <c r="N456" s="44">
        <v>2044.03</v>
      </c>
      <c r="O456" s="44">
        <v>2040.45</v>
      </c>
      <c r="P456" s="44">
        <v>1960.92</v>
      </c>
      <c r="Q456" s="44">
        <v>1954.68</v>
      </c>
      <c r="R456" s="44">
        <v>1922.16</v>
      </c>
      <c r="S456" s="44">
        <v>1881.62</v>
      </c>
      <c r="T456" s="44">
        <v>1938.64</v>
      </c>
      <c r="U456" s="44">
        <v>1940.61</v>
      </c>
      <c r="V456" s="44">
        <v>1947.21</v>
      </c>
      <c r="W456" s="44">
        <v>2068.17</v>
      </c>
      <c r="X456" s="44">
        <v>2143.83</v>
      </c>
      <c r="Y456" s="44">
        <v>1987.87</v>
      </c>
      <c r="Z456" s="44">
        <v>1760.37</v>
      </c>
      <c r="AA456" s="44">
        <v>1641.85</v>
      </c>
    </row>
    <row r="457" spans="1:27" ht="12.75" customHeight="1" outlineLevel="1" x14ac:dyDescent="0.2">
      <c r="A457" s="91" t="s">
        <v>2626</v>
      </c>
      <c r="B457" s="63" t="s">
        <v>90</v>
      </c>
      <c r="C457" s="43" t="s">
        <v>79</v>
      </c>
      <c r="D457" s="44">
        <f>$D$317</f>
        <v>217.03</v>
      </c>
      <c r="E457" s="44">
        <f t="shared" ref="E457:AA457" si="265">$D$317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customHeight="1" outlineLevel="1" x14ac:dyDescent="0.2">
      <c r="A458" s="91" t="s">
        <v>2627</v>
      </c>
      <c r="B458" s="63" t="s">
        <v>83</v>
      </c>
      <c r="C458" s="43" t="s">
        <v>79</v>
      </c>
      <c r="D458" s="44">
        <v>6.14</v>
      </c>
      <c r="E458" s="44">
        <v>6.14</v>
      </c>
      <c r="F458" s="44">
        <v>6.14</v>
      </c>
      <c r="G458" s="44">
        <v>6.14</v>
      </c>
      <c r="H458" s="44">
        <v>6.14</v>
      </c>
      <c r="I458" s="44">
        <v>6.14</v>
      </c>
      <c r="J458" s="44">
        <v>6.14</v>
      </c>
      <c r="K458" s="44">
        <v>6.14</v>
      </c>
      <c r="L458" s="44">
        <v>6.14</v>
      </c>
      <c r="M458" s="44">
        <v>6.14</v>
      </c>
      <c r="N458" s="44">
        <v>6.14</v>
      </c>
      <c r="O458" s="44">
        <v>6.14</v>
      </c>
      <c r="P458" s="44">
        <v>6.14</v>
      </c>
      <c r="Q458" s="44">
        <v>6.14</v>
      </c>
      <c r="R458" s="44">
        <v>6.14</v>
      </c>
      <c r="S458" s="44">
        <v>6.14</v>
      </c>
      <c r="T458" s="44">
        <v>6.14</v>
      </c>
      <c r="U458" s="44">
        <v>6.14</v>
      </c>
      <c r="V458" s="44">
        <v>6.14</v>
      </c>
      <c r="W458" s="44">
        <v>6.14</v>
      </c>
      <c r="X458" s="44">
        <v>6.14</v>
      </c>
      <c r="Y458" s="44">
        <v>6.14</v>
      </c>
      <c r="Z458" s="44">
        <v>6.14</v>
      </c>
      <c r="AA458" s="44">
        <v>6.14</v>
      </c>
    </row>
    <row r="459" spans="1:27" ht="12.75" customHeight="1" outlineLevel="1" x14ac:dyDescent="0.2">
      <c r="A459" s="91" t="s">
        <v>2628</v>
      </c>
      <c r="B459" s="63" t="s">
        <v>81</v>
      </c>
      <c r="C459" s="43" t="s">
        <v>79</v>
      </c>
      <c r="D459" s="44">
        <f>$D$11</f>
        <v>330.69</v>
      </c>
      <c r="E459" s="44">
        <f t="shared" ref="E459:AA459" si="266">$D$11</f>
        <v>330.69</v>
      </c>
      <c r="F459" s="44">
        <f t="shared" si="266"/>
        <v>330.69</v>
      </c>
      <c r="G459" s="44">
        <f t="shared" si="266"/>
        <v>330.69</v>
      </c>
      <c r="H459" s="44">
        <f t="shared" si="266"/>
        <v>330.69</v>
      </c>
      <c r="I459" s="44">
        <f t="shared" si="266"/>
        <v>330.69</v>
      </c>
      <c r="J459" s="44">
        <f t="shared" si="266"/>
        <v>330.69</v>
      </c>
      <c r="K459" s="44">
        <f t="shared" si="266"/>
        <v>330.69</v>
      </c>
      <c r="L459" s="44">
        <f t="shared" si="266"/>
        <v>330.69</v>
      </c>
      <c r="M459" s="44">
        <f t="shared" si="266"/>
        <v>330.69</v>
      </c>
      <c r="N459" s="44">
        <f t="shared" si="266"/>
        <v>330.69</v>
      </c>
      <c r="O459" s="44">
        <f t="shared" si="266"/>
        <v>330.69</v>
      </c>
      <c r="P459" s="44">
        <f t="shared" si="266"/>
        <v>330.69</v>
      </c>
      <c r="Q459" s="44">
        <f t="shared" si="266"/>
        <v>330.69</v>
      </c>
      <c r="R459" s="44">
        <f t="shared" si="266"/>
        <v>330.69</v>
      </c>
      <c r="S459" s="44">
        <f t="shared" si="266"/>
        <v>330.69</v>
      </c>
      <c r="T459" s="44">
        <f t="shared" si="266"/>
        <v>330.69</v>
      </c>
      <c r="U459" s="44">
        <f t="shared" si="266"/>
        <v>330.69</v>
      </c>
      <c r="V459" s="44">
        <f t="shared" si="266"/>
        <v>330.69</v>
      </c>
      <c r="W459" s="44">
        <f t="shared" si="266"/>
        <v>330.69</v>
      </c>
      <c r="X459" s="44">
        <f t="shared" si="266"/>
        <v>330.69</v>
      </c>
      <c r="Y459" s="44">
        <f t="shared" si="266"/>
        <v>330.69</v>
      </c>
      <c r="Z459" s="44">
        <f t="shared" si="266"/>
        <v>330.69</v>
      </c>
      <c r="AA459" s="44">
        <f t="shared" si="266"/>
        <v>330.69</v>
      </c>
    </row>
    <row r="460" spans="1:27" x14ac:dyDescent="0.2">
      <c r="A460" s="90" t="s">
        <v>2629</v>
      </c>
      <c r="B460" s="28" t="str">
        <f>"30"&amp;"."&amp;$B$777&amp;"."&amp;$B$778</f>
        <v>30.04.2023</v>
      </c>
      <c r="C460" s="82" t="s">
        <v>76</v>
      </c>
      <c r="D460" s="83">
        <f>ROUND(((D461+D462+D464+D463)/1000),5)</f>
        <v>2.1573699999999998</v>
      </c>
      <c r="E460" s="83">
        <f>ROUND(((E461+E462+E464+E463)/1000),5)</f>
        <v>1.9897899999999999</v>
      </c>
      <c r="F460" s="83">
        <f>ROUND(((F461+F462+F464+F463)/1000),5)</f>
        <v>1.85158</v>
      </c>
      <c r="G460" s="83">
        <f t="shared" ref="G460:AA460" si="267">ROUND(((G461+G462+G464+G463)/1000),5)</f>
        <v>1.8007299999999999</v>
      </c>
      <c r="H460" s="83">
        <f t="shared" si="267"/>
        <v>1.7976399999999999</v>
      </c>
      <c r="I460" s="83">
        <f t="shared" si="267"/>
        <v>1.83257</v>
      </c>
      <c r="J460" s="83">
        <f t="shared" si="267"/>
        <v>1.8388199999999999</v>
      </c>
      <c r="K460" s="83">
        <f t="shared" si="267"/>
        <v>1.9626399999999999</v>
      </c>
      <c r="L460" s="83">
        <f t="shared" si="267"/>
        <v>2.2023199999999998</v>
      </c>
      <c r="M460" s="83">
        <f t="shared" si="267"/>
        <v>2.3673500000000001</v>
      </c>
      <c r="N460" s="83">
        <f t="shared" si="267"/>
        <v>2.4390100000000001</v>
      </c>
      <c r="O460" s="83">
        <f t="shared" si="267"/>
        <v>2.4381699999999999</v>
      </c>
      <c r="P460" s="83">
        <f t="shared" si="267"/>
        <v>2.4247100000000001</v>
      </c>
      <c r="Q460" s="83">
        <f t="shared" si="267"/>
        <v>2.42347</v>
      </c>
      <c r="R460" s="83">
        <f t="shared" si="267"/>
        <v>2.3266399999999998</v>
      </c>
      <c r="S460" s="83">
        <f t="shared" si="267"/>
        <v>2.3092100000000002</v>
      </c>
      <c r="T460" s="83">
        <f t="shared" si="267"/>
        <v>2.4683600000000001</v>
      </c>
      <c r="U460" s="83">
        <f t="shared" si="267"/>
        <v>2.50346</v>
      </c>
      <c r="V460" s="83">
        <f t="shared" si="267"/>
        <v>2.5119600000000002</v>
      </c>
      <c r="W460" s="83">
        <f t="shared" si="267"/>
        <v>2.6852200000000002</v>
      </c>
      <c r="X460" s="83">
        <f t="shared" si="267"/>
        <v>2.8736999999999999</v>
      </c>
      <c r="Y460" s="83">
        <f t="shared" si="267"/>
        <v>2.5680200000000002</v>
      </c>
      <c r="Z460" s="83">
        <f t="shared" si="267"/>
        <v>2.2785199999999999</v>
      </c>
      <c r="AA460" s="83">
        <f t="shared" si="267"/>
        <v>2.1383399999999999</v>
      </c>
    </row>
    <row r="461" spans="1:27" ht="12.75" customHeight="1" outlineLevel="1" x14ac:dyDescent="0.2">
      <c r="A461" s="91" t="s">
        <v>2630</v>
      </c>
      <c r="B461" s="63" t="s">
        <v>233</v>
      </c>
      <c r="C461" s="43" t="s">
        <v>79</v>
      </c>
      <c r="D461" s="44">
        <v>1603.51</v>
      </c>
      <c r="E461" s="44">
        <v>1435.93</v>
      </c>
      <c r="F461" s="44">
        <v>1297.72</v>
      </c>
      <c r="G461" s="44">
        <v>1246.8699999999999</v>
      </c>
      <c r="H461" s="44">
        <v>1243.78</v>
      </c>
      <c r="I461" s="44">
        <v>1278.71</v>
      </c>
      <c r="J461" s="44">
        <v>1284.96</v>
      </c>
      <c r="K461" s="44">
        <v>1408.78</v>
      </c>
      <c r="L461" s="44">
        <v>1648.46</v>
      </c>
      <c r="M461" s="44">
        <v>1813.49</v>
      </c>
      <c r="N461" s="44">
        <v>1885.15</v>
      </c>
      <c r="O461" s="44">
        <v>1884.31</v>
      </c>
      <c r="P461" s="44">
        <v>1870.85</v>
      </c>
      <c r="Q461" s="44">
        <v>1869.61</v>
      </c>
      <c r="R461" s="44">
        <v>1772.78</v>
      </c>
      <c r="S461" s="44">
        <v>1755.35</v>
      </c>
      <c r="T461" s="44">
        <v>1914.5</v>
      </c>
      <c r="U461" s="44">
        <v>1949.6</v>
      </c>
      <c r="V461" s="44">
        <v>1958.1</v>
      </c>
      <c r="W461" s="44">
        <v>2131.36</v>
      </c>
      <c r="X461" s="44">
        <v>2319.84</v>
      </c>
      <c r="Y461" s="44">
        <v>2014.16</v>
      </c>
      <c r="Z461" s="44">
        <v>1724.66</v>
      </c>
      <c r="AA461" s="44">
        <v>1584.48</v>
      </c>
    </row>
    <row r="462" spans="1:27" ht="12.75" customHeight="1" outlineLevel="1" x14ac:dyDescent="0.2">
      <c r="A462" s="91" t="s">
        <v>2631</v>
      </c>
      <c r="B462" s="63" t="s">
        <v>90</v>
      </c>
      <c r="C462" s="43" t="s">
        <v>79</v>
      </c>
      <c r="D462" s="44">
        <f>$D$317</f>
        <v>217.03</v>
      </c>
      <c r="E462" s="44">
        <f t="shared" ref="E462:AA462" si="268">$D$317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customHeight="1" outlineLevel="1" x14ac:dyDescent="0.2">
      <c r="A463" s="91" t="s">
        <v>2632</v>
      </c>
      <c r="B463" s="63" t="s">
        <v>83</v>
      </c>
      <c r="C463" s="43" t="s">
        <v>79</v>
      </c>
      <c r="D463" s="44">
        <v>6.14</v>
      </c>
      <c r="E463" s="44">
        <v>6.14</v>
      </c>
      <c r="F463" s="44">
        <v>6.14</v>
      </c>
      <c r="G463" s="44">
        <v>6.14</v>
      </c>
      <c r="H463" s="44">
        <v>6.14</v>
      </c>
      <c r="I463" s="44">
        <v>6.14</v>
      </c>
      <c r="J463" s="44">
        <v>6.14</v>
      </c>
      <c r="K463" s="44">
        <v>6.14</v>
      </c>
      <c r="L463" s="44">
        <v>6.14</v>
      </c>
      <c r="M463" s="44">
        <v>6.14</v>
      </c>
      <c r="N463" s="44">
        <v>6.14</v>
      </c>
      <c r="O463" s="44">
        <v>6.14</v>
      </c>
      <c r="P463" s="44">
        <v>6.14</v>
      </c>
      <c r="Q463" s="44">
        <v>6.14</v>
      </c>
      <c r="R463" s="44">
        <v>6.14</v>
      </c>
      <c r="S463" s="44">
        <v>6.14</v>
      </c>
      <c r="T463" s="44">
        <v>6.14</v>
      </c>
      <c r="U463" s="44">
        <v>6.14</v>
      </c>
      <c r="V463" s="44">
        <v>6.14</v>
      </c>
      <c r="W463" s="44">
        <v>6.14</v>
      </c>
      <c r="X463" s="44">
        <v>6.14</v>
      </c>
      <c r="Y463" s="44">
        <v>6.14</v>
      </c>
      <c r="Z463" s="44">
        <v>6.14</v>
      </c>
      <c r="AA463" s="44">
        <v>6.14</v>
      </c>
    </row>
    <row r="464" spans="1:27" ht="12.75" customHeight="1" outlineLevel="1" x14ac:dyDescent="0.2">
      <c r="A464" s="91" t="s">
        <v>2633</v>
      </c>
      <c r="B464" s="63" t="s">
        <v>81</v>
      </c>
      <c r="C464" s="43" t="s">
        <v>79</v>
      </c>
      <c r="D464" s="44">
        <f>$D$11</f>
        <v>330.69</v>
      </c>
      <c r="E464" s="44">
        <f t="shared" ref="E464:AA464" si="269">$D$11</f>
        <v>330.69</v>
      </c>
      <c r="F464" s="44">
        <f t="shared" si="269"/>
        <v>330.69</v>
      </c>
      <c r="G464" s="44">
        <f t="shared" si="269"/>
        <v>330.69</v>
      </c>
      <c r="H464" s="44">
        <f t="shared" si="269"/>
        <v>330.69</v>
      </c>
      <c r="I464" s="44">
        <f t="shared" si="269"/>
        <v>330.69</v>
      </c>
      <c r="J464" s="44">
        <f t="shared" si="269"/>
        <v>330.69</v>
      </c>
      <c r="K464" s="44">
        <f t="shared" si="269"/>
        <v>330.69</v>
      </c>
      <c r="L464" s="44">
        <f t="shared" si="269"/>
        <v>330.69</v>
      </c>
      <c r="M464" s="44">
        <f t="shared" si="269"/>
        <v>330.69</v>
      </c>
      <c r="N464" s="44">
        <f t="shared" si="269"/>
        <v>330.69</v>
      </c>
      <c r="O464" s="44">
        <f t="shared" si="269"/>
        <v>330.69</v>
      </c>
      <c r="P464" s="44">
        <f t="shared" si="269"/>
        <v>330.69</v>
      </c>
      <c r="Q464" s="44">
        <f t="shared" si="269"/>
        <v>330.69</v>
      </c>
      <c r="R464" s="44">
        <f t="shared" si="269"/>
        <v>330.69</v>
      </c>
      <c r="S464" s="44">
        <f t="shared" si="269"/>
        <v>330.69</v>
      </c>
      <c r="T464" s="44">
        <f t="shared" si="269"/>
        <v>330.69</v>
      </c>
      <c r="U464" s="44">
        <f t="shared" si="269"/>
        <v>330.69</v>
      </c>
      <c r="V464" s="44">
        <f t="shared" si="269"/>
        <v>330.69</v>
      </c>
      <c r="W464" s="44">
        <f t="shared" si="269"/>
        <v>330.69</v>
      </c>
      <c r="X464" s="44">
        <f t="shared" si="269"/>
        <v>330.69</v>
      </c>
      <c r="Y464" s="44">
        <f t="shared" si="269"/>
        <v>330.69</v>
      </c>
      <c r="Z464" s="44">
        <f t="shared" si="269"/>
        <v>330.69</v>
      </c>
      <c r="AA464" s="44">
        <f t="shared" si="269"/>
        <v>330.69</v>
      </c>
    </row>
    <row r="465" spans="1:27" x14ac:dyDescent="0.2">
      <c r="B465" s="93" t="s">
        <v>382</v>
      </c>
    </row>
    <row r="466" spans="1:27" x14ac:dyDescent="0.2">
      <c r="B466" s="93" t="s">
        <v>382</v>
      </c>
    </row>
    <row r="467" spans="1:27" x14ac:dyDescent="0.2">
      <c r="A467" s="164" t="s">
        <v>685</v>
      </c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65"/>
      <c r="S467" s="165"/>
      <c r="T467" s="165"/>
      <c r="U467" s="165"/>
      <c r="V467" s="165"/>
      <c r="W467" s="165"/>
      <c r="X467" s="165"/>
      <c r="Y467" s="165"/>
      <c r="Z467" s="165"/>
      <c r="AA467" s="166"/>
    </row>
    <row r="468" spans="1:27" ht="25.5" x14ac:dyDescent="0.2">
      <c r="A468" s="26" t="s">
        <v>64</v>
      </c>
      <c r="B468" s="27" t="s">
        <v>205</v>
      </c>
      <c r="C468" s="26" t="s">
        <v>206</v>
      </c>
      <c r="D468" s="27" t="s">
        <v>207</v>
      </c>
      <c r="E468" s="27" t="s">
        <v>208</v>
      </c>
      <c r="F468" s="27" t="s">
        <v>209</v>
      </c>
      <c r="G468" s="27" t="s">
        <v>210</v>
      </c>
      <c r="H468" s="27" t="s">
        <v>211</v>
      </c>
      <c r="I468" s="27" t="s">
        <v>212</v>
      </c>
      <c r="J468" s="27" t="s">
        <v>213</v>
      </c>
      <c r="K468" s="27" t="s">
        <v>214</v>
      </c>
      <c r="L468" s="27" t="s">
        <v>215</v>
      </c>
      <c r="M468" s="27" t="s">
        <v>216</v>
      </c>
      <c r="N468" s="27" t="s">
        <v>217</v>
      </c>
      <c r="O468" s="27" t="s">
        <v>218</v>
      </c>
      <c r="P468" s="27" t="s">
        <v>219</v>
      </c>
      <c r="Q468" s="27" t="s">
        <v>220</v>
      </c>
      <c r="R468" s="27" t="s">
        <v>221</v>
      </c>
      <c r="S468" s="27" t="s">
        <v>222</v>
      </c>
      <c r="T468" s="27" t="s">
        <v>223</v>
      </c>
      <c r="U468" s="27" t="s">
        <v>224</v>
      </c>
      <c r="V468" s="27" t="s">
        <v>225</v>
      </c>
      <c r="W468" s="27" t="s">
        <v>226</v>
      </c>
      <c r="X468" s="27" t="s">
        <v>227</v>
      </c>
      <c r="Y468" s="27" t="s">
        <v>228</v>
      </c>
      <c r="Z468" s="27" t="s">
        <v>229</v>
      </c>
      <c r="AA468" s="27" t="s">
        <v>230</v>
      </c>
    </row>
    <row r="469" spans="1:27" x14ac:dyDescent="0.2">
      <c r="A469" s="90" t="s">
        <v>2634</v>
      </c>
      <c r="B469" s="28" t="str">
        <f>"01"&amp;"."&amp;$B$777&amp;"."&amp;$B$778</f>
        <v>01.04.2023</v>
      </c>
      <c r="C469" s="82" t="s">
        <v>76</v>
      </c>
      <c r="D469" s="83">
        <f>ROUND(((D470+D471+D473+D472)/1000),5)</f>
        <v>1.92787</v>
      </c>
      <c r="E469" s="83">
        <f>ROUND(((E470+E471+E473+E472)/1000),5)</f>
        <v>1.8467</v>
      </c>
      <c r="F469" s="83">
        <f>ROUND(((F470+F471+F473+F472)/1000),5)</f>
        <v>1.8351200000000001</v>
      </c>
      <c r="G469" s="83">
        <f t="shared" ref="G469:AA469" si="270">ROUND(((G470+G471+G473+G472)/1000),5)</f>
        <v>1.8262700000000001</v>
      </c>
      <c r="H469" s="83">
        <f t="shared" si="270"/>
        <v>1.83813</v>
      </c>
      <c r="I469" s="83">
        <f t="shared" si="270"/>
        <v>1.84649</v>
      </c>
      <c r="J469" s="83">
        <f t="shared" si="270"/>
        <v>1.84894</v>
      </c>
      <c r="K469" s="83">
        <f t="shared" si="270"/>
        <v>2.06934</v>
      </c>
      <c r="L469" s="83">
        <f t="shared" si="270"/>
        <v>2.2584</v>
      </c>
      <c r="M469" s="83">
        <f t="shared" si="270"/>
        <v>2.2892700000000001</v>
      </c>
      <c r="N469" s="83">
        <f t="shared" si="270"/>
        <v>2.3250600000000001</v>
      </c>
      <c r="O469" s="83">
        <f t="shared" si="270"/>
        <v>2.3604699999999998</v>
      </c>
      <c r="P469" s="83">
        <f t="shared" si="270"/>
        <v>2.34511</v>
      </c>
      <c r="Q469" s="83">
        <f t="shared" si="270"/>
        <v>2.3399000000000001</v>
      </c>
      <c r="R469" s="83">
        <f t="shared" si="270"/>
        <v>2.3298800000000002</v>
      </c>
      <c r="S469" s="83">
        <f t="shared" si="270"/>
        <v>2.331</v>
      </c>
      <c r="T469" s="83">
        <f t="shared" si="270"/>
        <v>2.33046</v>
      </c>
      <c r="U469" s="83">
        <f t="shared" si="270"/>
        <v>2.32003</v>
      </c>
      <c r="V469" s="83">
        <f t="shared" si="270"/>
        <v>2.3235100000000002</v>
      </c>
      <c r="W469" s="83">
        <f t="shared" si="270"/>
        <v>2.3583400000000001</v>
      </c>
      <c r="X469" s="83">
        <f t="shared" si="270"/>
        <v>2.3449800000000001</v>
      </c>
      <c r="Y469" s="83">
        <f t="shared" si="270"/>
        <v>2.2878799999999999</v>
      </c>
      <c r="Z469" s="83">
        <f t="shared" si="270"/>
        <v>2.2078500000000001</v>
      </c>
      <c r="AA469" s="83">
        <f t="shared" si="270"/>
        <v>2.0840299999999998</v>
      </c>
    </row>
    <row r="470" spans="1:27" ht="12.75" customHeight="1" outlineLevel="1" x14ac:dyDescent="0.2">
      <c r="A470" s="91" t="s">
        <v>2635</v>
      </c>
      <c r="B470" s="63" t="s">
        <v>233</v>
      </c>
      <c r="C470" s="43" t="s">
        <v>79</v>
      </c>
      <c r="D470" s="44">
        <v>1156.8599999999999</v>
      </c>
      <c r="E470" s="44">
        <v>1075.69</v>
      </c>
      <c r="F470" s="44">
        <v>1064.1099999999999</v>
      </c>
      <c r="G470" s="44">
        <v>1055.26</v>
      </c>
      <c r="H470" s="44">
        <v>1067.1199999999999</v>
      </c>
      <c r="I470" s="44">
        <v>1075.48</v>
      </c>
      <c r="J470" s="44">
        <v>1077.93</v>
      </c>
      <c r="K470" s="44">
        <v>1298.33</v>
      </c>
      <c r="L470" s="44">
        <v>1487.39</v>
      </c>
      <c r="M470" s="44">
        <v>1518.26</v>
      </c>
      <c r="N470" s="44">
        <v>1554.05</v>
      </c>
      <c r="O470" s="44">
        <v>1589.46</v>
      </c>
      <c r="P470" s="44">
        <v>1574.1</v>
      </c>
      <c r="Q470" s="44">
        <v>1568.89</v>
      </c>
      <c r="R470" s="44">
        <v>1558.87</v>
      </c>
      <c r="S470" s="44">
        <v>1559.99</v>
      </c>
      <c r="T470" s="44">
        <v>1559.45</v>
      </c>
      <c r="U470" s="44">
        <v>1549.02</v>
      </c>
      <c r="V470" s="44">
        <v>1552.5</v>
      </c>
      <c r="W470" s="44">
        <v>1587.33</v>
      </c>
      <c r="X470" s="44">
        <v>1573.97</v>
      </c>
      <c r="Y470" s="44">
        <v>1516.87</v>
      </c>
      <c r="Z470" s="44">
        <v>1436.84</v>
      </c>
      <c r="AA470" s="44">
        <v>1313.02</v>
      </c>
    </row>
    <row r="471" spans="1:27" ht="12.75" customHeight="1" outlineLevel="1" x14ac:dyDescent="0.2">
      <c r="A471" s="91" t="s">
        <v>2636</v>
      </c>
      <c r="B471" s="63" t="s">
        <v>90</v>
      </c>
      <c r="C471" s="43" t="s">
        <v>79</v>
      </c>
      <c r="D471" s="44">
        <v>434.18</v>
      </c>
      <c r="E471" s="44">
        <f>$D$471</f>
        <v>434.18</v>
      </c>
      <c r="F471" s="44">
        <f t="shared" ref="F471:AA471" si="271">$D$471</f>
        <v>434.18</v>
      </c>
      <c r="G471" s="44">
        <f t="shared" si="271"/>
        <v>434.18</v>
      </c>
      <c r="H471" s="44">
        <f t="shared" si="271"/>
        <v>434.18</v>
      </c>
      <c r="I471" s="44">
        <f t="shared" si="271"/>
        <v>434.18</v>
      </c>
      <c r="J471" s="44">
        <f t="shared" si="271"/>
        <v>434.18</v>
      </c>
      <c r="K471" s="44">
        <f t="shared" si="271"/>
        <v>434.18</v>
      </c>
      <c r="L471" s="44">
        <f t="shared" si="271"/>
        <v>434.18</v>
      </c>
      <c r="M471" s="44">
        <f t="shared" si="271"/>
        <v>434.18</v>
      </c>
      <c r="N471" s="44">
        <f t="shared" si="271"/>
        <v>434.18</v>
      </c>
      <c r="O471" s="44">
        <f t="shared" si="271"/>
        <v>434.18</v>
      </c>
      <c r="P471" s="44">
        <f t="shared" si="271"/>
        <v>434.18</v>
      </c>
      <c r="Q471" s="44">
        <f t="shared" si="271"/>
        <v>434.18</v>
      </c>
      <c r="R471" s="44">
        <f t="shared" si="271"/>
        <v>434.18</v>
      </c>
      <c r="S471" s="44">
        <f t="shared" si="271"/>
        <v>434.18</v>
      </c>
      <c r="T471" s="44">
        <f t="shared" si="271"/>
        <v>434.18</v>
      </c>
      <c r="U471" s="44">
        <f t="shared" si="271"/>
        <v>434.18</v>
      </c>
      <c r="V471" s="44">
        <f t="shared" si="271"/>
        <v>434.18</v>
      </c>
      <c r="W471" s="44">
        <f t="shared" si="271"/>
        <v>434.18</v>
      </c>
      <c r="X471" s="44">
        <f t="shared" si="271"/>
        <v>434.18</v>
      </c>
      <c r="Y471" s="44">
        <f t="shared" si="271"/>
        <v>434.18</v>
      </c>
      <c r="Z471" s="44">
        <f t="shared" si="271"/>
        <v>434.18</v>
      </c>
      <c r="AA471" s="44">
        <f t="shared" si="271"/>
        <v>434.18</v>
      </c>
    </row>
    <row r="472" spans="1:27" ht="12.75" customHeight="1" outlineLevel="1" x14ac:dyDescent="0.2">
      <c r="A472" s="91" t="s">
        <v>2637</v>
      </c>
      <c r="B472" s="63" t="s">
        <v>83</v>
      </c>
      <c r="C472" s="43" t="s">
        <v>79</v>
      </c>
      <c r="D472" s="44">
        <v>6.14</v>
      </c>
      <c r="E472" s="44">
        <v>6.14</v>
      </c>
      <c r="F472" s="44">
        <v>6.14</v>
      </c>
      <c r="G472" s="44">
        <v>6.14</v>
      </c>
      <c r="H472" s="44">
        <v>6.14</v>
      </c>
      <c r="I472" s="44">
        <v>6.14</v>
      </c>
      <c r="J472" s="44">
        <v>6.14</v>
      </c>
      <c r="K472" s="44">
        <v>6.14</v>
      </c>
      <c r="L472" s="44">
        <v>6.14</v>
      </c>
      <c r="M472" s="44">
        <v>6.14</v>
      </c>
      <c r="N472" s="44">
        <v>6.14</v>
      </c>
      <c r="O472" s="44">
        <v>6.14</v>
      </c>
      <c r="P472" s="44">
        <v>6.14</v>
      </c>
      <c r="Q472" s="44">
        <v>6.14</v>
      </c>
      <c r="R472" s="44">
        <v>6.14</v>
      </c>
      <c r="S472" s="44">
        <v>6.14</v>
      </c>
      <c r="T472" s="44">
        <v>6.14</v>
      </c>
      <c r="U472" s="44">
        <v>6.14</v>
      </c>
      <c r="V472" s="44">
        <v>6.14</v>
      </c>
      <c r="W472" s="44">
        <v>6.14</v>
      </c>
      <c r="X472" s="44">
        <v>6.14</v>
      </c>
      <c r="Y472" s="44">
        <v>6.14</v>
      </c>
      <c r="Z472" s="44">
        <v>6.14</v>
      </c>
      <c r="AA472" s="44">
        <v>6.14</v>
      </c>
    </row>
    <row r="473" spans="1:27" ht="12.75" customHeight="1" outlineLevel="1" x14ac:dyDescent="0.2">
      <c r="A473" s="91" t="s">
        <v>2638</v>
      </c>
      <c r="B473" s="63" t="s">
        <v>81</v>
      </c>
      <c r="C473" s="43" t="s">
        <v>79</v>
      </c>
      <c r="D473" s="44">
        <f>$D$11</f>
        <v>330.69</v>
      </c>
      <c r="E473" s="44">
        <f t="shared" ref="E473:AA473" si="272">$D$11</f>
        <v>330.69</v>
      </c>
      <c r="F473" s="44">
        <f t="shared" si="272"/>
        <v>330.69</v>
      </c>
      <c r="G473" s="44">
        <f t="shared" si="272"/>
        <v>330.69</v>
      </c>
      <c r="H473" s="44">
        <f t="shared" si="272"/>
        <v>330.69</v>
      </c>
      <c r="I473" s="44">
        <f t="shared" si="272"/>
        <v>330.69</v>
      </c>
      <c r="J473" s="44">
        <f t="shared" si="272"/>
        <v>330.69</v>
      </c>
      <c r="K473" s="44">
        <f t="shared" si="272"/>
        <v>330.69</v>
      </c>
      <c r="L473" s="44">
        <f t="shared" si="272"/>
        <v>330.69</v>
      </c>
      <c r="M473" s="44">
        <f t="shared" si="272"/>
        <v>330.69</v>
      </c>
      <c r="N473" s="44">
        <f t="shared" si="272"/>
        <v>330.69</v>
      </c>
      <c r="O473" s="44">
        <f t="shared" si="272"/>
        <v>330.69</v>
      </c>
      <c r="P473" s="44">
        <f t="shared" si="272"/>
        <v>330.69</v>
      </c>
      <c r="Q473" s="44">
        <f t="shared" si="272"/>
        <v>330.69</v>
      </c>
      <c r="R473" s="44">
        <f t="shared" si="272"/>
        <v>330.69</v>
      </c>
      <c r="S473" s="44">
        <f t="shared" si="272"/>
        <v>330.69</v>
      </c>
      <c r="T473" s="44">
        <f t="shared" si="272"/>
        <v>330.69</v>
      </c>
      <c r="U473" s="44">
        <f t="shared" si="272"/>
        <v>330.69</v>
      </c>
      <c r="V473" s="44">
        <f t="shared" si="272"/>
        <v>330.69</v>
      </c>
      <c r="W473" s="44">
        <f t="shared" si="272"/>
        <v>330.69</v>
      </c>
      <c r="X473" s="44">
        <f t="shared" si="272"/>
        <v>330.69</v>
      </c>
      <c r="Y473" s="44">
        <f t="shared" si="272"/>
        <v>330.69</v>
      </c>
      <c r="Z473" s="44">
        <f t="shared" si="272"/>
        <v>330.69</v>
      </c>
      <c r="AA473" s="44">
        <f t="shared" si="272"/>
        <v>330.69</v>
      </c>
    </row>
    <row r="474" spans="1:27" x14ac:dyDescent="0.2">
      <c r="A474" s="90" t="s">
        <v>2639</v>
      </c>
      <c r="B474" s="28" t="str">
        <f>"02"&amp;"."&amp;$B$777&amp;"."&amp;$B$778</f>
        <v>02.04.2023</v>
      </c>
      <c r="C474" s="82" t="s">
        <v>76</v>
      </c>
      <c r="D474" s="83">
        <f>ROUND(((D475+D476+D478+D477)/1000),5)</f>
        <v>1.8567100000000001</v>
      </c>
      <c r="E474" s="83">
        <f>ROUND(((E475+E476+E478+E477)/1000),5)</f>
        <v>1.8109200000000001</v>
      </c>
      <c r="F474" s="83">
        <f>ROUND(((F475+F476+F478+F477)/1000),5)</f>
        <v>1.75288</v>
      </c>
      <c r="G474" s="83">
        <f t="shared" ref="G474:AA474" si="273">ROUND(((G475+G476+G478+G477)/1000),5)</f>
        <v>1.7441500000000001</v>
      </c>
      <c r="H474" s="83">
        <f t="shared" si="273"/>
        <v>1.7497100000000001</v>
      </c>
      <c r="I474" s="83">
        <f t="shared" si="273"/>
        <v>1.7646200000000001</v>
      </c>
      <c r="J474" s="83">
        <f t="shared" si="273"/>
        <v>1.7437400000000001</v>
      </c>
      <c r="K474" s="83">
        <f t="shared" si="273"/>
        <v>1.7974300000000001</v>
      </c>
      <c r="L474" s="83">
        <f t="shared" si="273"/>
        <v>2.0258600000000002</v>
      </c>
      <c r="M474" s="83">
        <f t="shared" si="273"/>
        <v>2.1008599999999999</v>
      </c>
      <c r="N474" s="83">
        <f t="shared" si="273"/>
        <v>2.1421899999999998</v>
      </c>
      <c r="O474" s="83">
        <f t="shared" si="273"/>
        <v>2.1513300000000002</v>
      </c>
      <c r="P474" s="83">
        <f t="shared" si="273"/>
        <v>2.1517300000000001</v>
      </c>
      <c r="Q474" s="83">
        <f t="shared" si="273"/>
        <v>2.1720899999999999</v>
      </c>
      <c r="R474" s="83">
        <f t="shared" si="273"/>
        <v>2.1655099999999998</v>
      </c>
      <c r="S474" s="83">
        <f t="shared" si="273"/>
        <v>2.1385800000000001</v>
      </c>
      <c r="T474" s="83">
        <f t="shared" si="273"/>
        <v>2.13666</v>
      </c>
      <c r="U474" s="83">
        <f t="shared" si="273"/>
        <v>2.1510799999999999</v>
      </c>
      <c r="V474" s="83">
        <f t="shared" si="273"/>
        <v>2.3238400000000001</v>
      </c>
      <c r="W474" s="83">
        <f t="shared" si="273"/>
        <v>2.3879299999999999</v>
      </c>
      <c r="X474" s="83">
        <f t="shared" si="273"/>
        <v>2.3569399999999998</v>
      </c>
      <c r="Y474" s="83">
        <f t="shared" si="273"/>
        <v>2.2289099999999999</v>
      </c>
      <c r="Z474" s="83">
        <f t="shared" si="273"/>
        <v>2.0564800000000001</v>
      </c>
      <c r="AA474" s="83">
        <f t="shared" si="273"/>
        <v>1.98529</v>
      </c>
    </row>
    <row r="475" spans="1:27" ht="12.75" customHeight="1" outlineLevel="1" x14ac:dyDescent="0.2">
      <c r="A475" s="91" t="s">
        <v>2640</v>
      </c>
      <c r="B475" s="63" t="s">
        <v>233</v>
      </c>
      <c r="C475" s="43" t="s">
        <v>79</v>
      </c>
      <c r="D475" s="44">
        <v>1085.7</v>
      </c>
      <c r="E475" s="44">
        <v>1039.9100000000001</v>
      </c>
      <c r="F475" s="44">
        <v>981.87</v>
      </c>
      <c r="G475" s="44">
        <v>973.14</v>
      </c>
      <c r="H475" s="44">
        <v>978.7</v>
      </c>
      <c r="I475" s="44">
        <v>993.61</v>
      </c>
      <c r="J475" s="44">
        <v>972.73</v>
      </c>
      <c r="K475" s="44">
        <v>1026.42</v>
      </c>
      <c r="L475" s="44">
        <v>1254.8499999999999</v>
      </c>
      <c r="M475" s="44">
        <v>1329.85</v>
      </c>
      <c r="N475" s="44">
        <v>1371.18</v>
      </c>
      <c r="O475" s="44">
        <v>1380.32</v>
      </c>
      <c r="P475" s="44">
        <v>1380.72</v>
      </c>
      <c r="Q475" s="44">
        <v>1401.08</v>
      </c>
      <c r="R475" s="44">
        <v>1394.5</v>
      </c>
      <c r="S475" s="44">
        <v>1367.57</v>
      </c>
      <c r="T475" s="44">
        <v>1365.65</v>
      </c>
      <c r="U475" s="44">
        <v>1380.07</v>
      </c>
      <c r="V475" s="44">
        <v>1552.83</v>
      </c>
      <c r="W475" s="44">
        <v>1616.92</v>
      </c>
      <c r="X475" s="44">
        <v>1585.93</v>
      </c>
      <c r="Y475" s="44">
        <v>1457.9</v>
      </c>
      <c r="Z475" s="44">
        <v>1285.47</v>
      </c>
      <c r="AA475" s="44">
        <v>1214.28</v>
      </c>
    </row>
    <row r="476" spans="1:27" ht="12.75" customHeight="1" outlineLevel="1" x14ac:dyDescent="0.2">
      <c r="A476" s="91" t="s">
        <v>2641</v>
      </c>
      <c r="B476" s="63" t="s">
        <v>90</v>
      </c>
      <c r="C476" s="43" t="s">
        <v>79</v>
      </c>
      <c r="D476" s="44">
        <f>$D$471</f>
        <v>434.18</v>
      </c>
      <c r="E476" s="44">
        <f t="shared" ref="E476:AA476" si="274">$D$471</f>
        <v>434.18</v>
      </c>
      <c r="F476" s="44">
        <f t="shared" si="274"/>
        <v>434.18</v>
      </c>
      <c r="G476" s="44">
        <f t="shared" si="274"/>
        <v>434.18</v>
      </c>
      <c r="H476" s="44">
        <f t="shared" si="274"/>
        <v>434.18</v>
      </c>
      <c r="I476" s="44">
        <f t="shared" si="274"/>
        <v>434.18</v>
      </c>
      <c r="J476" s="44">
        <f t="shared" si="274"/>
        <v>434.18</v>
      </c>
      <c r="K476" s="44">
        <f t="shared" si="274"/>
        <v>434.18</v>
      </c>
      <c r="L476" s="44">
        <f t="shared" si="274"/>
        <v>434.18</v>
      </c>
      <c r="M476" s="44">
        <f t="shared" si="274"/>
        <v>434.18</v>
      </c>
      <c r="N476" s="44">
        <f t="shared" si="274"/>
        <v>434.18</v>
      </c>
      <c r="O476" s="44">
        <f t="shared" si="274"/>
        <v>434.18</v>
      </c>
      <c r="P476" s="44">
        <f t="shared" si="274"/>
        <v>434.18</v>
      </c>
      <c r="Q476" s="44">
        <f t="shared" si="274"/>
        <v>434.18</v>
      </c>
      <c r="R476" s="44">
        <f t="shared" si="274"/>
        <v>434.18</v>
      </c>
      <c r="S476" s="44">
        <f t="shared" si="274"/>
        <v>434.18</v>
      </c>
      <c r="T476" s="44">
        <f t="shared" si="274"/>
        <v>434.18</v>
      </c>
      <c r="U476" s="44">
        <f t="shared" si="274"/>
        <v>434.18</v>
      </c>
      <c r="V476" s="44">
        <f t="shared" si="274"/>
        <v>434.18</v>
      </c>
      <c r="W476" s="44">
        <f t="shared" si="274"/>
        <v>434.18</v>
      </c>
      <c r="X476" s="44">
        <f t="shared" si="274"/>
        <v>434.18</v>
      </c>
      <c r="Y476" s="44">
        <f t="shared" si="274"/>
        <v>434.18</v>
      </c>
      <c r="Z476" s="44">
        <f t="shared" si="274"/>
        <v>434.18</v>
      </c>
      <c r="AA476" s="44">
        <f t="shared" si="274"/>
        <v>434.18</v>
      </c>
    </row>
    <row r="477" spans="1:27" ht="12.75" customHeight="1" outlineLevel="1" x14ac:dyDescent="0.2">
      <c r="A477" s="91" t="s">
        <v>2642</v>
      </c>
      <c r="B477" s="63" t="s">
        <v>83</v>
      </c>
      <c r="C477" s="43" t="s">
        <v>79</v>
      </c>
      <c r="D477" s="44">
        <v>6.14</v>
      </c>
      <c r="E477" s="44">
        <v>6.14</v>
      </c>
      <c r="F477" s="44">
        <v>6.14</v>
      </c>
      <c r="G477" s="44">
        <v>6.14</v>
      </c>
      <c r="H477" s="44">
        <v>6.14</v>
      </c>
      <c r="I477" s="44">
        <v>6.14</v>
      </c>
      <c r="J477" s="44">
        <v>6.14</v>
      </c>
      <c r="K477" s="44">
        <v>6.14</v>
      </c>
      <c r="L477" s="44">
        <v>6.14</v>
      </c>
      <c r="M477" s="44">
        <v>6.14</v>
      </c>
      <c r="N477" s="44">
        <v>6.14</v>
      </c>
      <c r="O477" s="44">
        <v>6.14</v>
      </c>
      <c r="P477" s="44">
        <v>6.14</v>
      </c>
      <c r="Q477" s="44">
        <v>6.14</v>
      </c>
      <c r="R477" s="44">
        <v>6.14</v>
      </c>
      <c r="S477" s="44">
        <v>6.14</v>
      </c>
      <c r="T477" s="44">
        <v>6.14</v>
      </c>
      <c r="U477" s="44">
        <v>6.14</v>
      </c>
      <c r="V477" s="44">
        <v>6.14</v>
      </c>
      <c r="W477" s="44">
        <v>6.14</v>
      </c>
      <c r="X477" s="44">
        <v>6.14</v>
      </c>
      <c r="Y477" s="44">
        <v>6.14</v>
      </c>
      <c r="Z477" s="44">
        <v>6.14</v>
      </c>
      <c r="AA477" s="44">
        <v>6.14</v>
      </c>
    </row>
    <row r="478" spans="1:27" ht="12.75" customHeight="1" outlineLevel="1" x14ac:dyDescent="0.2">
      <c r="A478" s="91" t="s">
        <v>2643</v>
      </c>
      <c r="B478" s="63" t="s">
        <v>81</v>
      </c>
      <c r="C478" s="43" t="s">
        <v>79</v>
      </c>
      <c r="D478" s="44">
        <f>$D$11</f>
        <v>330.69</v>
      </c>
      <c r="E478" s="44">
        <f t="shared" ref="E478:AA478" si="275">$D$11</f>
        <v>330.69</v>
      </c>
      <c r="F478" s="44">
        <f t="shared" si="275"/>
        <v>330.69</v>
      </c>
      <c r="G478" s="44">
        <f t="shared" si="275"/>
        <v>330.69</v>
      </c>
      <c r="H478" s="44">
        <f t="shared" si="275"/>
        <v>330.69</v>
      </c>
      <c r="I478" s="44">
        <f t="shared" si="275"/>
        <v>330.69</v>
      </c>
      <c r="J478" s="44">
        <f t="shared" si="275"/>
        <v>330.69</v>
      </c>
      <c r="K478" s="44">
        <f t="shared" si="275"/>
        <v>330.69</v>
      </c>
      <c r="L478" s="44">
        <f t="shared" si="275"/>
        <v>330.69</v>
      </c>
      <c r="M478" s="44">
        <f t="shared" si="275"/>
        <v>330.69</v>
      </c>
      <c r="N478" s="44">
        <f t="shared" si="275"/>
        <v>330.69</v>
      </c>
      <c r="O478" s="44">
        <f t="shared" si="275"/>
        <v>330.69</v>
      </c>
      <c r="P478" s="44">
        <f t="shared" si="275"/>
        <v>330.69</v>
      </c>
      <c r="Q478" s="44">
        <f t="shared" si="275"/>
        <v>330.69</v>
      </c>
      <c r="R478" s="44">
        <f t="shared" si="275"/>
        <v>330.69</v>
      </c>
      <c r="S478" s="44">
        <f t="shared" si="275"/>
        <v>330.69</v>
      </c>
      <c r="T478" s="44">
        <f t="shared" si="275"/>
        <v>330.69</v>
      </c>
      <c r="U478" s="44">
        <f t="shared" si="275"/>
        <v>330.69</v>
      </c>
      <c r="V478" s="44">
        <f t="shared" si="275"/>
        <v>330.69</v>
      </c>
      <c r="W478" s="44">
        <f t="shared" si="275"/>
        <v>330.69</v>
      </c>
      <c r="X478" s="44">
        <f t="shared" si="275"/>
        <v>330.69</v>
      </c>
      <c r="Y478" s="44">
        <f t="shared" si="275"/>
        <v>330.69</v>
      </c>
      <c r="Z478" s="44">
        <f t="shared" si="275"/>
        <v>330.69</v>
      </c>
      <c r="AA478" s="44">
        <f t="shared" si="275"/>
        <v>330.69</v>
      </c>
    </row>
    <row r="479" spans="1:27" x14ac:dyDescent="0.2">
      <c r="A479" s="90" t="s">
        <v>2644</v>
      </c>
      <c r="B479" s="28" t="str">
        <f>"03"&amp;"."&amp;$B$777&amp;"."&amp;$B$778</f>
        <v>03.04.2023</v>
      </c>
      <c r="C479" s="82" t="s">
        <v>76</v>
      </c>
      <c r="D479" s="83">
        <f>ROUND(((D480+D481+D483+D482)/1000),5)</f>
        <v>1.85043</v>
      </c>
      <c r="E479" s="83">
        <f>ROUND(((E480+E481+E483+E482)/1000),5)</f>
        <v>1.8066500000000001</v>
      </c>
      <c r="F479" s="83">
        <f>ROUND(((F480+F481+F483+F482)/1000),5)</f>
        <v>1.74346</v>
      </c>
      <c r="G479" s="83">
        <f t="shared" ref="G479:AA479" si="276">ROUND(((G480+G481+G483+G482)/1000),5)</f>
        <v>1.7412099999999999</v>
      </c>
      <c r="H479" s="83">
        <f t="shared" si="276"/>
        <v>1.7980400000000001</v>
      </c>
      <c r="I479" s="83">
        <f t="shared" si="276"/>
        <v>1.84901</v>
      </c>
      <c r="J479" s="83">
        <f t="shared" si="276"/>
        <v>2.0531000000000001</v>
      </c>
      <c r="K479" s="83">
        <f t="shared" si="276"/>
        <v>2.3166099999999998</v>
      </c>
      <c r="L479" s="83">
        <f t="shared" si="276"/>
        <v>2.40096</v>
      </c>
      <c r="M479" s="83">
        <f t="shared" si="276"/>
        <v>2.4484499999999998</v>
      </c>
      <c r="N479" s="83">
        <f t="shared" si="276"/>
        <v>2.4495900000000002</v>
      </c>
      <c r="O479" s="83">
        <f t="shared" si="276"/>
        <v>2.5047700000000002</v>
      </c>
      <c r="P479" s="83">
        <f t="shared" si="276"/>
        <v>2.4828299999999999</v>
      </c>
      <c r="Q479" s="83">
        <f t="shared" si="276"/>
        <v>2.4995500000000002</v>
      </c>
      <c r="R479" s="83">
        <f t="shared" si="276"/>
        <v>2.4784600000000001</v>
      </c>
      <c r="S479" s="83">
        <f t="shared" si="276"/>
        <v>2.4605399999999999</v>
      </c>
      <c r="T479" s="83">
        <f t="shared" si="276"/>
        <v>2.44781</v>
      </c>
      <c r="U479" s="83">
        <f t="shared" si="276"/>
        <v>2.3943500000000002</v>
      </c>
      <c r="V479" s="83">
        <f t="shared" si="276"/>
        <v>2.3943099999999999</v>
      </c>
      <c r="W479" s="83">
        <f t="shared" si="276"/>
        <v>2.4394999999999998</v>
      </c>
      <c r="X479" s="83">
        <f t="shared" si="276"/>
        <v>2.4869699999999999</v>
      </c>
      <c r="Y479" s="83">
        <f t="shared" si="276"/>
        <v>2.4160400000000002</v>
      </c>
      <c r="Z479" s="83">
        <f t="shared" si="276"/>
        <v>2.2593999999999999</v>
      </c>
      <c r="AA479" s="83">
        <f t="shared" si="276"/>
        <v>2.0056699999999998</v>
      </c>
    </row>
    <row r="480" spans="1:27" ht="12.75" customHeight="1" outlineLevel="1" x14ac:dyDescent="0.2">
      <c r="A480" s="91" t="s">
        <v>2645</v>
      </c>
      <c r="B480" s="63" t="s">
        <v>233</v>
      </c>
      <c r="C480" s="43" t="s">
        <v>79</v>
      </c>
      <c r="D480" s="44">
        <v>1079.42</v>
      </c>
      <c r="E480" s="44">
        <v>1035.6400000000001</v>
      </c>
      <c r="F480" s="44">
        <v>972.45</v>
      </c>
      <c r="G480" s="44">
        <v>970.2</v>
      </c>
      <c r="H480" s="44">
        <v>1027.03</v>
      </c>
      <c r="I480" s="44">
        <v>1078</v>
      </c>
      <c r="J480" s="44">
        <v>1282.0899999999999</v>
      </c>
      <c r="K480" s="44">
        <v>1545.6</v>
      </c>
      <c r="L480" s="44">
        <v>1629.95</v>
      </c>
      <c r="M480" s="44">
        <v>1677.44</v>
      </c>
      <c r="N480" s="44">
        <v>1678.58</v>
      </c>
      <c r="O480" s="44">
        <v>1733.76</v>
      </c>
      <c r="P480" s="44">
        <v>1711.82</v>
      </c>
      <c r="Q480" s="44">
        <v>1728.54</v>
      </c>
      <c r="R480" s="44">
        <v>1707.45</v>
      </c>
      <c r="S480" s="44">
        <v>1689.53</v>
      </c>
      <c r="T480" s="44">
        <v>1676.8</v>
      </c>
      <c r="U480" s="44">
        <v>1623.34</v>
      </c>
      <c r="V480" s="44">
        <v>1623.3</v>
      </c>
      <c r="W480" s="44">
        <v>1668.49</v>
      </c>
      <c r="X480" s="44">
        <v>1715.96</v>
      </c>
      <c r="Y480" s="44">
        <v>1645.03</v>
      </c>
      <c r="Z480" s="44">
        <v>1488.39</v>
      </c>
      <c r="AA480" s="44">
        <v>1234.6600000000001</v>
      </c>
    </row>
    <row r="481" spans="1:27" ht="12.75" customHeight="1" outlineLevel="1" x14ac:dyDescent="0.2">
      <c r="A481" s="91" t="s">
        <v>2646</v>
      </c>
      <c r="B481" s="63" t="s">
        <v>90</v>
      </c>
      <c r="C481" s="43" t="s">
        <v>79</v>
      </c>
      <c r="D481" s="44">
        <f>$D$471</f>
        <v>434.18</v>
      </c>
      <c r="E481" s="44">
        <f t="shared" ref="E481:AA481" si="277">$D$471</f>
        <v>434.18</v>
      </c>
      <c r="F481" s="44">
        <f t="shared" si="277"/>
        <v>434.18</v>
      </c>
      <c r="G481" s="44">
        <f t="shared" si="277"/>
        <v>434.18</v>
      </c>
      <c r="H481" s="44">
        <f t="shared" si="277"/>
        <v>434.18</v>
      </c>
      <c r="I481" s="44">
        <f t="shared" si="277"/>
        <v>434.18</v>
      </c>
      <c r="J481" s="44">
        <f t="shared" si="277"/>
        <v>434.18</v>
      </c>
      <c r="K481" s="44">
        <f t="shared" si="277"/>
        <v>434.18</v>
      </c>
      <c r="L481" s="44">
        <f t="shared" si="277"/>
        <v>434.18</v>
      </c>
      <c r="M481" s="44">
        <f t="shared" si="277"/>
        <v>434.18</v>
      </c>
      <c r="N481" s="44">
        <f t="shared" si="277"/>
        <v>434.18</v>
      </c>
      <c r="O481" s="44">
        <f t="shared" si="277"/>
        <v>434.18</v>
      </c>
      <c r="P481" s="44">
        <f t="shared" si="277"/>
        <v>434.18</v>
      </c>
      <c r="Q481" s="44">
        <f t="shared" si="277"/>
        <v>434.18</v>
      </c>
      <c r="R481" s="44">
        <f t="shared" si="277"/>
        <v>434.18</v>
      </c>
      <c r="S481" s="44">
        <f t="shared" si="277"/>
        <v>434.18</v>
      </c>
      <c r="T481" s="44">
        <f t="shared" si="277"/>
        <v>434.18</v>
      </c>
      <c r="U481" s="44">
        <f t="shared" si="277"/>
        <v>434.18</v>
      </c>
      <c r="V481" s="44">
        <f t="shared" si="277"/>
        <v>434.18</v>
      </c>
      <c r="W481" s="44">
        <f t="shared" si="277"/>
        <v>434.18</v>
      </c>
      <c r="X481" s="44">
        <f t="shared" si="277"/>
        <v>434.18</v>
      </c>
      <c r="Y481" s="44">
        <f t="shared" si="277"/>
        <v>434.18</v>
      </c>
      <c r="Z481" s="44">
        <f t="shared" si="277"/>
        <v>434.18</v>
      </c>
      <c r="AA481" s="44">
        <f t="shared" si="277"/>
        <v>434.18</v>
      </c>
    </row>
    <row r="482" spans="1:27" ht="12.75" customHeight="1" outlineLevel="1" x14ac:dyDescent="0.2">
      <c r="A482" s="91" t="s">
        <v>2647</v>
      </c>
      <c r="B482" s="63" t="s">
        <v>83</v>
      </c>
      <c r="C482" s="43" t="s">
        <v>79</v>
      </c>
      <c r="D482" s="44">
        <v>6.14</v>
      </c>
      <c r="E482" s="44">
        <v>6.14</v>
      </c>
      <c r="F482" s="44">
        <v>6.14</v>
      </c>
      <c r="G482" s="44">
        <v>6.14</v>
      </c>
      <c r="H482" s="44">
        <v>6.14</v>
      </c>
      <c r="I482" s="44">
        <v>6.14</v>
      </c>
      <c r="J482" s="44">
        <v>6.14</v>
      </c>
      <c r="K482" s="44">
        <v>6.14</v>
      </c>
      <c r="L482" s="44">
        <v>6.14</v>
      </c>
      <c r="M482" s="44">
        <v>6.14</v>
      </c>
      <c r="N482" s="44">
        <v>6.14</v>
      </c>
      <c r="O482" s="44">
        <v>6.14</v>
      </c>
      <c r="P482" s="44">
        <v>6.14</v>
      </c>
      <c r="Q482" s="44">
        <v>6.14</v>
      </c>
      <c r="R482" s="44">
        <v>6.14</v>
      </c>
      <c r="S482" s="44">
        <v>6.14</v>
      </c>
      <c r="T482" s="44">
        <v>6.14</v>
      </c>
      <c r="U482" s="44">
        <v>6.14</v>
      </c>
      <c r="V482" s="44">
        <v>6.14</v>
      </c>
      <c r="W482" s="44">
        <v>6.14</v>
      </c>
      <c r="X482" s="44">
        <v>6.14</v>
      </c>
      <c r="Y482" s="44">
        <v>6.14</v>
      </c>
      <c r="Z482" s="44">
        <v>6.14</v>
      </c>
      <c r="AA482" s="44">
        <v>6.14</v>
      </c>
    </row>
    <row r="483" spans="1:27" ht="12.75" customHeight="1" outlineLevel="1" x14ac:dyDescent="0.2">
      <c r="A483" s="91" t="s">
        <v>2648</v>
      </c>
      <c r="B483" s="63" t="s">
        <v>81</v>
      </c>
      <c r="C483" s="43" t="s">
        <v>79</v>
      </c>
      <c r="D483" s="44">
        <f>$D$11</f>
        <v>330.69</v>
      </c>
      <c r="E483" s="44">
        <f t="shared" ref="E483:AA483" si="278">$D$11</f>
        <v>330.69</v>
      </c>
      <c r="F483" s="44">
        <f t="shared" si="278"/>
        <v>330.69</v>
      </c>
      <c r="G483" s="44">
        <f t="shared" si="278"/>
        <v>330.69</v>
      </c>
      <c r="H483" s="44">
        <f t="shared" si="278"/>
        <v>330.69</v>
      </c>
      <c r="I483" s="44">
        <f t="shared" si="278"/>
        <v>330.69</v>
      </c>
      <c r="J483" s="44">
        <f t="shared" si="278"/>
        <v>330.69</v>
      </c>
      <c r="K483" s="44">
        <f t="shared" si="278"/>
        <v>330.69</v>
      </c>
      <c r="L483" s="44">
        <f t="shared" si="278"/>
        <v>330.69</v>
      </c>
      <c r="M483" s="44">
        <f t="shared" si="278"/>
        <v>330.69</v>
      </c>
      <c r="N483" s="44">
        <f t="shared" si="278"/>
        <v>330.69</v>
      </c>
      <c r="O483" s="44">
        <f t="shared" si="278"/>
        <v>330.69</v>
      </c>
      <c r="P483" s="44">
        <f t="shared" si="278"/>
        <v>330.69</v>
      </c>
      <c r="Q483" s="44">
        <f t="shared" si="278"/>
        <v>330.69</v>
      </c>
      <c r="R483" s="44">
        <f t="shared" si="278"/>
        <v>330.69</v>
      </c>
      <c r="S483" s="44">
        <f t="shared" si="278"/>
        <v>330.69</v>
      </c>
      <c r="T483" s="44">
        <f t="shared" si="278"/>
        <v>330.69</v>
      </c>
      <c r="U483" s="44">
        <f t="shared" si="278"/>
        <v>330.69</v>
      </c>
      <c r="V483" s="44">
        <f t="shared" si="278"/>
        <v>330.69</v>
      </c>
      <c r="W483" s="44">
        <f t="shared" si="278"/>
        <v>330.69</v>
      </c>
      <c r="X483" s="44">
        <f t="shared" si="278"/>
        <v>330.69</v>
      </c>
      <c r="Y483" s="44">
        <f t="shared" si="278"/>
        <v>330.69</v>
      </c>
      <c r="Z483" s="44">
        <f t="shared" si="278"/>
        <v>330.69</v>
      </c>
      <c r="AA483" s="44">
        <f t="shared" si="278"/>
        <v>330.69</v>
      </c>
    </row>
    <row r="484" spans="1:27" x14ac:dyDescent="0.2">
      <c r="A484" s="90" t="s">
        <v>2649</v>
      </c>
      <c r="B484" s="28" t="str">
        <f>"04"&amp;"."&amp;$B$777&amp;"."&amp;$B$778</f>
        <v>04.04.2023</v>
      </c>
      <c r="C484" s="82" t="s">
        <v>76</v>
      </c>
      <c r="D484" s="83">
        <f>ROUND(((D485+D486+D488+D487)/1000),5)</f>
        <v>1.8353600000000001</v>
      </c>
      <c r="E484" s="83">
        <f>ROUND(((E485+E486+E488+E487)/1000),5)</f>
        <v>1.7680400000000001</v>
      </c>
      <c r="F484" s="83">
        <f>ROUND(((F485+F486+F488+F487)/1000),5)</f>
        <v>1.70712</v>
      </c>
      <c r="G484" s="83">
        <f t="shared" ref="G484:AA484" si="279">ROUND(((G485+G486+G488+G487)/1000),5)</f>
        <v>1.71445</v>
      </c>
      <c r="H484" s="83">
        <f t="shared" si="279"/>
        <v>1.79233</v>
      </c>
      <c r="I484" s="83">
        <f t="shared" si="279"/>
        <v>1.8358000000000001</v>
      </c>
      <c r="J484" s="83">
        <f t="shared" si="279"/>
        <v>1.9479599999999999</v>
      </c>
      <c r="K484" s="83">
        <f t="shared" si="279"/>
        <v>2.2359900000000001</v>
      </c>
      <c r="L484" s="83">
        <f t="shared" si="279"/>
        <v>2.3597399999999999</v>
      </c>
      <c r="M484" s="83">
        <f t="shared" si="279"/>
        <v>2.4164099999999999</v>
      </c>
      <c r="N484" s="83">
        <f t="shared" si="279"/>
        <v>2.4221900000000001</v>
      </c>
      <c r="O484" s="83">
        <f t="shared" si="279"/>
        <v>2.4286300000000001</v>
      </c>
      <c r="P484" s="83">
        <f t="shared" si="279"/>
        <v>2.39256</v>
      </c>
      <c r="Q484" s="83">
        <f t="shared" si="279"/>
        <v>2.3805800000000001</v>
      </c>
      <c r="R484" s="83">
        <f t="shared" si="279"/>
        <v>2.3769399999999998</v>
      </c>
      <c r="S484" s="83">
        <f t="shared" si="279"/>
        <v>2.3776799999999998</v>
      </c>
      <c r="T484" s="83">
        <f t="shared" si="279"/>
        <v>2.3739699999999999</v>
      </c>
      <c r="U484" s="83">
        <f t="shared" si="279"/>
        <v>2.3321999999999998</v>
      </c>
      <c r="V484" s="83">
        <f t="shared" si="279"/>
        <v>2.33908</v>
      </c>
      <c r="W484" s="83">
        <f t="shared" si="279"/>
        <v>2.4258899999999999</v>
      </c>
      <c r="X484" s="83">
        <f t="shared" si="279"/>
        <v>2.4059699999999999</v>
      </c>
      <c r="Y484" s="83">
        <f t="shared" si="279"/>
        <v>2.3389000000000002</v>
      </c>
      <c r="Z484" s="83">
        <f t="shared" si="279"/>
        <v>2.10582</v>
      </c>
      <c r="AA484" s="83">
        <f t="shared" si="279"/>
        <v>1.89876</v>
      </c>
    </row>
    <row r="485" spans="1:27" ht="12.75" customHeight="1" outlineLevel="1" x14ac:dyDescent="0.2">
      <c r="A485" s="91" t="s">
        <v>2650</v>
      </c>
      <c r="B485" s="63" t="s">
        <v>233</v>
      </c>
      <c r="C485" s="43" t="s">
        <v>79</v>
      </c>
      <c r="D485" s="44">
        <v>1064.3499999999999</v>
      </c>
      <c r="E485" s="44">
        <v>997.03</v>
      </c>
      <c r="F485" s="44">
        <v>936.11</v>
      </c>
      <c r="G485" s="44">
        <v>943.44</v>
      </c>
      <c r="H485" s="44">
        <v>1021.32</v>
      </c>
      <c r="I485" s="44">
        <v>1064.79</v>
      </c>
      <c r="J485" s="44">
        <v>1176.95</v>
      </c>
      <c r="K485" s="44">
        <v>1464.98</v>
      </c>
      <c r="L485" s="44">
        <v>1588.73</v>
      </c>
      <c r="M485" s="44">
        <v>1645.4</v>
      </c>
      <c r="N485" s="44">
        <v>1651.18</v>
      </c>
      <c r="O485" s="44">
        <v>1657.62</v>
      </c>
      <c r="P485" s="44">
        <v>1621.55</v>
      </c>
      <c r="Q485" s="44">
        <v>1609.57</v>
      </c>
      <c r="R485" s="44">
        <v>1605.93</v>
      </c>
      <c r="S485" s="44">
        <v>1606.67</v>
      </c>
      <c r="T485" s="44">
        <v>1602.96</v>
      </c>
      <c r="U485" s="44">
        <v>1561.19</v>
      </c>
      <c r="V485" s="44">
        <v>1568.07</v>
      </c>
      <c r="W485" s="44">
        <v>1654.88</v>
      </c>
      <c r="X485" s="44">
        <v>1634.96</v>
      </c>
      <c r="Y485" s="44">
        <v>1567.89</v>
      </c>
      <c r="Z485" s="44">
        <v>1334.81</v>
      </c>
      <c r="AA485" s="44">
        <v>1127.75</v>
      </c>
    </row>
    <row r="486" spans="1:27" ht="12.75" customHeight="1" outlineLevel="1" x14ac:dyDescent="0.2">
      <c r="A486" s="91" t="s">
        <v>2651</v>
      </c>
      <c r="B486" s="63" t="s">
        <v>90</v>
      </c>
      <c r="C486" s="43" t="s">
        <v>79</v>
      </c>
      <c r="D486" s="44">
        <f>$D$471</f>
        <v>434.18</v>
      </c>
      <c r="E486" s="44">
        <f t="shared" ref="E486:AA486" si="280">$D$471</f>
        <v>434.18</v>
      </c>
      <c r="F486" s="44">
        <f t="shared" si="280"/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customHeight="1" outlineLevel="1" x14ac:dyDescent="0.2">
      <c r="A487" s="91" t="s">
        <v>2652</v>
      </c>
      <c r="B487" s="63" t="s">
        <v>83</v>
      </c>
      <c r="C487" s="43" t="s">
        <v>79</v>
      </c>
      <c r="D487" s="44">
        <v>6.14</v>
      </c>
      <c r="E487" s="44">
        <v>6.14</v>
      </c>
      <c r="F487" s="44">
        <v>6.14</v>
      </c>
      <c r="G487" s="44">
        <v>6.14</v>
      </c>
      <c r="H487" s="44">
        <v>6.14</v>
      </c>
      <c r="I487" s="44">
        <v>6.14</v>
      </c>
      <c r="J487" s="44">
        <v>6.14</v>
      </c>
      <c r="K487" s="44">
        <v>6.14</v>
      </c>
      <c r="L487" s="44">
        <v>6.14</v>
      </c>
      <c r="M487" s="44">
        <v>6.14</v>
      </c>
      <c r="N487" s="44">
        <v>6.14</v>
      </c>
      <c r="O487" s="44">
        <v>6.14</v>
      </c>
      <c r="P487" s="44">
        <v>6.14</v>
      </c>
      <c r="Q487" s="44">
        <v>6.14</v>
      </c>
      <c r="R487" s="44">
        <v>6.14</v>
      </c>
      <c r="S487" s="44">
        <v>6.14</v>
      </c>
      <c r="T487" s="44">
        <v>6.14</v>
      </c>
      <c r="U487" s="44">
        <v>6.14</v>
      </c>
      <c r="V487" s="44">
        <v>6.14</v>
      </c>
      <c r="W487" s="44">
        <v>6.14</v>
      </c>
      <c r="X487" s="44">
        <v>6.14</v>
      </c>
      <c r="Y487" s="44">
        <v>6.14</v>
      </c>
      <c r="Z487" s="44">
        <v>6.14</v>
      </c>
      <c r="AA487" s="44">
        <v>6.14</v>
      </c>
    </row>
    <row r="488" spans="1:27" ht="12.75" customHeight="1" outlineLevel="1" x14ac:dyDescent="0.2">
      <c r="A488" s="91" t="s">
        <v>2653</v>
      </c>
      <c r="B488" s="63" t="s">
        <v>81</v>
      </c>
      <c r="C488" s="43" t="s">
        <v>79</v>
      </c>
      <c r="D488" s="44">
        <f>$D$11</f>
        <v>330.69</v>
      </c>
      <c r="E488" s="44">
        <f t="shared" ref="E488:AA488" si="281">$D$11</f>
        <v>330.69</v>
      </c>
      <c r="F488" s="44">
        <f t="shared" si="281"/>
        <v>330.69</v>
      </c>
      <c r="G488" s="44">
        <f t="shared" si="281"/>
        <v>330.69</v>
      </c>
      <c r="H488" s="44">
        <f t="shared" si="281"/>
        <v>330.69</v>
      </c>
      <c r="I488" s="44">
        <f t="shared" si="281"/>
        <v>330.69</v>
      </c>
      <c r="J488" s="44">
        <f t="shared" si="281"/>
        <v>330.69</v>
      </c>
      <c r="K488" s="44">
        <f t="shared" si="281"/>
        <v>330.69</v>
      </c>
      <c r="L488" s="44">
        <f t="shared" si="281"/>
        <v>330.69</v>
      </c>
      <c r="M488" s="44">
        <f t="shared" si="281"/>
        <v>330.69</v>
      </c>
      <c r="N488" s="44">
        <f t="shared" si="281"/>
        <v>330.69</v>
      </c>
      <c r="O488" s="44">
        <f t="shared" si="281"/>
        <v>330.69</v>
      </c>
      <c r="P488" s="44">
        <f t="shared" si="281"/>
        <v>330.69</v>
      </c>
      <c r="Q488" s="44">
        <f t="shared" si="281"/>
        <v>330.69</v>
      </c>
      <c r="R488" s="44">
        <f t="shared" si="281"/>
        <v>330.69</v>
      </c>
      <c r="S488" s="44">
        <f t="shared" si="281"/>
        <v>330.69</v>
      </c>
      <c r="T488" s="44">
        <f t="shared" si="281"/>
        <v>330.69</v>
      </c>
      <c r="U488" s="44">
        <f t="shared" si="281"/>
        <v>330.69</v>
      </c>
      <c r="V488" s="44">
        <f t="shared" si="281"/>
        <v>330.69</v>
      </c>
      <c r="W488" s="44">
        <f t="shared" si="281"/>
        <v>330.69</v>
      </c>
      <c r="X488" s="44">
        <f t="shared" si="281"/>
        <v>330.69</v>
      </c>
      <c r="Y488" s="44">
        <f t="shared" si="281"/>
        <v>330.69</v>
      </c>
      <c r="Z488" s="44">
        <f t="shared" si="281"/>
        <v>330.69</v>
      </c>
      <c r="AA488" s="44">
        <f t="shared" si="281"/>
        <v>330.69</v>
      </c>
    </row>
    <row r="489" spans="1:27" x14ac:dyDescent="0.2">
      <c r="A489" s="90" t="s">
        <v>2654</v>
      </c>
      <c r="B489" s="28" t="str">
        <f>"05"&amp;"."&amp;$B$777&amp;"."&amp;$B$778</f>
        <v>05.04.2023</v>
      </c>
      <c r="C489" s="82" t="s">
        <v>76</v>
      </c>
      <c r="D489" s="83">
        <f>ROUND(((D490+D491+D493+D492)/1000),5)</f>
        <v>1.83985</v>
      </c>
      <c r="E489" s="83">
        <f>ROUND(((E490+E491+E493+E492)/1000),5)</f>
        <v>1.77946</v>
      </c>
      <c r="F489" s="83">
        <f>ROUND(((F490+F491+F493+F492)/1000),5)</f>
        <v>1.7215100000000001</v>
      </c>
      <c r="G489" s="83">
        <f t="shared" ref="G489:AA489" si="282">ROUND(((G490+G491+G493+G492)/1000),5)</f>
        <v>1.7188399999999999</v>
      </c>
      <c r="H489" s="83">
        <f t="shared" si="282"/>
        <v>1.7759199999999999</v>
      </c>
      <c r="I489" s="83">
        <f t="shared" si="282"/>
        <v>1.8376399999999999</v>
      </c>
      <c r="J489" s="83">
        <f t="shared" si="282"/>
        <v>1.9200699999999999</v>
      </c>
      <c r="K489" s="83">
        <f t="shared" si="282"/>
        <v>2.2334800000000001</v>
      </c>
      <c r="L489" s="83">
        <f t="shared" si="282"/>
        <v>2.3618000000000001</v>
      </c>
      <c r="M489" s="83">
        <f t="shared" si="282"/>
        <v>2.3778100000000002</v>
      </c>
      <c r="N489" s="83">
        <f t="shared" si="282"/>
        <v>2.3764099999999999</v>
      </c>
      <c r="O489" s="83">
        <f t="shared" si="282"/>
        <v>2.3811</v>
      </c>
      <c r="P489" s="83">
        <f t="shared" si="282"/>
        <v>2.3826800000000001</v>
      </c>
      <c r="Q489" s="83">
        <f t="shared" si="282"/>
        <v>2.3830499999999999</v>
      </c>
      <c r="R489" s="83">
        <f t="shared" si="282"/>
        <v>2.3822299999999998</v>
      </c>
      <c r="S489" s="83">
        <f t="shared" si="282"/>
        <v>2.3793799999999998</v>
      </c>
      <c r="T489" s="83">
        <f t="shared" si="282"/>
        <v>2.3769399999999998</v>
      </c>
      <c r="U489" s="83">
        <f t="shared" si="282"/>
        <v>2.3485999999999998</v>
      </c>
      <c r="V489" s="83">
        <f t="shared" si="282"/>
        <v>2.3381099999999999</v>
      </c>
      <c r="W489" s="83">
        <f t="shared" si="282"/>
        <v>2.3829500000000001</v>
      </c>
      <c r="X489" s="83">
        <f t="shared" si="282"/>
        <v>2.4075500000000001</v>
      </c>
      <c r="Y489" s="83">
        <f t="shared" si="282"/>
        <v>2.3731300000000002</v>
      </c>
      <c r="Z489" s="83">
        <f t="shared" si="282"/>
        <v>2.0036399999999999</v>
      </c>
      <c r="AA489" s="83">
        <f t="shared" si="282"/>
        <v>1.85022</v>
      </c>
    </row>
    <row r="490" spans="1:27" ht="12.75" customHeight="1" outlineLevel="1" x14ac:dyDescent="0.2">
      <c r="A490" s="91" t="s">
        <v>2655</v>
      </c>
      <c r="B490" s="63" t="s">
        <v>233</v>
      </c>
      <c r="C490" s="43" t="s">
        <v>79</v>
      </c>
      <c r="D490" s="44">
        <v>1068.8399999999999</v>
      </c>
      <c r="E490" s="44">
        <v>1008.45</v>
      </c>
      <c r="F490" s="44">
        <v>950.5</v>
      </c>
      <c r="G490" s="44">
        <v>947.83</v>
      </c>
      <c r="H490" s="44">
        <v>1004.91</v>
      </c>
      <c r="I490" s="44">
        <v>1066.6300000000001</v>
      </c>
      <c r="J490" s="44">
        <v>1149.06</v>
      </c>
      <c r="K490" s="44">
        <v>1462.47</v>
      </c>
      <c r="L490" s="44">
        <v>1590.79</v>
      </c>
      <c r="M490" s="44">
        <v>1606.8</v>
      </c>
      <c r="N490" s="44">
        <v>1605.4</v>
      </c>
      <c r="O490" s="44">
        <v>1610.09</v>
      </c>
      <c r="P490" s="44">
        <v>1611.67</v>
      </c>
      <c r="Q490" s="44">
        <v>1612.04</v>
      </c>
      <c r="R490" s="44">
        <v>1611.22</v>
      </c>
      <c r="S490" s="44">
        <v>1608.37</v>
      </c>
      <c r="T490" s="44">
        <v>1605.93</v>
      </c>
      <c r="U490" s="44">
        <v>1577.59</v>
      </c>
      <c r="V490" s="44">
        <v>1567.1</v>
      </c>
      <c r="W490" s="44">
        <v>1611.94</v>
      </c>
      <c r="X490" s="44">
        <v>1636.54</v>
      </c>
      <c r="Y490" s="44">
        <v>1602.12</v>
      </c>
      <c r="Z490" s="44">
        <v>1232.6300000000001</v>
      </c>
      <c r="AA490" s="44">
        <v>1079.21</v>
      </c>
    </row>
    <row r="491" spans="1:27" ht="12.75" customHeight="1" outlineLevel="1" x14ac:dyDescent="0.2">
      <c r="A491" s="91" t="s">
        <v>2656</v>
      </c>
      <c r="B491" s="63" t="s">
        <v>90</v>
      </c>
      <c r="C491" s="43" t="s">
        <v>79</v>
      </c>
      <c r="D491" s="44">
        <f>$D$471</f>
        <v>434.18</v>
      </c>
      <c r="E491" s="44">
        <f t="shared" ref="E491:AA491" si="283">$D$471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customHeight="1" outlineLevel="1" x14ac:dyDescent="0.2">
      <c r="A492" s="91" t="s">
        <v>2657</v>
      </c>
      <c r="B492" s="63" t="s">
        <v>83</v>
      </c>
      <c r="C492" s="43" t="s">
        <v>79</v>
      </c>
      <c r="D492" s="44">
        <v>6.14</v>
      </c>
      <c r="E492" s="44">
        <v>6.14</v>
      </c>
      <c r="F492" s="44">
        <v>6.14</v>
      </c>
      <c r="G492" s="44">
        <v>6.14</v>
      </c>
      <c r="H492" s="44">
        <v>6.14</v>
      </c>
      <c r="I492" s="44">
        <v>6.14</v>
      </c>
      <c r="J492" s="44">
        <v>6.14</v>
      </c>
      <c r="K492" s="44">
        <v>6.14</v>
      </c>
      <c r="L492" s="44">
        <v>6.14</v>
      </c>
      <c r="M492" s="44">
        <v>6.14</v>
      </c>
      <c r="N492" s="44">
        <v>6.14</v>
      </c>
      <c r="O492" s="44">
        <v>6.14</v>
      </c>
      <c r="P492" s="44">
        <v>6.14</v>
      </c>
      <c r="Q492" s="44">
        <v>6.14</v>
      </c>
      <c r="R492" s="44">
        <v>6.14</v>
      </c>
      <c r="S492" s="44">
        <v>6.14</v>
      </c>
      <c r="T492" s="44">
        <v>6.14</v>
      </c>
      <c r="U492" s="44">
        <v>6.14</v>
      </c>
      <c r="V492" s="44">
        <v>6.14</v>
      </c>
      <c r="W492" s="44">
        <v>6.14</v>
      </c>
      <c r="X492" s="44">
        <v>6.14</v>
      </c>
      <c r="Y492" s="44">
        <v>6.14</v>
      </c>
      <c r="Z492" s="44">
        <v>6.14</v>
      </c>
      <c r="AA492" s="44">
        <v>6.14</v>
      </c>
    </row>
    <row r="493" spans="1:27" ht="12.75" customHeight="1" outlineLevel="1" x14ac:dyDescent="0.2">
      <c r="A493" s="91" t="s">
        <v>2658</v>
      </c>
      <c r="B493" s="63" t="s">
        <v>81</v>
      </c>
      <c r="C493" s="43" t="s">
        <v>79</v>
      </c>
      <c r="D493" s="44">
        <f>$D$11</f>
        <v>330.69</v>
      </c>
      <c r="E493" s="44">
        <f t="shared" ref="E493:AA493" si="284">$D$11</f>
        <v>330.69</v>
      </c>
      <c r="F493" s="44">
        <f t="shared" si="284"/>
        <v>330.69</v>
      </c>
      <c r="G493" s="44">
        <f t="shared" si="284"/>
        <v>330.69</v>
      </c>
      <c r="H493" s="44">
        <f t="shared" si="284"/>
        <v>330.69</v>
      </c>
      <c r="I493" s="44">
        <f t="shared" si="284"/>
        <v>330.69</v>
      </c>
      <c r="J493" s="44">
        <f t="shared" si="284"/>
        <v>330.69</v>
      </c>
      <c r="K493" s="44">
        <f t="shared" si="284"/>
        <v>330.69</v>
      </c>
      <c r="L493" s="44">
        <f t="shared" si="284"/>
        <v>330.69</v>
      </c>
      <c r="M493" s="44">
        <f t="shared" si="284"/>
        <v>330.69</v>
      </c>
      <c r="N493" s="44">
        <f t="shared" si="284"/>
        <v>330.69</v>
      </c>
      <c r="O493" s="44">
        <f t="shared" si="284"/>
        <v>330.69</v>
      </c>
      <c r="P493" s="44">
        <f t="shared" si="284"/>
        <v>330.69</v>
      </c>
      <c r="Q493" s="44">
        <f t="shared" si="284"/>
        <v>330.69</v>
      </c>
      <c r="R493" s="44">
        <f t="shared" si="284"/>
        <v>330.69</v>
      </c>
      <c r="S493" s="44">
        <f t="shared" si="284"/>
        <v>330.69</v>
      </c>
      <c r="T493" s="44">
        <f t="shared" si="284"/>
        <v>330.69</v>
      </c>
      <c r="U493" s="44">
        <f t="shared" si="284"/>
        <v>330.69</v>
      </c>
      <c r="V493" s="44">
        <f t="shared" si="284"/>
        <v>330.69</v>
      </c>
      <c r="W493" s="44">
        <f t="shared" si="284"/>
        <v>330.69</v>
      </c>
      <c r="X493" s="44">
        <f t="shared" si="284"/>
        <v>330.69</v>
      </c>
      <c r="Y493" s="44">
        <f t="shared" si="284"/>
        <v>330.69</v>
      </c>
      <c r="Z493" s="44">
        <f t="shared" si="284"/>
        <v>330.69</v>
      </c>
      <c r="AA493" s="44">
        <f t="shared" si="284"/>
        <v>330.69</v>
      </c>
    </row>
    <row r="494" spans="1:27" x14ac:dyDescent="0.2">
      <c r="A494" s="90" t="s">
        <v>2659</v>
      </c>
      <c r="B494" s="28" t="str">
        <f>"06"&amp;"."&amp;$B$777&amp;"."&amp;$B$778</f>
        <v>06.04.2023</v>
      </c>
      <c r="C494" s="82" t="s">
        <v>76</v>
      </c>
      <c r="D494" s="83">
        <f>ROUND(((D495+D496+D498+D497)/1000),5)</f>
        <v>1.821</v>
      </c>
      <c r="E494" s="83">
        <f>ROUND(((E495+E496+E498+E497)/1000),5)</f>
        <v>1.7906299999999999</v>
      </c>
      <c r="F494" s="83">
        <f>ROUND(((F495+F496+F498+F497)/1000),5)</f>
        <v>1.7665500000000001</v>
      </c>
      <c r="G494" s="83">
        <f t="shared" ref="G494:AA494" si="285">ROUND(((G495+G496+G498+G497)/1000),5)</f>
        <v>1.7678400000000001</v>
      </c>
      <c r="H494" s="83">
        <f t="shared" si="285"/>
        <v>1.77834</v>
      </c>
      <c r="I494" s="83">
        <f t="shared" si="285"/>
        <v>1.82568</v>
      </c>
      <c r="J494" s="83">
        <f t="shared" si="285"/>
        <v>2.0370499999999998</v>
      </c>
      <c r="K494" s="83">
        <f t="shared" si="285"/>
        <v>2.2777599999999998</v>
      </c>
      <c r="L494" s="83">
        <f t="shared" si="285"/>
        <v>2.4481000000000002</v>
      </c>
      <c r="M494" s="83">
        <f t="shared" si="285"/>
        <v>2.45485</v>
      </c>
      <c r="N494" s="83">
        <f t="shared" si="285"/>
        <v>2.47079</v>
      </c>
      <c r="O494" s="83">
        <f t="shared" si="285"/>
        <v>2.47167</v>
      </c>
      <c r="P494" s="83">
        <f t="shared" si="285"/>
        <v>2.4487700000000001</v>
      </c>
      <c r="Q494" s="83">
        <f t="shared" si="285"/>
        <v>2.4573499999999999</v>
      </c>
      <c r="R494" s="83">
        <f t="shared" si="285"/>
        <v>2.4439700000000002</v>
      </c>
      <c r="S494" s="83">
        <f t="shared" si="285"/>
        <v>2.4323000000000001</v>
      </c>
      <c r="T494" s="83">
        <f t="shared" si="285"/>
        <v>2.4142600000000001</v>
      </c>
      <c r="U494" s="83">
        <f t="shared" si="285"/>
        <v>2.38449</v>
      </c>
      <c r="V494" s="83">
        <f t="shared" si="285"/>
        <v>2.3835999999999999</v>
      </c>
      <c r="W494" s="83">
        <f t="shared" si="285"/>
        <v>2.40042</v>
      </c>
      <c r="X494" s="83">
        <f t="shared" si="285"/>
        <v>2.4932400000000001</v>
      </c>
      <c r="Y494" s="83">
        <f t="shared" si="285"/>
        <v>2.4055499999999999</v>
      </c>
      <c r="Z494" s="83">
        <f t="shared" si="285"/>
        <v>2.0430299999999999</v>
      </c>
      <c r="AA494" s="83">
        <f t="shared" si="285"/>
        <v>1.8564700000000001</v>
      </c>
    </row>
    <row r="495" spans="1:27" ht="12.75" customHeight="1" outlineLevel="1" x14ac:dyDescent="0.2">
      <c r="A495" s="91" t="s">
        <v>2660</v>
      </c>
      <c r="B495" s="63" t="s">
        <v>233</v>
      </c>
      <c r="C495" s="43" t="s">
        <v>79</v>
      </c>
      <c r="D495" s="44">
        <v>1049.99</v>
      </c>
      <c r="E495" s="44">
        <v>1019.62</v>
      </c>
      <c r="F495" s="44">
        <v>995.54</v>
      </c>
      <c r="G495" s="44">
        <v>996.83</v>
      </c>
      <c r="H495" s="44">
        <v>1007.33</v>
      </c>
      <c r="I495" s="44">
        <v>1054.67</v>
      </c>
      <c r="J495" s="44">
        <v>1266.04</v>
      </c>
      <c r="K495" s="44">
        <v>1506.75</v>
      </c>
      <c r="L495" s="44">
        <v>1677.09</v>
      </c>
      <c r="M495" s="44">
        <v>1683.84</v>
      </c>
      <c r="N495" s="44">
        <v>1699.78</v>
      </c>
      <c r="O495" s="44">
        <v>1700.66</v>
      </c>
      <c r="P495" s="44">
        <v>1677.76</v>
      </c>
      <c r="Q495" s="44">
        <v>1686.34</v>
      </c>
      <c r="R495" s="44">
        <v>1672.96</v>
      </c>
      <c r="S495" s="44">
        <v>1661.29</v>
      </c>
      <c r="T495" s="44">
        <v>1643.25</v>
      </c>
      <c r="U495" s="44">
        <v>1613.48</v>
      </c>
      <c r="V495" s="44">
        <v>1612.59</v>
      </c>
      <c r="W495" s="44">
        <v>1629.41</v>
      </c>
      <c r="X495" s="44">
        <v>1722.23</v>
      </c>
      <c r="Y495" s="44">
        <v>1634.54</v>
      </c>
      <c r="Z495" s="44">
        <v>1272.02</v>
      </c>
      <c r="AA495" s="44">
        <v>1085.46</v>
      </c>
    </row>
    <row r="496" spans="1:27" ht="12.75" customHeight="1" outlineLevel="1" x14ac:dyDescent="0.2">
      <c r="A496" s="91" t="s">
        <v>2661</v>
      </c>
      <c r="B496" s="63" t="s">
        <v>90</v>
      </c>
      <c r="C496" s="43" t="s">
        <v>79</v>
      </c>
      <c r="D496" s="44">
        <f>$D$471</f>
        <v>434.18</v>
      </c>
      <c r="E496" s="44">
        <f t="shared" ref="E496:AA496" si="286">$D$471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customHeight="1" outlineLevel="1" x14ac:dyDescent="0.2">
      <c r="A497" s="91" t="s">
        <v>2662</v>
      </c>
      <c r="B497" s="63" t="s">
        <v>83</v>
      </c>
      <c r="C497" s="43" t="s">
        <v>79</v>
      </c>
      <c r="D497" s="44">
        <v>6.14</v>
      </c>
      <c r="E497" s="44">
        <v>6.14</v>
      </c>
      <c r="F497" s="44">
        <v>6.14</v>
      </c>
      <c r="G497" s="44">
        <v>6.14</v>
      </c>
      <c r="H497" s="44">
        <v>6.14</v>
      </c>
      <c r="I497" s="44">
        <v>6.14</v>
      </c>
      <c r="J497" s="44">
        <v>6.14</v>
      </c>
      <c r="K497" s="44">
        <v>6.14</v>
      </c>
      <c r="L497" s="44">
        <v>6.14</v>
      </c>
      <c r="M497" s="44">
        <v>6.14</v>
      </c>
      <c r="N497" s="44">
        <v>6.14</v>
      </c>
      <c r="O497" s="44">
        <v>6.14</v>
      </c>
      <c r="P497" s="44">
        <v>6.14</v>
      </c>
      <c r="Q497" s="44">
        <v>6.14</v>
      </c>
      <c r="R497" s="44">
        <v>6.14</v>
      </c>
      <c r="S497" s="44">
        <v>6.14</v>
      </c>
      <c r="T497" s="44">
        <v>6.14</v>
      </c>
      <c r="U497" s="44">
        <v>6.14</v>
      </c>
      <c r="V497" s="44">
        <v>6.14</v>
      </c>
      <c r="W497" s="44">
        <v>6.14</v>
      </c>
      <c r="X497" s="44">
        <v>6.14</v>
      </c>
      <c r="Y497" s="44">
        <v>6.14</v>
      </c>
      <c r="Z497" s="44">
        <v>6.14</v>
      </c>
      <c r="AA497" s="44">
        <v>6.14</v>
      </c>
    </row>
    <row r="498" spans="1:27" ht="12.75" customHeight="1" outlineLevel="1" x14ac:dyDescent="0.2">
      <c r="A498" s="91" t="s">
        <v>2663</v>
      </c>
      <c r="B498" s="63" t="s">
        <v>81</v>
      </c>
      <c r="C498" s="43" t="s">
        <v>79</v>
      </c>
      <c r="D498" s="44">
        <f>$D$11</f>
        <v>330.69</v>
      </c>
      <c r="E498" s="44">
        <f t="shared" ref="E498:AA498" si="287">$D$11</f>
        <v>330.69</v>
      </c>
      <c r="F498" s="44">
        <f t="shared" si="287"/>
        <v>330.69</v>
      </c>
      <c r="G498" s="44">
        <f t="shared" si="287"/>
        <v>330.69</v>
      </c>
      <c r="H498" s="44">
        <f t="shared" si="287"/>
        <v>330.69</v>
      </c>
      <c r="I498" s="44">
        <f t="shared" si="287"/>
        <v>330.69</v>
      </c>
      <c r="J498" s="44">
        <f t="shared" si="287"/>
        <v>330.69</v>
      </c>
      <c r="K498" s="44">
        <f t="shared" si="287"/>
        <v>330.69</v>
      </c>
      <c r="L498" s="44">
        <f t="shared" si="287"/>
        <v>330.69</v>
      </c>
      <c r="M498" s="44">
        <f t="shared" si="287"/>
        <v>330.69</v>
      </c>
      <c r="N498" s="44">
        <f t="shared" si="287"/>
        <v>330.69</v>
      </c>
      <c r="O498" s="44">
        <f t="shared" si="287"/>
        <v>330.69</v>
      </c>
      <c r="P498" s="44">
        <f t="shared" si="287"/>
        <v>330.69</v>
      </c>
      <c r="Q498" s="44">
        <f t="shared" si="287"/>
        <v>330.69</v>
      </c>
      <c r="R498" s="44">
        <f t="shared" si="287"/>
        <v>330.69</v>
      </c>
      <c r="S498" s="44">
        <f t="shared" si="287"/>
        <v>330.69</v>
      </c>
      <c r="T498" s="44">
        <f t="shared" si="287"/>
        <v>330.69</v>
      </c>
      <c r="U498" s="44">
        <f t="shared" si="287"/>
        <v>330.69</v>
      </c>
      <c r="V498" s="44">
        <f t="shared" si="287"/>
        <v>330.69</v>
      </c>
      <c r="W498" s="44">
        <f t="shared" si="287"/>
        <v>330.69</v>
      </c>
      <c r="X498" s="44">
        <f t="shared" si="287"/>
        <v>330.69</v>
      </c>
      <c r="Y498" s="44">
        <f t="shared" si="287"/>
        <v>330.69</v>
      </c>
      <c r="Z498" s="44">
        <f t="shared" si="287"/>
        <v>330.69</v>
      </c>
      <c r="AA498" s="44">
        <f t="shared" si="287"/>
        <v>330.69</v>
      </c>
    </row>
    <row r="499" spans="1:27" x14ac:dyDescent="0.2">
      <c r="A499" s="90" t="s">
        <v>2664</v>
      </c>
      <c r="B499" s="28" t="str">
        <f>"07"&amp;"."&amp;$B$777&amp;"."&amp;$B$778</f>
        <v>07.04.2023</v>
      </c>
      <c r="C499" s="82" t="s">
        <v>76</v>
      </c>
      <c r="D499" s="83">
        <f>ROUND(((D500+D501+D503+D502)/1000),5)</f>
        <v>1.80549</v>
      </c>
      <c r="E499" s="83">
        <f>ROUND(((E500+E501+E503+E502)/1000),5)</f>
        <v>1.7195499999999999</v>
      </c>
      <c r="F499" s="83">
        <f>ROUND(((F500+F501+F503+F502)/1000),5)</f>
        <v>1.6802299999999999</v>
      </c>
      <c r="G499" s="83">
        <f t="shared" ref="G499:AA499" si="288">ROUND(((G500+G501+G503+G502)/1000),5)</f>
        <v>1.69197</v>
      </c>
      <c r="H499" s="83">
        <f t="shared" si="288"/>
        <v>1.7796400000000001</v>
      </c>
      <c r="I499" s="83">
        <f t="shared" si="288"/>
        <v>1.8396300000000001</v>
      </c>
      <c r="J499" s="83">
        <f t="shared" si="288"/>
        <v>2.02658</v>
      </c>
      <c r="K499" s="83">
        <f t="shared" si="288"/>
        <v>2.3063600000000002</v>
      </c>
      <c r="L499" s="83">
        <f t="shared" si="288"/>
        <v>2.4433400000000001</v>
      </c>
      <c r="M499" s="83">
        <f t="shared" si="288"/>
        <v>2.5396800000000002</v>
      </c>
      <c r="N499" s="83">
        <f t="shared" si="288"/>
        <v>2.58318</v>
      </c>
      <c r="O499" s="83">
        <f t="shared" si="288"/>
        <v>2.61002</v>
      </c>
      <c r="P499" s="83">
        <f t="shared" si="288"/>
        <v>2.57944</v>
      </c>
      <c r="Q499" s="83">
        <f t="shared" si="288"/>
        <v>2.60791</v>
      </c>
      <c r="R499" s="83">
        <f t="shared" si="288"/>
        <v>2.5750000000000002</v>
      </c>
      <c r="S499" s="83">
        <f t="shared" si="288"/>
        <v>2.4895800000000001</v>
      </c>
      <c r="T499" s="83">
        <f t="shared" si="288"/>
        <v>2.4944199999999999</v>
      </c>
      <c r="U499" s="83">
        <f t="shared" si="288"/>
        <v>2.4240200000000001</v>
      </c>
      <c r="V499" s="83">
        <f t="shared" si="288"/>
        <v>2.4319099999999998</v>
      </c>
      <c r="W499" s="83">
        <f t="shared" si="288"/>
        <v>2.57789</v>
      </c>
      <c r="X499" s="83">
        <f t="shared" si="288"/>
        <v>2.6162899999999998</v>
      </c>
      <c r="Y499" s="83">
        <f t="shared" si="288"/>
        <v>2.5471900000000001</v>
      </c>
      <c r="Z499" s="83">
        <f t="shared" si="288"/>
        <v>2.3006099999999998</v>
      </c>
      <c r="AA499" s="83">
        <f t="shared" si="288"/>
        <v>2.0568</v>
      </c>
    </row>
    <row r="500" spans="1:27" ht="12.75" customHeight="1" outlineLevel="1" x14ac:dyDescent="0.2">
      <c r="A500" s="91" t="s">
        <v>2665</v>
      </c>
      <c r="B500" s="63" t="s">
        <v>233</v>
      </c>
      <c r="C500" s="43" t="s">
        <v>79</v>
      </c>
      <c r="D500" s="44">
        <v>1034.48</v>
      </c>
      <c r="E500" s="44">
        <v>948.54</v>
      </c>
      <c r="F500" s="44">
        <v>909.22</v>
      </c>
      <c r="G500" s="44">
        <v>920.96</v>
      </c>
      <c r="H500" s="44">
        <v>1008.63</v>
      </c>
      <c r="I500" s="44">
        <v>1068.6199999999999</v>
      </c>
      <c r="J500" s="44">
        <v>1255.57</v>
      </c>
      <c r="K500" s="44">
        <v>1535.35</v>
      </c>
      <c r="L500" s="44">
        <v>1672.33</v>
      </c>
      <c r="M500" s="44">
        <v>1768.67</v>
      </c>
      <c r="N500" s="44">
        <v>1812.17</v>
      </c>
      <c r="O500" s="44">
        <v>1839.01</v>
      </c>
      <c r="P500" s="44">
        <v>1808.43</v>
      </c>
      <c r="Q500" s="44">
        <v>1836.9</v>
      </c>
      <c r="R500" s="44">
        <v>1803.99</v>
      </c>
      <c r="S500" s="44">
        <v>1718.57</v>
      </c>
      <c r="T500" s="44">
        <v>1723.41</v>
      </c>
      <c r="U500" s="44">
        <v>1653.01</v>
      </c>
      <c r="V500" s="44">
        <v>1660.9</v>
      </c>
      <c r="W500" s="44">
        <v>1806.88</v>
      </c>
      <c r="X500" s="44">
        <v>1845.28</v>
      </c>
      <c r="Y500" s="44">
        <v>1776.18</v>
      </c>
      <c r="Z500" s="44">
        <v>1529.6</v>
      </c>
      <c r="AA500" s="44">
        <v>1285.79</v>
      </c>
    </row>
    <row r="501" spans="1:27" ht="12.75" customHeight="1" outlineLevel="1" x14ac:dyDescent="0.2">
      <c r="A501" s="91" t="s">
        <v>2666</v>
      </c>
      <c r="B501" s="63" t="s">
        <v>90</v>
      </c>
      <c r="C501" s="43" t="s">
        <v>79</v>
      </c>
      <c r="D501" s="44">
        <f>$D$471</f>
        <v>434.18</v>
      </c>
      <c r="E501" s="44">
        <f t="shared" ref="E501:AA501" si="289">$D$471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customHeight="1" outlineLevel="1" x14ac:dyDescent="0.2">
      <c r="A502" s="91" t="s">
        <v>2667</v>
      </c>
      <c r="B502" s="63" t="s">
        <v>83</v>
      </c>
      <c r="C502" s="43" t="s">
        <v>79</v>
      </c>
      <c r="D502" s="44">
        <v>6.14</v>
      </c>
      <c r="E502" s="44">
        <v>6.14</v>
      </c>
      <c r="F502" s="44">
        <v>6.14</v>
      </c>
      <c r="G502" s="44">
        <v>6.14</v>
      </c>
      <c r="H502" s="44">
        <v>6.14</v>
      </c>
      <c r="I502" s="44">
        <v>6.14</v>
      </c>
      <c r="J502" s="44">
        <v>6.14</v>
      </c>
      <c r="K502" s="44">
        <v>6.14</v>
      </c>
      <c r="L502" s="44">
        <v>6.14</v>
      </c>
      <c r="M502" s="44">
        <v>6.14</v>
      </c>
      <c r="N502" s="44">
        <v>6.14</v>
      </c>
      <c r="O502" s="44">
        <v>6.14</v>
      </c>
      <c r="P502" s="44">
        <v>6.14</v>
      </c>
      <c r="Q502" s="44">
        <v>6.14</v>
      </c>
      <c r="R502" s="44">
        <v>6.14</v>
      </c>
      <c r="S502" s="44">
        <v>6.14</v>
      </c>
      <c r="T502" s="44">
        <v>6.14</v>
      </c>
      <c r="U502" s="44">
        <v>6.14</v>
      </c>
      <c r="V502" s="44">
        <v>6.14</v>
      </c>
      <c r="W502" s="44">
        <v>6.14</v>
      </c>
      <c r="X502" s="44">
        <v>6.14</v>
      </c>
      <c r="Y502" s="44">
        <v>6.14</v>
      </c>
      <c r="Z502" s="44">
        <v>6.14</v>
      </c>
      <c r="AA502" s="44">
        <v>6.14</v>
      </c>
    </row>
    <row r="503" spans="1:27" ht="12.75" customHeight="1" outlineLevel="1" x14ac:dyDescent="0.2">
      <c r="A503" s="91" t="s">
        <v>2668</v>
      </c>
      <c r="B503" s="63" t="s">
        <v>81</v>
      </c>
      <c r="C503" s="43" t="s">
        <v>79</v>
      </c>
      <c r="D503" s="44">
        <f>$D$11</f>
        <v>330.69</v>
      </c>
      <c r="E503" s="44">
        <f t="shared" ref="E503:AA503" si="290">$D$11</f>
        <v>330.69</v>
      </c>
      <c r="F503" s="44">
        <f t="shared" si="290"/>
        <v>330.69</v>
      </c>
      <c r="G503" s="44">
        <f t="shared" si="290"/>
        <v>330.69</v>
      </c>
      <c r="H503" s="44">
        <f t="shared" si="290"/>
        <v>330.69</v>
      </c>
      <c r="I503" s="44">
        <f t="shared" si="290"/>
        <v>330.69</v>
      </c>
      <c r="J503" s="44">
        <f t="shared" si="290"/>
        <v>330.69</v>
      </c>
      <c r="K503" s="44">
        <f t="shared" si="290"/>
        <v>330.69</v>
      </c>
      <c r="L503" s="44">
        <f t="shared" si="290"/>
        <v>330.69</v>
      </c>
      <c r="M503" s="44">
        <f t="shared" si="290"/>
        <v>330.69</v>
      </c>
      <c r="N503" s="44">
        <f t="shared" si="290"/>
        <v>330.69</v>
      </c>
      <c r="O503" s="44">
        <f t="shared" si="290"/>
        <v>330.69</v>
      </c>
      <c r="P503" s="44">
        <f t="shared" si="290"/>
        <v>330.69</v>
      </c>
      <c r="Q503" s="44">
        <f t="shared" si="290"/>
        <v>330.69</v>
      </c>
      <c r="R503" s="44">
        <f t="shared" si="290"/>
        <v>330.69</v>
      </c>
      <c r="S503" s="44">
        <f t="shared" si="290"/>
        <v>330.69</v>
      </c>
      <c r="T503" s="44">
        <f t="shared" si="290"/>
        <v>330.69</v>
      </c>
      <c r="U503" s="44">
        <f t="shared" si="290"/>
        <v>330.69</v>
      </c>
      <c r="V503" s="44">
        <f t="shared" si="290"/>
        <v>330.69</v>
      </c>
      <c r="W503" s="44">
        <f t="shared" si="290"/>
        <v>330.69</v>
      </c>
      <c r="X503" s="44">
        <f t="shared" si="290"/>
        <v>330.69</v>
      </c>
      <c r="Y503" s="44">
        <f t="shared" si="290"/>
        <v>330.69</v>
      </c>
      <c r="Z503" s="44">
        <f t="shared" si="290"/>
        <v>330.69</v>
      </c>
      <c r="AA503" s="44">
        <f t="shared" si="290"/>
        <v>330.69</v>
      </c>
    </row>
    <row r="504" spans="1:27" x14ac:dyDescent="0.2">
      <c r="A504" s="90" t="s">
        <v>2669</v>
      </c>
      <c r="B504" s="28" t="str">
        <f>"08"&amp;"."&amp;$B$777&amp;"."&amp;$B$778</f>
        <v>08.04.2023</v>
      </c>
      <c r="C504" s="82" t="s">
        <v>76</v>
      </c>
      <c r="D504" s="83">
        <f>ROUND(((D505+D506+D508+D507)/1000),5)</f>
        <v>1.9609799999999999</v>
      </c>
      <c r="E504" s="83">
        <f>ROUND(((E505+E506+E508+E507)/1000),5)</f>
        <v>1.8566</v>
      </c>
      <c r="F504" s="83">
        <f>ROUND(((F505+F506+F508+F507)/1000),5)</f>
        <v>1.8378699999999999</v>
      </c>
      <c r="G504" s="83">
        <f t="shared" ref="G504:AA504" si="291">ROUND(((G505+G506+G508+G507)/1000),5)</f>
        <v>1.8450599999999999</v>
      </c>
      <c r="H504" s="83">
        <f t="shared" si="291"/>
        <v>1.85067</v>
      </c>
      <c r="I504" s="83">
        <f t="shared" si="291"/>
        <v>1.8737299999999999</v>
      </c>
      <c r="J504" s="83">
        <f t="shared" si="291"/>
        <v>1.8769800000000001</v>
      </c>
      <c r="K504" s="83">
        <f t="shared" si="291"/>
        <v>1.9977199999999999</v>
      </c>
      <c r="L504" s="83">
        <f t="shared" si="291"/>
        <v>2.3029000000000002</v>
      </c>
      <c r="M504" s="83">
        <f t="shared" si="291"/>
        <v>2.3622100000000001</v>
      </c>
      <c r="N504" s="83">
        <f t="shared" si="291"/>
        <v>2.4062100000000002</v>
      </c>
      <c r="O504" s="83">
        <f t="shared" si="291"/>
        <v>2.6039500000000002</v>
      </c>
      <c r="P504" s="83">
        <f t="shared" si="291"/>
        <v>2.47926</v>
      </c>
      <c r="Q504" s="83">
        <f t="shared" si="291"/>
        <v>2.4295599999999999</v>
      </c>
      <c r="R504" s="83">
        <f t="shared" si="291"/>
        <v>2.3942999999999999</v>
      </c>
      <c r="S504" s="83">
        <f t="shared" si="291"/>
        <v>2.3836300000000001</v>
      </c>
      <c r="T504" s="83">
        <f t="shared" si="291"/>
        <v>2.40863</v>
      </c>
      <c r="U504" s="83">
        <f t="shared" si="291"/>
        <v>2.3648400000000001</v>
      </c>
      <c r="V504" s="83">
        <f t="shared" si="291"/>
        <v>2.3727800000000001</v>
      </c>
      <c r="W504" s="83">
        <f t="shared" si="291"/>
        <v>2.5761099999999999</v>
      </c>
      <c r="X504" s="83">
        <f t="shared" si="291"/>
        <v>2.59429</v>
      </c>
      <c r="Y504" s="83">
        <f t="shared" si="291"/>
        <v>2.5222699999999998</v>
      </c>
      <c r="Z504" s="83">
        <f t="shared" si="291"/>
        <v>2.23482</v>
      </c>
      <c r="AA504" s="83">
        <f t="shared" si="291"/>
        <v>2.0261100000000001</v>
      </c>
    </row>
    <row r="505" spans="1:27" ht="12.75" customHeight="1" outlineLevel="1" x14ac:dyDescent="0.2">
      <c r="A505" s="91" t="s">
        <v>2670</v>
      </c>
      <c r="B505" s="63" t="s">
        <v>233</v>
      </c>
      <c r="C505" s="43" t="s">
        <v>79</v>
      </c>
      <c r="D505" s="44">
        <v>1189.97</v>
      </c>
      <c r="E505" s="44">
        <v>1085.5899999999999</v>
      </c>
      <c r="F505" s="44">
        <v>1066.8599999999999</v>
      </c>
      <c r="G505" s="44">
        <v>1074.05</v>
      </c>
      <c r="H505" s="44">
        <v>1079.6600000000001</v>
      </c>
      <c r="I505" s="44">
        <v>1102.72</v>
      </c>
      <c r="J505" s="44">
        <v>1105.97</v>
      </c>
      <c r="K505" s="44">
        <v>1226.71</v>
      </c>
      <c r="L505" s="44">
        <v>1531.89</v>
      </c>
      <c r="M505" s="44">
        <v>1591.2</v>
      </c>
      <c r="N505" s="44">
        <v>1635.2</v>
      </c>
      <c r="O505" s="44">
        <v>1832.94</v>
      </c>
      <c r="P505" s="44">
        <v>1708.25</v>
      </c>
      <c r="Q505" s="44">
        <v>1658.55</v>
      </c>
      <c r="R505" s="44">
        <v>1623.29</v>
      </c>
      <c r="S505" s="44">
        <v>1612.62</v>
      </c>
      <c r="T505" s="44">
        <v>1637.62</v>
      </c>
      <c r="U505" s="44">
        <v>1593.83</v>
      </c>
      <c r="V505" s="44">
        <v>1601.77</v>
      </c>
      <c r="W505" s="44">
        <v>1805.1</v>
      </c>
      <c r="X505" s="44">
        <v>1823.28</v>
      </c>
      <c r="Y505" s="44">
        <v>1751.26</v>
      </c>
      <c r="Z505" s="44">
        <v>1463.81</v>
      </c>
      <c r="AA505" s="44">
        <v>1255.0999999999999</v>
      </c>
    </row>
    <row r="506" spans="1:27" ht="12.75" customHeight="1" outlineLevel="1" x14ac:dyDescent="0.2">
      <c r="A506" s="91" t="s">
        <v>2671</v>
      </c>
      <c r="B506" s="63" t="s">
        <v>90</v>
      </c>
      <c r="C506" s="43" t="s">
        <v>79</v>
      </c>
      <c r="D506" s="44">
        <f>$D$471</f>
        <v>434.18</v>
      </c>
      <c r="E506" s="44">
        <f t="shared" ref="E506:AA506" si="292">$D$471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customHeight="1" outlineLevel="1" x14ac:dyDescent="0.2">
      <c r="A507" s="91" t="s">
        <v>2672</v>
      </c>
      <c r="B507" s="63" t="s">
        <v>83</v>
      </c>
      <c r="C507" s="43" t="s">
        <v>79</v>
      </c>
      <c r="D507" s="44">
        <v>6.14</v>
      </c>
      <c r="E507" s="44">
        <v>6.14</v>
      </c>
      <c r="F507" s="44">
        <v>6.14</v>
      </c>
      <c r="G507" s="44">
        <v>6.14</v>
      </c>
      <c r="H507" s="44">
        <v>6.14</v>
      </c>
      <c r="I507" s="44">
        <v>6.14</v>
      </c>
      <c r="J507" s="44">
        <v>6.14</v>
      </c>
      <c r="K507" s="44">
        <v>6.14</v>
      </c>
      <c r="L507" s="44">
        <v>6.14</v>
      </c>
      <c r="M507" s="44">
        <v>6.14</v>
      </c>
      <c r="N507" s="44">
        <v>6.14</v>
      </c>
      <c r="O507" s="44">
        <v>6.14</v>
      </c>
      <c r="P507" s="44">
        <v>6.14</v>
      </c>
      <c r="Q507" s="44">
        <v>6.14</v>
      </c>
      <c r="R507" s="44">
        <v>6.14</v>
      </c>
      <c r="S507" s="44">
        <v>6.14</v>
      </c>
      <c r="T507" s="44">
        <v>6.14</v>
      </c>
      <c r="U507" s="44">
        <v>6.14</v>
      </c>
      <c r="V507" s="44">
        <v>6.14</v>
      </c>
      <c r="W507" s="44">
        <v>6.14</v>
      </c>
      <c r="X507" s="44">
        <v>6.14</v>
      </c>
      <c r="Y507" s="44">
        <v>6.14</v>
      </c>
      <c r="Z507" s="44">
        <v>6.14</v>
      </c>
      <c r="AA507" s="44">
        <v>6.14</v>
      </c>
    </row>
    <row r="508" spans="1:27" ht="12.75" customHeight="1" outlineLevel="1" x14ac:dyDescent="0.2">
      <c r="A508" s="91" t="s">
        <v>2673</v>
      </c>
      <c r="B508" s="63" t="s">
        <v>81</v>
      </c>
      <c r="C508" s="43" t="s">
        <v>79</v>
      </c>
      <c r="D508" s="44">
        <f>$D$11</f>
        <v>330.69</v>
      </c>
      <c r="E508" s="44">
        <f t="shared" ref="E508:AA508" si="293">$D$11</f>
        <v>330.69</v>
      </c>
      <c r="F508" s="44">
        <f t="shared" si="293"/>
        <v>330.69</v>
      </c>
      <c r="G508" s="44">
        <f t="shared" si="293"/>
        <v>330.69</v>
      </c>
      <c r="H508" s="44">
        <f t="shared" si="293"/>
        <v>330.69</v>
      </c>
      <c r="I508" s="44">
        <f t="shared" si="293"/>
        <v>330.69</v>
      </c>
      <c r="J508" s="44">
        <f t="shared" si="293"/>
        <v>330.69</v>
      </c>
      <c r="K508" s="44">
        <f t="shared" si="293"/>
        <v>330.69</v>
      </c>
      <c r="L508" s="44">
        <f t="shared" si="293"/>
        <v>330.69</v>
      </c>
      <c r="M508" s="44">
        <f t="shared" si="293"/>
        <v>330.69</v>
      </c>
      <c r="N508" s="44">
        <f t="shared" si="293"/>
        <v>330.69</v>
      </c>
      <c r="O508" s="44">
        <f t="shared" si="293"/>
        <v>330.69</v>
      </c>
      <c r="P508" s="44">
        <f t="shared" si="293"/>
        <v>330.69</v>
      </c>
      <c r="Q508" s="44">
        <f t="shared" si="293"/>
        <v>330.69</v>
      </c>
      <c r="R508" s="44">
        <f t="shared" si="293"/>
        <v>330.69</v>
      </c>
      <c r="S508" s="44">
        <f t="shared" si="293"/>
        <v>330.69</v>
      </c>
      <c r="T508" s="44">
        <f t="shared" si="293"/>
        <v>330.69</v>
      </c>
      <c r="U508" s="44">
        <f t="shared" si="293"/>
        <v>330.69</v>
      </c>
      <c r="V508" s="44">
        <f t="shared" si="293"/>
        <v>330.69</v>
      </c>
      <c r="W508" s="44">
        <f t="shared" si="293"/>
        <v>330.69</v>
      </c>
      <c r="X508" s="44">
        <f t="shared" si="293"/>
        <v>330.69</v>
      </c>
      <c r="Y508" s="44">
        <f t="shared" si="293"/>
        <v>330.69</v>
      </c>
      <c r="Z508" s="44">
        <f t="shared" si="293"/>
        <v>330.69</v>
      </c>
      <c r="AA508" s="44">
        <f t="shared" si="293"/>
        <v>330.69</v>
      </c>
    </row>
    <row r="509" spans="1:27" x14ac:dyDescent="0.2">
      <c r="A509" s="90" t="s">
        <v>2674</v>
      </c>
      <c r="B509" s="28" t="str">
        <f>"09"&amp;"."&amp;$B$777&amp;"."&amp;$B$778</f>
        <v>09.04.2023</v>
      </c>
      <c r="C509" s="82" t="s">
        <v>76</v>
      </c>
      <c r="D509" s="83">
        <f>ROUND(((D510+D511+D513+D512)/1000),5)</f>
        <v>1.94171</v>
      </c>
      <c r="E509" s="83">
        <f>ROUND(((E510+E511+E513+E512)/1000),5)</f>
        <v>1.81352</v>
      </c>
      <c r="F509" s="83">
        <f>ROUND(((F510+F511+F513+F512)/1000),5)</f>
        <v>1.7756799999999999</v>
      </c>
      <c r="G509" s="83">
        <f t="shared" ref="G509:AA509" si="294">ROUND(((G510+G511+G513+G512)/1000),5)</f>
        <v>1.75325</v>
      </c>
      <c r="H509" s="83">
        <f t="shared" si="294"/>
        <v>1.7562800000000001</v>
      </c>
      <c r="I509" s="83">
        <f t="shared" si="294"/>
        <v>1.7485999999999999</v>
      </c>
      <c r="J509" s="83">
        <f t="shared" si="294"/>
        <v>1.69947</v>
      </c>
      <c r="K509" s="83">
        <f t="shared" si="294"/>
        <v>1.7844899999999999</v>
      </c>
      <c r="L509" s="83">
        <f t="shared" si="294"/>
        <v>1.8878699999999999</v>
      </c>
      <c r="M509" s="83">
        <f t="shared" si="294"/>
        <v>2.1441599999999998</v>
      </c>
      <c r="N509" s="83">
        <f t="shared" si="294"/>
        <v>2.2615699999999999</v>
      </c>
      <c r="O509" s="83">
        <f t="shared" si="294"/>
        <v>2.2701899999999999</v>
      </c>
      <c r="P509" s="83">
        <f t="shared" si="294"/>
        <v>2.1319400000000002</v>
      </c>
      <c r="Q509" s="83">
        <f t="shared" si="294"/>
        <v>2.0960999999999999</v>
      </c>
      <c r="R509" s="83">
        <f t="shared" si="294"/>
        <v>2.0813799999999998</v>
      </c>
      <c r="S509" s="83">
        <f t="shared" si="294"/>
        <v>2.07186</v>
      </c>
      <c r="T509" s="83">
        <f t="shared" si="294"/>
        <v>2.0707100000000001</v>
      </c>
      <c r="U509" s="83">
        <f t="shared" si="294"/>
        <v>2.1191200000000001</v>
      </c>
      <c r="V509" s="83">
        <f t="shared" si="294"/>
        <v>2.3002699999999998</v>
      </c>
      <c r="W509" s="83">
        <f t="shared" si="294"/>
        <v>2.4630999999999998</v>
      </c>
      <c r="X509" s="83">
        <f t="shared" si="294"/>
        <v>2.4331399999999999</v>
      </c>
      <c r="Y509" s="83">
        <f t="shared" si="294"/>
        <v>2.4399899999999999</v>
      </c>
      <c r="Z509" s="83">
        <f t="shared" si="294"/>
        <v>1.9887999999999999</v>
      </c>
      <c r="AA509" s="83">
        <f t="shared" si="294"/>
        <v>1.8486499999999999</v>
      </c>
    </row>
    <row r="510" spans="1:27" ht="12.75" customHeight="1" outlineLevel="1" x14ac:dyDescent="0.2">
      <c r="A510" s="91" t="s">
        <v>2675</v>
      </c>
      <c r="B510" s="63" t="s">
        <v>233</v>
      </c>
      <c r="C510" s="43" t="s">
        <v>79</v>
      </c>
      <c r="D510" s="44">
        <v>1170.7</v>
      </c>
      <c r="E510" s="44">
        <v>1042.51</v>
      </c>
      <c r="F510" s="44">
        <v>1004.67</v>
      </c>
      <c r="G510" s="44">
        <v>982.24</v>
      </c>
      <c r="H510" s="44">
        <v>985.27</v>
      </c>
      <c r="I510" s="44">
        <v>977.59</v>
      </c>
      <c r="J510" s="44">
        <v>928.46</v>
      </c>
      <c r="K510" s="44">
        <v>1013.48</v>
      </c>
      <c r="L510" s="44">
        <v>1116.8599999999999</v>
      </c>
      <c r="M510" s="44">
        <v>1373.15</v>
      </c>
      <c r="N510" s="44">
        <v>1490.56</v>
      </c>
      <c r="O510" s="44">
        <v>1499.18</v>
      </c>
      <c r="P510" s="44">
        <v>1360.93</v>
      </c>
      <c r="Q510" s="44">
        <v>1325.09</v>
      </c>
      <c r="R510" s="44">
        <v>1310.3699999999999</v>
      </c>
      <c r="S510" s="44">
        <v>1300.8499999999999</v>
      </c>
      <c r="T510" s="44">
        <v>1299.7</v>
      </c>
      <c r="U510" s="44">
        <v>1348.11</v>
      </c>
      <c r="V510" s="44">
        <v>1529.26</v>
      </c>
      <c r="W510" s="44">
        <v>1692.09</v>
      </c>
      <c r="X510" s="44">
        <v>1662.13</v>
      </c>
      <c r="Y510" s="44">
        <v>1668.98</v>
      </c>
      <c r="Z510" s="44">
        <v>1217.79</v>
      </c>
      <c r="AA510" s="44">
        <v>1077.6400000000001</v>
      </c>
    </row>
    <row r="511" spans="1:27" ht="12.75" customHeight="1" outlineLevel="1" x14ac:dyDescent="0.2">
      <c r="A511" s="91" t="s">
        <v>2676</v>
      </c>
      <c r="B511" s="63" t="s">
        <v>90</v>
      </c>
      <c r="C511" s="43" t="s">
        <v>79</v>
      </c>
      <c r="D511" s="44">
        <f>$D$471</f>
        <v>434.18</v>
      </c>
      <c r="E511" s="44">
        <f t="shared" ref="E511:AA511" si="295">$D$471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customHeight="1" outlineLevel="1" x14ac:dyDescent="0.2">
      <c r="A512" s="91" t="s">
        <v>2677</v>
      </c>
      <c r="B512" s="63" t="s">
        <v>83</v>
      </c>
      <c r="C512" s="43" t="s">
        <v>79</v>
      </c>
      <c r="D512" s="44">
        <v>6.14</v>
      </c>
      <c r="E512" s="44">
        <v>6.14</v>
      </c>
      <c r="F512" s="44">
        <v>6.14</v>
      </c>
      <c r="G512" s="44">
        <v>6.14</v>
      </c>
      <c r="H512" s="44">
        <v>6.14</v>
      </c>
      <c r="I512" s="44">
        <v>6.14</v>
      </c>
      <c r="J512" s="44">
        <v>6.14</v>
      </c>
      <c r="K512" s="44">
        <v>6.14</v>
      </c>
      <c r="L512" s="44">
        <v>6.14</v>
      </c>
      <c r="M512" s="44">
        <v>6.14</v>
      </c>
      <c r="N512" s="44">
        <v>6.14</v>
      </c>
      <c r="O512" s="44">
        <v>6.14</v>
      </c>
      <c r="P512" s="44">
        <v>6.14</v>
      </c>
      <c r="Q512" s="44">
        <v>6.14</v>
      </c>
      <c r="R512" s="44">
        <v>6.14</v>
      </c>
      <c r="S512" s="44">
        <v>6.14</v>
      </c>
      <c r="T512" s="44">
        <v>6.14</v>
      </c>
      <c r="U512" s="44">
        <v>6.14</v>
      </c>
      <c r="V512" s="44">
        <v>6.14</v>
      </c>
      <c r="W512" s="44">
        <v>6.14</v>
      </c>
      <c r="X512" s="44">
        <v>6.14</v>
      </c>
      <c r="Y512" s="44">
        <v>6.14</v>
      </c>
      <c r="Z512" s="44">
        <v>6.14</v>
      </c>
      <c r="AA512" s="44">
        <v>6.14</v>
      </c>
    </row>
    <row r="513" spans="1:27" ht="12.75" customHeight="1" outlineLevel="1" x14ac:dyDescent="0.2">
      <c r="A513" s="91" t="s">
        <v>2678</v>
      </c>
      <c r="B513" s="63" t="s">
        <v>81</v>
      </c>
      <c r="C513" s="43" t="s">
        <v>79</v>
      </c>
      <c r="D513" s="44">
        <f>$D$11</f>
        <v>330.69</v>
      </c>
      <c r="E513" s="44">
        <f t="shared" ref="E513:AA513" si="296">$D$11</f>
        <v>330.69</v>
      </c>
      <c r="F513" s="44">
        <f t="shared" si="296"/>
        <v>330.69</v>
      </c>
      <c r="G513" s="44">
        <f t="shared" si="296"/>
        <v>330.69</v>
      </c>
      <c r="H513" s="44">
        <f t="shared" si="296"/>
        <v>330.69</v>
      </c>
      <c r="I513" s="44">
        <f t="shared" si="296"/>
        <v>330.69</v>
      </c>
      <c r="J513" s="44">
        <f t="shared" si="296"/>
        <v>330.69</v>
      </c>
      <c r="K513" s="44">
        <f t="shared" si="296"/>
        <v>330.69</v>
      </c>
      <c r="L513" s="44">
        <f t="shared" si="296"/>
        <v>330.69</v>
      </c>
      <c r="M513" s="44">
        <f t="shared" si="296"/>
        <v>330.69</v>
      </c>
      <c r="N513" s="44">
        <f t="shared" si="296"/>
        <v>330.69</v>
      </c>
      <c r="O513" s="44">
        <f t="shared" si="296"/>
        <v>330.69</v>
      </c>
      <c r="P513" s="44">
        <f t="shared" si="296"/>
        <v>330.69</v>
      </c>
      <c r="Q513" s="44">
        <f t="shared" si="296"/>
        <v>330.69</v>
      </c>
      <c r="R513" s="44">
        <f t="shared" si="296"/>
        <v>330.69</v>
      </c>
      <c r="S513" s="44">
        <f t="shared" si="296"/>
        <v>330.69</v>
      </c>
      <c r="T513" s="44">
        <f t="shared" si="296"/>
        <v>330.69</v>
      </c>
      <c r="U513" s="44">
        <f t="shared" si="296"/>
        <v>330.69</v>
      </c>
      <c r="V513" s="44">
        <f t="shared" si="296"/>
        <v>330.69</v>
      </c>
      <c r="W513" s="44">
        <f t="shared" si="296"/>
        <v>330.69</v>
      </c>
      <c r="X513" s="44">
        <f t="shared" si="296"/>
        <v>330.69</v>
      </c>
      <c r="Y513" s="44">
        <f t="shared" si="296"/>
        <v>330.69</v>
      </c>
      <c r="Z513" s="44">
        <f t="shared" si="296"/>
        <v>330.69</v>
      </c>
      <c r="AA513" s="44">
        <f t="shared" si="296"/>
        <v>330.69</v>
      </c>
    </row>
    <row r="514" spans="1:27" x14ac:dyDescent="0.2">
      <c r="A514" s="90" t="s">
        <v>2679</v>
      </c>
      <c r="B514" s="28" t="str">
        <f>"10"&amp;"."&amp;$B$777&amp;"."&amp;$B$778</f>
        <v>10.04.2023</v>
      </c>
      <c r="C514" s="82" t="s">
        <v>76</v>
      </c>
      <c r="D514" s="83">
        <f>ROUND(((D515+D516+D518+D517)/1000),5)</f>
        <v>1.8489</v>
      </c>
      <c r="E514" s="83">
        <f>ROUND(((E515+E516+E518+E517)/1000),5)</f>
        <v>1.8009500000000001</v>
      </c>
      <c r="F514" s="83">
        <f>ROUND(((F515+F516+F518+F517)/1000),5)</f>
        <v>1.79175</v>
      </c>
      <c r="G514" s="83">
        <f t="shared" ref="G514:AA514" si="297">ROUND(((G515+G516+G518+G517)/1000),5)</f>
        <v>1.79158</v>
      </c>
      <c r="H514" s="83">
        <f t="shared" si="297"/>
        <v>1.8166199999999999</v>
      </c>
      <c r="I514" s="83">
        <f t="shared" si="297"/>
        <v>1.84687</v>
      </c>
      <c r="J514" s="83">
        <f t="shared" si="297"/>
        <v>1.95126</v>
      </c>
      <c r="K514" s="83">
        <f t="shared" si="297"/>
        <v>2.2104699999999999</v>
      </c>
      <c r="L514" s="83">
        <f t="shared" si="297"/>
        <v>2.55552</v>
      </c>
      <c r="M514" s="83">
        <f t="shared" si="297"/>
        <v>2.6373099999999998</v>
      </c>
      <c r="N514" s="83">
        <f t="shared" si="297"/>
        <v>2.6651199999999999</v>
      </c>
      <c r="O514" s="83">
        <f t="shared" si="297"/>
        <v>2.7217699999999998</v>
      </c>
      <c r="P514" s="83">
        <f t="shared" si="297"/>
        <v>2.71278</v>
      </c>
      <c r="Q514" s="83">
        <f t="shared" si="297"/>
        <v>2.7219899999999999</v>
      </c>
      <c r="R514" s="83">
        <f t="shared" si="297"/>
        <v>2.69502</v>
      </c>
      <c r="S514" s="83">
        <f t="shared" si="297"/>
        <v>2.6651400000000001</v>
      </c>
      <c r="T514" s="83">
        <f t="shared" si="297"/>
        <v>2.6068099999999998</v>
      </c>
      <c r="U514" s="83">
        <f t="shared" si="297"/>
        <v>2.38984</v>
      </c>
      <c r="V514" s="83">
        <f t="shared" si="297"/>
        <v>2.3621300000000001</v>
      </c>
      <c r="W514" s="83">
        <f t="shared" si="297"/>
        <v>2.5444</v>
      </c>
      <c r="X514" s="83">
        <f t="shared" si="297"/>
        <v>2.5548299999999999</v>
      </c>
      <c r="Y514" s="83">
        <f t="shared" si="297"/>
        <v>2.5306299999999999</v>
      </c>
      <c r="Z514" s="83">
        <f t="shared" si="297"/>
        <v>2.0131199999999998</v>
      </c>
      <c r="AA514" s="83">
        <f t="shared" si="297"/>
        <v>1.8512200000000001</v>
      </c>
    </row>
    <row r="515" spans="1:27" ht="12.75" customHeight="1" outlineLevel="1" x14ac:dyDescent="0.2">
      <c r="A515" s="91" t="s">
        <v>2680</v>
      </c>
      <c r="B515" s="63" t="s">
        <v>233</v>
      </c>
      <c r="C515" s="43" t="s">
        <v>79</v>
      </c>
      <c r="D515" s="44">
        <v>1077.8900000000001</v>
      </c>
      <c r="E515" s="44">
        <v>1029.94</v>
      </c>
      <c r="F515" s="44">
        <v>1020.74</v>
      </c>
      <c r="G515" s="44">
        <v>1020.57</v>
      </c>
      <c r="H515" s="44">
        <v>1045.6099999999999</v>
      </c>
      <c r="I515" s="44">
        <v>1075.8599999999999</v>
      </c>
      <c r="J515" s="44">
        <v>1180.25</v>
      </c>
      <c r="K515" s="44">
        <v>1439.46</v>
      </c>
      <c r="L515" s="44">
        <v>1784.51</v>
      </c>
      <c r="M515" s="44">
        <v>1866.3</v>
      </c>
      <c r="N515" s="44">
        <v>1894.11</v>
      </c>
      <c r="O515" s="44">
        <v>1950.76</v>
      </c>
      <c r="P515" s="44">
        <v>1941.77</v>
      </c>
      <c r="Q515" s="44">
        <v>1950.98</v>
      </c>
      <c r="R515" s="44">
        <v>1924.01</v>
      </c>
      <c r="S515" s="44">
        <v>1894.13</v>
      </c>
      <c r="T515" s="44">
        <v>1835.8</v>
      </c>
      <c r="U515" s="44">
        <v>1618.83</v>
      </c>
      <c r="V515" s="44">
        <v>1591.12</v>
      </c>
      <c r="W515" s="44">
        <v>1773.39</v>
      </c>
      <c r="X515" s="44">
        <v>1783.82</v>
      </c>
      <c r="Y515" s="44">
        <v>1759.62</v>
      </c>
      <c r="Z515" s="44">
        <v>1242.1099999999999</v>
      </c>
      <c r="AA515" s="44">
        <v>1080.21</v>
      </c>
    </row>
    <row r="516" spans="1:27" ht="12.75" customHeight="1" outlineLevel="1" x14ac:dyDescent="0.2">
      <c r="A516" s="91" t="s">
        <v>2681</v>
      </c>
      <c r="B516" s="63" t="s">
        <v>90</v>
      </c>
      <c r="C516" s="43" t="s">
        <v>79</v>
      </c>
      <c r="D516" s="44">
        <f>$D$471</f>
        <v>434.18</v>
      </c>
      <c r="E516" s="44">
        <f t="shared" ref="E516:AA516" si="298">$D$471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customHeight="1" outlineLevel="1" x14ac:dyDescent="0.2">
      <c r="A517" s="91" t="s">
        <v>2682</v>
      </c>
      <c r="B517" s="63" t="s">
        <v>83</v>
      </c>
      <c r="C517" s="43" t="s">
        <v>79</v>
      </c>
      <c r="D517" s="44">
        <v>6.14</v>
      </c>
      <c r="E517" s="44">
        <v>6.14</v>
      </c>
      <c r="F517" s="44">
        <v>6.14</v>
      </c>
      <c r="G517" s="44">
        <v>6.14</v>
      </c>
      <c r="H517" s="44">
        <v>6.14</v>
      </c>
      <c r="I517" s="44">
        <v>6.14</v>
      </c>
      <c r="J517" s="44">
        <v>6.14</v>
      </c>
      <c r="K517" s="44">
        <v>6.14</v>
      </c>
      <c r="L517" s="44">
        <v>6.14</v>
      </c>
      <c r="M517" s="44">
        <v>6.14</v>
      </c>
      <c r="N517" s="44">
        <v>6.14</v>
      </c>
      <c r="O517" s="44">
        <v>6.14</v>
      </c>
      <c r="P517" s="44">
        <v>6.14</v>
      </c>
      <c r="Q517" s="44">
        <v>6.14</v>
      </c>
      <c r="R517" s="44">
        <v>6.14</v>
      </c>
      <c r="S517" s="44">
        <v>6.14</v>
      </c>
      <c r="T517" s="44">
        <v>6.14</v>
      </c>
      <c r="U517" s="44">
        <v>6.14</v>
      </c>
      <c r="V517" s="44">
        <v>6.14</v>
      </c>
      <c r="W517" s="44">
        <v>6.14</v>
      </c>
      <c r="X517" s="44">
        <v>6.14</v>
      </c>
      <c r="Y517" s="44">
        <v>6.14</v>
      </c>
      <c r="Z517" s="44">
        <v>6.14</v>
      </c>
      <c r="AA517" s="44">
        <v>6.14</v>
      </c>
    </row>
    <row r="518" spans="1:27" ht="12.75" customHeight="1" outlineLevel="1" x14ac:dyDescent="0.2">
      <c r="A518" s="91" t="s">
        <v>2683</v>
      </c>
      <c r="B518" s="63" t="s">
        <v>81</v>
      </c>
      <c r="C518" s="43" t="s">
        <v>79</v>
      </c>
      <c r="D518" s="44">
        <f>$D$11</f>
        <v>330.69</v>
      </c>
      <c r="E518" s="44">
        <f t="shared" ref="E518:AA518" si="299">$D$11</f>
        <v>330.69</v>
      </c>
      <c r="F518" s="44">
        <f t="shared" si="299"/>
        <v>330.69</v>
      </c>
      <c r="G518" s="44">
        <f t="shared" si="299"/>
        <v>330.69</v>
      </c>
      <c r="H518" s="44">
        <f t="shared" si="299"/>
        <v>330.69</v>
      </c>
      <c r="I518" s="44">
        <f t="shared" si="299"/>
        <v>330.69</v>
      </c>
      <c r="J518" s="44">
        <f t="shared" si="299"/>
        <v>330.69</v>
      </c>
      <c r="K518" s="44">
        <f t="shared" si="299"/>
        <v>330.69</v>
      </c>
      <c r="L518" s="44">
        <f t="shared" si="299"/>
        <v>330.69</v>
      </c>
      <c r="M518" s="44">
        <f t="shared" si="299"/>
        <v>330.69</v>
      </c>
      <c r="N518" s="44">
        <f t="shared" si="299"/>
        <v>330.69</v>
      </c>
      <c r="O518" s="44">
        <f t="shared" si="299"/>
        <v>330.69</v>
      </c>
      <c r="P518" s="44">
        <f t="shared" si="299"/>
        <v>330.69</v>
      </c>
      <c r="Q518" s="44">
        <f t="shared" si="299"/>
        <v>330.69</v>
      </c>
      <c r="R518" s="44">
        <f t="shared" si="299"/>
        <v>330.69</v>
      </c>
      <c r="S518" s="44">
        <f t="shared" si="299"/>
        <v>330.69</v>
      </c>
      <c r="T518" s="44">
        <f t="shared" si="299"/>
        <v>330.69</v>
      </c>
      <c r="U518" s="44">
        <f t="shared" si="299"/>
        <v>330.69</v>
      </c>
      <c r="V518" s="44">
        <f t="shared" si="299"/>
        <v>330.69</v>
      </c>
      <c r="W518" s="44">
        <f t="shared" si="299"/>
        <v>330.69</v>
      </c>
      <c r="X518" s="44">
        <f t="shared" si="299"/>
        <v>330.69</v>
      </c>
      <c r="Y518" s="44">
        <f t="shared" si="299"/>
        <v>330.69</v>
      </c>
      <c r="Z518" s="44">
        <f t="shared" si="299"/>
        <v>330.69</v>
      </c>
      <c r="AA518" s="44">
        <f t="shared" si="299"/>
        <v>330.69</v>
      </c>
    </row>
    <row r="519" spans="1:27" x14ac:dyDescent="0.2">
      <c r="A519" s="90" t="s">
        <v>2684</v>
      </c>
      <c r="B519" s="28" t="str">
        <f>"11"&amp;"."&amp;$B$777&amp;"."&amp;$B$778</f>
        <v>11.04.2023</v>
      </c>
      <c r="C519" s="82" t="s">
        <v>76</v>
      </c>
      <c r="D519" s="83">
        <f>ROUND(((D520+D521+D523+D522)/1000),5)</f>
        <v>1.7601500000000001</v>
      </c>
      <c r="E519" s="83">
        <f>ROUND(((E520+E521+E523+E522)/1000),5)</f>
        <v>1.5863400000000001</v>
      </c>
      <c r="F519" s="83">
        <f>ROUND(((F520+F521+F523+F522)/1000),5)</f>
        <v>1.0175399999999999</v>
      </c>
      <c r="G519" s="83">
        <f t="shared" ref="G519:AA519" si="300">ROUND(((G520+G521+G523+G522)/1000),5)</f>
        <v>1.0185</v>
      </c>
      <c r="H519" s="83">
        <f t="shared" si="300"/>
        <v>1.04332</v>
      </c>
      <c r="I519" s="83">
        <f t="shared" si="300"/>
        <v>1.7018200000000001</v>
      </c>
      <c r="J519" s="83">
        <f t="shared" si="300"/>
        <v>1.8461399999999999</v>
      </c>
      <c r="K519" s="83">
        <f t="shared" si="300"/>
        <v>2.1147300000000002</v>
      </c>
      <c r="L519" s="83">
        <f t="shared" si="300"/>
        <v>2.33663</v>
      </c>
      <c r="M519" s="83">
        <f t="shared" si="300"/>
        <v>2.40896</v>
      </c>
      <c r="N519" s="83">
        <f t="shared" si="300"/>
        <v>2.411</v>
      </c>
      <c r="O519" s="83">
        <f t="shared" si="300"/>
        <v>2.4992800000000002</v>
      </c>
      <c r="P519" s="83">
        <f t="shared" si="300"/>
        <v>2.5011100000000002</v>
      </c>
      <c r="Q519" s="83">
        <f t="shared" si="300"/>
        <v>2.48577</v>
      </c>
      <c r="R519" s="83">
        <f t="shared" si="300"/>
        <v>2.4626399999999999</v>
      </c>
      <c r="S519" s="83">
        <f t="shared" si="300"/>
        <v>2.4000300000000001</v>
      </c>
      <c r="T519" s="83">
        <f t="shared" si="300"/>
        <v>2.3648600000000002</v>
      </c>
      <c r="U519" s="83">
        <f t="shared" si="300"/>
        <v>2.3389600000000002</v>
      </c>
      <c r="V519" s="83">
        <f t="shared" si="300"/>
        <v>2.28844</v>
      </c>
      <c r="W519" s="83">
        <f t="shared" si="300"/>
        <v>2.3653300000000002</v>
      </c>
      <c r="X519" s="83">
        <f t="shared" si="300"/>
        <v>2.3829600000000002</v>
      </c>
      <c r="Y519" s="83">
        <f t="shared" si="300"/>
        <v>2.3383699999999998</v>
      </c>
      <c r="Z519" s="83">
        <f t="shared" si="300"/>
        <v>1.90954</v>
      </c>
      <c r="AA519" s="83">
        <f t="shared" si="300"/>
        <v>1.84931</v>
      </c>
    </row>
    <row r="520" spans="1:27" ht="12.75" customHeight="1" outlineLevel="1" x14ac:dyDescent="0.2">
      <c r="A520" s="91" t="s">
        <v>2685</v>
      </c>
      <c r="B520" s="63" t="s">
        <v>233</v>
      </c>
      <c r="C520" s="43" t="s">
        <v>79</v>
      </c>
      <c r="D520" s="44">
        <v>989.14</v>
      </c>
      <c r="E520" s="44">
        <v>815.33</v>
      </c>
      <c r="F520" s="44">
        <v>246.53</v>
      </c>
      <c r="G520" s="44">
        <v>247.49</v>
      </c>
      <c r="H520" s="44">
        <v>272.31</v>
      </c>
      <c r="I520" s="44">
        <v>930.81</v>
      </c>
      <c r="J520" s="44">
        <v>1075.1300000000001</v>
      </c>
      <c r="K520" s="44">
        <v>1343.72</v>
      </c>
      <c r="L520" s="44">
        <v>1565.62</v>
      </c>
      <c r="M520" s="44">
        <v>1637.95</v>
      </c>
      <c r="N520" s="44">
        <v>1639.99</v>
      </c>
      <c r="O520" s="44">
        <v>1728.27</v>
      </c>
      <c r="P520" s="44">
        <v>1730.1</v>
      </c>
      <c r="Q520" s="44">
        <v>1714.76</v>
      </c>
      <c r="R520" s="44">
        <v>1691.63</v>
      </c>
      <c r="S520" s="44">
        <v>1629.02</v>
      </c>
      <c r="T520" s="44">
        <v>1593.85</v>
      </c>
      <c r="U520" s="44">
        <v>1567.95</v>
      </c>
      <c r="V520" s="44">
        <v>1517.43</v>
      </c>
      <c r="W520" s="44">
        <v>1594.32</v>
      </c>
      <c r="X520" s="44">
        <v>1611.95</v>
      </c>
      <c r="Y520" s="44">
        <v>1567.36</v>
      </c>
      <c r="Z520" s="44">
        <v>1138.53</v>
      </c>
      <c r="AA520" s="44">
        <v>1078.3</v>
      </c>
    </row>
    <row r="521" spans="1:27" ht="12.75" customHeight="1" outlineLevel="1" x14ac:dyDescent="0.2">
      <c r="A521" s="91" t="s">
        <v>2686</v>
      </c>
      <c r="B521" s="63" t="s">
        <v>90</v>
      </c>
      <c r="C521" s="43" t="s">
        <v>79</v>
      </c>
      <c r="D521" s="44">
        <f>$D$471</f>
        <v>434.18</v>
      </c>
      <c r="E521" s="44">
        <f t="shared" ref="E521:AA521" si="301">$D$471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customHeight="1" outlineLevel="1" x14ac:dyDescent="0.2">
      <c r="A522" s="91" t="s">
        <v>2687</v>
      </c>
      <c r="B522" s="63" t="s">
        <v>83</v>
      </c>
      <c r="C522" s="43" t="s">
        <v>79</v>
      </c>
      <c r="D522" s="44">
        <v>6.14</v>
      </c>
      <c r="E522" s="44">
        <v>6.14</v>
      </c>
      <c r="F522" s="44">
        <v>6.14</v>
      </c>
      <c r="G522" s="44">
        <v>6.14</v>
      </c>
      <c r="H522" s="44">
        <v>6.14</v>
      </c>
      <c r="I522" s="44">
        <v>6.14</v>
      </c>
      <c r="J522" s="44">
        <v>6.14</v>
      </c>
      <c r="K522" s="44">
        <v>6.14</v>
      </c>
      <c r="L522" s="44">
        <v>6.14</v>
      </c>
      <c r="M522" s="44">
        <v>6.14</v>
      </c>
      <c r="N522" s="44">
        <v>6.14</v>
      </c>
      <c r="O522" s="44">
        <v>6.14</v>
      </c>
      <c r="P522" s="44">
        <v>6.14</v>
      </c>
      <c r="Q522" s="44">
        <v>6.14</v>
      </c>
      <c r="R522" s="44">
        <v>6.14</v>
      </c>
      <c r="S522" s="44">
        <v>6.14</v>
      </c>
      <c r="T522" s="44">
        <v>6.14</v>
      </c>
      <c r="U522" s="44">
        <v>6.14</v>
      </c>
      <c r="V522" s="44">
        <v>6.14</v>
      </c>
      <c r="W522" s="44">
        <v>6.14</v>
      </c>
      <c r="X522" s="44">
        <v>6.14</v>
      </c>
      <c r="Y522" s="44">
        <v>6.14</v>
      </c>
      <c r="Z522" s="44">
        <v>6.14</v>
      </c>
      <c r="AA522" s="44">
        <v>6.14</v>
      </c>
    </row>
    <row r="523" spans="1:27" ht="12.75" customHeight="1" outlineLevel="1" x14ac:dyDescent="0.2">
      <c r="A523" s="91" t="s">
        <v>2688</v>
      </c>
      <c r="B523" s="63" t="s">
        <v>81</v>
      </c>
      <c r="C523" s="43" t="s">
        <v>79</v>
      </c>
      <c r="D523" s="44">
        <f>$D$11</f>
        <v>330.69</v>
      </c>
      <c r="E523" s="44">
        <f t="shared" ref="E523:AA523" si="302">$D$11</f>
        <v>330.69</v>
      </c>
      <c r="F523" s="44">
        <f t="shared" si="302"/>
        <v>330.69</v>
      </c>
      <c r="G523" s="44">
        <f t="shared" si="302"/>
        <v>330.69</v>
      </c>
      <c r="H523" s="44">
        <f t="shared" si="302"/>
        <v>330.69</v>
      </c>
      <c r="I523" s="44">
        <f t="shared" si="302"/>
        <v>330.69</v>
      </c>
      <c r="J523" s="44">
        <f t="shared" si="302"/>
        <v>330.69</v>
      </c>
      <c r="K523" s="44">
        <f t="shared" si="302"/>
        <v>330.69</v>
      </c>
      <c r="L523" s="44">
        <f t="shared" si="302"/>
        <v>330.69</v>
      </c>
      <c r="M523" s="44">
        <f t="shared" si="302"/>
        <v>330.69</v>
      </c>
      <c r="N523" s="44">
        <f t="shared" si="302"/>
        <v>330.69</v>
      </c>
      <c r="O523" s="44">
        <f t="shared" si="302"/>
        <v>330.69</v>
      </c>
      <c r="P523" s="44">
        <f t="shared" si="302"/>
        <v>330.69</v>
      </c>
      <c r="Q523" s="44">
        <f t="shared" si="302"/>
        <v>330.69</v>
      </c>
      <c r="R523" s="44">
        <f t="shared" si="302"/>
        <v>330.69</v>
      </c>
      <c r="S523" s="44">
        <f t="shared" si="302"/>
        <v>330.69</v>
      </c>
      <c r="T523" s="44">
        <f t="shared" si="302"/>
        <v>330.69</v>
      </c>
      <c r="U523" s="44">
        <f t="shared" si="302"/>
        <v>330.69</v>
      </c>
      <c r="V523" s="44">
        <f t="shared" si="302"/>
        <v>330.69</v>
      </c>
      <c r="W523" s="44">
        <f t="shared" si="302"/>
        <v>330.69</v>
      </c>
      <c r="X523" s="44">
        <f t="shared" si="302"/>
        <v>330.69</v>
      </c>
      <c r="Y523" s="44">
        <f t="shared" si="302"/>
        <v>330.69</v>
      </c>
      <c r="Z523" s="44">
        <f t="shared" si="302"/>
        <v>330.69</v>
      </c>
      <c r="AA523" s="44">
        <f t="shared" si="302"/>
        <v>330.69</v>
      </c>
    </row>
    <row r="524" spans="1:27" x14ac:dyDescent="0.2">
      <c r="A524" s="90" t="s">
        <v>2689</v>
      </c>
      <c r="B524" s="28" t="str">
        <f>"12"&amp;"."&amp;$B$777&amp;"."&amp;$B$778</f>
        <v>12.04.2023</v>
      </c>
      <c r="C524" s="82" t="s">
        <v>76</v>
      </c>
      <c r="D524" s="83">
        <f>ROUND(((D525+D526+D528+D527)/1000),5)</f>
        <v>1.80525</v>
      </c>
      <c r="E524" s="83">
        <f>ROUND(((E525+E526+E528+E527)/1000),5)</f>
        <v>1.60032</v>
      </c>
      <c r="F524" s="83">
        <f>ROUND(((F525+F526+F528+F527)/1000),5)</f>
        <v>1.0119400000000001</v>
      </c>
      <c r="G524" s="83">
        <f t="shared" ref="G524:AA524" si="303">ROUND(((G525+G526+G528+G527)/1000),5)</f>
        <v>1.0143599999999999</v>
      </c>
      <c r="H524" s="83">
        <f t="shared" si="303"/>
        <v>1.01925</v>
      </c>
      <c r="I524" s="83">
        <f t="shared" si="303"/>
        <v>1.5020199999999999</v>
      </c>
      <c r="J524" s="83">
        <f t="shared" si="303"/>
        <v>1.85057</v>
      </c>
      <c r="K524" s="83">
        <f t="shared" si="303"/>
        <v>2.0782400000000001</v>
      </c>
      <c r="L524" s="83">
        <f t="shared" si="303"/>
        <v>2.3758499999999998</v>
      </c>
      <c r="M524" s="83">
        <f t="shared" si="303"/>
        <v>2.5425200000000001</v>
      </c>
      <c r="N524" s="83">
        <f t="shared" si="303"/>
        <v>2.5581100000000001</v>
      </c>
      <c r="O524" s="83">
        <f t="shared" si="303"/>
        <v>2.6399599999999999</v>
      </c>
      <c r="P524" s="83">
        <f t="shared" si="303"/>
        <v>2.6522600000000001</v>
      </c>
      <c r="Q524" s="83">
        <f t="shared" si="303"/>
        <v>2.6513599999999999</v>
      </c>
      <c r="R524" s="83">
        <f t="shared" si="303"/>
        <v>2.6516299999999999</v>
      </c>
      <c r="S524" s="83">
        <f t="shared" si="303"/>
        <v>2.62819</v>
      </c>
      <c r="T524" s="83">
        <f t="shared" si="303"/>
        <v>2.56732</v>
      </c>
      <c r="U524" s="83">
        <f t="shared" si="303"/>
        <v>2.5155699999999999</v>
      </c>
      <c r="V524" s="83">
        <f t="shared" si="303"/>
        <v>2.44678</v>
      </c>
      <c r="W524" s="83">
        <f t="shared" si="303"/>
        <v>2.65916</v>
      </c>
      <c r="X524" s="83">
        <f t="shared" si="303"/>
        <v>2.5624099999999999</v>
      </c>
      <c r="Y524" s="83">
        <f t="shared" si="303"/>
        <v>2.1707100000000001</v>
      </c>
      <c r="Z524" s="83">
        <f t="shared" si="303"/>
        <v>1.97923</v>
      </c>
      <c r="AA524" s="83">
        <f t="shared" si="303"/>
        <v>1.9121699999999999</v>
      </c>
    </row>
    <row r="525" spans="1:27" ht="12.75" customHeight="1" outlineLevel="1" x14ac:dyDescent="0.2">
      <c r="A525" s="91" t="s">
        <v>2690</v>
      </c>
      <c r="B525" s="63" t="s">
        <v>233</v>
      </c>
      <c r="C525" s="43" t="s">
        <v>79</v>
      </c>
      <c r="D525" s="44">
        <v>1034.24</v>
      </c>
      <c r="E525" s="44">
        <v>829.31</v>
      </c>
      <c r="F525" s="44">
        <v>240.93</v>
      </c>
      <c r="G525" s="44">
        <v>243.35</v>
      </c>
      <c r="H525" s="44">
        <v>248.24</v>
      </c>
      <c r="I525" s="44">
        <v>731.01</v>
      </c>
      <c r="J525" s="44">
        <v>1079.56</v>
      </c>
      <c r="K525" s="44">
        <v>1307.23</v>
      </c>
      <c r="L525" s="44">
        <v>1604.84</v>
      </c>
      <c r="M525" s="44">
        <v>1771.51</v>
      </c>
      <c r="N525" s="44">
        <v>1787.1</v>
      </c>
      <c r="O525" s="44">
        <v>1868.95</v>
      </c>
      <c r="P525" s="44">
        <v>1881.25</v>
      </c>
      <c r="Q525" s="44">
        <v>1880.35</v>
      </c>
      <c r="R525" s="44">
        <v>1880.62</v>
      </c>
      <c r="S525" s="44">
        <v>1857.18</v>
      </c>
      <c r="T525" s="44">
        <v>1796.31</v>
      </c>
      <c r="U525" s="44">
        <v>1744.56</v>
      </c>
      <c r="V525" s="44">
        <v>1675.77</v>
      </c>
      <c r="W525" s="44">
        <v>1888.15</v>
      </c>
      <c r="X525" s="44">
        <v>1791.4</v>
      </c>
      <c r="Y525" s="44">
        <v>1399.7</v>
      </c>
      <c r="Z525" s="44">
        <v>1208.22</v>
      </c>
      <c r="AA525" s="44">
        <v>1141.1600000000001</v>
      </c>
    </row>
    <row r="526" spans="1:27" ht="12.75" customHeight="1" outlineLevel="1" x14ac:dyDescent="0.2">
      <c r="A526" s="91" t="s">
        <v>2691</v>
      </c>
      <c r="B526" s="63" t="s">
        <v>90</v>
      </c>
      <c r="C526" s="43" t="s">
        <v>79</v>
      </c>
      <c r="D526" s="44">
        <f>$D$471</f>
        <v>434.18</v>
      </c>
      <c r="E526" s="44">
        <f t="shared" ref="E526:AA526" si="304">$D$471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customHeight="1" outlineLevel="1" x14ac:dyDescent="0.2">
      <c r="A527" s="91" t="s">
        <v>2692</v>
      </c>
      <c r="B527" s="63" t="s">
        <v>83</v>
      </c>
      <c r="C527" s="43" t="s">
        <v>79</v>
      </c>
      <c r="D527" s="44">
        <v>6.14</v>
      </c>
      <c r="E527" s="44">
        <v>6.14</v>
      </c>
      <c r="F527" s="44">
        <v>6.14</v>
      </c>
      <c r="G527" s="44">
        <v>6.14</v>
      </c>
      <c r="H527" s="44">
        <v>6.14</v>
      </c>
      <c r="I527" s="44">
        <v>6.14</v>
      </c>
      <c r="J527" s="44">
        <v>6.14</v>
      </c>
      <c r="K527" s="44">
        <v>6.14</v>
      </c>
      <c r="L527" s="44">
        <v>6.14</v>
      </c>
      <c r="M527" s="44">
        <v>6.14</v>
      </c>
      <c r="N527" s="44">
        <v>6.14</v>
      </c>
      <c r="O527" s="44">
        <v>6.14</v>
      </c>
      <c r="P527" s="44">
        <v>6.14</v>
      </c>
      <c r="Q527" s="44">
        <v>6.14</v>
      </c>
      <c r="R527" s="44">
        <v>6.14</v>
      </c>
      <c r="S527" s="44">
        <v>6.14</v>
      </c>
      <c r="T527" s="44">
        <v>6.14</v>
      </c>
      <c r="U527" s="44">
        <v>6.14</v>
      </c>
      <c r="V527" s="44">
        <v>6.14</v>
      </c>
      <c r="W527" s="44">
        <v>6.14</v>
      </c>
      <c r="X527" s="44">
        <v>6.14</v>
      </c>
      <c r="Y527" s="44">
        <v>6.14</v>
      </c>
      <c r="Z527" s="44">
        <v>6.14</v>
      </c>
      <c r="AA527" s="44">
        <v>6.14</v>
      </c>
    </row>
    <row r="528" spans="1:27" ht="12.75" customHeight="1" outlineLevel="1" x14ac:dyDescent="0.2">
      <c r="A528" s="91" t="s">
        <v>2693</v>
      </c>
      <c r="B528" s="63" t="s">
        <v>81</v>
      </c>
      <c r="C528" s="43" t="s">
        <v>79</v>
      </c>
      <c r="D528" s="44">
        <f>$D$11</f>
        <v>330.69</v>
      </c>
      <c r="E528" s="44">
        <f t="shared" ref="E528:AA528" si="305">$D$11</f>
        <v>330.69</v>
      </c>
      <c r="F528" s="44">
        <f t="shared" si="305"/>
        <v>330.69</v>
      </c>
      <c r="G528" s="44">
        <f t="shared" si="305"/>
        <v>330.69</v>
      </c>
      <c r="H528" s="44">
        <f t="shared" si="305"/>
        <v>330.69</v>
      </c>
      <c r="I528" s="44">
        <f t="shared" si="305"/>
        <v>330.69</v>
      </c>
      <c r="J528" s="44">
        <f t="shared" si="305"/>
        <v>330.69</v>
      </c>
      <c r="K528" s="44">
        <f t="shared" si="305"/>
        <v>330.69</v>
      </c>
      <c r="L528" s="44">
        <f t="shared" si="305"/>
        <v>330.69</v>
      </c>
      <c r="M528" s="44">
        <f t="shared" si="305"/>
        <v>330.69</v>
      </c>
      <c r="N528" s="44">
        <f t="shared" si="305"/>
        <v>330.69</v>
      </c>
      <c r="O528" s="44">
        <f t="shared" si="305"/>
        <v>330.69</v>
      </c>
      <c r="P528" s="44">
        <f t="shared" si="305"/>
        <v>330.69</v>
      </c>
      <c r="Q528" s="44">
        <f t="shared" si="305"/>
        <v>330.69</v>
      </c>
      <c r="R528" s="44">
        <f t="shared" si="305"/>
        <v>330.69</v>
      </c>
      <c r="S528" s="44">
        <f t="shared" si="305"/>
        <v>330.69</v>
      </c>
      <c r="T528" s="44">
        <f t="shared" si="305"/>
        <v>330.69</v>
      </c>
      <c r="U528" s="44">
        <f t="shared" si="305"/>
        <v>330.69</v>
      </c>
      <c r="V528" s="44">
        <f t="shared" si="305"/>
        <v>330.69</v>
      </c>
      <c r="W528" s="44">
        <f t="shared" si="305"/>
        <v>330.69</v>
      </c>
      <c r="X528" s="44">
        <f t="shared" si="305"/>
        <v>330.69</v>
      </c>
      <c r="Y528" s="44">
        <f t="shared" si="305"/>
        <v>330.69</v>
      </c>
      <c r="Z528" s="44">
        <f t="shared" si="305"/>
        <v>330.69</v>
      </c>
      <c r="AA528" s="44">
        <f t="shared" si="305"/>
        <v>330.69</v>
      </c>
    </row>
    <row r="529" spans="1:27" x14ac:dyDescent="0.2">
      <c r="A529" s="90" t="s">
        <v>2694</v>
      </c>
      <c r="B529" s="28" t="str">
        <f>"13"&amp;"."&amp;$B$777&amp;"."&amp;$B$778</f>
        <v>13.04.2023</v>
      </c>
      <c r="C529" s="82" t="s">
        <v>76</v>
      </c>
      <c r="D529" s="83">
        <f>ROUND(((D530+D531+D533+D532)/1000),5)</f>
        <v>1.8749800000000001</v>
      </c>
      <c r="E529" s="83">
        <f>ROUND(((E530+E531+E533+E532)/1000),5)</f>
        <v>1.8289599999999999</v>
      </c>
      <c r="F529" s="83">
        <f>ROUND(((F530+F531+F533+F532)/1000),5)</f>
        <v>1.7983199999999999</v>
      </c>
      <c r="G529" s="83">
        <f t="shared" ref="G529:AA529" si="306">ROUND(((G530+G531+G533+G532)/1000),5)</f>
        <v>1.7972699999999999</v>
      </c>
      <c r="H529" s="83">
        <f t="shared" si="306"/>
        <v>1.79874</v>
      </c>
      <c r="I529" s="83">
        <f t="shared" si="306"/>
        <v>1.8067599999999999</v>
      </c>
      <c r="J529" s="83">
        <f t="shared" si="306"/>
        <v>1.97695</v>
      </c>
      <c r="K529" s="83">
        <f t="shared" si="306"/>
        <v>2.32951</v>
      </c>
      <c r="L529" s="83">
        <f t="shared" si="306"/>
        <v>2.50299</v>
      </c>
      <c r="M529" s="83">
        <f t="shared" si="306"/>
        <v>2.4980500000000001</v>
      </c>
      <c r="N529" s="83">
        <f t="shared" si="306"/>
        <v>2.63957</v>
      </c>
      <c r="O529" s="83">
        <f t="shared" si="306"/>
        <v>2.7023199999999998</v>
      </c>
      <c r="P529" s="83">
        <f t="shared" si="306"/>
        <v>2.65218</v>
      </c>
      <c r="Q529" s="83">
        <f t="shared" si="306"/>
        <v>2.7020900000000001</v>
      </c>
      <c r="R529" s="83">
        <f t="shared" si="306"/>
        <v>2.6999300000000002</v>
      </c>
      <c r="S529" s="83">
        <f t="shared" si="306"/>
        <v>2.6916199999999999</v>
      </c>
      <c r="T529" s="83">
        <f t="shared" si="306"/>
        <v>2.6478000000000002</v>
      </c>
      <c r="U529" s="83">
        <f t="shared" si="306"/>
        <v>2.4935800000000001</v>
      </c>
      <c r="V529" s="83">
        <f t="shared" si="306"/>
        <v>2.4752100000000001</v>
      </c>
      <c r="W529" s="83">
        <f t="shared" si="306"/>
        <v>2.5349699999999999</v>
      </c>
      <c r="X529" s="83">
        <f t="shared" si="306"/>
        <v>2.6398799999999998</v>
      </c>
      <c r="Y529" s="83">
        <f t="shared" si="306"/>
        <v>2.4943200000000001</v>
      </c>
      <c r="Z529" s="83">
        <f t="shared" si="306"/>
        <v>1.94926</v>
      </c>
      <c r="AA529" s="83">
        <f t="shared" si="306"/>
        <v>1.8220400000000001</v>
      </c>
    </row>
    <row r="530" spans="1:27" ht="12.75" customHeight="1" outlineLevel="1" x14ac:dyDescent="0.2">
      <c r="A530" s="91" t="s">
        <v>2695</v>
      </c>
      <c r="B530" s="63" t="s">
        <v>233</v>
      </c>
      <c r="C530" s="43" t="s">
        <v>79</v>
      </c>
      <c r="D530" s="44">
        <v>1103.97</v>
      </c>
      <c r="E530" s="44">
        <v>1057.95</v>
      </c>
      <c r="F530" s="44">
        <v>1027.31</v>
      </c>
      <c r="G530" s="44">
        <v>1026.26</v>
      </c>
      <c r="H530" s="44">
        <v>1027.73</v>
      </c>
      <c r="I530" s="44">
        <v>1035.75</v>
      </c>
      <c r="J530" s="44">
        <v>1205.94</v>
      </c>
      <c r="K530" s="44">
        <v>1558.5</v>
      </c>
      <c r="L530" s="44">
        <v>1731.98</v>
      </c>
      <c r="M530" s="44">
        <v>1727.04</v>
      </c>
      <c r="N530" s="44">
        <v>1868.56</v>
      </c>
      <c r="O530" s="44">
        <v>1931.31</v>
      </c>
      <c r="P530" s="44">
        <v>1881.17</v>
      </c>
      <c r="Q530" s="44">
        <v>1931.08</v>
      </c>
      <c r="R530" s="44">
        <v>1928.92</v>
      </c>
      <c r="S530" s="44">
        <v>1920.61</v>
      </c>
      <c r="T530" s="44">
        <v>1876.79</v>
      </c>
      <c r="U530" s="44">
        <v>1722.57</v>
      </c>
      <c r="V530" s="44">
        <v>1704.2</v>
      </c>
      <c r="W530" s="44">
        <v>1763.96</v>
      </c>
      <c r="X530" s="44">
        <v>1868.87</v>
      </c>
      <c r="Y530" s="44">
        <v>1723.31</v>
      </c>
      <c r="Z530" s="44">
        <v>1178.25</v>
      </c>
      <c r="AA530" s="44">
        <v>1051.03</v>
      </c>
    </row>
    <row r="531" spans="1:27" ht="12.75" customHeight="1" outlineLevel="1" x14ac:dyDescent="0.2">
      <c r="A531" s="91" t="s">
        <v>2696</v>
      </c>
      <c r="B531" s="63" t="s">
        <v>90</v>
      </c>
      <c r="C531" s="43" t="s">
        <v>79</v>
      </c>
      <c r="D531" s="44">
        <f>$D$471</f>
        <v>434.18</v>
      </c>
      <c r="E531" s="44">
        <f t="shared" ref="E531:AA531" si="307">$D$471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customHeight="1" outlineLevel="1" x14ac:dyDescent="0.2">
      <c r="A532" s="91" t="s">
        <v>2697</v>
      </c>
      <c r="B532" s="63" t="s">
        <v>83</v>
      </c>
      <c r="C532" s="43" t="s">
        <v>79</v>
      </c>
      <c r="D532" s="44">
        <v>6.14</v>
      </c>
      <c r="E532" s="44">
        <v>6.14</v>
      </c>
      <c r="F532" s="44">
        <v>6.14</v>
      </c>
      <c r="G532" s="44">
        <v>6.14</v>
      </c>
      <c r="H532" s="44">
        <v>6.14</v>
      </c>
      <c r="I532" s="44">
        <v>6.14</v>
      </c>
      <c r="J532" s="44">
        <v>6.14</v>
      </c>
      <c r="K532" s="44">
        <v>6.14</v>
      </c>
      <c r="L532" s="44">
        <v>6.14</v>
      </c>
      <c r="M532" s="44">
        <v>6.14</v>
      </c>
      <c r="N532" s="44">
        <v>6.14</v>
      </c>
      <c r="O532" s="44">
        <v>6.14</v>
      </c>
      <c r="P532" s="44">
        <v>6.14</v>
      </c>
      <c r="Q532" s="44">
        <v>6.14</v>
      </c>
      <c r="R532" s="44">
        <v>6.14</v>
      </c>
      <c r="S532" s="44">
        <v>6.14</v>
      </c>
      <c r="T532" s="44">
        <v>6.14</v>
      </c>
      <c r="U532" s="44">
        <v>6.14</v>
      </c>
      <c r="V532" s="44">
        <v>6.14</v>
      </c>
      <c r="W532" s="44">
        <v>6.14</v>
      </c>
      <c r="X532" s="44">
        <v>6.14</v>
      </c>
      <c r="Y532" s="44">
        <v>6.14</v>
      </c>
      <c r="Z532" s="44">
        <v>6.14</v>
      </c>
      <c r="AA532" s="44">
        <v>6.14</v>
      </c>
    </row>
    <row r="533" spans="1:27" ht="12.75" customHeight="1" outlineLevel="1" x14ac:dyDescent="0.2">
      <c r="A533" s="91" t="s">
        <v>2698</v>
      </c>
      <c r="B533" s="63" t="s">
        <v>81</v>
      </c>
      <c r="C533" s="43" t="s">
        <v>79</v>
      </c>
      <c r="D533" s="44">
        <f>$D$11</f>
        <v>330.69</v>
      </c>
      <c r="E533" s="44">
        <f t="shared" ref="E533:AA533" si="308">$D$11</f>
        <v>330.69</v>
      </c>
      <c r="F533" s="44">
        <f t="shared" si="308"/>
        <v>330.69</v>
      </c>
      <c r="G533" s="44">
        <f t="shared" si="308"/>
        <v>330.69</v>
      </c>
      <c r="H533" s="44">
        <f t="shared" si="308"/>
        <v>330.69</v>
      </c>
      <c r="I533" s="44">
        <f t="shared" si="308"/>
        <v>330.69</v>
      </c>
      <c r="J533" s="44">
        <f t="shared" si="308"/>
        <v>330.69</v>
      </c>
      <c r="K533" s="44">
        <f t="shared" si="308"/>
        <v>330.69</v>
      </c>
      <c r="L533" s="44">
        <f t="shared" si="308"/>
        <v>330.69</v>
      </c>
      <c r="M533" s="44">
        <f t="shared" si="308"/>
        <v>330.69</v>
      </c>
      <c r="N533" s="44">
        <f t="shared" si="308"/>
        <v>330.69</v>
      </c>
      <c r="O533" s="44">
        <f t="shared" si="308"/>
        <v>330.69</v>
      </c>
      <c r="P533" s="44">
        <f t="shared" si="308"/>
        <v>330.69</v>
      </c>
      <c r="Q533" s="44">
        <f t="shared" si="308"/>
        <v>330.69</v>
      </c>
      <c r="R533" s="44">
        <f t="shared" si="308"/>
        <v>330.69</v>
      </c>
      <c r="S533" s="44">
        <f t="shared" si="308"/>
        <v>330.69</v>
      </c>
      <c r="T533" s="44">
        <f t="shared" si="308"/>
        <v>330.69</v>
      </c>
      <c r="U533" s="44">
        <f t="shared" si="308"/>
        <v>330.69</v>
      </c>
      <c r="V533" s="44">
        <f t="shared" si="308"/>
        <v>330.69</v>
      </c>
      <c r="W533" s="44">
        <f t="shared" si="308"/>
        <v>330.69</v>
      </c>
      <c r="X533" s="44">
        <f t="shared" si="308"/>
        <v>330.69</v>
      </c>
      <c r="Y533" s="44">
        <f t="shared" si="308"/>
        <v>330.69</v>
      </c>
      <c r="Z533" s="44">
        <f t="shared" si="308"/>
        <v>330.69</v>
      </c>
      <c r="AA533" s="44">
        <f t="shared" si="308"/>
        <v>330.69</v>
      </c>
    </row>
    <row r="534" spans="1:27" x14ac:dyDescent="0.2">
      <c r="A534" s="90" t="s">
        <v>2699</v>
      </c>
      <c r="B534" s="28" t="str">
        <f>"14"&amp;"."&amp;$B$777&amp;"."&amp;$B$778</f>
        <v>14.04.2023</v>
      </c>
      <c r="C534" s="82" t="s">
        <v>76</v>
      </c>
      <c r="D534" s="83">
        <f>ROUND(((D535+D536+D538+D537)/1000),5)</f>
        <v>1.8222</v>
      </c>
      <c r="E534" s="83">
        <f>ROUND(((E535+E536+E538+E537)/1000),5)</f>
        <v>1.66892</v>
      </c>
      <c r="F534" s="83">
        <f>ROUND(((F535+F536+F538+F537)/1000),5)</f>
        <v>1.6022000000000001</v>
      </c>
      <c r="G534" s="83">
        <f t="shared" ref="G534:AA534" si="309">ROUND(((G535+G536+G538+G537)/1000),5)</f>
        <v>1.60219</v>
      </c>
      <c r="H534" s="83">
        <f t="shared" si="309"/>
        <v>1.6710499999999999</v>
      </c>
      <c r="I534" s="83">
        <f t="shared" si="309"/>
        <v>1.7684200000000001</v>
      </c>
      <c r="J534" s="83">
        <f t="shared" si="309"/>
        <v>1.97885</v>
      </c>
      <c r="K534" s="83">
        <f t="shared" si="309"/>
        <v>2.1630099999999999</v>
      </c>
      <c r="L534" s="83">
        <f t="shared" si="309"/>
        <v>2.3926599999999998</v>
      </c>
      <c r="M534" s="83">
        <f t="shared" si="309"/>
        <v>2.4368599999999998</v>
      </c>
      <c r="N534" s="83">
        <f t="shared" si="309"/>
        <v>2.4127900000000002</v>
      </c>
      <c r="O534" s="83">
        <f t="shared" si="309"/>
        <v>2.46421</v>
      </c>
      <c r="P534" s="83">
        <f t="shared" si="309"/>
        <v>2.4217900000000001</v>
      </c>
      <c r="Q534" s="83">
        <f t="shared" si="309"/>
        <v>2.4247399999999999</v>
      </c>
      <c r="R534" s="83">
        <f t="shared" si="309"/>
        <v>2.4125299999999998</v>
      </c>
      <c r="S534" s="83">
        <f t="shared" si="309"/>
        <v>2.40408</v>
      </c>
      <c r="T534" s="83">
        <f t="shared" si="309"/>
        <v>2.3936500000000001</v>
      </c>
      <c r="U534" s="83">
        <f t="shared" si="309"/>
        <v>2.3513999999999999</v>
      </c>
      <c r="V534" s="83">
        <f t="shared" si="309"/>
        <v>2.3464800000000001</v>
      </c>
      <c r="W534" s="83">
        <f t="shared" si="309"/>
        <v>2.4004799999999999</v>
      </c>
      <c r="X534" s="83">
        <f t="shared" si="309"/>
        <v>2.41418</v>
      </c>
      <c r="Y534" s="83">
        <f t="shared" si="309"/>
        <v>2.4092699999999998</v>
      </c>
      <c r="Z534" s="83">
        <f t="shared" si="309"/>
        <v>2.11694</v>
      </c>
      <c r="AA534" s="83">
        <f t="shared" si="309"/>
        <v>1.90984</v>
      </c>
    </row>
    <row r="535" spans="1:27" ht="12.75" customHeight="1" outlineLevel="1" x14ac:dyDescent="0.2">
      <c r="A535" s="91" t="s">
        <v>2700</v>
      </c>
      <c r="B535" s="63" t="s">
        <v>233</v>
      </c>
      <c r="C535" s="43" t="s">
        <v>79</v>
      </c>
      <c r="D535" s="44">
        <v>1051.19</v>
      </c>
      <c r="E535" s="44">
        <v>897.91</v>
      </c>
      <c r="F535" s="44">
        <v>831.19</v>
      </c>
      <c r="G535" s="44">
        <v>831.18</v>
      </c>
      <c r="H535" s="44">
        <v>900.04</v>
      </c>
      <c r="I535" s="44">
        <v>997.41</v>
      </c>
      <c r="J535" s="44">
        <v>1207.8399999999999</v>
      </c>
      <c r="K535" s="44">
        <v>1392</v>
      </c>
      <c r="L535" s="44">
        <v>1621.65</v>
      </c>
      <c r="M535" s="44">
        <v>1665.85</v>
      </c>
      <c r="N535" s="44">
        <v>1641.78</v>
      </c>
      <c r="O535" s="44">
        <v>1693.2</v>
      </c>
      <c r="P535" s="44">
        <v>1650.78</v>
      </c>
      <c r="Q535" s="44">
        <v>1653.73</v>
      </c>
      <c r="R535" s="44">
        <v>1641.52</v>
      </c>
      <c r="S535" s="44">
        <v>1633.07</v>
      </c>
      <c r="T535" s="44">
        <v>1622.64</v>
      </c>
      <c r="U535" s="44">
        <v>1580.39</v>
      </c>
      <c r="V535" s="44">
        <v>1575.47</v>
      </c>
      <c r="W535" s="44">
        <v>1629.47</v>
      </c>
      <c r="X535" s="44">
        <v>1643.17</v>
      </c>
      <c r="Y535" s="44">
        <v>1638.26</v>
      </c>
      <c r="Z535" s="44">
        <v>1345.93</v>
      </c>
      <c r="AA535" s="44">
        <v>1138.83</v>
      </c>
    </row>
    <row r="536" spans="1:27" ht="12.75" customHeight="1" outlineLevel="1" x14ac:dyDescent="0.2">
      <c r="A536" s="91" t="s">
        <v>2701</v>
      </c>
      <c r="B536" s="63" t="s">
        <v>90</v>
      </c>
      <c r="C536" s="43" t="s">
        <v>79</v>
      </c>
      <c r="D536" s="44">
        <f>$D$471</f>
        <v>434.18</v>
      </c>
      <c r="E536" s="44">
        <f t="shared" ref="E536:AA536" si="310">$D$471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customHeight="1" outlineLevel="1" x14ac:dyDescent="0.2">
      <c r="A537" s="91" t="s">
        <v>2702</v>
      </c>
      <c r="B537" s="63" t="s">
        <v>83</v>
      </c>
      <c r="C537" s="43" t="s">
        <v>79</v>
      </c>
      <c r="D537" s="44">
        <v>6.14</v>
      </c>
      <c r="E537" s="44">
        <v>6.14</v>
      </c>
      <c r="F537" s="44">
        <v>6.14</v>
      </c>
      <c r="G537" s="44">
        <v>6.14</v>
      </c>
      <c r="H537" s="44">
        <v>6.14</v>
      </c>
      <c r="I537" s="44">
        <v>6.14</v>
      </c>
      <c r="J537" s="44">
        <v>6.14</v>
      </c>
      <c r="K537" s="44">
        <v>6.14</v>
      </c>
      <c r="L537" s="44">
        <v>6.14</v>
      </c>
      <c r="M537" s="44">
        <v>6.14</v>
      </c>
      <c r="N537" s="44">
        <v>6.14</v>
      </c>
      <c r="O537" s="44">
        <v>6.14</v>
      </c>
      <c r="P537" s="44">
        <v>6.14</v>
      </c>
      <c r="Q537" s="44">
        <v>6.14</v>
      </c>
      <c r="R537" s="44">
        <v>6.14</v>
      </c>
      <c r="S537" s="44">
        <v>6.14</v>
      </c>
      <c r="T537" s="44">
        <v>6.14</v>
      </c>
      <c r="U537" s="44">
        <v>6.14</v>
      </c>
      <c r="V537" s="44">
        <v>6.14</v>
      </c>
      <c r="W537" s="44">
        <v>6.14</v>
      </c>
      <c r="X537" s="44">
        <v>6.14</v>
      </c>
      <c r="Y537" s="44">
        <v>6.14</v>
      </c>
      <c r="Z537" s="44">
        <v>6.14</v>
      </c>
      <c r="AA537" s="44">
        <v>6.14</v>
      </c>
    </row>
    <row r="538" spans="1:27" ht="12.75" customHeight="1" outlineLevel="1" x14ac:dyDescent="0.2">
      <c r="A538" s="91" t="s">
        <v>2703</v>
      </c>
      <c r="B538" s="63" t="s">
        <v>81</v>
      </c>
      <c r="C538" s="43" t="s">
        <v>79</v>
      </c>
      <c r="D538" s="44">
        <f>$D$11</f>
        <v>330.69</v>
      </c>
      <c r="E538" s="44">
        <f t="shared" ref="E538:AA538" si="311">$D$11</f>
        <v>330.69</v>
      </c>
      <c r="F538" s="44">
        <f t="shared" si="311"/>
        <v>330.69</v>
      </c>
      <c r="G538" s="44">
        <f t="shared" si="311"/>
        <v>330.69</v>
      </c>
      <c r="H538" s="44">
        <f t="shared" si="311"/>
        <v>330.69</v>
      </c>
      <c r="I538" s="44">
        <f t="shared" si="311"/>
        <v>330.69</v>
      </c>
      <c r="J538" s="44">
        <f t="shared" si="311"/>
        <v>330.69</v>
      </c>
      <c r="K538" s="44">
        <f t="shared" si="311"/>
        <v>330.69</v>
      </c>
      <c r="L538" s="44">
        <f t="shared" si="311"/>
        <v>330.69</v>
      </c>
      <c r="M538" s="44">
        <f t="shared" si="311"/>
        <v>330.69</v>
      </c>
      <c r="N538" s="44">
        <f t="shared" si="311"/>
        <v>330.69</v>
      </c>
      <c r="O538" s="44">
        <f t="shared" si="311"/>
        <v>330.69</v>
      </c>
      <c r="P538" s="44">
        <f t="shared" si="311"/>
        <v>330.69</v>
      </c>
      <c r="Q538" s="44">
        <f t="shared" si="311"/>
        <v>330.69</v>
      </c>
      <c r="R538" s="44">
        <f t="shared" si="311"/>
        <v>330.69</v>
      </c>
      <c r="S538" s="44">
        <f t="shared" si="311"/>
        <v>330.69</v>
      </c>
      <c r="T538" s="44">
        <f t="shared" si="311"/>
        <v>330.69</v>
      </c>
      <c r="U538" s="44">
        <f t="shared" si="311"/>
        <v>330.69</v>
      </c>
      <c r="V538" s="44">
        <f t="shared" si="311"/>
        <v>330.69</v>
      </c>
      <c r="W538" s="44">
        <f t="shared" si="311"/>
        <v>330.69</v>
      </c>
      <c r="X538" s="44">
        <f t="shared" si="311"/>
        <v>330.69</v>
      </c>
      <c r="Y538" s="44">
        <f t="shared" si="311"/>
        <v>330.69</v>
      </c>
      <c r="Z538" s="44">
        <f t="shared" si="311"/>
        <v>330.69</v>
      </c>
      <c r="AA538" s="44">
        <f t="shared" si="311"/>
        <v>330.69</v>
      </c>
    </row>
    <row r="539" spans="1:27" x14ac:dyDescent="0.2">
      <c r="A539" s="90" t="s">
        <v>2704</v>
      </c>
      <c r="B539" s="28" t="str">
        <f>"15"&amp;"."&amp;$B$777&amp;"."&amp;$B$778</f>
        <v>15.04.2023</v>
      </c>
      <c r="C539" s="82" t="s">
        <v>76</v>
      </c>
      <c r="D539" s="83">
        <f>ROUND(((D540+D541+D543+D542)/1000),5)</f>
        <v>1.9941</v>
      </c>
      <c r="E539" s="83">
        <f>ROUND(((E540+E541+E543+E542)/1000),5)</f>
        <v>1.8518600000000001</v>
      </c>
      <c r="F539" s="83">
        <f>ROUND(((F540+F541+F543+F542)/1000),5)</f>
        <v>1.83009</v>
      </c>
      <c r="G539" s="83">
        <f t="shared" ref="G539:AA539" si="312">ROUND(((G540+G541+G543+G542)/1000),5)</f>
        <v>1.8126800000000001</v>
      </c>
      <c r="H539" s="83">
        <f t="shared" si="312"/>
        <v>1.8386899999999999</v>
      </c>
      <c r="I539" s="83">
        <f t="shared" si="312"/>
        <v>1.8436399999999999</v>
      </c>
      <c r="J539" s="83">
        <f t="shared" si="312"/>
        <v>1.91638</v>
      </c>
      <c r="K539" s="83">
        <f t="shared" si="312"/>
        <v>2.11781</v>
      </c>
      <c r="L539" s="83">
        <f t="shared" si="312"/>
        <v>2.5541399999999999</v>
      </c>
      <c r="M539" s="83">
        <f t="shared" si="312"/>
        <v>2.6383800000000002</v>
      </c>
      <c r="N539" s="83">
        <f t="shared" si="312"/>
        <v>2.6534599999999999</v>
      </c>
      <c r="O539" s="83">
        <f t="shared" si="312"/>
        <v>2.6876199999999999</v>
      </c>
      <c r="P539" s="83">
        <f t="shared" si="312"/>
        <v>2.65754</v>
      </c>
      <c r="Q539" s="83">
        <f t="shared" si="312"/>
        <v>2.64839</v>
      </c>
      <c r="R539" s="83">
        <f t="shared" si="312"/>
        <v>2.6079400000000001</v>
      </c>
      <c r="S539" s="83">
        <f t="shared" si="312"/>
        <v>2.58812</v>
      </c>
      <c r="T539" s="83">
        <f t="shared" si="312"/>
        <v>2.58413</v>
      </c>
      <c r="U539" s="83">
        <f t="shared" si="312"/>
        <v>2.6023100000000001</v>
      </c>
      <c r="V539" s="83">
        <f t="shared" si="312"/>
        <v>2.5614300000000001</v>
      </c>
      <c r="W539" s="83">
        <f t="shared" si="312"/>
        <v>2.65205</v>
      </c>
      <c r="X539" s="83">
        <f t="shared" si="312"/>
        <v>2.6531500000000001</v>
      </c>
      <c r="Y539" s="83">
        <f t="shared" si="312"/>
        <v>2.6407600000000002</v>
      </c>
      <c r="Z539" s="83">
        <f t="shared" si="312"/>
        <v>2.3971</v>
      </c>
      <c r="AA539" s="83">
        <f t="shared" si="312"/>
        <v>2.2174</v>
      </c>
    </row>
    <row r="540" spans="1:27" ht="12.75" customHeight="1" outlineLevel="1" x14ac:dyDescent="0.2">
      <c r="A540" s="91" t="s">
        <v>2705</v>
      </c>
      <c r="B540" s="63" t="s">
        <v>233</v>
      </c>
      <c r="C540" s="43" t="s">
        <v>79</v>
      </c>
      <c r="D540" s="44">
        <v>1223.0899999999999</v>
      </c>
      <c r="E540" s="44">
        <v>1080.8499999999999</v>
      </c>
      <c r="F540" s="44">
        <v>1059.08</v>
      </c>
      <c r="G540" s="44">
        <v>1041.67</v>
      </c>
      <c r="H540" s="44">
        <v>1067.68</v>
      </c>
      <c r="I540" s="44">
        <v>1072.6300000000001</v>
      </c>
      <c r="J540" s="44">
        <v>1145.3699999999999</v>
      </c>
      <c r="K540" s="44">
        <v>1346.8</v>
      </c>
      <c r="L540" s="44">
        <v>1783.13</v>
      </c>
      <c r="M540" s="44">
        <v>1867.37</v>
      </c>
      <c r="N540" s="44">
        <v>1882.45</v>
      </c>
      <c r="O540" s="44">
        <v>1916.61</v>
      </c>
      <c r="P540" s="44">
        <v>1886.53</v>
      </c>
      <c r="Q540" s="44">
        <v>1877.38</v>
      </c>
      <c r="R540" s="44">
        <v>1836.93</v>
      </c>
      <c r="S540" s="44">
        <v>1817.11</v>
      </c>
      <c r="T540" s="44">
        <v>1813.12</v>
      </c>
      <c r="U540" s="44">
        <v>1831.3</v>
      </c>
      <c r="V540" s="44">
        <v>1790.42</v>
      </c>
      <c r="W540" s="44">
        <v>1881.04</v>
      </c>
      <c r="X540" s="44">
        <v>1882.14</v>
      </c>
      <c r="Y540" s="44">
        <v>1869.75</v>
      </c>
      <c r="Z540" s="44">
        <v>1626.09</v>
      </c>
      <c r="AA540" s="44">
        <v>1446.39</v>
      </c>
    </row>
    <row r="541" spans="1:27" ht="12.75" customHeight="1" outlineLevel="1" x14ac:dyDescent="0.2">
      <c r="A541" s="91" t="s">
        <v>2706</v>
      </c>
      <c r="B541" s="63" t="s">
        <v>90</v>
      </c>
      <c r="C541" s="43" t="s">
        <v>79</v>
      </c>
      <c r="D541" s="44">
        <f>$D$471</f>
        <v>434.18</v>
      </c>
      <c r="E541" s="44">
        <f t="shared" ref="E541:AA541" si="313">$D$471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customHeight="1" outlineLevel="1" x14ac:dyDescent="0.2">
      <c r="A542" s="91" t="s">
        <v>2707</v>
      </c>
      <c r="B542" s="63" t="s">
        <v>83</v>
      </c>
      <c r="C542" s="43" t="s">
        <v>79</v>
      </c>
      <c r="D542" s="44">
        <v>6.14</v>
      </c>
      <c r="E542" s="44">
        <v>6.14</v>
      </c>
      <c r="F542" s="44">
        <v>6.14</v>
      </c>
      <c r="G542" s="44">
        <v>6.14</v>
      </c>
      <c r="H542" s="44">
        <v>6.14</v>
      </c>
      <c r="I542" s="44">
        <v>6.14</v>
      </c>
      <c r="J542" s="44">
        <v>6.14</v>
      </c>
      <c r="K542" s="44">
        <v>6.14</v>
      </c>
      <c r="L542" s="44">
        <v>6.14</v>
      </c>
      <c r="M542" s="44">
        <v>6.14</v>
      </c>
      <c r="N542" s="44">
        <v>6.14</v>
      </c>
      <c r="O542" s="44">
        <v>6.14</v>
      </c>
      <c r="P542" s="44">
        <v>6.14</v>
      </c>
      <c r="Q542" s="44">
        <v>6.14</v>
      </c>
      <c r="R542" s="44">
        <v>6.14</v>
      </c>
      <c r="S542" s="44">
        <v>6.14</v>
      </c>
      <c r="T542" s="44">
        <v>6.14</v>
      </c>
      <c r="U542" s="44">
        <v>6.14</v>
      </c>
      <c r="V542" s="44">
        <v>6.14</v>
      </c>
      <c r="W542" s="44">
        <v>6.14</v>
      </c>
      <c r="X542" s="44">
        <v>6.14</v>
      </c>
      <c r="Y542" s="44">
        <v>6.14</v>
      </c>
      <c r="Z542" s="44">
        <v>6.14</v>
      </c>
      <c r="AA542" s="44">
        <v>6.14</v>
      </c>
    </row>
    <row r="543" spans="1:27" ht="12.75" customHeight="1" outlineLevel="1" x14ac:dyDescent="0.2">
      <c r="A543" s="91" t="s">
        <v>2708</v>
      </c>
      <c r="B543" s="63" t="s">
        <v>81</v>
      </c>
      <c r="C543" s="43" t="s">
        <v>79</v>
      </c>
      <c r="D543" s="44">
        <f>$D$11</f>
        <v>330.69</v>
      </c>
      <c r="E543" s="44">
        <f t="shared" ref="E543:AA543" si="314">$D$11</f>
        <v>330.69</v>
      </c>
      <c r="F543" s="44">
        <f t="shared" si="314"/>
        <v>330.69</v>
      </c>
      <c r="G543" s="44">
        <f t="shared" si="314"/>
        <v>330.69</v>
      </c>
      <c r="H543" s="44">
        <f t="shared" si="314"/>
        <v>330.69</v>
      </c>
      <c r="I543" s="44">
        <f t="shared" si="314"/>
        <v>330.69</v>
      </c>
      <c r="J543" s="44">
        <f t="shared" si="314"/>
        <v>330.69</v>
      </c>
      <c r="K543" s="44">
        <f t="shared" si="314"/>
        <v>330.69</v>
      </c>
      <c r="L543" s="44">
        <f t="shared" si="314"/>
        <v>330.69</v>
      </c>
      <c r="M543" s="44">
        <f t="shared" si="314"/>
        <v>330.69</v>
      </c>
      <c r="N543" s="44">
        <f t="shared" si="314"/>
        <v>330.69</v>
      </c>
      <c r="O543" s="44">
        <f t="shared" si="314"/>
        <v>330.69</v>
      </c>
      <c r="P543" s="44">
        <f t="shared" si="314"/>
        <v>330.69</v>
      </c>
      <c r="Q543" s="44">
        <f t="shared" si="314"/>
        <v>330.69</v>
      </c>
      <c r="R543" s="44">
        <f t="shared" si="314"/>
        <v>330.69</v>
      </c>
      <c r="S543" s="44">
        <f t="shared" si="314"/>
        <v>330.69</v>
      </c>
      <c r="T543" s="44">
        <f t="shared" si="314"/>
        <v>330.69</v>
      </c>
      <c r="U543" s="44">
        <f t="shared" si="314"/>
        <v>330.69</v>
      </c>
      <c r="V543" s="44">
        <f t="shared" si="314"/>
        <v>330.69</v>
      </c>
      <c r="W543" s="44">
        <f t="shared" si="314"/>
        <v>330.69</v>
      </c>
      <c r="X543" s="44">
        <f t="shared" si="314"/>
        <v>330.69</v>
      </c>
      <c r="Y543" s="44">
        <f t="shared" si="314"/>
        <v>330.69</v>
      </c>
      <c r="Z543" s="44">
        <f t="shared" si="314"/>
        <v>330.69</v>
      </c>
      <c r="AA543" s="44">
        <f t="shared" si="314"/>
        <v>330.69</v>
      </c>
    </row>
    <row r="544" spans="1:27" x14ac:dyDescent="0.2">
      <c r="A544" s="90" t="s">
        <v>2709</v>
      </c>
      <c r="B544" s="28" t="str">
        <f>"16"&amp;"."&amp;$B$777&amp;"."&amp;$B$778</f>
        <v>16.04.2023</v>
      </c>
      <c r="C544" s="82" t="s">
        <v>76</v>
      </c>
      <c r="D544" s="83">
        <f>ROUND(((D545+D546+D548+D547)/1000),5)</f>
        <v>2.0310199999999998</v>
      </c>
      <c r="E544" s="83">
        <f>ROUND(((E545+E546+E548+E547)/1000),5)</f>
        <v>1.85487</v>
      </c>
      <c r="F544" s="83">
        <f>ROUND(((F545+F546+F548+F547)/1000),5)</f>
        <v>1.81585</v>
      </c>
      <c r="G544" s="83">
        <f t="shared" ref="G544:AA544" si="315">ROUND(((G545+G546+G548+G547)/1000),5)</f>
        <v>1.7756000000000001</v>
      </c>
      <c r="H544" s="83">
        <f t="shared" si="315"/>
        <v>1.71166</v>
      </c>
      <c r="I544" s="83">
        <f t="shared" si="315"/>
        <v>1.6935</v>
      </c>
      <c r="J544" s="83">
        <f t="shared" si="315"/>
        <v>1.6651499999999999</v>
      </c>
      <c r="K544" s="83">
        <f t="shared" si="315"/>
        <v>1.7116899999999999</v>
      </c>
      <c r="L544" s="83">
        <f t="shared" si="315"/>
        <v>2.0052400000000001</v>
      </c>
      <c r="M544" s="83">
        <f t="shared" si="315"/>
        <v>2.0985499999999999</v>
      </c>
      <c r="N544" s="83">
        <f t="shared" si="315"/>
        <v>2.12073</v>
      </c>
      <c r="O544" s="83">
        <f t="shared" si="315"/>
        <v>2.1212900000000001</v>
      </c>
      <c r="P544" s="83">
        <f t="shared" si="315"/>
        <v>2.1211899999999999</v>
      </c>
      <c r="Q544" s="83">
        <f t="shared" si="315"/>
        <v>2.1153400000000002</v>
      </c>
      <c r="R544" s="83">
        <f t="shared" si="315"/>
        <v>2.1122100000000001</v>
      </c>
      <c r="S544" s="83">
        <f t="shared" si="315"/>
        <v>2.0956000000000001</v>
      </c>
      <c r="T544" s="83">
        <f t="shared" si="315"/>
        <v>2.0930300000000002</v>
      </c>
      <c r="U544" s="83">
        <f t="shared" si="315"/>
        <v>2.1160999999999999</v>
      </c>
      <c r="V544" s="83">
        <f t="shared" si="315"/>
        <v>2.1524899999999998</v>
      </c>
      <c r="W544" s="83">
        <f t="shared" si="315"/>
        <v>2.3639399999999999</v>
      </c>
      <c r="X544" s="83">
        <f t="shared" si="315"/>
        <v>2.4061300000000001</v>
      </c>
      <c r="Y544" s="83">
        <f t="shared" si="315"/>
        <v>2.3852099999999998</v>
      </c>
      <c r="Z544" s="83">
        <f t="shared" si="315"/>
        <v>2.0842299999999998</v>
      </c>
      <c r="AA544" s="83">
        <f t="shared" si="315"/>
        <v>1.8952199999999999</v>
      </c>
    </row>
    <row r="545" spans="1:27" ht="12.75" customHeight="1" outlineLevel="1" x14ac:dyDescent="0.2">
      <c r="A545" s="91" t="s">
        <v>2710</v>
      </c>
      <c r="B545" s="63" t="s">
        <v>233</v>
      </c>
      <c r="C545" s="43" t="s">
        <v>79</v>
      </c>
      <c r="D545" s="44">
        <v>1260.01</v>
      </c>
      <c r="E545" s="44">
        <v>1083.8599999999999</v>
      </c>
      <c r="F545" s="44">
        <v>1044.8399999999999</v>
      </c>
      <c r="G545" s="44">
        <v>1004.59</v>
      </c>
      <c r="H545" s="44">
        <v>940.65</v>
      </c>
      <c r="I545" s="44">
        <v>922.49</v>
      </c>
      <c r="J545" s="44">
        <v>894.14</v>
      </c>
      <c r="K545" s="44">
        <v>940.68</v>
      </c>
      <c r="L545" s="44">
        <v>1234.23</v>
      </c>
      <c r="M545" s="44">
        <v>1327.54</v>
      </c>
      <c r="N545" s="44">
        <v>1349.72</v>
      </c>
      <c r="O545" s="44">
        <v>1350.28</v>
      </c>
      <c r="P545" s="44">
        <v>1350.18</v>
      </c>
      <c r="Q545" s="44">
        <v>1344.33</v>
      </c>
      <c r="R545" s="44">
        <v>1341.2</v>
      </c>
      <c r="S545" s="44">
        <v>1324.59</v>
      </c>
      <c r="T545" s="44">
        <v>1322.02</v>
      </c>
      <c r="U545" s="44">
        <v>1345.09</v>
      </c>
      <c r="V545" s="44">
        <v>1381.48</v>
      </c>
      <c r="W545" s="44">
        <v>1592.93</v>
      </c>
      <c r="X545" s="44">
        <v>1635.12</v>
      </c>
      <c r="Y545" s="44">
        <v>1614.2</v>
      </c>
      <c r="Z545" s="44">
        <v>1313.22</v>
      </c>
      <c r="AA545" s="44">
        <v>1124.21</v>
      </c>
    </row>
    <row r="546" spans="1:27" ht="12.75" customHeight="1" outlineLevel="1" x14ac:dyDescent="0.2">
      <c r="A546" s="91" t="s">
        <v>2711</v>
      </c>
      <c r="B546" s="63" t="s">
        <v>90</v>
      </c>
      <c r="C546" s="43" t="s">
        <v>79</v>
      </c>
      <c r="D546" s="44">
        <f>$D$471</f>
        <v>434.18</v>
      </c>
      <c r="E546" s="44">
        <f t="shared" ref="E546:AA546" si="316">$D$471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customHeight="1" outlineLevel="1" x14ac:dyDescent="0.2">
      <c r="A547" s="91" t="s">
        <v>2712</v>
      </c>
      <c r="B547" s="63" t="s">
        <v>83</v>
      </c>
      <c r="C547" s="43" t="s">
        <v>79</v>
      </c>
      <c r="D547" s="44">
        <v>6.14</v>
      </c>
      <c r="E547" s="44">
        <v>6.14</v>
      </c>
      <c r="F547" s="44">
        <v>6.14</v>
      </c>
      <c r="G547" s="44">
        <v>6.14</v>
      </c>
      <c r="H547" s="44">
        <v>6.14</v>
      </c>
      <c r="I547" s="44">
        <v>6.14</v>
      </c>
      <c r="J547" s="44">
        <v>6.14</v>
      </c>
      <c r="K547" s="44">
        <v>6.14</v>
      </c>
      <c r="L547" s="44">
        <v>6.14</v>
      </c>
      <c r="M547" s="44">
        <v>6.14</v>
      </c>
      <c r="N547" s="44">
        <v>6.14</v>
      </c>
      <c r="O547" s="44">
        <v>6.14</v>
      </c>
      <c r="P547" s="44">
        <v>6.14</v>
      </c>
      <c r="Q547" s="44">
        <v>6.14</v>
      </c>
      <c r="R547" s="44">
        <v>6.14</v>
      </c>
      <c r="S547" s="44">
        <v>6.14</v>
      </c>
      <c r="T547" s="44">
        <v>6.14</v>
      </c>
      <c r="U547" s="44">
        <v>6.14</v>
      </c>
      <c r="V547" s="44">
        <v>6.14</v>
      </c>
      <c r="W547" s="44">
        <v>6.14</v>
      </c>
      <c r="X547" s="44">
        <v>6.14</v>
      </c>
      <c r="Y547" s="44">
        <v>6.14</v>
      </c>
      <c r="Z547" s="44">
        <v>6.14</v>
      </c>
      <c r="AA547" s="44">
        <v>6.14</v>
      </c>
    </row>
    <row r="548" spans="1:27" ht="12.75" customHeight="1" outlineLevel="1" x14ac:dyDescent="0.2">
      <c r="A548" s="91" t="s">
        <v>2713</v>
      </c>
      <c r="B548" s="63" t="s">
        <v>81</v>
      </c>
      <c r="C548" s="43" t="s">
        <v>79</v>
      </c>
      <c r="D548" s="44">
        <f>$D$11</f>
        <v>330.69</v>
      </c>
      <c r="E548" s="44">
        <f t="shared" ref="E548:AA548" si="317">$D$11</f>
        <v>330.69</v>
      </c>
      <c r="F548" s="44">
        <f t="shared" si="317"/>
        <v>330.69</v>
      </c>
      <c r="G548" s="44">
        <f t="shared" si="317"/>
        <v>330.69</v>
      </c>
      <c r="H548" s="44">
        <f t="shared" si="317"/>
        <v>330.69</v>
      </c>
      <c r="I548" s="44">
        <f t="shared" si="317"/>
        <v>330.69</v>
      </c>
      <c r="J548" s="44">
        <f t="shared" si="317"/>
        <v>330.69</v>
      </c>
      <c r="K548" s="44">
        <f t="shared" si="317"/>
        <v>330.69</v>
      </c>
      <c r="L548" s="44">
        <f t="shared" si="317"/>
        <v>330.69</v>
      </c>
      <c r="M548" s="44">
        <f t="shared" si="317"/>
        <v>330.69</v>
      </c>
      <c r="N548" s="44">
        <f t="shared" si="317"/>
        <v>330.69</v>
      </c>
      <c r="O548" s="44">
        <f t="shared" si="317"/>
        <v>330.69</v>
      </c>
      <c r="P548" s="44">
        <f t="shared" si="317"/>
        <v>330.69</v>
      </c>
      <c r="Q548" s="44">
        <f t="shared" si="317"/>
        <v>330.69</v>
      </c>
      <c r="R548" s="44">
        <f t="shared" si="317"/>
        <v>330.69</v>
      </c>
      <c r="S548" s="44">
        <f t="shared" si="317"/>
        <v>330.69</v>
      </c>
      <c r="T548" s="44">
        <f t="shared" si="317"/>
        <v>330.69</v>
      </c>
      <c r="U548" s="44">
        <f t="shared" si="317"/>
        <v>330.69</v>
      </c>
      <c r="V548" s="44">
        <f t="shared" si="317"/>
        <v>330.69</v>
      </c>
      <c r="W548" s="44">
        <f t="shared" si="317"/>
        <v>330.69</v>
      </c>
      <c r="X548" s="44">
        <f t="shared" si="317"/>
        <v>330.69</v>
      </c>
      <c r="Y548" s="44">
        <f t="shared" si="317"/>
        <v>330.69</v>
      </c>
      <c r="Z548" s="44">
        <f t="shared" si="317"/>
        <v>330.69</v>
      </c>
      <c r="AA548" s="44">
        <f t="shared" si="317"/>
        <v>330.69</v>
      </c>
    </row>
    <row r="549" spans="1:27" x14ac:dyDescent="0.2">
      <c r="A549" s="90" t="s">
        <v>2714</v>
      </c>
      <c r="B549" s="28" t="str">
        <f>"17"&amp;"."&amp;$B$777&amp;"."&amp;$B$778</f>
        <v>17.04.2023</v>
      </c>
      <c r="C549" s="82" t="s">
        <v>76</v>
      </c>
      <c r="D549" s="83">
        <f>ROUND(((D550+D551+D553+D552)/1000),5)</f>
        <v>1.8484499999999999</v>
      </c>
      <c r="E549" s="83">
        <f>ROUND(((E550+E551+E553+E552)/1000),5)</f>
        <v>1.7642500000000001</v>
      </c>
      <c r="F549" s="83">
        <f>ROUND(((F550+F551+F553+F552)/1000),5)</f>
        <v>1.6670199999999999</v>
      </c>
      <c r="G549" s="83">
        <f t="shared" ref="G549:AA549" si="318">ROUND(((G550+G551+G553+G552)/1000),5)</f>
        <v>1.6241699999999999</v>
      </c>
      <c r="H549" s="83">
        <f t="shared" si="318"/>
        <v>1.66737</v>
      </c>
      <c r="I549" s="83">
        <f t="shared" si="318"/>
        <v>1.8062800000000001</v>
      </c>
      <c r="J549" s="83">
        <f t="shared" si="318"/>
        <v>1.8829800000000001</v>
      </c>
      <c r="K549" s="83">
        <f t="shared" si="318"/>
        <v>2.1662300000000001</v>
      </c>
      <c r="L549" s="83">
        <f t="shared" si="318"/>
        <v>2.40733</v>
      </c>
      <c r="M549" s="83">
        <f t="shared" si="318"/>
        <v>2.5021900000000001</v>
      </c>
      <c r="N549" s="83">
        <f t="shared" si="318"/>
        <v>2.5115099999999999</v>
      </c>
      <c r="O549" s="83">
        <f t="shared" si="318"/>
        <v>2.4993799999999999</v>
      </c>
      <c r="P549" s="83">
        <f t="shared" si="318"/>
        <v>2.4277199999999999</v>
      </c>
      <c r="Q549" s="83">
        <f t="shared" si="318"/>
        <v>2.5071300000000001</v>
      </c>
      <c r="R549" s="83">
        <f t="shared" si="318"/>
        <v>2.4946000000000002</v>
      </c>
      <c r="S549" s="83">
        <f t="shared" si="318"/>
        <v>2.4236399999999998</v>
      </c>
      <c r="T549" s="83">
        <f t="shared" si="318"/>
        <v>2.4300799999999998</v>
      </c>
      <c r="U549" s="83">
        <f t="shared" si="318"/>
        <v>2.41919</v>
      </c>
      <c r="V549" s="83">
        <f t="shared" si="318"/>
        <v>2.3635600000000001</v>
      </c>
      <c r="W549" s="83">
        <f t="shared" si="318"/>
        <v>2.4551099999999999</v>
      </c>
      <c r="X549" s="83">
        <f t="shared" si="318"/>
        <v>2.46218</v>
      </c>
      <c r="Y549" s="83">
        <f t="shared" si="318"/>
        <v>2.4251499999999999</v>
      </c>
      <c r="Z549" s="83">
        <f t="shared" si="318"/>
        <v>2.1186099999999999</v>
      </c>
      <c r="AA549" s="83">
        <f t="shared" si="318"/>
        <v>1.8907700000000001</v>
      </c>
    </row>
    <row r="550" spans="1:27" ht="12.75" customHeight="1" outlineLevel="1" x14ac:dyDescent="0.2">
      <c r="A550" s="91" t="s">
        <v>2715</v>
      </c>
      <c r="B550" s="63" t="s">
        <v>233</v>
      </c>
      <c r="C550" s="43" t="s">
        <v>79</v>
      </c>
      <c r="D550" s="44">
        <v>1077.44</v>
      </c>
      <c r="E550" s="44">
        <v>993.24</v>
      </c>
      <c r="F550" s="44">
        <v>896.01</v>
      </c>
      <c r="G550" s="44">
        <v>853.16</v>
      </c>
      <c r="H550" s="44">
        <v>896.36</v>
      </c>
      <c r="I550" s="44">
        <v>1035.27</v>
      </c>
      <c r="J550" s="44">
        <v>1111.97</v>
      </c>
      <c r="K550" s="44">
        <v>1395.22</v>
      </c>
      <c r="L550" s="44">
        <v>1636.32</v>
      </c>
      <c r="M550" s="44">
        <v>1731.18</v>
      </c>
      <c r="N550" s="44">
        <v>1740.5</v>
      </c>
      <c r="O550" s="44">
        <v>1728.37</v>
      </c>
      <c r="P550" s="44">
        <v>1656.71</v>
      </c>
      <c r="Q550" s="44">
        <v>1736.12</v>
      </c>
      <c r="R550" s="44">
        <v>1723.59</v>
      </c>
      <c r="S550" s="44">
        <v>1652.63</v>
      </c>
      <c r="T550" s="44">
        <v>1659.07</v>
      </c>
      <c r="U550" s="44">
        <v>1648.18</v>
      </c>
      <c r="V550" s="44">
        <v>1592.55</v>
      </c>
      <c r="W550" s="44">
        <v>1684.1</v>
      </c>
      <c r="X550" s="44">
        <v>1691.17</v>
      </c>
      <c r="Y550" s="44">
        <v>1654.14</v>
      </c>
      <c r="Z550" s="44">
        <v>1347.6</v>
      </c>
      <c r="AA550" s="44">
        <v>1119.76</v>
      </c>
    </row>
    <row r="551" spans="1:27" ht="12.75" customHeight="1" outlineLevel="1" x14ac:dyDescent="0.2">
      <c r="A551" s="91" t="s">
        <v>2716</v>
      </c>
      <c r="B551" s="63" t="s">
        <v>90</v>
      </c>
      <c r="C551" s="43" t="s">
        <v>79</v>
      </c>
      <c r="D551" s="44">
        <f>$D$471</f>
        <v>434.18</v>
      </c>
      <c r="E551" s="44">
        <f t="shared" ref="E551:AA551" si="319">$D$471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customHeight="1" outlineLevel="1" x14ac:dyDescent="0.2">
      <c r="A552" s="91" t="s">
        <v>2717</v>
      </c>
      <c r="B552" s="63" t="s">
        <v>83</v>
      </c>
      <c r="C552" s="43" t="s">
        <v>79</v>
      </c>
      <c r="D552" s="44">
        <v>6.14</v>
      </c>
      <c r="E552" s="44">
        <v>6.14</v>
      </c>
      <c r="F552" s="44">
        <v>6.14</v>
      </c>
      <c r="G552" s="44">
        <v>6.14</v>
      </c>
      <c r="H552" s="44">
        <v>6.14</v>
      </c>
      <c r="I552" s="44">
        <v>6.14</v>
      </c>
      <c r="J552" s="44">
        <v>6.14</v>
      </c>
      <c r="K552" s="44">
        <v>6.14</v>
      </c>
      <c r="L552" s="44">
        <v>6.14</v>
      </c>
      <c r="M552" s="44">
        <v>6.14</v>
      </c>
      <c r="N552" s="44">
        <v>6.14</v>
      </c>
      <c r="O552" s="44">
        <v>6.14</v>
      </c>
      <c r="P552" s="44">
        <v>6.14</v>
      </c>
      <c r="Q552" s="44">
        <v>6.14</v>
      </c>
      <c r="R552" s="44">
        <v>6.14</v>
      </c>
      <c r="S552" s="44">
        <v>6.14</v>
      </c>
      <c r="T552" s="44">
        <v>6.14</v>
      </c>
      <c r="U552" s="44">
        <v>6.14</v>
      </c>
      <c r="V552" s="44">
        <v>6.14</v>
      </c>
      <c r="W552" s="44">
        <v>6.14</v>
      </c>
      <c r="X552" s="44">
        <v>6.14</v>
      </c>
      <c r="Y552" s="44">
        <v>6.14</v>
      </c>
      <c r="Z552" s="44">
        <v>6.14</v>
      </c>
      <c r="AA552" s="44">
        <v>6.14</v>
      </c>
    </row>
    <row r="553" spans="1:27" ht="12.75" customHeight="1" outlineLevel="1" x14ac:dyDescent="0.2">
      <c r="A553" s="91" t="s">
        <v>2718</v>
      </c>
      <c r="B553" s="63" t="s">
        <v>81</v>
      </c>
      <c r="C553" s="43" t="s">
        <v>79</v>
      </c>
      <c r="D553" s="44">
        <f>$D$11</f>
        <v>330.69</v>
      </c>
      <c r="E553" s="44">
        <f t="shared" ref="E553:AA553" si="320">$D$11</f>
        <v>330.69</v>
      </c>
      <c r="F553" s="44">
        <f t="shared" si="320"/>
        <v>330.69</v>
      </c>
      <c r="G553" s="44">
        <f t="shared" si="320"/>
        <v>330.69</v>
      </c>
      <c r="H553" s="44">
        <f t="shared" si="320"/>
        <v>330.69</v>
      </c>
      <c r="I553" s="44">
        <f t="shared" si="320"/>
        <v>330.69</v>
      </c>
      <c r="J553" s="44">
        <f t="shared" si="320"/>
        <v>330.69</v>
      </c>
      <c r="K553" s="44">
        <f t="shared" si="320"/>
        <v>330.69</v>
      </c>
      <c r="L553" s="44">
        <f t="shared" si="320"/>
        <v>330.69</v>
      </c>
      <c r="M553" s="44">
        <f t="shared" si="320"/>
        <v>330.69</v>
      </c>
      <c r="N553" s="44">
        <f t="shared" si="320"/>
        <v>330.69</v>
      </c>
      <c r="O553" s="44">
        <f t="shared" si="320"/>
        <v>330.69</v>
      </c>
      <c r="P553" s="44">
        <f t="shared" si="320"/>
        <v>330.69</v>
      </c>
      <c r="Q553" s="44">
        <f t="shared" si="320"/>
        <v>330.69</v>
      </c>
      <c r="R553" s="44">
        <f t="shared" si="320"/>
        <v>330.69</v>
      </c>
      <c r="S553" s="44">
        <f t="shared" si="320"/>
        <v>330.69</v>
      </c>
      <c r="T553" s="44">
        <f t="shared" si="320"/>
        <v>330.69</v>
      </c>
      <c r="U553" s="44">
        <f t="shared" si="320"/>
        <v>330.69</v>
      </c>
      <c r="V553" s="44">
        <f t="shared" si="320"/>
        <v>330.69</v>
      </c>
      <c r="W553" s="44">
        <f t="shared" si="320"/>
        <v>330.69</v>
      </c>
      <c r="X553" s="44">
        <f t="shared" si="320"/>
        <v>330.69</v>
      </c>
      <c r="Y553" s="44">
        <f t="shared" si="320"/>
        <v>330.69</v>
      </c>
      <c r="Z553" s="44">
        <f t="shared" si="320"/>
        <v>330.69</v>
      </c>
      <c r="AA553" s="44">
        <f t="shared" si="320"/>
        <v>330.69</v>
      </c>
    </row>
    <row r="554" spans="1:27" x14ac:dyDescent="0.2">
      <c r="A554" s="90" t="s">
        <v>2719</v>
      </c>
      <c r="B554" s="28" t="str">
        <f>"18"&amp;"."&amp;$B$777&amp;"."&amp;$B$778</f>
        <v>18.04.2023</v>
      </c>
      <c r="C554" s="82" t="s">
        <v>76</v>
      </c>
      <c r="D554" s="83">
        <f>ROUND(((D555+D556+D558+D557)/1000),5)</f>
        <v>1.8240799999999999</v>
      </c>
      <c r="E554" s="83">
        <f>ROUND(((E555+E556+E558+E557)/1000),5)</f>
        <v>1.6954899999999999</v>
      </c>
      <c r="F554" s="83">
        <f>ROUND(((F555+F556+F558+F557)/1000),5)</f>
        <v>1.61534</v>
      </c>
      <c r="G554" s="83">
        <f t="shared" ref="G554:AA554" si="321">ROUND(((G555+G556+G558+G557)/1000),5)</f>
        <v>1.47471</v>
      </c>
      <c r="H554" s="83">
        <f t="shared" si="321"/>
        <v>1.694</v>
      </c>
      <c r="I554" s="83">
        <f t="shared" si="321"/>
        <v>1.7934699999999999</v>
      </c>
      <c r="J554" s="83">
        <f t="shared" si="321"/>
        <v>1.9476</v>
      </c>
      <c r="K554" s="83">
        <f t="shared" si="321"/>
        <v>2.1660900000000001</v>
      </c>
      <c r="L554" s="83">
        <f t="shared" si="321"/>
        <v>2.39906</v>
      </c>
      <c r="M554" s="83">
        <f t="shared" si="321"/>
        <v>2.4905499999999998</v>
      </c>
      <c r="N554" s="83">
        <f t="shared" si="321"/>
        <v>2.5311699999999999</v>
      </c>
      <c r="O554" s="83">
        <f t="shared" si="321"/>
        <v>2.5659200000000002</v>
      </c>
      <c r="P554" s="83">
        <f t="shared" si="321"/>
        <v>2.5036299999999998</v>
      </c>
      <c r="Q554" s="83">
        <f t="shared" si="321"/>
        <v>2.6581600000000001</v>
      </c>
      <c r="R554" s="83">
        <f t="shared" si="321"/>
        <v>2.6429499999999999</v>
      </c>
      <c r="S554" s="83">
        <f t="shared" si="321"/>
        <v>2.52291</v>
      </c>
      <c r="T554" s="83">
        <f t="shared" si="321"/>
        <v>2.50474</v>
      </c>
      <c r="U554" s="83">
        <f t="shared" si="321"/>
        <v>2.4628000000000001</v>
      </c>
      <c r="V554" s="83">
        <f t="shared" si="321"/>
        <v>2.39262</v>
      </c>
      <c r="W554" s="83">
        <f t="shared" si="321"/>
        <v>2.4485299999999999</v>
      </c>
      <c r="X554" s="83">
        <f t="shared" si="321"/>
        <v>2.5040800000000001</v>
      </c>
      <c r="Y554" s="83">
        <f t="shared" si="321"/>
        <v>2.4758100000000001</v>
      </c>
      <c r="Z554" s="83">
        <f t="shared" si="321"/>
        <v>2.18764</v>
      </c>
      <c r="AA554" s="83">
        <f t="shared" si="321"/>
        <v>1.9259999999999999</v>
      </c>
    </row>
    <row r="555" spans="1:27" ht="12.75" customHeight="1" outlineLevel="1" x14ac:dyDescent="0.2">
      <c r="A555" s="91" t="s">
        <v>2720</v>
      </c>
      <c r="B555" s="63" t="s">
        <v>233</v>
      </c>
      <c r="C555" s="43" t="s">
        <v>79</v>
      </c>
      <c r="D555" s="44">
        <v>1053.07</v>
      </c>
      <c r="E555" s="44">
        <v>924.48</v>
      </c>
      <c r="F555" s="44">
        <v>844.33</v>
      </c>
      <c r="G555" s="44">
        <v>703.7</v>
      </c>
      <c r="H555" s="44">
        <v>922.99</v>
      </c>
      <c r="I555" s="44">
        <v>1022.46</v>
      </c>
      <c r="J555" s="44">
        <v>1176.5899999999999</v>
      </c>
      <c r="K555" s="44">
        <v>1395.08</v>
      </c>
      <c r="L555" s="44">
        <v>1628.05</v>
      </c>
      <c r="M555" s="44">
        <v>1719.54</v>
      </c>
      <c r="N555" s="44">
        <v>1760.16</v>
      </c>
      <c r="O555" s="44">
        <v>1794.91</v>
      </c>
      <c r="P555" s="44">
        <v>1732.62</v>
      </c>
      <c r="Q555" s="44">
        <v>1887.15</v>
      </c>
      <c r="R555" s="44">
        <v>1871.94</v>
      </c>
      <c r="S555" s="44">
        <v>1751.9</v>
      </c>
      <c r="T555" s="44">
        <v>1733.73</v>
      </c>
      <c r="U555" s="44">
        <v>1691.79</v>
      </c>
      <c r="V555" s="44">
        <v>1621.61</v>
      </c>
      <c r="W555" s="44">
        <v>1677.52</v>
      </c>
      <c r="X555" s="44">
        <v>1733.07</v>
      </c>
      <c r="Y555" s="44">
        <v>1704.8</v>
      </c>
      <c r="Z555" s="44">
        <v>1416.63</v>
      </c>
      <c r="AA555" s="44">
        <v>1154.99</v>
      </c>
    </row>
    <row r="556" spans="1:27" ht="12.75" customHeight="1" outlineLevel="1" x14ac:dyDescent="0.2">
      <c r="A556" s="91" t="s">
        <v>2721</v>
      </c>
      <c r="B556" s="63" t="s">
        <v>90</v>
      </c>
      <c r="C556" s="43" t="s">
        <v>79</v>
      </c>
      <c r="D556" s="44">
        <f>$D$471</f>
        <v>434.18</v>
      </c>
      <c r="E556" s="44">
        <f t="shared" ref="E556:AA556" si="322">$D$471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customHeight="1" outlineLevel="1" x14ac:dyDescent="0.2">
      <c r="A557" s="91" t="s">
        <v>2722</v>
      </c>
      <c r="B557" s="63" t="s">
        <v>83</v>
      </c>
      <c r="C557" s="43" t="s">
        <v>79</v>
      </c>
      <c r="D557" s="44">
        <v>6.14</v>
      </c>
      <c r="E557" s="44">
        <v>6.14</v>
      </c>
      <c r="F557" s="44">
        <v>6.14</v>
      </c>
      <c r="G557" s="44">
        <v>6.14</v>
      </c>
      <c r="H557" s="44">
        <v>6.14</v>
      </c>
      <c r="I557" s="44">
        <v>6.14</v>
      </c>
      <c r="J557" s="44">
        <v>6.14</v>
      </c>
      <c r="K557" s="44">
        <v>6.14</v>
      </c>
      <c r="L557" s="44">
        <v>6.14</v>
      </c>
      <c r="M557" s="44">
        <v>6.14</v>
      </c>
      <c r="N557" s="44">
        <v>6.14</v>
      </c>
      <c r="O557" s="44">
        <v>6.14</v>
      </c>
      <c r="P557" s="44">
        <v>6.14</v>
      </c>
      <c r="Q557" s="44">
        <v>6.14</v>
      </c>
      <c r="R557" s="44">
        <v>6.14</v>
      </c>
      <c r="S557" s="44">
        <v>6.14</v>
      </c>
      <c r="T557" s="44">
        <v>6.14</v>
      </c>
      <c r="U557" s="44">
        <v>6.14</v>
      </c>
      <c r="V557" s="44">
        <v>6.14</v>
      </c>
      <c r="W557" s="44">
        <v>6.14</v>
      </c>
      <c r="X557" s="44">
        <v>6.14</v>
      </c>
      <c r="Y557" s="44">
        <v>6.14</v>
      </c>
      <c r="Z557" s="44">
        <v>6.14</v>
      </c>
      <c r="AA557" s="44">
        <v>6.14</v>
      </c>
    </row>
    <row r="558" spans="1:27" ht="12.75" customHeight="1" outlineLevel="1" x14ac:dyDescent="0.2">
      <c r="A558" s="91" t="s">
        <v>2723</v>
      </c>
      <c r="B558" s="63" t="s">
        <v>81</v>
      </c>
      <c r="C558" s="43" t="s">
        <v>79</v>
      </c>
      <c r="D558" s="44">
        <f>$D$11</f>
        <v>330.69</v>
      </c>
      <c r="E558" s="44">
        <f t="shared" ref="E558:AA558" si="323">$D$11</f>
        <v>330.69</v>
      </c>
      <c r="F558" s="44">
        <f t="shared" si="323"/>
        <v>330.69</v>
      </c>
      <c r="G558" s="44">
        <f t="shared" si="323"/>
        <v>330.69</v>
      </c>
      <c r="H558" s="44">
        <f t="shared" si="323"/>
        <v>330.69</v>
      </c>
      <c r="I558" s="44">
        <f t="shared" si="323"/>
        <v>330.69</v>
      </c>
      <c r="J558" s="44">
        <f t="shared" si="323"/>
        <v>330.69</v>
      </c>
      <c r="K558" s="44">
        <f t="shared" si="323"/>
        <v>330.69</v>
      </c>
      <c r="L558" s="44">
        <f t="shared" si="323"/>
        <v>330.69</v>
      </c>
      <c r="M558" s="44">
        <f t="shared" si="323"/>
        <v>330.69</v>
      </c>
      <c r="N558" s="44">
        <f t="shared" si="323"/>
        <v>330.69</v>
      </c>
      <c r="O558" s="44">
        <f t="shared" si="323"/>
        <v>330.69</v>
      </c>
      <c r="P558" s="44">
        <f t="shared" si="323"/>
        <v>330.69</v>
      </c>
      <c r="Q558" s="44">
        <f t="shared" si="323"/>
        <v>330.69</v>
      </c>
      <c r="R558" s="44">
        <f t="shared" si="323"/>
        <v>330.69</v>
      </c>
      <c r="S558" s="44">
        <f t="shared" si="323"/>
        <v>330.69</v>
      </c>
      <c r="T558" s="44">
        <f t="shared" si="323"/>
        <v>330.69</v>
      </c>
      <c r="U558" s="44">
        <f t="shared" si="323"/>
        <v>330.69</v>
      </c>
      <c r="V558" s="44">
        <f t="shared" si="323"/>
        <v>330.69</v>
      </c>
      <c r="W558" s="44">
        <f t="shared" si="323"/>
        <v>330.69</v>
      </c>
      <c r="X558" s="44">
        <f t="shared" si="323"/>
        <v>330.69</v>
      </c>
      <c r="Y558" s="44">
        <f t="shared" si="323"/>
        <v>330.69</v>
      </c>
      <c r="Z558" s="44">
        <f t="shared" si="323"/>
        <v>330.69</v>
      </c>
      <c r="AA558" s="44">
        <f t="shared" si="323"/>
        <v>330.69</v>
      </c>
    </row>
    <row r="559" spans="1:27" x14ac:dyDescent="0.2">
      <c r="A559" s="90" t="s">
        <v>2724</v>
      </c>
      <c r="B559" s="28" t="str">
        <f>"19"&amp;"."&amp;$B$777&amp;"."&amp;$B$778</f>
        <v>19.04.2023</v>
      </c>
      <c r="C559" s="82" t="s">
        <v>76</v>
      </c>
      <c r="D559" s="83">
        <f>ROUND(((D560+D561+D563+D562)/1000),5)</f>
        <v>1.8290200000000001</v>
      </c>
      <c r="E559" s="83">
        <f>ROUND(((E560+E561+E563+E562)/1000),5)</f>
        <v>1.70065</v>
      </c>
      <c r="F559" s="83">
        <f>ROUND(((F560+F561+F563+F562)/1000),5)</f>
        <v>1.6142399999999999</v>
      </c>
      <c r="G559" s="83">
        <f t="shared" ref="G559:AA559" si="324">ROUND(((G560+G561+G563+G562)/1000),5)</f>
        <v>1.5393300000000001</v>
      </c>
      <c r="H559" s="83">
        <f t="shared" si="324"/>
        <v>1.69879</v>
      </c>
      <c r="I559" s="83">
        <f t="shared" si="324"/>
        <v>1.81596</v>
      </c>
      <c r="J559" s="83">
        <f t="shared" si="324"/>
        <v>2.0334699999999999</v>
      </c>
      <c r="K559" s="83">
        <f t="shared" si="324"/>
        <v>2.2265899999999998</v>
      </c>
      <c r="L559" s="83">
        <f t="shared" si="324"/>
        <v>2.3982299999999999</v>
      </c>
      <c r="M559" s="83">
        <f t="shared" si="324"/>
        <v>2.4312100000000001</v>
      </c>
      <c r="N559" s="83">
        <f t="shared" si="324"/>
        <v>2.4277600000000001</v>
      </c>
      <c r="O559" s="83">
        <f t="shared" si="324"/>
        <v>2.4251100000000001</v>
      </c>
      <c r="P559" s="83">
        <f t="shared" si="324"/>
        <v>2.4198400000000002</v>
      </c>
      <c r="Q559" s="83">
        <f t="shared" si="324"/>
        <v>2.42076</v>
      </c>
      <c r="R559" s="83">
        <f t="shared" si="324"/>
        <v>2.4156900000000001</v>
      </c>
      <c r="S559" s="83">
        <f t="shared" si="324"/>
        <v>2.3982600000000001</v>
      </c>
      <c r="T559" s="83">
        <f t="shared" si="324"/>
        <v>2.4129999999999998</v>
      </c>
      <c r="U559" s="83">
        <f t="shared" si="324"/>
        <v>2.4034599999999999</v>
      </c>
      <c r="V559" s="83">
        <f t="shared" si="324"/>
        <v>2.35595</v>
      </c>
      <c r="W559" s="83">
        <f t="shared" si="324"/>
        <v>2.42848</v>
      </c>
      <c r="X559" s="83">
        <f t="shared" si="324"/>
        <v>2.4465300000000001</v>
      </c>
      <c r="Y559" s="83">
        <f t="shared" si="324"/>
        <v>2.44021</v>
      </c>
      <c r="Z559" s="83">
        <f t="shared" si="324"/>
        <v>2.1558999999999999</v>
      </c>
      <c r="AA559" s="83">
        <f t="shared" si="324"/>
        <v>1.8911100000000001</v>
      </c>
    </row>
    <row r="560" spans="1:27" ht="12.75" customHeight="1" outlineLevel="1" x14ac:dyDescent="0.2">
      <c r="A560" s="91" t="s">
        <v>2725</v>
      </c>
      <c r="B560" s="63" t="s">
        <v>233</v>
      </c>
      <c r="C560" s="43" t="s">
        <v>79</v>
      </c>
      <c r="D560" s="44">
        <v>1058.01</v>
      </c>
      <c r="E560" s="44">
        <v>929.64</v>
      </c>
      <c r="F560" s="44">
        <v>843.23</v>
      </c>
      <c r="G560" s="44">
        <v>768.32</v>
      </c>
      <c r="H560" s="44">
        <v>927.78</v>
      </c>
      <c r="I560" s="44">
        <v>1044.95</v>
      </c>
      <c r="J560" s="44">
        <v>1262.46</v>
      </c>
      <c r="K560" s="44">
        <v>1455.58</v>
      </c>
      <c r="L560" s="44">
        <v>1627.22</v>
      </c>
      <c r="M560" s="44">
        <v>1660.2</v>
      </c>
      <c r="N560" s="44">
        <v>1656.75</v>
      </c>
      <c r="O560" s="44">
        <v>1654.1</v>
      </c>
      <c r="P560" s="44">
        <v>1648.83</v>
      </c>
      <c r="Q560" s="44">
        <v>1649.75</v>
      </c>
      <c r="R560" s="44">
        <v>1644.68</v>
      </c>
      <c r="S560" s="44">
        <v>1627.25</v>
      </c>
      <c r="T560" s="44">
        <v>1641.99</v>
      </c>
      <c r="U560" s="44">
        <v>1632.45</v>
      </c>
      <c r="V560" s="44">
        <v>1584.94</v>
      </c>
      <c r="W560" s="44">
        <v>1657.47</v>
      </c>
      <c r="X560" s="44">
        <v>1675.52</v>
      </c>
      <c r="Y560" s="44">
        <v>1669.2</v>
      </c>
      <c r="Z560" s="44">
        <v>1384.89</v>
      </c>
      <c r="AA560" s="44">
        <v>1120.0999999999999</v>
      </c>
    </row>
    <row r="561" spans="1:27" ht="12.75" customHeight="1" outlineLevel="1" x14ac:dyDescent="0.2">
      <c r="A561" s="91" t="s">
        <v>2726</v>
      </c>
      <c r="B561" s="63" t="s">
        <v>90</v>
      </c>
      <c r="C561" s="43" t="s">
        <v>79</v>
      </c>
      <c r="D561" s="44">
        <f>$D$471</f>
        <v>434.18</v>
      </c>
      <c r="E561" s="44">
        <f t="shared" ref="E561:AA561" si="325">$D$471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customHeight="1" outlineLevel="1" x14ac:dyDescent="0.2">
      <c r="A562" s="91" t="s">
        <v>2727</v>
      </c>
      <c r="B562" s="63" t="s">
        <v>83</v>
      </c>
      <c r="C562" s="43" t="s">
        <v>79</v>
      </c>
      <c r="D562" s="44">
        <v>6.14</v>
      </c>
      <c r="E562" s="44">
        <v>6.14</v>
      </c>
      <c r="F562" s="44">
        <v>6.14</v>
      </c>
      <c r="G562" s="44">
        <v>6.14</v>
      </c>
      <c r="H562" s="44">
        <v>6.14</v>
      </c>
      <c r="I562" s="44">
        <v>6.14</v>
      </c>
      <c r="J562" s="44">
        <v>6.14</v>
      </c>
      <c r="K562" s="44">
        <v>6.14</v>
      </c>
      <c r="L562" s="44">
        <v>6.14</v>
      </c>
      <c r="M562" s="44">
        <v>6.14</v>
      </c>
      <c r="N562" s="44">
        <v>6.14</v>
      </c>
      <c r="O562" s="44">
        <v>6.14</v>
      </c>
      <c r="P562" s="44">
        <v>6.14</v>
      </c>
      <c r="Q562" s="44">
        <v>6.14</v>
      </c>
      <c r="R562" s="44">
        <v>6.14</v>
      </c>
      <c r="S562" s="44">
        <v>6.14</v>
      </c>
      <c r="T562" s="44">
        <v>6.14</v>
      </c>
      <c r="U562" s="44">
        <v>6.14</v>
      </c>
      <c r="V562" s="44">
        <v>6.14</v>
      </c>
      <c r="W562" s="44">
        <v>6.14</v>
      </c>
      <c r="X562" s="44">
        <v>6.14</v>
      </c>
      <c r="Y562" s="44">
        <v>6.14</v>
      </c>
      <c r="Z562" s="44">
        <v>6.14</v>
      </c>
      <c r="AA562" s="44">
        <v>6.14</v>
      </c>
    </row>
    <row r="563" spans="1:27" ht="12.75" customHeight="1" outlineLevel="1" x14ac:dyDescent="0.2">
      <c r="A563" s="91" t="s">
        <v>2728</v>
      </c>
      <c r="B563" s="63" t="s">
        <v>81</v>
      </c>
      <c r="C563" s="43" t="s">
        <v>79</v>
      </c>
      <c r="D563" s="44">
        <f>$D$11</f>
        <v>330.69</v>
      </c>
      <c r="E563" s="44">
        <f t="shared" ref="E563:AA563" si="326">$D$11</f>
        <v>330.69</v>
      </c>
      <c r="F563" s="44">
        <f t="shared" si="326"/>
        <v>330.69</v>
      </c>
      <c r="G563" s="44">
        <f t="shared" si="326"/>
        <v>330.69</v>
      </c>
      <c r="H563" s="44">
        <f t="shared" si="326"/>
        <v>330.69</v>
      </c>
      <c r="I563" s="44">
        <f t="shared" si="326"/>
        <v>330.69</v>
      </c>
      <c r="J563" s="44">
        <f t="shared" si="326"/>
        <v>330.69</v>
      </c>
      <c r="K563" s="44">
        <f t="shared" si="326"/>
        <v>330.69</v>
      </c>
      <c r="L563" s="44">
        <f t="shared" si="326"/>
        <v>330.69</v>
      </c>
      <c r="M563" s="44">
        <f t="shared" si="326"/>
        <v>330.69</v>
      </c>
      <c r="N563" s="44">
        <f t="shared" si="326"/>
        <v>330.69</v>
      </c>
      <c r="O563" s="44">
        <f t="shared" si="326"/>
        <v>330.69</v>
      </c>
      <c r="P563" s="44">
        <f t="shared" si="326"/>
        <v>330.69</v>
      </c>
      <c r="Q563" s="44">
        <f t="shared" si="326"/>
        <v>330.69</v>
      </c>
      <c r="R563" s="44">
        <f t="shared" si="326"/>
        <v>330.69</v>
      </c>
      <c r="S563" s="44">
        <f t="shared" si="326"/>
        <v>330.69</v>
      </c>
      <c r="T563" s="44">
        <f t="shared" si="326"/>
        <v>330.69</v>
      </c>
      <c r="U563" s="44">
        <f t="shared" si="326"/>
        <v>330.69</v>
      </c>
      <c r="V563" s="44">
        <f t="shared" si="326"/>
        <v>330.69</v>
      </c>
      <c r="W563" s="44">
        <f t="shared" si="326"/>
        <v>330.69</v>
      </c>
      <c r="X563" s="44">
        <f t="shared" si="326"/>
        <v>330.69</v>
      </c>
      <c r="Y563" s="44">
        <f t="shared" si="326"/>
        <v>330.69</v>
      </c>
      <c r="Z563" s="44">
        <f t="shared" si="326"/>
        <v>330.69</v>
      </c>
      <c r="AA563" s="44">
        <f t="shared" si="326"/>
        <v>330.69</v>
      </c>
    </row>
    <row r="564" spans="1:27" x14ac:dyDescent="0.2">
      <c r="A564" s="90" t="s">
        <v>2729</v>
      </c>
      <c r="B564" s="28" t="str">
        <f>"20"&amp;"."&amp;$B$777&amp;"."&amp;$B$778</f>
        <v>20.04.2023</v>
      </c>
      <c r="C564" s="82" t="s">
        <v>76</v>
      </c>
      <c r="D564" s="83">
        <f>ROUND(((D565+D566+D568+D567)/1000),5)</f>
        <v>1.8461399999999999</v>
      </c>
      <c r="E564" s="83">
        <f>ROUND(((E565+E566+E568+E567)/1000),5)</f>
        <v>1.7479800000000001</v>
      </c>
      <c r="F564" s="83">
        <f>ROUND(((F565+F566+F568+F567)/1000),5)</f>
        <v>1.6935</v>
      </c>
      <c r="G564" s="83">
        <f t="shared" ref="G564:AA564" si="327">ROUND(((G565+G566+G568+G567)/1000),5)</f>
        <v>1.6446799999999999</v>
      </c>
      <c r="H564" s="83">
        <f t="shared" si="327"/>
        <v>1.72254</v>
      </c>
      <c r="I564" s="83">
        <f t="shared" si="327"/>
        <v>1.84266</v>
      </c>
      <c r="J564" s="83">
        <f t="shared" si="327"/>
        <v>2.04053</v>
      </c>
      <c r="K564" s="83">
        <f t="shared" si="327"/>
        <v>2.2711399999999999</v>
      </c>
      <c r="L564" s="83">
        <f t="shared" si="327"/>
        <v>2.5113500000000002</v>
      </c>
      <c r="M564" s="83">
        <f t="shared" si="327"/>
        <v>2.6560899999999998</v>
      </c>
      <c r="N564" s="83">
        <f t="shared" si="327"/>
        <v>2.6134599999999999</v>
      </c>
      <c r="O564" s="83">
        <f t="shared" si="327"/>
        <v>2.6087699999999998</v>
      </c>
      <c r="P564" s="83">
        <f t="shared" si="327"/>
        <v>2.59137</v>
      </c>
      <c r="Q564" s="83">
        <f t="shared" si="327"/>
        <v>2.6105200000000002</v>
      </c>
      <c r="R564" s="83">
        <f t="shared" si="327"/>
        <v>2.5923600000000002</v>
      </c>
      <c r="S564" s="83">
        <f t="shared" si="327"/>
        <v>2.5865200000000002</v>
      </c>
      <c r="T564" s="83">
        <f t="shared" si="327"/>
        <v>2.5770499999999998</v>
      </c>
      <c r="U564" s="83">
        <f t="shared" si="327"/>
        <v>2.57477</v>
      </c>
      <c r="V564" s="83">
        <f t="shared" si="327"/>
        <v>2.5176500000000002</v>
      </c>
      <c r="W564" s="83">
        <f t="shared" si="327"/>
        <v>2.64635</v>
      </c>
      <c r="X564" s="83">
        <f t="shared" si="327"/>
        <v>2.6646200000000002</v>
      </c>
      <c r="Y564" s="83">
        <f t="shared" si="327"/>
        <v>2.6282899999999998</v>
      </c>
      <c r="Z564" s="83">
        <f t="shared" si="327"/>
        <v>2.29243</v>
      </c>
      <c r="AA564" s="83">
        <f t="shared" si="327"/>
        <v>1.97526</v>
      </c>
    </row>
    <row r="565" spans="1:27" ht="12.75" customHeight="1" outlineLevel="1" x14ac:dyDescent="0.2">
      <c r="A565" s="91" t="s">
        <v>2730</v>
      </c>
      <c r="B565" s="63" t="s">
        <v>233</v>
      </c>
      <c r="C565" s="43" t="s">
        <v>79</v>
      </c>
      <c r="D565" s="44">
        <v>1075.1300000000001</v>
      </c>
      <c r="E565" s="44">
        <v>976.97</v>
      </c>
      <c r="F565" s="44">
        <v>922.49</v>
      </c>
      <c r="G565" s="44">
        <v>873.67</v>
      </c>
      <c r="H565" s="44">
        <v>951.53</v>
      </c>
      <c r="I565" s="44">
        <v>1071.6500000000001</v>
      </c>
      <c r="J565" s="44">
        <v>1269.52</v>
      </c>
      <c r="K565" s="44">
        <v>1500.13</v>
      </c>
      <c r="L565" s="44">
        <v>1740.34</v>
      </c>
      <c r="M565" s="44">
        <v>1885.08</v>
      </c>
      <c r="N565" s="44">
        <v>1842.45</v>
      </c>
      <c r="O565" s="44">
        <v>1837.76</v>
      </c>
      <c r="P565" s="44">
        <v>1820.36</v>
      </c>
      <c r="Q565" s="44">
        <v>1839.51</v>
      </c>
      <c r="R565" s="44">
        <v>1821.35</v>
      </c>
      <c r="S565" s="44">
        <v>1815.51</v>
      </c>
      <c r="T565" s="44">
        <v>1806.04</v>
      </c>
      <c r="U565" s="44">
        <v>1803.76</v>
      </c>
      <c r="V565" s="44">
        <v>1746.64</v>
      </c>
      <c r="W565" s="44">
        <v>1875.34</v>
      </c>
      <c r="X565" s="44">
        <v>1893.61</v>
      </c>
      <c r="Y565" s="44">
        <v>1857.28</v>
      </c>
      <c r="Z565" s="44">
        <v>1521.42</v>
      </c>
      <c r="AA565" s="44">
        <v>1204.25</v>
      </c>
    </row>
    <row r="566" spans="1:27" ht="12.75" customHeight="1" outlineLevel="1" x14ac:dyDescent="0.2">
      <c r="A566" s="91" t="s">
        <v>2731</v>
      </c>
      <c r="B566" s="63" t="s">
        <v>90</v>
      </c>
      <c r="C566" s="43" t="s">
        <v>79</v>
      </c>
      <c r="D566" s="44">
        <f>$D$471</f>
        <v>434.18</v>
      </c>
      <c r="E566" s="44">
        <f t="shared" ref="E566:AA566" si="328">$D$471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customHeight="1" outlineLevel="1" x14ac:dyDescent="0.2">
      <c r="A567" s="91" t="s">
        <v>2732</v>
      </c>
      <c r="B567" s="63" t="s">
        <v>83</v>
      </c>
      <c r="C567" s="43" t="s">
        <v>79</v>
      </c>
      <c r="D567" s="44">
        <v>6.14</v>
      </c>
      <c r="E567" s="44">
        <v>6.14</v>
      </c>
      <c r="F567" s="44">
        <v>6.14</v>
      </c>
      <c r="G567" s="44">
        <v>6.14</v>
      </c>
      <c r="H567" s="44">
        <v>6.14</v>
      </c>
      <c r="I567" s="44">
        <v>6.14</v>
      </c>
      <c r="J567" s="44">
        <v>6.14</v>
      </c>
      <c r="K567" s="44">
        <v>6.14</v>
      </c>
      <c r="L567" s="44">
        <v>6.14</v>
      </c>
      <c r="M567" s="44">
        <v>6.14</v>
      </c>
      <c r="N567" s="44">
        <v>6.14</v>
      </c>
      <c r="O567" s="44">
        <v>6.14</v>
      </c>
      <c r="P567" s="44">
        <v>6.14</v>
      </c>
      <c r="Q567" s="44">
        <v>6.14</v>
      </c>
      <c r="R567" s="44">
        <v>6.14</v>
      </c>
      <c r="S567" s="44">
        <v>6.14</v>
      </c>
      <c r="T567" s="44">
        <v>6.14</v>
      </c>
      <c r="U567" s="44">
        <v>6.14</v>
      </c>
      <c r="V567" s="44">
        <v>6.14</v>
      </c>
      <c r="W567" s="44">
        <v>6.14</v>
      </c>
      <c r="X567" s="44">
        <v>6.14</v>
      </c>
      <c r="Y567" s="44">
        <v>6.14</v>
      </c>
      <c r="Z567" s="44">
        <v>6.14</v>
      </c>
      <c r="AA567" s="44">
        <v>6.14</v>
      </c>
    </row>
    <row r="568" spans="1:27" ht="12.75" customHeight="1" outlineLevel="1" x14ac:dyDescent="0.2">
      <c r="A568" s="91" t="s">
        <v>2733</v>
      </c>
      <c r="B568" s="63" t="s">
        <v>81</v>
      </c>
      <c r="C568" s="43" t="s">
        <v>79</v>
      </c>
      <c r="D568" s="44">
        <f>$D$11</f>
        <v>330.69</v>
      </c>
      <c r="E568" s="44">
        <f t="shared" ref="E568:AA568" si="329">$D$11</f>
        <v>330.69</v>
      </c>
      <c r="F568" s="44">
        <f t="shared" si="329"/>
        <v>330.69</v>
      </c>
      <c r="G568" s="44">
        <f t="shared" si="329"/>
        <v>330.69</v>
      </c>
      <c r="H568" s="44">
        <f t="shared" si="329"/>
        <v>330.69</v>
      </c>
      <c r="I568" s="44">
        <f t="shared" si="329"/>
        <v>330.69</v>
      </c>
      <c r="J568" s="44">
        <f t="shared" si="329"/>
        <v>330.69</v>
      </c>
      <c r="K568" s="44">
        <f t="shared" si="329"/>
        <v>330.69</v>
      </c>
      <c r="L568" s="44">
        <f t="shared" si="329"/>
        <v>330.69</v>
      </c>
      <c r="M568" s="44">
        <f t="shared" si="329"/>
        <v>330.69</v>
      </c>
      <c r="N568" s="44">
        <f t="shared" si="329"/>
        <v>330.69</v>
      </c>
      <c r="O568" s="44">
        <f t="shared" si="329"/>
        <v>330.69</v>
      </c>
      <c r="P568" s="44">
        <f t="shared" si="329"/>
        <v>330.69</v>
      </c>
      <c r="Q568" s="44">
        <f t="shared" si="329"/>
        <v>330.69</v>
      </c>
      <c r="R568" s="44">
        <f t="shared" si="329"/>
        <v>330.69</v>
      </c>
      <c r="S568" s="44">
        <f t="shared" si="329"/>
        <v>330.69</v>
      </c>
      <c r="T568" s="44">
        <f t="shared" si="329"/>
        <v>330.69</v>
      </c>
      <c r="U568" s="44">
        <f t="shared" si="329"/>
        <v>330.69</v>
      </c>
      <c r="V568" s="44">
        <f t="shared" si="329"/>
        <v>330.69</v>
      </c>
      <c r="W568" s="44">
        <f t="shared" si="329"/>
        <v>330.69</v>
      </c>
      <c r="X568" s="44">
        <f t="shared" si="329"/>
        <v>330.69</v>
      </c>
      <c r="Y568" s="44">
        <f t="shared" si="329"/>
        <v>330.69</v>
      </c>
      <c r="Z568" s="44">
        <f t="shared" si="329"/>
        <v>330.69</v>
      </c>
      <c r="AA568" s="44">
        <f t="shared" si="329"/>
        <v>330.69</v>
      </c>
    </row>
    <row r="569" spans="1:27" x14ac:dyDescent="0.2">
      <c r="A569" s="90" t="s">
        <v>2734</v>
      </c>
      <c r="B569" s="28" t="str">
        <f>"21"&amp;"."&amp;$B$777&amp;"."&amp;$B$778</f>
        <v>21.04.2023</v>
      </c>
      <c r="C569" s="82" t="s">
        <v>76</v>
      </c>
      <c r="D569" s="83">
        <f>ROUND(((D570+D571+D573+D572)/1000),5)</f>
        <v>1.9708000000000001</v>
      </c>
      <c r="E569" s="83">
        <f>ROUND(((E570+E571+E573+E572)/1000),5)</f>
        <v>1.8452900000000001</v>
      </c>
      <c r="F569" s="83">
        <f>ROUND(((F570+F571+F573+F572)/1000),5)</f>
        <v>1.7856300000000001</v>
      </c>
      <c r="G569" s="83">
        <f t="shared" ref="G569:AA569" si="330">ROUND(((G570+G571+G573+G572)/1000),5)</f>
        <v>1.77485</v>
      </c>
      <c r="H569" s="83">
        <f t="shared" si="330"/>
        <v>1.84352</v>
      </c>
      <c r="I569" s="83">
        <f t="shared" si="330"/>
        <v>1.8604000000000001</v>
      </c>
      <c r="J569" s="83">
        <f t="shared" si="330"/>
        <v>2.1098599999999998</v>
      </c>
      <c r="K569" s="83">
        <f t="shared" si="330"/>
        <v>2.4557699999999998</v>
      </c>
      <c r="L569" s="83">
        <f t="shared" si="330"/>
        <v>2.6561699999999999</v>
      </c>
      <c r="M569" s="83">
        <f t="shared" si="330"/>
        <v>2.74973</v>
      </c>
      <c r="N569" s="83">
        <f t="shared" si="330"/>
        <v>2.7675800000000002</v>
      </c>
      <c r="O569" s="83">
        <f t="shared" si="330"/>
        <v>2.7750699999999999</v>
      </c>
      <c r="P569" s="83">
        <f t="shared" si="330"/>
        <v>2.7587100000000002</v>
      </c>
      <c r="Q569" s="83">
        <f t="shared" si="330"/>
        <v>2.7592400000000001</v>
      </c>
      <c r="R569" s="83">
        <f t="shared" si="330"/>
        <v>2.7299799999999999</v>
      </c>
      <c r="S569" s="83">
        <f t="shared" si="330"/>
        <v>2.7139199999999999</v>
      </c>
      <c r="T569" s="83">
        <f t="shared" si="330"/>
        <v>2.7131699999999999</v>
      </c>
      <c r="U569" s="83">
        <f t="shared" si="330"/>
        <v>2.6634899999999999</v>
      </c>
      <c r="V569" s="83">
        <f t="shared" si="330"/>
        <v>2.72173</v>
      </c>
      <c r="W569" s="83">
        <f t="shared" si="330"/>
        <v>2.6660499999999998</v>
      </c>
      <c r="X569" s="83">
        <f t="shared" si="330"/>
        <v>2.7195</v>
      </c>
      <c r="Y569" s="83">
        <f t="shared" si="330"/>
        <v>2.70044</v>
      </c>
      <c r="Z569" s="83">
        <f t="shared" si="330"/>
        <v>2.4277299999999999</v>
      </c>
      <c r="AA569" s="83">
        <f t="shared" si="330"/>
        <v>2.2946900000000001</v>
      </c>
    </row>
    <row r="570" spans="1:27" ht="12.75" customHeight="1" outlineLevel="1" x14ac:dyDescent="0.2">
      <c r="A570" s="91" t="s">
        <v>2735</v>
      </c>
      <c r="B570" s="63" t="s">
        <v>233</v>
      </c>
      <c r="C570" s="43" t="s">
        <v>79</v>
      </c>
      <c r="D570" s="44">
        <v>1199.79</v>
      </c>
      <c r="E570" s="44">
        <v>1074.28</v>
      </c>
      <c r="F570" s="44">
        <v>1014.62</v>
      </c>
      <c r="G570" s="44">
        <v>1003.84</v>
      </c>
      <c r="H570" s="44">
        <v>1072.51</v>
      </c>
      <c r="I570" s="44">
        <v>1089.3900000000001</v>
      </c>
      <c r="J570" s="44">
        <v>1338.85</v>
      </c>
      <c r="K570" s="44">
        <v>1684.76</v>
      </c>
      <c r="L570" s="44">
        <v>1885.16</v>
      </c>
      <c r="M570" s="44">
        <v>1978.72</v>
      </c>
      <c r="N570" s="44">
        <v>1996.57</v>
      </c>
      <c r="O570" s="44">
        <v>2004.06</v>
      </c>
      <c r="P570" s="44">
        <v>1987.7</v>
      </c>
      <c r="Q570" s="44">
        <v>1988.23</v>
      </c>
      <c r="R570" s="44">
        <v>1958.97</v>
      </c>
      <c r="S570" s="44">
        <v>1942.91</v>
      </c>
      <c r="T570" s="44">
        <v>1942.16</v>
      </c>
      <c r="U570" s="44">
        <v>1892.48</v>
      </c>
      <c r="V570" s="44">
        <v>1950.72</v>
      </c>
      <c r="W570" s="44">
        <v>1895.04</v>
      </c>
      <c r="X570" s="44">
        <v>1948.49</v>
      </c>
      <c r="Y570" s="44">
        <v>1929.43</v>
      </c>
      <c r="Z570" s="44">
        <v>1656.72</v>
      </c>
      <c r="AA570" s="44">
        <v>1523.68</v>
      </c>
    </row>
    <row r="571" spans="1:27" ht="12.75" customHeight="1" outlineLevel="1" x14ac:dyDescent="0.2">
      <c r="A571" s="91" t="s">
        <v>2736</v>
      </c>
      <c r="B571" s="63" t="s">
        <v>90</v>
      </c>
      <c r="C571" s="43" t="s">
        <v>79</v>
      </c>
      <c r="D571" s="44">
        <f>$D$471</f>
        <v>434.18</v>
      </c>
      <c r="E571" s="44">
        <f t="shared" ref="E571:AA571" si="331">$D$471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customHeight="1" outlineLevel="1" x14ac:dyDescent="0.2">
      <c r="A572" s="91" t="s">
        <v>2737</v>
      </c>
      <c r="B572" s="63" t="s">
        <v>83</v>
      </c>
      <c r="C572" s="43" t="s">
        <v>79</v>
      </c>
      <c r="D572" s="44">
        <v>6.14</v>
      </c>
      <c r="E572" s="44">
        <v>6.14</v>
      </c>
      <c r="F572" s="44">
        <v>6.14</v>
      </c>
      <c r="G572" s="44">
        <v>6.14</v>
      </c>
      <c r="H572" s="44">
        <v>6.14</v>
      </c>
      <c r="I572" s="44">
        <v>6.14</v>
      </c>
      <c r="J572" s="44">
        <v>6.14</v>
      </c>
      <c r="K572" s="44">
        <v>6.14</v>
      </c>
      <c r="L572" s="44">
        <v>6.14</v>
      </c>
      <c r="M572" s="44">
        <v>6.14</v>
      </c>
      <c r="N572" s="44">
        <v>6.14</v>
      </c>
      <c r="O572" s="44">
        <v>6.14</v>
      </c>
      <c r="P572" s="44">
        <v>6.14</v>
      </c>
      <c r="Q572" s="44">
        <v>6.14</v>
      </c>
      <c r="R572" s="44">
        <v>6.14</v>
      </c>
      <c r="S572" s="44">
        <v>6.14</v>
      </c>
      <c r="T572" s="44">
        <v>6.14</v>
      </c>
      <c r="U572" s="44">
        <v>6.14</v>
      </c>
      <c r="V572" s="44">
        <v>6.14</v>
      </c>
      <c r="W572" s="44">
        <v>6.14</v>
      </c>
      <c r="X572" s="44">
        <v>6.14</v>
      </c>
      <c r="Y572" s="44">
        <v>6.14</v>
      </c>
      <c r="Z572" s="44">
        <v>6.14</v>
      </c>
      <c r="AA572" s="44">
        <v>6.14</v>
      </c>
    </row>
    <row r="573" spans="1:27" ht="12.75" customHeight="1" outlineLevel="1" x14ac:dyDescent="0.2">
      <c r="A573" s="91" t="s">
        <v>2738</v>
      </c>
      <c r="B573" s="63" t="s">
        <v>81</v>
      </c>
      <c r="C573" s="43" t="s">
        <v>79</v>
      </c>
      <c r="D573" s="44">
        <f>$D$11</f>
        <v>330.69</v>
      </c>
      <c r="E573" s="44">
        <f t="shared" ref="E573:AA573" si="332">$D$11</f>
        <v>330.69</v>
      </c>
      <c r="F573" s="44">
        <f t="shared" si="332"/>
        <v>330.69</v>
      </c>
      <c r="G573" s="44">
        <f t="shared" si="332"/>
        <v>330.69</v>
      </c>
      <c r="H573" s="44">
        <f t="shared" si="332"/>
        <v>330.69</v>
      </c>
      <c r="I573" s="44">
        <f t="shared" si="332"/>
        <v>330.69</v>
      </c>
      <c r="J573" s="44">
        <f t="shared" si="332"/>
        <v>330.69</v>
      </c>
      <c r="K573" s="44">
        <f t="shared" si="332"/>
        <v>330.69</v>
      </c>
      <c r="L573" s="44">
        <f t="shared" si="332"/>
        <v>330.69</v>
      </c>
      <c r="M573" s="44">
        <f t="shared" si="332"/>
        <v>330.69</v>
      </c>
      <c r="N573" s="44">
        <f t="shared" si="332"/>
        <v>330.69</v>
      </c>
      <c r="O573" s="44">
        <f t="shared" si="332"/>
        <v>330.69</v>
      </c>
      <c r="P573" s="44">
        <f t="shared" si="332"/>
        <v>330.69</v>
      </c>
      <c r="Q573" s="44">
        <f t="shared" si="332"/>
        <v>330.69</v>
      </c>
      <c r="R573" s="44">
        <f t="shared" si="332"/>
        <v>330.69</v>
      </c>
      <c r="S573" s="44">
        <f t="shared" si="332"/>
        <v>330.69</v>
      </c>
      <c r="T573" s="44">
        <f t="shared" si="332"/>
        <v>330.69</v>
      </c>
      <c r="U573" s="44">
        <f t="shared" si="332"/>
        <v>330.69</v>
      </c>
      <c r="V573" s="44">
        <f t="shared" si="332"/>
        <v>330.69</v>
      </c>
      <c r="W573" s="44">
        <f t="shared" si="332"/>
        <v>330.69</v>
      </c>
      <c r="X573" s="44">
        <f t="shared" si="332"/>
        <v>330.69</v>
      </c>
      <c r="Y573" s="44">
        <f t="shared" si="332"/>
        <v>330.69</v>
      </c>
      <c r="Z573" s="44">
        <f t="shared" si="332"/>
        <v>330.69</v>
      </c>
      <c r="AA573" s="44">
        <f t="shared" si="332"/>
        <v>330.69</v>
      </c>
    </row>
    <row r="574" spans="1:27" x14ac:dyDescent="0.2">
      <c r="A574" s="90" t="s">
        <v>2739</v>
      </c>
      <c r="B574" s="28" t="str">
        <f>"22"&amp;"."&amp;$B$777&amp;"."&amp;$B$778</f>
        <v>22.04.2023</v>
      </c>
      <c r="C574" s="82" t="s">
        <v>76</v>
      </c>
      <c r="D574" s="83">
        <f>ROUND(((D575+D576+D578+D577)/1000),5)</f>
        <v>2.2557399999999999</v>
      </c>
      <c r="E574" s="83">
        <f>ROUND(((E575+E576+E578+E577)/1000),5)</f>
        <v>2.0515400000000001</v>
      </c>
      <c r="F574" s="83">
        <f>ROUND(((F575+F576+F578+F577)/1000),5)</f>
        <v>1.91611</v>
      </c>
      <c r="G574" s="83">
        <f t="shared" ref="G574:AA574" si="333">ROUND(((G575+G576+G578+G577)/1000),5)</f>
        <v>1.88005</v>
      </c>
      <c r="H574" s="83">
        <f t="shared" si="333"/>
        <v>1.84954</v>
      </c>
      <c r="I574" s="83">
        <f t="shared" si="333"/>
        <v>1.8924399999999999</v>
      </c>
      <c r="J574" s="83">
        <f t="shared" si="333"/>
        <v>2.0385599999999999</v>
      </c>
      <c r="K574" s="83">
        <f t="shared" si="333"/>
        <v>2.1749399999999999</v>
      </c>
      <c r="L574" s="83">
        <f t="shared" si="333"/>
        <v>2.5156499999999999</v>
      </c>
      <c r="M574" s="83">
        <f t="shared" si="333"/>
        <v>2.67211</v>
      </c>
      <c r="N574" s="83">
        <f t="shared" si="333"/>
        <v>2.6791399999999999</v>
      </c>
      <c r="O574" s="83">
        <f t="shared" si="333"/>
        <v>2.7466200000000001</v>
      </c>
      <c r="P574" s="83">
        <f t="shared" si="333"/>
        <v>2.7290199999999998</v>
      </c>
      <c r="Q574" s="83">
        <f t="shared" si="333"/>
        <v>2.72417</v>
      </c>
      <c r="R574" s="83">
        <f t="shared" si="333"/>
        <v>2.7179199999999999</v>
      </c>
      <c r="S574" s="83">
        <f t="shared" si="333"/>
        <v>2.7179899999999999</v>
      </c>
      <c r="T574" s="83">
        <f t="shared" si="333"/>
        <v>2.67849</v>
      </c>
      <c r="U574" s="83">
        <f t="shared" si="333"/>
        <v>2.67544</v>
      </c>
      <c r="V574" s="83">
        <f t="shared" si="333"/>
        <v>2.6778499999999998</v>
      </c>
      <c r="W574" s="83">
        <f t="shared" si="333"/>
        <v>2.7403599999999999</v>
      </c>
      <c r="X574" s="83">
        <f t="shared" si="333"/>
        <v>2.74594</v>
      </c>
      <c r="Y574" s="83">
        <f t="shared" si="333"/>
        <v>2.7219600000000002</v>
      </c>
      <c r="Z574" s="83">
        <f t="shared" si="333"/>
        <v>2.4367800000000002</v>
      </c>
      <c r="AA574" s="83">
        <f t="shared" si="333"/>
        <v>2.31494</v>
      </c>
    </row>
    <row r="575" spans="1:27" ht="12.75" customHeight="1" outlineLevel="1" x14ac:dyDescent="0.2">
      <c r="A575" s="91" t="s">
        <v>2740</v>
      </c>
      <c r="B575" s="63" t="s">
        <v>233</v>
      </c>
      <c r="C575" s="43" t="s">
        <v>79</v>
      </c>
      <c r="D575" s="44">
        <v>1484.73</v>
      </c>
      <c r="E575" s="44">
        <v>1280.53</v>
      </c>
      <c r="F575" s="44">
        <v>1145.0999999999999</v>
      </c>
      <c r="G575" s="44">
        <v>1109.04</v>
      </c>
      <c r="H575" s="44">
        <v>1078.53</v>
      </c>
      <c r="I575" s="44">
        <v>1121.43</v>
      </c>
      <c r="J575" s="44">
        <v>1267.55</v>
      </c>
      <c r="K575" s="44">
        <v>1403.93</v>
      </c>
      <c r="L575" s="44">
        <v>1744.64</v>
      </c>
      <c r="M575" s="44">
        <v>1901.1</v>
      </c>
      <c r="N575" s="44">
        <v>1908.13</v>
      </c>
      <c r="O575" s="44">
        <v>1975.61</v>
      </c>
      <c r="P575" s="44">
        <v>1958.01</v>
      </c>
      <c r="Q575" s="44">
        <v>1953.16</v>
      </c>
      <c r="R575" s="44">
        <v>1946.91</v>
      </c>
      <c r="S575" s="44">
        <v>1946.98</v>
      </c>
      <c r="T575" s="44">
        <v>1907.48</v>
      </c>
      <c r="U575" s="44">
        <v>1904.43</v>
      </c>
      <c r="V575" s="44">
        <v>1906.84</v>
      </c>
      <c r="W575" s="44">
        <v>1969.35</v>
      </c>
      <c r="X575" s="44">
        <v>1974.93</v>
      </c>
      <c r="Y575" s="44">
        <v>1950.95</v>
      </c>
      <c r="Z575" s="44">
        <v>1665.77</v>
      </c>
      <c r="AA575" s="44">
        <v>1543.93</v>
      </c>
    </row>
    <row r="576" spans="1:27" ht="12.75" customHeight="1" outlineLevel="1" x14ac:dyDescent="0.2">
      <c r="A576" s="91" t="s">
        <v>2741</v>
      </c>
      <c r="B576" s="63" t="s">
        <v>90</v>
      </c>
      <c r="C576" s="43" t="s">
        <v>79</v>
      </c>
      <c r="D576" s="44">
        <f>$D$471</f>
        <v>434.18</v>
      </c>
      <c r="E576" s="44">
        <f t="shared" ref="E576:AA576" si="334">$D$471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customHeight="1" outlineLevel="1" x14ac:dyDescent="0.2">
      <c r="A577" s="91" t="s">
        <v>2742</v>
      </c>
      <c r="B577" s="63" t="s">
        <v>83</v>
      </c>
      <c r="C577" s="43" t="s">
        <v>79</v>
      </c>
      <c r="D577" s="44">
        <v>6.14</v>
      </c>
      <c r="E577" s="44">
        <v>6.14</v>
      </c>
      <c r="F577" s="44">
        <v>6.14</v>
      </c>
      <c r="G577" s="44">
        <v>6.14</v>
      </c>
      <c r="H577" s="44">
        <v>6.14</v>
      </c>
      <c r="I577" s="44">
        <v>6.14</v>
      </c>
      <c r="J577" s="44">
        <v>6.14</v>
      </c>
      <c r="K577" s="44">
        <v>6.14</v>
      </c>
      <c r="L577" s="44">
        <v>6.14</v>
      </c>
      <c r="M577" s="44">
        <v>6.14</v>
      </c>
      <c r="N577" s="44">
        <v>6.14</v>
      </c>
      <c r="O577" s="44">
        <v>6.14</v>
      </c>
      <c r="P577" s="44">
        <v>6.14</v>
      </c>
      <c r="Q577" s="44">
        <v>6.14</v>
      </c>
      <c r="R577" s="44">
        <v>6.14</v>
      </c>
      <c r="S577" s="44">
        <v>6.14</v>
      </c>
      <c r="T577" s="44">
        <v>6.14</v>
      </c>
      <c r="U577" s="44">
        <v>6.14</v>
      </c>
      <c r="V577" s="44">
        <v>6.14</v>
      </c>
      <c r="W577" s="44">
        <v>6.14</v>
      </c>
      <c r="X577" s="44">
        <v>6.14</v>
      </c>
      <c r="Y577" s="44">
        <v>6.14</v>
      </c>
      <c r="Z577" s="44">
        <v>6.14</v>
      </c>
      <c r="AA577" s="44">
        <v>6.14</v>
      </c>
    </row>
    <row r="578" spans="1:27" ht="12.75" customHeight="1" outlineLevel="1" x14ac:dyDescent="0.2">
      <c r="A578" s="91" t="s">
        <v>2743</v>
      </c>
      <c r="B578" s="63" t="s">
        <v>81</v>
      </c>
      <c r="C578" s="43" t="s">
        <v>79</v>
      </c>
      <c r="D578" s="44">
        <f>$D$11</f>
        <v>330.69</v>
      </c>
      <c r="E578" s="44">
        <f t="shared" ref="E578:AA578" si="335">$D$11</f>
        <v>330.69</v>
      </c>
      <c r="F578" s="44">
        <f t="shared" si="335"/>
        <v>330.69</v>
      </c>
      <c r="G578" s="44">
        <f t="shared" si="335"/>
        <v>330.69</v>
      </c>
      <c r="H578" s="44">
        <f t="shared" si="335"/>
        <v>330.69</v>
      </c>
      <c r="I578" s="44">
        <f t="shared" si="335"/>
        <v>330.69</v>
      </c>
      <c r="J578" s="44">
        <f t="shared" si="335"/>
        <v>330.69</v>
      </c>
      <c r="K578" s="44">
        <f t="shared" si="335"/>
        <v>330.69</v>
      </c>
      <c r="L578" s="44">
        <f t="shared" si="335"/>
        <v>330.69</v>
      </c>
      <c r="M578" s="44">
        <f t="shared" si="335"/>
        <v>330.69</v>
      </c>
      <c r="N578" s="44">
        <f t="shared" si="335"/>
        <v>330.69</v>
      </c>
      <c r="O578" s="44">
        <f t="shared" si="335"/>
        <v>330.69</v>
      </c>
      <c r="P578" s="44">
        <f t="shared" si="335"/>
        <v>330.69</v>
      </c>
      <c r="Q578" s="44">
        <f t="shared" si="335"/>
        <v>330.69</v>
      </c>
      <c r="R578" s="44">
        <f t="shared" si="335"/>
        <v>330.69</v>
      </c>
      <c r="S578" s="44">
        <f t="shared" si="335"/>
        <v>330.69</v>
      </c>
      <c r="T578" s="44">
        <f t="shared" si="335"/>
        <v>330.69</v>
      </c>
      <c r="U578" s="44">
        <f t="shared" si="335"/>
        <v>330.69</v>
      </c>
      <c r="V578" s="44">
        <f t="shared" si="335"/>
        <v>330.69</v>
      </c>
      <c r="W578" s="44">
        <f t="shared" si="335"/>
        <v>330.69</v>
      </c>
      <c r="X578" s="44">
        <f t="shared" si="335"/>
        <v>330.69</v>
      </c>
      <c r="Y578" s="44">
        <f t="shared" si="335"/>
        <v>330.69</v>
      </c>
      <c r="Z578" s="44">
        <f t="shared" si="335"/>
        <v>330.69</v>
      </c>
      <c r="AA578" s="44">
        <f t="shared" si="335"/>
        <v>330.69</v>
      </c>
    </row>
    <row r="579" spans="1:27" x14ac:dyDescent="0.2">
      <c r="A579" s="90" t="s">
        <v>2744</v>
      </c>
      <c r="B579" s="28" t="str">
        <f>"23"&amp;"."&amp;$B$777&amp;"."&amp;$B$778</f>
        <v>23.04.2023</v>
      </c>
      <c r="C579" s="82" t="s">
        <v>76</v>
      </c>
      <c r="D579" s="83">
        <f>ROUND(((D580+D581+D583+D582)/1000),5)</f>
        <v>2.0447000000000002</v>
      </c>
      <c r="E579" s="83">
        <f>ROUND(((E580+E581+E583+E582)/1000),5)</f>
        <v>1.8855299999999999</v>
      </c>
      <c r="F579" s="83">
        <f>ROUND(((F580+F581+F583+F582)/1000),5)</f>
        <v>1.8469199999999999</v>
      </c>
      <c r="G579" s="83">
        <f t="shared" ref="G579:AA579" si="336">ROUND(((G580+G581+G583+G582)/1000),5)</f>
        <v>1.81</v>
      </c>
      <c r="H579" s="83">
        <f t="shared" si="336"/>
        <v>1.80166</v>
      </c>
      <c r="I579" s="83">
        <f t="shared" si="336"/>
        <v>1.8133600000000001</v>
      </c>
      <c r="J579" s="83">
        <f t="shared" si="336"/>
        <v>1.82386</v>
      </c>
      <c r="K579" s="83">
        <f t="shared" si="336"/>
        <v>1.85</v>
      </c>
      <c r="L579" s="83">
        <f t="shared" si="336"/>
        <v>2.1231399999999998</v>
      </c>
      <c r="M579" s="83">
        <f t="shared" si="336"/>
        <v>2.3115100000000002</v>
      </c>
      <c r="N579" s="83">
        <f t="shared" si="336"/>
        <v>2.36775</v>
      </c>
      <c r="O579" s="83">
        <f t="shared" si="336"/>
        <v>2.3638400000000002</v>
      </c>
      <c r="P579" s="83">
        <f t="shared" si="336"/>
        <v>2.2612199999999998</v>
      </c>
      <c r="Q579" s="83">
        <f t="shared" si="336"/>
        <v>2.21069</v>
      </c>
      <c r="R579" s="83">
        <f t="shared" si="336"/>
        <v>2.2051400000000001</v>
      </c>
      <c r="S579" s="83">
        <f t="shared" si="336"/>
        <v>2.1798600000000001</v>
      </c>
      <c r="T579" s="83">
        <f t="shared" si="336"/>
        <v>2.1570900000000002</v>
      </c>
      <c r="U579" s="83">
        <f t="shared" si="336"/>
        <v>2.2051400000000001</v>
      </c>
      <c r="V579" s="83">
        <f t="shared" si="336"/>
        <v>2.3460700000000001</v>
      </c>
      <c r="W579" s="83">
        <f t="shared" si="336"/>
        <v>2.431</v>
      </c>
      <c r="X579" s="83">
        <f t="shared" si="336"/>
        <v>2.4591799999999999</v>
      </c>
      <c r="Y579" s="83">
        <f t="shared" si="336"/>
        <v>2.4708999999999999</v>
      </c>
      <c r="Z579" s="83">
        <f t="shared" si="336"/>
        <v>2.1802299999999999</v>
      </c>
      <c r="AA579" s="83">
        <f t="shared" si="336"/>
        <v>1.9965200000000001</v>
      </c>
    </row>
    <row r="580" spans="1:27" ht="12.75" customHeight="1" outlineLevel="1" x14ac:dyDescent="0.2">
      <c r="A580" s="91" t="s">
        <v>2745</v>
      </c>
      <c r="B580" s="63" t="s">
        <v>233</v>
      </c>
      <c r="C580" s="43" t="s">
        <v>79</v>
      </c>
      <c r="D580" s="44">
        <v>1273.69</v>
      </c>
      <c r="E580" s="44">
        <v>1114.52</v>
      </c>
      <c r="F580" s="44">
        <v>1075.9100000000001</v>
      </c>
      <c r="G580" s="44">
        <v>1038.99</v>
      </c>
      <c r="H580" s="44">
        <v>1030.6500000000001</v>
      </c>
      <c r="I580" s="44">
        <v>1042.3499999999999</v>
      </c>
      <c r="J580" s="44">
        <v>1052.8499999999999</v>
      </c>
      <c r="K580" s="44">
        <v>1078.99</v>
      </c>
      <c r="L580" s="44">
        <v>1352.13</v>
      </c>
      <c r="M580" s="44">
        <v>1540.5</v>
      </c>
      <c r="N580" s="44">
        <v>1596.74</v>
      </c>
      <c r="O580" s="44">
        <v>1592.83</v>
      </c>
      <c r="P580" s="44">
        <v>1490.21</v>
      </c>
      <c r="Q580" s="44">
        <v>1439.68</v>
      </c>
      <c r="R580" s="44">
        <v>1434.13</v>
      </c>
      <c r="S580" s="44">
        <v>1408.85</v>
      </c>
      <c r="T580" s="44">
        <v>1386.08</v>
      </c>
      <c r="U580" s="44">
        <v>1434.13</v>
      </c>
      <c r="V580" s="44">
        <v>1575.06</v>
      </c>
      <c r="W580" s="44">
        <v>1659.99</v>
      </c>
      <c r="X580" s="44">
        <v>1688.17</v>
      </c>
      <c r="Y580" s="44">
        <v>1699.89</v>
      </c>
      <c r="Z580" s="44">
        <v>1409.22</v>
      </c>
      <c r="AA580" s="44">
        <v>1225.51</v>
      </c>
    </row>
    <row r="581" spans="1:27" ht="12.75" customHeight="1" outlineLevel="1" x14ac:dyDescent="0.2">
      <c r="A581" s="91" t="s">
        <v>2746</v>
      </c>
      <c r="B581" s="63" t="s">
        <v>90</v>
      </c>
      <c r="C581" s="43" t="s">
        <v>79</v>
      </c>
      <c r="D581" s="44">
        <f>$D$471</f>
        <v>434.18</v>
      </c>
      <c r="E581" s="44">
        <f t="shared" ref="E581:AA581" si="337">$D$471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customHeight="1" outlineLevel="1" x14ac:dyDescent="0.2">
      <c r="A582" s="91" t="s">
        <v>2747</v>
      </c>
      <c r="B582" s="63" t="s">
        <v>83</v>
      </c>
      <c r="C582" s="43" t="s">
        <v>79</v>
      </c>
      <c r="D582" s="44">
        <v>6.14</v>
      </c>
      <c r="E582" s="44">
        <v>6.14</v>
      </c>
      <c r="F582" s="44">
        <v>6.14</v>
      </c>
      <c r="G582" s="44">
        <v>6.14</v>
      </c>
      <c r="H582" s="44">
        <v>6.14</v>
      </c>
      <c r="I582" s="44">
        <v>6.14</v>
      </c>
      <c r="J582" s="44">
        <v>6.14</v>
      </c>
      <c r="K582" s="44">
        <v>6.14</v>
      </c>
      <c r="L582" s="44">
        <v>6.14</v>
      </c>
      <c r="M582" s="44">
        <v>6.14</v>
      </c>
      <c r="N582" s="44">
        <v>6.14</v>
      </c>
      <c r="O582" s="44">
        <v>6.14</v>
      </c>
      <c r="P582" s="44">
        <v>6.14</v>
      </c>
      <c r="Q582" s="44">
        <v>6.14</v>
      </c>
      <c r="R582" s="44">
        <v>6.14</v>
      </c>
      <c r="S582" s="44">
        <v>6.14</v>
      </c>
      <c r="T582" s="44">
        <v>6.14</v>
      </c>
      <c r="U582" s="44">
        <v>6.14</v>
      </c>
      <c r="V582" s="44">
        <v>6.14</v>
      </c>
      <c r="W582" s="44">
        <v>6.14</v>
      </c>
      <c r="X582" s="44">
        <v>6.14</v>
      </c>
      <c r="Y582" s="44">
        <v>6.14</v>
      </c>
      <c r="Z582" s="44">
        <v>6.14</v>
      </c>
      <c r="AA582" s="44">
        <v>6.14</v>
      </c>
    </row>
    <row r="583" spans="1:27" ht="12.75" customHeight="1" outlineLevel="1" x14ac:dyDescent="0.2">
      <c r="A583" s="91" t="s">
        <v>2748</v>
      </c>
      <c r="B583" s="63" t="s">
        <v>81</v>
      </c>
      <c r="C583" s="43" t="s">
        <v>79</v>
      </c>
      <c r="D583" s="44">
        <f>$D$11</f>
        <v>330.69</v>
      </c>
      <c r="E583" s="44">
        <f t="shared" ref="E583:AA583" si="338">$D$11</f>
        <v>330.69</v>
      </c>
      <c r="F583" s="44">
        <f t="shared" si="338"/>
        <v>330.69</v>
      </c>
      <c r="G583" s="44">
        <f t="shared" si="338"/>
        <v>330.69</v>
      </c>
      <c r="H583" s="44">
        <f t="shared" si="338"/>
        <v>330.69</v>
      </c>
      <c r="I583" s="44">
        <f t="shared" si="338"/>
        <v>330.69</v>
      </c>
      <c r="J583" s="44">
        <f t="shared" si="338"/>
        <v>330.69</v>
      </c>
      <c r="K583" s="44">
        <f t="shared" si="338"/>
        <v>330.69</v>
      </c>
      <c r="L583" s="44">
        <f t="shared" si="338"/>
        <v>330.69</v>
      </c>
      <c r="M583" s="44">
        <f t="shared" si="338"/>
        <v>330.69</v>
      </c>
      <c r="N583" s="44">
        <f t="shared" si="338"/>
        <v>330.69</v>
      </c>
      <c r="O583" s="44">
        <f t="shared" si="338"/>
        <v>330.69</v>
      </c>
      <c r="P583" s="44">
        <f t="shared" si="338"/>
        <v>330.69</v>
      </c>
      <c r="Q583" s="44">
        <f t="shared" si="338"/>
        <v>330.69</v>
      </c>
      <c r="R583" s="44">
        <f t="shared" si="338"/>
        <v>330.69</v>
      </c>
      <c r="S583" s="44">
        <f t="shared" si="338"/>
        <v>330.69</v>
      </c>
      <c r="T583" s="44">
        <f t="shared" si="338"/>
        <v>330.69</v>
      </c>
      <c r="U583" s="44">
        <f t="shared" si="338"/>
        <v>330.69</v>
      </c>
      <c r="V583" s="44">
        <f t="shared" si="338"/>
        <v>330.69</v>
      </c>
      <c r="W583" s="44">
        <f t="shared" si="338"/>
        <v>330.69</v>
      </c>
      <c r="X583" s="44">
        <f t="shared" si="338"/>
        <v>330.69</v>
      </c>
      <c r="Y583" s="44">
        <f t="shared" si="338"/>
        <v>330.69</v>
      </c>
      <c r="Z583" s="44">
        <f t="shared" si="338"/>
        <v>330.69</v>
      </c>
      <c r="AA583" s="44">
        <f t="shared" si="338"/>
        <v>330.69</v>
      </c>
    </row>
    <row r="584" spans="1:27" x14ac:dyDescent="0.2">
      <c r="A584" s="90" t="s">
        <v>2749</v>
      </c>
      <c r="B584" s="28" t="str">
        <f>"24"&amp;"."&amp;$B$777&amp;"."&amp;$B$778</f>
        <v>24.04.2023</v>
      </c>
      <c r="C584" s="82" t="s">
        <v>76</v>
      </c>
      <c r="D584" s="83">
        <f>ROUND(((D585+D586+D588+D587)/1000),5)</f>
        <v>1.9326399999999999</v>
      </c>
      <c r="E584" s="83">
        <f>ROUND(((E585+E586+E588+E587)/1000),5)</f>
        <v>1.84632</v>
      </c>
      <c r="F584" s="83">
        <f>ROUND(((F585+F586+F588+F587)/1000),5)</f>
        <v>1.8008</v>
      </c>
      <c r="G584" s="83">
        <f t="shared" ref="G584:AA584" si="339">ROUND(((G585+G586+G588+G587)/1000),5)</f>
        <v>1.7802500000000001</v>
      </c>
      <c r="H584" s="83">
        <f t="shared" si="339"/>
        <v>1.8383400000000001</v>
      </c>
      <c r="I584" s="83">
        <f t="shared" si="339"/>
        <v>1.8522099999999999</v>
      </c>
      <c r="J584" s="83">
        <f t="shared" si="339"/>
        <v>2.11266</v>
      </c>
      <c r="K584" s="83">
        <f t="shared" si="339"/>
        <v>2.4056700000000002</v>
      </c>
      <c r="L584" s="83">
        <f t="shared" si="339"/>
        <v>2.5334500000000002</v>
      </c>
      <c r="M584" s="83">
        <f t="shared" si="339"/>
        <v>2.5903200000000002</v>
      </c>
      <c r="N584" s="83">
        <f t="shared" si="339"/>
        <v>2.5909900000000001</v>
      </c>
      <c r="O584" s="83">
        <f t="shared" si="339"/>
        <v>2.6127400000000001</v>
      </c>
      <c r="P584" s="83">
        <f t="shared" si="339"/>
        <v>2.6148099999999999</v>
      </c>
      <c r="Q584" s="83">
        <f t="shared" si="339"/>
        <v>2.6427900000000002</v>
      </c>
      <c r="R584" s="83">
        <f t="shared" si="339"/>
        <v>2.6301999999999999</v>
      </c>
      <c r="S584" s="83">
        <f t="shared" si="339"/>
        <v>2.6426599999999998</v>
      </c>
      <c r="T584" s="83">
        <f t="shared" si="339"/>
        <v>2.6127199999999999</v>
      </c>
      <c r="U584" s="83">
        <f t="shared" si="339"/>
        <v>2.5844399999999998</v>
      </c>
      <c r="V584" s="83">
        <f t="shared" si="339"/>
        <v>2.5037699999999998</v>
      </c>
      <c r="W584" s="83">
        <f t="shared" si="339"/>
        <v>2.5967199999999999</v>
      </c>
      <c r="X584" s="83">
        <f t="shared" si="339"/>
        <v>2.6681499999999998</v>
      </c>
      <c r="Y584" s="83">
        <f t="shared" si="339"/>
        <v>2.6642700000000001</v>
      </c>
      <c r="Z584" s="83">
        <f t="shared" si="339"/>
        <v>2.3903500000000002</v>
      </c>
      <c r="AA584" s="83">
        <f t="shared" si="339"/>
        <v>2.0870199999999999</v>
      </c>
    </row>
    <row r="585" spans="1:27" ht="12.75" customHeight="1" outlineLevel="1" x14ac:dyDescent="0.2">
      <c r="A585" s="91" t="s">
        <v>2750</v>
      </c>
      <c r="B585" s="63" t="s">
        <v>233</v>
      </c>
      <c r="C585" s="43" t="s">
        <v>79</v>
      </c>
      <c r="D585" s="44">
        <v>1161.6300000000001</v>
      </c>
      <c r="E585" s="44">
        <v>1075.31</v>
      </c>
      <c r="F585" s="44">
        <v>1029.79</v>
      </c>
      <c r="G585" s="44">
        <v>1009.24</v>
      </c>
      <c r="H585" s="44">
        <v>1067.33</v>
      </c>
      <c r="I585" s="44">
        <v>1081.2</v>
      </c>
      <c r="J585" s="44">
        <v>1341.65</v>
      </c>
      <c r="K585" s="44">
        <v>1634.66</v>
      </c>
      <c r="L585" s="44">
        <v>1762.44</v>
      </c>
      <c r="M585" s="44">
        <v>1819.31</v>
      </c>
      <c r="N585" s="44">
        <v>1819.98</v>
      </c>
      <c r="O585" s="44">
        <v>1841.73</v>
      </c>
      <c r="P585" s="44">
        <v>1843.8</v>
      </c>
      <c r="Q585" s="44">
        <v>1871.78</v>
      </c>
      <c r="R585" s="44">
        <v>1859.19</v>
      </c>
      <c r="S585" s="44">
        <v>1871.65</v>
      </c>
      <c r="T585" s="44">
        <v>1841.71</v>
      </c>
      <c r="U585" s="44">
        <v>1813.43</v>
      </c>
      <c r="V585" s="44">
        <v>1732.76</v>
      </c>
      <c r="W585" s="44">
        <v>1825.71</v>
      </c>
      <c r="X585" s="44">
        <v>1897.14</v>
      </c>
      <c r="Y585" s="44">
        <v>1893.26</v>
      </c>
      <c r="Z585" s="44">
        <v>1619.34</v>
      </c>
      <c r="AA585" s="44">
        <v>1316.01</v>
      </c>
    </row>
    <row r="586" spans="1:27" ht="12.75" customHeight="1" outlineLevel="1" x14ac:dyDescent="0.2">
      <c r="A586" s="91" t="s">
        <v>2751</v>
      </c>
      <c r="B586" s="63" t="s">
        <v>90</v>
      </c>
      <c r="C586" s="43" t="s">
        <v>79</v>
      </c>
      <c r="D586" s="44">
        <f>$D$471</f>
        <v>434.18</v>
      </c>
      <c r="E586" s="44">
        <f t="shared" ref="E586:AA586" si="340">$D$471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customHeight="1" outlineLevel="1" x14ac:dyDescent="0.2">
      <c r="A587" s="91" t="s">
        <v>2752</v>
      </c>
      <c r="B587" s="63" t="s">
        <v>83</v>
      </c>
      <c r="C587" s="43" t="s">
        <v>79</v>
      </c>
      <c r="D587" s="44">
        <v>6.14</v>
      </c>
      <c r="E587" s="44">
        <v>6.14</v>
      </c>
      <c r="F587" s="44">
        <v>6.14</v>
      </c>
      <c r="G587" s="44">
        <v>6.14</v>
      </c>
      <c r="H587" s="44">
        <v>6.14</v>
      </c>
      <c r="I587" s="44">
        <v>6.14</v>
      </c>
      <c r="J587" s="44">
        <v>6.14</v>
      </c>
      <c r="K587" s="44">
        <v>6.14</v>
      </c>
      <c r="L587" s="44">
        <v>6.14</v>
      </c>
      <c r="M587" s="44">
        <v>6.14</v>
      </c>
      <c r="N587" s="44">
        <v>6.14</v>
      </c>
      <c r="O587" s="44">
        <v>6.14</v>
      </c>
      <c r="P587" s="44">
        <v>6.14</v>
      </c>
      <c r="Q587" s="44">
        <v>6.14</v>
      </c>
      <c r="R587" s="44">
        <v>6.14</v>
      </c>
      <c r="S587" s="44">
        <v>6.14</v>
      </c>
      <c r="T587" s="44">
        <v>6.14</v>
      </c>
      <c r="U587" s="44">
        <v>6.14</v>
      </c>
      <c r="V587" s="44">
        <v>6.14</v>
      </c>
      <c r="W587" s="44">
        <v>6.14</v>
      </c>
      <c r="X587" s="44">
        <v>6.14</v>
      </c>
      <c r="Y587" s="44">
        <v>6.14</v>
      </c>
      <c r="Z587" s="44">
        <v>6.14</v>
      </c>
      <c r="AA587" s="44">
        <v>6.14</v>
      </c>
    </row>
    <row r="588" spans="1:27" ht="12.75" customHeight="1" outlineLevel="1" x14ac:dyDescent="0.2">
      <c r="A588" s="91" t="s">
        <v>2753</v>
      </c>
      <c r="B588" s="63" t="s">
        <v>81</v>
      </c>
      <c r="C588" s="43" t="s">
        <v>79</v>
      </c>
      <c r="D588" s="44">
        <f>$D$11</f>
        <v>330.69</v>
      </c>
      <c r="E588" s="44">
        <f t="shared" ref="E588:AA588" si="341">$D$11</f>
        <v>330.69</v>
      </c>
      <c r="F588" s="44">
        <f t="shared" si="341"/>
        <v>330.69</v>
      </c>
      <c r="G588" s="44">
        <f t="shared" si="341"/>
        <v>330.69</v>
      </c>
      <c r="H588" s="44">
        <f t="shared" si="341"/>
        <v>330.69</v>
      </c>
      <c r="I588" s="44">
        <f t="shared" si="341"/>
        <v>330.69</v>
      </c>
      <c r="J588" s="44">
        <f t="shared" si="341"/>
        <v>330.69</v>
      </c>
      <c r="K588" s="44">
        <f t="shared" si="341"/>
        <v>330.69</v>
      </c>
      <c r="L588" s="44">
        <f t="shared" si="341"/>
        <v>330.69</v>
      </c>
      <c r="M588" s="44">
        <f t="shared" si="341"/>
        <v>330.69</v>
      </c>
      <c r="N588" s="44">
        <f t="shared" si="341"/>
        <v>330.69</v>
      </c>
      <c r="O588" s="44">
        <f t="shared" si="341"/>
        <v>330.69</v>
      </c>
      <c r="P588" s="44">
        <f t="shared" si="341"/>
        <v>330.69</v>
      </c>
      <c r="Q588" s="44">
        <f t="shared" si="341"/>
        <v>330.69</v>
      </c>
      <c r="R588" s="44">
        <f t="shared" si="341"/>
        <v>330.69</v>
      </c>
      <c r="S588" s="44">
        <f t="shared" si="341"/>
        <v>330.69</v>
      </c>
      <c r="T588" s="44">
        <f t="shared" si="341"/>
        <v>330.69</v>
      </c>
      <c r="U588" s="44">
        <f t="shared" si="341"/>
        <v>330.69</v>
      </c>
      <c r="V588" s="44">
        <f t="shared" si="341"/>
        <v>330.69</v>
      </c>
      <c r="W588" s="44">
        <f t="shared" si="341"/>
        <v>330.69</v>
      </c>
      <c r="X588" s="44">
        <f t="shared" si="341"/>
        <v>330.69</v>
      </c>
      <c r="Y588" s="44">
        <f t="shared" si="341"/>
        <v>330.69</v>
      </c>
      <c r="Z588" s="44">
        <f t="shared" si="341"/>
        <v>330.69</v>
      </c>
      <c r="AA588" s="44">
        <f t="shared" si="341"/>
        <v>330.69</v>
      </c>
    </row>
    <row r="589" spans="1:27" x14ac:dyDescent="0.2">
      <c r="A589" s="90" t="s">
        <v>2754</v>
      </c>
      <c r="B589" s="28" t="str">
        <f>"25"&amp;"."&amp;$B$777&amp;"."&amp;$B$778</f>
        <v>25.04.2023</v>
      </c>
      <c r="C589" s="82" t="s">
        <v>76</v>
      </c>
      <c r="D589" s="83">
        <f>ROUND(((D590+D591+D593+D592)/1000),5)</f>
        <v>1.97383</v>
      </c>
      <c r="E589" s="83">
        <f>ROUND(((E590+E591+E593+E592)/1000),5)</f>
        <v>1.84735</v>
      </c>
      <c r="F589" s="83">
        <f>ROUND(((F590+F591+F593+F592)/1000),5)</f>
        <v>1.81646</v>
      </c>
      <c r="G589" s="83">
        <f t="shared" ref="G589:AA589" si="342">ROUND(((G590+G591+G593+G592)/1000),5)</f>
        <v>1.7965899999999999</v>
      </c>
      <c r="H589" s="83">
        <f t="shared" si="342"/>
        <v>1.8456399999999999</v>
      </c>
      <c r="I589" s="83">
        <f t="shared" si="342"/>
        <v>1.8515699999999999</v>
      </c>
      <c r="J589" s="83">
        <f t="shared" si="342"/>
        <v>2.0904400000000001</v>
      </c>
      <c r="K589" s="83">
        <f t="shared" si="342"/>
        <v>2.3900199999999998</v>
      </c>
      <c r="L589" s="83">
        <f t="shared" si="342"/>
        <v>2.55227</v>
      </c>
      <c r="M589" s="83">
        <f t="shared" si="342"/>
        <v>2.6225999999999998</v>
      </c>
      <c r="N589" s="83">
        <f t="shared" si="342"/>
        <v>2.6275900000000001</v>
      </c>
      <c r="O589" s="83">
        <f t="shared" si="342"/>
        <v>2.6442600000000001</v>
      </c>
      <c r="P589" s="83">
        <f t="shared" si="342"/>
        <v>2.6593200000000001</v>
      </c>
      <c r="Q589" s="83">
        <f t="shared" si="342"/>
        <v>2.6732900000000002</v>
      </c>
      <c r="R589" s="83">
        <f t="shared" si="342"/>
        <v>2.6728000000000001</v>
      </c>
      <c r="S589" s="83">
        <f t="shared" si="342"/>
        <v>2.6685699999999999</v>
      </c>
      <c r="T589" s="83">
        <f t="shared" si="342"/>
        <v>2.64568</v>
      </c>
      <c r="U589" s="83">
        <f t="shared" si="342"/>
        <v>2.6453600000000002</v>
      </c>
      <c r="V589" s="83">
        <f t="shared" si="342"/>
        <v>2.5716600000000001</v>
      </c>
      <c r="W589" s="83">
        <f t="shared" si="342"/>
        <v>2.6427100000000001</v>
      </c>
      <c r="X589" s="83">
        <f t="shared" si="342"/>
        <v>2.69774</v>
      </c>
      <c r="Y589" s="83">
        <f t="shared" si="342"/>
        <v>2.6782499999999998</v>
      </c>
      <c r="Z589" s="83">
        <f t="shared" si="342"/>
        <v>2.4336600000000002</v>
      </c>
      <c r="AA589" s="83">
        <f t="shared" si="342"/>
        <v>2.1309999999999998</v>
      </c>
    </row>
    <row r="590" spans="1:27" ht="12.75" customHeight="1" outlineLevel="1" x14ac:dyDescent="0.2">
      <c r="A590" s="91" t="s">
        <v>2755</v>
      </c>
      <c r="B590" s="63" t="s">
        <v>233</v>
      </c>
      <c r="C590" s="43" t="s">
        <v>79</v>
      </c>
      <c r="D590" s="44">
        <v>1202.82</v>
      </c>
      <c r="E590" s="44">
        <v>1076.3399999999999</v>
      </c>
      <c r="F590" s="44">
        <v>1045.45</v>
      </c>
      <c r="G590" s="44">
        <v>1025.58</v>
      </c>
      <c r="H590" s="44">
        <v>1074.6300000000001</v>
      </c>
      <c r="I590" s="44">
        <v>1080.56</v>
      </c>
      <c r="J590" s="44">
        <v>1319.43</v>
      </c>
      <c r="K590" s="44">
        <v>1619.01</v>
      </c>
      <c r="L590" s="44">
        <v>1781.26</v>
      </c>
      <c r="M590" s="44">
        <v>1851.59</v>
      </c>
      <c r="N590" s="44">
        <v>1856.58</v>
      </c>
      <c r="O590" s="44">
        <v>1873.25</v>
      </c>
      <c r="P590" s="44">
        <v>1888.31</v>
      </c>
      <c r="Q590" s="44">
        <v>1902.28</v>
      </c>
      <c r="R590" s="44">
        <v>1901.79</v>
      </c>
      <c r="S590" s="44">
        <v>1897.56</v>
      </c>
      <c r="T590" s="44">
        <v>1874.67</v>
      </c>
      <c r="U590" s="44">
        <v>1874.35</v>
      </c>
      <c r="V590" s="44">
        <v>1800.65</v>
      </c>
      <c r="W590" s="44">
        <v>1871.7</v>
      </c>
      <c r="X590" s="44">
        <v>1926.73</v>
      </c>
      <c r="Y590" s="44">
        <v>1907.24</v>
      </c>
      <c r="Z590" s="44">
        <v>1662.65</v>
      </c>
      <c r="AA590" s="44">
        <v>1359.99</v>
      </c>
    </row>
    <row r="591" spans="1:27" ht="12.75" customHeight="1" outlineLevel="1" x14ac:dyDescent="0.2">
      <c r="A591" s="91" t="s">
        <v>2756</v>
      </c>
      <c r="B591" s="63" t="s">
        <v>90</v>
      </c>
      <c r="C591" s="43" t="s">
        <v>79</v>
      </c>
      <c r="D591" s="44">
        <f>$D$471</f>
        <v>434.18</v>
      </c>
      <c r="E591" s="44">
        <f t="shared" ref="E591:AA591" si="343">$D$471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customHeight="1" outlineLevel="1" x14ac:dyDescent="0.2">
      <c r="A592" s="91" t="s">
        <v>2757</v>
      </c>
      <c r="B592" s="63" t="s">
        <v>83</v>
      </c>
      <c r="C592" s="43" t="s">
        <v>79</v>
      </c>
      <c r="D592" s="44">
        <v>6.14</v>
      </c>
      <c r="E592" s="44">
        <v>6.14</v>
      </c>
      <c r="F592" s="44">
        <v>6.14</v>
      </c>
      <c r="G592" s="44">
        <v>6.14</v>
      </c>
      <c r="H592" s="44">
        <v>6.14</v>
      </c>
      <c r="I592" s="44">
        <v>6.14</v>
      </c>
      <c r="J592" s="44">
        <v>6.14</v>
      </c>
      <c r="K592" s="44">
        <v>6.14</v>
      </c>
      <c r="L592" s="44">
        <v>6.14</v>
      </c>
      <c r="M592" s="44">
        <v>6.14</v>
      </c>
      <c r="N592" s="44">
        <v>6.14</v>
      </c>
      <c r="O592" s="44">
        <v>6.14</v>
      </c>
      <c r="P592" s="44">
        <v>6.14</v>
      </c>
      <c r="Q592" s="44">
        <v>6.14</v>
      </c>
      <c r="R592" s="44">
        <v>6.14</v>
      </c>
      <c r="S592" s="44">
        <v>6.14</v>
      </c>
      <c r="T592" s="44">
        <v>6.14</v>
      </c>
      <c r="U592" s="44">
        <v>6.14</v>
      </c>
      <c r="V592" s="44">
        <v>6.14</v>
      </c>
      <c r="W592" s="44">
        <v>6.14</v>
      </c>
      <c r="X592" s="44">
        <v>6.14</v>
      </c>
      <c r="Y592" s="44">
        <v>6.14</v>
      </c>
      <c r="Z592" s="44">
        <v>6.14</v>
      </c>
      <c r="AA592" s="44">
        <v>6.14</v>
      </c>
    </row>
    <row r="593" spans="1:27" ht="12.75" customHeight="1" outlineLevel="1" x14ac:dyDescent="0.2">
      <c r="A593" s="91" t="s">
        <v>2758</v>
      </c>
      <c r="B593" s="63" t="s">
        <v>81</v>
      </c>
      <c r="C593" s="43" t="s">
        <v>79</v>
      </c>
      <c r="D593" s="44">
        <f>$D$11</f>
        <v>330.69</v>
      </c>
      <c r="E593" s="44">
        <f t="shared" ref="E593:AA593" si="344">$D$11</f>
        <v>330.69</v>
      </c>
      <c r="F593" s="44">
        <f t="shared" si="344"/>
        <v>330.69</v>
      </c>
      <c r="G593" s="44">
        <f t="shared" si="344"/>
        <v>330.69</v>
      </c>
      <c r="H593" s="44">
        <f t="shared" si="344"/>
        <v>330.69</v>
      </c>
      <c r="I593" s="44">
        <f t="shared" si="344"/>
        <v>330.69</v>
      </c>
      <c r="J593" s="44">
        <f t="shared" si="344"/>
        <v>330.69</v>
      </c>
      <c r="K593" s="44">
        <f t="shared" si="344"/>
        <v>330.69</v>
      </c>
      <c r="L593" s="44">
        <f t="shared" si="344"/>
        <v>330.69</v>
      </c>
      <c r="M593" s="44">
        <f t="shared" si="344"/>
        <v>330.69</v>
      </c>
      <c r="N593" s="44">
        <f t="shared" si="344"/>
        <v>330.69</v>
      </c>
      <c r="O593" s="44">
        <f t="shared" si="344"/>
        <v>330.69</v>
      </c>
      <c r="P593" s="44">
        <f t="shared" si="344"/>
        <v>330.69</v>
      </c>
      <c r="Q593" s="44">
        <f t="shared" si="344"/>
        <v>330.69</v>
      </c>
      <c r="R593" s="44">
        <f t="shared" si="344"/>
        <v>330.69</v>
      </c>
      <c r="S593" s="44">
        <f t="shared" si="344"/>
        <v>330.69</v>
      </c>
      <c r="T593" s="44">
        <f t="shared" si="344"/>
        <v>330.69</v>
      </c>
      <c r="U593" s="44">
        <f t="shared" si="344"/>
        <v>330.69</v>
      </c>
      <c r="V593" s="44">
        <f t="shared" si="344"/>
        <v>330.69</v>
      </c>
      <c r="W593" s="44">
        <f t="shared" si="344"/>
        <v>330.69</v>
      </c>
      <c r="X593" s="44">
        <f t="shared" si="344"/>
        <v>330.69</v>
      </c>
      <c r="Y593" s="44">
        <f t="shared" si="344"/>
        <v>330.69</v>
      </c>
      <c r="Z593" s="44">
        <f t="shared" si="344"/>
        <v>330.69</v>
      </c>
      <c r="AA593" s="44">
        <f t="shared" si="344"/>
        <v>330.69</v>
      </c>
    </row>
    <row r="594" spans="1:27" x14ac:dyDescent="0.2">
      <c r="A594" s="90" t="s">
        <v>2759</v>
      </c>
      <c r="B594" s="28" t="str">
        <f>"26"&amp;"."&amp;$B$777&amp;"."&amp;$B$778</f>
        <v>26.04.2023</v>
      </c>
      <c r="C594" s="82" t="s">
        <v>76</v>
      </c>
      <c r="D594" s="83">
        <f>ROUND(((D595+D596+D598+D597)/1000),5)</f>
        <v>2.05118</v>
      </c>
      <c r="E594" s="83">
        <f>ROUND(((E595+E596+E598+E597)/1000),5)</f>
        <v>1.8483700000000001</v>
      </c>
      <c r="F594" s="83">
        <f>ROUND(((F595+F596+F598+F597)/1000),5)</f>
        <v>1.83487</v>
      </c>
      <c r="G594" s="83">
        <f t="shared" ref="G594:AA594" si="345">ROUND(((G595+G596+G598+G597)/1000),5)</f>
        <v>1.82605</v>
      </c>
      <c r="H594" s="83">
        <f t="shared" si="345"/>
        <v>1.8448199999999999</v>
      </c>
      <c r="I594" s="83">
        <f t="shared" si="345"/>
        <v>1.9210799999999999</v>
      </c>
      <c r="J594" s="83">
        <f t="shared" si="345"/>
        <v>2.17503</v>
      </c>
      <c r="K594" s="83">
        <f t="shared" si="345"/>
        <v>2.4862899999999999</v>
      </c>
      <c r="L594" s="83">
        <f t="shared" si="345"/>
        <v>2.6615000000000002</v>
      </c>
      <c r="M594" s="83">
        <f t="shared" si="345"/>
        <v>2.7309299999999999</v>
      </c>
      <c r="N594" s="83">
        <f t="shared" si="345"/>
        <v>2.7252200000000002</v>
      </c>
      <c r="O594" s="83">
        <f t="shared" si="345"/>
        <v>2.74031</v>
      </c>
      <c r="P594" s="83">
        <f t="shared" si="345"/>
        <v>2.7200199999999999</v>
      </c>
      <c r="Q594" s="83">
        <f t="shared" si="345"/>
        <v>2.71231</v>
      </c>
      <c r="R594" s="83">
        <f t="shared" si="345"/>
        <v>2.7076099999999999</v>
      </c>
      <c r="S594" s="83">
        <f t="shared" si="345"/>
        <v>2.67395</v>
      </c>
      <c r="T594" s="83">
        <f t="shared" si="345"/>
        <v>2.66561</v>
      </c>
      <c r="U594" s="83">
        <f t="shared" si="345"/>
        <v>2.6449099999999999</v>
      </c>
      <c r="V594" s="83">
        <f t="shared" si="345"/>
        <v>2.6095199999999998</v>
      </c>
      <c r="W594" s="83">
        <f t="shared" si="345"/>
        <v>2.6383800000000002</v>
      </c>
      <c r="X594" s="83">
        <f t="shared" si="345"/>
        <v>2.6694599999999999</v>
      </c>
      <c r="Y594" s="83">
        <f t="shared" si="345"/>
        <v>2.67624</v>
      </c>
      <c r="Z594" s="83">
        <f t="shared" si="345"/>
        <v>2.4801000000000002</v>
      </c>
      <c r="AA594" s="83">
        <f t="shared" si="345"/>
        <v>2.1219399999999999</v>
      </c>
    </row>
    <row r="595" spans="1:27" ht="12.75" customHeight="1" outlineLevel="1" x14ac:dyDescent="0.2">
      <c r="A595" s="91" t="s">
        <v>2760</v>
      </c>
      <c r="B595" s="63" t="s">
        <v>233</v>
      </c>
      <c r="C595" s="43" t="s">
        <v>79</v>
      </c>
      <c r="D595" s="44">
        <v>1280.17</v>
      </c>
      <c r="E595" s="44">
        <v>1077.3599999999999</v>
      </c>
      <c r="F595" s="44">
        <v>1063.8599999999999</v>
      </c>
      <c r="G595" s="44">
        <v>1055.04</v>
      </c>
      <c r="H595" s="44">
        <v>1073.81</v>
      </c>
      <c r="I595" s="44">
        <v>1150.07</v>
      </c>
      <c r="J595" s="44">
        <v>1404.02</v>
      </c>
      <c r="K595" s="44">
        <v>1715.28</v>
      </c>
      <c r="L595" s="44">
        <v>1890.49</v>
      </c>
      <c r="M595" s="44">
        <v>1959.92</v>
      </c>
      <c r="N595" s="44">
        <v>1954.21</v>
      </c>
      <c r="O595" s="44">
        <v>1969.3</v>
      </c>
      <c r="P595" s="44">
        <v>1949.01</v>
      </c>
      <c r="Q595" s="44">
        <v>1941.3</v>
      </c>
      <c r="R595" s="44">
        <v>1936.6</v>
      </c>
      <c r="S595" s="44">
        <v>1902.94</v>
      </c>
      <c r="T595" s="44">
        <v>1894.6</v>
      </c>
      <c r="U595" s="44">
        <v>1873.9</v>
      </c>
      <c r="V595" s="44">
        <v>1838.51</v>
      </c>
      <c r="W595" s="44">
        <v>1867.37</v>
      </c>
      <c r="X595" s="44">
        <v>1898.45</v>
      </c>
      <c r="Y595" s="44">
        <v>1905.23</v>
      </c>
      <c r="Z595" s="44">
        <v>1709.09</v>
      </c>
      <c r="AA595" s="44">
        <v>1350.93</v>
      </c>
    </row>
    <row r="596" spans="1:27" ht="12.75" customHeight="1" outlineLevel="1" x14ac:dyDescent="0.2">
      <c r="A596" s="91" t="s">
        <v>2761</v>
      </c>
      <c r="B596" s="63" t="s">
        <v>90</v>
      </c>
      <c r="C596" s="43" t="s">
        <v>79</v>
      </c>
      <c r="D596" s="44">
        <f>$D$471</f>
        <v>434.18</v>
      </c>
      <c r="E596" s="44">
        <f t="shared" ref="E596:AA596" si="346">$D$471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customHeight="1" outlineLevel="1" x14ac:dyDescent="0.2">
      <c r="A597" s="91" t="s">
        <v>2762</v>
      </c>
      <c r="B597" s="63" t="s">
        <v>83</v>
      </c>
      <c r="C597" s="43" t="s">
        <v>79</v>
      </c>
      <c r="D597" s="44">
        <v>6.14</v>
      </c>
      <c r="E597" s="44">
        <v>6.14</v>
      </c>
      <c r="F597" s="44">
        <v>6.14</v>
      </c>
      <c r="G597" s="44">
        <v>6.14</v>
      </c>
      <c r="H597" s="44">
        <v>6.14</v>
      </c>
      <c r="I597" s="44">
        <v>6.14</v>
      </c>
      <c r="J597" s="44">
        <v>6.14</v>
      </c>
      <c r="K597" s="44">
        <v>6.14</v>
      </c>
      <c r="L597" s="44">
        <v>6.14</v>
      </c>
      <c r="M597" s="44">
        <v>6.14</v>
      </c>
      <c r="N597" s="44">
        <v>6.14</v>
      </c>
      <c r="O597" s="44">
        <v>6.14</v>
      </c>
      <c r="P597" s="44">
        <v>6.14</v>
      </c>
      <c r="Q597" s="44">
        <v>6.14</v>
      </c>
      <c r="R597" s="44">
        <v>6.14</v>
      </c>
      <c r="S597" s="44">
        <v>6.14</v>
      </c>
      <c r="T597" s="44">
        <v>6.14</v>
      </c>
      <c r="U597" s="44">
        <v>6.14</v>
      </c>
      <c r="V597" s="44">
        <v>6.14</v>
      </c>
      <c r="W597" s="44">
        <v>6.14</v>
      </c>
      <c r="X597" s="44">
        <v>6.14</v>
      </c>
      <c r="Y597" s="44">
        <v>6.14</v>
      </c>
      <c r="Z597" s="44">
        <v>6.14</v>
      </c>
      <c r="AA597" s="44">
        <v>6.14</v>
      </c>
    </row>
    <row r="598" spans="1:27" ht="12.75" customHeight="1" outlineLevel="1" x14ac:dyDescent="0.2">
      <c r="A598" s="91" t="s">
        <v>2763</v>
      </c>
      <c r="B598" s="63" t="s">
        <v>81</v>
      </c>
      <c r="C598" s="43" t="s">
        <v>79</v>
      </c>
      <c r="D598" s="44">
        <f>$D$11</f>
        <v>330.69</v>
      </c>
      <c r="E598" s="44">
        <f t="shared" ref="E598:AA598" si="347">$D$11</f>
        <v>330.69</v>
      </c>
      <c r="F598" s="44">
        <f t="shared" si="347"/>
        <v>330.69</v>
      </c>
      <c r="G598" s="44">
        <f t="shared" si="347"/>
        <v>330.69</v>
      </c>
      <c r="H598" s="44">
        <f t="shared" si="347"/>
        <v>330.69</v>
      </c>
      <c r="I598" s="44">
        <f t="shared" si="347"/>
        <v>330.69</v>
      </c>
      <c r="J598" s="44">
        <f t="shared" si="347"/>
        <v>330.69</v>
      </c>
      <c r="K598" s="44">
        <f t="shared" si="347"/>
        <v>330.69</v>
      </c>
      <c r="L598" s="44">
        <f t="shared" si="347"/>
        <v>330.69</v>
      </c>
      <c r="M598" s="44">
        <f t="shared" si="347"/>
        <v>330.69</v>
      </c>
      <c r="N598" s="44">
        <f t="shared" si="347"/>
        <v>330.69</v>
      </c>
      <c r="O598" s="44">
        <f t="shared" si="347"/>
        <v>330.69</v>
      </c>
      <c r="P598" s="44">
        <f t="shared" si="347"/>
        <v>330.69</v>
      </c>
      <c r="Q598" s="44">
        <f t="shared" si="347"/>
        <v>330.69</v>
      </c>
      <c r="R598" s="44">
        <f t="shared" si="347"/>
        <v>330.69</v>
      </c>
      <c r="S598" s="44">
        <f t="shared" si="347"/>
        <v>330.69</v>
      </c>
      <c r="T598" s="44">
        <f t="shared" si="347"/>
        <v>330.69</v>
      </c>
      <c r="U598" s="44">
        <f t="shared" si="347"/>
        <v>330.69</v>
      </c>
      <c r="V598" s="44">
        <f t="shared" si="347"/>
        <v>330.69</v>
      </c>
      <c r="W598" s="44">
        <f t="shared" si="347"/>
        <v>330.69</v>
      </c>
      <c r="X598" s="44">
        <f t="shared" si="347"/>
        <v>330.69</v>
      </c>
      <c r="Y598" s="44">
        <f t="shared" si="347"/>
        <v>330.69</v>
      </c>
      <c r="Z598" s="44">
        <f t="shared" si="347"/>
        <v>330.69</v>
      </c>
      <c r="AA598" s="44">
        <f t="shared" si="347"/>
        <v>330.69</v>
      </c>
    </row>
    <row r="599" spans="1:27" x14ac:dyDescent="0.2">
      <c r="A599" s="90" t="s">
        <v>2764</v>
      </c>
      <c r="B599" s="28" t="str">
        <f>"27"&amp;"."&amp;$B$777&amp;"."&amp;$B$778</f>
        <v>27.04.2023</v>
      </c>
      <c r="C599" s="82" t="s">
        <v>76</v>
      </c>
      <c r="D599" s="83">
        <f>ROUND(((D600+D601+D603+D602)/1000),5)</f>
        <v>2.01999</v>
      </c>
      <c r="E599" s="83">
        <f>ROUND(((E600+E601+E603+E602)/1000),5)</f>
        <v>1.84866</v>
      </c>
      <c r="F599" s="83">
        <f>ROUND(((F600+F601+F603+F602)/1000),5)</f>
        <v>1.8423099999999999</v>
      </c>
      <c r="G599" s="83">
        <f t="shared" ref="G599:AA599" si="348">ROUND(((G600+G601+G603+G602)/1000),5)</f>
        <v>1.8360399999999999</v>
      </c>
      <c r="H599" s="83">
        <f t="shared" si="348"/>
        <v>1.84206</v>
      </c>
      <c r="I599" s="83">
        <f t="shared" si="348"/>
        <v>1.8721399999999999</v>
      </c>
      <c r="J599" s="83">
        <f t="shared" si="348"/>
        <v>2.1202000000000001</v>
      </c>
      <c r="K599" s="83">
        <f t="shared" si="348"/>
        <v>2.43506</v>
      </c>
      <c r="L599" s="83">
        <f t="shared" si="348"/>
        <v>2.64961</v>
      </c>
      <c r="M599" s="83">
        <f t="shared" si="348"/>
        <v>2.74316</v>
      </c>
      <c r="N599" s="83">
        <f t="shared" si="348"/>
        <v>2.7286700000000002</v>
      </c>
      <c r="O599" s="83">
        <f t="shared" si="348"/>
        <v>2.7488000000000001</v>
      </c>
      <c r="P599" s="83">
        <f t="shared" si="348"/>
        <v>2.7524299999999999</v>
      </c>
      <c r="Q599" s="83">
        <f t="shared" si="348"/>
        <v>2.7874599999999998</v>
      </c>
      <c r="R599" s="83">
        <f t="shared" si="348"/>
        <v>2.73366</v>
      </c>
      <c r="S599" s="83">
        <f t="shared" si="348"/>
        <v>2.7178100000000001</v>
      </c>
      <c r="T599" s="83">
        <f t="shared" si="348"/>
        <v>2.6806100000000002</v>
      </c>
      <c r="U599" s="83">
        <f t="shared" si="348"/>
        <v>2.66187</v>
      </c>
      <c r="V599" s="83">
        <f t="shared" si="348"/>
        <v>2.6364700000000001</v>
      </c>
      <c r="W599" s="83">
        <f t="shared" si="348"/>
        <v>2.6596899999999999</v>
      </c>
      <c r="X599" s="83">
        <f t="shared" si="348"/>
        <v>2.7080600000000001</v>
      </c>
      <c r="Y599" s="83">
        <f t="shared" si="348"/>
        <v>2.7078600000000002</v>
      </c>
      <c r="Z599" s="83">
        <f t="shared" si="348"/>
        <v>2.4822500000000001</v>
      </c>
      <c r="AA599" s="83">
        <f t="shared" si="348"/>
        <v>2.1228600000000002</v>
      </c>
    </row>
    <row r="600" spans="1:27" ht="12.75" customHeight="1" outlineLevel="1" x14ac:dyDescent="0.2">
      <c r="A600" s="91" t="s">
        <v>2765</v>
      </c>
      <c r="B600" s="63" t="s">
        <v>233</v>
      </c>
      <c r="C600" s="43" t="s">
        <v>79</v>
      </c>
      <c r="D600" s="44">
        <v>1248.98</v>
      </c>
      <c r="E600" s="44">
        <v>1077.6500000000001</v>
      </c>
      <c r="F600" s="44">
        <v>1071.3</v>
      </c>
      <c r="G600" s="44">
        <v>1065.03</v>
      </c>
      <c r="H600" s="44">
        <v>1071.05</v>
      </c>
      <c r="I600" s="44">
        <v>1101.1300000000001</v>
      </c>
      <c r="J600" s="44">
        <v>1349.19</v>
      </c>
      <c r="K600" s="44">
        <v>1664.05</v>
      </c>
      <c r="L600" s="44">
        <v>1878.6</v>
      </c>
      <c r="M600" s="44">
        <v>1972.15</v>
      </c>
      <c r="N600" s="44">
        <v>1957.66</v>
      </c>
      <c r="O600" s="44">
        <v>1977.79</v>
      </c>
      <c r="P600" s="44">
        <v>1981.42</v>
      </c>
      <c r="Q600" s="44">
        <v>2016.45</v>
      </c>
      <c r="R600" s="44">
        <v>1962.65</v>
      </c>
      <c r="S600" s="44">
        <v>1946.8</v>
      </c>
      <c r="T600" s="44">
        <v>1909.6</v>
      </c>
      <c r="U600" s="44">
        <v>1890.86</v>
      </c>
      <c r="V600" s="44">
        <v>1865.46</v>
      </c>
      <c r="W600" s="44">
        <v>1888.68</v>
      </c>
      <c r="X600" s="44">
        <v>1937.05</v>
      </c>
      <c r="Y600" s="44">
        <v>1936.85</v>
      </c>
      <c r="Z600" s="44">
        <v>1711.24</v>
      </c>
      <c r="AA600" s="44">
        <v>1351.85</v>
      </c>
    </row>
    <row r="601" spans="1:27" ht="12.75" customHeight="1" outlineLevel="1" x14ac:dyDescent="0.2">
      <c r="A601" s="91" t="s">
        <v>2766</v>
      </c>
      <c r="B601" s="63" t="s">
        <v>90</v>
      </c>
      <c r="C601" s="43" t="s">
        <v>79</v>
      </c>
      <c r="D601" s="44">
        <f>$D$471</f>
        <v>434.18</v>
      </c>
      <c r="E601" s="44">
        <f t="shared" ref="E601:AA601" si="349">$D$471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customHeight="1" outlineLevel="1" x14ac:dyDescent="0.2">
      <c r="A602" s="91" t="s">
        <v>2767</v>
      </c>
      <c r="B602" s="63" t="s">
        <v>83</v>
      </c>
      <c r="C602" s="43" t="s">
        <v>79</v>
      </c>
      <c r="D602" s="44">
        <v>6.14</v>
      </c>
      <c r="E602" s="44">
        <v>6.14</v>
      </c>
      <c r="F602" s="44">
        <v>6.14</v>
      </c>
      <c r="G602" s="44">
        <v>6.14</v>
      </c>
      <c r="H602" s="44">
        <v>6.14</v>
      </c>
      <c r="I602" s="44">
        <v>6.14</v>
      </c>
      <c r="J602" s="44">
        <v>6.14</v>
      </c>
      <c r="K602" s="44">
        <v>6.14</v>
      </c>
      <c r="L602" s="44">
        <v>6.14</v>
      </c>
      <c r="M602" s="44">
        <v>6.14</v>
      </c>
      <c r="N602" s="44">
        <v>6.14</v>
      </c>
      <c r="O602" s="44">
        <v>6.14</v>
      </c>
      <c r="P602" s="44">
        <v>6.14</v>
      </c>
      <c r="Q602" s="44">
        <v>6.14</v>
      </c>
      <c r="R602" s="44">
        <v>6.14</v>
      </c>
      <c r="S602" s="44">
        <v>6.14</v>
      </c>
      <c r="T602" s="44">
        <v>6.14</v>
      </c>
      <c r="U602" s="44">
        <v>6.14</v>
      </c>
      <c r="V602" s="44">
        <v>6.14</v>
      </c>
      <c r="W602" s="44">
        <v>6.14</v>
      </c>
      <c r="X602" s="44">
        <v>6.14</v>
      </c>
      <c r="Y602" s="44">
        <v>6.14</v>
      </c>
      <c r="Z602" s="44">
        <v>6.14</v>
      </c>
      <c r="AA602" s="44">
        <v>6.14</v>
      </c>
    </row>
    <row r="603" spans="1:27" ht="12.75" customHeight="1" outlineLevel="1" x14ac:dyDescent="0.2">
      <c r="A603" s="91" t="s">
        <v>2768</v>
      </c>
      <c r="B603" s="63" t="s">
        <v>81</v>
      </c>
      <c r="C603" s="43" t="s">
        <v>79</v>
      </c>
      <c r="D603" s="44">
        <f>$D$11</f>
        <v>330.69</v>
      </c>
      <c r="E603" s="44">
        <f t="shared" ref="E603:AA603" si="350">$D$11</f>
        <v>330.69</v>
      </c>
      <c r="F603" s="44">
        <f t="shared" si="350"/>
        <v>330.69</v>
      </c>
      <c r="G603" s="44">
        <f t="shared" si="350"/>
        <v>330.69</v>
      </c>
      <c r="H603" s="44">
        <f t="shared" si="350"/>
        <v>330.69</v>
      </c>
      <c r="I603" s="44">
        <f t="shared" si="350"/>
        <v>330.69</v>
      </c>
      <c r="J603" s="44">
        <f t="shared" si="350"/>
        <v>330.69</v>
      </c>
      <c r="K603" s="44">
        <f t="shared" si="350"/>
        <v>330.69</v>
      </c>
      <c r="L603" s="44">
        <f t="shared" si="350"/>
        <v>330.69</v>
      </c>
      <c r="M603" s="44">
        <f t="shared" si="350"/>
        <v>330.69</v>
      </c>
      <c r="N603" s="44">
        <f t="shared" si="350"/>
        <v>330.69</v>
      </c>
      <c r="O603" s="44">
        <f t="shared" si="350"/>
        <v>330.69</v>
      </c>
      <c r="P603" s="44">
        <f t="shared" si="350"/>
        <v>330.69</v>
      </c>
      <c r="Q603" s="44">
        <f t="shared" si="350"/>
        <v>330.69</v>
      </c>
      <c r="R603" s="44">
        <f t="shared" si="350"/>
        <v>330.69</v>
      </c>
      <c r="S603" s="44">
        <f t="shared" si="350"/>
        <v>330.69</v>
      </c>
      <c r="T603" s="44">
        <f t="shared" si="350"/>
        <v>330.69</v>
      </c>
      <c r="U603" s="44">
        <f t="shared" si="350"/>
        <v>330.69</v>
      </c>
      <c r="V603" s="44">
        <f t="shared" si="350"/>
        <v>330.69</v>
      </c>
      <c r="W603" s="44">
        <f t="shared" si="350"/>
        <v>330.69</v>
      </c>
      <c r="X603" s="44">
        <f t="shared" si="350"/>
        <v>330.69</v>
      </c>
      <c r="Y603" s="44">
        <f t="shared" si="350"/>
        <v>330.69</v>
      </c>
      <c r="Z603" s="44">
        <f t="shared" si="350"/>
        <v>330.69</v>
      </c>
      <c r="AA603" s="44">
        <f t="shared" si="350"/>
        <v>330.69</v>
      </c>
    </row>
    <row r="604" spans="1:27" x14ac:dyDescent="0.2">
      <c r="A604" s="90" t="s">
        <v>2769</v>
      </c>
      <c r="B604" s="28" t="str">
        <f>"28"&amp;"."&amp;$B$777&amp;"."&amp;$B$778</f>
        <v>28.04.2023</v>
      </c>
      <c r="C604" s="82" t="s">
        <v>76</v>
      </c>
      <c r="D604" s="83">
        <f>ROUND(((D605+D606+D608+D607)/1000),5)</f>
        <v>2.0138400000000001</v>
      </c>
      <c r="E604" s="83">
        <f>ROUND(((E605+E606+E608+E607)/1000),5)</f>
        <v>1.8484100000000001</v>
      </c>
      <c r="F604" s="83">
        <f>ROUND(((F605+F606+F608+F607)/1000),5)</f>
        <v>1.8393999999999999</v>
      </c>
      <c r="G604" s="83">
        <f t="shared" ref="G604:AA604" si="351">ROUND(((G605+G606+G608+G607)/1000),5)</f>
        <v>1.8322000000000001</v>
      </c>
      <c r="H604" s="83">
        <f t="shared" si="351"/>
        <v>1.84561</v>
      </c>
      <c r="I604" s="83">
        <f t="shared" si="351"/>
        <v>1.8852899999999999</v>
      </c>
      <c r="J604" s="83">
        <f t="shared" si="351"/>
        <v>2.1609400000000001</v>
      </c>
      <c r="K604" s="83">
        <f t="shared" si="351"/>
        <v>2.4467099999999999</v>
      </c>
      <c r="L604" s="83">
        <f t="shared" si="351"/>
        <v>2.67408</v>
      </c>
      <c r="M604" s="83">
        <f t="shared" si="351"/>
        <v>2.78912</v>
      </c>
      <c r="N604" s="83">
        <f t="shared" si="351"/>
        <v>2.7976399999999999</v>
      </c>
      <c r="O604" s="83">
        <f t="shared" si="351"/>
        <v>2.8204899999999999</v>
      </c>
      <c r="P604" s="83">
        <f t="shared" si="351"/>
        <v>2.8195700000000001</v>
      </c>
      <c r="Q604" s="83">
        <f t="shared" si="351"/>
        <v>2.8185099999999998</v>
      </c>
      <c r="R604" s="83">
        <f t="shared" si="351"/>
        <v>2.8014199999999998</v>
      </c>
      <c r="S604" s="83">
        <f t="shared" si="351"/>
        <v>2.7902800000000001</v>
      </c>
      <c r="T604" s="83">
        <f t="shared" si="351"/>
        <v>2.7833000000000001</v>
      </c>
      <c r="U604" s="83">
        <f t="shared" si="351"/>
        <v>2.7050999999999998</v>
      </c>
      <c r="V604" s="83">
        <f t="shared" si="351"/>
        <v>2.6962899999999999</v>
      </c>
      <c r="W604" s="83">
        <f t="shared" si="351"/>
        <v>2.6803499999999998</v>
      </c>
      <c r="X604" s="83">
        <f t="shared" si="351"/>
        <v>2.7201</v>
      </c>
      <c r="Y604" s="83">
        <f t="shared" si="351"/>
        <v>2.7854000000000001</v>
      </c>
      <c r="Z604" s="83">
        <f t="shared" si="351"/>
        <v>2.5767799999999998</v>
      </c>
      <c r="AA604" s="83">
        <f t="shared" si="351"/>
        <v>2.4227500000000002</v>
      </c>
    </row>
    <row r="605" spans="1:27" ht="12.75" customHeight="1" outlineLevel="1" x14ac:dyDescent="0.2">
      <c r="A605" s="91" t="s">
        <v>2770</v>
      </c>
      <c r="B605" s="63" t="s">
        <v>233</v>
      </c>
      <c r="C605" s="43" t="s">
        <v>79</v>
      </c>
      <c r="D605" s="44">
        <v>1242.83</v>
      </c>
      <c r="E605" s="44">
        <v>1077.4000000000001</v>
      </c>
      <c r="F605" s="44">
        <v>1068.3900000000001</v>
      </c>
      <c r="G605" s="44">
        <v>1061.19</v>
      </c>
      <c r="H605" s="44">
        <v>1074.5999999999999</v>
      </c>
      <c r="I605" s="44">
        <v>1114.28</v>
      </c>
      <c r="J605" s="44">
        <v>1389.93</v>
      </c>
      <c r="K605" s="44">
        <v>1675.7</v>
      </c>
      <c r="L605" s="44">
        <v>1903.07</v>
      </c>
      <c r="M605" s="44">
        <v>2018.11</v>
      </c>
      <c r="N605" s="44">
        <v>2026.63</v>
      </c>
      <c r="O605" s="44">
        <v>2049.48</v>
      </c>
      <c r="P605" s="44">
        <v>2048.56</v>
      </c>
      <c r="Q605" s="44">
        <v>2047.5</v>
      </c>
      <c r="R605" s="44">
        <v>2030.41</v>
      </c>
      <c r="S605" s="44">
        <v>2019.27</v>
      </c>
      <c r="T605" s="44">
        <v>2012.29</v>
      </c>
      <c r="U605" s="44">
        <v>1934.09</v>
      </c>
      <c r="V605" s="44">
        <v>1925.28</v>
      </c>
      <c r="W605" s="44">
        <v>1909.34</v>
      </c>
      <c r="X605" s="44">
        <v>1949.09</v>
      </c>
      <c r="Y605" s="44">
        <v>2014.39</v>
      </c>
      <c r="Z605" s="44">
        <v>1805.77</v>
      </c>
      <c r="AA605" s="44">
        <v>1651.74</v>
      </c>
    </row>
    <row r="606" spans="1:27" ht="12.75" customHeight="1" outlineLevel="1" x14ac:dyDescent="0.2">
      <c r="A606" s="91" t="s">
        <v>2771</v>
      </c>
      <c r="B606" s="63" t="s">
        <v>90</v>
      </c>
      <c r="C606" s="43" t="s">
        <v>79</v>
      </c>
      <c r="D606" s="44">
        <f>$D$471</f>
        <v>434.18</v>
      </c>
      <c r="E606" s="44">
        <f t="shared" ref="E606:AA606" si="352">$D$471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customHeight="1" outlineLevel="1" x14ac:dyDescent="0.2">
      <c r="A607" s="91" t="s">
        <v>2772</v>
      </c>
      <c r="B607" s="63" t="s">
        <v>83</v>
      </c>
      <c r="C607" s="43" t="s">
        <v>79</v>
      </c>
      <c r="D607" s="44">
        <v>6.14</v>
      </c>
      <c r="E607" s="44">
        <v>6.14</v>
      </c>
      <c r="F607" s="44">
        <v>6.14</v>
      </c>
      <c r="G607" s="44">
        <v>6.14</v>
      </c>
      <c r="H607" s="44">
        <v>6.14</v>
      </c>
      <c r="I607" s="44">
        <v>6.14</v>
      </c>
      <c r="J607" s="44">
        <v>6.14</v>
      </c>
      <c r="K607" s="44">
        <v>6.14</v>
      </c>
      <c r="L607" s="44">
        <v>6.14</v>
      </c>
      <c r="M607" s="44">
        <v>6.14</v>
      </c>
      <c r="N607" s="44">
        <v>6.14</v>
      </c>
      <c r="O607" s="44">
        <v>6.14</v>
      </c>
      <c r="P607" s="44">
        <v>6.14</v>
      </c>
      <c r="Q607" s="44">
        <v>6.14</v>
      </c>
      <c r="R607" s="44">
        <v>6.14</v>
      </c>
      <c r="S607" s="44">
        <v>6.14</v>
      </c>
      <c r="T607" s="44">
        <v>6.14</v>
      </c>
      <c r="U607" s="44">
        <v>6.14</v>
      </c>
      <c r="V607" s="44">
        <v>6.14</v>
      </c>
      <c r="W607" s="44">
        <v>6.14</v>
      </c>
      <c r="X607" s="44">
        <v>6.14</v>
      </c>
      <c r="Y607" s="44">
        <v>6.14</v>
      </c>
      <c r="Z607" s="44">
        <v>6.14</v>
      </c>
      <c r="AA607" s="44">
        <v>6.14</v>
      </c>
    </row>
    <row r="608" spans="1:27" ht="12.75" customHeight="1" outlineLevel="1" x14ac:dyDescent="0.2">
      <c r="A608" s="91" t="s">
        <v>2773</v>
      </c>
      <c r="B608" s="63" t="s">
        <v>81</v>
      </c>
      <c r="C608" s="43" t="s">
        <v>79</v>
      </c>
      <c r="D608" s="44">
        <f>$D$11</f>
        <v>330.69</v>
      </c>
      <c r="E608" s="44">
        <f t="shared" ref="E608:AA608" si="353">$D$11</f>
        <v>330.69</v>
      </c>
      <c r="F608" s="44">
        <f t="shared" si="353"/>
        <v>330.69</v>
      </c>
      <c r="G608" s="44">
        <f t="shared" si="353"/>
        <v>330.69</v>
      </c>
      <c r="H608" s="44">
        <f t="shared" si="353"/>
        <v>330.69</v>
      </c>
      <c r="I608" s="44">
        <f t="shared" si="353"/>
        <v>330.69</v>
      </c>
      <c r="J608" s="44">
        <f t="shared" si="353"/>
        <v>330.69</v>
      </c>
      <c r="K608" s="44">
        <f t="shared" si="353"/>
        <v>330.69</v>
      </c>
      <c r="L608" s="44">
        <f t="shared" si="353"/>
        <v>330.69</v>
      </c>
      <c r="M608" s="44">
        <f t="shared" si="353"/>
        <v>330.69</v>
      </c>
      <c r="N608" s="44">
        <f t="shared" si="353"/>
        <v>330.69</v>
      </c>
      <c r="O608" s="44">
        <f t="shared" si="353"/>
        <v>330.69</v>
      </c>
      <c r="P608" s="44">
        <f t="shared" si="353"/>
        <v>330.69</v>
      </c>
      <c r="Q608" s="44">
        <f t="shared" si="353"/>
        <v>330.69</v>
      </c>
      <c r="R608" s="44">
        <f t="shared" si="353"/>
        <v>330.69</v>
      </c>
      <c r="S608" s="44">
        <f t="shared" si="353"/>
        <v>330.69</v>
      </c>
      <c r="T608" s="44">
        <f t="shared" si="353"/>
        <v>330.69</v>
      </c>
      <c r="U608" s="44">
        <f t="shared" si="353"/>
        <v>330.69</v>
      </c>
      <c r="V608" s="44">
        <f t="shared" si="353"/>
        <v>330.69</v>
      </c>
      <c r="W608" s="44">
        <f t="shared" si="353"/>
        <v>330.69</v>
      </c>
      <c r="X608" s="44">
        <f t="shared" si="353"/>
        <v>330.69</v>
      </c>
      <c r="Y608" s="44">
        <f t="shared" si="353"/>
        <v>330.69</v>
      </c>
      <c r="Z608" s="44">
        <f t="shared" si="353"/>
        <v>330.69</v>
      </c>
      <c r="AA608" s="44">
        <f t="shared" si="353"/>
        <v>330.69</v>
      </c>
    </row>
    <row r="609" spans="1:27" x14ac:dyDescent="0.2">
      <c r="A609" s="90" t="s">
        <v>2774</v>
      </c>
      <c r="B609" s="28" t="str">
        <f>"29"&amp;"."&amp;$B$777&amp;"."&amp;$B$778</f>
        <v>29.04.2023</v>
      </c>
      <c r="C609" s="82" t="s">
        <v>76</v>
      </c>
      <c r="D609" s="83">
        <f>ROUND(((D610+D611+D613+D612)/1000),5)</f>
        <v>2.3997199999999999</v>
      </c>
      <c r="E609" s="83">
        <f>ROUND(((E610+E611+E613+E612)/1000),5)</f>
        <v>2.23889</v>
      </c>
      <c r="F609" s="83">
        <f>ROUND(((F610+F611+F613+F612)/1000),5)</f>
        <v>2.0742799999999999</v>
      </c>
      <c r="G609" s="83">
        <f t="shared" ref="G609:AA609" si="354">ROUND(((G610+G611+G613+G612)/1000),5)</f>
        <v>2.0309499999999998</v>
      </c>
      <c r="H609" s="83">
        <f t="shared" si="354"/>
        <v>2.04434</v>
      </c>
      <c r="I609" s="83">
        <f t="shared" si="354"/>
        <v>2.0526599999999999</v>
      </c>
      <c r="J609" s="83">
        <f t="shared" si="354"/>
        <v>2.08439</v>
      </c>
      <c r="K609" s="83">
        <f t="shared" si="354"/>
        <v>2.2801900000000002</v>
      </c>
      <c r="L609" s="83">
        <f t="shared" si="354"/>
        <v>2.5386199999999999</v>
      </c>
      <c r="M609" s="83">
        <f t="shared" si="354"/>
        <v>2.7659500000000001</v>
      </c>
      <c r="N609" s="83">
        <f t="shared" si="354"/>
        <v>2.8150400000000002</v>
      </c>
      <c r="O609" s="83">
        <f t="shared" si="354"/>
        <v>2.8114599999999998</v>
      </c>
      <c r="P609" s="83">
        <f t="shared" si="354"/>
        <v>2.7319300000000002</v>
      </c>
      <c r="Q609" s="83">
        <f t="shared" si="354"/>
        <v>2.7256900000000002</v>
      </c>
      <c r="R609" s="83">
        <f t="shared" si="354"/>
        <v>2.6931699999999998</v>
      </c>
      <c r="S609" s="83">
        <f t="shared" si="354"/>
        <v>2.6526299999999998</v>
      </c>
      <c r="T609" s="83">
        <f t="shared" si="354"/>
        <v>2.7096499999999999</v>
      </c>
      <c r="U609" s="83">
        <f t="shared" si="354"/>
        <v>2.7116199999999999</v>
      </c>
      <c r="V609" s="83">
        <f t="shared" si="354"/>
        <v>2.7182200000000001</v>
      </c>
      <c r="W609" s="83">
        <f t="shared" si="354"/>
        <v>2.8391799999999998</v>
      </c>
      <c r="X609" s="83">
        <f t="shared" si="354"/>
        <v>2.9148399999999999</v>
      </c>
      <c r="Y609" s="83">
        <f t="shared" si="354"/>
        <v>2.75888</v>
      </c>
      <c r="Z609" s="83">
        <f t="shared" si="354"/>
        <v>2.53138</v>
      </c>
      <c r="AA609" s="83">
        <f t="shared" si="354"/>
        <v>2.4128599999999998</v>
      </c>
    </row>
    <row r="610" spans="1:27" ht="12.75" customHeight="1" outlineLevel="1" x14ac:dyDescent="0.2">
      <c r="A610" s="91" t="s">
        <v>2775</v>
      </c>
      <c r="B610" s="63" t="s">
        <v>233</v>
      </c>
      <c r="C610" s="43" t="s">
        <v>79</v>
      </c>
      <c r="D610" s="44">
        <v>1628.71</v>
      </c>
      <c r="E610" s="44">
        <v>1467.88</v>
      </c>
      <c r="F610" s="44">
        <v>1303.27</v>
      </c>
      <c r="G610" s="44">
        <v>1259.94</v>
      </c>
      <c r="H610" s="44">
        <v>1273.33</v>
      </c>
      <c r="I610" s="44">
        <v>1281.6500000000001</v>
      </c>
      <c r="J610" s="44">
        <v>1313.38</v>
      </c>
      <c r="K610" s="44">
        <v>1509.18</v>
      </c>
      <c r="L610" s="44">
        <v>1767.61</v>
      </c>
      <c r="M610" s="44">
        <v>1994.94</v>
      </c>
      <c r="N610" s="44">
        <v>2044.03</v>
      </c>
      <c r="O610" s="44">
        <v>2040.45</v>
      </c>
      <c r="P610" s="44">
        <v>1960.92</v>
      </c>
      <c r="Q610" s="44">
        <v>1954.68</v>
      </c>
      <c r="R610" s="44">
        <v>1922.16</v>
      </c>
      <c r="S610" s="44">
        <v>1881.62</v>
      </c>
      <c r="T610" s="44">
        <v>1938.64</v>
      </c>
      <c r="U610" s="44">
        <v>1940.61</v>
      </c>
      <c r="V610" s="44">
        <v>1947.21</v>
      </c>
      <c r="W610" s="44">
        <v>2068.17</v>
      </c>
      <c r="X610" s="44">
        <v>2143.83</v>
      </c>
      <c r="Y610" s="44">
        <v>1987.87</v>
      </c>
      <c r="Z610" s="44">
        <v>1760.37</v>
      </c>
      <c r="AA610" s="44">
        <v>1641.85</v>
      </c>
    </row>
    <row r="611" spans="1:27" ht="12.75" customHeight="1" outlineLevel="1" x14ac:dyDescent="0.2">
      <c r="A611" s="91" t="s">
        <v>2776</v>
      </c>
      <c r="B611" s="63" t="s">
        <v>90</v>
      </c>
      <c r="C611" s="43" t="s">
        <v>79</v>
      </c>
      <c r="D611" s="44">
        <f>$D$471</f>
        <v>434.18</v>
      </c>
      <c r="E611" s="44">
        <f t="shared" ref="E611:AA611" si="355">$D$471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customHeight="1" outlineLevel="1" x14ac:dyDescent="0.2">
      <c r="A612" s="91" t="s">
        <v>2777</v>
      </c>
      <c r="B612" s="63" t="s">
        <v>83</v>
      </c>
      <c r="C612" s="43" t="s">
        <v>79</v>
      </c>
      <c r="D612" s="44">
        <v>6.14</v>
      </c>
      <c r="E612" s="44">
        <v>6.14</v>
      </c>
      <c r="F612" s="44">
        <v>6.14</v>
      </c>
      <c r="G612" s="44">
        <v>6.14</v>
      </c>
      <c r="H612" s="44">
        <v>6.14</v>
      </c>
      <c r="I612" s="44">
        <v>6.14</v>
      </c>
      <c r="J612" s="44">
        <v>6.14</v>
      </c>
      <c r="K612" s="44">
        <v>6.14</v>
      </c>
      <c r="L612" s="44">
        <v>6.14</v>
      </c>
      <c r="M612" s="44">
        <v>6.14</v>
      </c>
      <c r="N612" s="44">
        <v>6.14</v>
      </c>
      <c r="O612" s="44">
        <v>6.14</v>
      </c>
      <c r="P612" s="44">
        <v>6.14</v>
      </c>
      <c r="Q612" s="44">
        <v>6.14</v>
      </c>
      <c r="R612" s="44">
        <v>6.14</v>
      </c>
      <c r="S612" s="44">
        <v>6.14</v>
      </c>
      <c r="T612" s="44">
        <v>6.14</v>
      </c>
      <c r="U612" s="44">
        <v>6.14</v>
      </c>
      <c r="V612" s="44">
        <v>6.14</v>
      </c>
      <c r="W612" s="44">
        <v>6.14</v>
      </c>
      <c r="X612" s="44">
        <v>6.14</v>
      </c>
      <c r="Y612" s="44">
        <v>6.14</v>
      </c>
      <c r="Z612" s="44">
        <v>6.14</v>
      </c>
      <c r="AA612" s="44">
        <v>6.14</v>
      </c>
    </row>
    <row r="613" spans="1:27" ht="12.75" customHeight="1" outlineLevel="1" x14ac:dyDescent="0.2">
      <c r="A613" s="91" t="s">
        <v>2778</v>
      </c>
      <c r="B613" s="63" t="s">
        <v>81</v>
      </c>
      <c r="C613" s="43" t="s">
        <v>79</v>
      </c>
      <c r="D613" s="44">
        <f>$D$11</f>
        <v>330.69</v>
      </c>
      <c r="E613" s="44">
        <f t="shared" ref="E613:AA613" si="356">$D$11</f>
        <v>330.69</v>
      </c>
      <c r="F613" s="44">
        <f t="shared" si="356"/>
        <v>330.69</v>
      </c>
      <c r="G613" s="44">
        <f t="shared" si="356"/>
        <v>330.69</v>
      </c>
      <c r="H613" s="44">
        <f t="shared" si="356"/>
        <v>330.69</v>
      </c>
      <c r="I613" s="44">
        <f t="shared" si="356"/>
        <v>330.69</v>
      </c>
      <c r="J613" s="44">
        <f t="shared" si="356"/>
        <v>330.69</v>
      </c>
      <c r="K613" s="44">
        <f t="shared" si="356"/>
        <v>330.69</v>
      </c>
      <c r="L613" s="44">
        <f t="shared" si="356"/>
        <v>330.69</v>
      </c>
      <c r="M613" s="44">
        <f t="shared" si="356"/>
        <v>330.69</v>
      </c>
      <c r="N613" s="44">
        <f t="shared" si="356"/>
        <v>330.69</v>
      </c>
      <c r="O613" s="44">
        <f t="shared" si="356"/>
        <v>330.69</v>
      </c>
      <c r="P613" s="44">
        <f t="shared" si="356"/>
        <v>330.69</v>
      </c>
      <c r="Q613" s="44">
        <f t="shared" si="356"/>
        <v>330.69</v>
      </c>
      <c r="R613" s="44">
        <f t="shared" si="356"/>
        <v>330.69</v>
      </c>
      <c r="S613" s="44">
        <f t="shared" si="356"/>
        <v>330.69</v>
      </c>
      <c r="T613" s="44">
        <f t="shared" si="356"/>
        <v>330.69</v>
      </c>
      <c r="U613" s="44">
        <f t="shared" si="356"/>
        <v>330.69</v>
      </c>
      <c r="V613" s="44">
        <f t="shared" si="356"/>
        <v>330.69</v>
      </c>
      <c r="W613" s="44">
        <f t="shared" si="356"/>
        <v>330.69</v>
      </c>
      <c r="X613" s="44">
        <f t="shared" si="356"/>
        <v>330.69</v>
      </c>
      <c r="Y613" s="44">
        <f t="shared" si="356"/>
        <v>330.69</v>
      </c>
      <c r="Z613" s="44">
        <f t="shared" si="356"/>
        <v>330.69</v>
      </c>
      <c r="AA613" s="44">
        <f t="shared" si="356"/>
        <v>330.69</v>
      </c>
    </row>
    <row r="614" spans="1:27" x14ac:dyDescent="0.2">
      <c r="A614" s="90" t="s">
        <v>2779</v>
      </c>
      <c r="B614" s="28" t="str">
        <f>"30"&amp;"."&amp;$B$777&amp;"."&amp;$B$778</f>
        <v>30.04.2023</v>
      </c>
      <c r="C614" s="82" t="s">
        <v>76</v>
      </c>
      <c r="D614" s="83">
        <f>ROUND(((D615+D616+D618+D617)/1000),5)</f>
        <v>2.37452</v>
      </c>
      <c r="E614" s="83">
        <f>ROUND(((E615+E616+E618+E617)/1000),5)</f>
        <v>2.2069399999999999</v>
      </c>
      <c r="F614" s="83">
        <f>ROUND(((F615+F616+F618+F617)/1000),5)</f>
        <v>2.06873</v>
      </c>
      <c r="G614" s="83">
        <f t="shared" ref="G614:AA614" si="357">ROUND(((G615+G616+G618+G617)/1000),5)</f>
        <v>2.0178799999999999</v>
      </c>
      <c r="H614" s="83">
        <f t="shared" si="357"/>
        <v>2.0147900000000001</v>
      </c>
      <c r="I614" s="83">
        <f t="shared" si="357"/>
        <v>2.0497200000000002</v>
      </c>
      <c r="J614" s="83">
        <f t="shared" si="357"/>
        <v>2.0559699999999999</v>
      </c>
      <c r="K614" s="83">
        <f t="shared" si="357"/>
        <v>2.1797900000000001</v>
      </c>
      <c r="L614" s="83">
        <f t="shared" si="357"/>
        <v>2.41947</v>
      </c>
      <c r="M614" s="83">
        <f t="shared" si="357"/>
        <v>2.5844999999999998</v>
      </c>
      <c r="N614" s="83">
        <f t="shared" si="357"/>
        <v>2.6561599999999999</v>
      </c>
      <c r="O614" s="83">
        <f t="shared" si="357"/>
        <v>2.6553200000000001</v>
      </c>
      <c r="P614" s="83">
        <f t="shared" si="357"/>
        <v>2.6418599999999999</v>
      </c>
      <c r="Q614" s="83">
        <f t="shared" si="357"/>
        <v>2.6406200000000002</v>
      </c>
      <c r="R614" s="83">
        <f t="shared" si="357"/>
        <v>2.54379</v>
      </c>
      <c r="S614" s="83">
        <f t="shared" si="357"/>
        <v>2.5263599999999999</v>
      </c>
      <c r="T614" s="83">
        <f t="shared" si="357"/>
        <v>2.6855099999999998</v>
      </c>
      <c r="U614" s="83">
        <f t="shared" si="357"/>
        <v>2.7206100000000002</v>
      </c>
      <c r="V614" s="83">
        <f t="shared" si="357"/>
        <v>2.7291099999999999</v>
      </c>
      <c r="W614" s="83">
        <f t="shared" si="357"/>
        <v>2.9023699999999999</v>
      </c>
      <c r="X614" s="83">
        <f t="shared" si="357"/>
        <v>3.0908500000000001</v>
      </c>
      <c r="Y614" s="83">
        <f t="shared" si="357"/>
        <v>2.7851699999999999</v>
      </c>
      <c r="Z614" s="83">
        <f t="shared" si="357"/>
        <v>2.4956700000000001</v>
      </c>
      <c r="AA614" s="83">
        <f t="shared" si="357"/>
        <v>2.3554900000000001</v>
      </c>
    </row>
    <row r="615" spans="1:27" ht="12.75" customHeight="1" outlineLevel="1" x14ac:dyDescent="0.2">
      <c r="A615" s="91" t="s">
        <v>2780</v>
      </c>
      <c r="B615" s="63" t="s">
        <v>233</v>
      </c>
      <c r="C615" s="43" t="s">
        <v>79</v>
      </c>
      <c r="D615" s="44">
        <v>1603.51</v>
      </c>
      <c r="E615" s="44">
        <v>1435.93</v>
      </c>
      <c r="F615" s="44">
        <v>1297.72</v>
      </c>
      <c r="G615" s="44">
        <v>1246.8699999999999</v>
      </c>
      <c r="H615" s="44">
        <v>1243.78</v>
      </c>
      <c r="I615" s="44">
        <v>1278.71</v>
      </c>
      <c r="J615" s="44">
        <v>1284.96</v>
      </c>
      <c r="K615" s="44">
        <v>1408.78</v>
      </c>
      <c r="L615" s="44">
        <v>1648.46</v>
      </c>
      <c r="M615" s="44">
        <v>1813.49</v>
      </c>
      <c r="N615" s="44">
        <v>1885.15</v>
      </c>
      <c r="O615" s="44">
        <v>1884.31</v>
      </c>
      <c r="P615" s="44">
        <v>1870.85</v>
      </c>
      <c r="Q615" s="44">
        <v>1869.61</v>
      </c>
      <c r="R615" s="44">
        <v>1772.78</v>
      </c>
      <c r="S615" s="44">
        <v>1755.35</v>
      </c>
      <c r="T615" s="44">
        <v>1914.5</v>
      </c>
      <c r="U615" s="44">
        <v>1949.6</v>
      </c>
      <c r="V615" s="44">
        <v>1958.1</v>
      </c>
      <c r="W615" s="44">
        <v>2131.36</v>
      </c>
      <c r="X615" s="44">
        <v>2319.84</v>
      </c>
      <c r="Y615" s="44">
        <v>2014.16</v>
      </c>
      <c r="Z615" s="44">
        <v>1724.66</v>
      </c>
      <c r="AA615" s="44">
        <v>1584.48</v>
      </c>
    </row>
    <row r="616" spans="1:27" ht="12.75" customHeight="1" outlineLevel="1" x14ac:dyDescent="0.2">
      <c r="A616" s="91" t="s">
        <v>2781</v>
      </c>
      <c r="B616" s="63" t="s">
        <v>90</v>
      </c>
      <c r="C616" s="43" t="s">
        <v>79</v>
      </c>
      <c r="D616" s="44">
        <f>$D$471</f>
        <v>434.18</v>
      </c>
      <c r="E616" s="44">
        <f t="shared" ref="E616:AA616" si="358">$D$471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customHeight="1" outlineLevel="1" x14ac:dyDescent="0.2">
      <c r="A617" s="91" t="s">
        <v>2782</v>
      </c>
      <c r="B617" s="63" t="s">
        <v>83</v>
      </c>
      <c r="C617" s="43" t="s">
        <v>79</v>
      </c>
      <c r="D617" s="44">
        <v>6.14</v>
      </c>
      <c r="E617" s="44">
        <v>6.14</v>
      </c>
      <c r="F617" s="44">
        <v>6.14</v>
      </c>
      <c r="G617" s="44">
        <v>6.14</v>
      </c>
      <c r="H617" s="44">
        <v>6.14</v>
      </c>
      <c r="I617" s="44">
        <v>6.14</v>
      </c>
      <c r="J617" s="44">
        <v>6.14</v>
      </c>
      <c r="K617" s="44">
        <v>6.14</v>
      </c>
      <c r="L617" s="44">
        <v>6.14</v>
      </c>
      <c r="M617" s="44">
        <v>6.14</v>
      </c>
      <c r="N617" s="44">
        <v>6.14</v>
      </c>
      <c r="O617" s="44">
        <v>6.14</v>
      </c>
      <c r="P617" s="44">
        <v>6.14</v>
      </c>
      <c r="Q617" s="44">
        <v>6.14</v>
      </c>
      <c r="R617" s="44">
        <v>6.14</v>
      </c>
      <c r="S617" s="44">
        <v>6.14</v>
      </c>
      <c r="T617" s="44">
        <v>6.14</v>
      </c>
      <c r="U617" s="44">
        <v>6.14</v>
      </c>
      <c r="V617" s="44">
        <v>6.14</v>
      </c>
      <c r="W617" s="44">
        <v>6.14</v>
      </c>
      <c r="X617" s="44">
        <v>6.14</v>
      </c>
      <c r="Y617" s="44">
        <v>6.14</v>
      </c>
      <c r="Z617" s="44">
        <v>6.14</v>
      </c>
      <c r="AA617" s="44">
        <v>6.14</v>
      </c>
    </row>
    <row r="618" spans="1:27" ht="12.75" customHeight="1" outlineLevel="1" x14ac:dyDescent="0.2">
      <c r="A618" s="91" t="s">
        <v>2783</v>
      </c>
      <c r="B618" s="63" t="s">
        <v>81</v>
      </c>
      <c r="C618" s="43" t="s">
        <v>79</v>
      </c>
      <c r="D618" s="44">
        <f>$D$11</f>
        <v>330.69</v>
      </c>
      <c r="E618" s="44">
        <f t="shared" ref="E618:AA618" si="359">$D$11</f>
        <v>330.69</v>
      </c>
      <c r="F618" s="44">
        <f t="shared" si="359"/>
        <v>330.69</v>
      </c>
      <c r="G618" s="44">
        <f t="shared" si="359"/>
        <v>330.69</v>
      </c>
      <c r="H618" s="44">
        <f t="shared" si="359"/>
        <v>330.69</v>
      </c>
      <c r="I618" s="44">
        <f t="shared" si="359"/>
        <v>330.69</v>
      </c>
      <c r="J618" s="44">
        <f t="shared" si="359"/>
        <v>330.69</v>
      </c>
      <c r="K618" s="44">
        <f t="shared" si="359"/>
        <v>330.69</v>
      </c>
      <c r="L618" s="44">
        <f t="shared" si="359"/>
        <v>330.69</v>
      </c>
      <c r="M618" s="44">
        <f t="shared" si="359"/>
        <v>330.69</v>
      </c>
      <c r="N618" s="44">
        <f t="shared" si="359"/>
        <v>330.69</v>
      </c>
      <c r="O618" s="44">
        <f t="shared" si="359"/>
        <v>330.69</v>
      </c>
      <c r="P618" s="44">
        <f t="shared" si="359"/>
        <v>330.69</v>
      </c>
      <c r="Q618" s="44">
        <f t="shared" si="359"/>
        <v>330.69</v>
      </c>
      <c r="R618" s="44">
        <f t="shared" si="359"/>
        <v>330.69</v>
      </c>
      <c r="S618" s="44">
        <f t="shared" si="359"/>
        <v>330.69</v>
      </c>
      <c r="T618" s="44">
        <f t="shared" si="359"/>
        <v>330.69</v>
      </c>
      <c r="U618" s="44">
        <f t="shared" si="359"/>
        <v>330.69</v>
      </c>
      <c r="V618" s="44">
        <f t="shared" si="359"/>
        <v>330.69</v>
      </c>
      <c r="W618" s="44">
        <f t="shared" si="359"/>
        <v>330.69</v>
      </c>
      <c r="X618" s="44">
        <f t="shared" si="359"/>
        <v>330.69</v>
      </c>
      <c r="Y618" s="44">
        <f t="shared" si="359"/>
        <v>330.69</v>
      </c>
      <c r="Z618" s="44">
        <f t="shared" si="359"/>
        <v>330.69</v>
      </c>
      <c r="AA618" s="44">
        <f t="shared" si="359"/>
        <v>330.69</v>
      </c>
    </row>
    <row r="619" spans="1:27" x14ac:dyDescent="0.2">
      <c r="B619" s="93" t="s">
        <v>382</v>
      </c>
    </row>
    <row r="620" spans="1:27" x14ac:dyDescent="0.2">
      <c r="B620" s="93" t="s">
        <v>382</v>
      </c>
    </row>
    <row r="621" spans="1:27" x14ac:dyDescent="0.2">
      <c r="A621" s="164" t="s">
        <v>2051</v>
      </c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65"/>
      <c r="S621" s="165"/>
      <c r="T621" s="165"/>
      <c r="U621" s="165"/>
      <c r="V621" s="165"/>
      <c r="W621" s="165"/>
      <c r="X621" s="165"/>
      <c r="Y621" s="165"/>
      <c r="Z621" s="165"/>
      <c r="AA621" s="166"/>
    </row>
    <row r="622" spans="1:27" ht="25.5" x14ac:dyDescent="0.2">
      <c r="A622" s="26" t="s">
        <v>64</v>
      </c>
      <c r="B622" s="27" t="s">
        <v>205</v>
      </c>
      <c r="C622" s="26" t="s">
        <v>206</v>
      </c>
      <c r="D622" s="27" t="s">
        <v>207</v>
      </c>
      <c r="E622" s="27" t="s">
        <v>208</v>
      </c>
      <c r="F622" s="27" t="s">
        <v>209</v>
      </c>
      <c r="G622" s="27" t="s">
        <v>210</v>
      </c>
      <c r="H622" s="27" t="s">
        <v>211</v>
      </c>
      <c r="I622" s="27" t="s">
        <v>212</v>
      </c>
      <c r="J622" s="27" t="s">
        <v>213</v>
      </c>
      <c r="K622" s="27" t="s">
        <v>214</v>
      </c>
      <c r="L622" s="27" t="s">
        <v>215</v>
      </c>
      <c r="M622" s="27" t="s">
        <v>216</v>
      </c>
      <c r="N622" s="27" t="s">
        <v>217</v>
      </c>
      <c r="O622" s="27" t="s">
        <v>218</v>
      </c>
      <c r="P622" s="27" t="s">
        <v>219</v>
      </c>
      <c r="Q622" s="27" t="s">
        <v>220</v>
      </c>
      <c r="R622" s="27" t="s">
        <v>221</v>
      </c>
      <c r="S622" s="27" t="s">
        <v>222</v>
      </c>
      <c r="T622" s="27" t="s">
        <v>223</v>
      </c>
      <c r="U622" s="27" t="s">
        <v>224</v>
      </c>
      <c r="V622" s="27" t="s">
        <v>225</v>
      </c>
      <c r="W622" s="27" t="s">
        <v>226</v>
      </c>
      <c r="X622" s="27" t="s">
        <v>227</v>
      </c>
      <c r="Y622" s="27" t="s">
        <v>228</v>
      </c>
      <c r="Z622" s="27" t="s">
        <v>229</v>
      </c>
      <c r="AA622" s="27" t="s">
        <v>230</v>
      </c>
    </row>
    <row r="623" spans="1:27" x14ac:dyDescent="0.2">
      <c r="A623" s="90" t="s">
        <v>2784</v>
      </c>
      <c r="B623" s="28" t="str">
        <f>"01"&amp;"."&amp;$B$777&amp;"."&amp;$B$778</f>
        <v>01.04.2023</v>
      </c>
      <c r="C623" s="82" t="s">
        <v>76</v>
      </c>
      <c r="D623" s="83">
        <f>ROUND((D624)/1000,5)</f>
        <v>7.2300000000000003E-3</v>
      </c>
      <c r="E623" s="83">
        <f t="shared" ref="E623:AA623" si="360">ROUND((E624)/1000,5)</f>
        <v>0</v>
      </c>
      <c r="F623" s="83">
        <f t="shared" si="360"/>
        <v>0</v>
      </c>
      <c r="G623" s="83">
        <f t="shared" si="360"/>
        <v>1.9220000000000001E-2</v>
      </c>
      <c r="H623" s="83">
        <f t="shared" si="360"/>
        <v>8.2000000000000007E-3</v>
      </c>
      <c r="I623" s="83">
        <f t="shared" si="360"/>
        <v>7.8369999999999995E-2</v>
      </c>
      <c r="J623" s="83">
        <f t="shared" si="360"/>
        <v>0.17216000000000001</v>
      </c>
      <c r="K623" s="83">
        <f t="shared" si="360"/>
        <v>0.13758000000000001</v>
      </c>
      <c r="L623" s="83">
        <f t="shared" si="360"/>
        <v>5.0520000000000002E-2</v>
      </c>
      <c r="M623" s="83">
        <f t="shared" si="360"/>
        <v>6.1650000000000003E-2</v>
      </c>
      <c r="N623" s="83">
        <f t="shared" si="360"/>
        <v>3.0880000000000001E-2</v>
      </c>
      <c r="O623" s="83">
        <f t="shared" si="360"/>
        <v>1.502E-2</v>
      </c>
      <c r="P623" s="83">
        <f t="shared" si="360"/>
        <v>0</v>
      </c>
      <c r="Q623" s="83">
        <f t="shared" si="360"/>
        <v>0</v>
      </c>
      <c r="R623" s="83">
        <f t="shared" si="360"/>
        <v>0</v>
      </c>
      <c r="S623" s="83">
        <f t="shared" si="360"/>
        <v>0</v>
      </c>
      <c r="T623" s="83">
        <f t="shared" si="360"/>
        <v>0</v>
      </c>
      <c r="U623" s="83">
        <f t="shared" si="360"/>
        <v>6.7400000000000003E-3</v>
      </c>
      <c r="V623" s="83">
        <f t="shared" si="360"/>
        <v>6.28E-3</v>
      </c>
      <c r="W623" s="83">
        <f t="shared" si="360"/>
        <v>0</v>
      </c>
      <c r="X623" s="83">
        <f t="shared" si="360"/>
        <v>0</v>
      </c>
      <c r="Y623" s="83">
        <f t="shared" si="360"/>
        <v>0</v>
      </c>
      <c r="Z623" s="83">
        <f t="shared" si="360"/>
        <v>0</v>
      </c>
      <c r="AA623" s="83">
        <f t="shared" si="360"/>
        <v>0</v>
      </c>
    </row>
    <row r="624" spans="1:27" ht="12.75" customHeight="1" outlineLevel="1" x14ac:dyDescent="0.2">
      <c r="A624" s="91" t="s">
        <v>2785</v>
      </c>
      <c r="B624" s="63" t="s">
        <v>233</v>
      </c>
      <c r="C624" s="43" t="s">
        <v>79</v>
      </c>
      <c r="D624" s="44">
        <v>7.23</v>
      </c>
      <c r="E624" s="44">
        <v>0</v>
      </c>
      <c r="F624" s="44">
        <v>0</v>
      </c>
      <c r="G624" s="44">
        <v>19.22</v>
      </c>
      <c r="H624" s="44">
        <v>8.1999999999999993</v>
      </c>
      <c r="I624" s="44">
        <v>78.37</v>
      </c>
      <c r="J624" s="44">
        <v>172.16</v>
      </c>
      <c r="K624" s="44">
        <v>137.58000000000001</v>
      </c>
      <c r="L624" s="44">
        <v>50.52</v>
      </c>
      <c r="M624" s="44">
        <v>61.65</v>
      </c>
      <c r="N624" s="44">
        <v>30.88</v>
      </c>
      <c r="O624" s="44">
        <v>15.02</v>
      </c>
      <c r="P624" s="44">
        <v>0</v>
      </c>
      <c r="Q624" s="44">
        <v>0</v>
      </c>
      <c r="R624" s="44">
        <v>0</v>
      </c>
      <c r="S624" s="44">
        <v>0</v>
      </c>
      <c r="T624" s="44">
        <v>0</v>
      </c>
      <c r="U624" s="44">
        <v>6.74</v>
      </c>
      <c r="V624" s="44">
        <v>6.28</v>
      </c>
      <c r="W624" s="44">
        <v>0</v>
      </c>
      <c r="X624" s="44">
        <v>0</v>
      </c>
      <c r="Y624" s="44">
        <v>0</v>
      </c>
      <c r="Z624" s="44">
        <v>0</v>
      </c>
      <c r="AA624" s="44">
        <v>0</v>
      </c>
    </row>
    <row r="625" spans="1:27" x14ac:dyDescent="0.2">
      <c r="A625" s="90" t="s">
        <v>2786</v>
      </c>
      <c r="B625" s="28" t="str">
        <f>"02"&amp;"."&amp;$B$777&amp;"."&amp;$B$778</f>
        <v>02.04.2023</v>
      </c>
      <c r="C625" s="82" t="s">
        <v>76</v>
      </c>
      <c r="D625" s="83">
        <f>ROUND((D626)/1000,5)</f>
        <v>7.2300000000000003E-3</v>
      </c>
      <c r="E625" s="83">
        <f t="shared" ref="E625:AA625" si="361">ROUND((E626)/1000,5)</f>
        <v>0</v>
      </c>
      <c r="F625" s="83">
        <f t="shared" si="361"/>
        <v>0</v>
      </c>
      <c r="G625" s="83">
        <f t="shared" si="361"/>
        <v>0</v>
      </c>
      <c r="H625" s="83">
        <f t="shared" si="361"/>
        <v>0</v>
      </c>
      <c r="I625" s="83">
        <f t="shared" si="361"/>
        <v>0</v>
      </c>
      <c r="J625" s="83">
        <f t="shared" si="361"/>
        <v>0</v>
      </c>
      <c r="K625" s="83">
        <f t="shared" si="361"/>
        <v>3.696E-2</v>
      </c>
      <c r="L625" s="83">
        <f t="shared" si="361"/>
        <v>0</v>
      </c>
      <c r="M625" s="83">
        <f t="shared" si="361"/>
        <v>0</v>
      </c>
      <c r="N625" s="83">
        <f t="shared" si="361"/>
        <v>0</v>
      </c>
      <c r="O625" s="83">
        <f t="shared" si="361"/>
        <v>0</v>
      </c>
      <c r="P625" s="83">
        <f t="shared" si="361"/>
        <v>0</v>
      </c>
      <c r="Q625" s="83">
        <f t="shared" si="361"/>
        <v>0</v>
      </c>
      <c r="R625" s="83">
        <f t="shared" si="361"/>
        <v>0</v>
      </c>
      <c r="S625" s="83">
        <f t="shared" si="361"/>
        <v>0</v>
      </c>
      <c r="T625" s="83">
        <f t="shared" si="361"/>
        <v>0</v>
      </c>
      <c r="U625" s="83">
        <f t="shared" si="361"/>
        <v>0</v>
      </c>
      <c r="V625" s="83">
        <f t="shared" si="361"/>
        <v>0</v>
      </c>
      <c r="W625" s="83">
        <f t="shared" si="361"/>
        <v>0</v>
      </c>
      <c r="X625" s="83">
        <f t="shared" si="361"/>
        <v>0</v>
      </c>
      <c r="Y625" s="83">
        <f t="shared" si="361"/>
        <v>0</v>
      </c>
      <c r="Z625" s="83">
        <f t="shared" si="361"/>
        <v>0</v>
      </c>
      <c r="AA625" s="83">
        <f t="shared" si="361"/>
        <v>0</v>
      </c>
    </row>
    <row r="626" spans="1:27" ht="12.75" customHeight="1" outlineLevel="1" x14ac:dyDescent="0.2">
      <c r="A626" s="91" t="s">
        <v>2787</v>
      </c>
      <c r="B626" s="63" t="s">
        <v>233</v>
      </c>
      <c r="C626" s="43" t="s">
        <v>79</v>
      </c>
      <c r="D626" s="44">
        <v>7.23</v>
      </c>
      <c r="E626" s="44">
        <v>0</v>
      </c>
      <c r="F626" s="44">
        <v>0</v>
      </c>
      <c r="G626" s="44">
        <v>0</v>
      </c>
      <c r="H626" s="44">
        <v>0</v>
      </c>
      <c r="I626" s="44">
        <v>0</v>
      </c>
      <c r="J626" s="44">
        <v>0</v>
      </c>
      <c r="K626" s="44">
        <v>36.96</v>
      </c>
      <c r="L626" s="44">
        <v>0</v>
      </c>
      <c r="M626" s="44">
        <v>0</v>
      </c>
      <c r="N626" s="44">
        <v>0</v>
      </c>
      <c r="O626" s="44">
        <v>0</v>
      </c>
      <c r="P626" s="44">
        <v>0</v>
      </c>
      <c r="Q626" s="44">
        <v>0</v>
      </c>
      <c r="R626" s="44">
        <v>0</v>
      </c>
      <c r="S626" s="44">
        <v>0</v>
      </c>
      <c r="T626" s="44">
        <v>0</v>
      </c>
      <c r="U626" s="44">
        <v>0</v>
      </c>
      <c r="V626" s="44">
        <v>0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x14ac:dyDescent="0.2">
      <c r="A627" s="90" t="s">
        <v>2788</v>
      </c>
      <c r="B627" s="28" t="str">
        <f>"03"&amp;"."&amp;$B$777&amp;"."&amp;$B$778</f>
        <v>03.04.2023</v>
      </c>
      <c r="C627" s="82" t="s">
        <v>76</v>
      </c>
      <c r="D627" s="83">
        <f>ROUND((D628)/1000,5)</f>
        <v>0</v>
      </c>
      <c r="E627" s="83">
        <f t="shared" ref="E627:AA627" si="362">ROUND((E628)/1000,5)</f>
        <v>0</v>
      </c>
      <c r="F627" s="83">
        <f t="shared" si="362"/>
        <v>0</v>
      </c>
      <c r="G627" s="83">
        <f t="shared" si="362"/>
        <v>0</v>
      </c>
      <c r="H627" s="83">
        <f t="shared" si="362"/>
        <v>0</v>
      </c>
      <c r="I627" s="83">
        <f t="shared" si="362"/>
        <v>3.7100000000000002E-3</v>
      </c>
      <c r="J627" s="83">
        <f t="shared" si="362"/>
        <v>0.13877</v>
      </c>
      <c r="K627" s="83">
        <f t="shared" si="362"/>
        <v>0</v>
      </c>
      <c r="L627" s="83">
        <f t="shared" si="362"/>
        <v>2.384E-2</v>
      </c>
      <c r="M627" s="83">
        <f t="shared" si="362"/>
        <v>0</v>
      </c>
      <c r="N627" s="83">
        <f t="shared" si="362"/>
        <v>0</v>
      </c>
      <c r="O627" s="83">
        <f t="shared" si="362"/>
        <v>0</v>
      </c>
      <c r="P627" s="83">
        <f t="shared" si="362"/>
        <v>0</v>
      </c>
      <c r="Q627" s="83">
        <f t="shared" si="362"/>
        <v>0</v>
      </c>
      <c r="R627" s="83">
        <f t="shared" si="362"/>
        <v>0</v>
      </c>
      <c r="S627" s="83">
        <f t="shared" si="362"/>
        <v>0</v>
      </c>
      <c r="T627" s="83">
        <f t="shared" si="362"/>
        <v>0</v>
      </c>
      <c r="U627" s="83">
        <f t="shared" si="362"/>
        <v>0</v>
      </c>
      <c r="V627" s="83">
        <f t="shared" si="362"/>
        <v>0</v>
      </c>
      <c r="W627" s="83">
        <f t="shared" si="362"/>
        <v>0</v>
      </c>
      <c r="X627" s="83">
        <f t="shared" si="362"/>
        <v>0</v>
      </c>
      <c r="Y627" s="83">
        <f t="shared" si="362"/>
        <v>0</v>
      </c>
      <c r="Z627" s="83">
        <f t="shared" si="362"/>
        <v>0</v>
      </c>
      <c r="AA627" s="83">
        <f t="shared" si="362"/>
        <v>0</v>
      </c>
    </row>
    <row r="628" spans="1:27" ht="12.75" customHeight="1" outlineLevel="1" x14ac:dyDescent="0.2">
      <c r="A628" s="91" t="s">
        <v>2789</v>
      </c>
      <c r="B628" s="63" t="s">
        <v>233</v>
      </c>
      <c r="C628" s="43" t="s">
        <v>79</v>
      </c>
      <c r="D628" s="44">
        <v>0</v>
      </c>
      <c r="E628" s="44">
        <v>0</v>
      </c>
      <c r="F628" s="44">
        <v>0</v>
      </c>
      <c r="G628" s="44">
        <v>0</v>
      </c>
      <c r="H628" s="44">
        <v>0</v>
      </c>
      <c r="I628" s="44">
        <v>3.71</v>
      </c>
      <c r="J628" s="44">
        <v>138.77000000000001</v>
      </c>
      <c r="K628" s="44">
        <v>0</v>
      </c>
      <c r="L628" s="44">
        <v>23.84</v>
      </c>
      <c r="M628" s="44">
        <v>0</v>
      </c>
      <c r="N628" s="44">
        <v>0</v>
      </c>
      <c r="O628" s="44">
        <v>0</v>
      </c>
      <c r="P628" s="44">
        <v>0</v>
      </c>
      <c r="Q628" s="44">
        <v>0</v>
      </c>
      <c r="R628" s="44">
        <v>0</v>
      </c>
      <c r="S628" s="44">
        <v>0</v>
      </c>
      <c r="T628" s="44">
        <v>0</v>
      </c>
      <c r="U628" s="44">
        <v>0</v>
      </c>
      <c r="V628" s="44">
        <v>0</v>
      </c>
      <c r="W628" s="44">
        <v>0</v>
      </c>
      <c r="X628" s="44">
        <v>0</v>
      </c>
      <c r="Y628" s="44">
        <v>0</v>
      </c>
      <c r="Z628" s="44">
        <v>0</v>
      </c>
      <c r="AA628" s="44">
        <v>0</v>
      </c>
    </row>
    <row r="629" spans="1:27" x14ac:dyDescent="0.2">
      <c r="A629" s="90" t="s">
        <v>2790</v>
      </c>
      <c r="B629" s="28" t="str">
        <f>"04"&amp;"."&amp;$B$777&amp;"."&amp;$B$778</f>
        <v>04.04.2023</v>
      </c>
      <c r="C629" s="82" t="s">
        <v>76</v>
      </c>
      <c r="D629" s="83">
        <f>ROUND((D630)/1000,5)</f>
        <v>0</v>
      </c>
      <c r="E629" s="83">
        <f t="shared" ref="E629:AA629" si="363">ROUND((E630)/1000,5)</f>
        <v>0</v>
      </c>
      <c r="F629" s="83">
        <f t="shared" si="363"/>
        <v>0</v>
      </c>
      <c r="G629" s="83">
        <f t="shared" si="363"/>
        <v>2.8600000000000001E-3</v>
      </c>
      <c r="H629" s="83">
        <f t="shared" si="363"/>
        <v>0</v>
      </c>
      <c r="I629" s="83">
        <f t="shared" si="363"/>
        <v>5.4469999999999998E-2</v>
      </c>
      <c r="J629" s="83">
        <f t="shared" si="363"/>
        <v>0.26390000000000002</v>
      </c>
      <c r="K629" s="83">
        <f t="shared" si="363"/>
        <v>7.1349999999999997E-2</v>
      </c>
      <c r="L629" s="83">
        <f t="shared" si="363"/>
        <v>8.8760000000000006E-2</v>
      </c>
      <c r="M629" s="83">
        <f t="shared" si="363"/>
        <v>0</v>
      </c>
      <c r="N629" s="83">
        <f t="shared" si="363"/>
        <v>0</v>
      </c>
      <c r="O629" s="83">
        <f t="shared" si="363"/>
        <v>0</v>
      </c>
      <c r="P629" s="83">
        <f t="shared" si="363"/>
        <v>0</v>
      </c>
      <c r="Q629" s="83">
        <f t="shared" si="363"/>
        <v>0</v>
      </c>
      <c r="R629" s="83">
        <f t="shared" si="363"/>
        <v>0</v>
      </c>
      <c r="S629" s="83">
        <f t="shared" si="363"/>
        <v>0</v>
      </c>
      <c r="T629" s="83">
        <f t="shared" si="363"/>
        <v>0</v>
      </c>
      <c r="U629" s="83">
        <f t="shared" si="363"/>
        <v>0</v>
      </c>
      <c r="V629" s="83">
        <f t="shared" si="363"/>
        <v>0</v>
      </c>
      <c r="W629" s="83">
        <f t="shared" si="363"/>
        <v>0</v>
      </c>
      <c r="X629" s="83">
        <f t="shared" si="363"/>
        <v>0</v>
      </c>
      <c r="Y629" s="83">
        <f t="shared" si="363"/>
        <v>0</v>
      </c>
      <c r="Z629" s="83">
        <f t="shared" si="363"/>
        <v>0</v>
      </c>
      <c r="AA629" s="83">
        <f t="shared" si="363"/>
        <v>0</v>
      </c>
    </row>
    <row r="630" spans="1:27" ht="12.75" customHeight="1" outlineLevel="1" x14ac:dyDescent="0.2">
      <c r="A630" s="91" t="s">
        <v>2791</v>
      </c>
      <c r="B630" s="63" t="s">
        <v>233</v>
      </c>
      <c r="C630" s="43" t="s">
        <v>79</v>
      </c>
      <c r="D630" s="44">
        <v>0</v>
      </c>
      <c r="E630" s="44">
        <v>0</v>
      </c>
      <c r="F630" s="44">
        <v>0</v>
      </c>
      <c r="G630" s="44">
        <v>2.86</v>
      </c>
      <c r="H630" s="44">
        <v>0</v>
      </c>
      <c r="I630" s="44">
        <v>54.47</v>
      </c>
      <c r="J630" s="44">
        <v>263.89999999999998</v>
      </c>
      <c r="K630" s="44">
        <v>71.349999999999994</v>
      </c>
      <c r="L630" s="44">
        <v>88.76</v>
      </c>
      <c r="M630" s="44">
        <v>0</v>
      </c>
      <c r="N630" s="44">
        <v>0</v>
      </c>
      <c r="O630" s="44">
        <v>0</v>
      </c>
      <c r="P630" s="44">
        <v>0</v>
      </c>
      <c r="Q630" s="44">
        <v>0</v>
      </c>
      <c r="R630" s="44">
        <v>0</v>
      </c>
      <c r="S630" s="44">
        <v>0</v>
      </c>
      <c r="T630" s="44">
        <v>0</v>
      </c>
      <c r="U630" s="44">
        <v>0</v>
      </c>
      <c r="V630" s="44">
        <v>0</v>
      </c>
      <c r="W630" s="44">
        <v>0</v>
      </c>
      <c r="X630" s="44">
        <v>0</v>
      </c>
      <c r="Y630" s="44">
        <v>0</v>
      </c>
      <c r="Z630" s="44">
        <v>0</v>
      </c>
      <c r="AA630" s="44">
        <v>0</v>
      </c>
    </row>
    <row r="631" spans="1:27" x14ac:dyDescent="0.2">
      <c r="A631" s="90" t="s">
        <v>2792</v>
      </c>
      <c r="B631" s="28" t="str">
        <f>"05"&amp;"."&amp;$B$777&amp;"."&amp;$B$778</f>
        <v>05.04.2023</v>
      </c>
      <c r="C631" s="82" t="s">
        <v>76</v>
      </c>
      <c r="D631" s="83">
        <f>ROUND((D632)/1000,5)</f>
        <v>0</v>
      </c>
      <c r="E631" s="83">
        <f t="shared" ref="E631:AA631" si="364">ROUND((E632)/1000,5)</f>
        <v>0</v>
      </c>
      <c r="F631" s="83">
        <f t="shared" si="364"/>
        <v>3.5899999999999999E-3</v>
      </c>
      <c r="G631" s="83">
        <f t="shared" si="364"/>
        <v>3.875E-2</v>
      </c>
      <c r="H631" s="83">
        <f t="shared" si="364"/>
        <v>2.8039999999999999E-2</v>
      </c>
      <c r="I631" s="83">
        <f t="shared" si="364"/>
        <v>8.7080000000000005E-2</v>
      </c>
      <c r="J631" s="83">
        <f t="shared" si="364"/>
        <v>0.29537000000000002</v>
      </c>
      <c r="K631" s="83">
        <f t="shared" si="364"/>
        <v>8.1269999999999995E-2</v>
      </c>
      <c r="L631" s="83">
        <f t="shared" si="364"/>
        <v>1.443E-2</v>
      </c>
      <c r="M631" s="83">
        <f t="shared" si="364"/>
        <v>1.4599999999999999E-3</v>
      </c>
      <c r="N631" s="83">
        <f t="shared" si="364"/>
        <v>0</v>
      </c>
      <c r="O631" s="83">
        <f t="shared" si="364"/>
        <v>0</v>
      </c>
      <c r="P631" s="83">
        <f t="shared" si="364"/>
        <v>0</v>
      </c>
      <c r="Q631" s="83">
        <f t="shared" si="364"/>
        <v>0</v>
      </c>
      <c r="R631" s="83">
        <f t="shared" si="364"/>
        <v>0</v>
      </c>
      <c r="S631" s="83">
        <f t="shared" si="364"/>
        <v>0</v>
      </c>
      <c r="T631" s="83">
        <f t="shared" si="364"/>
        <v>0</v>
      </c>
      <c r="U631" s="83">
        <f t="shared" si="364"/>
        <v>0</v>
      </c>
      <c r="V631" s="83">
        <f t="shared" si="364"/>
        <v>8.0000000000000007E-5</v>
      </c>
      <c r="W631" s="83">
        <f t="shared" si="364"/>
        <v>1.8000000000000001E-4</v>
      </c>
      <c r="X631" s="83">
        <f t="shared" si="364"/>
        <v>0</v>
      </c>
      <c r="Y631" s="83">
        <f t="shared" si="364"/>
        <v>0</v>
      </c>
      <c r="Z631" s="83">
        <f t="shared" si="364"/>
        <v>0</v>
      </c>
      <c r="AA631" s="83">
        <f t="shared" si="364"/>
        <v>0</v>
      </c>
    </row>
    <row r="632" spans="1:27" ht="12.75" customHeight="1" outlineLevel="1" x14ac:dyDescent="0.2">
      <c r="A632" s="91" t="s">
        <v>2793</v>
      </c>
      <c r="B632" s="63" t="s">
        <v>233</v>
      </c>
      <c r="C632" s="43" t="s">
        <v>79</v>
      </c>
      <c r="D632" s="44">
        <v>0</v>
      </c>
      <c r="E632" s="44">
        <v>0</v>
      </c>
      <c r="F632" s="44">
        <v>3.59</v>
      </c>
      <c r="G632" s="44">
        <v>38.75</v>
      </c>
      <c r="H632" s="44">
        <v>28.04</v>
      </c>
      <c r="I632" s="44">
        <v>87.08</v>
      </c>
      <c r="J632" s="44">
        <v>295.37</v>
      </c>
      <c r="K632" s="44">
        <v>81.27</v>
      </c>
      <c r="L632" s="44">
        <v>14.43</v>
      </c>
      <c r="M632" s="44">
        <v>1.46</v>
      </c>
      <c r="N632" s="44">
        <v>0</v>
      </c>
      <c r="O632" s="44">
        <v>0</v>
      </c>
      <c r="P632" s="44">
        <v>0</v>
      </c>
      <c r="Q632" s="44">
        <v>0</v>
      </c>
      <c r="R632" s="44">
        <v>0</v>
      </c>
      <c r="S632" s="44">
        <v>0</v>
      </c>
      <c r="T632" s="44">
        <v>0</v>
      </c>
      <c r="U632" s="44">
        <v>0</v>
      </c>
      <c r="V632" s="44">
        <v>0.08</v>
      </c>
      <c r="W632" s="44">
        <v>0.18</v>
      </c>
      <c r="X632" s="44">
        <v>0</v>
      </c>
      <c r="Y632" s="44">
        <v>0</v>
      </c>
      <c r="Z632" s="44">
        <v>0</v>
      </c>
      <c r="AA632" s="44">
        <v>0</v>
      </c>
    </row>
    <row r="633" spans="1:27" x14ac:dyDescent="0.2">
      <c r="A633" s="90" t="s">
        <v>2794</v>
      </c>
      <c r="B633" s="28" t="str">
        <f>"06"&amp;"."&amp;$B$777&amp;"."&amp;$B$778</f>
        <v>06.04.2023</v>
      </c>
      <c r="C633" s="82" t="s">
        <v>76</v>
      </c>
      <c r="D633" s="83">
        <f>ROUND((D634)/1000,5)</f>
        <v>0</v>
      </c>
      <c r="E633" s="83">
        <f t="shared" ref="E633:AA633" si="365">ROUND((E634)/1000,5)</f>
        <v>0</v>
      </c>
      <c r="F633" s="83">
        <f t="shared" si="365"/>
        <v>0</v>
      </c>
      <c r="G633" s="83">
        <f t="shared" si="365"/>
        <v>0</v>
      </c>
      <c r="H633" s="83">
        <f t="shared" si="365"/>
        <v>0</v>
      </c>
      <c r="I633" s="83">
        <f t="shared" si="365"/>
        <v>2.0930000000000001E-2</v>
      </c>
      <c r="J633" s="83">
        <f t="shared" si="365"/>
        <v>0.23297999999999999</v>
      </c>
      <c r="K633" s="83">
        <f t="shared" si="365"/>
        <v>5.185E-2</v>
      </c>
      <c r="L633" s="83">
        <f t="shared" si="365"/>
        <v>0</v>
      </c>
      <c r="M633" s="83">
        <f t="shared" si="365"/>
        <v>0</v>
      </c>
      <c r="N633" s="83">
        <f t="shared" si="365"/>
        <v>0</v>
      </c>
      <c r="O633" s="83">
        <f t="shared" si="365"/>
        <v>0</v>
      </c>
      <c r="P633" s="83">
        <f t="shared" si="365"/>
        <v>0</v>
      </c>
      <c r="Q633" s="83">
        <f t="shared" si="365"/>
        <v>0</v>
      </c>
      <c r="R633" s="83">
        <f t="shared" si="365"/>
        <v>0</v>
      </c>
      <c r="S633" s="83">
        <f t="shared" si="365"/>
        <v>0</v>
      </c>
      <c r="T633" s="83">
        <f t="shared" si="365"/>
        <v>0</v>
      </c>
      <c r="U633" s="83">
        <f t="shared" si="365"/>
        <v>0</v>
      </c>
      <c r="V633" s="83">
        <f t="shared" si="365"/>
        <v>0</v>
      </c>
      <c r="W633" s="83">
        <f t="shared" si="365"/>
        <v>0</v>
      </c>
      <c r="X633" s="83">
        <f t="shared" si="365"/>
        <v>0</v>
      </c>
      <c r="Y633" s="83">
        <f t="shared" si="365"/>
        <v>0</v>
      </c>
      <c r="Z633" s="83">
        <f t="shared" si="365"/>
        <v>0</v>
      </c>
      <c r="AA633" s="83">
        <f t="shared" si="365"/>
        <v>0</v>
      </c>
    </row>
    <row r="634" spans="1:27" ht="12.75" customHeight="1" outlineLevel="1" x14ac:dyDescent="0.2">
      <c r="A634" s="91" t="s">
        <v>2795</v>
      </c>
      <c r="B634" s="63" t="s">
        <v>233</v>
      </c>
      <c r="C634" s="43" t="s">
        <v>79</v>
      </c>
      <c r="D634" s="44">
        <v>0</v>
      </c>
      <c r="E634" s="44">
        <v>0</v>
      </c>
      <c r="F634" s="44">
        <v>0</v>
      </c>
      <c r="G634" s="44">
        <v>0</v>
      </c>
      <c r="H634" s="44">
        <v>0</v>
      </c>
      <c r="I634" s="44">
        <v>20.93</v>
      </c>
      <c r="J634" s="44">
        <v>232.98</v>
      </c>
      <c r="K634" s="44">
        <v>51.85</v>
      </c>
      <c r="L634" s="44">
        <v>0</v>
      </c>
      <c r="M634" s="44">
        <v>0</v>
      </c>
      <c r="N634" s="44">
        <v>0</v>
      </c>
      <c r="O634" s="44">
        <v>0</v>
      </c>
      <c r="P634" s="44">
        <v>0</v>
      </c>
      <c r="Q634" s="44">
        <v>0</v>
      </c>
      <c r="R634" s="44">
        <v>0</v>
      </c>
      <c r="S634" s="44">
        <v>0</v>
      </c>
      <c r="T634" s="44">
        <v>0</v>
      </c>
      <c r="U634" s="44">
        <v>0</v>
      </c>
      <c r="V634" s="44">
        <v>0</v>
      </c>
      <c r="W634" s="44">
        <v>0</v>
      </c>
      <c r="X634" s="44">
        <v>0</v>
      </c>
      <c r="Y634" s="44">
        <v>0</v>
      </c>
      <c r="Z634" s="44">
        <v>0</v>
      </c>
      <c r="AA634" s="44">
        <v>0</v>
      </c>
    </row>
    <row r="635" spans="1:27" x14ac:dyDescent="0.2">
      <c r="A635" s="90" t="s">
        <v>2796</v>
      </c>
      <c r="B635" s="28" t="str">
        <f>"07"&amp;"."&amp;$B$777&amp;"."&amp;$B$778</f>
        <v>07.04.2023</v>
      </c>
      <c r="C635" s="82" t="s">
        <v>76</v>
      </c>
      <c r="D635" s="83">
        <f>ROUND((D636)/1000,5)</f>
        <v>0</v>
      </c>
      <c r="E635" s="83">
        <f t="shared" ref="E635:AA635" si="366">ROUND((E636)/1000,5)</f>
        <v>0</v>
      </c>
      <c r="F635" s="83">
        <f t="shared" si="366"/>
        <v>0</v>
      </c>
      <c r="G635" s="83">
        <f t="shared" si="366"/>
        <v>0</v>
      </c>
      <c r="H635" s="83">
        <f t="shared" si="366"/>
        <v>0</v>
      </c>
      <c r="I635" s="83">
        <f t="shared" si="366"/>
        <v>3.8309999999999997E-2</v>
      </c>
      <c r="J635" s="83">
        <f t="shared" si="366"/>
        <v>0.14248</v>
      </c>
      <c r="K635" s="83">
        <f t="shared" si="366"/>
        <v>6.2839999999999993E-2</v>
      </c>
      <c r="L635" s="83">
        <f t="shared" si="366"/>
        <v>0.13247</v>
      </c>
      <c r="M635" s="83">
        <f t="shared" si="366"/>
        <v>0</v>
      </c>
      <c r="N635" s="83">
        <f t="shared" si="366"/>
        <v>0</v>
      </c>
      <c r="O635" s="83">
        <f t="shared" si="366"/>
        <v>0</v>
      </c>
      <c r="P635" s="83">
        <f t="shared" si="366"/>
        <v>0</v>
      </c>
      <c r="Q635" s="83">
        <f t="shared" si="366"/>
        <v>0</v>
      </c>
      <c r="R635" s="83">
        <f t="shared" si="366"/>
        <v>0</v>
      </c>
      <c r="S635" s="83">
        <f t="shared" si="366"/>
        <v>0</v>
      </c>
      <c r="T635" s="83">
        <f t="shared" si="366"/>
        <v>0</v>
      </c>
      <c r="U635" s="83">
        <f t="shared" si="366"/>
        <v>0</v>
      </c>
      <c r="V635" s="83">
        <f t="shared" si="366"/>
        <v>2.9590000000000002E-2</v>
      </c>
      <c r="W635" s="83">
        <f t="shared" si="366"/>
        <v>0</v>
      </c>
      <c r="X635" s="83">
        <f t="shared" si="366"/>
        <v>0</v>
      </c>
      <c r="Y635" s="83">
        <f t="shared" si="366"/>
        <v>0</v>
      </c>
      <c r="Z635" s="83">
        <f t="shared" si="366"/>
        <v>0</v>
      </c>
      <c r="AA635" s="83">
        <f t="shared" si="366"/>
        <v>0</v>
      </c>
    </row>
    <row r="636" spans="1:27" ht="12.75" customHeight="1" outlineLevel="1" x14ac:dyDescent="0.2">
      <c r="A636" s="91" t="s">
        <v>2797</v>
      </c>
      <c r="B636" s="63" t="s">
        <v>233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0</v>
      </c>
      <c r="I636" s="44">
        <v>38.31</v>
      </c>
      <c r="J636" s="44">
        <v>142.47999999999999</v>
      </c>
      <c r="K636" s="44">
        <v>62.84</v>
      </c>
      <c r="L636" s="44">
        <v>132.47</v>
      </c>
      <c r="M636" s="44">
        <v>0</v>
      </c>
      <c r="N636" s="44">
        <v>0</v>
      </c>
      <c r="O636" s="44">
        <v>0</v>
      </c>
      <c r="P636" s="44">
        <v>0</v>
      </c>
      <c r="Q636" s="44">
        <v>0</v>
      </c>
      <c r="R636" s="44">
        <v>0</v>
      </c>
      <c r="S636" s="44">
        <v>0</v>
      </c>
      <c r="T636" s="44">
        <v>0</v>
      </c>
      <c r="U636" s="44">
        <v>0</v>
      </c>
      <c r="V636" s="44">
        <v>29.59</v>
      </c>
      <c r="W636" s="44">
        <v>0</v>
      </c>
      <c r="X636" s="44">
        <v>0</v>
      </c>
      <c r="Y636" s="44">
        <v>0</v>
      </c>
      <c r="Z636" s="44">
        <v>0</v>
      </c>
      <c r="AA636" s="44">
        <v>0</v>
      </c>
    </row>
    <row r="637" spans="1:27" x14ac:dyDescent="0.2">
      <c r="A637" s="90" t="s">
        <v>2798</v>
      </c>
      <c r="B637" s="28" t="str">
        <f>"08"&amp;"."&amp;$B$777&amp;"."&amp;$B$778</f>
        <v>08.04.2023</v>
      </c>
      <c r="C637" s="82" t="s">
        <v>76</v>
      </c>
      <c r="D637" s="83">
        <f>ROUND((D638)/1000,5)</f>
        <v>0</v>
      </c>
      <c r="E637" s="83">
        <f t="shared" ref="E637:AA637" si="367">ROUND((E638)/1000,5)</f>
        <v>0</v>
      </c>
      <c r="F637" s="83">
        <f t="shared" si="367"/>
        <v>0</v>
      </c>
      <c r="G637" s="83">
        <f t="shared" si="367"/>
        <v>0</v>
      </c>
      <c r="H637" s="83">
        <f t="shared" si="367"/>
        <v>0</v>
      </c>
      <c r="I637" s="83">
        <f t="shared" si="367"/>
        <v>2.7179999999999999E-2</v>
      </c>
      <c r="J637" s="83">
        <f t="shared" si="367"/>
        <v>9.1730000000000006E-2</v>
      </c>
      <c r="K637" s="83">
        <f t="shared" si="367"/>
        <v>0.18107000000000001</v>
      </c>
      <c r="L637" s="83">
        <f t="shared" si="367"/>
        <v>4.0189999999999997E-2</v>
      </c>
      <c r="M637" s="83">
        <f t="shared" si="367"/>
        <v>0.26277</v>
      </c>
      <c r="N637" s="83">
        <f t="shared" si="367"/>
        <v>2.2290000000000001E-2</v>
      </c>
      <c r="O637" s="83">
        <f t="shared" si="367"/>
        <v>9.0139999999999998E-2</v>
      </c>
      <c r="P637" s="83">
        <f t="shared" si="367"/>
        <v>0</v>
      </c>
      <c r="Q637" s="83">
        <f t="shared" si="367"/>
        <v>0</v>
      </c>
      <c r="R637" s="83">
        <f t="shared" si="367"/>
        <v>6.8999999999999997E-4</v>
      </c>
      <c r="S637" s="83">
        <f t="shared" si="367"/>
        <v>5.1810000000000002E-2</v>
      </c>
      <c r="T637" s="83">
        <f t="shared" si="367"/>
        <v>0</v>
      </c>
      <c r="U637" s="83">
        <f t="shared" si="367"/>
        <v>7.6600000000000001E-3</v>
      </c>
      <c r="V637" s="83">
        <f t="shared" si="367"/>
        <v>0.16445000000000001</v>
      </c>
      <c r="W637" s="83">
        <f t="shared" si="367"/>
        <v>0.11447</v>
      </c>
      <c r="X637" s="83">
        <f t="shared" si="367"/>
        <v>3.0450000000000001E-2</v>
      </c>
      <c r="Y637" s="83">
        <f t="shared" si="367"/>
        <v>0</v>
      </c>
      <c r="Z637" s="83">
        <f t="shared" si="367"/>
        <v>0</v>
      </c>
      <c r="AA637" s="83">
        <f t="shared" si="367"/>
        <v>0</v>
      </c>
    </row>
    <row r="638" spans="1:27" ht="12.75" customHeight="1" outlineLevel="1" x14ac:dyDescent="0.2">
      <c r="A638" s="91" t="s">
        <v>2799</v>
      </c>
      <c r="B638" s="63" t="s">
        <v>233</v>
      </c>
      <c r="C638" s="43" t="s">
        <v>79</v>
      </c>
      <c r="D638" s="44">
        <v>0</v>
      </c>
      <c r="E638" s="44">
        <v>0</v>
      </c>
      <c r="F638" s="44">
        <v>0</v>
      </c>
      <c r="G638" s="44">
        <v>0</v>
      </c>
      <c r="H638" s="44">
        <v>0</v>
      </c>
      <c r="I638" s="44">
        <v>27.18</v>
      </c>
      <c r="J638" s="44">
        <v>91.73</v>
      </c>
      <c r="K638" s="44">
        <v>181.07</v>
      </c>
      <c r="L638" s="44">
        <v>40.19</v>
      </c>
      <c r="M638" s="44">
        <v>262.77</v>
      </c>
      <c r="N638" s="44">
        <v>22.29</v>
      </c>
      <c r="O638" s="44">
        <v>90.14</v>
      </c>
      <c r="P638" s="44">
        <v>0</v>
      </c>
      <c r="Q638" s="44">
        <v>0</v>
      </c>
      <c r="R638" s="44">
        <v>0.69</v>
      </c>
      <c r="S638" s="44">
        <v>51.81</v>
      </c>
      <c r="T638" s="44">
        <v>0</v>
      </c>
      <c r="U638" s="44">
        <v>7.66</v>
      </c>
      <c r="V638" s="44">
        <v>164.45</v>
      </c>
      <c r="W638" s="44">
        <v>114.47</v>
      </c>
      <c r="X638" s="44">
        <v>30.45</v>
      </c>
      <c r="Y638" s="44">
        <v>0</v>
      </c>
      <c r="Z638" s="44">
        <v>0</v>
      </c>
      <c r="AA638" s="44">
        <v>0</v>
      </c>
    </row>
    <row r="639" spans="1:27" x14ac:dyDescent="0.2">
      <c r="A639" s="90" t="s">
        <v>2800</v>
      </c>
      <c r="B639" s="28" t="str">
        <f>"09"&amp;"."&amp;$B$777&amp;"."&amp;$B$778</f>
        <v>09.04.2023</v>
      </c>
      <c r="C639" s="82" t="s">
        <v>76</v>
      </c>
      <c r="D639" s="83">
        <f>ROUND((D640)/1000,5)</f>
        <v>0</v>
      </c>
      <c r="E639" s="83">
        <f t="shared" ref="E639:AA639" si="368">ROUND((E640)/1000,5)</f>
        <v>1.74E-3</v>
      </c>
      <c r="F639" s="83">
        <f t="shared" si="368"/>
        <v>3.0859999999999999E-2</v>
      </c>
      <c r="G639" s="83">
        <f t="shared" si="368"/>
        <v>5.2249999999999998E-2</v>
      </c>
      <c r="H639" s="83">
        <f t="shared" si="368"/>
        <v>7.4109999999999995E-2</v>
      </c>
      <c r="I639" s="83">
        <f t="shared" si="368"/>
        <v>7.5389999999999999E-2</v>
      </c>
      <c r="J639" s="83">
        <f t="shared" si="368"/>
        <v>0.13491</v>
      </c>
      <c r="K639" s="83">
        <f t="shared" si="368"/>
        <v>0.1237</v>
      </c>
      <c r="L639" s="83">
        <f t="shared" si="368"/>
        <v>0.25012000000000001</v>
      </c>
      <c r="M639" s="83">
        <f t="shared" si="368"/>
        <v>0.14494000000000001</v>
      </c>
      <c r="N639" s="83">
        <f t="shared" si="368"/>
        <v>6.5689999999999998E-2</v>
      </c>
      <c r="O639" s="83">
        <f t="shared" si="368"/>
        <v>0</v>
      </c>
      <c r="P639" s="83">
        <f t="shared" si="368"/>
        <v>0</v>
      </c>
      <c r="Q639" s="83">
        <f t="shared" si="368"/>
        <v>0</v>
      </c>
      <c r="R639" s="83">
        <f t="shared" si="368"/>
        <v>6.3409999999999994E-2</v>
      </c>
      <c r="S639" s="83">
        <f t="shared" si="368"/>
        <v>6.726E-2</v>
      </c>
      <c r="T639" s="83">
        <f t="shared" si="368"/>
        <v>7.3999999999999999E-4</v>
      </c>
      <c r="U639" s="83">
        <f t="shared" si="368"/>
        <v>0.12853999999999999</v>
      </c>
      <c r="V639" s="83">
        <f t="shared" si="368"/>
        <v>0.11359</v>
      </c>
      <c r="W639" s="83">
        <f t="shared" si="368"/>
        <v>0.10994</v>
      </c>
      <c r="X639" s="83">
        <f t="shared" si="368"/>
        <v>5.3999999999999999E-2</v>
      </c>
      <c r="Y639" s="83">
        <f t="shared" si="368"/>
        <v>0</v>
      </c>
      <c r="Z639" s="83">
        <f t="shared" si="368"/>
        <v>0</v>
      </c>
      <c r="AA639" s="83">
        <f t="shared" si="368"/>
        <v>0</v>
      </c>
    </row>
    <row r="640" spans="1:27" ht="12.75" customHeight="1" outlineLevel="1" x14ac:dyDescent="0.2">
      <c r="A640" s="91" t="s">
        <v>2801</v>
      </c>
      <c r="B640" s="63" t="s">
        <v>233</v>
      </c>
      <c r="C640" s="43" t="s">
        <v>79</v>
      </c>
      <c r="D640" s="44">
        <v>0</v>
      </c>
      <c r="E640" s="44">
        <v>1.74</v>
      </c>
      <c r="F640" s="44">
        <v>30.86</v>
      </c>
      <c r="G640" s="44">
        <v>52.25</v>
      </c>
      <c r="H640" s="44">
        <v>74.11</v>
      </c>
      <c r="I640" s="44">
        <v>75.39</v>
      </c>
      <c r="J640" s="44">
        <v>134.91</v>
      </c>
      <c r="K640" s="44">
        <v>123.7</v>
      </c>
      <c r="L640" s="44">
        <v>250.12</v>
      </c>
      <c r="M640" s="44">
        <v>144.94</v>
      </c>
      <c r="N640" s="44">
        <v>65.69</v>
      </c>
      <c r="O640" s="44">
        <v>0</v>
      </c>
      <c r="P640" s="44">
        <v>0</v>
      </c>
      <c r="Q640" s="44">
        <v>0</v>
      </c>
      <c r="R640" s="44">
        <v>63.41</v>
      </c>
      <c r="S640" s="44">
        <v>67.260000000000005</v>
      </c>
      <c r="T640" s="44">
        <v>0.74</v>
      </c>
      <c r="U640" s="44">
        <v>128.54</v>
      </c>
      <c r="V640" s="44">
        <v>113.59</v>
      </c>
      <c r="W640" s="44">
        <v>109.94</v>
      </c>
      <c r="X640" s="44">
        <v>54</v>
      </c>
      <c r="Y640" s="44">
        <v>0</v>
      </c>
      <c r="Z640" s="44">
        <v>0</v>
      </c>
      <c r="AA640" s="44">
        <v>0</v>
      </c>
    </row>
    <row r="641" spans="1:27" x14ac:dyDescent="0.2">
      <c r="A641" s="90" t="s">
        <v>2802</v>
      </c>
      <c r="B641" s="28" t="str">
        <f>"10"&amp;"."&amp;$B$777&amp;"."&amp;$B$778</f>
        <v>10.04.2023</v>
      </c>
      <c r="C641" s="82" t="s">
        <v>76</v>
      </c>
      <c r="D641" s="83">
        <f>ROUND((D642)/1000,5)</f>
        <v>0</v>
      </c>
      <c r="E641" s="83">
        <f t="shared" ref="E641:AA641" si="369">ROUND((E642)/1000,5)</f>
        <v>0</v>
      </c>
      <c r="F641" s="83">
        <f t="shared" si="369"/>
        <v>0</v>
      </c>
      <c r="G641" s="83">
        <f t="shared" si="369"/>
        <v>0</v>
      </c>
      <c r="H641" s="83">
        <f t="shared" si="369"/>
        <v>0</v>
      </c>
      <c r="I641" s="83">
        <f t="shared" si="369"/>
        <v>0</v>
      </c>
      <c r="J641" s="83">
        <f t="shared" si="369"/>
        <v>0.15409999999999999</v>
      </c>
      <c r="K641" s="83">
        <f t="shared" si="369"/>
        <v>0.12329</v>
      </c>
      <c r="L641" s="83">
        <f t="shared" si="369"/>
        <v>8.2059999999999994E-2</v>
      </c>
      <c r="M641" s="83">
        <f t="shared" si="369"/>
        <v>4.0509999999999997E-2</v>
      </c>
      <c r="N641" s="83">
        <f t="shared" si="369"/>
        <v>0</v>
      </c>
      <c r="O641" s="83">
        <f t="shared" si="369"/>
        <v>0</v>
      </c>
      <c r="P641" s="83">
        <f t="shared" si="369"/>
        <v>0</v>
      </c>
      <c r="Q641" s="83">
        <f t="shared" si="369"/>
        <v>0</v>
      </c>
      <c r="R641" s="83">
        <f t="shared" si="369"/>
        <v>0</v>
      </c>
      <c r="S641" s="83">
        <f t="shared" si="369"/>
        <v>0</v>
      </c>
      <c r="T641" s="83">
        <f t="shared" si="369"/>
        <v>0</v>
      </c>
      <c r="U641" s="83">
        <f t="shared" si="369"/>
        <v>0.21157000000000001</v>
      </c>
      <c r="V641" s="83">
        <f t="shared" si="369"/>
        <v>3.6639999999999999E-2</v>
      </c>
      <c r="W641" s="83">
        <f t="shared" si="369"/>
        <v>0.11663999999999999</v>
      </c>
      <c r="X641" s="83">
        <f t="shared" si="369"/>
        <v>0</v>
      </c>
      <c r="Y641" s="83">
        <f t="shared" si="369"/>
        <v>0</v>
      </c>
      <c r="Z641" s="83">
        <f t="shared" si="369"/>
        <v>0</v>
      </c>
      <c r="AA641" s="83">
        <f t="shared" si="369"/>
        <v>0</v>
      </c>
    </row>
    <row r="642" spans="1:27" ht="12.75" customHeight="1" outlineLevel="1" x14ac:dyDescent="0.2">
      <c r="A642" s="91" t="s">
        <v>2803</v>
      </c>
      <c r="B642" s="63" t="s">
        <v>233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0</v>
      </c>
      <c r="I642" s="44">
        <v>0</v>
      </c>
      <c r="J642" s="44">
        <v>154.1</v>
      </c>
      <c r="K642" s="44">
        <v>123.29</v>
      </c>
      <c r="L642" s="44">
        <v>82.06</v>
      </c>
      <c r="M642" s="44">
        <v>40.51</v>
      </c>
      <c r="N642" s="44">
        <v>0</v>
      </c>
      <c r="O642" s="44">
        <v>0</v>
      </c>
      <c r="P642" s="44">
        <v>0</v>
      </c>
      <c r="Q642" s="44">
        <v>0</v>
      </c>
      <c r="R642" s="44">
        <v>0</v>
      </c>
      <c r="S642" s="44">
        <v>0</v>
      </c>
      <c r="T642" s="44">
        <v>0</v>
      </c>
      <c r="U642" s="44">
        <v>211.57</v>
      </c>
      <c r="V642" s="44">
        <v>36.64</v>
      </c>
      <c r="W642" s="44">
        <v>116.64</v>
      </c>
      <c r="X642" s="44">
        <v>0</v>
      </c>
      <c r="Y642" s="44">
        <v>0</v>
      </c>
      <c r="Z642" s="44">
        <v>0</v>
      </c>
      <c r="AA642" s="44">
        <v>0</v>
      </c>
    </row>
    <row r="643" spans="1:27" x14ac:dyDescent="0.2">
      <c r="A643" s="90" t="s">
        <v>2804</v>
      </c>
      <c r="B643" s="28" t="str">
        <f>"11"&amp;"."&amp;$B$777&amp;"."&amp;$B$778</f>
        <v>11.04.2023</v>
      </c>
      <c r="C643" s="82" t="s">
        <v>76</v>
      </c>
      <c r="D643" s="83">
        <f>ROUND((D644)/1000,5)</f>
        <v>0</v>
      </c>
      <c r="E643" s="83">
        <f t="shared" ref="E643:AA643" si="370">ROUND((E644)/1000,5)</f>
        <v>0</v>
      </c>
      <c r="F643" s="83">
        <f t="shared" si="370"/>
        <v>0.28892000000000001</v>
      </c>
      <c r="G643" s="83">
        <f t="shared" si="370"/>
        <v>8.4100000000000008E-3</v>
      </c>
      <c r="H643" s="83">
        <f t="shared" si="370"/>
        <v>0.77071999999999996</v>
      </c>
      <c r="I643" s="83">
        <f t="shared" si="370"/>
        <v>9.2460000000000001E-2</v>
      </c>
      <c r="J643" s="83">
        <f t="shared" si="370"/>
        <v>0.25183</v>
      </c>
      <c r="K643" s="83">
        <f t="shared" si="370"/>
        <v>0.1137</v>
      </c>
      <c r="L643" s="83">
        <f t="shared" si="370"/>
        <v>6.9019999999999998E-2</v>
      </c>
      <c r="M643" s="83">
        <f t="shared" si="370"/>
        <v>0</v>
      </c>
      <c r="N643" s="83">
        <f t="shared" si="370"/>
        <v>0</v>
      </c>
      <c r="O643" s="83">
        <f t="shared" si="370"/>
        <v>0</v>
      </c>
      <c r="P643" s="83">
        <f t="shared" si="370"/>
        <v>0</v>
      </c>
      <c r="Q643" s="83">
        <f t="shared" si="370"/>
        <v>0.17738999999999999</v>
      </c>
      <c r="R643" s="83">
        <f t="shared" si="370"/>
        <v>0.22625999999999999</v>
      </c>
      <c r="S643" s="83">
        <f t="shared" si="370"/>
        <v>7.7640000000000001E-2</v>
      </c>
      <c r="T643" s="83">
        <f t="shared" si="370"/>
        <v>0.12959999999999999</v>
      </c>
      <c r="U643" s="83">
        <f t="shared" si="370"/>
        <v>0.15436</v>
      </c>
      <c r="V643" s="83">
        <f t="shared" si="370"/>
        <v>0.14673</v>
      </c>
      <c r="W643" s="83">
        <f t="shared" si="370"/>
        <v>8.1549999999999997E-2</v>
      </c>
      <c r="X643" s="83">
        <f t="shared" si="370"/>
        <v>0</v>
      </c>
      <c r="Y643" s="83">
        <f t="shared" si="370"/>
        <v>0</v>
      </c>
      <c r="Z643" s="83">
        <f t="shared" si="370"/>
        <v>0</v>
      </c>
      <c r="AA643" s="83">
        <f t="shared" si="370"/>
        <v>7.2020000000000001E-2</v>
      </c>
    </row>
    <row r="644" spans="1:27" ht="12.75" customHeight="1" outlineLevel="1" x14ac:dyDescent="0.2">
      <c r="A644" s="91" t="s">
        <v>2805</v>
      </c>
      <c r="B644" s="63" t="s">
        <v>233</v>
      </c>
      <c r="C644" s="43" t="s">
        <v>79</v>
      </c>
      <c r="D644" s="44">
        <v>0</v>
      </c>
      <c r="E644" s="44">
        <v>0</v>
      </c>
      <c r="F644" s="44">
        <v>288.92</v>
      </c>
      <c r="G644" s="44">
        <v>8.41</v>
      </c>
      <c r="H644" s="44">
        <v>770.72</v>
      </c>
      <c r="I644" s="44">
        <v>92.46</v>
      </c>
      <c r="J644" s="44">
        <v>251.83</v>
      </c>
      <c r="K644" s="44">
        <v>113.7</v>
      </c>
      <c r="L644" s="44">
        <v>69.02</v>
      </c>
      <c r="M644" s="44">
        <v>0</v>
      </c>
      <c r="N644" s="44">
        <v>0</v>
      </c>
      <c r="O644" s="44">
        <v>0</v>
      </c>
      <c r="P644" s="44">
        <v>0</v>
      </c>
      <c r="Q644" s="44">
        <v>177.39</v>
      </c>
      <c r="R644" s="44">
        <v>226.26</v>
      </c>
      <c r="S644" s="44">
        <v>77.64</v>
      </c>
      <c r="T644" s="44">
        <v>129.6</v>
      </c>
      <c r="U644" s="44">
        <v>154.36000000000001</v>
      </c>
      <c r="V644" s="44">
        <v>146.72999999999999</v>
      </c>
      <c r="W644" s="44">
        <v>81.55</v>
      </c>
      <c r="X644" s="44">
        <v>0</v>
      </c>
      <c r="Y644" s="44">
        <v>0</v>
      </c>
      <c r="Z644" s="44">
        <v>0</v>
      </c>
      <c r="AA644" s="44">
        <v>72.02</v>
      </c>
    </row>
    <row r="645" spans="1:27" x14ac:dyDescent="0.2">
      <c r="A645" s="90" t="s">
        <v>2806</v>
      </c>
      <c r="B645" s="28" t="str">
        <f>"12"&amp;"."&amp;$B$777&amp;"."&amp;$B$778</f>
        <v>12.04.2023</v>
      </c>
      <c r="C645" s="82" t="s">
        <v>76</v>
      </c>
      <c r="D645" s="83">
        <f>ROUND((D646)/1000,5)</f>
        <v>0</v>
      </c>
      <c r="E645" s="83">
        <f t="shared" ref="E645:AA645" si="371">ROUND((E646)/1000,5)</f>
        <v>0</v>
      </c>
      <c r="F645" s="83">
        <f t="shared" si="371"/>
        <v>0</v>
      </c>
      <c r="G645" s="83">
        <f t="shared" si="371"/>
        <v>0</v>
      </c>
      <c r="H645" s="83">
        <f t="shared" si="371"/>
        <v>0.65861000000000003</v>
      </c>
      <c r="I645" s="83">
        <f t="shared" si="371"/>
        <v>0.33896999999999999</v>
      </c>
      <c r="J645" s="83">
        <f t="shared" si="371"/>
        <v>0.27968999999999999</v>
      </c>
      <c r="K645" s="83">
        <f t="shared" si="371"/>
        <v>0.33617000000000002</v>
      </c>
      <c r="L645" s="83">
        <f t="shared" si="371"/>
        <v>0.27818999999999999</v>
      </c>
      <c r="M645" s="83">
        <f t="shared" si="371"/>
        <v>6.173E-2</v>
      </c>
      <c r="N645" s="83">
        <f t="shared" si="371"/>
        <v>0</v>
      </c>
      <c r="O645" s="83">
        <f t="shared" si="371"/>
        <v>0</v>
      </c>
      <c r="P645" s="83">
        <f t="shared" si="371"/>
        <v>0</v>
      </c>
      <c r="Q645" s="83">
        <f t="shared" si="371"/>
        <v>0.16661999999999999</v>
      </c>
      <c r="R645" s="83">
        <f t="shared" si="371"/>
        <v>0.13514999999999999</v>
      </c>
      <c r="S645" s="83">
        <f t="shared" si="371"/>
        <v>0.20879</v>
      </c>
      <c r="T645" s="83">
        <f t="shared" si="371"/>
        <v>0.27633000000000002</v>
      </c>
      <c r="U645" s="83">
        <f t="shared" si="371"/>
        <v>2.2499999999999998E-3</v>
      </c>
      <c r="V645" s="83">
        <f t="shared" si="371"/>
        <v>6.6720000000000002E-2</v>
      </c>
      <c r="W645" s="83">
        <f t="shared" si="371"/>
        <v>0.30108000000000001</v>
      </c>
      <c r="X645" s="83">
        <f t="shared" si="371"/>
        <v>0</v>
      </c>
      <c r="Y645" s="83">
        <f t="shared" si="371"/>
        <v>0</v>
      </c>
      <c r="Z645" s="83">
        <f t="shared" si="371"/>
        <v>0</v>
      </c>
      <c r="AA645" s="83">
        <f t="shared" si="371"/>
        <v>0.25079000000000001</v>
      </c>
    </row>
    <row r="646" spans="1:27" ht="12.75" customHeight="1" outlineLevel="1" x14ac:dyDescent="0.2">
      <c r="A646" s="91" t="s">
        <v>2807</v>
      </c>
      <c r="B646" s="63" t="s">
        <v>233</v>
      </c>
      <c r="C646" s="43" t="s">
        <v>79</v>
      </c>
      <c r="D646" s="44">
        <v>0</v>
      </c>
      <c r="E646" s="44">
        <v>0</v>
      </c>
      <c r="F646" s="44">
        <v>0</v>
      </c>
      <c r="G646" s="44">
        <v>0</v>
      </c>
      <c r="H646" s="44">
        <v>658.61</v>
      </c>
      <c r="I646" s="44">
        <v>338.97</v>
      </c>
      <c r="J646" s="44">
        <v>279.69</v>
      </c>
      <c r="K646" s="44">
        <v>336.17</v>
      </c>
      <c r="L646" s="44">
        <v>278.19</v>
      </c>
      <c r="M646" s="44">
        <v>61.73</v>
      </c>
      <c r="N646" s="44">
        <v>0</v>
      </c>
      <c r="O646" s="44">
        <v>0</v>
      </c>
      <c r="P646" s="44">
        <v>0</v>
      </c>
      <c r="Q646" s="44">
        <v>166.62</v>
      </c>
      <c r="R646" s="44">
        <v>135.15</v>
      </c>
      <c r="S646" s="44">
        <v>208.79</v>
      </c>
      <c r="T646" s="44">
        <v>276.33</v>
      </c>
      <c r="U646" s="44">
        <v>2.25</v>
      </c>
      <c r="V646" s="44">
        <v>66.72</v>
      </c>
      <c r="W646" s="44">
        <v>301.08</v>
      </c>
      <c r="X646" s="44">
        <v>0</v>
      </c>
      <c r="Y646" s="44">
        <v>0</v>
      </c>
      <c r="Z646" s="44">
        <v>0</v>
      </c>
      <c r="AA646" s="44">
        <v>250.79</v>
      </c>
    </row>
    <row r="647" spans="1:27" x14ac:dyDescent="0.2">
      <c r="A647" s="90" t="s">
        <v>2808</v>
      </c>
      <c r="B647" s="28" t="str">
        <f>"13"&amp;"."&amp;$B$777&amp;"."&amp;$B$778</f>
        <v>13.04.2023</v>
      </c>
      <c r="C647" s="82" t="s">
        <v>76</v>
      </c>
      <c r="D647" s="83">
        <f>ROUND((D648)/1000,5)</f>
        <v>0</v>
      </c>
      <c r="E647" s="83">
        <f t="shared" ref="E647:AA647" si="372">ROUND((E648)/1000,5)</f>
        <v>0</v>
      </c>
      <c r="F647" s="83">
        <f t="shared" si="372"/>
        <v>0</v>
      </c>
      <c r="G647" s="83">
        <f t="shared" si="372"/>
        <v>0</v>
      </c>
      <c r="H647" s="83">
        <f t="shared" si="372"/>
        <v>0</v>
      </c>
      <c r="I647" s="83">
        <f t="shared" si="372"/>
        <v>3.7310000000000003E-2</v>
      </c>
      <c r="J647" s="83">
        <f t="shared" si="372"/>
        <v>0.24046000000000001</v>
      </c>
      <c r="K647" s="83">
        <f t="shared" si="372"/>
        <v>0.309</v>
      </c>
      <c r="L647" s="83">
        <f t="shared" si="372"/>
        <v>0.25228</v>
      </c>
      <c r="M647" s="83">
        <f t="shared" si="372"/>
        <v>0.21981999999999999</v>
      </c>
      <c r="N647" s="83">
        <f t="shared" si="372"/>
        <v>0.12314</v>
      </c>
      <c r="O647" s="83">
        <f t="shared" si="372"/>
        <v>0.25934000000000001</v>
      </c>
      <c r="P647" s="83">
        <f t="shared" si="372"/>
        <v>0.31634000000000001</v>
      </c>
      <c r="Q647" s="83">
        <f t="shared" si="372"/>
        <v>0.32400000000000001</v>
      </c>
      <c r="R647" s="83">
        <f t="shared" si="372"/>
        <v>0.29096</v>
      </c>
      <c r="S647" s="83">
        <f t="shared" si="372"/>
        <v>0.2056</v>
      </c>
      <c r="T647" s="83">
        <f t="shared" si="372"/>
        <v>0.37001000000000001</v>
      </c>
      <c r="U647" s="83">
        <f t="shared" si="372"/>
        <v>0.50039</v>
      </c>
      <c r="V647" s="83">
        <f t="shared" si="372"/>
        <v>0.29874000000000001</v>
      </c>
      <c r="W647" s="83">
        <f t="shared" si="372"/>
        <v>0.25289</v>
      </c>
      <c r="X647" s="83">
        <f t="shared" si="372"/>
        <v>7.2609999999999994E-2</v>
      </c>
      <c r="Y647" s="83">
        <f t="shared" si="372"/>
        <v>0</v>
      </c>
      <c r="Z647" s="83">
        <f t="shared" si="372"/>
        <v>0</v>
      </c>
      <c r="AA647" s="83">
        <f t="shared" si="372"/>
        <v>0</v>
      </c>
    </row>
    <row r="648" spans="1:27" ht="12.75" customHeight="1" outlineLevel="1" x14ac:dyDescent="0.2">
      <c r="A648" s="91" t="s">
        <v>2809</v>
      </c>
      <c r="B648" s="63" t="s">
        <v>233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37.31</v>
      </c>
      <c r="J648" s="44">
        <v>240.46</v>
      </c>
      <c r="K648" s="44">
        <v>309</v>
      </c>
      <c r="L648" s="44">
        <v>252.28</v>
      </c>
      <c r="M648" s="44">
        <v>219.82</v>
      </c>
      <c r="N648" s="44">
        <v>123.14</v>
      </c>
      <c r="O648" s="44">
        <v>259.33999999999997</v>
      </c>
      <c r="P648" s="44">
        <v>316.33999999999997</v>
      </c>
      <c r="Q648" s="44">
        <v>324</v>
      </c>
      <c r="R648" s="44">
        <v>290.95999999999998</v>
      </c>
      <c r="S648" s="44">
        <v>205.6</v>
      </c>
      <c r="T648" s="44">
        <v>370.01</v>
      </c>
      <c r="U648" s="44">
        <v>500.39</v>
      </c>
      <c r="V648" s="44">
        <v>298.74</v>
      </c>
      <c r="W648" s="44">
        <v>252.89</v>
      </c>
      <c r="X648" s="44">
        <v>72.61</v>
      </c>
      <c r="Y648" s="44">
        <v>0</v>
      </c>
      <c r="Z648" s="44">
        <v>0</v>
      </c>
      <c r="AA648" s="44">
        <v>0</v>
      </c>
    </row>
    <row r="649" spans="1:27" x14ac:dyDescent="0.2">
      <c r="A649" s="90" t="s">
        <v>2810</v>
      </c>
      <c r="B649" s="28" t="str">
        <f>"14"&amp;"."&amp;$B$777&amp;"."&amp;$B$778</f>
        <v>14.04.2023</v>
      </c>
      <c r="C649" s="82" t="s">
        <v>76</v>
      </c>
      <c r="D649" s="83">
        <f>ROUND((D650)/1000,5)</f>
        <v>0</v>
      </c>
      <c r="E649" s="83">
        <f t="shared" ref="E649:AA649" si="373">ROUND((E650)/1000,5)</f>
        <v>0</v>
      </c>
      <c r="F649" s="83">
        <f t="shared" si="373"/>
        <v>0</v>
      </c>
      <c r="G649" s="83">
        <f t="shared" si="373"/>
        <v>0</v>
      </c>
      <c r="H649" s="83">
        <f t="shared" si="373"/>
        <v>2.2530000000000001E-2</v>
      </c>
      <c r="I649" s="83">
        <f t="shared" si="373"/>
        <v>0.22333</v>
      </c>
      <c r="J649" s="83">
        <f t="shared" si="373"/>
        <v>0.39700999999999997</v>
      </c>
      <c r="K649" s="83">
        <f t="shared" si="373"/>
        <v>0.42704999999999999</v>
      </c>
      <c r="L649" s="83">
        <f t="shared" si="373"/>
        <v>0.34944999999999998</v>
      </c>
      <c r="M649" s="83">
        <f t="shared" si="373"/>
        <v>0.24843999999999999</v>
      </c>
      <c r="N649" s="83">
        <f t="shared" si="373"/>
        <v>0.25161</v>
      </c>
      <c r="O649" s="83">
        <f t="shared" si="373"/>
        <v>0.25825999999999999</v>
      </c>
      <c r="P649" s="83">
        <f t="shared" si="373"/>
        <v>0.33166000000000001</v>
      </c>
      <c r="Q649" s="83">
        <f t="shared" si="373"/>
        <v>0.32882</v>
      </c>
      <c r="R649" s="83">
        <f t="shared" si="373"/>
        <v>0.29870000000000002</v>
      </c>
      <c r="S649" s="83">
        <f t="shared" si="373"/>
        <v>0.25774000000000002</v>
      </c>
      <c r="T649" s="83">
        <f t="shared" si="373"/>
        <v>0.26616000000000001</v>
      </c>
      <c r="U649" s="83">
        <f t="shared" si="373"/>
        <v>0.31117</v>
      </c>
      <c r="V649" s="83">
        <f t="shared" si="373"/>
        <v>0.30301</v>
      </c>
      <c r="W649" s="83">
        <f t="shared" si="373"/>
        <v>0.30471999999999999</v>
      </c>
      <c r="X649" s="83">
        <f t="shared" si="373"/>
        <v>0.24676000000000001</v>
      </c>
      <c r="Y649" s="83">
        <f t="shared" si="373"/>
        <v>9.1439999999999994E-2</v>
      </c>
      <c r="Z649" s="83">
        <f t="shared" si="373"/>
        <v>7.2639999999999996E-2</v>
      </c>
      <c r="AA649" s="83">
        <f t="shared" si="373"/>
        <v>0.10795</v>
      </c>
    </row>
    <row r="650" spans="1:27" ht="12.75" customHeight="1" outlineLevel="1" x14ac:dyDescent="0.2">
      <c r="A650" s="91" t="s">
        <v>2811</v>
      </c>
      <c r="B650" s="63" t="s">
        <v>233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22.53</v>
      </c>
      <c r="I650" s="44">
        <v>223.33</v>
      </c>
      <c r="J650" s="44">
        <v>397.01</v>
      </c>
      <c r="K650" s="44">
        <v>427.05</v>
      </c>
      <c r="L650" s="44">
        <v>349.45</v>
      </c>
      <c r="M650" s="44">
        <v>248.44</v>
      </c>
      <c r="N650" s="44">
        <v>251.61</v>
      </c>
      <c r="O650" s="44">
        <v>258.26</v>
      </c>
      <c r="P650" s="44">
        <v>331.66</v>
      </c>
      <c r="Q650" s="44">
        <v>328.82</v>
      </c>
      <c r="R650" s="44">
        <v>298.7</v>
      </c>
      <c r="S650" s="44">
        <v>257.74</v>
      </c>
      <c r="T650" s="44">
        <v>266.16000000000003</v>
      </c>
      <c r="U650" s="44">
        <v>311.17</v>
      </c>
      <c r="V650" s="44">
        <v>303.01</v>
      </c>
      <c r="W650" s="44">
        <v>304.72000000000003</v>
      </c>
      <c r="X650" s="44">
        <v>246.76</v>
      </c>
      <c r="Y650" s="44">
        <v>91.44</v>
      </c>
      <c r="Z650" s="44">
        <v>72.64</v>
      </c>
      <c r="AA650" s="44">
        <v>107.95</v>
      </c>
    </row>
    <row r="651" spans="1:27" x14ac:dyDescent="0.2">
      <c r="A651" s="90" t="s">
        <v>2812</v>
      </c>
      <c r="B651" s="28" t="str">
        <f>"15"&amp;"."&amp;$B$777&amp;"."&amp;$B$778</f>
        <v>15.04.2023</v>
      </c>
      <c r="C651" s="82" t="s">
        <v>76</v>
      </c>
      <c r="D651" s="83">
        <f>ROUND((D652)/1000,5)</f>
        <v>0</v>
      </c>
      <c r="E651" s="83">
        <f t="shared" ref="E651:AA651" si="374">ROUND((E652)/1000,5)</f>
        <v>0</v>
      </c>
      <c r="F651" s="83">
        <f t="shared" si="374"/>
        <v>0</v>
      </c>
      <c r="G651" s="83">
        <f t="shared" si="374"/>
        <v>0</v>
      </c>
      <c r="H651" s="83">
        <f t="shared" si="374"/>
        <v>0</v>
      </c>
      <c r="I651" s="83">
        <f t="shared" si="374"/>
        <v>0</v>
      </c>
      <c r="J651" s="83">
        <f t="shared" si="374"/>
        <v>3.9309999999999998E-2</v>
      </c>
      <c r="K651" s="83">
        <f t="shared" si="374"/>
        <v>0.24018999999999999</v>
      </c>
      <c r="L651" s="83">
        <f t="shared" si="374"/>
        <v>0.14715</v>
      </c>
      <c r="M651" s="83">
        <f t="shared" si="374"/>
        <v>0.10793</v>
      </c>
      <c r="N651" s="83">
        <f t="shared" si="374"/>
        <v>0.10928</v>
      </c>
      <c r="O651" s="83">
        <f t="shared" si="374"/>
        <v>8.4269999999999998E-2</v>
      </c>
      <c r="P651" s="83">
        <f t="shared" si="374"/>
        <v>7.041E-2</v>
      </c>
      <c r="Q651" s="83">
        <f t="shared" si="374"/>
        <v>1.6830000000000001E-2</v>
      </c>
      <c r="R651" s="83">
        <f t="shared" si="374"/>
        <v>5.3350000000000002E-2</v>
      </c>
      <c r="S651" s="83">
        <f t="shared" si="374"/>
        <v>8.0180000000000001E-2</v>
      </c>
      <c r="T651" s="83">
        <f t="shared" si="374"/>
        <v>8.0310000000000006E-2</v>
      </c>
      <c r="U651" s="83">
        <f t="shared" si="374"/>
        <v>7.0790000000000006E-2</v>
      </c>
      <c r="V651" s="83">
        <f t="shared" si="374"/>
        <v>0.14621999999999999</v>
      </c>
      <c r="W651" s="83">
        <f t="shared" si="374"/>
        <v>0.10589999999999999</v>
      </c>
      <c r="X651" s="83">
        <f t="shared" si="374"/>
        <v>1.291E-2</v>
      </c>
      <c r="Y651" s="83">
        <f t="shared" si="374"/>
        <v>5.62E-3</v>
      </c>
      <c r="Z651" s="83">
        <f t="shared" si="374"/>
        <v>0</v>
      </c>
      <c r="AA651" s="83">
        <f t="shared" si="374"/>
        <v>0</v>
      </c>
    </row>
    <row r="652" spans="1:27" ht="12.75" customHeight="1" outlineLevel="1" x14ac:dyDescent="0.2">
      <c r="A652" s="91" t="s">
        <v>2813</v>
      </c>
      <c r="B652" s="63" t="s">
        <v>233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0</v>
      </c>
      <c r="I652" s="44">
        <v>0</v>
      </c>
      <c r="J652" s="44">
        <v>39.31</v>
      </c>
      <c r="K652" s="44">
        <v>240.19</v>
      </c>
      <c r="L652" s="44">
        <v>147.15</v>
      </c>
      <c r="M652" s="44">
        <v>107.93</v>
      </c>
      <c r="N652" s="44">
        <v>109.28</v>
      </c>
      <c r="O652" s="44">
        <v>84.27</v>
      </c>
      <c r="P652" s="44">
        <v>70.41</v>
      </c>
      <c r="Q652" s="44">
        <v>16.829999999999998</v>
      </c>
      <c r="R652" s="44">
        <v>53.35</v>
      </c>
      <c r="S652" s="44">
        <v>80.180000000000007</v>
      </c>
      <c r="T652" s="44">
        <v>80.31</v>
      </c>
      <c r="U652" s="44">
        <v>70.790000000000006</v>
      </c>
      <c r="V652" s="44">
        <v>146.22</v>
      </c>
      <c r="W652" s="44">
        <v>105.9</v>
      </c>
      <c r="X652" s="44">
        <v>12.91</v>
      </c>
      <c r="Y652" s="44">
        <v>5.62</v>
      </c>
      <c r="Z652" s="44">
        <v>0</v>
      </c>
      <c r="AA652" s="44">
        <v>0</v>
      </c>
    </row>
    <row r="653" spans="1:27" x14ac:dyDescent="0.2">
      <c r="A653" s="90" t="s">
        <v>2814</v>
      </c>
      <c r="B653" s="28" t="str">
        <f>"16"&amp;"."&amp;$B$777&amp;"."&amp;$B$778</f>
        <v>16.04.2023</v>
      </c>
      <c r="C653" s="82" t="s">
        <v>76</v>
      </c>
      <c r="D653" s="83">
        <f>ROUND((D654)/1000,5)</f>
        <v>1.558E-2</v>
      </c>
      <c r="E653" s="83">
        <f t="shared" ref="E653:AA653" si="375">ROUND((E654)/1000,5)</f>
        <v>0</v>
      </c>
      <c r="F653" s="83">
        <f t="shared" si="375"/>
        <v>0</v>
      </c>
      <c r="G653" s="83">
        <f t="shared" si="375"/>
        <v>0</v>
      </c>
      <c r="H653" s="83">
        <f t="shared" si="375"/>
        <v>0</v>
      </c>
      <c r="I653" s="83">
        <f t="shared" si="375"/>
        <v>1E-4</v>
      </c>
      <c r="J653" s="83">
        <f t="shared" si="375"/>
        <v>0.13914000000000001</v>
      </c>
      <c r="K653" s="83">
        <f t="shared" si="375"/>
        <v>0.18337999999999999</v>
      </c>
      <c r="L653" s="83">
        <f t="shared" si="375"/>
        <v>0.13958999999999999</v>
      </c>
      <c r="M653" s="83">
        <f t="shared" si="375"/>
        <v>2.3609999999999999E-2</v>
      </c>
      <c r="N653" s="83">
        <f t="shared" si="375"/>
        <v>0</v>
      </c>
      <c r="O653" s="83">
        <f t="shared" si="375"/>
        <v>0</v>
      </c>
      <c r="P653" s="83">
        <f t="shared" si="375"/>
        <v>0</v>
      </c>
      <c r="Q653" s="83">
        <f t="shared" si="375"/>
        <v>0</v>
      </c>
      <c r="R653" s="83">
        <f t="shared" si="375"/>
        <v>0</v>
      </c>
      <c r="S653" s="83">
        <f t="shared" si="375"/>
        <v>0</v>
      </c>
      <c r="T653" s="83">
        <f t="shared" si="375"/>
        <v>0</v>
      </c>
      <c r="U653" s="83">
        <f t="shared" si="375"/>
        <v>0</v>
      </c>
      <c r="V653" s="83">
        <f t="shared" si="375"/>
        <v>0</v>
      </c>
      <c r="W653" s="83">
        <f t="shared" si="375"/>
        <v>5.5129999999999998E-2</v>
      </c>
      <c r="X653" s="83">
        <f t="shared" si="375"/>
        <v>0</v>
      </c>
      <c r="Y653" s="83">
        <f t="shared" si="375"/>
        <v>0</v>
      </c>
      <c r="Z653" s="83">
        <f t="shared" si="375"/>
        <v>0</v>
      </c>
      <c r="AA653" s="83">
        <f t="shared" si="375"/>
        <v>0</v>
      </c>
    </row>
    <row r="654" spans="1:27" ht="12.75" customHeight="1" outlineLevel="1" x14ac:dyDescent="0.2">
      <c r="A654" s="91" t="s">
        <v>2815</v>
      </c>
      <c r="B654" s="63" t="s">
        <v>233</v>
      </c>
      <c r="C654" s="43" t="s">
        <v>79</v>
      </c>
      <c r="D654" s="44">
        <v>15.58</v>
      </c>
      <c r="E654" s="44">
        <v>0</v>
      </c>
      <c r="F654" s="44">
        <v>0</v>
      </c>
      <c r="G654" s="44">
        <v>0</v>
      </c>
      <c r="H654" s="44">
        <v>0</v>
      </c>
      <c r="I654" s="44">
        <v>0.1</v>
      </c>
      <c r="J654" s="44">
        <v>139.13999999999999</v>
      </c>
      <c r="K654" s="44">
        <v>183.38</v>
      </c>
      <c r="L654" s="44">
        <v>139.59</v>
      </c>
      <c r="M654" s="44">
        <v>23.61</v>
      </c>
      <c r="N654" s="44">
        <v>0</v>
      </c>
      <c r="O654" s="44">
        <v>0</v>
      </c>
      <c r="P654" s="44">
        <v>0</v>
      </c>
      <c r="Q654" s="44">
        <v>0</v>
      </c>
      <c r="R654" s="44">
        <v>0</v>
      </c>
      <c r="S654" s="44">
        <v>0</v>
      </c>
      <c r="T654" s="44">
        <v>0</v>
      </c>
      <c r="U654" s="44">
        <v>0</v>
      </c>
      <c r="V654" s="44">
        <v>0</v>
      </c>
      <c r="W654" s="44">
        <v>55.13</v>
      </c>
      <c r="X654" s="44">
        <v>0</v>
      </c>
      <c r="Y654" s="44">
        <v>0</v>
      </c>
      <c r="Z654" s="44">
        <v>0</v>
      </c>
      <c r="AA654" s="44">
        <v>0</v>
      </c>
    </row>
    <row r="655" spans="1:27" x14ac:dyDescent="0.2">
      <c r="A655" s="90" t="s">
        <v>2816</v>
      </c>
      <c r="B655" s="28" t="str">
        <f>"17"&amp;"."&amp;$B$777&amp;"."&amp;$B$778</f>
        <v>17.04.2023</v>
      </c>
      <c r="C655" s="82" t="s">
        <v>76</v>
      </c>
      <c r="D655" s="83">
        <f>ROUND((D656)/1000,5)</f>
        <v>1.0529999999999999E-2</v>
      </c>
      <c r="E655" s="83">
        <f t="shared" ref="E655:AA655" si="376">ROUND((E656)/1000,5)</f>
        <v>0</v>
      </c>
      <c r="F655" s="83">
        <f t="shared" si="376"/>
        <v>0</v>
      </c>
      <c r="G655" s="83">
        <f t="shared" si="376"/>
        <v>0</v>
      </c>
      <c r="H655" s="83">
        <f t="shared" si="376"/>
        <v>0</v>
      </c>
      <c r="I655" s="83">
        <f t="shared" si="376"/>
        <v>0</v>
      </c>
      <c r="J655" s="83">
        <f t="shared" si="376"/>
        <v>0.19398000000000001</v>
      </c>
      <c r="K655" s="83">
        <f t="shared" si="376"/>
        <v>6.8409999999999999E-2</v>
      </c>
      <c r="L655" s="83">
        <f t="shared" si="376"/>
        <v>2.0000000000000002E-5</v>
      </c>
      <c r="M655" s="83">
        <f t="shared" si="376"/>
        <v>4.0000000000000003E-5</v>
      </c>
      <c r="N655" s="83">
        <f t="shared" si="376"/>
        <v>2.283E-2</v>
      </c>
      <c r="O655" s="83">
        <f t="shared" si="376"/>
        <v>0</v>
      </c>
      <c r="P655" s="83">
        <f t="shared" si="376"/>
        <v>0</v>
      </c>
      <c r="Q655" s="83">
        <f t="shared" si="376"/>
        <v>0</v>
      </c>
      <c r="R655" s="83">
        <f t="shared" si="376"/>
        <v>0</v>
      </c>
      <c r="S655" s="83">
        <f t="shared" si="376"/>
        <v>0</v>
      </c>
      <c r="T655" s="83">
        <f t="shared" si="376"/>
        <v>0</v>
      </c>
      <c r="U655" s="83">
        <f t="shared" si="376"/>
        <v>0</v>
      </c>
      <c r="V655" s="83">
        <f t="shared" si="376"/>
        <v>0</v>
      </c>
      <c r="W655" s="83">
        <f t="shared" si="376"/>
        <v>0</v>
      </c>
      <c r="X655" s="83">
        <f t="shared" si="376"/>
        <v>0</v>
      </c>
      <c r="Y655" s="83">
        <f t="shared" si="376"/>
        <v>0</v>
      </c>
      <c r="Z655" s="83">
        <f t="shared" si="376"/>
        <v>0</v>
      </c>
      <c r="AA655" s="83">
        <f t="shared" si="376"/>
        <v>0</v>
      </c>
    </row>
    <row r="656" spans="1:27" ht="12.75" customHeight="1" outlineLevel="1" x14ac:dyDescent="0.2">
      <c r="A656" s="91" t="s">
        <v>2817</v>
      </c>
      <c r="B656" s="63" t="s">
        <v>233</v>
      </c>
      <c r="C656" s="43" t="s">
        <v>79</v>
      </c>
      <c r="D656" s="44">
        <v>10.53</v>
      </c>
      <c r="E656" s="44">
        <v>0</v>
      </c>
      <c r="F656" s="44">
        <v>0</v>
      </c>
      <c r="G656" s="44">
        <v>0</v>
      </c>
      <c r="H656" s="44">
        <v>0</v>
      </c>
      <c r="I656" s="44">
        <v>0</v>
      </c>
      <c r="J656" s="44">
        <v>193.98</v>
      </c>
      <c r="K656" s="44">
        <v>68.41</v>
      </c>
      <c r="L656" s="44">
        <v>0.02</v>
      </c>
      <c r="M656" s="44">
        <v>0.04</v>
      </c>
      <c r="N656" s="44">
        <v>22.83</v>
      </c>
      <c r="O656" s="44">
        <v>0</v>
      </c>
      <c r="P656" s="44">
        <v>0</v>
      </c>
      <c r="Q656" s="44">
        <v>0</v>
      </c>
      <c r="R656" s="44">
        <v>0</v>
      </c>
      <c r="S656" s="44">
        <v>0</v>
      </c>
      <c r="T656" s="44">
        <v>0</v>
      </c>
      <c r="U656" s="44">
        <v>0</v>
      </c>
      <c r="V656" s="44">
        <v>0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x14ac:dyDescent="0.2">
      <c r="A657" s="90" t="s">
        <v>2818</v>
      </c>
      <c r="B657" s="28" t="str">
        <f>"18"&amp;"."&amp;$B$777&amp;"."&amp;$B$778</f>
        <v>18.04.2023</v>
      </c>
      <c r="C657" s="82" t="s">
        <v>76</v>
      </c>
      <c r="D657" s="83">
        <f>ROUND((D658)/1000,5)</f>
        <v>0</v>
      </c>
      <c r="E657" s="83">
        <f t="shared" ref="E657:AA657" si="377">ROUND((E658)/1000,5)</f>
        <v>0</v>
      </c>
      <c r="F657" s="83">
        <f t="shared" si="377"/>
        <v>0</v>
      </c>
      <c r="G657" s="83">
        <f t="shared" si="377"/>
        <v>0</v>
      </c>
      <c r="H657" s="83">
        <f t="shared" si="377"/>
        <v>0</v>
      </c>
      <c r="I657" s="83">
        <f t="shared" si="377"/>
        <v>3.6580000000000001E-2</v>
      </c>
      <c r="J657" s="83">
        <f t="shared" si="377"/>
        <v>0.14158999999999999</v>
      </c>
      <c r="K657" s="83">
        <f t="shared" si="377"/>
        <v>0.21195</v>
      </c>
      <c r="L657" s="83">
        <f t="shared" si="377"/>
        <v>0.14107</v>
      </c>
      <c r="M657" s="83">
        <f t="shared" si="377"/>
        <v>1.191E-2</v>
      </c>
      <c r="N657" s="83">
        <f t="shared" si="377"/>
        <v>0</v>
      </c>
      <c r="O657" s="83">
        <f t="shared" si="377"/>
        <v>0</v>
      </c>
      <c r="P657" s="83">
        <f t="shared" si="377"/>
        <v>4.2000000000000002E-4</v>
      </c>
      <c r="Q657" s="83">
        <f t="shared" si="377"/>
        <v>0</v>
      </c>
      <c r="R657" s="83">
        <f t="shared" si="377"/>
        <v>0</v>
      </c>
      <c r="S657" s="83">
        <f t="shared" si="377"/>
        <v>0.14041999999999999</v>
      </c>
      <c r="T657" s="83">
        <f t="shared" si="377"/>
        <v>4.3659999999999997E-2</v>
      </c>
      <c r="U657" s="83">
        <f t="shared" si="377"/>
        <v>0.20743</v>
      </c>
      <c r="V657" s="83">
        <f t="shared" si="377"/>
        <v>0.26788000000000001</v>
      </c>
      <c r="W657" s="83">
        <f t="shared" si="377"/>
        <v>0.28303</v>
      </c>
      <c r="X657" s="83">
        <f t="shared" si="377"/>
        <v>2.9749999999999999E-2</v>
      </c>
      <c r="Y657" s="83">
        <f t="shared" si="377"/>
        <v>0</v>
      </c>
      <c r="Z657" s="83">
        <f t="shared" si="377"/>
        <v>0</v>
      </c>
      <c r="AA657" s="83">
        <f t="shared" si="377"/>
        <v>0</v>
      </c>
    </row>
    <row r="658" spans="1:27" ht="12.75" customHeight="1" outlineLevel="1" x14ac:dyDescent="0.2">
      <c r="A658" s="91" t="s">
        <v>2819</v>
      </c>
      <c r="B658" s="63" t="s">
        <v>233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0</v>
      </c>
      <c r="I658" s="44">
        <v>36.58</v>
      </c>
      <c r="J658" s="44">
        <v>141.59</v>
      </c>
      <c r="K658" s="44">
        <v>211.95</v>
      </c>
      <c r="L658" s="44">
        <v>141.07</v>
      </c>
      <c r="M658" s="44">
        <v>11.91</v>
      </c>
      <c r="N658" s="44">
        <v>0</v>
      </c>
      <c r="O658" s="44">
        <v>0</v>
      </c>
      <c r="P658" s="44">
        <v>0.42</v>
      </c>
      <c r="Q658" s="44">
        <v>0</v>
      </c>
      <c r="R658" s="44">
        <v>0</v>
      </c>
      <c r="S658" s="44">
        <v>140.41999999999999</v>
      </c>
      <c r="T658" s="44">
        <v>43.66</v>
      </c>
      <c r="U658" s="44">
        <v>207.43</v>
      </c>
      <c r="V658" s="44">
        <v>267.88</v>
      </c>
      <c r="W658" s="44">
        <v>283.02999999999997</v>
      </c>
      <c r="X658" s="44">
        <v>29.75</v>
      </c>
      <c r="Y658" s="44">
        <v>0</v>
      </c>
      <c r="Z658" s="44">
        <v>0</v>
      </c>
      <c r="AA658" s="44">
        <v>0</v>
      </c>
    </row>
    <row r="659" spans="1:27" x14ac:dyDescent="0.2">
      <c r="A659" s="90" t="s">
        <v>2820</v>
      </c>
      <c r="B659" s="28" t="str">
        <f>"19"&amp;"."&amp;$B$777&amp;"."&amp;$B$778</f>
        <v>19.04.2023</v>
      </c>
      <c r="C659" s="82" t="s">
        <v>76</v>
      </c>
      <c r="D659" s="83">
        <f>ROUND((D660)/1000,5)</f>
        <v>0</v>
      </c>
      <c r="E659" s="83">
        <f t="shared" ref="E659:AA659" si="378">ROUND((E660)/1000,5)</f>
        <v>0</v>
      </c>
      <c r="F659" s="83">
        <f t="shared" si="378"/>
        <v>0</v>
      </c>
      <c r="G659" s="83">
        <f t="shared" si="378"/>
        <v>7.4730000000000005E-2</v>
      </c>
      <c r="H659" s="83">
        <f t="shared" si="378"/>
        <v>6.6199999999999995E-2</v>
      </c>
      <c r="I659" s="83">
        <f t="shared" si="378"/>
        <v>0.10735</v>
      </c>
      <c r="J659" s="83">
        <f t="shared" si="378"/>
        <v>0.19444</v>
      </c>
      <c r="K659" s="83">
        <f t="shared" si="378"/>
        <v>0.27707999999999999</v>
      </c>
      <c r="L659" s="83">
        <f t="shared" si="378"/>
        <v>0.24512999999999999</v>
      </c>
      <c r="M659" s="83">
        <f t="shared" si="378"/>
        <v>0.12651000000000001</v>
      </c>
      <c r="N659" s="83">
        <f t="shared" si="378"/>
        <v>6.2600000000000003E-2</v>
      </c>
      <c r="O659" s="83">
        <f t="shared" si="378"/>
        <v>4.0000000000000002E-4</v>
      </c>
      <c r="P659" s="83">
        <f t="shared" si="378"/>
        <v>8.2600000000000007E-2</v>
      </c>
      <c r="Q659" s="83">
        <f t="shared" si="378"/>
        <v>4.5990000000000003E-2</v>
      </c>
      <c r="R659" s="83">
        <f t="shared" si="378"/>
        <v>0</v>
      </c>
      <c r="S659" s="83">
        <f t="shared" si="378"/>
        <v>0</v>
      </c>
      <c r="T659" s="83">
        <f t="shared" si="378"/>
        <v>0</v>
      </c>
      <c r="U659" s="83">
        <f t="shared" si="378"/>
        <v>9.9059999999999995E-2</v>
      </c>
      <c r="V659" s="83">
        <f t="shared" si="378"/>
        <v>4.1309999999999999E-2</v>
      </c>
      <c r="W659" s="83">
        <f t="shared" si="378"/>
        <v>0.27948000000000001</v>
      </c>
      <c r="X659" s="83">
        <f t="shared" si="378"/>
        <v>5.611E-2</v>
      </c>
      <c r="Y659" s="83">
        <f t="shared" si="378"/>
        <v>0</v>
      </c>
      <c r="Z659" s="83">
        <f t="shared" si="378"/>
        <v>0</v>
      </c>
      <c r="AA659" s="83">
        <f t="shared" si="378"/>
        <v>0</v>
      </c>
    </row>
    <row r="660" spans="1:27" ht="12.75" customHeight="1" outlineLevel="1" x14ac:dyDescent="0.2">
      <c r="A660" s="91" t="s">
        <v>2821</v>
      </c>
      <c r="B660" s="63" t="s">
        <v>233</v>
      </c>
      <c r="C660" s="43" t="s">
        <v>79</v>
      </c>
      <c r="D660" s="44">
        <v>0</v>
      </c>
      <c r="E660" s="44">
        <v>0</v>
      </c>
      <c r="F660" s="44">
        <v>0</v>
      </c>
      <c r="G660" s="44">
        <v>74.73</v>
      </c>
      <c r="H660" s="44">
        <v>66.2</v>
      </c>
      <c r="I660" s="44">
        <v>107.35</v>
      </c>
      <c r="J660" s="44">
        <v>194.44</v>
      </c>
      <c r="K660" s="44">
        <v>277.08</v>
      </c>
      <c r="L660" s="44">
        <v>245.13</v>
      </c>
      <c r="M660" s="44">
        <v>126.51</v>
      </c>
      <c r="N660" s="44">
        <v>62.6</v>
      </c>
      <c r="O660" s="44">
        <v>0.4</v>
      </c>
      <c r="P660" s="44">
        <v>82.6</v>
      </c>
      <c r="Q660" s="44">
        <v>45.99</v>
      </c>
      <c r="R660" s="44">
        <v>0</v>
      </c>
      <c r="S660" s="44">
        <v>0</v>
      </c>
      <c r="T660" s="44">
        <v>0</v>
      </c>
      <c r="U660" s="44">
        <v>99.06</v>
      </c>
      <c r="V660" s="44">
        <v>41.31</v>
      </c>
      <c r="W660" s="44">
        <v>279.48</v>
      </c>
      <c r="X660" s="44">
        <v>56.11</v>
      </c>
      <c r="Y660" s="44">
        <v>0</v>
      </c>
      <c r="Z660" s="44">
        <v>0</v>
      </c>
      <c r="AA660" s="44">
        <v>0</v>
      </c>
    </row>
    <row r="661" spans="1:27" x14ac:dyDescent="0.2">
      <c r="A661" s="90" t="s">
        <v>2822</v>
      </c>
      <c r="B661" s="28" t="str">
        <f>"20"&amp;"."&amp;$B$777&amp;"."&amp;$B$778</f>
        <v>20.04.2023</v>
      </c>
      <c r="C661" s="82" t="s">
        <v>76</v>
      </c>
      <c r="D661" s="83">
        <f>ROUND((D662)/1000,5)</f>
        <v>0</v>
      </c>
      <c r="E661" s="83">
        <f t="shared" ref="E661:AA661" si="379">ROUND((E662)/1000,5)</f>
        <v>0</v>
      </c>
      <c r="F661" s="83">
        <f t="shared" si="379"/>
        <v>0</v>
      </c>
      <c r="G661" s="83">
        <f t="shared" si="379"/>
        <v>0</v>
      </c>
      <c r="H661" s="83">
        <f t="shared" si="379"/>
        <v>0</v>
      </c>
      <c r="I661" s="83">
        <f t="shared" si="379"/>
        <v>6.0600000000000001E-2</v>
      </c>
      <c r="J661" s="83">
        <f t="shared" si="379"/>
        <v>0.19359999999999999</v>
      </c>
      <c r="K661" s="83">
        <f t="shared" si="379"/>
        <v>0.26529999999999998</v>
      </c>
      <c r="L661" s="83">
        <f t="shared" si="379"/>
        <v>0.15126000000000001</v>
      </c>
      <c r="M661" s="83">
        <f t="shared" si="379"/>
        <v>1.721E-2</v>
      </c>
      <c r="N661" s="83">
        <f t="shared" si="379"/>
        <v>0.10475</v>
      </c>
      <c r="O661" s="83">
        <f t="shared" si="379"/>
        <v>0.11239</v>
      </c>
      <c r="P661" s="83">
        <f t="shared" si="379"/>
        <v>0.17732000000000001</v>
      </c>
      <c r="Q661" s="83">
        <f t="shared" si="379"/>
        <v>0.22548000000000001</v>
      </c>
      <c r="R661" s="83">
        <f t="shared" si="379"/>
        <v>0.18812000000000001</v>
      </c>
      <c r="S661" s="83">
        <f t="shared" si="379"/>
        <v>0.22187000000000001</v>
      </c>
      <c r="T661" s="83">
        <f t="shared" si="379"/>
        <v>0.16819000000000001</v>
      </c>
      <c r="U661" s="83">
        <f t="shared" si="379"/>
        <v>0.19109000000000001</v>
      </c>
      <c r="V661" s="83">
        <f t="shared" si="379"/>
        <v>0.21565999999999999</v>
      </c>
      <c r="W661" s="83">
        <f t="shared" si="379"/>
        <v>0.13780999999999999</v>
      </c>
      <c r="X661" s="83">
        <f t="shared" si="379"/>
        <v>0.14541999999999999</v>
      </c>
      <c r="Y661" s="83">
        <f t="shared" si="379"/>
        <v>3.056E-2</v>
      </c>
      <c r="Z661" s="83">
        <f t="shared" si="379"/>
        <v>0</v>
      </c>
      <c r="AA661" s="83">
        <f t="shared" si="379"/>
        <v>0</v>
      </c>
    </row>
    <row r="662" spans="1:27" ht="12.75" customHeight="1" outlineLevel="1" x14ac:dyDescent="0.2">
      <c r="A662" s="91" t="s">
        <v>2823</v>
      </c>
      <c r="B662" s="63" t="s">
        <v>233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0</v>
      </c>
      <c r="I662" s="44">
        <v>60.6</v>
      </c>
      <c r="J662" s="44">
        <v>193.6</v>
      </c>
      <c r="K662" s="44">
        <v>265.3</v>
      </c>
      <c r="L662" s="44">
        <v>151.26</v>
      </c>
      <c r="M662" s="44">
        <v>17.21</v>
      </c>
      <c r="N662" s="44">
        <v>104.75</v>
      </c>
      <c r="O662" s="44">
        <v>112.39</v>
      </c>
      <c r="P662" s="44">
        <v>177.32</v>
      </c>
      <c r="Q662" s="44">
        <v>225.48</v>
      </c>
      <c r="R662" s="44">
        <v>188.12</v>
      </c>
      <c r="S662" s="44">
        <v>221.87</v>
      </c>
      <c r="T662" s="44">
        <v>168.19</v>
      </c>
      <c r="U662" s="44">
        <v>191.09</v>
      </c>
      <c r="V662" s="44">
        <v>215.66</v>
      </c>
      <c r="W662" s="44">
        <v>137.81</v>
      </c>
      <c r="X662" s="44">
        <v>145.41999999999999</v>
      </c>
      <c r="Y662" s="44">
        <v>30.56</v>
      </c>
      <c r="Z662" s="44">
        <v>0</v>
      </c>
      <c r="AA662" s="44">
        <v>0</v>
      </c>
    </row>
    <row r="663" spans="1:27" x14ac:dyDescent="0.2">
      <c r="A663" s="90" t="s">
        <v>2824</v>
      </c>
      <c r="B663" s="28" t="str">
        <f>"21"&amp;"."&amp;$B$777&amp;"."&amp;$B$778</f>
        <v>21.04.2023</v>
      </c>
      <c r="C663" s="82" t="s">
        <v>76</v>
      </c>
      <c r="D663" s="83">
        <f>ROUND((D664)/1000,5)</f>
        <v>0</v>
      </c>
      <c r="E663" s="83">
        <f t="shared" ref="E663:AA663" si="380">ROUND((E664)/1000,5)</f>
        <v>0</v>
      </c>
      <c r="F663" s="83">
        <f t="shared" si="380"/>
        <v>9.8600000000000007E-3</v>
      </c>
      <c r="G663" s="83">
        <f t="shared" si="380"/>
        <v>4.4670000000000001E-2</v>
      </c>
      <c r="H663" s="83">
        <f t="shared" si="380"/>
        <v>8.3000000000000001E-4</v>
      </c>
      <c r="I663" s="83">
        <f t="shared" si="380"/>
        <v>0.23588999999999999</v>
      </c>
      <c r="J663" s="83">
        <f t="shared" si="380"/>
        <v>0.2848</v>
      </c>
      <c r="K663" s="83">
        <f t="shared" si="380"/>
        <v>0.24451000000000001</v>
      </c>
      <c r="L663" s="83">
        <f t="shared" si="380"/>
        <v>0.21529999999999999</v>
      </c>
      <c r="M663" s="83">
        <f t="shared" si="380"/>
        <v>0.10606</v>
      </c>
      <c r="N663" s="83">
        <f t="shared" si="380"/>
        <v>5.9389999999999998E-2</v>
      </c>
      <c r="O663" s="83">
        <f t="shared" si="380"/>
        <v>2.1479999999999999E-2</v>
      </c>
      <c r="P663" s="83">
        <f t="shared" si="380"/>
        <v>2.7310000000000001E-2</v>
      </c>
      <c r="Q663" s="83">
        <f t="shared" si="380"/>
        <v>4.3740000000000001E-2</v>
      </c>
      <c r="R663" s="83">
        <f t="shared" si="380"/>
        <v>5.94E-3</v>
      </c>
      <c r="S663" s="83">
        <f t="shared" si="380"/>
        <v>9.6769999999999995E-2</v>
      </c>
      <c r="T663" s="83">
        <f t="shared" si="380"/>
        <v>5.0819999999999997E-2</v>
      </c>
      <c r="U663" s="83">
        <f t="shared" si="380"/>
        <v>8.2659999999999997E-2</v>
      </c>
      <c r="V663" s="83">
        <f t="shared" si="380"/>
        <v>0.16227</v>
      </c>
      <c r="W663" s="83">
        <f t="shared" si="380"/>
        <v>0.20973</v>
      </c>
      <c r="X663" s="83">
        <f t="shared" si="380"/>
        <v>0.19467999999999999</v>
      </c>
      <c r="Y663" s="83">
        <f t="shared" si="380"/>
        <v>2.3700000000000001E-3</v>
      </c>
      <c r="Z663" s="83">
        <f t="shared" si="380"/>
        <v>0</v>
      </c>
      <c r="AA663" s="83">
        <f t="shared" si="380"/>
        <v>0</v>
      </c>
    </row>
    <row r="664" spans="1:27" ht="12.75" customHeight="1" outlineLevel="1" x14ac:dyDescent="0.2">
      <c r="A664" s="91" t="s">
        <v>2825</v>
      </c>
      <c r="B664" s="63" t="s">
        <v>233</v>
      </c>
      <c r="C664" s="43" t="s">
        <v>79</v>
      </c>
      <c r="D664" s="44">
        <v>0</v>
      </c>
      <c r="E664" s="44">
        <v>0</v>
      </c>
      <c r="F664" s="44">
        <v>9.86</v>
      </c>
      <c r="G664" s="44">
        <v>44.67</v>
      </c>
      <c r="H664" s="44">
        <v>0.83</v>
      </c>
      <c r="I664" s="44">
        <v>235.89</v>
      </c>
      <c r="J664" s="44">
        <v>284.8</v>
      </c>
      <c r="K664" s="44">
        <v>244.51</v>
      </c>
      <c r="L664" s="44">
        <v>215.3</v>
      </c>
      <c r="M664" s="44">
        <v>106.06</v>
      </c>
      <c r="N664" s="44">
        <v>59.39</v>
      </c>
      <c r="O664" s="44">
        <v>21.48</v>
      </c>
      <c r="P664" s="44">
        <v>27.31</v>
      </c>
      <c r="Q664" s="44">
        <v>43.74</v>
      </c>
      <c r="R664" s="44">
        <v>5.94</v>
      </c>
      <c r="S664" s="44">
        <v>96.77</v>
      </c>
      <c r="T664" s="44">
        <v>50.82</v>
      </c>
      <c r="U664" s="44">
        <v>82.66</v>
      </c>
      <c r="V664" s="44">
        <v>162.27000000000001</v>
      </c>
      <c r="W664" s="44">
        <v>209.73</v>
      </c>
      <c r="X664" s="44">
        <v>194.68</v>
      </c>
      <c r="Y664" s="44">
        <v>2.37</v>
      </c>
      <c r="Z664" s="44">
        <v>0</v>
      </c>
      <c r="AA664" s="44">
        <v>0</v>
      </c>
    </row>
    <row r="665" spans="1:27" x14ac:dyDescent="0.2">
      <c r="A665" s="90" t="s">
        <v>2826</v>
      </c>
      <c r="B665" s="28" t="str">
        <f>"22"&amp;"."&amp;$B$777&amp;"."&amp;$B$778</f>
        <v>22.04.2023</v>
      </c>
      <c r="C665" s="82" t="s">
        <v>76</v>
      </c>
      <c r="D665" s="83">
        <f>ROUND((D666)/1000,5)</f>
        <v>0</v>
      </c>
      <c r="E665" s="83">
        <f t="shared" ref="E665:AA665" si="381">ROUND((E666)/1000,5)</f>
        <v>0</v>
      </c>
      <c r="F665" s="83">
        <f t="shared" si="381"/>
        <v>0</v>
      </c>
      <c r="G665" s="83">
        <f t="shared" si="381"/>
        <v>0</v>
      </c>
      <c r="H665" s="83">
        <f t="shared" si="381"/>
        <v>4.4000000000000002E-4</v>
      </c>
      <c r="I665" s="83">
        <f t="shared" si="381"/>
        <v>0</v>
      </c>
      <c r="J665" s="83">
        <f t="shared" si="381"/>
        <v>0</v>
      </c>
      <c r="K665" s="83">
        <f t="shared" si="381"/>
        <v>6.4579999999999999E-2</v>
      </c>
      <c r="L665" s="83">
        <f t="shared" si="381"/>
        <v>0.23526</v>
      </c>
      <c r="M665" s="83">
        <f t="shared" si="381"/>
        <v>8.6389999999999995E-2</v>
      </c>
      <c r="N665" s="83">
        <f t="shared" si="381"/>
        <v>9.2030000000000001E-2</v>
      </c>
      <c r="O665" s="83">
        <f t="shared" si="381"/>
        <v>6.8180000000000004E-2</v>
      </c>
      <c r="P665" s="83">
        <f t="shared" si="381"/>
        <v>5.0639999999999998E-2</v>
      </c>
      <c r="Q665" s="83">
        <f t="shared" si="381"/>
        <v>0</v>
      </c>
      <c r="R665" s="83">
        <f t="shared" si="381"/>
        <v>1.162E-2</v>
      </c>
      <c r="S665" s="83">
        <f t="shared" si="381"/>
        <v>3.2699999999999999E-3</v>
      </c>
      <c r="T665" s="83">
        <f t="shared" si="381"/>
        <v>2.6079999999999999E-2</v>
      </c>
      <c r="U665" s="83">
        <f t="shared" si="381"/>
        <v>3.2919999999999998E-2</v>
      </c>
      <c r="V665" s="83">
        <f t="shared" si="381"/>
        <v>6.83E-2</v>
      </c>
      <c r="W665" s="83">
        <f t="shared" si="381"/>
        <v>0.12731000000000001</v>
      </c>
      <c r="X665" s="83">
        <f t="shared" si="381"/>
        <v>0.16658999999999999</v>
      </c>
      <c r="Y665" s="83">
        <f t="shared" si="381"/>
        <v>0</v>
      </c>
      <c r="Z665" s="83">
        <f t="shared" si="381"/>
        <v>0</v>
      </c>
      <c r="AA665" s="83">
        <f t="shared" si="381"/>
        <v>0</v>
      </c>
    </row>
    <row r="666" spans="1:27" ht="12.75" customHeight="1" outlineLevel="1" x14ac:dyDescent="0.2">
      <c r="A666" s="91" t="s">
        <v>2827</v>
      </c>
      <c r="B666" s="63" t="s">
        <v>233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0.44</v>
      </c>
      <c r="I666" s="44">
        <v>0</v>
      </c>
      <c r="J666" s="44">
        <v>0</v>
      </c>
      <c r="K666" s="44">
        <v>64.58</v>
      </c>
      <c r="L666" s="44">
        <v>235.26</v>
      </c>
      <c r="M666" s="44">
        <v>86.39</v>
      </c>
      <c r="N666" s="44">
        <v>92.03</v>
      </c>
      <c r="O666" s="44">
        <v>68.180000000000007</v>
      </c>
      <c r="P666" s="44">
        <v>50.64</v>
      </c>
      <c r="Q666" s="44">
        <v>0</v>
      </c>
      <c r="R666" s="44">
        <v>11.62</v>
      </c>
      <c r="S666" s="44">
        <v>3.27</v>
      </c>
      <c r="T666" s="44">
        <v>26.08</v>
      </c>
      <c r="U666" s="44">
        <v>32.92</v>
      </c>
      <c r="V666" s="44">
        <v>68.3</v>
      </c>
      <c r="W666" s="44">
        <v>127.31</v>
      </c>
      <c r="X666" s="44">
        <v>166.59</v>
      </c>
      <c r="Y666" s="44">
        <v>0</v>
      </c>
      <c r="Z666" s="44">
        <v>0</v>
      </c>
      <c r="AA666" s="44">
        <v>0</v>
      </c>
    </row>
    <row r="667" spans="1:27" x14ac:dyDescent="0.2">
      <c r="A667" s="90" t="s">
        <v>2828</v>
      </c>
      <c r="B667" s="28" t="str">
        <f>"23"&amp;"."&amp;$B$777&amp;"."&amp;$B$778</f>
        <v>23.04.2023</v>
      </c>
      <c r="C667" s="82" t="s">
        <v>76</v>
      </c>
      <c r="D667" s="83">
        <f>ROUND((D668)/1000,5)</f>
        <v>0</v>
      </c>
      <c r="E667" s="83">
        <f t="shared" ref="E667:AA667" si="382">ROUND((E668)/1000,5)</f>
        <v>0</v>
      </c>
      <c r="F667" s="83">
        <f t="shared" si="382"/>
        <v>0</v>
      </c>
      <c r="G667" s="83">
        <f t="shared" si="382"/>
        <v>0</v>
      </c>
      <c r="H667" s="83">
        <f t="shared" si="382"/>
        <v>0</v>
      </c>
      <c r="I667" s="83">
        <f t="shared" si="382"/>
        <v>0</v>
      </c>
      <c r="J667" s="83">
        <f t="shared" si="382"/>
        <v>0</v>
      </c>
      <c r="K667" s="83">
        <f t="shared" si="382"/>
        <v>0.18256</v>
      </c>
      <c r="L667" s="83">
        <f t="shared" si="382"/>
        <v>0.19488</v>
      </c>
      <c r="M667" s="83">
        <f t="shared" si="382"/>
        <v>9.0670000000000001E-2</v>
      </c>
      <c r="N667" s="83">
        <f t="shared" si="382"/>
        <v>4.1090000000000002E-2</v>
      </c>
      <c r="O667" s="83">
        <f t="shared" si="382"/>
        <v>0</v>
      </c>
      <c r="P667" s="83">
        <f t="shared" si="382"/>
        <v>1.6490000000000001E-2</v>
      </c>
      <c r="Q667" s="83">
        <f t="shared" si="382"/>
        <v>6.5799999999999997E-2</v>
      </c>
      <c r="R667" s="83">
        <f t="shared" si="382"/>
        <v>6.8890000000000007E-2</v>
      </c>
      <c r="S667" s="83">
        <f t="shared" si="382"/>
        <v>7.689E-2</v>
      </c>
      <c r="T667" s="83">
        <f t="shared" si="382"/>
        <v>9.1050000000000006E-2</v>
      </c>
      <c r="U667" s="83">
        <f t="shared" si="382"/>
        <v>0.17433999999999999</v>
      </c>
      <c r="V667" s="83">
        <f t="shared" si="382"/>
        <v>6.6820000000000004E-2</v>
      </c>
      <c r="W667" s="83">
        <f t="shared" si="382"/>
        <v>0.29521999999999998</v>
      </c>
      <c r="X667" s="83">
        <f t="shared" si="382"/>
        <v>0.22353999999999999</v>
      </c>
      <c r="Y667" s="83">
        <f t="shared" si="382"/>
        <v>7.8700000000000003E-3</v>
      </c>
      <c r="Z667" s="83">
        <f t="shared" si="382"/>
        <v>0</v>
      </c>
      <c r="AA667" s="83">
        <f t="shared" si="382"/>
        <v>0</v>
      </c>
    </row>
    <row r="668" spans="1:27" ht="12.75" customHeight="1" outlineLevel="1" x14ac:dyDescent="0.2">
      <c r="A668" s="91" t="s">
        <v>2829</v>
      </c>
      <c r="B668" s="63" t="s">
        <v>233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0</v>
      </c>
      <c r="J668" s="44">
        <v>0</v>
      </c>
      <c r="K668" s="44">
        <v>182.56</v>
      </c>
      <c r="L668" s="44">
        <v>194.88</v>
      </c>
      <c r="M668" s="44">
        <v>90.67</v>
      </c>
      <c r="N668" s="44">
        <v>41.09</v>
      </c>
      <c r="O668" s="44">
        <v>0</v>
      </c>
      <c r="P668" s="44">
        <v>16.489999999999998</v>
      </c>
      <c r="Q668" s="44">
        <v>65.8</v>
      </c>
      <c r="R668" s="44">
        <v>68.89</v>
      </c>
      <c r="S668" s="44">
        <v>76.89</v>
      </c>
      <c r="T668" s="44">
        <v>91.05</v>
      </c>
      <c r="U668" s="44">
        <v>174.34</v>
      </c>
      <c r="V668" s="44">
        <v>66.819999999999993</v>
      </c>
      <c r="W668" s="44">
        <v>295.22000000000003</v>
      </c>
      <c r="X668" s="44">
        <v>223.54</v>
      </c>
      <c r="Y668" s="44">
        <v>7.87</v>
      </c>
      <c r="Z668" s="44">
        <v>0</v>
      </c>
      <c r="AA668" s="44">
        <v>0</v>
      </c>
    </row>
    <row r="669" spans="1:27" x14ac:dyDescent="0.2">
      <c r="A669" s="90" t="s">
        <v>2830</v>
      </c>
      <c r="B669" s="28" t="str">
        <f>"24"&amp;"."&amp;$B$777&amp;"."&amp;$B$778</f>
        <v>24.04.2023</v>
      </c>
      <c r="C669" s="82" t="s">
        <v>76</v>
      </c>
      <c r="D669" s="83">
        <f>ROUND((D670)/1000,5)</f>
        <v>0</v>
      </c>
      <c r="E669" s="83">
        <f t="shared" ref="E669:AA669" si="383">ROUND((E670)/1000,5)</f>
        <v>0</v>
      </c>
      <c r="F669" s="83">
        <f t="shared" si="383"/>
        <v>0</v>
      </c>
      <c r="G669" s="83">
        <f t="shared" si="383"/>
        <v>0</v>
      </c>
      <c r="H669" s="83">
        <f t="shared" si="383"/>
        <v>0</v>
      </c>
      <c r="I669" s="83">
        <f t="shared" si="383"/>
        <v>0.12426</v>
      </c>
      <c r="J669" s="83">
        <f t="shared" si="383"/>
        <v>0.12725</v>
      </c>
      <c r="K669" s="83">
        <f t="shared" si="383"/>
        <v>7.8909999999999994E-2</v>
      </c>
      <c r="L669" s="83">
        <f t="shared" si="383"/>
        <v>0.13311000000000001</v>
      </c>
      <c r="M669" s="83">
        <f t="shared" si="383"/>
        <v>5.0160000000000003E-2</v>
      </c>
      <c r="N669" s="83">
        <f t="shared" si="383"/>
        <v>0</v>
      </c>
      <c r="O669" s="83">
        <f t="shared" si="383"/>
        <v>0</v>
      </c>
      <c r="P669" s="83">
        <f t="shared" si="383"/>
        <v>5.4829999999999997E-2</v>
      </c>
      <c r="Q669" s="83">
        <f t="shared" si="383"/>
        <v>0</v>
      </c>
      <c r="R669" s="83">
        <f t="shared" si="383"/>
        <v>3.9030000000000002E-2</v>
      </c>
      <c r="S669" s="83">
        <f t="shared" si="383"/>
        <v>2.7189999999999999E-2</v>
      </c>
      <c r="T669" s="83">
        <f t="shared" si="383"/>
        <v>2.409E-2</v>
      </c>
      <c r="U669" s="83">
        <f t="shared" si="383"/>
        <v>9.9299999999999996E-3</v>
      </c>
      <c r="V669" s="83">
        <f t="shared" si="383"/>
        <v>9.461E-2</v>
      </c>
      <c r="W669" s="83">
        <f t="shared" si="383"/>
        <v>0.1497</v>
      </c>
      <c r="X669" s="83">
        <f t="shared" si="383"/>
        <v>7.8759999999999997E-2</v>
      </c>
      <c r="Y669" s="83">
        <f t="shared" si="383"/>
        <v>0</v>
      </c>
      <c r="Z669" s="83">
        <f t="shared" si="383"/>
        <v>0</v>
      </c>
      <c r="AA669" s="83">
        <f t="shared" si="383"/>
        <v>0</v>
      </c>
    </row>
    <row r="670" spans="1:27" ht="12.75" customHeight="1" outlineLevel="1" x14ac:dyDescent="0.2">
      <c r="A670" s="91" t="s">
        <v>2831</v>
      </c>
      <c r="B670" s="63" t="s">
        <v>233</v>
      </c>
      <c r="C670" s="43" t="s">
        <v>79</v>
      </c>
      <c r="D670" s="44">
        <v>0</v>
      </c>
      <c r="E670" s="44">
        <v>0</v>
      </c>
      <c r="F670" s="44">
        <v>0</v>
      </c>
      <c r="G670" s="44">
        <v>0</v>
      </c>
      <c r="H670" s="44">
        <v>0</v>
      </c>
      <c r="I670" s="44">
        <v>124.26</v>
      </c>
      <c r="J670" s="44">
        <v>127.25</v>
      </c>
      <c r="K670" s="44">
        <v>78.91</v>
      </c>
      <c r="L670" s="44">
        <v>133.11000000000001</v>
      </c>
      <c r="M670" s="44">
        <v>50.16</v>
      </c>
      <c r="N670" s="44">
        <v>0</v>
      </c>
      <c r="O670" s="44">
        <v>0</v>
      </c>
      <c r="P670" s="44">
        <v>54.83</v>
      </c>
      <c r="Q670" s="44">
        <v>0</v>
      </c>
      <c r="R670" s="44">
        <v>39.03</v>
      </c>
      <c r="S670" s="44">
        <v>27.19</v>
      </c>
      <c r="T670" s="44">
        <v>24.09</v>
      </c>
      <c r="U670" s="44">
        <v>9.93</v>
      </c>
      <c r="V670" s="44">
        <v>94.61</v>
      </c>
      <c r="W670" s="44">
        <v>149.69999999999999</v>
      </c>
      <c r="X670" s="44">
        <v>78.760000000000005</v>
      </c>
      <c r="Y670" s="44">
        <v>0</v>
      </c>
      <c r="Z670" s="44">
        <v>0</v>
      </c>
      <c r="AA670" s="44">
        <v>0</v>
      </c>
    </row>
    <row r="671" spans="1:27" x14ac:dyDescent="0.2">
      <c r="A671" s="90" t="s">
        <v>2832</v>
      </c>
      <c r="B671" s="28" t="str">
        <f>"25"&amp;"."&amp;$B$777&amp;"."&amp;$B$778</f>
        <v>25.04.2023</v>
      </c>
      <c r="C671" s="82" t="s">
        <v>76</v>
      </c>
      <c r="D671" s="83">
        <f>ROUND((D672)/1000,5)</f>
        <v>0</v>
      </c>
      <c r="E671" s="83">
        <f t="shared" ref="E671:AA671" si="384">ROUND((E672)/1000,5)</f>
        <v>0</v>
      </c>
      <c r="F671" s="83">
        <f t="shared" si="384"/>
        <v>0</v>
      </c>
      <c r="G671" s="83">
        <f t="shared" si="384"/>
        <v>0</v>
      </c>
      <c r="H671" s="83">
        <f t="shared" si="384"/>
        <v>0</v>
      </c>
      <c r="I671" s="83">
        <f t="shared" si="384"/>
        <v>0.10058</v>
      </c>
      <c r="J671" s="83">
        <f t="shared" si="384"/>
        <v>0.14491999999999999</v>
      </c>
      <c r="K671" s="83">
        <f t="shared" si="384"/>
        <v>0.14585999999999999</v>
      </c>
      <c r="L671" s="83">
        <f t="shared" si="384"/>
        <v>6.9980000000000001E-2</v>
      </c>
      <c r="M671" s="83">
        <f t="shared" si="384"/>
        <v>0</v>
      </c>
      <c r="N671" s="83">
        <f t="shared" si="384"/>
        <v>0</v>
      </c>
      <c r="O671" s="83">
        <f t="shared" si="384"/>
        <v>0</v>
      </c>
      <c r="P671" s="83">
        <f t="shared" si="384"/>
        <v>0</v>
      </c>
      <c r="Q671" s="83">
        <f t="shared" si="384"/>
        <v>0</v>
      </c>
      <c r="R671" s="83">
        <f t="shared" si="384"/>
        <v>0</v>
      </c>
      <c r="S671" s="83">
        <f t="shared" si="384"/>
        <v>6.7999999999999996E-3</v>
      </c>
      <c r="T671" s="83">
        <f t="shared" si="384"/>
        <v>2.8E-3</v>
      </c>
      <c r="U671" s="83">
        <f t="shared" si="384"/>
        <v>3.0779999999999998E-2</v>
      </c>
      <c r="V671" s="83">
        <f t="shared" si="384"/>
        <v>0</v>
      </c>
      <c r="W671" s="83">
        <f t="shared" si="384"/>
        <v>7.8799999999999995E-2</v>
      </c>
      <c r="X671" s="83">
        <f t="shared" si="384"/>
        <v>0</v>
      </c>
      <c r="Y671" s="83">
        <f t="shared" si="384"/>
        <v>0</v>
      </c>
      <c r="Z671" s="83">
        <f t="shared" si="384"/>
        <v>0</v>
      </c>
      <c r="AA671" s="83">
        <f t="shared" si="384"/>
        <v>0</v>
      </c>
    </row>
    <row r="672" spans="1:27" ht="12.75" customHeight="1" outlineLevel="1" x14ac:dyDescent="0.2">
      <c r="A672" s="91" t="s">
        <v>2833</v>
      </c>
      <c r="B672" s="63" t="s">
        <v>233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100.58</v>
      </c>
      <c r="J672" s="44">
        <v>144.91999999999999</v>
      </c>
      <c r="K672" s="44">
        <v>145.86000000000001</v>
      </c>
      <c r="L672" s="44">
        <v>69.98</v>
      </c>
      <c r="M672" s="44">
        <v>0</v>
      </c>
      <c r="N672" s="44">
        <v>0</v>
      </c>
      <c r="O672" s="44">
        <v>0</v>
      </c>
      <c r="P672" s="44">
        <v>0</v>
      </c>
      <c r="Q672" s="44">
        <v>0</v>
      </c>
      <c r="R672" s="44">
        <v>0</v>
      </c>
      <c r="S672" s="44">
        <v>6.8</v>
      </c>
      <c r="T672" s="44">
        <v>2.8</v>
      </c>
      <c r="U672" s="44">
        <v>30.78</v>
      </c>
      <c r="V672" s="44">
        <v>0</v>
      </c>
      <c r="W672" s="44">
        <v>78.8</v>
      </c>
      <c r="X672" s="44">
        <v>0</v>
      </c>
      <c r="Y672" s="44">
        <v>0</v>
      </c>
      <c r="Z672" s="44">
        <v>0</v>
      </c>
      <c r="AA672" s="44">
        <v>0</v>
      </c>
    </row>
    <row r="673" spans="1:27" x14ac:dyDescent="0.2">
      <c r="A673" s="90" t="s">
        <v>2834</v>
      </c>
      <c r="B673" s="28" t="str">
        <f>"26"&amp;"."&amp;$B$777&amp;"."&amp;$B$778</f>
        <v>26.04.2023</v>
      </c>
      <c r="C673" s="82" t="s">
        <v>76</v>
      </c>
      <c r="D673" s="83">
        <f>ROUND((D674)/1000,5)</f>
        <v>0</v>
      </c>
      <c r="E673" s="83">
        <f t="shared" ref="E673:AA673" si="385">ROUND((E674)/1000,5)</f>
        <v>0</v>
      </c>
      <c r="F673" s="83">
        <f t="shared" si="385"/>
        <v>0</v>
      </c>
      <c r="G673" s="83">
        <f t="shared" si="385"/>
        <v>0</v>
      </c>
      <c r="H673" s="83">
        <f t="shared" si="385"/>
        <v>0</v>
      </c>
      <c r="I673" s="83">
        <f t="shared" si="385"/>
        <v>0.12675</v>
      </c>
      <c r="J673" s="83">
        <f t="shared" si="385"/>
        <v>0.16600000000000001</v>
      </c>
      <c r="K673" s="83">
        <f t="shared" si="385"/>
        <v>0.14732999999999999</v>
      </c>
      <c r="L673" s="83">
        <f t="shared" si="385"/>
        <v>0.12415</v>
      </c>
      <c r="M673" s="83">
        <f t="shared" si="385"/>
        <v>4.3299999999999998E-2</v>
      </c>
      <c r="N673" s="83">
        <f t="shared" si="385"/>
        <v>4.2840000000000003E-2</v>
      </c>
      <c r="O673" s="83">
        <f t="shared" si="385"/>
        <v>6.9930000000000006E-2</v>
      </c>
      <c r="P673" s="83">
        <f t="shared" si="385"/>
        <v>4.2720000000000001E-2</v>
      </c>
      <c r="Q673" s="83">
        <f t="shared" si="385"/>
        <v>5.772E-2</v>
      </c>
      <c r="R673" s="83">
        <f t="shared" si="385"/>
        <v>2.1569999999999999E-2</v>
      </c>
      <c r="S673" s="83">
        <f t="shared" si="385"/>
        <v>6.5659999999999996E-2</v>
      </c>
      <c r="T673" s="83">
        <f t="shared" si="385"/>
        <v>7.7859999999999999E-2</v>
      </c>
      <c r="U673" s="83">
        <f t="shared" si="385"/>
        <v>8.3720000000000003E-2</v>
      </c>
      <c r="V673" s="83">
        <f t="shared" si="385"/>
        <v>0.10399</v>
      </c>
      <c r="W673" s="83">
        <f t="shared" si="385"/>
        <v>0.11316</v>
      </c>
      <c r="X673" s="83">
        <f t="shared" si="385"/>
        <v>7.7350000000000002E-2</v>
      </c>
      <c r="Y673" s="83">
        <f t="shared" si="385"/>
        <v>0</v>
      </c>
      <c r="Z673" s="83">
        <f t="shared" si="385"/>
        <v>0</v>
      </c>
      <c r="AA673" s="83">
        <f t="shared" si="385"/>
        <v>0</v>
      </c>
    </row>
    <row r="674" spans="1:27" ht="12.75" customHeight="1" outlineLevel="1" x14ac:dyDescent="0.2">
      <c r="A674" s="91" t="s">
        <v>2835</v>
      </c>
      <c r="B674" s="63" t="s">
        <v>233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0</v>
      </c>
      <c r="I674" s="44">
        <v>126.75</v>
      </c>
      <c r="J674" s="44">
        <v>166</v>
      </c>
      <c r="K674" s="44">
        <v>147.33000000000001</v>
      </c>
      <c r="L674" s="44">
        <v>124.15</v>
      </c>
      <c r="M674" s="44">
        <v>43.3</v>
      </c>
      <c r="N674" s="44">
        <v>42.84</v>
      </c>
      <c r="O674" s="44">
        <v>69.930000000000007</v>
      </c>
      <c r="P674" s="44">
        <v>42.72</v>
      </c>
      <c r="Q674" s="44">
        <v>57.72</v>
      </c>
      <c r="R674" s="44">
        <v>21.57</v>
      </c>
      <c r="S674" s="44">
        <v>65.66</v>
      </c>
      <c r="T674" s="44">
        <v>77.86</v>
      </c>
      <c r="U674" s="44">
        <v>83.72</v>
      </c>
      <c r="V674" s="44">
        <v>103.99</v>
      </c>
      <c r="W674" s="44">
        <v>113.16</v>
      </c>
      <c r="X674" s="44">
        <v>77.349999999999994</v>
      </c>
      <c r="Y674" s="44">
        <v>0</v>
      </c>
      <c r="Z674" s="44">
        <v>0</v>
      </c>
      <c r="AA674" s="44">
        <v>0</v>
      </c>
    </row>
    <row r="675" spans="1:27" x14ac:dyDescent="0.2">
      <c r="A675" s="90" t="s">
        <v>2836</v>
      </c>
      <c r="B675" s="28" t="str">
        <f>"27"&amp;"."&amp;$B$777&amp;"."&amp;$B$778</f>
        <v>27.04.2023</v>
      </c>
      <c r="C675" s="82" t="s">
        <v>76</v>
      </c>
      <c r="D675" s="83">
        <f>ROUND((D676)/1000,5)</f>
        <v>0</v>
      </c>
      <c r="E675" s="83">
        <f t="shared" ref="E675:AA675" si="386">ROUND((E676)/1000,5)</f>
        <v>0</v>
      </c>
      <c r="F675" s="83">
        <f t="shared" si="386"/>
        <v>0</v>
      </c>
      <c r="G675" s="83">
        <f t="shared" si="386"/>
        <v>0</v>
      </c>
      <c r="H675" s="83">
        <f t="shared" si="386"/>
        <v>0</v>
      </c>
      <c r="I675" s="83">
        <f t="shared" si="386"/>
        <v>0.10907</v>
      </c>
      <c r="J675" s="83">
        <f t="shared" si="386"/>
        <v>0.12531999999999999</v>
      </c>
      <c r="K675" s="83">
        <f t="shared" si="386"/>
        <v>0.11623</v>
      </c>
      <c r="L675" s="83">
        <f t="shared" si="386"/>
        <v>7.4999999999999997E-3</v>
      </c>
      <c r="M675" s="83">
        <f t="shared" si="386"/>
        <v>2.938E-2</v>
      </c>
      <c r="N675" s="83">
        <f t="shared" si="386"/>
        <v>1.06E-3</v>
      </c>
      <c r="O675" s="83">
        <f t="shared" si="386"/>
        <v>0</v>
      </c>
      <c r="P675" s="83">
        <f t="shared" si="386"/>
        <v>0</v>
      </c>
      <c r="Q675" s="83">
        <f t="shared" si="386"/>
        <v>0</v>
      </c>
      <c r="R675" s="83">
        <f t="shared" si="386"/>
        <v>0</v>
      </c>
      <c r="S675" s="83">
        <f t="shared" si="386"/>
        <v>0</v>
      </c>
      <c r="T675" s="83">
        <f t="shared" si="386"/>
        <v>0</v>
      </c>
      <c r="U675" s="83">
        <f t="shared" si="386"/>
        <v>1.08E-3</v>
      </c>
      <c r="V675" s="83">
        <f t="shared" si="386"/>
        <v>0</v>
      </c>
      <c r="W675" s="83">
        <f t="shared" si="386"/>
        <v>0.11516999999999999</v>
      </c>
      <c r="X675" s="83">
        <f t="shared" si="386"/>
        <v>0.13174</v>
      </c>
      <c r="Y675" s="83">
        <f t="shared" si="386"/>
        <v>0</v>
      </c>
      <c r="Z675" s="83">
        <f t="shared" si="386"/>
        <v>0</v>
      </c>
      <c r="AA675" s="83">
        <f t="shared" si="386"/>
        <v>0</v>
      </c>
    </row>
    <row r="676" spans="1:27" ht="12.75" customHeight="1" outlineLevel="1" x14ac:dyDescent="0.2">
      <c r="A676" s="91" t="s">
        <v>2837</v>
      </c>
      <c r="B676" s="63" t="s">
        <v>233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109.07</v>
      </c>
      <c r="J676" s="44">
        <v>125.32</v>
      </c>
      <c r="K676" s="44">
        <v>116.23</v>
      </c>
      <c r="L676" s="44">
        <v>7.5</v>
      </c>
      <c r="M676" s="44">
        <v>29.38</v>
      </c>
      <c r="N676" s="44">
        <v>1.06</v>
      </c>
      <c r="O676" s="44">
        <v>0</v>
      </c>
      <c r="P676" s="44">
        <v>0</v>
      </c>
      <c r="Q676" s="44">
        <v>0</v>
      </c>
      <c r="R676" s="44">
        <v>0</v>
      </c>
      <c r="S676" s="44">
        <v>0</v>
      </c>
      <c r="T676" s="44">
        <v>0</v>
      </c>
      <c r="U676" s="44">
        <v>1.08</v>
      </c>
      <c r="V676" s="44">
        <v>0</v>
      </c>
      <c r="W676" s="44">
        <v>115.17</v>
      </c>
      <c r="X676" s="44">
        <v>131.74</v>
      </c>
      <c r="Y676" s="44">
        <v>0</v>
      </c>
      <c r="Z676" s="44">
        <v>0</v>
      </c>
      <c r="AA676" s="44">
        <v>0</v>
      </c>
    </row>
    <row r="677" spans="1:27" x14ac:dyDescent="0.2">
      <c r="A677" s="90" t="s">
        <v>2838</v>
      </c>
      <c r="B677" s="28" t="str">
        <f>"28"&amp;"."&amp;$B$777&amp;"."&amp;$B$778</f>
        <v>28.04.2023</v>
      </c>
      <c r="C677" s="82" t="s">
        <v>76</v>
      </c>
      <c r="D677" s="83">
        <f>ROUND((D678)/1000,5)</f>
        <v>0</v>
      </c>
      <c r="E677" s="83">
        <f t="shared" ref="E677:AA677" si="387">ROUND((E678)/1000,5)</f>
        <v>0</v>
      </c>
      <c r="F677" s="83">
        <f t="shared" si="387"/>
        <v>0</v>
      </c>
      <c r="G677" s="83">
        <f t="shared" si="387"/>
        <v>0</v>
      </c>
      <c r="H677" s="83">
        <f t="shared" si="387"/>
        <v>6.0000000000000002E-5</v>
      </c>
      <c r="I677" s="83">
        <f t="shared" si="387"/>
        <v>0.17238000000000001</v>
      </c>
      <c r="J677" s="83">
        <f t="shared" si="387"/>
        <v>0.17829</v>
      </c>
      <c r="K677" s="83">
        <f t="shared" si="387"/>
        <v>0.12043</v>
      </c>
      <c r="L677" s="83">
        <f t="shared" si="387"/>
        <v>4.3229999999999998E-2</v>
      </c>
      <c r="M677" s="83">
        <f t="shared" si="387"/>
        <v>3.0939999999999999E-2</v>
      </c>
      <c r="N677" s="83">
        <f t="shared" si="387"/>
        <v>0</v>
      </c>
      <c r="O677" s="83">
        <f t="shared" si="387"/>
        <v>2.0619999999999999E-2</v>
      </c>
      <c r="P677" s="83">
        <f t="shared" si="387"/>
        <v>8.1769999999999995E-2</v>
      </c>
      <c r="Q677" s="83">
        <f t="shared" si="387"/>
        <v>7.1419999999999997E-2</v>
      </c>
      <c r="R677" s="83">
        <f t="shared" si="387"/>
        <v>8.3290000000000003E-2</v>
      </c>
      <c r="S677" s="83">
        <f t="shared" si="387"/>
        <v>1.72E-3</v>
      </c>
      <c r="T677" s="83">
        <f t="shared" si="387"/>
        <v>4.2070000000000003E-2</v>
      </c>
      <c r="U677" s="83">
        <f t="shared" si="387"/>
        <v>8.8410000000000002E-2</v>
      </c>
      <c r="V677" s="83">
        <f t="shared" si="387"/>
        <v>0.13317000000000001</v>
      </c>
      <c r="W677" s="83">
        <f t="shared" si="387"/>
        <v>0.18720999999999999</v>
      </c>
      <c r="X677" s="83">
        <f t="shared" si="387"/>
        <v>0.11083999999999999</v>
      </c>
      <c r="Y677" s="83">
        <f t="shared" si="387"/>
        <v>5.5599999999999998E-3</v>
      </c>
      <c r="Z677" s="83">
        <f t="shared" si="387"/>
        <v>0</v>
      </c>
      <c r="AA677" s="83">
        <f t="shared" si="387"/>
        <v>0</v>
      </c>
    </row>
    <row r="678" spans="1:27" ht="12.75" customHeight="1" outlineLevel="1" x14ac:dyDescent="0.2">
      <c r="A678" s="91" t="s">
        <v>2839</v>
      </c>
      <c r="B678" s="63" t="s">
        <v>233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0.06</v>
      </c>
      <c r="I678" s="44">
        <v>172.38</v>
      </c>
      <c r="J678" s="44">
        <v>178.29</v>
      </c>
      <c r="K678" s="44">
        <v>120.43</v>
      </c>
      <c r="L678" s="44">
        <v>43.23</v>
      </c>
      <c r="M678" s="44">
        <v>30.94</v>
      </c>
      <c r="N678" s="44">
        <v>0</v>
      </c>
      <c r="O678" s="44">
        <v>20.62</v>
      </c>
      <c r="P678" s="44">
        <v>81.77</v>
      </c>
      <c r="Q678" s="44">
        <v>71.42</v>
      </c>
      <c r="R678" s="44">
        <v>83.29</v>
      </c>
      <c r="S678" s="44">
        <v>1.72</v>
      </c>
      <c r="T678" s="44">
        <v>42.07</v>
      </c>
      <c r="U678" s="44">
        <v>88.41</v>
      </c>
      <c r="V678" s="44">
        <v>133.16999999999999</v>
      </c>
      <c r="W678" s="44">
        <v>187.21</v>
      </c>
      <c r="X678" s="44">
        <v>110.84</v>
      </c>
      <c r="Y678" s="44">
        <v>5.56</v>
      </c>
      <c r="Z678" s="44">
        <v>0</v>
      </c>
      <c r="AA678" s="44">
        <v>0</v>
      </c>
    </row>
    <row r="679" spans="1:27" x14ac:dyDescent="0.2">
      <c r="A679" s="90" t="s">
        <v>2840</v>
      </c>
      <c r="B679" s="28" t="str">
        <f>"29"&amp;"."&amp;$B$777&amp;"."&amp;$B$778</f>
        <v>29.04.2023</v>
      </c>
      <c r="C679" s="82" t="s">
        <v>76</v>
      </c>
      <c r="D679" s="83">
        <f>ROUND((D680)/1000,5)</f>
        <v>0</v>
      </c>
      <c r="E679" s="83">
        <f t="shared" ref="E679:AA679" si="388">ROUND((E680)/1000,5)</f>
        <v>0</v>
      </c>
      <c r="F679" s="83">
        <f t="shared" si="388"/>
        <v>0.12002</v>
      </c>
      <c r="G679" s="83">
        <f t="shared" si="388"/>
        <v>0.12062</v>
      </c>
      <c r="H679" s="83">
        <f t="shared" si="388"/>
        <v>0.11279</v>
      </c>
      <c r="I679" s="83">
        <f t="shared" si="388"/>
        <v>9.5039999999999999E-2</v>
      </c>
      <c r="J679" s="83">
        <f t="shared" si="388"/>
        <v>0.17924999999999999</v>
      </c>
      <c r="K679" s="83">
        <f t="shared" si="388"/>
        <v>0.26350000000000001</v>
      </c>
      <c r="L679" s="83">
        <f t="shared" si="388"/>
        <v>0.36404999999999998</v>
      </c>
      <c r="M679" s="83">
        <f t="shared" si="388"/>
        <v>0.17960000000000001</v>
      </c>
      <c r="N679" s="83">
        <f t="shared" si="388"/>
        <v>0.13217000000000001</v>
      </c>
      <c r="O679" s="83">
        <f t="shared" si="388"/>
        <v>0.24110000000000001</v>
      </c>
      <c r="P679" s="83">
        <f t="shared" si="388"/>
        <v>0.79479</v>
      </c>
      <c r="Q679" s="83">
        <f t="shared" si="388"/>
        <v>0.28605000000000003</v>
      </c>
      <c r="R679" s="83">
        <f t="shared" si="388"/>
        <v>0.22283</v>
      </c>
      <c r="S679" s="83">
        <f t="shared" si="388"/>
        <v>0.19342000000000001</v>
      </c>
      <c r="T679" s="83">
        <f t="shared" si="388"/>
        <v>0.10715</v>
      </c>
      <c r="U679" s="83">
        <f t="shared" si="388"/>
        <v>6.719E-2</v>
      </c>
      <c r="V679" s="83">
        <f t="shared" si="388"/>
        <v>0.14441999999999999</v>
      </c>
      <c r="W679" s="83">
        <f t="shared" si="388"/>
        <v>6.3729999999999995E-2</v>
      </c>
      <c r="X679" s="83">
        <f t="shared" si="388"/>
        <v>0.18634000000000001</v>
      </c>
      <c r="Y679" s="83">
        <f t="shared" si="388"/>
        <v>0</v>
      </c>
      <c r="Z679" s="83">
        <f t="shared" si="388"/>
        <v>0</v>
      </c>
      <c r="AA679" s="83">
        <f t="shared" si="388"/>
        <v>0</v>
      </c>
    </row>
    <row r="680" spans="1:27" ht="12.75" customHeight="1" outlineLevel="1" x14ac:dyDescent="0.2">
      <c r="A680" s="91" t="s">
        <v>2841</v>
      </c>
      <c r="B680" s="63" t="s">
        <v>233</v>
      </c>
      <c r="C680" s="43" t="s">
        <v>79</v>
      </c>
      <c r="D680" s="44">
        <v>0</v>
      </c>
      <c r="E680" s="44">
        <v>0</v>
      </c>
      <c r="F680" s="44">
        <v>120.02</v>
      </c>
      <c r="G680" s="44">
        <v>120.62</v>
      </c>
      <c r="H680" s="44">
        <v>112.79</v>
      </c>
      <c r="I680" s="44">
        <v>95.04</v>
      </c>
      <c r="J680" s="44">
        <v>179.25</v>
      </c>
      <c r="K680" s="44">
        <v>263.5</v>
      </c>
      <c r="L680" s="44">
        <v>364.05</v>
      </c>
      <c r="M680" s="44">
        <v>179.6</v>
      </c>
      <c r="N680" s="44">
        <v>132.16999999999999</v>
      </c>
      <c r="O680" s="44">
        <v>241.1</v>
      </c>
      <c r="P680" s="44">
        <v>794.79</v>
      </c>
      <c r="Q680" s="44">
        <v>286.05</v>
      </c>
      <c r="R680" s="44">
        <v>222.83</v>
      </c>
      <c r="S680" s="44">
        <v>193.42</v>
      </c>
      <c r="T680" s="44">
        <v>107.15</v>
      </c>
      <c r="U680" s="44">
        <v>67.19</v>
      </c>
      <c r="V680" s="44">
        <v>144.41999999999999</v>
      </c>
      <c r="W680" s="44">
        <v>63.73</v>
      </c>
      <c r="X680" s="44">
        <v>186.34</v>
      </c>
      <c r="Y680" s="44">
        <v>0</v>
      </c>
      <c r="Z680" s="44">
        <v>0</v>
      </c>
      <c r="AA680" s="44">
        <v>0</v>
      </c>
    </row>
    <row r="681" spans="1:27" x14ac:dyDescent="0.2">
      <c r="A681" s="90" t="s">
        <v>2842</v>
      </c>
      <c r="B681" s="28" t="str">
        <f>"30"&amp;"."&amp;$B$777&amp;"."&amp;$B$778</f>
        <v>30.04.2023</v>
      </c>
      <c r="C681" s="82" t="s">
        <v>76</v>
      </c>
      <c r="D681" s="83">
        <f>ROUND((D682)/1000,5)</f>
        <v>0</v>
      </c>
      <c r="E681" s="83">
        <f t="shared" ref="E681:AA681" si="389">ROUND((E682)/1000,5)</f>
        <v>0</v>
      </c>
      <c r="F681" s="83">
        <f t="shared" si="389"/>
        <v>0</v>
      </c>
      <c r="G681" s="83">
        <f t="shared" si="389"/>
        <v>5.9720000000000002E-2</v>
      </c>
      <c r="H681" s="83">
        <f t="shared" si="389"/>
        <v>7.3219999999999993E-2</v>
      </c>
      <c r="I681" s="83">
        <f t="shared" si="389"/>
        <v>0.11316</v>
      </c>
      <c r="J681" s="83">
        <f t="shared" si="389"/>
        <v>6.5110000000000001E-2</v>
      </c>
      <c r="K681" s="83">
        <f t="shared" si="389"/>
        <v>0.18933</v>
      </c>
      <c r="L681" s="83">
        <f t="shared" si="389"/>
        <v>5.6829999999999999E-2</v>
      </c>
      <c r="M681" s="83">
        <f t="shared" si="389"/>
        <v>0.10718</v>
      </c>
      <c r="N681" s="83">
        <f t="shared" si="389"/>
        <v>6.3149999999999998E-2</v>
      </c>
      <c r="O681" s="83">
        <f t="shared" si="389"/>
        <v>2.8070000000000001E-2</v>
      </c>
      <c r="P681" s="83">
        <f t="shared" si="389"/>
        <v>6.2719999999999998E-2</v>
      </c>
      <c r="Q681" s="83">
        <f t="shared" si="389"/>
        <v>0.11662</v>
      </c>
      <c r="R681" s="83">
        <f t="shared" si="389"/>
        <v>0.1636</v>
      </c>
      <c r="S681" s="83">
        <f t="shared" si="389"/>
        <v>0.20943000000000001</v>
      </c>
      <c r="T681" s="83">
        <f t="shared" si="389"/>
        <v>0.21729000000000001</v>
      </c>
      <c r="U681" s="83">
        <f t="shared" si="389"/>
        <v>0.19122</v>
      </c>
      <c r="V681" s="83">
        <f t="shared" si="389"/>
        <v>0.21806</v>
      </c>
      <c r="W681" s="83">
        <f t="shared" si="389"/>
        <v>0.1996</v>
      </c>
      <c r="X681" s="83">
        <f t="shared" si="389"/>
        <v>1.0135400000000001</v>
      </c>
      <c r="Y681" s="83">
        <f t="shared" si="389"/>
        <v>0.12468</v>
      </c>
      <c r="Z681" s="83">
        <f t="shared" si="389"/>
        <v>0.15003</v>
      </c>
      <c r="AA681" s="83">
        <f t="shared" si="389"/>
        <v>0</v>
      </c>
    </row>
    <row r="682" spans="1:27" ht="12.75" customHeight="1" outlineLevel="1" x14ac:dyDescent="0.2">
      <c r="A682" s="91" t="s">
        <v>2843</v>
      </c>
      <c r="B682" s="63" t="s">
        <v>233</v>
      </c>
      <c r="C682" s="43" t="s">
        <v>79</v>
      </c>
      <c r="D682" s="44">
        <v>0</v>
      </c>
      <c r="E682" s="44">
        <v>0</v>
      </c>
      <c r="F682" s="44">
        <v>0</v>
      </c>
      <c r="G682" s="44">
        <v>59.72</v>
      </c>
      <c r="H682" s="44">
        <v>73.22</v>
      </c>
      <c r="I682" s="44">
        <v>113.16</v>
      </c>
      <c r="J682" s="44">
        <v>65.11</v>
      </c>
      <c r="K682" s="44">
        <v>189.33</v>
      </c>
      <c r="L682" s="44">
        <v>56.83</v>
      </c>
      <c r="M682" s="44">
        <v>107.18</v>
      </c>
      <c r="N682" s="44">
        <v>63.15</v>
      </c>
      <c r="O682" s="44">
        <v>28.07</v>
      </c>
      <c r="P682" s="44">
        <v>62.72</v>
      </c>
      <c r="Q682" s="44">
        <v>116.62</v>
      </c>
      <c r="R682" s="44">
        <v>163.6</v>
      </c>
      <c r="S682" s="44">
        <v>209.43</v>
      </c>
      <c r="T682" s="44">
        <v>217.29</v>
      </c>
      <c r="U682" s="44">
        <v>191.22</v>
      </c>
      <c r="V682" s="44">
        <v>218.06</v>
      </c>
      <c r="W682" s="44">
        <v>199.6</v>
      </c>
      <c r="X682" s="44">
        <v>1013.54</v>
      </c>
      <c r="Y682" s="44">
        <v>124.68</v>
      </c>
      <c r="Z682" s="44">
        <v>150.03</v>
      </c>
      <c r="AA682" s="44">
        <v>0</v>
      </c>
    </row>
    <row r="683" spans="1:27" x14ac:dyDescent="0.2">
      <c r="B683" s="93" t="s">
        <v>382</v>
      </c>
    </row>
    <row r="684" spans="1:27" x14ac:dyDescent="0.2">
      <c r="B684" s="93" t="s">
        <v>382</v>
      </c>
    </row>
    <row r="685" spans="1:27" x14ac:dyDescent="0.2">
      <c r="A685" s="164" t="s">
        <v>2112</v>
      </c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65"/>
      <c r="S685" s="165"/>
      <c r="T685" s="165"/>
      <c r="U685" s="165"/>
      <c r="V685" s="165"/>
      <c r="W685" s="165"/>
      <c r="X685" s="165"/>
      <c r="Y685" s="165"/>
      <c r="Z685" s="165"/>
      <c r="AA685" s="166"/>
    </row>
    <row r="686" spans="1:27" ht="25.5" x14ac:dyDescent="0.2">
      <c r="A686" s="26" t="s">
        <v>64</v>
      </c>
      <c r="B686" s="27" t="s">
        <v>205</v>
      </c>
      <c r="C686" s="26" t="s">
        <v>206</v>
      </c>
      <c r="D686" s="27" t="s">
        <v>207</v>
      </c>
      <c r="E686" s="27" t="s">
        <v>208</v>
      </c>
      <c r="F686" s="27" t="s">
        <v>209</v>
      </c>
      <c r="G686" s="27" t="s">
        <v>210</v>
      </c>
      <c r="H686" s="27" t="s">
        <v>211</v>
      </c>
      <c r="I686" s="27" t="s">
        <v>212</v>
      </c>
      <c r="J686" s="27" t="s">
        <v>213</v>
      </c>
      <c r="K686" s="27" t="s">
        <v>214</v>
      </c>
      <c r="L686" s="27" t="s">
        <v>215</v>
      </c>
      <c r="M686" s="27" t="s">
        <v>216</v>
      </c>
      <c r="N686" s="27" t="s">
        <v>217</v>
      </c>
      <c r="O686" s="27" t="s">
        <v>218</v>
      </c>
      <c r="P686" s="27" t="s">
        <v>219</v>
      </c>
      <c r="Q686" s="27" t="s">
        <v>220</v>
      </c>
      <c r="R686" s="27" t="s">
        <v>221</v>
      </c>
      <c r="S686" s="27" t="s">
        <v>222</v>
      </c>
      <c r="T686" s="27" t="s">
        <v>223</v>
      </c>
      <c r="U686" s="27" t="s">
        <v>224</v>
      </c>
      <c r="V686" s="27" t="s">
        <v>225</v>
      </c>
      <c r="W686" s="27" t="s">
        <v>226</v>
      </c>
      <c r="X686" s="27" t="s">
        <v>227</v>
      </c>
      <c r="Y686" s="27" t="s">
        <v>228</v>
      </c>
      <c r="Z686" s="27" t="s">
        <v>229</v>
      </c>
      <c r="AA686" s="27" t="s">
        <v>230</v>
      </c>
    </row>
    <row r="687" spans="1:27" x14ac:dyDescent="0.2">
      <c r="A687" s="90" t="s">
        <v>2844</v>
      </c>
      <c r="B687" s="28" t="str">
        <f>"01"&amp;"."&amp;$B$777&amp;"."&amp;$B$778</f>
        <v>01.04.2023</v>
      </c>
      <c r="C687" s="82" t="s">
        <v>76</v>
      </c>
      <c r="D687" s="83">
        <f>ROUND((D688)/1000,5)</f>
        <v>0</v>
      </c>
      <c r="E687" s="83">
        <f t="shared" ref="E687:AA687" si="390">ROUND((E688)/1000,5)</f>
        <v>1.359E-2</v>
      </c>
      <c r="F687" s="83">
        <f t="shared" si="390"/>
        <v>4.4999999999999997E-3</v>
      </c>
      <c r="G687" s="83">
        <f t="shared" si="390"/>
        <v>0</v>
      </c>
      <c r="H687" s="83">
        <f t="shared" si="390"/>
        <v>0</v>
      </c>
      <c r="I687" s="83">
        <f t="shared" si="390"/>
        <v>0</v>
      </c>
      <c r="J687" s="83">
        <f t="shared" si="390"/>
        <v>0</v>
      </c>
      <c r="K687" s="83">
        <f t="shared" si="390"/>
        <v>0</v>
      </c>
      <c r="L687" s="83">
        <f t="shared" si="390"/>
        <v>0</v>
      </c>
      <c r="M687" s="83">
        <f t="shared" si="390"/>
        <v>0</v>
      </c>
      <c r="N687" s="83">
        <f t="shared" si="390"/>
        <v>0</v>
      </c>
      <c r="O687" s="83">
        <f t="shared" si="390"/>
        <v>0</v>
      </c>
      <c r="P687" s="83">
        <f t="shared" si="390"/>
        <v>3.3600000000000001E-3</v>
      </c>
      <c r="Q687" s="83">
        <f t="shared" si="390"/>
        <v>1.4540000000000001E-2</v>
      </c>
      <c r="R687" s="83">
        <f t="shared" si="390"/>
        <v>6.9300000000000004E-3</v>
      </c>
      <c r="S687" s="83">
        <f t="shared" si="390"/>
        <v>2.4250000000000001E-2</v>
      </c>
      <c r="T687" s="83">
        <f t="shared" si="390"/>
        <v>5.5399999999999998E-3</v>
      </c>
      <c r="U687" s="83">
        <f t="shared" si="390"/>
        <v>0</v>
      </c>
      <c r="V687" s="83">
        <f t="shared" si="390"/>
        <v>0</v>
      </c>
      <c r="W687" s="83">
        <f t="shared" si="390"/>
        <v>9.6879999999999994E-2</v>
      </c>
      <c r="X687" s="83">
        <f t="shared" si="390"/>
        <v>0.32838000000000001</v>
      </c>
      <c r="Y687" s="83">
        <f t="shared" si="390"/>
        <v>0.27805000000000002</v>
      </c>
      <c r="Z687" s="83">
        <f t="shared" si="390"/>
        <v>0.35592000000000001</v>
      </c>
      <c r="AA687" s="83">
        <f t="shared" si="390"/>
        <v>0.33838000000000001</v>
      </c>
    </row>
    <row r="688" spans="1:27" ht="12.75" customHeight="1" outlineLevel="1" x14ac:dyDescent="0.2">
      <c r="A688" s="91" t="s">
        <v>2845</v>
      </c>
      <c r="B688" s="63" t="s">
        <v>233</v>
      </c>
      <c r="C688" s="43" t="s">
        <v>79</v>
      </c>
      <c r="D688" s="44">
        <v>0</v>
      </c>
      <c r="E688" s="44">
        <v>13.59</v>
      </c>
      <c r="F688" s="44">
        <v>4.5</v>
      </c>
      <c r="G688" s="44">
        <v>0</v>
      </c>
      <c r="H688" s="44">
        <v>0</v>
      </c>
      <c r="I688" s="44">
        <v>0</v>
      </c>
      <c r="J688" s="44">
        <v>0</v>
      </c>
      <c r="K688" s="44">
        <v>0</v>
      </c>
      <c r="L688" s="44">
        <v>0</v>
      </c>
      <c r="M688" s="44">
        <v>0</v>
      </c>
      <c r="N688" s="44">
        <v>0</v>
      </c>
      <c r="O688" s="44">
        <v>0</v>
      </c>
      <c r="P688" s="44">
        <v>3.36</v>
      </c>
      <c r="Q688" s="44">
        <v>14.54</v>
      </c>
      <c r="R688" s="44">
        <v>6.93</v>
      </c>
      <c r="S688" s="44">
        <v>24.25</v>
      </c>
      <c r="T688" s="44">
        <v>5.54</v>
      </c>
      <c r="U688" s="44">
        <v>0</v>
      </c>
      <c r="V688" s="44">
        <v>0</v>
      </c>
      <c r="W688" s="44">
        <v>96.88</v>
      </c>
      <c r="X688" s="44">
        <v>328.38</v>
      </c>
      <c r="Y688" s="44">
        <v>278.05</v>
      </c>
      <c r="Z688" s="44">
        <v>355.92</v>
      </c>
      <c r="AA688" s="44">
        <v>338.38</v>
      </c>
    </row>
    <row r="689" spans="1:27" x14ac:dyDescent="0.2">
      <c r="A689" s="90" t="s">
        <v>2846</v>
      </c>
      <c r="B689" s="28" t="str">
        <f>"02"&amp;"."&amp;$B$777&amp;"."&amp;$B$778</f>
        <v>02.04.2023</v>
      </c>
      <c r="C689" s="82" t="s">
        <v>76</v>
      </c>
      <c r="D689" s="83">
        <f>ROUND((D690)/1000,5)</f>
        <v>8.5639999999999994E-2</v>
      </c>
      <c r="E689" s="83">
        <f t="shared" ref="E689:AA689" si="391">ROUND((E690)/1000,5)</f>
        <v>0.15454999999999999</v>
      </c>
      <c r="F689" s="83">
        <f t="shared" si="391"/>
        <v>0.15504000000000001</v>
      </c>
      <c r="G689" s="83">
        <f t="shared" si="391"/>
        <v>0.15762999999999999</v>
      </c>
      <c r="H689" s="83">
        <f t="shared" si="391"/>
        <v>0.10262</v>
      </c>
      <c r="I689" s="83">
        <f t="shared" si="391"/>
        <v>9.5659999999999995E-2</v>
      </c>
      <c r="J689" s="83">
        <f t="shared" si="391"/>
        <v>4.9529999999999998E-2</v>
      </c>
      <c r="K689" s="83">
        <f t="shared" si="391"/>
        <v>0</v>
      </c>
      <c r="L689" s="83">
        <f t="shared" si="391"/>
        <v>3.1460000000000002E-2</v>
      </c>
      <c r="M689" s="83">
        <f t="shared" si="391"/>
        <v>0.10576000000000001</v>
      </c>
      <c r="N689" s="83">
        <f t="shared" si="391"/>
        <v>0.12043</v>
      </c>
      <c r="O689" s="83">
        <f t="shared" si="391"/>
        <v>0.17127000000000001</v>
      </c>
      <c r="P689" s="83">
        <f t="shared" si="391"/>
        <v>0.21797</v>
      </c>
      <c r="Q689" s="83">
        <f t="shared" si="391"/>
        <v>0.23179</v>
      </c>
      <c r="R689" s="83">
        <f t="shared" si="391"/>
        <v>0.1981</v>
      </c>
      <c r="S689" s="83">
        <f t="shared" si="391"/>
        <v>0.27540999999999999</v>
      </c>
      <c r="T689" s="83">
        <f t="shared" si="391"/>
        <v>0.28719</v>
      </c>
      <c r="U689" s="83">
        <f t="shared" si="391"/>
        <v>0.27445000000000003</v>
      </c>
      <c r="V689" s="83">
        <f t="shared" si="391"/>
        <v>0.13108</v>
      </c>
      <c r="W689" s="83">
        <f t="shared" si="391"/>
        <v>0.13099</v>
      </c>
      <c r="X689" s="83">
        <f t="shared" si="391"/>
        <v>0.38034000000000001</v>
      </c>
      <c r="Y689" s="83">
        <f t="shared" si="391"/>
        <v>0.44098999999999999</v>
      </c>
      <c r="Z689" s="83">
        <f t="shared" si="391"/>
        <v>0.36770999999999998</v>
      </c>
      <c r="AA689" s="83">
        <f t="shared" si="391"/>
        <v>0.31740000000000002</v>
      </c>
    </row>
    <row r="690" spans="1:27" ht="12.75" customHeight="1" outlineLevel="1" x14ac:dyDescent="0.2">
      <c r="A690" s="91" t="s">
        <v>2847</v>
      </c>
      <c r="B690" s="63" t="s">
        <v>233</v>
      </c>
      <c r="C690" s="43" t="s">
        <v>79</v>
      </c>
      <c r="D690" s="44">
        <v>85.64</v>
      </c>
      <c r="E690" s="44">
        <v>154.55000000000001</v>
      </c>
      <c r="F690" s="44">
        <v>155.04</v>
      </c>
      <c r="G690" s="44">
        <v>157.63</v>
      </c>
      <c r="H690" s="44">
        <v>102.62</v>
      </c>
      <c r="I690" s="44">
        <v>95.66</v>
      </c>
      <c r="J690" s="44">
        <v>49.53</v>
      </c>
      <c r="K690" s="44">
        <v>0</v>
      </c>
      <c r="L690" s="44">
        <v>31.46</v>
      </c>
      <c r="M690" s="44">
        <v>105.76</v>
      </c>
      <c r="N690" s="44">
        <v>120.43</v>
      </c>
      <c r="O690" s="44">
        <v>171.27</v>
      </c>
      <c r="P690" s="44">
        <v>217.97</v>
      </c>
      <c r="Q690" s="44">
        <v>231.79</v>
      </c>
      <c r="R690" s="44">
        <v>198.1</v>
      </c>
      <c r="S690" s="44">
        <v>275.41000000000003</v>
      </c>
      <c r="T690" s="44">
        <v>287.19</v>
      </c>
      <c r="U690" s="44">
        <v>274.45</v>
      </c>
      <c r="V690" s="44">
        <v>131.08000000000001</v>
      </c>
      <c r="W690" s="44">
        <v>130.99</v>
      </c>
      <c r="X690" s="44">
        <v>380.34</v>
      </c>
      <c r="Y690" s="44">
        <v>440.99</v>
      </c>
      <c r="Z690" s="44">
        <v>367.71</v>
      </c>
      <c r="AA690" s="44">
        <v>317.39999999999998</v>
      </c>
    </row>
    <row r="691" spans="1:27" x14ac:dyDescent="0.2">
      <c r="A691" s="90" t="s">
        <v>2848</v>
      </c>
      <c r="B691" s="28" t="str">
        <f>"03"&amp;"."&amp;$B$777&amp;"."&amp;$B$778</f>
        <v>03.04.2023</v>
      </c>
      <c r="C691" s="82" t="s">
        <v>76</v>
      </c>
      <c r="D691" s="83">
        <f>ROUND((D692)/1000,5)</f>
        <v>0.17513000000000001</v>
      </c>
      <c r="E691" s="83">
        <f t="shared" ref="E691:AA691" si="392">ROUND((E692)/1000,5)</f>
        <v>0.16089999999999999</v>
      </c>
      <c r="F691" s="83">
        <f t="shared" si="392"/>
        <v>0.12379</v>
      </c>
      <c r="G691" s="83">
        <f t="shared" si="392"/>
        <v>0.11917</v>
      </c>
      <c r="H691" s="83">
        <f t="shared" si="392"/>
        <v>1.257E-2</v>
      </c>
      <c r="I691" s="83">
        <f t="shared" si="392"/>
        <v>0</v>
      </c>
      <c r="J691" s="83">
        <f t="shared" si="392"/>
        <v>0</v>
      </c>
      <c r="K691" s="83">
        <f t="shared" si="392"/>
        <v>4.9099999999999998E-2</v>
      </c>
      <c r="L691" s="83">
        <f t="shared" si="392"/>
        <v>0</v>
      </c>
      <c r="M691" s="83">
        <f t="shared" si="392"/>
        <v>7.46E-2</v>
      </c>
      <c r="N691" s="83">
        <f t="shared" si="392"/>
        <v>0.38985999999999998</v>
      </c>
      <c r="O691" s="83">
        <f t="shared" si="392"/>
        <v>0.53659999999999997</v>
      </c>
      <c r="P691" s="83">
        <f t="shared" si="392"/>
        <v>0.40755000000000002</v>
      </c>
      <c r="Q691" s="83">
        <f t="shared" si="392"/>
        <v>0.41649000000000003</v>
      </c>
      <c r="R691" s="83">
        <f t="shared" si="392"/>
        <v>0.62092000000000003</v>
      </c>
      <c r="S691" s="83">
        <f t="shared" si="392"/>
        <v>0.34117999999999998</v>
      </c>
      <c r="T691" s="83">
        <f t="shared" si="392"/>
        <v>0.27631</v>
      </c>
      <c r="U691" s="83">
        <f t="shared" si="392"/>
        <v>0.33900999999999998</v>
      </c>
      <c r="V691" s="83">
        <f t="shared" si="392"/>
        <v>5.3490000000000003E-2</v>
      </c>
      <c r="W691" s="83">
        <f t="shared" si="392"/>
        <v>0.18382000000000001</v>
      </c>
      <c r="X691" s="83">
        <f t="shared" si="392"/>
        <v>0.36870999999999998</v>
      </c>
      <c r="Y691" s="83">
        <f t="shared" si="392"/>
        <v>0.62743000000000004</v>
      </c>
      <c r="Z691" s="83">
        <f t="shared" si="392"/>
        <v>0.85077999999999998</v>
      </c>
      <c r="AA691" s="83">
        <f t="shared" si="392"/>
        <v>1.26085</v>
      </c>
    </row>
    <row r="692" spans="1:27" ht="12.75" customHeight="1" outlineLevel="1" x14ac:dyDescent="0.2">
      <c r="A692" s="91" t="s">
        <v>2849</v>
      </c>
      <c r="B692" s="63" t="s">
        <v>233</v>
      </c>
      <c r="C692" s="43" t="s">
        <v>79</v>
      </c>
      <c r="D692" s="44">
        <v>175.13</v>
      </c>
      <c r="E692" s="44">
        <v>160.9</v>
      </c>
      <c r="F692" s="44">
        <v>123.79</v>
      </c>
      <c r="G692" s="44">
        <v>119.17</v>
      </c>
      <c r="H692" s="44">
        <v>12.57</v>
      </c>
      <c r="I692" s="44">
        <v>0</v>
      </c>
      <c r="J692" s="44">
        <v>0</v>
      </c>
      <c r="K692" s="44">
        <v>49.1</v>
      </c>
      <c r="L692" s="44">
        <v>0</v>
      </c>
      <c r="M692" s="44">
        <v>74.599999999999994</v>
      </c>
      <c r="N692" s="44">
        <v>389.86</v>
      </c>
      <c r="O692" s="44">
        <v>536.6</v>
      </c>
      <c r="P692" s="44">
        <v>407.55</v>
      </c>
      <c r="Q692" s="44">
        <v>416.49</v>
      </c>
      <c r="R692" s="44">
        <v>620.91999999999996</v>
      </c>
      <c r="S692" s="44">
        <v>341.18</v>
      </c>
      <c r="T692" s="44">
        <v>276.31</v>
      </c>
      <c r="U692" s="44">
        <v>339.01</v>
      </c>
      <c r="V692" s="44">
        <v>53.49</v>
      </c>
      <c r="W692" s="44">
        <v>183.82</v>
      </c>
      <c r="X692" s="44">
        <v>368.71</v>
      </c>
      <c r="Y692" s="44">
        <v>627.42999999999995</v>
      </c>
      <c r="Z692" s="44">
        <v>850.78</v>
      </c>
      <c r="AA692" s="44">
        <v>1260.8499999999999</v>
      </c>
    </row>
    <row r="693" spans="1:27" x14ac:dyDescent="0.2">
      <c r="A693" s="90" t="s">
        <v>2850</v>
      </c>
      <c r="B693" s="28" t="str">
        <f>"04"&amp;"."&amp;$B$777&amp;"."&amp;$B$778</f>
        <v>04.04.2023</v>
      </c>
      <c r="C693" s="82" t="s">
        <v>76</v>
      </c>
      <c r="D693" s="83">
        <f>ROUND((D694)/1000,5)</f>
        <v>0.11502</v>
      </c>
      <c r="E693" s="83">
        <f t="shared" ref="E693:AA693" si="393">ROUND((E694)/1000,5)</f>
        <v>8.1589999999999996E-2</v>
      </c>
      <c r="F693" s="83">
        <f t="shared" si="393"/>
        <v>4.8890000000000003E-2</v>
      </c>
      <c r="G693" s="83">
        <f t="shared" si="393"/>
        <v>0</v>
      </c>
      <c r="H693" s="83">
        <f t="shared" si="393"/>
        <v>5.6699999999999997E-3</v>
      </c>
      <c r="I693" s="83">
        <f t="shared" si="393"/>
        <v>0</v>
      </c>
      <c r="J693" s="83">
        <f t="shared" si="393"/>
        <v>0</v>
      </c>
      <c r="K693" s="83">
        <f t="shared" si="393"/>
        <v>0</v>
      </c>
      <c r="L693" s="83">
        <f t="shared" si="393"/>
        <v>0</v>
      </c>
      <c r="M693" s="83">
        <f t="shared" si="393"/>
        <v>7.467E-2</v>
      </c>
      <c r="N693" s="83">
        <f t="shared" si="393"/>
        <v>0.20738000000000001</v>
      </c>
      <c r="O693" s="83">
        <f t="shared" si="393"/>
        <v>0.33029999999999998</v>
      </c>
      <c r="P693" s="83">
        <f t="shared" si="393"/>
        <v>0.31098999999999999</v>
      </c>
      <c r="Q693" s="83">
        <f t="shared" si="393"/>
        <v>0.24177999999999999</v>
      </c>
      <c r="R693" s="83">
        <f t="shared" si="393"/>
        <v>0.15379000000000001</v>
      </c>
      <c r="S693" s="83">
        <f t="shared" si="393"/>
        <v>9.0969999999999995E-2</v>
      </c>
      <c r="T693" s="83">
        <f t="shared" si="393"/>
        <v>5.5419999999999997E-2</v>
      </c>
      <c r="U693" s="83">
        <f t="shared" si="393"/>
        <v>0.24173</v>
      </c>
      <c r="V693" s="83">
        <f t="shared" si="393"/>
        <v>4.7419999999999997E-2</v>
      </c>
      <c r="W693" s="83">
        <f t="shared" si="393"/>
        <v>8.1009999999999999E-2</v>
      </c>
      <c r="X693" s="83">
        <f t="shared" si="393"/>
        <v>0.18969</v>
      </c>
      <c r="Y693" s="83">
        <f t="shared" si="393"/>
        <v>0.24027000000000001</v>
      </c>
      <c r="Z693" s="83">
        <f t="shared" si="393"/>
        <v>0.28167999999999999</v>
      </c>
      <c r="AA693" s="83">
        <f t="shared" si="393"/>
        <v>8.0829999999999999E-2</v>
      </c>
    </row>
    <row r="694" spans="1:27" ht="12.75" customHeight="1" outlineLevel="1" x14ac:dyDescent="0.2">
      <c r="A694" s="91" t="s">
        <v>2851</v>
      </c>
      <c r="B694" s="63" t="s">
        <v>233</v>
      </c>
      <c r="C694" s="43" t="s">
        <v>79</v>
      </c>
      <c r="D694" s="44">
        <v>115.02</v>
      </c>
      <c r="E694" s="44">
        <v>81.59</v>
      </c>
      <c r="F694" s="44">
        <v>48.89</v>
      </c>
      <c r="G694" s="44">
        <v>0</v>
      </c>
      <c r="H694" s="44">
        <v>5.67</v>
      </c>
      <c r="I694" s="44">
        <v>0</v>
      </c>
      <c r="J694" s="44">
        <v>0</v>
      </c>
      <c r="K694" s="44">
        <v>0</v>
      </c>
      <c r="L694" s="44">
        <v>0</v>
      </c>
      <c r="M694" s="44">
        <v>74.67</v>
      </c>
      <c r="N694" s="44">
        <v>207.38</v>
      </c>
      <c r="O694" s="44">
        <v>330.3</v>
      </c>
      <c r="P694" s="44">
        <v>310.99</v>
      </c>
      <c r="Q694" s="44">
        <v>241.78</v>
      </c>
      <c r="R694" s="44">
        <v>153.79</v>
      </c>
      <c r="S694" s="44">
        <v>90.97</v>
      </c>
      <c r="T694" s="44">
        <v>55.42</v>
      </c>
      <c r="U694" s="44">
        <v>241.73</v>
      </c>
      <c r="V694" s="44">
        <v>47.42</v>
      </c>
      <c r="W694" s="44">
        <v>81.010000000000005</v>
      </c>
      <c r="X694" s="44">
        <v>189.69</v>
      </c>
      <c r="Y694" s="44">
        <v>240.27</v>
      </c>
      <c r="Z694" s="44">
        <v>281.68</v>
      </c>
      <c r="AA694" s="44">
        <v>80.83</v>
      </c>
    </row>
    <row r="695" spans="1:27" x14ac:dyDescent="0.2">
      <c r="A695" s="90" t="s">
        <v>2852</v>
      </c>
      <c r="B695" s="28" t="str">
        <f>"05"&amp;"."&amp;$B$777&amp;"."&amp;$B$778</f>
        <v>05.04.2023</v>
      </c>
      <c r="C695" s="82" t="s">
        <v>76</v>
      </c>
      <c r="D695" s="83">
        <f>ROUND((D696)/1000,5)</f>
        <v>3.8199999999999998E-2</v>
      </c>
      <c r="E695" s="83">
        <f t="shared" ref="E695:AA695" si="394">ROUND((E696)/1000,5)</f>
        <v>9.2030000000000001E-2</v>
      </c>
      <c r="F695" s="83">
        <f t="shared" si="394"/>
        <v>0</v>
      </c>
      <c r="G695" s="83">
        <f t="shared" si="394"/>
        <v>0</v>
      </c>
      <c r="H695" s="83">
        <f t="shared" si="394"/>
        <v>0</v>
      </c>
      <c r="I695" s="83">
        <f t="shared" si="394"/>
        <v>0</v>
      </c>
      <c r="J695" s="83">
        <f t="shared" si="394"/>
        <v>0</v>
      </c>
      <c r="K695" s="83">
        <f t="shared" si="394"/>
        <v>0</v>
      </c>
      <c r="L695" s="83">
        <f t="shared" si="394"/>
        <v>0</v>
      </c>
      <c r="M695" s="83">
        <f t="shared" si="394"/>
        <v>1.0000000000000001E-5</v>
      </c>
      <c r="N695" s="83">
        <f t="shared" si="394"/>
        <v>1.409E-2</v>
      </c>
      <c r="O695" s="83">
        <f t="shared" si="394"/>
        <v>2.571E-2</v>
      </c>
      <c r="P695" s="83">
        <f t="shared" si="394"/>
        <v>1.5910000000000001E-2</v>
      </c>
      <c r="Q695" s="83">
        <f t="shared" si="394"/>
        <v>5.849E-2</v>
      </c>
      <c r="R695" s="83">
        <f t="shared" si="394"/>
        <v>0.13915</v>
      </c>
      <c r="S695" s="83">
        <f t="shared" si="394"/>
        <v>1.9230000000000001E-2</v>
      </c>
      <c r="T695" s="83">
        <f t="shared" si="394"/>
        <v>2.6460000000000001E-2</v>
      </c>
      <c r="U695" s="83">
        <f t="shared" si="394"/>
        <v>9.6100000000000005E-2</v>
      </c>
      <c r="V695" s="83">
        <f t="shared" si="394"/>
        <v>4.0699999999999998E-3</v>
      </c>
      <c r="W695" s="83">
        <f t="shared" si="394"/>
        <v>2.33E-3</v>
      </c>
      <c r="X695" s="83">
        <f t="shared" si="394"/>
        <v>7.9439999999999997E-2</v>
      </c>
      <c r="Y695" s="83">
        <f t="shared" si="394"/>
        <v>0.51131000000000004</v>
      </c>
      <c r="Z695" s="83">
        <f t="shared" si="394"/>
        <v>0.29399999999999998</v>
      </c>
      <c r="AA695" s="83">
        <f t="shared" si="394"/>
        <v>0.14957000000000001</v>
      </c>
    </row>
    <row r="696" spans="1:27" ht="12.75" customHeight="1" outlineLevel="1" x14ac:dyDescent="0.2">
      <c r="A696" s="91" t="s">
        <v>2853</v>
      </c>
      <c r="B696" s="63" t="s">
        <v>233</v>
      </c>
      <c r="C696" s="43" t="s">
        <v>79</v>
      </c>
      <c r="D696" s="44">
        <v>38.200000000000003</v>
      </c>
      <c r="E696" s="44">
        <v>92.03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0.01</v>
      </c>
      <c r="N696" s="44">
        <v>14.09</v>
      </c>
      <c r="O696" s="44">
        <v>25.71</v>
      </c>
      <c r="P696" s="44">
        <v>15.91</v>
      </c>
      <c r="Q696" s="44">
        <v>58.49</v>
      </c>
      <c r="R696" s="44">
        <v>139.15</v>
      </c>
      <c r="S696" s="44">
        <v>19.23</v>
      </c>
      <c r="T696" s="44">
        <v>26.46</v>
      </c>
      <c r="U696" s="44">
        <v>96.1</v>
      </c>
      <c r="V696" s="44">
        <v>4.07</v>
      </c>
      <c r="W696" s="44">
        <v>2.33</v>
      </c>
      <c r="X696" s="44">
        <v>79.44</v>
      </c>
      <c r="Y696" s="44">
        <v>511.31</v>
      </c>
      <c r="Z696" s="44">
        <v>294</v>
      </c>
      <c r="AA696" s="44">
        <v>149.57</v>
      </c>
    </row>
    <row r="697" spans="1:27" x14ac:dyDescent="0.2">
      <c r="A697" s="90" t="s">
        <v>2854</v>
      </c>
      <c r="B697" s="28" t="str">
        <f>"06"&amp;"."&amp;$B$777&amp;"."&amp;$B$778</f>
        <v>06.04.2023</v>
      </c>
      <c r="C697" s="82" t="s">
        <v>76</v>
      </c>
      <c r="D697" s="83">
        <f>ROUND((D698)/1000,5)</f>
        <v>0.16031999999999999</v>
      </c>
      <c r="E697" s="83">
        <f t="shared" ref="E697:AA697" si="395">ROUND((E698)/1000,5)</f>
        <v>0.15398999999999999</v>
      </c>
      <c r="F697" s="83">
        <f t="shared" si="395"/>
        <v>0.14555000000000001</v>
      </c>
      <c r="G697" s="83">
        <f t="shared" si="395"/>
        <v>0.13619000000000001</v>
      </c>
      <c r="H697" s="83">
        <f t="shared" si="395"/>
        <v>2.7369999999999998E-2</v>
      </c>
      <c r="I697" s="83">
        <f t="shared" si="395"/>
        <v>0</v>
      </c>
      <c r="J697" s="83">
        <f t="shared" si="395"/>
        <v>0</v>
      </c>
      <c r="K697" s="83">
        <f t="shared" si="395"/>
        <v>0</v>
      </c>
      <c r="L697" s="83">
        <f t="shared" si="395"/>
        <v>5.4210000000000001E-2</v>
      </c>
      <c r="M697" s="83">
        <f t="shared" si="395"/>
        <v>0.17385</v>
      </c>
      <c r="N697" s="83">
        <f t="shared" si="395"/>
        <v>0.36445</v>
      </c>
      <c r="O697" s="83">
        <f t="shared" si="395"/>
        <v>0.33440999999999999</v>
      </c>
      <c r="P697" s="83">
        <f t="shared" si="395"/>
        <v>0.32055</v>
      </c>
      <c r="Q697" s="83">
        <f t="shared" si="395"/>
        <v>0.31823000000000001</v>
      </c>
      <c r="R697" s="83">
        <f t="shared" si="395"/>
        <v>0.35487999999999997</v>
      </c>
      <c r="S697" s="83">
        <f t="shared" si="395"/>
        <v>0.41095999999999999</v>
      </c>
      <c r="T697" s="83">
        <f t="shared" si="395"/>
        <v>0.22506999999999999</v>
      </c>
      <c r="U697" s="83">
        <f t="shared" si="395"/>
        <v>0.30670999999999998</v>
      </c>
      <c r="V697" s="83">
        <f t="shared" si="395"/>
        <v>8.3049999999999999E-2</v>
      </c>
      <c r="W697" s="83">
        <f t="shared" si="395"/>
        <v>7.6219999999999996E-2</v>
      </c>
      <c r="X697" s="83">
        <f t="shared" si="395"/>
        <v>0.15432000000000001</v>
      </c>
      <c r="Y697" s="83">
        <f t="shared" si="395"/>
        <v>0.25019999999999998</v>
      </c>
      <c r="Z697" s="83">
        <f t="shared" si="395"/>
        <v>0.33088000000000001</v>
      </c>
      <c r="AA697" s="83">
        <f t="shared" si="395"/>
        <v>6.7460000000000006E-2</v>
      </c>
    </row>
    <row r="698" spans="1:27" ht="12.75" customHeight="1" outlineLevel="1" x14ac:dyDescent="0.2">
      <c r="A698" s="91" t="s">
        <v>2855</v>
      </c>
      <c r="B698" s="63" t="s">
        <v>233</v>
      </c>
      <c r="C698" s="43" t="s">
        <v>79</v>
      </c>
      <c r="D698" s="44">
        <v>160.32</v>
      </c>
      <c r="E698" s="44">
        <v>153.99</v>
      </c>
      <c r="F698" s="44">
        <v>145.55000000000001</v>
      </c>
      <c r="G698" s="44">
        <v>136.19</v>
      </c>
      <c r="H698" s="44">
        <v>27.37</v>
      </c>
      <c r="I698" s="44">
        <v>0</v>
      </c>
      <c r="J698" s="44">
        <v>0</v>
      </c>
      <c r="K698" s="44">
        <v>0</v>
      </c>
      <c r="L698" s="44">
        <v>54.21</v>
      </c>
      <c r="M698" s="44">
        <v>173.85</v>
      </c>
      <c r="N698" s="44">
        <v>364.45</v>
      </c>
      <c r="O698" s="44">
        <v>334.41</v>
      </c>
      <c r="P698" s="44">
        <v>320.55</v>
      </c>
      <c r="Q698" s="44">
        <v>318.23</v>
      </c>
      <c r="R698" s="44">
        <v>354.88</v>
      </c>
      <c r="S698" s="44">
        <v>410.96</v>
      </c>
      <c r="T698" s="44">
        <v>225.07</v>
      </c>
      <c r="U698" s="44">
        <v>306.70999999999998</v>
      </c>
      <c r="V698" s="44">
        <v>83.05</v>
      </c>
      <c r="W698" s="44">
        <v>76.22</v>
      </c>
      <c r="X698" s="44">
        <v>154.32</v>
      </c>
      <c r="Y698" s="44">
        <v>250.2</v>
      </c>
      <c r="Z698" s="44">
        <v>330.88</v>
      </c>
      <c r="AA698" s="44">
        <v>67.459999999999994</v>
      </c>
    </row>
    <row r="699" spans="1:27" x14ac:dyDescent="0.2">
      <c r="A699" s="90" t="s">
        <v>2856</v>
      </c>
      <c r="B699" s="28" t="str">
        <f>"07"&amp;"."&amp;$B$777&amp;"."&amp;$B$778</f>
        <v>07.04.2023</v>
      </c>
      <c r="C699" s="82" t="s">
        <v>76</v>
      </c>
      <c r="D699" s="83">
        <f>ROUND((D700)/1000,5)</f>
        <v>0.22714000000000001</v>
      </c>
      <c r="E699" s="83">
        <f t="shared" ref="E699:AA699" si="396">ROUND((E700)/1000,5)</f>
        <v>0.12266000000000001</v>
      </c>
      <c r="F699" s="83">
        <f t="shared" si="396"/>
        <v>7.9899999999999999E-2</v>
      </c>
      <c r="G699" s="83">
        <f t="shared" si="396"/>
        <v>8.9169999999999999E-2</v>
      </c>
      <c r="H699" s="83">
        <f t="shared" si="396"/>
        <v>2.282E-2</v>
      </c>
      <c r="I699" s="83">
        <f t="shared" si="396"/>
        <v>0</v>
      </c>
      <c r="J699" s="83">
        <f t="shared" si="396"/>
        <v>0</v>
      </c>
      <c r="K699" s="83">
        <f t="shared" si="396"/>
        <v>0</v>
      </c>
      <c r="L699" s="83">
        <f t="shared" si="396"/>
        <v>0</v>
      </c>
      <c r="M699" s="83">
        <f t="shared" si="396"/>
        <v>1.316E-2</v>
      </c>
      <c r="N699" s="83">
        <f t="shared" si="396"/>
        <v>0.14291999999999999</v>
      </c>
      <c r="O699" s="83">
        <f t="shared" si="396"/>
        <v>0.12528</v>
      </c>
      <c r="P699" s="83">
        <f t="shared" si="396"/>
        <v>9.5820000000000002E-2</v>
      </c>
      <c r="Q699" s="83">
        <f t="shared" si="396"/>
        <v>0.12157</v>
      </c>
      <c r="R699" s="83">
        <f t="shared" si="396"/>
        <v>0.16084999999999999</v>
      </c>
      <c r="S699" s="83">
        <f t="shared" si="396"/>
        <v>9.3850000000000003E-2</v>
      </c>
      <c r="T699" s="83">
        <f t="shared" si="396"/>
        <v>8.5470000000000004E-2</v>
      </c>
      <c r="U699" s="83">
        <f t="shared" si="396"/>
        <v>3.243E-2</v>
      </c>
      <c r="V699" s="83">
        <f t="shared" si="396"/>
        <v>0</v>
      </c>
      <c r="W699" s="83">
        <f t="shared" si="396"/>
        <v>4.5100000000000001E-2</v>
      </c>
      <c r="X699" s="83">
        <f t="shared" si="396"/>
        <v>6.5430000000000002E-2</v>
      </c>
      <c r="Y699" s="83">
        <f t="shared" si="396"/>
        <v>0.47968</v>
      </c>
      <c r="Z699" s="83">
        <f t="shared" si="396"/>
        <v>0.38118999999999997</v>
      </c>
      <c r="AA699" s="83">
        <f t="shared" si="396"/>
        <v>0.26929999999999998</v>
      </c>
    </row>
    <row r="700" spans="1:27" ht="12.75" customHeight="1" outlineLevel="1" x14ac:dyDescent="0.2">
      <c r="A700" s="91" t="s">
        <v>2857</v>
      </c>
      <c r="B700" s="63" t="s">
        <v>233</v>
      </c>
      <c r="C700" s="43" t="s">
        <v>79</v>
      </c>
      <c r="D700" s="44">
        <v>227.14</v>
      </c>
      <c r="E700" s="44">
        <v>122.66</v>
      </c>
      <c r="F700" s="44">
        <v>79.900000000000006</v>
      </c>
      <c r="G700" s="44">
        <v>89.17</v>
      </c>
      <c r="H700" s="44">
        <v>22.82</v>
      </c>
      <c r="I700" s="44">
        <v>0</v>
      </c>
      <c r="J700" s="44">
        <v>0</v>
      </c>
      <c r="K700" s="44">
        <v>0</v>
      </c>
      <c r="L700" s="44">
        <v>0</v>
      </c>
      <c r="M700" s="44">
        <v>13.16</v>
      </c>
      <c r="N700" s="44">
        <v>142.91999999999999</v>
      </c>
      <c r="O700" s="44">
        <v>125.28</v>
      </c>
      <c r="P700" s="44">
        <v>95.82</v>
      </c>
      <c r="Q700" s="44">
        <v>121.57</v>
      </c>
      <c r="R700" s="44">
        <v>160.85</v>
      </c>
      <c r="S700" s="44">
        <v>93.85</v>
      </c>
      <c r="T700" s="44">
        <v>85.47</v>
      </c>
      <c r="U700" s="44">
        <v>32.43</v>
      </c>
      <c r="V700" s="44">
        <v>0</v>
      </c>
      <c r="W700" s="44">
        <v>45.1</v>
      </c>
      <c r="X700" s="44">
        <v>65.430000000000007</v>
      </c>
      <c r="Y700" s="44">
        <v>479.68</v>
      </c>
      <c r="Z700" s="44">
        <v>381.19</v>
      </c>
      <c r="AA700" s="44">
        <v>269.3</v>
      </c>
    </row>
    <row r="701" spans="1:27" x14ac:dyDescent="0.2">
      <c r="A701" s="90" t="s">
        <v>2858</v>
      </c>
      <c r="B701" s="28" t="str">
        <f>"08"&amp;"."&amp;$B$777&amp;"."&amp;$B$778</f>
        <v>08.04.2023</v>
      </c>
      <c r="C701" s="82" t="s">
        <v>76</v>
      </c>
      <c r="D701" s="83">
        <f>ROUND((D702)/1000,5)</f>
        <v>0.10688</v>
      </c>
      <c r="E701" s="83">
        <f t="shared" ref="E701:AA701" si="397">ROUND((E702)/1000,5)</f>
        <v>5.3650000000000003E-2</v>
      </c>
      <c r="F701" s="83">
        <f t="shared" si="397"/>
        <v>6.3979999999999995E-2</v>
      </c>
      <c r="G701" s="83">
        <f t="shared" si="397"/>
        <v>2.8389999999999999E-2</v>
      </c>
      <c r="H701" s="83">
        <f t="shared" si="397"/>
        <v>6.8100000000000001E-3</v>
      </c>
      <c r="I701" s="83">
        <f t="shared" si="397"/>
        <v>0</v>
      </c>
      <c r="J701" s="83">
        <f t="shared" si="397"/>
        <v>0</v>
      </c>
      <c r="K701" s="83">
        <f t="shared" si="397"/>
        <v>0</v>
      </c>
      <c r="L701" s="83">
        <f t="shared" si="397"/>
        <v>0</v>
      </c>
      <c r="M701" s="83">
        <f t="shared" si="397"/>
        <v>0</v>
      </c>
      <c r="N701" s="83">
        <f t="shared" si="397"/>
        <v>0</v>
      </c>
      <c r="O701" s="83">
        <f t="shared" si="397"/>
        <v>0</v>
      </c>
      <c r="P701" s="83">
        <f t="shared" si="397"/>
        <v>3.4110000000000001E-2</v>
      </c>
      <c r="Q701" s="83">
        <f t="shared" si="397"/>
        <v>2.402E-2</v>
      </c>
      <c r="R701" s="83">
        <f t="shared" si="397"/>
        <v>6.9999999999999994E-5</v>
      </c>
      <c r="S701" s="83">
        <f t="shared" si="397"/>
        <v>0.10616</v>
      </c>
      <c r="T701" s="83">
        <f t="shared" si="397"/>
        <v>6.0600000000000003E-3</v>
      </c>
      <c r="U701" s="83">
        <f t="shared" si="397"/>
        <v>0</v>
      </c>
      <c r="V701" s="83">
        <f t="shared" si="397"/>
        <v>0</v>
      </c>
      <c r="W701" s="83">
        <f t="shared" si="397"/>
        <v>0</v>
      </c>
      <c r="X701" s="83">
        <f t="shared" si="397"/>
        <v>0</v>
      </c>
      <c r="Y701" s="83">
        <f t="shared" si="397"/>
        <v>4.5399999999999998E-3</v>
      </c>
      <c r="Z701" s="83">
        <f t="shared" si="397"/>
        <v>0.16883000000000001</v>
      </c>
      <c r="AA701" s="83">
        <f t="shared" si="397"/>
        <v>9.0500000000000008E-3</v>
      </c>
    </row>
    <row r="702" spans="1:27" ht="12.75" customHeight="1" outlineLevel="1" x14ac:dyDescent="0.2">
      <c r="A702" s="91" t="s">
        <v>2859</v>
      </c>
      <c r="B702" s="63" t="s">
        <v>233</v>
      </c>
      <c r="C702" s="43" t="s">
        <v>79</v>
      </c>
      <c r="D702" s="44">
        <v>106.88</v>
      </c>
      <c r="E702" s="44">
        <v>53.65</v>
      </c>
      <c r="F702" s="44">
        <v>63.98</v>
      </c>
      <c r="G702" s="44">
        <v>28.39</v>
      </c>
      <c r="H702" s="44">
        <v>6.81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</v>
      </c>
      <c r="O702" s="44">
        <v>0</v>
      </c>
      <c r="P702" s="44">
        <v>34.11</v>
      </c>
      <c r="Q702" s="44">
        <v>24.02</v>
      </c>
      <c r="R702" s="44">
        <v>7.0000000000000007E-2</v>
      </c>
      <c r="S702" s="44">
        <v>106.16</v>
      </c>
      <c r="T702" s="44">
        <v>6.06</v>
      </c>
      <c r="U702" s="44">
        <v>0</v>
      </c>
      <c r="V702" s="44">
        <v>0</v>
      </c>
      <c r="W702" s="44">
        <v>0</v>
      </c>
      <c r="X702" s="44">
        <v>0</v>
      </c>
      <c r="Y702" s="44">
        <v>4.54</v>
      </c>
      <c r="Z702" s="44">
        <v>168.83</v>
      </c>
      <c r="AA702" s="44">
        <v>9.0500000000000007</v>
      </c>
    </row>
    <row r="703" spans="1:27" x14ac:dyDescent="0.2">
      <c r="A703" s="90" t="s">
        <v>2860</v>
      </c>
      <c r="B703" s="28" t="str">
        <f>"09"&amp;"."&amp;$B$777&amp;"."&amp;$B$778</f>
        <v>09.04.2023</v>
      </c>
      <c r="C703" s="82" t="s">
        <v>76</v>
      </c>
      <c r="D703" s="83">
        <f>ROUND((D704)/1000,5)</f>
        <v>0.10983999999999999</v>
      </c>
      <c r="E703" s="83">
        <f t="shared" ref="E703:AA703" si="398">ROUND((E704)/1000,5)</f>
        <v>0</v>
      </c>
      <c r="F703" s="83">
        <f t="shared" si="398"/>
        <v>0</v>
      </c>
      <c r="G703" s="83">
        <f t="shared" si="398"/>
        <v>0</v>
      </c>
      <c r="H703" s="83">
        <f t="shared" si="398"/>
        <v>0</v>
      </c>
      <c r="I703" s="83">
        <f t="shared" si="398"/>
        <v>0</v>
      </c>
      <c r="J703" s="83">
        <f t="shared" si="398"/>
        <v>0</v>
      </c>
      <c r="K703" s="83">
        <f t="shared" si="398"/>
        <v>0</v>
      </c>
      <c r="L703" s="83">
        <f t="shared" si="398"/>
        <v>0</v>
      </c>
      <c r="M703" s="83">
        <f t="shared" si="398"/>
        <v>0</v>
      </c>
      <c r="N703" s="83">
        <f t="shared" si="398"/>
        <v>0</v>
      </c>
      <c r="O703" s="83">
        <f t="shared" si="398"/>
        <v>4.3610000000000003E-2</v>
      </c>
      <c r="P703" s="83">
        <f t="shared" si="398"/>
        <v>8.8800000000000004E-2</v>
      </c>
      <c r="Q703" s="83">
        <f t="shared" si="398"/>
        <v>0.17408999999999999</v>
      </c>
      <c r="R703" s="83">
        <f t="shared" si="398"/>
        <v>0.36769000000000002</v>
      </c>
      <c r="S703" s="83">
        <f t="shared" si="398"/>
        <v>0.37898999999999999</v>
      </c>
      <c r="T703" s="83">
        <f t="shared" si="398"/>
        <v>0.10342999999999999</v>
      </c>
      <c r="U703" s="83">
        <f t="shared" si="398"/>
        <v>0.27966000000000002</v>
      </c>
      <c r="V703" s="83">
        <f t="shared" si="398"/>
        <v>8.4849999999999995E-2</v>
      </c>
      <c r="W703" s="83">
        <f t="shared" si="398"/>
        <v>0</v>
      </c>
      <c r="X703" s="83">
        <f t="shared" si="398"/>
        <v>0</v>
      </c>
      <c r="Y703" s="83">
        <f t="shared" si="398"/>
        <v>0.32267000000000001</v>
      </c>
      <c r="Z703" s="83">
        <f t="shared" si="398"/>
        <v>0.33754000000000001</v>
      </c>
      <c r="AA703" s="83">
        <f t="shared" si="398"/>
        <v>0.18598999999999999</v>
      </c>
    </row>
    <row r="704" spans="1:27" ht="12.75" customHeight="1" outlineLevel="1" x14ac:dyDescent="0.2">
      <c r="A704" s="91" t="s">
        <v>2861</v>
      </c>
      <c r="B704" s="63" t="s">
        <v>233</v>
      </c>
      <c r="C704" s="43" t="s">
        <v>79</v>
      </c>
      <c r="D704" s="44">
        <v>109.84</v>
      </c>
      <c r="E704" s="44">
        <v>0</v>
      </c>
      <c r="F704" s="44">
        <v>0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0</v>
      </c>
      <c r="O704" s="44">
        <v>43.61</v>
      </c>
      <c r="P704" s="44">
        <v>88.8</v>
      </c>
      <c r="Q704" s="44">
        <v>174.09</v>
      </c>
      <c r="R704" s="44">
        <v>367.69</v>
      </c>
      <c r="S704" s="44">
        <v>378.99</v>
      </c>
      <c r="T704" s="44">
        <v>103.43</v>
      </c>
      <c r="U704" s="44">
        <v>279.66000000000003</v>
      </c>
      <c r="V704" s="44">
        <v>84.85</v>
      </c>
      <c r="W704" s="44">
        <v>0</v>
      </c>
      <c r="X704" s="44">
        <v>0</v>
      </c>
      <c r="Y704" s="44">
        <v>322.67</v>
      </c>
      <c r="Z704" s="44">
        <v>337.54</v>
      </c>
      <c r="AA704" s="44">
        <v>185.99</v>
      </c>
    </row>
    <row r="705" spans="1:27" x14ac:dyDescent="0.2">
      <c r="A705" s="90" t="s">
        <v>2862</v>
      </c>
      <c r="B705" s="28" t="str">
        <f>"10"&amp;"."&amp;$B$777&amp;"."&amp;$B$778</f>
        <v>10.04.2023</v>
      </c>
      <c r="C705" s="82" t="s">
        <v>76</v>
      </c>
      <c r="D705" s="83">
        <f>ROUND((D706)/1000,5)</f>
        <v>7.0800000000000002E-2</v>
      </c>
      <c r="E705" s="83">
        <f t="shared" ref="E705:AA705" si="399">ROUND((E706)/1000,5)</f>
        <v>9.4210000000000002E-2</v>
      </c>
      <c r="F705" s="83">
        <f t="shared" si="399"/>
        <v>0.10264</v>
      </c>
      <c r="G705" s="83">
        <f t="shared" si="399"/>
        <v>8.0079999999999998E-2</v>
      </c>
      <c r="H705" s="83">
        <f t="shared" si="399"/>
        <v>4.1340000000000002E-2</v>
      </c>
      <c r="I705" s="83">
        <f t="shared" si="399"/>
        <v>9.4900000000000002E-3</v>
      </c>
      <c r="J705" s="83">
        <f t="shared" si="399"/>
        <v>0</v>
      </c>
      <c r="K705" s="83">
        <f t="shared" si="399"/>
        <v>0</v>
      </c>
      <c r="L705" s="83">
        <f t="shared" si="399"/>
        <v>0</v>
      </c>
      <c r="M705" s="83">
        <f t="shared" si="399"/>
        <v>0</v>
      </c>
      <c r="N705" s="83">
        <f t="shared" si="399"/>
        <v>0.25561</v>
      </c>
      <c r="O705" s="83">
        <f t="shared" si="399"/>
        <v>0.21720999999999999</v>
      </c>
      <c r="P705" s="83">
        <f t="shared" si="399"/>
        <v>0.18179000000000001</v>
      </c>
      <c r="Q705" s="83">
        <f t="shared" si="399"/>
        <v>4.4479999999999999E-2</v>
      </c>
      <c r="R705" s="83">
        <f t="shared" si="399"/>
        <v>0.14896000000000001</v>
      </c>
      <c r="S705" s="83">
        <f t="shared" si="399"/>
        <v>8.9639999999999997E-2</v>
      </c>
      <c r="T705" s="83">
        <f t="shared" si="399"/>
        <v>9.0600000000000003E-3</v>
      </c>
      <c r="U705" s="83">
        <f t="shared" si="399"/>
        <v>0</v>
      </c>
      <c r="V705" s="83">
        <f t="shared" si="399"/>
        <v>0</v>
      </c>
      <c r="W705" s="83">
        <f t="shared" si="399"/>
        <v>0</v>
      </c>
      <c r="X705" s="83">
        <f t="shared" si="399"/>
        <v>0.20638000000000001</v>
      </c>
      <c r="Y705" s="83">
        <f t="shared" si="399"/>
        <v>0.65161000000000002</v>
      </c>
      <c r="Z705" s="83">
        <f t="shared" si="399"/>
        <v>0.27023000000000003</v>
      </c>
      <c r="AA705" s="83">
        <f t="shared" si="399"/>
        <v>0.25690000000000002</v>
      </c>
    </row>
    <row r="706" spans="1:27" ht="12.75" customHeight="1" outlineLevel="1" x14ac:dyDescent="0.2">
      <c r="A706" s="91" t="s">
        <v>2863</v>
      </c>
      <c r="B706" s="63" t="s">
        <v>233</v>
      </c>
      <c r="C706" s="43" t="s">
        <v>79</v>
      </c>
      <c r="D706" s="44">
        <v>70.8</v>
      </c>
      <c r="E706" s="44">
        <v>94.21</v>
      </c>
      <c r="F706" s="44">
        <v>102.64</v>
      </c>
      <c r="G706" s="44">
        <v>80.08</v>
      </c>
      <c r="H706" s="44">
        <v>41.34</v>
      </c>
      <c r="I706" s="44">
        <v>9.49</v>
      </c>
      <c r="J706" s="44">
        <v>0</v>
      </c>
      <c r="K706" s="44">
        <v>0</v>
      </c>
      <c r="L706" s="44">
        <v>0</v>
      </c>
      <c r="M706" s="44">
        <v>0</v>
      </c>
      <c r="N706" s="44">
        <v>255.61</v>
      </c>
      <c r="O706" s="44">
        <v>217.21</v>
      </c>
      <c r="P706" s="44">
        <v>181.79</v>
      </c>
      <c r="Q706" s="44">
        <v>44.48</v>
      </c>
      <c r="R706" s="44">
        <v>148.96</v>
      </c>
      <c r="S706" s="44">
        <v>89.64</v>
      </c>
      <c r="T706" s="44">
        <v>9.06</v>
      </c>
      <c r="U706" s="44">
        <v>0</v>
      </c>
      <c r="V706" s="44">
        <v>0</v>
      </c>
      <c r="W706" s="44">
        <v>0</v>
      </c>
      <c r="X706" s="44">
        <v>206.38</v>
      </c>
      <c r="Y706" s="44">
        <v>651.61</v>
      </c>
      <c r="Z706" s="44">
        <v>270.23</v>
      </c>
      <c r="AA706" s="44">
        <v>256.89999999999998</v>
      </c>
    </row>
    <row r="707" spans="1:27" x14ac:dyDescent="0.2">
      <c r="A707" s="90" t="s">
        <v>2864</v>
      </c>
      <c r="B707" s="28" t="str">
        <f>"11"&amp;"."&amp;$B$777&amp;"."&amp;$B$778</f>
        <v>11.04.2023</v>
      </c>
      <c r="C707" s="82" t="s">
        <v>76</v>
      </c>
      <c r="D707" s="83">
        <f>ROUND((D708)/1000,5)</f>
        <v>3.3610000000000001E-2</v>
      </c>
      <c r="E707" s="83">
        <f t="shared" ref="E707:AA707" si="400">ROUND((E708)/1000,5)</f>
        <v>3.295E-2</v>
      </c>
      <c r="F707" s="83">
        <f t="shared" si="400"/>
        <v>0</v>
      </c>
      <c r="G707" s="83">
        <f t="shared" si="400"/>
        <v>0</v>
      </c>
      <c r="H707" s="83">
        <f t="shared" si="400"/>
        <v>0</v>
      </c>
      <c r="I707" s="83">
        <f t="shared" si="400"/>
        <v>0</v>
      </c>
      <c r="J707" s="83">
        <f t="shared" si="400"/>
        <v>0</v>
      </c>
      <c r="K707" s="83">
        <f t="shared" si="400"/>
        <v>0</v>
      </c>
      <c r="L707" s="83">
        <f t="shared" si="400"/>
        <v>0</v>
      </c>
      <c r="M707" s="83">
        <f t="shared" si="400"/>
        <v>2.3769999999999999E-2</v>
      </c>
      <c r="N707" s="83">
        <f t="shared" si="400"/>
        <v>8.7590000000000001E-2</v>
      </c>
      <c r="O707" s="83">
        <f t="shared" si="400"/>
        <v>0.36853999999999998</v>
      </c>
      <c r="P707" s="83">
        <f t="shared" si="400"/>
        <v>0.26234000000000002</v>
      </c>
      <c r="Q707" s="83">
        <f t="shared" si="400"/>
        <v>0</v>
      </c>
      <c r="R707" s="83">
        <f t="shared" si="400"/>
        <v>0</v>
      </c>
      <c r="S707" s="83">
        <f t="shared" si="400"/>
        <v>0</v>
      </c>
      <c r="T707" s="83">
        <f t="shared" si="400"/>
        <v>0</v>
      </c>
      <c r="U707" s="83">
        <f t="shared" si="400"/>
        <v>0</v>
      </c>
      <c r="V707" s="83">
        <f t="shared" si="400"/>
        <v>0</v>
      </c>
      <c r="W707" s="83">
        <f t="shared" si="400"/>
        <v>0</v>
      </c>
      <c r="X707" s="83">
        <f t="shared" si="400"/>
        <v>3.0439999999999998E-2</v>
      </c>
      <c r="Y707" s="83">
        <f t="shared" si="400"/>
        <v>0.20053000000000001</v>
      </c>
      <c r="Z707" s="83">
        <f t="shared" si="400"/>
        <v>8.9319999999999997E-2</v>
      </c>
      <c r="AA707" s="83">
        <f t="shared" si="400"/>
        <v>6.1240000000000003E-2</v>
      </c>
    </row>
    <row r="708" spans="1:27" ht="12.75" customHeight="1" outlineLevel="1" x14ac:dyDescent="0.2">
      <c r="A708" s="91" t="s">
        <v>2865</v>
      </c>
      <c r="B708" s="63" t="s">
        <v>233</v>
      </c>
      <c r="C708" s="43" t="s">
        <v>79</v>
      </c>
      <c r="D708" s="44">
        <v>33.61</v>
      </c>
      <c r="E708" s="44">
        <v>32.950000000000003</v>
      </c>
      <c r="F708" s="44">
        <v>0</v>
      </c>
      <c r="G708" s="44">
        <v>0</v>
      </c>
      <c r="H708" s="44">
        <v>0</v>
      </c>
      <c r="I708" s="44">
        <v>0</v>
      </c>
      <c r="J708" s="44">
        <v>0</v>
      </c>
      <c r="K708" s="44">
        <v>0</v>
      </c>
      <c r="L708" s="44">
        <v>0</v>
      </c>
      <c r="M708" s="44">
        <v>23.77</v>
      </c>
      <c r="N708" s="44">
        <v>87.59</v>
      </c>
      <c r="O708" s="44">
        <v>368.54</v>
      </c>
      <c r="P708" s="44">
        <v>262.33999999999997</v>
      </c>
      <c r="Q708" s="44">
        <v>0</v>
      </c>
      <c r="R708" s="44">
        <v>0</v>
      </c>
      <c r="S708" s="44">
        <v>0</v>
      </c>
      <c r="T708" s="44">
        <v>0</v>
      </c>
      <c r="U708" s="44">
        <v>0</v>
      </c>
      <c r="V708" s="44">
        <v>0</v>
      </c>
      <c r="W708" s="44">
        <v>0</v>
      </c>
      <c r="X708" s="44">
        <v>30.44</v>
      </c>
      <c r="Y708" s="44">
        <v>200.53</v>
      </c>
      <c r="Z708" s="44">
        <v>89.32</v>
      </c>
      <c r="AA708" s="44">
        <v>61.24</v>
      </c>
    </row>
    <row r="709" spans="1:27" x14ac:dyDescent="0.2">
      <c r="A709" s="90" t="s">
        <v>2866</v>
      </c>
      <c r="B709" s="28" t="str">
        <f>"12"&amp;"."&amp;$B$777&amp;"."&amp;$B$778</f>
        <v>12.04.2023</v>
      </c>
      <c r="C709" s="82" t="s">
        <v>76</v>
      </c>
      <c r="D709" s="83">
        <f>ROUND((D710)/1000,5)</f>
        <v>0.21264</v>
      </c>
      <c r="E709" s="83">
        <f t="shared" ref="E709:AA709" si="401">ROUND((E710)/1000,5)</f>
        <v>0.51534999999999997</v>
      </c>
      <c r="F709" s="83">
        <f t="shared" si="401"/>
        <v>5.4820000000000001E-2</v>
      </c>
      <c r="G709" s="83">
        <f t="shared" si="401"/>
        <v>2.512E-2</v>
      </c>
      <c r="H709" s="83">
        <f t="shared" si="401"/>
        <v>0</v>
      </c>
      <c r="I709" s="83">
        <f t="shared" si="401"/>
        <v>0</v>
      </c>
      <c r="J709" s="83">
        <f t="shared" si="401"/>
        <v>0</v>
      </c>
      <c r="K709" s="83">
        <f t="shared" si="401"/>
        <v>0</v>
      </c>
      <c r="L709" s="83">
        <f t="shared" si="401"/>
        <v>0</v>
      </c>
      <c r="M709" s="83">
        <f t="shared" si="401"/>
        <v>0</v>
      </c>
      <c r="N709" s="83">
        <f t="shared" si="401"/>
        <v>6.6799999999999998E-2</v>
      </c>
      <c r="O709" s="83">
        <f t="shared" si="401"/>
        <v>0.13691</v>
      </c>
      <c r="P709" s="83">
        <f t="shared" si="401"/>
        <v>0.14606</v>
      </c>
      <c r="Q709" s="83">
        <f t="shared" si="401"/>
        <v>0</v>
      </c>
      <c r="R709" s="83">
        <f t="shared" si="401"/>
        <v>0</v>
      </c>
      <c r="S709" s="83">
        <f t="shared" si="401"/>
        <v>0</v>
      </c>
      <c r="T709" s="83">
        <f t="shared" si="401"/>
        <v>0</v>
      </c>
      <c r="U709" s="83">
        <f t="shared" si="401"/>
        <v>3.5619999999999999E-2</v>
      </c>
      <c r="V709" s="83">
        <f t="shared" si="401"/>
        <v>0</v>
      </c>
      <c r="W709" s="83">
        <f t="shared" si="401"/>
        <v>0</v>
      </c>
      <c r="X709" s="83">
        <f t="shared" si="401"/>
        <v>0.10382</v>
      </c>
      <c r="Y709" s="83">
        <f t="shared" si="401"/>
        <v>0.19972999999999999</v>
      </c>
      <c r="Z709" s="83">
        <f t="shared" si="401"/>
        <v>0.10584</v>
      </c>
      <c r="AA709" s="83">
        <f t="shared" si="401"/>
        <v>8.7000000000000001E-4</v>
      </c>
    </row>
    <row r="710" spans="1:27" ht="12.75" customHeight="1" outlineLevel="1" x14ac:dyDescent="0.2">
      <c r="A710" s="91" t="s">
        <v>2867</v>
      </c>
      <c r="B710" s="63" t="s">
        <v>233</v>
      </c>
      <c r="C710" s="43" t="s">
        <v>79</v>
      </c>
      <c r="D710" s="44">
        <v>212.64</v>
      </c>
      <c r="E710" s="44">
        <v>515.35</v>
      </c>
      <c r="F710" s="44">
        <v>54.82</v>
      </c>
      <c r="G710" s="44">
        <v>25.12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66.8</v>
      </c>
      <c r="O710" s="44">
        <v>136.91</v>
      </c>
      <c r="P710" s="44">
        <v>146.06</v>
      </c>
      <c r="Q710" s="44">
        <v>0</v>
      </c>
      <c r="R710" s="44">
        <v>0</v>
      </c>
      <c r="S710" s="44">
        <v>0</v>
      </c>
      <c r="T710" s="44">
        <v>0</v>
      </c>
      <c r="U710" s="44">
        <v>35.619999999999997</v>
      </c>
      <c r="V710" s="44">
        <v>0</v>
      </c>
      <c r="W710" s="44">
        <v>0</v>
      </c>
      <c r="X710" s="44">
        <v>103.82</v>
      </c>
      <c r="Y710" s="44">
        <v>199.73</v>
      </c>
      <c r="Z710" s="44">
        <v>105.84</v>
      </c>
      <c r="AA710" s="44">
        <v>0.87</v>
      </c>
    </row>
    <row r="711" spans="1:27" x14ac:dyDescent="0.2">
      <c r="A711" s="90" t="s">
        <v>2868</v>
      </c>
      <c r="B711" s="28" t="str">
        <f>"13"&amp;"."&amp;$B$777&amp;"."&amp;$B$778</f>
        <v>13.04.2023</v>
      </c>
      <c r="C711" s="82" t="s">
        <v>76</v>
      </c>
      <c r="D711" s="83">
        <f>ROUND((D712)/1000,5)</f>
        <v>7.9170000000000004E-2</v>
      </c>
      <c r="E711" s="83">
        <f t="shared" ref="E711:AA711" si="402">ROUND((E712)/1000,5)</f>
        <v>0.88656000000000001</v>
      </c>
      <c r="F711" s="83">
        <f t="shared" si="402"/>
        <v>0.36001</v>
      </c>
      <c r="G711" s="83">
        <f t="shared" si="402"/>
        <v>0.37874000000000002</v>
      </c>
      <c r="H711" s="83">
        <f t="shared" si="402"/>
        <v>0.23652999999999999</v>
      </c>
      <c r="I711" s="83">
        <f t="shared" si="402"/>
        <v>0</v>
      </c>
      <c r="J711" s="83">
        <f t="shared" si="402"/>
        <v>0</v>
      </c>
      <c r="K711" s="83">
        <f t="shared" si="402"/>
        <v>0</v>
      </c>
      <c r="L711" s="83">
        <f t="shared" si="402"/>
        <v>0</v>
      </c>
      <c r="M711" s="83">
        <f t="shared" si="402"/>
        <v>0</v>
      </c>
      <c r="N711" s="83">
        <f t="shared" si="402"/>
        <v>0</v>
      </c>
      <c r="O711" s="83">
        <f t="shared" si="402"/>
        <v>0</v>
      </c>
      <c r="P711" s="83">
        <f t="shared" si="402"/>
        <v>0</v>
      </c>
      <c r="Q711" s="83">
        <f t="shared" si="402"/>
        <v>0</v>
      </c>
      <c r="R711" s="83">
        <f t="shared" si="402"/>
        <v>0</v>
      </c>
      <c r="S711" s="83">
        <f t="shared" si="402"/>
        <v>0</v>
      </c>
      <c r="T711" s="83">
        <f t="shared" si="402"/>
        <v>0</v>
      </c>
      <c r="U711" s="83">
        <f t="shared" si="402"/>
        <v>0</v>
      </c>
      <c r="V711" s="83">
        <f t="shared" si="402"/>
        <v>0</v>
      </c>
      <c r="W711" s="83">
        <f t="shared" si="402"/>
        <v>0</v>
      </c>
      <c r="X711" s="83">
        <f t="shared" si="402"/>
        <v>0</v>
      </c>
      <c r="Y711" s="83">
        <f t="shared" si="402"/>
        <v>0.13433999999999999</v>
      </c>
      <c r="Z711" s="83">
        <f t="shared" si="402"/>
        <v>7.7920000000000003E-2</v>
      </c>
      <c r="AA711" s="83">
        <f t="shared" si="402"/>
        <v>0.11647</v>
      </c>
    </row>
    <row r="712" spans="1:27" ht="12.75" customHeight="1" outlineLevel="1" x14ac:dyDescent="0.2">
      <c r="A712" s="91" t="s">
        <v>2869</v>
      </c>
      <c r="B712" s="63" t="s">
        <v>233</v>
      </c>
      <c r="C712" s="43" t="s">
        <v>79</v>
      </c>
      <c r="D712" s="44">
        <v>79.17</v>
      </c>
      <c r="E712" s="44">
        <v>886.56</v>
      </c>
      <c r="F712" s="44">
        <v>360.01</v>
      </c>
      <c r="G712" s="44">
        <v>378.74</v>
      </c>
      <c r="H712" s="44">
        <v>236.53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134.34</v>
      </c>
      <c r="Z712" s="44">
        <v>77.92</v>
      </c>
      <c r="AA712" s="44">
        <v>116.47</v>
      </c>
    </row>
    <row r="713" spans="1:27" x14ac:dyDescent="0.2">
      <c r="A713" s="90" t="s">
        <v>2870</v>
      </c>
      <c r="B713" s="28" t="str">
        <f>"14"&amp;"."&amp;$B$777&amp;"."&amp;$B$778</f>
        <v>14.04.2023</v>
      </c>
      <c r="C713" s="82" t="s">
        <v>76</v>
      </c>
      <c r="D713" s="83">
        <f>ROUND((D714)/1000,5)</f>
        <v>0.15545999999999999</v>
      </c>
      <c r="E713" s="83">
        <f t="shared" ref="E713:AA713" si="403">ROUND((E714)/1000,5)</f>
        <v>8.3180000000000004E-2</v>
      </c>
      <c r="F713" s="83">
        <f t="shared" si="403"/>
        <v>6.8820000000000006E-2</v>
      </c>
      <c r="G713" s="83">
        <f t="shared" si="403"/>
        <v>0.54224000000000006</v>
      </c>
      <c r="H713" s="83">
        <f t="shared" si="403"/>
        <v>0</v>
      </c>
      <c r="I713" s="83">
        <f t="shared" si="403"/>
        <v>0</v>
      </c>
      <c r="J713" s="83">
        <f t="shared" si="403"/>
        <v>0</v>
      </c>
      <c r="K713" s="83">
        <f t="shared" si="403"/>
        <v>0</v>
      </c>
      <c r="L713" s="83">
        <f t="shared" si="403"/>
        <v>0</v>
      </c>
      <c r="M713" s="83">
        <f t="shared" si="403"/>
        <v>0</v>
      </c>
      <c r="N713" s="83">
        <f t="shared" si="403"/>
        <v>0</v>
      </c>
      <c r="O713" s="83">
        <f t="shared" si="403"/>
        <v>0</v>
      </c>
      <c r="P713" s="83">
        <f t="shared" si="403"/>
        <v>0</v>
      </c>
      <c r="Q713" s="83">
        <f t="shared" si="403"/>
        <v>0</v>
      </c>
      <c r="R713" s="83">
        <f t="shared" si="403"/>
        <v>0</v>
      </c>
      <c r="S713" s="83">
        <f t="shared" si="403"/>
        <v>0</v>
      </c>
      <c r="T713" s="83">
        <f t="shared" si="403"/>
        <v>0</v>
      </c>
      <c r="U713" s="83">
        <f t="shared" si="403"/>
        <v>0</v>
      </c>
      <c r="V713" s="83">
        <f t="shared" si="403"/>
        <v>0</v>
      </c>
      <c r="W713" s="83">
        <f t="shared" si="403"/>
        <v>0</v>
      </c>
      <c r="X713" s="83">
        <f t="shared" si="403"/>
        <v>0</v>
      </c>
      <c r="Y713" s="83">
        <f t="shared" si="403"/>
        <v>0</v>
      </c>
      <c r="Z713" s="83">
        <f t="shared" si="403"/>
        <v>0</v>
      </c>
      <c r="AA713" s="83">
        <f t="shared" si="403"/>
        <v>0</v>
      </c>
    </row>
    <row r="714" spans="1:27" ht="12.75" customHeight="1" outlineLevel="1" x14ac:dyDescent="0.2">
      <c r="A714" s="91" t="s">
        <v>2871</v>
      </c>
      <c r="B714" s="63" t="s">
        <v>233</v>
      </c>
      <c r="C714" s="43" t="s">
        <v>79</v>
      </c>
      <c r="D714" s="44">
        <v>155.46</v>
      </c>
      <c r="E714" s="44">
        <v>83.18</v>
      </c>
      <c r="F714" s="44">
        <v>68.819999999999993</v>
      </c>
      <c r="G714" s="44">
        <v>542.24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</v>
      </c>
      <c r="P714" s="44">
        <v>0</v>
      </c>
      <c r="Q714" s="44">
        <v>0</v>
      </c>
      <c r="R714" s="44">
        <v>0</v>
      </c>
      <c r="S714" s="44">
        <v>0</v>
      </c>
      <c r="T714" s="44">
        <v>0</v>
      </c>
      <c r="U714" s="44">
        <v>0</v>
      </c>
      <c r="V714" s="44">
        <v>0</v>
      </c>
      <c r="W714" s="44">
        <v>0</v>
      </c>
      <c r="X714" s="44">
        <v>0</v>
      </c>
      <c r="Y714" s="44">
        <v>0</v>
      </c>
      <c r="Z714" s="44">
        <v>0</v>
      </c>
      <c r="AA714" s="44">
        <v>0</v>
      </c>
    </row>
    <row r="715" spans="1:27" x14ac:dyDescent="0.2">
      <c r="A715" s="90" t="s">
        <v>2872</v>
      </c>
      <c r="B715" s="28" t="str">
        <f>"15"&amp;"."&amp;$B$777&amp;"."&amp;$B$778</f>
        <v>15.04.2023</v>
      </c>
      <c r="C715" s="82" t="s">
        <v>76</v>
      </c>
      <c r="D715" s="83">
        <f>ROUND((D716)/1000,5)</f>
        <v>0</v>
      </c>
      <c r="E715" s="83">
        <f t="shared" ref="E715:AA715" si="404">ROUND((E716)/1000,5)</f>
        <v>0.69333</v>
      </c>
      <c r="F715" s="83">
        <f t="shared" si="404"/>
        <v>0.8306</v>
      </c>
      <c r="G715" s="83">
        <f t="shared" si="404"/>
        <v>0.82204999999999995</v>
      </c>
      <c r="H715" s="83">
        <f t="shared" si="404"/>
        <v>0.65605999999999998</v>
      </c>
      <c r="I715" s="83">
        <f t="shared" si="404"/>
        <v>0.38102999999999998</v>
      </c>
      <c r="J715" s="83">
        <f t="shared" si="404"/>
        <v>0</v>
      </c>
      <c r="K715" s="83">
        <f t="shared" si="404"/>
        <v>0</v>
      </c>
      <c r="L715" s="83">
        <f t="shared" si="404"/>
        <v>0</v>
      </c>
      <c r="M715" s="83">
        <f t="shared" si="404"/>
        <v>0</v>
      </c>
      <c r="N715" s="83">
        <f t="shared" si="404"/>
        <v>0</v>
      </c>
      <c r="O715" s="83">
        <f t="shared" si="404"/>
        <v>0</v>
      </c>
      <c r="P715" s="83">
        <f t="shared" si="404"/>
        <v>0</v>
      </c>
      <c r="Q715" s="83">
        <f t="shared" si="404"/>
        <v>1.346E-2</v>
      </c>
      <c r="R715" s="83">
        <f t="shared" si="404"/>
        <v>0</v>
      </c>
      <c r="S715" s="83">
        <f t="shared" si="404"/>
        <v>0</v>
      </c>
      <c r="T715" s="83">
        <f t="shared" si="404"/>
        <v>0</v>
      </c>
      <c r="U715" s="83">
        <f t="shared" si="404"/>
        <v>0</v>
      </c>
      <c r="V715" s="83">
        <f t="shared" si="404"/>
        <v>0</v>
      </c>
      <c r="W715" s="83">
        <f t="shared" si="404"/>
        <v>0</v>
      </c>
      <c r="X715" s="83">
        <f t="shared" si="404"/>
        <v>0</v>
      </c>
      <c r="Y715" s="83">
        <f t="shared" si="404"/>
        <v>0</v>
      </c>
      <c r="Z715" s="83">
        <f t="shared" si="404"/>
        <v>0.14684</v>
      </c>
      <c r="AA715" s="83">
        <f t="shared" si="404"/>
        <v>0.24063000000000001</v>
      </c>
    </row>
    <row r="716" spans="1:27" ht="12.75" customHeight="1" outlineLevel="1" x14ac:dyDescent="0.2">
      <c r="A716" s="91" t="s">
        <v>2873</v>
      </c>
      <c r="B716" s="63" t="s">
        <v>233</v>
      </c>
      <c r="C716" s="43" t="s">
        <v>79</v>
      </c>
      <c r="D716" s="44">
        <v>0</v>
      </c>
      <c r="E716" s="44">
        <v>693.33</v>
      </c>
      <c r="F716" s="44">
        <v>830.6</v>
      </c>
      <c r="G716" s="44">
        <v>822.05</v>
      </c>
      <c r="H716" s="44">
        <v>656.06</v>
      </c>
      <c r="I716" s="44">
        <v>381.03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0</v>
      </c>
      <c r="P716" s="44">
        <v>0</v>
      </c>
      <c r="Q716" s="44">
        <v>13.46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0</v>
      </c>
      <c r="Y716" s="44">
        <v>0</v>
      </c>
      <c r="Z716" s="44">
        <v>146.84</v>
      </c>
      <c r="AA716" s="44">
        <v>240.63</v>
      </c>
    </row>
    <row r="717" spans="1:27" x14ac:dyDescent="0.2">
      <c r="A717" s="90" t="s">
        <v>2874</v>
      </c>
      <c r="B717" s="28" t="str">
        <f>"16"&amp;"."&amp;$B$777&amp;"."&amp;$B$778</f>
        <v>16.04.2023</v>
      </c>
      <c r="C717" s="82" t="s">
        <v>76</v>
      </c>
      <c r="D717" s="83">
        <f>ROUND((D718)/1000,5)</f>
        <v>0</v>
      </c>
      <c r="E717" s="83">
        <f t="shared" ref="E717:AA717" si="405">ROUND((E718)/1000,5)</f>
        <v>4.1999999999999997E-3</v>
      </c>
      <c r="F717" s="83">
        <f t="shared" si="405"/>
        <v>0.80139000000000005</v>
      </c>
      <c r="G717" s="83">
        <f t="shared" si="405"/>
        <v>8.6559999999999998E-2</v>
      </c>
      <c r="H717" s="83">
        <f t="shared" si="405"/>
        <v>9.3900000000000008E-3</v>
      </c>
      <c r="I717" s="83">
        <f t="shared" si="405"/>
        <v>7.6999999999999996E-4</v>
      </c>
      <c r="J717" s="83">
        <f t="shared" si="405"/>
        <v>0</v>
      </c>
      <c r="K717" s="83">
        <f t="shared" si="405"/>
        <v>0</v>
      </c>
      <c r="L717" s="83">
        <f t="shared" si="405"/>
        <v>0</v>
      </c>
      <c r="M717" s="83">
        <f t="shared" si="405"/>
        <v>0</v>
      </c>
      <c r="N717" s="83">
        <f t="shared" si="405"/>
        <v>5.3170000000000002E-2</v>
      </c>
      <c r="O717" s="83">
        <f t="shared" si="405"/>
        <v>0.14462</v>
      </c>
      <c r="P717" s="83">
        <f t="shared" si="405"/>
        <v>0.58872000000000002</v>
      </c>
      <c r="Q717" s="83">
        <f t="shared" si="405"/>
        <v>0.28499000000000002</v>
      </c>
      <c r="R717" s="83">
        <f t="shared" si="405"/>
        <v>0.43898999999999999</v>
      </c>
      <c r="S717" s="83">
        <f t="shared" si="405"/>
        <v>0.48233999999999999</v>
      </c>
      <c r="T717" s="83">
        <f t="shared" si="405"/>
        <v>1.2684800000000001</v>
      </c>
      <c r="U717" s="83">
        <f t="shared" si="405"/>
        <v>0.65037999999999996</v>
      </c>
      <c r="V717" s="83">
        <f t="shared" si="405"/>
        <v>7.6090000000000005E-2</v>
      </c>
      <c r="W717" s="83">
        <f t="shared" si="405"/>
        <v>0</v>
      </c>
      <c r="X717" s="83">
        <f t="shared" si="405"/>
        <v>0.10043000000000001</v>
      </c>
      <c r="Y717" s="83">
        <f t="shared" si="405"/>
        <v>0.16375999999999999</v>
      </c>
      <c r="Z717" s="83">
        <f t="shared" si="405"/>
        <v>0.45585999999999999</v>
      </c>
      <c r="AA717" s="83">
        <f t="shared" si="405"/>
        <v>1.0811599999999999</v>
      </c>
    </row>
    <row r="718" spans="1:27" ht="12.75" customHeight="1" outlineLevel="1" x14ac:dyDescent="0.2">
      <c r="A718" s="91" t="s">
        <v>2875</v>
      </c>
      <c r="B718" s="63" t="s">
        <v>233</v>
      </c>
      <c r="C718" s="43" t="s">
        <v>79</v>
      </c>
      <c r="D718" s="44">
        <v>0</v>
      </c>
      <c r="E718" s="44">
        <v>4.2</v>
      </c>
      <c r="F718" s="44">
        <v>801.39</v>
      </c>
      <c r="G718" s="44">
        <v>86.56</v>
      </c>
      <c r="H718" s="44">
        <v>9.39</v>
      </c>
      <c r="I718" s="44">
        <v>0.77</v>
      </c>
      <c r="J718" s="44">
        <v>0</v>
      </c>
      <c r="K718" s="44">
        <v>0</v>
      </c>
      <c r="L718" s="44">
        <v>0</v>
      </c>
      <c r="M718" s="44">
        <v>0</v>
      </c>
      <c r="N718" s="44">
        <v>53.17</v>
      </c>
      <c r="O718" s="44">
        <v>144.62</v>
      </c>
      <c r="P718" s="44">
        <v>588.72</v>
      </c>
      <c r="Q718" s="44">
        <v>284.99</v>
      </c>
      <c r="R718" s="44">
        <v>438.99</v>
      </c>
      <c r="S718" s="44">
        <v>482.34</v>
      </c>
      <c r="T718" s="44">
        <v>1268.48</v>
      </c>
      <c r="U718" s="44">
        <v>650.38</v>
      </c>
      <c r="V718" s="44">
        <v>76.09</v>
      </c>
      <c r="W718" s="44">
        <v>0</v>
      </c>
      <c r="X718" s="44">
        <v>100.43</v>
      </c>
      <c r="Y718" s="44">
        <v>163.76</v>
      </c>
      <c r="Z718" s="44">
        <v>455.86</v>
      </c>
      <c r="AA718" s="44">
        <v>1081.1600000000001</v>
      </c>
    </row>
    <row r="719" spans="1:27" x14ac:dyDescent="0.2">
      <c r="A719" s="90" t="s">
        <v>2876</v>
      </c>
      <c r="B719" s="28" t="str">
        <f>"17"&amp;"."&amp;$B$777&amp;"."&amp;$B$778</f>
        <v>17.04.2023</v>
      </c>
      <c r="C719" s="82" t="s">
        <v>76</v>
      </c>
      <c r="D719" s="83">
        <f>ROUND((D720)/1000,5)</f>
        <v>0.23543</v>
      </c>
      <c r="E719" s="83">
        <f t="shared" ref="E719:AA719" si="406">ROUND((E720)/1000,5)</f>
        <v>0.21357000000000001</v>
      </c>
      <c r="F719" s="83">
        <f t="shared" si="406"/>
        <v>0.33306000000000002</v>
      </c>
      <c r="G719" s="83">
        <f t="shared" si="406"/>
        <v>0.16100999999999999</v>
      </c>
      <c r="H719" s="83">
        <f t="shared" si="406"/>
        <v>0.81752999999999998</v>
      </c>
      <c r="I719" s="83">
        <f t="shared" si="406"/>
        <v>7.6799999999999993E-2</v>
      </c>
      <c r="J719" s="83">
        <f t="shared" si="406"/>
        <v>0</v>
      </c>
      <c r="K719" s="83">
        <f t="shared" si="406"/>
        <v>0</v>
      </c>
      <c r="L719" s="83">
        <f t="shared" si="406"/>
        <v>1.4619999999999999E-2</v>
      </c>
      <c r="M719" s="83">
        <f t="shared" si="406"/>
        <v>2.0699999999999998E-3</v>
      </c>
      <c r="N719" s="83">
        <f t="shared" si="406"/>
        <v>5.7480000000000003E-2</v>
      </c>
      <c r="O719" s="83">
        <f t="shared" si="406"/>
        <v>0.24074000000000001</v>
      </c>
      <c r="P719" s="83">
        <f t="shared" si="406"/>
        <v>0.13555</v>
      </c>
      <c r="Q719" s="83">
        <f t="shared" si="406"/>
        <v>0.19794999999999999</v>
      </c>
      <c r="R719" s="83">
        <f t="shared" si="406"/>
        <v>0.22724</v>
      </c>
      <c r="S719" s="83">
        <f t="shared" si="406"/>
        <v>0.16037999999999999</v>
      </c>
      <c r="T719" s="83">
        <f t="shared" si="406"/>
        <v>0.23830999999999999</v>
      </c>
      <c r="U719" s="83">
        <f t="shared" si="406"/>
        <v>0.17366000000000001</v>
      </c>
      <c r="V719" s="83">
        <f t="shared" si="406"/>
        <v>0.13879</v>
      </c>
      <c r="W719" s="83">
        <f t="shared" si="406"/>
        <v>9.8680000000000004E-2</v>
      </c>
      <c r="X719" s="83">
        <f t="shared" si="406"/>
        <v>0.1085</v>
      </c>
      <c r="Y719" s="83">
        <f t="shared" si="406"/>
        <v>0.38108999999999998</v>
      </c>
      <c r="Z719" s="83">
        <f t="shared" si="406"/>
        <v>0.47421000000000002</v>
      </c>
      <c r="AA719" s="83">
        <f t="shared" si="406"/>
        <v>0.28466000000000002</v>
      </c>
    </row>
    <row r="720" spans="1:27" ht="12.75" customHeight="1" outlineLevel="1" x14ac:dyDescent="0.2">
      <c r="A720" s="91" t="s">
        <v>2877</v>
      </c>
      <c r="B720" s="63" t="s">
        <v>233</v>
      </c>
      <c r="C720" s="43" t="s">
        <v>79</v>
      </c>
      <c r="D720" s="44">
        <v>235.43</v>
      </c>
      <c r="E720" s="44">
        <v>213.57</v>
      </c>
      <c r="F720" s="44">
        <v>333.06</v>
      </c>
      <c r="G720" s="44">
        <v>161.01</v>
      </c>
      <c r="H720" s="44">
        <v>817.53</v>
      </c>
      <c r="I720" s="44">
        <v>76.8</v>
      </c>
      <c r="J720" s="44">
        <v>0</v>
      </c>
      <c r="K720" s="44">
        <v>0</v>
      </c>
      <c r="L720" s="44">
        <v>14.62</v>
      </c>
      <c r="M720" s="44">
        <v>2.0699999999999998</v>
      </c>
      <c r="N720" s="44">
        <v>57.48</v>
      </c>
      <c r="O720" s="44">
        <v>240.74</v>
      </c>
      <c r="P720" s="44">
        <v>135.55000000000001</v>
      </c>
      <c r="Q720" s="44">
        <v>197.95</v>
      </c>
      <c r="R720" s="44">
        <v>227.24</v>
      </c>
      <c r="S720" s="44">
        <v>160.38</v>
      </c>
      <c r="T720" s="44">
        <v>238.31</v>
      </c>
      <c r="U720" s="44">
        <v>173.66</v>
      </c>
      <c r="V720" s="44">
        <v>138.79</v>
      </c>
      <c r="W720" s="44">
        <v>98.68</v>
      </c>
      <c r="X720" s="44">
        <v>108.5</v>
      </c>
      <c r="Y720" s="44">
        <v>381.09</v>
      </c>
      <c r="Z720" s="44">
        <v>474.21</v>
      </c>
      <c r="AA720" s="44">
        <v>284.66000000000003</v>
      </c>
    </row>
    <row r="721" spans="1:27" x14ac:dyDescent="0.2">
      <c r="A721" s="90" t="s">
        <v>2878</v>
      </c>
      <c r="B721" s="28" t="str">
        <f>"18"&amp;"."&amp;$B$777&amp;"."&amp;$B$778</f>
        <v>18.04.2023</v>
      </c>
      <c r="C721" s="82" t="s">
        <v>76</v>
      </c>
      <c r="D721" s="83">
        <f>ROUND((D722)/1000,5)</f>
        <v>0.22137000000000001</v>
      </c>
      <c r="E721" s="83">
        <f t="shared" ref="E721:AA721" si="407">ROUND((E722)/1000,5)</f>
        <v>0.83730000000000004</v>
      </c>
      <c r="F721" s="83">
        <f t="shared" si="407"/>
        <v>0.75632999999999995</v>
      </c>
      <c r="G721" s="83">
        <f t="shared" si="407"/>
        <v>0.33846999999999999</v>
      </c>
      <c r="H721" s="83">
        <f t="shared" si="407"/>
        <v>0.10482</v>
      </c>
      <c r="I721" s="83">
        <f t="shared" si="407"/>
        <v>0</v>
      </c>
      <c r="J721" s="83">
        <f t="shared" si="407"/>
        <v>0</v>
      </c>
      <c r="K721" s="83">
        <f t="shared" si="407"/>
        <v>0</v>
      </c>
      <c r="L721" s="83">
        <f t="shared" si="407"/>
        <v>0</v>
      </c>
      <c r="M721" s="83">
        <f t="shared" si="407"/>
        <v>0</v>
      </c>
      <c r="N721" s="83">
        <f t="shared" si="407"/>
        <v>0.11695</v>
      </c>
      <c r="O721" s="83">
        <f t="shared" si="407"/>
        <v>0.16394</v>
      </c>
      <c r="P721" s="83">
        <f t="shared" si="407"/>
        <v>1.1E-4</v>
      </c>
      <c r="Q721" s="83">
        <f t="shared" si="407"/>
        <v>3.5650000000000001E-2</v>
      </c>
      <c r="R721" s="83">
        <f t="shared" si="407"/>
        <v>4.446E-2</v>
      </c>
      <c r="S721" s="83">
        <f t="shared" si="407"/>
        <v>0</v>
      </c>
      <c r="T721" s="83">
        <f t="shared" si="407"/>
        <v>0</v>
      </c>
      <c r="U721" s="83">
        <f t="shared" si="407"/>
        <v>0</v>
      </c>
      <c r="V721" s="83">
        <f t="shared" si="407"/>
        <v>0</v>
      </c>
      <c r="W721" s="83">
        <f t="shared" si="407"/>
        <v>0</v>
      </c>
      <c r="X721" s="83">
        <f t="shared" si="407"/>
        <v>0</v>
      </c>
      <c r="Y721" s="83">
        <f t="shared" si="407"/>
        <v>0.16669999999999999</v>
      </c>
      <c r="Z721" s="83">
        <f t="shared" si="407"/>
        <v>0.34327999999999997</v>
      </c>
      <c r="AA721" s="83">
        <f t="shared" si="407"/>
        <v>0.21282000000000001</v>
      </c>
    </row>
    <row r="722" spans="1:27" ht="12.75" customHeight="1" outlineLevel="1" x14ac:dyDescent="0.2">
      <c r="A722" s="91" t="s">
        <v>2879</v>
      </c>
      <c r="B722" s="63" t="s">
        <v>233</v>
      </c>
      <c r="C722" s="43" t="s">
        <v>79</v>
      </c>
      <c r="D722" s="44">
        <v>221.37</v>
      </c>
      <c r="E722" s="44">
        <v>837.3</v>
      </c>
      <c r="F722" s="44">
        <v>756.33</v>
      </c>
      <c r="G722" s="44">
        <v>338.47</v>
      </c>
      <c r="H722" s="44">
        <v>104.82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116.95</v>
      </c>
      <c r="O722" s="44">
        <v>163.94</v>
      </c>
      <c r="P722" s="44">
        <v>0.11</v>
      </c>
      <c r="Q722" s="44">
        <v>35.65</v>
      </c>
      <c r="R722" s="44">
        <v>44.46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166.7</v>
      </c>
      <c r="Z722" s="44">
        <v>343.28</v>
      </c>
      <c r="AA722" s="44">
        <v>212.82</v>
      </c>
    </row>
    <row r="723" spans="1:27" x14ac:dyDescent="0.2">
      <c r="A723" s="90" t="s">
        <v>2880</v>
      </c>
      <c r="B723" s="28" t="str">
        <f>"19"&amp;"."&amp;$B$777&amp;"."&amp;$B$778</f>
        <v>19.04.2023</v>
      </c>
      <c r="C723" s="82" t="s">
        <v>76</v>
      </c>
      <c r="D723" s="83">
        <f>ROUND((D724)/1000,5)</f>
        <v>7.9420000000000004E-2</v>
      </c>
      <c r="E723" s="83">
        <f t="shared" ref="E723:AA723" si="408">ROUND((E724)/1000,5)</f>
        <v>0.10425</v>
      </c>
      <c r="F723" s="83">
        <f t="shared" si="408"/>
        <v>0.57455999999999996</v>
      </c>
      <c r="G723" s="83">
        <f t="shared" si="408"/>
        <v>0</v>
      </c>
      <c r="H723" s="83">
        <f t="shared" si="408"/>
        <v>0</v>
      </c>
      <c r="I723" s="83">
        <f t="shared" si="408"/>
        <v>0</v>
      </c>
      <c r="J723" s="83">
        <f t="shared" si="408"/>
        <v>0</v>
      </c>
      <c r="K723" s="83">
        <f t="shared" si="408"/>
        <v>0</v>
      </c>
      <c r="L723" s="83">
        <f t="shared" si="408"/>
        <v>0</v>
      </c>
      <c r="M723" s="83">
        <f t="shared" si="408"/>
        <v>0</v>
      </c>
      <c r="N723" s="83">
        <f t="shared" si="408"/>
        <v>0</v>
      </c>
      <c r="O723" s="83">
        <f t="shared" si="408"/>
        <v>1.8000000000000001E-4</v>
      </c>
      <c r="P723" s="83">
        <f t="shared" si="408"/>
        <v>0</v>
      </c>
      <c r="Q723" s="83">
        <f t="shared" si="408"/>
        <v>0</v>
      </c>
      <c r="R723" s="83">
        <f t="shared" si="408"/>
        <v>2.4129999999999999E-2</v>
      </c>
      <c r="S723" s="83">
        <f t="shared" si="408"/>
        <v>8.9899999999999997E-3</v>
      </c>
      <c r="T723" s="83">
        <f t="shared" si="408"/>
        <v>5.0180000000000002E-2</v>
      </c>
      <c r="U723" s="83">
        <f t="shared" si="408"/>
        <v>0</v>
      </c>
      <c r="V723" s="83">
        <f t="shared" si="408"/>
        <v>0</v>
      </c>
      <c r="W723" s="83">
        <f t="shared" si="408"/>
        <v>0</v>
      </c>
      <c r="X723" s="83">
        <f t="shared" si="408"/>
        <v>0</v>
      </c>
      <c r="Y723" s="83">
        <f t="shared" si="408"/>
        <v>0.17261000000000001</v>
      </c>
      <c r="Z723" s="83">
        <f t="shared" si="408"/>
        <v>0.27089999999999997</v>
      </c>
      <c r="AA723" s="83">
        <f t="shared" si="408"/>
        <v>0.17430999999999999</v>
      </c>
    </row>
    <row r="724" spans="1:27" ht="12.75" customHeight="1" outlineLevel="1" x14ac:dyDescent="0.2">
      <c r="A724" s="91" t="s">
        <v>2881</v>
      </c>
      <c r="B724" s="63" t="s">
        <v>233</v>
      </c>
      <c r="C724" s="43" t="s">
        <v>79</v>
      </c>
      <c r="D724" s="44">
        <v>79.42</v>
      </c>
      <c r="E724" s="44">
        <v>104.25</v>
      </c>
      <c r="F724" s="44">
        <v>574.55999999999995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0.18</v>
      </c>
      <c r="P724" s="44">
        <v>0</v>
      </c>
      <c r="Q724" s="44">
        <v>0</v>
      </c>
      <c r="R724" s="44">
        <v>24.13</v>
      </c>
      <c r="S724" s="44">
        <v>8.99</v>
      </c>
      <c r="T724" s="44">
        <v>50.18</v>
      </c>
      <c r="U724" s="44">
        <v>0</v>
      </c>
      <c r="V724" s="44">
        <v>0</v>
      </c>
      <c r="W724" s="44">
        <v>0</v>
      </c>
      <c r="X724" s="44">
        <v>0</v>
      </c>
      <c r="Y724" s="44">
        <v>172.61</v>
      </c>
      <c r="Z724" s="44">
        <v>270.89999999999998</v>
      </c>
      <c r="AA724" s="44">
        <v>174.31</v>
      </c>
    </row>
    <row r="725" spans="1:27" x14ac:dyDescent="0.2">
      <c r="A725" s="90" t="s">
        <v>2882</v>
      </c>
      <c r="B725" s="28" t="str">
        <f>"20"&amp;"."&amp;$B$777&amp;"."&amp;$B$778</f>
        <v>20.04.2023</v>
      </c>
      <c r="C725" s="82" t="s">
        <v>76</v>
      </c>
      <c r="D725" s="83">
        <f>ROUND((D726)/1000,5)</f>
        <v>0.14174999999999999</v>
      </c>
      <c r="E725" s="83">
        <f t="shared" ref="E725:AA725" si="409">ROUND((E726)/1000,5)</f>
        <v>0.15694</v>
      </c>
      <c r="F725" s="83">
        <f t="shared" si="409"/>
        <v>0.11421000000000001</v>
      </c>
      <c r="G725" s="83">
        <f t="shared" si="409"/>
        <v>4.2110000000000002E-2</v>
      </c>
      <c r="H725" s="83">
        <f t="shared" si="409"/>
        <v>1.8489999999999999E-2</v>
      </c>
      <c r="I725" s="83">
        <f t="shared" si="409"/>
        <v>0</v>
      </c>
      <c r="J725" s="83">
        <f t="shared" si="409"/>
        <v>0</v>
      </c>
      <c r="K725" s="83">
        <f t="shared" si="409"/>
        <v>0</v>
      </c>
      <c r="L725" s="83">
        <f t="shared" si="409"/>
        <v>0</v>
      </c>
      <c r="M725" s="83">
        <f t="shared" si="409"/>
        <v>0</v>
      </c>
      <c r="N725" s="83">
        <f t="shared" si="409"/>
        <v>0</v>
      </c>
      <c r="O725" s="83">
        <f t="shared" si="409"/>
        <v>0</v>
      </c>
      <c r="P725" s="83">
        <f t="shared" si="409"/>
        <v>0</v>
      </c>
      <c r="Q725" s="83">
        <f t="shared" si="409"/>
        <v>0</v>
      </c>
      <c r="R725" s="83">
        <f t="shared" si="409"/>
        <v>0</v>
      </c>
      <c r="S725" s="83">
        <f t="shared" si="409"/>
        <v>0</v>
      </c>
      <c r="T725" s="83">
        <f t="shared" si="409"/>
        <v>0</v>
      </c>
      <c r="U725" s="83">
        <f t="shared" si="409"/>
        <v>0</v>
      </c>
      <c r="V725" s="83">
        <f t="shared" si="409"/>
        <v>0</v>
      </c>
      <c r="W725" s="83">
        <f t="shared" si="409"/>
        <v>0</v>
      </c>
      <c r="X725" s="83">
        <f t="shared" si="409"/>
        <v>0</v>
      </c>
      <c r="Y725" s="83">
        <f t="shared" si="409"/>
        <v>0</v>
      </c>
      <c r="Z725" s="83">
        <f t="shared" si="409"/>
        <v>0.12717999999999999</v>
      </c>
      <c r="AA725" s="83">
        <f t="shared" si="409"/>
        <v>0.13339999999999999</v>
      </c>
    </row>
    <row r="726" spans="1:27" ht="12.75" customHeight="1" outlineLevel="1" x14ac:dyDescent="0.2">
      <c r="A726" s="91" t="s">
        <v>2883</v>
      </c>
      <c r="B726" s="63" t="s">
        <v>233</v>
      </c>
      <c r="C726" s="43" t="s">
        <v>79</v>
      </c>
      <c r="D726" s="44">
        <v>141.75</v>
      </c>
      <c r="E726" s="44">
        <v>156.94</v>
      </c>
      <c r="F726" s="44">
        <v>114.21</v>
      </c>
      <c r="G726" s="44">
        <v>42.11</v>
      </c>
      <c r="H726" s="44">
        <v>18.489999999999998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0</v>
      </c>
      <c r="X726" s="44">
        <v>0</v>
      </c>
      <c r="Y726" s="44">
        <v>0</v>
      </c>
      <c r="Z726" s="44">
        <v>127.18</v>
      </c>
      <c r="AA726" s="44">
        <v>133.4</v>
      </c>
    </row>
    <row r="727" spans="1:27" x14ac:dyDescent="0.2">
      <c r="A727" s="90" t="s">
        <v>2884</v>
      </c>
      <c r="B727" s="28" t="str">
        <f>"21"&amp;"."&amp;$B$777&amp;"."&amp;$B$778</f>
        <v>21.04.2023</v>
      </c>
      <c r="C727" s="82" t="s">
        <v>76</v>
      </c>
      <c r="D727" s="83">
        <f>ROUND((D728)/1000,5)</f>
        <v>0.12834999999999999</v>
      </c>
      <c r="E727" s="83">
        <f t="shared" ref="E727:AA727" si="410">ROUND((E728)/1000,5)</f>
        <v>3.6859999999999997E-2</v>
      </c>
      <c r="F727" s="83">
        <f t="shared" si="410"/>
        <v>0</v>
      </c>
      <c r="G727" s="83">
        <f t="shared" si="410"/>
        <v>0</v>
      </c>
      <c r="H727" s="83">
        <f t="shared" si="410"/>
        <v>1.1E-4</v>
      </c>
      <c r="I727" s="83">
        <f t="shared" si="410"/>
        <v>0</v>
      </c>
      <c r="J727" s="83">
        <f t="shared" si="410"/>
        <v>0</v>
      </c>
      <c r="K727" s="83">
        <f t="shared" si="410"/>
        <v>0</v>
      </c>
      <c r="L727" s="83">
        <f t="shared" si="410"/>
        <v>0</v>
      </c>
      <c r="M727" s="83">
        <f t="shared" si="410"/>
        <v>0</v>
      </c>
      <c r="N727" s="83">
        <f t="shared" si="410"/>
        <v>0</v>
      </c>
      <c r="O727" s="83">
        <f t="shared" si="410"/>
        <v>0</v>
      </c>
      <c r="P727" s="83">
        <f t="shared" si="410"/>
        <v>0</v>
      </c>
      <c r="Q727" s="83">
        <f t="shared" si="410"/>
        <v>0</v>
      </c>
      <c r="R727" s="83">
        <f t="shared" si="410"/>
        <v>0</v>
      </c>
      <c r="S727" s="83">
        <f t="shared" si="410"/>
        <v>0</v>
      </c>
      <c r="T727" s="83">
        <f t="shared" si="410"/>
        <v>0</v>
      </c>
      <c r="U727" s="83">
        <f t="shared" si="410"/>
        <v>0</v>
      </c>
      <c r="V727" s="83">
        <f t="shared" si="410"/>
        <v>0</v>
      </c>
      <c r="W727" s="83">
        <f t="shared" si="410"/>
        <v>0</v>
      </c>
      <c r="X727" s="83">
        <f t="shared" si="410"/>
        <v>0</v>
      </c>
      <c r="Y727" s="83">
        <f t="shared" si="410"/>
        <v>3.184E-2</v>
      </c>
      <c r="Z727" s="83">
        <f t="shared" si="410"/>
        <v>0.31414999999999998</v>
      </c>
      <c r="AA727" s="83">
        <f t="shared" si="410"/>
        <v>0.36298000000000002</v>
      </c>
    </row>
    <row r="728" spans="1:27" ht="12.75" customHeight="1" outlineLevel="1" x14ac:dyDescent="0.2">
      <c r="A728" s="91" t="s">
        <v>2885</v>
      </c>
      <c r="B728" s="63" t="s">
        <v>233</v>
      </c>
      <c r="C728" s="43" t="s">
        <v>79</v>
      </c>
      <c r="D728" s="44">
        <v>128.35</v>
      </c>
      <c r="E728" s="44">
        <v>36.86</v>
      </c>
      <c r="F728" s="44">
        <v>0</v>
      </c>
      <c r="G728" s="44">
        <v>0</v>
      </c>
      <c r="H728" s="44">
        <v>0.11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0</v>
      </c>
      <c r="O728" s="44">
        <v>0</v>
      </c>
      <c r="P728" s="44">
        <v>0</v>
      </c>
      <c r="Q728" s="44">
        <v>0</v>
      </c>
      <c r="R728" s="44">
        <v>0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0</v>
      </c>
      <c r="Y728" s="44">
        <v>31.84</v>
      </c>
      <c r="Z728" s="44">
        <v>314.14999999999998</v>
      </c>
      <c r="AA728" s="44">
        <v>362.98</v>
      </c>
    </row>
    <row r="729" spans="1:27" x14ac:dyDescent="0.2">
      <c r="A729" s="90" t="s">
        <v>2886</v>
      </c>
      <c r="B729" s="28" t="str">
        <f>"22"&amp;"."&amp;$B$777&amp;"."&amp;$B$778</f>
        <v>22.04.2023</v>
      </c>
      <c r="C729" s="82" t="s">
        <v>76</v>
      </c>
      <c r="D729" s="83">
        <f>ROUND((D730)/1000,5)</f>
        <v>0.23966000000000001</v>
      </c>
      <c r="E729" s="83">
        <f t="shared" ref="E729:AA729" si="411">ROUND((E730)/1000,5)</f>
        <v>0.18151999999999999</v>
      </c>
      <c r="F729" s="83">
        <f t="shared" si="411"/>
        <v>6.9540000000000005E-2</v>
      </c>
      <c r="G729" s="83">
        <f t="shared" si="411"/>
        <v>3.4180000000000002E-2</v>
      </c>
      <c r="H729" s="83">
        <f t="shared" si="411"/>
        <v>4.8399999999999997E-3</v>
      </c>
      <c r="I729" s="83">
        <f t="shared" si="411"/>
        <v>4.4510000000000001E-2</v>
      </c>
      <c r="J729" s="83">
        <f t="shared" si="411"/>
        <v>0.10478999999999999</v>
      </c>
      <c r="K729" s="83">
        <f t="shared" si="411"/>
        <v>0</v>
      </c>
      <c r="L729" s="83">
        <f t="shared" si="411"/>
        <v>0</v>
      </c>
      <c r="M729" s="83">
        <f t="shared" si="411"/>
        <v>0</v>
      </c>
      <c r="N729" s="83">
        <f t="shared" si="411"/>
        <v>0</v>
      </c>
      <c r="O729" s="83">
        <f t="shared" si="411"/>
        <v>0</v>
      </c>
      <c r="P729" s="83">
        <f t="shared" si="411"/>
        <v>0</v>
      </c>
      <c r="Q729" s="83">
        <f t="shared" si="411"/>
        <v>1.6199999999999999E-2</v>
      </c>
      <c r="R729" s="83">
        <f t="shared" si="411"/>
        <v>0</v>
      </c>
      <c r="S729" s="83">
        <f t="shared" si="411"/>
        <v>0</v>
      </c>
      <c r="T729" s="83">
        <f t="shared" si="411"/>
        <v>0</v>
      </c>
      <c r="U729" s="83">
        <f t="shared" si="411"/>
        <v>0</v>
      </c>
      <c r="V729" s="83">
        <f t="shared" si="411"/>
        <v>0</v>
      </c>
      <c r="W729" s="83">
        <f t="shared" si="411"/>
        <v>0</v>
      </c>
      <c r="X729" s="83">
        <f t="shared" si="411"/>
        <v>0</v>
      </c>
      <c r="Y729" s="83">
        <f t="shared" si="411"/>
        <v>7.8200000000000006E-3</v>
      </c>
      <c r="Z729" s="83">
        <f t="shared" si="411"/>
        <v>0.18748000000000001</v>
      </c>
      <c r="AA729" s="83">
        <f t="shared" si="411"/>
        <v>0.27938000000000002</v>
      </c>
    </row>
    <row r="730" spans="1:27" ht="12.75" customHeight="1" outlineLevel="1" x14ac:dyDescent="0.2">
      <c r="A730" s="91" t="s">
        <v>2887</v>
      </c>
      <c r="B730" s="63" t="s">
        <v>233</v>
      </c>
      <c r="C730" s="43" t="s">
        <v>79</v>
      </c>
      <c r="D730" s="44">
        <v>239.66</v>
      </c>
      <c r="E730" s="44">
        <v>181.52</v>
      </c>
      <c r="F730" s="44">
        <v>69.540000000000006</v>
      </c>
      <c r="G730" s="44">
        <v>34.18</v>
      </c>
      <c r="H730" s="44">
        <v>4.84</v>
      </c>
      <c r="I730" s="44">
        <v>44.51</v>
      </c>
      <c r="J730" s="44">
        <v>104.79</v>
      </c>
      <c r="K730" s="44">
        <v>0</v>
      </c>
      <c r="L730" s="44">
        <v>0</v>
      </c>
      <c r="M730" s="44">
        <v>0</v>
      </c>
      <c r="N730" s="44">
        <v>0</v>
      </c>
      <c r="O730" s="44">
        <v>0</v>
      </c>
      <c r="P730" s="44">
        <v>0</v>
      </c>
      <c r="Q730" s="44">
        <v>16.2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0</v>
      </c>
      <c r="X730" s="44">
        <v>0</v>
      </c>
      <c r="Y730" s="44">
        <v>7.82</v>
      </c>
      <c r="Z730" s="44">
        <v>187.48</v>
      </c>
      <c r="AA730" s="44">
        <v>279.38</v>
      </c>
    </row>
    <row r="731" spans="1:27" x14ac:dyDescent="0.2">
      <c r="A731" s="90" t="s">
        <v>2888</v>
      </c>
      <c r="B731" s="28" t="str">
        <f>"23"&amp;"."&amp;$B$777&amp;"."&amp;$B$778</f>
        <v>23.04.2023</v>
      </c>
      <c r="C731" s="82" t="s">
        <v>76</v>
      </c>
      <c r="D731" s="83">
        <f>ROUND((D732)/1000,5)</f>
        <v>0.17032</v>
      </c>
      <c r="E731" s="83">
        <f t="shared" ref="E731:AA731" si="412">ROUND((E732)/1000,5)</f>
        <v>5.9650000000000002E-2</v>
      </c>
      <c r="F731" s="83">
        <f t="shared" si="412"/>
        <v>0.19109000000000001</v>
      </c>
      <c r="G731" s="83">
        <f t="shared" si="412"/>
        <v>0.15487000000000001</v>
      </c>
      <c r="H731" s="83">
        <f t="shared" si="412"/>
        <v>0.15437999999999999</v>
      </c>
      <c r="I731" s="83">
        <f t="shared" si="412"/>
        <v>3.952E-2</v>
      </c>
      <c r="J731" s="83">
        <f t="shared" si="412"/>
        <v>8.2000000000000007E-3</v>
      </c>
      <c r="K731" s="83">
        <f t="shared" si="412"/>
        <v>0</v>
      </c>
      <c r="L731" s="83">
        <f t="shared" si="412"/>
        <v>0</v>
      </c>
      <c r="M731" s="83">
        <f t="shared" si="412"/>
        <v>0</v>
      </c>
      <c r="N731" s="83">
        <f t="shared" si="412"/>
        <v>0</v>
      </c>
      <c r="O731" s="83">
        <f t="shared" si="412"/>
        <v>7.8899999999999994E-3</v>
      </c>
      <c r="P731" s="83">
        <f t="shared" si="412"/>
        <v>0</v>
      </c>
      <c r="Q731" s="83">
        <f t="shared" si="412"/>
        <v>0</v>
      </c>
      <c r="R731" s="83">
        <f t="shared" si="412"/>
        <v>0</v>
      </c>
      <c r="S731" s="83">
        <f t="shared" si="412"/>
        <v>0</v>
      </c>
      <c r="T731" s="83">
        <f t="shared" si="412"/>
        <v>0</v>
      </c>
      <c r="U731" s="83">
        <f t="shared" si="412"/>
        <v>0</v>
      </c>
      <c r="V731" s="83">
        <f t="shared" si="412"/>
        <v>0</v>
      </c>
      <c r="W731" s="83">
        <f t="shared" si="412"/>
        <v>0</v>
      </c>
      <c r="X731" s="83">
        <f t="shared" si="412"/>
        <v>0</v>
      </c>
      <c r="Y731" s="83">
        <f t="shared" si="412"/>
        <v>0</v>
      </c>
      <c r="Z731" s="83">
        <f t="shared" si="412"/>
        <v>7.5700000000000003E-2</v>
      </c>
      <c r="AA731" s="83">
        <f t="shared" si="412"/>
        <v>0.18017</v>
      </c>
    </row>
    <row r="732" spans="1:27" ht="12.75" customHeight="1" outlineLevel="1" x14ac:dyDescent="0.2">
      <c r="A732" s="91" t="s">
        <v>2889</v>
      </c>
      <c r="B732" s="63" t="s">
        <v>233</v>
      </c>
      <c r="C732" s="43" t="s">
        <v>79</v>
      </c>
      <c r="D732" s="44">
        <v>170.32</v>
      </c>
      <c r="E732" s="44">
        <v>59.65</v>
      </c>
      <c r="F732" s="44">
        <v>191.09</v>
      </c>
      <c r="G732" s="44">
        <v>154.87</v>
      </c>
      <c r="H732" s="44">
        <v>154.38</v>
      </c>
      <c r="I732" s="44">
        <v>39.520000000000003</v>
      </c>
      <c r="J732" s="44">
        <v>8.1999999999999993</v>
      </c>
      <c r="K732" s="44">
        <v>0</v>
      </c>
      <c r="L732" s="44">
        <v>0</v>
      </c>
      <c r="M732" s="44">
        <v>0</v>
      </c>
      <c r="N732" s="44">
        <v>0</v>
      </c>
      <c r="O732" s="44">
        <v>7.89</v>
      </c>
      <c r="P732" s="44">
        <v>0</v>
      </c>
      <c r="Q732" s="44">
        <v>0</v>
      </c>
      <c r="R732" s="44">
        <v>0</v>
      </c>
      <c r="S732" s="44">
        <v>0</v>
      </c>
      <c r="T732" s="44">
        <v>0</v>
      </c>
      <c r="U732" s="44">
        <v>0</v>
      </c>
      <c r="V732" s="44">
        <v>0</v>
      </c>
      <c r="W732" s="44">
        <v>0</v>
      </c>
      <c r="X732" s="44">
        <v>0</v>
      </c>
      <c r="Y732" s="44">
        <v>0</v>
      </c>
      <c r="Z732" s="44">
        <v>75.7</v>
      </c>
      <c r="AA732" s="44">
        <v>180.17</v>
      </c>
    </row>
    <row r="733" spans="1:27" x14ac:dyDescent="0.2">
      <c r="A733" s="90" t="s">
        <v>2890</v>
      </c>
      <c r="B733" s="28" t="str">
        <f>"24"&amp;"."&amp;$B$777&amp;"."&amp;$B$778</f>
        <v>24.04.2023</v>
      </c>
      <c r="C733" s="82" t="s">
        <v>76</v>
      </c>
      <c r="D733" s="83">
        <f>ROUND((D734)/1000,5)</f>
        <v>0.11496000000000001</v>
      </c>
      <c r="E733" s="83">
        <f t="shared" ref="E733:AA733" si="413">ROUND((E734)/1000,5)</f>
        <v>0.18032000000000001</v>
      </c>
      <c r="F733" s="83">
        <f t="shared" si="413"/>
        <v>0.15015000000000001</v>
      </c>
      <c r="G733" s="83">
        <f t="shared" si="413"/>
        <v>0.14530999999999999</v>
      </c>
      <c r="H733" s="83">
        <f t="shared" si="413"/>
        <v>2.452E-2</v>
      </c>
      <c r="I733" s="83">
        <f t="shared" si="413"/>
        <v>0</v>
      </c>
      <c r="J733" s="83">
        <f t="shared" si="413"/>
        <v>0</v>
      </c>
      <c r="K733" s="83">
        <f t="shared" si="413"/>
        <v>0</v>
      </c>
      <c r="L733" s="83">
        <f t="shared" si="413"/>
        <v>0</v>
      </c>
      <c r="M733" s="83">
        <f t="shared" si="413"/>
        <v>0</v>
      </c>
      <c r="N733" s="83">
        <f t="shared" si="413"/>
        <v>8.7429999999999994E-2</v>
      </c>
      <c r="O733" s="83">
        <f t="shared" si="413"/>
        <v>6.5009999999999998E-2</v>
      </c>
      <c r="P733" s="83">
        <f t="shared" si="413"/>
        <v>0</v>
      </c>
      <c r="Q733" s="83">
        <f t="shared" si="413"/>
        <v>1.5100000000000001E-3</v>
      </c>
      <c r="R733" s="83">
        <f t="shared" si="413"/>
        <v>0</v>
      </c>
      <c r="S733" s="83">
        <f t="shared" si="413"/>
        <v>0</v>
      </c>
      <c r="T733" s="83">
        <f t="shared" si="413"/>
        <v>0</v>
      </c>
      <c r="U733" s="83">
        <f t="shared" si="413"/>
        <v>0</v>
      </c>
      <c r="V733" s="83">
        <f t="shared" si="413"/>
        <v>0</v>
      </c>
      <c r="W733" s="83">
        <f t="shared" si="413"/>
        <v>0</v>
      </c>
      <c r="X733" s="83">
        <f t="shared" si="413"/>
        <v>0</v>
      </c>
      <c r="Y733" s="83">
        <f t="shared" si="413"/>
        <v>0.10272000000000001</v>
      </c>
      <c r="Z733" s="83">
        <f t="shared" si="413"/>
        <v>0.2127</v>
      </c>
      <c r="AA733" s="83">
        <f t="shared" si="413"/>
        <v>0.28127999999999997</v>
      </c>
    </row>
    <row r="734" spans="1:27" ht="12.75" customHeight="1" outlineLevel="1" x14ac:dyDescent="0.2">
      <c r="A734" s="91" t="s">
        <v>2891</v>
      </c>
      <c r="B734" s="63" t="s">
        <v>233</v>
      </c>
      <c r="C734" s="43" t="s">
        <v>79</v>
      </c>
      <c r="D734" s="44">
        <v>114.96</v>
      </c>
      <c r="E734" s="44">
        <v>180.32</v>
      </c>
      <c r="F734" s="44">
        <v>150.15</v>
      </c>
      <c r="G734" s="44">
        <v>145.31</v>
      </c>
      <c r="H734" s="44">
        <v>24.52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87.43</v>
      </c>
      <c r="O734" s="44">
        <v>65.010000000000005</v>
      </c>
      <c r="P734" s="44">
        <v>0</v>
      </c>
      <c r="Q734" s="44">
        <v>1.51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102.72</v>
      </c>
      <c r="Z734" s="44">
        <v>212.7</v>
      </c>
      <c r="AA734" s="44">
        <v>281.27999999999997</v>
      </c>
    </row>
    <row r="735" spans="1:27" x14ac:dyDescent="0.2">
      <c r="A735" s="90" t="s">
        <v>2892</v>
      </c>
      <c r="B735" s="28" t="str">
        <f>"25"&amp;"."&amp;$B$777&amp;"."&amp;$B$778</f>
        <v>25.04.2023</v>
      </c>
      <c r="C735" s="82" t="s">
        <v>76</v>
      </c>
      <c r="D735" s="83">
        <f>ROUND((D736)/1000,5)</f>
        <v>0.15754000000000001</v>
      </c>
      <c r="E735" s="83">
        <f t="shared" ref="E735:AA735" si="414">ROUND((E736)/1000,5)</f>
        <v>0.13206000000000001</v>
      </c>
      <c r="F735" s="83">
        <f t="shared" si="414"/>
        <v>0.13644000000000001</v>
      </c>
      <c r="G735" s="83">
        <f t="shared" si="414"/>
        <v>9.4979999999999995E-2</v>
      </c>
      <c r="H735" s="83">
        <f t="shared" si="414"/>
        <v>4.9209999999999997E-2</v>
      </c>
      <c r="I735" s="83">
        <f t="shared" si="414"/>
        <v>0</v>
      </c>
      <c r="J735" s="83">
        <f t="shared" si="414"/>
        <v>0</v>
      </c>
      <c r="K735" s="83">
        <f t="shared" si="414"/>
        <v>0</v>
      </c>
      <c r="L735" s="83">
        <f t="shared" si="414"/>
        <v>0</v>
      </c>
      <c r="M735" s="83">
        <f t="shared" si="414"/>
        <v>2.1559999999999999E-2</v>
      </c>
      <c r="N735" s="83">
        <f t="shared" si="414"/>
        <v>0.10884000000000001</v>
      </c>
      <c r="O735" s="83">
        <f t="shared" si="414"/>
        <v>0.20102999999999999</v>
      </c>
      <c r="P735" s="83">
        <f t="shared" si="414"/>
        <v>0.14480000000000001</v>
      </c>
      <c r="Q735" s="83">
        <f t="shared" si="414"/>
        <v>6.7540000000000003E-2</v>
      </c>
      <c r="R735" s="83">
        <f t="shared" si="414"/>
        <v>2.8080000000000001E-2</v>
      </c>
      <c r="S735" s="83">
        <f t="shared" si="414"/>
        <v>1.8600000000000001E-3</v>
      </c>
      <c r="T735" s="83">
        <f t="shared" si="414"/>
        <v>9.3000000000000005E-4</v>
      </c>
      <c r="U735" s="83">
        <f t="shared" si="414"/>
        <v>0</v>
      </c>
      <c r="V735" s="83">
        <f t="shared" si="414"/>
        <v>2.3859999999999999E-2</v>
      </c>
      <c r="W735" s="83">
        <f t="shared" si="414"/>
        <v>0</v>
      </c>
      <c r="X735" s="83">
        <f t="shared" si="414"/>
        <v>1.958E-2</v>
      </c>
      <c r="Y735" s="83">
        <f t="shared" si="414"/>
        <v>0.14002000000000001</v>
      </c>
      <c r="Z735" s="83">
        <f t="shared" si="414"/>
        <v>0.37624999999999997</v>
      </c>
      <c r="AA735" s="83">
        <f t="shared" si="414"/>
        <v>0.28686</v>
      </c>
    </row>
    <row r="736" spans="1:27" ht="12.75" customHeight="1" outlineLevel="1" x14ac:dyDescent="0.2">
      <c r="A736" s="91" t="s">
        <v>2893</v>
      </c>
      <c r="B736" s="63" t="s">
        <v>233</v>
      </c>
      <c r="C736" s="43" t="s">
        <v>79</v>
      </c>
      <c r="D736" s="44">
        <v>157.54</v>
      </c>
      <c r="E736" s="44">
        <v>132.06</v>
      </c>
      <c r="F736" s="44">
        <v>136.44</v>
      </c>
      <c r="G736" s="44">
        <v>94.98</v>
      </c>
      <c r="H736" s="44">
        <v>49.21</v>
      </c>
      <c r="I736" s="44">
        <v>0</v>
      </c>
      <c r="J736" s="44">
        <v>0</v>
      </c>
      <c r="K736" s="44">
        <v>0</v>
      </c>
      <c r="L736" s="44">
        <v>0</v>
      </c>
      <c r="M736" s="44">
        <v>21.56</v>
      </c>
      <c r="N736" s="44">
        <v>108.84</v>
      </c>
      <c r="O736" s="44">
        <v>201.03</v>
      </c>
      <c r="P736" s="44">
        <v>144.80000000000001</v>
      </c>
      <c r="Q736" s="44">
        <v>67.540000000000006</v>
      </c>
      <c r="R736" s="44">
        <v>28.08</v>
      </c>
      <c r="S736" s="44">
        <v>1.86</v>
      </c>
      <c r="T736" s="44">
        <v>0.93</v>
      </c>
      <c r="U736" s="44">
        <v>0</v>
      </c>
      <c r="V736" s="44">
        <v>23.86</v>
      </c>
      <c r="W736" s="44">
        <v>0</v>
      </c>
      <c r="X736" s="44">
        <v>19.579999999999998</v>
      </c>
      <c r="Y736" s="44">
        <v>140.02000000000001</v>
      </c>
      <c r="Z736" s="44">
        <v>376.25</v>
      </c>
      <c r="AA736" s="44">
        <v>286.86</v>
      </c>
    </row>
    <row r="737" spans="1:28" x14ac:dyDescent="0.2">
      <c r="A737" s="90" t="s">
        <v>2894</v>
      </c>
      <c r="B737" s="28" t="str">
        <f>"26"&amp;"."&amp;$B$777&amp;"."&amp;$B$778</f>
        <v>26.04.2023</v>
      </c>
      <c r="C737" s="82" t="s">
        <v>76</v>
      </c>
      <c r="D737" s="83">
        <f>ROUND((D738)/1000,5)</f>
        <v>0.19600999999999999</v>
      </c>
      <c r="E737" s="83">
        <f t="shared" ref="E737:AA737" si="415">ROUND((E738)/1000,5)</f>
        <v>0.19893</v>
      </c>
      <c r="F737" s="83">
        <f t="shared" si="415"/>
        <v>0.21379999999999999</v>
      </c>
      <c r="G737" s="83">
        <f t="shared" si="415"/>
        <v>0.13752</v>
      </c>
      <c r="H737" s="83">
        <f t="shared" si="415"/>
        <v>5.1569999999999998E-2</v>
      </c>
      <c r="I737" s="83">
        <f t="shared" si="415"/>
        <v>0</v>
      </c>
      <c r="J737" s="83">
        <f t="shared" si="415"/>
        <v>0</v>
      </c>
      <c r="K737" s="83">
        <f t="shared" si="415"/>
        <v>0</v>
      </c>
      <c r="L737" s="83">
        <f t="shared" si="415"/>
        <v>0</v>
      </c>
      <c r="M737" s="83">
        <f t="shared" si="415"/>
        <v>0</v>
      </c>
      <c r="N737" s="83">
        <f t="shared" si="415"/>
        <v>0</v>
      </c>
      <c r="O737" s="83">
        <f t="shared" si="415"/>
        <v>0</v>
      </c>
      <c r="P737" s="83">
        <f t="shared" si="415"/>
        <v>0</v>
      </c>
      <c r="Q737" s="83">
        <f t="shared" si="415"/>
        <v>0</v>
      </c>
      <c r="R737" s="83">
        <f t="shared" si="415"/>
        <v>0</v>
      </c>
      <c r="S737" s="83">
        <f t="shared" si="415"/>
        <v>0</v>
      </c>
      <c r="T737" s="83">
        <f t="shared" si="415"/>
        <v>0</v>
      </c>
      <c r="U737" s="83">
        <f t="shared" si="415"/>
        <v>0</v>
      </c>
      <c r="V737" s="83">
        <f t="shared" si="415"/>
        <v>0</v>
      </c>
      <c r="W737" s="83">
        <f t="shared" si="415"/>
        <v>0</v>
      </c>
      <c r="X737" s="83">
        <f t="shared" si="415"/>
        <v>0</v>
      </c>
      <c r="Y737" s="83">
        <f t="shared" si="415"/>
        <v>0.13997999999999999</v>
      </c>
      <c r="Z737" s="83">
        <f t="shared" si="415"/>
        <v>0.49223</v>
      </c>
      <c r="AA737" s="83">
        <f t="shared" si="415"/>
        <v>0.27894999999999998</v>
      </c>
    </row>
    <row r="738" spans="1:28" ht="12.75" customHeight="1" outlineLevel="1" x14ac:dyDescent="0.2">
      <c r="A738" s="91" t="s">
        <v>2895</v>
      </c>
      <c r="B738" s="63" t="s">
        <v>233</v>
      </c>
      <c r="C738" s="43" t="s">
        <v>79</v>
      </c>
      <c r="D738" s="44">
        <v>196.01</v>
      </c>
      <c r="E738" s="44">
        <v>198.93</v>
      </c>
      <c r="F738" s="44">
        <v>213.8</v>
      </c>
      <c r="G738" s="44">
        <v>137.52000000000001</v>
      </c>
      <c r="H738" s="44">
        <v>51.57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0</v>
      </c>
      <c r="P738" s="44">
        <v>0</v>
      </c>
      <c r="Q738" s="44">
        <v>0</v>
      </c>
      <c r="R738" s="44">
        <v>0</v>
      </c>
      <c r="S738" s="44">
        <v>0</v>
      </c>
      <c r="T738" s="44">
        <v>0</v>
      </c>
      <c r="U738" s="44">
        <v>0</v>
      </c>
      <c r="V738" s="44">
        <v>0</v>
      </c>
      <c r="W738" s="44">
        <v>0</v>
      </c>
      <c r="X738" s="44">
        <v>0</v>
      </c>
      <c r="Y738" s="44">
        <v>139.97999999999999</v>
      </c>
      <c r="Z738" s="44">
        <v>492.23</v>
      </c>
      <c r="AA738" s="44">
        <v>278.95</v>
      </c>
    </row>
    <row r="739" spans="1:28" x14ac:dyDescent="0.2">
      <c r="A739" s="90" t="s">
        <v>2896</v>
      </c>
      <c r="B739" s="28" t="str">
        <f>"27"&amp;"."&amp;$B$777&amp;"."&amp;$B$778</f>
        <v>27.04.2023</v>
      </c>
      <c r="C739" s="82" t="s">
        <v>76</v>
      </c>
      <c r="D739" s="83">
        <f>ROUND((D740)/1000,5)</f>
        <v>0.17768</v>
      </c>
      <c r="E739" s="83">
        <f t="shared" ref="E739:AA739" si="416">ROUND((E740)/1000,5)</f>
        <v>0.10247000000000001</v>
      </c>
      <c r="F739" s="83">
        <f t="shared" si="416"/>
        <v>0.18290000000000001</v>
      </c>
      <c r="G739" s="83">
        <f t="shared" si="416"/>
        <v>8.4059999999999996E-2</v>
      </c>
      <c r="H739" s="83">
        <f t="shared" si="416"/>
        <v>3.687E-2</v>
      </c>
      <c r="I739" s="83">
        <f t="shared" si="416"/>
        <v>0</v>
      </c>
      <c r="J739" s="83">
        <f t="shared" si="416"/>
        <v>0</v>
      </c>
      <c r="K739" s="83">
        <f t="shared" si="416"/>
        <v>0</v>
      </c>
      <c r="L739" s="83">
        <f t="shared" si="416"/>
        <v>0</v>
      </c>
      <c r="M739" s="83">
        <f t="shared" si="416"/>
        <v>2.7550000000000002E-2</v>
      </c>
      <c r="N739" s="83">
        <f t="shared" si="416"/>
        <v>8.0960000000000004E-2</v>
      </c>
      <c r="O739" s="83">
        <f t="shared" si="416"/>
        <v>0.10133</v>
      </c>
      <c r="P739" s="83">
        <f t="shared" si="416"/>
        <v>9.8710000000000006E-2</v>
      </c>
      <c r="Q739" s="83">
        <f t="shared" si="416"/>
        <v>9.1039999999999996E-2</v>
      </c>
      <c r="R739" s="83">
        <f t="shared" si="416"/>
        <v>8.2559999999999995E-2</v>
      </c>
      <c r="S739" s="83">
        <f t="shared" si="416"/>
        <v>2.035E-2</v>
      </c>
      <c r="T739" s="83">
        <f t="shared" si="416"/>
        <v>2.6980000000000001E-2</v>
      </c>
      <c r="U739" s="83">
        <f t="shared" si="416"/>
        <v>8.5999999999999998E-4</v>
      </c>
      <c r="V739" s="83">
        <f t="shared" si="416"/>
        <v>6.8700000000000002E-3</v>
      </c>
      <c r="W739" s="83">
        <f t="shared" si="416"/>
        <v>0</v>
      </c>
      <c r="X739" s="83">
        <f t="shared" si="416"/>
        <v>0</v>
      </c>
      <c r="Y739" s="83">
        <f t="shared" si="416"/>
        <v>4.7280000000000003E-2</v>
      </c>
      <c r="Z739" s="83">
        <f t="shared" si="416"/>
        <v>0.29082999999999998</v>
      </c>
      <c r="AA739" s="83">
        <f t="shared" si="416"/>
        <v>0.14102999999999999</v>
      </c>
    </row>
    <row r="740" spans="1:28" ht="12.75" customHeight="1" outlineLevel="1" x14ac:dyDescent="0.2">
      <c r="A740" s="91" t="s">
        <v>2897</v>
      </c>
      <c r="B740" s="63" t="s">
        <v>233</v>
      </c>
      <c r="C740" s="43" t="s">
        <v>79</v>
      </c>
      <c r="D740" s="44">
        <v>177.68</v>
      </c>
      <c r="E740" s="44">
        <v>102.47</v>
      </c>
      <c r="F740" s="44">
        <v>182.9</v>
      </c>
      <c r="G740" s="44">
        <v>84.06</v>
      </c>
      <c r="H740" s="44">
        <v>36.869999999999997</v>
      </c>
      <c r="I740" s="44">
        <v>0</v>
      </c>
      <c r="J740" s="44">
        <v>0</v>
      </c>
      <c r="K740" s="44">
        <v>0</v>
      </c>
      <c r="L740" s="44">
        <v>0</v>
      </c>
      <c r="M740" s="44">
        <v>27.55</v>
      </c>
      <c r="N740" s="44">
        <v>80.959999999999994</v>
      </c>
      <c r="O740" s="44">
        <v>101.33</v>
      </c>
      <c r="P740" s="44">
        <v>98.71</v>
      </c>
      <c r="Q740" s="44">
        <v>91.04</v>
      </c>
      <c r="R740" s="44">
        <v>82.56</v>
      </c>
      <c r="S740" s="44">
        <v>20.350000000000001</v>
      </c>
      <c r="T740" s="44">
        <v>26.98</v>
      </c>
      <c r="U740" s="44">
        <v>0.86</v>
      </c>
      <c r="V740" s="44">
        <v>6.87</v>
      </c>
      <c r="W740" s="44">
        <v>0</v>
      </c>
      <c r="X740" s="44">
        <v>0</v>
      </c>
      <c r="Y740" s="44">
        <v>47.28</v>
      </c>
      <c r="Z740" s="44">
        <v>290.83</v>
      </c>
      <c r="AA740" s="44">
        <v>141.03</v>
      </c>
    </row>
    <row r="741" spans="1:28" x14ac:dyDescent="0.2">
      <c r="A741" s="90" t="s">
        <v>2898</v>
      </c>
      <c r="B741" s="28" t="str">
        <f>"28"&amp;"."&amp;$B$777&amp;"."&amp;$B$778</f>
        <v>28.04.2023</v>
      </c>
      <c r="C741" s="82" t="s">
        <v>76</v>
      </c>
      <c r="D741" s="83">
        <f>ROUND((D742)/1000,5)</f>
        <v>0.16683000000000001</v>
      </c>
      <c r="E741" s="83">
        <f t="shared" ref="E741:AA741" si="417">ROUND((E742)/1000,5)</f>
        <v>6.7119999999999999E-2</v>
      </c>
      <c r="F741" s="83">
        <f t="shared" si="417"/>
        <v>0.11966</v>
      </c>
      <c r="G741" s="83">
        <f t="shared" si="417"/>
        <v>6.2719999999999998E-2</v>
      </c>
      <c r="H741" s="83">
        <f t="shared" si="417"/>
        <v>5.5000000000000003E-4</v>
      </c>
      <c r="I741" s="83">
        <f t="shared" si="417"/>
        <v>0</v>
      </c>
      <c r="J741" s="83">
        <f t="shared" si="417"/>
        <v>0</v>
      </c>
      <c r="K741" s="83">
        <f t="shared" si="417"/>
        <v>0</v>
      </c>
      <c r="L741" s="83">
        <f t="shared" si="417"/>
        <v>0</v>
      </c>
      <c r="M741" s="83">
        <f t="shared" si="417"/>
        <v>0</v>
      </c>
      <c r="N741" s="83">
        <f t="shared" si="417"/>
        <v>3.9640000000000002E-2</v>
      </c>
      <c r="O741" s="83">
        <f t="shared" si="417"/>
        <v>0</v>
      </c>
      <c r="P741" s="83">
        <f t="shared" si="417"/>
        <v>0</v>
      </c>
      <c r="Q741" s="83">
        <f t="shared" si="417"/>
        <v>0</v>
      </c>
      <c r="R741" s="83">
        <f t="shared" si="417"/>
        <v>0</v>
      </c>
      <c r="S741" s="83">
        <f t="shared" si="417"/>
        <v>6.0000000000000002E-5</v>
      </c>
      <c r="T741" s="83">
        <f t="shared" si="417"/>
        <v>0</v>
      </c>
      <c r="U741" s="83">
        <f t="shared" si="417"/>
        <v>0</v>
      </c>
      <c r="V741" s="83">
        <f t="shared" si="417"/>
        <v>0</v>
      </c>
      <c r="W741" s="83">
        <f t="shared" si="417"/>
        <v>0</v>
      </c>
      <c r="X741" s="83">
        <f t="shared" si="417"/>
        <v>0</v>
      </c>
      <c r="Y741" s="83">
        <f t="shared" si="417"/>
        <v>0</v>
      </c>
      <c r="Z741" s="83">
        <f t="shared" si="417"/>
        <v>0.12753</v>
      </c>
      <c r="AA741" s="83">
        <f t="shared" si="417"/>
        <v>0.1454</v>
      </c>
    </row>
    <row r="742" spans="1:28" ht="12.75" customHeight="1" outlineLevel="1" x14ac:dyDescent="0.2">
      <c r="A742" s="91" t="s">
        <v>2899</v>
      </c>
      <c r="B742" s="63" t="s">
        <v>233</v>
      </c>
      <c r="C742" s="43" t="s">
        <v>79</v>
      </c>
      <c r="D742" s="44">
        <v>166.83</v>
      </c>
      <c r="E742" s="44">
        <v>67.12</v>
      </c>
      <c r="F742" s="44">
        <v>119.66</v>
      </c>
      <c r="G742" s="44">
        <v>62.72</v>
      </c>
      <c r="H742" s="44">
        <v>0.55000000000000004</v>
      </c>
      <c r="I742" s="44">
        <v>0</v>
      </c>
      <c r="J742" s="44">
        <v>0</v>
      </c>
      <c r="K742" s="44">
        <v>0</v>
      </c>
      <c r="L742" s="44">
        <v>0</v>
      </c>
      <c r="M742" s="44">
        <v>0</v>
      </c>
      <c r="N742" s="44">
        <v>39.64</v>
      </c>
      <c r="O742" s="44">
        <v>0</v>
      </c>
      <c r="P742" s="44">
        <v>0</v>
      </c>
      <c r="Q742" s="44">
        <v>0</v>
      </c>
      <c r="R742" s="44">
        <v>0</v>
      </c>
      <c r="S742" s="44">
        <v>0.06</v>
      </c>
      <c r="T742" s="44">
        <v>0</v>
      </c>
      <c r="U742" s="44">
        <v>0</v>
      </c>
      <c r="V742" s="44">
        <v>0</v>
      </c>
      <c r="W742" s="44">
        <v>0</v>
      </c>
      <c r="X742" s="44">
        <v>0</v>
      </c>
      <c r="Y742" s="44">
        <v>0</v>
      </c>
      <c r="Z742" s="44">
        <v>127.53</v>
      </c>
      <c r="AA742" s="44">
        <v>145.4</v>
      </c>
    </row>
    <row r="743" spans="1:28" x14ac:dyDescent="0.2">
      <c r="A743" s="90" t="s">
        <v>2900</v>
      </c>
      <c r="B743" s="28" t="str">
        <f>"29"&amp;"."&amp;$B$777&amp;"."&amp;$B$778</f>
        <v>29.04.2023</v>
      </c>
      <c r="C743" s="82" t="s">
        <v>76</v>
      </c>
      <c r="D743" s="83">
        <f>ROUND((D744)/1000,5)</f>
        <v>6.8269999999999997E-2</v>
      </c>
      <c r="E743" s="83">
        <f t="shared" ref="E743:AA743" si="418">ROUND((E744)/1000,5)</f>
        <v>4.1399999999999999E-2</v>
      </c>
      <c r="F743" s="83">
        <f t="shared" si="418"/>
        <v>0</v>
      </c>
      <c r="G743" s="83">
        <f t="shared" si="418"/>
        <v>0</v>
      </c>
      <c r="H743" s="83">
        <f t="shared" si="418"/>
        <v>0</v>
      </c>
      <c r="I743" s="83">
        <f t="shared" si="418"/>
        <v>0</v>
      </c>
      <c r="J743" s="83">
        <f t="shared" si="418"/>
        <v>0</v>
      </c>
      <c r="K743" s="83">
        <f t="shared" si="418"/>
        <v>0</v>
      </c>
      <c r="L743" s="83">
        <f t="shared" si="418"/>
        <v>0</v>
      </c>
      <c r="M743" s="83">
        <f t="shared" si="418"/>
        <v>0</v>
      </c>
      <c r="N743" s="83">
        <f t="shared" si="418"/>
        <v>0</v>
      </c>
      <c r="O743" s="83">
        <f t="shared" si="418"/>
        <v>0</v>
      </c>
      <c r="P743" s="83">
        <f t="shared" si="418"/>
        <v>0</v>
      </c>
      <c r="Q743" s="83">
        <f t="shared" si="418"/>
        <v>0</v>
      </c>
      <c r="R743" s="83">
        <f t="shared" si="418"/>
        <v>0</v>
      </c>
      <c r="S743" s="83">
        <f t="shared" si="418"/>
        <v>0</v>
      </c>
      <c r="T743" s="83">
        <f t="shared" si="418"/>
        <v>5.4400000000000004E-3</v>
      </c>
      <c r="U743" s="83">
        <f t="shared" si="418"/>
        <v>4.4420000000000001E-2</v>
      </c>
      <c r="V743" s="83">
        <f t="shared" si="418"/>
        <v>5.8900000000000003E-3</v>
      </c>
      <c r="W743" s="83">
        <f t="shared" si="418"/>
        <v>3.9309999999999998E-2</v>
      </c>
      <c r="X743" s="83">
        <f t="shared" si="418"/>
        <v>0</v>
      </c>
      <c r="Y743" s="83">
        <f t="shared" si="418"/>
        <v>2.8000000000000001E-2</v>
      </c>
      <c r="Z743" s="83">
        <f t="shared" si="418"/>
        <v>0.25270999999999999</v>
      </c>
      <c r="AA743" s="83">
        <f t="shared" si="418"/>
        <v>0.20630000000000001</v>
      </c>
    </row>
    <row r="744" spans="1:28" ht="12.75" customHeight="1" outlineLevel="1" x14ac:dyDescent="0.2">
      <c r="A744" s="91" t="s">
        <v>2901</v>
      </c>
      <c r="B744" s="63" t="s">
        <v>233</v>
      </c>
      <c r="C744" s="43" t="s">
        <v>79</v>
      </c>
      <c r="D744" s="44">
        <v>68.27</v>
      </c>
      <c r="E744" s="44">
        <v>41.4</v>
      </c>
      <c r="F744" s="44">
        <v>0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5.44</v>
      </c>
      <c r="U744" s="44">
        <v>44.42</v>
      </c>
      <c r="V744" s="44">
        <v>5.89</v>
      </c>
      <c r="W744" s="44">
        <v>39.31</v>
      </c>
      <c r="X744" s="44">
        <v>0</v>
      </c>
      <c r="Y744" s="44">
        <v>28</v>
      </c>
      <c r="Z744" s="44">
        <v>252.71</v>
      </c>
      <c r="AA744" s="44">
        <v>206.3</v>
      </c>
    </row>
    <row r="745" spans="1:28" x14ac:dyDescent="0.2">
      <c r="A745" s="90" t="s">
        <v>2902</v>
      </c>
      <c r="B745" s="28" t="str">
        <f>"30"&amp;"."&amp;$B$777&amp;"."&amp;$B$778</f>
        <v>30.04.2023</v>
      </c>
      <c r="C745" s="82" t="s">
        <v>76</v>
      </c>
      <c r="D745" s="83">
        <f>ROUND((D746)/1000,5)</f>
        <v>2.4399999999999999E-3</v>
      </c>
      <c r="E745" s="83">
        <f t="shared" ref="E745:AA745" si="419">ROUND((E746)/1000,5)</f>
        <v>4.5490000000000003E-2</v>
      </c>
      <c r="F745" s="83">
        <f t="shared" si="419"/>
        <v>2.0500000000000001E-2</v>
      </c>
      <c r="G745" s="83">
        <f t="shared" si="419"/>
        <v>0</v>
      </c>
      <c r="H745" s="83">
        <f t="shared" si="419"/>
        <v>0</v>
      </c>
      <c r="I745" s="83">
        <f t="shared" si="419"/>
        <v>0</v>
      </c>
      <c r="J745" s="83">
        <f t="shared" si="419"/>
        <v>0</v>
      </c>
      <c r="K745" s="83">
        <f t="shared" si="419"/>
        <v>0</v>
      </c>
      <c r="L745" s="83">
        <f t="shared" si="419"/>
        <v>0</v>
      </c>
      <c r="M745" s="83">
        <f t="shared" si="419"/>
        <v>0</v>
      </c>
      <c r="N745" s="83">
        <f t="shared" si="419"/>
        <v>0</v>
      </c>
      <c r="O745" s="83">
        <f t="shared" si="419"/>
        <v>0</v>
      </c>
      <c r="P745" s="83">
        <f t="shared" si="419"/>
        <v>0</v>
      </c>
      <c r="Q745" s="83">
        <f t="shared" si="419"/>
        <v>0</v>
      </c>
      <c r="R745" s="83">
        <f t="shared" si="419"/>
        <v>0</v>
      </c>
      <c r="S745" s="83">
        <f t="shared" si="419"/>
        <v>0</v>
      </c>
      <c r="T745" s="83">
        <f t="shared" si="419"/>
        <v>0</v>
      </c>
      <c r="U745" s="83">
        <f t="shared" si="419"/>
        <v>9.3999999999999997E-4</v>
      </c>
      <c r="V745" s="83">
        <f t="shared" si="419"/>
        <v>0</v>
      </c>
      <c r="W745" s="83">
        <f t="shared" si="419"/>
        <v>0</v>
      </c>
      <c r="X745" s="83">
        <f t="shared" si="419"/>
        <v>0</v>
      </c>
      <c r="Y745" s="83">
        <f t="shared" si="419"/>
        <v>0</v>
      </c>
      <c r="Z745" s="83">
        <f t="shared" si="419"/>
        <v>0</v>
      </c>
      <c r="AA745" s="83">
        <f t="shared" si="419"/>
        <v>0.16550999999999999</v>
      </c>
    </row>
    <row r="746" spans="1:28" ht="12.75" customHeight="1" outlineLevel="1" x14ac:dyDescent="0.2">
      <c r="A746" s="91" t="s">
        <v>2903</v>
      </c>
      <c r="B746" s="63" t="s">
        <v>233</v>
      </c>
      <c r="C746" s="43" t="s">
        <v>79</v>
      </c>
      <c r="D746" s="44">
        <v>2.44</v>
      </c>
      <c r="E746" s="44">
        <v>45.49</v>
      </c>
      <c r="F746" s="44">
        <v>20.5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</v>
      </c>
      <c r="O746" s="44">
        <v>0</v>
      </c>
      <c r="P746" s="44">
        <v>0</v>
      </c>
      <c r="Q746" s="44">
        <v>0</v>
      </c>
      <c r="R746" s="44">
        <v>0</v>
      </c>
      <c r="S746" s="44">
        <v>0</v>
      </c>
      <c r="T746" s="44">
        <v>0</v>
      </c>
      <c r="U746" s="44">
        <v>0.94</v>
      </c>
      <c r="V746" s="44">
        <v>0</v>
      </c>
      <c r="W746" s="44">
        <v>0</v>
      </c>
      <c r="X746" s="44">
        <v>0</v>
      </c>
      <c r="Y746" s="44">
        <v>0</v>
      </c>
      <c r="Z746" s="44">
        <v>0</v>
      </c>
      <c r="AA746" s="44">
        <v>165.51</v>
      </c>
    </row>
    <row r="749" spans="1:28" x14ac:dyDescent="0.2">
      <c r="A749" s="164" t="s">
        <v>2173</v>
      </c>
      <c r="B749" s="165"/>
      <c r="C749" s="165"/>
      <c r="D749" s="165"/>
      <c r="E749" s="165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  <c r="AA749" s="166"/>
    </row>
    <row r="750" spans="1:28" s="106" customFormat="1" x14ac:dyDescent="0.2">
      <c r="A750" s="28" t="s">
        <v>64</v>
      </c>
      <c r="B750" s="190" t="s">
        <v>2174</v>
      </c>
      <c r="C750" s="190"/>
      <c r="D750" s="190"/>
      <c r="E750" s="190"/>
      <c r="F750" s="190"/>
      <c r="G750" s="190"/>
      <c r="H750" s="190"/>
      <c r="I750" s="190"/>
      <c r="J750" s="190"/>
      <c r="K750" s="190"/>
      <c r="L750" s="105" t="s">
        <v>3</v>
      </c>
      <c r="M750" s="105" t="s">
        <v>2175</v>
      </c>
      <c r="AB750" s="24"/>
    </row>
    <row r="751" spans="1:28" s="106" customFormat="1" x14ac:dyDescent="0.2">
      <c r="A751" s="90" t="s">
        <v>2904</v>
      </c>
      <c r="B751" s="191" t="s">
        <v>2177</v>
      </c>
      <c r="C751" s="191"/>
      <c r="D751" s="191"/>
      <c r="E751" s="191"/>
      <c r="F751" s="191"/>
      <c r="G751" s="191"/>
      <c r="H751" s="191"/>
      <c r="I751" s="191"/>
      <c r="J751" s="191"/>
      <c r="K751" s="191"/>
      <c r="L751" s="107" t="s">
        <v>2178</v>
      </c>
      <c r="M751" s="108">
        <v>6.0099999999999997E-3</v>
      </c>
    </row>
    <row r="752" spans="1:28" s="106" customFormat="1" x14ac:dyDescent="0.2">
      <c r="A752" s="90" t="s">
        <v>2905</v>
      </c>
      <c r="B752" s="191" t="s">
        <v>2180</v>
      </c>
      <c r="C752" s="191"/>
      <c r="D752" s="191"/>
      <c r="E752" s="191"/>
      <c r="F752" s="191"/>
      <c r="G752" s="191"/>
      <c r="H752" s="191"/>
      <c r="I752" s="191"/>
      <c r="J752" s="191"/>
      <c r="K752" s="191"/>
      <c r="L752" s="107" t="s">
        <v>2178</v>
      </c>
      <c r="M752" s="108">
        <v>0.30020999999999998</v>
      </c>
    </row>
    <row r="755" spans="1:27" x14ac:dyDescent="0.2">
      <c r="A755" s="164" t="s">
        <v>836</v>
      </c>
      <c r="B755" s="165"/>
      <c r="C755" s="165"/>
      <c r="D755" s="165"/>
      <c r="E755" s="165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65"/>
      <c r="S755" s="165"/>
      <c r="T755" s="165"/>
      <c r="U755" s="165"/>
      <c r="V755" s="165"/>
      <c r="W755" s="165"/>
      <c r="X755" s="165"/>
      <c r="Y755" s="165"/>
      <c r="Z755" s="165"/>
      <c r="AA755" s="166"/>
    </row>
    <row r="756" spans="1:27" ht="15" customHeight="1" x14ac:dyDescent="0.2">
      <c r="A756" s="167" t="s">
        <v>2906</v>
      </c>
      <c r="B756" s="169" t="s">
        <v>838</v>
      </c>
      <c r="C756" s="171" t="s">
        <v>839</v>
      </c>
      <c r="D756" s="27" t="s">
        <v>69</v>
      </c>
      <c r="E756" s="27" t="s">
        <v>70</v>
      </c>
      <c r="F756" s="27" t="s">
        <v>840</v>
      </c>
      <c r="G756" s="27" t="s">
        <v>841</v>
      </c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  <c r="Z756" s="96"/>
      <c r="AA756" s="96"/>
    </row>
    <row r="757" spans="1:27" x14ac:dyDescent="0.2">
      <c r="A757" s="168"/>
      <c r="B757" s="170"/>
      <c r="C757" s="172"/>
      <c r="D757" s="97">
        <f>SUM(D758:D759)*1</f>
        <v>1515672.02</v>
      </c>
      <c r="E757" s="97">
        <f>SUM(E758:E759)</f>
        <v>1952208.71</v>
      </c>
      <c r="F757" s="97">
        <f>SUM(F758:F759)</f>
        <v>2036060.21</v>
      </c>
      <c r="G757" s="97">
        <f>SUM(G758:G759)</f>
        <v>2299658.1800000002</v>
      </c>
    </row>
    <row r="758" spans="1:27" ht="12.75" customHeight="1" outlineLevel="1" x14ac:dyDescent="0.2">
      <c r="A758" s="98" t="s">
        <v>2907</v>
      </c>
      <c r="B758" s="99" t="s">
        <v>843</v>
      </c>
      <c r="C758" s="100" t="s">
        <v>839</v>
      </c>
      <c r="D758" s="44">
        <v>943851.56</v>
      </c>
      <c r="E758" s="44">
        <f>$D758</f>
        <v>943851.56</v>
      </c>
      <c r="F758" s="44">
        <f>$D758</f>
        <v>943851.56</v>
      </c>
      <c r="G758" s="44">
        <f>$D758</f>
        <v>943851.56</v>
      </c>
    </row>
    <row r="759" spans="1:27" ht="12.75" customHeight="1" outlineLevel="1" x14ac:dyDescent="0.2">
      <c r="A759" s="98" t="s">
        <v>2908</v>
      </c>
      <c r="B759" s="99" t="s">
        <v>90</v>
      </c>
      <c r="C759" s="100" t="s">
        <v>839</v>
      </c>
      <c r="D759" s="44">
        <v>571820.46</v>
      </c>
      <c r="E759" s="44">
        <v>1008357.15</v>
      </c>
      <c r="F759" s="44">
        <v>1092208.6499999999</v>
      </c>
      <c r="G759" s="44">
        <v>1355806.62</v>
      </c>
    </row>
    <row r="762" spans="1:27" ht="12.75" customHeight="1" x14ac:dyDescent="0.25">
      <c r="A762" s="173" t="s">
        <v>84</v>
      </c>
      <c r="B762" s="173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1:27" ht="12.75" customHeight="1" x14ac:dyDescent="0.25">
      <c r="A763" s="174" t="s">
        <v>2909</v>
      </c>
      <c r="B763" s="174"/>
      <c r="C763" s="174"/>
      <c r="D763" s="174"/>
      <c r="E763" s="174"/>
      <c r="F763" s="174"/>
      <c r="G763" s="174"/>
      <c r="H763" s="174"/>
      <c r="I763" s="174"/>
      <c r="J763" s="174"/>
      <c r="K763" s="174"/>
      <c r="L763" s="174"/>
      <c r="M763" s="174"/>
      <c r="N763" s="174"/>
      <c r="O763" s="174"/>
      <c r="P763"/>
      <c r="Q763"/>
      <c r="R763"/>
      <c r="S763"/>
      <c r="T763"/>
      <c r="U763"/>
      <c r="V763"/>
      <c r="W763"/>
      <c r="X763"/>
      <c r="Y763"/>
      <c r="Z763"/>
      <c r="AA763"/>
    </row>
    <row r="765" spans="1:27" x14ac:dyDescent="0.2">
      <c r="A765" s="54"/>
      <c r="B765" s="55"/>
    </row>
    <row r="766" spans="1:27" x14ac:dyDescent="0.2">
      <c r="A766" s="54"/>
      <c r="B766" s="56"/>
    </row>
    <row r="777" spans="2:2" hidden="1" x14ac:dyDescent="0.2">
      <c r="B777" s="101" t="s">
        <v>2910</v>
      </c>
    </row>
    <row r="778" spans="2:2" hidden="1" x14ac:dyDescent="0.2">
      <c r="B778" s="102" t="s">
        <v>2911</v>
      </c>
    </row>
  </sheetData>
  <autoFilter ref="B6:C678" xr:uid="{00000000-0001-0000-0F00-000000000000}"/>
  <mergeCells count="18">
    <mergeCell ref="A467:AA467"/>
    <mergeCell ref="A1:AA3"/>
    <mergeCell ref="A4:AA4"/>
    <mergeCell ref="A5:AA5"/>
    <mergeCell ref="A159:AA159"/>
    <mergeCell ref="A313:AA313"/>
    <mergeCell ref="A763:O763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2:B762"/>
  </mergeCells>
  <pageMargins left="0.25" right="0.25" top="0.75" bottom="0.75" header="0.3" footer="0.3"/>
  <pageSetup paperSize="9" scale="41" fitToHeight="0" orientation="landscape" r:id="rId1"/>
  <rowBreaks count="1" manualBreakCount="1">
    <brk id="599" max="26" man="1"/>
  </rowBreaks>
  <colBreaks count="1" manualBreakCount="1">
    <brk id="12" max="78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9F6C6-0B14-4533-90FF-5AB89151C382}">
  <sheetPr>
    <tabColor theme="7" tint="0.59999389629810485"/>
    <pageSetUpPr fitToPage="1"/>
  </sheetPr>
  <dimension ref="A1:AB778"/>
  <sheetViews>
    <sheetView view="pageBreakPreview" topLeftCell="A719" zoomScale="76" zoomScaleNormal="100" zoomScaleSheetLayoutView="76" workbookViewId="0">
      <selection activeCell="A34" sqref="A34:XFD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75" t="s">
        <v>2183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5" customHeight="1" x14ac:dyDescent="0.25">
      <c r="A4" s="178" t="s">
        <v>844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A5" s="164" t="s">
        <v>204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6"/>
    </row>
    <row r="6" spans="1:27" ht="27" customHeight="1" x14ac:dyDescent="0.2">
      <c r="A6" s="26" t="s">
        <v>64</v>
      </c>
      <c r="B6" s="27" t="s">
        <v>205</v>
      </c>
      <c r="C6" s="26" t="s">
        <v>206</v>
      </c>
      <c r="D6" s="27" t="s">
        <v>207</v>
      </c>
      <c r="E6" s="27" t="s">
        <v>208</v>
      </c>
      <c r="F6" s="27" t="s">
        <v>209</v>
      </c>
      <c r="G6" s="27" t="s">
        <v>210</v>
      </c>
      <c r="H6" s="27" t="s">
        <v>211</v>
      </c>
      <c r="I6" s="27" t="s">
        <v>212</v>
      </c>
      <c r="J6" s="27" t="s">
        <v>213</v>
      </c>
      <c r="K6" s="27" t="s">
        <v>214</v>
      </c>
      <c r="L6" s="27" t="s">
        <v>215</v>
      </c>
      <c r="M6" s="27" t="s">
        <v>216</v>
      </c>
      <c r="N6" s="27" t="s">
        <v>217</v>
      </c>
      <c r="O6" s="27" t="s">
        <v>218</v>
      </c>
      <c r="P6" s="27" t="s">
        <v>219</v>
      </c>
      <c r="Q6" s="27" t="s">
        <v>220</v>
      </c>
      <c r="R6" s="27" t="s">
        <v>221</v>
      </c>
      <c r="S6" s="27" t="s">
        <v>222</v>
      </c>
      <c r="T6" s="27" t="s">
        <v>223</v>
      </c>
      <c r="U6" s="27" t="s">
        <v>224</v>
      </c>
      <c r="V6" s="27" t="s">
        <v>225</v>
      </c>
      <c r="W6" s="27" t="s">
        <v>226</v>
      </c>
      <c r="X6" s="27" t="s">
        <v>227</v>
      </c>
      <c r="Y6" s="27" t="s">
        <v>228</v>
      </c>
      <c r="Z6" s="27" t="s">
        <v>229</v>
      </c>
      <c r="AA6" s="27" t="s">
        <v>230</v>
      </c>
    </row>
    <row r="7" spans="1:27" x14ac:dyDescent="0.2">
      <c r="A7" s="90" t="s">
        <v>2184</v>
      </c>
      <c r="B7" s="28" t="str">
        <f>"01"&amp;"."&amp;$B$777&amp;"."&amp;$B$778</f>
        <v>01.04.2023</v>
      </c>
      <c r="C7" s="82" t="s">
        <v>76</v>
      </c>
      <c r="D7" s="83">
        <f>ROUND(((D8+D9+D11+D10)/1000),5)</f>
        <v>1.44554</v>
      </c>
      <c r="E7" s="83">
        <f>ROUND(((E8+E9+E11+E10)/1000),5)</f>
        <v>1.3643700000000001</v>
      </c>
      <c r="F7" s="83">
        <f>ROUND(((F8+F9+F11+F10)/1000),5)</f>
        <v>1.3527899999999999</v>
      </c>
      <c r="G7" s="83">
        <f t="shared" ref="G7:AA7" si="0">ROUND(((G8+G9+G11+G10)/1000),5)</f>
        <v>1.3439399999999999</v>
      </c>
      <c r="H7" s="83">
        <f t="shared" si="0"/>
        <v>1.3557999999999999</v>
      </c>
      <c r="I7" s="83">
        <f t="shared" si="0"/>
        <v>1.36416</v>
      </c>
      <c r="J7" s="83">
        <f t="shared" si="0"/>
        <v>1.3666100000000001</v>
      </c>
      <c r="K7" s="83">
        <f t="shared" si="0"/>
        <v>1.58701</v>
      </c>
      <c r="L7" s="83">
        <f t="shared" si="0"/>
        <v>1.77607</v>
      </c>
      <c r="M7" s="83">
        <f t="shared" si="0"/>
        <v>1.80694</v>
      </c>
      <c r="N7" s="83">
        <f t="shared" si="0"/>
        <v>1.84273</v>
      </c>
      <c r="O7" s="83">
        <f t="shared" si="0"/>
        <v>1.8781399999999999</v>
      </c>
      <c r="P7" s="83">
        <f t="shared" si="0"/>
        <v>1.8627800000000001</v>
      </c>
      <c r="Q7" s="83">
        <f t="shared" si="0"/>
        <v>1.8575699999999999</v>
      </c>
      <c r="R7" s="83">
        <f t="shared" si="0"/>
        <v>1.84755</v>
      </c>
      <c r="S7" s="83">
        <f t="shared" si="0"/>
        <v>1.84867</v>
      </c>
      <c r="T7" s="83">
        <f t="shared" si="0"/>
        <v>1.8481300000000001</v>
      </c>
      <c r="U7" s="83">
        <f t="shared" si="0"/>
        <v>1.8376999999999999</v>
      </c>
      <c r="V7" s="83">
        <f t="shared" si="0"/>
        <v>1.84118</v>
      </c>
      <c r="W7" s="83">
        <f t="shared" si="0"/>
        <v>1.87601</v>
      </c>
      <c r="X7" s="83">
        <f t="shared" si="0"/>
        <v>1.8626499999999999</v>
      </c>
      <c r="Y7" s="83">
        <f t="shared" si="0"/>
        <v>1.80555</v>
      </c>
      <c r="Z7" s="83">
        <f t="shared" si="0"/>
        <v>1.7255199999999999</v>
      </c>
      <c r="AA7" s="83">
        <f t="shared" si="0"/>
        <v>1.6016999999999999</v>
      </c>
    </row>
    <row r="8" spans="1:27" ht="12.75" customHeight="1" outlineLevel="1" x14ac:dyDescent="0.2">
      <c r="A8" s="91" t="s">
        <v>2185</v>
      </c>
      <c r="B8" s="63" t="s">
        <v>233</v>
      </c>
      <c r="C8" s="43" t="s">
        <v>79</v>
      </c>
      <c r="D8" s="44">
        <v>1156.8599999999999</v>
      </c>
      <c r="E8" s="44">
        <v>1075.69</v>
      </c>
      <c r="F8" s="44">
        <v>1064.1099999999999</v>
      </c>
      <c r="G8" s="44">
        <v>1055.26</v>
      </c>
      <c r="H8" s="44">
        <v>1067.1199999999999</v>
      </c>
      <c r="I8" s="44">
        <v>1075.48</v>
      </c>
      <c r="J8" s="44">
        <v>1077.93</v>
      </c>
      <c r="K8" s="44">
        <v>1298.33</v>
      </c>
      <c r="L8" s="44">
        <v>1487.39</v>
      </c>
      <c r="M8" s="44">
        <v>1518.26</v>
      </c>
      <c r="N8" s="44">
        <v>1554.05</v>
      </c>
      <c r="O8" s="44">
        <v>1589.46</v>
      </c>
      <c r="P8" s="44">
        <v>1574.1</v>
      </c>
      <c r="Q8" s="44">
        <v>1568.89</v>
      </c>
      <c r="R8" s="44">
        <v>1558.87</v>
      </c>
      <c r="S8" s="44">
        <v>1559.99</v>
      </c>
      <c r="T8" s="44">
        <v>1559.45</v>
      </c>
      <c r="U8" s="44">
        <v>1549.02</v>
      </c>
      <c r="V8" s="44">
        <v>1552.5</v>
      </c>
      <c r="W8" s="44">
        <v>1587.33</v>
      </c>
      <c r="X8" s="44">
        <v>1573.97</v>
      </c>
      <c r="Y8" s="44">
        <v>1516.87</v>
      </c>
      <c r="Z8" s="44">
        <v>1436.84</v>
      </c>
      <c r="AA8" s="44">
        <v>1313.02</v>
      </c>
    </row>
    <row r="9" spans="1:27" ht="12.75" customHeight="1" outlineLevel="1" x14ac:dyDescent="0.2">
      <c r="A9" s="91" t="s">
        <v>2186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1" t="s">
        <v>2187</v>
      </c>
      <c r="B10" s="63" t="s">
        <v>83</v>
      </c>
      <c r="C10" s="43" t="s">
        <v>79</v>
      </c>
      <c r="D10" s="44">
        <v>6.14</v>
      </c>
      <c r="E10" s="44">
        <v>6.14</v>
      </c>
      <c r="F10" s="44">
        <v>6.14</v>
      </c>
      <c r="G10" s="44">
        <v>6.14</v>
      </c>
      <c r="H10" s="44">
        <v>6.14</v>
      </c>
      <c r="I10" s="44">
        <v>6.14</v>
      </c>
      <c r="J10" s="44">
        <v>6.14</v>
      </c>
      <c r="K10" s="44">
        <v>6.14</v>
      </c>
      <c r="L10" s="44">
        <v>6.14</v>
      </c>
      <c r="M10" s="44">
        <v>6.14</v>
      </c>
      <c r="N10" s="44">
        <v>6.14</v>
      </c>
      <c r="O10" s="44">
        <v>6.14</v>
      </c>
      <c r="P10" s="44">
        <v>6.14</v>
      </c>
      <c r="Q10" s="44">
        <v>6.14</v>
      </c>
      <c r="R10" s="44">
        <v>6.14</v>
      </c>
      <c r="S10" s="44">
        <v>6.14</v>
      </c>
      <c r="T10" s="44">
        <v>6.14</v>
      </c>
      <c r="U10" s="44">
        <v>6.14</v>
      </c>
      <c r="V10" s="44">
        <v>6.14</v>
      </c>
      <c r="W10" s="44">
        <v>6.14</v>
      </c>
      <c r="X10" s="44">
        <v>6.14</v>
      </c>
      <c r="Y10" s="44">
        <v>6.14</v>
      </c>
      <c r="Z10" s="44">
        <v>6.14</v>
      </c>
      <c r="AA10" s="44">
        <v>6.14</v>
      </c>
    </row>
    <row r="11" spans="1:27" ht="12.75" customHeight="1" outlineLevel="1" x14ac:dyDescent="0.2">
      <c r="A11" s="91" t="s">
        <v>2188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x14ac:dyDescent="0.2">
      <c r="A12" s="90" t="s">
        <v>2189</v>
      </c>
      <c r="B12" s="28" t="str">
        <f>"02"&amp;"."&amp;$B$777&amp;"."&amp;$B$778</f>
        <v>02.04.2023</v>
      </c>
      <c r="C12" s="82" t="s">
        <v>76</v>
      </c>
      <c r="D12" s="83">
        <f>ROUND(((D13+D14+D16+D15)/1000),5)</f>
        <v>1.3743799999999999</v>
      </c>
      <c r="E12" s="83">
        <f>ROUND(((E13+E14+E16+E15)/1000),5)</f>
        <v>1.3285899999999999</v>
      </c>
      <c r="F12" s="83">
        <f>ROUND(((F13+F14+F16+F15)/1000),5)</f>
        <v>1.2705500000000001</v>
      </c>
      <c r="G12" s="83">
        <f t="shared" ref="G12:AA12" si="3">ROUND(((G13+G14+G16+G15)/1000),5)</f>
        <v>1.2618199999999999</v>
      </c>
      <c r="H12" s="83">
        <f t="shared" si="3"/>
        <v>1.26738</v>
      </c>
      <c r="I12" s="83">
        <f t="shared" si="3"/>
        <v>1.2822899999999999</v>
      </c>
      <c r="J12" s="83">
        <f t="shared" si="3"/>
        <v>1.2614099999999999</v>
      </c>
      <c r="K12" s="83">
        <f t="shared" si="3"/>
        <v>1.3150999999999999</v>
      </c>
      <c r="L12" s="83">
        <f t="shared" si="3"/>
        <v>1.5435300000000001</v>
      </c>
      <c r="M12" s="83">
        <f t="shared" si="3"/>
        <v>1.61853</v>
      </c>
      <c r="N12" s="83">
        <f t="shared" si="3"/>
        <v>1.6598599999999999</v>
      </c>
      <c r="O12" s="83">
        <f t="shared" si="3"/>
        <v>1.669</v>
      </c>
      <c r="P12" s="83">
        <f t="shared" si="3"/>
        <v>1.6694</v>
      </c>
      <c r="Q12" s="83">
        <f t="shared" si="3"/>
        <v>1.6897599999999999</v>
      </c>
      <c r="R12" s="83">
        <f t="shared" si="3"/>
        <v>1.6831799999999999</v>
      </c>
      <c r="S12" s="83">
        <f t="shared" si="3"/>
        <v>1.65625</v>
      </c>
      <c r="T12" s="83">
        <f t="shared" si="3"/>
        <v>1.6543300000000001</v>
      </c>
      <c r="U12" s="83">
        <f t="shared" si="3"/>
        <v>1.66875</v>
      </c>
      <c r="V12" s="83">
        <f t="shared" si="3"/>
        <v>1.84151</v>
      </c>
      <c r="W12" s="83">
        <f t="shared" si="3"/>
        <v>1.9056</v>
      </c>
      <c r="X12" s="83">
        <f t="shared" si="3"/>
        <v>1.8746100000000001</v>
      </c>
      <c r="Y12" s="83">
        <f t="shared" si="3"/>
        <v>1.74658</v>
      </c>
      <c r="Z12" s="83">
        <f t="shared" si="3"/>
        <v>1.5741499999999999</v>
      </c>
      <c r="AA12" s="83">
        <f t="shared" si="3"/>
        <v>1.5029600000000001</v>
      </c>
    </row>
    <row r="13" spans="1:27" ht="12.75" customHeight="1" outlineLevel="1" x14ac:dyDescent="0.2">
      <c r="A13" s="91" t="s">
        <v>2190</v>
      </c>
      <c r="B13" s="63" t="s">
        <v>233</v>
      </c>
      <c r="C13" s="43" t="s">
        <v>79</v>
      </c>
      <c r="D13" s="44">
        <v>1085.7</v>
      </c>
      <c r="E13" s="44">
        <v>1039.9100000000001</v>
      </c>
      <c r="F13" s="44">
        <v>981.87</v>
      </c>
      <c r="G13" s="44">
        <v>973.14</v>
      </c>
      <c r="H13" s="44">
        <v>978.7</v>
      </c>
      <c r="I13" s="44">
        <v>993.61</v>
      </c>
      <c r="J13" s="44">
        <v>972.73</v>
      </c>
      <c r="K13" s="44">
        <v>1026.42</v>
      </c>
      <c r="L13" s="44">
        <v>1254.8499999999999</v>
      </c>
      <c r="M13" s="44">
        <v>1329.85</v>
      </c>
      <c r="N13" s="44">
        <v>1371.18</v>
      </c>
      <c r="O13" s="44">
        <v>1380.32</v>
      </c>
      <c r="P13" s="44">
        <v>1380.72</v>
      </c>
      <c r="Q13" s="44">
        <v>1401.08</v>
      </c>
      <c r="R13" s="44">
        <v>1394.5</v>
      </c>
      <c r="S13" s="44">
        <v>1367.57</v>
      </c>
      <c r="T13" s="44">
        <v>1365.65</v>
      </c>
      <c r="U13" s="44">
        <v>1380.07</v>
      </c>
      <c r="V13" s="44">
        <v>1552.83</v>
      </c>
      <c r="W13" s="44">
        <v>1616.92</v>
      </c>
      <c r="X13" s="44">
        <v>1585.93</v>
      </c>
      <c r="Y13" s="44">
        <v>1457.9</v>
      </c>
      <c r="Z13" s="44">
        <v>1285.47</v>
      </c>
      <c r="AA13" s="44">
        <v>1214.28</v>
      </c>
    </row>
    <row r="14" spans="1:27" ht="12.75" customHeight="1" outlineLevel="1" x14ac:dyDescent="0.2">
      <c r="A14" s="91" t="s">
        <v>2191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1" t="s">
        <v>2192</v>
      </c>
      <c r="B15" s="63" t="s">
        <v>83</v>
      </c>
      <c r="C15" s="43" t="s">
        <v>79</v>
      </c>
      <c r="D15" s="44">
        <v>6.14</v>
      </c>
      <c r="E15" s="44">
        <v>6.14</v>
      </c>
      <c r="F15" s="44">
        <v>6.14</v>
      </c>
      <c r="G15" s="44">
        <v>6.14</v>
      </c>
      <c r="H15" s="44">
        <v>6.14</v>
      </c>
      <c r="I15" s="44">
        <v>6.14</v>
      </c>
      <c r="J15" s="44">
        <v>6.14</v>
      </c>
      <c r="K15" s="44">
        <v>6.14</v>
      </c>
      <c r="L15" s="44">
        <v>6.14</v>
      </c>
      <c r="M15" s="44">
        <v>6.14</v>
      </c>
      <c r="N15" s="44">
        <v>6.14</v>
      </c>
      <c r="O15" s="44">
        <v>6.14</v>
      </c>
      <c r="P15" s="44">
        <v>6.14</v>
      </c>
      <c r="Q15" s="44">
        <v>6.14</v>
      </c>
      <c r="R15" s="44">
        <v>6.14</v>
      </c>
      <c r="S15" s="44">
        <v>6.14</v>
      </c>
      <c r="T15" s="44">
        <v>6.14</v>
      </c>
      <c r="U15" s="44">
        <v>6.14</v>
      </c>
      <c r="V15" s="44">
        <v>6.14</v>
      </c>
      <c r="W15" s="44">
        <v>6.14</v>
      </c>
      <c r="X15" s="44">
        <v>6.14</v>
      </c>
      <c r="Y15" s="44">
        <v>6.14</v>
      </c>
      <c r="Z15" s="44">
        <v>6.14</v>
      </c>
      <c r="AA15" s="44">
        <v>6.14</v>
      </c>
    </row>
    <row r="16" spans="1:27" ht="12.75" customHeight="1" outlineLevel="1" x14ac:dyDescent="0.2">
      <c r="A16" s="91" t="s">
        <v>2193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x14ac:dyDescent="0.2">
      <c r="A17" s="90" t="s">
        <v>2194</v>
      </c>
      <c r="B17" s="28" t="str">
        <f>"03"&amp;"."&amp;$B$777&amp;"."&amp;$B$778</f>
        <v>03.04.2023</v>
      </c>
      <c r="C17" s="82" t="s">
        <v>76</v>
      </c>
      <c r="D17" s="83">
        <f>ROUND(((D18+D19+D21+D20)/1000),5)</f>
        <v>1.3681000000000001</v>
      </c>
      <c r="E17" s="83">
        <f>ROUND(((E18+E19+E21+E20)/1000),5)</f>
        <v>1.3243199999999999</v>
      </c>
      <c r="F17" s="83">
        <f>ROUND(((F18+F19+F21+F20)/1000),5)</f>
        <v>1.2611300000000001</v>
      </c>
      <c r="G17" s="83">
        <f t="shared" ref="G17:AA17" si="6">ROUND(((G18+G19+G21+G20)/1000),5)</f>
        <v>1.25888</v>
      </c>
      <c r="H17" s="83">
        <f t="shared" si="6"/>
        <v>1.3157099999999999</v>
      </c>
      <c r="I17" s="83">
        <f t="shared" si="6"/>
        <v>1.3666799999999999</v>
      </c>
      <c r="J17" s="83">
        <f t="shared" si="6"/>
        <v>1.57077</v>
      </c>
      <c r="K17" s="83">
        <f t="shared" si="6"/>
        <v>1.8342799999999999</v>
      </c>
      <c r="L17" s="83">
        <f t="shared" si="6"/>
        <v>1.9186300000000001</v>
      </c>
      <c r="M17" s="83">
        <f t="shared" si="6"/>
        <v>1.9661200000000001</v>
      </c>
      <c r="N17" s="83">
        <f t="shared" si="6"/>
        <v>1.96726</v>
      </c>
      <c r="O17" s="83">
        <f t="shared" si="6"/>
        <v>2.02244</v>
      </c>
      <c r="P17" s="83">
        <f t="shared" si="6"/>
        <v>2.0005000000000002</v>
      </c>
      <c r="Q17" s="83">
        <f t="shared" si="6"/>
        <v>2.01722</v>
      </c>
      <c r="R17" s="83">
        <f t="shared" si="6"/>
        <v>1.99613</v>
      </c>
      <c r="S17" s="83">
        <f t="shared" si="6"/>
        <v>1.97821</v>
      </c>
      <c r="T17" s="83">
        <f t="shared" si="6"/>
        <v>1.9654799999999999</v>
      </c>
      <c r="U17" s="83">
        <f t="shared" si="6"/>
        <v>1.9120200000000001</v>
      </c>
      <c r="V17" s="83">
        <f t="shared" si="6"/>
        <v>1.91198</v>
      </c>
      <c r="W17" s="83">
        <f t="shared" si="6"/>
        <v>1.9571700000000001</v>
      </c>
      <c r="X17" s="83">
        <f t="shared" si="6"/>
        <v>2.0046400000000002</v>
      </c>
      <c r="Y17" s="83">
        <f t="shared" si="6"/>
        <v>1.93371</v>
      </c>
      <c r="Z17" s="83">
        <f t="shared" si="6"/>
        <v>1.7770699999999999</v>
      </c>
      <c r="AA17" s="83">
        <f t="shared" si="6"/>
        <v>1.5233399999999999</v>
      </c>
    </row>
    <row r="18" spans="1:27" ht="12.75" customHeight="1" outlineLevel="1" x14ac:dyDescent="0.2">
      <c r="A18" s="91" t="s">
        <v>2195</v>
      </c>
      <c r="B18" s="63" t="s">
        <v>233</v>
      </c>
      <c r="C18" s="43" t="s">
        <v>79</v>
      </c>
      <c r="D18" s="44">
        <v>1079.42</v>
      </c>
      <c r="E18" s="44">
        <v>1035.6400000000001</v>
      </c>
      <c r="F18" s="44">
        <v>972.45</v>
      </c>
      <c r="G18" s="44">
        <v>970.2</v>
      </c>
      <c r="H18" s="44">
        <v>1027.03</v>
      </c>
      <c r="I18" s="44">
        <v>1078</v>
      </c>
      <c r="J18" s="44">
        <v>1282.0899999999999</v>
      </c>
      <c r="K18" s="44">
        <v>1545.6</v>
      </c>
      <c r="L18" s="44">
        <v>1629.95</v>
      </c>
      <c r="M18" s="44">
        <v>1677.44</v>
      </c>
      <c r="N18" s="44">
        <v>1678.58</v>
      </c>
      <c r="O18" s="44">
        <v>1733.76</v>
      </c>
      <c r="P18" s="44">
        <v>1711.82</v>
      </c>
      <c r="Q18" s="44">
        <v>1728.54</v>
      </c>
      <c r="R18" s="44">
        <v>1707.45</v>
      </c>
      <c r="S18" s="44">
        <v>1689.53</v>
      </c>
      <c r="T18" s="44">
        <v>1676.8</v>
      </c>
      <c r="U18" s="44">
        <v>1623.34</v>
      </c>
      <c r="V18" s="44">
        <v>1623.3</v>
      </c>
      <c r="W18" s="44">
        <v>1668.49</v>
      </c>
      <c r="X18" s="44">
        <v>1715.96</v>
      </c>
      <c r="Y18" s="44">
        <v>1645.03</v>
      </c>
      <c r="Z18" s="44">
        <v>1488.39</v>
      </c>
      <c r="AA18" s="44">
        <v>1234.6600000000001</v>
      </c>
    </row>
    <row r="19" spans="1:27" ht="12.75" customHeight="1" outlineLevel="1" x14ac:dyDescent="0.2">
      <c r="A19" s="91" t="s">
        <v>2196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1" t="s">
        <v>2197</v>
      </c>
      <c r="B20" s="63" t="s">
        <v>83</v>
      </c>
      <c r="C20" s="43" t="s">
        <v>79</v>
      </c>
      <c r="D20" s="44">
        <v>6.14</v>
      </c>
      <c r="E20" s="44">
        <v>6.14</v>
      </c>
      <c r="F20" s="44">
        <v>6.14</v>
      </c>
      <c r="G20" s="44">
        <v>6.14</v>
      </c>
      <c r="H20" s="44">
        <v>6.14</v>
      </c>
      <c r="I20" s="44">
        <v>6.14</v>
      </c>
      <c r="J20" s="44">
        <v>6.14</v>
      </c>
      <c r="K20" s="44">
        <v>6.14</v>
      </c>
      <c r="L20" s="44">
        <v>6.14</v>
      </c>
      <c r="M20" s="44">
        <v>6.14</v>
      </c>
      <c r="N20" s="44">
        <v>6.14</v>
      </c>
      <c r="O20" s="44">
        <v>6.14</v>
      </c>
      <c r="P20" s="44">
        <v>6.14</v>
      </c>
      <c r="Q20" s="44">
        <v>6.14</v>
      </c>
      <c r="R20" s="44">
        <v>6.14</v>
      </c>
      <c r="S20" s="44">
        <v>6.14</v>
      </c>
      <c r="T20" s="44">
        <v>6.14</v>
      </c>
      <c r="U20" s="44">
        <v>6.14</v>
      </c>
      <c r="V20" s="44">
        <v>6.14</v>
      </c>
      <c r="W20" s="44">
        <v>6.14</v>
      </c>
      <c r="X20" s="44">
        <v>6.14</v>
      </c>
      <c r="Y20" s="44">
        <v>6.14</v>
      </c>
      <c r="Z20" s="44">
        <v>6.14</v>
      </c>
      <c r="AA20" s="44">
        <v>6.14</v>
      </c>
    </row>
    <row r="21" spans="1:27" ht="12.75" customHeight="1" outlineLevel="1" x14ac:dyDescent="0.2">
      <c r="A21" s="91" t="s">
        <v>2198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x14ac:dyDescent="0.2">
      <c r="A22" s="90" t="s">
        <v>2199</v>
      </c>
      <c r="B22" s="28" t="str">
        <f>"04"&amp;"."&amp;$B$777&amp;"."&amp;$B$778</f>
        <v>04.04.2023</v>
      </c>
      <c r="C22" s="82" t="s">
        <v>76</v>
      </c>
      <c r="D22" s="83">
        <f>ROUND(((D23+D24+D26+D25)/1000),5)</f>
        <v>1.35303</v>
      </c>
      <c r="E22" s="83">
        <f>ROUND(((E23+E24+E26+E25)/1000),5)</f>
        <v>1.2857099999999999</v>
      </c>
      <c r="F22" s="83">
        <f>ROUND(((F23+F24+F26+F25)/1000),5)</f>
        <v>1.22479</v>
      </c>
      <c r="G22" s="83">
        <f t="shared" ref="G22:AA22" si="9">ROUND(((G23+G24+G26+G25)/1000),5)</f>
        <v>1.2321200000000001</v>
      </c>
      <c r="H22" s="83">
        <f t="shared" si="9"/>
        <v>1.31</v>
      </c>
      <c r="I22" s="83">
        <f t="shared" si="9"/>
        <v>1.35347</v>
      </c>
      <c r="J22" s="83">
        <f t="shared" si="9"/>
        <v>1.46563</v>
      </c>
      <c r="K22" s="83">
        <f t="shared" si="9"/>
        <v>1.75366</v>
      </c>
      <c r="L22" s="83">
        <f t="shared" si="9"/>
        <v>1.87741</v>
      </c>
      <c r="M22" s="83">
        <f t="shared" si="9"/>
        <v>1.93408</v>
      </c>
      <c r="N22" s="83">
        <f t="shared" si="9"/>
        <v>1.9398599999999999</v>
      </c>
      <c r="O22" s="83">
        <f t="shared" si="9"/>
        <v>1.9462999999999999</v>
      </c>
      <c r="P22" s="83">
        <f t="shared" si="9"/>
        <v>1.9102300000000001</v>
      </c>
      <c r="Q22" s="83">
        <f t="shared" si="9"/>
        <v>1.89825</v>
      </c>
      <c r="R22" s="83">
        <f t="shared" si="9"/>
        <v>1.8946099999999999</v>
      </c>
      <c r="S22" s="83">
        <f t="shared" si="9"/>
        <v>1.8953500000000001</v>
      </c>
      <c r="T22" s="83">
        <f t="shared" si="9"/>
        <v>1.89164</v>
      </c>
      <c r="U22" s="83">
        <f t="shared" si="9"/>
        <v>1.8498699999999999</v>
      </c>
      <c r="V22" s="83">
        <f t="shared" si="9"/>
        <v>1.8567499999999999</v>
      </c>
      <c r="W22" s="83">
        <f t="shared" si="9"/>
        <v>1.94356</v>
      </c>
      <c r="X22" s="83">
        <f t="shared" si="9"/>
        <v>1.92364</v>
      </c>
      <c r="Y22" s="83">
        <f t="shared" si="9"/>
        <v>1.8565700000000001</v>
      </c>
      <c r="Z22" s="83">
        <f t="shared" si="9"/>
        <v>1.6234900000000001</v>
      </c>
      <c r="AA22" s="83">
        <f t="shared" si="9"/>
        <v>1.4164300000000001</v>
      </c>
    </row>
    <row r="23" spans="1:27" ht="12.75" customHeight="1" outlineLevel="1" x14ac:dyDescent="0.2">
      <c r="A23" s="91" t="s">
        <v>2200</v>
      </c>
      <c r="B23" s="63" t="s">
        <v>233</v>
      </c>
      <c r="C23" s="43" t="s">
        <v>79</v>
      </c>
      <c r="D23" s="44">
        <v>1064.3499999999999</v>
      </c>
      <c r="E23" s="44">
        <v>997.03</v>
      </c>
      <c r="F23" s="44">
        <v>936.11</v>
      </c>
      <c r="G23" s="44">
        <v>943.44</v>
      </c>
      <c r="H23" s="44">
        <v>1021.32</v>
      </c>
      <c r="I23" s="44">
        <v>1064.79</v>
      </c>
      <c r="J23" s="44">
        <v>1176.95</v>
      </c>
      <c r="K23" s="44">
        <v>1464.98</v>
      </c>
      <c r="L23" s="44">
        <v>1588.73</v>
      </c>
      <c r="M23" s="44">
        <v>1645.4</v>
      </c>
      <c r="N23" s="44">
        <v>1651.18</v>
      </c>
      <c r="O23" s="44">
        <v>1657.62</v>
      </c>
      <c r="P23" s="44">
        <v>1621.55</v>
      </c>
      <c r="Q23" s="44">
        <v>1609.57</v>
      </c>
      <c r="R23" s="44">
        <v>1605.93</v>
      </c>
      <c r="S23" s="44">
        <v>1606.67</v>
      </c>
      <c r="T23" s="44">
        <v>1602.96</v>
      </c>
      <c r="U23" s="44">
        <v>1561.19</v>
      </c>
      <c r="V23" s="44">
        <v>1568.07</v>
      </c>
      <c r="W23" s="44">
        <v>1654.88</v>
      </c>
      <c r="X23" s="44">
        <v>1634.96</v>
      </c>
      <c r="Y23" s="44">
        <v>1567.89</v>
      </c>
      <c r="Z23" s="44">
        <v>1334.81</v>
      </c>
      <c r="AA23" s="44">
        <v>1127.75</v>
      </c>
    </row>
    <row r="24" spans="1:27" ht="12.75" customHeight="1" outlineLevel="1" x14ac:dyDescent="0.2">
      <c r="A24" s="91" t="s">
        <v>2201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1" t="s">
        <v>2202</v>
      </c>
      <c r="B25" s="63" t="s">
        <v>83</v>
      </c>
      <c r="C25" s="43" t="s">
        <v>79</v>
      </c>
      <c r="D25" s="44">
        <v>6.14</v>
      </c>
      <c r="E25" s="44">
        <v>6.14</v>
      </c>
      <c r="F25" s="44">
        <v>6.14</v>
      </c>
      <c r="G25" s="44">
        <v>6.14</v>
      </c>
      <c r="H25" s="44">
        <v>6.14</v>
      </c>
      <c r="I25" s="44">
        <v>6.14</v>
      </c>
      <c r="J25" s="44">
        <v>6.14</v>
      </c>
      <c r="K25" s="44">
        <v>6.14</v>
      </c>
      <c r="L25" s="44">
        <v>6.14</v>
      </c>
      <c r="M25" s="44">
        <v>6.14</v>
      </c>
      <c r="N25" s="44">
        <v>6.14</v>
      </c>
      <c r="O25" s="44">
        <v>6.14</v>
      </c>
      <c r="P25" s="44">
        <v>6.14</v>
      </c>
      <c r="Q25" s="44">
        <v>6.14</v>
      </c>
      <c r="R25" s="44">
        <v>6.14</v>
      </c>
      <c r="S25" s="44">
        <v>6.14</v>
      </c>
      <c r="T25" s="44">
        <v>6.14</v>
      </c>
      <c r="U25" s="44">
        <v>6.14</v>
      </c>
      <c r="V25" s="44">
        <v>6.14</v>
      </c>
      <c r="W25" s="44">
        <v>6.14</v>
      </c>
      <c r="X25" s="44">
        <v>6.14</v>
      </c>
      <c r="Y25" s="44">
        <v>6.14</v>
      </c>
      <c r="Z25" s="44">
        <v>6.14</v>
      </c>
      <c r="AA25" s="44">
        <v>6.14</v>
      </c>
    </row>
    <row r="26" spans="1:27" ht="12.75" customHeight="1" outlineLevel="1" x14ac:dyDescent="0.2">
      <c r="A26" s="91" t="s">
        <v>2203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x14ac:dyDescent="0.2">
      <c r="A27" s="90" t="s">
        <v>2204</v>
      </c>
      <c r="B27" s="28" t="str">
        <f>"05"&amp;"."&amp;$B$777&amp;"."&amp;$B$778</f>
        <v>05.04.2023</v>
      </c>
      <c r="C27" s="82" t="s">
        <v>76</v>
      </c>
      <c r="D27" s="83">
        <f>ROUND(((D28+D29+D31+D30)/1000),5)</f>
        <v>1.3575200000000001</v>
      </c>
      <c r="E27" s="83">
        <f>ROUND(((E28+E29+E31+E30)/1000),5)</f>
        <v>1.2971299999999999</v>
      </c>
      <c r="F27" s="83">
        <f>ROUND(((F28+F29+F31+F30)/1000),5)</f>
        <v>1.2391799999999999</v>
      </c>
      <c r="G27" s="83">
        <f t="shared" ref="G27:AA27" si="12">ROUND(((G28+G29+G31+G30)/1000),5)</f>
        <v>1.23651</v>
      </c>
      <c r="H27" s="83">
        <f t="shared" si="12"/>
        <v>1.29359</v>
      </c>
      <c r="I27" s="83">
        <f t="shared" si="12"/>
        <v>1.35531</v>
      </c>
      <c r="J27" s="83">
        <f t="shared" si="12"/>
        <v>1.43774</v>
      </c>
      <c r="K27" s="83">
        <f t="shared" si="12"/>
        <v>1.75115</v>
      </c>
      <c r="L27" s="83">
        <f t="shared" si="12"/>
        <v>1.87947</v>
      </c>
      <c r="M27" s="83">
        <f t="shared" si="12"/>
        <v>1.8954800000000001</v>
      </c>
      <c r="N27" s="83">
        <f t="shared" si="12"/>
        <v>1.89408</v>
      </c>
      <c r="O27" s="83">
        <f t="shared" si="12"/>
        <v>1.8987700000000001</v>
      </c>
      <c r="P27" s="83">
        <f t="shared" si="12"/>
        <v>1.90035</v>
      </c>
      <c r="Q27" s="83">
        <f t="shared" si="12"/>
        <v>1.90072</v>
      </c>
      <c r="R27" s="83">
        <f t="shared" si="12"/>
        <v>1.8998999999999999</v>
      </c>
      <c r="S27" s="83">
        <f t="shared" si="12"/>
        <v>1.8970499999999999</v>
      </c>
      <c r="T27" s="83">
        <f t="shared" si="12"/>
        <v>1.8946099999999999</v>
      </c>
      <c r="U27" s="83">
        <f t="shared" si="12"/>
        <v>1.8662700000000001</v>
      </c>
      <c r="V27" s="83">
        <f t="shared" si="12"/>
        <v>1.85578</v>
      </c>
      <c r="W27" s="83">
        <f t="shared" si="12"/>
        <v>1.90062</v>
      </c>
      <c r="X27" s="83">
        <f t="shared" si="12"/>
        <v>1.9252199999999999</v>
      </c>
      <c r="Y27" s="83">
        <f t="shared" si="12"/>
        <v>1.8908</v>
      </c>
      <c r="Z27" s="83">
        <f t="shared" si="12"/>
        <v>1.5213099999999999</v>
      </c>
      <c r="AA27" s="83">
        <f t="shared" si="12"/>
        <v>1.3678900000000001</v>
      </c>
    </row>
    <row r="28" spans="1:27" ht="12.75" customHeight="1" outlineLevel="1" x14ac:dyDescent="0.2">
      <c r="A28" s="91" t="s">
        <v>2205</v>
      </c>
      <c r="B28" s="63" t="s">
        <v>233</v>
      </c>
      <c r="C28" s="43" t="s">
        <v>79</v>
      </c>
      <c r="D28" s="44">
        <v>1068.8399999999999</v>
      </c>
      <c r="E28" s="44">
        <v>1008.45</v>
      </c>
      <c r="F28" s="44">
        <v>950.5</v>
      </c>
      <c r="G28" s="44">
        <v>947.83</v>
      </c>
      <c r="H28" s="44">
        <v>1004.91</v>
      </c>
      <c r="I28" s="44">
        <v>1066.6300000000001</v>
      </c>
      <c r="J28" s="44">
        <v>1149.06</v>
      </c>
      <c r="K28" s="44">
        <v>1462.47</v>
      </c>
      <c r="L28" s="44">
        <v>1590.79</v>
      </c>
      <c r="M28" s="44">
        <v>1606.8</v>
      </c>
      <c r="N28" s="44">
        <v>1605.4</v>
      </c>
      <c r="O28" s="44">
        <v>1610.09</v>
      </c>
      <c r="P28" s="44">
        <v>1611.67</v>
      </c>
      <c r="Q28" s="44">
        <v>1612.04</v>
      </c>
      <c r="R28" s="44">
        <v>1611.22</v>
      </c>
      <c r="S28" s="44">
        <v>1608.37</v>
      </c>
      <c r="T28" s="44">
        <v>1605.93</v>
      </c>
      <c r="U28" s="44">
        <v>1577.59</v>
      </c>
      <c r="V28" s="44">
        <v>1567.1</v>
      </c>
      <c r="W28" s="44">
        <v>1611.94</v>
      </c>
      <c r="X28" s="44">
        <v>1636.54</v>
      </c>
      <c r="Y28" s="44">
        <v>1602.12</v>
      </c>
      <c r="Z28" s="44">
        <v>1232.6300000000001</v>
      </c>
      <c r="AA28" s="44">
        <v>1079.21</v>
      </c>
    </row>
    <row r="29" spans="1:27" ht="12.75" customHeight="1" outlineLevel="1" x14ac:dyDescent="0.2">
      <c r="A29" s="91" t="s">
        <v>2206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1" t="s">
        <v>2207</v>
      </c>
      <c r="B30" s="63" t="s">
        <v>83</v>
      </c>
      <c r="C30" s="43" t="s">
        <v>79</v>
      </c>
      <c r="D30" s="44">
        <v>6.14</v>
      </c>
      <c r="E30" s="44">
        <v>6.14</v>
      </c>
      <c r="F30" s="44">
        <v>6.14</v>
      </c>
      <c r="G30" s="44">
        <v>6.14</v>
      </c>
      <c r="H30" s="44">
        <v>6.14</v>
      </c>
      <c r="I30" s="44">
        <v>6.14</v>
      </c>
      <c r="J30" s="44">
        <v>6.14</v>
      </c>
      <c r="K30" s="44">
        <v>6.14</v>
      </c>
      <c r="L30" s="44">
        <v>6.14</v>
      </c>
      <c r="M30" s="44">
        <v>6.14</v>
      </c>
      <c r="N30" s="44">
        <v>6.14</v>
      </c>
      <c r="O30" s="44">
        <v>6.14</v>
      </c>
      <c r="P30" s="44">
        <v>6.14</v>
      </c>
      <c r="Q30" s="44">
        <v>6.14</v>
      </c>
      <c r="R30" s="44">
        <v>6.14</v>
      </c>
      <c r="S30" s="44">
        <v>6.14</v>
      </c>
      <c r="T30" s="44">
        <v>6.14</v>
      </c>
      <c r="U30" s="44">
        <v>6.14</v>
      </c>
      <c r="V30" s="44">
        <v>6.14</v>
      </c>
      <c r="W30" s="44">
        <v>6.14</v>
      </c>
      <c r="X30" s="44">
        <v>6.14</v>
      </c>
      <c r="Y30" s="44">
        <v>6.14</v>
      </c>
      <c r="Z30" s="44">
        <v>6.14</v>
      </c>
      <c r="AA30" s="44">
        <v>6.14</v>
      </c>
    </row>
    <row r="31" spans="1:27" ht="12.75" customHeight="1" outlineLevel="1" x14ac:dyDescent="0.2">
      <c r="A31" s="91" t="s">
        <v>2208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x14ac:dyDescent="0.2">
      <c r="A32" s="90" t="s">
        <v>2209</v>
      </c>
      <c r="B32" s="28" t="str">
        <f>"06"&amp;"."&amp;$B$777&amp;"."&amp;$B$778</f>
        <v>06.04.2023</v>
      </c>
      <c r="C32" s="82" t="s">
        <v>76</v>
      </c>
      <c r="D32" s="83">
        <f>ROUND(((D33+D34+D36+D35)/1000),5)</f>
        <v>1.33867</v>
      </c>
      <c r="E32" s="83">
        <f>ROUND(((E33+E34+E36+E35)/1000),5)</f>
        <v>1.3083</v>
      </c>
      <c r="F32" s="83">
        <f>ROUND(((F33+F34+F36+F35)/1000),5)</f>
        <v>1.2842199999999999</v>
      </c>
      <c r="G32" s="83">
        <f t="shared" ref="G32:AA32" si="15">ROUND(((G33+G34+G36+G35)/1000),5)</f>
        <v>1.2855099999999999</v>
      </c>
      <c r="H32" s="83">
        <f t="shared" si="15"/>
        <v>1.2960100000000001</v>
      </c>
      <c r="I32" s="83">
        <f t="shared" si="15"/>
        <v>1.34335</v>
      </c>
      <c r="J32" s="83">
        <f t="shared" si="15"/>
        <v>1.5547200000000001</v>
      </c>
      <c r="K32" s="83">
        <f t="shared" si="15"/>
        <v>1.7954300000000001</v>
      </c>
      <c r="L32" s="83">
        <f t="shared" si="15"/>
        <v>1.96577</v>
      </c>
      <c r="M32" s="83">
        <f t="shared" si="15"/>
        <v>1.9725200000000001</v>
      </c>
      <c r="N32" s="83">
        <f t="shared" si="15"/>
        <v>1.9884599999999999</v>
      </c>
      <c r="O32" s="83">
        <f t="shared" si="15"/>
        <v>1.9893400000000001</v>
      </c>
      <c r="P32" s="83">
        <f t="shared" si="15"/>
        <v>1.96644</v>
      </c>
      <c r="Q32" s="83">
        <f t="shared" si="15"/>
        <v>1.97502</v>
      </c>
      <c r="R32" s="83">
        <f t="shared" si="15"/>
        <v>1.9616400000000001</v>
      </c>
      <c r="S32" s="83">
        <f t="shared" si="15"/>
        <v>1.94997</v>
      </c>
      <c r="T32" s="83">
        <f t="shared" si="15"/>
        <v>1.9319299999999999</v>
      </c>
      <c r="U32" s="83">
        <f t="shared" si="15"/>
        <v>1.9021600000000001</v>
      </c>
      <c r="V32" s="83">
        <f t="shared" si="15"/>
        <v>1.90127</v>
      </c>
      <c r="W32" s="83">
        <f t="shared" si="15"/>
        <v>1.9180900000000001</v>
      </c>
      <c r="X32" s="83">
        <f t="shared" si="15"/>
        <v>2.01091</v>
      </c>
      <c r="Y32" s="83">
        <f t="shared" si="15"/>
        <v>1.9232199999999999</v>
      </c>
      <c r="Z32" s="83">
        <f t="shared" si="15"/>
        <v>1.5607</v>
      </c>
      <c r="AA32" s="83">
        <f t="shared" si="15"/>
        <v>1.3741399999999999</v>
      </c>
    </row>
    <row r="33" spans="1:27" ht="12.75" customHeight="1" outlineLevel="1" x14ac:dyDescent="0.2">
      <c r="A33" s="91" t="s">
        <v>2210</v>
      </c>
      <c r="B33" s="63" t="s">
        <v>233</v>
      </c>
      <c r="C33" s="43" t="s">
        <v>79</v>
      </c>
      <c r="D33" s="44">
        <v>1049.99</v>
      </c>
      <c r="E33" s="44">
        <v>1019.62</v>
      </c>
      <c r="F33" s="44">
        <v>995.54</v>
      </c>
      <c r="G33" s="44">
        <v>996.83</v>
      </c>
      <c r="H33" s="44">
        <v>1007.33</v>
      </c>
      <c r="I33" s="44">
        <v>1054.67</v>
      </c>
      <c r="J33" s="44">
        <v>1266.04</v>
      </c>
      <c r="K33" s="44">
        <v>1506.75</v>
      </c>
      <c r="L33" s="44">
        <v>1677.09</v>
      </c>
      <c r="M33" s="44">
        <v>1683.84</v>
      </c>
      <c r="N33" s="44">
        <v>1699.78</v>
      </c>
      <c r="O33" s="44">
        <v>1700.66</v>
      </c>
      <c r="P33" s="44">
        <v>1677.76</v>
      </c>
      <c r="Q33" s="44">
        <v>1686.34</v>
      </c>
      <c r="R33" s="44">
        <v>1672.96</v>
      </c>
      <c r="S33" s="44">
        <v>1661.29</v>
      </c>
      <c r="T33" s="44">
        <v>1643.25</v>
      </c>
      <c r="U33" s="44">
        <v>1613.48</v>
      </c>
      <c r="V33" s="44">
        <v>1612.59</v>
      </c>
      <c r="W33" s="44">
        <v>1629.41</v>
      </c>
      <c r="X33" s="44">
        <v>1722.23</v>
      </c>
      <c r="Y33" s="44">
        <v>1634.54</v>
      </c>
      <c r="Z33" s="44">
        <v>1272.02</v>
      </c>
      <c r="AA33" s="44">
        <v>1085.46</v>
      </c>
    </row>
    <row r="34" spans="1:27" ht="12.75" customHeight="1" outlineLevel="1" x14ac:dyDescent="0.2">
      <c r="A34" s="91" t="s">
        <v>2211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1" t="s">
        <v>2212</v>
      </c>
      <c r="B35" s="63" t="s">
        <v>83</v>
      </c>
      <c r="C35" s="43" t="s">
        <v>79</v>
      </c>
      <c r="D35" s="44">
        <v>6.14</v>
      </c>
      <c r="E35" s="44">
        <v>6.14</v>
      </c>
      <c r="F35" s="44">
        <v>6.14</v>
      </c>
      <c r="G35" s="44">
        <v>6.14</v>
      </c>
      <c r="H35" s="44">
        <v>6.14</v>
      </c>
      <c r="I35" s="44">
        <v>6.14</v>
      </c>
      <c r="J35" s="44">
        <v>6.14</v>
      </c>
      <c r="K35" s="44">
        <v>6.14</v>
      </c>
      <c r="L35" s="44">
        <v>6.14</v>
      </c>
      <c r="M35" s="44">
        <v>6.14</v>
      </c>
      <c r="N35" s="44">
        <v>6.14</v>
      </c>
      <c r="O35" s="44">
        <v>6.14</v>
      </c>
      <c r="P35" s="44">
        <v>6.14</v>
      </c>
      <c r="Q35" s="44">
        <v>6.14</v>
      </c>
      <c r="R35" s="44">
        <v>6.14</v>
      </c>
      <c r="S35" s="44">
        <v>6.14</v>
      </c>
      <c r="T35" s="44">
        <v>6.14</v>
      </c>
      <c r="U35" s="44">
        <v>6.14</v>
      </c>
      <c r="V35" s="44">
        <v>6.14</v>
      </c>
      <c r="W35" s="44">
        <v>6.14</v>
      </c>
      <c r="X35" s="44">
        <v>6.14</v>
      </c>
      <c r="Y35" s="44">
        <v>6.14</v>
      </c>
      <c r="Z35" s="44">
        <v>6.14</v>
      </c>
      <c r="AA35" s="44">
        <v>6.14</v>
      </c>
    </row>
    <row r="36" spans="1:27" ht="12.75" customHeight="1" outlineLevel="1" x14ac:dyDescent="0.2">
      <c r="A36" s="91" t="s">
        <v>2213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x14ac:dyDescent="0.2">
      <c r="A37" s="90" t="s">
        <v>2214</v>
      </c>
      <c r="B37" s="28" t="str">
        <f>"07"&amp;"."&amp;$B$777&amp;"."&amp;$B$778</f>
        <v>07.04.2023</v>
      </c>
      <c r="C37" s="82" t="s">
        <v>76</v>
      </c>
      <c r="D37" s="83">
        <f>ROUND(((D38+D39+D41+D40)/1000),5)</f>
        <v>1.3231599999999999</v>
      </c>
      <c r="E37" s="83">
        <f>ROUND(((E38+E39+E41+E40)/1000),5)</f>
        <v>1.23722</v>
      </c>
      <c r="F37" s="83">
        <f>ROUND(((F38+F39+F41+F40)/1000),5)</f>
        <v>1.1979</v>
      </c>
      <c r="G37" s="83">
        <f t="shared" ref="G37:AA37" si="18">ROUND(((G38+G39+G41+G40)/1000),5)</f>
        <v>1.20964</v>
      </c>
      <c r="H37" s="83">
        <f t="shared" si="18"/>
        <v>1.29731</v>
      </c>
      <c r="I37" s="83">
        <f t="shared" si="18"/>
        <v>1.3573</v>
      </c>
      <c r="J37" s="83">
        <f t="shared" si="18"/>
        <v>1.5442499999999999</v>
      </c>
      <c r="K37" s="83">
        <f t="shared" si="18"/>
        <v>1.82403</v>
      </c>
      <c r="L37" s="83">
        <f t="shared" si="18"/>
        <v>1.9610099999999999</v>
      </c>
      <c r="M37" s="83">
        <f t="shared" si="18"/>
        <v>2.05735</v>
      </c>
      <c r="N37" s="83">
        <f t="shared" si="18"/>
        <v>2.1008499999999999</v>
      </c>
      <c r="O37" s="83">
        <f t="shared" si="18"/>
        <v>2.1276899999999999</v>
      </c>
      <c r="P37" s="83">
        <f t="shared" si="18"/>
        <v>2.0971099999999998</v>
      </c>
      <c r="Q37" s="83">
        <f t="shared" si="18"/>
        <v>2.1255799999999998</v>
      </c>
      <c r="R37" s="83">
        <f t="shared" si="18"/>
        <v>2.09267</v>
      </c>
      <c r="S37" s="83">
        <f t="shared" si="18"/>
        <v>2.00725</v>
      </c>
      <c r="T37" s="83">
        <f t="shared" si="18"/>
        <v>2.0120900000000002</v>
      </c>
      <c r="U37" s="83">
        <f t="shared" si="18"/>
        <v>1.9416899999999999</v>
      </c>
      <c r="V37" s="83">
        <f t="shared" si="18"/>
        <v>1.9495800000000001</v>
      </c>
      <c r="W37" s="83">
        <f t="shared" si="18"/>
        <v>2.0955599999999999</v>
      </c>
      <c r="X37" s="83">
        <f t="shared" si="18"/>
        <v>2.1339600000000001</v>
      </c>
      <c r="Y37" s="83">
        <f t="shared" si="18"/>
        <v>2.0648599999999999</v>
      </c>
      <c r="Z37" s="83">
        <f t="shared" si="18"/>
        <v>1.8182799999999999</v>
      </c>
      <c r="AA37" s="83">
        <f t="shared" si="18"/>
        <v>1.57447</v>
      </c>
    </row>
    <row r="38" spans="1:27" ht="12.75" customHeight="1" outlineLevel="1" x14ac:dyDescent="0.2">
      <c r="A38" s="91" t="s">
        <v>2215</v>
      </c>
      <c r="B38" s="63" t="s">
        <v>233</v>
      </c>
      <c r="C38" s="43" t="s">
        <v>79</v>
      </c>
      <c r="D38" s="44">
        <v>1034.48</v>
      </c>
      <c r="E38" s="44">
        <v>948.54</v>
      </c>
      <c r="F38" s="44">
        <v>909.22</v>
      </c>
      <c r="G38" s="44">
        <v>920.96</v>
      </c>
      <c r="H38" s="44">
        <v>1008.63</v>
      </c>
      <c r="I38" s="44">
        <v>1068.6199999999999</v>
      </c>
      <c r="J38" s="44">
        <v>1255.57</v>
      </c>
      <c r="K38" s="44">
        <v>1535.35</v>
      </c>
      <c r="L38" s="44">
        <v>1672.33</v>
      </c>
      <c r="M38" s="44">
        <v>1768.67</v>
      </c>
      <c r="N38" s="44">
        <v>1812.17</v>
      </c>
      <c r="O38" s="44">
        <v>1839.01</v>
      </c>
      <c r="P38" s="44">
        <v>1808.43</v>
      </c>
      <c r="Q38" s="44">
        <v>1836.9</v>
      </c>
      <c r="R38" s="44">
        <v>1803.99</v>
      </c>
      <c r="S38" s="44">
        <v>1718.57</v>
      </c>
      <c r="T38" s="44">
        <v>1723.41</v>
      </c>
      <c r="U38" s="44">
        <v>1653.01</v>
      </c>
      <c r="V38" s="44">
        <v>1660.9</v>
      </c>
      <c r="W38" s="44">
        <v>1806.88</v>
      </c>
      <c r="X38" s="44">
        <v>1845.28</v>
      </c>
      <c r="Y38" s="44">
        <v>1776.18</v>
      </c>
      <c r="Z38" s="44">
        <v>1529.6</v>
      </c>
      <c r="AA38" s="44">
        <v>1285.79</v>
      </c>
    </row>
    <row r="39" spans="1:27" ht="12.75" customHeight="1" outlineLevel="1" x14ac:dyDescent="0.2">
      <c r="A39" s="91" t="s">
        <v>2216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1" t="s">
        <v>2217</v>
      </c>
      <c r="B40" s="63" t="s">
        <v>83</v>
      </c>
      <c r="C40" s="43" t="s">
        <v>79</v>
      </c>
      <c r="D40" s="44">
        <v>6.14</v>
      </c>
      <c r="E40" s="44">
        <v>6.14</v>
      </c>
      <c r="F40" s="44">
        <v>6.14</v>
      </c>
      <c r="G40" s="44">
        <v>6.14</v>
      </c>
      <c r="H40" s="44">
        <v>6.14</v>
      </c>
      <c r="I40" s="44">
        <v>6.14</v>
      </c>
      <c r="J40" s="44">
        <v>6.14</v>
      </c>
      <c r="K40" s="44">
        <v>6.14</v>
      </c>
      <c r="L40" s="44">
        <v>6.14</v>
      </c>
      <c r="M40" s="44">
        <v>6.14</v>
      </c>
      <c r="N40" s="44">
        <v>6.14</v>
      </c>
      <c r="O40" s="44">
        <v>6.14</v>
      </c>
      <c r="P40" s="44">
        <v>6.14</v>
      </c>
      <c r="Q40" s="44">
        <v>6.14</v>
      </c>
      <c r="R40" s="44">
        <v>6.14</v>
      </c>
      <c r="S40" s="44">
        <v>6.14</v>
      </c>
      <c r="T40" s="44">
        <v>6.14</v>
      </c>
      <c r="U40" s="44">
        <v>6.14</v>
      </c>
      <c r="V40" s="44">
        <v>6.14</v>
      </c>
      <c r="W40" s="44">
        <v>6.14</v>
      </c>
      <c r="X40" s="44">
        <v>6.14</v>
      </c>
      <c r="Y40" s="44">
        <v>6.14</v>
      </c>
      <c r="Z40" s="44">
        <v>6.14</v>
      </c>
      <c r="AA40" s="44">
        <v>6.14</v>
      </c>
    </row>
    <row r="41" spans="1:27" ht="12.75" customHeight="1" outlineLevel="1" x14ac:dyDescent="0.2">
      <c r="A41" s="91" t="s">
        <v>2218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x14ac:dyDescent="0.2">
      <c r="A42" s="90" t="s">
        <v>2219</v>
      </c>
      <c r="B42" s="28" t="str">
        <f>"08"&amp;"."&amp;$B$777&amp;"."&amp;$B$778</f>
        <v>08.04.2023</v>
      </c>
      <c r="C42" s="82" t="s">
        <v>76</v>
      </c>
      <c r="D42" s="83">
        <f>ROUND(((D43+D44+D46+D45)/1000),5)</f>
        <v>1.47865</v>
      </c>
      <c r="E42" s="83">
        <f>ROUND(((E43+E44+E46+E45)/1000),5)</f>
        <v>1.3742700000000001</v>
      </c>
      <c r="F42" s="83">
        <f>ROUND(((F43+F44+F46+F45)/1000),5)</f>
        <v>1.35554</v>
      </c>
      <c r="G42" s="83">
        <f t="shared" ref="G42:AA42" si="21">ROUND(((G43+G44+G46+G45)/1000),5)</f>
        <v>1.36273</v>
      </c>
      <c r="H42" s="83">
        <f t="shared" si="21"/>
        <v>1.3683399999999999</v>
      </c>
      <c r="I42" s="83">
        <f t="shared" si="21"/>
        <v>1.3914</v>
      </c>
      <c r="J42" s="83">
        <f t="shared" si="21"/>
        <v>1.3946499999999999</v>
      </c>
      <c r="K42" s="83">
        <f t="shared" si="21"/>
        <v>1.51539</v>
      </c>
      <c r="L42" s="83">
        <f t="shared" si="21"/>
        <v>1.82057</v>
      </c>
      <c r="M42" s="83">
        <f t="shared" si="21"/>
        <v>1.87988</v>
      </c>
      <c r="N42" s="83">
        <f t="shared" si="21"/>
        <v>1.92388</v>
      </c>
      <c r="O42" s="83">
        <f t="shared" si="21"/>
        <v>2.1216200000000001</v>
      </c>
      <c r="P42" s="83">
        <f t="shared" si="21"/>
        <v>1.9969300000000001</v>
      </c>
      <c r="Q42" s="83">
        <f t="shared" si="21"/>
        <v>1.94723</v>
      </c>
      <c r="R42" s="83">
        <f t="shared" si="21"/>
        <v>1.9119699999999999</v>
      </c>
      <c r="S42" s="83">
        <f t="shared" si="21"/>
        <v>1.9013</v>
      </c>
      <c r="T42" s="83">
        <f t="shared" si="21"/>
        <v>1.9262999999999999</v>
      </c>
      <c r="U42" s="83">
        <f t="shared" si="21"/>
        <v>1.8825099999999999</v>
      </c>
      <c r="V42" s="83">
        <f t="shared" si="21"/>
        <v>1.89045</v>
      </c>
      <c r="W42" s="83">
        <f t="shared" si="21"/>
        <v>2.0937800000000002</v>
      </c>
      <c r="X42" s="83">
        <f t="shared" si="21"/>
        <v>2.1119599999999998</v>
      </c>
      <c r="Y42" s="83">
        <f t="shared" si="21"/>
        <v>2.0399400000000001</v>
      </c>
      <c r="Z42" s="83">
        <f t="shared" si="21"/>
        <v>1.7524900000000001</v>
      </c>
      <c r="AA42" s="83">
        <f t="shared" si="21"/>
        <v>1.5437799999999999</v>
      </c>
    </row>
    <row r="43" spans="1:27" ht="12.75" customHeight="1" outlineLevel="1" x14ac:dyDescent="0.2">
      <c r="A43" s="91" t="s">
        <v>2220</v>
      </c>
      <c r="B43" s="63" t="s">
        <v>233</v>
      </c>
      <c r="C43" s="43" t="s">
        <v>79</v>
      </c>
      <c r="D43" s="44">
        <v>1189.97</v>
      </c>
      <c r="E43" s="44">
        <v>1085.5899999999999</v>
      </c>
      <c r="F43" s="44">
        <v>1066.8599999999999</v>
      </c>
      <c r="G43" s="44">
        <v>1074.05</v>
      </c>
      <c r="H43" s="44">
        <v>1079.6600000000001</v>
      </c>
      <c r="I43" s="44">
        <v>1102.72</v>
      </c>
      <c r="J43" s="44">
        <v>1105.97</v>
      </c>
      <c r="K43" s="44">
        <v>1226.71</v>
      </c>
      <c r="L43" s="44">
        <v>1531.89</v>
      </c>
      <c r="M43" s="44">
        <v>1591.2</v>
      </c>
      <c r="N43" s="44">
        <v>1635.2</v>
      </c>
      <c r="O43" s="44">
        <v>1832.94</v>
      </c>
      <c r="P43" s="44">
        <v>1708.25</v>
      </c>
      <c r="Q43" s="44">
        <v>1658.55</v>
      </c>
      <c r="R43" s="44">
        <v>1623.29</v>
      </c>
      <c r="S43" s="44">
        <v>1612.62</v>
      </c>
      <c r="T43" s="44">
        <v>1637.62</v>
      </c>
      <c r="U43" s="44">
        <v>1593.83</v>
      </c>
      <c r="V43" s="44">
        <v>1601.77</v>
      </c>
      <c r="W43" s="44">
        <v>1805.1</v>
      </c>
      <c r="X43" s="44">
        <v>1823.28</v>
      </c>
      <c r="Y43" s="44">
        <v>1751.26</v>
      </c>
      <c r="Z43" s="44">
        <v>1463.81</v>
      </c>
      <c r="AA43" s="44">
        <v>1255.0999999999999</v>
      </c>
    </row>
    <row r="44" spans="1:27" ht="12.75" customHeight="1" outlineLevel="1" x14ac:dyDescent="0.2">
      <c r="A44" s="91" t="s">
        <v>2221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1" t="s">
        <v>2222</v>
      </c>
      <c r="B45" s="63" t="s">
        <v>83</v>
      </c>
      <c r="C45" s="43" t="s">
        <v>79</v>
      </c>
      <c r="D45" s="44">
        <v>6.14</v>
      </c>
      <c r="E45" s="44">
        <v>6.14</v>
      </c>
      <c r="F45" s="44">
        <v>6.14</v>
      </c>
      <c r="G45" s="44">
        <v>6.14</v>
      </c>
      <c r="H45" s="44">
        <v>6.14</v>
      </c>
      <c r="I45" s="44">
        <v>6.14</v>
      </c>
      <c r="J45" s="44">
        <v>6.14</v>
      </c>
      <c r="K45" s="44">
        <v>6.14</v>
      </c>
      <c r="L45" s="44">
        <v>6.14</v>
      </c>
      <c r="M45" s="44">
        <v>6.14</v>
      </c>
      <c r="N45" s="44">
        <v>6.14</v>
      </c>
      <c r="O45" s="44">
        <v>6.14</v>
      </c>
      <c r="P45" s="44">
        <v>6.14</v>
      </c>
      <c r="Q45" s="44">
        <v>6.14</v>
      </c>
      <c r="R45" s="44">
        <v>6.14</v>
      </c>
      <c r="S45" s="44">
        <v>6.14</v>
      </c>
      <c r="T45" s="44">
        <v>6.14</v>
      </c>
      <c r="U45" s="44">
        <v>6.14</v>
      </c>
      <c r="V45" s="44">
        <v>6.14</v>
      </c>
      <c r="W45" s="44">
        <v>6.14</v>
      </c>
      <c r="X45" s="44">
        <v>6.14</v>
      </c>
      <c r="Y45" s="44">
        <v>6.14</v>
      </c>
      <c r="Z45" s="44">
        <v>6.14</v>
      </c>
      <c r="AA45" s="44">
        <v>6.14</v>
      </c>
    </row>
    <row r="46" spans="1:27" ht="12.75" customHeight="1" outlineLevel="1" x14ac:dyDescent="0.2">
      <c r="A46" s="91" t="s">
        <v>2223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x14ac:dyDescent="0.2">
      <c r="A47" s="90" t="s">
        <v>2224</v>
      </c>
      <c r="B47" s="28" t="str">
        <f>"09"&amp;"."&amp;$B$777&amp;"."&amp;$B$778</f>
        <v>09.04.2023</v>
      </c>
      <c r="C47" s="82" t="s">
        <v>76</v>
      </c>
      <c r="D47" s="83">
        <f>ROUND(((D48+D49+D51+D50)/1000),5)</f>
        <v>1.4593799999999999</v>
      </c>
      <c r="E47" s="83">
        <f>ROUND(((E48+E49+E51+E50)/1000),5)</f>
        <v>1.3311900000000001</v>
      </c>
      <c r="F47" s="83">
        <f>ROUND(((F48+F49+F51+F50)/1000),5)</f>
        <v>1.29335</v>
      </c>
      <c r="G47" s="83">
        <f t="shared" ref="G47:AA47" si="24">ROUND(((G48+G49+G51+G50)/1000),5)</f>
        <v>1.27092</v>
      </c>
      <c r="H47" s="83">
        <f t="shared" si="24"/>
        <v>1.2739499999999999</v>
      </c>
      <c r="I47" s="83">
        <f t="shared" si="24"/>
        <v>1.26627</v>
      </c>
      <c r="J47" s="83">
        <f t="shared" si="24"/>
        <v>1.2171400000000001</v>
      </c>
      <c r="K47" s="83">
        <f t="shared" si="24"/>
        <v>1.30216</v>
      </c>
      <c r="L47" s="83">
        <f t="shared" si="24"/>
        <v>1.40554</v>
      </c>
      <c r="M47" s="83">
        <f t="shared" si="24"/>
        <v>1.6618299999999999</v>
      </c>
      <c r="N47" s="83">
        <f t="shared" si="24"/>
        <v>1.7792399999999999</v>
      </c>
      <c r="O47" s="83">
        <f t="shared" si="24"/>
        <v>1.78786</v>
      </c>
      <c r="P47" s="83">
        <f t="shared" si="24"/>
        <v>1.64961</v>
      </c>
      <c r="Q47" s="83">
        <f t="shared" si="24"/>
        <v>1.6137699999999999</v>
      </c>
      <c r="R47" s="83">
        <f t="shared" si="24"/>
        <v>1.5990500000000001</v>
      </c>
      <c r="S47" s="83">
        <f t="shared" si="24"/>
        <v>1.5895300000000001</v>
      </c>
      <c r="T47" s="83">
        <f t="shared" si="24"/>
        <v>1.5883799999999999</v>
      </c>
      <c r="U47" s="83">
        <f t="shared" si="24"/>
        <v>1.63679</v>
      </c>
      <c r="V47" s="83">
        <f t="shared" si="24"/>
        <v>1.8179399999999999</v>
      </c>
      <c r="W47" s="83">
        <f t="shared" si="24"/>
        <v>1.9807699999999999</v>
      </c>
      <c r="X47" s="83">
        <f t="shared" si="24"/>
        <v>1.9508099999999999</v>
      </c>
      <c r="Y47" s="83">
        <f t="shared" si="24"/>
        <v>1.95766</v>
      </c>
      <c r="Z47" s="83">
        <f t="shared" si="24"/>
        <v>1.50647</v>
      </c>
      <c r="AA47" s="83">
        <f t="shared" si="24"/>
        <v>1.36632</v>
      </c>
    </row>
    <row r="48" spans="1:27" ht="12.75" customHeight="1" outlineLevel="1" x14ac:dyDescent="0.2">
      <c r="A48" s="91" t="s">
        <v>2225</v>
      </c>
      <c r="B48" s="63" t="s">
        <v>233</v>
      </c>
      <c r="C48" s="43" t="s">
        <v>79</v>
      </c>
      <c r="D48" s="44">
        <v>1170.7</v>
      </c>
      <c r="E48" s="44">
        <v>1042.51</v>
      </c>
      <c r="F48" s="44">
        <v>1004.67</v>
      </c>
      <c r="G48" s="44">
        <v>982.24</v>
      </c>
      <c r="H48" s="44">
        <v>985.27</v>
      </c>
      <c r="I48" s="44">
        <v>977.59</v>
      </c>
      <c r="J48" s="44">
        <v>928.46</v>
      </c>
      <c r="K48" s="44">
        <v>1013.48</v>
      </c>
      <c r="L48" s="44">
        <v>1116.8599999999999</v>
      </c>
      <c r="M48" s="44">
        <v>1373.15</v>
      </c>
      <c r="N48" s="44">
        <v>1490.56</v>
      </c>
      <c r="O48" s="44">
        <v>1499.18</v>
      </c>
      <c r="P48" s="44">
        <v>1360.93</v>
      </c>
      <c r="Q48" s="44">
        <v>1325.09</v>
      </c>
      <c r="R48" s="44">
        <v>1310.3699999999999</v>
      </c>
      <c r="S48" s="44">
        <v>1300.8499999999999</v>
      </c>
      <c r="T48" s="44">
        <v>1299.7</v>
      </c>
      <c r="U48" s="44">
        <v>1348.11</v>
      </c>
      <c r="V48" s="44">
        <v>1529.26</v>
      </c>
      <c r="W48" s="44">
        <v>1692.09</v>
      </c>
      <c r="X48" s="44">
        <v>1662.13</v>
      </c>
      <c r="Y48" s="44">
        <v>1668.98</v>
      </c>
      <c r="Z48" s="44">
        <v>1217.79</v>
      </c>
      <c r="AA48" s="44">
        <v>1077.6400000000001</v>
      </c>
    </row>
    <row r="49" spans="1:27" ht="12.75" customHeight="1" outlineLevel="1" x14ac:dyDescent="0.2">
      <c r="A49" s="91" t="s">
        <v>2226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1" t="s">
        <v>2227</v>
      </c>
      <c r="B50" s="63" t="s">
        <v>83</v>
      </c>
      <c r="C50" s="43" t="s">
        <v>79</v>
      </c>
      <c r="D50" s="44">
        <v>6.14</v>
      </c>
      <c r="E50" s="44">
        <v>6.14</v>
      </c>
      <c r="F50" s="44">
        <v>6.14</v>
      </c>
      <c r="G50" s="44">
        <v>6.14</v>
      </c>
      <c r="H50" s="44">
        <v>6.14</v>
      </c>
      <c r="I50" s="44">
        <v>6.14</v>
      </c>
      <c r="J50" s="44">
        <v>6.14</v>
      </c>
      <c r="K50" s="44">
        <v>6.14</v>
      </c>
      <c r="L50" s="44">
        <v>6.14</v>
      </c>
      <c r="M50" s="44">
        <v>6.14</v>
      </c>
      <c r="N50" s="44">
        <v>6.14</v>
      </c>
      <c r="O50" s="44">
        <v>6.14</v>
      </c>
      <c r="P50" s="44">
        <v>6.14</v>
      </c>
      <c r="Q50" s="44">
        <v>6.14</v>
      </c>
      <c r="R50" s="44">
        <v>6.14</v>
      </c>
      <c r="S50" s="44">
        <v>6.14</v>
      </c>
      <c r="T50" s="44">
        <v>6.14</v>
      </c>
      <c r="U50" s="44">
        <v>6.14</v>
      </c>
      <c r="V50" s="44">
        <v>6.14</v>
      </c>
      <c r="W50" s="44">
        <v>6.14</v>
      </c>
      <c r="X50" s="44">
        <v>6.14</v>
      </c>
      <c r="Y50" s="44">
        <v>6.14</v>
      </c>
      <c r="Z50" s="44">
        <v>6.14</v>
      </c>
      <c r="AA50" s="44">
        <v>6.14</v>
      </c>
    </row>
    <row r="51" spans="1:27" ht="12.75" customHeight="1" outlineLevel="1" x14ac:dyDescent="0.2">
      <c r="A51" s="91" t="s">
        <v>2228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x14ac:dyDescent="0.2">
      <c r="A52" s="90" t="s">
        <v>2229</v>
      </c>
      <c r="B52" s="28" t="str">
        <f>"10"&amp;"."&amp;$B$777&amp;"."&amp;$B$778</f>
        <v>10.04.2023</v>
      </c>
      <c r="C52" s="82" t="s">
        <v>76</v>
      </c>
      <c r="D52" s="83">
        <f>ROUND(((D53+D54+D56+D55)/1000),5)</f>
        <v>1.3665700000000001</v>
      </c>
      <c r="E52" s="83">
        <f>ROUND(((E53+E54+E56+E55)/1000),5)</f>
        <v>1.3186199999999999</v>
      </c>
      <c r="F52" s="83">
        <f>ROUND(((F53+F54+F56+F55)/1000),5)</f>
        <v>1.30942</v>
      </c>
      <c r="G52" s="83">
        <f t="shared" ref="G52:AA52" si="27">ROUND(((G53+G54+G56+G55)/1000),5)</f>
        <v>1.30925</v>
      </c>
      <c r="H52" s="83">
        <f t="shared" si="27"/>
        <v>1.33429</v>
      </c>
      <c r="I52" s="83">
        <f t="shared" si="27"/>
        <v>1.3645400000000001</v>
      </c>
      <c r="J52" s="83">
        <f t="shared" si="27"/>
        <v>1.4689300000000001</v>
      </c>
      <c r="K52" s="83">
        <f t="shared" si="27"/>
        <v>1.72814</v>
      </c>
      <c r="L52" s="83">
        <f t="shared" si="27"/>
        <v>2.0731899999999999</v>
      </c>
      <c r="M52" s="83">
        <f t="shared" si="27"/>
        <v>2.1549800000000001</v>
      </c>
      <c r="N52" s="83">
        <f t="shared" si="27"/>
        <v>2.1827899999999998</v>
      </c>
      <c r="O52" s="83">
        <f t="shared" si="27"/>
        <v>2.2394400000000001</v>
      </c>
      <c r="P52" s="83">
        <f t="shared" si="27"/>
        <v>2.2304499999999998</v>
      </c>
      <c r="Q52" s="83">
        <f t="shared" si="27"/>
        <v>2.2396600000000002</v>
      </c>
      <c r="R52" s="83">
        <f t="shared" si="27"/>
        <v>2.2126899999999998</v>
      </c>
      <c r="S52" s="83">
        <f t="shared" si="27"/>
        <v>2.1828099999999999</v>
      </c>
      <c r="T52" s="83">
        <f t="shared" si="27"/>
        <v>2.1244800000000001</v>
      </c>
      <c r="U52" s="83">
        <f t="shared" si="27"/>
        <v>1.90751</v>
      </c>
      <c r="V52" s="83">
        <f t="shared" si="27"/>
        <v>1.8797999999999999</v>
      </c>
      <c r="W52" s="83">
        <f t="shared" si="27"/>
        <v>2.0620699999999998</v>
      </c>
      <c r="X52" s="83">
        <f t="shared" si="27"/>
        <v>2.0724999999999998</v>
      </c>
      <c r="Y52" s="83">
        <f t="shared" si="27"/>
        <v>2.0482999999999998</v>
      </c>
      <c r="Z52" s="83">
        <f t="shared" si="27"/>
        <v>1.5307900000000001</v>
      </c>
      <c r="AA52" s="83">
        <f t="shared" si="27"/>
        <v>1.3688899999999999</v>
      </c>
    </row>
    <row r="53" spans="1:27" ht="12.75" customHeight="1" outlineLevel="1" x14ac:dyDescent="0.2">
      <c r="A53" s="91" t="s">
        <v>2230</v>
      </c>
      <c r="B53" s="63" t="s">
        <v>233</v>
      </c>
      <c r="C53" s="43" t="s">
        <v>79</v>
      </c>
      <c r="D53" s="44">
        <v>1077.8900000000001</v>
      </c>
      <c r="E53" s="44">
        <v>1029.94</v>
      </c>
      <c r="F53" s="44">
        <v>1020.74</v>
      </c>
      <c r="G53" s="44">
        <v>1020.57</v>
      </c>
      <c r="H53" s="44">
        <v>1045.6099999999999</v>
      </c>
      <c r="I53" s="44">
        <v>1075.8599999999999</v>
      </c>
      <c r="J53" s="44">
        <v>1180.25</v>
      </c>
      <c r="K53" s="44">
        <v>1439.46</v>
      </c>
      <c r="L53" s="44">
        <v>1784.51</v>
      </c>
      <c r="M53" s="44">
        <v>1866.3</v>
      </c>
      <c r="N53" s="44">
        <v>1894.11</v>
      </c>
      <c r="O53" s="44">
        <v>1950.76</v>
      </c>
      <c r="P53" s="44">
        <v>1941.77</v>
      </c>
      <c r="Q53" s="44">
        <v>1950.98</v>
      </c>
      <c r="R53" s="44">
        <v>1924.01</v>
      </c>
      <c r="S53" s="44">
        <v>1894.13</v>
      </c>
      <c r="T53" s="44">
        <v>1835.8</v>
      </c>
      <c r="U53" s="44">
        <v>1618.83</v>
      </c>
      <c r="V53" s="44">
        <v>1591.12</v>
      </c>
      <c r="W53" s="44">
        <v>1773.39</v>
      </c>
      <c r="X53" s="44">
        <v>1783.82</v>
      </c>
      <c r="Y53" s="44">
        <v>1759.62</v>
      </c>
      <c r="Z53" s="44">
        <v>1242.1099999999999</v>
      </c>
      <c r="AA53" s="44">
        <v>1080.21</v>
      </c>
    </row>
    <row r="54" spans="1:27" ht="12.75" customHeight="1" outlineLevel="1" x14ac:dyDescent="0.2">
      <c r="A54" s="91" t="s">
        <v>2231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1" t="s">
        <v>2232</v>
      </c>
      <c r="B55" s="63" t="s">
        <v>83</v>
      </c>
      <c r="C55" s="43" t="s">
        <v>79</v>
      </c>
      <c r="D55" s="44">
        <v>6.14</v>
      </c>
      <c r="E55" s="44">
        <v>6.14</v>
      </c>
      <c r="F55" s="44">
        <v>6.14</v>
      </c>
      <c r="G55" s="44">
        <v>6.14</v>
      </c>
      <c r="H55" s="44">
        <v>6.14</v>
      </c>
      <c r="I55" s="44">
        <v>6.14</v>
      </c>
      <c r="J55" s="44">
        <v>6.14</v>
      </c>
      <c r="K55" s="44">
        <v>6.14</v>
      </c>
      <c r="L55" s="44">
        <v>6.14</v>
      </c>
      <c r="M55" s="44">
        <v>6.14</v>
      </c>
      <c r="N55" s="44">
        <v>6.14</v>
      </c>
      <c r="O55" s="44">
        <v>6.14</v>
      </c>
      <c r="P55" s="44">
        <v>6.14</v>
      </c>
      <c r="Q55" s="44">
        <v>6.14</v>
      </c>
      <c r="R55" s="44">
        <v>6.14</v>
      </c>
      <c r="S55" s="44">
        <v>6.14</v>
      </c>
      <c r="T55" s="44">
        <v>6.14</v>
      </c>
      <c r="U55" s="44">
        <v>6.14</v>
      </c>
      <c r="V55" s="44">
        <v>6.14</v>
      </c>
      <c r="W55" s="44">
        <v>6.14</v>
      </c>
      <c r="X55" s="44">
        <v>6.14</v>
      </c>
      <c r="Y55" s="44">
        <v>6.14</v>
      </c>
      <c r="Z55" s="44">
        <v>6.14</v>
      </c>
      <c r="AA55" s="44">
        <v>6.14</v>
      </c>
    </row>
    <row r="56" spans="1:27" ht="12.75" customHeight="1" outlineLevel="1" x14ac:dyDescent="0.2">
      <c r="A56" s="91" t="s">
        <v>2233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x14ac:dyDescent="0.2">
      <c r="A57" s="90" t="s">
        <v>2234</v>
      </c>
      <c r="B57" s="28" t="str">
        <f>"11"&amp;"."&amp;$B$777&amp;"."&amp;$B$778</f>
        <v>11.04.2023</v>
      </c>
      <c r="C57" s="82" t="s">
        <v>76</v>
      </c>
      <c r="D57" s="83">
        <f>ROUND(((D58+D59+D61+D60)/1000),5)</f>
        <v>1.27782</v>
      </c>
      <c r="E57" s="83">
        <f>ROUND(((E58+E59+E61+E60)/1000),5)</f>
        <v>1.1040099999999999</v>
      </c>
      <c r="F57" s="83">
        <f>ROUND(((F58+F59+F61+F60)/1000),5)</f>
        <v>0.53520999999999996</v>
      </c>
      <c r="G57" s="83">
        <f t="shared" ref="G57:AA57" si="30">ROUND(((G58+G59+G61+G60)/1000),5)</f>
        <v>0.53617000000000004</v>
      </c>
      <c r="H57" s="83">
        <f t="shared" si="30"/>
        <v>0.56098999999999999</v>
      </c>
      <c r="I57" s="83">
        <f t="shared" si="30"/>
        <v>1.21949</v>
      </c>
      <c r="J57" s="83">
        <f t="shared" si="30"/>
        <v>1.36381</v>
      </c>
      <c r="K57" s="83">
        <f t="shared" si="30"/>
        <v>1.6324000000000001</v>
      </c>
      <c r="L57" s="83">
        <f t="shared" si="30"/>
        <v>1.8543000000000001</v>
      </c>
      <c r="M57" s="83">
        <f t="shared" si="30"/>
        <v>1.9266300000000001</v>
      </c>
      <c r="N57" s="83">
        <f t="shared" si="30"/>
        <v>1.9286700000000001</v>
      </c>
      <c r="O57" s="83">
        <f t="shared" si="30"/>
        <v>2.01695</v>
      </c>
      <c r="P57" s="83">
        <f t="shared" si="30"/>
        <v>2.01878</v>
      </c>
      <c r="Q57" s="83">
        <f t="shared" si="30"/>
        <v>2.0034399999999999</v>
      </c>
      <c r="R57" s="83">
        <f t="shared" si="30"/>
        <v>1.98031</v>
      </c>
      <c r="S57" s="83">
        <f t="shared" si="30"/>
        <v>1.9177</v>
      </c>
      <c r="T57" s="83">
        <f t="shared" si="30"/>
        <v>1.88253</v>
      </c>
      <c r="U57" s="83">
        <f t="shared" si="30"/>
        <v>1.85663</v>
      </c>
      <c r="V57" s="83">
        <f t="shared" si="30"/>
        <v>1.8061100000000001</v>
      </c>
      <c r="W57" s="83">
        <f t="shared" si="30"/>
        <v>1.883</v>
      </c>
      <c r="X57" s="83">
        <f t="shared" si="30"/>
        <v>1.90063</v>
      </c>
      <c r="Y57" s="83">
        <f t="shared" si="30"/>
        <v>1.8560399999999999</v>
      </c>
      <c r="Z57" s="83">
        <f t="shared" si="30"/>
        <v>1.4272100000000001</v>
      </c>
      <c r="AA57" s="83">
        <f t="shared" si="30"/>
        <v>1.3669800000000001</v>
      </c>
    </row>
    <row r="58" spans="1:27" ht="12.75" customHeight="1" outlineLevel="1" x14ac:dyDescent="0.2">
      <c r="A58" s="91" t="s">
        <v>2235</v>
      </c>
      <c r="B58" s="63" t="s">
        <v>233</v>
      </c>
      <c r="C58" s="43" t="s">
        <v>79</v>
      </c>
      <c r="D58" s="44">
        <v>989.14</v>
      </c>
      <c r="E58" s="44">
        <v>815.33</v>
      </c>
      <c r="F58" s="44">
        <v>246.53</v>
      </c>
      <c r="G58" s="44">
        <v>247.49</v>
      </c>
      <c r="H58" s="44">
        <v>272.31</v>
      </c>
      <c r="I58" s="44">
        <v>930.81</v>
      </c>
      <c r="J58" s="44">
        <v>1075.1300000000001</v>
      </c>
      <c r="K58" s="44">
        <v>1343.72</v>
      </c>
      <c r="L58" s="44">
        <v>1565.62</v>
      </c>
      <c r="M58" s="44">
        <v>1637.95</v>
      </c>
      <c r="N58" s="44">
        <v>1639.99</v>
      </c>
      <c r="O58" s="44">
        <v>1728.27</v>
      </c>
      <c r="P58" s="44">
        <v>1730.1</v>
      </c>
      <c r="Q58" s="44">
        <v>1714.76</v>
      </c>
      <c r="R58" s="44">
        <v>1691.63</v>
      </c>
      <c r="S58" s="44">
        <v>1629.02</v>
      </c>
      <c r="T58" s="44">
        <v>1593.85</v>
      </c>
      <c r="U58" s="44">
        <v>1567.95</v>
      </c>
      <c r="V58" s="44">
        <v>1517.43</v>
      </c>
      <c r="W58" s="44">
        <v>1594.32</v>
      </c>
      <c r="X58" s="44">
        <v>1611.95</v>
      </c>
      <c r="Y58" s="44">
        <v>1567.36</v>
      </c>
      <c r="Z58" s="44">
        <v>1138.53</v>
      </c>
      <c r="AA58" s="44">
        <v>1078.3</v>
      </c>
    </row>
    <row r="59" spans="1:27" ht="12.75" customHeight="1" outlineLevel="1" x14ac:dyDescent="0.2">
      <c r="A59" s="91" t="s">
        <v>2236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1" t="s">
        <v>2237</v>
      </c>
      <c r="B60" s="63" t="s">
        <v>83</v>
      </c>
      <c r="C60" s="43" t="s">
        <v>79</v>
      </c>
      <c r="D60" s="44">
        <v>6.14</v>
      </c>
      <c r="E60" s="44">
        <v>6.14</v>
      </c>
      <c r="F60" s="44">
        <v>6.14</v>
      </c>
      <c r="G60" s="44">
        <v>6.14</v>
      </c>
      <c r="H60" s="44">
        <v>6.14</v>
      </c>
      <c r="I60" s="44">
        <v>6.14</v>
      </c>
      <c r="J60" s="44">
        <v>6.14</v>
      </c>
      <c r="K60" s="44">
        <v>6.14</v>
      </c>
      <c r="L60" s="44">
        <v>6.14</v>
      </c>
      <c r="M60" s="44">
        <v>6.14</v>
      </c>
      <c r="N60" s="44">
        <v>6.14</v>
      </c>
      <c r="O60" s="44">
        <v>6.14</v>
      </c>
      <c r="P60" s="44">
        <v>6.14</v>
      </c>
      <c r="Q60" s="44">
        <v>6.14</v>
      </c>
      <c r="R60" s="44">
        <v>6.14</v>
      </c>
      <c r="S60" s="44">
        <v>6.14</v>
      </c>
      <c r="T60" s="44">
        <v>6.14</v>
      </c>
      <c r="U60" s="44">
        <v>6.14</v>
      </c>
      <c r="V60" s="44">
        <v>6.14</v>
      </c>
      <c r="W60" s="44">
        <v>6.14</v>
      </c>
      <c r="X60" s="44">
        <v>6.14</v>
      </c>
      <c r="Y60" s="44">
        <v>6.14</v>
      </c>
      <c r="Z60" s="44">
        <v>6.14</v>
      </c>
      <c r="AA60" s="44">
        <v>6.14</v>
      </c>
    </row>
    <row r="61" spans="1:27" ht="12.75" customHeight="1" outlineLevel="1" x14ac:dyDescent="0.2">
      <c r="A61" s="91" t="s">
        <v>2238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x14ac:dyDescent="0.2">
      <c r="A62" s="90" t="s">
        <v>2239</v>
      </c>
      <c r="B62" s="28" t="str">
        <f>"12"&amp;"."&amp;$B$777&amp;"."&amp;$B$778</f>
        <v>12.04.2023</v>
      </c>
      <c r="C62" s="82" t="s">
        <v>76</v>
      </c>
      <c r="D62" s="83">
        <f>ROUND(((D63+D64+D66+D65)/1000),5)</f>
        <v>1.3229200000000001</v>
      </c>
      <c r="E62" s="83">
        <f>ROUND(((E63+E64+E66+E65)/1000),5)</f>
        <v>1.11799</v>
      </c>
      <c r="F62" s="83">
        <f>ROUND(((F63+F64+F66+F65)/1000),5)</f>
        <v>0.52961000000000003</v>
      </c>
      <c r="G62" s="83">
        <f t="shared" ref="G62:AA62" si="33">ROUND(((G63+G64+G66+G65)/1000),5)</f>
        <v>0.53203</v>
      </c>
      <c r="H62" s="83">
        <f t="shared" si="33"/>
        <v>0.53691999999999995</v>
      </c>
      <c r="I62" s="83">
        <f t="shared" si="33"/>
        <v>1.01969</v>
      </c>
      <c r="J62" s="83">
        <f t="shared" si="33"/>
        <v>1.3682399999999999</v>
      </c>
      <c r="K62" s="83">
        <f t="shared" si="33"/>
        <v>1.5959099999999999</v>
      </c>
      <c r="L62" s="83">
        <f t="shared" si="33"/>
        <v>1.8935200000000001</v>
      </c>
      <c r="M62" s="83">
        <f t="shared" si="33"/>
        <v>2.06019</v>
      </c>
      <c r="N62" s="83">
        <f t="shared" si="33"/>
        <v>2.07578</v>
      </c>
      <c r="O62" s="83">
        <f t="shared" si="33"/>
        <v>2.1576300000000002</v>
      </c>
      <c r="P62" s="83">
        <f t="shared" si="33"/>
        <v>2.1699299999999999</v>
      </c>
      <c r="Q62" s="83">
        <f t="shared" si="33"/>
        <v>2.1690299999999998</v>
      </c>
      <c r="R62" s="83">
        <f t="shared" si="33"/>
        <v>2.1692999999999998</v>
      </c>
      <c r="S62" s="83">
        <f t="shared" si="33"/>
        <v>2.1458599999999999</v>
      </c>
      <c r="T62" s="83">
        <f t="shared" si="33"/>
        <v>2.0849899999999999</v>
      </c>
      <c r="U62" s="83">
        <f t="shared" si="33"/>
        <v>2.0332400000000002</v>
      </c>
      <c r="V62" s="83">
        <f t="shared" si="33"/>
        <v>1.96445</v>
      </c>
      <c r="W62" s="83">
        <f t="shared" si="33"/>
        <v>2.1768299999999998</v>
      </c>
      <c r="X62" s="83">
        <f t="shared" si="33"/>
        <v>2.0800800000000002</v>
      </c>
      <c r="Y62" s="83">
        <f t="shared" si="33"/>
        <v>1.68838</v>
      </c>
      <c r="Z62" s="83">
        <f t="shared" si="33"/>
        <v>1.4968999999999999</v>
      </c>
      <c r="AA62" s="83">
        <f t="shared" si="33"/>
        <v>1.42984</v>
      </c>
    </row>
    <row r="63" spans="1:27" ht="12.75" customHeight="1" outlineLevel="1" x14ac:dyDescent="0.2">
      <c r="A63" s="91" t="s">
        <v>2240</v>
      </c>
      <c r="B63" s="63" t="s">
        <v>233</v>
      </c>
      <c r="C63" s="43" t="s">
        <v>79</v>
      </c>
      <c r="D63" s="44">
        <v>1034.24</v>
      </c>
      <c r="E63" s="44">
        <v>829.31</v>
      </c>
      <c r="F63" s="44">
        <v>240.93</v>
      </c>
      <c r="G63" s="44">
        <v>243.35</v>
      </c>
      <c r="H63" s="44">
        <v>248.24</v>
      </c>
      <c r="I63" s="44">
        <v>731.01</v>
      </c>
      <c r="J63" s="44">
        <v>1079.56</v>
      </c>
      <c r="K63" s="44">
        <v>1307.23</v>
      </c>
      <c r="L63" s="44">
        <v>1604.84</v>
      </c>
      <c r="M63" s="44">
        <v>1771.51</v>
      </c>
      <c r="N63" s="44">
        <v>1787.1</v>
      </c>
      <c r="O63" s="44">
        <v>1868.95</v>
      </c>
      <c r="P63" s="44">
        <v>1881.25</v>
      </c>
      <c r="Q63" s="44">
        <v>1880.35</v>
      </c>
      <c r="R63" s="44">
        <v>1880.62</v>
      </c>
      <c r="S63" s="44">
        <v>1857.18</v>
      </c>
      <c r="T63" s="44">
        <v>1796.31</v>
      </c>
      <c r="U63" s="44">
        <v>1744.56</v>
      </c>
      <c r="V63" s="44">
        <v>1675.77</v>
      </c>
      <c r="W63" s="44">
        <v>1888.15</v>
      </c>
      <c r="X63" s="44">
        <v>1791.4</v>
      </c>
      <c r="Y63" s="44">
        <v>1399.7</v>
      </c>
      <c r="Z63" s="44">
        <v>1208.22</v>
      </c>
      <c r="AA63" s="44">
        <v>1141.1600000000001</v>
      </c>
    </row>
    <row r="64" spans="1:27" ht="12.75" customHeight="1" outlineLevel="1" x14ac:dyDescent="0.2">
      <c r="A64" s="91" t="s">
        <v>2241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1" t="s">
        <v>2242</v>
      </c>
      <c r="B65" s="63" t="s">
        <v>83</v>
      </c>
      <c r="C65" s="43" t="s">
        <v>79</v>
      </c>
      <c r="D65" s="44">
        <v>6.14</v>
      </c>
      <c r="E65" s="44">
        <v>6.14</v>
      </c>
      <c r="F65" s="44">
        <v>6.14</v>
      </c>
      <c r="G65" s="44">
        <v>6.14</v>
      </c>
      <c r="H65" s="44">
        <v>6.14</v>
      </c>
      <c r="I65" s="44">
        <v>6.14</v>
      </c>
      <c r="J65" s="44">
        <v>6.14</v>
      </c>
      <c r="K65" s="44">
        <v>6.14</v>
      </c>
      <c r="L65" s="44">
        <v>6.14</v>
      </c>
      <c r="M65" s="44">
        <v>6.14</v>
      </c>
      <c r="N65" s="44">
        <v>6.14</v>
      </c>
      <c r="O65" s="44">
        <v>6.14</v>
      </c>
      <c r="P65" s="44">
        <v>6.14</v>
      </c>
      <c r="Q65" s="44">
        <v>6.14</v>
      </c>
      <c r="R65" s="44">
        <v>6.14</v>
      </c>
      <c r="S65" s="44">
        <v>6.14</v>
      </c>
      <c r="T65" s="44">
        <v>6.14</v>
      </c>
      <c r="U65" s="44">
        <v>6.14</v>
      </c>
      <c r="V65" s="44">
        <v>6.14</v>
      </c>
      <c r="W65" s="44">
        <v>6.14</v>
      </c>
      <c r="X65" s="44">
        <v>6.14</v>
      </c>
      <c r="Y65" s="44">
        <v>6.14</v>
      </c>
      <c r="Z65" s="44">
        <v>6.14</v>
      </c>
      <c r="AA65" s="44">
        <v>6.14</v>
      </c>
    </row>
    <row r="66" spans="1:27" ht="12.75" customHeight="1" outlineLevel="1" x14ac:dyDescent="0.2">
      <c r="A66" s="91" t="s">
        <v>2243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x14ac:dyDescent="0.2">
      <c r="A67" s="90" t="s">
        <v>2244</v>
      </c>
      <c r="B67" s="28" t="str">
        <f>"13"&amp;"."&amp;$B$777&amp;"."&amp;$B$778</f>
        <v>13.04.2023</v>
      </c>
      <c r="C67" s="82" t="s">
        <v>76</v>
      </c>
      <c r="D67" s="83">
        <f>ROUND(((D68+D69+D71+D70)/1000),5)</f>
        <v>1.3926499999999999</v>
      </c>
      <c r="E67" s="83">
        <f>ROUND(((E68+E69+E71+E70)/1000),5)</f>
        <v>1.34663</v>
      </c>
      <c r="F67" s="83">
        <f>ROUND(((F68+F69+F71+F70)/1000),5)</f>
        <v>1.31599</v>
      </c>
      <c r="G67" s="83">
        <f t="shared" ref="G67:AA67" si="36">ROUND(((G68+G69+G71+G70)/1000),5)</f>
        <v>1.31494</v>
      </c>
      <c r="H67" s="83">
        <f t="shared" si="36"/>
        <v>1.3164100000000001</v>
      </c>
      <c r="I67" s="83">
        <f t="shared" si="36"/>
        <v>1.32443</v>
      </c>
      <c r="J67" s="83">
        <f t="shared" si="36"/>
        <v>1.4946200000000001</v>
      </c>
      <c r="K67" s="83">
        <f t="shared" si="36"/>
        <v>1.84718</v>
      </c>
      <c r="L67" s="83">
        <f t="shared" si="36"/>
        <v>2.0206599999999999</v>
      </c>
      <c r="M67" s="83">
        <f t="shared" si="36"/>
        <v>2.01572</v>
      </c>
      <c r="N67" s="83">
        <f t="shared" si="36"/>
        <v>2.1572399999999998</v>
      </c>
      <c r="O67" s="83">
        <f t="shared" si="36"/>
        <v>2.2199900000000001</v>
      </c>
      <c r="P67" s="83">
        <f t="shared" si="36"/>
        <v>2.1698499999999998</v>
      </c>
      <c r="Q67" s="83">
        <f t="shared" si="36"/>
        <v>2.21976</v>
      </c>
      <c r="R67" s="83">
        <f t="shared" si="36"/>
        <v>2.2176</v>
      </c>
      <c r="S67" s="83">
        <f t="shared" si="36"/>
        <v>2.2092900000000002</v>
      </c>
      <c r="T67" s="83">
        <f t="shared" si="36"/>
        <v>2.16547</v>
      </c>
      <c r="U67" s="83">
        <f t="shared" si="36"/>
        <v>2.01125</v>
      </c>
      <c r="V67" s="83">
        <f t="shared" si="36"/>
        <v>1.99288</v>
      </c>
      <c r="W67" s="83">
        <f t="shared" si="36"/>
        <v>2.0526399999999998</v>
      </c>
      <c r="X67" s="83">
        <f t="shared" si="36"/>
        <v>2.1575500000000001</v>
      </c>
      <c r="Y67" s="83">
        <f t="shared" si="36"/>
        <v>2.0119899999999999</v>
      </c>
      <c r="Z67" s="83">
        <f t="shared" si="36"/>
        <v>1.4669300000000001</v>
      </c>
      <c r="AA67" s="83">
        <f t="shared" si="36"/>
        <v>1.33971</v>
      </c>
    </row>
    <row r="68" spans="1:27" ht="12.75" customHeight="1" outlineLevel="1" x14ac:dyDescent="0.2">
      <c r="A68" s="91" t="s">
        <v>2245</v>
      </c>
      <c r="B68" s="63" t="s">
        <v>233</v>
      </c>
      <c r="C68" s="43" t="s">
        <v>79</v>
      </c>
      <c r="D68" s="44">
        <v>1103.97</v>
      </c>
      <c r="E68" s="44">
        <v>1057.95</v>
      </c>
      <c r="F68" s="44">
        <v>1027.31</v>
      </c>
      <c r="G68" s="44">
        <v>1026.26</v>
      </c>
      <c r="H68" s="44">
        <v>1027.73</v>
      </c>
      <c r="I68" s="44">
        <v>1035.75</v>
      </c>
      <c r="J68" s="44">
        <v>1205.94</v>
      </c>
      <c r="K68" s="44">
        <v>1558.5</v>
      </c>
      <c r="L68" s="44">
        <v>1731.98</v>
      </c>
      <c r="M68" s="44">
        <v>1727.04</v>
      </c>
      <c r="N68" s="44">
        <v>1868.56</v>
      </c>
      <c r="O68" s="44">
        <v>1931.31</v>
      </c>
      <c r="P68" s="44">
        <v>1881.17</v>
      </c>
      <c r="Q68" s="44">
        <v>1931.08</v>
      </c>
      <c r="R68" s="44">
        <v>1928.92</v>
      </c>
      <c r="S68" s="44">
        <v>1920.61</v>
      </c>
      <c r="T68" s="44">
        <v>1876.79</v>
      </c>
      <c r="U68" s="44">
        <v>1722.57</v>
      </c>
      <c r="V68" s="44">
        <v>1704.2</v>
      </c>
      <c r="W68" s="44">
        <v>1763.96</v>
      </c>
      <c r="X68" s="44">
        <v>1868.87</v>
      </c>
      <c r="Y68" s="44">
        <v>1723.31</v>
      </c>
      <c r="Z68" s="44">
        <v>1178.25</v>
      </c>
      <c r="AA68" s="44">
        <v>1051.03</v>
      </c>
    </row>
    <row r="69" spans="1:27" ht="12.75" customHeight="1" outlineLevel="1" x14ac:dyDescent="0.2">
      <c r="A69" s="91" t="s">
        <v>2246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1" t="s">
        <v>2247</v>
      </c>
      <c r="B70" s="63" t="s">
        <v>83</v>
      </c>
      <c r="C70" s="43" t="s">
        <v>79</v>
      </c>
      <c r="D70" s="44">
        <v>6.14</v>
      </c>
      <c r="E70" s="44">
        <v>6.14</v>
      </c>
      <c r="F70" s="44">
        <v>6.14</v>
      </c>
      <c r="G70" s="44">
        <v>6.14</v>
      </c>
      <c r="H70" s="44">
        <v>6.14</v>
      </c>
      <c r="I70" s="44">
        <v>6.14</v>
      </c>
      <c r="J70" s="44">
        <v>6.14</v>
      </c>
      <c r="K70" s="44">
        <v>6.14</v>
      </c>
      <c r="L70" s="44">
        <v>6.14</v>
      </c>
      <c r="M70" s="44">
        <v>6.14</v>
      </c>
      <c r="N70" s="44">
        <v>6.14</v>
      </c>
      <c r="O70" s="44">
        <v>6.14</v>
      </c>
      <c r="P70" s="44">
        <v>6.14</v>
      </c>
      <c r="Q70" s="44">
        <v>6.14</v>
      </c>
      <c r="R70" s="44">
        <v>6.14</v>
      </c>
      <c r="S70" s="44">
        <v>6.14</v>
      </c>
      <c r="T70" s="44">
        <v>6.14</v>
      </c>
      <c r="U70" s="44">
        <v>6.14</v>
      </c>
      <c r="V70" s="44">
        <v>6.14</v>
      </c>
      <c r="W70" s="44">
        <v>6.14</v>
      </c>
      <c r="X70" s="44">
        <v>6.14</v>
      </c>
      <c r="Y70" s="44">
        <v>6.14</v>
      </c>
      <c r="Z70" s="44">
        <v>6.14</v>
      </c>
      <c r="AA70" s="44">
        <v>6.14</v>
      </c>
    </row>
    <row r="71" spans="1:27" ht="12.75" customHeight="1" outlineLevel="1" x14ac:dyDescent="0.2">
      <c r="A71" s="91" t="s">
        <v>2248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x14ac:dyDescent="0.2">
      <c r="A72" s="90" t="s">
        <v>2249</v>
      </c>
      <c r="B72" s="28" t="str">
        <f>"14"&amp;"."&amp;$B$777&amp;"."&amp;$B$778</f>
        <v>14.04.2023</v>
      </c>
      <c r="C72" s="82" t="s">
        <v>76</v>
      </c>
      <c r="D72" s="83">
        <f>ROUND(((D73+D74+D76+D75)/1000),5)</f>
        <v>1.3398699999999999</v>
      </c>
      <c r="E72" s="83">
        <f>ROUND(((E73+E74+E76+E75)/1000),5)</f>
        <v>1.18659</v>
      </c>
      <c r="F72" s="83">
        <f>ROUND(((F73+F74+F76+F75)/1000),5)</f>
        <v>1.1198699999999999</v>
      </c>
      <c r="G72" s="83">
        <f t="shared" ref="G72:AA72" si="39">ROUND(((G73+G74+G76+G75)/1000),5)</f>
        <v>1.1198600000000001</v>
      </c>
      <c r="H72" s="83">
        <f t="shared" si="39"/>
        <v>1.18872</v>
      </c>
      <c r="I72" s="83">
        <f t="shared" si="39"/>
        <v>1.28609</v>
      </c>
      <c r="J72" s="83">
        <f t="shared" si="39"/>
        <v>1.4965200000000001</v>
      </c>
      <c r="K72" s="83">
        <f t="shared" si="39"/>
        <v>1.68068</v>
      </c>
      <c r="L72" s="83">
        <f t="shared" si="39"/>
        <v>1.9103300000000001</v>
      </c>
      <c r="M72" s="83">
        <f t="shared" si="39"/>
        <v>1.9545300000000001</v>
      </c>
      <c r="N72" s="83">
        <f t="shared" si="39"/>
        <v>1.9304600000000001</v>
      </c>
      <c r="O72" s="83">
        <f t="shared" si="39"/>
        <v>1.9818800000000001</v>
      </c>
      <c r="P72" s="83">
        <f t="shared" si="39"/>
        <v>1.93946</v>
      </c>
      <c r="Q72" s="83">
        <f t="shared" si="39"/>
        <v>1.94241</v>
      </c>
      <c r="R72" s="83">
        <f t="shared" si="39"/>
        <v>1.9301999999999999</v>
      </c>
      <c r="S72" s="83">
        <f t="shared" si="39"/>
        <v>1.9217500000000001</v>
      </c>
      <c r="T72" s="83">
        <f t="shared" si="39"/>
        <v>1.9113199999999999</v>
      </c>
      <c r="U72" s="83">
        <f t="shared" si="39"/>
        <v>1.86907</v>
      </c>
      <c r="V72" s="83">
        <f t="shared" si="39"/>
        <v>1.86415</v>
      </c>
      <c r="W72" s="83">
        <f t="shared" si="39"/>
        <v>1.91815</v>
      </c>
      <c r="X72" s="83">
        <f t="shared" si="39"/>
        <v>1.9318500000000001</v>
      </c>
      <c r="Y72" s="83">
        <f t="shared" si="39"/>
        <v>1.9269400000000001</v>
      </c>
      <c r="Z72" s="83">
        <f t="shared" si="39"/>
        <v>1.6346099999999999</v>
      </c>
      <c r="AA72" s="83">
        <f t="shared" si="39"/>
        <v>1.4275100000000001</v>
      </c>
    </row>
    <row r="73" spans="1:27" ht="12.75" customHeight="1" outlineLevel="1" x14ac:dyDescent="0.2">
      <c r="A73" s="91" t="s">
        <v>2250</v>
      </c>
      <c r="B73" s="63" t="s">
        <v>233</v>
      </c>
      <c r="C73" s="43" t="s">
        <v>79</v>
      </c>
      <c r="D73" s="44">
        <v>1051.19</v>
      </c>
      <c r="E73" s="44">
        <v>897.91</v>
      </c>
      <c r="F73" s="44">
        <v>831.19</v>
      </c>
      <c r="G73" s="44">
        <v>831.18</v>
      </c>
      <c r="H73" s="44">
        <v>900.04</v>
      </c>
      <c r="I73" s="44">
        <v>997.41</v>
      </c>
      <c r="J73" s="44">
        <v>1207.8399999999999</v>
      </c>
      <c r="K73" s="44">
        <v>1392</v>
      </c>
      <c r="L73" s="44">
        <v>1621.65</v>
      </c>
      <c r="M73" s="44">
        <v>1665.85</v>
      </c>
      <c r="N73" s="44">
        <v>1641.78</v>
      </c>
      <c r="O73" s="44">
        <v>1693.2</v>
      </c>
      <c r="P73" s="44">
        <v>1650.78</v>
      </c>
      <c r="Q73" s="44">
        <v>1653.73</v>
      </c>
      <c r="R73" s="44">
        <v>1641.52</v>
      </c>
      <c r="S73" s="44">
        <v>1633.07</v>
      </c>
      <c r="T73" s="44">
        <v>1622.64</v>
      </c>
      <c r="U73" s="44">
        <v>1580.39</v>
      </c>
      <c r="V73" s="44">
        <v>1575.47</v>
      </c>
      <c r="W73" s="44">
        <v>1629.47</v>
      </c>
      <c r="X73" s="44">
        <v>1643.17</v>
      </c>
      <c r="Y73" s="44">
        <v>1638.26</v>
      </c>
      <c r="Z73" s="44">
        <v>1345.93</v>
      </c>
      <c r="AA73" s="44">
        <v>1138.83</v>
      </c>
    </row>
    <row r="74" spans="1:27" ht="12.75" customHeight="1" outlineLevel="1" x14ac:dyDescent="0.2">
      <c r="A74" s="91" t="s">
        <v>2251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1" t="s">
        <v>2252</v>
      </c>
      <c r="B75" s="63" t="s">
        <v>83</v>
      </c>
      <c r="C75" s="43" t="s">
        <v>79</v>
      </c>
      <c r="D75" s="44">
        <v>6.14</v>
      </c>
      <c r="E75" s="44">
        <v>6.14</v>
      </c>
      <c r="F75" s="44">
        <v>6.14</v>
      </c>
      <c r="G75" s="44">
        <v>6.14</v>
      </c>
      <c r="H75" s="44">
        <v>6.14</v>
      </c>
      <c r="I75" s="44">
        <v>6.14</v>
      </c>
      <c r="J75" s="44">
        <v>6.14</v>
      </c>
      <c r="K75" s="44">
        <v>6.14</v>
      </c>
      <c r="L75" s="44">
        <v>6.14</v>
      </c>
      <c r="M75" s="44">
        <v>6.14</v>
      </c>
      <c r="N75" s="44">
        <v>6.14</v>
      </c>
      <c r="O75" s="44">
        <v>6.14</v>
      </c>
      <c r="P75" s="44">
        <v>6.14</v>
      </c>
      <c r="Q75" s="44">
        <v>6.14</v>
      </c>
      <c r="R75" s="44">
        <v>6.14</v>
      </c>
      <c r="S75" s="44">
        <v>6.14</v>
      </c>
      <c r="T75" s="44">
        <v>6.14</v>
      </c>
      <c r="U75" s="44">
        <v>6.14</v>
      </c>
      <c r="V75" s="44">
        <v>6.14</v>
      </c>
      <c r="W75" s="44">
        <v>6.14</v>
      </c>
      <c r="X75" s="44">
        <v>6.14</v>
      </c>
      <c r="Y75" s="44">
        <v>6.14</v>
      </c>
      <c r="Z75" s="44">
        <v>6.14</v>
      </c>
      <c r="AA75" s="44">
        <v>6.14</v>
      </c>
    </row>
    <row r="76" spans="1:27" ht="12.75" customHeight="1" outlineLevel="1" x14ac:dyDescent="0.2">
      <c r="A76" s="91" t="s">
        <v>2253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x14ac:dyDescent="0.2">
      <c r="A77" s="90" t="s">
        <v>2254</v>
      </c>
      <c r="B77" s="28" t="str">
        <f>"15"&amp;"."&amp;$B$777&amp;"."&amp;$B$778</f>
        <v>15.04.2023</v>
      </c>
      <c r="C77" s="82" t="s">
        <v>76</v>
      </c>
      <c r="D77" s="83">
        <f>ROUND(((D78+D79+D81+D80)/1000),5)</f>
        <v>1.5117700000000001</v>
      </c>
      <c r="E77" s="83">
        <f>ROUND(((E78+E79+E81+E80)/1000),5)</f>
        <v>1.3695299999999999</v>
      </c>
      <c r="F77" s="83">
        <f>ROUND(((F78+F79+F81+F80)/1000),5)</f>
        <v>1.3477600000000001</v>
      </c>
      <c r="G77" s="83">
        <f t="shared" ref="G77:AA77" si="42">ROUND(((G78+G79+G81+G80)/1000),5)</f>
        <v>1.3303499999999999</v>
      </c>
      <c r="H77" s="83">
        <f t="shared" si="42"/>
        <v>1.35636</v>
      </c>
      <c r="I77" s="83">
        <f t="shared" si="42"/>
        <v>1.36131</v>
      </c>
      <c r="J77" s="83">
        <f t="shared" si="42"/>
        <v>1.43405</v>
      </c>
      <c r="K77" s="83">
        <f t="shared" si="42"/>
        <v>1.63548</v>
      </c>
      <c r="L77" s="83">
        <f t="shared" si="42"/>
        <v>2.0718100000000002</v>
      </c>
      <c r="M77" s="83">
        <f t="shared" si="42"/>
        <v>2.15605</v>
      </c>
      <c r="N77" s="83">
        <f t="shared" si="42"/>
        <v>2.1711299999999998</v>
      </c>
      <c r="O77" s="83">
        <f t="shared" si="42"/>
        <v>2.2052900000000002</v>
      </c>
      <c r="P77" s="83">
        <f t="shared" si="42"/>
        <v>2.1752099999999999</v>
      </c>
      <c r="Q77" s="83">
        <f t="shared" si="42"/>
        <v>2.1660599999999999</v>
      </c>
      <c r="R77" s="83">
        <f t="shared" si="42"/>
        <v>2.12561</v>
      </c>
      <c r="S77" s="83">
        <f t="shared" si="42"/>
        <v>2.1057899999999998</v>
      </c>
      <c r="T77" s="83">
        <f t="shared" si="42"/>
        <v>2.1017999999999999</v>
      </c>
      <c r="U77" s="83">
        <f t="shared" si="42"/>
        <v>2.11998</v>
      </c>
      <c r="V77" s="83">
        <f t="shared" si="42"/>
        <v>2.0790999999999999</v>
      </c>
      <c r="W77" s="83">
        <f t="shared" si="42"/>
        <v>2.1697199999999999</v>
      </c>
      <c r="X77" s="83">
        <f t="shared" si="42"/>
        <v>2.17082</v>
      </c>
      <c r="Y77" s="83">
        <f t="shared" si="42"/>
        <v>2.1584300000000001</v>
      </c>
      <c r="Z77" s="83">
        <f t="shared" si="42"/>
        <v>1.9147700000000001</v>
      </c>
      <c r="AA77" s="83">
        <f t="shared" si="42"/>
        <v>1.7350699999999999</v>
      </c>
    </row>
    <row r="78" spans="1:27" ht="12.75" customHeight="1" outlineLevel="1" x14ac:dyDescent="0.2">
      <c r="A78" s="91" t="s">
        <v>2255</v>
      </c>
      <c r="B78" s="63" t="s">
        <v>233</v>
      </c>
      <c r="C78" s="43" t="s">
        <v>79</v>
      </c>
      <c r="D78" s="44">
        <v>1223.0899999999999</v>
      </c>
      <c r="E78" s="44">
        <v>1080.8499999999999</v>
      </c>
      <c r="F78" s="44">
        <v>1059.08</v>
      </c>
      <c r="G78" s="44">
        <v>1041.67</v>
      </c>
      <c r="H78" s="44">
        <v>1067.68</v>
      </c>
      <c r="I78" s="44">
        <v>1072.6300000000001</v>
      </c>
      <c r="J78" s="44">
        <v>1145.3699999999999</v>
      </c>
      <c r="K78" s="44">
        <v>1346.8</v>
      </c>
      <c r="L78" s="44">
        <v>1783.13</v>
      </c>
      <c r="M78" s="44">
        <v>1867.37</v>
      </c>
      <c r="N78" s="44">
        <v>1882.45</v>
      </c>
      <c r="O78" s="44">
        <v>1916.61</v>
      </c>
      <c r="P78" s="44">
        <v>1886.53</v>
      </c>
      <c r="Q78" s="44">
        <v>1877.38</v>
      </c>
      <c r="R78" s="44">
        <v>1836.93</v>
      </c>
      <c r="S78" s="44">
        <v>1817.11</v>
      </c>
      <c r="T78" s="44">
        <v>1813.12</v>
      </c>
      <c r="U78" s="44">
        <v>1831.3</v>
      </c>
      <c r="V78" s="44">
        <v>1790.42</v>
      </c>
      <c r="W78" s="44">
        <v>1881.04</v>
      </c>
      <c r="X78" s="44">
        <v>1882.14</v>
      </c>
      <c r="Y78" s="44">
        <v>1869.75</v>
      </c>
      <c r="Z78" s="44">
        <v>1626.09</v>
      </c>
      <c r="AA78" s="44">
        <v>1446.39</v>
      </c>
    </row>
    <row r="79" spans="1:27" ht="12.75" customHeight="1" outlineLevel="1" x14ac:dyDescent="0.2">
      <c r="A79" s="91" t="s">
        <v>2256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1" t="s">
        <v>2257</v>
      </c>
      <c r="B80" s="63" t="s">
        <v>83</v>
      </c>
      <c r="C80" s="43" t="s">
        <v>79</v>
      </c>
      <c r="D80" s="44">
        <v>6.14</v>
      </c>
      <c r="E80" s="44">
        <v>6.14</v>
      </c>
      <c r="F80" s="44">
        <v>6.14</v>
      </c>
      <c r="G80" s="44">
        <v>6.14</v>
      </c>
      <c r="H80" s="44">
        <v>6.14</v>
      </c>
      <c r="I80" s="44">
        <v>6.14</v>
      </c>
      <c r="J80" s="44">
        <v>6.14</v>
      </c>
      <c r="K80" s="44">
        <v>6.14</v>
      </c>
      <c r="L80" s="44">
        <v>6.14</v>
      </c>
      <c r="M80" s="44">
        <v>6.14</v>
      </c>
      <c r="N80" s="44">
        <v>6.14</v>
      </c>
      <c r="O80" s="44">
        <v>6.14</v>
      </c>
      <c r="P80" s="44">
        <v>6.14</v>
      </c>
      <c r="Q80" s="44">
        <v>6.14</v>
      </c>
      <c r="R80" s="44">
        <v>6.14</v>
      </c>
      <c r="S80" s="44">
        <v>6.14</v>
      </c>
      <c r="T80" s="44">
        <v>6.14</v>
      </c>
      <c r="U80" s="44">
        <v>6.14</v>
      </c>
      <c r="V80" s="44">
        <v>6.14</v>
      </c>
      <c r="W80" s="44">
        <v>6.14</v>
      </c>
      <c r="X80" s="44">
        <v>6.14</v>
      </c>
      <c r="Y80" s="44">
        <v>6.14</v>
      </c>
      <c r="Z80" s="44">
        <v>6.14</v>
      </c>
      <c r="AA80" s="44">
        <v>6.14</v>
      </c>
    </row>
    <row r="81" spans="1:27" ht="12.75" customHeight="1" outlineLevel="1" x14ac:dyDescent="0.2">
      <c r="A81" s="91" t="s">
        <v>2258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x14ac:dyDescent="0.2">
      <c r="A82" s="90" t="s">
        <v>2259</v>
      </c>
      <c r="B82" s="28" t="str">
        <f>"16"&amp;"."&amp;$B$777&amp;"."&amp;$B$778</f>
        <v>16.04.2023</v>
      </c>
      <c r="C82" s="82" t="s">
        <v>76</v>
      </c>
      <c r="D82" s="83">
        <f>ROUND(((D83+D84+D86+D85)/1000),5)</f>
        <v>1.5486899999999999</v>
      </c>
      <c r="E82" s="83">
        <f>ROUND(((E83+E84+E86+E85)/1000),5)</f>
        <v>1.3725400000000001</v>
      </c>
      <c r="F82" s="83">
        <f>ROUND(((F83+F84+F86+F85)/1000),5)</f>
        <v>1.33352</v>
      </c>
      <c r="G82" s="83">
        <f t="shared" ref="G82:AA82" si="45">ROUND(((G83+G84+G86+G85)/1000),5)</f>
        <v>1.2932699999999999</v>
      </c>
      <c r="H82" s="83">
        <f t="shared" si="45"/>
        <v>1.22933</v>
      </c>
      <c r="I82" s="83">
        <f t="shared" si="45"/>
        <v>1.2111700000000001</v>
      </c>
      <c r="J82" s="83">
        <f t="shared" si="45"/>
        <v>1.18282</v>
      </c>
      <c r="K82" s="83">
        <f t="shared" si="45"/>
        <v>1.22936</v>
      </c>
      <c r="L82" s="83">
        <f t="shared" si="45"/>
        <v>1.52291</v>
      </c>
      <c r="M82" s="83">
        <f t="shared" si="45"/>
        <v>1.61622</v>
      </c>
      <c r="N82" s="83">
        <f t="shared" si="45"/>
        <v>1.6384000000000001</v>
      </c>
      <c r="O82" s="83">
        <f t="shared" si="45"/>
        <v>1.63896</v>
      </c>
      <c r="P82" s="83">
        <f t="shared" si="45"/>
        <v>1.63886</v>
      </c>
      <c r="Q82" s="83">
        <f t="shared" si="45"/>
        <v>1.6330100000000001</v>
      </c>
      <c r="R82" s="83">
        <f t="shared" si="45"/>
        <v>1.62988</v>
      </c>
      <c r="S82" s="83">
        <f t="shared" si="45"/>
        <v>1.61327</v>
      </c>
      <c r="T82" s="83">
        <f t="shared" si="45"/>
        <v>1.6107</v>
      </c>
      <c r="U82" s="83">
        <f t="shared" si="45"/>
        <v>1.6337699999999999</v>
      </c>
      <c r="V82" s="83">
        <f t="shared" si="45"/>
        <v>1.6701600000000001</v>
      </c>
      <c r="W82" s="83">
        <f t="shared" si="45"/>
        <v>1.88161</v>
      </c>
      <c r="X82" s="83">
        <f t="shared" si="45"/>
        <v>1.9238</v>
      </c>
      <c r="Y82" s="83">
        <f t="shared" si="45"/>
        <v>1.9028799999999999</v>
      </c>
      <c r="Z82" s="83">
        <f t="shared" si="45"/>
        <v>1.6019000000000001</v>
      </c>
      <c r="AA82" s="83">
        <f t="shared" si="45"/>
        <v>1.41289</v>
      </c>
    </row>
    <row r="83" spans="1:27" ht="12.75" customHeight="1" outlineLevel="1" x14ac:dyDescent="0.2">
      <c r="A83" s="91" t="s">
        <v>2260</v>
      </c>
      <c r="B83" s="63" t="s">
        <v>233</v>
      </c>
      <c r="C83" s="43" t="s">
        <v>79</v>
      </c>
      <c r="D83" s="44">
        <v>1260.01</v>
      </c>
      <c r="E83" s="44">
        <v>1083.8599999999999</v>
      </c>
      <c r="F83" s="44">
        <v>1044.8399999999999</v>
      </c>
      <c r="G83" s="44">
        <v>1004.59</v>
      </c>
      <c r="H83" s="44">
        <v>940.65</v>
      </c>
      <c r="I83" s="44">
        <v>922.49</v>
      </c>
      <c r="J83" s="44">
        <v>894.14</v>
      </c>
      <c r="K83" s="44">
        <v>940.68</v>
      </c>
      <c r="L83" s="44">
        <v>1234.23</v>
      </c>
      <c r="M83" s="44">
        <v>1327.54</v>
      </c>
      <c r="N83" s="44">
        <v>1349.72</v>
      </c>
      <c r="O83" s="44">
        <v>1350.28</v>
      </c>
      <c r="P83" s="44">
        <v>1350.18</v>
      </c>
      <c r="Q83" s="44">
        <v>1344.33</v>
      </c>
      <c r="R83" s="44">
        <v>1341.2</v>
      </c>
      <c r="S83" s="44">
        <v>1324.59</v>
      </c>
      <c r="T83" s="44">
        <v>1322.02</v>
      </c>
      <c r="U83" s="44">
        <v>1345.09</v>
      </c>
      <c r="V83" s="44">
        <v>1381.48</v>
      </c>
      <c r="W83" s="44">
        <v>1592.93</v>
      </c>
      <c r="X83" s="44">
        <v>1635.12</v>
      </c>
      <c r="Y83" s="44">
        <v>1614.2</v>
      </c>
      <c r="Z83" s="44">
        <v>1313.22</v>
      </c>
      <c r="AA83" s="44">
        <v>1124.21</v>
      </c>
    </row>
    <row r="84" spans="1:27" ht="12.75" customHeight="1" outlineLevel="1" x14ac:dyDescent="0.2">
      <c r="A84" s="91" t="s">
        <v>2261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1" t="s">
        <v>2262</v>
      </c>
      <c r="B85" s="63" t="s">
        <v>83</v>
      </c>
      <c r="C85" s="43" t="s">
        <v>79</v>
      </c>
      <c r="D85" s="44">
        <v>6.14</v>
      </c>
      <c r="E85" s="44">
        <v>6.14</v>
      </c>
      <c r="F85" s="44">
        <v>6.14</v>
      </c>
      <c r="G85" s="44">
        <v>6.14</v>
      </c>
      <c r="H85" s="44">
        <v>6.14</v>
      </c>
      <c r="I85" s="44">
        <v>6.14</v>
      </c>
      <c r="J85" s="44">
        <v>6.14</v>
      </c>
      <c r="K85" s="44">
        <v>6.14</v>
      </c>
      <c r="L85" s="44">
        <v>6.14</v>
      </c>
      <c r="M85" s="44">
        <v>6.14</v>
      </c>
      <c r="N85" s="44">
        <v>6.14</v>
      </c>
      <c r="O85" s="44">
        <v>6.14</v>
      </c>
      <c r="P85" s="44">
        <v>6.14</v>
      </c>
      <c r="Q85" s="44">
        <v>6.14</v>
      </c>
      <c r="R85" s="44">
        <v>6.14</v>
      </c>
      <c r="S85" s="44">
        <v>6.14</v>
      </c>
      <c r="T85" s="44">
        <v>6.14</v>
      </c>
      <c r="U85" s="44">
        <v>6.14</v>
      </c>
      <c r="V85" s="44">
        <v>6.14</v>
      </c>
      <c r="W85" s="44">
        <v>6.14</v>
      </c>
      <c r="X85" s="44">
        <v>6.14</v>
      </c>
      <c r="Y85" s="44">
        <v>6.14</v>
      </c>
      <c r="Z85" s="44">
        <v>6.14</v>
      </c>
      <c r="AA85" s="44">
        <v>6.14</v>
      </c>
    </row>
    <row r="86" spans="1:27" ht="12.75" customHeight="1" outlineLevel="1" x14ac:dyDescent="0.2">
      <c r="A86" s="91" t="s">
        <v>2263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x14ac:dyDescent="0.2">
      <c r="A87" s="90" t="s">
        <v>2264</v>
      </c>
      <c r="B87" s="28" t="str">
        <f>"17"&amp;"."&amp;$B$777&amp;"."&amp;$B$778</f>
        <v>17.04.2023</v>
      </c>
      <c r="C87" s="82" t="s">
        <v>76</v>
      </c>
      <c r="D87" s="83">
        <f>ROUND(((D88+D89+D91+D90)/1000),5)</f>
        <v>1.36612</v>
      </c>
      <c r="E87" s="83">
        <f>ROUND(((E88+E89+E91+E90)/1000),5)</f>
        <v>1.2819199999999999</v>
      </c>
      <c r="F87" s="83">
        <f>ROUND(((F88+F89+F91+F90)/1000),5)</f>
        <v>1.18469</v>
      </c>
      <c r="G87" s="83">
        <f t="shared" ref="G87:AA87" si="48">ROUND(((G88+G89+G91+G90)/1000),5)</f>
        <v>1.14184</v>
      </c>
      <c r="H87" s="83">
        <f t="shared" si="48"/>
        <v>1.1850400000000001</v>
      </c>
      <c r="I87" s="83">
        <f t="shared" si="48"/>
        <v>1.32395</v>
      </c>
      <c r="J87" s="83">
        <f t="shared" si="48"/>
        <v>1.40065</v>
      </c>
      <c r="K87" s="83">
        <f t="shared" si="48"/>
        <v>1.6839</v>
      </c>
      <c r="L87" s="83">
        <f t="shared" si="48"/>
        <v>1.925</v>
      </c>
      <c r="M87" s="83">
        <f t="shared" si="48"/>
        <v>2.01986</v>
      </c>
      <c r="N87" s="83">
        <f t="shared" si="48"/>
        <v>2.0291800000000002</v>
      </c>
      <c r="O87" s="83">
        <f t="shared" si="48"/>
        <v>2.0170499999999998</v>
      </c>
      <c r="P87" s="83">
        <f t="shared" si="48"/>
        <v>1.94539</v>
      </c>
      <c r="Q87" s="83">
        <f t="shared" si="48"/>
        <v>2.0247999999999999</v>
      </c>
      <c r="R87" s="83">
        <f t="shared" si="48"/>
        <v>2.01227</v>
      </c>
      <c r="S87" s="83">
        <f t="shared" si="48"/>
        <v>1.9413100000000001</v>
      </c>
      <c r="T87" s="83">
        <f t="shared" si="48"/>
        <v>1.9477500000000001</v>
      </c>
      <c r="U87" s="83">
        <f t="shared" si="48"/>
        <v>1.93686</v>
      </c>
      <c r="V87" s="83">
        <f t="shared" si="48"/>
        <v>1.88123</v>
      </c>
      <c r="W87" s="83">
        <f t="shared" si="48"/>
        <v>1.97278</v>
      </c>
      <c r="X87" s="83">
        <f t="shared" si="48"/>
        <v>1.9798500000000001</v>
      </c>
      <c r="Y87" s="83">
        <f t="shared" si="48"/>
        <v>1.94282</v>
      </c>
      <c r="Z87" s="83">
        <f t="shared" si="48"/>
        <v>1.63628</v>
      </c>
      <c r="AA87" s="83">
        <f t="shared" si="48"/>
        <v>1.4084399999999999</v>
      </c>
    </row>
    <row r="88" spans="1:27" ht="12.75" customHeight="1" outlineLevel="1" x14ac:dyDescent="0.2">
      <c r="A88" s="91" t="s">
        <v>2265</v>
      </c>
      <c r="B88" s="63" t="s">
        <v>233</v>
      </c>
      <c r="C88" s="43" t="s">
        <v>79</v>
      </c>
      <c r="D88" s="44">
        <v>1077.44</v>
      </c>
      <c r="E88" s="44">
        <v>993.24</v>
      </c>
      <c r="F88" s="44">
        <v>896.01</v>
      </c>
      <c r="G88" s="44">
        <v>853.16</v>
      </c>
      <c r="H88" s="44">
        <v>896.36</v>
      </c>
      <c r="I88" s="44">
        <v>1035.27</v>
      </c>
      <c r="J88" s="44">
        <v>1111.97</v>
      </c>
      <c r="K88" s="44">
        <v>1395.22</v>
      </c>
      <c r="L88" s="44">
        <v>1636.32</v>
      </c>
      <c r="M88" s="44">
        <v>1731.18</v>
      </c>
      <c r="N88" s="44">
        <v>1740.5</v>
      </c>
      <c r="O88" s="44">
        <v>1728.37</v>
      </c>
      <c r="P88" s="44">
        <v>1656.71</v>
      </c>
      <c r="Q88" s="44">
        <v>1736.12</v>
      </c>
      <c r="R88" s="44">
        <v>1723.59</v>
      </c>
      <c r="S88" s="44">
        <v>1652.63</v>
      </c>
      <c r="T88" s="44">
        <v>1659.07</v>
      </c>
      <c r="U88" s="44">
        <v>1648.18</v>
      </c>
      <c r="V88" s="44">
        <v>1592.55</v>
      </c>
      <c r="W88" s="44">
        <v>1684.1</v>
      </c>
      <c r="X88" s="44">
        <v>1691.17</v>
      </c>
      <c r="Y88" s="44">
        <v>1654.14</v>
      </c>
      <c r="Z88" s="44">
        <v>1347.6</v>
      </c>
      <c r="AA88" s="44">
        <v>1119.76</v>
      </c>
    </row>
    <row r="89" spans="1:27" ht="12.75" customHeight="1" outlineLevel="1" x14ac:dyDescent="0.2">
      <c r="A89" s="91" t="s">
        <v>2266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1" t="s">
        <v>2267</v>
      </c>
      <c r="B90" s="63" t="s">
        <v>83</v>
      </c>
      <c r="C90" s="43" t="s">
        <v>79</v>
      </c>
      <c r="D90" s="44">
        <v>6.14</v>
      </c>
      <c r="E90" s="44">
        <v>6.14</v>
      </c>
      <c r="F90" s="44">
        <v>6.14</v>
      </c>
      <c r="G90" s="44">
        <v>6.14</v>
      </c>
      <c r="H90" s="44">
        <v>6.14</v>
      </c>
      <c r="I90" s="44">
        <v>6.14</v>
      </c>
      <c r="J90" s="44">
        <v>6.14</v>
      </c>
      <c r="K90" s="44">
        <v>6.14</v>
      </c>
      <c r="L90" s="44">
        <v>6.14</v>
      </c>
      <c r="M90" s="44">
        <v>6.14</v>
      </c>
      <c r="N90" s="44">
        <v>6.14</v>
      </c>
      <c r="O90" s="44">
        <v>6.14</v>
      </c>
      <c r="P90" s="44">
        <v>6.14</v>
      </c>
      <c r="Q90" s="44">
        <v>6.14</v>
      </c>
      <c r="R90" s="44">
        <v>6.14</v>
      </c>
      <c r="S90" s="44">
        <v>6.14</v>
      </c>
      <c r="T90" s="44">
        <v>6.14</v>
      </c>
      <c r="U90" s="44">
        <v>6.14</v>
      </c>
      <c r="V90" s="44">
        <v>6.14</v>
      </c>
      <c r="W90" s="44">
        <v>6.14</v>
      </c>
      <c r="X90" s="44">
        <v>6.14</v>
      </c>
      <c r="Y90" s="44">
        <v>6.14</v>
      </c>
      <c r="Z90" s="44">
        <v>6.14</v>
      </c>
      <c r="AA90" s="44">
        <v>6.14</v>
      </c>
    </row>
    <row r="91" spans="1:27" ht="12.75" customHeight="1" outlineLevel="1" x14ac:dyDescent="0.2">
      <c r="A91" s="91" t="s">
        <v>2268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x14ac:dyDescent="0.2">
      <c r="A92" s="90" t="s">
        <v>2269</v>
      </c>
      <c r="B92" s="28" t="str">
        <f>"18"&amp;"."&amp;$B$777&amp;"."&amp;$B$778</f>
        <v>18.04.2023</v>
      </c>
      <c r="C92" s="82" t="s">
        <v>76</v>
      </c>
      <c r="D92" s="83">
        <f>ROUND(((D93+D94+D96+D95)/1000),5)</f>
        <v>1.34175</v>
      </c>
      <c r="E92" s="83">
        <f>ROUND(((E93+E94+E96+E95)/1000),5)</f>
        <v>1.21316</v>
      </c>
      <c r="F92" s="83">
        <f>ROUND(((F93+F94+F96+F95)/1000),5)</f>
        <v>1.1330100000000001</v>
      </c>
      <c r="G92" s="83">
        <f t="shared" ref="G92:AA92" si="51">ROUND(((G93+G94+G96+G95)/1000),5)</f>
        <v>0.99238000000000004</v>
      </c>
      <c r="H92" s="83">
        <f t="shared" si="51"/>
        <v>1.21167</v>
      </c>
      <c r="I92" s="83">
        <f t="shared" si="51"/>
        <v>1.31114</v>
      </c>
      <c r="J92" s="83">
        <f t="shared" si="51"/>
        <v>1.4652700000000001</v>
      </c>
      <c r="K92" s="83">
        <f t="shared" si="51"/>
        <v>1.6837599999999999</v>
      </c>
      <c r="L92" s="83">
        <f t="shared" si="51"/>
        <v>1.91673</v>
      </c>
      <c r="M92" s="83">
        <f t="shared" si="51"/>
        <v>2.0082200000000001</v>
      </c>
      <c r="N92" s="83">
        <f t="shared" si="51"/>
        <v>2.0488400000000002</v>
      </c>
      <c r="O92" s="83">
        <f t="shared" si="51"/>
        <v>2.0835900000000001</v>
      </c>
      <c r="P92" s="83">
        <f t="shared" si="51"/>
        <v>2.0213000000000001</v>
      </c>
      <c r="Q92" s="83">
        <f t="shared" si="51"/>
        <v>2.1758299999999999</v>
      </c>
      <c r="R92" s="83">
        <f t="shared" si="51"/>
        <v>2.1606200000000002</v>
      </c>
      <c r="S92" s="83">
        <f t="shared" si="51"/>
        <v>2.0405799999999998</v>
      </c>
      <c r="T92" s="83">
        <f t="shared" si="51"/>
        <v>2.0224099999999998</v>
      </c>
      <c r="U92" s="83">
        <f t="shared" si="51"/>
        <v>1.98047</v>
      </c>
      <c r="V92" s="83">
        <f t="shared" si="51"/>
        <v>1.91029</v>
      </c>
      <c r="W92" s="83">
        <f t="shared" si="51"/>
        <v>1.9661999999999999</v>
      </c>
      <c r="X92" s="83">
        <f t="shared" si="51"/>
        <v>2.0217499999999999</v>
      </c>
      <c r="Y92" s="83">
        <f t="shared" si="51"/>
        <v>1.9934799999999999</v>
      </c>
      <c r="Z92" s="83">
        <f t="shared" si="51"/>
        <v>1.7053100000000001</v>
      </c>
      <c r="AA92" s="83">
        <f t="shared" si="51"/>
        <v>1.44367</v>
      </c>
    </row>
    <row r="93" spans="1:27" ht="12.75" customHeight="1" outlineLevel="1" x14ac:dyDescent="0.2">
      <c r="A93" s="91" t="s">
        <v>2270</v>
      </c>
      <c r="B93" s="63" t="s">
        <v>233</v>
      </c>
      <c r="C93" s="43" t="s">
        <v>79</v>
      </c>
      <c r="D93" s="44">
        <v>1053.07</v>
      </c>
      <c r="E93" s="44">
        <v>924.48</v>
      </c>
      <c r="F93" s="44">
        <v>844.33</v>
      </c>
      <c r="G93" s="44">
        <v>703.7</v>
      </c>
      <c r="H93" s="44">
        <v>922.99</v>
      </c>
      <c r="I93" s="44">
        <v>1022.46</v>
      </c>
      <c r="J93" s="44">
        <v>1176.5899999999999</v>
      </c>
      <c r="K93" s="44">
        <v>1395.08</v>
      </c>
      <c r="L93" s="44">
        <v>1628.05</v>
      </c>
      <c r="M93" s="44">
        <v>1719.54</v>
      </c>
      <c r="N93" s="44">
        <v>1760.16</v>
      </c>
      <c r="O93" s="44">
        <v>1794.91</v>
      </c>
      <c r="P93" s="44">
        <v>1732.62</v>
      </c>
      <c r="Q93" s="44">
        <v>1887.15</v>
      </c>
      <c r="R93" s="44">
        <v>1871.94</v>
      </c>
      <c r="S93" s="44">
        <v>1751.9</v>
      </c>
      <c r="T93" s="44">
        <v>1733.73</v>
      </c>
      <c r="U93" s="44">
        <v>1691.79</v>
      </c>
      <c r="V93" s="44">
        <v>1621.61</v>
      </c>
      <c r="W93" s="44">
        <v>1677.52</v>
      </c>
      <c r="X93" s="44">
        <v>1733.07</v>
      </c>
      <c r="Y93" s="44">
        <v>1704.8</v>
      </c>
      <c r="Z93" s="44">
        <v>1416.63</v>
      </c>
      <c r="AA93" s="44">
        <v>1154.99</v>
      </c>
    </row>
    <row r="94" spans="1:27" ht="12.75" customHeight="1" outlineLevel="1" x14ac:dyDescent="0.2">
      <c r="A94" s="91" t="s">
        <v>2271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1" t="s">
        <v>2272</v>
      </c>
      <c r="B95" s="63" t="s">
        <v>83</v>
      </c>
      <c r="C95" s="43" t="s">
        <v>79</v>
      </c>
      <c r="D95" s="44">
        <v>6.14</v>
      </c>
      <c r="E95" s="44">
        <v>6.14</v>
      </c>
      <c r="F95" s="44">
        <v>6.14</v>
      </c>
      <c r="G95" s="44">
        <v>6.14</v>
      </c>
      <c r="H95" s="44">
        <v>6.14</v>
      </c>
      <c r="I95" s="44">
        <v>6.14</v>
      </c>
      <c r="J95" s="44">
        <v>6.14</v>
      </c>
      <c r="K95" s="44">
        <v>6.14</v>
      </c>
      <c r="L95" s="44">
        <v>6.14</v>
      </c>
      <c r="M95" s="44">
        <v>6.14</v>
      </c>
      <c r="N95" s="44">
        <v>6.14</v>
      </c>
      <c r="O95" s="44">
        <v>6.14</v>
      </c>
      <c r="P95" s="44">
        <v>6.14</v>
      </c>
      <c r="Q95" s="44">
        <v>6.14</v>
      </c>
      <c r="R95" s="44">
        <v>6.14</v>
      </c>
      <c r="S95" s="44">
        <v>6.14</v>
      </c>
      <c r="T95" s="44">
        <v>6.14</v>
      </c>
      <c r="U95" s="44">
        <v>6.14</v>
      </c>
      <c r="V95" s="44">
        <v>6.14</v>
      </c>
      <c r="W95" s="44">
        <v>6.14</v>
      </c>
      <c r="X95" s="44">
        <v>6.14</v>
      </c>
      <c r="Y95" s="44">
        <v>6.14</v>
      </c>
      <c r="Z95" s="44">
        <v>6.14</v>
      </c>
      <c r="AA95" s="44">
        <v>6.14</v>
      </c>
    </row>
    <row r="96" spans="1:27" ht="12.75" customHeight="1" outlineLevel="1" x14ac:dyDescent="0.2">
      <c r="A96" s="91" t="s">
        <v>2273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x14ac:dyDescent="0.2">
      <c r="A97" s="90" t="s">
        <v>2274</v>
      </c>
      <c r="B97" s="28" t="str">
        <f>"19"&amp;"."&amp;$B$777&amp;"."&amp;$B$778</f>
        <v>19.04.2023</v>
      </c>
      <c r="C97" s="82" t="s">
        <v>76</v>
      </c>
      <c r="D97" s="83">
        <f>ROUND(((D98+D99+D101+D100)/1000),5)</f>
        <v>1.3466899999999999</v>
      </c>
      <c r="E97" s="83">
        <f>ROUND(((E98+E99+E101+E100)/1000),5)</f>
        <v>1.2183200000000001</v>
      </c>
      <c r="F97" s="83">
        <f>ROUND(((F98+F99+F101+F100)/1000),5)</f>
        <v>1.13191</v>
      </c>
      <c r="G97" s="83">
        <f t="shared" ref="G97:AA97" si="54">ROUND(((G98+G99+G101+G100)/1000),5)</f>
        <v>1.0569999999999999</v>
      </c>
      <c r="H97" s="83">
        <f t="shared" si="54"/>
        <v>1.2164600000000001</v>
      </c>
      <c r="I97" s="83">
        <f t="shared" si="54"/>
        <v>1.3336300000000001</v>
      </c>
      <c r="J97" s="83">
        <f t="shared" si="54"/>
        <v>1.55114</v>
      </c>
      <c r="K97" s="83">
        <f t="shared" si="54"/>
        <v>1.7442599999999999</v>
      </c>
      <c r="L97" s="83">
        <f t="shared" si="54"/>
        <v>1.9158999999999999</v>
      </c>
      <c r="M97" s="83">
        <f t="shared" si="54"/>
        <v>1.9488799999999999</v>
      </c>
      <c r="N97" s="83">
        <f t="shared" si="54"/>
        <v>1.94543</v>
      </c>
      <c r="O97" s="83">
        <f t="shared" si="54"/>
        <v>1.94278</v>
      </c>
      <c r="P97" s="83">
        <f t="shared" si="54"/>
        <v>1.9375100000000001</v>
      </c>
      <c r="Q97" s="83">
        <f t="shared" si="54"/>
        <v>1.9384300000000001</v>
      </c>
      <c r="R97" s="83">
        <f t="shared" si="54"/>
        <v>1.93336</v>
      </c>
      <c r="S97" s="83">
        <f t="shared" si="54"/>
        <v>1.9159299999999999</v>
      </c>
      <c r="T97" s="83">
        <f t="shared" si="54"/>
        <v>1.9306700000000001</v>
      </c>
      <c r="U97" s="83">
        <f t="shared" si="54"/>
        <v>1.92113</v>
      </c>
      <c r="V97" s="83">
        <f t="shared" si="54"/>
        <v>1.8736200000000001</v>
      </c>
      <c r="W97" s="83">
        <f t="shared" si="54"/>
        <v>1.94615</v>
      </c>
      <c r="X97" s="83">
        <f t="shared" si="54"/>
        <v>1.9641999999999999</v>
      </c>
      <c r="Y97" s="83">
        <f t="shared" si="54"/>
        <v>1.9578800000000001</v>
      </c>
      <c r="Z97" s="83">
        <f t="shared" si="54"/>
        <v>1.67357</v>
      </c>
      <c r="AA97" s="83">
        <f t="shared" si="54"/>
        <v>1.4087799999999999</v>
      </c>
    </row>
    <row r="98" spans="1:27" ht="12.75" customHeight="1" outlineLevel="1" x14ac:dyDescent="0.2">
      <c r="A98" s="91" t="s">
        <v>2275</v>
      </c>
      <c r="B98" s="63" t="s">
        <v>233</v>
      </c>
      <c r="C98" s="43" t="s">
        <v>79</v>
      </c>
      <c r="D98" s="44">
        <v>1058.01</v>
      </c>
      <c r="E98" s="44">
        <v>929.64</v>
      </c>
      <c r="F98" s="44">
        <v>843.23</v>
      </c>
      <c r="G98" s="44">
        <v>768.32</v>
      </c>
      <c r="H98" s="44">
        <v>927.78</v>
      </c>
      <c r="I98" s="44">
        <v>1044.95</v>
      </c>
      <c r="J98" s="44">
        <v>1262.46</v>
      </c>
      <c r="K98" s="44">
        <v>1455.58</v>
      </c>
      <c r="L98" s="44">
        <v>1627.22</v>
      </c>
      <c r="M98" s="44">
        <v>1660.2</v>
      </c>
      <c r="N98" s="44">
        <v>1656.75</v>
      </c>
      <c r="O98" s="44">
        <v>1654.1</v>
      </c>
      <c r="P98" s="44">
        <v>1648.83</v>
      </c>
      <c r="Q98" s="44">
        <v>1649.75</v>
      </c>
      <c r="R98" s="44">
        <v>1644.68</v>
      </c>
      <c r="S98" s="44">
        <v>1627.25</v>
      </c>
      <c r="T98" s="44">
        <v>1641.99</v>
      </c>
      <c r="U98" s="44">
        <v>1632.45</v>
      </c>
      <c r="V98" s="44">
        <v>1584.94</v>
      </c>
      <c r="W98" s="44">
        <v>1657.47</v>
      </c>
      <c r="X98" s="44">
        <v>1675.52</v>
      </c>
      <c r="Y98" s="44">
        <v>1669.2</v>
      </c>
      <c r="Z98" s="44">
        <v>1384.89</v>
      </c>
      <c r="AA98" s="44">
        <v>1120.0999999999999</v>
      </c>
    </row>
    <row r="99" spans="1:27" ht="12.75" customHeight="1" outlineLevel="1" x14ac:dyDescent="0.2">
      <c r="A99" s="91" t="s">
        <v>2276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1" t="s">
        <v>2277</v>
      </c>
      <c r="B100" s="63" t="s">
        <v>83</v>
      </c>
      <c r="C100" s="43" t="s">
        <v>79</v>
      </c>
      <c r="D100" s="44">
        <v>6.14</v>
      </c>
      <c r="E100" s="44">
        <v>6.14</v>
      </c>
      <c r="F100" s="44">
        <v>6.14</v>
      </c>
      <c r="G100" s="44">
        <v>6.14</v>
      </c>
      <c r="H100" s="44">
        <v>6.14</v>
      </c>
      <c r="I100" s="44">
        <v>6.14</v>
      </c>
      <c r="J100" s="44">
        <v>6.14</v>
      </c>
      <c r="K100" s="44">
        <v>6.14</v>
      </c>
      <c r="L100" s="44">
        <v>6.14</v>
      </c>
      <c r="M100" s="44">
        <v>6.14</v>
      </c>
      <c r="N100" s="44">
        <v>6.14</v>
      </c>
      <c r="O100" s="44">
        <v>6.14</v>
      </c>
      <c r="P100" s="44">
        <v>6.14</v>
      </c>
      <c r="Q100" s="44">
        <v>6.14</v>
      </c>
      <c r="R100" s="44">
        <v>6.14</v>
      </c>
      <c r="S100" s="44">
        <v>6.14</v>
      </c>
      <c r="T100" s="44">
        <v>6.14</v>
      </c>
      <c r="U100" s="44">
        <v>6.14</v>
      </c>
      <c r="V100" s="44">
        <v>6.14</v>
      </c>
      <c r="W100" s="44">
        <v>6.14</v>
      </c>
      <c r="X100" s="44">
        <v>6.14</v>
      </c>
      <c r="Y100" s="44">
        <v>6.14</v>
      </c>
      <c r="Z100" s="44">
        <v>6.14</v>
      </c>
      <c r="AA100" s="44">
        <v>6.14</v>
      </c>
    </row>
    <row r="101" spans="1:27" ht="12.75" customHeight="1" outlineLevel="1" x14ac:dyDescent="0.2">
      <c r="A101" s="91" t="s">
        <v>2278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x14ac:dyDescent="0.2">
      <c r="A102" s="90" t="s">
        <v>2279</v>
      </c>
      <c r="B102" s="28" t="str">
        <f>"20"&amp;"."&amp;$B$777&amp;"."&amp;$B$778</f>
        <v>20.04.2023</v>
      </c>
      <c r="C102" s="82" t="s">
        <v>76</v>
      </c>
      <c r="D102" s="83">
        <f>ROUND(((D103+D104+D106+D105)/1000),5)</f>
        <v>1.36381</v>
      </c>
      <c r="E102" s="83">
        <f>ROUND(((E103+E104+E106+E105)/1000),5)</f>
        <v>1.2656499999999999</v>
      </c>
      <c r="F102" s="83">
        <f>ROUND(((F103+F104+F106+F105)/1000),5)</f>
        <v>1.2111700000000001</v>
      </c>
      <c r="G102" s="83">
        <f t="shared" ref="G102:AA102" si="57">ROUND(((G103+G104+G106+G105)/1000),5)</f>
        <v>1.16235</v>
      </c>
      <c r="H102" s="83">
        <f t="shared" si="57"/>
        <v>1.24021</v>
      </c>
      <c r="I102" s="83">
        <f t="shared" si="57"/>
        <v>1.36033</v>
      </c>
      <c r="J102" s="83">
        <f t="shared" si="57"/>
        <v>1.5582</v>
      </c>
      <c r="K102" s="83">
        <f t="shared" si="57"/>
        <v>1.78881</v>
      </c>
      <c r="L102" s="83">
        <f t="shared" si="57"/>
        <v>2.02902</v>
      </c>
      <c r="M102" s="83">
        <f t="shared" si="57"/>
        <v>2.1737600000000001</v>
      </c>
      <c r="N102" s="83">
        <f t="shared" si="57"/>
        <v>2.1311300000000002</v>
      </c>
      <c r="O102" s="83">
        <f t="shared" si="57"/>
        <v>2.1264400000000001</v>
      </c>
      <c r="P102" s="83">
        <f t="shared" si="57"/>
        <v>2.1090399999999998</v>
      </c>
      <c r="Q102" s="83">
        <f t="shared" si="57"/>
        <v>2.12819</v>
      </c>
      <c r="R102" s="83">
        <f t="shared" si="57"/>
        <v>2.1100300000000001</v>
      </c>
      <c r="S102" s="83">
        <f t="shared" si="57"/>
        <v>2.10419</v>
      </c>
      <c r="T102" s="83">
        <f t="shared" si="57"/>
        <v>2.0947200000000001</v>
      </c>
      <c r="U102" s="83">
        <f t="shared" si="57"/>
        <v>2.0924399999999999</v>
      </c>
      <c r="V102" s="83">
        <f t="shared" si="57"/>
        <v>2.03532</v>
      </c>
      <c r="W102" s="83">
        <f t="shared" si="57"/>
        <v>2.1640199999999998</v>
      </c>
      <c r="X102" s="83">
        <f t="shared" si="57"/>
        <v>2.1822900000000001</v>
      </c>
      <c r="Y102" s="83">
        <f t="shared" si="57"/>
        <v>2.1459600000000001</v>
      </c>
      <c r="Z102" s="83">
        <f t="shared" si="57"/>
        <v>1.8101</v>
      </c>
      <c r="AA102" s="83">
        <f t="shared" si="57"/>
        <v>1.4929300000000001</v>
      </c>
    </row>
    <row r="103" spans="1:27" ht="12.75" customHeight="1" outlineLevel="1" x14ac:dyDescent="0.2">
      <c r="A103" s="91" t="s">
        <v>2280</v>
      </c>
      <c r="B103" s="63" t="s">
        <v>233</v>
      </c>
      <c r="C103" s="43" t="s">
        <v>79</v>
      </c>
      <c r="D103" s="44">
        <v>1075.1300000000001</v>
      </c>
      <c r="E103" s="44">
        <v>976.97</v>
      </c>
      <c r="F103" s="44">
        <v>922.49</v>
      </c>
      <c r="G103" s="44">
        <v>873.67</v>
      </c>
      <c r="H103" s="44">
        <v>951.53</v>
      </c>
      <c r="I103" s="44">
        <v>1071.6500000000001</v>
      </c>
      <c r="J103" s="44">
        <v>1269.52</v>
      </c>
      <c r="K103" s="44">
        <v>1500.13</v>
      </c>
      <c r="L103" s="44">
        <v>1740.34</v>
      </c>
      <c r="M103" s="44">
        <v>1885.08</v>
      </c>
      <c r="N103" s="44">
        <v>1842.45</v>
      </c>
      <c r="O103" s="44">
        <v>1837.76</v>
      </c>
      <c r="P103" s="44">
        <v>1820.36</v>
      </c>
      <c r="Q103" s="44">
        <v>1839.51</v>
      </c>
      <c r="R103" s="44">
        <v>1821.35</v>
      </c>
      <c r="S103" s="44">
        <v>1815.51</v>
      </c>
      <c r="T103" s="44">
        <v>1806.04</v>
      </c>
      <c r="U103" s="44">
        <v>1803.76</v>
      </c>
      <c r="V103" s="44">
        <v>1746.64</v>
      </c>
      <c r="W103" s="44">
        <v>1875.34</v>
      </c>
      <c r="X103" s="44">
        <v>1893.61</v>
      </c>
      <c r="Y103" s="44">
        <v>1857.28</v>
      </c>
      <c r="Z103" s="44">
        <v>1521.42</v>
      </c>
      <c r="AA103" s="44">
        <v>1204.25</v>
      </c>
    </row>
    <row r="104" spans="1:27" ht="12.75" customHeight="1" outlineLevel="1" x14ac:dyDescent="0.2">
      <c r="A104" s="91" t="s">
        <v>2281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1" t="s">
        <v>2282</v>
      </c>
      <c r="B105" s="63" t="s">
        <v>83</v>
      </c>
      <c r="C105" s="43" t="s">
        <v>79</v>
      </c>
      <c r="D105" s="44">
        <v>6.14</v>
      </c>
      <c r="E105" s="44">
        <v>6.14</v>
      </c>
      <c r="F105" s="44">
        <v>6.14</v>
      </c>
      <c r="G105" s="44">
        <v>6.14</v>
      </c>
      <c r="H105" s="44">
        <v>6.14</v>
      </c>
      <c r="I105" s="44">
        <v>6.14</v>
      </c>
      <c r="J105" s="44">
        <v>6.14</v>
      </c>
      <c r="K105" s="44">
        <v>6.14</v>
      </c>
      <c r="L105" s="44">
        <v>6.14</v>
      </c>
      <c r="M105" s="44">
        <v>6.14</v>
      </c>
      <c r="N105" s="44">
        <v>6.14</v>
      </c>
      <c r="O105" s="44">
        <v>6.14</v>
      </c>
      <c r="P105" s="44">
        <v>6.14</v>
      </c>
      <c r="Q105" s="44">
        <v>6.14</v>
      </c>
      <c r="R105" s="44">
        <v>6.14</v>
      </c>
      <c r="S105" s="44">
        <v>6.14</v>
      </c>
      <c r="T105" s="44">
        <v>6.14</v>
      </c>
      <c r="U105" s="44">
        <v>6.14</v>
      </c>
      <c r="V105" s="44">
        <v>6.14</v>
      </c>
      <c r="W105" s="44">
        <v>6.14</v>
      </c>
      <c r="X105" s="44">
        <v>6.14</v>
      </c>
      <c r="Y105" s="44">
        <v>6.14</v>
      </c>
      <c r="Z105" s="44">
        <v>6.14</v>
      </c>
      <c r="AA105" s="44">
        <v>6.14</v>
      </c>
    </row>
    <row r="106" spans="1:27" ht="12.75" customHeight="1" outlineLevel="1" x14ac:dyDescent="0.2">
      <c r="A106" s="91" t="s">
        <v>2283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x14ac:dyDescent="0.2">
      <c r="A107" s="90" t="s">
        <v>2284</v>
      </c>
      <c r="B107" s="28" t="str">
        <f>"21"&amp;"."&amp;$B$777&amp;"."&amp;$B$778</f>
        <v>21.04.2023</v>
      </c>
      <c r="C107" s="82" t="s">
        <v>76</v>
      </c>
      <c r="D107" s="83">
        <f>ROUND(((D108+D109+D111+D110)/1000),5)</f>
        <v>1.48847</v>
      </c>
      <c r="E107" s="83">
        <f>ROUND(((E108+E109+E111+E110)/1000),5)</f>
        <v>1.3629599999999999</v>
      </c>
      <c r="F107" s="83">
        <f>ROUND(((F108+F109+F111+F110)/1000),5)</f>
        <v>1.3032999999999999</v>
      </c>
      <c r="G107" s="83">
        <f t="shared" ref="G107:AA107" si="60">ROUND(((G108+G109+G111+G110)/1000),5)</f>
        <v>1.2925199999999999</v>
      </c>
      <c r="H107" s="83">
        <f t="shared" si="60"/>
        <v>1.3611899999999999</v>
      </c>
      <c r="I107" s="83">
        <f t="shared" si="60"/>
        <v>1.3780699999999999</v>
      </c>
      <c r="J107" s="83">
        <f t="shared" si="60"/>
        <v>1.6275299999999999</v>
      </c>
      <c r="K107" s="83">
        <f t="shared" si="60"/>
        <v>1.9734400000000001</v>
      </c>
      <c r="L107" s="83">
        <f t="shared" si="60"/>
        <v>2.1738400000000002</v>
      </c>
      <c r="M107" s="83">
        <f t="shared" si="60"/>
        <v>2.2673999999999999</v>
      </c>
      <c r="N107" s="83">
        <f t="shared" si="60"/>
        <v>2.28525</v>
      </c>
      <c r="O107" s="83">
        <f t="shared" si="60"/>
        <v>2.2927399999999998</v>
      </c>
      <c r="P107" s="83">
        <f t="shared" si="60"/>
        <v>2.2763800000000001</v>
      </c>
      <c r="Q107" s="83">
        <f t="shared" si="60"/>
        <v>2.27691</v>
      </c>
      <c r="R107" s="83">
        <f t="shared" si="60"/>
        <v>2.2476500000000001</v>
      </c>
      <c r="S107" s="83">
        <f t="shared" si="60"/>
        <v>2.2315900000000002</v>
      </c>
      <c r="T107" s="83">
        <f t="shared" si="60"/>
        <v>2.2308400000000002</v>
      </c>
      <c r="U107" s="83">
        <f t="shared" si="60"/>
        <v>2.1811600000000002</v>
      </c>
      <c r="V107" s="83">
        <f t="shared" si="60"/>
        <v>2.2393999999999998</v>
      </c>
      <c r="W107" s="83">
        <f t="shared" si="60"/>
        <v>2.1837200000000001</v>
      </c>
      <c r="X107" s="83">
        <f t="shared" si="60"/>
        <v>2.2371699999999999</v>
      </c>
      <c r="Y107" s="83">
        <f t="shared" si="60"/>
        <v>2.2181099999999998</v>
      </c>
      <c r="Z107" s="83">
        <f t="shared" si="60"/>
        <v>1.9454</v>
      </c>
      <c r="AA107" s="83">
        <f t="shared" si="60"/>
        <v>1.81236</v>
      </c>
    </row>
    <row r="108" spans="1:27" ht="12.75" customHeight="1" outlineLevel="1" x14ac:dyDescent="0.2">
      <c r="A108" s="91" t="s">
        <v>2285</v>
      </c>
      <c r="B108" s="63" t="s">
        <v>233</v>
      </c>
      <c r="C108" s="43" t="s">
        <v>79</v>
      </c>
      <c r="D108" s="44">
        <v>1199.79</v>
      </c>
      <c r="E108" s="44">
        <v>1074.28</v>
      </c>
      <c r="F108" s="44">
        <v>1014.62</v>
      </c>
      <c r="G108" s="44">
        <v>1003.84</v>
      </c>
      <c r="H108" s="44">
        <v>1072.51</v>
      </c>
      <c r="I108" s="44">
        <v>1089.3900000000001</v>
      </c>
      <c r="J108" s="44">
        <v>1338.85</v>
      </c>
      <c r="K108" s="44">
        <v>1684.76</v>
      </c>
      <c r="L108" s="44">
        <v>1885.16</v>
      </c>
      <c r="M108" s="44">
        <v>1978.72</v>
      </c>
      <c r="N108" s="44">
        <v>1996.57</v>
      </c>
      <c r="O108" s="44">
        <v>2004.06</v>
      </c>
      <c r="P108" s="44">
        <v>1987.7</v>
      </c>
      <c r="Q108" s="44">
        <v>1988.23</v>
      </c>
      <c r="R108" s="44">
        <v>1958.97</v>
      </c>
      <c r="S108" s="44">
        <v>1942.91</v>
      </c>
      <c r="T108" s="44">
        <v>1942.16</v>
      </c>
      <c r="U108" s="44">
        <v>1892.48</v>
      </c>
      <c r="V108" s="44">
        <v>1950.72</v>
      </c>
      <c r="W108" s="44">
        <v>1895.04</v>
      </c>
      <c r="X108" s="44">
        <v>1948.49</v>
      </c>
      <c r="Y108" s="44">
        <v>1929.43</v>
      </c>
      <c r="Z108" s="44">
        <v>1656.72</v>
      </c>
      <c r="AA108" s="44">
        <v>1523.68</v>
      </c>
    </row>
    <row r="109" spans="1:27" ht="12.75" customHeight="1" outlineLevel="1" x14ac:dyDescent="0.2">
      <c r="A109" s="91" t="s">
        <v>2286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1" t="s">
        <v>2287</v>
      </c>
      <c r="B110" s="63" t="s">
        <v>83</v>
      </c>
      <c r="C110" s="43" t="s">
        <v>79</v>
      </c>
      <c r="D110" s="44">
        <v>6.14</v>
      </c>
      <c r="E110" s="44">
        <v>6.14</v>
      </c>
      <c r="F110" s="44">
        <v>6.14</v>
      </c>
      <c r="G110" s="44">
        <v>6.14</v>
      </c>
      <c r="H110" s="44">
        <v>6.14</v>
      </c>
      <c r="I110" s="44">
        <v>6.14</v>
      </c>
      <c r="J110" s="44">
        <v>6.14</v>
      </c>
      <c r="K110" s="44">
        <v>6.14</v>
      </c>
      <c r="L110" s="44">
        <v>6.14</v>
      </c>
      <c r="M110" s="44">
        <v>6.14</v>
      </c>
      <c r="N110" s="44">
        <v>6.14</v>
      </c>
      <c r="O110" s="44">
        <v>6.14</v>
      </c>
      <c r="P110" s="44">
        <v>6.14</v>
      </c>
      <c r="Q110" s="44">
        <v>6.14</v>
      </c>
      <c r="R110" s="44">
        <v>6.14</v>
      </c>
      <c r="S110" s="44">
        <v>6.14</v>
      </c>
      <c r="T110" s="44">
        <v>6.14</v>
      </c>
      <c r="U110" s="44">
        <v>6.14</v>
      </c>
      <c r="V110" s="44">
        <v>6.14</v>
      </c>
      <c r="W110" s="44">
        <v>6.14</v>
      </c>
      <c r="X110" s="44">
        <v>6.14</v>
      </c>
      <c r="Y110" s="44">
        <v>6.14</v>
      </c>
      <c r="Z110" s="44">
        <v>6.14</v>
      </c>
      <c r="AA110" s="44">
        <v>6.14</v>
      </c>
    </row>
    <row r="111" spans="1:27" ht="12.75" customHeight="1" outlineLevel="1" x14ac:dyDescent="0.2">
      <c r="A111" s="91" t="s">
        <v>2288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x14ac:dyDescent="0.2">
      <c r="A112" s="90" t="s">
        <v>2289</v>
      </c>
      <c r="B112" s="28" t="str">
        <f>"22"&amp;"."&amp;$B$777&amp;"."&amp;$B$778</f>
        <v>22.04.2023</v>
      </c>
      <c r="C112" s="82" t="s">
        <v>76</v>
      </c>
      <c r="D112" s="83">
        <f>ROUND(((D113+D114+D116+D115)/1000),5)</f>
        <v>1.7734099999999999</v>
      </c>
      <c r="E112" s="83">
        <f>ROUND(((E113+E114+E116+E115)/1000),5)</f>
        <v>1.56921</v>
      </c>
      <c r="F112" s="83">
        <f>ROUND(((F113+F114+F116+F115)/1000),5)</f>
        <v>1.4337800000000001</v>
      </c>
      <c r="G112" s="83">
        <f t="shared" ref="G112:AA112" si="63">ROUND(((G113+G114+G116+G115)/1000),5)</f>
        <v>1.3977200000000001</v>
      </c>
      <c r="H112" s="83">
        <f t="shared" si="63"/>
        <v>1.36721</v>
      </c>
      <c r="I112" s="83">
        <f t="shared" si="63"/>
        <v>1.41011</v>
      </c>
      <c r="J112" s="83">
        <f t="shared" si="63"/>
        <v>1.55623</v>
      </c>
      <c r="K112" s="83">
        <f t="shared" si="63"/>
        <v>1.6926099999999999</v>
      </c>
      <c r="L112" s="83">
        <f t="shared" si="63"/>
        <v>2.0333199999999998</v>
      </c>
      <c r="M112" s="83">
        <f t="shared" si="63"/>
        <v>2.1897799999999998</v>
      </c>
      <c r="N112" s="83">
        <f t="shared" si="63"/>
        <v>2.1968100000000002</v>
      </c>
      <c r="O112" s="83">
        <f t="shared" si="63"/>
        <v>2.2642899999999999</v>
      </c>
      <c r="P112" s="83">
        <f t="shared" si="63"/>
        <v>2.2466900000000001</v>
      </c>
      <c r="Q112" s="83">
        <f t="shared" si="63"/>
        <v>2.2418399999999998</v>
      </c>
      <c r="R112" s="83">
        <f t="shared" si="63"/>
        <v>2.2355900000000002</v>
      </c>
      <c r="S112" s="83">
        <f t="shared" si="63"/>
        <v>2.2356600000000002</v>
      </c>
      <c r="T112" s="83">
        <f t="shared" si="63"/>
        <v>2.1961599999999999</v>
      </c>
      <c r="U112" s="83">
        <f t="shared" si="63"/>
        <v>2.1931099999999999</v>
      </c>
      <c r="V112" s="83">
        <f t="shared" si="63"/>
        <v>2.1955200000000001</v>
      </c>
      <c r="W112" s="83">
        <f t="shared" si="63"/>
        <v>2.2580300000000002</v>
      </c>
      <c r="X112" s="83">
        <f t="shared" si="63"/>
        <v>2.2636099999999999</v>
      </c>
      <c r="Y112" s="83">
        <f t="shared" si="63"/>
        <v>2.23963</v>
      </c>
      <c r="Z112" s="83">
        <f t="shared" si="63"/>
        <v>1.95445</v>
      </c>
      <c r="AA112" s="83">
        <f t="shared" si="63"/>
        <v>1.8326100000000001</v>
      </c>
    </row>
    <row r="113" spans="1:27" ht="12.75" customHeight="1" outlineLevel="1" x14ac:dyDescent="0.2">
      <c r="A113" s="91" t="s">
        <v>2290</v>
      </c>
      <c r="B113" s="63" t="s">
        <v>233</v>
      </c>
      <c r="C113" s="43" t="s">
        <v>79</v>
      </c>
      <c r="D113" s="44">
        <v>1484.73</v>
      </c>
      <c r="E113" s="44">
        <v>1280.53</v>
      </c>
      <c r="F113" s="44">
        <v>1145.0999999999999</v>
      </c>
      <c r="G113" s="44">
        <v>1109.04</v>
      </c>
      <c r="H113" s="44">
        <v>1078.53</v>
      </c>
      <c r="I113" s="44">
        <v>1121.43</v>
      </c>
      <c r="J113" s="44">
        <v>1267.55</v>
      </c>
      <c r="K113" s="44">
        <v>1403.93</v>
      </c>
      <c r="L113" s="44">
        <v>1744.64</v>
      </c>
      <c r="M113" s="44">
        <v>1901.1</v>
      </c>
      <c r="N113" s="44">
        <v>1908.13</v>
      </c>
      <c r="O113" s="44">
        <v>1975.61</v>
      </c>
      <c r="P113" s="44">
        <v>1958.01</v>
      </c>
      <c r="Q113" s="44">
        <v>1953.16</v>
      </c>
      <c r="R113" s="44">
        <v>1946.91</v>
      </c>
      <c r="S113" s="44">
        <v>1946.98</v>
      </c>
      <c r="T113" s="44">
        <v>1907.48</v>
      </c>
      <c r="U113" s="44">
        <v>1904.43</v>
      </c>
      <c r="V113" s="44">
        <v>1906.84</v>
      </c>
      <c r="W113" s="44">
        <v>1969.35</v>
      </c>
      <c r="X113" s="44">
        <v>1974.93</v>
      </c>
      <c r="Y113" s="44">
        <v>1950.95</v>
      </c>
      <c r="Z113" s="44">
        <v>1665.77</v>
      </c>
      <c r="AA113" s="44">
        <v>1543.93</v>
      </c>
    </row>
    <row r="114" spans="1:27" ht="12.75" customHeight="1" outlineLevel="1" x14ac:dyDescent="0.2">
      <c r="A114" s="91" t="s">
        <v>2291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1" t="s">
        <v>2292</v>
      </c>
      <c r="B115" s="63" t="s">
        <v>83</v>
      </c>
      <c r="C115" s="43" t="s">
        <v>79</v>
      </c>
      <c r="D115" s="44">
        <v>6.14</v>
      </c>
      <c r="E115" s="44">
        <v>6.14</v>
      </c>
      <c r="F115" s="44">
        <v>6.14</v>
      </c>
      <c r="G115" s="44">
        <v>6.14</v>
      </c>
      <c r="H115" s="44">
        <v>6.14</v>
      </c>
      <c r="I115" s="44">
        <v>6.14</v>
      </c>
      <c r="J115" s="44">
        <v>6.14</v>
      </c>
      <c r="K115" s="44">
        <v>6.14</v>
      </c>
      <c r="L115" s="44">
        <v>6.14</v>
      </c>
      <c r="M115" s="44">
        <v>6.14</v>
      </c>
      <c r="N115" s="44">
        <v>6.14</v>
      </c>
      <c r="O115" s="44">
        <v>6.14</v>
      </c>
      <c r="P115" s="44">
        <v>6.14</v>
      </c>
      <c r="Q115" s="44">
        <v>6.14</v>
      </c>
      <c r="R115" s="44">
        <v>6.14</v>
      </c>
      <c r="S115" s="44">
        <v>6.14</v>
      </c>
      <c r="T115" s="44">
        <v>6.14</v>
      </c>
      <c r="U115" s="44">
        <v>6.14</v>
      </c>
      <c r="V115" s="44">
        <v>6.14</v>
      </c>
      <c r="W115" s="44">
        <v>6.14</v>
      </c>
      <c r="X115" s="44">
        <v>6.14</v>
      </c>
      <c r="Y115" s="44">
        <v>6.14</v>
      </c>
      <c r="Z115" s="44">
        <v>6.14</v>
      </c>
      <c r="AA115" s="44">
        <v>6.14</v>
      </c>
    </row>
    <row r="116" spans="1:27" ht="12.75" customHeight="1" outlineLevel="1" x14ac:dyDescent="0.2">
      <c r="A116" s="91" t="s">
        <v>2293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x14ac:dyDescent="0.2">
      <c r="A117" s="90" t="s">
        <v>2294</v>
      </c>
      <c r="B117" s="28" t="str">
        <f>"23"&amp;"."&amp;$B$777&amp;"."&amp;$B$778</f>
        <v>23.04.2023</v>
      </c>
      <c r="C117" s="82" t="s">
        <v>76</v>
      </c>
      <c r="D117" s="83">
        <f>ROUND(((D118+D119+D121+D120)/1000),5)</f>
        <v>1.56237</v>
      </c>
      <c r="E117" s="83">
        <f>ROUND(((E118+E119+E121+E120)/1000),5)</f>
        <v>1.4032</v>
      </c>
      <c r="F117" s="83">
        <f>ROUND(((F118+F119+F121+F120)/1000),5)</f>
        <v>1.36459</v>
      </c>
      <c r="G117" s="83">
        <f t="shared" ref="G117:AA117" si="66">ROUND(((G118+G119+G121+G120)/1000),5)</f>
        <v>1.3276699999999999</v>
      </c>
      <c r="H117" s="83">
        <f t="shared" si="66"/>
        <v>1.3193299999999999</v>
      </c>
      <c r="I117" s="83">
        <f t="shared" si="66"/>
        <v>1.3310299999999999</v>
      </c>
      <c r="J117" s="83">
        <f t="shared" si="66"/>
        <v>1.3415299999999999</v>
      </c>
      <c r="K117" s="83">
        <f t="shared" si="66"/>
        <v>1.3676699999999999</v>
      </c>
      <c r="L117" s="83">
        <f t="shared" si="66"/>
        <v>1.6408100000000001</v>
      </c>
      <c r="M117" s="83">
        <f t="shared" si="66"/>
        <v>1.82918</v>
      </c>
      <c r="N117" s="83">
        <f t="shared" si="66"/>
        <v>1.8854200000000001</v>
      </c>
      <c r="O117" s="83">
        <f t="shared" si="66"/>
        <v>1.88151</v>
      </c>
      <c r="P117" s="83">
        <f t="shared" si="66"/>
        <v>1.7788900000000001</v>
      </c>
      <c r="Q117" s="83">
        <f t="shared" si="66"/>
        <v>1.7283599999999999</v>
      </c>
      <c r="R117" s="83">
        <f t="shared" si="66"/>
        <v>1.72281</v>
      </c>
      <c r="S117" s="83">
        <f t="shared" si="66"/>
        <v>1.69753</v>
      </c>
      <c r="T117" s="83">
        <f t="shared" si="66"/>
        <v>1.67476</v>
      </c>
      <c r="U117" s="83">
        <f t="shared" si="66"/>
        <v>1.72281</v>
      </c>
      <c r="V117" s="83">
        <f t="shared" si="66"/>
        <v>1.86374</v>
      </c>
      <c r="W117" s="83">
        <f t="shared" si="66"/>
        <v>1.9486699999999999</v>
      </c>
      <c r="X117" s="83">
        <f t="shared" si="66"/>
        <v>1.97685</v>
      </c>
      <c r="Y117" s="83">
        <f t="shared" si="66"/>
        <v>1.9885699999999999</v>
      </c>
      <c r="Z117" s="83">
        <f t="shared" si="66"/>
        <v>1.6979</v>
      </c>
      <c r="AA117" s="83">
        <f t="shared" si="66"/>
        <v>1.5141899999999999</v>
      </c>
    </row>
    <row r="118" spans="1:27" ht="12.75" customHeight="1" outlineLevel="1" x14ac:dyDescent="0.2">
      <c r="A118" s="91" t="s">
        <v>2295</v>
      </c>
      <c r="B118" s="63" t="s">
        <v>233</v>
      </c>
      <c r="C118" s="43" t="s">
        <v>79</v>
      </c>
      <c r="D118" s="44">
        <v>1273.69</v>
      </c>
      <c r="E118" s="44">
        <v>1114.52</v>
      </c>
      <c r="F118" s="44">
        <v>1075.9100000000001</v>
      </c>
      <c r="G118" s="44">
        <v>1038.99</v>
      </c>
      <c r="H118" s="44">
        <v>1030.6500000000001</v>
      </c>
      <c r="I118" s="44">
        <v>1042.3499999999999</v>
      </c>
      <c r="J118" s="44">
        <v>1052.8499999999999</v>
      </c>
      <c r="K118" s="44">
        <v>1078.99</v>
      </c>
      <c r="L118" s="44">
        <v>1352.13</v>
      </c>
      <c r="M118" s="44">
        <v>1540.5</v>
      </c>
      <c r="N118" s="44">
        <v>1596.74</v>
      </c>
      <c r="O118" s="44">
        <v>1592.83</v>
      </c>
      <c r="P118" s="44">
        <v>1490.21</v>
      </c>
      <c r="Q118" s="44">
        <v>1439.68</v>
      </c>
      <c r="R118" s="44">
        <v>1434.13</v>
      </c>
      <c r="S118" s="44">
        <v>1408.85</v>
      </c>
      <c r="T118" s="44">
        <v>1386.08</v>
      </c>
      <c r="U118" s="44">
        <v>1434.13</v>
      </c>
      <c r="V118" s="44">
        <v>1575.06</v>
      </c>
      <c r="W118" s="44">
        <v>1659.99</v>
      </c>
      <c r="X118" s="44">
        <v>1688.17</v>
      </c>
      <c r="Y118" s="44">
        <v>1699.89</v>
      </c>
      <c r="Z118" s="44">
        <v>1409.22</v>
      </c>
      <c r="AA118" s="44">
        <v>1225.51</v>
      </c>
    </row>
    <row r="119" spans="1:27" ht="12.75" customHeight="1" outlineLevel="1" x14ac:dyDescent="0.2">
      <c r="A119" s="91" t="s">
        <v>2296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1" t="s">
        <v>2297</v>
      </c>
      <c r="B120" s="63" t="s">
        <v>83</v>
      </c>
      <c r="C120" s="43" t="s">
        <v>79</v>
      </c>
      <c r="D120" s="44">
        <v>6.14</v>
      </c>
      <c r="E120" s="44">
        <v>6.14</v>
      </c>
      <c r="F120" s="44">
        <v>6.14</v>
      </c>
      <c r="G120" s="44">
        <v>6.14</v>
      </c>
      <c r="H120" s="44">
        <v>6.14</v>
      </c>
      <c r="I120" s="44">
        <v>6.14</v>
      </c>
      <c r="J120" s="44">
        <v>6.14</v>
      </c>
      <c r="K120" s="44">
        <v>6.14</v>
      </c>
      <c r="L120" s="44">
        <v>6.14</v>
      </c>
      <c r="M120" s="44">
        <v>6.14</v>
      </c>
      <c r="N120" s="44">
        <v>6.14</v>
      </c>
      <c r="O120" s="44">
        <v>6.14</v>
      </c>
      <c r="P120" s="44">
        <v>6.14</v>
      </c>
      <c r="Q120" s="44">
        <v>6.14</v>
      </c>
      <c r="R120" s="44">
        <v>6.14</v>
      </c>
      <c r="S120" s="44">
        <v>6.14</v>
      </c>
      <c r="T120" s="44">
        <v>6.14</v>
      </c>
      <c r="U120" s="44">
        <v>6.14</v>
      </c>
      <c r="V120" s="44">
        <v>6.14</v>
      </c>
      <c r="W120" s="44">
        <v>6.14</v>
      </c>
      <c r="X120" s="44">
        <v>6.14</v>
      </c>
      <c r="Y120" s="44">
        <v>6.14</v>
      </c>
      <c r="Z120" s="44">
        <v>6.14</v>
      </c>
      <c r="AA120" s="44">
        <v>6.14</v>
      </c>
    </row>
    <row r="121" spans="1:27" ht="12.75" customHeight="1" outlineLevel="1" x14ac:dyDescent="0.2">
      <c r="A121" s="91" t="s">
        <v>2298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x14ac:dyDescent="0.2">
      <c r="A122" s="90" t="s">
        <v>2299</v>
      </c>
      <c r="B122" s="28" t="str">
        <f>"24"&amp;"."&amp;$B$777&amp;"."&amp;$B$778</f>
        <v>24.04.2023</v>
      </c>
      <c r="C122" s="82" t="s">
        <v>76</v>
      </c>
      <c r="D122" s="83">
        <f>ROUND(((D123+D124+D126+D125)/1000),5)</f>
        <v>1.45031</v>
      </c>
      <c r="E122" s="83">
        <f>ROUND(((E123+E124+E126+E125)/1000),5)</f>
        <v>1.36399</v>
      </c>
      <c r="F122" s="83">
        <f>ROUND(((F123+F124+F126+F125)/1000),5)</f>
        <v>1.31847</v>
      </c>
      <c r="G122" s="83">
        <f t="shared" ref="G122:AA122" si="69">ROUND(((G123+G124+G126+G125)/1000),5)</f>
        <v>1.29792</v>
      </c>
      <c r="H122" s="83">
        <f t="shared" si="69"/>
        <v>1.3560099999999999</v>
      </c>
      <c r="I122" s="83">
        <f t="shared" si="69"/>
        <v>1.36988</v>
      </c>
      <c r="J122" s="83">
        <f t="shared" si="69"/>
        <v>1.6303300000000001</v>
      </c>
      <c r="K122" s="83">
        <f t="shared" si="69"/>
        <v>1.92334</v>
      </c>
      <c r="L122" s="83">
        <f t="shared" si="69"/>
        <v>2.0511200000000001</v>
      </c>
      <c r="M122" s="83">
        <f t="shared" si="69"/>
        <v>2.10799</v>
      </c>
      <c r="N122" s="83">
        <f t="shared" si="69"/>
        <v>2.10866</v>
      </c>
      <c r="O122" s="83">
        <f t="shared" si="69"/>
        <v>2.1304099999999999</v>
      </c>
      <c r="P122" s="83">
        <f t="shared" si="69"/>
        <v>2.1324800000000002</v>
      </c>
      <c r="Q122" s="83">
        <f t="shared" si="69"/>
        <v>2.16046</v>
      </c>
      <c r="R122" s="83">
        <f t="shared" si="69"/>
        <v>2.1478700000000002</v>
      </c>
      <c r="S122" s="83">
        <f t="shared" si="69"/>
        <v>2.1603300000000001</v>
      </c>
      <c r="T122" s="83">
        <f t="shared" si="69"/>
        <v>2.1303899999999998</v>
      </c>
      <c r="U122" s="83">
        <f t="shared" si="69"/>
        <v>2.1021100000000001</v>
      </c>
      <c r="V122" s="83">
        <f t="shared" si="69"/>
        <v>2.0214400000000001</v>
      </c>
      <c r="W122" s="83">
        <f t="shared" si="69"/>
        <v>2.1143900000000002</v>
      </c>
      <c r="X122" s="83">
        <f t="shared" si="69"/>
        <v>2.1858200000000001</v>
      </c>
      <c r="Y122" s="83">
        <f t="shared" si="69"/>
        <v>2.18194</v>
      </c>
      <c r="Z122" s="83">
        <f t="shared" si="69"/>
        <v>1.90802</v>
      </c>
      <c r="AA122" s="83">
        <f t="shared" si="69"/>
        <v>1.6046899999999999</v>
      </c>
    </row>
    <row r="123" spans="1:27" ht="12.75" customHeight="1" outlineLevel="1" x14ac:dyDescent="0.2">
      <c r="A123" s="91" t="s">
        <v>2300</v>
      </c>
      <c r="B123" s="63" t="s">
        <v>233</v>
      </c>
      <c r="C123" s="43" t="s">
        <v>79</v>
      </c>
      <c r="D123" s="44">
        <v>1161.6300000000001</v>
      </c>
      <c r="E123" s="44">
        <v>1075.31</v>
      </c>
      <c r="F123" s="44">
        <v>1029.79</v>
      </c>
      <c r="G123" s="44">
        <v>1009.24</v>
      </c>
      <c r="H123" s="44">
        <v>1067.33</v>
      </c>
      <c r="I123" s="44">
        <v>1081.2</v>
      </c>
      <c r="J123" s="44">
        <v>1341.65</v>
      </c>
      <c r="K123" s="44">
        <v>1634.66</v>
      </c>
      <c r="L123" s="44">
        <v>1762.44</v>
      </c>
      <c r="M123" s="44">
        <v>1819.31</v>
      </c>
      <c r="N123" s="44">
        <v>1819.98</v>
      </c>
      <c r="O123" s="44">
        <v>1841.73</v>
      </c>
      <c r="P123" s="44">
        <v>1843.8</v>
      </c>
      <c r="Q123" s="44">
        <v>1871.78</v>
      </c>
      <c r="R123" s="44">
        <v>1859.19</v>
      </c>
      <c r="S123" s="44">
        <v>1871.65</v>
      </c>
      <c r="T123" s="44">
        <v>1841.71</v>
      </c>
      <c r="U123" s="44">
        <v>1813.43</v>
      </c>
      <c r="V123" s="44">
        <v>1732.76</v>
      </c>
      <c r="W123" s="44">
        <v>1825.71</v>
      </c>
      <c r="X123" s="44">
        <v>1897.14</v>
      </c>
      <c r="Y123" s="44">
        <v>1893.26</v>
      </c>
      <c r="Z123" s="44">
        <v>1619.34</v>
      </c>
      <c r="AA123" s="44">
        <v>1316.01</v>
      </c>
    </row>
    <row r="124" spans="1:27" ht="12.75" customHeight="1" outlineLevel="1" x14ac:dyDescent="0.2">
      <c r="A124" s="91" t="s">
        <v>2301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1" t="s">
        <v>2302</v>
      </c>
      <c r="B125" s="63" t="s">
        <v>83</v>
      </c>
      <c r="C125" s="43" t="s">
        <v>79</v>
      </c>
      <c r="D125" s="44">
        <v>6.14</v>
      </c>
      <c r="E125" s="44">
        <v>6.14</v>
      </c>
      <c r="F125" s="44">
        <v>6.14</v>
      </c>
      <c r="G125" s="44">
        <v>6.14</v>
      </c>
      <c r="H125" s="44">
        <v>6.14</v>
      </c>
      <c r="I125" s="44">
        <v>6.14</v>
      </c>
      <c r="J125" s="44">
        <v>6.14</v>
      </c>
      <c r="K125" s="44">
        <v>6.14</v>
      </c>
      <c r="L125" s="44">
        <v>6.14</v>
      </c>
      <c r="M125" s="44">
        <v>6.14</v>
      </c>
      <c r="N125" s="44">
        <v>6.14</v>
      </c>
      <c r="O125" s="44">
        <v>6.14</v>
      </c>
      <c r="P125" s="44">
        <v>6.14</v>
      </c>
      <c r="Q125" s="44">
        <v>6.14</v>
      </c>
      <c r="R125" s="44">
        <v>6.14</v>
      </c>
      <c r="S125" s="44">
        <v>6.14</v>
      </c>
      <c r="T125" s="44">
        <v>6.14</v>
      </c>
      <c r="U125" s="44">
        <v>6.14</v>
      </c>
      <c r="V125" s="44">
        <v>6.14</v>
      </c>
      <c r="W125" s="44">
        <v>6.14</v>
      </c>
      <c r="X125" s="44">
        <v>6.14</v>
      </c>
      <c r="Y125" s="44">
        <v>6.14</v>
      </c>
      <c r="Z125" s="44">
        <v>6.14</v>
      </c>
      <c r="AA125" s="44">
        <v>6.14</v>
      </c>
    </row>
    <row r="126" spans="1:27" ht="12.75" customHeight="1" outlineLevel="1" x14ac:dyDescent="0.2">
      <c r="A126" s="91" t="s">
        <v>2303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x14ac:dyDescent="0.2">
      <c r="A127" s="90" t="s">
        <v>2304</v>
      </c>
      <c r="B127" s="28" t="str">
        <f>"25"&amp;"."&amp;$B$777&amp;"."&amp;$B$778</f>
        <v>25.04.2023</v>
      </c>
      <c r="C127" s="82" t="s">
        <v>76</v>
      </c>
      <c r="D127" s="83">
        <f>ROUND(((D128+D129+D131+D130)/1000),5)</f>
        <v>1.4915</v>
      </c>
      <c r="E127" s="83">
        <f>ROUND(((E128+E129+E131+E130)/1000),5)</f>
        <v>1.3650199999999999</v>
      </c>
      <c r="F127" s="83">
        <f>ROUND(((F128+F129+F131+F130)/1000),5)</f>
        <v>1.33413</v>
      </c>
      <c r="G127" s="83">
        <f t="shared" ref="G127:AA127" si="72">ROUND(((G128+G129+G131+G130)/1000),5)</f>
        <v>1.31426</v>
      </c>
      <c r="H127" s="83">
        <f t="shared" si="72"/>
        <v>1.36331</v>
      </c>
      <c r="I127" s="83">
        <f t="shared" si="72"/>
        <v>1.36924</v>
      </c>
      <c r="J127" s="83">
        <f t="shared" si="72"/>
        <v>1.6081099999999999</v>
      </c>
      <c r="K127" s="83">
        <f t="shared" si="72"/>
        <v>1.9076900000000001</v>
      </c>
      <c r="L127" s="83">
        <f t="shared" si="72"/>
        <v>2.0699399999999999</v>
      </c>
      <c r="M127" s="83">
        <f t="shared" si="72"/>
        <v>2.1402700000000001</v>
      </c>
      <c r="N127" s="83">
        <f t="shared" si="72"/>
        <v>2.1452599999999999</v>
      </c>
      <c r="O127" s="83">
        <f t="shared" si="72"/>
        <v>2.1619299999999999</v>
      </c>
      <c r="P127" s="83">
        <f t="shared" si="72"/>
        <v>2.17699</v>
      </c>
      <c r="Q127" s="83">
        <f t="shared" si="72"/>
        <v>2.19096</v>
      </c>
      <c r="R127" s="83">
        <f t="shared" si="72"/>
        <v>2.1904699999999999</v>
      </c>
      <c r="S127" s="83">
        <f t="shared" si="72"/>
        <v>2.1862400000000002</v>
      </c>
      <c r="T127" s="83">
        <f t="shared" si="72"/>
        <v>2.1633499999999999</v>
      </c>
      <c r="U127" s="83">
        <f t="shared" si="72"/>
        <v>2.16303</v>
      </c>
      <c r="V127" s="83">
        <f t="shared" si="72"/>
        <v>2.0893299999999999</v>
      </c>
      <c r="W127" s="83">
        <f t="shared" si="72"/>
        <v>2.16038</v>
      </c>
      <c r="X127" s="83">
        <f t="shared" si="72"/>
        <v>2.2154099999999999</v>
      </c>
      <c r="Y127" s="83">
        <f t="shared" si="72"/>
        <v>2.1959200000000001</v>
      </c>
      <c r="Z127" s="83">
        <f t="shared" si="72"/>
        <v>1.95133</v>
      </c>
      <c r="AA127" s="83">
        <f t="shared" si="72"/>
        <v>1.6486700000000001</v>
      </c>
    </row>
    <row r="128" spans="1:27" ht="12.75" customHeight="1" outlineLevel="1" x14ac:dyDescent="0.2">
      <c r="A128" s="91" t="s">
        <v>2305</v>
      </c>
      <c r="B128" s="63" t="s">
        <v>233</v>
      </c>
      <c r="C128" s="43" t="s">
        <v>79</v>
      </c>
      <c r="D128" s="44">
        <v>1202.82</v>
      </c>
      <c r="E128" s="44">
        <v>1076.3399999999999</v>
      </c>
      <c r="F128" s="44">
        <v>1045.45</v>
      </c>
      <c r="G128" s="44">
        <v>1025.58</v>
      </c>
      <c r="H128" s="44">
        <v>1074.6300000000001</v>
      </c>
      <c r="I128" s="44">
        <v>1080.56</v>
      </c>
      <c r="J128" s="44">
        <v>1319.43</v>
      </c>
      <c r="K128" s="44">
        <v>1619.01</v>
      </c>
      <c r="L128" s="44">
        <v>1781.26</v>
      </c>
      <c r="M128" s="44">
        <v>1851.59</v>
      </c>
      <c r="N128" s="44">
        <v>1856.58</v>
      </c>
      <c r="O128" s="44">
        <v>1873.25</v>
      </c>
      <c r="P128" s="44">
        <v>1888.31</v>
      </c>
      <c r="Q128" s="44">
        <v>1902.28</v>
      </c>
      <c r="R128" s="44">
        <v>1901.79</v>
      </c>
      <c r="S128" s="44">
        <v>1897.56</v>
      </c>
      <c r="T128" s="44">
        <v>1874.67</v>
      </c>
      <c r="U128" s="44">
        <v>1874.35</v>
      </c>
      <c r="V128" s="44">
        <v>1800.65</v>
      </c>
      <c r="W128" s="44">
        <v>1871.7</v>
      </c>
      <c r="X128" s="44">
        <v>1926.73</v>
      </c>
      <c r="Y128" s="44">
        <v>1907.24</v>
      </c>
      <c r="Z128" s="44">
        <v>1662.65</v>
      </c>
      <c r="AA128" s="44">
        <v>1359.99</v>
      </c>
    </row>
    <row r="129" spans="1:27" ht="12.75" customHeight="1" outlineLevel="1" x14ac:dyDescent="0.2">
      <c r="A129" s="91" t="s">
        <v>2306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1" t="s">
        <v>2307</v>
      </c>
      <c r="B130" s="63" t="s">
        <v>83</v>
      </c>
      <c r="C130" s="43" t="s">
        <v>79</v>
      </c>
      <c r="D130" s="44">
        <v>6.14</v>
      </c>
      <c r="E130" s="44">
        <v>6.14</v>
      </c>
      <c r="F130" s="44">
        <v>6.14</v>
      </c>
      <c r="G130" s="44">
        <v>6.14</v>
      </c>
      <c r="H130" s="44">
        <v>6.14</v>
      </c>
      <c r="I130" s="44">
        <v>6.14</v>
      </c>
      <c r="J130" s="44">
        <v>6.14</v>
      </c>
      <c r="K130" s="44">
        <v>6.14</v>
      </c>
      <c r="L130" s="44">
        <v>6.14</v>
      </c>
      <c r="M130" s="44">
        <v>6.14</v>
      </c>
      <c r="N130" s="44">
        <v>6.14</v>
      </c>
      <c r="O130" s="44">
        <v>6.14</v>
      </c>
      <c r="P130" s="44">
        <v>6.14</v>
      </c>
      <c r="Q130" s="44">
        <v>6.14</v>
      </c>
      <c r="R130" s="44">
        <v>6.14</v>
      </c>
      <c r="S130" s="44">
        <v>6.14</v>
      </c>
      <c r="T130" s="44">
        <v>6.14</v>
      </c>
      <c r="U130" s="44">
        <v>6.14</v>
      </c>
      <c r="V130" s="44">
        <v>6.14</v>
      </c>
      <c r="W130" s="44">
        <v>6.14</v>
      </c>
      <c r="X130" s="44">
        <v>6.14</v>
      </c>
      <c r="Y130" s="44">
        <v>6.14</v>
      </c>
      <c r="Z130" s="44">
        <v>6.14</v>
      </c>
      <c r="AA130" s="44">
        <v>6.14</v>
      </c>
    </row>
    <row r="131" spans="1:27" ht="12.75" customHeight="1" outlineLevel="1" x14ac:dyDescent="0.2">
      <c r="A131" s="91" t="s">
        <v>2308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x14ac:dyDescent="0.2">
      <c r="A132" s="90" t="s">
        <v>2309</v>
      </c>
      <c r="B132" s="28" t="str">
        <f>"26"&amp;"."&amp;$B$777&amp;"."&amp;$B$778</f>
        <v>26.04.2023</v>
      </c>
      <c r="C132" s="82" t="s">
        <v>76</v>
      </c>
      <c r="D132" s="83">
        <f>ROUND(((D133+D134+D136+D135)/1000),5)</f>
        <v>1.5688500000000001</v>
      </c>
      <c r="E132" s="83">
        <f>ROUND(((E133+E134+E136+E135)/1000),5)</f>
        <v>1.3660399999999999</v>
      </c>
      <c r="F132" s="83">
        <f>ROUND(((F133+F134+F136+F135)/1000),5)</f>
        <v>1.3525400000000001</v>
      </c>
      <c r="G132" s="83">
        <f t="shared" ref="G132:AA132" si="75">ROUND(((G133+G134+G136+G135)/1000),5)</f>
        <v>1.34372</v>
      </c>
      <c r="H132" s="83">
        <f t="shared" si="75"/>
        <v>1.36249</v>
      </c>
      <c r="I132" s="83">
        <f t="shared" si="75"/>
        <v>1.43875</v>
      </c>
      <c r="J132" s="83">
        <f t="shared" si="75"/>
        <v>1.6927000000000001</v>
      </c>
      <c r="K132" s="83">
        <f t="shared" si="75"/>
        <v>2.0039600000000002</v>
      </c>
      <c r="L132" s="83">
        <f t="shared" si="75"/>
        <v>2.1791700000000001</v>
      </c>
      <c r="M132" s="83">
        <f t="shared" si="75"/>
        <v>2.2486000000000002</v>
      </c>
      <c r="N132" s="83">
        <f t="shared" si="75"/>
        <v>2.2428900000000001</v>
      </c>
      <c r="O132" s="83">
        <f t="shared" si="75"/>
        <v>2.2579799999999999</v>
      </c>
      <c r="P132" s="83">
        <f t="shared" si="75"/>
        <v>2.2376900000000002</v>
      </c>
      <c r="Q132" s="83">
        <f t="shared" si="75"/>
        <v>2.2299799999999999</v>
      </c>
      <c r="R132" s="83">
        <f t="shared" si="75"/>
        <v>2.2252800000000001</v>
      </c>
      <c r="S132" s="83">
        <f t="shared" si="75"/>
        <v>2.1916199999999999</v>
      </c>
      <c r="T132" s="83">
        <f t="shared" si="75"/>
        <v>2.1832799999999999</v>
      </c>
      <c r="U132" s="83">
        <f t="shared" si="75"/>
        <v>2.1625800000000002</v>
      </c>
      <c r="V132" s="83">
        <f t="shared" si="75"/>
        <v>2.1271900000000001</v>
      </c>
      <c r="W132" s="83">
        <f t="shared" si="75"/>
        <v>2.15605</v>
      </c>
      <c r="X132" s="83">
        <f t="shared" si="75"/>
        <v>2.1871299999999998</v>
      </c>
      <c r="Y132" s="83">
        <f t="shared" si="75"/>
        <v>2.1939099999999998</v>
      </c>
      <c r="Z132" s="83">
        <f t="shared" si="75"/>
        <v>1.99777</v>
      </c>
      <c r="AA132" s="83">
        <f t="shared" si="75"/>
        <v>1.63961</v>
      </c>
    </row>
    <row r="133" spans="1:27" ht="12.75" customHeight="1" outlineLevel="1" x14ac:dyDescent="0.2">
      <c r="A133" s="91" t="s">
        <v>2310</v>
      </c>
      <c r="B133" s="63" t="s">
        <v>233</v>
      </c>
      <c r="C133" s="43" t="s">
        <v>79</v>
      </c>
      <c r="D133" s="44">
        <v>1280.17</v>
      </c>
      <c r="E133" s="44">
        <v>1077.3599999999999</v>
      </c>
      <c r="F133" s="44">
        <v>1063.8599999999999</v>
      </c>
      <c r="G133" s="44">
        <v>1055.04</v>
      </c>
      <c r="H133" s="44">
        <v>1073.81</v>
      </c>
      <c r="I133" s="44">
        <v>1150.07</v>
      </c>
      <c r="J133" s="44">
        <v>1404.02</v>
      </c>
      <c r="K133" s="44">
        <v>1715.28</v>
      </c>
      <c r="L133" s="44">
        <v>1890.49</v>
      </c>
      <c r="M133" s="44">
        <v>1959.92</v>
      </c>
      <c r="N133" s="44">
        <v>1954.21</v>
      </c>
      <c r="O133" s="44">
        <v>1969.3</v>
      </c>
      <c r="P133" s="44">
        <v>1949.01</v>
      </c>
      <c r="Q133" s="44">
        <v>1941.3</v>
      </c>
      <c r="R133" s="44">
        <v>1936.6</v>
      </c>
      <c r="S133" s="44">
        <v>1902.94</v>
      </c>
      <c r="T133" s="44">
        <v>1894.6</v>
      </c>
      <c r="U133" s="44">
        <v>1873.9</v>
      </c>
      <c r="V133" s="44">
        <v>1838.51</v>
      </c>
      <c r="W133" s="44">
        <v>1867.37</v>
      </c>
      <c r="X133" s="44">
        <v>1898.45</v>
      </c>
      <c r="Y133" s="44">
        <v>1905.23</v>
      </c>
      <c r="Z133" s="44">
        <v>1709.09</v>
      </c>
      <c r="AA133" s="44">
        <v>1350.93</v>
      </c>
    </row>
    <row r="134" spans="1:27" ht="12.75" customHeight="1" outlineLevel="1" x14ac:dyDescent="0.2">
      <c r="A134" s="91" t="s">
        <v>2311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1" t="s">
        <v>2312</v>
      </c>
      <c r="B135" s="63" t="s">
        <v>83</v>
      </c>
      <c r="C135" s="43" t="s">
        <v>79</v>
      </c>
      <c r="D135" s="44">
        <v>6.14</v>
      </c>
      <c r="E135" s="44">
        <v>6.14</v>
      </c>
      <c r="F135" s="44">
        <v>6.14</v>
      </c>
      <c r="G135" s="44">
        <v>6.14</v>
      </c>
      <c r="H135" s="44">
        <v>6.14</v>
      </c>
      <c r="I135" s="44">
        <v>6.14</v>
      </c>
      <c r="J135" s="44">
        <v>6.14</v>
      </c>
      <c r="K135" s="44">
        <v>6.14</v>
      </c>
      <c r="L135" s="44">
        <v>6.14</v>
      </c>
      <c r="M135" s="44">
        <v>6.14</v>
      </c>
      <c r="N135" s="44">
        <v>6.14</v>
      </c>
      <c r="O135" s="44">
        <v>6.14</v>
      </c>
      <c r="P135" s="44">
        <v>6.14</v>
      </c>
      <c r="Q135" s="44">
        <v>6.14</v>
      </c>
      <c r="R135" s="44">
        <v>6.14</v>
      </c>
      <c r="S135" s="44">
        <v>6.14</v>
      </c>
      <c r="T135" s="44">
        <v>6.14</v>
      </c>
      <c r="U135" s="44">
        <v>6.14</v>
      </c>
      <c r="V135" s="44">
        <v>6.14</v>
      </c>
      <c r="W135" s="44">
        <v>6.14</v>
      </c>
      <c r="X135" s="44">
        <v>6.14</v>
      </c>
      <c r="Y135" s="44">
        <v>6.14</v>
      </c>
      <c r="Z135" s="44">
        <v>6.14</v>
      </c>
      <c r="AA135" s="44">
        <v>6.14</v>
      </c>
    </row>
    <row r="136" spans="1:27" ht="12.75" customHeight="1" outlineLevel="1" x14ac:dyDescent="0.2">
      <c r="A136" s="91" t="s">
        <v>2313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x14ac:dyDescent="0.2">
      <c r="A137" s="90" t="s">
        <v>2314</v>
      </c>
      <c r="B137" s="28" t="str">
        <f>"27"&amp;"."&amp;$B$777&amp;"."&amp;$B$778</f>
        <v>27.04.2023</v>
      </c>
      <c r="C137" s="82" t="s">
        <v>76</v>
      </c>
      <c r="D137" s="83">
        <f>ROUND(((D138+D139+D141+D140)/1000),5)</f>
        <v>1.53766</v>
      </c>
      <c r="E137" s="83">
        <f>ROUND(((E138+E139+E141+E140)/1000),5)</f>
        <v>1.36633</v>
      </c>
      <c r="F137" s="83">
        <f>ROUND(((F138+F139+F141+F140)/1000),5)</f>
        <v>1.35998</v>
      </c>
      <c r="G137" s="83">
        <f t="shared" ref="G137:AA137" si="78">ROUND(((G138+G139+G141+G140)/1000),5)</f>
        <v>1.35371</v>
      </c>
      <c r="H137" s="83">
        <f t="shared" si="78"/>
        <v>1.3597300000000001</v>
      </c>
      <c r="I137" s="83">
        <f t="shared" si="78"/>
        <v>1.38981</v>
      </c>
      <c r="J137" s="83">
        <f t="shared" si="78"/>
        <v>1.6378699999999999</v>
      </c>
      <c r="K137" s="83">
        <f t="shared" si="78"/>
        <v>1.9527300000000001</v>
      </c>
      <c r="L137" s="83">
        <f t="shared" si="78"/>
        <v>2.1672799999999999</v>
      </c>
      <c r="M137" s="83">
        <f t="shared" si="78"/>
        <v>2.2608299999999999</v>
      </c>
      <c r="N137" s="83">
        <f t="shared" si="78"/>
        <v>2.24634</v>
      </c>
      <c r="O137" s="83">
        <f t="shared" si="78"/>
        <v>2.26647</v>
      </c>
      <c r="P137" s="83">
        <f t="shared" si="78"/>
        <v>2.2700999999999998</v>
      </c>
      <c r="Q137" s="83">
        <f t="shared" si="78"/>
        <v>2.3051300000000001</v>
      </c>
      <c r="R137" s="83">
        <f t="shared" si="78"/>
        <v>2.2513299999999998</v>
      </c>
      <c r="S137" s="83">
        <f t="shared" si="78"/>
        <v>2.2354799999999999</v>
      </c>
      <c r="T137" s="83">
        <f t="shared" si="78"/>
        <v>2.19828</v>
      </c>
      <c r="U137" s="83">
        <f t="shared" si="78"/>
        <v>2.1795399999999998</v>
      </c>
      <c r="V137" s="83">
        <f t="shared" si="78"/>
        <v>2.1541399999999999</v>
      </c>
      <c r="W137" s="83">
        <f t="shared" si="78"/>
        <v>2.1773600000000002</v>
      </c>
      <c r="X137" s="83">
        <f t="shared" si="78"/>
        <v>2.22573</v>
      </c>
      <c r="Y137" s="83">
        <f t="shared" si="78"/>
        <v>2.22553</v>
      </c>
      <c r="Z137" s="83">
        <f t="shared" si="78"/>
        <v>1.9999199999999999</v>
      </c>
      <c r="AA137" s="83">
        <f t="shared" si="78"/>
        <v>1.64053</v>
      </c>
    </row>
    <row r="138" spans="1:27" ht="12.75" customHeight="1" outlineLevel="1" x14ac:dyDescent="0.2">
      <c r="A138" s="91" t="s">
        <v>2315</v>
      </c>
      <c r="B138" s="63" t="s">
        <v>233</v>
      </c>
      <c r="C138" s="43" t="s">
        <v>79</v>
      </c>
      <c r="D138" s="44">
        <v>1248.98</v>
      </c>
      <c r="E138" s="44">
        <v>1077.6500000000001</v>
      </c>
      <c r="F138" s="44">
        <v>1071.3</v>
      </c>
      <c r="G138" s="44">
        <v>1065.03</v>
      </c>
      <c r="H138" s="44">
        <v>1071.05</v>
      </c>
      <c r="I138" s="44">
        <v>1101.1300000000001</v>
      </c>
      <c r="J138" s="44">
        <v>1349.19</v>
      </c>
      <c r="K138" s="44">
        <v>1664.05</v>
      </c>
      <c r="L138" s="44">
        <v>1878.6</v>
      </c>
      <c r="M138" s="44">
        <v>1972.15</v>
      </c>
      <c r="N138" s="44">
        <v>1957.66</v>
      </c>
      <c r="O138" s="44">
        <v>1977.79</v>
      </c>
      <c r="P138" s="44">
        <v>1981.42</v>
      </c>
      <c r="Q138" s="44">
        <v>2016.45</v>
      </c>
      <c r="R138" s="44">
        <v>1962.65</v>
      </c>
      <c r="S138" s="44">
        <v>1946.8</v>
      </c>
      <c r="T138" s="44">
        <v>1909.6</v>
      </c>
      <c r="U138" s="44">
        <v>1890.86</v>
      </c>
      <c r="V138" s="44">
        <v>1865.46</v>
      </c>
      <c r="W138" s="44">
        <v>1888.68</v>
      </c>
      <c r="X138" s="44">
        <v>1937.05</v>
      </c>
      <c r="Y138" s="44">
        <v>1936.85</v>
      </c>
      <c r="Z138" s="44">
        <v>1711.24</v>
      </c>
      <c r="AA138" s="44">
        <v>1351.85</v>
      </c>
    </row>
    <row r="139" spans="1:27" ht="12.75" customHeight="1" outlineLevel="1" x14ac:dyDescent="0.2">
      <c r="A139" s="91" t="s">
        <v>2316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1" t="s">
        <v>2317</v>
      </c>
      <c r="B140" s="63" t="s">
        <v>83</v>
      </c>
      <c r="C140" s="43" t="s">
        <v>79</v>
      </c>
      <c r="D140" s="44">
        <v>6.14</v>
      </c>
      <c r="E140" s="44">
        <v>6.14</v>
      </c>
      <c r="F140" s="44">
        <v>6.14</v>
      </c>
      <c r="G140" s="44">
        <v>6.14</v>
      </c>
      <c r="H140" s="44">
        <v>6.14</v>
      </c>
      <c r="I140" s="44">
        <v>6.14</v>
      </c>
      <c r="J140" s="44">
        <v>6.14</v>
      </c>
      <c r="K140" s="44">
        <v>6.14</v>
      </c>
      <c r="L140" s="44">
        <v>6.14</v>
      </c>
      <c r="M140" s="44">
        <v>6.14</v>
      </c>
      <c r="N140" s="44">
        <v>6.14</v>
      </c>
      <c r="O140" s="44">
        <v>6.14</v>
      </c>
      <c r="P140" s="44">
        <v>6.14</v>
      </c>
      <c r="Q140" s="44">
        <v>6.14</v>
      </c>
      <c r="R140" s="44">
        <v>6.14</v>
      </c>
      <c r="S140" s="44">
        <v>6.14</v>
      </c>
      <c r="T140" s="44">
        <v>6.14</v>
      </c>
      <c r="U140" s="44">
        <v>6.14</v>
      </c>
      <c r="V140" s="44">
        <v>6.14</v>
      </c>
      <c r="W140" s="44">
        <v>6.14</v>
      </c>
      <c r="X140" s="44">
        <v>6.14</v>
      </c>
      <c r="Y140" s="44">
        <v>6.14</v>
      </c>
      <c r="Z140" s="44">
        <v>6.14</v>
      </c>
      <c r="AA140" s="44">
        <v>6.14</v>
      </c>
    </row>
    <row r="141" spans="1:27" ht="12.75" customHeight="1" outlineLevel="1" x14ac:dyDescent="0.2">
      <c r="A141" s="91" t="s">
        <v>2318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x14ac:dyDescent="0.2">
      <c r="A142" s="90" t="s">
        <v>2319</v>
      </c>
      <c r="B142" s="28" t="str">
        <f>"28"&amp;"."&amp;$B$777&amp;"."&amp;$B$778</f>
        <v>28.04.2023</v>
      </c>
      <c r="C142" s="82" t="s">
        <v>76</v>
      </c>
      <c r="D142" s="83">
        <f>ROUND(((D143+D144+D146+D145)/1000),5)</f>
        <v>1.5315099999999999</v>
      </c>
      <c r="E142" s="83">
        <f>ROUND(((E143+E144+E146+E145)/1000),5)</f>
        <v>1.36608</v>
      </c>
      <c r="F142" s="83">
        <f>ROUND(((F143+F144+F146+F145)/1000),5)</f>
        <v>1.35707</v>
      </c>
      <c r="G142" s="83">
        <f t="shared" ref="G142:AA142" si="81">ROUND(((G143+G144+G146+G145)/1000),5)</f>
        <v>1.3498699999999999</v>
      </c>
      <c r="H142" s="83">
        <f t="shared" si="81"/>
        <v>1.36328</v>
      </c>
      <c r="I142" s="83">
        <f t="shared" si="81"/>
        <v>1.40296</v>
      </c>
      <c r="J142" s="83">
        <f t="shared" si="81"/>
        <v>1.6786099999999999</v>
      </c>
      <c r="K142" s="83">
        <f t="shared" si="81"/>
        <v>1.96438</v>
      </c>
      <c r="L142" s="83">
        <f t="shared" si="81"/>
        <v>2.1917499999999999</v>
      </c>
      <c r="M142" s="83">
        <f t="shared" si="81"/>
        <v>2.3067899999999999</v>
      </c>
      <c r="N142" s="83">
        <f t="shared" si="81"/>
        <v>2.3153100000000002</v>
      </c>
      <c r="O142" s="83">
        <f t="shared" si="81"/>
        <v>2.3381599999999998</v>
      </c>
      <c r="P142" s="83">
        <f t="shared" si="81"/>
        <v>2.33724</v>
      </c>
      <c r="Q142" s="83">
        <f t="shared" si="81"/>
        <v>2.3361800000000001</v>
      </c>
      <c r="R142" s="83">
        <f t="shared" si="81"/>
        <v>2.3190900000000001</v>
      </c>
      <c r="S142" s="83">
        <f t="shared" si="81"/>
        <v>2.3079499999999999</v>
      </c>
      <c r="T142" s="83">
        <f t="shared" si="81"/>
        <v>2.30097</v>
      </c>
      <c r="U142" s="83">
        <f t="shared" si="81"/>
        <v>2.2227700000000001</v>
      </c>
      <c r="V142" s="83">
        <f t="shared" si="81"/>
        <v>2.2139600000000002</v>
      </c>
      <c r="W142" s="83">
        <f t="shared" si="81"/>
        <v>2.1980200000000001</v>
      </c>
      <c r="X142" s="83">
        <f t="shared" si="81"/>
        <v>2.2377699999999998</v>
      </c>
      <c r="Y142" s="83">
        <f t="shared" si="81"/>
        <v>2.30307</v>
      </c>
      <c r="Z142" s="83">
        <f t="shared" si="81"/>
        <v>2.0944500000000001</v>
      </c>
      <c r="AA142" s="83">
        <f t="shared" si="81"/>
        <v>1.94042</v>
      </c>
    </row>
    <row r="143" spans="1:27" ht="12.75" customHeight="1" outlineLevel="1" x14ac:dyDescent="0.2">
      <c r="A143" s="91" t="s">
        <v>2320</v>
      </c>
      <c r="B143" s="63" t="s">
        <v>233</v>
      </c>
      <c r="C143" s="43" t="s">
        <v>79</v>
      </c>
      <c r="D143" s="44">
        <v>1242.83</v>
      </c>
      <c r="E143" s="44">
        <v>1077.4000000000001</v>
      </c>
      <c r="F143" s="44">
        <v>1068.3900000000001</v>
      </c>
      <c r="G143" s="44">
        <v>1061.19</v>
      </c>
      <c r="H143" s="44">
        <v>1074.5999999999999</v>
      </c>
      <c r="I143" s="44">
        <v>1114.28</v>
      </c>
      <c r="J143" s="44">
        <v>1389.93</v>
      </c>
      <c r="K143" s="44">
        <v>1675.7</v>
      </c>
      <c r="L143" s="44">
        <v>1903.07</v>
      </c>
      <c r="M143" s="44">
        <v>2018.11</v>
      </c>
      <c r="N143" s="44">
        <v>2026.63</v>
      </c>
      <c r="O143" s="44">
        <v>2049.48</v>
      </c>
      <c r="P143" s="44">
        <v>2048.56</v>
      </c>
      <c r="Q143" s="44">
        <v>2047.5</v>
      </c>
      <c r="R143" s="44">
        <v>2030.41</v>
      </c>
      <c r="S143" s="44">
        <v>2019.27</v>
      </c>
      <c r="T143" s="44">
        <v>2012.29</v>
      </c>
      <c r="U143" s="44">
        <v>1934.09</v>
      </c>
      <c r="V143" s="44">
        <v>1925.28</v>
      </c>
      <c r="W143" s="44">
        <v>1909.34</v>
      </c>
      <c r="X143" s="44">
        <v>1949.09</v>
      </c>
      <c r="Y143" s="44">
        <v>2014.39</v>
      </c>
      <c r="Z143" s="44">
        <v>1805.77</v>
      </c>
      <c r="AA143" s="44">
        <v>1651.74</v>
      </c>
    </row>
    <row r="144" spans="1:27" ht="12.75" customHeight="1" outlineLevel="1" x14ac:dyDescent="0.2">
      <c r="A144" s="91" t="s">
        <v>2321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1" t="s">
        <v>2322</v>
      </c>
      <c r="B145" s="63" t="s">
        <v>83</v>
      </c>
      <c r="C145" s="43" t="s">
        <v>79</v>
      </c>
      <c r="D145" s="44">
        <v>6.14</v>
      </c>
      <c r="E145" s="44">
        <v>6.14</v>
      </c>
      <c r="F145" s="44">
        <v>6.14</v>
      </c>
      <c r="G145" s="44">
        <v>6.14</v>
      </c>
      <c r="H145" s="44">
        <v>6.14</v>
      </c>
      <c r="I145" s="44">
        <v>6.14</v>
      </c>
      <c r="J145" s="44">
        <v>6.14</v>
      </c>
      <c r="K145" s="44">
        <v>6.14</v>
      </c>
      <c r="L145" s="44">
        <v>6.14</v>
      </c>
      <c r="M145" s="44">
        <v>6.14</v>
      </c>
      <c r="N145" s="44">
        <v>6.14</v>
      </c>
      <c r="O145" s="44">
        <v>6.14</v>
      </c>
      <c r="P145" s="44">
        <v>6.14</v>
      </c>
      <c r="Q145" s="44">
        <v>6.14</v>
      </c>
      <c r="R145" s="44">
        <v>6.14</v>
      </c>
      <c r="S145" s="44">
        <v>6.14</v>
      </c>
      <c r="T145" s="44">
        <v>6.14</v>
      </c>
      <c r="U145" s="44">
        <v>6.14</v>
      </c>
      <c r="V145" s="44">
        <v>6.14</v>
      </c>
      <c r="W145" s="44">
        <v>6.14</v>
      </c>
      <c r="X145" s="44">
        <v>6.14</v>
      </c>
      <c r="Y145" s="44">
        <v>6.14</v>
      </c>
      <c r="Z145" s="44">
        <v>6.14</v>
      </c>
      <c r="AA145" s="44">
        <v>6.14</v>
      </c>
    </row>
    <row r="146" spans="1:27" ht="12.75" customHeight="1" outlineLevel="1" x14ac:dyDescent="0.2">
      <c r="A146" s="91" t="s">
        <v>2323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x14ac:dyDescent="0.2">
      <c r="A147" s="90" t="s">
        <v>2324</v>
      </c>
      <c r="B147" s="28" t="str">
        <f>"29"&amp;"."&amp;$B$777&amp;"."&amp;$B$778</f>
        <v>29.04.2023</v>
      </c>
      <c r="C147" s="82" t="s">
        <v>76</v>
      </c>
      <c r="D147" s="83">
        <f>ROUND(((D148+D149+D151+D150)/1000),5)</f>
        <v>1.9173899999999999</v>
      </c>
      <c r="E147" s="83">
        <f>ROUND(((E148+E149+E151+E150)/1000),5)</f>
        <v>1.7565599999999999</v>
      </c>
      <c r="F147" s="83">
        <f>ROUND(((F148+F149+F151+F150)/1000),5)</f>
        <v>1.59195</v>
      </c>
      <c r="G147" s="83">
        <f t="shared" ref="G147:AA147" si="84">ROUND(((G148+G149+G151+G150)/1000),5)</f>
        <v>1.5486200000000001</v>
      </c>
      <c r="H147" s="83">
        <f t="shared" si="84"/>
        <v>1.5620099999999999</v>
      </c>
      <c r="I147" s="83">
        <f t="shared" si="84"/>
        <v>1.57033</v>
      </c>
      <c r="J147" s="83">
        <f t="shared" si="84"/>
        <v>1.60206</v>
      </c>
      <c r="K147" s="83">
        <f t="shared" si="84"/>
        <v>1.79786</v>
      </c>
      <c r="L147" s="83">
        <f t="shared" si="84"/>
        <v>2.0562900000000002</v>
      </c>
      <c r="M147" s="83">
        <f t="shared" si="84"/>
        <v>2.28362</v>
      </c>
      <c r="N147" s="83">
        <f t="shared" si="84"/>
        <v>2.3327100000000001</v>
      </c>
      <c r="O147" s="83">
        <f t="shared" si="84"/>
        <v>2.3291300000000001</v>
      </c>
      <c r="P147" s="83">
        <f t="shared" si="84"/>
        <v>2.2496</v>
      </c>
      <c r="Q147" s="83">
        <f t="shared" si="84"/>
        <v>2.24336</v>
      </c>
      <c r="R147" s="83">
        <f t="shared" si="84"/>
        <v>2.2108400000000001</v>
      </c>
      <c r="S147" s="83">
        <f t="shared" si="84"/>
        <v>2.1703000000000001</v>
      </c>
      <c r="T147" s="83">
        <f t="shared" si="84"/>
        <v>2.2273200000000002</v>
      </c>
      <c r="U147" s="83">
        <f t="shared" si="84"/>
        <v>2.2292900000000002</v>
      </c>
      <c r="V147" s="83">
        <f t="shared" si="84"/>
        <v>2.2358899999999999</v>
      </c>
      <c r="W147" s="83">
        <f t="shared" si="84"/>
        <v>2.3568500000000001</v>
      </c>
      <c r="X147" s="83">
        <f t="shared" si="84"/>
        <v>2.4325100000000002</v>
      </c>
      <c r="Y147" s="83">
        <f t="shared" si="84"/>
        <v>2.2765499999999999</v>
      </c>
      <c r="Z147" s="83">
        <f t="shared" si="84"/>
        <v>2.0490499999999998</v>
      </c>
      <c r="AA147" s="83">
        <f t="shared" si="84"/>
        <v>1.9305300000000001</v>
      </c>
    </row>
    <row r="148" spans="1:27" ht="12.75" customHeight="1" outlineLevel="1" x14ac:dyDescent="0.2">
      <c r="A148" s="91" t="s">
        <v>2325</v>
      </c>
      <c r="B148" s="63" t="s">
        <v>233</v>
      </c>
      <c r="C148" s="43" t="s">
        <v>79</v>
      </c>
      <c r="D148" s="44">
        <v>1628.71</v>
      </c>
      <c r="E148" s="44">
        <v>1467.88</v>
      </c>
      <c r="F148" s="44">
        <v>1303.27</v>
      </c>
      <c r="G148" s="44">
        <v>1259.94</v>
      </c>
      <c r="H148" s="44">
        <v>1273.33</v>
      </c>
      <c r="I148" s="44">
        <v>1281.6500000000001</v>
      </c>
      <c r="J148" s="44">
        <v>1313.38</v>
      </c>
      <c r="K148" s="44">
        <v>1509.18</v>
      </c>
      <c r="L148" s="44">
        <v>1767.61</v>
      </c>
      <c r="M148" s="44">
        <v>1994.94</v>
      </c>
      <c r="N148" s="44">
        <v>2044.03</v>
      </c>
      <c r="O148" s="44">
        <v>2040.45</v>
      </c>
      <c r="P148" s="44">
        <v>1960.92</v>
      </c>
      <c r="Q148" s="44">
        <v>1954.68</v>
      </c>
      <c r="R148" s="44">
        <v>1922.16</v>
      </c>
      <c r="S148" s="44">
        <v>1881.62</v>
      </c>
      <c r="T148" s="44">
        <v>1938.64</v>
      </c>
      <c r="U148" s="44">
        <v>1940.61</v>
      </c>
      <c r="V148" s="44">
        <v>1947.21</v>
      </c>
      <c r="W148" s="44">
        <v>2068.17</v>
      </c>
      <c r="X148" s="44">
        <v>2143.83</v>
      </c>
      <c r="Y148" s="44">
        <v>1987.87</v>
      </c>
      <c r="Z148" s="44">
        <v>1760.37</v>
      </c>
      <c r="AA148" s="44">
        <v>1641.85</v>
      </c>
    </row>
    <row r="149" spans="1:27" ht="12.75" customHeight="1" outlineLevel="1" x14ac:dyDescent="0.2">
      <c r="A149" s="91" t="s">
        <v>2326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1" t="s">
        <v>2327</v>
      </c>
      <c r="B150" s="63" t="s">
        <v>83</v>
      </c>
      <c r="C150" s="43" t="s">
        <v>79</v>
      </c>
      <c r="D150" s="44">
        <v>6.14</v>
      </c>
      <c r="E150" s="44">
        <v>6.14</v>
      </c>
      <c r="F150" s="44">
        <v>6.14</v>
      </c>
      <c r="G150" s="44">
        <v>6.14</v>
      </c>
      <c r="H150" s="44">
        <v>6.14</v>
      </c>
      <c r="I150" s="44">
        <v>6.14</v>
      </c>
      <c r="J150" s="44">
        <v>6.14</v>
      </c>
      <c r="K150" s="44">
        <v>6.14</v>
      </c>
      <c r="L150" s="44">
        <v>6.14</v>
      </c>
      <c r="M150" s="44">
        <v>6.14</v>
      </c>
      <c r="N150" s="44">
        <v>6.14</v>
      </c>
      <c r="O150" s="44">
        <v>6.14</v>
      </c>
      <c r="P150" s="44">
        <v>6.14</v>
      </c>
      <c r="Q150" s="44">
        <v>6.14</v>
      </c>
      <c r="R150" s="44">
        <v>6.14</v>
      </c>
      <c r="S150" s="44">
        <v>6.14</v>
      </c>
      <c r="T150" s="44">
        <v>6.14</v>
      </c>
      <c r="U150" s="44">
        <v>6.14</v>
      </c>
      <c r="V150" s="44">
        <v>6.14</v>
      </c>
      <c r="W150" s="44">
        <v>6.14</v>
      </c>
      <c r="X150" s="44">
        <v>6.14</v>
      </c>
      <c r="Y150" s="44">
        <v>6.14</v>
      </c>
      <c r="Z150" s="44">
        <v>6.14</v>
      </c>
      <c r="AA150" s="44">
        <v>6.14</v>
      </c>
    </row>
    <row r="151" spans="1:27" ht="12.75" customHeight="1" outlineLevel="1" x14ac:dyDescent="0.2">
      <c r="A151" s="91" t="s">
        <v>2328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x14ac:dyDescent="0.2">
      <c r="A152" s="90" t="s">
        <v>2329</v>
      </c>
      <c r="B152" s="28" t="str">
        <f>"30"&amp;"."&amp;$B$777&amp;"."&amp;$B$778</f>
        <v>30.04.2023</v>
      </c>
      <c r="C152" s="82" t="s">
        <v>76</v>
      </c>
      <c r="D152" s="83">
        <f>ROUND(((D153+D154+D156+D155)/1000),5)</f>
        <v>1.89219</v>
      </c>
      <c r="E152" s="83">
        <f>ROUND(((E153+E154+E156+E155)/1000),5)</f>
        <v>1.72461</v>
      </c>
      <c r="F152" s="83">
        <f>ROUND(((F153+F154+F156+F155)/1000),5)</f>
        <v>1.5864</v>
      </c>
      <c r="G152" s="83">
        <f t="shared" ref="G152:AA152" si="87">ROUND(((G153+G154+G156+G155)/1000),5)</f>
        <v>1.53555</v>
      </c>
      <c r="H152" s="83">
        <f t="shared" si="87"/>
        <v>1.5324599999999999</v>
      </c>
      <c r="I152" s="83">
        <f t="shared" si="87"/>
        <v>1.5673900000000001</v>
      </c>
      <c r="J152" s="83">
        <f t="shared" si="87"/>
        <v>1.5736399999999999</v>
      </c>
      <c r="K152" s="83">
        <f t="shared" si="87"/>
        <v>1.69746</v>
      </c>
      <c r="L152" s="83">
        <f t="shared" si="87"/>
        <v>1.9371400000000001</v>
      </c>
      <c r="M152" s="83">
        <f t="shared" si="87"/>
        <v>2.1021700000000001</v>
      </c>
      <c r="N152" s="83">
        <f t="shared" si="87"/>
        <v>2.1738300000000002</v>
      </c>
      <c r="O152" s="83">
        <f t="shared" si="87"/>
        <v>2.17299</v>
      </c>
      <c r="P152" s="83">
        <f t="shared" si="87"/>
        <v>2.1595300000000002</v>
      </c>
      <c r="Q152" s="83">
        <f t="shared" si="87"/>
        <v>2.15829</v>
      </c>
      <c r="R152" s="83">
        <f t="shared" si="87"/>
        <v>2.0614599999999998</v>
      </c>
      <c r="S152" s="83">
        <f t="shared" si="87"/>
        <v>2.0440299999999998</v>
      </c>
      <c r="T152" s="83">
        <f t="shared" si="87"/>
        <v>2.2031800000000001</v>
      </c>
      <c r="U152" s="83">
        <f t="shared" si="87"/>
        <v>2.23828</v>
      </c>
      <c r="V152" s="83">
        <f t="shared" si="87"/>
        <v>2.2467800000000002</v>
      </c>
      <c r="W152" s="83">
        <f t="shared" si="87"/>
        <v>2.4200400000000002</v>
      </c>
      <c r="X152" s="83">
        <f t="shared" si="87"/>
        <v>2.6085199999999999</v>
      </c>
      <c r="Y152" s="83">
        <f t="shared" si="87"/>
        <v>2.3028400000000002</v>
      </c>
      <c r="Z152" s="83">
        <f t="shared" si="87"/>
        <v>2.0133399999999999</v>
      </c>
      <c r="AA152" s="83">
        <f t="shared" si="87"/>
        <v>1.8731599999999999</v>
      </c>
    </row>
    <row r="153" spans="1:27" ht="12.75" customHeight="1" outlineLevel="1" x14ac:dyDescent="0.2">
      <c r="A153" s="91" t="s">
        <v>2330</v>
      </c>
      <c r="B153" s="63" t="s">
        <v>233</v>
      </c>
      <c r="C153" s="43" t="s">
        <v>79</v>
      </c>
      <c r="D153" s="44">
        <v>1603.51</v>
      </c>
      <c r="E153" s="44">
        <v>1435.93</v>
      </c>
      <c r="F153" s="44">
        <v>1297.72</v>
      </c>
      <c r="G153" s="44">
        <v>1246.8699999999999</v>
      </c>
      <c r="H153" s="44">
        <v>1243.78</v>
      </c>
      <c r="I153" s="44">
        <v>1278.71</v>
      </c>
      <c r="J153" s="44">
        <v>1284.96</v>
      </c>
      <c r="K153" s="44">
        <v>1408.78</v>
      </c>
      <c r="L153" s="44">
        <v>1648.46</v>
      </c>
      <c r="M153" s="44">
        <v>1813.49</v>
      </c>
      <c r="N153" s="44">
        <v>1885.15</v>
      </c>
      <c r="O153" s="44">
        <v>1884.31</v>
      </c>
      <c r="P153" s="44">
        <v>1870.85</v>
      </c>
      <c r="Q153" s="44">
        <v>1869.61</v>
      </c>
      <c r="R153" s="44">
        <v>1772.78</v>
      </c>
      <c r="S153" s="44">
        <v>1755.35</v>
      </c>
      <c r="T153" s="44">
        <v>1914.5</v>
      </c>
      <c r="U153" s="44">
        <v>1949.6</v>
      </c>
      <c r="V153" s="44">
        <v>1958.1</v>
      </c>
      <c r="W153" s="44">
        <v>2131.36</v>
      </c>
      <c r="X153" s="44">
        <v>2319.84</v>
      </c>
      <c r="Y153" s="44">
        <v>2014.16</v>
      </c>
      <c r="Z153" s="44">
        <v>1724.66</v>
      </c>
      <c r="AA153" s="44">
        <v>1584.48</v>
      </c>
    </row>
    <row r="154" spans="1:27" ht="12.75" customHeight="1" outlineLevel="1" x14ac:dyDescent="0.2">
      <c r="A154" s="91" t="s">
        <v>2331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1" t="s">
        <v>2332</v>
      </c>
      <c r="B155" s="63" t="s">
        <v>83</v>
      </c>
      <c r="C155" s="43" t="s">
        <v>79</v>
      </c>
      <c r="D155" s="44">
        <v>6.14</v>
      </c>
      <c r="E155" s="44">
        <v>6.14</v>
      </c>
      <c r="F155" s="44">
        <v>6.14</v>
      </c>
      <c r="G155" s="44">
        <v>6.14</v>
      </c>
      <c r="H155" s="44">
        <v>6.14</v>
      </c>
      <c r="I155" s="44">
        <v>6.14</v>
      </c>
      <c r="J155" s="44">
        <v>6.14</v>
      </c>
      <c r="K155" s="44">
        <v>6.14</v>
      </c>
      <c r="L155" s="44">
        <v>6.14</v>
      </c>
      <c r="M155" s="44">
        <v>6.14</v>
      </c>
      <c r="N155" s="44">
        <v>6.14</v>
      </c>
      <c r="O155" s="44">
        <v>6.14</v>
      </c>
      <c r="P155" s="44">
        <v>6.14</v>
      </c>
      <c r="Q155" s="44">
        <v>6.14</v>
      </c>
      <c r="R155" s="44">
        <v>6.14</v>
      </c>
      <c r="S155" s="44">
        <v>6.14</v>
      </c>
      <c r="T155" s="44">
        <v>6.14</v>
      </c>
      <c r="U155" s="44">
        <v>6.14</v>
      </c>
      <c r="V155" s="44">
        <v>6.14</v>
      </c>
      <c r="W155" s="44">
        <v>6.14</v>
      </c>
      <c r="X155" s="44">
        <v>6.14</v>
      </c>
      <c r="Y155" s="44">
        <v>6.14</v>
      </c>
      <c r="Z155" s="44">
        <v>6.14</v>
      </c>
      <c r="AA155" s="44">
        <v>6.14</v>
      </c>
    </row>
    <row r="156" spans="1:27" ht="12.75" customHeight="1" outlineLevel="1" x14ac:dyDescent="0.2">
      <c r="A156" s="91" t="s">
        <v>2333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x14ac:dyDescent="0.2">
      <c r="A157" s="92"/>
      <c r="B157" s="93" t="s">
        <v>382</v>
      </c>
      <c r="C157" s="94"/>
      <c r="D157" s="95"/>
      <c r="E157" s="95"/>
      <c r="F157" s="95"/>
      <c r="G157" s="95"/>
      <c r="I157" s="39"/>
    </row>
    <row r="158" spans="1:27" ht="12.75" customHeight="1" x14ac:dyDescent="0.2">
      <c r="A158" s="92"/>
      <c r="B158" s="93" t="s">
        <v>382</v>
      </c>
      <c r="C158" s="94"/>
      <c r="D158" s="95"/>
      <c r="E158" s="95"/>
      <c r="F158" s="95"/>
      <c r="G158" s="95"/>
      <c r="I158" s="39"/>
    </row>
    <row r="159" spans="1:27" x14ac:dyDescent="0.2">
      <c r="A159" s="164" t="s">
        <v>383</v>
      </c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6"/>
    </row>
    <row r="160" spans="1:27" ht="27" customHeight="1" x14ac:dyDescent="0.2">
      <c r="A160" s="26" t="s">
        <v>64</v>
      </c>
      <c r="B160" s="27" t="s">
        <v>205</v>
      </c>
      <c r="C160" s="26" t="s">
        <v>206</v>
      </c>
      <c r="D160" s="27" t="s">
        <v>207</v>
      </c>
      <c r="E160" s="27" t="s">
        <v>208</v>
      </c>
      <c r="F160" s="27" t="s">
        <v>209</v>
      </c>
      <c r="G160" s="27" t="s">
        <v>210</v>
      </c>
      <c r="H160" s="27" t="s">
        <v>211</v>
      </c>
      <c r="I160" s="27" t="s">
        <v>212</v>
      </c>
      <c r="J160" s="27" t="s">
        <v>213</v>
      </c>
      <c r="K160" s="27" t="s">
        <v>214</v>
      </c>
      <c r="L160" s="27" t="s">
        <v>215</v>
      </c>
      <c r="M160" s="27" t="s">
        <v>216</v>
      </c>
      <c r="N160" s="27" t="s">
        <v>217</v>
      </c>
      <c r="O160" s="27" t="s">
        <v>218</v>
      </c>
      <c r="P160" s="27" t="s">
        <v>219</v>
      </c>
      <c r="Q160" s="27" t="s">
        <v>220</v>
      </c>
      <c r="R160" s="27" t="s">
        <v>221</v>
      </c>
      <c r="S160" s="27" t="s">
        <v>222</v>
      </c>
      <c r="T160" s="27" t="s">
        <v>223</v>
      </c>
      <c r="U160" s="27" t="s">
        <v>224</v>
      </c>
      <c r="V160" s="27" t="s">
        <v>225</v>
      </c>
      <c r="W160" s="27" t="s">
        <v>226</v>
      </c>
      <c r="X160" s="27" t="s">
        <v>227</v>
      </c>
      <c r="Y160" s="27" t="s">
        <v>228</v>
      </c>
      <c r="Z160" s="27" t="s">
        <v>229</v>
      </c>
      <c r="AA160" s="27" t="s">
        <v>230</v>
      </c>
    </row>
    <row r="161" spans="1:27" x14ac:dyDescent="0.2">
      <c r="A161" s="90" t="s">
        <v>2334</v>
      </c>
      <c r="B161" s="28" t="str">
        <f>"01"&amp;"."&amp;$B$777&amp;"."&amp;$B$778</f>
        <v>01.04.2023</v>
      </c>
      <c r="C161" s="82" t="s">
        <v>76</v>
      </c>
      <c r="D161" s="83">
        <f>ROUND(((D162+D163+D165+D164)/1000),5)</f>
        <v>1.49248</v>
      </c>
      <c r="E161" s="83">
        <f>ROUND(((E162+E163+E165+E164)/1000),5)</f>
        <v>1.4113100000000001</v>
      </c>
      <c r="F161" s="83">
        <f>ROUND(((F162+F163+F165+F164)/1000),5)</f>
        <v>1.3997299999999999</v>
      </c>
      <c r="G161" s="83">
        <f t="shared" ref="G161:AA161" si="90">ROUND(((G162+G163+G165+G164)/1000),5)</f>
        <v>1.3908799999999999</v>
      </c>
      <c r="H161" s="83">
        <f t="shared" si="90"/>
        <v>1.4027400000000001</v>
      </c>
      <c r="I161" s="83">
        <f t="shared" si="90"/>
        <v>1.4111</v>
      </c>
      <c r="J161" s="83">
        <f t="shared" si="90"/>
        <v>1.4135500000000001</v>
      </c>
      <c r="K161" s="83">
        <f t="shared" si="90"/>
        <v>1.63395</v>
      </c>
      <c r="L161" s="83">
        <f t="shared" si="90"/>
        <v>1.82301</v>
      </c>
      <c r="M161" s="83">
        <f t="shared" si="90"/>
        <v>1.85388</v>
      </c>
      <c r="N161" s="83">
        <f t="shared" si="90"/>
        <v>1.88967</v>
      </c>
      <c r="O161" s="83">
        <f t="shared" si="90"/>
        <v>1.9250799999999999</v>
      </c>
      <c r="P161" s="83">
        <f t="shared" si="90"/>
        <v>1.9097200000000001</v>
      </c>
      <c r="Q161" s="83">
        <f t="shared" si="90"/>
        <v>1.9045099999999999</v>
      </c>
      <c r="R161" s="83">
        <f t="shared" si="90"/>
        <v>1.89449</v>
      </c>
      <c r="S161" s="83">
        <f t="shared" si="90"/>
        <v>1.89561</v>
      </c>
      <c r="T161" s="83">
        <f t="shared" si="90"/>
        <v>1.89507</v>
      </c>
      <c r="U161" s="83">
        <f t="shared" si="90"/>
        <v>1.8846400000000001</v>
      </c>
      <c r="V161" s="83">
        <f t="shared" si="90"/>
        <v>1.88812</v>
      </c>
      <c r="W161" s="83">
        <f t="shared" si="90"/>
        <v>1.9229499999999999</v>
      </c>
      <c r="X161" s="83">
        <f t="shared" si="90"/>
        <v>1.9095899999999999</v>
      </c>
      <c r="Y161" s="83">
        <f t="shared" si="90"/>
        <v>1.85249</v>
      </c>
      <c r="Z161" s="83">
        <f t="shared" si="90"/>
        <v>1.7724599999999999</v>
      </c>
      <c r="AA161" s="83">
        <f t="shared" si="90"/>
        <v>1.6486400000000001</v>
      </c>
    </row>
    <row r="162" spans="1:27" ht="12.75" customHeight="1" outlineLevel="1" x14ac:dyDescent="0.2">
      <c r="A162" s="91" t="s">
        <v>2335</v>
      </c>
      <c r="B162" s="63" t="s">
        <v>233</v>
      </c>
      <c r="C162" s="43" t="s">
        <v>79</v>
      </c>
      <c r="D162" s="44">
        <v>1156.8599999999999</v>
      </c>
      <c r="E162" s="44">
        <v>1075.69</v>
      </c>
      <c r="F162" s="44">
        <v>1064.1099999999999</v>
      </c>
      <c r="G162" s="44">
        <v>1055.26</v>
      </c>
      <c r="H162" s="44">
        <v>1067.1199999999999</v>
      </c>
      <c r="I162" s="44">
        <v>1075.48</v>
      </c>
      <c r="J162" s="44">
        <v>1077.93</v>
      </c>
      <c r="K162" s="44">
        <v>1298.33</v>
      </c>
      <c r="L162" s="44">
        <v>1487.39</v>
      </c>
      <c r="M162" s="44">
        <v>1518.26</v>
      </c>
      <c r="N162" s="44">
        <v>1554.05</v>
      </c>
      <c r="O162" s="44">
        <v>1589.46</v>
      </c>
      <c r="P162" s="44">
        <v>1574.1</v>
      </c>
      <c r="Q162" s="44">
        <v>1568.89</v>
      </c>
      <c r="R162" s="44">
        <v>1558.87</v>
      </c>
      <c r="S162" s="44">
        <v>1559.99</v>
      </c>
      <c r="T162" s="44">
        <v>1559.45</v>
      </c>
      <c r="U162" s="44">
        <v>1549.02</v>
      </c>
      <c r="V162" s="44">
        <v>1552.5</v>
      </c>
      <c r="W162" s="44">
        <v>1587.33</v>
      </c>
      <c r="X162" s="44">
        <v>1573.97</v>
      </c>
      <c r="Y162" s="44">
        <v>1516.87</v>
      </c>
      <c r="Z162" s="44">
        <v>1436.84</v>
      </c>
      <c r="AA162" s="44">
        <v>1313.02</v>
      </c>
    </row>
    <row r="163" spans="1:27" ht="12.75" customHeight="1" outlineLevel="1" x14ac:dyDescent="0.2">
      <c r="A163" s="91" t="s">
        <v>2336</v>
      </c>
      <c r="B163" s="63" t="s">
        <v>90</v>
      </c>
      <c r="C163" s="43" t="s">
        <v>79</v>
      </c>
      <c r="D163" s="44">
        <v>113.12</v>
      </c>
      <c r="E163" s="44">
        <f>$D$163</f>
        <v>113.12</v>
      </c>
      <c r="F163" s="44">
        <f t="shared" ref="F163:AA163" si="91">$D$163</f>
        <v>113.12</v>
      </c>
      <c r="G163" s="44">
        <f t="shared" si="91"/>
        <v>113.12</v>
      </c>
      <c r="H163" s="44">
        <f t="shared" si="91"/>
        <v>113.12</v>
      </c>
      <c r="I163" s="44">
        <f t="shared" si="91"/>
        <v>113.12</v>
      </c>
      <c r="J163" s="44">
        <f t="shared" si="91"/>
        <v>113.12</v>
      </c>
      <c r="K163" s="44">
        <f t="shared" si="91"/>
        <v>113.12</v>
      </c>
      <c r="L163" s="44">
        <f t="shared" si="91"/>
        <v>113.12</v>
      </c>
      <c r="M163" s="44">
        <f t="shared" si="91"/>
        <v>113.12</v>
      </c>
      <c r="N163" s="44">
        <f t="shared" si="91"/>
        <v>113.12</v>
      </c>
      <c r="O163" s="44">
        <f t="shared" si="91"/>
        <v>113.12</v>
      </c>
      <c r="P163" s="44">
        <f t="shared" si="91"/>
        <v>113.12</v>
      </c>
      <c r="Q163" s="44">
        <f t="shared" si="91"/>
        <v>113.12</v>
      </c>
      <c r="R163" s="44">
        <f t="shared" si="91"/>
        <v>113.12</v>
      </c>
      <c r="S163" s="44">
        <f t="shared" si="91"/>
        <v>113.12</v>
      </c>
      <c r="T163" s="44">
        <f t="shared" si="91"/>
        <v>113.12</v>
      </c>
      <c r="U163" s="44">
        <f t="shared" si="91"/>
        <v>113.12</v>
      </c>
      <c r="V163" s="44">
        <f t="shared" si="91"/>
        <v>113.12</v>
      </c>
      <c r="W163" s="44">
        <f t="shared" si="91"/>
        <v>113.12</v>
      </c>
      <c r="X163" s="44">
        <f t="shared" si="91"/>
        <v>113.12</v>
      </c>
      <c r="Y163" s="44">
        <f t="shared" si="91"/>
        <v>113.12</v>
      </c>
      <c r="Z163" s="44">
        <f t="shared" si="91"/>
        <v>113.12</v>
      </c>
      <c r="AA163" s="44">
        <f t="shared" si="91"/>
        <v>113.12</v>
      </c>
    </row>
    <row r="164" spans="1:27" ht="12.75" customHeight="1" outlineLevel="1" x14ac:dyDescent="0.2">
      <c r="A164" s="91" t="s">
        <v>2337</v>
      </c>
      <c r="B164" s="63" t="s">
        <v>83</v>
      </c>
      <c r="C164" s="43" t="s">
        <v>79</v>
      </c>
      <c r="D164" s="44">
        <v>6.14</v>
      </c>
      <c r="E164" s="44">
        <v>6.14</v>
      </c>
      <c r="F164" s="44">
        <v>6.14</v>
      </c>
      <c r="G164" s="44">
        <v>6.14</v>
      </c>
      <c r="H164" s="44">
        <v>6.14</v>
      </c>
      <c r="I164" s="44">
        <v>6.14</v>
      </c>
      <c r="J164" s="44">
        <v>6.14</v>
      </c>
      <c r="K164" s="44">
        <v>6.14</v>
      </c>
      <c r="L164" s="44">
        <v>6.14</v>
      </c>
      <c r="M164" s="44">
        <v>6.14</v>
      </c>
      <c r="N164" s="44">
        <v>6.14</v>
      </c>
      <c r="O164" s="44">
        <v>6.14</v>
      </c>
      <c r="P164" s="44">
        <v>6.14</v>
      </c>
      <c r="Q164" s="44">
        <v>6.14</v>
      </c>
      <c r="R164" s="44">
        <v>6.14</v>
      </c>
      <c r="S164" s="44">
        <v>6.14</v>
      </c>
      <c r="T164" s="44">
        <v>6.14</v>
      </c>
      <c r="U164" s="44">
        <v>6.14</v>
      </c>
      <c r="V164" s="44">
        <v>6.14</v>
      </c>
      <c r="W164" s="44">
        <v>6.14</v>
      </c>
      <c r="X164" s="44">
        <v>6.14</v>
      </c>
      <c r="Y164" s="44">
        <v>6.14</v>
      </c>
      <c r="Z164" s="44">
        <v>6.14</v>
      </c>
      <c r="AA164" s="44">
        <v>6.14</v>
      </c>
    </row>
    <row r="165" spans="1:27" ht="12.75" customHeight="1" outlineLevel="1" x14ac:dyDescent="0.2">
      <c r="A165" s="91" t="s">
        <v>2338</v>
      </c>
      <c r="B165" s="63" t="s">
        <v>81</v>
      </c>
      <c r="C165" s="43" t="s">
        <v>79</v>
      </c>
      <c r="D165" s="44">
        <f>$D$11</f>
        <v>216.36</v>
      </c>
      <c r="E165" s="44">
        <f t="shared" ref="E165:AA165" si="92">$D$11</f>
        <v>216.36</v>
      </c>
      <c r="F165" s="44">
        <f t="shared" si="92"/>
        <v>216.36</v>
      </c>
      <c r="G165" s="44">
        <f t="shared" si="92"/>
        <v>216.36</v>
      </c>
      <c r="H165" s="44">
        <f t="shared" si="92"/>
        <v>216.36</v>
      </c>
      <c r="I165" s="44">
        <f t="shared" si="92"/>
        <v>216.36</v>
      </c>
      <c r="J165" s="44">
        <f t="shared" si="92"/>
        <v>216.36</v>
      </c>
      <c r="K165" s="44">
        <f t="shared" si="92"/>
        <v>216.36</v>
      </c>
      <c r="L165" s="44">
        <f t="shared" si="92"/>
        <v>216.36</v>
      </c>
      <c r="M165" s="44">
        <f t="shared" si="92"/>
        <v>216.36</v>
      </c>
      <c r="N165" s="44">
        <f t="shared" si="92"/>
        <v>216.36</v>
      </c>
      <c r="O165" s="44">
        <f t="shared" si="92"/>
        <v>216.36</v>
      </c>
      <c r="P165" s="44">
        <f t="shared" si="92"/>
        <v>216.36</v>
      </c>
      <c r="Q165" s="44">
        <f t="shared" si="92"/>
        <v>216.36</v>
      </c>
      <c r="R165" s="44">
        <f t="shared" si="92"/>
        <v>216.36</v>
      </c>
      <c r="S165" s="44">
        <f t="shared" si="92"/>
        <v>216.36</v>
      </c>
      <c r="T165" s="44">
        <f t="shared" si="92"/>
        <v>216.36</v>
      </c>
      <c r="U165" s="44">
        <f t="shared" si="92"/>
        <v>216.36</v>
      </c>
      <c r="V165" s="44">
        <f t="shared" si="92"/>
        <v>216.36</v>
      </c>
      <c r="W165" s="44">
        <f t="shared" si="92"/>
        <v>216.36</v>
      </c>
      <c r="X165" s="44">
        <f t="shared" si="92"/>
        <v>216.36</v>
      </c>
      <c r="Y165" s="44">
        <f t="shared" si="92"/>
        <v>216.36</v>
      </c>
      <c r="Z165" s="44">
        <f t="shared" si="92"/>
        <v>216.36</v>
      </c>
      <c r="AA165" s="44">
        <f t="shared" si="92"/>
        <v>216.36</v>
      </c>
    </row>
    <row r="166" spans="1:27" x14ac:dyDescent="0.2">
      <c r="A166" s="90" t="s">
        <v>2339</v>
      </c>
      <c r="B166" s="28" t="str">
        <f>"02"&amp;"."&amp;$B$777&amp;"."&amp;$B$778</f>
        <v>02.04.2023</v>
      </c>
      <c r="C166" s="82" t="s">
        <v>76</v>
      </c>
      <c r="D166" s="83">
        <f>ROUND(((D167+D168+D170+D169)/1000),5)</f>
        <v>1.4213199999999999</v>
      </c>
      <c r="E166" s="83">
        <f>ROUND(((E167+E168+E170+E169)/1000),5)</f>
        <v>1.3755299999999999</v>
      </c>
      <c r="F166" s="83">
        <f>ROUND(((F167+F168+F170+F169)/1000),5)</f>
        <v>1.31749</v>
      </c>
      <c r="G166" s="83">
        <f t="shared" ref="G166:AA166" si="93">ROUND(((G167+G168+G170+G169)/1000),5)</f>
        <v>1.3087599999999999</v>
      </c>
      <c r="H166" s="83">
        <f t="shared" si="93"/>
        <v>1.3143199999999999</v>
      </c>
      <c r="I166" s="83">
        <f t="shared" si="93"/>
        <v>1.3292299999999999</v>
      </c>
      <c r="J166" s="83">
        <f t="shared" si="93"/>
        <v>1.3083499999999999</v>
      </c>
      <c r="K166" s="83">
        <f t="shared" si="93"/>
        <v>1.3620399999999999</v>
      </c>
      <c r="L166" s="83">
        <f t="shared" si="93"/>
        <v>1.5904700000000001</v>
      </c>
      <c r="M166" s="83">
        <f t="shared" si="93"/>
        <v>1.66547</v>
      </c>
      <c r="N166" s="83">
        <f t="shared" si="93"/>
        <v>1.7068000000000001</v>
      </c>
      <c r="O166" s="83">
        <f t="shared" si="93"/>
        <v>1.71594</v>
      </c>
      <c r="P166" s="83">
        <f t="shared" si="93"/>
        <v>1.71634</v>
      </c>
      <c r="Q166" s="83">
        <f t="shared" si="93"/>
        <v>1.7366999999999999</v>
      </c>
      <c r="R166" s="83">
        <f t="shared" si="93"/>
        <v>1.7301200000000001</v>
      </c>
      <c r="S166" s="83">
        <f t="shared" si="93"/>
        <v>1.70319</v>
      </c>
      <c r="T166" s="83">
        <f t="shared" si="93"/>
        <v>1.7012700000000001</v>
      </c>
      <c r="U166" s="83">
        <f t="shared" si="93"/>
        <v>1.7156899999999999</v>
      </c>
      <c r="V166" s="83">
        <f t="shared" si="93"/>
        <v>1.88845</v>
      </c>
      <c r="W166" s="83">
        <f t="shared" si="93"/>
        <v>1.9525399999999999</v>
      </c>
      <c r="X166" s="83">
        <f t="shared" si="93"/>
        <v>1.9215500000000001</v>
      </c>
      <c r="Y166" s="83">
        <f t="shared" si="93"/>
        <v>1.79352</v>
      </c>
      <c r="Z166" s="83">
        <f t="shared" si="93"/>
        <v>1.6210899999999999</v>
      </c>
      <c r="AA166" s="83">
        <f t="shared" si="93"/>
        <v>1.5499000000000001</v>
      </c>
    </row>
    <row r="167" spans="1:27" ht="12.75" customHeight="1" outlineLevel="1" x14ac:dyDescent="0.2">
      <c r="A167" s="91" t="s">
        <v>2340</v>
      </c>
      <c r="B167" s="63" t="s">
        <v>233</v>
      </c>
      <c r="C167" s="43" t="s">
        <v>79</v>
      </c>
      <c r="D167" s="44">
        <v>1085.7</v>
      </c>
      <c r="E167" s="44">
        <v>1039.9100000000001</v>
      </c>
      <c r="F167" s="44">
        <v>981.87</v>
      </c>
      <c r="G167" s="44">
        <v>973.14</v>
      </c>
      <c r="H167" s="44">
        <v>978.7</v>
      </c>
      <c r="I167" s="44">
        <v>993.61</v>
      </c>
      <c r="J167" s="44">
        <v>972.73</v>
      </c>
      <c r="K167" s="44">
        <v>1026.42</v>
      </c>
      <c r="L167" s="44">
        <v>1254.8499999999999</v>
      </c>
      <c r="M167" s="44">
        <v>1329.85</v>
      </c>
      <c r="N167" s="44">
        <v>1371.18</v>
      </c>
      <c r="O167" s="44">
        <v>1380.32</v>
      </c>
      <c r="P167" s="44">
        <v>1380.72</v>
      </c>
      <c r="Q167" s="44">
        <v>1401.08</v>
      </c>
      <c r="R167" s="44">
        <v>1394.5</v>
      </c>
      <c r="S167" s="44">
        <v>1367.57</v>
      </c>
      <c r="T167" s="44">
        <v>1365.65</v>
      </c>
      <c r="U167" s="44">
        <v>1380.07</v>
      </c>
      <c r="V167" s="44">
        <v>1552.83</v>
      </c>
      <c r="W167" s="44">
        <v>1616.92</v>
      </c>
      <c r="X167" s="44">
        <v>1585.93</v>
      </c>
      <c r="Y167" s="44">
        <v>1457.9</v>
      </c>
      <c r="Z167" s="44">
        <v>1285.47</v>
      </c>
      <c r="AA167" s="44">
        <v>1214.28</v>
      </c>
    </row>
    <row r="168" spans="1:27" ht="12.75" customHeight="1" outlineLevel="1" x14ac:dyDescent="0.2">
      <c r="A168" s="91" t="s">
        <v>2341</v>
      </c>
      <c r="B168" s="63" t="s">
        <v>90</v>
      </c>
      <c r="C168" s="43" t="s">
        <v>79</v>
      </c>
      <c r="D168" s="44">
        <f>$D$163</f>
        <v>113.12</v>
      </c>
      <c r="E168" s="44">
        <f>$D$163</f>
        <v>113.12</v>
      </c>
      <c r="F168" s="44">
        <f t="shared" ref="F168:AA168" si="94">$D$163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customHeight="1" outlineLevel="1" x14ac:dyDescent="0.2">
      <c r="A169" s="91" t="s">
        <v>2342</v>
      </c>
      <c r="B169" s="63" t="s">
        <v>83</v>
      </c>
      <c r="C169" s="43" t="s">
        <v>79</v>
      </c>
      <c r="D169" s="44">
        <v>6.14</v>
      </c>
      <c r="E169" s="44">
        <v>6.14</v>
      </c>
      <c r="F169" s="44">
        <v>6.14</v>
      </c>
      <c r="G169" s="44">
        <v>6.14</v>
      </c>
      <c r="H169" s="44">
        <v>6.14</v>
      </c>
      <c r="I169" s="44">
        <v>6.14</v>
      </c>
      <c r="J169" s="44">
        <v>6.14</v>
      </c>
      <c r="K169" s="44">
        <v>6.14</v>
      </c>
      <c r="L169" s="44">
        <v>6.14</v>
      </c>
      <c r="M169" s="44">
        <v>6.14</v>
      </c>
      <c r="N169" s="44">
        <v>6.14</v>
      </c>
      <c r="O169" s="44">
        <v>6.14</v>
      </c>
      <c r="P169" s="44">
        <v>6.14</v>
      </c>
      <c r="Q169" s="44">
        <v>6.14</v>
      </c>
      <c r="R169" s="44">
        <v>6.14</v>
      </c>
      <c r="S169" s="44">
        <v>6.14</v>
      </c>
      <c r="T169" s="44">
        <v>6.14</v>
      </c>
      <c r="U169" s="44">
        <v>6.14</v>
      </c>
      <c r="V169" s="44">
        <v>6.14</v>
      </c>
      <c r="W169" s="44">
        <v>6.14</v>
      </c>
      <c r="X169" s="44">
        <v>6.14</v>
      </c>
      <c r="Y169" s="44">
        <v>6.14</v>
      </c>
      <c r="Z169" s="44">
        <v>6.14</v>
      </c>
      <c r="AA169" s="44">
        <v>6.14</v>
      </c>
    </row>
    <row r="170" spans="1:27" ht="12.75" customHeight="1" outlineLevel="1" x14ac:dyDescent="0.2">
      <c r="A170" s="91" t="s">
        <v>2343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ht="12.75" customHeight="1" x14ac:dyDescent="0.2">
      <c r="A171" s="90" t="s">
        <v>2344</v>
      </c>
      <c r="B171" s="28" t="str">
        <f>"03"&amp;"."&amp;$B$777&amp;"."&amp;$B$778</f>
        <v>03.04.2023</v>
      </c>
      <c r="C171" s="82" t="s">
        <v>76</v>
      </c>
      <c r="D171" s="83">
        <f>ROUND(((D172+D173+D175+D174)/1000),5)</f>
        <v>1.4150400000000001</v>
      </c>
      <c r="E171" s="83">
        <f>ROUND(((E172+E173+E175+E174)/1000),5)</f>
        <v>1.3712599999999999</v>
      </c>
      <c r="F171" s="83">
        <f>ROUND(((F172+F173+F175+F174)/1000),5)</f>
        <v>1.3080700000000001</v>
      </c>
      <c r="G171" s="83">
        <f t="shared" ref="G171:AA171" si="96">ROUND(((G172+G173+G175+G174)/1000),5)</f>
        <v>1.30582</v>
      </c>
      <c r="H171" s="83">
        <f t="shared" si="96"/>
        <v>1.3626499999999999</v>
      </c>
      <c r="I171" s="83">
        <f t="shared" si="96"/>
        <v>1.4136200000000001</v>
      </c>
      <c r="J171" s="83">
        <f t="shared" si="96"/>
        <v>1.61771</v>
      </c>
      <c r="K171" s="83">
        <f t="shared" si="96"/>
        <v>1.8812199999999999</v>
      </c>
      <c r="L171" s="83">
        <f t="shared" si="96"/>
        <v>1.96557</v>
      </c>
      <c r="M171" s="83">
        <f t="shared" si="96"/>
        <v>2.0130599999999998</v>
      </c>
      <c r="N171" s="83">
        <f t="shared" si="96"/>
        <v>2.0142000000000002</v>
      </c>
      <c r="O171" s="83">
        <f t="shared" si="96"/>
        <v>2.0693800000000002</v>
      </c>
      <c r="P171" s="83">
        <f t="shared" si="96"/>
        <v>2.0474399999999999</v>
      </c>
      <c r="Q171" s="83">
        <f t="shared" si="96"/>
        <v>2.0641600000000002</v>
      </c>
      <c r="R171" s="83">
        <f t="shared" si="96"/>
        <v>2.0430700000000002</v>
      </c>
      <c r="S171" s="83">
        <f t="shared" si="96"/>
        <v>2.02515</v>
      </c>
      <c r="T171" s="83">
        <f t="shared" si="96"/>
        <v>2.0124200000000001</v>
      </c>
      <c r="U171" s="83">
        <f t="shared" si="96"/>
        <v>1.95896</v>
      </c>
      <c r="V171" s="83">
        <f t="shared" si="96"/>
        <v>1.95892</v>
      </c>
      <c r="W171" s="83">
        <f t="shared" si="96"/>
        <v>2.0041099999999998</v>
      </c>
      <c r="X171" s="83">
        <f t="shared" si="96"/>
        <v>2.05158</v>
      </c>
      <c r="Y171" s="83">
        <f t="shared" si="96"/>
        <v>1.98065</v>
      </c>
      <c r="Z171" s="83">
        <f t="shared" si="96"/>
        <v>1.8240099999999999</v>
      </c>
      <c r="AA171" s="83">
        <f t="shared" si="96"/>
        <v>1.5702799999999999</v>
      </c>
    </row>
    <row r="172" spans="1:27" ht="12.75" customHeight="1" outlineLevel="1" x14ac:dyDescent="0.2">
      <c r="A172" s="91" t="s">
        <v>2345</v>
      </c>
      <c r="B172" s="63" t="s">
        <v>233</v>
      </c>
      <c r="C172" s="43" t="s">
        <v>79</v>
      </c>
      <c r="D172" s="44">
        <v>1079.42</v>
      </c>
      <c r="E172" s="44">
        <v>1035.6400000000001</v>
      </c>
      <c r="F172" s="44">
        <v>972.45</v>
      </c>
      <c r="G172" s="44">
        <v>970.2</v>
      </c>
      <c r="H172" s="44">
        <v>1027.03</v>
      </c>
      <c r="I172" s="44">
        <v>1078</v>
      </c>
      <c r="J172" s="44">
        <v>1282.0899999999999</v>
      </c>
      <c r="K172" s="44">
        <v>1545.6</v>
      </c>
      <c r="L172" s="44">
        <v>1629.95</v>
      </c>
      <c r="M172" s="44">
        <v>1677.44</v>
      </c>
      <c r="N172" s="44">
        <v>1678.58</v>
      </c>
      <c r="O172" s="44">
        <v>1733.76</v>
      </c>
      <c r="P172" s="44">
        <v>1711.82</v>
      </c>
      <c r="Q172" s="44">
        <v>1728.54</v>
      </c>
      <c r="R172" s="44">
        <v>1707.45</v>
      </c>
      <c r="S172" s="44">
        <v>1689.53</v>
      </c>
      <c r="T172" s="44">
        <v>1676.8</v>
      </c>
      <c r="U172" s="44">
        <v>1623.34</v>
      </c>
      <c r="V172" s="44">
        <v>1623.3</v>
      </c>
      <c r="W172" s="44">
        <v>1668.49</v>
      </c>
      <c r="X172" s="44">
        <v>1715.96</v>
      </c>
      <c r="Y172" s="44">
        <v>1645.03</v>
      </c>
      <c r="Z172" s="44">
        <v>1488.39</v>
      </c>
      <c r="AA172" s="44">
        <v>1234.6600000000001</v>
      </c>
    </row>
    <row r="173" spans="1:27" ht="12.75" customHeight="1" outlineLevel="1" x14ac:dyDescent="0.2">
      <c r="A173" s="91" t="s">
        <v>2346</v>
      </c>
      <c r="B173" s="63" t="s">
        <v>90</v>
      </c>
      <c r="C173" s="43" t="s">
        <v>79</v>
      </c>
      <c r="D173" s="44">
        <f>$D$163</f>
        <v>113.12</v>
      </c>
      <c r="E173" s="44">
        <f>$D$163</f>
        <v>113.12</v>
      </c>
      <c r="F173" s="44">
        <f t="shared" ref="F173:AA173" si="97">$D$163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customHeight="1" outlineLevel="1" x14ac:dyDescent="0.2">
      <c r="A174" s="91" t="s">
        <v>2347</v>
      </c>
      <c r="B174" s="63" t="s">
        <v>83</v>
      </c>
      <c r="C174" s="43" t="s">
        <v>79</v>
      </c>
      <c r="D174" s="44">
        <v>6.14</v>
      </c>
      <c r="E174" s="44">
        <v>6.14</v>
      </c>
      <c r="F174" s="44">
        <v>6.14</v>
      </c>
      <c r="G174" s="44">
        <v>6.14</v>
      </c>
      <c r="H174" s="44">
        <v>6.14</v>
      </c>
      <c r="I174" s="44">
        <v>6.14</v>
      </c>
      <c r="J174" s="44">
        <v>6.14</v>
      </c>
      <c r="K174" s="44">
        <v>6.14</v>
      </c>
      <c r="L174" s="44">
        <v>6.14</v>
      </c>
      <c r="M174" s="44">
        <v>6.14</v>
      </c>
      <c r="N174" s="44">
        <v>6.14</v>
      </c>
      <c r="O174" s="44">
        <v>6.14</v>
      </c>
      <c r="P174" s="44">
        <v>6.14</v>
      </c>
      <c r="Q174" s="44">
        <v>6.14</v>
      </c>
      <c r="R174" s="44">
        <v>6.14</v>
      </c>
      <c r="S174" s="44">
        <v>6.14</v>
      </c>
      <c r="T174" s="44">
        <v>6.14</v>
      </c>
      <c r="U174" s="44">
        <v>6.14</v>
      </c>
      <c r="V174" s="44">
        <v>6.14</v>
      </c>
      <c r="W174" s="44">
        <v>6.14</v>
      </c>
      <c r="X174" s="44">
        <v>6.14</v>
      </c>
      <c r="Y174" s="44">
        <v>6.14</v>
      </c>
      <c r="Z174" s="44">
        <v>6.14</v>
      </c>
      <c r="AA174" s="44">
        <v>6.14</v>
      </c>
    </row>
    <row r="175" spans="1:27" ht="12.75" customHeight="1" outlineLevel="1" x14ac:dyDescent="0.2">
      <c r="A175" s="91" t="s">
        <v>2348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x14ac:dyDescent="0.2">
      <c r="A176" s="90" t="s">
        <v>2349</v>
      </c>
      <c r="B176" s="28" t="str">
        <f>"04"&amp;"."&amp;$B$777&amp;"."&amp;$B$778</f>
        <v>04.04.2023</v>
      </c>
      <c r="C176" s="82" t="s">
        <v>76</v>
      </c>
      <c r="D176" s="83">
        <f>ROUND(((D177+D178+D180+D179)/1000),5)</f>
        <v>1.3999699999999999</v>
      </c>
      <c r="E176" s="83">
        <f>ROUND(((E177+E178+E180+E179)/1000),5)</f>
        <v>1.3326499999999999</v>
      </c>
      <c r="F176" s="83">
        <f>ROUND(((F177+F178+F180+F179)/1000),5)</f>
        <v>1.27173</v>
      </c>
      <c r="G176" s="83">
        <f t="shared" ref="G176:AA176" si="99">ROUND(((G177+G178+G180+G179)/1000),5)</f>
        <v>1.2790600000000001</v>
      </c>
      <c r="H176" s="83">
        <f t="shared" si="99"/>
        <v>1.35694</v>
      </c>
      <c r="I176" s="83">
        <f t="shared" si="99"/>
        <v>1.4004099999999999</v>
      </c>
      <c r="J176" s="83">
        <f t="shared" si="99"/>
        <v>1.51257</v>
      </c>
      <c r="K176" s="83">
        <f t="shared" si="99"/>
        <v>1.8006</v>
      </c>
      <c r="L176" s="83">
        <f t="shared" si="99"/>
        <v>1.92435</v>
      </c>
      <c r="M176" s="83">
        <f t="shared" si="99"/>
        <v>1.98102</v>
      </c>
      <c r="N176" s="83">
        <f t="shared" si="99"/>
        <v>1.9867999999999999</v>
      </c>
      <c r="O176" s="83">
        <f t="shared" si="99"/>
        <v>1.9932399999999999</v>
      </c>
      <c r="P176" s="83">
        <f t="shared" si="99"/>
        <v>1.9571700000000001</v>
      </c>
      <c r="Q176" s="83">
        <f t="shared" si="99"/>
        <v>1.94519</v>
      </c>
      <c r="R176" s="83">
        <f t="shared" si="99"/>
        <v>1.9415500000000001</v>
      </c>
      <c r="S176" s="83">
        <f t="shared" si="99"/>
        <v>1.9422900000000001</v>
      </c>
      <c r="T176" s="83">
        <f t="shared" si="99"/>
        <v>1.93858</v>
      </c>
      <c r="U176" s="83">
        <f t="shared" si="99"/>
        <v>1.8968100000000001</v>
      </c>
      <c r="V176" s="83">
        <f t="shared" si="99"/>
        <v>1.9036900000000001</v>
      </c>
      <c r="W176" s="83">
        <f t="shared" si="99"/>
        <v>1.9904999999999999</v>
      </c>
      <c r="X176" s="83">
        <f t="shared" si="99"/>
        <v>1.97058</v>
      </c>
      <c r="Y176" s="83">
        <f t="shared" si="99"/>
        <v>1.90351</v>
      </c>
      <c r="Z176" s="83">
        <f t="shared" si="99"/>
        <v>1.6704300000000001</v>
      </c>
      <c r="AA176" s="83">
        <f t="shared" si="99"/>
        <v>1.4633700000000001</v>
      </c>
    </row>
    <row r="177" spans="1:27" ht="12.75" customHeight="1" outlineLevel="1" x14ac:dyDescent="0.2">
      <c r="A177" s="91" t="s">
        <v>2350</v>
      </c>
      <c r="B177" s="63" t="s">
        <v>233</v>
      </c>
      <c r="C177" s="43" t="s">
        <v>79</v>
      </c>
      <c r="D177" s="44">
        <v>1064.3499999999999</v>
      </c>
      <c r="E177" s="44">
        <v>997.03</v>
      </c>
      <c r="F177" s="44">
        <v>936.11</v>
      </c>
      <c r="G177" s="44">
        <v>943.44</v>
      </c>
      <c r="H177" s="44">
        <v>1021.32</v>
      </c>
      <c r="I177" s="44">
        <v>1064.79</v>
      </c>
      <c r="J177" s="44">
        <v>1176.95</v>
      </c>
      <c r="K177" s="44">
        <v>1464.98</v>
      </c>
      <c r="L177" s="44">
        <v>1588.73</v>
      </c>
      <c r="M177" s="44">
        <v>1645.4</v>
      </c>
      <c r="N177" s="44">
        <v>1651.18</v>
      </c>
      <c r="O177" s="44">
        <v>1657.62</v>
      </c>
      <c r="P177" s="44">
        <v>1621.55</v>
      </c>
      <c r="Q177" s="44">
        <v>1609.57</v>
      </c>
      <c r="R177" s="44">
        <v>1605.93</v>
      </c>
      <c r="S177" s="44">
        <v>1606.67</v>
      </c>
      <c r="T177" s="44">
        <v>1602.96</v>
      </c>
      <c r="U177" s="44">
        <v>1561.19</v>
      </c>
      <c r="V177" s="44">
        <v>1568.07</v>
      </c>
      <c r="W177" s="44">
        <v>1654.88</v>
      </c>
      <c r="X177" s="44">
        <v>1634.96</v>
      </c>
      <c r="Y177" s="44">
        <v>1567.89</v>
      </c>
      <c r="Z177" s="44">
        <v>1334.81</v>
      </c>
      <c r="AA177" s="44">
        <v>1127.75</v>
      </c>
    </row>
    <row r="178" spans="1:27" ht="12.75" customHeight="1" outlineLevel="1" x14ac:dyDescent="0.2">
      <c r="A178" s="91" t="s">
        <v>2351</v>
      </c>
      <c r="B178" s="63" t="s">
        <v>90</v>
      </c>
      <c r="C178" s="43" t="s">
        <v>79</v>
      </c>
      <c r="D178" s="44">
        <f>$D$163</f>
        <v>113.12</v>
      </c>
      <c r="E178" s="44">
        <f>$D$163</f>
        <v>113.12</v>
      </c>
      <c r="F178" s="44">
        <f t="shared" ref="F178:AA178" si="100">$D$163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customHeight="1" outlineLevel="1" x14ac:dyDescent="0.2">
      <c r="A179" s="91" t="s">
        <v>2352</v>
      </c>
      <c r="B179" s="63" t="s">
        <v>83</v>
      </c>
      <c r="C179" s="43" t="s">
        <v>79</v>
      </c>
      <c r="D179" s="44">
        <v>6.14</v>
      </c>
      <c r="E179" s="44">
        <v>6.14</v>
      </c>
      <c r="F179" s="44">
        <v>6.14</v>
      </c>
      <c r="G179" s="44">
        <v>6.14</v>
      </c>
      <c r="H179" s="44">
        <v>6.14</v>
      </c>
      <c r="I179" s="44">
        <v>6.14</v>
      </c>
      <c r="J179" s="44">
        <v>6.14</v>
      </c>
      <c r="K179" s="44">
        <v>6.14</v>
      </c>
      <c r="L179" s="44">
        <v>6.14</v>
      </c>
      <c r="M179" s="44">
        <v>6.14</v>
      </c>
      <c r="N179" s="44">
        <v>6.14</v>
      </c>
      <c r="O179" s="44">
        <v>6.14</v>
      </c>
      <c r="P179" s="44">
        <v>6.14</v>
      </c>
      <c r="Q179" s="44">
        <v>6.14</v>
      </c>
      <c r="R179" s="44">
        <v>6.14</v>
      </c>
      <c r="S179" s="44">
        <v>6.14</v>
      </c>
      <c r="T179" s="44">
        <v>6.14</v>
      </c>
      <c r="U179" s="44">
        <v>6.14</v>
      </c>
      <c r="V179" s="44">
        <v>6.14</v>
      </c>
      <c r="W179" s="44">
        <v>6.14</v>
      </c>
      <c r="X179" s="44">
        <v>6.14</v>
      </c>
      <c r="Y179" s="44">
        <v>6.14</v>
      </c>
      <c r="Z179" s="44">
        <v>6.14</v>
      </c>
      <c r="AA179" s="44">
        <v>6.14</v>
      </c>
    </row>
    <row r="180" spans="1:27" ht="12.75" customHeight="1" outlineLevel="1" x14ac:dyDescent="0.2">
      <c r="A180" s="91" t="s">
        <v>2353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x14ac:dyDescent="0.2">
      <c r="A181" s="90" t="s">
        <v>2354</v>
      </c>
      <c r="B181" s="28" t="str">
        <f>"05"&amp;"."&amp;$B$777&amp;"."&amp;$B$778</f>
        <v>05.04.2023</v>
      </c>
      <c r="C181" s="82" t="s">
        <v>76</v>
      </c>
      <c r="D181" s="83">
        <f>ROUND(((D182+D183+D185+D184)/1000),5)</f>
        <v>1.40446</v>
      </c>
      <c r="E181" s="83">
        <f>ROUND(((E182+E183+E185+E184)/1000),5)</f>
        <v>1.3440700000000001</v>
      </c>
      <c r="F181" s="83">
        <f>ROUND(((F182+F183+F185+F184)/1000),5)</f>
        <v>1.2861199999999999</v>
      </c>
      <c r="G181" s="83">
        <f t="shared" ref="G181:AA181" si="102">ROUND(((G182+G183+G185+G184)/1000),5)</f>
        <v>1.28345</v>
      </c>
      <c r="H181" s="83">
        <f t="shared" si="102"/>
        <v>1.34053</v>
      </c>
      <c r="I181" s="83">
        <f t="shared" si="102"/>
        <v>1.40225</v>
      </c>
      <c r="J181" s="83">
        <f t="shared" si="102"/>
        <v>1.48468</v>
      </c>
      <c r="K181" s="83">
        <f t="shared" si="102"/>
        <v>1.79809</v>
      </c>
      <c r="L181" s="83">
        <f t="shared" si="102"/>
        <v>1.92641</v>
      </c>
      <c r="M181" s="83">
        <f t="shared" si="102"/>
        <v>1.94242</v>
      </c>
      <c r="N181" s="83">
        <f t="shared" si="102"/>
        <v>1.94102</v>
      </c>
      <c r="O181" s="83">
        <f t="shared" si="102"/>
        <v>1.9457100000000001</v>
      </c>
      <c r="P181" s="83">
        <f t="shared" si="102"/>
        <v>1.94729</v>
      </c>
      <c r="Q181" s="83">
        <f t="shared" si="102"/>
        <v>1.9476599999999999</v>
      </c>
      <c r="R181" s="83">
        <f t="shared" si="102"/>
        <v>1.9468399999999999</v>
      </c>
      <c r="S181" s="83">
        <f t="shared" si="102"/>
        <v>1.9439900000000001</v>
      </c>
      <c r="T181" s="83">
        <f t="shared" si="102"/>
        <v>1.9415500000000001</v>
      </c>
      <c r="U181" s="83">
        <f t="shared" si="102"/>
        <v>1.9132100000000001</v>
      </c>
      <c r="V181" s="83">
        <f t="shared" si="102"/>
        <v>1.90272</v>
      </c>
      <c r="W181" s="83">
        <f t="shared" si="102"/>
        <v>1.94756</v>
      </c>
      <c r="X181" s="83">
        <f t="shared" si="102"/>
        <v>1.9721599999999999</v>
      </c>
      <c r="Y181" s="83">
        <f t="shared" si="102"/>
        <v>1.93774</v>
      </c>
      <c r="Z181" s="83">
        <f t="shared" si="102"/>
        <v>1.5682499999999999</v>
      </c>
      <c r="AA181" s="83">
        <f t="shared" si="102"/>
        <v>1.41483</v>
      </c>
    </row>
    <row r="182" spans="1:27" ht="12.75" customHeight="1" outlineLevel="1" x14ac:dyDescent="0.2">
      <c r="A182" s="91" t="s">
        <v>2355</v>
      </c>
      <c r="B182" s="63" t="s">
        <v>233</v>
      </c>
      <c r="C182" s="43" t="s">
        <v>79</v>
      </c>
      <c r="D182" s="44">
        <v>1068.8399999999999</v>
      </c>
      <c r="E182" s="44">
        <v>1008.45</v>
      </c>
      <c r="F182" s="44">
        <v>950.5</v>
      </c>
      <c r="G182" s="44">
        <v>947.83</v>
      </c>
      <c r="H182" s="44">
        <v>1004.91</v>
      </c>
      <c r="I182" s="44">
        <v>1066.6300000000001</v>
      </c>
      <c r="J182" s="44">
        <v>1149.06</v>
      </c>
      <c r="K182" s="44">
        <v>1462.47</v>
      </c>
      <c r="L182" s="44">
        <v>1590.79</v>
      </c>
      <c r="M182" s="44">
        <v>1606.8</v>
      </c>
      <c r="N182" s="44">
        <v>1605.4</v>
      </c>
      <c r="O182" s="44">
        <v>1610.09</v>
      </c>
      <c r="P182" s="44">
        <v>1611.67</v>
      </c>
      <c r="Q182" s="44">
        <v>1612.04</v>
      </c>
      <c r="R182" s="44">
        <v>1611.22</v>
      </c>
      <c r="S182" s="44">
        <v>1608.37</v>
      </c>
      <c r="T182" s="44">
        <v>1605.93</v>
      </c>
      <c r="U182" s="44">
        <v>1577.59</v>
      </c>
      <c r="V182" s="44">
        <v>1567.1</v>
      </c>
      <c r="W182" s="44">
        <v>1611.94</v>
      </c>
      <c r="X182" s="44">
        <v>1636.54</v>
      </c>
      <c r="Y182" s="44">
        <v>1602.12</v>
      </c>
      <c r="Z182" s="44">
        <v>1232.6300000000001</v>
      </c>
      <c r="AA182" s="44">
        <v>1079.21</v>
      </c>
    </row>
    <row r="183" spans="1:27" ht="12.75" customHeight="1" outlineLevel="1" x14ac:dyDescent="0.2">
      <c r="A183" s="91" t="s">
        <v>2356</v>
      </c>
      <c r="B183" s="63" t="s">
        <v>90</v>
      </c>
      <c r="C183" s="43" t="s">
        <v>79</v>
      </c>
      <c r="D183" s="44">
        <f>$D$163</f>
        <v>113.12</v>
      </c>
      <c r="E183" s="44">
        <f>$D$163</f>
        <v>113.12</v>
      </c>
      <c r="F183" s="44">
        <f t="shared" ref="F183:AA183" si="103">$D$163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customHeight="1" outlineLevel="1" x14ac:dyDescent="0.2">
      <c r="A184" s="91" t="s">
        <v>2357</v>
      </c>
      <c r="B184" s="63" t="s">
        <v>83</v>
      </c>
      <c r="C184" s="43" t="s">
        <v>79</v>
      </c>
      <c r="D184" s="44">
        <v>6.14</v>
      </c>
      <c r="E184" s="44">
        <v>6.14</v>
      </c>
      <c r="F184" s="44">
        <v>6.14</v>
      </c>
      <c r="G184" s="44">
        <v>6.14</v>
      </c>
      <c r="H184" s="44">
        <v>6.14</v>
      </c>
      <c r="I184" s="44">
        <v>6.14</v>
      </c>
      <c r="J184" s="44">
        <v>6.14</v>
      </c>
      <c r="K184" s="44">
        <v>6.14</v>
      </c>
      <c r="L184" s="44">
        <v>6.14</v>
      </c>
      <c r="M184" s="44">
        <v>6.14</v>
      </c>
      <c r="N184" s="44">
        <v>6.14</v>
      </c>
      <c r="O184" s="44">
        <v>6.14</v>
      </c>
      <c r="P184" s="44">
        <v>6.14</v>
      </c>
      <c r="Q184" s="44">
        <v>6.14</v>
      </c>
      <c r="R184" s="44">
        <v>6.14</v>
      </c>
      <c r="S184" s="44">
        <v>6.14</v>
      </c>
      <c r="T184" s="44">
        <v>6.14</v>
      </c>
      <c r="U184" s="44">
        <v>6.14</v>
      </c>
      <c r="V184" s="44">
        <v>6.14</v>
      </c>
      <c r="W184" s="44">
        <v>6.14</v>
      </c>
      <c r="X184" s="44">
        <v>6.14</v>
      </c>
      <c r="Y184" s="44">
        <v>6.14</v>
      </c>
      <c r="Z184" s="44">
        <v>6.14</v>
      </c>
      <c r="AA184" s="44">
        <v>6.14</v>
      </c>
    </row>
    <row r="185" spans="1:27" ht="12.75" customHeight="1" outlineLevel="1" x14ac:dyDescent="0.2">
      <c r="A185" s="91" t="s">
        <v>2358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x14ac:dyDescent="0.2">
      <c r="A186" s="90" t="s">
        <v>2359</v>
      </c>
      <c r="B186" s="28" t="str">
        <f>"06"&amp;"."&amp;$B$777&amp;"."&amp;$B$778</f>
        <v>06.04.2023</v>
      </c>
      <c r="C186" s="82" t="s">
        <v>76</v>
      </c>
      <c r="D186" s="83">
        <f>ROUND(((D187+D188+D190+D189)/1000),5)</f>
        <v>1.38561</v>
      </c>
      <c r="E186" s="83">
        <f>ROUND(((E187+E188+E190+E189)/1000),5)</f>
        <v>1.35524</v>
      </c>
      <c r="F186" s="83">
        <f>ROUND(((F187+F188+F190+F189)/1000),5)</f>
        <v>1.3311599999999999</v>
      </c>
      <c r="G186" s="83">
        <f t="shared" ref="G186:AA186" si="105">ROUND(((G187+G188+G190+G189)/1000),5)</f>
        <v>1.3324499999999999</v>
      </c>
      <c r="H186" s="83">
        <f t="shared" si="105"/>
        <v>1.3429500000000001</v>
      </c>
      <c r="I186" s="83">
        <f t="shared" si="105"/>
        <v>1.39029</v>
      </c>
      <c r="J186" s="83">
        <f t="shared" si="105"/>
        <v>1.6016600000000001</v>
      </c>
      <c r="K186" s="83">
        <f t="shared" si="105"/>
        <v>1.8423700000000001</v>
      </c>
      <c r="L186" s="83">
        <f t="shared" si="105"/>
        <v>2.0127100000000002</v>
      </c>
      <c r="M186" s="83">
        <f t="shared" si="105"/>
        <v>2.01946</v>
      </c>
      <c r="N186" s="83">
        <f t="shared" si="105"/>
        <v>2.0354000000000001</v>
      </c>
      <c r="O186" s="83">
        <f t="shared" si="105"/>
        <v>2.0362800000000001</v>
      </c>
      <c r="P186" s="83">
        <f t="shared" si="105"/>
        <v>2.0133800000000002</v>
      </c>
      <c r="Q186" s="83">
        <f t="shared" si="105"/>
        <v>2.02196</v>
      </c>
      <c r="R186" s="83">
        <f t="shared" si="105"/>
        <v>2.0085799999999998</v>
      </c>
      <c r="S186" s="83">
        <f t="shared" si="105"/>
        <v>1.99691</v>
      </c>
      <c r="T186" s="83">
        <f t="shared" si="105"/>
        <v>1.9788699999999999</v>
      </c>
      <c r="U186" s="83">
        <f t="shared" si="105"/>
        <v>1.9491000000000001</v>
      </c>
      <c r="V186" s="83">
        <f t="shared" si="105"/>
        <v>1.94821</v>
      </c>
      <c r="W186" s="83">
        <f t="shared" si="105"/>
        <v>1.9650300000000001</v>
      </c>
      <c r="X186" s="83">
        <f t="shared" si="105"/>
        <v>2.0578500000000002</v>
      </c>
      <c r="Y186" s="83">
        <f t="shared" si="105"/>
        <v>1.9701599999999999</v>
      </c>
      <c r="Z186" s="83">
        <f t="shared" si="105"/>
        <v>1.60764</v>
      </c>
      <c r="AA186" s="83">
        <f t="shared" si="105"/>
        <v>1.4210799999999999</v>
      </c>
    </row>
    <row r="187" spans="1:27" ht="12.75" customHeight="1" outlineLevel="1" x14ac:dyDescent="0.2">
      <c r="A187" s="91" t="s">
        <v>2360</v>
      </c>
      <c r="B187" s="63" t="s">
        <v>233</v>
      </c>
      <c r="C187" s="43" t="s">
        <v>79</v>
      </c>
      <c r="D187" s="44">
        <v>1049.99</v>
      </c>
      <c r="E187" s="44">
        <v>1019.62</v>
      </c>
      <c r="F187" s="44">
        <v>995.54</v>
      </c>
      <c r="G187" s="44">
        <v>996.83</v>
      </c>
      <c r="H187" s="44">
        <v>1007.33</v>
      </c>
      <c r="I187" s="44">
        <v>1054.67</v>
      </c>
      <c r="J187" s="44">
        <v>1266.04</v>
      </c>
      <c r="K187" s="44">
        <v>1506.75</v>
      </c>
      <c r="L187" s="44">
        <v>1677.09</v>
      </c>
      <c r="M187" s="44">
        <v>1683.84</v>
      </c>
      <c r="N187" s="44">
        <v>1699.78</v>
      </c>
      <c r="O187" s="44">
        <v>1700.66</v>
      </c>
      <c r="P187" s="44">
        <v>1677.76</v>
      </c>
      <c r="Q187" s="44">
        <v>1686.34</v>
      </c>
      <c r="R187" s="44">
        <v>1672.96</v>
      </c>
      <c r="S187" s="44">
        <v>1661.29</v>
      </c>
      <c r="T187" s="44">
        <v>1643.25</v>
      </c>
      <c r="U187" s="44">
        <v>1613.48</v>
      </c>
      <c r="V187" s="44">
        <v>1612.59</v>
      </c>
      <c r="W187" s="44">
        <v>1629.41</v>
      </c>
      <c r="X187" s="44">
        <v>1722.23</v>
      </c>
      <c r="Y187" s="44">
        <v>1634.54</v>
      </c>
      <c r="Z187" s="44">
        <v>1272.02</v>
      </c>
      <c r="AA187" s="44">
        <v>1085.46</v>
      </c>
    </row>
    <row r="188" spans="1:27" ht="12.75" customHeight="1" outlineLevel="1" x14ac:dyDescent="0.2">
      <c r="A188" s="91" t="s">
        <v>2361</v>
      </c>
      <c r="B188" s="63" t="s">
        <v>90</v>
      </c>
      <c r="C188" s="43" t="s">
        <v>79</v>
      </c>
      <c r="D188" s="44">
        <f>$D$163</f>
        <v>113.12</v>
      </c>
      <c r="E188" s="44">
        <f>$D$163</f>
        <v>113.12</v>
      </c>
      <c r="F188" s="44">
        <f t="shared" ref="F188:AA188" si="106">$D$163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customHeight="1" outlineLevel="1" x14ac:dyDescent="0.2">
      <c r="A189" s="91" t="s">
        <v>2362</v>
      </c>
      <c r="B189" s="63" t="s">
        <v>83</v>
      </c>
      <c r="C189" s="43" t="s">
        <v>79</v>
      </c>
      <c r="D189" s="44">
        <v>6.14</v>
      </c>
      <c r="E189" s="44">
        <v>6.14</v>
      </c>
      <c r="F189" s="44">
        <v>6.14</v>
      </c>
      <c r="G189" s="44">
        <v>6.14</v>
      </c>
      <c r="H189" s="44">
        <v>6.14</v>
      </c>
      <c r="I189" s="44">
        <v>6.14</v>
      </c>
      <c r="J189" s="44">
        <v>6.14</v>
      </c>
      <c r="K189" s="44">
        <v>6.14</v>
      </c>
      <c r="L189" s="44">
        <v>6.14</v>
      </c>
      <c r="M189" s="44">
        <v>6.14</v>
      </c>
      <c r="N189" s="44">
        <v>6.14</v>
      </c>
      <c r="O189" s="44">
        <v>6.14</v>
      </c>
      <c r="P189" s="44">
        <v>6.14</v>
      </c>
      <c r="Q189" s="44">
        <v>6.14</v>
      </c>
      <c r="R189" s="44">
        <v>6.14</v>
      </c>
      <c r="S189" s="44">
        <v>6.14</v>
      </c>
      <c r="T189" s="44">
        <v>6.14</v>
      </c>
      <c r="U189" s="44">
        <v>6.14</v>
      </c>
      <c r="V189" s="44">
        <v>6.14</v>
      </c>
      <c r="W189" s="44">
        <v>6.14</v>
      </c>
      <c r="X189" s="44">
        <v>6.14</v>
      </c>
      <c r="Y189" s="44">
        <v>6.14</v>
      </c>
      <c r="Z189" s="44">
        <v>6.14</v>
      </c>
      <c r="AA189" s="44">
        <v>6.14</v>
      </c>
    </row>
    <row r="190" spans="1:27" ht="12.75" customHeight="1" outlineLevel="1" x14ac:dyDescent="0.2">
      <c r="A190" s="91" t="s">
        <v>2363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x14ac:dyDescent="0.2">
      <c r="A191" s="90" t="s">
        <v>2364</v>
      </c>
      <c r="B191" s="28" t="str">
        <f>"07"&amp;"."&amp;$B$777&amp;"."&amp;$B$778</f>
        <v>07.04.2023</v>
      </c>
      <c r="C191" s="82" t="s">
        <v>76</v>
      </c>
      <c r="D191" s="83">
        <f>ROUND(((D192+D193+D195+D194)/1000),5)</f>
        <v>1.3701000000000001</v>
      </c>
      <c r="E191" s="83">
        <f>ROUND(((E192+E193+E195+E194)/1000),5)</f>
        <v>1.28416</v>
      </c>
      <c r="F191" s="83">
        <f>ROUND(((F192+F193+F195+F194)/1000),5)</f>
        <v>1.2448399999999999</v>
      </c>
      <c r="G191" s="83">
        <f t="shared" ref="G191:AA191" si="108">ROUND(((G192+G193+G195+G194)/1000),5)</f>
        <v>1.25658</v>
      </c>
      <c r="H191" s="83">
        <f t="shared" si="108"/>
        <v>1.3442499999999999</v>
      </c>
      <c r="I191" s="83">
        <f t="shared" si="108"/>
        <v>1.4042399999999999</v>
      </c>
      <c r="J191" s="83">
        <f t="shared" si="108"/>
        <v>1.5911900000000001</v>
      </c>
      <c r="K191" s="83">
        <f t="shared" si="108"/>
        <v>1.87097</v>
      </c>
      <c r="L191" s="83">
        <f t="shared" si="108"/>
        <v>2.0079500000000001</v>
      </c>
      <c r="M191" s="83">
        <f t="shared" si="108"/>
        <v>2.1042900000000002</v>
      </c>
      <c r="N191" s="83">
        <f t="shared" si="108"/>
        <v>2.1477900000000001</v>
      </c>
      <c r="O191" s="83">
        <f t="shared" si="108"/>
        <v>2.1746300000000001</v>
      </c>
      <c r="P191" s="83">
        <f t="shared" si="108"/>
        <v>2.14405</v>
      </c>
      <c r="Q191" s="83">
        <f t="shared" si="108"/>
        <v>2.17252</v>
      </c>
      <c r="R191" s="83">
        <f t="shared" si="108"/>
        <v>2.1396099999999998</v>
      </c>
      <c r="S191" s="83">
        <f t="shared" si="108"/>
        <v>2.0541900000000002</v>
      </c>
      <c r="T191" s="83">
        <f t="shared" si="108"/>
        <v>2.0590299999999999</v>
      </c>
      <c r="U191" s="83">
        <f t="shared" si="108"/>
        <v>1.9886299999999999</v>
      </c>
      <c r="V191" s="83">
        <f t="shared" si="108"/>
        <v>1.9965200000000001</v>
      </c>
      <c r="W191" s="83">
        <f t="shared" si="108"/>
        <v>2.1425000000000001</v>
      </c>
      <c r="X191" s="83">
        <f t="shared" si="108"/>
        <v>2.1808999999999998</v>
      </c>
      <c r="Y191" s="83">
        <f t="shared" si="108"/>
        <v>2.1118000000000001</v>
      </c>
      <c r="Z191" s="83">
        <f t="shared" si="108"/>
        <v>1.8652200000000001</v>
      </c>
      <c r="AA191" s="83">
        <f t="shared" si="108"/>
        <v>1.62141</v>
      </c>
    </row>
    <row r="192" spans="1:27" ht="12.75" customHeight="1" outlineLevel="1" x14ac:dyDescent="0.2">
      <c r="A192" s="91" t="s">
        <v>2365</v>
      </c>
      <c r="B192" s="63" t="s">
        <v>233</v>
      </c>
      <c r="C192" s="43" t="s">
        <v>79</v>
      </c>
      <c r="D192" s="44">
        <v>1034.48</v>
      </c>
      <c r="E192" s="44">
        <v>948.54</v>
      </c>
      <c r="F192" s="44">
        <v>909.22</v>
      </c>
      <c r="G192" s="44">
        <v>920.96</v>
      </c>
      <c r="H192" s="44">
        <v>1008.63</v>
      </c>
      <c r="I192" s="44">
        <v>1068.6199999999999</v>
      </c>
      <c r="J192" s="44">
        <v>1255.57</v>
      </c>
      <c r="K192" s="44">
        <v>1535.35</v>
      </c>
      <c r="L192" s="44">
        <v>1672.33</v>
      </c>
      <c r="M192" s="44">
        <v>1768.67</v>
      </c>
      <c r="N192" s="44">
        <v>1812.17</v>
      </c>
      <c r="O192" s="44">
        <v>1839.01</v>
      </c>
      <c r="P192" s="44">
        <v>1808.43</v>
      </c>
      <c r="Q192" s="44">
        <v>1836.9</v>
      </c>
      <c r="R192" s="44">
        <v>1803.99</v>
      </c>
      <c r="S192" s="44">
        <v>1718.57</v>
      </c>
      <c r="T192" s="44">
        <v>1723.41</v>
      </c>
      <c r="U192" s="44">
        <v>1653.01</v>
      </c>
      <c r="V192" s="44">
        <v>1660.9</v>
      </c>
      <c r="W192" s="44">
        <v>1806.88</v>
      </c>
      <c r="X192" s="44">
        <v>1845.28</v>
      </c>
      <c r="Y192" s="44">
        <v>1776.18</v>
      </c>
      <c r="Z192" s="44">
        <v>1529.6</v>
      </c>
      <c r="AA192" s="44">
        <v>1285.79</v>
      </c>
    </row>
    <row r="193" spans="1:27" ht="12.75" customHeight="1" outlineLevel="1" x14ac:dyDescent="0.2">
      <c r="A193" s="91" t="s">
        <v>2366</v>
      </c>
      <c r="B193" s="63" t="s">
        <v>90</v>
      </c>
      <c r="C193" s="43" t="s">
        <v>79</v>
      </c>
      <c r="D193" s="44">
        <f>$D$163</f>
        <v>113.12</v>
      </c>
      <c r="E193" s="44">
        <f>$D$163</f>
        <v>113.12</v>
      </c>
      <c r="F193" s="44">
        <f t="shared" ref="F193:AA193" si="109">$D$163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customHeight="1" outlineLevel="1" x14ac:dyDescent="0.2">
      <c r="A194" s="91" t="s">
        <v>2367</v>
      </c>
      <c r="B194" s="63" t="s">
        <v>83</v>
      </c>
      <c r="C194" s="43" t="s">
        <v>79</v>
      </c>
      <c r="D194" s="44">
        <v>6.14</v>
      </c>
      <c r="E194" s="44">
        <v>6.14</v>
      </c>
      <c r="F194" s="44">
        <v>6.14</v>
      </c>
      <c r="G194" s="44">
        <v>6.14</v>
      </c>
      <c r="H194" s="44">
        <v>6.14</v>
      </c>
      <c r="I194" s="44">
        <v>6.14</v>
      </c>
      <c r="J194" s="44">
        <v>6.14</v>
      </c>
      <c r="K194" s="44">
        <v>6.14</v>
      </c>
      <c r="L194" s="44">
        <v>6.14</v>
      </c>
      <c r="M194" s="44">
        <v>6.14</v>
      </c>
      <c r="N194" s="44">
        <v>6.14</v>
      </c>
      <c r="O194" s="44">
        <v>6.14</v>
      </c>
      <c r="P194" s="44">
        <v>6.14</v>
      </c>
      <c r="Q194" s="44">
        <v>6.14</v>
      </c>
      <c r="R194" s="44">
        <v>6.14</v>
      </c>
      <c r="S194" s="44">
        <v>6.14</v>
      </c>
      <c r="T194" s="44">
        <v>6.14</v>
      </c>
      <c r="U194" s="44">
        <v>6.14</v>
      </c>
      <c r="V194" s="44">
        <v>6.14</v>
      </c>
      <c r="W194" s="44">
        <v>6.14</v>
      </c>
      <c r="X194" s="44">
        <v>6.14</v>
      </c>
      <c r="Y194" s="44">
        <v>6.14</v>
      </c>
      <c r="Z194" s="44">
        <v>6.14</v>
      </c>
      <c r="AA194" s="44">
        <v>6.14</v>
      </c>
    </row>
    <row r="195" spans="1:27" ht="12.75" customHeight="1" outlineLevel="1" x14ac:dyDescent="0.2">
      <c r="A195" s="91" t="s">
        <v>2368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x14ac:dyDescent="0.2">
      <c r="A196" s="90" t="s">
        <v>2369</v>
      </c>
      <c r="B196" s="28" t="str">
        <f>"08"&amp;"."&amp;$B$777&amp;"."&amp;$B$778</f>
        <v>08.04.2023</v>
      </c>
      <c r="C196" s="82" t="s">
        <v>76</v>
      </c>
      <c r="D196" s="83">
        <f>ROUND(((D197+D198+D200+D199)/1000),5)</f>
        <v>1.52559</v>
      </c>
      <c r="E196" s="83">
        <f>ROUND(((E197+E198+E200+E199)/1000),5)</f>
        <v>1.4212100000000001</v>
      </c>
      <c r="F196" s="83">
        <f>ROUND(((F197+F198+F200+F199)/1000),5)</f>
        <v>1.4024799999999999</v>
      </c>
      <c r="G196" s="83">
        <f t="shared" ref="G196:AA196" si="111">ROUND(((G197+G198+G200+G199)/1000),5)</f>
        <v>1.40967</v>
      </c>
      <c r="H196" s="83">
        <f t="shared" si="111"/>
        <v>1.4152800000000001</v>
      </c>
      <c r="I196" s="83">
        <f t="shared" si="111"/>
        <v>1.43834</v>
      </c>
      <c r="J196" s="83">
        <f t="shared" si="111"/>
        <v>1.4415899999999999</v>
      </c>
      <c r="K196" s="83">
        <f t="shared" si="111"/>
        <v>1.56233</v>
      </c>
      <c r="L196" s="83">
        <f t="shared" si="111"/>
        <v>1.86751</v>
      </c>
      <c r="M196" s="83">
        <f t="shared" si="111"/>
        <v>1.92682</v>
      </c>
      <c r="N196" s="83">
        <f t="shared" si="111"/>
        <v>1.97082</v>
      </c>
      <c r="O196" s="83">
        <f t="shared" si="111"/>
        <v>2.1685599999999998</v>
      </c>
      <c r="P196" s="83">
        <f t="shared" si="111"/>
        <v>2.0438700000000001</v>
      </c>
      <c r="Q196" s="83">
        <f t="shared" si="111"/>
        <v>1.99417</v>
      </c>
      <c r="R196" s="83">
        <f t="shared" si="111"/>
        <v>1.9589099999999999</v>
      </c>
      <c r="S196" s="83">
        <f t="shared" si="111"/>
        <v>1.94824</v>
      </c>
      <c r="T196" s="83">
        <f t="shared" si="111"/>
        <v>1.9732400000000001</v>
      </c>
      <c r="U196" s="83">
        <f t="shared" si="111"/>
        <v>1.9294500000000001</v>
      </c>
      <c r="V196" s="83">
        <f t="shared" si="111"/>
        <v>1.9373899999999999</v>
      </c>
      <c r="W196" s="83">
        <f t="shared" si="111"/>
        <v>2.14072</v>
      </c>
      <c r="X196" s="83">
        <f t="shared" si="111"/>
        <v>2.1589</v>
      </c>
      <c r="Y196" s="83">
        <f t="shared" si="111"/>
        <v>2.0868799999999998</v>
      </c>
      <c r="Z196" s="83">
        <f t="shared" si="111"/>
        <v>1.7994300000000001</v>
      </c>
      <c r="AA196" s="83">
        <f t="shared" si="111"/>
        <v>1.5907199999999999</v>
      </c>
    </row>
    <row r="197" spans="1:27" ht="12.75" customHeight="1" outlineLevel="1" x14ac:dyDescent="0.2">
      <c r="A197" s="91" t="s">
        <v>2370</v>
      </c>
      <c r="B197" s="63" t="s">
        <v>233</v>
      </c>
      <c r="C197" s="43" t="s">
        <v>79</v>
      </c>
      <c r="D197" s="44">
        <v>1189.97</v>
      </c>
      <c r="E197" s="44">
        <v>1085.5899999999999</v>
      </c>
      <c r="F197" s="44">
        <v>1066.8599999999999</v>
      </c>
      <c r="G197" s="44">
        <v>1074.05</v>
      </c>
      <c r="H197" s="44">
        <v>1079.6600000000001</v>
      </c>
      <c r="I197" s="44">
        <v>1102.72</v>
      </c>
      <c r="J197" s="44">
        <v>1105.97</v>
      </c>
      <c r="K197" s="44">
        <v>1226.71</v>
      </c>
      <c r="L197" s="44">
        <v>1531.89</v>
      </c>
      <c r="M197" s="44">
        <v>1591.2</v>
      </c>
      <c r="N197" s="44">
        <v>1635.2</v>
      </c>
      <c r="O197" s="44">
        <v>1832.94</v>
      </c>
      <c r="P197" s="44">
        <v>1708.25</v>
      </c>
      <c r="Q197" s="44">
        <v>1658.55</v>
      </c>
      <c r="R197" s="44">
        <v>1623.29</v>
      </c>
      <c r="S197" s="44">
        <v>1612.62</v>
      </c>
      <c r="T197" s="44">
        <v>1637.62</v>
      </c>
      <c r="U197" s="44">
        <v>1593.83</v>
      </c>
      <c r="V197" s="44">
        <v>1601.77</v>
      </c>
      <c r="W197" s="44">
        <v>1805.1</v>
      </c>
      <c r="X197" s="44">
        <v>1823.28</v>
      </c>
      <c r="Y197" s="44">
        <v>1751.26</v>
      </c>
      <c r="Z197" s="44">
        <v>1463.81</v>
      </c>
      <c r="AA197" s="44">
        <v>1255.0999999999999</v>
      </c>
    </row>
    <row r="198" spans="1:27" ht="12.75" customHeight="1" outlineLevel="1" x14ac:dyDescent="0.2">
      <c r="A198" s="91" t="s">
        <v>2371</v>
      </c>
      <c r="B198" s="63" t="s">
        <v>90</v>
      </c>
      <c r="C198" s="43" t="s">
        <v>79</v>
      </c>
      <c r="D198" s="44">
        <f>$D$163</f>
        <v>113.12</v>
      </c>
      <c r="E198" s="44">
        <f>$D$163</f>
        <v>113.12</v>
      </c>
      <c r="F198" s="44">
        <f t="shared" ref="F198:AA198" si="112">$D$163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customHeight="1" outlineLevel="1" x14ac:dyDescent="0.2">
      <c r="A199" s="91" t="s">
        <v>2372</v>
      </c>
      <c r="B199" s="63" t="s">
        <v>83</v>
      </c>
      <c r="C199" s="43" t="s">
        <v>79</v>
      </c>
      <c r="D199" s="44">
        <v>6.14</v>
      </c>
      <c r="E199" s="44">
        <v>6.14</v>
      </c>
      <c r="F199" s="44">
        <v>6.14</v>
      </c>
      <c r="G199" s="44">
        <v>6.14</v>
      </c>
      <c r="H199" s="44">
        <v>6.14</v>
      </c>
      <c r="I199" s="44">
        <v>6.14</v>
      </c>
      <c r="J199" s="44">
        <v>6.14</v>
      </c>
      <c r="K199" s="44">
        <v>6.14</v>
      </c>
      <c r="L199" s="44">
        <v>6.14</v>
      </c>
      <c r="M199" s="44">
        <v>6.14</v>
      </c>
      <c r="N199" s="44">
        <v>6.14</v>
      </c>
      <c r="O199" s="44">
        <v>6.14</v>
      </c>
      <c r="P199" s="44">
        <v>6.14</v>
      </c>
      <c r="Q199" s="44">
        <v>6.14</v>
      </c>
      <c r="R199" s="44">
        <v>6.14</v>
      </c>
      <c r="S199" s="44">
        <v>6.14</v>
      </c>
      <c r="T199" s="44">
        <v>6.14</v>
      </c>
      <c r="U199" s="44">
        <v>6.14</v>
      </c>
      <c r="V199" s="44">
        <v>6.14</v>
      </c>
      <c r="W199" s="44">
        <v>6.14</v>
      </c>
      <c r="X199" s="44">
        <v>6.14</v>
      </c>
      <c r="Y199" s="44">
        <v>6.14</v>
      </c>
      <c r="Z199" s="44">
        <v>6.14</v>
      </c>
      <c r="AA199" s="44">
        <v>6.14</v>
      </c>
    </row>
    <row r="200" spans="1:27" ht="12.75" customHeight="1" outlineLevel="1" x14ac:dyDescent="0.2">
      <c r="A200" s="91" t="s">
        <v>2373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x14ac:dyDescent="0.2">
      <c r="A201" s="90" t="s">
        <v>2374</v>
      </c>
      <c r="B201" s="28" t="str">
        <f>"09"&amp;"."&amp;$B$777&amp;"."&amp;$B$778</f>
        <v>09.04.2023</v>
      </c>
      <c r="C201" s="82" t="s">
        <v>76</v>
      </c>
      <c r="D201" s="83">
        <f>ROUND(((D202+D203+D205+D204)/1000),5)</f>
        <v>1.5063200000000001</v>
      </c>
      <c r="E201" s="83">
        <f>ROUND(((E202+E203+E205+E204)/1000),5)</f>
        <v>1.3781300000000001</v>
      </c>
      <c r="F201" s="83">
        <f>ROUND(((F202+F203+F205+F204)/1000),5)</f>
        <v>1.34029</v>
      </c>
      <c r="G201" s="83">
        <f t="shared" ref="G201:AA201" si="114">ROUND(((G202+G203+G205+G204)/1000),5)</f>
        <v>1.31786</v>
      </c>
      <c r="H201" s="83">
        <f t="shared" si="114"/>
        <v>1.3208899999999999</v>
      </c>
      <c r="I201" s="83">
        <f t="shared" si="114"/>
        <v>1.31321</v>
      </c>
      <c r="J201" s="83">
        <f t="shared" si="114"/>
        <v>1.2640800000000001</v>
      </c>
      <c r="K201" s="83">
        <f t="shared" si="114"/>
        <v>1.3491</v>
      </c>
      <c r="L201" s="83">
        <f t="shared" si="114"/>
        <v>1.45248</v>
      </c>
      <c r="M201" s="83">
        <f t="shared" si="114"/>
        <v>1.7087699999999999</v>
      </c>
      <c r="N201" s="83">
        <f t="shared" si="114"/>
        <v>1.8261799999999999</v>
      </c>
      <c r="O201" s="83">
        <f t="shared" si="114"/>
        <v>1.8348</v>
      </c>
      <c r="P201" s="83">
        <f t="shared" si="114"/>
        <v>1.69655</v>
      </c>
      <c r="Q201" s="83">
        <f t="shared" si="114"/>
        <v>1.6607099999999999</v>
      </c>
      <c r="R201" s="83">
        <f t="shared" si="114"/>
        <v>1.6459900000000001</v>
      </c>
      <c r="S201" s="83">
        <f t="shared" si="114"/>
        <v>1.6364700000000001</v>
      </c>
      <c r="T201" s="83">
        <f t="shared" si="114"/>
        <v>1.6353200000000001</v>
      </c>
      <c r="U201" s="83">
        <f t="shared" si="114"/>
        <v>1.6837299999999999</v>
      </c>
      <c r="V201" s="83">
        <f t="shared" si="114"/>
        <v>1.8648800000000001</v>
      </c>
      <c r="W201" s="83">
        <f t="shared" si="114"/>
        <v>2.0277099999999999</v>
      </c>
      <c r="X201" s="83">
        <f t="shared" si="114"/>
        <v>1.9977499999999999</v>
      </c>
      <c r="Y201" s="83">
        <f t="shared" si="114"/>
        <v>2.0045999999999999</v>
      </c>
      <c r="Z201" s="83">
        <f t="shared" si="114"/>
        <v>1.55341</v>
      </c>
      <c r="AA201" s="83">
        <f t="shared" si="114"/>
        <v>1.41326</v>
      </c>
    </row>
    <row r="202" spans="1:27" ht="12.75" customHeight="1" outlineLevel="1" x14ac:dyDescent="0.2">
      <c r="A202" s="91" t="s">
        <v>2375</v>
      </c>
      <c r="B202" s="63" t="s">
        <v>233</v>
      </c>
      <c r="C202" s="43" t="s">
        <v>79</v>
      </c>
      <c r="D202" s="44">
        <v>1170.7</v>
      </c>
      <c r="E202" s="44">
        <v>1042.51</v>
      </c>
      <c r="F202" s="44">
        <v>1004.67</v>
      </c>
      <c r="G202" s="44">
        <v>982.24</v>
      </c>
      <c r="H202" s="44">
        <v>985.27</v>
      </c>
      <c r="I202" s="44">
        <v>977.59</v>
      </c>
      <c r="J202" s="44">
        <v>928.46</v>
      </c>
      <c r="K202" s="44">
        <v>1013.48</v>
      </c>
      <c r="L202" s="44">
        <v>1116.8599999999999</v>
      </c>
      <c r="M202" s="44">
        <v>1373.15</v>
      </c>
      <c r="N202" s="44">
        <v>1490.56</v>
      </c>
      <c r="O202" s="44">
        <v>1499.18</v>
      </c>
      <c r="P202" s="44">
        <v>1360.93</v>
      </c>
      <c r="Q202" s="44">
        <v>1325.09</v>
      </c>
      <c r="R202" s="44">
        <v>1310.3699999999999</v>
      </c>
      <c r="S202" s="44">
        <v>1300.8499999999999</v>
      </c>
      <c r="T202" s="44">
        <v>1299.7</v>
      </c>
      <c r="U202" s="44">
        <v>1348.11</v>
      </c>
      <c r="V202" s="44">
        <v>1529.26</v>
      </c>
      <c r="W202" s="44">
        <v>1692.09</v>
      </c>
      <c r="X202" s="44">
        <v>1662.13</v>
      </c>
      <c r="Y202" s="44">
        <v>1668.98</v>
      </c>
      <c r="Z202" s="44">
        <v>1217.79</v>
      </c>
      <c r="AA202" s="44">
        <v>1077.6400000000001</v>
      </c>
    </row>
    <row r="203" spans="1:27" ht="12.75" customHeight="1" outlineLevel="1" x14ac:dyDescent="0.2">
      <c r="A203" s="91" t="s">
        <v>2376</v>
      </c>
      <c r="B203" s="63" t="s">
        <v>90</v>
      </c>
      <c r="C203" s="43" t="s">
        <v>79</v>
      </c>
      <c r="D203" s="44">
        <f>$D$163</f>
        <v>113.12</v>
      </c>
      <c r="E203" s="44">
        <f>$D$163</f>
        <v>113.12</v>
      </c>
      <c r="F203" s="44">
        <f t="shared" ref="F203:AA203" si="115">$D$163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customHeight="1" outlineLevel="1" x14ac:dyDescent="0.2">
      <c r="A204" s="91" t="s">
        <v>2377</v>
      </c>
      <c r="B204" s="63" t="s">
        <v>83</v>
      </c>
      <c r="C204" s="43" t="s">
        <v>79</v>
      </c>
      <c r="D204" s="44">
        <v>6.14</v>
      </c>
      <c r="E204" s="44">
        <v>6.14</v>
      </c>
      <c r="F204" s="44">
        <v>6.14</v>
      </c>
      <c r="G204" s="44">
        <v>6.14</v>
      </c>
      <c r="H204" s="44">
        <v>6.14</v>
      </c>
      <c r="I204" s="44">
        <v>6.14</v>
      </c>
      <c r="J204" s="44">
        <v>6.14</v>
      </c>
      <c r="K204" s="44">
        <v>6.14</v>
      </c>
      <c r="L204" s="44">
        <v>6.14</v>
      </c>
      <c r="M204" s="44">
        <v>6.14</v>
      </c>
      <c r="N204" s="44">
        <v>6.14</v>
      </c>
      <c r="O204" s="44">
        <v>6.14</v>
      </c>
      <c r="P204" s="44">
        <v>6.14</v>
      </c>
      <c r="Q204" s="44">
        <v>6.14</v>
      </c>
      <c r="R204" s="44">
        <v>6.14</v>
      </c>
      <c r="S204" s="44">
        <v>6.14</v>
      </c>
      <c r="T204" s="44">
        <v>6.14</v>
      </c>
      <c r="U204" s="44">
        <v>6.14</v>
      </c>
      <c r="V204" s="44">
        <v>6.14</v>
      </c>
      <c r="W204" s="44">
        <v>6.14</v>
      </c>
      <c r="X204" s="44">
        <v>6.14</v>
      </c>
      <c r="Y204" s="44">
        <v>6.14</v>
      </c>
      <c r="Z204" s="44">
        <v>6.14</v>
      </c>
      <c r="AA204" s="44">
        <v>6.14</v>
      </c>
    </row>
    <row r="205" spans="1:27" ht="12.75" customHeight="1" outlineLevel="1" x14ac:dyDescent="0.2">
      <c r="A205" s="91" t="s">
        <v>2378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x14ac:dyDescent="0.2">
      <c r="A206" s="90" t="s">
        <v>2379</v>
      </c>
      <c r="B206" s="28" t="str">
        <f>"10"&amp;"."&amp;$B$777&amp;"."&amp;$B$778</f>
        <v>10.04.2023</v>
      </c>
      <c r="C206" s="82" t="s">
        <v>76</v>
      </c>
      <c r="D206" s="83">
        <f>ROUND(((D207+D208+D210+D209)/1000),5)</f>
        <v>1.41351</v>
      </c>
      <c r="E206" s="83">
        <f>ROUND(((E207+E208+E210+E209)/1000),5)</f>
        <v>1.3655600000000001</v>
      </c>
      <c r="F206" s="83">
        <f>ROUND(((F207+F208+F210+F209)/1000),5)</f>
        <v>1.35636</v>
      </c>
      <c r="G206" s="83">
        <f t="shared" ref="G206:AA206" si="117">ROUND(((G207+G208+G210+G209)/1000),5)</f>
        <v>1.35619</v>
      </c>
      <c r="H206" s="83">
        <f t="shared" si="117"/>
        <v>1.38123</v>
      </c>
      <c r="I206" s="83">
        <f t="shared" si="117"/>
        <v>1.4114800000000001</v>
      </c>
      <c r="J206" s="83">
        <f t="shared" si="117"/>
        <v>1.5158700000000001</v>
      </c>
      <c r="K206" s="83">
        <f t="shared" si="117"/>
        <v>1.77508</v>
      </c>
      <c r="L206" s="83">
        <f t="shared" si="117"/>
        <v>2.1201300000000001</v>
      </c>
      <c r="M206" s="83">
        <f t="shared" si="117"/>
        <v>2.2019199999999999</v>
      </c>
      <c r="N206" s="83">
        <f t="shared" si="117"/>
        <v>2.22973</v>
      </c>
      <c r="O206" s="83">
        <f t="shared" si="117"/>
        <v>2.2863799999999999</v>
      </c>
      <c r="P206" s="83">
        <f t="shared" si="117"/>
        <v>2.27739</v>
      </c>
      <c r="Q206" s="83">
        <f t="shared" si="117"/>
        <v>2.2866</v>
      </c>
      <c r="R206" s="83">
        <f t="shared" si="117"/>
        <v>2.25963</v>
      </c>
      <c r="S206" s="83">
        <f t="shared" si="117"/>
        <v>2.2297500000000001</v>
      </c>
      <c r="T206" s="83">
        <f t="shared" si="117"/>
        <v>2.1714199999999999</v>
      </c>
      <c r="U206" s="83">
        <f t="shared" si="117"/>
        <v>1.95445</v>
      </c>
      <c r="V206" s="83">
        <f t="shared" si="117"/>
        <v>1.9267399999999999</v>
      </c>
      <c r="W206" s="83">
        <f t="shared" si="117"/>
        <v>2.1090100000000001</v>
      </c>
      <c r="X206" s="83">
        <f t="shared" si="117"/>
        <v>2.11944</v>
      </c>
      <c r="Y206" s="83">
        <f t="shared" si="117"/>
        <v>2.09524</v>
      </c>
      <c r="Z206" s="83">
        <f t="shared" si="117"/>
        <v>1.5777300000000001</v>
      </c>
      <c r="AA206" s="83">
        <f t="shared" si="117"/>
        <v>1.4158299999999999</v>
      </c>
    </row>
    <row r="207" spans="1:27" ht="12.75" customHeight="1" outlineLevel="1" x14ac:dyDescent="0.2">
      <c r="A207" s="91" t="s">
        <v>2380</v>
      </c>
      <c r="B207" s="63" t="s">
        <v>233</v>
      </c>
      <c r="C207" s="43" t="s">
        <v>79</v>
      </c>
      <c r="D207" s="44">
        <v>1077.8900000000001</v>
      </c>
      <c r="E207" s="44">
        <v>1029.94</v>
      </c>
      <c r="F207" s="44">
        <v>1020.74</v>
      </c>
      <c r="G207" s="44">
        <v>1020.57</v>
      </c>
      <c r="H207" s="44">
        <v>1045.6099999999999</v>
      </c>
      <c r="I207" s="44">
        <v>1075.8599999999999</v>
      </c>
      <c r="J207" s="44">
        <v>1180.25</v>
      </c>
      <c r="K207" s="44">
        <v>1439.46</v>
      </c>
      <c r="L207" s="44">
        <v>1784.51</v>
      </c>
      <c r="M207" s="44">
        <v>1866.3</v>
      </c>
      <c r="N207" s="44">
        <v>1894.11</v>
      </c>
      <c r="O207" s="44">
        <v>1950.76</v>
      </c>
      <c r="P207" s="44">
        <v>1941.77</v>
      </c>
      <c r="Q207" s="44">
        <v>1950.98</v>
      </c>
      <c r="R207" s="44">
        <v>1924.01</v>
      </c>
      <c r="S207" s="44">
        <v>1894.13</v>
      </c>
      <c r="T207" s="44">
        <v>1835.8</v>
      </c>
      <c r="U207" s="44">
        <v>1618.83</v>
      </c>
      <c r="V207" s="44">
        <v>1591.12</v>
      </c>
      <c r="W207" s="44">
        <v>1773.39</v>
      </c>
      <c r="X207" s="44">
        <v>1783.82</v>
      </c>
      <c r="Y207" s="44">
        <v>1759.62</v>
      </c>
      <c r="Z207" s="44">
        <v>1242.1099999999999</v>
      </c>
      <c r="AA207" s="44">
        <v>1080.21</v>
      </c>
    </row>
    <row r="208" spans="1:27" ht="12.75" customHeight="1" outlineLevel="1" x14ac:dyDescent="0.2">
      <c r="A208" s="91" t="s">
        <v>2381</v>
      </c>
      <c r="B208" s="63" t="s">
        <v>90</v>
      </c>
      <c r="C208" s="43" t="s">
        <v>79</v>
      </c>
      <c r="D208" s="44">
        <f>$D$163</f>
        <v>113.12</v>
      </c>
      <c r="E208" s="44">
        <f>$D$163</f>
        <v>113.12</v>
      </c>
      <c r="F208" s="44">
        <f t="shared" ref="F208:AA208" si="118">$D$163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customHeight="1" outlineLevel="1" x14ac:dyDescent="0.2">
      <c r="A209" s="91" t="s">
        <v>2382</v>
      </c>
      <c r="B209" s="63" t="s">
        <v>83</v>
      </c>
      <c r="C209" s="43" t="s">
        <v>79</v>
      </c>
      <c r="D209" s="44">
        <v>6.14</v>
      </c>
      <c r="E209" s="44">
        <v>6.14</v>
      </c>
      <c r="F209" s="44">
        <v>6.14</v>
      </c>
      <c r="G209" s="44">
        <v>6.14</v>
      </c>
      <c r="H209" s="44">
        <v>6.14</v>
      </c>
      <c r="I209" s="44">
        <v>6.14</v>
      </c>
      <c r="J209" s="44">
        <v>6.14</v>
      </c>
      <c r="K209" s="44">
        <v>6.14</v>
      </c>
      <c r="L209" s="44">
        <v>6.14</v>
      </c>
      <c r="M209" s="44">
        <v>6.14</v>
      </c>
      <c r="N209" s="44">
        <v>6.14</v>
      </c>
      <c r="O209" s="44">
        <v>6.14</v>
      </c>
      <c r="P209" s="44">
        <v>6.14</v>
      </c>
      <c r="Q209" s="44">
        <v>6.14</v>
      </c>
      <c r="R209" s="44">
        <v>6.14</v>
      </c>
      <c r="S209" s="44">
        <v>6.14</v>
      </c>
      <c r="T209" s="44">
        <v>6.14</v>
      </c>
      <c r="U209" s="44">
        <v>6.14</v>
      </c>
      <c r="V209" s="44">
        <v>6.14</v>
      </c>
      <c r="W209" s="44">
        <v>6.14</v>
      </c>
      <c r="X209" s="44">
        <v>6.14</v>
      </c>
      <c r="Y209" s="44">
        <v>6.14</v>
      </c>
      <c r="Z209" s="44">
        <v>6.14</v>
      </c>
      <c r="AA209" s="44">
        <v>6.14</v>
      </c>
    </row>
    <row r="210" spans="1:27" ht="12.75" customHeight="1" outlineLevel="1" x14ac:dyDescent="0.2">
      <c r="A210" s="91" t="s">
        <v>2383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x14ac:dyDescent="0.2">
      <c r="A211" s="90" t="s">
        <v>2384</v>
      </c>
      <c r="B211" s="28" t="str">
        <f>"11"&amp;"."&amp;$B$777&amp;"."&amp;$B$778</f>
        <v>11.04.2023</v>
      </c>
      <c r="C211" s="82" t="s">
        <v>76</v>
      </c>
      <c r="D211" s="83">
        <f>ROUND(((D212+D213+D215+D214)/1000),5)</f>
        <v>1.3247599999999999</v>
      </c>
      <c r="E211" s="83">
        <f>ROUND(((E212+E213+E215+E214)/1000),5)</f>
        <v>1.1509499999999999</v>
      </c>
      <c r="F211" s="83">
        <f>ROUND(((F212+F213+F215+F214)/1000),5)</f>
        <v>0.58214999999999995</v>
      </c>
      <c r="G211" s="83">
        <f t="shared" ref="G211:AA211" si="120">ROUND(((G212+G213+G215+G214)/1000),5)</f>
        <v>0.58311000000000002</v>
      </c>
      <c r="H211" s="83">
        <f t="shared" si="120"/>
        <v>0.60792999999999997</v>
      </c>
      <c r="I211" s="83">
        <f t="shared" si="120"/>
        <v>1.2664299999999999</v>
      </c>
      <c r="J211" s="83">
        <f t="shared" si="120"/>
        <v>1.4107499999999999</v>
      </c>
      <c r="K211" s="83">
        <f t="shared" si="120"/>
        <v>1.6793400000000001</v>
      </c>
      <c r="L211" s="83">
        <f t="shared" si="120"/>
        <v>1.90124</v>
      </c>
      <c r="M211" s="83">
        <f t="shared" si="120"/>
        <v>1.97357</v>
      </c>
      <c r="N211" s="83">
        <f t="shared" si="120"/>
        <v>1.9756100000000001</v>
      </c>
      <c r="O211" s="83">
        <f t="shared" si="120"/>
        <v>2.0638899999999998</v>
      </c>
      <c r="P211" s="83">
        <f t="shared" si="120"/>
        <v>2.0657199999999998</v>
      </c>
      <c r="Q211" s="83">
        <f t="shared" si="120"/>
        <v>2.0503800000000001</v>
      </c>
      <c r="R211" s="83">
        <f t="shared" si="120"/>
        <v>2.02725</v>
      </c>
      <c r="S211" s="83">
        <f t="shared" si="120"/>
        <v>1.9646399999999999</v>
      </c>
      <c r="T211" s="83">
        <f t="shared" si="120"/>
        <v>1.92947</v>
      </c>
      <c r="U211" s="83">
        <f t="shared" si="120"/>
        <v>1.90357</v>
      </c>
      <c r="V211" s="83">
        <f t="shared" si="120"/>
        <v>1.8530500000000001</v>
      </c>
      <c r="W211" s="83">
        <f t="shared" si="120"/>
        <v>1.92994</v>
      </c>
      <c r="X211" s="83">
        <f t="shared" si="120"/>
        <v>1.94757</v>
      </c>
      <c r="Y211" s="83">
        <f t="shared" si="120"/>
        <v>1.9029799999999999</v>
      </c>
      <c r="Z211" s="83">
        <f t="shared" si="120"/>
        <v>1.4741500000000001</v>
      </c>
      <c r="AA211" s="83">
        <f t="shared" si="120"/>
        <v>1.4139200000000001</v>
      </c>
    </row>
    <row r="212" spans="1:27" ht="12.75" customHeight="1" outlineLevel="1" x14ac:dyDescent="0.2">
      <c r="A212" s="91" t="s">
        <v>2385</v>
      </c>
      <c r="B212" s="63" t="s">
        <v>233</v>
      </c>
      <c r="C212" s="43" t="s">
        <v>79</v>
      </c>
      <c r="D212" s="44">
        <v>989.14</v>
      </c>
      <c r="E212" s="44">
        <v>815.33</v>
      </c>
      <c r="F212" s="44">
        <v>246.53</v>
      </c>
      <c r="G212" s="44">
        <v>247.49</v>
      </c>
      <c r="H212" s="44">
        <v>272.31</v>
      </c>
      <c r="I212" s="44">
        <v>930.81</v>
      </c>
      <c r="J212" s="44">
        <v>1075.1300000000001</v>
      </c>
      <c r="K212" s="44">
        <v>1343.72</v>
      </c>
      <c r="L212" s="44">
        <v>1565.62</v>
      </c>
      <c r="M212" s="44">
        <v>1637.95</v>
      </c>
      <c r="N212" s="44">
        <v>1639.99</v>
      </c>
      <c r="O212" s="44">
        <v>1728.27</v>
      </c>
      <c r="P212" s="44">
        <v>1730.1</v>
      </c>
      <c r="Q212" s="44">
        <v>1714.76</v>
      </c>
      <c r="R212" s="44">
        <v>1691.63</v>
      </c>
      <c r="S212" s="44">
        <v>1629.02</v>
      </c>
      <c r="T212" s="44">
        <v>1593.85</v>
      </c>
      <c r="U212" s="44">
        <v>1567.95</v>
      </c>
      <c r="V212" s="44">
        <v>1517.43</v>
      </c>
      <c r="W212" s="44">
        <v>1594.32</v>
      </c>
      <c r="X212" s="44">
        <v>1611.95</v>
      </c>
      <c r="Y212" s="44">
        <v>1567.36</v>
      </c>
      <c r="Z212" s="44">
        <v>1138.53</v>
      </c>
      <c r="AA212" s="44">
        <v>1078.3</v>
      </c>
    </row>
    <row r="213" spans="1:27" ht="12.75" customHeight="1" outlineLevel="1" x14ac:dyDescent="0.2">
      <c r="A213" s="91" t="s">
        <v>2386</v>
      </c>
      <c r="B213" s="63" t="s">
        <v>90</v>
      </c>
      <c r="C213" s="43" t="s">
        <v>79</v>
      </c>
      <c r="D213" s="44">
        <f>$D$163</f>
        <v>113.12</v>
      </c>
      <c r="E213" s="44">
        <f>$D$163</f>
        <v>113.12</v>
      </c>
      <c r="F213" s="44">
        <f t="shared" ref="F213:AA213" si="121">$D$163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customHeight="1" outlineLevel="1" x14ac:dyDescent="0.2">
      <c r="A214" s="91" t="s">
        <v>2387</v>
      </c>
      <c r="B214" s="63" t="s">
        <v>83</v>
      </c>
      <c r="C214" s="43" t="s">
        <v>79</v>
      </c>
      <c r="D214" s="44">
        <v>6.14</v>
      </c>
      <c r="E214" s="44">
        <v>6.14</v>
      </c>
      <c r="F214" s="44">
        <v>6.14</v>
      </c>
      <c r="G214" s="44">
        <v>6.14</v>
      </c>
      <c r="H214" s="44">
        <v>6.14</v>
      </c>
      <c r="I214" s="44">
        <v>6.14</v>
      </c>
      <c r="J214" s="44">
        <v>6.14</v>
      </c>
      <c r="K214" s="44">
        <v>6.14</v>
      </c>
      <c r="L214" s="44">
        <v>6.14</v>
      </c>
      <c r="M214" s="44">
        <v>6.14</v>
      </c>
      <c r="N214" s="44">
        <v>6.14</v>
      </c>
      <c r="O214" s="44">
        <v>6.14</v>
      </c>
      <c r="P214" s="44">
        <v>6.14</v>
      </c>
      <c r="Q214" s="44">
        <v>6.14</v>
      </c>
      <c r="R214" s="44">
        <v>6.14</v>
      </c>
      <c r="S214" s="44">
        <v>6.14</v>
      </c>
      <c r="T214" s="44">
        <v>6.14</v>
      </c>
      <c r="U214" s="44">
        <v>6.14</v>
      </c>
      <c r="V214" s="44">
        <v>6.14</v>
      </c>
      <c r="W214" s="44">
        <v>6.14</v>
      </c>
      <c r="X214" s="44">
        <v>6.14</v>
      </c>
      <c r="Y214" s="44">
        <v>6.14</v>
      </c>
      <c r="Z214" s="44">
        <v>6.14</v>
      </c>
      <c r="AA214" s="44">
        <v>6.14</v>
      </c>
    </row>
    <row r="215" spans="1:27" ht="12.75" customHeight="1" outlineLevel="1" x14ac:dyDescent="0.2">
      <c r="A215" s="91" t="s">
        <v>2388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x14ac:dyDescent="0.2">
      <c r="A216" s="90" t="s">
        <v>2389</v>
      </c>
      <c r="B216" s="28" t="str">
        <f>"12"&amp;"."&amp;$B$777&amp;"."&amp;$B$778</f>
        <v>12.04.2023</v>
      </c>
      <c r="C216" s="82" t="s">
        <v>76</v>
      </c>
      <c r="D216" s="83">
        <f>ROUND(((D217+D218+D220+D219)/1000),5)</f>
        <v>1.3698600000000001</v>
      </c>
      <c r="E216" s="83">
        <f>ROUND(((E217+E218+E220+E219)/1000),5)</f>
        <v>1.16493</v>
      </c>
      <c r="F216" s="83">
        <f>ROUND(((F217+F218+F220+F219)/1000),5)</f>
        <v>0.57655000000000001</v>
      </c>
      <c r="G216" s="83">
        <f t="shared" ref="G216:AA216" si="123">ROUND(((G217+G218+G220+G219)/1000),5)</f>
        <v>0.57896999999999998</v>
      </c>
      <c r="H216" s="83">
        <f t="shared" si="123"/>
        <v>0.58386000000000005</v>
      </c>
      <c r="I216" s="83">
        <f t="shared" si="123"/>
        <v>1.06663</v>
      </c>
      <c r="J216" s="83">
        <f t="shared" si="123"/>
        <v>1.4151800000000001</v>
      </c>
      <c r="K216" s="83">
        <f t="shared" si="123"/>
        <v>1.6428499999999999</v>
      </c>
      <c r="L216" s="83">
        <f t="shared" si="123"/>
        <v>1.9404600000000001</v>
      </c>
      <c r="M216" s="83">
        <f t="shared" si="123"/>
        <v>2.1071300000000002</v>
      </c>
      <c r="N216" s="83">
        <f t="shared" si="123"/>
        <v>2.1227200000000002</v>
      </c>
      <c r="O216" s="83">
        <f t="shared" si="123"/>
        <v>2.2045699999999999</v>
      </c>
      <c r="P216" s="83">
        <f t="shared" si="123"/>
        <v>2.2168700000000001</v>
      </c>
      <c r="Q216" s="83">
        <f t="shared" si="123"/>
        <v>2.21597</v>
      </c>
      <c r="R216" s="83">
        <f t="shared" si="123"/>
        <v>2.21624</v>
      </c>
      <c r="S216" s="83">
        <f t="shared" si="123"/>
        <v>2.1928000000000001</v>
      </c>
      <c r="T216" s="83">
        <f t="shared" si="123"/>
        <v>2.1319300000000001</v>
      </c>
      <c r="U216" s="83">
        <f t="shared" si="123"/>
        <v>2.0801799999999999</v>
      </c>
      <c r="V216" s="83">
        <f t="shared" si="123"/>
        <v>2.01139</v>
      </c>
      <c r="W216" s="83">
        <f t="shared" si="123"/>
        <v>2.22377</v>
      </c>
      <c r="X216" s="83">
        <f t="shared" si="123"/>
        <v>2.1270199999999999</v>
      </c>
      <c r="Y216" s="83">
        <f t="shared" si="123"/>
        <v>1.73532</v>
      </c>
      <c r="Z216" s="83">
        <f t="shared" si="123"/>
        <v>1.5438400000000001</v>
      </c>
      <c r="AA216" s="83">
        <f t="shared" si="123"/>
        <v>1.47678</v>
      </c>
    </row>
    <row r="217" spans="1:27" ht="12.75" customHeight="1" outlineLevel="1" x14ac:dyDescent="0.2">
      <c r="A217" s="91" t="s">
        <v>2390</v>
      </c>
      <c r="B217" s="63" t="s">
        <v>233</v>
      </c>
      <c r="C217" s="43" t="s">
        <v>79</v>
      </c>
      <c r="D217" s="44">
        <v>1034.24</v>
      </c>
      <c r="E217" s="44">
        <v>829.31</v>
      </c>
      <c r="F217" s="44">
        <v>240.93</v>
      </c>
      <c r="G217" s="44">
        <v>243.35</v>
      </c>
      <c r="H217" s="44">
        <v>248.24</v>
      </c>
      <c r="I217" s="44">
        <v>731.01</v>
      </c>
      <c r="J217" s="44">
        <v>1079.56</v>
      </c>
      <c r="K217" s="44">
        <v>1307.23</v>
      </c>
      <c r="L217" s="44">
        <v>1604.84</v>
      </c>
      <c r="M217" s="44">
        <v>1771.51</v>
      </c>
      <c r="N217" s="44">
        <v>1787.1</v>
      </c>
      <c r="O217" s="44">
        <v>1868.95</v>
      </c>
      <c r="P217" s="44">
        <v>1881.25</v>
      </c>
      <c r="Q217" s="44">
        <v>1880.35</v>
      </c>
      <c r="R217" s="44">
        <v>1880.62</v>
      </c>
      <c r="S217" s="44">
        <v>1857.18</v>
      </c>
      <c r="T217" s="44">
        <v>1796.31</v>
      </c>
      <c r="U217" s="44">
        <v>1744.56</v>
      </c>
      <c r="V217" s="44">
        <v>1675.77</v>
      </c>
      <c r="W217" s="44">
        <v>1888.15</v>
      </c>
      <c r="X217" s="44">
        <v>1791.4</v>
      </c>
      <c r="Y217" s="44">
        <v>1399.7</v>
      </c>
      <c r="Z217" s="44">
        <v>1208.22</v>
      </c>
      <c r="AA217" s="44">
        <v>1141.1600000000001</v>
      </c>
    </row>
    <row r="218" spans="1:27" ht="12.75" customHeight="1" outlineLevel="1" x14ac:dyDescent="0.2">
      <c r="A218" s="91" t="s">
        <v>2391</v>
      </c>
      <c r="B218" s="63" t="s">
        <v>90</v>
      </c>
      <c r="C218" s="43" t="s">
        <v>79</v>
      </c>
      <c r="D218" s="44">
        <f>$D$163</f>
        <v>113.12</v>
      </c>
      <c r="E218" s="44">
        <f>$D$163</f>
        <v>113.12</v>
      </c>
      <c r="F218" s="44">
        <f t="shared" ref="F218:AA218" si="124">$D$163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customHeight="1" outlineLevel="1" x14ac:dyDescent="0.2">
      <c r="A219" s="91" t="s">
        <v>2392</v>
      </c>
      <c r="B219" s="63" t="s">
        <v>83</v>
      </c>
      <c r="C219" s="43" t="s">
        <v>79</v>
      </c>
      <c r="D219" s="44">
        <v>6.14</v>
      </c>
      <c r="E219" s="44">
        <v>6.14</v>
      </c>
      <c r="F219" s="44">
        <v>6.14</v>
      </c>
      <c r="G219" s="44">
        <v>6.14</v>
      </c>
      <c r="H219" s="44">
        <v>6.14</v>
      </c>
      <c r="I219" s="44">
        <v>6.14</v>
      </c>
      <c r="J219" s="44">
        <v>6.14</v>
      </c>
      <c r="K219" s="44">
        <v>6.14</v>
      </c>
      <c r="L219" s="44">
        <v>6.14</v>
      </c>
      <c r="M219" s="44">
        <v>6.14</v>
      </c>
      <c r="N219" s="44">
        <v>6.14</v>
      </c>
      <c r="O219" s="44">
        <v>6.14</v>
      </c>
      <c r="P219" s="44">
        <v>6.14</v>
      </c>
      <c r="Q219" s="44">
        <v>6.14</v>
      </c>
      <c r="R219" s="44">
        <v>6.14</v>
      </c>
      <c r="S219" s="44">
        <v>6.14</v>
      </c>
      <c r="T219" s="44">
        <v>6.14</v>
      </c>
      <c r="U219" s="44">
        <v>6.14</v>
      </c>
      <c r="V219" s="44">
        <v>6.14</v>
      </c>
      <c r="W219" s="44">
        <v>6.14</v>
      </c>
      <c r="X219" s="44">
        <v>6.14</v>
      </c>
      <c r="Y219" s="44">
        <v>6.14</v>
      </c>
      <c r="Z219" s="44">
        <v>6.14</v>
      </c>
      <c r="AA219" s="44">
        <v>6.14</v>
      </c>
    </row>
    <row r="220" spans="1:27" ht="12.75" customHeight="1" outlineLevel="1" x14ac:dyDescent="0.2">
      <c r="A220" s="91" t="s">
        <v>2393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x14ac:dyDescent="0.2">
      <c r="A221" s="90" t="s">
        <v>2394</v>
      </c>
      <c r="B221" s="28" t="str">
        <f>"13"&amp;"."&amp;$B$777&amp;"."&amp;$B$778</f>
        <v>13.04.2023</v>
      </c>
      <c r="C221" s="82" t="s">
        <v>76</v>
      </c>
      <c r="D221" s="83">
        <f>ROUND(((D222+D223+D225+D224)/1000),5)</f>
        <v>1.4395899999999999</v>
      </c>
      <c r="E221" s="83">
        <f>ROUND(((E222+E223+E225+E224)/1000),5)</f>
        <v>1.39357</v>
      </c>
      <c r="F221" s="83">
        <f>ROUND(((F222+F223+F225+F224)/1000),5)</f>
        <v>1.36293</v>
      </c>
      <c r="G221" s="83">
        <f t="shared" ref="G221:AA221" si="126">ROUND(((G222+G223+G225+G224)/1000),5)</f>
        <v>1.36188</v>
      </c>
      <c r="H221" s="83">
        <f t="shared" si="126"/>
        <v>1.3633500000000001</v>
      </c>
      <c r="I221" s="83">
        <f t="shared" si="126"/>
        <v>1.37137</v>
      </c>
      <c r="J221" s="83">
        <f t="shared" si="126"/>
        <v>1.54156</v>
      </c>
      <c r="K221" s="83">
        <f t="shared" si="126"/>
        <v>1.89412</v>
      </c>
      <c r="L221" s="83">
        <f t="shared" si="126"/>
        <v>2.0676000000000001</v>
      </c>
      <c r="M221" s="83">
        <f t="shared" si="126"/>
        <v>2.0626600000000002</v>
      </c>
      <c r="N221" s="83">
        <f t="shared" si="126"/>
        <v>2.20418</v>
      </c>
      <c r="O221" s="83">
        <f t="shared" si="126"/>
        <v>2.2669299999999999</v>
      </c>
      <c r="P221" s="83">
        <f t="shared" si="126"/>
        <v>2.21679</v>
      </c>
      <c r="Q221" s="83">
        <f t="shared" si="126"/>
        <v>2.2667000000000002</v>
      </c>
      <c r="R221" s="83">
        <f t="shared" si="126"/>
        <v>2.2645400000000002</v>
      </c>
      <c r="S221" s="83">
        <f t="shared" si="126"/>
        <v>2.25623</v>
      </c>
      <c r="T221" s="83">
        <f t="shared" si="126"/>
        <v>2.2124100000000002</v>
      </c>
      <c r="U221" s="83">
        <f t="shared" si="126"/>
        <v>2.0581900000000002</v>
      </c>
      <c r="V221" s="83">
        <f t="shared" si="126"/>
        <v>2.0398200000000002</v>
      </c>
      <c r="W221" s="83">
        <f t="shared" si="126"/>
        <v>2.09958</v>
      </c>
      <c r="X221" s="83">
        <f t="shared" si="126"/>
        <v>2.2044899999999998</v>
      </c>
      <c r="Y221" s="83">
        <f t="shared" si="126"/>
        <v>2.0589300000000001</v>
      </c>
      <c r="Z221" s="83">
        <f t="shared" si="126"/>
        <v>1.51387</v>
      </c>
      <c r="AA221" s="83">
        <f t="shared" si="126"/>
        <v>1.3866499999999999</v>
      </c>
    </row>
    <row r="222" spans="1:27" ht="12.75" customHeight="1" outlineLevel="1" x14ac:dyDescent="0.2">
      <c r="A222" s="91" t="s">
        <v>2395</v>
      </c>
      <c r="B222" s="63" t="s">
        <v>233</v>
      </c>
      <c r="C222" s="43" t="s">
        <v>79</v>
      </c>
      <c r="D222" s="44">
        <v>1103.97</v>
      </c>
      <c r="E222" s="44">
        <v>1057.95</v>
      </c>
      <c r="F222" s="44">
        <v>1027.31</v>
      </c>
      <c r="G222" s="44">
        <v>1026.26</v>
      </c>
      <c r="H222" s="44">
        <v>1027.73</v>
      </c>
      <c r="I222" s="44">
        <v>1035.75</v>
      </c>
      <c r="J222" s="44">
        <v>1205.94</v>
      </c>
      <c r="K222" s="44">
        <v>1558.5</v>
      </c>
      <c r="L222" s="44">
        <v>1731.98</v>
      </c>
      <c r="M222" s="44">
        <v>1727.04</v>
      </c>
      <c r="N222" s="44">
        <v>1868.56</v>
      </c>
      <c r="O222" s="44">
        <v>1931.31</v>
      </c>
      <c r="P222" s="44">
        <v>1881.17</v>
      </c>
      <c r="Q222" s="44">
        <v>1931.08</v>
      </c>
      <c r="R222" s="44">
        <v>1928.92</v>
      </c>
      <c r="S222" s="44">
        <v>1920.61</v>
      </c>
      <c r="T222" s="44">
        <v>1876.79</v>
      </c>
      <c r="U222" s="44">
        <v>1722.57</v>
      </c>
      <c r="V222" s="44">
        <v>1704.2</v>
      </c>
      <c r="W222" s="44">
        <v>1763.96</v>
      </c>
      <c r="X222" s="44">
        <v>1868.87</v>
      </c>
      <c r="Y222" s="44">
        <v>1723.31</v>
      </c>
      <c r="Z222" s="44">
        <v>1178.25</v>
      </c>
      <c r="AA222" s="44">
        <v>1051.03</v>
      </c>
    </row>
    <row r="223" spans="1:27" ht="12.75" customHeight="1" outlineLevel="1" x14ac:dyDescent="0.2">
      <c r="A223" s="91" t="s">
        <v>2396</v>
      </c>
      <c r="B223" s="63" t="s">
        <v>90</v>
      </c>
      <c r="C223" s="43" t="s">
        <v>79</v>
      </c>
      <c r="D223" s="44">
        <f>$D$163</f>
        <v>113.12</v>
      </c>
      <c r="E223" s="44">
        <f>$D$163</f>
        <v>113.12</v>
      </c>
      <c r="F223" s="44">
        <f t="shared" ref="F223:AA223" si="127">$D$163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customHeight="1" outlineLevel="1" x14ac:dyDescent="0.2">
      <c r="A224" s="91" t="s">
        <v>2397</v>
      </c>
      <c r="B224" s="63" t="s">
        <v>83</v>
      </c>
      <c r="C224" s="43" t="s">
        <v>79</v>
      </c>
      <c r="D224" s="44">
        <v>6.14</v>
      </c>
      <c r="E224" s="44">
        <v>6.14</v>
      </c>
      <c r="F224" s="44">
        <v>6.14</v>
      </c>
      <c r="G224" s="44">
        <v>6.14</v>
      </c>
      <c r="H224" s="44">
        <v>6.14</v>
      </c>
      <c r="I224" s="44">
        <v>6.14</v>
      </c>
      <c r="J224" s="44">
        <v>6.14</v>
      </c>
      <c r="K224" s="44">
        <v>6.14</v>
      </c>
      <c r="L224" s="44">
        <v>6.14</v>
      </c>
      <c r="M224" s="44">
        <v>6.14</v>
      </c>
      <c r="N224" s="44">
        <v>6.14</v>
      </c>
      <c r="O224" s="44">
        <v>6.14</v>
      </c>
      <c r="P224" s="44">
        <v>6.14</v>
      </c>
      <c r="Q224" s="44">
        <v>6.14</v>
      </c>
      <c r="R224" s="44">
        <v>6.14</v>
      </c>
      <c r="S224" s="44">
        <v>6.14</v>
      </c>
      <c r="T224" s="44">
        <v>6.14</v>
      </c>
      <c r="U224" s="44">
        <v>6.14</v>
      </c>
      <c r="V224" s="44">
        <v>6.14</v>
      </c>
      <c r="W224" s="44">
        <v>6.14</v>
      </c>
      <c r="X224" s="44">
        <v>6.14</v>
      </c>
      <c r="Y224" s="44">
        <v>6.14</v>
      </c>
      <c r="Z224" s="44">
        <v>6.14</v>
      </c>
      <c r="AA224" s="44">
        <v>6.14</v>
      </c>
    </row>
    <row r="225" spans="1:27" ht="12.75" customHeight="1" outlineLevel="1" x14ac:dyDescent="0.2">
      <c r="A225" s="91" t="s">
        <v>2398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x14ac:dyDescent="0.2">
      <c r="A226" s="90" t="s">
        <v>2399</v>
      </c>
      <c r="B226" s="28" t="str">
        <f>"14"&amp;"."&amp;$B$777&amp;"."&amp;$B$778</f>
        <v>14.04.2023</v>
      </c>
      <c r="C226" s="82" t="s">
        <v>76</v>
      </c>
      <c r="D226" s="83">
        <f>ROUND(((D227+D228+D230+D229)/1000),5)</f>
        <v>1.3868100000000001</v>
      </c>
      <c r="E226" s="83">
        <f>ROUND(((E227+E228+E230+E229)/1000),5)</f>
        <v>1.23353</v>
      </c>
      <c r="F226" s="83">
        <f>ROUND(((F227+F228+F230+F229)/1000),5)</f>
        <v>1.1668099999999999</v>
      </c>
      <c r="G226" s="83">
        <f t="shared" ref="G226:AA226" si="129">ROUND(((G227+G228+G230+G229)/1000),5)</f>
        <v>1.1668000000000001</v>
      </c>
      <c r="H226" s="83">
        <f t="shared" si="129"/>
        <v>1.23566</v>
      </c>
      <c r="I226" s="83">
        <f t="shared" si="129"/>
        <v>1.3330299999999999</v>
      </c>
      <c r="J226" s="83">
        <f t="shared" si="129"/>
        <v>1.5434600000000001</v>
      </c>
      <c r="K226" s="83">
        <f t="shared" si="129"/>
        <v>1.7276199999999999</v>
      </c>
      <c r="L226" s="83">
        <f t="shared" si="129"/>
        <v>1.9572700000000001</v>
      </c>
      <c r="M226" s="83">
        <f t="shared" si="129"/>
        <v>2.0014699999999999</v>
      </c>
      <c r="N226" s="83">
        <f t="shared" si="129"/>
        <v>1.9774</v>
      </c>
      <c r="O226" s="83">
        <f t="shared" si="129"/>
        <v>2.0288200000000001</v>
      </c>
      <c r="P226" s="83">
        <f t="shared" si="129"/>
        <v>1.9863999999999999</v>
      </c>
      <c r="Q226" s="83">
        <f t="shared" si="129"/>
        <v>1.98935</v>
      </c>
      <c r="R226" s="83">
        <f t="shared" si="129"/>
        <v>1.9771399999999999</v>
      </c>
      <c r="S226" s="83">
        <f t="shared" si="129"/>
        <v>1.9686900000000001</v>
      </c>
      <c r="T226" s="83">
        <f t="shared" si="129"/>
        <v>1.9582599999999999</v>
      </c>
      <c r="U226" s="83">
        <f t="shared" si="129"/>
        <v>1.91601</v>
      </c>
      <c r="V226" s="83">
        <f t="shared" si="129"/>
        <v>1.91109</v>
      </c>
      <c r="W226" s="83">
        <f t="shared" si="129"/>
        <v>1.96509</v>
      </c>
      <c r="X226" s="83">
        <f t="shared" si="129"/>
        <v>1.97879</v>
      </c>
      <c r="Y226" s="83">
        <f t="shared" si="129"/>
        <v>1.9738800000000001</v>
      </c>
      <c r="Z226" s="83">
        <f t="shared" si="129"/>
        <v>1.6815500000000001</v>
      </c>
      <c r="AA226" s="83">
        <f t="shared" si="129"/>
        <v>1.47445</v>
      </c>
    </row>
    <row r="227" spans="1:27" ht="12.75" customHeight="1" outlineLevel="1" x14ac:dyDescent="0.2">
      <c r="A227" s="91" t="s">
        <v>2400</v>
      </c>
      <c r="B227" s="63" t="s">
        <v>233</v>
      </c>
      <c r="C227" s="43" t="s">
        <v>79</v>
      </c>
      <c r="D227" s="44">
        <v>1051.19</v>
      </c>
      <c r="E227" s="44">
        <v>897.91</v>
      </c>
      <c r="F227" s="44">
        <v>831.19</v>
      </c>
      <c r="G227" s="44">
        <v>831.18</v>
      </c>
      <c r="H227" s="44">
        <v>900.04</v>
      </c>
      <c r="I227" s="44">
        <v>997.41</v>
      </c>
      <c r="J227" s="44">
        <v>1207.8399999999999</v>
      </c>
      <c r="K227" s="44">
        <v>1392</v>
      </c>
      <c r="L227" s="44">
        <v>1621.65</v>
      </c>
      <c r="M227" s="44">
        <v>1665.85</v>
      </c>
      <c r="N227" s="44">
        <v>1641.78</v>
      </c>
      <c r="O227" s="44">
        <v>1693.2</v>
      </c>
      <c r="P227" s="44">
        <v>1650.78</v>
      </c>
      <c r="Q227" s="44">
        <v>1653.73</v>
      </c>
      <c r="R227" s="44">
        <v>1641.52</v>
      </c>
      <c r="S227" s="44">
        <v>1633.07</v>
      </c>
      <c r="T227" s="44">
        <v>1622.64</v>
      </c>
      <c r="U227" s="44">
        <v>1580.39</v>
      </c>
      <c r="V227" s="44">
        <v>1575.47</v>
      </c>
      <c r="W227" s="44">
        <v>1629.47</v>
      </c>
      <c r="X227" s="44">
        <v>1643.17</v>
      </c>
      <c r="Y227" s="44">
        <v>1638.26</v>
      </c>
      <c r="Z227" s="44">
        <v>1345.93</v>
      </c>
      <c r="AA227" s="44">
        <v>1138.83</v>
      </c>
    </row>
    <row r="228" spans="1:27" ht="12.75" customHeight="1" outlineLevel="1" x14ac:dyDescent="0.2">
      <c r="A228" s="91" t="s">
        <v>2401</v>
      </c>
      <c r="B228" s="63" t="s">
        <v>90</v>
      </c>
      <c r="C228" s="43" t="s">
        <v>79</v>
      </c>
      <c r="D228" s="44">
        <f>$D$163</f>
        <v>113.12</v>
      </c>
      <c r="E228" s="44">
        <f>$D$163</f>
        <v>113.12</v>
      </c>
      <c r="F228" s="44">
        <f t="shared" ref="F228:AA228" si="130">$D$163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customHeight="1" outlineLevel="1" x14ac:dyDescent="0.2">
      <c r="A229" s="91" t="s">
        <v>2402</v>
      </c>
      <c r="B229" s="63" t="s">
        <v>83</v>
      </c>
      <c r="C229" s="43" t="s">
        <v>79</v>
      </c>
      <c r="D229" s="44">
        <v>6.14</v>
      </c>
      <c r="E229" s="44">
        <v>6.14</v>
      </c>
      <c r="F229" s="44">
        <v>6.14</v>
      </c>
      <c r="G229" s="44">
        <v>6.14</v>
      </c>
      <c r="H229" s="44">
        <v>6.14</v>
      </c>
      <c r="I229" s="44">
        <v>6.14</v>
      </c>
      <c r="J229" s="44">
        <v>6.14</v>
      </c>
      <c r="K229" s="44">
        <v>6.14</v>
      </c>
      <c r="L229" s="44">
        <v>6.14</v>
      </c>
      <c r="M229" s="44">
        <v>6.14</v>
      </c>
      <c r="N229" s="44">
        <v>6.14</v>
      </c>
      <c r="O229" s="44">
        <v>6.14</v>
      </c>
      <c r="P229" s="44">
        <v>6.14</v>
      </c>
      <c r="Q229" s="44">
        <v>6.14</v>
      </c>
      <c r="R229" s="44">
        <v>6.14</v>
      </c>
      <c r="S229" s="44">
        <v>6.14</v>
      </c>
      <c r="T229" s="44">
        <v>6.14</v>
      </c>
      <c r="U229" s="44">
        <v>6.14</v>
      </c>
      <c r="V229" s="44">
        <v>6.14</v>
      </c>
      <c r="W229" s="44">
        <v>6.14</v>
      </c>
      <c r="X229" s="44">
        <v>6.14</v>
      </c>
      <c r="Y229" s="44">
        <v>6.14</v>
      </c>
      <c r="Z229" s="44">
        <v>6.14</v>
      </c>
      <c r="AA229" s="44">
        <v>6.14</v>
      </c>
    </row>
    <row r="230" spans="1:27" ht="12.75" customHeight="1" outlineLevel="1" x14ac:dyDescent="0.2">
      <c r="A230" s="91" t="s">
        <v>2403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x14ac:dyDescent="0.2">
      <c r="A231" s="90" t="s">
        <v>2404</v>
      </c>
      <c r="B231" s="28" t="str">
        <f>"15"&amp;"."&amp;$B$777&amp;"."&amp;$B$778</f>
        <v>15.04.2023</v>
      </c>
      <c r="C231" s="82" t="s">
        <v>76</v>
      </c>
      <c r="D231" s="83">
        <f>ROUND(((D232+D233+D235+D234)/1000),5)</f>
        <v>1.55871</v>
      </c>
      <c r="E231" s="83">
        <f>ROUND(((E232+E233+E235+E234)/1000),5)</f>
        <v>1.4164699999999999</v>
      </c>
      <c r="F231" s="83">
        <f>ROUND(((F232+F233+F235+F234)/1000),5)</f>
        <v>1.3947000000000001</v>
      </c>
      <c r="G231" s="83">
        <f t="shared" ref="G231:AA231" si="132">ROUND(((G232+G233+G235+G234)/1000),5)</f>
        <v>1.3772899999999999</v>
      </c>
      <c r="H231" s="83">
        <f t="shared" si="132"/>
        <v>1.4033</v>
      </c>
      <c r="I231" s="83">
        <f t="shared" si="132"/>
        <v>1.40825</v>
      </c>
      <c r="J231" s="83">
        <f t="shared" si="132"/>
        <v>1.48099</v>
      </c>
      <c r="K231" s="83">
        <f t="shared" si="132"/>
        <v>1.68242</v>
      </c>
      <c r="L231" s="83">
        <f t="shared" si="132"/>
        <v>2.1187499999999999</v>
      </c>
      <c r="M231" s="83">
        <f t="shared" si="132"/>
        <v>2.2029899999999998</v>
      </c>
      <c r="N231" s="83">
        <f t="shared" si="132"/>
        <v>2.21807</v>
      </c>
      <c r="O231" s="83">
        <f t="shared" si="132"/>
        <v>2.25223</v>
      </c>
      <c r="P231" s="83">
        <f t="shared" si="132"/>
        <v>2.2221500000000001</v>
      </c>
      <c r="Q231" s="83">
        <f t="shared" si="132"/>
        <v>2.2130000000000001</v>
      </c>
      <c r="R231" s="83">
        <f t="shared" si="132"/>
        <v>2.1725500000000002</v>
      </c>
      <c r="S231" s="83">
        <f t="shared" si="132"/>
        <v>2.15273</v>
      </c>
      <c r="T231" s="83">
        <f t="shared" si="132"/>
        <v>2.1487400000000001</v>
      </c>
      <c r="U231" s="83">
        <f t="shared" si="132"/>
        <v>2.1669200000000002</v>
      </c>
      <c r="V231" s="83">
        <f t="shared" si="132"/>
        <v>2.1260400000000002</v>
      </c>
      <c r="W231" s="83">
        <f t="shared" si="132"/>
        <v>2.2166600000000001</v>
      </c>
      <c r="X231" s="83">
        <f t="shared" si="132"/>
        <v>2.2177600000000002</v>
      </c>
      <c r="Y231" s="83">
        <f t="shared" si="132"/>
        <v>2.2053699999999998</v>
      </c>
      <c r="Z231" s="83">
        <f t="shared" si="132"/>
        <v>1.9617100000000001</v>
      </c>
      <c r="AA231" s="83">
        <f t="shared" si="132"/>
        <v>1.7820100000000001</v>
      </c>
    </row>
    <row r="232" spans="1:27" ht="12.75" customHeight="1" outlineLevel="1" x14ac:dyDescent="0.2">
      <c r="A232" s="91" t="s">
        <v>2405</v>
      </c>
      <c r="B232" s="63" t="s">
        <v>233</v>
      </c>
      <c r="C232" s="43" t="s">
        <v>79</v>
      </c>
      <c r="D232" s="44">
        <v>1223.0899999999999</v>
      </c>
      <c r="E232" s="44">
        <v>1080.8499999999999</v>
      </c>
      <c r="F232" s="44">
        <v>1059.08</v>
      </c>
      <c r="G232" s="44">
        <v>1041.67</v>
      </c>
      <c r="H232" s="44">
        <v>1067.68</v>
      </c>
      <c r="I232" s="44">
        <v>1072.6300000000001</v>
      </c>
      <c r="J232" s="44">
        <v>1145.3699999999999</v>
      </c>
      <c r="K232" s="44">
        <v>1346.8</v>
      </c>
      <c r="L232" s="44">
        <v>1783.13</v>
      </c>
      <c r="M232" s="44">
        <v>1867.37</v>
      </c>
      <c r="N232" s="44">
        <v>1882.45</v>
      </c>
      <c r="O232" s="44">
        <v>1916.61</v>
      </c>
      <c r="P232" s="44">
        <v>1886.53</v>
      </c>
      <c r="Q232" s="44">
        <v>1877.38</v>
      </c>
      <c r="R232" s="44">
        <v>1836.93</v>
      </c>
      <c r="S232" s="44">
        <v>1817.11</v>
      </c>
      <c r="T232" s="44">
        <v>1813.12</v>
      </c>
      <c r="U232" s="44">
        <v>1831.3</v>
      </c>
      <c r="V232" s="44">
        <v>1790.42</v>
      </c>
      <c r="W232" s="44">
        <v>1881.04</v>
      </c>
      <c r="X232" s="44">
        <v>1882.14</v>
      </c>
      <c r="Y232" s="44">
        <v>1869.75</v>
      </c>
      <c r="Z232" s="44">
        <v>1626.09</v>
      </c>
      <c r="AA232" s="44">
        <v>1446.39</v>
      </c>
    </row>
    <row r="233" spans="1:27" ht="12.75" customHeight="1" outlineLevel="1" x14ac:dyDescent="0.2">
      <c r="A233" s="91" t="s">
        <v>2406</v>
      </c>
      <c r="B233" s="63" t="s">
        <v>90</v>
      </c>
      <c r="C233" s="43" t="s">
        <v>79</v>
      </c>
      <c r="D233" s="44">
        <f>$D$163</f>
        <v>113.12</v>
      </c>
      <c r="E233" s="44">
        <f>$D$163</f>
        <v>113.12</v>
      </c>
      <c r="F233" s="44">
        <f t="shared" ref="F233:AA233" si="133">$D$163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customHeight="1" outlineLevel="1" x14ac:dyDescent="0.2">
      <c r="A234" s="91" t="s">
        <v>2407</v>
      </c>
      <c r="B234" s="63" t="s">
        <v>83</v>
      </c>
      <c r="C234" s="43" t="s">
        <v>79</v>
      </c>
      <c r="D234" s="44">
        <v>6.14</v>
      </c>
      <c r="E234" s="44">
        <v>6.14</v>
      </c>
      <c r="F234" s="44">
        <v>6.14</v>
      </c>
      <c r="G234" s="44">
        <v>6.14</v>
      </c>
      <c r="H234" s="44">
        <v>6.14</v>
      </c>
      <c r="I234" s="44">
        <v>6.14</v>
      </c>
      <c r="J234" s="44">
        <v>6.14</v>
      </c>
      <c r="K234" s="44">
        <v>6.14</v>
      </c>
      <c r="L234" s="44">
        <v>6.14</v>
      </c>
      <c r="M234" s="44">
        <v>6.14</v>
      </c>
      <c r="N234" s="44">
        <v>6.14</v>
      </c>
      <c r="O234" s="44">
        <v>6.14</v>
      </c>
      <c r="P234" s="44">
        <v>6.14</v>
      </c>
      <c r="Q234" s="44">
        <v>6.14</v>
      </c>
      <c r="R234" s="44">
        <v>6.14</v>
      </c>
      <c r="S234" s="44">
        <v>6.14</v>
      </c>
      <c r="T234" s="44">
        <v>6.14</v>
      </c>
      <c r="U234" s="44">
        <v>6.14</v>
      </c>
      <c r="V234" s="44">
        <v>6.14</v>
      </c>
      <c r="W234" s="44">
        <v>6.14</v>
      </c>
      <c r="X234" s="44">
        <v>6.14</v>
      </c>
      <c r="Y234" s="44">
        <v>6.14</v>
      </c>
      <c r="Z234" s="44">
        <v>6.14</v>
      </c>
      <c r="AA234" s="44">
        <v>6.14</v>
      </c>
    </row>
    <row r="235" spans="1:27" ht="12.75" customHeight="1" outlineLevel="1" x14ac:dyDescent="0.2">
      <c r="A235" s="91" t="s">
        <v>2408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x14ac:dyDescent="0.2">
      <c r="A236" s="90" t="s">
        <v>2409</v>
      </c>
      <c r="B236" s="28" t="str">
        <f>"16"&amp;"."&amp;$B$777&amp;"."&amp;$B$778</f>
        <v>16.04.2023</v>
      </c>
      <c r="C236" s="82" t="s">
        <v>76</v>
      </c>
      <c r="D236" s="83">
        <f>ROUND(((D237+D238+D240+D239)/1000),5)</f>
        <v>1.5956300000000001</v>
      </c>
      <c r="E236" s="83">
        <f>ROUND(((E237+E238+E240+E239)/1000),5)</f>
        <v>1.4194800000000001</v>
      </c>
      <c r="F236" s="83">
        <f>ROUND(((F237+F238+F240+F239)/1000),5)</f>
        <v>1.38046</v>
      </c>
      <c r="G236" s="83">
        <f t="shared" ref="G236:AA236" si="135">ROUND(((G237+G238+G240+G239)/1000),5)</f>
        <v>1.3402099999999999</v>
      </c>
      <c r="H236" s="83">
        <f t="shared" si="135"/>
        <v>1.27627</v>
      </c>
      <c r="I236" s="83">
        <f t="shared" si="135"/>
        <v>1.2581100000000001</v>
      </c>
      <c r="J236" s="83">
        <f t="shared" si="135"/>
        <v>1.22976</v>
      </c>
      <c r="K236" s="83">
        <f t="shared" si="135"/>
        <v>1.2763</v>
      </c>
      <c r="L236" s="83">
        <f t="shared" si="135"/>
        <v>1.56985</v>
      </c>
      <c r="M236" s="83">
        <f t="shared" si="135"/>
        <v>1.66316</v>
      </c>
      <c r="N236" s="83">
        <f t="shared" si="135"/>
        <v>1.6853400000000001</v>
      </c>
      <c r="O236" s="83">
        <f t="shared" si="135"/>
        <v>1.6859</v>
      </c>
      <c r="P236" s="83">
        <f t="shared" si="135"/>
        <v>1.6858</v>
      </c>
      <c r="Q236" s="83">
        <f t="shared" si="135"/>
        <v>1.6799500000000001</v>
      </c>
      <c r="R236" s="83">
        <f t="shared" si="135"/>
        <v>1.67682</v>
      </c>
      <c r="S236" s="83">
        <f t="shared" si="135"/>
        <v>1.66021</v>
      </c>
      <c r="T236" s="83">
        <f t="shared" si="135"/>
        <v>1.65764</v>
      </c>
      <c r="U236" s="83">
        <f t="shared" si="135"/>
        <v>1.6807099999999999</v>
      </c>
      <c r="V236" s="83">
        <f t="shared" si="135"/>
        <v>1.7171000000000001</v>
      </c>
      <c r="W236" s="83">
        <f t="shared" si="135"/>
        <v>1.92855</v>
      </c>
      <c r="X236" s="83">
        <f t="shared" si="135"/>
        <v>1.9707399999999999</v>
      </c>
      <c r="Y236" s="83">
        <f t="shared" si="135"/>
        <v>1.9498200000000001</v>
      </c>
      <c r="Z236" s="83">
        <f t="shared" si="135"/>
        <v>1.6488400000000001</v>
      </c>
      <c r="AA236" s="83">
        <f t="shared" si="135"/>
        <v>1.45983</v>
      </c>
    </row>
    <row r="237" spans="1:27" ht="12.75" customHeight="1" outlineLevel="1" x14ac:dyDescent="0.2">
      <c r="A237" s="91" t="s">
        <v>2410</v>
      </c>
      <c r="B237" s="63" t="s">
        <v>233</v>
      </c>
      <c r="C237" s="43" t="s">
        <v>79</v>
      </c>
      <c r="D237" s="44">
        <v>1260.01</v>
      </c>
      <c r="E237" s="44">
        <v>1083.8599999999999</v>
      </c>
      <c r="F237" s="44">
        <v>1044.8399999999999</v>
      </c>
      <c r="G237" s="44">
        <v>1004.59</v>
      </c>
      <c r="H237" s="44">
        <v>940.65</v>
      </c>
      <c r="I237" s="44">
        <v>922.49</v>
      </c>
      <c r="J237" s="44">
        <v>894.14</v>
      </c>
      <c r="K237" s="44">
        <v>940.68</v>
      </c>
      <c r="L237" s="44">
        <v>1234.23</v>
      </c>
      <c r="M237" s="44">
        <v>1327.54</v>
      </c>
      <c r="N237" s="44">
        <v>1349.72</v>
      </c>
      <c r="O237" s="44">
        <v>1350.28</v>
      </c>
      <c r="P237" s="44">
        <v>1350.18</v>
      </c>
      <c r="Q237" s="44">
        <v>1344.33</v>
      </c>
      <c r="R237" s="44">
        <v>1341.2</v>
      </c>
      <c r="S237" s="44">
        <v>1324.59</v>
      </c>
      <c r="T237" s="44">
        <v>1322.02</v>
      </c>
      <c r="U237" s="44">
        <v>1345.09</v>
      </c>
      <c r="V237" s="44">
        <v>1381.48</v>
      </c>
      <c r="W237" s="44">
        <v>1592.93</v>
      </c>
      <c r="X237" s="44">
        <v>1635.12</v>
      </c>
      <c r="Y237" s="44">
        <v>1614.2</v>
      </c>
      <c r="Z237" s="44">
        <v>1313.22</v>
      </c>
      <c r="AA237" s="44">
        <v>1124.21</v>
      </c>
    </row>
    <row r="238" spans="1:27" ht="12.75" customHeight="1" outlineLevel="1" x14ac:dyDescent="0.2">
      <c r="A238" s="91" t="s">
        <v>2411</v>
      </c>
      <c r="B238" s="63" t="s">
        <v>90</v>
      </c>
      <c r="C238" s="43" t="s">
        <v>79</v>
      </c>
      <c r="D238" s="44">
        <f>$D$163</f>
        <v>113.12</v>
      </c>
      <c r="E238" s="44">
        <f>$D$163</f>
        <v>113.12</v>
      </c>
      <c r="F238" s="44">
        <f t="shared" ref="F238:AA238" si="136">$D$163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customHeight="1" outlineLevel="1" x14ac:dyDescent="0.2">
      <c r="A239" s="91" t="s">
        <v>2412</v>
      </c>
      <c r="B239" s="63" t="s">
        <v>83</v>
      </c>
      <c r="C239" s="43" t="s">
        <v>79</v>
      </c>
      <c r="D239" s="44">
        <v>6.14</v>
      </c>
      <c r="E239" s="44">
        <v>6.14</v>
      </c>
      <c r="F239" s="44">
        <v>6.14</v>
      </c>
      <c r="G239" s="44">
        <v>6.14</v>
      </c>
      <c r="H239" s="44">
        <v>6.14</v>
      </c>
      <c r="I239" s="44">
        <v>6.14</v>
      </c>
      <c r="J239" s="44">
        <v>6.14</v>
      </c>
      <c r="K239" s="44">
        <v>6.14</v>
      </c>
      <c r="L239" s="44">
        <v>6.14</v>
      </c>
      <c r="M239" s="44">
        <v>6.14</v>
      </c>
      <c r="N239" s="44">
        <v>6.14</v>
      </c>
      <c r="O239" s="44">
        <v>6.14</v>
      </c>
      <c r="P239" s="44">
        <v>6.14</v>
      </c>
      <c r="Q239" s="44">
        <v>6.14</v>
      </c>
      <c r="R239" s="44">
        <v>6.14</v>
      </c>
      <c r="S239" s="44">
        <v>6.14</v>
      </c>
      <c r="T239" s="44">
        <v>6.14</v>
      </c>
      <c r="U239" s="44">
        <v>6.14</v>
      </c>
      <c r="V239" s="44">
        <v>6.14</v>
      </c>
      <c r="W239" s="44">
        <v>6.14</v>
      </c>
      <c r="X239" s="44">
        <v>6.14</v>
      </c>
      <c r="Y239" s="44">
        <v>6.14</v>
      </c>
      <c r="Z239" s="44">
        <v>6.14</v>
      </c>
      <c r="AA239" s="44">
        <v>6.14</v>
      </c>
    </row>
    <row r="240" spans="1:27" ht="12.75" customHeight="1" outlineLevel="1" x14ac:dyDescent="0.2">
      <c r="A240" s="91" t="s">
        <v>2413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x14ac:dyDescent="0.2">
      <c r="A241" s="90" t="s">
        <v>2414</v>
      </c>
      <c r="B241" s="28" t="str">
        <f>"17"&amp;"."&amp;$B$777&amp;"."&amp;$B$778</f>
        <v>17.04.2023</v>
      </c>
      <c r="C241" s="82" t="s">
        <v>76</v>
      </c>
      <c r="D241" s="83">
        <f>ROUND(((D242+D243+D245+D244)/1000),5)</f>
        <v>1.41306</v>
      </c>
      <c r="E241" s="83">
        <f>ROUND(((E242+E243+E245+E244)/1000),5)</f>
        <v>1.3288599999999999</v>
      </c>
      <c r="F241" s="83">
        <f>ROUND(((F242+F243+F245+F244)/1000),5)</f>
        <v>1.23163</v>
      </c>
      <c r="G241" s="83">
        <f t="shared" ref="G241:AA241" si="138">ROUND(((G242+G243+G245+G244)/1000),5)</f>
        <v>1.1887799999999999</v>
      </c>
      <c r="H241" s="83">
        <f t="shared" si="138"/>
        <v>1.2319800000000001</v>
      </c>
      <c r="I241" s="83">
        <f t="shared" si="138"/>
        <v>1.3708899999999999</v>
      </c>
      <c r="J241" s="83">
        <f t="shared" si="138"/>
        <v>1.4475899999999999</v>
      </c>
      <c r="K241" s="83">
        <f t="shared" si="138"/>
        <v>1.7308399999999999</v>
      </c>
      <c r="L241" s="83">
        <f t="shared" si="138"/>
        <v>1.97194</v>
      </c>
      <c r="M241" s="83">
        <f t="shared" si="138"/>
        <v>2.0668000000000002</v>
      </c>
      <c r="N241" s="83">
        <f t="shared" si="138"/>
        <v>2.07612</v>
      </c>
      <c r="O241" s="83">
        <f t="shared" si="138"/>
        <v>2.06399</v>
      </c>
      <c r="P241" s="83">
        <f t="shared" si="138"/>
        <v>1.9923299999999999</v>
      </c>
      <c r="Q241" s="83">
        <f t="shared" si="138"/>
        <v>2.0717400000000001</v>
      </c>
      <c r="R241" s="83">
        <f t="shared" si="138"/>
        <v>2.0592100000000002</v>
      </c>
      <c r="S241" s="83">
        <f t="shared" si="138"/>
        <v>1.9882500000000001</v>
      </c>
      <c r="T241" s="83">
        <f t="shared" si="138"/>
        <v>1.9946900000000001</v>
      </c>
      <c r="U241" s="83">
        <f t="shared" si="138"/>
        <v>1.9838</v>
      </c>
      <c r="V241" s="83">
        <f t="shared" si="138"/>
        <v>1.9281699999999999</v>
      </c>
      <c r="W241" s="83">
        <f t="shared" si="138"/>
        <v>2.01972</v>
      </c>
      <c r="X241" s="83">
        <f t="shared" si="138"/>
        <v>2.0267900000000001</v>
      </c>
      <c r="Y241" s="83">
        <f t="shared" si="138"/>
        <v>1.98976</v>
      </c>
      <c r="Z241" s="83">
        <f t="shared" si="138"/>
        <v>1.6832199999999999</v>
      </c>
      <c r="AA241" s="83">
        <f t="shared" si="138"/>
        <v>1.4553799999999999</v>
      </c>
    </row>
    <row r="242" spans="1:27" ht="12.75" customHeight="1" outlineLevel="1" x14ac:dyDescent="0.2">
      <c r="A242" s="91" t="s">
        <v>2415</v>
      </c>
      <c r="B242" s="63" t="s">
        <v>233</v>
      </c>
      <c r="C242" s="43" t="s">
        <v>79</v>
      </c>
      <c r="D242" s="44">
        <v>1077.44</v>
      </c>
      <c r="E242" s="44">
        <v>993.24</v>
      </c>
      <c r="F242" s="44">
        <v>896.01</v>
      </c>
      <c r="G242" s="44">
        <v>853.16</v>
      </c>
      <c r="H242" s="44">
        <v>896.36</v>
      </c>
      <c r="I242" s="44">
        <v>1035.27</v>
      </c>
      <c r="J242" s="44">
        <v>1111.97</v>
      </c>
      <c r="K242" s="44">
        <v>1395.22</v>
      </c>
      <c r="L242" s="44">
        <v>1636.32</v>
      </c>
      <c r="M242" s="44">
        <v>1731.18</v>
      </c>
      <c r="N242" s="44">
        <v>1740.5</v>
      </c>
      <c r="O242" s="44">
        <v>1728.37</v>
      </c>
      <c r="P242" s="44">
        <v>1656.71</v>
      </c>
      <c r="Q242" s="44">
        <v>1736.12</v>
      </c>
      <c r="R242" s="44">
        <v>1723.59</v>
      </c>
      <c r="S242" s="44">
        <v>1652.63</v>
      </c>
      <c r="T242" s="44">
        <v>1659.07</v>
      </c>
      <c r="U242" s="44">
        <v>1648.18</v>
      </c>
      <c r="V242" s="44">
        <v>1592.55</v>
      </c>
      <c r="W242" s="44">
        <v>1684.1</v>
      </c>
      <c r="X242" s="44">
        <v>1691.17</v>
      </c>
      <c r="Y242" s="44">
        <v>1654.14</v>
      </c>
      <c r="Z242" s="44">
        <v>1347.6</v>
      </c>
      <c r="AA242" s="44">
        <v>1119.76</v>
      </c>
    </row>
    <row r="243" spans="1:27" ht="12.75" customHeight="1" outlineLevel="1" x14ac:dyDescent="0.2">
      <c r="A243" s="91" t="s">
        <v>2416</v>
      </c>
      <c r="B243" s="63" t="s">
        <v>90</v>
      </c>
      <c r="C243" s="43" t="s">
        <v>79</v>
      </c>
      <c r="D243" s="44">
        <f>$D$163</f>
        <v>113.12</v>
      </c>
      <c r="E243" s="44">
        <f>$D$163</f>
        <v>113.12</v>
      </c>
      <c r="F243" s="44">
        <f t="shared" ref="F243:AA243" si="139">$D$163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customHeight="1" outlineLevel="1" x14ac:dyDescent="0.2">
      <c r="A244" s="91" t="s">
        <v>2417</v>
      </c>
      <c r="B244" s="63" t="s">
        <v>83</v>
      </c>
      <c r="C244" s="43" t="s">
        <v>79</v>
      </c>
      <c r="D244" s="44">
        <v>6.14</v>
      </c>
      <c r="E244" s="44">
        <v>6.14</v>
      </c>
      <c r="F244" s="44">
        <v>6.14</v>
      </c>
      <c r="G244" s="44">
        <v>6.14</v>
      </c>
      <c r="H244" s="44">
        <v>6.14</v>
      </c>
      <c r="I244" s="44">
        <v>6.14</v>
      </c>
      <c r="J244" s="44">
        <v>6.14</v>
      </c>
      <c r="K244" s="44">
        <v>6.14</v>
      </c>
      <c r="L244" s="44">
        <v>6.14</v>
      </c>
      <c r="M244" s="44">
        <v>6.14</v>
      </c>
      <c r="N244" s="44">
        <v>6.14</v>
      </c>
      <c r="O244" s="44">
        <v>6.14</v>
      </c>
      <c r="P244" s="44">
        <v>6.14</v>
      </c>
      <c r="Q244" s="44">
        <v>6.14</v>
      </c>
      <c r="R244" s="44">
        <v>6.14</v>
      </c>
      <c r="S244" s="44">
        <v>6.14</v>
      </c>
      <c r="T244" s="44">
        <v>6.14</v>
      </c>
      <c r="U244" s="44">
        <v>6.14</v>
      </c>
      <c r="V244" s="44">
        <v>6.14</v>
      </c>
      <c r="W244" s="44">
        <v>6.14</v>
      </c>
      <c r="X244" s="44">
        <v>6.14</v>
      </c>
      <c r="Y244" s="44">
        <v>6.14</v>
      </c>
      <c r="Z244" s="44">
        <v>6.14</v>
      </c>
      <c r="AA244" s="44">
        <v>6.14</v>
      </c>
    </row>
    <row r="245" spans="1:27" ht="12.75" customHeight="1" outlineLevel="1" x14ac:dyDescent="0.2">
      <c r="A245" s="91" t="s">
        <v>2418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x14ac:dyDescent="0.2">
      <c r="A246" s="90" t="s">
        <v>2419</v>
      </c>
      <c r="B246" s="28" t="str">
        <f>"18"&amp;"."&amp;$B$777&amp;"."&amp;$B$778</f>
        <v>18.04.2023</v>
      </c>
      <c r="C246" s="82" t="s">
        <v>76</v>
      </c>
      <c r="D246" s="83">
        <f>ROUND(((D247+D248+D250+D249)/1000),5)</f>
        <v>1.38869</v>
      </c>
      <c r="E246" s="83">
        <f>ROUND(((E247+E248+E250+E249)/1000),5)</f>
        <v>1.2601</v>
      </c>
      <c r="F246" s="83">
        <f>ROUND(((F247+F248+F250+F249)/1000),5)</f>
        <v>1.1799500000000001</v>
      </c>
      <c r="G246" s="83">
        <f t="shared" ref="G246:AA246" si="141">ROUND(((G247+G248+G250+G249)/1000),5)</f>
        <v>1.03932</v>
      </c>
      <c r="H246" s="83">
        <f t="shared" si="141"/>
        <v>1.25861</v>
      </c>
      <c r="I246" s="83">
        <f t="shared" si="141"/>
        <v>1.35808</v>
      </c>
      <c r="J246" s="83">
        <f t="shared" si="141"/>
        <v>1.5122100000000001</v>
      </c>
      <c r="K246" s="83">
        <f t="shared" si="141"/>
        <v>1.7306999999999999</v>
      </c>
      <c r="L246" s="83">
        <f t="shared" si="141"/>
        <v>1.96367</v>
      </c>
      <c r="M246" s="83">
        <f t="shared" si="141"/>
        <v>2.0551599999999999</v>
      </c>
      <c r="N246" s="83">
        <f t="shared" si="141"/>
        <v>2.09578</v>
      </c>
      <c r="O246" s="83">
        <f t="shared" si="141"/>
        <v>2.1305299999999998</v>
      </c>
      <c r="P246" s="83">
        <f t="shared" si="141"/>
        <v>2.0682399999999999</v>
      </c>
      <c r="Q246" s="83">
        <f t="shared" si="141"/>
        <v>2.2227700000000001</v>
      </c>
      <c r="R246" s="83">
        <f t="shared" si="141"/>
        <v>2.20756</v>
      </c>
      <c r="S246" s="83">
        <f t="shared" si="141"/>
        <v>2.08752</v>
      </c>
      <c r="T246" s="83">
        <f t="shared" si="141"/>
        <v>2.06935</v>
      </c>
      <c r="U246" s="83">
        <f t="shared" si="141"/>
        <v>2.0274100000000002</v>
      </c>
      <c r="V246" s="83">
        <f t="shared" si="141"/>
        <v>1.95723</v>
      </c>
      <c r="W246" s="83">
        <f t="shared" si="141"/>
        <v>2.0131399999999999</v>
      </c>
      <c r="X246" s="83">
        <f t="shared" si="141"/>
        <v>2.0686900000000001</v>
      </c>
      <c r="Y246" s="83">
        <f t="shared" si="141"/>
        <v>2.0404200000000001</v>
      </c>
      <c r="Z246" s="83">
        <f t="shared" si="141"/>
        <v>1.7522500000000001</v>
      </c>
      <c r="AA246" s="83">
        <f t="shared" si="141"/>
        <v>1.49061</v>
      </c>
    </row>
    <row r="247" spans="1:27" ht="12.75" customHeight="1" outlineLevel="1" x14ac:dyDescent="0.2">
      <c r="A247" s="91" t="s">
        <v>2420</v>
      </c>
      <c r="B247" s="63" t="s">
        <v>233</v>
      </c>
      <c r="C247" s="43" t="s">
        <v>79</v>
      </c>
      <c r="D247" s="44">
        <v>1053.07</v>
      </c>
      <c r="E247" s="44">
        <v>924.48</v>
      </c>
      <c r="F247" s="44">
        <v>844.33</v>
      </c>
      <c r="G247" s="44">
        <v>703.7</v>
      </c>
      <c r="H247" s="44">
        <v>922.99</v>
      </c>
      <c r="I247" s="44">
        <v>1022.46</v>
      </c>
      <c r="J247" s="44">
        <v>1176.5899999999999</v>
      </c>
      <c r="K247" s="44">
        <v>1395.08</v>
      </c>
      <c r="L247" s="44">
        <v>1628.05</v>
      </c>
      <c r="M247" s="44">
        <v>1719.54</v>
      </c>
      <c r="N247" s="44">
        <v>1760.16</v>
      </c>
      <c r="O247" s="44">
        <v>1794.91</v>
      </c>
      <c r="P247" s="44">
        <v>1732.62</v>
      </c>
      <c r="Q247" s="44">
        <v>1887.15</v>
      </c>
      <c r="R247" s="44">
        <v>1871.94</v>
      </c>
      <c r="S247" s="44">
        <v>1751.9</v>
      </c>
      <c r="T247" s="44">
        <v>1733.73</v>
      </c>
      <c r="U247" s="44">
        <v>1691.79</v>
      </c>
      <c r="V247" s="44">
        <v>1621.61</v>
      </c>
      <c r="W247" s="44">
        <v>1677.52</v>
      </c>
      <c r="X247" s="44">
        <v>1733.07</v>
      </c>
      <c r="Y247" s="44">
        <v>1704.8</v>
      </c>
      <c r="Z247" s="44">
        <v>1416.63</v>
      </c>
      <c r="AA247" s="44">
        <v>1154.99</v>
      </c>
    </row>
    <row r="248" spans="1:27" ht="12.75" customHeight="1" outlineLevel="1" x14ac:dyDescent="0.2">
      <c r="A248" s="91" t="s">
        <v>2421</v>
      </c>
      <c r="B248" s="63" t="s">
        <v>90</v>
      </c>
      <c r="C248" s="43" t="s">
        <v>79</v>
      </c>
      <c r="D248" s="44">
        <f>$D$163</f>
        <v>113.12</v>
      </c>
      <c r="E248" s="44">
        <f>$D$163</f>
        <v>113.12</v>
      </c>
      <c r="F248" s="44">
        <f t="shared" ref="F248:AA248" si="142">$D$163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customHeight="1" outlineLevel="1" x14ac:dyDescent="0.2">
      <c r="A249" s="91" t="s">
        <v>2422</v>
      </c>
      <c r="B249" s="63" t="s">
        <v>83</v>
      </c>
      <c r="C249" s="43" t="s">
        <v>79</v>
      </c>
      <c r="D249" s="44">
        <v>6.14</v>
      </c>
      <c r="E249" s="44">
        <v>6.14</v>
      </c>
      <c r="F249" s="44">
        <v>6.14</v>
      </c>
      <c r="G249" s="44">
        <v>6.14</v>
      </c>
      <c r="H249" s="44">
        <v>6.14</v>
      </c>
      <c r="I249" s="44">
        <v>6.14</v>
      </c>
      <c r="J249" s="44">
        <v>6.14</v>
      </c>
      <c r="K249" s="44">
        <v>6.14</v>
      </c>
      <c r="L249" s="44">
        <v>6.14</v>
      </c>
      <c r="M249" s="44">
        <v>6.14</v>
      </c>
      <c r="N249" s="44">
        <v>6.14</v>
      </c>
      <c r="O249" s="44">
        <v>6.14</v>
      </c>
      <c r="P249" s="44">
        <v>6.14</v>
      </c>
      <c r="Q249" s="44">
        <v>6.14</v>
      </c>
      <c r="R249" s="44">
        <v>6.14</v>
      </c>
      <c r="S249" s="44">
        <v>6.14</v>
      </c>
      <c r="T249" s="44">
        <v>6.14</v>
      </c>
      <c r="U249" s="44">
        <v>6.14</v>
      </c>
      <c r="V249" s="44">
        <v>6.14</v>
      </c>
      <c r="W249" s="44">
        <v>6.14</v>
      </c>
      <c r="X249" s="44">
        <v>6.14</v>
      </c>
      <c r="Y249" s="44">
        <v>6.14</v>
      </c>
      <c r="Z249" s="44">
        <v>6.14</v>
      </c>
      <c r="AA249" s="44">
        <v>6.14</v>
      </c>
    </row>
    <row r="250" spans="1:27" ht="12.75" customHeight="1" outlineLevel="1" x14ac:dyDescent="0.2">
      <c r="A250" s="91" t="s">
        <v>2423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x14ac:dyDescent="0.2">
      <c r="A251" s="90" t="s">
        <v>2424</v>
      </c>
      <c r="B251" s="28" t="str">
        <f>"19"&amp;"."&amp;$B$777&amp;"."&amp;$B$778</f>
        <v>19.04.2023</v>
      </c>
      <c r="C251" s="82" t="s">
        <v>76</v>
      </c>
      <c r="D251" s="83">
        <f>ROUND(((D252+D253+D255+D254)/1000),5)</f>
        <v>1.3936299999999999</v>
      </c>
      <c r="E251" s="83">
        <f>ROUND(((E252+E253+E255+E254)/1000),5)</f>
        <v>1.2652600000000001</v>
      </c>
      <c r="F251" s="83">
        <f>ROUND(((F252+F253+F255+F254)/1000),5)</f>
        <v>1.17885</v>
      </c>
      <c r="G251" s="83">
        <f t="shared" ref="G251:AA251" si="144">ROUND(((G252+G253+G255+G254)/1000),5)</f>
        <v>1.1039399999999999</v>
      </c>
      <c r="H251" s="83">
        <f t="shared" si="144"/>
        <v>1.2634000000000001</v>
      </c>
      <c r="I251" s="83">
        <f t="shared" si="144"/>
        <v>1.3805700000000001</v>
      </c>
      <c r="J251" s="83">
        <f t="shared" si="144"/>
        <v>1.5980799999999999</v>
      </c>
      <c r="K251" s="83">
        <f t="shared" si="144"/>
        <v>1.7911999999999999</v>
      </c>
      <c r="L251" s="83">
        <f t="shared" si="144"/>
        <v>1.9628399999999999</v>
      </c>
      <c r="M251" s="83">
        <f t="shared" si="144"/>
        <v>1.9958199999999999</v>
      </c>
      <c r="N251" s="83">
        <f t="shared" si="144"/>
        <v>1.99237</v>
      </c>
      <c r="O251" s="83">
        <f t="shared" si="144"/>
        <v>1.9897199999999999</v>
      </c>
      <c r="P251" s="83">
        <f t="shared" si="144"/>
        <v>1.98445</v>
      </c>
      <c r="Q251" s="83">
        <f t="shared" si="144"/>
        <v>1.9853700000000001</v>
      </c>
      <c r="R251" s="83">
        <f t="shared" si="144"/>
        <v>1.9802999999999999</v>
      </c>
      <c r="S251" s="83">
        <f t="shared" si="144"/>
        <v>1.9628699999999999</v>
      </c>
      <c r="T251" s="83">
        <f t="shared" si="144"/>
        <v>1.9776100000000001</v>
      </c>
      <c r="U251" s="83">
        <f t="shared" si="144"/>
        <v>1.96807</v>
      </c>
      <c r="V251" s="83">
        <f t="shared" si="144"/>
        <v>1.92056</v>
      </c>
      <c r="W251" s="83">
        <f t="shared" si="144"/>
        <v>1.99309</v>
      </c>
      <c r="X251" s="83">
        <f t="shared" si="144"/>
        <v>2.0111400000000001</v>
      </c>
      <c r="Y251" s="83">
        <f t="shared" si="144"/>
        <v>2.00482</v>
      </c>
      <c r="Z251" s="83">
        <f t="shared" si="144"/>
        <v>1.72051</v>
      </c>
      <c r="AA251" s="83">
        <f t="shared" si="144"/>
        <v>1.4557199999999999</v>
      </c>
    </row>
    <row r="252" spans="1:27" ht="12.75" customHeight="1" outlineLevel="1" x14ac:dyDescent="0.2">
      <c r="A252" s="91" t="s">
        <v>2425</v>
      </c>
      <c r="B252" s="63" t="s">
        <v>233</v>
      </c>
      <c r="C252" s="43" t="s">
        <v>79</v>
      </c>
      <c r="D252" s="44">
        <v>1058.01</v>
      </c>
      <c r="E252" s="44">
        <v>929.64</v>
      </c>
      <c r="F252" s="44">
        <v>843.23</v>
      </c>
      <c r="G252" s="44">
        <v>768.32</v>
      </c>
      <c r="H252" s="44">
        <v>927.78</v>
      </c>
      <c r="I252" s="44">
        <v>1044.95</v>
      </c>
      <c r="J252" s="44">
        <v>1262.46</v>
      </c>
      <c r="K252" s="44">
        <v>1455.58</v>
      </c>
      <c r="L252" s="44">
        <v>1627.22</v>
      </c>
      <c r="M252" s="44">
        <v>1660.2</v>
      </c>
      <c r="N252" s="44">
        <v>1656.75</v>
      </c>
      <c r="O252" s="44">
        <v>1654.1</v>
      </c>
      <c r="P252" s="44">
        <v>1648.83</v>
      </c>
      <c r="Q252" s="44">
        <v>1649.75</v>
      </c>
      <c r="R252" s="44">
        <v>1644.68</v>
      </c>
      <c r="S252" s="44">
        <v>1627.25</v>
      </c>
      <c r="T252" s="44">
        <v>1641.99</v>
      </c>
      <c r="U252" s="44">
        <v>1632.45</v>
      </c>
      <c r="V252" s="44">
        <v>1584.94</v>
      </c>
      <c r="W252" s="44">
        <v>1657.47</v>
      </c>
      <c r="X252" s="44">
        <v>1675.52</v>
      </c>
      <c r="Y252" s="44">
        <v>1669.2</v>
      </c>
      <c r="Z252" s="44">
        <v>1384.89</v>
      </c>
      <c r="AA252" s="44">
        <v>1120.0999999999999</v>
      </c>
    </row>
    <row r="253" spans="1:27" ht="12.75" customHeight="1" outlineLevel="1" x14ac:dyDescent="0.2">
      <c r="A253" s="91" t="s">
        <v>2426</v>
      </c>
      <c r="B253" s="63" t="s">
        <v>90</v>
      </c>
      <c r="C253" s="43" t="s">
        <v>79</v>
      </c>
      <c r="D253" s="44">
        <f>$D$163</f>
        <v>113.12</v>
      </c>
      <c r="E253" s="44">
        <f>$D$163</f>
        <v>113.12</v>
      </c>
      <c r="F253" s="44">
        <f t="shared" ref="F253:AA253" si="145">$D$163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customHeight="1" outlineLevel="1" x14ac:dyDescent="0.2">
      <c r="A254" s="91" t="s">
        <v>2427</v>
      </c>
      <c r="B254" s="63" t="s">
        <v>83</v>
      </c>
      <c r="C254" s="43" t="s">
        <v>79</v>
      </c>
      <c r="D254" s="44">
        <v>6.14</v>
      </c>
      <c r="E254" s="44">
        <v>6.14</v>
      </c>
      <c r="F254" s="44">
        <v>6.14</v>
      </c>
      <c r="G254" s="44">
        <v>6.14</v>
      </c>
      <c r="H254" s="44">
        <v>6.14</v>
      </c>
      <c r="I254" s="44">
        <v>6.14</v>
      </c>
      <c r="J254" s="44">
        <v>6.14</v>
      </c>
      <c r="K254" s="44">
        <v>6.14</v>
      </c>
      <c r="L254" s="44">
        <v>6.14</v>
      </c>
      <c r="M254" s="44">
        <v>6.14</v>
      </c>
      <c r="N254" s="44">
        <v>6.14</v>
      </c>
      <c r="O254" s="44">
        <v>6.14</v>
      </c>
      <c r="P254" s="44">
        <v>6.14</v>
      </c>
      <c r="Q254" s="44">
        <v>6.14</v>
      </c>
      <c r="R254" s="44">
        <v>6.14</v>
      </c>
      <c r="S254" s="44">
        <v>6.14</v>
      </c>
      <c r="T254" s="44">
        <v>6.14</v>
      </c>
      <c r="U254" s="44">
        <v>6.14</v>
      </c>
      <c r="V254" s="44">
        <v>6.14</v>
      </c>
      <c r="W254" s="44">
        <v>6.14</v>
      </c>
      <c r="X254" s="44">
        <v>6.14</v>
      </c>
      <c r="Y254" s="44">
        <v>6.14</v>
      </c>
      <c r="Z254" s="44">
        <v>6.14</v>
      </c>
      <c r="AA254" s="44">
        <v>6.14</v>
      </c>
    </row>
    <row r="255" spans="1:27" ht="12.75" customHeight="1" outlineLevel="1" x14ac:dyDescent="0.2">
      <c r="A255" s="91" t="s">
        <v>2428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x14ac:dyDescent="0.2">
      <c r="A256" s="90" t="s">
        <v>2429</v>
      </c>
      <c r="B256" s="28" t="str">
        <f>"20"&amp;"."&amp;$B$777&amp;"."&amp;$B$778</f>
        <v>20.04.2023</v>
      </c>
      <c r="C256" s="82" t="s">
        <v>76</v>
      </c>
      <c r="D256" s="83">
        <f>ROUND(((D257+D258+D260+D259)/1000),5)</f>
        <v>1.4107499999999999</v>
      </c>
      <c r="E256" s="83">
        <f>ROUND(((E257+E258+E260+E259)/1000),5)</f>
        <v>1.3125899999999999</v>
      </c>
      <c r="F256" s="83">
        <f>ROUND(((F257+F258+F260+F259)/1000),5)</f>
        <v>1.2581100000000001</v>
      </c>
      <c r="G256" s="83">
        <f t="shared" ref="G256:AA256" si="147">ROUND(((G257+G258+G260+G259)/1000),5)</f>
        <v>1.20929</v>
      </c>
      <c r="H256" s="83">
        <f t="shared" si="147"/>
        <v>1.28715</v>
      </c>
      <c r="I256" s="83">
        <f t="shared" si="147"/>
        <v>1.40727</v>
      </c>
      <c r="J256" s="83">
        <f t="shared" si="147"/>
        <v>1.60514</v>
      </c>
      <c r="K256" s="83">
        <f t="shared" si="147"/>
        <v>1.83575</v>
      </c>
      <c r="L256" s="83">
        <f t="shared" si="147"/>
        <v>2.0759599999999998</v>
      </c>
      <c r="M256" s="83">
        <f t="shared" si="147"/>
        <v>2.2206999999999999</v>
      </c>
      <c r="N256" s="83">
        <f t="shared" si="147"/>
        <v>2.17807</v>
      </c>
      <c r="O256" s="83">
        <f t="shared" si="147"/>
        <v>2.1733799999999999</v>
      </c>
      <c r="P256" s="83">
        <f t="shared" si="147"/>
        <v>2.15598</v>
      </c>
      <c r="Q256" s="83">
        <f t="shared" si="147"/>
        <v>2.1751299999999998</v>
      </c>
      <c r="R256" s="83">
        <f t="shared" si="147"/>
        <v>2.1569699999999998</v>
      </c>
      <c r="S256" s="83">
        <f t="shared" si="147"/>
        <v>2.1511300000000002</v>
      </c>
      <c r="T256" s="83">
        <f t="shared" si="147"/>
        <v>2.1416599999999999</v>
      </c>
      <c r="U256" s="83">
        <f t="shared" si="147"/>
        <v>2.1393800000000001</v>
      </c>
      <c r="V256" s="83">
        <f t="shared" si="147"/>
        <v>2.0822600000000002</v>
      </c>
      <c r="W256" s="83">
        <f t="shared" si="147"/>
        <v>2.21096</v>
      </c>
      <c r="X256" s="83">
        <f t="shared" si="147"/>
        <v>2.2292299999999998</v>
      </c>
      <c r="Y256" s="83">
        <f t="shared" si="147"/>
        <v>2.1928999999999998</v>
      </c>
      <c r="Z256" s="83">
        <f t="shared" si="147"/>
        <v>1.85704</v>
      </c>
      <c r="AA256" s="83">
        <f t="shared" si="147"/>
        <v>1.5398700000000001</v>
      </c>
    </row>
    <row r="257" spans="1:27" ht="12.75" customHeight="1" outlineLevel="1" x14ac:dyDescent="0.2">
      <c r="A257" s="91" t="s">
        <v>2430</v>
      </c>
      <c r="B257" s="63" t="s">
        <v>233</v>
      </c>
      <c r="C257" s="43" t="s">
        <v>79</v>
      </c>
      <c r="D257" s="44">
        <v>1075.1300000000001</v>
      </c>
      <c r="E257" s="44">
        <v>976.97</v>
      </c>
      <c r="F257" s="44">
        <v>922.49</v>
      </c>
      <c r="G257" s="44">
        <v>873.67</v>
      </c>
      <c r="H257" s="44">
        <v>951.53</v>
      </c>
      <c r="I257" s="44">
        <v>1071.6500000000001</v>
      </c>
      <c r="J257" s="44">
        <v>1269.52</v>
      </c>
      <c r="K257" s="44">
        <v>1500.13</v>
      </c>
      <c r="L257" s="44">
        <v>1740.34</v>
      </c>
      <c r="M257" s="44">
        <v>1885.08</v>
      </c>
      <c r="N257" s="44">
        <v>1842.45</v>
      </c>
      <c r="O257" s="44">
        <v>1837.76</v>
      </c>
      <c r="P257" s="44">
        <v>1820.36</v>
      </c>
      <c r="Q257" s="44">
        <v>1839.51</v>
      </c>
      <c r="R257" s="44">
        <v>1821.35</v>
      </c>
      <c r="S257" s="44">
        <v>1815.51</v>
      </c>
      <c r="T257" s="44">
        <v>1806.04</v>
      </c>
      <c r="U257" s="44">
        <v>1803.76</v>
      </c>
      <c r="V257" s="44">
        <v>1746.64</v>
      </c>
      <c r="W257" s="44">
        <v>1875.34</v>
      </c>
      <c r="X257" s="44">
        <v>1893.61</v>
      </c>
      <c r="Y257" s="44">
        <v>1857.28</v>
      </c>
      <c r="Z257" s="44">
        <v>1521.42</v>
      </c>
      <c r="AA257" s="44">
        <v>1204.25</v>
      </c>
    </row>
    <row r="258" spans="1:27" ht="12.75" customHeight="1" outlineLevel="1" x14ac:dyDescent="0.2">
      <c r="A258" s="91" t="s">
        <v>2431</v>
      </c>
      <c r="B258" s="63" t="s">
        <v>90</v>
      </c>
      <c r="C258" s="43" t="s">
        <v>79</v>
      </c>
      <c r="D258" s="44">
        <f>$D$163</f>
        <v>113.12</v>
      </c>
      <c r="E258" s="44">
        <f>$D$163</f>
        <v>113.12</v>
      </c>
      <c r="F258" s="44">
        <f t="shared" ref="F258:AA258" si="148">$D$163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customHeight="1" outlineLevel="1" x14ac:dyDescent="0.2">
      <c r="A259" s="91" t="s">
        <v>2432</v>
      </c>
      <c r="B259" s="63" t="s">
        <v>83</v>
      </c>
      <c r="C259" s="43" t="s">
        <v>79</v>
      </c>
      <c r="D259" s="44">
        <v>6.14</v>
      </c>
      <c r="E259" s="44">
        <v>6.14</v>
      </c>
      <c r="F259" s="44">
        <v>6.14</v>
      </c>
      <c r="G259" s="44">
        <v>6.14</v>
      </c>
      <c r="H259" s="44">
        <v>6.14</v>
      </c>
      <c r="I259" s="44">
        <v>6.14</v>
      </c>
      <c r="J259" s="44">
        <v>6.14</v>
      </c>
      <c r="K259" s="44">
        <v>6.14</v>
      </c>
      <c r="L259" s="44">
        <v>6.14</v>
      </c>
      <c r="M259" s="44">
        <v>6.14</v>
      </c>
      <c r="N259" s="44">
        <v>6.14</v>
      </c>
      <c r="O259" s="44">
        <v>6.14</v>
      </c>
      <c r="P259" s="44">
        <v>6.14</v>
      </c>
      <c r="Q259" s="44">
        <v>6.14</v>
      </c>
      <c r="R259" s="44">
        <v>6.14</v>
      </c>
      <c r="S259" s="44">
        <v>6.14</v>
      </c>
      <c r="T259" s="44">
        <v>6.14</v>
      </c>
      <c r="U259" s="44">
        <v>6.14</v>
      </c>
      <c r="V259" s="44">
        <v>6.14</v>
      </c>
      <c r="W259" s="44">
        <v>6.14</v>
      </c>
      <c r="X259" s="44">
        <v>6.14</v>
      </c>
      <c r="Y259" s="44">
        <v>6.14</v>
      </c>
      <c r="Z259" s="44">
        <v>6.14</v>
      </c>
      <c r="AA259" s="44">
        <v>6.14</v>
      </c>
    </row>
    <row r="260" spans="1:27" ht="12.75" customHeight="1" outlineLevel="1" x14ac:dyDescent="0.2">
      <c r="A260" s="91" t="s">
        <v>2433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x14ac:dyDescent="0.2">
      <c r="A261" s="90" t="s">
        <v>2434</v>
      </c>
      <c r="B261" s="28" t="str">
        <f>"21"&amp;"."&amp;$B$777&amp;"."&amp;$B$778</f>
        <v>21.04.2023</v>
      </c>
      <c r="C261" s="82" t="s">
        <v>76</v>
      </c>
      <c r="D261" s="83">
        <f>ROUND(((D262+D263+D265+D264)/1000),5)</f>
        <v>1.5354099999999999</v>
      </c>
      <c r="E261" s="83">
        <f>ROUND(((E262+E263+E265+E264)/1000),5)</f>
        <v>1.4098999999999999</v>
      </c>
      <c r="F261" s="83">
        <f>ROUND(((F262+F263+F265+F264)/1000),5)</f>
        <v>1.3502400000000001</v>
      </c>
      <c r="G261" s="83">
        <f t="shared" ref="G261:AA261" si="150">ROUND(((G262+G263+G265+G264)/1000),5)</f>
        <v>1.3394600000000001</v>
      </c>
      <c r="H261" s="83">
        <f t="shared" si="150"/>
        <v>1.4081300000000001</v>
      </c>
      <c r="I261" s="83">
        <f t="shared" si="150"/>
        <v>1.4250100000000001</v>
      </c>
      <c r="J261" s="83">
        <f t="shared" si="150"/>
        <v>1.6744699999999999</v>
      </c>
      <c r="K261" s="83">
        <f t="shared" si="150"/>
        <v>2.0203799999999998</v>
      </c>
      <c r="L261" s="83">
        <f t="shared" si="150"/>
        <v>2.22078</v>
      </c>
      <c r="M261" s="83">
        <f t="shared" si="150"/>
        <v>2.3143400000000001</v>
      </c>
      <c r="N261" s="83">
        <f t="shared" si="150"/>
        <v>2.3321900000000002</v>
      </c>
      <c r="O261" s="83">
        <f t="shared" si="150"/>
        <v>2.33968</v>
      </c>
      <c r="P261" s="83">
        <f t="shared" si="150"/>
        <v>2.3233199999999998</v>
      </c>
      <c r="Q261" s="83">
        <f t="shared" si="150"/>
        <v>2.3238500000000002</v>
      </c>
      <c r="R261" s="83">
        <f t="shared" si="150"/>
        <v>2.2945899999999999</v>
      </c>
      <c r="S261" s="83">
        <f t="shared" si="150"/>
        <v>2.2785299999999999</v>
      </c>
      <c r="T261" s="83">
        <f t="shared" si="150"/>
        <v>2.2777799999999999</v>
      </c>
      <c r="U261" s="83">
        <f t="shared" si="150"/>
        <v>2.2281</v>
      </c>
      <c r="V261" s="83">
        <f t="shared" si="150"/>
        <v>2.28634</v>
      </c>
      <c r="W261" s="83">
        <f t="shared" si="150"/>
        <v>2.2306599999999999</v>
      </c>
      <c r="X261" s="83">
        <f t="shared" si="150"/>
        <v>2.2841100000000001</v>
      </c>
      <c r="Y261" s="83">
        <f t="shared" si="150"/>
        <v>2.26505</v>
      </c>
      <c r="Z261" s="83">
        <f t="shared" si="150"/>
        <v>1.99234</v>
      </c>
      <c r="AA261" s="83">
        <f t="shared" si="150"/>
        <v>1.8593</v>
      </c>
    </row>
    <row r="262" spans="1:27" ht="12.75" customHeight="1" outlineLevel="1" x14ac:dyDescent="0.2">
      <c r="A262" s="91" t="s">
        <v>2435</v>
      </c>
      <c r="B262" s="63" t="s">
        <v>233</v>
      </c>
      <c r="C262" s="43" t="s">
        <v>79</v>
      </c>
      <c r="D262" s="44">
        <v>1199.79</v>
      </c>
      <c r="E262" s="44">
        <v>1074.28</v>
      </c>
      <c r="F262" s="44">
        <v>1014.62</v>
      </c>
      <c r="G262" s="44">
        <v>1003.84</v>
      </c>
      <c r="H262" s="44">
        <v>1072.51</v>
      </c>
      <c r="I262" s="44">
        <v>1089.3900000000001</v>
      </c>
      <c r="J262" s="44">
        <v>1338.85</v>
      </c>
      <c r="K262" s="44">
        <v>1684.76</v>
      </c>
      <c r="L262" s="44">
        <v>1885.16</v>
      </c>
      <c r="M262" s="44">
        <v>1978.72</v>
      </c>
      <c r="N262" s="44">
        <v>1996.57</v>
      </c>
      <c r="O262" s="44">
        <v>2004.06</v>
      </c>
      <c r="P262" s="44">
        <v>1987.7</v>
      </c>
      <c r="Q262" s="44">
        <v>1988.23</v>
      </c>
      <c r="R262" s="44">
        <v>1958.97</v>
      </c>
      <c r="S262" s="44">
        <v>1942.91</v>
      </c>
      <c r="T262" s="44">
        <v>1942.16</v>
      </c>
      <c r="U262" s="44">
        <v>1892.48</v>
      </c>
      <c r="V262" s="44">
        <v>1950.72</v>
      </c>
      <c r="W262" s="44">
        <v>1895.04</v>
      </c>
      <c r="X262" s="44">
        <v>1948.49</v>
      </c>
      <c r="Y262" s="44">
        <v>1929.43</v>
      </c>
      <c r="Z262" s="44">
        <v>1656.72</v>
      </c>
      <c r="AA262" s="44">
        <v>1523.68</v>
      </c>
    </row>
    <row r="263" spans="1:27" ht="12.75" customHeight="1" outlineLevel="1" x14ac:dyDescent="0.2">
      <c r="A263" s="91" t="s">
        <v>2436</v>
      </c>
      <c r="B263" s="63" t="s">
        <v>90</v>
      </c>
      <c r="C263" s="43" t="s">
        <v>79</v>
      </c>
      <c r="D263" s="44">
        <f>$D$163</f>
        <v>113.12</v>
      </c>
      <c r="E263" s="44">
        <f>$D$163</f>
        <v>113.12</v>
      </c>
      <c r="F263" s="44">
        <f t="shared" ref="F263:AA263" si="151">$D$163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customHeight="1" outlineLevel="1" x14ac:dyDescent="0.2">
      <c r="A264" s="91" t="s">
        <v>2437</v>
      </c>
      <c r="B264" s="63" t="s">
        <v>83</v>
      </c>
      <c r="C264" s="43" t="s">
        <v>79</v>
      </c>
      <c r="D264" s="44">
        <v>6.14</v>
      </c>
      <c r="E264" s="44">
        <v>6.14</v>
      </c>
      <c r="F264" s="44">
        <v>6.14</v>
      </c>
      <c r="G264" s="44">
        <v>6.14</v>
      </c>
      <c r="H264" s="44">
        <v>6.14</v>
      </c>
      <c r="I264" s="44">
        <v>6.14</v>
      </c>
      <c r="J264" s="44">
        <v>6.14</v>
      </c>
      <c r="K264" s="44">
        <v>6.14</v>
      </c>
      <c r="L264" s="44">
        <v>6.14</v>
      </c>
      <c r="M264" s="44">
        <v>6.14</v>
      </c>
      <c r="N264" s="44">
        <v>6.14</v>
      </c>
      <c r="O264" s="44">
        <v>6.14</v>
      </c>
      <c r="P264" s="44">
        <v>6.14</v>
      </c>
      <c r="Q264" s="44">
        <v>6.14</v>
      </c>
      <c r="R264" s="44">
        <v>6.14</v>
      </c>
      <c r="S264" s="44">
        <v>6.14</v>
      </c>
      <c r="T264" s="44">
        <v>6.14</v>
      </c>
      <c r="U264" s="44">
        <v>6.14</v>
      </c>
      <c r="V264" s="44">
        <v>6.14</v>
      </c>
      <c r="W264" s="44">
        <v>6.14</v>
      </c>
      <c r="X264" s="44">
        <v>6.14</v>
      </c>
      <c r="Y264" s="44">
        <v>6.14</v>
      </c>
      <c r="Z264" s="44">
        <v>6.14</v>
      </c>
      <c r="AA264" s="44">
        <v>6.14</v>
      </c>
    </row>
    <row r="265" spans="1:27" ht="12.75" customHeight="1" outlineLevel="1" x14ac:dyDescent="0.2">
      <c r="A265" s="91" t="s">
        <v>2438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x14ac:dyDescent="0.2">
      <c r="A266" s="90" t="s">
        <v>2439</v>
      </c>
      <c r="B266" s="28" t="str">
        <f>"22"&amp;"."&amp;$B$777&amp;"."&amp;$B$778</f>
        <v>22.04.2023</v>
      </c>
      <c r="C266" s="82" t="s">
        <v>76</v>
      </c>
      <c r="D266" s="83">
        <f>ROUND(((D267+D268+D270+D269)/1000),5)</f>
        <v>1.8203499999999999</v>
      </c>
      <c r="E266" s="83">
        <f>ROUND(((E267+E268+E270+E269)/1000),5)</f>
        <v>1.61615</v>
      </c>
      <c r="F266" s="83">
        <f>ROUND(((F267+F268+F270+F269)/1000),5)</f>
        <v>1.48072</v>
      </c>
      <c r="G266" s="83">
        <f t="shared" ref="G266:AA266" si="153">ROUND(((G267+G268+G270+G269)/1000),5)</f>
        <v>1.4446600000000001</v>
      </c>
      <c r="H266" s="83">
        <f t="shared" si="153"/>
        <v>1.41415</v>
      </c>
      <c r="I266" s="83">
        <f t="shared" si="153"/>
        <v>1.45705</v>
      </c>
      <c r="J266" s="83">
        <f t="shared" si="153"/>
        <v>1.60317</v>
      </c>
      <c r="K266" s="83">
        <f t="shared" si="153"/>
        <v>1.7395499999999999</v>
      </c>
      <c r="L266" s="83">
        <f t="shared" si="153"/>
        <v>2.08026</v>
      </c>
      <c r="M266" s="83">
        <f t="shared" si="153"/>
        <v>2.23672</v>
      </c>
      <c r="N266" s="83">
        <f t="shared" si="153"/>
        <v>2.2437499999999999</v>
      </c>
      <c r="O266" s="83">
        <f t="shared" si="153"/>
        <v>2.3112300000000001</v>
      </c>
      <c r="P266" s="83">
        <f t="shared" si="153"/>
        <v>2.2936299999999998</v>
      </c>
      <c r="Q266" s="83">
        <f t="shared" si="153"/>
        <v>2.28878</v>
      </c>
      <c r="R266" s="83">
        <f t="shared" si="153"/>
        <v>2.2825299999999999</v>
      </c>
      <c r="S266" s="83">
        <f t="shared" si="153"/>
        <v>2.2826</v>
      </c>
      <c r="T266" s="83">
        <f t="shared" si="153"/>
        <v>2.2431000000000001</v>
      </c>
      <c r="U266" s="83">
        <f t="shared" si="153"/>
        <v>2.2400500000000001</v>
      </c>
      <c r="V266" s="83">
        <f t="shared" si="153"/>
        <v>2.2424599999999999</v>
      </c>
      <c r="W266" s="83">
        <f t="shared" si="153"/>
        <v>2.30497</v>
      </c>
      <c r="X266" s="83">
        <f t="shared" si="153"/>
        <v>2.3105500000000001</v>
      </c>
      <c r="Y266" s="83">
        <f t="shared" si="153"/>
        <v>2.2865700000000002</v>
      </c>
      <c r="Z266" s="83">
        <f t="shared" si="153"/>
        <v>2.0013899999999998</v>
      </c>
      <c r="AA266" s="83">
        <f t="shared" si="153"/>
        <v>1.8795500000000001</v>
      </c>
    </row>
    <row r="267" spans="1:27" ht="12.75" customHeight="1" outlineLevel="1" x14ac:dyDescent="0.2">
      <c r="A267" s="91" t="s">
        <v>2440</v>
      </c>
      <c r="B267" s="63" t="s">
        <v>233</v>
      </c>
      <c r="C267" s="43" t="s">
        <v>79</v>
      </c>
      <c r="D267" s="44">
        <v>1484.73</v>
      </c>
      <c r="E267" s="44">
        <v>1280.53</v>
      </c>
      <c r="F267" s="44">
        <v>1145.0999999999999</v>
      </c>
      <c r="G267" s="44">
        <v>1109.04</v>
      </c>
      <c r="H267" s="44">
        <v>1078.53</v>
      </c>
      <c r="I267" s="44">
        <v>1121.43</v>
      </c>
      <c r="J267" s="44">
        <v>1267.55</v>
      </c>
      <c r="K267" s="44">
        <v>1403.93</v>
      </c>
      <c r="L267" s="44">
        <v>1744.64</v>
      </c>
      <c r="M267" s="44">
        <v>1901.1</v>
      </c>
      <c r="N267" s="44">
        <v>1908.13</v>
      </c>
      <c r="O267" s="44">
        <v>1975.61</v>
      </c>
      <c r="P267" s="44">
        <v>1958.01</v>
      </c>
      <c r="Q267" s="44">
        <v>1953.16</v>
      </c>
      <c r="R267" s="44">
        <v>1946.91</v>
      </c>
      <c r="S267" s="44">
        <v>1946.98</v>
      </c>
      <c r="T267" s="44">
        <v>1907.48</v>
      </c>
      <c r="U267" s="44">
        <v>1904.43</v>
      </c>
      <c r="V267" s="44">
        <v>1906.84</v>
      </c>
      <c r="W267" s="44">
        <v>1969.35</v>
      </c>
      <c r="X267" s="44">
        <v>1974.93</v>
      </c>
      <c r="Y267" s="44">
        <v>1950.95</v>
      </c>
      <c r="Z267" s="44">
        <v>1665.77</v>
      </c>
      <c r="AA267" s="44">
        <v>1543.93</v>
      </c>
    </row>
    <row r="268" spans="1:27" ht="12.75" customHeight="1" outlineLevel="1" x14ac:dyDescent="0.2">
      <c r="A268" s="91" t="s">
        <v>2441</v>
      </c>
      <c r="B268" s="63" t="s">
        <v>90</v>
      </c>
      <c r="C268" s="43" t="s">
        <v>79</v>
      </c>
      <c r="D268" s="44">
        <f>$D$163</f>
        <v>113.12</v>
      </c>
      <c r="E268" s="44">
        <f>$D$163</f>
        <v>113.12</v>
      </c>
      <c r="F268" s="44">
        <f t="shared" ref="F268:AA268" si="154">$D$163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customHeight="1" outlineLevel="1" x14ac:dyDescent="0.2">
      <c r="A269" s="91" t="s">
        <v>2442</v>
      </c>
      <c r="B269" s="63" t="s">
        <v>83</v>
      </c>
      <c r="C269" s="43" t="s">
        <v>79</v>
      </c>
      <c r="D269" s="44">
        <v>6.14</v>
      </c>
      <c r="E269" s="44">
        <v>6.14</v>
      </c>
      <c r="F269" s="44">
        <v>6.14</v>
      </c>
      <c r="G269" s="44">
        <v>6.14</v>
      </c>
      <c r="H269" s="44">
        <v>6.14</v>
      </c>
      <c r="I269" s="44">
        <v>6.14</v>
      </c>
      <c r="J269" s="44">
        <v>6.14</v>
      </c>
      <c r="K269" s="44">
        <v>6.14</v>
      </c>
      <c r="L269" s="44">
        <v>6.14</v>
      </c>
      <c r="M269" s="44">
        <v>6.14</v>
      </c>
      <c r="N269" s="44">
        <v>6.14</v>
      </c>
      <c r="O269" s="44">
        <v>6.14</v>
      </c>
      <c r="P269" s="44">
        <v>6.14</v>
      </c>
      <c r="Q269" s="44">
        <v>6.14</v>
      </c>
      <c r="R269" s="44">
        <v>6.14</v>
      </c>
      <c r="S269" s="44">
        <v>6.14</v>
      </c>
      <c r="T269" s="44">
        <v>6.14</v>
      </c>
      <c r="U269" s="44">
        <v>6.14</v>
      </c>
      <c r="V269" s="44">
        <v>6.14</v>
      </c>
      <c r="W269" s="44">
        <v>6.14</v>
      </c>
      <c r="X269" s="44">
        <v>6.14</v>
      </c>
      <c r="Y269" s="44">
        <v>6.14</v>
      </c>
      <c r="Z269" s="44">
        <v>6.14</v>
      </c>
      <c r="AA269" s="44">
        <v>6.14</v>
      </c>
    </row>
    <row r="270" spans="1:27" ht="12.75" customHeight="1" outlineLevel="1" x14ac:dyDescent="0.2">
      <c r="A270" s="91" t="s">
        <v>2443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x14ac:dyDescent="0.2">
      <c r="A271" s="90" t="s">
        <v>2444</v>
      </c>
      <c r="B271" s="28" t="str">
        <f>"23"&amp;"."&amp;$B$777&amp;"."&amp;$B$778</f>
        <v>23.04.2023</v>
      </c>
      <c r="C271" s="82" t="s">
        <v>76</v>
      </c>
      <c r="D271" s="83">
        <f>ROUND(((D272+D273+D275+D274)/1000),5)</f>
        <v>1.60931</v>
      </c>
      <c r="E271" s="83">
        <f>ROUND(((E272+E273+E275+E274)/1000),5)</f>
        <v>1.45014</v>
      </c>
      <c r="F271" s="83">
        <f>ROUND(((F272+F273+F275+F274)/1000),5)</f>
        <v>1.41153</v>
      </c>
      <c r="G271" s="83">
        <f t="shared" ref="G271:AA271" si="156">ROUND(((G272+G273+G275+G274)/1000),5)</f>
        <v>1.3746100000000001</v>
      </c>
      <c r="H271" s="83">
        <f t="shared" si="156"/>
        <v>1.3662700000000001</v>
      </c>
      <c r="I271" s="83">
        <f t="shared" si="156"/>
        <v>1.3779699999999999</v>
      </c>
      <c r="J271" s="83">
        <f t="shared" si="156"/>
        <v>1.3884700000000001</v>
      </c>
      <c r="K271" s="83">
        <f t="shared" si="156"/>
        <v>1.4146099999999999</v>
      </c>
      <c r="L271" s="83">
        <f t="shared" si="156"/>
        <v>1.6877500000000001</v>
      </c>
      <c r="M271" s="83">
        <f t="shared" si="156"/>
        <v>1.87612</v>
      </c>
      <c r="N271" s="83">
        <f t="shared" si="156"/>
        <v>1.9323600000000001</v>
      </c>
      <c r="O271" s="83">
        <f t="shared" si="156"/>
        <v>1.92845</v>
      </c>
      <c r="P271" s="83">
        <f t="shared" si="156"/>
        <v>1.8258300000000001</v>
      </c>
      <c r="Q271" s="83">
        <f t="shared" si="156"/>
        <v>1.7753000000000001</v>
      </c>
      <c r="R271" s="83">
        <f t="shared" si="156"/>
        <v>1.7697499999999999</v>
      </c>
      <c r="S271" s="83">
        <f t="shared" si="156"/>
        <v>1.74447</v>
      </c>
      <c r="T271" s="83">
        <f t="shared" si="156"/>
        <v>1.7217</v>
      </c>
      <c r="U271" s="83">
        <f t="shared" si="156"/>
        <v>1.7697499999999999</v>
      </c>
      <c r="V271" s="83">
        <f t="shared" si="156"/>
        <v>1.9106799999999999</v>
      </c>
      <c r="W271" s="83">
        <f t="shared" si="156"/>
        <v>1.9956100000000001</v>
      </c>
      <c r="X271" s="83">
        <f t="shared" si="156"/>
        <v>2.02379</v>
      </c>
      <c r="Y271" s="83">
        <f t="shared" si="156"/>
        <v>2.0355099999999999</v>
      </c>
      <c r="Z271" s="83">
        <f t="shared" si="156"/>
        <v>1.7448399999999999</v>
      </c>
      <c r="AA271" s="83">
        <f t="shared" si="156"/>
        <v>1.5611299999999999</v>
      </c>
    </row>
    <row r="272" spans="1:27" ht="12.75" customHeight="1" outlineLevel="1" x14ac:dyDescent="0.2">
      <c r="A272" s="91" t="s">
        <v>2445</v>
      </c>
      <c r="B272" s="63" t="s">
        <v>233</v>
      </c>
      <c r="C272" s="43" t="s">
        <v>79</v>
      </c>
      <c r="D272" s="44">
        <v>1273.69</v>
      </c>
      <c r="E272" s="44">
        <v>1114.52</v>
      </c>
      <c r="F272" s="44">
        <v>1075.9100000000001</v>
      </c>
      <c r="G272" s="44">
        <v>1038.99</v>
      </c>
      <c r="H272" s="44">
        <v>1030.6500000000001</v>
      </c>
      <c r="I272" s="44">
        <v>1042.3499999999999</v>
      </c>
      <c r="J272" s="44">
        <v>1052.8499999999999</v>
      </c>
      <c r="K272" s="44">
        <v>1078.99</v>
      </c>
      <c r="L272" s="44">
        <v>1352.13</v>
      </c>
      <c r="M272" s="44">
        <v>1540.5</v>
      </c>
      <c r="N272" s="44">
        <v>1596.74</v>
      </c>
      <c r="O272" s="44">
        <v>1592.83</v>
      </c>
      <c r="P272" s="44">
        <v>1490.21</v>
      </c>
      <c r="Q272" s="44">
        <v>1439.68</v>
      </c>
      <c r="R272" s="44">
        <v>1434.13</v>
      </c>
      <c r="S272" s="44">
        <v>1408.85</v>
      </c>
      <c r="T272" s="44">
        <v>1386.08</v>
      </c>
      <c r="U272" s="44">
        <v>1434.13</v>
      </c>
      <c r="V272" s="44">
        <v>1575.06</v>
      </c>
      <c r="W272" s="44">
        <v>1659.99</v>
      </c>
      <c r="X272" s="44">
        <v>1688.17</v>
      </c>
      <c r="Y272" s="44">
        <v>1699.89</v>
      </c>
      <c r="Z272" s="44">
        <v>1409.22</v>
      </c>
      <c r="AA272" s="44">
        <v>1225.51</v>
      </c>
    </row>
    <row r="273" spans="1:27" ht="12.75" customHeight="1" outlineLevel="1" x14ac:dyDescent="0.2">
      <c r="A273" s="91" t="s">
        <v>2446</v>
      </c>
      <c r="B273" s="63" t="s">
        <v>90</v>
      </c>
      <c r="C273" s="43" t="s">
        <v>79</v>
      </c>
      <c r="D273" s="44">
        <f>$D$163</f>
        <v>113.12</v>
      </c>
      <c r="E273" s="44">
        <f>$D$163</f>
        <v>113.12</v>
      </c>
      <c r="F273" s="44">
        <f t="shared" ref="F273:AA273" si="157">$D$163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customHeight="1" outlineLevel="1" x14ac:dyDescent="0.2">
      <c r="A274" s="91" t="s">
        <v>2447</v>
      </c>
      <c r="B274" s="63" t="s">
        <v>83</v>
      </c>
      <c r="C274" s="43" t="s">
        <v>79</v>
      </c>
      <c r="D274" s="44">
        <v>6.14</v>
      </c>
      <c r="E274" s="44">
        <v>6.14</v>
      </c>
      <c r="F274" s="44">
        <v>6.14</v>
      </c>
      <c r="G274" s="44">
        <v>6.14</v>
      </c>
      <c r="H274" s="44">
        <v>6.14</v>
      </c>
      <c r="I274" s="44">
        <v>6.14</v>
      </c>
      <c r="J274" s="44">
        <v>6.14</v>
      </c>
      <c r="K274" s="44">
        <v>6.14</v>
      </c>
      <c r="L274" s="44">
        <v>6.14</v>
      </c>
      <c r="M274" s="44">
        <v>6.14</v>
      </c>
      <c r="N274" s="44">
        <v>6.14</v>
      </c>
      <c r="O274" s="44">
        <v>6.14</v>
      </c>
      <c r="P274" s="44">
        <v>6.14</v>
      </c>
      <c r="Q274" s="44">
        <v>6.14</v>
      </c>
      <c r="R274" s="44">
        <v>6.14</v>
      </c>
      <c r="S274" s="44">
        <v>6.14</v>
      </c>
      <c r="T274" s="44">
        <v>6.14</v>
      </c>
      <c r="U274" s="44">
        <v>6.14</v>
      </c>
      <c r="V274" s="44">
        <v>6.14</v>
      </c>
      <c r="W274" s="44">
        <v>6.14</v>
      </c>
      <c r="X274" s="44">
        <v>6.14</v>
      </c>
      <c r="Y274" s="44">
        <v>6.14</v>
      </c>
      <c r="Z274" s="44">
        <v>6.14</v>
      </c>
      <c r="AA274" s="44">
        <v>6.14</v>
      </c>
    </row>
    <row r="275" spans="1:27" ht="12.75" customHeight="1" outlineLevel="1" x14ac:dyDescent="0.2">
      <c r="A275" s="91" t="s">
        <v>2448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x14ac:dyDescent="0.2">
      <c r="A276" s="90" t="s">
        <v>2449</v>
      </c>
      <c r="B276" s="28" t="str">
        <f>"24"&amp;"."&amp;$B$777&amp;"."&amp;$B$778</f>
        <v>24.04.2023</v>
      </c>
      <c r="C276" s="82" t="s">
        <v>76</v>
      </c>
      <c r="D276" s="83">
        <f>ROUND(((D277+D278+D280+D279)/1000),5)</f>
        <v>1.49725</v>
      </c>
      <c r="E276" s="83">
        <f>ROUND(((E277+E278+E280+E279)/1000),5)</f>
        <v>1.41093</v>
      </c>
      <c r="F276" s="83">
        <f>ROUND(((F277+F278+F280+F279)/1000),5)</f>
        <v>1.36541</v>
      </c>
      <c r="G276" s="83">
        <f t="shared" ref="G276:AA276" si="159">ROUND(((G277+G278+G280+G279)/1000),5)</f>
        <v>1.3448599999999999</v>
      </c>
      <c r="H276" s="83">
        <f t="shared" si="159"/>
        <v>1.4029499999999999</v>
      </c>
      <c r="I276" s="83">
        <f t="shared" si="159"/>
        <v>1.41682</v>
      </c>
      <c r="J276" s="83">
        <f t="shared" si="159"/>
        <v>1.67727</v>
      </c>
      <c r="K276" s="83">
        <f t="shared" si="159"/>
        <v>1.97028</v>
      </c>
      <c r="L276" s="83">
        <f t="shared" si="159"/>
        <v>2.0980599999999998</v>
      </c>
      <c r="M276" s="83">
        <f t="shared" si="159"/>
        <v>2.1549299999999998</v>
      </c>
      <c r="N276" s="83">
        <f t="shared" si="159"/>
        <v>2.1556000000000002</v>
      </c>
      <c r="O276" s="83">
        <f t="shared" si="159"/>
        <v>2.1773500000000001</v>
      </c>
      <c r="P276" s="83">
        <f t="shared" si="159"/>
        <v>2.1794199999999999</v>
      </c>
      <c r="Q276" s="83">
        <f t="shared" si="159"/>
        <v>2.2073999999999998</v>
      </c>
      <c r="R276" s="83">
        <f t="shared" si="159"/>
        <v>2.1948099999999999</v>
      </c>
      <c r="S276" s="83">
        <f t="shared" si="159"/>
        <v>2.2072699999999998</v>
      </c>
      <c r="T276" s="83">
        <f t="shared" si="159"/>
        <v>2.17733</v>
      </c>
      <c r="U276" s="83">
        <f t="shared" si="159"/>
        <v>2.1490499999999999</v>
      </c>
      <c r="V276" s="83">
        <f t="shared" si="159"/>
        <v>2.0683799999999999</v>
      </c>
      <c r="W276" s="83">
        <f t="shared" si="159"/>
        <v>2.16133</v>
      </c>
      <c r="X276" s="83">
        <f t="shared" si="159"/>
        <v>2.2327599999999999</v>
      </c>
      <c r="Y276" s="83">
        <f t="shared" si="159"/>
        <v>2.2288800000000002</v>
      </c>
      <c r="Z276" s="83">
        <f t="shared" si="159"/>
        <v>1.95496</v>
      </c>
      <c r="AA276" s="83">
        <f t="shared" si="159"/>
        <v>1.6516299999999999</v>
      </c>
    </row>
    <row r="277" spans="1:27" ht="12.75" customHeight="1" outlineLevel="1" x14ac:dyDescent="0.2">
      <c r="A277" s="91" t="s">
        <v>2450</v>
      </c>
      <c r="B277" s="63" t="s">
        <v>233</v>
      </c>
      <c r="C277" s="43" t="s">
        <v>79</v>
      </c>
      <c r="D277" s="44">
        <v>1161.6300000000001</v>
      </c>
      <c r="E277" s="44">
        <v>1075.31</v>
      </c>
      <c r="F277" s="44">
        <v>1029.79</v>
      </c>
      <c r="G277" s="44">
        <v>1009.24</v>
      </c>
      <c r="H277" s="44">
        <v>1067.33</v>
      </c>
      <c r="I277" s="44">
        <v>1081.2</v>
      </c>
      <c r="J277" s="44">
        <v>1341.65</v>
      </c>
      <c r="K277" s="44">
        <v>1634.66</v>
      </c>
      <c r="L277" s="44">
        <v>1762.44</v>
      </c>
      <c r="M277" s="44">
        <v>1819.31</v>
      </c>
      <c r="N277" s="44">
        <v>1819.98</v>
      </c>
      <c r="O277" s="44">
        <v>1841.73</v>
      </c>
      <c r="P277" s="44">
        <v>1843.8</v>
      </c>
      <c r="Q277" s="44">
        <v>1871.78</v>
      </c>
      <c r="R277" s="44">
        <v>1859.19</v>
      </c>
      <c r="S277" s="44">
        <v>1871.65</v>
      </c>
      <c r="T277" s="44">
        <v>1841.71</v>
      </c>
      <c r="U277" s="44">
        <v>1813.43</v>
      </c>
      <c r="V277" s="44">
        <v>1732.76</v>
      </c>
      <c r="W277" s="44">
        <v>1825.71</v>
      </c>
      <c r="X277" s="44">
        <v>1897.14</v>
      </c>
      <c r="Y277" s="44">
        <v>1893.26</v>
      </c>
      <c r="Z277" s="44">
        <v>1619.34</v>
      </c>
      <c r="AA277" s="44">
        <v>1316.01</v>
      </c>
    </row>
    <row r="278" spans="1:27" ht="12.75" customHeight="1" outlineLevel="1" x14ac:dyDescent="0.2">
      <c r="A278" s="91" t="s">
        <v>2451</v>
      </c>
      <c r="B278" s="63" t="s">
        <v>90</v>
      </c>
      <c r="C278" s="43" t="s">
        <v>79</v>
      </c>
      <c r="D278" s="44">
        <f>$D$163</f>
        <v>113.12</v>
      </c>
      <c r="E278" s="44">
        <f>$D$163</f>
        <v>113.12</v>
      </c>
      <c r="F278" s="44">
        <f t="shared" ref="F278:AA278" si="160">$D$163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customHeight="1" outlineLevel="1" x14ac:dyDescent="0.2">
      <c r="A279" s="91" t="s">
        <v>2452</v>
      </c>
      <c r="B279" s="63" t="s">
        <v>83</v>
      </c>
      <c r="C279" s="43" t="s">
        <v>79</v>
      </c>
      <c r="D279" s="44">
        <v>6.14</v>
      </c>
      <c r="E279" s="44">
        <v>6.14</v>
      </c>
      <c r="F279" s="44">
        <v>6.14</v>
      </c>
      <c r="G279" s="44">
        <v>6.14</v>
      </c>
      <c r="H279" s="44">
        <v>6.14</v>
      </c>
      <c r="I279" s="44">
        <v>6.14</v>
      </c>
      <c r="J279" s="44">
        <v>6.14</v>
      </c>
      <c r="K279" s="44">
        <v>6.14</v>
      </c>
      <c r="L279" s="44">
        <v>6.14</v>
      </c>
      <c r="M279" s="44">
        <v>6.14</v>
      </c>
      <c r="N279" s="44">
        <v>6.14</v>
      </c>
      <c r="O279" s="44">
        <v>6.14</v>
      </c>
      <c r="P279" s="44">
        <v>6.14</v>
      </c>
      <c r="Q279" s="44">
        <v>6.14</v>
      </c>
      <c r="R279" s="44">
        <v>6.14</v>
      </c>
      <c r="S279" s="44">
        <v>6.14</v>
      </c>
      <c r="T279" s="44">
        <v>6.14</v>
      </c>
      <c r="U279" s="44">
        <v>6.14</v>
      </c>
      <c r="V279" s="44">
        <v>6.14</v>
      </c>
      <c r="W279" s="44">
        <v>6.14</v>
      </c>
      <c r="X279" s="44">
        <v>6.14</v>
      </c>
      <c r="Y279" s="44">
        <v>6.14</v>
      </c>
      <c r="Z279" s="44">
        <v>6.14</v>
      </c>
      <c r="AA279" s="44">
        <v>6.14</v>
      </c>
    </row>
    <row r="280" spans="1:27" ht="12.75" customHeight="1" outlineLevel="1" x14ac:dyDescent="0.2">
      <c r="A280" s="91" t="s">
        <v>2453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x14ac:dyDescent="0.2">
      <c r="A281" s="90" t="s">
        <v>2454</v>
      </c>
      <c r="B281" s="28" t="str">
        <f>"25"&amp;"."&amp;$B$777&amp;"."&amp;$B$778</f>
        <v>25.04.2023</v>
      </c>
      <c r="C281" s="82" t="s">
        <v>76</v>
      </c>
      <c r="D281" s="83">
        <f>ROUND(((D282+D283+D285+D284)/1000),5)</f>
        <v>1.53844</v>
      </c>
      <c r="E281" s="83">
        <f>ROUND(((E282+E283+E285+E284)/1000),5)</f>
        <v>1.4119600000000001</v>
      </c>
      <c r="F281" s="83">
        <f>ROUND(((F282+F283+F285+F284)/1000),5)</f>
        <v>1.38107</v>
      </c>
      <c r="G281" s="83">
        <f t="shared" ref="G281:AA281" si="162">ROUND(((G282+G283+G285+G284)/1000),5)</f>
        <v>1.3612</v>
      </c>
      <c r="H281" s="83">
        <f t="shared" si="162"/>
        <v>1.41025</v>
      </c>
      <c r="I281" s="83">
        <f t="shared" si="162"/>
        <v>1.41618</v>
      </c>
      <c r="J281" s="83">
        <f t="shared" si="162"/>
        <v>1.6550499999999999</v>
      </c>
      <c r="K281" s="83">
        <f t="shared" si="162"/>
        <v>1.9546300000000001</v>
      </c>
      <c r="L281" s="83">
        <f t="shared" si="162"/>
        <v>2.1168800000000001</v>
      </c>
      <c r="M281" s="83">
        <f t="shared" si="162"/>
        <v>2.1872099999999999</v>
      </c>
      <c r="N281" s="83">
        <f t="shared" si="162"/>
        <v>2.1922000000000001</v>
      </c>
      <c r="O281" s="83">
        <f t="shared" si="162"/>
        <v>2.2088700000000001</v>
      </c>
      <c r="P281" s="83">
        <f t="shared" si="162"/>
        <v>2.2239300000000002</v>
      </c>
      <c r="Q281" s="83">
        <f t="shared" si="162"/>
        <v>2.2378999999999998</v>
      </c>
      <c r="R281" s="83">
        <f t="shared" si="162"/>
        <v>2.2374100000000001</v>
      </c>
      <c r="S281" s="83">
        <f t="shared" si="162"/>
        <v>2.2331799999999999</v>
      </c>
      <c r="T281" s="83">
        <f t="shared" si="162"/>
        <v>2.2102900000000001</v>
      </c>
      <c r="U281" s="83">
        <f t="shared" si="162"/>
        <v>2.2099700000000002</v>
      </c>
      <c r="V281" s="83">
        <f t="shared" si="162"/>
        <v>2.1362700000000001</v>
      </c>
      <c r="W281" s="83">
        <f t="shared" si="162"/>
        <v>2.2073200000000002</v>
      </c>
      <c r="X281" s="83">
        <f t="shared" si="162"/>
        <v>2.2623500000000001</v>
      </c>
      <c r="Y281" s="83">
        <f t="shared" si="162"/>
        <v>2.2428599999999999</v>
      </c>
      <c r="Z281" s="83">
        <f t="shared" si="162"/>
        <v>1.99827</v>
      </c>
      <c r="AA281" s="83">
        <f t="shared" si="162"/>
        <v>1.6956100000000001</v>
      </c>
    </row>
    <row r="282" spans="1:27" ht="12.75" customHeight="1" outlineLevel="1" x14ac:dyDescent="0.2">
      <c r="A282" s="91" t="s">
        <v>2455</v>
      </c>
      <c r="B282" s="63" t="s">
        <v>233</v>
      </c>
      <c r="C282" s="43" t="s">
        <v>79</v>
      </c>
      <c r="D282" s="44">
        <v>1202.82</v>
      </c>
      <c r="E282" s="44">
        <v>1076.3399999999999</v>
      </c>
      <c r="F282" s="44">
        <v>1045.45</v>
      </c>
      <c r="G282" s="44">
        <v>1025.58</v>
      </c>
      <c r="H282" s="44">
        <v>1074.6300000000001</v>
      </c>
      <c r="I282" s="44">
        <v>1080.56</v>
      </c>
      <c r="J282" s="44">
        <v>1319.43</v>
      </c>
      <c r="K282" s="44">
        <v>1619.01</v>
      </c>
      <c r="L282" s="44">
        <v>1781.26</v>
      </c>
      <c r="M282" s="44">
        <v>1851.59</v>
      </c>
      <c r="N282" s="44">
        <v>1856.58</v>
      </c>
      <c r="O282" s="44">
        <v>1873.25</v>
      </c>
      <c r="P282" s="44">
        <v>1888.31</v>
      </c>
      <c r="Q282" s="44">
        <v>1902.28</v>
      </c>
      <c r="R282" s="44">
        <v>1901.79</v>
      </c>
      <c r="S282" s="44">
        <v>1897.56</v>
      </c>
      <c r="T282" s="44">
        <v>1874.67</v>
      </c>
      <c r="U282" s="44">
        <v>1874.35</v>
      </c>
      <c r="V282" s="44">
        <v>1800.65</v>
      </c>
      <c r="W282" s="44">
        <v>1871.7</v>
      </c>
      <c r="X282" s="44">
        <v>1926.73</v>
      </c>
      <c r="Y282" s="44">
        <v>1907.24</v>
      </c>
      <c r="Z282" s="44">
        <v>1662.65</v>
      </c>
      <c r="AA282" s="44">
        <v>1359.99</v>
      </c>
    </row>
    <row r="283" spans="1:27" ht="12.75" customHeight="1" outlineLevel="1" x14ac:dyDescent="0.2">
      <c r="A283" s="91" t="s">
        <v>2456</v>
      </c>
      <c r="B283" s="63" t="s">
        <v>90</v>
      </c>
      <c r="C283" s="43" t="s">
        <v>79</v>
      </c>
      <c r="D283" s="44">
        <f>$D$163</f>
        <v>113.12</v>
      </c>
      <c r="E283" s="44">
        <f>$D$163</f>
        <v>113.12</v>
      </c>
      <c r="F283" s="44">
        <f t="shared" ref="F283:AA283" si="163">$D$163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customHeight="1" outlineLevel="1" x14ac:dyDescent="0.2">
      <c r="A284" s="91" t="s">
        <v>2457</v>
      </c>
      <c r="B284" s="63" t="s">
        <v>83</v>
      </c>
      <c r="C284" s="43" t="s">
        <v>79</v>
      </c>
      <c r="D284" s="44">
        <v>6.14</v>
      </c>
      <c r="E284" s="44">
        <v>6.14</v>
      </c>
      <c r="F284" s="44">
        <v>6.14</v>
      </c>
      <c r="G284" s="44">
        <v>6.14</v>
      </c>
      <c r="H284" s="44">
        <v>6.14</v>
      </c>
      <c r="I284" s="44">
        <v>6.14</v>
      </c>
      <c r="J284" s="44">
        <v>6.14</v>
      </c>
      <c r="K284" s="44">
        <v>6.14</v>
      </c>
      <c r="L284" s="44">
        <v>6.14</v>
      </c>
      <c r="M284" s="44">
        <v>6.14</v>
      </c>
      <c r="N284" s="44">
        <v>6.14</v>
      </c>
      <c r="O284" s="44">
        <v>6.14</v>
      </c>
      <c r="P284" s="44">
        <v>6.14</v>
      </c>
      <c r="Q284" s="44">
        <v>6.14</v>
      </c>
      <c r="R284" s="44">
        <v>6.14</v>
      </c>
      <c r="S284" s="44">
        <v>6.14</v>
      </c>
      <c r="T284" s="44">
        <v>6.14</v>
      </c>
      <c r="U284" s="44">
        <v>6.14</v>
      </c>
      <c r="V284" s="44">
        <v>6.14</v>
      </c>
      <c r="W284" s="44">
        <v>6.14</v>
      </c>
      <c r="X284" s="44">
        <v>6.14</v>
      </c>
      <c r="Y284" s="44">
        <v>6.14</v>
      </c>
      <c r="Z284" s="44">
        <v>6.14</v>
      </c>
      <c r="AA284" s="44">
        <v>6.14</v>
      </c>
    </row>
    <row r="285" spans="1:27" ht="12.75" customHeight="1" outlineLevel="1" x14ac:dyDescent="0.2">
      <c r="A285" s="91" t="s">
        <v>2458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x14ac:dyDescent="0.2">
      <c r="A286" s="90" t="s">
        <v>2459</v>
      </c>
      <c r="B286" s="28" t="str">
        <f>"26"&amp;"."&amp;$B$777&amp;"."&amp;$B$778</f>
        <v>26.04.2023</v>
      </c>
      <c r="C286" s="82" t="s">
        <v>76</v>
      </c>
      <c r="D286" s="83">
        <f>ROUND(((D287+D288+D290+D289)/1000),5)</f>
        <v>1.6157900000000001</v>
      </c>
      <c r="E286" s="83">
        <f>ROUND(((E287+E288+E290+E289)/1000),5)</f>
        <v>1.4129799999999999</v>
      </c>
      <c r="F286" s="83">
        <f>ROUND(((F287+F288+F290+F289)/1000),5)</f>
        <v>1.3994800000000001</v>
      </c>
      <c r="G286" s="83">
        <f t="shared" ref="G286:AA286" si="165">ROUND(((G287+G288+G290+G289)/1000),5)</f>
        <v>1.39066</v>
      </c>
      <c r="H286" s="83">
        <f t="shared" si="165"/>
        <v>1.40943</v>
      </c>
      <c r="I286" s="83">
        <f t="shared" si="165"/>
        <v>1.48569</v>
      </c>
      <c r="J286" s="83">
        <f t="shared" si="165"/>
        <v>1.7396400000000001</v>
      </c>
      <c r="K286" s="83">
        <f t="shared" si="165"/>
        <v>2.0508999999999999</v>
      </c>
      <c r="L286" s="83">
        <f t="shared" si="165"/>
        <v>2.2261099999999998</v>
      </c>
      <c r="M286" s="83">
        <f t="shared" si="165"/>
        <v>2.2955399999999999</v>
      </c>
      <c r="N286" s="83">
        <f t="shared" si="165"/>
        <v>2.2898299999999998</v>
      </c>
      <c r="O286" s="83">
        <f t="shared" si="165"/>
        <v>2.3049200000000001</v>
      </c>
      <c r="P286" s="83">
        <f t="shared" si="165"/>
        <v>2.2846299999999999</v>
      </c>
      <c r="Q286" s="83">
        <f t="shared" si="165"/>
        <v>2.2769200000000001</v>
      </c>
      <c r="R286" s="83">
        <f t="shared" si="165"/>
        <v>2.2722199999999999</v>
      </c>
      <c r="S286" s="83">
        <f t="shared" si="165"/>
        <v>2.2385600000000001</v>
      </c>
      <c r="T286" s="83">
        <f t="shared" si="165"/>
        <v>2.2302200000000001</v>
      </c>
      <c r="U286" s="83">
        <f t="shared" si="165"/>
        <v>2.2095199999999999</v>
      </c>
      <c r="V286" s="83">
        <f t="shared" si="165"/>
        <v>2.1741299999999999</v>
      </c>
      <c r="W286" s="83">
        <f t="shared" si="165"/>
        <v>2.2029899999999998</v>
      </c>
      <c r="X286" s="83">
        <f t="shared" si="165"/>
        <v>2.23407</v>
      </c>
      <c r="Y286" s="83">
        <f t="shared" si="165"/>
        <v>2.24085</v>
      </c>
      <c r="Z286" s="83">
        <f t="shared" si="165"/>
        <v>2.0447099999999998</v>
      </c>
      <c r="AA286" s="83">
        <f t="shared" si="165"/>
        <v>1.68655</v>
      </c>
    </row>
    <row r="287" spans="1:27" ht="12.75" customHeight="1" outlineLevel="1" x14ac:dyDescent="0.2">
      <c r="A287" s="91" t="s">
        <v>2460</v>
      </c>
      <c r="B287" s="63" t="s">
        <v>233</v>
      </c>
      <c r="C287" s="43" t="s">
        <v>79</v>
      </c>
      <c r="D287" s="44">
        <v>1280.17</v>
      </c>
      <c r="E287" s="44">
        <v>1077.3599999999999</v>
      </c>
      <c r="F287" s="44">
        <v>1063.8599999999999</v>
      </c>
      <c r="G287" s="44">
        <v>1055.04</v>
      </c>
      <c r="H287" s="44">
        <v>1073.81</v>
      </c>
      <c r="I287" s="44">
        <v>1150.07</v>
      </c>
      <c r="J287" s="44">
        <v>1404.02</v>
      </c>
      <c r="K287" s="44">
        <v>1715.28</v>
      </c>
      <c r="L287" s="44">
        <v>1890.49</v>
      </c>
      <c r="M287" s="44">
        <v>1959.92</v>
      </c>
      <c r="N287" s="44">
        <v>1954.21</v>
      </c>
      <c r="O287" s="44">
        <v>1969.3</v>
      </c>
      <c r="P287" s="44">
        <v>1949.01</v>
      </c>
      <c r="Q287" s="44">
        <v>1941.3</v>
      </c>
      <c r="R287" s="44">
        <v>1936.6</v>
      </c>
      <c r="S287" s="44">
        <v>1902.94</v>
      </c>
      <c r="T287" s="44">
        <v>1894.6</v>
      </c>
      <c r="U287" s="44">
        <v>1873.9</v>
      </c>
      <c r="V287" s="44">
        <v>1838.51</v>
      </c>
      <c r="W287" s="44">
        <v>1867.37</v>
      </c>
      <c r="X287" s="44">
        <v>1898.45</v>
      </c>
      <c r="Y287" s="44">
        <v>1905.23</v>
      </c>
      <c r="Z287" s="44">
        <v>1709.09</v>
      </c>
      <c r="AA287" s="44">
        <v>1350.93</v>
      </c>
    </row>
    <row r="288" spans="1:27" ht="12.75" customHeight="1" outlineLevel="1" x14ac:dyDescent="0.2">
      <c r="A288" s="91" t="s">
        <v>2461</v>
      </c>
      <c r="B288" s="63" t="s">
        <v>90</v>
      </c>
      <c r="C288" s="43" t="s">
        <v>79</v>
      </c>
      <c r="D288" s="44">
        <f>$D$163</f>
        <v>113.12</v>
      </c>
      <c r="E288" s="44">
        <f>$D$163</f>
        <v>113.12</v>
      </c>
      <c r="F288" s="44">
        <f t="shared" ref="F288:AA288" si="166">$D$163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customHeight="1" outlineLevel="1" x14ac:dyDescent="0.2">
      <c r="A289" s="91" t="s">
        <v>2462</v>
      </c>
      <c r="B289" s="63" t="s">
        <v>83</v>
      </c>
      <c r="C289" s="43" t="s">
        <v>79</v>
      </c>
      <c r="D289" s="44">
        <v>6.14</v>
      </c>
      <c r="E289" s="44">
        <v>6.14</v>
      </c>
      <c r="F289" s="44">
        <v>6.14</v>
      </c>
      <c r="G289" s="44">
        <v>6.14</v>
      </c>
      <c r="H289" s="44">
        <v>6.14</v>
      </c>
      <c r="I289" s="44">
        <v>6.14</v>
      </c>
      <c r="J289" s="44">
        <v>6.14</v>
      </c>
      <c r="K289" s="44">
        <v>6.14</v>
      </c>
      <c r="L289" s="44">
        <v>6.14</v>
      </c>
      <c r="M289" s="44">
        <v>6.14</v>
      </c>
      <c r="N289" s="44">
        <v>6.14</v>
      </c>
      <c r="O289" s="44">
        <v>6.14</v>
      </c>
      <c r="P289" s="44">
        <v>6.14</v>
      </c>
      <c r="Q289" s="44">
        <v>6.14</v>
      </c>
      <c r="R289" s="44">
        <v>6.14</v>
      </c>
      <c r="S289" s="44">
        <v>6.14</v>
      </c>
      <c r="T289" s="44">
        <v>6.14</v>
      </c>
      <c r="U289" s="44">
        <v>6.14</v>
      </c>
      <c r="V289" s="44">
        <v>6.14</v>
      </c>
      <c r="W289" s="44">
        <v>6.14</v>
      </c>
      <c r="X289" s="44">
        <v>6.14</v>
      </c>
      <c r="Y289" s="44">
        <v>6.14</v>
      </c>
      <c r="Z289" s="44">
        <v>6.14</v>
      </c>
      <c r="AA289" s="44">
        <v>6.14</v>
      </c>
    </row>
    <row r="290" spans="1:27" ht="12.75" customHeight="1" outlineLevel="1" x14ac:dyDescent="0.2">
      <c r="A290" s="91" t="s">
        <v>2463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x14ac:dyDescent="0.2">
      <c r="A291" s="90" t="s">
        <v>2464</v>
      </c>
      <c r="B291" s="28" t="str">
        <f>"27"&amp;"."&amp;$B$777&amp;"."&amp;$B$778</f>
        <v>27.04.2023</v>
      </c>
      <c r="C291" s="82" t="s">
        <v>76</v>
      </c>
      <c r="D291" s="83">
        <f>ROUND(((D292+D293+D295+D294)/1000),5)</f>
        <v>1.5846</v>
      </c>
      <c r="E291" s="83">
        <f>ROUND(((E292+E293+E295+E294)/1000),5)</f>
        <v>1.41327</v>
      </c>
      <c r="F291" s="83">
        <f>ROUND(((F292+F293+F295+F294)/1000),5)</f>
        <v>1.4069199999999999</v>
      </c>
      <c r="G291" s="83">
        <f t="shared" ref="G291:AA291" si="168">ROUND(((G292+G293+G295+G294)/1000),5)</f>
        <v>1.40065</v>
      </c>
      <c r="H291" s="83">
        <f t="shared" si="168"/>
        <v>1.4066700000000001</v>
      </c>
      <c r="I291" s="83">
        <f t="shared" si="168"/>
        <v>1.43675</v>
      </c>
      <c r="J291" s="83">
        <f t="shared" si="168"/>
        <v>1.6848099999999999</v>
      </c>
      <c r="K291" s="83">
        <f t="shared" si="168"/>
        <v>1.9996700000000001</v>
      </c>
      <c r="L291" s="83">
        <f t="shared" si="168"/>
        <v>2.2142200000000001</v>
      </c>
      <c r="M291" s="83">
        <f t="shared" si="168"/>
        <v>2.3077700000000001</v>
      </c>
      <c r="N291" s="83">
        <f t="shared" si="168"/>
        <v>2.2932800000000002</v>
      </c>
      <c r="O291" s="83">
        <f t="shared" si="168"/>
        <v>2.3134100000000002</v>
      </c>
      <c r="P291" s="83">
        <f t="shared" si="168"/>
        <v>2.31704</v>
      </c>
      <c r="Q291" s="83">
        <f t="shared" si="168"/>
        <v>2.3520699999999999</v>
      </c>
      <c r="R291" s="83">
        <f t="shared" si="168"/>
        <v>2.29827</v>
      </c>
      <c r="S291" s="83">
        <f t="shared" si="168"/>
        <v>2.2824200000000001</v>
      </c>
      <c r="T291" s="83">
        <f t="shared" si="168"/>
        <v>2.2452200000000002</v>
      </c>
      <c r="U291" s="83">
        <f t="shared" si="168"/>
        <v>2.22648</v>
      </c>
      <c r="V291" s="83">
        <f t="shared" si="168"/>
        <v>2.2010800000000001</v>
      </c>
      <c r="W291" s="83">
        <f t="shared" si="168"/>
        <v>2.2242999999999999</v>
      </c>
      <c r="X291" s="83">
        <f t="shared" si="168"/>
        <v>2.2726700000000002</v>
      </c>
      <c r="Y291" s="83">
        <f t="shared" si="168"/>
        <v>2.2724700000000002</v>
      </c>
      <c r="Z291" s="83">
        <f t="shared" si="168"/>
        <v>2.0468600000000001</v>
      </c>
      <c r="AA291" s="83">
        <f t="shared" si="168"/>
        <v>1.68747</v>
      </c>
    </row>
    <row r="292" spans="1:27" ht="12.75" customHeight="1" outlineLevel="1" x14ac:dyDescent="0.2">
      <c r="A292" s="91" t="s">
        <v>2465</v>
      </c>
      <c r="B292" s="63" t="s">
        <v>233</v>
      </c>
      <c r="C292" s="43" t="s">
        <v>79</v>
      </c>
      <c r="D292" s="44">
        <v>1248.98</v>
      </c>
      <c r="E292" s="44">
        <v>1077.6500000000001</v>
      </c>
      <c r="F292" s="44">
        <v>1071.3</v>
      </c>
      <c r="G292" s="44">
        <v>1065.03</v>
      </c>
      <c r="H292" s="44">
        <v>1071.05</v>
      </c>
      <c r="I292" s="44">
        <v>1101.1300000000001</v>
      </c>
      <c r="J292" s="44">
        <v>1349.19</v>
      </c>
      <c r="K292" s="44">
        <v>1664.05</v>
      </c>
      <c r="L292" s="44">
        <v>1878.6</v>
      </c>
      <c r="M292" s="44">
        <v>1972.15</v>
      </c>
      <c r="N292" s="44">
        <v>1957.66</v>
      </c>
      <c r="O292" s="44">
        <v>1977.79</v>
      </c>
      <c r="P292" s="44">
        <v>1981.42</v>
      </c>
      <c r="Q292" s="44">
        <v>2016.45</v>
      </c>
      <c r="R292" s="44">
        <v>1962.65</v>
      </c>
      <c r="S292" s="44">
        <v>1946.8</v>
      </c>
      <c r="T292" s="44">
        <v>1909.6</v>
      </c>
      <c r="U292" s="44">
        <v>1890.86</v>
      </c>
      <c r="V292" s="44">
        <v>1865.46</v>
      </c>
      <c r="W292" s="44">
        <v>1888.68</v>
      </c>
      <c r="X292" s="44">
        <v>1937.05</v>
      </c>
      <c r="Y292" s="44">
        <v>1936.85</v>
      </c>
      <c r="Z292" s="44">
        <v>1711.24</v>
      </c>
      <c r="AA292" s="44">
        <v>1351.85</v>
      </c>
    </row>
    <row r="293" spans="1:27" ht="12.75" customHeight="1" outlineLevel="1" x14ac:dyDescent="0.2">
      <c r="A293" s="91" t="s">
        <v>2466</v>
      </c>
      <c r="B293" s="63" t="s">
        <v>90</v>
      </c>
      <c r="C293" s="43" t="s">
        <v>79</v>
      </c>
      <c r="D293" s="44">
        <f>$D$163</f>
        <v>113.12</v>
      </c>
      <c r="E293" s="44">
        <f>$D$163</f>
        <v>113.12</v>
      </c>
      <c r="F293" s="44">
        <f t="shared" ref="F293:AA293" si="169">$D$163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customHeight="1" outlineLevel="1" x14ac:dyDescent="0.2">
      <c r="A294" s="91" t="s">
        <v>2467</v>
      </c>
      <c r="B294" s="63" t="s">
        <v>83</v>
      </c>
      <c r="C294" s="43" t="s">
        <v>79</v>
      </c>
      <c r="D294" s="44">
        <v>6.14</v>
      </c>
      <c r="E294" s="44">
        <v>6.14</v>
      </c>
      <c r="F294" s="44">
        <v>6.14</v>
      </c>
      <c r="G294" s="44">
        <v>6.14</v>
      </c>
      <c r="H294" s="44">
        <v>6.14</v>
      </c>
      <c r="I294" s="44">
        <v>6.14</v>
      </c>
      <c r="J294" s="44">
        <v>6.14</v>
      </c>
      <c r="K294" s="44">
        <v>6.14</v>
      </c>
      <c r="L294" s="44">
        <v>6.14</v>
      </c>
      <c r="M294" s="44">
        <v>6.14</v>
      </c>
      <c r="N294" s="44">
        <v>6.14</v>
      </c>
      <c r="O294" s="44">
        <v>6.14</v>
      </c>
      <c r="P294" s="44">
        <v>6.14</v>
      </c>
      <c r="Q294" s="44">
        <v>6.14</v>
      </c>
      <c r="R294" s="44">
        <v>6.14</v>
      </c>
      <c r="S294" s="44">
        <v>6.14</v>
      </c>
      <c r="T294" s="44">
        <v>6.14</v>
      </c>
      <c r="U294" s="44">
        <v>6.14</v>
      </c>
      <c r="V294" s="44">
        <v>6.14</v>
      </c>
      <c r="W294" s="44">
        <v>6.14</v>
      </c>
      <c r="X294" s="44">
        <v>6.14</v>
      </c>
      <c r="Y294" s="44">
        <v>6.14</v>
      </c>
      <c r="Z294" s="44">
        <v>6.14</v>
      </c>
      <c r="AA294" s="44">
        <v>6.14</v>
      </c>
    </row>
    <row r="295" spans="1:27" ht="12.75" customHeight="1" outlineLevel="1" x14ac:dyDescent="0.2">
      <c r="A295" s="91" t="s">
        <v>2468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x14ac:dyDescent="0.2">
      <c r="A296" s="90" t="s">
        <v>2469</v>
      </c>
      <c r="B296" s="28" t="str">
        <f>"28"&amp;"."&amp;$B$777&amp;"."&amp;$B$778</f>
        <v>28.04.2023</v>
      </c>
      <c r="C296" s="82" t="s">
        <v>76</v>
      </c>
      <c r="D296" s="83">
        <f>ROUND(((D297+D298+D300+D299)/1000),5)</f>
        <v>1.5784499999999999</v>
      </c>
      <c r="E296" s="83">
        <f>ROUND(((E297+E298+E300+E299)/1000),5)</f>
        <v>1.4130199999999999</v>
      </c>
      <c r="F296" s="83">
        <f>ROUND(((F297+F298+F300+F299)/1000),5)</f>
        <v>1.40401</v>
      </c>
      <c r="G296" s="83">
        <f t="shared" ref="G296:AA296" si="171">ROUND(((G297+G298+G300+G299)/1000),5)</f>
        <v>1.3968100000000001</v>
      </c>
      <c r="H296" s="83">
        <f t="shared" si="171"/>
        <v>1.41022</v>
      </c>
      <c r="I296" s="83">
        <f t="shared" si="171"/>
        <v>1.4499</v>
      </c>
      <c r="J296" s="83">
        <f t="shared" si="171"/>
        <v>1.7255499999999999</v>
      </c>
      <c r="K296" s="83">
        <f t="shared" si="171"/>
        <v>2.01132</v>
      </c>
      <c r="L296" s="83">
        <f t="shared" si="171"/>
        <v>2.2386900000000001</v>
      </c>
      <c r="M296" s="83">
        <f t="shared" si="171"/>
        <v>2.3537300000000001</v>
      </c>
      <c r="N296" s="83">
        <f t="shared" si="171"/>
        <v>2.36225</v>
      </c>
      <c r="O296" s="83">
        <f t="shared" si="171"/>
        <v>2.3851</v>
      </c>
      <c r="P296" s="83">
        <f t="shared" si="171"/>
        <v>2.3841800000000002</v>
      </c>
      <c r="Q296" s="83">
        <f t="shared" si="171"/>
        <v>2.3831199999999999</v>
      </c>
      <c r="R296" s="83">
        <f t="shared" si="171"/>
        <v>2.3660299999999999</v>
      </c>
      <c r="S296" s="83">
        <f t="shared" si="171"/>
        <v>2.3548900000000001</v>
      </c>
      <c r="T296" s="83">
        <f t="shared" si="171"/>
        <v>2.3479100000000002</v>
      </c>
      <c r="U296" s="83">
        <f t="shared" si="171"/>
        <v>2.2697099999999999</v>
      </c>
      <c r="V296" s="83">
        <f t="shared" si="171"/>
        <v>2.2608999999999999</v>
      </c>
      <c r="W296" s="83">
        <f t="shared" si="171"/>
        <v>2.2449599999999998</v>
      </c>
      <c r="X296" s="83">
        <f t="shared" si="171"/>
        <v>2.28471</v>
      </c>
      <c r="Y296" s="83">
        <f t="shared" si="171"/>
        <v>2.3500100000000002</v>
      </c>
      <c r="Z296" s="83">
        <f t="shared" si="171"/>
        <v>2.1413899999999999</v>
      </c>
      <c r="AA296" s="83">
        <f t="shared" si="171"/>
        <v>1.98736</v>
      </c>
    </row>
    <row r="297" spans="1:27" ht="12.75" customHeight="1" outlineLevel="1" x14ac:dyDescent="0.2">
      <c r="A297" s="91" t="s">
        <v>2470</v>
      </c>
      <c r="B297" s="63" t="s">
        <v>233</v>
      </c>
      <c r="C297" s="43" t="s">
        <v>79</v>
      </c>
      <c r="D297" s="44">
        <v>1242.83</v>
      </c>
      <c r="E297" s="44">
        <v>1077.4000000000001</v>
      </c>
      <c r="F297" s="44">
        <v>1068.3900000000001</v>
      </c>
      <c r="G297" s="44">
        <v>1061.19</v>
      </c>
      <c r="H297" s="44">
        <v>1074.5999999999999</v>
      </c>
      <c r="I297" s="44">
        <v>1114.28</v>
      </c>
      <c r="J297" s="44">
        <v>1389.93</v>
      </c>
      <c r="K297" s="44">
        <v>1675.7</v>
      </c>
      <c r="L297" s="44">
        <v>1903.07</v>
      </c>
      <c r="M297" s="44">
        <v>2018.11</v>
      </c>
      <c r="N297" s="44">
        <v>2026.63</v>
      </c>
      <c r="O297" s="44">
        <v>2049.48</v>
      </c>
      <c r="P297" s="44">
        <v>2048.56</v>
      </c>
      <c r="Q297" s="44">
        <v>2047.5</v>
      </c>
      <c r="R297" s="44">
        <v>2030.41</v>
      </c>
      <c r="S297" s="44">
        <v>2019.27</v>
      </c>
      <c r="T297" s="44">
        <v>2012.29</v>
      </c>
      <c r="U297" s="44">
        <v>1934.09</v>
      </c>
      <c r="V297" s="44">
        <v>1925.28</v>
      </c>
      <c r="W297" s="44">
        <v>1909.34</v>
      </c>
      <c r="X297" s="44">
        <v>1949.09</v>
      </c>
      <c r="Y297" s="44">
        <v>2014.39</v>
      </c>
      <c r="Z297" s="44">
        <v>1805.77</v>
      </c>
      <c r="AA297" s="44">
        <v>1651.74</v>
      </c>
    </row>
    <row r="298" spans="1:27" ht="12.75" customHeight="1" outlineLevel="1" x14ac:dyDescent="0.2">
      <c r="A298" s="91" t="s">
        <v>2471</v>
      </c>
      <c r="B298" s="63" t="s">
        <v>90</v>
      </c>
      <c r="C298" s="43" t="s">
        <v>79</v>
      </c>
      <c r="D298" s="44">
        <f>$D$163</f>
        <v>113.12</v>
      </c>
      <c r="E298" s="44">
        <f>$D$163</f>
        <v>113.12</v>
      </c>
      <c r="F298" s="44">
        <f t="shared" ref="F298:AA298" si="172">$D$163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customHeight="1" outlineLevel="1" x14ac:dyDescent="0.2">
      <c r="A299" s="91" t="s">
        <v>2472</v>
      </c>
      <c r="B299" s="63" t="s">
        <v>83</v>
      </c>
      <c r="C299" s="43" t="s">
        <v>79</v>
      </c>
      <c r="D299" s="44">
        <v>6.14</v>
      </c>
      <c r="E299" s="44">
        <v>6.14</v>
      </c>
      <c r="F299" s="44">
        <v>6.14</v>
      </c>
      <c r="G299" s="44">
        <v>6.14</v>
      </c>
      <c r="H299" s="44">
        <v>6.14</v>
      </c>
      <c r="I299" s="44">
        <v>6.14</v>
      </c>
      <c r="J299" s="44">
        <v>6.14</v>
      </c>
      <c r="K299" s="44">
        <v>6.14</v>
      </c>
      <c r="L299" s="44">
        <v>6.14</v>
      </c>
      <c r="M299" s="44">
        <v>6.14</v>
      </c>
      <c r="N299" s="44">
        <v>6.14</v>
      </c>
      <c r="O299" s="44">
        <v>6.14</v>
      </c>
      <c r="P299" s="44">
        <v>6.14</v>
      </c>
      <c r="Q299" s="44">
        <v>6.14</v>
      </c>
      <c r="R299" s="44">
        <v>6.14</v>
      </c>
      <c r="S299" s="44">
        <v>6.14</v>
      </c>
      <c r="T299" s="44">
        <v>6.14</v>
      </c>
      <c r="U299" s="44">
        <v>6.14</v>
      </c>
      <c r="V299" s="44">
        <v>6.14</v>
      </c>
      <c r="W299" s="44">
        <v>6.14</v>
      </c>
      <c r="X299" s="44">
        <v>6.14</v>
      </c>
      <c r="Y299" s="44">
        <v>6.14</v>
      </c>
      <c r="Z299" s="44">
        <v>6.14</v>
      </c>
      <c r="AA299" s="44">
        <v>6.14</v>
      </c>
    </row>
    <row r="300" spans="1:27" ht="12.75" customHeight="1" outlineLevel="1" x14ac:dyDescent="0.2">
      <c r="A300" s="91" t="s">
        <v>2473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x14ac:dyDescent="0.2">
      <c r="A301" s="90" t="s">
        <v>2474</v>
      </c>
      <c r="B301" s="28" t="str">
        <f>"29"&amp;"."&amp;$B$777&amp;"."&amp;$B$778</f>
        <v>29.04.2023</v>
      </c>
      <c r="C301" s="82" t="s">
        <v>76</v>
      </c>
      <c r="D301" s="83">
        <f>ROUND(((D302+D303+D305+D304)/1000),5)</f>
        <v>1.9643299999999999</v>
      </c>
      <c r="E301" s="83">
        <f>ROUND(((E302+E303+E305+E304)/1000),5)</f>
        <v>1.8035000000000001</v>
      </c>
      <c r="F301" s="83">
        <f>ROUND(((F302+F303+F305+F304)/1000),5)</f>
        <v>1.63889</v>
      </c>
      <c r="G301" s="83">
        <f t="shared" ref="G301:AA301" si="174">ROUND(((G302+G303+G305+G304)/1000),5)</f>
        <v>1.5955600000000001</v>
      </c>
      <c r="H301" s="83">
        <f t="shared" si="174"/>
        <v>1.6089500000000001</v>
      </c>
      <c r="I301" s="83">
        <f t="shared" si="174"/>
        <v>1.61727</v>
      </c>
      <c r="J301" s="83">
        <f t="shared" si="174"/>
        <v>1.649</v>
      </c>
      <c r="K301" s="83">
        <f t="shared" si="174"/>
        <v>1.8448</v>
      </c>
      <c r="L301" s="83">
        <f t="shared" si="174"/>
        <v>2.1032299999999999</v>
      </c>
      <c r="M301" s="83">
        <f t="shared" si="174"/>
        <v>2.3305600000000002</v>
      </c>
      <c r="N301" s="83">
        <f t="shared" si="174"/>
        <v>2.3796499999999998</v>
      </c>
      <c r="O301" s="83">
        <f t="shared" si="174"/>
        <v>2.3760699999999999</v>
      </c>
      <c r="P301" s="83">
        <f t="shared" si="174"/>
        <v>2.2965399999999998</v>
      </c>
      <c r="Q301" s="83">
        <f t="shared" si="174"/>
        <v>2.2902999999999998</v>
      </c>
      <c r="R301" s="83">
        <f t="shared" si="174"/>
        <v>2.2577799999999999</v>
      </c>
      <c r="S301" s="83">
        <f t="shared" si="174"/>
        <v>2.2172399999999999</v>
      </c>
      <c r="T301" s="83">
        <f t="shared" si="174"/>
        <v>2.2742599999999999</v>
      </c>
      <c r="U301" s="83">
        <f t="shared" si="174"/>
        <v>2.27623</v>
      </c>
      <c r="V301" s="83">
        <f t="shared" si="174"/>
        <v>2.2828300000000001</v>
      </c>
      <c r="W301" s="83">
        <f t="shared" si="174"/>
        <v>2.4037899999999999</v>
      </c>
      <c r="X301" s="83">
        <f t="shared" si="174"/>
        <v>2.4794499999999999</v>
      </c>
      <c r="Y301" s="83">
        <f t="shared" si="174"/>
        <v>2.3234900000000001</v>
      </c>
      <c r="Z301" s="83">
        <f t="shared" si="174"/>
        <v>2.09599</v>
      </c>
      <c r="AA301" s="83">
        <f t="shared" si="174"/>
        <v>1.9774700000000001</v>
      </c>
    </row>
    <row r="302" spans="1:27" ht="12.75" customHeight="1" outlineLevel="1" x14ac:dyDescent="0.2">
      <c r="A302" s="91" t="s">
        <v>2475</v>
      </c>
      <c r="B302" s="63" t="s">
        <v>233</v>
      </c>
      <c r="C302" s="43" t="s">
        <v>79</v>
      </c>
      <c r="D302" s="44">
        <v>1628.71</v>
      </c>
      <c r="E302" s="44">
        <v>1467.88</v>
      </c>
      <c r="F302" s="44">
        <v>1303.27</v>
      </c>
      <c r="G302" s="44">
        <v>1259.94</v>
      </c>
      <c r="H302" s="44">
        <v>1273.33</v>
      </c>
      <c r="I302" s="44">
        <v>1281.6500000000001</v>
      </c>
      <c r="J302" s="44">
        <v>1313.38</v>
      </c>
      <c r="K302" s="44">
        <v>1509.18</v>
      </c>
      <c r="L302" s="44">
        <v>1767.61</v>
      </c>
      <c r="M302" s="44">
        <v>1994.94</v>
      </c>
      <c r="N302" s="44">
        <v>2044.03</v>
      </c>
      <c r="O302" s="44">
        <v>2040.45</v>
      </c>
      <c r="P302" s="44">
        <v>1960.92</v>
      </c>
      <c r="Q302" s="44">
        <v>1954.68</v>
      </c>
      <c r="R302" s="44">
        <v>1922.16</v>
      </c>
      <c r="S302" s="44">
        <v>1881.62</v>
      </c>
      <c r="T302" s="44">
        <v>1938.64</v>
      </c>
      <c r="U302" s="44">
        <v>1940.61</v>
      </c>
      <c r="V302" s="44">
        <v>1947.21</v>
      </c>
      <c r="W302" s="44">
        <v>2068.17</v>
      </c>
      <c r="X302" s="44">
        <v>2143.83</v>
      </c>
      <c r="Y302" s="44">
        <v>1987.87</v>
      </c>
      <c r="Z302" s="44">
        <v>1760.37</v>
      </c>
      <c r="AA302" s="44">
        <v>1641.85</v>
      </c>
    </row>
    <row r="303" spans="1:27" ht="12.75" customHeight="1" outlineLevel="1" x14ac:dyDescent="0.2">
      <c r="A303" s="91" t="s">
        <v>2476</v>
      </c>
      <c r="B303" s="63" t="s">
        <v>90</v>
      </c>
      <c r="C303" s="43" t="s">
        <v>79</v>
      </c>
      <c r="D303" s="44">
        <f>$D$163</f>
        <v>113.12</v>
      </c>
      <c r="E303" s="44">
        <f>$D$163</f>
        <v>113.12</v>
      </c>
      <c r="F303" s="44">
        <f t="shared" ref="F303:AA303" si="175">$D$163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customHeight="1" outlineLevel="1" x14ac:dyDescent="0.2">
      <c r="A304" s="91" t="s">
        <v>2477</v>
      </c>
      <c r="B304" s="63" t="s">
        <v>83</v>
      </c>
      <c r="C304" s="43" t="s">
        <v>79</v>
      </c>
      <c r="D304" s="44">
        <v>6.14</v>
      </c>
      <c r="E304" s="44">
        <v>6.14</v>
      </c>
      <c r="F304" s="44">
        <v>6.14</v>
      </c>
      <c r="G304" s="44">
        <v>6.14</v>
      </c>
      <c r="H304" s="44">
        <v>6.14</v>
      </c>
      <c r="I304" s="44">
        <v>6.14</v>
      </c>
      <c r="J304" s="44">
        <v>6.14</v>
      </c>
      <c r="K304" s="44">
        <v>6.14</v>
      </c>
      <c r="L304" s="44">
        <v>6.14</v>
      </c>
      <c r="M304" s="44">
        <v>6.14</v>
      </c>
      <c r="N304" s="44">
        <v>6.14</v>
      </c>
      <c r="O304" s="44">
        <v>6.14</v>
      </c>
      <c r="P304" s="44">
        <v>6.14</v>
      </c>
      <c r="Q304" s="44">
        <v>6.14</v>
      </c>
      <c r="R304" s="44">
        <v>6.14</v>
      </c>
      <c r="S304" s="44">
        <v>6.14</v>
      </c>
      <c r="T304" s="44">
        <v>6.14</v>
      </c>
      <c r="U304" s="44">
        <v>6.14</v>
      </c>
      <c r="V304" s="44">
        <v>6.14</v>
      </c>
      <c r="W304" s="44">
        <v>6.14</v>
      </c>
      <c r="X304" s="44">
        <v>6.14</v>
      </c>
      <c r="Y304" s="44">
        <v>6.14</v>
      </c>
      <c r="Z304" s="44">
        <v>6.14</v>
      </c>
      <c r="AA304" s="44">
        <v>6.14</v>
      </c>
    </row>
    <row r="305" spans="1:27" ht="12.75" customHeight="1" outlineLevel="1" x14ac:dyDescent="0.2">
      <c r="A305" s="91" t="s">
        <v>2478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 t="shared" si="176"/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x14ac:dyDescent="0.2">
      <c r="A306" s="90" t="s">
        <v>2479</v>
      </c>
      <c r="B306" s="28" t="str">
        <f>"30"&amp;"."&amp;$B$777&amp;"."&amp;$B$778</f>
        <v>30.04.2023</v>
      </c>
      <c r="C306" s="82" t="s">
        <v>76</v>
      </c>
      <c r="D306" s="83">
        <f>ROUND(((D307+D308+D310+D309)/1000),5)</f>
        <v>1.93913</v>
      </c>
      <c r="E306" s="83">
        <f>ROUND(((E307+E308+E310+E309)/1000),5)</f>
        <v>1.77155</v>
      </c>
      <c r="F306" s="83">
        <f>ROUND(((F307+F308+F310+F309)/1000),5)</f>
        <v>1.63334</v>
      </c>
      <c r="G306" s="83">
        <f t="shared" ref="G306:AA306" si="177">ROUND(((G307+G308+G310+G309)/1000),5)</f>
        <v>1.58249</v>
      </c>
      <c r="H306" s="83">
        <f t="shared" si="177"/>
        <v>1.5793999999999999</v>
      </c>
      <c r="I306" s="83">
        <f t="shared" si="177"/>
        <v>1.61433</v>
      </c>
      <c r="J306" s="83">
        <f t="shared" si="177"/>
        <v>1.6205799999999999</v>
      </c>
      <c r="K306" s="83">
        <f t="shared" si="177"/>
        <v>1.7444</v>
      </c>
      <c r="L306" s="83">
        <f t="shared" si="177"/>
        <v>1.9840800000000001</v>
      </c>
      <c r="M306" s="83">
        <f t="shared" si="177"/>
        <v>2.1491099999999999</v>
      </c>
      <c r="N306" s="83">
        <f t="shared" si="177"/>
        <v>2.2207699999999999</v>
      </c>
      <c r="O306" s="83">
        <f t="shared" si="177"/>
        <v>2.2199300000000002</v>
      </c>
      <c r="P306" s="83">
        <f t="shared" si="177"/>
        <v>2.2064699999999999</v>
      </c>
      <c r="Q306" s="83">
        <f t="shared" si="177"/>
        <v>2.2052299999999998</v>
      </c>
      <c r="R306" s="83">
        <f t="shared" si="177"/>
        <v>2.1084000000000001</v>
      </c>
      <c r="S306" s="83">
        <f t="shared" si="177"/>
        <v>2.09097</v>
      </c>
      <c r="T306" s="83">
        <f t="shared" si="177"/>
        <v>2.2501199999999999</v>
      </c>
      <c r="U306" s="83">
        <f t="shared" si="177"/>
        <v>2.2852199999999998</v>
      </c>
      <c r="V306" s="83">
        <f t="shared" si="177"/>
        <v>2.29372</v>
      </c>
      <c r="W306" s="83">
        <f t="shared" si="177"/>
        <v>2.46698</v>
      </c>
      <c r="X306" s="83">
        <f t="shared" si="177"/>
        <v>2.6554600000000002</v>
      </c>
      <c r="Y306" s="83">
        <f t="shared" si="177"/>
        <v>2.34978</v>
      </c>
      <c r="Z306" s="83">
        <f t="shared" si="177"/>
        <v>2.0602800000000001</v>
      </c>
      <c r="AA306" s="83">
        <f t="shared" si="177"/>
        <v>1.9200999999999999</v>
      </c>
    </row>
    <row r="307" spans="1:27" ht="12.75" customHeight="1" outlineLevel="1" x14ac:dyDescent="0.2">
      <c r="A307" s="91" t="s">
        <v>2480</v>
      </c>
      <c r="B307" s="63" t="s">
        <v>233</v>
      </c>
      <c r="C307" s="43" t="s">
        <v>79</v>
      </c>
      <c r="D307" s="44">
        <v>1603.51</v>
      </c>
      <c r="E307" s="44">
        <v>1435.93</v>
      </c>
      <c r="F307" s="44">
        <v>1297.72</v>
      </c>
      <c r="G307" s="44">
        <v>1246.8699999999999</v>
      </c>
      <c r="H307" s="44">
        <v>1243.78</v>
      </c>
      <c r="I307" s="44">
        <v>1278.71</v>
      </c>
      <c r="J307" s="44">
        <v>1284.96</v>
      </c>
      <c r="K307" s="44">
        <v>1408.78</v>
      </c>
      <c r="L307" s="44">
        <v>1648.46</v>
      </c>
      <c r="M307" s="44">
        <v>1813.49</v>
      </c>
      <c r="N307" s="44">
        <v>1885.15</v>
      </c>
      <c r="O307" s="44">
        <v>1884.31</v>
      </c>
      <c r="P307" s="44">
        <v>1870.85</v>
      </c>
      <c r="Q307" s="44">
        <v>1869.61</v>
      </c>
      <c r="R307" s="44">
        <v>1772.78</v>
      </c>
      <c r="S307" s="44">
        <v>1755.35</v>
      </c>
      <c r="T307" s="44">
        <v>1914.5</v>
      </c>
      <c r="U307" s="44">
        <v>1949.6</v>
      </c>
      <c r="V307" s="44">
        <v>1958.1</v>
      </c>
      <c r="W307" s="44">
        <v>2131.36</v>
      </c>
      <c r="X307" s="44">
        <v>2319.84</v>
      </c>
      <c r="Y307" s="44">
        <v>2014.16</v>
      </c>
      <c r="Z307" s="44">
        <v>1724.66</v>
      </c>
      <c r="AA307" s="44">
        <v>1584.48</v>
      </c>
    </row>
    <row r="308" spans="1:27" ht="12.75" customHeight="1" outlineLevel="1" x14ac:dyDescent="0.2">
      <c r="A308" s="91" t="s">
        <v>2481</v>
      </c>
      <c r="B308" s="63" t="s">
        <v>90</v>
      </c>
      <c r="C308" s="43" t="s">
        <v>79</v>
      </c>
      <c r="D308" s="44">
        <f>$D$163</f>
        <v>113.12</v>
      </c>
      <c r="E308" s="44">
        <f>$D$163</f>
        <v>113.12</v>
      </c>
      <c r="F308" s="44">
        <f t="shared" ref="F308:AA308" si="178">$D$163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customHeight="1" outlineLevel="1" x14ac:dyDescent="0.2">
      <c r="A309" s="91" t="s">
        <v>2482</v>
      </c>
      <c r="B309" s="63" t="s">
        <v>83</v>
      </c>
      <c r="C309" s="43" t="s">
        <v>79</v>
      </c>
      <c r="D309" s="44">
        <v>6.14</v>
      </c>
      <c r="E309" s="44">
        <v>6.14</v>
      </c>
      <c r="F309" s="44">
        <v>6.14</v>
      </c>
      <c r="G309" s="44">
        <v>6.14</v>
      </c>
      <c r="H309" s="44">
        <v>6.14</v>
      </c>
      <c r="I309" s="44">
        <v>6.14</v>
      </c>
      <c r="J309" s="44">
        <v>6.14</v>
      </c>
      <c r="K309" s="44">
        <v>6.14</v>
      </c>
      <c r="L309" s="44">
        <v>6.14</v>
      </c>
      <c r="M309" s="44">
        <v>6.14</v>
      </c>
      <c r="N309" s="44">
        <v>6.14</v>
      </c>
      <c r="O309" s="44">
        <v>6.14</v>
      </c>
      <c r="P309" s="44">
        <v>6.14</v>
      </c>
      <c r="Q309" s="44">
        <v>6.14</v>
      </c>
      <c r="R309" s="44">
        <v>6.14</v>
      </c>
      <c r="S309" s="44">
        <v>6.14</v>
      </c>
      <c r="T309" s="44">
        <v>6.14</v>
      </c>
      <c r="U309" s="44">
        <v>6.14</v>
      </c>
      <c r="V309" s="44">
        <v>6.14</v>
      </c>
      <c r="W309" s="44">
        <v>6.14</v>
      </c>
      <c r="X309" s="44">
        <v>6.14</v>
      </c>
      <c r="Y309" s="44">
        <v>6.14</v>
      </c>
      <c r="Z309" s="44">
        <v>6.14</v>
      </c>
      <c r="AA309" s="44">
        <v>6.14</v>
      </c>
    </row>
    <row r="310" spans="1:27" ht="12.75" customHeight="1" outlineLevel="1" x14ac:dyDescent="0.2">
      <c r="A310" s="91" t="s">
        <v>2483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 t="shared" si="179"/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x14ac:dyDescent="0.2">
      <c r="A311" s="92"/>
      <c r="B311" s="93" t="s">
        <v>382</v>
      </c>
      <c r="C311" s="94"/>
      <c r="D311" s="95"/>
      <c r="E311" s="95"/>
      <c r="F311" s="95"/>
      <c r="G311" s="95"/>
      <c r="I311" s="39"/>
    </row>
    <row r="312" spans="1:27" ht="12.75" customHeight="1" x14ac:dyDescent="0.2">
      <c r="A312" s="92"/>
      <c r="B312" s="93" t="s">
        <v>382</v>
      </c>
      <c r="C312" s="94"/>
      <c r="D312" s="95"/>
      <c r="E312" s="95"/>
      <c r="F312" s="95"/>
      <c r="G312" s="95"/>
      <c r="I312" s="39"/>
    </row>
    <row r="313" spans="1:27" ht="12.75" customHeight="1" x14ac:dyDescent="0.2">
      <c r="A313" s="164" t="s">
        <v>534</v>
      </c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6"/>
    </row>
    <row r="314" spans="1:27" ht="25.5" x14ac:dyDescent="0.2">
      <c r="A314" s="26" t="s">
        <v>64</v>
      </c>
      <c r="B314" s="27" t="s">
        <v>205</v>
      </c>
      <c r="C314" s="26" t="s">
        <v>206</v>
      </c>
      <c r="D314" s="27" t="s">
        <v>207</v>
      </c>
      <c r="E314" s="27" t="s">
        <v>208</v>
      </c>
      <c r="F314" s="27" t="s">
        <v>209</v>
      </c>
      <c r="G314" s="27" t="s">
        <v>210</v>
      </c>
      <c r="H314" s="27" t="s">
        <v>211</v>
      </c>
      <c r="I314" s="27" t="s">
        <v>212</v>
      </c>
      <c r="J314" s="27" t="s">
        <v>213</v>
      </c>
      <c r="K314" s="27" t="s">
        <v>214</v>
      </c>
      <c r="L314" s="27" t="s">
        <v>215</v>
      </c>
      <c r="M314" s="27" t="s">
        <v>216</v>
      </c>
      <c r="N314" s="27" t="s">
        <v>217</v>
      </c>
      <c r="O314" s="27" t="s">
        <v>218</v>
      </c>
      <c r="P314" s="27" t="s">
        <v>219</v>
      </c>
      <c r="Q314" s="27" t="s">
        <v>220</v>
      </c>
      <c r="R314" s="27" t="s">
        <v>221</v>
      </c>
      <c r="S314" s="27" t="s">
        <v>222</v>
      </c>
      <c r="T314" s="27" t="s">
        <v>223</v>
      </c>
      <c r="U314" s="27" t="s">
        <v>224</v>
      </c>
      <c r="V314" s="27" t="s">
        <v>225</v>
      </c>
      <c r="W314" s="27" t="s">
        <v>226</v>
      </c>
      <c r="X314" s="27" t="s">
        <v>227</v>
      </c>
      <c r="Y314" s="27" t="s">
        <v>228</v>
      </c>
      <c r="Z314" s="27" t="s">
        <v>229</v>
      </c>
      <c r="AA314" s="27" t="s">
        <v>230</v>
      </c>
    </row>
    <row r="315" spans="1:27" ht="12.75" customHeight="1" x14ac:dyDescent="0.2">
      <c r="A315" s="90" t="s">
        <v>2484</v>
      </c>
      <c r="B315" s="28" t="str">
        <f>"01"&amp;"."&amp;$B$777&amp;"."&amp;$B$778</f>
        <v>01.04.2023</v>
      </c>
      <c r="C315" s="82" t="s">
        <v>76</v>
      </c>
      <c r="D315" s="83">
        <f>ROUND(((D316+D317+D319+D318)/1000),5)</f>
        <v>1.59639</v>
      </c>
      <c r="E315" s="83">
        <f>ROUND(((E316+E317+E319+E318)/1000),5)</f>
        <v>1.51522</v>
      </c>
      <c r="F315" s="83">
        <f>ROUND(((F316+F317+F319+F318)/1000),5)</f>
        <v>1.5036400000000001</v>
      </c>
      <c r="G315" s="83">
        <f t="shared" ref="G315:AA315" si="180">ROUND(((G316+G317+G319+G318)/1000),5)</f>
        <v>1.4947900000000001</v>
      </c>
      <c r="H315" s="83">
        <f t="shared" si="180"/>
        <v>1.50665</v>
      </c>
      <c r="I315" s="83">
        <f t="shared" si="180"/>
        <v>1.51501</v>
      </c>
      <c r="J315" s="83">
        <f t="shared" si="180"/>
        <v>1.51746</v>
      </c>
      <c r="K315" s="83">
        <f t="shared" si="180"/>
        <v>1.73786</v>
      </c>
      <c r="L315" s="83">
        <f t="shared" si="180"/>
        <v>1.92692</v>
      </c>
      <c r="M315" s="83">
        <f t="shared" si="180"/>
        <v>1.9577899999999999</v>
      </c>
      <c r="N315" s="83">
        <f t="shared" si="180"/>
        <v>1.9935799999999999</v>
      </c>
      <c r="O315" s="83">
        <f t="shared" si="180"/>
        <v>2.0289899999999998</v>
      </c>
      <c r="P315" s="83">
        <f t="shared" si="180"/>
        <v>2.01363</v>
      </c>
      <c r="Q315" s="83">
        <f t="shared" si="180"/>
        <v>2.0084200000000001</v>
      </c>
      <c r="R315" s="83">
        <f t="shared" si="180"/>
        <v>1.9984</v>
      </c>
      <c r="S315" s="83">
        <f t="shared" si="180"/>
        <v>1.99952</v>
      </c>
      <c r="T315" s="83">
        <f t="shared" si="180"/>
        <v>1.99898</v>
      </c>
      <c r="U315" s="83">
        <f t="shared" si="180"/>
        <v>1.98855</v>
      </c>
      <c r="V315" s="83">
        <f t="shared" si="180"/>
        <v>1.99203</v>
      </c>
      <c r="W315" s="83">
        <f t="shared" si="180"/>
        <v>2.0268600000000001</v>
      </c>
      <c r="X315" s="83">
        <f t="shared" si="180"/>
        <v>2.0135000000000001</v>
      </c>
      <c r="Y315" s="83">
        <f t="shared" si="180"/>
        <v>1.9563999999999999</v>
      </c>
      <c r="Z315" s="83">
        <f t="shared" si="180"/>
        <v>1.8763700000000001</v>
      </c>
      <c r="AA315" s="83">
        <f t="shared" si="180"/>
        <v>1.7525500000000001</v>
      </c>
    </row>
    <row r="316" spans="1:27" ht="12.75" customHeight="1" outlineLevel="1" x14ac:dyDescent="0.2">
      <c r="A316" s="91" t="s">
        <v>2485</v>
      </c>
      <c r="B316" s="63" t="s">
        <v>233</v>
      </c>
      <c r="C316" s="43" t="s">
        <v>79</v>
      </c>
      <c r="D316" s="44">
        <v>1156.8599999999999</v>
      </c>
      <c r="E316" s="44">
        <v>1075.69</v>
      </c>
      <c r="F316" s="44">
        <v>1064.1099999999999</v>
      </c>
      <c r="G316" s="44">
        <v>1055.26</v>
      </c>
      <c r="H316" s="44">
        <v>1067.1199999999999</v>
      </c>
      <c r="I316" s="44">
        <v>1075.48</v>
      </c>
      <c r="J316" s="44">
        <v>1077.93</v>
      </c>
      <c r="K316" s="44">
        <v>1298.33</v>
      </c>
      <c r="L316" s="44">
        <v>1487.39</v>
      </c>
      <c r="M316" s="44">
        <v>1518.26</v>
      </c>
      <c r="N316" s="44">
        <v>1554.05</v>
      </c>
      <c r="O316" s="44">
        <v>1589.46</v>
      </c>
      <c r="P316" s="44">
        <v>1574.1</v>
      </c>
      <c r="Q316" s="44">
        <v>1568.89</v>
      </c>
      <c r="R316" s="44">
        <v>1558.87</v>
      </c>
      <c r="S316" s="44">
        <v>1559.99</v>
      </c>
      <c r="T316" s="44">
        <v>1559.45</v>
      </c>
      <c r="U316" s="44">
        <v>1549.02</v>
      </c>
      <c r="V316" s="44">
        <v>1552.5</v>
      </c>
      <c r="W316" s="44">
        <v>1587.33</v>
      </c>
      <c r="X316" s="44">
        <v>1573.97</v>
      </c>
      <c r="Y316" s="44">
        <v>1516.87</v>
      </c>
      <c r="Z316" s="44">
        <v>1436.84</v>
      </c>
      <c r="AA316" s="44">
        <v>1313.02</v>
      </c>
    </row>
    <row r="317" spans="1:27" ht="12.75" customHeight="1" outlineLevel="1" x14ac:dyDescent="0.2">
      <c r="A317" s="91" t="s">
        <v>2486</v>
      </c>
      <c r="B317" s="63" t="s">
        <v>90</v>
      </c>
      <c r="C317" s="43" t="s">
        <v>79</v>
      </c>
      <c r="D317" s="44">
        <v>217.03</v>
      </c>
      <c r="E317" s="44">
        <f>$D$317</f>
        <v>217.03</v>
      </c>
      <c r="F317" s="44">
        <f t="shared" ref="F317:AA317" si="181">$D$317</f>
        <v>217.03</v>
      </c>
      <c r="G317" s="44">
        <f t="shared" si="181"/>
        <v>217.03</v>
      </c>
      <c r="H317" s="44">
        <f t="shared" si="181"/>
        <v>217.03</v>
      </c>
      <c r="I317" s="44">
        <f t="shared" si="181"/>
        <v>217.03</v>
      </c>
      <c r="J317" s="44">
        <f t="shared" si="181"/>
        <v>217.03</v>
      </c>
      <c r="K317" s="44">
        <f t="shared" si="181"/>
        <v>217.03</v>
      </c>
      <c r="L317" s="44">
        <f t="shared" si="181"/>
        <v>217.03</v>
      </c>
      <c r="M317" s="44">
        <f t="shared" si="181"/>
        <v>217.03</v>
      </c>
      <c r="N317" s="44">
        <f t="shared" si="181"/>
        <v>217.03</v>
      </c>
      <c r="O317" s="44">
        <f t="shared" si="181"/>
        <v>217.03</v>
      </c>
      <c r="P317" s="44">
        <f t="shared" si="181"/>
        <v>217.03</v>
      </c>
      <c r="Q317" s="44">
        <f t="shared" si="181"/>
        <v>217.03</v>
      </c>
      <c r="R317" s="44">
        <f t="shared" si="181"/>
        <v>217.03</v>
      </c>
      <c r="S317" s="44">
        <f t="shared" si="181"/>
        <v>217.03</v>
      </c>
      <c r="T317" s="44">
        <f t="shared" si="181"/>
        <v>217.03</v>
      </c>
      <c r="U317" s="44">
        <f t="shared" si="181"/>
        <v>217.03</v>
      </c>
      <c r="V317" s="44">
        <f t="shared" si="181"/>
        <v>217.03</v>
      </c>
      <c r="W317" s="44">
        <f t="shared" si="181"/>
        <v>217.03</v>
      </c>
      <c r="X317" s="44">
        <f t="shared" si="181"/>
        <v>217.03</v>
      </c>
      <c r="Y317" s="44">
        <f t="shared" si="181"/>
        <v>217.03</v>
      </c>
      <c r="Z317" s="44">
        <f t="shared" si="181"/>
        <v>217.03</v>
      </c>
      <c r="AA317" s="44">
        <f t="shared" si="181"/>
        <v>217.03</v>
      </c>
    </row>
    <row r="318" spans="1:27" ht="12.75" customHeight="1" outlineLevel="1" x14ac:dyDescent="0.2">
      <c r="A318" s="91" t="s">
        <v>2487</v>
      </c>
      <c r="B318" s="63" t="s">
        <v>83</v>
      </c>
      <c r="C318" s="43" t="s">
        <v>79</v>
      </c>
      <c r="D318" s="44">
        <v>6.14</v>
      </c>
      <c r="E318" s="44">
        <v>6.14</v>
      </c>
      <c r="F318" s="44">
        <v>6.14</v>
      </c>
      <c r="G318" s="44">
        <v>6.14</v>
      </c>
      <c r="H318" s="44">
        <v>6.14</v>
      </c>
      <c r="I318" s="44">
        <v>6.14</v>
      </c>
      <c r="J318" s="44">
        <v>6.14</v>
      </c>
      <c r="K318" s="44">
        <v>6.14</v>
      </c>
      <c r="L318" s="44">
        <v>6.14</v>
      </c>
      <c r="M318" s="44">
        <v>6.14</v>
      </c>
      <c r="N318" s="44">
        <v>6.14</v>
      </c>
      <c r="O318" s="44">
        <v>6.14</v>
      </c>
      <c r="P318" s="44">
        <v>6.14</v>
      </c>
      <c r="Q318" s="44">
        <v>6.14</v>
      </c>
      <c r="R318" s="44">
        <v>6.14</v>
      </c>
      <c r="S318" s="44">
        <v>6.14</v>
      </c>
      <c r="T318" s="44">
        <v>6.14</v>
      </c>
      <c r="U318" s="44">
        <v>6.14</v>
      </c>
      <c r="V318" s="44">
        <v>6.14</v>
      </c>
      <c r="W318" s="44">
        <v>6.14</v>
      </c>
      <c r="X318" s="44">
        <v>6.14</v>
      </c>
      <c r="Y318" s="44">
        <v>6.14</v>
      </c>
      <c r="Z318" s="44">
        <v>6.14</v>
      </c>
      <c r="AA318" s="44">
        <v>6.14</v>
      </c>
    </row>
    <row r="319" spans="1:27" ht="12.75" customHeight="1" outlineLevel="1" x14ac:dyDescent="0.2">
      <c r="A319" s="91" t="s">
        <v>2488</v>
      </c>
      <c r="B319" s="63" t="s">
        <v>81</v>
      </c>
      <c r="C319" s="43" t="s">
        <v>79</v>
      </c>
      <c r="D319" s="44">
        <f>$D$11</f>
        <v>216.36</v>
      </c>
      <c r="E319" s="44">
        <f t="shared" ref="E319:AA319" si="182">$D$11</f>
        <v>216.36</v>
      </c>
      <c r="F319" s="44">
        <f t="shared" si="182"/>
        <v>216.36</v>
      </c>
      <c r="G319" s="44">
        <f t="shared" si="182"/>
        <v>216.36</v>
      </c>
      <c r="H319" s="44">
        <f t="shared" si="182"/>
        <v>216.36</v>
      </c>
      <c r="I319" s="44">
        <f t="shared" si="182"/>
        <v>216.36</v>
      </c>
      <c r="J319" s="44">
        <f t="shared" si="182"/>
        <v>216.36</v>
      </c>
      <c r="K319" s="44">
        <f t="shared" si="182"/>
        <v>216.36</v>
      </c>
      <c r="L319" s="44">
        <f t="shared" si="182"/>
        <v>216.36</v>
      </c>
      <c r="M319" s="44">
        <f t="shared" si="182"/>
        <v>216.36</v>
      </c>
      <c r="N319" s="44">
        <f t="shared" si="182"/>
        <v>216.36</v>
      </c>
      <c r="O319" s="44">
        <f t="shared" si="182"/>
        <v>216.36</v>
      </c>
      <c r="P319" s="44">
        <f t="shared" si="182"/>
        <v>216.36</v>
      </c>
      <c r="Q319" s="44">
        <f t="shared" si="182"/>
        <v>216.36</v>
      </c>
      <c r="R319" s="44">
        <f t="shared" si="182"/>
        <v>216.36</v>
      </c>
      <c r="S319" s="44">
        <f t="shared" si="182"/>
        <v>216.36</v>
      </c>
      <c r="T319" s="44">
        <f t="shared" si="182"/>
        <v>216.36</v>
      </c>
      <c r="U319" s="44">
        <f t="shared" si="182"/>
        <v>216.36</v>
      </c>
      <c r="V319" s="44">
        <f t="shared" si="182"/>
        <v>216.36</v>
      </c>
      <c r="W319" s="44">
        <f t="shared" si="182"/>
        <v>216.36</v>
      </c>
      <c r="X319" s="44">
        <f t="shared" si="182"/>
        <v>216.36</v>
      </c>
      <c r="Y319" s="44">
        <f t="shared" si="182"/>
        <v>216.36</v>
      </c>
      <c r="Z319" s="44">
        <f t="shared" si="182"/>
        <v>216.36</v>
      </c>
      <c r="AA319" s="44">
        <f t="shared" si="182"/>
        <v>216.36</v>
      </c>
    </row>
    <row r="320" spans="1:27" ht="12.75" customHeight="1" x14ac:dyDescent="0.2">
      <c r="A320" s="90" t="s">
        <v>2489</v>
      </c>
      <c r="B320" s="28" t="str">
        <f>"02"&amp;"."&amp;$B$777&amp;"."&amp;$B$778</f>
        <v>02.04.2023</v>
      </c>
      <c r="C320" s="82" t="s">
        <v>76</v>
      </c>
      <c r="D320" s="83">
        <f>ROUND(((D321+D322+D324+D323)/1000),5)</f>
        <v>1.5252300000000001</v>
      </c>
      <c r="E320" s="83">
        <f>ROUND(((E321+E322+E324+E323)/1000),5)</f>
        <v>1.4794400000000001</v>
      </c>
      <c r="F320" s="83">
        <f>ROUND(((F321+F322+F324+F323)/1000),5)</f>
        <v>1.4214</v>
      </c>
      <c r="G320" s="83">
        <f t="shared" ref="G320:AA320" si="183">ROUND(((G321+G322+G324+G323)/1000),5)</f>
        <v>1.4126700000000001</v>
      </c>
      <c r="H320" s="83">
        <f t="shared" si="183"/>
        <v>1.4182300000000001</v>
      </c>
      <c r="I320" s="83">
        <f t="shared" si="183"/>
        <v>1.4331400000000001</v>
      </c>
      <c r="J320" s="83">
        <f t="shared" si="183"/>
        <v>1.4122600000000001</v>
      </c>
      <c r="K320" s="83">
        <f t="shared" si="183"/>
        <v>1.4659500000000001</v>
      </c>
      <c r="L320" s="83">
        <f t="shared" si="183"/>
        <v>1.69438</v>
      </c>
      <c r="M320" s="83">
        <f t="shared" si="183"/>
        <v>1.76938</v>
      </c>
      <c r="N320" s="83">
        <f t="shared" si="183"/>
        <v>1.81071</v>
      </c>
      <c r="O320" s="83">
        <f t="shared" si="183"/>
        <v>1.81985</v>
      </c>
      <c r="P320" s="83">
        <f t="shared" si="183"/>
        <v>1.8202499999999999</v>
      </c>
      <c r="Q320" s="83">
        <f t="shared" si="183"/>
        <v>1.8406100000000001</v>
      </c>
      <c r="R320" s="83">
        <f t="shared" si="183"/>
        <v>1.83403</v>
      </c>
      <c r="S320" s="83">
        <f t="shared" si="183"/>
        <v>1.8070999999999999</v>
      </c>
      <c r="T320" s="83">
        <f t="shared" si="183"/>
        <v>1.80518</v>
      </c>
      <c r="U320" s="83">
        <f t="shared" si="183"/>
        <v>1.8196000000000001</v>
      </c>
      <c r="V320" s="83">
        <f t="shared" si="183"/>
        <v>1.9923599999999999</v>
      </c>
      <c r="W320" s="83">
        <f t="shared" si="183"/>
        <v>2.0564499999999999</v>
      </c>
      <c r="X320" s="83">
        <f t="shared" si="183"/>
        <v>2.0254599999999998</v>
      </c>
      <c r="Y320" s="83">
        <f t="shared" si="183"/>
        <v>1.8974299999999999</v>
      </c>
      <c r="Z320" s="83">
        <f t="shared" si="183"/>
        <v>1.7250000000000001</v>
      </c>
      <c r="AA320" s="83">
        <f t="shared" si="183"/>
        <v>1.65381</v>
      </c>
    </row>
    <row r="321" spans="1:27" ht="12.75" customHeight="1" outlineLevel="1" x14ac:dyDescent="0.2">
      <c r="A321" s="91" t="s">
        <v>2490</v>
      </c>
      <c r="B321" s="63" t="s">
        <v>233</v>
      </c>
      <c r="C321" s="43" t="s">
        <v>79</v>
      </c>
      <c r="D321" s="44">
        <v>1085.7</v>
      </c>
      <c r="E321" s="44">
        <v>1039.9100000000001</v>
      </c>
      <c r="F321" s="44">
        <v>981.87</v>
      </c>
      <c r="G321" s="44">
        <v>973.14</v>
      </c>
      <c r="H321" s="44">
        <v>978.7</v>
      </c>
      <c r="I321" s="44">
        <v>993.61</v>
      </c>
      <c r="J321" s="44">
        <v>972.73</v>
      </c>
      <c r="K321" s="44">
        <v>1026.42</v>
      </c>
      <c r="L321" s="44">
        <v>1254.8499999999999</v>
      </c>
      <c r="M321" s="44">
        <v>1329.85</v>
      </c>
      <c r="N321" s="44">
        <v>1371.18</v>
      </c>
      <c r="O321" s="44">
        <v>1380.32</v>
      </c>
      <c r="P321" s="44">
        <v>1380.72</v>
      </c>
      <c r="Q321" s="44">
        <v>1401.08</v>
      </c>
      <c r="R321" s="44">
        <v>1394.5</v>
      </c>
      <c r="S321" s="44">
        <v>1367.57</v>
      </c>
      <c r="T321" s="44">
        <v>1365.65</v>
      </c>
      <c r="U321" s="44">
        <v>1380.07</v>
      </c>
      <c r="V321" s="44">
        <v>1552.83</v>
      </c>
      <c r="W321" s="44">
        <v>1616.92</v>
      </c>
      <c r="X321" s="44">
        <v>1585.93</v>
      </c>
      <c r="Y321" s="44">
        <v>1457.9</v>
      </c>
      <c r="Z321" s="44">
        <v>1285.47</v>
      </c>
      <c r="AA321" s="44">
        <v>1214.28</v>
      </c>
    </row>
    <row r="322" spans="1:27" ht="12.75" customHeight="1" outlineLevel="1" x14ac:dyDescent="0.2">
      <c r="A322" s="91" t="s">
        <v>2491</v>
      </c>
      <c r="B322" s="63" t="s">
        <v>90</v>
      </c>
      <c r="C322" s="43" t="s">
        <v>79</v>
      </c>
      <c r="D322" s="44">
        <f>$D$317</f>
        <v>217.03</v>
      </c>
      <c r="E322" s="44">
        <f t="shared" ref="E322:AA322" si="184">$D$317</f>
        <v>217.03</v>
      </c>
      <c r="F322" s="44">
        <f t="shared" si="184"/>
        <v>217.03</v>
      </c>
      <c r="G322" s="44">
        <f t="shared" si="184"/>
        <v>217.03</v>
      </c>
      <c r="H322" s="44">
        <f t="shared" si="184"/>
        <v>217.03</v>
      </c>
      <c r="I322" s="44">
        <f t="shared" si="184"/>
        <v>217.03</v>
      </c>
      <c r="J322" s="44">
        <f t="shared" si="184"/>
        <v>217.03</v>
      </c>
      <c r="K322" s="44">
        <f t="shared" si="184"/>
        <v>217.03</v>
      </c>
      <c r="L322" s="44">
        <f t="shared" si="184"/>
        <v>217.03</v>
      </c>
      <c r="M322" s="44">
        <f t="shared" si="184"/>
        <v>217.03</v>
      </c>
      <c r="N322" s="44">
        <f t="shared" si="184"/>
        <v>217.03</v>
      </c>
      <c r="O322" s="44">
        <f t="shared" si="184"/>
        <v>217.03</v>
      </c>
      <c r="P322" s="44">
        <f t="shared" si="184"/>
        <v>217.03</v>
      </c>
      <c r="Q322" s="44">
        <f t="shared" si="184"/>
        <v>217.03</v>
      </c>
      <c r="R322" s="44">
        <f t="shared" si="184"/>
        <v>217.03</v>
      </c>
      <c r="S322" s="44">
        <f t="shared" si="184"/>
        <v>217.03</v>
      </c>
      <c r="T322" s="44">
        <f t="shared" si="184"/>
        <v>217.03</v>
      </c>
      <c r="U322" s="44">
        <f t="shared" si="184"/>
        <v>217.03</v>
      </c>
      <c r="V322" s="44">
        <f t="shared" si="184"/>
        <v>217.03</v>
      </c>
      <c r="W322" s="44">
        <f t="shared" si="184"/>
        <v>217.03</v>
      </c>
      <c r="X322" s="44">
        <f t="shared" si="184"/>
        <v>217.03</v>
      </c>
      <c r="Y322" s="44">
        <f t="shared" si="184"/>
        <v>217.03</v>
      </c>
      <c r="Z322" s="44">
        <f t="shared" si="184"/>
        <v>217.03</v>
      </c>
      <c r="AA322" s="44">
        <f t="shared" si="184"/>
        <v>217.03</v>
      </c>
    </row>
    <row r="323" spans="1:27" ht="12.75" customHeight="1" outlineLevel="1" x14ac:dyDescent="0.2">
      <c r="A323" s="91" t="s">
        <v>2492</v>
      </c>
      <c r="B323" s="63" t="s">
        <v>83</v>
      </c>
      <c r="C323" s="43" t="s">
        <v>79</v>
      </c>
      <c r="D323" s="44">
        <v>6.14</v>
      </c>
      <c r="E323" s="44">
        <v>6.14</v>
      </c>
      <c r="F323" s="44">
        <v>6.14</v>
      </c>
      <c r="G323" s="44">
        <v>6.14</v>
      </c>
      <c r="H323" s="44">
        <v>6.14</v>
      </c>
      <c r="I323" s="44">
        <v>6.14</v>
      </c>
      <c r="J323" s="44">
        <v>6.14</v>
      </c>
      <c r="K323" s="44">
        <v>6.14</v>
      </c>
      <c r="L323" s="44">
        <v>6.14</v>
      </c>
      <c r="M323" s="44">
        <v>6.14</v>
      </c>
      <c r="N323" s="44">
        <v>6.14</v>
      </c>
      <c r="O323" s="44">
        <v>6.14</v>
      </c>
      <c r="P323" s="44">
        <v>6.14</v>
      </c>
      <c r="Q323" s="44">
        <v>6.14</v>
      </c>
      <c r="R323" s="44">
        <v>6.14</v>
      </c>
      <c r="S323" s="44">
        <v>6.14</v>
      </c>
      <c r="T323" s="44">
        <v>6.14</v>
      </c>
      <c r="U323" s="44">
        <v>6.14</v>
      </c>
      <c r="V323" s="44">
        <v>6.14</v>
      </c>
      <c r="W323" s="44">
        <v>6.14</v>
      </c>
      <c r="X323" s="44">
        <v>6.14</v>
      </c>
      <c r="Y323" s="44">
        <v>6.14</v>
      </c>
      <c r="Z323" s="44">
        <v>6.14</v>
      </c>
      <c r="AA323" s="44">
        <v>6.14</v>
      </c>
    </row>
    <row r="324" spans="1:27" ht="12.75" customHeight="1" outlineLevel="1" x14ac:dyDescent="0.2">
      <c r="A324" s="91" t="s">
        <v>2493</v>
      </c>
      <c r="B324" s="63" t="s">
        <v>81</v>
      </c>
      <c r="C324" s="43" t="s">
        <v>79</v>
      </c>
      <c r="D324" s="44">
        <f>$D$11</f>
        <v>216.36</v>
      </c>
      <c r="E324" s="44">
        <f t="shared" ref="E324:AA324" si="185">$D$11</f>
        <v>216.36</v>
      </c>
      <c r="F324" s="44">
        <f t="shared" si="185"/>
        <v>216.36</v>
      </c>
      <c r="G324" s="44">
        <f t="shared" si="185"/>
        <v>216.36</v>
      </c>
      <c r="H324" s="44">
        <f t="shared" si="185"/>
        <v>216.36</v>
      </c>
      <c r="I324" s="44">
        <f t="shared" si="185"/>
        <v>216.36</v>
      </c>
      <c r="J324" s="44">
        <f t="shared" si="185"/>
        <v>216.36</v>
      </c>
      <c r="K324" s="44">
        <f t="shared" si="185"/>
        <v>216.36</v>
      </c>
      <c r="L324" s="44">
        <f t="shared" si="185"/>
        <v>216.36</v>
      </c>
      <c r="M324" s="44">
        <f t="shared" si="185"/>
        <v>216.36</v>
      </c>
      <c r="N324" s="44">
        <f t="shared" si="185"/>
        <v>216.36</v>
      </c>
      <c r="O324" s="44">
        <f t="shared" si="185"/>
        <v>216.36</v>
      </c>
      <c r="P324" s="44">
        <f t="shared" si="185"/>
        <v>216.36</v>
      </c>
      <c r="Q324" s="44">
        <f t="shared" si="185"/>
        <v>216.36</v>
      </c>
      <c r="R324" s="44">
        <f t="shared" si="185"/>
        <v>216.36</v>
      </c>
      <c r="S324" s="44">
        <f t="shared" si="185"/>
        <v>216.36</v>
      </c>
      <c r="T324" s="44">
        <f t="shared" si="185"/>
        <v>216.36</v>
      </c>
      <c r="U324" s="44">
        <f t="shared" si="185"/>
        <v>216.36</v>
      </c>
      <c r="V324" s="44">
        <f t="shared" si="185"/>
        <v>216.36</v>
      </c>
      <c r="W324" s="44">
        <f t="shared" si="185"/>
        <v>216.36</v>
      </c>
      <c r="X324" s="44">
        <f t="shared" si="185"/>
        <v>216.36</v>
      </c>
      <c r="Y324" s="44">
        <f t="shared" si="185"/>
        <v>216.36</v>
      </c>
      <c r="Z324" s="44">
        <f t="shared" si="185"/>
        <v>216.36</v>
      </c>
      <c r="AA324" s="44">
        <f t="shared" si="185"/>
        <v>216.36</v>
      </c>
    </row>
    <row r="325" spans="1:27" ht="12.75" customHeight="1" x14ac:dyDescent="0.2">
      <c r="A325" s="90" t="s">
        <v>2494</v>
      </c>
      <c r="B325" s="28" t="str">
        <f>"03"&amp;"."&amp;$B$777&amp;"."&amp;$B$778</f>
        <v>03.04.2023</v>
      </c>
      <c r="C325" s="82" t="s">
        <v>76</v>
      </c>
      <c r="D325" s="83">
        <f>ROUND(((D326+D327+D329+D328)/1000),5)</f>
        <v>1.51895</v>
      </c>
      <c r="E325" s="83">
        <f>ROUND(((E326+E327+E329+E328)/1000),5)</f>
        <v>1.4751700000000001</v>
      </c>
      <c r="F325" s="83">
        <f>ROUND(((F326+F327+F329+F328)/1000),5)</f>
        <v>1.41198</v>
      </c>
      <c r="G325" s="83">
        <f t="shared" ref="G325:AA325" si="186">ROUND(((G326+G327+G329+G328)/1000),5)</f>
        <v>1.4097299999999999</v>
      </c>
      <c r="H325" s="83">
        <f t="shared" si="186"/>
        <v>1.4665600000000001</v>
      </c>
      <c r="I325" s="83">
        <f t="shared" si="186"/>
        <v>1.51753</v>
      </c>
      <c r="J325" s="83">
        <f t="shared" si="186"/>
        <v>1.7216199999999999</v>
      </c>
      <c r="K325" s="83">
        <f t="shared" si="186"/>
        <v>1.9851300000000001</v>
      </c>
      <c r="L325" s="83">
        <f t="shared" si="186"/>
        <v>2.06948</v>
      </c>
      <c r="M325" s="83">
        <f t="shared" si="186"/>
        <v>2.1169699999999998</v>
      </c>
      <c r="N325" s="83">
        <f t="shared" si="186"/>
        <v>2.1181100000000002</v>
      </c>
      <c r="O325" s="83">
        <f t="shared" si="186"/>
        <v>2.1732900000000002</v>
      </c>
      <c r="P325" s="83">
        <f t="shared" si="186"/>
        <v>2.1513499999999999</v>
      </c>
      <c r="Q325" s="83">
        <f t="shared" si="186"/>
        <v>2.1680700000000002</v>
      </c>
      <c r="R325" s="83">
        <f t="shared" si="186"/>
        <v>2.1469800000000001</v>
      </c>
      <c r="S325" s="83">
        <f t="shared" si="186"/>
        <v>2.12906</v>
      </c>
      <c r="T325" s="83">
        <f t="shared" si="186"/>
        <v>2.11633</v>
      </c>
      <c r="U325" s="83">
        <f t="shared" si="186"/>
        <v>2.0628700000000002</v>
      </c>
      <c r="V325" s="83">
        <f t="shared" si="186"/>
        <v>2.0628299999999999</v>
      </c>
      <c r="W325" s="83">
        <f t="shared" si="186"/>
        <v>2.1080199999999998</v>
      </c>
      <c r="X325" s="83">
        <f t="shared" si="186"/>
        <v>2.1554899999999999</v>
      </c>
      <c r="Y325" s="83">
        <f t="shared" si="186"/>
        <v>2.0845600000000002</v>
      </c>
      <c r="Z325" s="83">
        <f t="shared" si="186"/>
        <v>1.9279200000000001</v>
      </c>
      <c r="AA325" s="83">
        <f t="shared" si="186"/>
        <v>1.6741900000000001</v>
      </c>
    </row>
    <row r="326" spans="1:27" ht="12.75" customHeight="1" outlineLevel="1" x14ac:dyDescent="0.2">
      <c r="A326" s="91" t="s">
        <v>2495</v>
      </c>
      <c r="B326" s="63" t="s">
        <v>233</v>
      </c>
      <c r="C326" s="43" t="s">
        <v>79</v>
      </c>
      <c r="D326" s="44">
        <v>1079.42</v>
      </c>
      <c r="E326" s="44">
        <v>1035.6400000000001</v>
      </c>
      <c r="F326" s="44">
        <v>972.45</v>
      </c>
      <c r="G326" s="44">
        <v>970.2</v>
      </c>
      <c r="H326" s="44">
        <v>1027.03</v>
      </c>
      <c r="I326" s="44">
        <v>1078</v>
      </c>
      <c r="J326" s="44">
        <v>1282.0899999999999</v>
      </c>
      <c r="K326" s="44">
        <v>1545.6</v>
      </c>
      <c r="L326" s="44">
        <v>1629.95</v>
      </c>
      <c r="M326" s="44">
        <v>1677.44</v>
      </c>
      <c r="N326" s="44">
        <v>1678.58</v>
      </c>
      <c r="O326" s="44">
        <v>1733.76</v>
      </c>
      <c r="P326" s="44">
        <v>1711.82</v>
      </c>
      <c r="Q326" s="44">
        <v>1728.54</v>
      </c>
      <c r="R326" s="44">
        <v>1707.45</v>
      </c>
      <c r="S326" s="44">
        <v>1689.53</v>
      </c>
      <c r="T326" s="44">
        <v>1676.8</v>
      </c>
      <c r="U326" s="44">
        <v>1623.34</v>
      </c>
      <c r="V326" s="44">
        <v>1623.3</v>
      </c>
      <c r="W326" s="44">
        <v>1668.49</v>
      </c>
      <c r="X326" s="44">
        <v>1715.96</v>
      </c>
      <c r="Y326" s="44">
        <v>1645.03</v>
      </c>
      <c r="Z326" s="44">
        <v>1488.39</v>
      </c>
      <c r="AA326" s="44">
        <v>1234.6600000000001</v>
      </c>
    </row>
    <row r="327" spans="1:27" ht="12.75" customHeight="1" outlineLevel="1" x14ac:dyDescent="0.2">
      <c r="A327" s="91" t="s">
        <v>2496</v>
      </c>
      <c r="B327" s="63" t="s">
        <v>90</v>
      </c>
      <c r="C327" s="43" t="s">
        <v>79</v>
      </c>
      <c r="D327" s="44">
        <f>$D$317</f>
        <v>217.03</v>
      </c>
      <c r="E327" s="44">
        <f t="shared" ref="E327:AA327" si="187">$D$317</f>
        <v>217.03</v>
      </c>
      <c r="F327" s="44">
        <f t="shared" si="187"/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customHeight="1" outlineLevel="1" x14ac:dyDescent="0.2">
      <c r="A328" s="91" t="s">
        <v>2497</v>
      </c>
      <c r="B328" s="63" t="s">
        <v>83</v>
      </c>
      <c r="C328" s="43" t="s">
        <v>79</v>
      </c>
      <c r="D328" s="44">
        <v>6.14</v>
      </c>
      <c r="E328" s="44">
        <v>6.14</v>
      </c>
      <c r="F328" s="44">
        <v>6.14</v>
      </c>
      <c r="G328" s="44">
        <v>6.14</v>
      </c>
      <c r="H328" s="44">
        <v>6.14</v>
      </c>
      <c r="I328" s="44">
        <v>6.14</v>
      </c>
      <c r="J328" s="44">
        <v>6.14</v>
      </c>
      <c r="K328" s="44">
        <v>6.14</v>
      </c>
      <c r="L328" s="44">
        <v>6.14</v>
      </c>
      <c r="M328" s="44">
        <v>6.14</v>
      </c>
      <c r="N328" s="44">
        <v>6.14</v>
      </c>
      <c r="O328" s="44">
        <v>6.14</v>
      </c>
      <c r="P328" s="44">
        <v>6.14</v>
      </c>
      <c r="Q328" s="44">
        <v>6.14</v>
      </c>
      <c r="R328" s="44">
        <v>6.14</v>
      </c>
      <c r="S328" s="44">
        <v>6.14</v>
      </c>
      <c r="T328" s="44">
        <v>6.14</v>
      </c>
      <c r="U328" s="44">
        <v>6.14</v>
      </c>
      <c r="V328" s="44">
        <v>6.14</v>
      </c>
      <c r="W328" s="44">
        <v>6.14</v>
      </c>
      <c r="X328" s="44">
        <v>6.14</v>
      </c>
      <c r="Y328" s="44">
        <v>6.14</v>
      </c>
      <c r="Z328" s="44">
        <v>6.14</v>
      </c>
      <c r="AA328" s="44">
        <v>6.14</v>
      </c>
    </row>
    <row r="329" spans="1:27" ht="12.75" customHeight="1" outlineLevel="1" x14ac:dyDescent="0.2">
      <c r="A329" s="91" t="s">
        <v>2498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x14ac:dyDescent="0.2">
      <c r="A330" s="90" t="s">
        <v>2499</v>
      </c>
      <c r="B330" s="28" t="str">
        <f>"04"&amp;"."&amp;$B$777&amp;"."&amp;$B$778</f>
        <v>04.04.2023</v>
      </c>
      <c r="C330" s="82" t="s">
        <v>76</v>
      </c>
      <c r="D330" s="83">
        <f>ROUND(((D331+D332+D334+D333)/1000),5)</f>
        <v>1.5038800000000001</v>
      </c>
      <c r="E330" s="83">
        <f>ROUND(((E331+E332+E334+E333)/1000),5)</f>
        <v>1.4365600000000001</v>
      </c>
      <c r="F330" s="83">
        <f>ROUND(((F331+F332+F334+F333)/1000),5)</f>
        <v>1.37564</v>
      </c>
      <c r="G330" s="83">
        <f t="shared" ref="G330:AA330" si="189">ROUND(((G331+G332+G334+G333)/1000),5)</f>
        <v>1.38297</v>
      </c>
      <c r="H330" s="83">
        <f t="shared" si="189"/>
        <v>1.46085</v>
      </c>
      <c r="I330" s="83">
        <f t="shared" si="189"/>
        <v>1.5043200000000001</v>
      </c>
      <c r="J330" s="83">
        <f t="shared" si="189"/>
        <v>1.6164799999999999</v>
      </c>
      <c r="K330" s="83">
        <f t="shared" si="189"/>
        <v>1.9045099999999999</v>
      </c>
      <c r="L330" s="83">
        <f t="shared" si="189"/>
        <v>2.02826</v>
      </c>
      <c r="M330" s="83">
        <f t="shared" si="189"/>
        <v>2.0849299999999999</v>
      </c>
      <c r="N330" s="83">
        <f t="shared" si="189"/>
        <v>2.0907100000000001</v>
      </c>
      <c r="O330" s="83">
        <f t="shared" si="189"/>
        <v>2.0971500000000001</v>
      </c>
      <c r="P330" s="83">
        <f t="shared" si="189"/>
        <v>2.06108</v>
      </c>
      <c r="Q330" s="83">
        <f t="shared" si="189"/>
        <v>2.0491000000000001</v>
      </c>
      <c r="R330" s="83">
        <f t="shared" si="189"/>
        <v>2.0454599999999998</v>
      </c>
      <c r="S330" s="83">
        <f t="shared" si="189"/>
        <v>2.0461999999999998</v>
      </c>
      <c r="T330" s="83">
        <f t="shared" si="189"/>
        <v>2.0424899999999999</v>
      </c>
      <c r="U330" s="83">
        <f t="shared" si="189"/>
        <v>2.0007199999999998</v>
      </c>
      <c r="V330" s="83">
        <f t="shared" si="189"/>
        <v>2.0076000000000001</v>
      </c>
      <c r="W330" s="83">
        <f t="shared" si="189"/>
        <v>2.0944099999999999</v>
      </c>
      <c r="X330" s="83">
        <f t="shared" si="189"/>
        <v>2.0744899999999999</v>
      </c>
      <c r="Y330" s="83">
        <f t="shared" si="189"/>
        <v>2.0074200000000002</v>
      </c>
      <c r="Z330" s="83">
        <f t="shared" si="189"/>
        <v>1.77434</v>
      </c>
      <c r="AA330" s="83">
        <f t="shared" si="189"/>
        <v>1.56728</v>
      </c>
    </row>
    <row r="331" spans="1:27" ht="12.75" customHeight="1" outlineLevel="1" x14ac:dyDescent="0.2">
      <c r="A331" s="91" t="s">
        <v>2500</v>
      </c>
      <c r="B331" s="63" t="s">
        <v>233</v>
      </c>
      <c r="C331" s="43" t="s">
        <v>79</v>
      </c>
      <c r="D331" s="44">
        <v>1064.3499999999999</v>
      </c>
      <c r="E331" s="44">
        <v>997.03</v>
      </c>
      <c r="F331" s="44">
        <v>936.11</v>
      </c>
      <c r="G331" s="44">
        <v>943.44</v>
      </c>
      <c r="H331" s="44">
        <v>1021.32</v>
      </c>
      <c r="I331" s="44">
        <v>1064.79</v>
      </c>
      <c r="J331" s="44">
        <v>1176.95</v>
      </c>
      <c r="K331" s="44">
        <v>1464.98</v>
      </c>
      <c r="L331" s="44">
        <v>1588.73</v>
      </c>
      <c r="M331" s="44">
        <v>1645.4</v>
      </c>
      <c r="N331" s="44">
        <v>1651.18</v>
      </c>
      <c r="O331" s="44">
        <v>1657.62</v>
      </c>
      <c r="P331" s="44">
        <v>1621.55</v>
      </c>
      <c r="Q331" s="44">
        <v>1609.57</v>
      </c>
      <c r="R331" s="44">
        <v>1605.93</v>
      </c>
      <c r="S331" s="44">
        <v>1606.67</v>
      </c>
      <c r="T331" s="44">
        <v>1602.96</v>
      </c>
      <c r="U331" s="44">
        <v>1561.19</v>
      </c>
      <c r="V331" s="44">
        <v>1568.07</v>
      </c>
      <c r="W331" s="44">
        <v>1654.88</v>
      </c>
      <c r="X331" s="44">
        <v>1634.96</v>
      </c>
      <c r="Y331" s="44">
        <v>1567.89</v>
      </c>
      <c r="Z331" s="44">
        <v>1334.81</v>
      </c>
      <c r="AA331" s="44">
        <v>1127.75</v>
      </c>
    </row>
    <row r="332" spans="1:27" ht="12.75" customHeight="1" outlineLevel="1" x14ac:dyDescent="0.2">
      <c r="A332" s="91" t="s">
        <v>2501</v>
      </c>
      <c r="B332" s="63" t="s">
        <v>90</v>
      </c>
      <c r="C332" s="43" t="s">
        <v>79</v>
      </c>
      <c r="D332" s="44">
        <f>$D$317</f>
        <v>217.03</v>
      </c>
      <c r="E332" s="44">
        <f t="shared" ref="E332:AA332" si="190">$D$317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customHeight="1" outlineLevel="1" x14ac:dyDescent="0.2">
      <c r="A333" s="91" t="s">
        <v>2502</v>
      </c>
      <c r="B333" s="63" t="s">
        <v>83</v>
      </c>
      <c r="C333" s="43" t="s">
        <v>79</v>
      </c>
      <c r="D333" s="44">
        <v>6.14</v>
      </c>
      <c r="E333" s="44">
        <v>6.14</v>
      </c>
      <c r="F333" s="44">
        <v>6.14</v>
      </c>
      <c r="G333" s="44">
        <v>6.14</v>
      </c>
      <c r="H333" s="44">
        <v>6.14</v>
      </c>
      <c r="I333" s="44">
        <v>6.14</v>
      </c>
      <c r="J333" s="44">
        <v>6.14</v>
      </c>
      <c r="K333" s="44">
        <v>6.14</v>
      </c>
      <c r="L333" s="44">
        <v>6.14</v>
      </c>
      <c r="M333" s="44">
        <v>6.14</v>
      </c>
      <c r="N333" s="44">
        <v>6.14</v>
      </c>
      <c r="O333" s="44">
        <v>6.14</v>
      </c>
      <c r="P333" s="44">
        <v>6.14</v>
      </c>
      <c r="Q333" s="44">
        <v>6.14</v>
      </c>
      <c r="R333" s="44">
        <v>6.14</v>
      </c>
      <c r="S333" s="44">
        <v>6.14</v>
      </c>
      <c r="T333" s="44">
        <v>6.14</v>
      </c>
      <c r="U333" s="44">
        <v>6.14</v>
      </c>
      <c r="V333" s="44">
        <v>6.14</v>
      </c>
      <c r="W333" s="44">
        <v>6.14</v>
      </c>
      <c r="X333" s="44">
        <v>6.14</v>
      </c>
      <c r="Y333" s="44">
        <v>6.14</v>
      </c>
      <c r="Z333" s="44">
        <v>6.14</v>
      </c>
      <c r="AA333" s="44">
        <v>6.14</v>
      </c>
    </row>
    <row r="334" spans="1:27" ht="12.75" customHeight="1" outlineLevel="1" x14ac:dyDescent="0.2">
      <c r="A334" s="91" t="s">
        <v>2503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x14ac:dyDescent="0.2">
      <c r="A335" s="90" t="s">
        <v>2504</v>
      </c>
      <c r="B335" s="28" t="str">
        <f>"05"&amp;"."&amp;$B$777&amp;"."&amp;$B$778</f>
        <v>05.04.2023</v>
      </c>
      <c r="C335" s="82" t="s">
        <v>76</v>
      </c>
      <c r="D335" s="83">
        <f>ROUND(((D336+D337+D339+D338)/1000),5)</f>
        <v>1.50837</v>
      </c>
      <c r="E335" s="83">
        <f>ROUND(((E336+E337+E339+E338)/1000),5)</f>
        <v>1.44798</v>
      </c>
      <c r="F335" s="83">
        <f>ROUND(((F336+F337+F339+F338)/1000),5)</f>
        <v>1.3900300000000001</v>
      </c>
      <c r="G335" s="83">
        <f t="shared" ref="G335:AA335" si="192">ROUND(((G336+G337+G339+G338)/1000),5)</f>
        <v>1.3873599999999999</v>
      </c>
      <c r="H335" s="83">
        <f t="shared" si="192"/>
        <v>1.4444399999999999</v>
      </c>
      <c r="I335" s="83">
        <f t="shared" si="192"/>
        <v>1.5061599999999999</v>
      </c>
      <c r="J335" s="83">
        <f t="shared" si="192"/>
        <v>1.5885899999999999</v>
      </c>
      <c r="K335" s="83">
        <f t="shared" si="192"/>
        <v>1.9019999999999999</v>
      </c>
      <c r="L335" s="83">
        <f t="shared" si="192"/>
        <v>2.0303200000000001</v>
      </c>
      <c r="M335" s="83">
        <f t="shared" si="192"/>
        <v>2.0463300000000002</v>
      </c>
      <c r="N335" s="83">
        <f t="shared" si="192"/>
        <v>2.0449299999999999</v>
      </c>
      <c r="O335" s="83">
        <f t="shared" si="192"/>
        <v>2.04962</v>
      </c>
      <c r="P335" s="83">
        <f t="shared" si="192"/>
        <v>2.0512000000000001</v>
      </c>
      <c r="Q335" s="83">
        <f t="shared" si="192"/>
        <v>2.0515699999999999</v>
      </c>
      <c r="R335" s="83">
        <f t="shared" si="192"/>
        <v>2.0507499999999999</v>
      </c>
      <c r="S335" s="83">
        <f t="shared" si="192"/>
        <v>2.0478999999999998</v>
      </c>
      <c r="T335" s="83">
        <f t="shared" si="192"/>
        <v>2.0454599999999998</v>
      </c>
      <c r="U335" s="83">
        <f t="shared" si="192"/>
        <v>2.0171199999999998</v>
      </c>
      <c r="V335" s="83">
        <f t="shared" si="192"/>
        <v>2.0066299999999999</v>
      </c>
      <c r="W335" s="83">
        <f t="shared" si="192"/>
        <v>2.0514700000000001</v>
      </c>
      <c r="X335" s="83">
        <f t="shared" si="192"/>
        <v>2.0760700000000001</v>
      </c>
      <c r="Y335" s="83">
        <f t="shared" si="192"/>
        <v>2.0416500000000002</v>
      </c>
      <c r="Z335" s="83">
        <f t="shared" si="192"/>
        <v>1.6721600000000001</v>
      </c>
      <c r="AA335" s="83">
        <f t="shared" si="192"/>
        <v>1.51874</v>
      </c>
    </row>
    <row r="336" spans="1:27" ht="12.75" customHeight="1" outlineLevel="1" x14ac:dyDescent="0.2">
      <c r="A336" s="91" t="s">
        <v>2505</v>
      </c>
      <c r="B336" s="63" t="s">
        <v>233</v>
      </c>
      <c r="C336" s="43" t="s">
        <v>79</v>
      </c>
      <c r="D336" s="44">
        <v>1068.8399999999999</v>
      </c>
      <c r="E336" s="44">
        <v>1008.45</v>
      </c>
      <c r="F336" s="44">
        <v>950.5</v>
      </c>
      <c r="G336" s="44">
        <v>947.83</v>
      </c>
      <c r="H336" s="44">
        <v>1004.91</v>
      </c>
      <c r="I336" s="44">
        <v>1066.6300000000001</v>
      </c>
      <c r="J336" s="44">
        <v>1149.06</v>
      </c>
      <c r="K336" s="44">
        <v>1462.47</v>
      </c>
      <c r="L336" s="44">
        <v>1590.79</v>
      </c>
      <c r="M336" s="44">
        <v>1606.8</v>
      </c>
      <c r="N336" s="44">
        <v>1605.4</v>
      </c>
      <c r="O336" s="44">
        <v>1610.09</v>
      </c>
      <c r="P336" s="44">
        <v>1611.67</v>
      </c>
      <c r="Q336" s="44">
        <v>1612.04</v>
      </c>
      <c r="R336" s="44">
        <v>1611.22</v>
      </c>
      <c r="S336" s="44">
        <v>1608.37</v>
      </c>
      <c r="T336" s="44">
        <v>1605.93</v>
      </c>
      <c r="U336" s="44">
        <v>1577.59</v>
      </c>
      <c r="V336" s="44">
        <v>1567.1</v>
      </c>
      <c r="W336" s="44">
        <v>1611.94</v>
      </c>
      <c r="X336" s="44">
        <v>1636.54</v>
      </c>
      <c r="Y336" s="44">
        <v>1602.12</v>
      </c>
      <c r="Z336" s="44">
        <v>1232.6300000000001</v>
      </c>
      <c r="AA336" s="44">
        <v>1079.21</v>
      </c>
    </row>
    <row r="337" spans="1:27" ht="12.75" customHeight="1" outlineLevel="1" x14ac:dyDescent="0.2">
      <c r="A337" s="91" t="s">
        <v>2506</v>
      </c>
      <c r="B337" s="63" t="s">
        <v>90</v>
      </c>
      <c r="C337" s="43" t="s">
        <v>79</v>
      </c>
      <c r="D337" s="44">
        <f>$D$317</f>
        <v>217.03</v>
      </c>
      <c r="E337" s="44">
        <f t="shared" ref="E337:AA337" si="193">$D$317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customHeight="1" outlineLevel="1" x14ac:dyDescent="0.2">
      <c r="A338" s="91" t="s">
        <v>2507</v>
      </c>
      <c r="B338" s="63" t="s">
        <v>83</v>
      </c>
      <c r="C338" s="43" t="s">
        <v>79</v>
      </c>
      <c r="D338" s="44">
        <v>6.14</v>
      </c>
      <c r="E338" s="44">
        <v>6.14</v>
      </c>
      <c r="F338" s="44">
        <v>6.14</v>
      </c>
      <c r="G338" s="44">
        <v>6.14</v>
      </c>
      <c r="H338" s="44">
        <v>6.14</v>
      </c>
      <c r="I338" s="44">
        <v>6.14</v>
      </c>
      <c r="J338" s="44">
        <v>6.14</v>
      </c>
      <c r="K338" s="44">
        <v>6.14</v>
      </c>
      <c r="L338" s="44">
        <v>6.14</v>
      </c>
      <c r="M338" s="44">
        <v>6.14</v>
      </c>
      <c r="N338" s="44">
        <v>6.14</v>
      </c>
      <c r="O338" s="44">
        <v>6.14</v>
      </c>
      <c r="P338" s="44">
        <v>6.14</v>
      </c>
      <c r="Q338" s="44">
        <v>6.14</v>
      </c>
      <c r="R338" s="44">
        <v>6.14</v>
      </c>
      <c r="S338" s="44">
        <v>6.14</v>
      </c>
      <c r="T338" s="44">
        <v>6.14</v>
      </c>
      <c r="U338" s="44">
        <v>6.14</v>
      </c>
      <c r="V338" s="44">
        <v>6.14</v>
      </c>
      <c r="W338" s="44">
        <v>6.14</v>
      </c>
      <c r="X338" s="44">
        <v>6.14</v>
      </c>
      <c r="Y338" s="44">
        <v>6.14</v>
      </c>
      <c r="Z338" s="44">
        <v>6.14</v>
      </c>
      <c r="AA338" s="44">
        <v>6.14</v>
      </c>
    </row>
    <row r="339" spans="1:27" ht="12.75" customHeight="1" outlineLevel="1" x14ac:dyDescent="0.2">
      <c r="A339" s="91" t="s">
        <v>2508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x14ac:dyDescent="0.2">
      <c r="A340" s="90" t="s">
        <v>2509</v>
      </c>
      <c r="B340" s="28" t="str">
        <f>"06"&amp;"."&amp;$B$777&amp;"."&amp;$B$778</f>
        <v>06.04.2023</v>
      </c>
      <c r="C340" s="82" t="s">
        <v>76</v>
      </c>
      <c r="D340" s="83">
        <f>ROUND(((D341+D342+D344+D343)/1000),5)</f>
        <v>1.48952</v>
      </c>
      <c r="E340" s="83">
        <f>ROUND(((E341+E342+E344+E343)/1000),5)</f>
        <v>1.4591499999999999</v>
      </c>
      <c r="F340" s="83">
        <f>ROUND(((F341+F342+F344+F343)/1000),5)</f>
        <v>1.4350700000000001</v>
      </c>
      <c r="G340" s="83">
        <f t="shared" ref="G340:AA340" si="195">ROUND(((G341+G342+G344+G343)/1000),5)</f>
        <v>1.4363600000000001</v>
      </c>
      <c r="H340" s="83">
        <f t="shared" si="195"/>
        <v>1.44686</v>
      </c>
      <c r="I340" s="83">
        <f t="shared" si="195"/>
        <v>1.4942</v>
      </c>
      <c r="J340" s="83">
        <f t="shared" si="195"/>
        <v>1.70557</v>
      </c>
      <c r="K340" s="83">
        <f t="shared" si="195"/>
        <v>1.94628</v>
      </c>
      <c r="L340" s="83">
        <f t="shared" si="195"/>
        <v>2.1166200000000002</v>
      </c>
      <c r="M340" s="83">
        <f t="shared" si="195"/>
        <v>2.12337</v>
      </c>
      <c r="N340" s="83">
        <f t="shared" si="195"/>
        <v>2.13931</v>
      </c>
      <c r="O340" s="83">
        <f t="shared" si="195"/>
        <v>2.14019</v>
      </c>
      <c r="P340" s="83">
        <f t="shared" si="195"/>
        <v>2.1172900000000001</v>
      </c>
      <c r="Q340" s="83">
        <f t="shared" si="195"/>
        <v>2.1258699999999999</v>
      </c>
      <c r="R340" s="83">
        <f t="shared" si="195"/>
        <v>2.1124900000000002</v>
      </c>
      <c r="S340" s="83">
        <f t="shared" si="195"/>
        <v>2.1008200000000001</v>
      </c>
      <c r="T340" s="83">
        <f t="shared" si="195"/>
        <v>2.0827800000000001</v>
      </c>
      <c r="U340" s="83">
        <f t="shared" si="195"/>
        <v>2.05301</v>
      </c>
      <c r="V340" s="83">
        <f t="shared" si="195"/>
        <v>2.0521199999999999</v>
      </c>
      <c r="W340" s="83">
        <f t="shared" si="195"/>
        <v>2.06894</v>
      </c>
      <c r="X340" s="83">
        <f t="shared" si="195"/>
        <v>2.1617600000000001</v>
      </c>
      <c r="Y340" s="83">
        <f t="shared" si="195"/>
        <v>2.0740699999999999</v>
      </c>
      <c r="Z340" s="83">
        <f t="shared" si="195"/>
        <v>1.7115499999999999</v>
      </c>
      <c r="AA340" s="83">
        <f t="shared" si="195"/>
        <v>1.5249900000000001</v>
      </c>
    </row>
    <row r="341" spans="1:27" ht="12.75" customHeight="1" outlineLevel="1" x14ac:dyDescent="0.2">
      <c r="A341" s="91" t="s">
        <v>2510</v>
      </c>
      <c r="B341" s="63" t="s">
        <v>233</v>
      </c>
      <c r="C341" s="43" t="s">
        <v>79</v>
      </c>
      <c r="D341" s="44">
        <v>1049.99</v>
      </c>
      <c r="E341" s="44">
        <v>1019.62</v>
      </c>
      <c r="F341" s="44">
        <v>995.54</v>
      </c>
      <c r="G341" s="44">
        <v>996.83</v>
      </c>
      <c r="H341" s="44">
        <v>1007.33</v>
      </c>
      <c r="I341" s="44">
        <v>1054.67</v>
      </c>
      <c r="J341" s="44">
        <v>1266.04</v>
      </c>
      <c r="K341" s="44">
        <v>1506.75</v>
      </c>
      <c r="L341" s="44">
        <v>1677.09</v>
      </c>
      <c r="M341" s="44">
        <v>1683.84</v>
      </c>
      <c r="N341" s="44">
        <v>1699.78</v>
      </c>
      <c r="O341" s="44">
        <v>1700.66</v>
      </c>
      <c r="P341" s="44">
        <v>1677.76</v>
      </c>
      <c r="Q341" s="44">
        <v>1686.34</v>
      </c>
      <c r="R341" s="44">
        <v>1672.96</v>
      </c>
      <c r="S341" s="44">
        <v>1661.29</v>
      </c>
      <c r="T341" s="44">
        <v>1643.25</v>
      </c>
      <c r="U341" s="44">
        <v>1613.48</v>
      </c>
      <c r="V341" s="44">
        <v>1612.59</v>
      </c>
      <c r="W341" s="44">
        <v>1629.41</v>
      </c>
      <c r="X341" s="44">
        <v>1722.23</v>
      </c>
      <c r="Y341" s="44">
        <v>1634.54</v>
      </c>
      <c r="Z341" s="44">
        <v>1272.02</v>
      </c>
      <c r="AA341" s="44">
        <v>1085.46</v>
      </c>
    </row>
    <row r="342" spans="1:27" ht="12.75" customHeight="1" outlineLevel="1" x14ac:dyDescent="0.2">
      <c r="A342" s="91" t="s">
        <v>2511</v>
      </c>
      <c r="B342" s="63" t="s">
        <v>90</v>
      </c>
      <c r="C342" s="43" t="s">
        <v>79</v>
      </c>
      <c r="D342" s="44">
        <f>$D$317</f>
        <v>217.03</v>
      </c>
      <c r="E342" s="44">
        <f t="shared" ref="E342:AA342" si="196">$D$317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customHeight="1" outlineLevel="1" x14ac:dyDescent="0.2">
      <c r="A343" s="91" t="s">
        <v>2512</v>
      </c>
      <c r="B343" s="63" t="s">
        <v>83</v>
      </c>
      <c r="C343" s="43" t="s">
        <v>79</v>
      </c>
      <c r="D343" s="44">
        <v>6.14</v>
      </c>
      <c r="E343" s="44">
        <v>6.14</v>
      </c>
      <c r="F343" s="44">
        <v>6.14</v>
      </c>
      <c r="G343" s="44">
        <v>6.14</v>
      </c>
      <c r="H343" s="44">
        <v>6.14</v>
      </c>
      <c r="I343" s="44">
        <v>6.14</v>
      </c>
      <c r="J343" s="44">
        <v>6.14</v>
      </c>
      <c r="K343" s="44">
        <v>6.14</v>
      </c>
      <c r="L343" s="44">
        <v>6.14</v>
      </c>
      <c r="M343" s="44">
        <v>6.14</v>
      </c>
      <c r="N343" s="44">
        <v>6.14</v>
      </c>
      <c r="O343" s="44">
        <v>6.14</v>
      </c>
      <c r="P343" s="44">
        <v>6.14</v>
      </c>
      <c r="Q343" s="44">
        <v>6.14</v>
      </c>
      <c r="R343" s="44">
        <v>6.14</v>
      </c>
      <c r="S343" s="44">
        <v>6.14</v>
      </c>
      <c r="T343" s="44">
        <v>6.14</v>
      </c>
      <c r="U343" s="44">
        <v>6.14</v>
      </c>
      <c r="V343" s="44">
        <v>6.14</v>
      </c>
      <c r="W343" s="44">
        <v>6.14</v>
      </c>
      <c r="X343" s="44">
        <v>6.14</v>
      </c>
      <c r="Y343" s="44">
        <v>6.14</v>
      </c>
      <c r="Z343" s="44">
        <v>6.14</v>
      </c>
      <c r="AA343" s="44">
        <v>6.14</v>
      </c>
    </row>
    <row r="344" spans="1:27" ht="12.75" customHeight="1" outlineLevel="1" x14ac:dyDescent="0.2">
      <c r="A344" s="91" t="s">
        <v>2513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x14ac:dyDescent="0.2">
      <c r="A345" s="90" t="s">
        <v>2514</v>
      </c>
      <c r="B345" s="28" t="str">
        <f>"07"&amp;"."&amp;$B$777&amp;"."&amp;$B$778</f>
        <v>07.04.2023</v>
      </c>
      <c r="C345" s="82" t="s">
        <v>76</v>
      </c>
      <c r="D345" s="83">
        <f>ROUND(((D346+D347+D349+D348)/1000),5)</f>
        <v>1.47401</v>
      </c>
      <c r="E345" s="83">
        <f>ROUND(((E346+E347+E349+E348)/1000),5)</f>
        <v>1.3880699999999999</v>
      </c>
      <c r="F345" s="83">
        <f>ROUND(((F346+F347+F349+F348)/1000),5)</f>
        <v>1.3487499999999999</v>
      </c>
      <c r="G345" s="83">
        <f t="shared" ref="G345:AA345" si="198">ROUND(((G346+G347+G349+G348)/1000),5)</f>
        <v>1.36049</v>
      </c>
      <c r="H345" s="83">
        <f t="shared" si="198"/>
        <v>1.4481599999999999</v>
      </c>
      <c r="I345" s="83">
        <f t="shared" si="198"/>
        <v>1.5081500000000001</v>
      </c>
      <c r="J345" s="83">
        <f t="shared" si="198"/>
        <v>1.6951000000000001</v>
      </c>
      <c r="K345" s="83">
        <f t="shared" si="198"/>
        <v>1.97488</v>
      </c>
      <c r="L345" s="83">
        <f t="shared" si="198"/>
        <v>2.1118600000000001</v>
      </c>
      <c r="M345" s="83">
        <f t="shared" si="198"/>
        <v>2.2082000000000002</v>
      </c>
      <c r="N345" s="83">
        <f t="shared" si="198"/>
        <v>2.2517</v>
      </c>
      <c r="O345" s="83">
        <f t="shared" si="198"/>
        <v>2.27854</v>
      </c>
      <c r="P345" s="83">
        <f t="shared" si="198"/>
        <v>2.24796</v>
      </c>
      <c r="Q345" s="83">
        <f t="shared" si="198"/>
        <v>2.27643</v>
      </c>
      <c r="R345" s="83">
        <f t="shared" si="198"/>
        <v>2.2435200000000002</v>
      </c>
      <c r="S345" s="83">
        <f t="shared" si="198"/>
        <v>2.1581000000000001</v>
      </c>
      <c r="T345" s="83">
        <f t="shared" si="198"/>
        <v>2.1629399999999999</v>
      </c>
      <c r="U345" s="83">
        <f t="shared" si="198"/>
        <v>2.0925400000000001</v>
      </c>
      <c r="V345" s="83">
        <f t="shared" si="198"/>
        <v>2.1004299999999998</v>
      </c>
      <c r="W345" s="83">
        <f t="shared" si="198"/>
        <v>2.24641</v>
      </c>
      <c r="X345" s="83">
        <f t="shared" si="198"/>
        <v>2.2848099999999998</v>
      </c>
      <c r="Y345" s="83">
        <f t="shared" si="198"/>
        <v>2.2157100000000001</v>
      </c>
      <c r="Z345" s="83">
        <f t="shared" si="198"/>
        <v>1.96913</v>
      </c>
      <c r="AA345" s="83">
        <f t="shared" si="198"/>
        <v>1.72532</v>
      </c>
    </row>
    <row r="346" spans="1:27" ht="12.75" customHeight="1" outlineLevel="1" x14ac:dyDescent="0.2">
      <c r="A346" s="91" t="s">
        <v>2515</v>
      </c>
      <c r="B346" s="63" t="s">
        <v>233</v>
      </c>
      <c r="C346" s="43" t="s">
        <v>79</v>
      </c>
      <c r="D346" s="44">
        <v>1034.48</v>
      </c>
      <c r="E346" s="44">
        <v>948.54</v>
      </c>
      <c r="F346" s="44">
        <v>909.22</v>
      </c>
      <c r="G346" s="44">
        <v>920.96</v>
      </c>
      <c r="H346" s="44">
        <v>1008.63</v>
      </c>
      <c r="I346" s="44">
        <v>1068.6199999999999</v>
      </c>
      <c r="J346" s="44">
        <v>1255.57</v>
      </c>
      <c r="K346" s="44">
        <v>1535.35</v>
      </c>
      <c r="L346" s="44">
        <v>1672.33</v>
      </c>
      <c r="M346" s="44">
        <v>1768.67</v>
      </c>
      <c r="N346" s="44">
        <v>1812.17</v>
      </c>
      <c r="O346" s="44">
        <v>1839.01</v>
      </c>
      <c r="P346" s="44">
        <v>1808.43</v>
      </c>
      <c r="Q346" s="44">
        <v>1836.9</v>
      </c>
      <c r="R346" s="44">
        <v>1803.99</v>
      </c>
      <c r="S346" s="44">
        <v>1718.57</v>
      </c>
      <c r="T346" s="44">
        <v>1723.41</v>
      </c>
      <c r="U346" s="44">
        <v>1653.01</v>
      </c>
      <c r="V346" s="44">
        <v>1660.9</v>
      </c>
      <c r="W346" s="44">
        <v>1806.88</v>
      </c>
      <c r="X346" s="44">
        <v>1845.28</v>
      </c>
      <c r="Y346" s="44">
        <v>1776.18</v>
      </c>
      <c r="Z346" s="44">
        <v>1529.6</v>
      </c>
      <c r="AA346" s="44">
        <v>1285.79</v>
      </c>
    </row>
    <row r="347" spans="1:27" ht="12.75" customHeight="1" outlineLevel="1" x14ac:dyDescent="0.2">
      <c r="A347" s="91" t="s">
        <v>2516</v>
      </c>
      <c r="B347" s="63" t="s">
        <v>90</v>
      </c>
      <c r="C347" s="43" t="s">
        <v>79</v>
      </c>
      <c r="D347" s="44">
        <f>$D$317</f>
        <v>217.03</v>
      </c>
      <c r="E347" s="44">
        <f t="shared" ref="E347:AA347" si="199">$D$317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customHeight="1" outlineLevel="1" x14ac:dyDescent="0.2">
      <c r="A348" s="91" t="s">
        <v>2517</v>
      </c>
      <c r="B348" s="63" t="s">
        <v>83</v>
      </c>
      <c r="C348" s="43" t="s">
        <v>79</v>
      </c>
      <c r="D348" s="44">
        <v>6.14</v>
      </c>
      <c r="E348" s="44">
        <v>6.14</v>
      </c>
      <c r="F348" s="44">
        <v>6.14</v>
      </c>
      <c r="G348" s="44">
        <v>6.14</v>
      </c>
      <c r="H348" s="44">
        <v>6.14</v>
      </c>
      <c r="I348" s="44">
        <v>6.14</v>
      </c>
      <c r="J348" s="44">
        <v>6.14</v>
      </c>
      <c r="K348" s="44">
        <v>6.14</v>
      </c>
      <c r="L348" s="44">
        <v>6.14</v>
      </c>
      <c r="M348" s="44">
        <v>6.14</v>
      </c>
      <c r="N348" s="44">
        <v>6.14</v>
      </c>
      <c r="O348" s="44">
        <v>6.14</v>
      </c>
      <c r="P348" s="44">
        <v>6.14</v>
      </c>
      <c r="Q348" s="44">
        <v>6.14</v>
      </c>
      <c r="R348" s="44">
        <v>6.14</v>
      </c>
      <c r="S348" s="44">
        <v>6.14</v>
      </c>
      <c r="T348" s="44">
        <v>6.14</v>
      </c>
      <c r="U348" s="44">
        <v>6.14</v>
      </c>
      <c r="V348" s="44">
        <v>6.14</v>
      </c>
      <c r="W348" s="44">
        <v>6.14</v>
      </c>
      <c r="X348" s="44">
        <v>6.14</v>
      </c>
      <c r="Y348" s="44">
        <v>6.14</v>
      </c>
      <c r="Z348" s="44">
        <v>6.14</v>
      </c>
      <c r="AA348" s="44">
        <v>6.14</v>
      </c>
    </row>
    <row r="349" spans="1:27" ht="12.75" customHeight="1" outlineLevel="1" x14ac:dyDescent="0.2">
      <c r="A349" s="91" t="s">
        <v>2518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x14ac:dyDescent="0.2">
      <c r="A350" s="90" t="s">
        <v>2519</v>
      </c>
      <c r="B350" s="28" t="str">
        <f>"08"&amp;"."&amp;$B$777&amp;"."&amp;$B$778</f>
        <v>08.04.2023</v>
      </c>
      <c r="C350" s="82" t="s">
        <v>76</v>
      </c>
      <c r="D350" s="83">
        <f>ROUND(((D351+D352+D354+D353)/1000),5)</f>
        <v>1.6294999999999999</v>
      </c>
      <c r="E350" s="83">
        <f>ROUND(((E351+E352+E354+E353)/1000),5)</f>
        <v>1.52512</v>
      </c>
      <c r="F350" s="83">
        <f>ROUND(((F351+F352+F354+F353)/1000),5)</f>
        <v>1.5063899999999999</v>
      </c>
      <c r="G350" s="83">
        <f t="shared" ref="G350:AA350" si="201">ROUND(((G351+G352+G354+G353)/1000),5)</f>
        <v>1.5135799999999999</v>
      </c>
      <c r="H350" s="83">
        <f t="shared" si="201"/>
        <v>1.51919</v>
      </c>
      <c r="I350" s="83">
        <f t="shared" si="201"/>
        <v>1.5422499999999999</v>
      </c>
      <c r="J350" s="83">
        <f t="shared" si="201"/>
        <v>1.5455000000000001</v>
      </c>
      <c r="K350" s="83">
        <f t="shared" si="201"/>
        <v>1.6662399999999999</v>
      </c>
      <c r="L350" s="83">
        <f t="shared" si="201"/>
        <v>1.97142</v>
      </c>
      <c r="M350" s="83">
        <f t="shared" si="201"/>
        <v>2.0307300000000001</v>
      </c>
      <c r="N350" s="83">
        <f t="shared" si="201"/>
        <v>2.0747300000000002</v>
      </c>
      <c r="O350" s="83">
        <f t="shared" si="201"/>
        <v>2.2724700000000002</v>
      </c>
      <c r="P350" s="83">
        <f t="shared" si="201"/>
        <v>2.14778</v>
      </c>
      <c r="Q350" s="83">
        <f t="shared" si="201"/>
        <v>2.0980799999999999</v>
      </c>
      <c r="R350" s="83">
        <f t="shared" si="201"/>
        <v>2.0628199999999999</v>
      </c>
      <c r="S350" s="83">
        <f t="shared" si="201"/>
        <v>2.0521500000000001</v>
      </c>
      <c r="T350" s="83">
        <f t="shared" si="201"/>
        <v>2.0771500000000001</v>
      </c>
      <c r="U350" s="83">
        <f t="shared" si="201"/>
        <v>2.0333600000000001</v>
      </c>
      <c r="V350" s="83">
        <f t="shared" si="201"/>
        <v>2.0413000000000001</v>
      </c>
      <c r="W350" s="83">
        <f t="shared" si="201"/>
        <v>2.2446299999999999</v>
      </c>
      <c r="X350" s="83">
        <f t="shared" si="201"/>
        <v>2.26281</v>
      </c>
      <c r="Y350" s="83">
        <f t="shared" si="201"/>
        <v>2.1907899999999998</v>
      </c>
      <c r="Z350" s="83">
        <f t="shared" si="201"/>
        <v>1.90334</v>
      </c>
      <c r="AA350" s="83">
        <f t="shared" si="201"/>
        <v>1.6946300000000001</v>
      </c>
    </row>
    <row r="351" spans="1:27" ht="12.75" customHeight="1" outlineLevel="1" x14ac:dyDescent="0.2">
      <c r="A351" s="91" t="s">
        <v>2520</v>
      </c>
      <c r="B351" s="63" t="s">
        <v>233</v>
      </c>
      <c r="C351" s="43" t="s">
        <v>79</v>
      </c>
      <c r="D351" s="44">
        <v>1189.97</v>
      </c>
      <c r="E351" s="44">
        <v>1085.5899999999999</v>
      </c>
      <c r="F351" s="44">
        <v>1066.8599999999999</v>
      </c>
      <c r="G351" s="44">
        <v>1074.05</v>
      </c>
      <c r="H351" s="44">
        <v>1079.6600000000001</v>
      </c>
      <c r="I351" s="44">
        <v>1102.72</v>
      </c>
      <c r="J351" s="44">
        <v>1105.97</v>
      </c>
      <c r="K351" s="44">
        <v>1226.71</v>
      </c>
      <c r="L351" s="44">
        <v>1531.89</v>
      </c>
      <c r="M351" s="44">
        <v>1591.2</v>
      </c>
      <c r="N351" s="44">
        <v>1635.2</v>
      </c>
      <c r="O351" s="44">
        <v>1832.94</v>
      </c>
      <c r="P351" s="44">
        <v>1708.25</v>
      </c>
      <c r="Q351" s="44">
        <v>1658.55</v>
      </c>
      <c r="R351" s="44">
        <v>1623.29</v>
      </c>
      <c r="S351" s="44">
        <v>1612.62</v>
      </c>
      <c r="T351" s="44">
        <v>1637.62</v>
      </c>
      <c r="U351" s="44">
        <v>1593.83</v>
      </c>
      <c r="V351" s="44">
        <v>1601.77</v>
      </c>
      <c r="W351" s="44">
        <v>1805.1</v>
      </c>
      <c r="X351" s="44">
        <v>1823.28</v>
      </c>
      <c r="Y351" s="44">
        <v>1751.26</v>
      </c>
      <c r="Z351" s="44">
        <v>1463.81</v>
      </c>
      <c r="AA351" s="44">
        <v>1255.0999999999999</v>
      </c>
    </row>
    <row r="352" spans="1:27" ht="12.75" customHeight="1" outlineLevel="1" x14ac:dyDescent="0.2">
      <c r="A352" s="91" t="s">
        <v>2521</v>
      </c>
      <c r="B352" s="63" t="s">
        <v>90</v>
      </c>
      <c r="C352" s="43" t="s">
        <v>79</v>
      </c>
      <c r="D352" s="44">
        <f>$D$317</f>
        <v>217.03</v>
      </c>
      <c r="E352" s="44">
        <f t="shared" ref="E352:AA352" si="202">$D$317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customHeight="1" outlineLevel="1" x14ac:dyDescent="0.2">
      <c r="A353" s="91" t="s">
        <v>2522</v>
      </c>
      <c r="B353" s="63" t="s">
        <v>83</v>
      </c>
      <c r="C353" s="43" t="s">
        <v>79</v>
      </c>
      <c r="D353" s="44">
        <v>6.14</v>
      </c>
      <c r="E353" s="44">
        <v>6.14</v>
      </c>
      <c r="F353" s="44">
        <v>6.14</v>
      </c>
      <c r="G353" s="44">
        <v>6.14</v>
      </c>
      <c r="H353" s="44">
        <v>6.14</v>
      </c>
      <c r="I353" s="44">
        <v>6.14</v>
      </c>
      <c r="J353" s="44">
        <v>6.14</v>
      </c>
      <c r="K353" s="44">
        <v>6.14</v>
      </c>
      <c r="L353" s="44">
        <v>6.14</v>
      </c>
      <c r="M353" s="44">
        <v>6.14</v>
      </c>
      <c r="N353" s="44">
        <v>6.14</v>
      </c>
      <c r="O353" s="44">
        <v>6.14</v>
      </c>
      <c r="P353" s="44">
        <v>6.14</v>
      </c>
      <c r="Q353" s="44">
        <v>6.14</v>
      </c>
      <c r="R353" s="44">
        <v>6.14</v>
      </c>
      <c r="S353" s="44">
        <v>6.14</v>
      </c>
      <c r="T353" s="44">
        <v>6.14</v>
      </c>
      <c r="U353" s="44">
        <v>6.14</v>
      </c>
      <c r="V353" s="44">
        <v>6.14</v>
      </c>
      <c r="W353" s="44">
        <v>6.14</v>
      </c>
      <c r="X353" s="44">
        <v>6.14</v>
      </c>
      <c r="Y353" s="44">
        <v>6.14</v>
      </c>
      <c r="Z353" s="44">
        <v>6.14</v>
      </c>
      <c r="AA353" s="44">
        <v>6.14</v>
      </c>
    </row>
    <row r="354" spans="1:27" ht="12.75" customHeight="1" outlineLevel="1" x14ac:dyDescent="0.2">
      <c r="A354" s="91" t="s">
        <v>2523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x14ac:dyDescent="0.2">
      <c r="A355" s="90" t="s">
        <v>2524</v>
      </c>
      <c r="B355" s="28" t="str">
        <f>"09"&amp;"."&amp;$B$777&amp;"."&amp;$B$778</f>
        <v>09.04.2023</v>
      </c>
      <c r="C355" s="82" t="s">
        <v>76</v>
      </c>
      <c r="D355" s="83">
        <f>ROUND(((D356+D357+D359+D358)/1000),5)</f>
        <v>1.6102300000000001</v>
      </c>
      <c r="E355" s="83">
        <f>ROUND(((E356+E357+E359+E358)/1000),5)</f>
        <v>1.48204</v>
      </c>
      <c r="F355" s="83">
        <f>ROUND(((F356+F357+F359+F358)/1000),5)</f>
        <v>1.4441999999999999</v>
      </c>
      <c r="G355" s="83">
        <f t="shared" ref="G355:AA355" si="204">ROUND(((G356+G357+G359+G358)/1000),5)</f>
        <v>1.42177</v>
      </c>
      <c r="H355" s="83">
        <f t="shared" si="204"/>
        <v>1.4248000000000001</v>
      </c>
      <c r="I355" s="83">
        <f t="shared" si="204"/>
        <v>1.4171199999999999</v>
      </c>
      <c r="J355" s="83">
        <f t="shared" si="204"/>
        <v>1.36799</v>
      </c>
      <c r="K355" s="83">
        <f t="shared" si="204"/>
        <v>1.4530099999999999</v>
      </c>
      <c r="L355" s="83">
        <f t="shared" si="204"/>
        <v>1.5563899999999999</v>
      </c>
      <c r="M355" s="83">
        <f t="shared" si="204"/>
        <v>1.8126800000000001</v>
      </c>
      <c r="N355" s="83">
        <f t="shared" si="204"/>
        <v>1.9300900000000001</v>
      </c>
      <c r="O355" s="83">
        <f t="shared" si="204"/>
        <v>1.9387099999999999</v>
      </c>
      <c r="P355" s="83">
        <f t="shared" si="204"/>
        <v>1.8004599999999999</v>
      </c>
      <c r="Q355" s="83">
        <f t="shared" si="204"/>
        <v>1.7646200000000001</v>
      </c>
      <c r="R355" s="83">
        <f t="shared" si="204"/>
        <v>1.7499</v>
      </c>
      <c r="S355" s="83">
        <f t="shared" si="204"/>
        <v>1.74038</v>
      </c>
      <c r="T355" s="83">
        <f t="shared" si="204"/>
        <v>1.7392300000000001</v>
      </c>
      <c r="U355" s="83">
        <f t="shared" si="204"/>
        <v>1.7876399999999999</v>
      </c>
      <c r="V355" s="83">
        <f t="shared" si="204"/>
        <v>1.96879</v>
      </c>
      <c r="W355" s="83">
        <f t="shared" si="204"/>
        <v>2.1316199999999998</v>
      </c>
      <c r="X355" s="83">
        <f t="shared" si="204"/>
        <v>2.1016599999999999</v>
      </c>
      <c r="Y355" s="83">
        <f t="shared" si="204"/>
        <v>2.1085099999999999</v>
      </c>
      <c r="Z355" s="83">
        <f t="shared" si="204"/>
        <v>1.6573199999999999</v>
      </c>
      <c r="AA355" s="83">
        <f t="shared" si="204"/>
        <v>1.5171699999999999</v>
      </c>
    </row>
    <row r="356" spans="1:27" ht="12.75" customHeight="1" outlineLevel="1" x14ac:dyDescent="0.2">
      <c r="A356" s="91" t="s">
        <v>2525</v>
      </c>
      <c r="B356" s="63" t="s">
        <v>233</v>
      </c>
      <c r="C356" s="43" t="s">
        <v>79</v>
      </c>
      <c r="D356" s="44">
        <v>1170.7</v>
      </c>
      <c r="E356" s="44">
        <v>1042.51</v>
      </c>
      <c r="F356" s="44">
        <v>1004.67</v>
      </c>
      <c r="G356" s="44">
        <v>982.24</v>
      </c>
      <c r="H356" s="44">
        <v>985.27</v>
      </c>
      <c r="I356" s="44">
        <v>977.59</v>
      </c>
      <c r="J356" s="44">
        <v>928.46</v>
      </c>
      <c r="K356" s="44">
        <v>1013.48</v>
      </c>
      <c r="L356" s="44">
        <v>1116.8599999999999</v>
      </c>
      <c r="M356" s="44">
        <v>1373.15</v>
      </c>
      <c r="N356" s="44">
        <v>1490.56</v>
      </c>
      <c r="O356" s="44">
        <v>1499.18</v>
      </c>
      <c r="P356" s="44">
        <v>1360.93</v>
      </c>
      <c r="Q356" s="44">
        <v>1325.09</v>
      </c>
      <c r="R356" s="44">
        <v>1310.3699999999999</v>
      </c>
      <c r="S356" s="44">
        <v>1300.8499999999999</v>
      </c>
      <c r="T356" s="44">
        <v>1299.7</v>
      </c>
      <c r="U356" s="44">
        <v>1348.11</v>
      </c>
      <c r="V356" s="44">
        <v>1529.26</v>
      </c>
      <c r="W356" s="44">
        <v>1692.09</v>
      </c>
      <c r="X356" s="44">
        <v>1662.13</v>
      </c>
      <c r="Y356" s="44">
        <v>1668.98</v>
      </c>
      <c r="Z356" s="44">
        <v>1217.79</v>
      </c>
      <c r="AA356" s="44">
        <v>1077.6400000000001</v>
      </c>
    </row>
    <row r="357" spans="1:27" ht="12.75" customHeight="1" outlineLevel="1" x14ac:dyDescent="0.2">
      <c r="A357" s="91" t="s">
        <v>2526</v>
      </c>
      <c r="B357" s="63" t="s">
        <v>90</v>
      </c>
      <c r="C357" s="43" t="s">
        <v>79</v>
      </c>
      <c r="D357" s="44">
        <f>$D$317</f>
        <v>217.03</v>
      </c>
      <c r="E357" s="44">
        <f t="shared" ref="E357:AA357" si="205">$D$317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customHeight="1" outlineLevel="1" x14ac:dyDescent="0.2">
      <c r="A358" s="91" t="s">
        <v>2527</v>
      </c>
      <c r="B358" s="63" t="s">
        <v>83</v>
      </c>
      <c r="C358" s="43" t="s">
        <v>79</v>
      </c>
      <c r="D358" s="44">
        <v>6.14</v>
      </c>
      <c r="E358" s="44">
        <v>6.14</v>
      </c>
      <c r="F358" s="44">
        <v>6.14</v>
      </c>
      <c r="G358" s="44">
        <v>6.14</v>
      </c>
      <c r="H358" s="44">
        <v>6.14</v>
      </c>
      <c r="I358" s="44">
        <v>6.14</v>
      </c>
      <c r="J358" s="44">
        <v>6.14</v>
      </c>
      <c r="K358" s="44">
        <v>6.14</v>
      </c>
      <c r="L358" s="44">
        <v>6.14</v>
      </c>
      <c r="M358" s="44">
        <v>6.14</v>
      </c>
      <c r="N358" s="44">
        <v>6.14</v>
      </c>
      <c r="O358" s="44">
        <v>6.14</v>
      </c>
      <c r="P358" s="44">
        <v>6.14</v>
      </c>
      <c r="Q358" s="44">
        <v>6.14</v>
      </c>
      <c r="R358" s="44">
        <v>6.14</v>
      </c>
      <c r="S358" s="44">
        <v>6.14</v>
      </c>
      <c r="T358" s="44">
        <v>6.14</v>
      </c>
      <c r="U358" s="44">
        <v>6.14</v>
      </c>
      <c r="V358" s="44">
        <v>6.14</v>
      </c>
      <c r="W358" s="44">
        <v>6.14</v>
      </c>
      <c r="X358" s="44">
        <v>6.14</v>
      </c>
      <c r="Y358" s="44">
        <v>6.14</v>
      </c>
      <c r="Z358" s="44">
        <v>6.14</v>
      </c>
      <c r="AA358" s="44">
        <v>6.14</v>
      </c>
    </row>
    <row r="359" spans="1:27" ht="12.75" customHeight="1" outlineLevel="1" x14ac:dyDescent="0.2">
      <c r="A359" s="91" t="s">
        <v>2528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x14ac:dyDescent="0.2">
      <c r="A360" s="90" t="s">
        <v>2529</v>
      </c>
      <c r="B360" s="28" t="str">
        <f>"10"&amp;"."&amp;$B$777&amp;"."&amp;$B$778</f>
        <v>10.04.2023</v>
      </c>
      <c r="C360" s="82" t="s">
        <v>76</v>
      </c>
      <c r="D360" s="83">
        <f>ROUND(((D361+D362+D364+D363)/1000),5)</f>
        <v>1.51742</v>
      </c>
      <c r="E360" s="83">
        <f>ROUND(((E361+E362+E364+E363)/1000),5)</f>
        <v>1.4694700000000001</v>
      </c>
      <c r="F360" s="83">
        <f>ROUND(((F361+F362+F364+F363)/1000),5)</f>
        <v>1.46027</v>
      </c>
      <c r="G360" s="83">
        <f t="shared" ref="G360:AA360" si="207">ROUND(((G361+G362+G364+G363)/1000),5)</f>
        <v>1.4601</v>
      </c>
      <c r="H360" s="83">
        <f t="shared" si="207"/>
        <v>1.4851399999999999</v>
      </c>
      <c r="I360" s="83">
        <f t="shared" si="207"/>
        <v>1.51539</v>
      </c>
      <c r="J360" s="83">
        <f t="shared" si="207"/>
        <v>1.61978</v>
      </c>
      <c r="K360" s="83">
        <f t="shared" si="207"/>
        <v>1.8789899999999999</v>
      </c>
      <c r="L360" s="83">
        <f t="shared" si="207"/>
        <v>2.22404</v>
      </c>
      <c r="M360" s="83">
        <f t="shared" si="207"/>
        <v>2.3058299999999998</v>
      </c>
      <c r="N360" s="83">
        <f t="shared" si="207"/>
        <v>2.3336399999999999</v>
      </c>
      <c r="O360" s="83">
        <f t="shared" si="207"/>
        <v>2.3902899999999998</v>
      </c>
      <c r="P360" s="83">
        <f t="shared" si="207"/>
        <v>2.3813</v>
      </c>
      <c r="Q360" s="83">
        <f t="shared" si="207"/>
        <v>2.3905099999999999</v>
      </c>
      <c r="R360" s="83">
        <f t="shared" si="207"/>
        <v>2.36354</v>
      </c>
      <c r="S360" s="83">
        <f t="shared" si="207"/>
        <v>2.3336600000000001</v>
      </c>
      <c r="T360" s="83">
        <f t="shared" si="207"/>
        <v>2.2753299999999999</v>
      </c>
      <c r="U360" s="83">
        <f t="shared" si="207"/>
        <v>2.05836</v>
      </c>
      <c r="V360" s="83">
        <f t="shared" si="207"/>
        <v>2.0306500000000001</v>
      </c>
      <c r="W360" s="83">
        <f t="shared" si="207"/>
        <v>2.21292</v>
      </c>
      <c r="X360" s="83">
        <f t="shared" si="207"/>
        <v>2.2233499999999999</v>
      </c>
      <c r="Y360" s="83">
        <f t="shared" si="207"/>
        <v>2.1991499999999999</v>
      </c>
      <c r="Z360" s="83">
        <f t="shared" si="207"/>
        <v>1.68164</v>
      </c>
      <c r="AA360" s="83">
        <f t="shared" si="207"/>
        <v>1.5197400000000001</v>
      </c>
    </row>
    <row r="361" spans="1:27" ht="12.75" customHeight="1" outlineLevel="1" x14ac:dyDescent="0.2">
      <c r="A361" s="91" t="s">
        <v>2530</v>
      </c>
      <c r="B361" s="63" t="s">
        <v>233</v>
      </c>
      <c r="C361" s="43" t="s">
        <v>79</v>
      </c>
      <c r="D361" s="44">
        <v>1077.8900000000001</v>
      </c>
      <c r="E361" s="44">
        <v>1029.94</v>
      </c>
      <c r="F361" s="44">
        <v>1020.74</v>
      </c>
      <c r="G361" s="44">
        <v>1020.57</v>
      </c>
      <c r="H361" s="44">
        <v>1045.6099999999999</v>
      </c>
      <c r="I361" s="44">
        <v>1075.8599999999999</v>
      </c>
      <c r="J361" s="44">
        <v>1180.25</v>
      </c>
      <c r="K361" s="44">
        <v>1439.46</v>
      </c>
      <c r="L361" s="44">
        <v>1784.51</v>
      </c>
      <c r="M361" s="44">
        <v>1866.3</v>
      </c>
      <c r="N361" s="44">
        <v>1894.11</v>
      </c>
      <c r="O361" s="44">
        <v>1950.76</v>
      </c>
      <c r="P361" s="44">
        <v>1941.77</v>
      </c>
      <c r="Q361" s="44">
        <v>1950.98</v>
      </c>
      <c r="R361" s="44">
        <v>1924.01</v>
      </c>
      <c r="S361" s="44">
        <v>1894.13</v>
      </c>
      <c r="T361" s="44">
        <v>1835.8</v>
      </c>
      <c r="U361" s="44">
        <v>1618.83</v>
      </c>
      <c r="V361" s="44">
        <v>1591.12</v>
      </c>
      <c r="W361" s="44">
        <v>1773.39</v>
      </c>
      <c r="X361" s="44">
        <v>1783.82</v>
      </c>
      <c r="Y361" s="44">
        <v>1759.62</v>
      </c>
      <c r="Z361" s="44">
        <v>1242.1099999999999</v>
      </c>
      <c r="AA361" s="44">
        <v>1080.21</v>
      </c>
    </row>
    <row r="362" spans="1:27" ht="12.75" customHeight="1" outlineLevel="1" x14ac:dyDescent="0.2">
      <c r="A362" s="91" t="s">
        <v>2531</v>
      </c>
      <c r="B362" s="63" t="s">
        <v>90</v>
      </c>
      <c r="C362" s="43" t="s">
        <v>79</v>
      </c>
      <c r="D362" s="44">
        <f>$D$317</f>
        <v>217.03</v>
      </c>
      <c r="E362" s="44">
        <f t="shared" ref="E362:AA362" si="208">$D$317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customHeight="1" outlineLevel="1" x14ac:dyDescent="0.2">
      <c r="A363" s="91" t="s">
        <v>2532</v>
      </c>
      <c r="B363" s="63" t="s">
        <v>83</v>
      </c>
      <c r="C363" s="43" t="s">
        <v>79</v>
      </c>
      <c r="D363" s="44">
        <v>6.14</v>
      </c>
      <c r="E363" s="44">
        <v>6.14</v>
      </c>
      <c r="F363" s="44">
        <v>6.14</v>
      </c>
      <c r="G363" s="44">
        <v>6.14</v>
      </c>
      <c r="H363" s="44">
        <v>6.14</v>
      </c>
      <c r="I363" s="44">
        <v>6.14</v>
      </c>
      <c r="J363" s="44">
        <v>6.14</v>
      </c>
      <c r="K363" s="44">
        <v>6.14</v>
      </c>
      <c r="L363" s="44">
        <v>6.14</v>
      </c>
      <c r="M363" s="44">
        <v>6.14</v>
      </c>
      <c r="N363" s="44">
        <v>6.14</v>
      </c>
      <c r="O363" s="44">
        <v>6.14</v>
      </c>
      <c r="P363" s="44">
        <v>6.14</v>
      </c>
      <c r="Q363" s="44">
        <v>6.14</v>
      </c>
      <c r="R363" s="44">
        <v>6.14</v>
      </c>
      <c r="S363" s="44">
        <v>6.14</v>
      </c>
      <c r="T363" s="44">
        <v>6.14</v>
      </c>
      <c r="U363" s="44">
        <v>6.14</v>
      </c>
      <c r="V363" s="44">
        <v>6.14</v>
      </c>
      <c r="W363" s="44">
        <v>6.14</v>
      </c>
      <c r="X363" s="44">
        <v>6.14</v>
      </c>
      <c r="Y363" s="44">
        <v>6.14</v>
      </c>
      <c r="Z363" s="44">
        <v>6.14</v>
      </c>
      <c r="AA363" s="44">
        <v>6.14</v>
      </c>
    </row>
    <row r="364" spans="1:27" ht="12.75" customHeight="1" outlineLevel="1" x14ac:dyDescent="0.2">
      <c r="A364" s="91" t="s">
        <v>2533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x14ac:dyDescent="0.2">
      <c r="A365" s="90" t="s">
        <v>2534</v>
      </c>
      <c r="B365" s="28" t="str">
        <f>"11"&amp;"."&amp;$B$777&amp;"."&amp;$B$778</f>
        <v>11.04.2023</v>
      </c>
      <c r="C365" s="82" t="s">
        <v>76</v>
      </c>
      <c r="D365" s="83">
        <f>ROUND(((D366+D367+D369+D368)/1000),5)</f>
        <v>1.4286700000000001</v>
      </c>
      <c r="E365" s="83">
        <f>ROUND(((E366+E367+E369+E368)/1000),5)</f>
        <v>1.2548600000000001</v>
      </c>
      <c r="F365" s="83">
        <f>ROUND(((F366+F367+F369+F368)/1000),5)</f>
        <v>0.68606</v>
      </c>
      <c r="G365" s="83">
        <f t="shared" ref="G365:AA365" si="210">ROUND(((G366+G367+G369+G368)/1000),5)</f>
        <v>0.68701999999999996</v>
      </c>
      <c r="H365" s="83">
        <f t="shared" si="210"/>
        <v>0.71184000000000003</v>
      </c>
      <c r="I365" s="83">
        <f t="shared" si="210"/>
        <v>1.3703399999999999</v>
      </c>
      <c r="J365" s="83">
        <f t="shared" si="210"/>
        <v>1.5146599999999999</v>
      </c>
      <c r="K365" s="83">
        <f t="shared" si="210"/>
        <v>1.78325</v>
      </c>
      <c r="L365" s="83">
        <f t="shared" si="210"/>
        <v>2.00515</v>
      </c>
      <c r="M365" s="83">
        <f t="shared" si="210"/>
        <v>2.07748</v>
      </c>
      <c r="N365" s="83">
        <f t="shared" si="210"/>
        <v>2.07952</v>
      </c>
      <c r="O365" s="83">
        <f t="shared" si="210"/>
        <v>2.1678000000000002</v>
      </c>
      <c r="P365" s="83">
        <f t="shared" si="210"/>
        <v>2.1696300000000002</v>
      </c>
      <c r="Q365" s="83">
        <f t="shared" si="210"/>
        <v>2.15429</v>
      </c>
      <c r="R365" s="83">
        <f t="shared" si="210"/>
        <v>2.1311599999999999</v>
      </c>
      <c r="S365" s="83">
        <f t="shared" si="210"/>
        <v>2.0685500000000001</v>
      </c>
      <c r="T365" s="83">
        <f t="shared" si="210"/>
        <v>2.0333800000000002</v>
      </c>
      <c r="U365" s="83">
        <f t="shared" si="210"/>
        <v>2.0074800000000002</v>
      </c>
      <c r="V365" s="83">
        <f t="shared" si="210"/>
        <v>1.95696</v>
      </c>
      <c r="W365" s="83">
        <f t="shared" si="210"/>
        <v>2.0338500000000002</v>
      </c>
      <c r="X365" s="83">
        <f t="shared" si="210"/>
        <v>2.0514800000000002</v>
      </c>
      <c r="Y365" s="83">
        <f t="shared" si="210"/>
        <v>2.0068899999999998</v>
      </c>
      <c r="Z365" s="83">
        <f t="shared" si="210"/>
        <v>1.57806</v>
      </c>
      <c r="AA365" s="83">
        <f t="shared" si="210"/>
        <v>1.51783</v>
      </c>
    </row>
    <row r="366" spans="1:27" ht="12.75" customHeight="1" outlineLevel="1" x14ac:dyDescent="0.2">
      <c r="A366" s="91" t="s">
        <v>2535</v>
      </c>
      <c r="B366" s="63" t="s">
        <v>233</v>
      </c>
      <c r="C366" s="43" t="s">
        <v>79</v>
      </c>
      <c r="D366" s="44">
        <v>989.14</v>
      </c>
      <c r="E366" s="44">
        <v>815.33</v>
      </c>
      <c r="F366" s="44">
        <v>246.53</v>
      </c>
      <c r="G366" s="44">
        <v>247.49</v>
      </c>
      <c r="H366" s="44">
        <v>272.31</v>
      </c>
      <c r="I366" s="44">
        <v>930.81</v>
      </c>
      <c r="J366" s="44">
        <v>1075.1300000000001</v>
      </c>
      <c r="K366" s="44">
        <v>1343.72</v>
      </c>
      <c r="L366" s="44">
        <v>1565.62</v>
      </c>
      <c r="M366" s="44">
        <v>1637.95</v>
      </c>
      <c r="N366" s="44">
        <v>1639.99</v>
      </c>
      <c r="O366" s="44">
        <v>1728.27</v>
      </c>
      <c r="P366" s="44">
        <v>1730.1</v>
      </c>
      <c r="Q366" s="44">
        <v>1714.76</v>
      </c>
      <c r="R366" s="44">
        <v>1691.63</v>
      </c>
      <c r="S366" s="44">
        <v>1629.02</v>
      </c>
      <c r="T366" s="44">
        <v>1593.85</v>
      </c>
      <c r="U366" s="44">
        <v>1567.95</v>
      </c>
      <c r="V366" s="44">
        <v>1517.43</v>
      </c>
      <c r="W366" s="44">
        <v>1594.32</v>
      </c>
      <c r="X366" s="44">
        <v>1611.95</v>
      </c>
      <c r="Y366" s="44">
        <v>1567.36</v>
      </c>
      <c r="Z366" s="44">
        <v>1138.53</v>
      </c>
      <c r="AA366" s="44">
        <v>1078.3</v>
      </c>
    </row>
    <row r="367" spans="1:27" ht="12.75" customHeight="1" outlineLevel="1" x14ac:dyDescent="0.2">
      <c r="A367" s="91" t="s">
        <v>2536</v>
      </c>
      <c r="B367" s="63" t="s">
        <v>90</v>
      </c>
      <c r="C367" s="43" t="s">
        <v>79</v>
      </c>
      <c r="D367" s="44">
        <f>$D$317</f>
        <v>217.03</v>
      </c>
      <c r="E367" s="44">
        <f t="shared" ref="E367:AA367" si="211">$D$317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customHeight="1" outlineLevel="1" x14ac:dyDescent="0.2">
      <c r="A368" s="91" t="s">
        <v>2537</v>
      </c>
      <c r="B368" s="63" t="s">
        <v>83</v>
      </c>
      <c r="C368" s="43" t="s">
        <v>79</v>
      </c>
      <c r="D368" s="44">
        <v>6.14</v>
      </c>
      <c r="E368" s="44">
        <v>6.14</v>
      </c>
      <c r="F368" s="44">
        <v>6.14</v>
      </c>
      <c r="G368" s="44">
        <v>6.14</v>
      </c>
      <c r="H368" s="44">
        <v>6.14</v>
      </c>
      <c r="I368" s="44">
        <v>6.14</v>
      </c>
      <c r="J368" s="44">
        <v>6.14</v>
      </c>
      <c r="K368" s="44">
        <v>6.14</v>
      </c>
      <c r="L368" s="44">
        <v>6.14</v>
      </c>
      <c r="M368" s="44">
        <v>6.14</v>
      </c>
      <c r="N368" s="44">
        <v>6.14</v>
      </c>
      <c r="O368" s="44">
        <v>6.14</v>
      </c>
      <c r="P368" s="44">
        <v>6.14</v>
      </c>
      <c r="Q368" s="44">
        <v>6.14</v>
      </c>
      <c r="R368" s="44">
        <v>6.14</v>
      </c>
      <c r="S368" s="44">
        <v>6.14</v>
      </c>
      <c r="T368" s="44">
        <v>6.14</v>
      </c>
      <c r="U368" s="44">
        <v>6.14</v>
      </c>
      <c r="V368" s="44">
        <v>6.14</v>
      </c>
      <c r="W368" s="44">
        <v>6.14</v>
      </c>
      <c r="X368" s="44">
        <v>6.14</v>
      </c>
      <c r="Y368" s="44">
        <v>6.14</v>
      </c>
      <c r="Z368" s="44">
        <v>6.14</v>
      </c>
      <c r="AA368" s="44">
        <v>6.14</v>
      </c>
    </row>
    <row r="369" spans="1:27" ht="12.75" customHeight="1" outlineLevel="1" x14ac:dyDescent="0.2">
      <c r="A369" s="91" t="s">
        <v>2538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x14ac:dyDescent="0.2">
      <c r="A370" s="90" t="s">
        <v>2539</v>
      </c>
      <c r="B370" s="28" t="str">
        <f>"12"&amp;"."&amp;$B$777&amp;"."&amp;$B$778</f>
        <v>12.04.2023</v>
      </c>
      <c r="C370" s="82" t="s">
        <v>76</v>
      </c>
      <c r="D370" s="83">
        <f>ROUND(((D371+D372+D374+D373)/1000),5)</f>
        <v>1.47377</v>
      </c>
      <c r="E370" s="83">
        <f>ROUND(((E371+E372+E374+E373)/1000),5)</f>
        <v>1.26884</v>
      </c>
      <c r="F370" s="83">
        <f>ROUND(((F371+F372+F374+F373)/1000),5)</f>
        <v>0.68045999999999995</v>
      </c>
      <c r="G370" s="83">
        <f t="shared" ref="G370:AA370" si="213">ROUND(((G371+G372+G374+G373)/1000),5)</f>
        <v>0.68288000000000004</v>
      </c>
      <c r="H370" s="83">
        <f t="shared" si="213"/>
        <v>0.68776999999999999</v>
      </c>
      <c r="I370" s="83">
        <f t="shared" si="213"/>
        <v>1.1705399999999999</v>
      </c>
      <c r="J370" s="83">
        <f t="shared" si="213"/>
        <v>1.5190900000000001</v>
      </c>
      <c r="K370" s="83">
        <f t="shared" si="213"/>
        <v>1.7467600000000001</v>
      </c>
      <c r="L370" s="83">
        <f t="shared" si="213"/>
        <v>2.0443699999999998</v>
      </c>
      <c r="M370" s="83">
        <f t="shared" si="213"/>
        <v>2.2110400000000001</v>
      </c>
      <c r="N370" s="83">
        <f t="shared" si="213"/>
        <v>2.2266300000000001</v>
      </c>
      <c r="O370" s="83">
        <f t="shared" si="213"/>
        <v>2.3084799999999999</v>
      </c>
      <c r="P370" s="83">
        <f t="shared" si="213"/>
        <v>2.3207800000000001</v>
      </c>
      <c r="Q370" s="83">
        <f t="shared" si="213"/>
        <v>2.3198799999999999</v>
      </c>
      <c r="R370" s="83">
        <f t="shared" si="213"/>
        <v>2.3201499999999999</v>
      </c>
      <c r="S370" s="83">
        <f t="shared" si="213"/>
        <v>2.29671</v>
      </c>
      <c r="T370" s="83">
        <f t="shared" si="213"/>
        <v>2.23584</v>
      </c>
      <c r="U370" s="83">
        <f t="shared" si="213"/>
        <v>2.1840899999999999</v>
      </c>
      <c r="V370" s="83">
        <f t="shared" si="213"/>
        <v>2.1153</v>
      </c>
      <c r="W370" s="83">
        <f t="shared" si="213"/>
        <v>2.32768</v>
      </c>
      <c r="X370" s="83">
        <f t="shared" si="213"/>
        <v>2.2309299999999999</v>
      </c>
      <c r="Y370" s="83">
        <f t="shared" si="213"/>
        <v>1.8392299999999999</v>
      </c>
      <c r="Z370" s="83">
        <f t="shared" si="213"/>
        <v>1.64775</v>
      </c>
      <c r="AA370" s="83">
        <f t="shared" si="213"/>
        <v>1.5806899999999999</v>
      </c>
    </row>
    <row r="371" spans="1:27" ht="12.75" customHeight="1" outlineLevel="1" x14ac:dyDescent="0.2">
      <c r="A371" s="91" t="s">
        <v>2540</v>
      </c>
      <c r="B371" s="63" t="s">
        <v>233</v>
      </c>
      <c r="C371" s="43" t="s">
        <v>79</v>
      </c>
      <c r="D371" s="44">
        <v>1034.24</v>
      </c>
      <c r="E371" s="44">
        <v>829.31</v>
      </c>
      <c r="F371" s="44">
        <v>240.93</v>
      </c>
      <c r="G371" s="44">
        <v>243.35</v>
      </c>
      <c r="H371" s="44">
        <v>248.24</v>
      </c>
      <c r="I371" s="44">
        <v>731.01</v>
      </c>
      <c r="J371" s="44">
        <v>1079.56</v>
      </c>
      <c r="K371" s="44">
        <v>1307.23</v>
      </c>
      <c r="L371" s="44">
        <v>1604.84</v>
      </c>
      <c r="M371" s="44">
        <v>1771.51</v>
      </c>
      <c r="N371" s="44">
        <v>1787.1</v>
      </c>
      <c r="O371" s="44">
        <v>1868.95</v>
      </c>
      <c r="P371" s="44">
        <v>1881.25</v>
      </c>
      <c r="Q371" s="44">
        <v>1880.35</v>
      </c>
      <c r="R371" s="44">
        <v>1880.62</v>
      </c>
      <c r="S371" s="44">
        <v>1857.18</v>
      </c>
      <c r="T371" s="44">
        <v>1796.31</v>
      </c>
      <c r="U371" s="44">
        <v>1744.56</v>
      </c>
      <c r="V371" s="44">
        <v>1675.77</v>
      </c>
      <c r="W371" s="44">
        <v>1888.15</v>
      </c>
      <c r="X371" s="44">
        <v>1791.4</v>
      </c>
      <c r="Y371" s="44">
        <v>1399.7</v>
      </c>
      <c r="Z371" s="44">
        <v>1208.22</v>
      </c>
      <c r="AA371" s="44">
        <v>1141.1600000000001</v>
      </c>
    </row>
    <row r="372" spans="1:27" ht="12.75" customHeight="1" outlineLevel="1" x14ac:dyDescent="0.2">
      <c r="A372" s="91" t="s">
        <v>2541</v>
      </c>
      <c r="B372" s="63" t="s">
        <v>90</v>
      </c>
      <c r="C372" s="43" t="s">
        <v>79</v>
      </c>
      <c r="D372" s="44">
        <f>$D$317</f>
        <v>217.03</v>
      </c>
      <c r="E372" s="44">
        <f t="shared" ref="E372:AA372" si="214">$D$317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customHeight="1" outlineLevel="1" x14ac:dyDescent="0.2">
      <c r="A373" s="91" t="s">
        <v>2542</v>
      </c>
      <c r="B373" s="63" t="s">
        <v>83</v>
      </c>
      <c r="C373" s="43" t="s">
        <v>79</v>
      </c>
      <c r="D373" s="44">
        <v>6.14</v>
      </c>
      <c r="E373" s="44">
        <v>6.14</v>
      </c>
      <c r="F373" s="44">
        <v>6.14</v>
      </c>
      <c r="G373" s="44">
        <v>6.14</v>
      </c>
      <c r="H373" s="44">
        <v>6.14</v>
      </c>
      <c r="I373" s="44">
        <v>6.14</v>
      </c>
      <c r="J373" s="44">
        <v>6.14</v>
      </c>
      <c r="K373" s="44">
        <v>6.14</v>
      </c>
      <c r="L373" s="44">
        <v>6.14</v>
      </c>
      <c r="M373" s="44">
        <v>6.14</v>
      </c>
      <c r="N373" s="44">
        <v>6.14</v>
      </c>
      <c r="O373" s="44">
        <v>6.14</v>
      </c>
      <c r="P373" s="44">
        <v>6.14</v>
      </c>
      <c r="Q373" s="44">
        <v>6.14</v>
      </c>
      <c r="R373" s="44">
        <v>6.14</v>
      </c>
      <c r="S373" s="44">
        <v>6.14</v>
      </c>
      <c r="T373" s="44">
        <v>6.14</v>
      </c>
      <c r="U373" s="44">
        <v>6.14</v>
      </c>
      <c r="V373" s="44">
        <v>6.14</v>
      </c>
      <c r="W373" s="44">
        <v>6.14</v>
      </c>
      <c r="X373" s="44">
        <v>6.14</v>
      </c>
      <c r="Y373" s="44">
        <v>6.14</v>
      </c>
      <c r="Z373" s="44">
        <v>6.14</v>
      </c>
      <c r="AA373" s="44">
        <v>6.14</v>
      </c>
    </row>
    <row r="374" spans="1:27" ht="12.75" customHeight="1" outlineLevel="1" x14ac:dyDescent="0.2">
      <c r="A374" s="91" t="s">
        <v>2543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x14ac:dyDescent="0.2">
      <c r="A375" s="90" t="s">
        <v>2544</v>
      </c>
      <c r="B375" s="28" t="str">
        <f>"13"&amp;"."&amp;$B$777&amp;"."&amp;$B$778</f>
        <v>13.04.2023</v>
      </c>
      <c r="C375" s="82" t="s">
        <v>76</v>
      </c>
      <c r="D375" s="83">
        <f>ROUND(((D376+D377+D379+D378)/1000),5)</f>
        <v>1.5435000000000001</v>
      </c>
      <c r="E375" s="83">
        <f>ROUND(((E376+E377+E379+E378)/1000),5)</f>
        <v>1.4974799999999999</v>
      </c>
      <c r="F375" s="83">
        <f>ROUND(((F376+F377+F379+F378)/1000),5)</f>
        <v>1.4668399999999999</v>
      </c>
      <c r="G375" s="83">
        <f t="shared" ref="G375:AA375" si="216">ROUND(((G376+G377+G379+G378)/1000),5)</f>
        <v>1.4657899999999999</v>
      </c>
      <c r="H375" s="83">
        <f t="shared" si="216"/>
        <v>1.46726</v>
      </c>
      <c r="I375" s="83">
        <f t="shared" si="216"/>
        <v>1.4752799999999999</v>
      </c>
      <c r="J375" s="83">
        <f t="shared" si="216"/>
        <v>1.64547</v>
      </c>
      <c r="K375" s="83">
        <f t="shared" si="216"/>
        <v>1.99803</v>
      </c>
      <c r="L375" s="83">
        <f t="shared" si="216"/>
        <v>2.1715100000000001</v>
      </c>
      <c r="M375" s="83">
        <f t="shared" si="216"/>
        <v>2.1665700000000001</v>
      </c>
      <c r="N375" s="83">
        <f t="shared" si="216"/>
        <v>2.30809</v>
      </c>
      <c r="O375" s="83">
        <f t="shared" si="216"/>
        <v>2.3708399999999998</v>
      </c>
      <c r="P375" s="83">
        <f t="shared" si="216"/>
        <v>2.3207</v>
      </c>
      <c r="Q375" s="83">
        <f t="shared" si="216"/>
        <v>2.3706100000000001</v>
      </c>
      <c r="R375" s="83">
        <f t="shared" si="216"/>
        <v>2.3684500000000002</v>
      </c>
      <c r="S375" s="83">
        <f t="shared" si="216"/>
        <v>2.3601399999999999</v>
      </c>
      <c r="T375" s="83">
        <f t="shared" si="216"/>
        <v>2.3163200000000002</v>
      </c>
      <c r="U375" s="83">
        <f t="shared" si="216"/>
        <v>2.1621000000000001</v>
      </c>
      <c r="V375" s="83">
        <f t="shared" si="216"/>
        <v>2.1437300000000001</v>
      </c>
      <c r="W375" s="83">
        <f t="shared" si="216"/>
        <v>2.2034899999999999</v>
      </c>
      <c r="X375" s="83">
        <f t="shared" si="216"/>
        <v>2.3083999999999998</v>
      </c>
      <c r="Y375" s="83">
        <f t="shared" si="216"/>
        <v>2.1628400000000001</v>
      </c>
      <c r="Z375" s="83">
        <f t="shared" si="216"/>
        <v>1.61778</v>
      </c>
      <c r="AA375" s="83">
        <f t="shared" si="216"/>
        <v>1.4905600000000001</v>
      </c>
    </row>
    <row r="376" spans="1:27" ht="12.75" customHeight="1" outlineLevel="1" x14ac:dyDescent="0.2">
      <c r="A376" s="91" t="s">
        <v>2545</v>
      </c>
      <c r="B376" s="63" t="s">
        <v>233</v>
      </c>
      <c r="C376" s="43" t="s">
        <v>79</v>
      </c>
      <c r="D376" s="44">
        <v>1103.97</v>
      </c>
      <c r="E376" s="44">
        <v>1057.95</v>
      </c>
      <c r="F376" s="44">
        <v>1027.31</v>
      </c>
      <c r="G376" s="44">
        <v>1026.26</v>
      </c>
      <c r="H376" s="44">
        <v>1027.73</v>
      </c>
      <c r="I376" s="44">
        <v>1035.75</v>
      </c>
      <c r="J376" s="44">
        <v>1205.94</v>
      </c>
      <c r="K376" s="44">
        <v>1558.5</v>
      </c>
      <c r="L376" s="44">
        <v>1731.98</v>
      </c>
      <c r="M376" s="44">
        <v>1727.04</v>
      </c>
      <c r="N376" s="44">
        <v>1868.56</v>
      </c>
      <c r="O376" s="44">
        <v>1931.31</v>
      </c>
      <c r="P376" s="44">
        <v>1881.17</v>
      </c>
      <c r="Q376" s="44">
        <v>1931.08</v>
      </c>
      <c r="R376" s="44">
        <v>1928.92</v>
      </c>
      <c r="S376" s="44">
        <v>1920.61</v>
      </c>
      <c r="T376" s="44">
        <v>1876.79</v>
      </c>
      <c r="U376" s="44">
        <v>1722.57</v>
      </c>
      <c r="V376" s="44">
        <v>1704.2</v>
      </c>
      <c r="W376" s="44">
        <v>1763.96</v>
      </c>
      <c r="X376" s="44">
        <v>1868.87</v>
      </c>
      <c r="Y376" s="44">
        <v>1723.31</v>
      </c>
      <c r="Z376" s="44">
        <v>1178.25</v>
      </c>
      <c r="AA376" s="44">
        <v>1051.03</v>
      </c>
    </row>
    <row r="377" spans="1:27" ht="12.75" customHeight="1" outlineLevel="1" x14ac:dyDescent="0.2">
      <c r="A377" s="91" t="s">
        <v>2546</v>
      </c>
      <c r="B377" s="63" t="s">
        <v>90</v>
      </c>
      <c r="C377" s="43" t="s">
        <v>79</v>
      </c>
      <c r="D377" s="44">
        <f>$D$317</f>
        <v>217.03</v>
      </c>
      <c r="E377" s="44">
        <f t="shared" ref="E377:AA377" si="217">$D$317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customHeight="1" outlineLevel="1" x14ac:dyDescent="0.2">
      <c r="A378" s="91" t="s">
        <v>2547</v>
      </c>
      <c r="B378" s="63" t="s">
        <v>83</v>
      </c>
      <c r="C378" s="43" t="s">
        <v>79</v>
      </c>
      <c r="D378" s="44">
        <v>6.14</v>
      </c>
      <c r="E378" s="44">
        <v>6.14</v>
      </c>
      <c r="F378" s="44">
        <v>6.14</v>
      </c>
      <c r="G378" s="44">
        <v>6.14</v>
      </c>
      <c r="H378" s="44">
        <v>6.14</v>
      </c>
      <c r="I378" s="44">
        <v>6.14</v>
      </c>
      <c r="J378" s="44">
        <v>6.14</v>
      </c>
      <c r="K378" s="44">
        <v>6.14</v>
      </c>
      <c r="L378" s="44">
        <v>6.14</v>
      </c>
      <c r="M378" s="44">
        <v>6.14</v>
      </c>
      <c r="N378" s="44">
        <v>6.14</v>
      </c>
      <c r="O378" s="44">
        <v>6.14</v>
      </c>
      <c r="P378" s="44">
        <v>6.14</v>
      </c>
      <c r="Q378" s="44">
        <v>6.14</v>
      </c>
      <c r="R378" s="44">
        <v>6.14</v>
      </c>
      <c r="S378" s="44">
        <v>6.14</v>
      </c>
      <c r="T378" s="44">
        <v>6.14</v>
      </c>
      <c r="U378" s="44">
        <v>6.14</v>
      </c>
      <c r="V378" s="44">
        <v>6.14</v>
      </c>
      <c r="W378" s="44">
        <v>6.14</v>
      </c>
      <c r="X378" s="44">
        <v>6.14</v>
      </c>
      <c r="Y378" s="44">
        <v>6.14</v>
      </c>
      <c r="Z378" s="44">
        <v>6.14</v>
      </c>
      <c r="AA378" s="44">
        <v>6.14</v>
      </c>
    </row>
    <row r="379" spans="1:27" ht="12.75" customHeight="1" outlineLevel="1" x14ac:dyDescent="0.2">
      <c r="A379" s="91" t="s">
        <v>2548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x14ac:dyDescent="0.2">
      <c r="A380" s="90" t="s">
        <v>2549</v>
      </c>
      <c r="B380" s="28" t="str">
        <f>"14"&amp;"."&amp;$B$777&amp;"."&amp;$B$778</f>
        <v>14.04.2023</v>
      </c>
      <c r="C380" s="82" t="s">
        <v>76</v>
      </c>
      <c r="D380" s="83">
        <f>ROUND(((D381+D382+D384+D383)/1000),5)</f>
        <v>1.49072</v>
      </c>
      <c r="E380" s="83">
        <f>ROUND(((E381+E382+E384+E383)/1000),5)</f>
        <v>1.33744</v>
      </c>
      <c r="F380" s="83">
        <f>ROUND(((F381+F382+F384+F383)/1000),5)</f>
        <v>1.2707200000000001</v>
      </c>
      <c r="G380" s="83">
        <f t="shared" ref="G380:AA380" si="219">ROUND(((G381+G382+G384+G383)/1000),5)</f>
        <v>1.27071</v>
      </c>
      <c r="H380" s="83">
        <f t="shared" si="219"/>
        <v>1.3395699999999999</v>
      </c>
      <c r="I380" s="83">
        <f t="shared" si="219"/>
        <v>1.4369400000000001</v>
      </c>
      <c r="J380" s="83">
        <f t="shared" si="219"/>
        <v>1.64737</v>
      </c>
      <c r="K380" s="83">
        <f t="shared" si="219"/>
        <v>1.8315300000000001</v>
      </c>
      <c r="L380" s="83">
        <f t="shared" si="219"/>
        <v>2.0611799999999998</v>
      </c>
      <c r="M380" s="83">
        <f t="shared" si="219"/>
        <v>2.1053799999999998</v>
      </c>
      <c r="N380" s="83">
        <f t="shared" si="219"/>
        <v>2.0813100000000002</v>
      </c>
      <c r="O380" s="83">
        <f t="shared" si="219"/>
        <v>2.13273</v>
      </c>
      <c r="P380" s="83">
        <f t="shared" si="219"/>
        <v>2.0903100000000001</v>
      </c>
      <c r="Q380" s="83">
        <f t="shared" si="219"/>
        <v>2.0932599999999999</v>
      </c>
      <c r="R380" s="83">
        <f t="shared" si="219"/>
        <v>2.0810499999999998</v>
      </c>
      <c r="S380" s="83">
        <f t="shared" si="219"/>
        <v>2.0726</v>
      </c>
      <c r="T380" s="83">
        <f t="shared" si="219"/>
        <v>2.0621700000000001</v>
      </c>
      <c r="U380" s="83">
        <f t="shared" si="219"/>
        <v>2.0199199999999999</v>
      </c>
      <c r="V380" s="83">
        <f t="shared" si="219"/>
        <v>2.0150000000000001</v>
      </c>
      <c r="W380" s="83">
        <f t="shared" si="219"/>
        <v>2.069</v>
      </c>
      <c r="X380" s="83">
        <f t="shared" si="219"/>
        <v>2.0827</v>
      </c>
      <c r="Y380" s="83">
        <f t="shared" si="219"/>
        <v>2.0777899999999998</v>
      </c>
      <c r="Z380" s="83">
        <f t="shared" si="219"/>
        <v>1.78546</v>
      </c>
      <c r="AA380" s="83">
        <f t="shared" si="219"/>
        <v>1.57836</v>
      </c>
    </row>
    <row r="381" spans="1:27" ht="12.75" customHeight="1" outlineLevel="1" x14ac:dyDescent="0.2">
      <c r="A381" s="91" t="s">
        <v>2550</v>
      </c>
      <c r="B381" s="63" t="s">
        <v>233</v>
      </c>
      <c r="C381" s="43" t="s">
        <v>79</v>
      </c>
      <c r="D381" s="44">
        <v>1051.19</v>
      </c>
      <c r="E381" s="44">
        <v>897.91</v>
      </c>
      <c r="F381" s="44">
        <v>831.19</v>
      </c>
      <c r="G381" s="44">
        <v>831.18</v>
      </c>
      <c r="H381" s="44">
        <v>900.04</v>
      </c>
      <c r="I381" s="44">
        <v>997.41</v>
      </c>
      <c r="J381" s="44">
        <v>1207.8399999999999</v>
      </c>
      <c r="K381" s="44">
        <v>1392</v>
      </c>
      <c r="L381" s="44">
        <v>1621.65</v>
      </c>
      <c r="M381" s="44">
        <v>1665.85</v>
      </c>
      <c r="N381" s="44">
        <v>1641.78</v>
      </c>
      <c r="O381" s="44">
        <v>1693.2</v>
      </c>
      <c r="P381" s="44">
        <v>1650.78</v>
      </c>
      <c r="Q381" s="44">
        <v>1653.73</v>
      </c>
      <c r="R381" s="44">
        <v>1641.52</v>
      </c>
      <c r="S381" s="44">
        <v>1633.07</v>
      </c>
      <c r="T381" s="44">
        <v>1622.64</v>
      </c>
      <c r="U381" s="44">
        <v>1580.39</v>
      </c>
      <c r="V381" s="44">
        <v>1575.47</v>
      </c>
      <c r="W381" s="44">
        <v>1629.47</v>
      </c>
      <c r="X381" s="44">
        <v>1643.17</v>
      </c>
      <c r="Y381" s="44">
        <v>1638.26</v>
      </c>
      <c r="Z381" s="44">
        <v>1345.93</v>
      </c>
      <c r="AA381" s="44">
        <v>1138.83</v>
      </c>
    </row>
    <row r="382" spans="1:27" ht="12.75" customHeight="1" outlineLevel="1" x14ac:dyDescent="0.2">
      <c r="A382" s="91" t="s">
        <v>2551</v>
      </c>
      <c r="B382" s="63" t="s">
        <v>90</v>
      </c>
      <c r="C382" s="43" t="s">
        <v>79</v>
      </c>
      <c r="D382" s="44">
        <f>$D$317</f>
        <v>217.03</v>
      </c>
      <c r="E382" s="44">
        <f t="shared" ref="E382:AA382" si="220">$D$317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customHeight="1" outlineLevel="1" x14ac:dyDescent="0.2">
      <c r="A383" s="91" t="s">
        <v>2552</v>
      </c>
      <c r="B383" s="63" t="s">
        <v>83</v>
      </c>
      <c r="C383" s="43" t="s">
        <v>79</v>
      </c>
      <c r="D383" s="44">
        <v>6.14</v>
      </c>
      <c r="E383" s="44">
        <v>6.14</v>
      </c>
      <c r="F383" s="44">
        <v>6.14</v>
      </c>
      <c r="G383" s="44">
        <v>6.14</v>
      </c>
      <c r="H383" s="44">
        <v>6.14</v>
      </c>
      <c r="I383" s="44">
        <v>6.14</v>
      </c>
      <c r="J383" s="44">
        <v>6.14</v>
      </c>
      <c r="K383" s="44">
        <v>6.14</v>
      </c>
      <c r="L383" s="44">
        <v>6.14</v>
      </c>
      <c r="M383" s="44">
        <v>6.14</v>
      </c>
      <c r="N383" s="44">
        <v>6.14</v>
      </c>
      <c r="O383" s="44">
        <v>6.14</v>
      </c>
      <c r="P383" s="44">
        <v>6.14</v>
      </c>
      <c r="Q383" s="44">
        <v>6.14</v>
      </c>
      <c r="R383" s="44">
        <v>6.14</v>
      </c>
      <c r="S383" s="44">
        <v>6.14</v>
      </c>
      <c r="T383" s="44">
        <v>6.14</v>
      </c>
      <c r="U383" s="44">
        <v>6.14</v>
      </c>
      <c r="V383" s="44">
        <v>6.14</v>
      </c>
      <c r="W383" s="44">
        <v>6.14</v>
      </c>
      <c r="X383" s="44">
        <v>6.14</v>
      </c>
      <c r="Y383" s="44">
        <v>6.14</v>
      </c>
      <c r="Z383" s="44">
        <v>6.14</v>
      </c>
      <c r="AA383" s="44">
        <v>6.14</v>
      </c>
    </row>
    <row r="384" spans="1:27" ht="12.75" customHeight="1" outlineLevel="1" x14ac:dyDescent="0.2">
      <c r="A384" s="91" t="s">
        <v>2553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x14ac:dyDescent="0.2">
      <c r="A385" s="90" t="s">
        <v>2554</v>
      </c>
      <c r="B385" s="28" t="str">
        <f>"15"&amp;"."&amp;$B$777&amp;"."&amp;$B$778</f>
        <v>15.04.2023</v>
      </c>
      <c r="C385" s="82" t="s">
        <v>76</v>
      </c>
      <c r="D385" s="83">
        <f>ROUND(((D386+D387+D389+D388)/1000),5)</f>
        <v>1.66262</v>
      </c>
      <c r="E385" s="83">
        <f>ROUND(((E386+E387+E389+E388)/1000),5)</f>
        <v>1.5203800000000001</v>
      </c>
      <c r="F385" s="83">
        <f>ROUND(((F386+F387+F389+F388)/1000),5)</f>
        <v>1.49861</v>
      </c>
      <c r="G385" s="83">
        <f t="shared" ref="G385:AA385" si="222">ROUND(((G386+G387+G389+G388)/1000),5)</f>
        <v>1.4812000000000001</v>
      </c>
      <c r="H385" s="83">
        <f t="shared" si="222"/>
        <v>1.5072099999999999</v>
      </c>
      <c r="I385" s="83">
        <f t="shared" si="222"/>
        <v>1.5121599999999999</v>
      </c>
      <c r="J385" s="83">
        <f t="shared" si="222"/>
        <v>1.5849</v>
      </c>
      <c r="K385" s="83">
        <f t="shared" si="222"/>
        <v>1.78633</v>
      </c>
      <c r="L385" s="83">
        <f t="shared" si="222"/>
        <v>2.2226599999999999</v>
      </c>
      <c r="M385" s="83">
        <f t="shared" si="222"/>
        <v>2.3069000000000002</v>
      </c>
      <c r="N385" s="83">
        <f t="shared" si="222"/>
        <v>2.3219799999999999</v>
      </c>
      <c r="O385" s="83">
        <f t="shared" si="222"/>
        <v>2.3561399999999999</v>
      </c>
      <c r="P385" s="83">
        <f t="shared" si="222"/>
        <v>2.32606</v>
      </c>
      <c r="Q385" s="83">
        <f t="shared" si="222"/>
        <v>2.31691</v>
      </c>
      <c r="R385" s="83">
        <f t="shared" si="222"/>
        <v>2.2764600000000002</v>
      </c>
      <c r="S385" s="83">
        <f t="shared" si="222"/>
        <v>2.25664</v>
      </c>
      <c r="T385" s="83">
        <f t="shared" si="222"/>
        <v>2.25265</v>
      </c>
      <c r="U385" s="83">
        <f t="shared" si="222"/>
        <v>2.2708300000000001</v>
      </c>
      <c r="V385" s="83">
        <f t="shared" si="222"/>
        <v>2.2299500000000001</v>
      </c>
      <c r="W385" s="83">
        <f t="shared" si="222"/>
        <v>2.32057</v>
      </c>
      <c r="X385" s="83">
        <f t="shared" si="222"/>
        <v>2.3216700000000001</v>
      </c>
      <c r="Y385" s="83">
        <f t="shared" si="222"/>
        <v>2.3092800000000002</v>
      </c>
      <c r="Z385" s="83">
        <f t="shared" si="222"/>
        <v>2.06562</v>
      </c>
      <c r="AA385" s="83">
        <f t="shared" si="222"/>
        <v>1.88592</v>
      </c>
    </row>
    <row r="386" spans="1:27" ht="12.75" customHeight="1" outlineLevel="1" x14ac:dyDescent="0.2">
      <c r="A386" s="91" t="s">
        <v>2555</v>
      </c>
      <c r="B386" s="63" t="s">
        <v>233</v>
      </c>
      <c r="C386" s="43" t="s">
        <v>79</v>
      </c>
      <c r="D386" s="44">
        <v>1223.0899999999999</v>
      </c>
      <c r="E386" s="44">
        <v>1080.8499999999999</v>
      </c>
      <c r="F386" s="44">
        <v>1059.08</v>
      </c>
      <c r="G386" s="44">
        <v>1041.67</v>
      </c>
      <c r="H386" s="44">
        <v>1067.68</v>
      </c>
      <c r="I386" s="44">
        <v>1072.6300000000001</v>
      </c>
      <c r="J386" s="44">
        <v>1145.3699999999999</v>
      </c>
      <c r="K386" s="44">
        <v>1346.8</v>
      </c>
      <c r="L386" s="44">
        <v>1783.13</v>
      </c>
      <c r="M386" s="44">
        <v>1867.37</v>
      </c>
      <c r="N386" s="44">
        <v>1882.45</v>
      </c>
      <c r="O386" s="44">
        <v>1916.61</v>
      </c>
      <c r="P386" s="44">
        <v>1886.53</v>
      </c>
      <c r="Q386" s="44">
        <v>1877.38</v>
      </c>
      <c r="R386" s="44">
        <v>1836.93</v>
      </c>
      <c r="S386" s="44">
        <v>1817.11</v>
      </c>
      <c r="T386" s="44">
        <v>1813.12</v>
      </c>
      <c r="U386" s="44">
        <v>1831.3</v>
      </c>
      <c r="V386" s="44">
        <v>1790.42</v>
      </c>
      <c r="W386" s="44">
        <v>1881.04</v>
      </c>
      <c r="X386" s="44">
        <v>1882.14</v>
      </c>
      <c r="Y386" s="44">
        <v>1869.75</v>
      </c>
      <c r="Z386" s="44">
        <v>1626.09</v>
      </c>
      <c r="AA386" s="44">
        <v>1446.39</v>
      </c>
    </row>
    <row r="387" spans="1:27" ht="12.75" customHeight="1" outlineLevel="1" x14ac:dyDescent="0.2">
      <c r="A387" s="91" t="s">
        <v>2556</v>
      </c>
      <c r="B387" s="63" t="s">
        <v>90</v>
      </c>
      <c r="C387" s="43" t="s">
        <v>79</v>
      </c>
      <c r="D387" s="44">
        <f>$D$317</f>
        <v>217.03</v>
      </c>
      <c r="E387" s="44">
        <f t="shared" ref="E387:AA387" si="223">$D$317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customHeight="1" outlineLevel="1" x14ac:dyDescent="0.2">
      <c r="A388" s="91" t="s">
        <v>2557</v>
      </c>
      <c r="B388" s="63" t="s">
        <v>83</v>
      </c>
      <c r="C388" s="43" t="s">
        <v>79</v>
      </c>
      <c r="D388" s="44">
        <v>6.14</v>
      </c>
      <c r="E388" s="44">
        <v>6.14</v>
      </c>
      <c r="F388" s="44">
        <v>6.14</v>
      </c>
      <c r="G388" s="44">
        <v>6.14</v>
      </c>
      <c r="H388" s="44">
        <v>6.14</v>
      </c>
      <c r="I388" s="44">
        <v>6.14</v>
      </c>
      <c r="J388" s="44">
        <v>6.14</v>
      </c>
      <c r="K388" s="44">
        <v>6.14</v>
      </c>
      <c r="L388" s="44">
        <v>6.14</v>
      </c>
      <c r="M388" s="44">
        <v>6.14</v>
      </c>
      <c r="N388" s="44">
        <v>6.14</v>
      </c>
      <c r="O388" s="44">
        <v>6.14</v>
      </c>
      <c r="P388" s="44">
        <v>6.14</v>
      </c>
      <c r="Q388" s="44">
        <v>6.14</v>
      </c>
      <c r="R388" s="44">
        <v>6.14</v>
      </c>
      <c r="S388" s="44">
        <v>6.14</v>
      </c>
      <c r="T388" s="44">
        <v>6.14</v>
      </c>
      <c r="U388" s="44">
        <v>6.14</v>
      </c>
      <c r="V388" s="44">
        <v>6.14</v>
      </c>
      <c r="W388" s="44">
        <v>6.14</v>
      </c>
      <c r="X388" s="44">
        <v>6.14</v>
      </c>
      <c r="Y388" s="44">
        <v>6.14</v>
      </c>
      <c r="Z388" s="44">
        <v>6.14</v>
      </c>
      <c r="AA388" s="44">
        <v>6.14</v>
      </c>
    </row>
    <row r="389" spans="1:27" ht="12.75" customHeight="1" outlineLevel="1" x14ac:dyDescent="0.2">
      <c r="A389" s="91" t="s">
        <v>2558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x14ac:dyDescent="0.2">
      <c r="A390" s="90" t="s">
        <v>2559</v>
      </c>
      <c r="B390" s="28" t="str">
        <f>"16"&amp;"."&amp;$B$777&amp;"."&amp;$B$778</f>
        <v>16.04.2023</v>
      </c>
      <c r="C390" s="82" t="s">
        <v>76</v>
      </c>
      <c r="D390" s="83">
        <f>ROUND(((D391+D392+D394+D393)/1000),5)</f>
        <v>1.6995400000000001</v>
      </c>
      <c r="E390" s="83">
        <f>ROUND(((E391+E392+E394+E393)/1000),5)</f>
        <v>1.52339</v>
      </c>
      <c r="F390" s="83">
        <f>ROUND(((F391+F392+F394+F393)/1000),5)</f>
        <v>1.48437</v>
      </c>
      <c r="G390" s="83">
        <f t="shared" ref="G390:AA390" si="225">ROUND(((G391+G392+G394+G393)/1000),5)</f>
        <v>1.4441200000000001</v>
      </c>
      <c r="H390" s="83">
        <f t="shared" si="225"/>
        <v>1.38018</v>
      </c>
      <c r="I390" s="83">
        <f t="shared" si="225"/>
        <v>1.36202</v>
      </c>
      <c r="J390" s="83">
        <f t="shared" si="225"/>
        <v>1.3336699999999999</v>
      </c>
      <c r="K390" s="83">
        <f t="shared" si="225"/>
        <v>1.3802099999999999</v>
      </c>
      <c r="L390" s="83">
        <f t="shared" si="225"/>
        <v>1.6737599999999999</v>
      </c>
      <c r="M390" s="83">
        <f t="shared" si="225"/>
        <v>1.7670699999999999</v>
      </c>
      <c r="N390" s="83">
        <f t="shared" si="225"/>
        <v>1.78925</v>
      </c>
      <c r="O390" s="83">
        <f t="shared" si="225"/>
        <v>1.7898099999999999</v>
      </c>
      <c r="P390" s="83">
        <f t="shared" si="225"/>
        <v>1.7897099999999999</v>
      </c>
      <c r="Q390" s="83">
        <f t="shared" si="225"/>
        <v>1.78386</v>
      </c>
      <c r="R390" s="83">
        <f t="shared" si="225"/>
        <v>1.7807299999999999</v>
      </c>
      <c r="S390" s="83">
        <f t="shared" si="225"/>
        <v>1.7641199999999999</v>
      </c>
      <c r="T390" s="83">
        <f t="shared" si="225"/>
        <v>1.7615499999999999</v>
      </c>
      <c r="U390" s="83">
        <f t="shared" si="225"/>
        <v>1.7846200000000001</v>
      </c>
      <c r="V390" s="83">
        <f t="shared" si="225"/>
        <v>1.82101</v>
      </c>
      <c r="W390" s="83">
        <f t="shared" si="225"/>
        <v>2.0324599999999999</v>
      </c>
      <c r="X390" s="83">
        <f t="shared" si="225"/>
        <v>2.0746500000000001</v>
      </c>
      <c r="Y390" s="83">
        <f t="shared" si="225"/>
        <v>2.0537299999999998</v>
      </c>
      <c r="Z390" s="83">
        <f t="shared" si="225"/>
        <v>1.75275</v>
      </c>
      <c r="AA390" s="83">
        <f t="shared" si="225"/>
        <v>1.5637399999999999</v>
      </c>
    </row>
    <row r="391" spans="1:27" ht="12.75" customHeight="1" outlineLevel="1" x14ac:dyDescent="0.2">
      <c r="A391" s="91" t="s">
        <v>2560</v>
      </c>
      <c r="B391" s="63" t="s">
        <v>233</v>
      </c>
      <c r="C391" s="43" t="s">
        <v>79</v>
      </c>
      <c r="D391" s="44">
        <v>1260.01</v>
      </c>
      <c r="E391" s="44">
        <v>1083.8599999999999</v>
      </c>
      <c r="F391" s="44">
        <v>1044.8399999999999</v>
      </c>
      <c r="G391" s="44">
        <v>1004.59</v>
      </c>
      <c r="H391" s="44">
        <v>940.65</v>
      </c>
      <c r="I391" s="44">
        <v>922.49</v>
      </c>
      <c r="J391" s="44">
        <v>894.14</v>
      </c>
      <c r="K391" s="44">
        <v>940.68</v>
      </c>
      <c r="L391" s="44">
        <v>1234.23</v>
      </c>
      <c r="M391" s="44">
        <v>1327.54</v>
      </c>
      <c r="N391" s="44">
        <v>1349.72</v>
      </c>
      <c r="O391" s="44">
        <v>1350.28</v>
      </c>
      <c r="P391" s="44">
        <v>1350.18</v>
      </c>
      <c r="Q391" s="44">
        <v>1344.33</v>
      </c>
      <c r="R391" s="44">
        <v>1341.2</v>
      </c>
      <c r="S391" s="44">
        <v>1324.59</v>
      </c>
      <c r="T391" s="44">
        <v>1322.02</v>
      </c>
      <c r="U391" s="44">
        <v>1345.09</v>
      </c>
      <c r="V391" s="44">
        <v>1381.48</v>
      </c>
      <c r="W391" s="44">
        <v>1592.93</v>
      </c>
      <c r="X391" s="44">
        <v>1635.12</v>
      </c>
      <c r="Y391" s="44">
        <v>1614.2</v>
      </c>
      <c r="Z391" s="44">
        <v>1313.22</v>
      </c>
      <c r="AA391" s="44">
        <v>1124.21</v>
      </c>
    </row>
    <row r="392" spans="1:27" ht="12.75" customHeight="1" outlineLevel="1" x14ac:dyDescent="0.2">
      <c r="A392" s="91" t="s">
        <v>2561</v>
      </c>
      <c r="B392" s="63" t="s">
        <v>90</v>
      </c>
      <c r="C392" s="43" t="s">
        <v>79</v>
      </c>
      <c r="D392" s="44">
        <f>$D$317</f>
        <v>217.03</v>
      </c>
      <c r="E392" s="44">
        <f t="shared" ref="E392:AA392" si="226">$D$317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customHeight="1" outlineLevel="1" x14ac:dyDescent="0.2">
      <c r="A393" s="91" t="s">
        <v>2562</v>
      </c>
      <c r="B393" s="63" t="s">
        <v>83</v>
      </c>
      <c r="C393" s="43" t="s">
        <v>79</v>
      </c>
      <c r="D393" s="44">
        <v>6.14</v>
      </c>
      <c r="E393" s="44">
        <v>6.14</v>
      </c>
      <c r="F393" s="44">
        <v>6.14</v>
      </c>
      <c r="G393" s="44">
        <v>6.14</v>
      </c>
      <c r="H393" s="44">
        <v>6.14</v>
      </c>
      <c r="I393" s="44">
        <v>6.14</v>
      </c>
      <c r="J393" s="44">
        <v>6.14</v>
      </c>
      <c r="K393" s="44">
        <v>6.14</v>
      </c>
      <c r="L393" s="44">
        <v>6.14</v>
      </c>
      <c r="M393" s="44">
        <v>6.14</v>
      </c>
      <c r="N393" s="44">
        <v>6.14</v>
      </c>
      <c r="O393" s="44">
        <v>6.14</v>
      </c>
      <c r="P393" s="44">
        <v>6.14</v>
      </c>
      <c r="Q393" s="44">
        <v>6.14</v>
      </c>
      <c r="R393" s="44">
        <v>6.14</v>
      </c>
      <c r="S393" s="44">
        <v>6.14</v>
      </c>
      <c r="T393" s="44">
        <v>6.14</v>
      </c>
      <c r="U393" s="44">
        <v>6.14</v>
      </c>
      <c r="V393" s="44">
        <v>6.14</v>
      </c>
      <c r="W393" s="44">
        <v>6.14</v>
      </c>
      <c r="X393" s="44">
        <v>6.14</v>
      </c>
      <c r="Y393" s="44">
        <v>6.14</v>
      </c>
      <c r="Z393" s="44">
        <v>6.14</v>
      </c>
      <c r="AA393" s="44">
        <v>6.14</v>
      </c>
    </row>
    <row r="394" spans="1:27" ht="12.75" customHeight="1" outlineLevel="1" x14ac:dyDescent="0.2">
      <c r="A394" s="91" t="s">
        <v>2563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x14ac:dyDescent="0.2">
      <c r="A395" s="90" t="s">
        <v>2564</v>
      </c>
      <c r="B395" s="28" t="str">
        <f>"17"&amp;"."&amp;$B$777&amp;"."&amp;$B$778</f>
        <v>17.04.2023</v>
      </c>
      <c r="C395" s="82" t="s">
        <v>76</v>
      </c>
      <c r="D395" s="83">
        <f>ROUND(((D396+D397+D399+D398)/1000),5)</f>
        <v>1.5169699999999999</v>
      </c>
      <c r="E395" s="83">
        <f>ROUND(((E396+E397+E399+E398)/1000),5)</f>
        <v>1.4327700000000001</v>
      </c>
      <c r="F395" s="83">
        <f>ROUND(((F396+F397+F399+F398)/1000),5)</f>
        <v>1.3355399999999999</v>
      </c>
      <c r="G395" s="83">
        <f t="shared" ref="G395:AA395" si="228">ROUND(((G396+G397+G399+G398)/1000),5)</f>
        <v>1.2926899999999999</v>
      </c>
      <c r="H395" s="83">
        <f t="shared" si="228"/>
        <v>1.33589</v>
      </c>
      <c r="I395" s="83">
        <f t="shared" si="228"/>
        <v>1.4748000000000001</v>
      </c>
      <c r="J395" s="83">
        <f t="shared" si="228"/>
        <v>1.5515000000000001</v>
      </c>
      <c r="K395" s="83">
        <f t="shared" si="228"/>
        <v>1.8347500000000001</v>
      </c>
      <c r="L395" s="83">
        <f t="shared" si="228"/>
        <v>2.07585</v>
      </c>
      <c r="M395" s="83">
        <f t="shared" si="228"/>
        <v>2.1707100000000001</v>
      </c>
      <c r="N395" s="83">
        <f t="shared" si="228"/>
        <v>2.1800299999999999</v>
      </c>
      <c r="O395" s="83">
        <f t="shared" si="228"/>
        <v>2.1678999999999999</v>
      </c>
      <c r="P395" s="83">
        <f t="shared" si="228"/>
        <v>2.0962399999999999</v>
      </c>
      <c r="Q395" s="83">
        <f t="shared" si="228"/>
        <v>2.1756500000000001</v>
      </c>
      <c r="R395" s="83">
        <f t="shared" si="228"/>
        <v>2.1631200000000002</v>
      </c>
      <c r="S395" s="83">
        <f t="shared" si="228"/>
        <v>2.0921599999999998</v>
      </c>
      <c r="T395" s="83">
        <f t="shared" si="228"/>
        <v>2.0985999999999998</v>
      </c>
      <c r="U395" s="83">
        <f t="shared" si="228"/>
        <v>2.08771</v>
      </c>
      <c r="V395" s="83">
        <f t="shared" si="228"/>
        <v>2.0320800000000001</v>
      </c>
      <c r="W395" s="83">
        <f t="shared" si="228"/>
        <v>2.1236299999999999</v>
      </c>
      <c r="X395" s="83">
        <f t="shared" si="228"/>
        <v>2.1307</v>
      </c>
      <c r="Y395" s="83">
        <f t="shared" si="228"/>
        <v>2.0936699999999999</v>
      </c>
      <c r="Z395" s="83">
        <f t="shared" si="228"/>
        <v>1.7871300000000001</v>
      </c>
      <c r="AA395" s="83">
        <f t="shared" si="228"/>
        <v>1.5592900000000001</v>
      </c>
    </row>
    <row r="396" spans="1:27" ht="12.75" customHeight="1" outlineLevel="1" x14ac:dyDescent="0.2">
      <c r="A396" s="91" t="s">
        <v>2565</v>
      </c>
      <c r="B396" s="63" t="s">
        <v>233</v>
      </c>
      <c r="C396" s="43" t="s">
        <v>79</v>
      </c>
      <c r="D396" s="44">
        <v>1077.44</v>
      </c>
      <c r="E396" s="44">
        <v>993.24</v>
      </c>
      <c r="F396" s="44">
        <v>896.01</v>
      </c>
      <c r="G396" s="44">
        <v>853.16</v>
      </c>
      <c r="H396" s="44">
        <v>896.36</v>
      </c>
      <c r="I396" s="44">
        <v>1035.27</v>
      </c>
      <c r="J396" s="44">
        <v>1111.97</v>
      </c>
      <c r="K396" s="44">
        <v>1395.22</v>
      </c>
      <c r="L396" s="44">
        <v>1636.32</v>
      </c>
      <c r="M396" s="44">
        <v>1731.18</v>
      </c>
      <c r="N396" s="44">
        <v>1740.5</v>
      </c>
      <c r="O396" s="44">
        <v>1728.37</v>
      </c>
      <c r="P396" s="44">
        <v>1656.71</v>
      </c>
      <c r="Q396" s="44">
        <v>1736.12</v>
      </c>
      <c r="R396" s="44">
        <v>1723.59</v>
      </c>
      <c r="S396" s="44">
        <v>1652.63</v>
      </c>
      <c r="T396" s="44">
        <v>1659.07</v>
      </c>
      <c r="U396" s="44">
        <v>1648.18</v>
      </c>
      <c r="V396" s="44">
        <v>1592.55</v>
      </c>
      <c r="W396" s="44">
        <v>1684.1</v>
      </c>
      <c r="X396" s="44">
        <v>1691.17</v>
      </c>
      <c r="Y396" s="44">
        <v>1654.14</v>
      </c>
      <c r="Z396" s="44">
        <v>1347.6</v>
      </c>
      <c r="AA396" s="44">
        <v>1119.76</v>
      </c>
    </row>
    <row r="397" spans="1:27" ht="12.75" customHeight="1" outlineLevel="1" x14ac:dyDescent="0.2">
      <c r="A397" s="91" t="s">
        <v>2566</v>
      </c>
      <c r="B397" s="63" t="s">
        <v>90</v>
      </c>
      <c r="C397" s="43" t="s">
        <v>79</v>
      </c>
      <c r="D397" s="44">
        <f>$D$317</f>
        <v>217.03</v>
      </c>
      <c r="E397" s="44">
        <f t="shared" ref="E397:AA397" si="229">$D$317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customHeight="1" outlineLevel="1" x14ac:dyDescent="0.2">
      <c r="A398" s="91" t="s">
        <v>2567</v>
      </c>
      <c r="B398" s="63" t="s">
        <v>83</v>
      </c>
      <c r="C398" s="43" t="s">
        <v>79</v>
      </c>
      <c r="D398" s="44">
        <v>6.14</v>
      </c>
      <c r="E398" s="44">
        <v>6.14</v>
      </c>
      <c r="F398" s="44">
        <v>6.14</v>
      </c>
      <c r="G398" s="44">
        <v>6.14</v>
      </c>
      <c r="H398" s="44">
        <v>6.14</v>
      </c>
      <c r="I398" s="44">
        <v>6.14</v>
      </c>
      <c r="J398" s="44">
        <v>6.14</v>
      </c>
      <c r="K398" s="44">
        <v>6.14</v>
      </c>
      <c r="L398" s="44">
        <v>6.14</v>
      </c>
      <c r="M398" s="44">
        <v>6.14</v>
      </c>
      <c r="N398" s="44">
        <v>6.14</v>
      </c>
      <c r="O398" s="44">
        <v>6.14</v>
      </c>
      <c r="P398" s="44">
        <v>6.14</v>
      </c>
      <c r="Q398" s="44">
        <v>6.14</v>
      </c>
      <c r="R398" s="44">
        <v>6.14</v>
      </c>
      <c r="S398" s="44">
        <v>6.14</v>
      </c>
      <c r="T398" s="44">
        <v>6.14</v>
      </c>
      <c r="U398" s="44">
        <v>6.14</v>
      </c>
      <c r="V398" s="44">
        <v>6.14</v>
      </c>
      <c r="W398" s="44">
        <v>6.14</v>
      </c>
      <c r="X398" s="44">
        <v>6.14</v>
      </c>
      <c r="Y398" s="44">
        <v>6.14</v>
      </c>
      <c r="Z398" s="44">
        <v>6.14</v>
      </c>
      <c r="AA398" s="44">
        <v>6.14</v>
      </c>
    </row>
    <row r="399" spans="1:27" ht="12.75" customHeight="1" outlineLevel="1" x14ac:dyDescent="0.2">
      <c r="A399" s="91" t="s">
        <v>2568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x14ac:dyDescent="0.2">
      <c r="A400" s="90" t="s">
        <v>2569</v>
      </c>
      <c r="B400" s="28" t="str">
        <f>"18"&amp;"."&amp;$B$777&amp;"."&amp;$B$778</f>
        <v>18.04.2023</v>
      </c>
      <c r="C400" s="82" t="s">
        <v>76</v>
      </c>
      <c r="D400" s="83">
        <f>ROUND(((D401+D402+D404+D403)/1000),5)</f>
        <v>1.4925999999999999</v>
      </c>
      <c r="E400" s="83">
        <f>ROUND(((E401+E402+E404+E403)/1000),5)</f>
        <v>1.3640099999999999</v>
      </c>
      <c r="F400" s="83">
        <f>ROUND(((F401+F402+F404+F403)/1000),5)</f>
        <v>1.28386</v>
      </c>
      <c r="G400" s="83">
        <f t="shared" ref="G400:AA400" si="231">ROUND(((G401+G402+G404+G403)/1000),5)</f>
        <v>1.14323</v>
      </c>
      <c r="H400" s="83">
        <f t="shared" si="231"/>
        <v>1.36252</v>
      </c>
      <c r="I400" s="83">
        <f t="shared" si="231"/>
        <v>1.4619899999999999</v>
      </c>
      <c r="J400" s="83">
        <f t="shared" si="231"/>
        <v>1.61612</v>
      </c>
      <c r="K400" s="83">
        <f t="shared" si="231"/>
        <v>1.8346100000000001</v>
      </c>
      <c r="L400" s="83">
        <f t="shared" si="231"/>
        <v>2.06758</v>
      </c>
      <c r="M400" s="83">
        <f t="shared" si="231"/>
        <v>2.1590699999999998</v>
      </c>
      <c r="N400" s="83">
        <f t="shared" si="231"/>
        <v>2.1996899999999999</v>
      </c>
      <c r="O400" s="83">
        <f t="shared" si="231"/>
        <v>2.2344400000000002</v>
      </c>
      <c r="P400" s="83">
        <f t="shared" si="231"/>
        <v>2.1721499999999998</v>
      </c>
      <c r="Q400" s="83">
        <f t="shared" si="231"/>
        <v>2.3266800000000001</v>
      </c>
      <c r="R400" s="83">
        <f t="shared" si="231"/>
        <v>2.3114699999999999</v>
      </c>
      <c r="S400" s="83">
        <f t="shared" si="231"/>
        <v>2.19143</v>
      </c>
      <c r="T400" s="83">
        <f t="shared" si="231"/>
        <v>2.17326</v>
      </c>
      <c r="U400" s="83">
        <f t="shared" si="231"/>
        <v>2.1313200000000001</v>
      </c>
      <c r="V400" s="83">
        <f t="shared" si="231"/>
        <v>2.06114</v>
      </c>
      <c r="W400" s="83">
        <f t="shared" si="231"/>
        <v>2.1170499999999999</v>
      </c>
      <c r="X400" s="83">
        <f t="shared" si="231"/>
        <v>2.1726000000000001</v>
      </c>
      <c r="Y400" s="83">
        <f t="shared" si="231"/>
        <v>2.1443300000000001</v>
      </c>
      <c r="Z400" s="83">
        <f t="shared" si="231"/>
        <v>1.85616</v>
      </c>
      <c r="AA400" s="83">
        <f t="shared" si="231"/>
        <v>1.5945199999999999</v>
      </c>
    </row>
    <row r="401" spans="1:27" ht="12.75" customHeight="1" outlineLevel="1" x14ac:dyDescent="0.2">
      <c r="A401" s="91" t="s">
        <v>2570</v>
      </c>
      <c r="B401" s="63" t="s">
        <v>233</v>
      </c>
      <c r="C401" s="43" t="s">
        <v>79</v>
      </c>
      <c r="D401" s="44">
        <v>1053.07</v>
      </c>
      <c r="E401" s="44">
        <v>924.48</v>
      </c>
      <c r="F401" s="44">
        <v>844.33</v>
      </c>
      <c r="G401" s="44">
        <v>703.7</v>
      </c>
      <c r="H401" s="44">
        <v>922.99</v>
      </c>
      <c r="I401" s="44">
        <v>1022.46</v>
      </c>
      <c r="J401" s="44">
        <v>1176.5899999999999</v>
      </c>
      <c r="K401" s="44">
        <v>1395.08</v>
      </c>
      <c r="L401" s="44">
        <v>1628.05</v>
      </c>
      <c r="M401" s="44">
        <v>1719.54</v>
      </c>
      <c r="N401" s="44">
        <v>1760.16</v>
      </c>
      <c r="O401" s="44">
        <v>1794.91</v>
      </c>
      <c r="P401" s="44">
        <v>1732.62</v>
      </c>
      <c r="Q401" s="44">
        <v>1887.15</v>
      </c>
      <c r="R401" s="44">
        <v>1871.94</v>
      </c>
      <c r="S401" s="44">
        <v>1751.9</v>
      </c>
      <c r="T401" s="44">
        <v>1733.73</v>
      </c>
      <c r="U401" s="44">
        <v>1691.79</v>
      </c>
      <c r="V401" s="44">
        <v>1621.61</v>
      </c>
      <c r="W401" s="44">
        <v>1677.52</v>
      </c>
      <c r="X401" s="44">
        <v>1733.07</v>
      </c>
      <c r="Y401" s="44">
        <v>1704.8</v>
      </c>
      <c r="Z401" s="44">
        <v>1416.63</v>
      </c>
      <c r="AA401" s="44">
        <v>1154.99</v>
      </c>
    </row>
    <row r="402" spans="1:27" ht="12.75" customHeight="1" outlineLevel="1" x14ac:dyDescent="0.2">
      <c r="A402" s="91" t="s">
        <v>2571</v>
      </c>
      <c r="B402" s="63" t="s">
        <v>90</v>
      </c>
      <c r="C402" s="43" t="s">
        <v>79</v>
      </c>
      <c r="D402" s="44">
        <f>$D$317</f>
        <v>217.03</v>
      </c>
      <c r="E402" s="44">
        <f t="shared" ref="E402:AA402" si="232">$D$317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customHeight="1" outlineLevel="1" x14ac:dyDescent="0.2">
      <c r="A403" s="91" t="s">
        <v>2572</v>
      </c>
      <c r="B403" s="63" t="s">
        <v>83</v>
      </c>
      <c r="C403" s="43" t="s">
        <v>79</v>
      </c>
      <c r="D403" s="44">
        <v>6.14</v>
      </c>
      <c r="E403" s="44">
        <v>6.14</v>
      </c>
      <c r="F403" s="44">
        <v>6.14</v>
      </c>
      <c r="G403" s="44">
        <v>6.14</v>
      </c>
      <c r="H403" s="44">
        <v>6.14</v>
      </c>
      <c r="I403" s="44">
        <v>6.14</v>
      </c>
      <c r="J403" s="44">
        <v>6.14</v>
      </c>
      <c r="K403" s="44">
        <v>6.14</v>
      </c>
      <c r="L403" s="44">
        <v>6.14</v>
      </c>
      <c r="M403" s="44">
        <v>6.14</v>
      </c>
      <c r="N403" s="44">
        <v>6.14</v>
      </c>
      <c r="O403" s="44">
        <v>6.14</v>
      </c>
      <c r="P403" s="44">
        <v>6.14</v>
      </c>
      <c r="Q403" s="44">
        <v>6.14</v>
      </c>
      <c r="R403" s="44">
        <v>6.14</v>
      </c>
      <c r="S403" s="44">
        <v>6.14</v>
      </c>
      <c r="T403" s="44">
        <v>6.14</v>
      </c>
      <c r="U403" s="44">
        <v>6.14</v>
      </c>
      <c r="V403" s="44">
        <v>6.14</v>
      </c>
      <c r="W403" s="44">
        <v>6.14</v>
      </c>
      <c r="X403" s="44">
        <v>6.14</v>
      </c>
      <c r="Y403" s="44">
        <v>6.14</v>
      </c>
      <c r="Z403" s="44">
        <v>6.14</v>
      </c>
      <c r="AA403" s="44">
        <v>6.14</v>
      </c>
    </row>
    <row r="404" spans="1:27" ht="12.75" customHeight="1" outlineLevel="1" x14ac:dyDescent="0.2">
      <c r="A404" s="91" t="s">
        <v>2573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x14ac:dyDescent="0.2">
      <c r="A405" s="90" t="s">
        <v>2574</v>
      </c>
      <c r="B405" s="28" t="str">
        <f>"19"&amp;"."&amp;$B$777&amp;"."&amp;$B$778</f>
        <v>19.04.2023</v>
      </c>
      <c r="C405" s="82" t="s">
        <v>76</v>
      </c>
      <c r="D405" s="83">
        <f>ROUND(((D406+D407+D409+D408)/1000),5)</f>
        <v>1.4975400000000001</v>
      </c>
      <c r="E405" s="83">
        <f>ROUND(((E406+E407+E409+E408)/1000),5)</f>
        <v>1.36917</v>
      </c>
      <c r="F405" s="83">
        <f>ROUND(((F406+F407+F409+F408)/1000),5)</f>
        <v>1.2827599999999999</v>
      </c>
      <c r="G405" s="83">
        <f t="shared" ref="G405:AA405" si="234">ROUND(((G406+G407+G409+G408)/1000),5)</f>
        <v>1.2078500000000001</v>
      </c>
      <c r="H405" s="83">
        <f t="shared" si="234"/>
        <v>1.36731</v>
      </c>
      <c r="I405" s="83">
        <f t="shared" si="234"/>
        <v>1.48448</v>
      </c>
      <c r="J405" s="83">
        <f t="shared" si="234"/>
        <v>1.7019899999999999</v>
      </c>
      <c r="K405" s="83">
        <f t="shared" si="234"/>
        <v>1.8951100000000001</v>
      </c>
      <c r="L405" s="83">
        <f t="shared" si="234"/>
        <v>2.0667499999999999</v>
      </c>
      <c r="M405" s="83">
        <f t="shared" si="234"/>
        <v>2.0997300000000001</v>
      </c>
      <c r="N405" s="83">
        <f t="shared" si="234"/>
        <v>2.0962800000000001</v>
      </c>
      <c r="O405" s="83">
        <f t="shared" si="234"/>
        <v>2.0936300000000001</v>
      </c>
      <c r="P405" s="83">
        <f t="shared" si="234"/>
        <v>2.0883600000000002</v>
      </c>
      <c r="Q405" s="83">
        <f t="shared" si="234"/>
        <v>2.08928</v>
      </c>
      <c r="R405" s="83">
        <f t="shared" si="234"/>
        <v>2.0842100000000001</v>
      </c>
      <c r="S405" s="83">
        <f t="shared" si="234"/>
        <v>2.0667800000000001</v>
      </c>
      <c r="T405" s="83">
        <f t="shared" si="234"/>
        <v>2.0815199999999998</v>
      </c>
      <c r="U405" s="83">
        <f t="shared" si="234"/>
        <v>2.0719799999999999</v>
      </c>
      <c r="V405" s="83">
        <f t="shared" si="234"/>
        <v>2.02447</v>
      </c>
      <c r="W405" s="83">
        <f t="shared" si="234"/>
        <v>2.097</v>
      </c>
      <c r="X405" s="83">
        <f t="shared" si="234"/>
        <v>2.1150500000000001</v>
      </c>
      <c r="Y405" s="83">
        <f t="shared" si="234"/>
        <v>2.10873</v>
      </c>
      <c r="Z405" s="83">
        <f t="shared" si="234"/>
        <v>1.8244199999999999</v>
      </c>
      <c r="AA405" s="83">
        <f t="shared" si="234"/>
        <v>1.5596300000000001</v>
      </c>
    </row>
    <row r="406" spans="1:27" ht="12.75" customHeight="1" outlineLevel="1" x14ac:dyDescent="0.2">
      <c r="A406" s="91" t="s">
        <v>2575</v>
      </c>
      <c r="B406" s="63" t="s">
        <v>233</v>
      </c>
      <c r="C406" s="43" t="s">
        <v>79</v>
      </c>
      <c r="D406" s="44">
        <v>1058.01</v>
      </c>
      <c r="E406" s="44">
        <v>929.64</v>
      </c>
      <c r="F406" s="44">
        <v>843.23</v>
      </c>
      <c r="G406" s="44">
        <v>768.32</v>
      </c>
      <c r="H406" s="44">
        <v>927.78</v>
      </c>
      <c r="I406" s="44">
        <v>1044.95</v>
      </c>
      <c r="J406" s="44">
        <v>1262.46</v>
      </c>
      <c r="K406" s="44">
        <v>1455.58</v>
      </c>
      <c r="L406" s="44">
        <v>1627.22</v>
      </c>
      <c r="M406" s="44">
        <v>1660.2</v>
      </c>
      <c r="N406" s="44">
        <v>1656.75</v>
      </c>
      <c r="O406" s="44">
        <v>1654.1</v>
      </c>
      <c r="P406" s="44">
        <v>1648.83</v>
      </c>
      <c r="Q406" s="44">
        <v>1649.75</v>
      </c>
      <c r="R406" s="44">
        <v>1644.68</v>
      </c>
      <c r="S406" s="44">
        <v>1627.25</v>
      </c>
      <c r="T406" s="44">
        <v>1641.99</v>
      </c>
      <c r="U406" s="44">
        <v>1632.45</v>
      </c>
      <c r="V406" s="44">
        <v>1584.94</v>
      </c>
      <c r="W406" s="44">
        <v>1657.47</v>
      </c>
      <c r="X406" s="44">
        <v>1675.52</v>
      </c>
      <c r="Y406" s="44">
        <v>1669.2</v>
      </c>
      <c r="Z406" s="44">
        <v>1384.89</v>
      </c>
      <c r="AA406" s="44">
        <v>1120.0999999999999</v>
      </c>
    </row>
    <row r="407" spans="1:27" ht="12.75" customHeight="1" outlineLevel="1" x14ac:dyDescent="0.2">
      <c r="A407" s="91" t="s">
        <v>2576</v>
      </c>
      <c r="B407" s="63" t="s">
        <v>90</v>
      </c>
      <c r="C407" s="43" t="s">
        <v>79</v>
      </c>
      <c r="D407" s="44">
        <f>$D$317</f>
        <v>217.03</v>
      </c>
      <c r="E407" s="44">
        <f t="shared" ref="E407:AA407" si="235">$D$317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customHeight="1" outlineLevel="1" x14ac:dyDescent="0.2">
      <c r="A408" s="91" t="s">
        <v>2577</v>
      </c>
      <c r="B408" s="63" t="s">
        <v>83</v>
      </c>
      <c r="C408" s="43" t="s">
        <v>79</v>
      </c>
      <c r="D408" s="103">
        <v>6.14</v>
      </c>
      <c r="E408" s="103">
        <v>6.14</v>
      </c>
      <c r="F408" s="103">
        <v>6.14</v>
      </c>
      <c r="G408" s="103">
        <v>6.14</v>
      </c>
      <c r="H408" s="103">
        <v>6.14</v>
      </c>
      <c r="I408" s="103">
        <v>6.14</v>
      </c>
      <c r="J408" s="103">
        <v>6.14</v>
      </c>
      <c r="K408" s="103">
        <v>6.14</v>
      </c>
      <c r="L408" s="103">
        <v>6.14</v>
      </c>
      <c r="M408" s="103">
        <v>6.14</v>
      </c>
      <c r="N408" s="103">
        <v>6.14</v>
      </c>
      <c r="O408" s="103">
        <v>6.14</v>
      </c>
      <c r="P408" s="103">
        <v>6.14</v>
      </c>
      <c r="Q408" s="103">
        <v>6.14</v>
      </c>
      <c r="R408" s="103">
        <v>6.14</v>
      </c>
      <c r="S408" s="103">
        <v>6.14</v>
      </c>
      <c r="T408" s="103">
        <v>6.14</v>
      </c>
      <c r="U408" s="103">
        <v>6.14</v>
      </c>
      <c r="V408" s="103">
        <v>6.14</v>
      </c>
      <c r="W408" s="103">
        <v>6.14</v>
      </c>
      <c r="X408" s="103">
        <v>6.14</v>
      </c>
      <c r="Y408" s="103">
        <v>6.14</v>
      </c>
      <c r="Z408" s="103">
        <v>6.14</v>
      </c>
      <c r="AA408" s="103">
        <v>6.14</v>
      </c>
    </row>
    <row r="409" spans="1:27" ht="12.75" customHeight="1" outlineLevel="1" x14ac:dyDescent="0.2">
      <c r="A409" s="91" t="s">
        <v>2578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x14ac:dyDescent="0.2">
      <c r="A410" s="90" t="s">
        <v>2579</v>
      </c>
      <c r="B410" s="28" t="str">
        <f>"20"&amp;"."&amp;$B$777&amp;"."&amp;$B$778</f>
        <v>20.04.2023</v>
      </c>
      <c r="C410" s="82" t="s">
        <v>76</v>
      </c>
      <c r="D410" s="83">
        <f>ROUND(((D411+D412+D414+D413)/1000),5)</f>
        <v>1.5146599999999999</v>
      </c>
      <c r="E410" s="83">
        <f>ROUND(((E411+E412+E414+E413)/1000),5)</f>
        <v>1.4165000000000001</v>
      </c>
      <c r="F410" s="83">
        <f>ROUND(((F411+F412+F414+F413)/1000),5)</f>
        <v>1.36202</v>
      </c>
      <c r="G410" s="83">
        <f t="shared" ref="G410:AA410" si="237">ROUND(((G411+G412+G414+G413)/1000),5)</f>
        <v>1.3131999999999999</v>
      </c>
      <c r="H410" s="83">
        <f t="shared" si="237"/>
        <v>1.39106</v>
      </c>
      <c r="I410" s="83">
        <f t="shared" si="237"/>
        <v>1.51118</v>
      </c>
      <c r="J410" s="83">
        <f t="shared" si="237"/>
        <v>1.70905</v>
      </c>
      <c r="K410" s="83">
        <f t="shared" si="237"/>
        <v>1.9396599999999999</v>
      </c>
      <c r="L410" s="83">
        <f t="shared" si="237"/>
        <v>2.1798700000000002</v>
      </c>
      <c r="M410" s="83">
        <f t="shared" si="237"/>
        <v>2.3246099999999998</v>
      </c>
      <c r="N410" s="83">
        <f t="shared" si="237"/>
        <v>2.2819799999999999</v>
      </c>
      <c r="O410" s="83">
        <f t="shared" si="237"/>
        <v>2.2772899999999998</v>
      </c>
      <c r="P410" s="83">
        <f t="shared" si="237"/>
        <v>2.25989</v>
      </c>
      <c r="Q410" s="83">
        <f t="shared" si="237"/>
        <v>2.2790400000000002</v>
      </c>
      <c r="R410" s="83">
        <f t="shared" si="237"/>
        <v>2.2608799999999998</v>
      </c>
      <c r="S410" s="83">
        <f t="shared" si="237"/>
        <v>2.2550400000000002</v>
      </c>
      <c r="T410" s="83">
        <f t="shared" si="237"/>
        <v>2.2455699999999998</v>
      </c>
      <c r="U410" s="83">
        <f t="shared" si="237"/>
        <v>2.24329</v>
      </c>
      <c r="V410" s="83">
        <f t="shared" si="237"/>
        <v>2.1861700000000002</v>
      </c>
      <c r="W410" s="83">
        <f t="shared" si="237"/>
        <v>2.31487</v>
      </c>
      <c r="X410" s="83">
        <f t="shared" si="237"/>
        <v>2.3331400000000002</v>
      </c>
      <c r="Y410" s="83">
        <f t="shared" si="237"/>
        <v>2.2968099999999998</v>
      </c>
      <c r="Z410" s="83">
        <f t="shared" si="237"/>
        <v>1.96095</v>
      </c>
      <c r="AA410" s="83">
        <f t="shared" si="237"/>
        <v>1.64378</v>
      </c>
    </row>
    <row r="411" spans="1:27" ht="12.75" customHeight="1" outlineLevel="1" x14ac:dyDescent="0.2">
      <c r="A411" s="91" t="s">
        <v>2580</v>
      </c>
      <c r="B411" s="63" t="s">
        <v>233</v>
      </c>
      <c r="C411" s="43" t="s">
        <v>79</v>
      </c>
      <c r="D411" s="44">
        <v>1075.1300000000001</v>
      </c>
      <c r="E411" s="44">
        <v>976.97</v>
      </c>
      <c r="F411" s="44">
        <v>922.49</v>
      </c>
      <c r="G411" s="44">
        <v>873.67</v>
      </c>
      <c r="H411" s="44">
        <v>951.53</v>
      </c>
      <c r="I411" s="44">
        <v>1071.6500000000001</v>
      </c>
      <c r="J411" s="44">
        <v>1269.52</v>
      </c>
      <c r="K411" s="44">
        <v>1500.13</v>
      </c>
      <c r="L411" s="44">
        <v>1740.34</v>
      </c>
      <c r="M411" s="44">
        <v>1885.08</v>
      </c>
      <c r="N411" s="44">
        <v>1842.45</v>
      </c>
      <c r="O411" s="44">
        <v>1837.76</v>
      </c>
      <c r="P411" s="44">
        <v>1820.36</v>
      </c>
      <c r="Q411" s="44">
        <v>1839.51</v>
      </c>
      <c r="R411" s="44">
        <v>1821.35</v>
      </c>
      <c r="S411" s="44">
        <v>1815.51</v>
      </c>
      <c r="T411" s="44">
        <v>1806.04</v>
      </c>
      <c r="U411" s="44">
        <v>1803.76</v>
      </c>
      <c r="V411" s="44">
        <v>1746.64</v>
      </c>
      <c r="W411" s="44">
        <v>1875.34</v>
      </c>
      <c r="X411" s="44">
        <v>1893.61</v>
      </c>
      <c r="Y411" s="44">
        <v>1857.28</v>
      </c>
      <c r="Z411" s="44">
        <v>1521.42</v>
      </c>
      <c r="AA411" s="44">
        <v>1204.25</v>
      </c>
    </row>
    <row r="412" spans="1:27" ht="12.75" customHeight="1" outlineLevel="1" x14ac:dyDescent="0.2">
      <c r="A412" s="91" t="s">
        <v>2581</v>
      </c>
      <c r="B412" s="63" t="s">
        <v>90</v>
      </c>
      <c r="C412" s="43" t="s">
        <v>79</v>
      </c>
      <c r="D412" s="44">
        <f>$D$317</f>
        <v>217.03</v>
      </c>
      <c r="E412" s="44">
        <f t="shared" ref="E412:AA412" si="238">$D$317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customHeight="1" outlineLevel="1" x14ac:dyDescent="0.2">
      <c r="A413" s="91" t="s">
        <v>2582</v>
      </c>
      <c r="B413" s="63" t="s">
        <v>83</v>
      </c>
      <c r="C413" s="43" t="s">
        <v>79</v>
      </c>
      <c r="D413" s="44">
        <v>6.14</v>
      </c>
      <c r="E413" s="44">
        <v>6.14</v>
      </c>
      <c r="F413" s="44">
        <v>6.14</v>
      </c>
      <c r="G413" s="44">
        <v>6.14</v>
      </c>
      <c r="H413" s="44">
        <v>6.14</v>
      </c>
      <c r="I413" s="44">
        <v>6.14</v>
      </c>
      <c r="J413" s="44">
        <v>6.14</v>
      </c>
      <c r="K413" s="44">
        <v>6.14</v>
      </c>
      <c r="L413" s="44">
        <v>6.14</v>
      </c>
      <c r="M413" s="44">
        <v>6.14</v>
      </c>
      <c r="N413" s="44">
        <v>6.14</v>
      </c>
      <c r="O413" s="44">
        <v>6.14</v>
      </c>
      <c r="P413" s="44">
        <v>6.14</v>
      </c>
      <c r="Q413" s="44">
        <v>6.14</v>
      </c>
      <c r="R413" s="44">
        <v>6.14</v>
      </c>
      <c r="S413" s="44">
        <v>6.14</v>
      </c>
      <c r="T413" s="44">
        <v>6.14</v>
      </c>
      <c r="U413" s="44">
        <v>6.14</v>
      </c>
      <c r="V413" s="44">
        <v>6.14</v>
      </c>
      <c r="W413" s="44">
        <v>6.14</v>
      </c>
      <c r="X413" s="44">
        <v>6.14</v>
      </c>
      <c r="Y413" s="44">
        <v>6.14</v>
      </c>
      <c r="Z413" s="44">
        <v>6.14</v>
      </c>
      <c r="AA413" s="44">
        <v>6.14</v>
      </c>
    </row>
    <row r="414" spans="1:27" ht="12.75" customHeight="1" outlineLevel="1" x14ac:dyDescent="0.2">
      <c r="A414" s="91" t="s">
        <v>2583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x14ac:dyDescent="0.2">
      <c r="A415" s="90" t="s">
        <v>2584</v>
      </c>
      <c r="B415" s="28" t="str">
        <f>"21"&amp;"."&amp;$B$777&amp;"."&amp;$B$778</f>
        <v>21.04.2023</v>
      </c>
      <c r="C415" s="82" t="s">
        <v>76</v>
      </c>
      <c r="D415" s="83">
        <f>ROUND(((D416+D417+D419+D418)/1000),5)</f>
        <v>1.6393200000000001</v>
      </c>
      <c r="E415" s="83">
        <f>ROUND(((E416+E417+E419+E418)/1000),5)</f>
        <v>1.5138100000000001</v>
      </c>
      <c r="F415" s="83">
        <f>ROUND(((F416+F417+F419+F418)/1000),5)</f>
        <v>1.4541500000000001</v>
      </c>
      <c r="G415" s="83">
        <f t="shared" ref="G415:AA415" si="240">ROUND(((G416+G417+G419+G418)/1000),5)</f>
        <v>1.44337</v>
      </c>
      <c r="H415" s="83">
        <f t="shared" si="240"/>
        <v>1.5120400000000001</v>
      </c>
      <c r="I415" s="83">
        <f t="shared" si="240"/>
        <v>1.5289200000000001</v>
      </c>
      <c r="J415" s="83">
        <f t="shared" si="240"/>
        <v>1.7783800000000001</v>
      </c>
      <c r="K415" s="83">
        <f t="shared" si="240"/>
        <v>2.1242899999999998</v>
      </c>
      <c r="L415" s="83">
        <f t="shared" si="240"/>
        <v>2.3246899999999999</v>
      </c>
      <c r="M415" s="83">
        <f t="shared" si="240"/>
        <v>2.41825</v>
      </c>
      <c r="N415" s="83">
        <f t="shared" si="240"/>
        <v>2.4361000000000002</v>
      </c>
      <c r="O415" s="83">
        <f t="shared" si="240"/>
        <v>2.4435899999999999</v>
      </c>
      <c r="P415" s="83">
        <f t="shared" si="240"/>
        <v>2.4272300000000002</v>
      </c>
      <c r="Q415" s="83">
        <f t="shared" si="240"/>
        <v>2.4277600000000001</v>
      </c>
      <c r="R415" s="83">
        <f t="shared" si="240"/>
        <v>2.3984999999999999</v>
      </c>
      <c r="S415" s="83">
        <f t="shared" si="240"/>
        <v>2.3824399999999999</v>
      </c>
      <c r="T415" s="83">
        <f t="shared" si="240"/>
        <v>2.3816899999999999</v>
      </c>
      <c r="U415" s="83">
        <f t="shared" si="240"/>
        <v>2.3320099999999999</v>
      </c>
      <c r="V415" s="83">
        <f t="shared" si="240"/>
        <v>2.39025</v>
      </c>
      <c r="W415" s="83">
        <f t="shared" si="240"/>
        <v>2.3345699999999998</v>
      </c>
      <c r="X415" s="83">
        <f t="shared" si="240"/>
        <v>2.38802</v>
      </c>
      <c r="Y415" s="83">
        <f t="shared" si="240"/>
        <v>2.36896</v>
      </c>
      <c r="Z415" s="83">
        <f t="shared" si="240"/>
        <v>2.0962499999999999</v>
      </c>
      <c r="AA415" s="83">
        <f t="shared" si="240"/>
        <v>1.9632099999999999</v>
      </c>
    </row>
    <row r="416" spans="1:27" ht="12.75" customHeight="1" outlineLevel="1" x14ac:dyDescent="0.2">
      <c r="A416" s="91" t="s">
        <v>2585</v>
      </c>
      <c r="B416" s="63" t="s">
        <v>233</v>
      </c>
      <c r="C416" s="43" t="s">
        <v>79</v>
      </c>
      <c r="D416" s="44">
        <v>1199.79</v>
      </c>
      <c r="E416" s="44">
        <v>1074.28</v>
      </c>
      <c r="F416" s="44">
        <v>1014.62</v>
      </c>
      <c r="G416" s="44">
        <v>1003.84</v>
      </c>
      <c r="H416" s="44">
        <v>1072.51</v>
      </c>
      <c r="I416" s="44">
        <v>1089.3900000000001</v>
      </c>
      <c r="J416" s="44">
        <v>1338.85</v>
      </c>
      <c r="K416" s="44">
        <v>1684.76</v>
      </c>
      <c r="L416" s="44">
        <v>1885.16</v>
      </c>
      <c r="M416" s="44">
        <v>1978.72</v>
      </c>
      <c r="N416" s="44">
        <v>1996.57</v>
      </c>
      <c r="O416" s="44">
        <v>2004.06</v>
      </c>
      <c r="P416" s="44">
        <v>1987.7</v>
      </c>
      <c r="Q416" s="44">
        <v>1988.23</v>
      </c>
      <c r="R416" s="44">
        <v>1958.97</v>
      </c>
      <c r="S416" s="44">
        <v>1942.91</v>
      </c>
      <c r="T416" s="44">
        <v>1942.16</v>
      </c>
      <c r="U416" s="44">
        <v>1892.48</v>
      </c>
      <c r="V416" s="44">
        <v>1950.72</v>
      </c>
      <c r="W416" s="44">
        <v>1895.04</v>
      </c>
      <c r="X416" s="44">
        <v>1948.49</v>
      </c>
      <c r="Y416" s="44">
        <v>1929.43</v>
      </c>
      <c r="Z416" s="44">
        <v>1656.72</v>
      </c>
      <c r="AA416" s="44">
        <v>1523.68</v>
      </c>
    </row>
    <row r="417" spans="1:27" ht="12.75" customHeight="1" outlineLevel="1" x14ac:dyDescent="0.2">
      <c r="A417" s="91" t="s">
        <v>2586</v>
      </c>
      <c r="B417" s="63" t="s">
        <v>90</v>
      </c>
      <c r="C417" s="43" t="s">
        <v>79</v>
      </c>
      <c r="D417" s="44">
        <f>$D$317</f>
        <v>217.03</v>
      </c>
      <c r="E417" s="44">
        <f t="shared" ref="E417:AA417" si="241">$D$317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customHeight="1" outlineLevel="1" x14ac:dyDescent="0.2">
      <c r="A418" s="91" t="s">
        <v>2587</v>
      </c>
      <c r="B418" s="63" t="s">
        <v>83</v>
      </c>
      <c r="C418" s="43" t="s">
        <v>79</v>
      </c>
      <c r="D418" s="44">
        <v>6.14</v>
      </c>
      <c r="E418" s="44">
        <v>6.14</v>
      </c>
      <c r="F418" s="44">
        <v>6.14</v>
      </c>
      <c r="G418" s="44">
        <v>6.14</v>
      </c>
      <c r="H418" s="44">
        <v>6.14</v>
      </c>
      <c r="I418" s="44">
        <v>6.14</v>
      </c>
      <c r="J418" s="44">
        <v>6.14</v>
      </c>
      <c r="K418" s="44">
        <v>6.14</v>
      </c>
      <c r="L418" s="44">
        <v>6.14</v>
      </c>
      <c r="M418" s="44">
        <v>6.14</v>
      </c>
      <c r="N418" s="44">
        <v>6.14</v>
      </c>
      <c r="O418" s="44">
        <v>6.14</v>
      </c>
      <c r="P418" s="44">
        <v>6.14</v>
      </c>
      <c r="Q418" s="44">
        <v>6.14</v>
      </c>
      <c r="R418" s="44">
        <v>6.14</v>
      </c>
      <c r="S418" s="44">
        <v>6.14</v>
      </c>
      <c r="T418" s="44">
        <v>6.14</v>
      </c>
      <c r="U418" s="44">
        <v>6.14</v>
      </c>
      <c r="V418" s="44">
        <v>6.14</v>
      </c>
      <c r="W418" s="44">
        <v>6.14</v>
      </c>
      <c r="X418" s="44">
        <v>6.14</v>
      </c>
      <c r="Y418" s="44">
        <v>6.14</v>
      </c>
      <c r="Z418" s="44">
        <v>6.14</v>
      </c>
      <c r="AA418" s="44">
        <v>6.14</v>
      </c>
    </row>
    <row r="419" spans="1:27" ht="12.75" customHeight="1" outlineLevel="1" x14ac:dyDescent="0.2">
      <c r="A419" s="91" t="s">
        <v>2588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x14ac:dyDescent="0.2">
      <c r="A420" s="90" t="s">
        <v>2589</v>
      </c>
      <c r="B420" s="28" t="str">
        <f>"22"&amp;"."&amp;$B$777&amp;"."&amp;$B$778</f>
        <v>22.04.2023</v>
      </c>
      <c r="C420" s="82" t="s">
        <v>76</v>
      </c>
      <c r="D420" s="83">
        <f>ROUND(((D421+D422+D424+D423)/1000),5)</f>
        <v>1.9242600000000001</v>
      </c>
      <c r="E420" s="83">
        <f>ROUND(((E421+E422+E424+E423)/1000),5)</f>
        <v>1.7200599999999999</v>
      </c>
      <c r="F420" s="83">
        <f>ROUND(((F421+F422+F424+F423)/1000),5)</f>
        <v>1.58463</v>
      </c>
      <c r="G420" s="83">
        <f t="shared" ref="G420:AA420" si="243">ROUND(((G421+G422+G424+G423)/1000),5)</f>
        <v>1.54857</v>
      </c>
      <c r="H420" s="83">
        <f t="shared" si="243"/>
        <v>1.51806</v>
      </c>
      <c r="I420" s="83">
        <f t="shared" si="243"/>
        <v>1.5609599999999999</v>
      </c>
      <c r="J420" s="83">
        <f t="shared" si="243"/>
        <v>1.7070799999999999</v>
      </c>
      <c r="K420" s="83">
        <f t="shared" si="243"/>
        <v>1.8434600000000001</v>
      </c>
      <c r="L420" s="83">
        <f t="shared" si="243"/>
        <v>2.1841699999999999</v>
      </c>
      <c r="M420" s="83">
        <f t="shared" si="243"/>
        <v>2.34063</v>
      </c>
      <c r="N420" s="83">
        <f t="shared" si="243"/>
        <v>2.3476599999999999</v>
      </c>
      <c r="O420" s="83">
        <f t="shared" si="243"/>
        <v>2.4151400000000001</v>
      </c>
      <c r="P420" s="83">
        <f t="shared" si="243"/>
        <v>2.3975399999999998</v>
      </c>
      <c r="Q420" s="83">
        <f t="shared" si="243"/>
        <v>2.39269</v>
      </c>
      <c r="R420" s="83">
        <f t="shared" si="243"/>
        <v>2.3864399999999999</v>
      </c>
      <c r="S420" s="83">
        <f t="shared" si="243"/>
        <v>2.3865099999999999</v>
      </c>
      <c r="T420" s="83">
        <f t="shared" si="243"/>
        <v>2.34701</v>
      </c>
      <c r="U420" s="83">
        <f t="shared" si="243"/>
        <v>2.34396</v>
      </c>
      <c r="V420" s="83">
        <f t="shared" si="243"/>
        <v>2.3463699999999998</v>
      </c>
      <c r="W420" s="83">
        <f t="shared" si="243"/>
        <v>2.4088799999999999</v>
      </c>
      <c r="X420" s="83">
        <f t="shared" si="243"/>
        <v>2.4144600000000001</v>
      </c>
      <c r="Y420" s="83">
        <f t="shared" si="243"/>
        <v>2.3904800000000002</v>
      </c>
      <c r="Z420" s="83">
        <f t="shared" si="243"/>
        <v>2.1053000000000002</v>
      </c>
      <c r="AA420" s="83">
        <f t="shared" si="243"/>
        <v>1.98346</v>
      </c>
    </row>
    <row r="421" spans="1:27" ht="12.75" customHeight="1" outlineLevel="1" x14ac:dyDescent="0.2">
      <c r="A421" s="91" t="s">
        <v>2590</v>
      </c>
      <c r="B421" s="63" t="s">
        <v>233</v>
      </c>
      <c r="C421" s="43" t="s">
        <v>79</v>
      </c>
      <c r="D421" s="44">
        <v>1484.73</v>
      </c>
      <c r="E421" s="44">
        <v>1280.53</v>
      </c>
      <c r="F421" s="44">
        <v>1145.0999999999999</v>
      </c>
      <c r="G421" s="44">
        <v>1109.04</v>
      </c>
      <c r="H421" s="44">
        <v>1078.53</v>
      </c>
      <c r="I421" s="44">
        <v>1121.43</v>
      </c>
      <c r="J421" s="44">
        <v>1267.55</v>
      </c>
      <c r="K421" s="44">
        <v>1403.93</v>
      </c>
      <c r="L421" s="44">
        <v>1744.64</v>
      </c>
      <c r="M421" s="44">
        <v>1901.1</v>
      </c>
      <c r="N421" s="44">
        <v>1908.13</v>
      </c>
      <c r="O421" s="44">
        <v>1975.61</v>
      </c>
      <c r="P421" s="44">
        <v>1958.01</v>
      </c>
      <c r="Q421" s="44">
        <v>1953.16</v>
      </c>
      <c r="R421" s="44">
        <v>1946.91</v>
      </c>
      <c r="S421" s="44">
        <v>1946.98</v>
      </c>
      <c r="T421" s="44">
        <v>1907.48</v>
      </c>
      <c r="U421" s="44">
        <v>1904.43</v>
      </c>
      <c r="V421" s="44">
        <v>1906.84</v>
      </c>
      <c r="W421" s="44">
        <v>1969.35</v>
      </c>
      <c r="X421" s="44">
        <v>1974.93</v>
      </c>
      <c r="Y421" s="44">
        <v>1950.95</v>
      </c>
      <c r="Z421" s="44">
        <v>1665.77</v>
      </c>
      <c r="AA421" s="44">
        <v>1543.93</v>
      </c>
    </row>
    <row r="422" spans="1:27" ht="12.75" customHeight="1" outlineLevel="1" x14ac:dyDescent="0.2">
      <c r="A422" s="91" t="s">
        <v>2591</v>
      </c>
      <c r="B422" s="63" t="s">
        <v>90</v>
      </c>
      <c r="C422" s="43" t="s">
        <v>79</v>
      </c>
      <c r="D422" s="44">
        <f>$D$317</f>
        <v>217.03</v>
      </c>
      <c r="E422" s="44">
        <f t="shared" ref="E422:AA422" si="244">$D$317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customHeight="1" outlineLevel="1" x14ac:dyDescent="0.2">
      <c r="A423" s="91" t="s">
        <v>2592</v>
      </c>
      <c r="B423" s="63" t="s">
        <v>83</v>
      </c>
      <c r="C423" s="43" t="s">
        <v>79</v>
      </c>
      <c r="D423" s="44">
        <v>6.14</v>
      </c>
      <c r="E423" s="44">
        <v>6.14</v>
      </c>
      <c r="F423" s="44">
        <v>6.14</v>
      </c>
      <c r="G423" s="44">
        <v>6.14</v>
      </c>
      <c r="H423" s="44">
        <v>6.14</v>
      </c>
      <c r="I423" s="44">
        <v>6.14</v>
      </c>
      <c r="J423" s="44">
        <v>6.14</v>
      </c>
      <c r="K423" s="44">
        <v>6.14</v>
      </c>
      <c r="L423" s="44">
        <v>6.14</v>
      </c>
      <c r="M423" s="44">
        <v>6.14</v>
      </c>
      <c r="N423" s="44">
        <v>6.14</v>
      </c>
      <c r="O423" s="44">
        <v>6.14</v>
      </c>
      <c r="P423" s="44">
        <v>6.14</v>
      </c>
      <c r="Q423" s="44">
        <v>6.14</v>
      </c>
      <c r="R423" s="44">
        <v>6.14</v>
      </c>
      <c r="S423" s="44">
        <v>6.14</v>
      </c>
      <c r="T423" s="44">
        <v>6.14</v>
      </c>
      <c r="U423" s="44">
        <v>6.14</v>
      </c>
      <c r="V423" s="44">
        <v>6.14</v>
      </c>
      <c r="W423" s="44">
        <v>6.14</v>
      </c>
      <c r="X423" s="44">
        <v>6.14</v>
      </c>
      <c r="Y423" s="44">
        <v>6.14</v>
      </c>
      <c r="Z423" s="44">
        <v>6.14</v>
      </c>
      <c r="AA423" s="44">
        <v>6.14</v>
      </c>
    </row>
    <row r="424" spans="1:27" ht="12.75" customHeight="1" outlineLevel="1" x14ac:dyDescent="0.2">
      <c r="A424" s="91" t="s">
        <v>2593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x14ac:dyDescent="0.2">
      <c r="A425" s="90" t="s">
        <v>2594</v>
      </c>
      <c r="B425" s="28" t="str">
        <f>"23"&amp;"."&amp;$B$777&amp;"."&amp;$B$778</f>
        <v>23.04.2023</v>
      </c>
      <c r="C425" s="82" t="s">
        <v>76</v>
      </c>
      <c r="D425" s="83">
        <f>ROUND(((D426+D427+D429+D428)/1000),5)</f>
        <v>1.71322</v>
      </c>
      <c r="E425" s="83">
        <f>ROUND(((E426+E427+E429+E428)/1000),5)</f>
        <v>1.5540499999999999</v>
      </c>
      <c r="F425" s="83">
        <f>ROUND(((F426+F427+F429+F428)/1000),5)</f>
        <v>1.5154399999999999</v>
      </c>
      <c r="G425" s="83">
        <f t="shared" ref="G425:AA425" si="246">ROUND(((G426+G427+G429+G428)/1000),5)</f>
        <v>1.4785200000000001</v>
      </c>
      <c r="H425" s="83">
        <f t="shared" si="246"/>
        <v>1.47018</v>
      </c>
      <c r="I425" s="83">
        <f t="shared" si="246"/>
        <v>1.4818800000000001</v>
      </c>
      <c r="J425" s="83">
        <f t="shared" si="246"/>
        <v>1.49238</v>
      </c>
      <c r="K425" s="83">
        <f t="shared" si="246"/>
        <v>1.5185200000000001</v>
      </c>
      <c r="L425" s="83">
        <f t="shared" si="246"/>
        <v>1.79166</v>
      </c>
      <c r="M425" s="83">
        <f t="shared" si="246"/>
        <v>1.98003</v>
      </c>
      <c r="N425" s="83">
        <f t="shared" si="246"/>
        <v>2.03627</v>
      </c>
      <c r="O425" s="83">
        <f t="shared" si="246"/>
        <v>2.0323600000000002</v>
      </c>
      <c r="P425" s="83">
        <f t="shared" si="246"/>
        <v>1.92974</v>
      </c>
      <c r="Q425" s="83">
        <f t="shared" si="246"/>
        <v>1.87921</v>
      </c>
      <c r="R425" s="83">
        <f t="shared" si="246"/>
        <v>1.8736600000000001</v>
      </c>
      <c r="S425" s="83">
        <f t="shared" si="246"/>
        <v>1.8483799999999999</v>
      </c>
      <c r="T425" s="83">
        <f t="shared" si="246"/>
        <v>1.82561</v>
      </c>
      <c r="U425" s="83">
        <f t="shared" si="246"/>
        <v>1.8736600000000001</v>
      </c>
      <c r="V425" s="83">
        <f t="shared" si="246"/>
        <v>2.0145900000000001</v>
      </c>
      <c r="W425" s="83">
        <f t="shared" si="246"/>
        <v>2.0995200000000001</v>
      </c>
      <c r="X425" s="83">
        <f t="shared" si="246"/>
        <v>2.1276999999999999</v>
      </c>
      <c r="Y425" s="83">
        <f t="shared" si="246"/>
        <v>2.1394199999999999</v>
      </c>
      <c r="Z425" s="83">
        <f t="shared" si="246"/>
        <v>1.8487499999999999</v>
      </c>
      <c r="AA425" s="83">
        <f t="shared" si="246"/>
        <v>1.6650400000000001</v>
      </c>
    </row>
    <row r="426" spans="1:27" ht="12.75" customHeight="1" outlineLevel="1" x14ac:dyDescent="0.2">
      <c r="A426" s="91" t="s">
        <v>2595</v>
      </c>
      <c r="B426" s="63" t="s">
        <v>233</v>
      </c>
      <c r="C426" s="43" t="s">
        <v>79</v>
      </c>
      <c r="D426" s="44">
        <v>1273.69</v>
      </c>
      <c r="E426" s="44">
        <v>1114.52</v>
      </c>
      <c r="F426" s="44">
        <v>1075.9100000000001</v>
      </c>
      <c r="G426" s="44">
        <v>1038.99</v>
      </c>
      <c r="H426" s="44">
        <v>1030.6500000000001</v>
      </c>
      <c r="I426" s="44">
        <v>1042.3499999999999</v>
      </c>
      <c r="J426" s="44">
        <v>1052.8499999999999</v>
      </c>
      <c r="K426" s="44">
        <v>1078.99</v>
      </c>
      <c r="L426" s="44">
        <v>1352.13</v>
      </c>
      <c r="M426" s="44">
        <v>1540.5</v>
      </c>
      <c r="N426" s="44">
        <v>1596.74</v>
      </c>
      <c r="O426" s="44">
        <v>1592.83</v>
      </c>
      <c r="P426" s="44">
        <v>1490.21</v>
      </c>
      <c r="Q426" s="44">
        <v>1439.68</v>
      </c>
      <c r="R426" s="44">
        <v>1434.13</v>
      </c>
      <c r="S426" s="44">
        <v>1408.85</v>
      </c>
      <c r="T426" s="44">
        <v>1386.08</v>
      </c>
      <c r="U426" s="44">
        <v>1434.13</v>
      </c>
      <c r="V426" s="44">
        <v>1575.06</v>
      </c>
      <c r="W426" s="44">
        <v>1659.99</v>
      </c>
      <c r="X426" s="44">
        <v>1688.17</v>
      </c>
      <c r="Y426" s="44">
        <v>1699.89</v>
      </c>
      <c r="Z426" s="44">
        <v>1409.22</v>
      </c>
      <c r="AA426" s="44">
        <v>1225.51</v>
      </c>
    </row>
    <row r="427" spans="1:27" ht="12.75" customHeight="1" outlineLevel="1" x14ac:dyDescent="0.2">
      <c r="A427" s="91" t="s">
        <v>2596</v>
      </c>
      <c r="B427" s="63" t="s">
        <v>90</v>
      </c>
      <c r="C427" s="43" t="s">
        <v>79</v>
      </c>
      <c r="D427" s="44">
        <f>$D$317</f>
        <v>217.03</v>
      </c>
      <c r="E427" s="44">
        <f t="shared" ref="E427:AA427" si="247">$D$317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customHeight="1" outlineLevel="1" x14ac:dyDescent="0.2">
      <c r="A428" s="91" t="s">
        <v>2597</v>
      </c>
      <c r="B428" s="63" t="s">
        <v>83</v>
      </c>
      <c r="C428" s="43" t="s">
        <v>79</v>
      </c>
      <c r="D428" s="44">
        <v>6.14</v>
      </c>
      <c r="E428" s="44">
        <v>6.14</v>
      </c>
      <c r="F428" s="44">
        <v>6.14</v>
      </c>
      <c r="G428" s="44">
        <v>6.14</v>
      </c>
      <c r="H428" s="44">
        <v>6.14</v>
      </c>
      <c r="I428" s="44">
        <v>6.14</v>
      </c>
      <c r="J428" s="44">
        <v>6.14</v>
      </c>
      <c r="K428" s="44">
        <v>6.14</v>
      </c>
      <c r="L428" s="44">
        <v>6.14</v>
      </c>
      <c r="M428" s="44">
        <v>6.14</v>
      </c>
      <c r="N428" s="44">
        <v>6.14</v>
      </c>
      <c r="O428" s="44">
        <v>6.14</v>
      </c>
      <c r="P428" s="44">
        <v>6.14</v>
      </c>
      <c r="Q428" s="44">
        <v>6.14</v>
      </c>
      <c r="R428" s="44">
        <v>6.14</v>
      </c>
      <c r="S428" s="44">
        <v>6.14</v>
      </c>
      <c r="T428" s="44">
        <v>6.14</v>
      </c>
      <c r="U428" s="44">
        <v>6.14</v>
      </c>
      <c r="V428" s="44">
        <v>6.14</v>
      </c>
      <c r="W428" s="44">
        <v>6.14</v>
      </c>
      <c r="X428" s="44">
        <v>6.14</v>
      </c>
      <c r="Y428" s="44">
        <v>6.14</v>
      </c>
      <c r="Z428" s="44">
        <v>6.14</v>
      </c>
      <c r="AA428" s="44">
        <v>6.14</v>
      </c>
    </row>
    <row r="429" spans="1:27" ht="12.75" customHeight="1" outlineLevel="1" x14ac:dyDescent="0.2">
      <c r="A429" s="91" t="s">
        <v>2598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x14ac:dyDescent="0.2">
      <c r="A430" s="90" t="s">
        <v>2599</v>
      </c>
      <c r="B430" s="28" t="str">
        <f>"24"&amp;"."&amp;$B$777&amp;"."&amp;$B$778</f>
        <v>24.04.2023</v>
      </c>
      <c r="C430" s="82" t="s">
        <v>76</v>
      </c>
      <c r="D430" s="83">
        <f>ROUND(((D431+D432+D434+D433)/1000),5)</f>
        <v>1.6011599999999999</v>
      </c>
      <c r="E430" s="83">
        <f>ROUND(((E431+E432+E434+E433)/1000),5)</f>
        <v>1.51484</v>
      </c>
      <c r="F430" s="83">
        <f>ROUND(((F431+F432+F434+F433)/1000),5)</f>
        <v>1.46932</v>
      </c>
      <c r="G430" s="83">
        <f t="shared" ref="G430:AA430" si="249">ROUND(((G431+G432+G434+G433)/1000),5)</f>
        <v>1.4487699999999999</v>
      </c>
      <c r="H430" s="83">
        <f t="shared" si="249"/>
        <v>1.5068600000000001</v>
      </c>
      <c r="I430" s="83">
        <f t="shared" si="249"/>
        <v>1.5207299999999999</v>
      </c>
      <c r="J430" s="83">
        <f t="shared" si="249"/>
        <v>1.78118</v>
      </c>
      <c r="K430" s="83">
        <f t="shared" si="249"/>
        <v>2.0741900000000002</v>
      </c>
      <c r="L430" s="83">
        <f t="shared" si="249"/>
        <v>2.2019700000000002</v>
      </c>
      <c r="M430" s="83">
        <f t="shared" si="249"/>
        <v>2.2588400000000002</v>
      </c>
      <c r="N430" s="83">
        <f t="shared" si="249"/>
        <v>2.2595100000000001</v>
      </c>
      <c r="O430" s="83">
        <f t="shared" si="249"/>
        <v>2.2812600000000001</v>
      </c>
      <c r="P430" s="83">
        <f t="shared" si="249"/>
        <v>2.2833299999999999</v>
      </c>
      <c r="Q430" s="83">
        <f t="shared" si="249"/>
        <v>2.3113100000000002</v>
      </c>
      <c r="R430" s="83">
        <f t="shared" si="249"/>
        <v>2.2987199999999999</v>
      </c>
      <c r="S430" s="83">
        <f t="shared" si="249"/>
        <v>2.3111799999999998</v>
      </c>
      <c r="T430" s="83">
        <f t="shared" si="249"/>
        <v>2.2812399999999999</v>
      </c>
      <c r="U430" s="83">
        <f t="shared" si="249"/>
        <v>2.2529599999999999</v>
      </c>
      <c r="V430" s="83">
        <f t="shared" si="249"/>
        <v>2.1722899999999998</v>
      </c>
      <c r="W430" s="83">
        <f t="shared" si="249"/>
        <v>2.2652399999999999</v>
      </c>
      <c r="X430" s="83">
        <f t="shared" si="249"/>
        <v>2.3366699999999998</v>
      </c>
      <c r="Y430" s="83">
        <f t="shared" si="249"/>
        <v>2.3327900000000001</v>
      </c>
      <c r="Z430" s="83">
        <f t="shared" si="249"/>
        <v>2.0588700000000002</v>
      </c>
      <c r="AA430" s="83">
        <f t="shared" si="249"/>
        <v>1.7555400000000001</v>
      </c>
    </row>
    <row r="431" spans="1:27" ht="12.75" customHeight="1" outlineLevel="1" x14ac:dyDescent="0.2">
      <c r="A431" s="91" t="s">
        <v>2600</v>
      </c>
      <c r="B431" s="63" t="s">
        <v>233</v>
      </c>
      <c r="C431" s="43" t="s">
        <v>79</v>
      </c>
      <c r="D431" s="44">
        <v>1161.6300000000001</v>
      </c>
      <c r="E431" s="44">
        <v>1075.31</v>
      </c>
      <c r="F431" s="44">
        <v>1029.79</v>
      </c>
      <c r="G431" s="44">
        <v>1009.24</v>
      </c>
      <c r="H431" s="44">
        <v>1067.33</v>
      </c>
      <c r="I431" s="44">
        <v>1081.2</v>
      </c>
      <c r="J431" s="44">
        <v>1341.65</v>
      </c>
      <c r="K431" s="44">
        <v>1634.66</v>
      </c>
      <c r="L431" s="44">
        <v>1762.44</v>
      </c>
      <c r="M431" s="44">
        <v>1819.31</v>
      </c>
      <c r="N431" s="44">
        <v>1819.98</v>
      </c>
      <c r="O431" s="44">
        <v>1841.73</v>
      </c>
      <c r="P431" s="44">
        <v>1843.8</v>
      </c>
      <c r="Q431" s="44">
        <v>1871.78</v>
      </c>
      <c r="R431" s="44">
        <v>1859.19</v>
      </c>
      <c r="S431" s="44">
        <v>1871.65</v>
      </c>
      <c r="T431" s="44">
        <v>1841.71</v>
      </c>
      <c r="U431" s="44">
        <v>1813.43</v>
      </c>
      <c r="V431" s="44">
        <v>1732.76</v>
      </c>
      <c r="W431" s="44">
        <v>1825.71</v>
      </c>
      <c r="X431" s="44">
        <v>1897.14</v>
      </c>
      <c r="Y431" s="44">
        <v>1893.26</v>
      </c>
      <c r="Z431" s="44">
        <v>1619.34</v>
      </c>
      <c r="AA431" s="44">
        <v>1316.01</v>
      </c>
    </row>
    <row r="432" spans="1:27" ht="12.75" customHeight="1" outlineLevel="1" x14ac:dyDescent="0.2">
      <c r="A432" s="91" t="s">
        <v>2601</v>
      </c>
      <c r="B432" s="63" t="s">
        <v>90</v>
      </c>
      <c r="C432" s="43" t="s">
        <v>79</v>
      </c>
      <c r="D432" s="44">
        <f>$D$317</f>
        <v>217.03</v>
      </c>
      <c r="E432" s="44">
        <f t="shared" ref="E432:AA432" si="250">$D$317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customHeight="1" outlineLevel="1" x14ac:dyDescent="0.2">
      <c r="A433" s="91" t="s">
        <v>2602</v>
      </c>
      <c r="B433" s="63" t="s">
        <v>83</v>
      </c>
      <c r="C433" s="43" t="s">
        <v>79</v>
      </c>
      <c r="D433" s="44">
        <v>6.14</v>
      </c>
      <c r="E433" s="44">
        <v>6.14</v>
      </c>
      <c r="F433" s="44">
        <v>6.14</v>
      </c>
      <c r="G433" s="44">
        <v>6.14</v>
      </c>
      <c r="H433" s="44">
        <v>6.14</v>
      </c>
      <c r="I433" s="44">
        <v>6.14</v>
      </c>
      <c r="J433" s="44">
        <v>6.14</v>
      </c>
      <c r="K433" s="44">
        <v>6.14</v>
      </c>
      <c r="L433" s="44">
        <v>6.14</v>
      </c>
      <c r="M433" s="44">
        <v>6.14</v>
      </c>
      <c r="N433" s="44">
        <v>6.14</v>
      </c>
      <c r="O433" s="44">
        <v>6.14</v>
      </c>
      <c r="P433" s="44">
        <v>6.14</v>
      </c>
      <c r="Q433" s="44">
        <v>6.14</v>
      </c>
      <c r="R433" s="44">
        <v>6.14</v>
      </c>
      <c r="S433" s="44">
        <v>6.14</v>
      </c>
      <c r="T433" s="44">
        <v>6.14</v>
      </c>
      <c r="U433" s="44">
        <v>6.14</v>
      </c>
      <c r="V433" s="44">
        <v>6.14</v>
      </c>
      <c r="W433" s="44">
        <v>6.14</v>
      </c>
      <c r="X433" s="44">
        <v>6.14</v>
      </c>
      <c r="Y433" s="44">
        <v>6.14</v>
      </c>
      <c r="Z433" s="44">
        <v>6.14</v>
      </c>
      <c r="AA433" s="44">
        <v>6.14</v>
      </c>
    </row>
    <row r="434" spans="1:27" ht="12.75" customHeight="1" outlineLevel="1" x14ac:dyDescent="0.2">
      <c r="A434" s="91" t="s">
        <v>2603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x14ac:dyDescent="0.2">
      <c r="A435" s="90" t="s">
        <v>2604</v>
      </c>
      <c r="B435" s="28" t="str">
        <f>"25"&amp;"."&amp;$B$777&amp;"."&amp;$B$778</f>
        <v>25.04.2023</v>
      </c>
      <c r="C435" s="82" t="s">
        <v>76</v>
      </c>
      <c r="D435" s="83">
        <f>ROUND(((D436+D437+D439+D438)/1000),5)</f>
        <v>1.64235</v>
      </c>
      <c r="E435" s="83">
        <f>ROUND(((E436+E437+E439+E438)/1000),5)</f>
        <v>1.5158700000000001</v>
      </c>
      <c r="F435" s="83">
        <f>ROUND(((F436+F437+F439+F438)/1000),5)</f>
        <v>1.48498</v>
      </c>
      <c r="G435" s="83">
        <f t="shared" ref="G435:AA435" si="252">ROUND(((G436+G437+G439+G438)/1000),5)</f>
        <v>1.4651099999999999</v>
      </c>
      <c r="H435" s="83">
        <f t="shared" si="252"/>
        <v>1.51416</v>
      </c>
      <c r="I435" s="83">
        <f t="shared" si="252"/>
        <v>1.5200899999999999</v>
      </c>
      <c r="J435" s="83">
        <f t="shared" si="252"/>
        <v>1.7589600000000001</v>
      </c>
      <c r="K435" s="83">
        <f t="shared" si="252"/>
        <v>2.0585399999999998</v>
      </c>
      <c r="L435" s="83">
        <f t="shared" si="252"/>
        <v>2.22079</v>
      </c>
      <c r="M435" s="83">
        <f t="shared" si="252"/>
        <v>2.2911199999999998</v>
      </c>
      <c r="N435" s="83">
        <f t="shared" si="252"/>
        <v>2.2961100000000001</v>
      </c>
      <c r="O435" s="83">
        <f t="shared" si="252"/>
        <v>2.3127800000000001</v>
      </c>
      <c r="P435" s="83">
        <f t="shared" si="252"/>
        <v>2.3278400000000001</v>
      </c>
      <c r="Q435" s="83">
        <f t="shared" si="252"/>
        <v>2.3418100000000002</v>
      </c>
      <c r="R435" s="83">
        <f t="shared" si="252"/>
        <v>2.3413200000000001</v>
      </c>
      <c r="S435" s="83">
        <f t="shared" si="252"/>
        <v>2.3370899999999999</v>
      </c>
      <c r="T435" s="83">
        <f t="shared" si="252"/>
        <v>2.3142</v>
      </c>
      <c r="U435" s="83">
        <f t="shared" si="252"/>
        <v>2.3138800000000002</v>
      </c>
      <c r="V435" s="83">
        <f t="shared" si="252"/>
        <v>2.2401800000000001</v>
      </c>
      <c r="W435" s="83">
        <f t="shared" si="252"/>
        <v>2.3112300000000001</v>
      </c>
      <c r="X435" s="83">
        <f t="shared" si="252"/>
        <v>2.36626</v>
      </c>
      <c r="Y435" s="83">
        <f t="shared" si="252"/>
        <v>2.3467699999999998</v>
      </c>
      <c r="Z435" s="83">
        <f t="shared" si="252"/>
        <v>2.1021800000000002</v>
      </c>
      <c r="AA435" s="83">
        <f t="shared" si="252"/>
        <v>1.79952</v>
      </c>
    </row>
    <row r="436" spans="1:27" ht="12.75" customHeight="1" outlineLevel="1" x14ac:dyDescent="0.2">
      <c r="A436" s="91" t="s">
        <v>2605</v>
      </c>
      <c r="B436" s="63" t="s">
        <v>233</v>
      </c>
      <c r="C436" s="43" t="s">
        <v>79</v>
      </c>
      <c r="D436" s="44">
        <v>1202.82</v>
      </c>
      <c r="E436" s="44">
        <v>1076.3399999999999</v>
      </c>
      <c r="F436" s="44">
        <v>1045.45</v>
      </c>
      <c r="G436" s="44">
        <v>1025.58</v>
      </c>
      <c r="H436" s="44">
        <v>1074.6300000000001</v>
      </c>
      <c r="I436" s="44">
        <v>1080.56</v>
      </c>
      <c r="J436" s="44">
        <v>1319.43</v>
      </c>
      <c r="K436" s="44">
        <v>1619.01</v>
      </c>
      <c r="L436" s="44">
        <v>1781.26</v>
      </c>
      <c r="M436" s="44">
        <v>1851.59</v>
      </c>
      <c r="N436" s="44">
        <v>1856.58</v>
      </c>
      <c r="O436" s="44">
        <v>1873.25</v>
      </c>
      <c r="P436" s="44">
        <v>1888.31</v>
      </c>
      <c r="Q436" s="44">
        <v>1902.28</v>
      </c>
      <c r="R436" s="44">
        <v>1901.79</v>
      </c>
      <c r="S436" s="44">
        <v>1897.56</v>
      </c>
      <c r="T436" s="44">
        <v>1874.67</v>
      </c>
      <c r="U436" s="44">
        <v>1874.35</v>
      </c>
      <c r="V436" s="44">
        <v>1800.65</v>
      </c>
      <c r="W436" s="44">
        <v>1871.7</v>
      </c>
      <c r="X436" s="44">
        <v>1926.73</v>
      </c>
      <c r="Y436" s="44">
        <v>1907.24</v>
      </c>
      <c r="Z436" s="44">
        <v>1662.65</v>
      </c>
      <c r="AA436" s="44">
        <v>1359.99</v>
      </c>
    </row>
    <row r="437" spans="1:27" ht="12.75" customHeight="1" outlineLevel="1" x14ac:dyDescent="0.2">
      <c r="A437" s="91" t="s">
        <v>2606</v>
      </c>
      <c r="B437" s="63" t="s">
        <v>90</v>
      </c>
      <c r="C437" s="43" t="s">
        <v>79</v>
      </c>
      <c r="D437" s="44">
        <f>$D$317</f>
        <v>217.03</v>
      </c>
      <c r="E437" s="44">
        <f t="shared" ref="E437:AA437" si="253">$D$317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customHeight="1" outlineLevel="1" x14ac:dyDescent="0.2">
      <c r="A438" s="91" t="s">
        <v>2607</v>
      </c>
      <c r="B438" s="63" t="s">
        <v>83</v>
      </c>
      <c r="C438" s="43" t="s">
        <v>79</v>
      </c>
      <c r="D438" s="44">
        <v>6.14</v>
      </c>
      <c r="E438" s="44">
        <v>6.14</v>
      </c>
      <c r="F438" s="44">
        <v>6.14</v>
      </c>
      <c r="G438" s="44">
        <v>6.14</v>
      </c>
      <c r="H438" s="44">
        <v>6.14</v>
      </c>
      <c r="I438" s="44">
        <v>6.14</v>
      </c>
      <c r="J438" s="44">
        <v>6.14</v>
      </c>
      <c r="K438" s="44">
        <v>6.14</v>
      </c>
      <c r="L438" s="44">
        <v>6.14</v>
      </c>
      <c r="M438" s="44">
        <v>6.14</v>
      </c>
      <c r="N438" s="44">
        <v>6.14</v>
      </c>
      <c r="O438" s="44">
        <v>6.14</v>
      </c>
      <c r="P438" s="44">
        <v>6.14</v>
      </c>
      <c r="Q438" s="44">
        <v>6.14</v>
      </c>
      <c r="R438" s="44">
        <v>6.14</v>
      </c>
      <c r="S438" s="44">
        <v>6.14</v>
      </c>
      <c r="T438" s="44">
        <v>6.14</v>
      </c>
      <c r="U438" s="44">
        <v>6.14</v>
      </c>
      <c r="V438" s="44">
        <v>6.14</v>
      </c>
      <c r="W438" s="44">
        <v>6.14</v>
      </c>
      <c r="X438" s="44">
        <v>6.14</v>
      </c>
      <c r="Y438" s="44">
        <v>6.14</v>
      </c>
      <c r="Z438" s="44">
        <v>6.14</v>
      </c>
      <c r="AA438" s="44">
        <v>6.14</v>
      </c>
    </row>
    <row r="439" spans="1:27" ht="12.75" customHeight="1" outlineLevel="1" x14ac:dyDescent="0.2">
      <c r="A439" s="91" t="s">
        <v>2608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x14ac:dyDescent="0.2">
      <c r="A440" s="90" t="s">
        <v>2609</v>
      </c>
      <c r="B440" s="28" t="str">
        <f>"26"&amp;"."&amp;$B$777&amp;"."&amp;$B$778</f>
        <v>26.04.2023</v>
      </c>
      <c r="C440" s="82" t="s">
        <v>76</v>
      </c>
      <c r="D440" s="83">
        <f>ROUND(((D441+D442+D444+D443)/1000),5)</f>
        <v>1.7197</v>
      </c>
      <c r="E440" s="83">
        <f>ROUND(((E441+E442+E444+E443)/1000),5)</f>
        <v>1.5168900000000001</v>
      </c>
      <c r="F440" s="83">
        <f>ROUND(((F441+F442+F444+F443)/1000),5)</f>
        <v>1.50339</v>
      </c>
      <c r="G440" s="83">
        <f t="shared" ref="G440:AA440" si="255">ROUND(((G441+G442+G444+G443)/1000),5)</f>
        <v>1.49457</v>
      </c>
      <c r="H440" s="83">
        <f t="shared" si="255"/>
        <v>1.5133399999999999</v>
      </c>
      <c r="I440" s="83">
        <f t="shared" si="255"/>
        <v>1.5895999999999999</v>
      </c>
      <c r="J440" s="83">
        <f t="shared" si="255"/>
        <v>1.84355</v>
      </c>
      <c r="K440" s="83">
        <f t="shared" si="255"/>
        <v>2.1548099999999999</v>
      </c>
      <c r="L440" s="83">
        <f t="shared" si="255"/>
        <v>2.3300200000000002</v>
      </c>
      <c r="M440" s="83">
        <f t="shared" si="255"/>
        <v>2.3994499999999999</v>
      </c>
      <c r="N440" s="83">
        <f t="shared" si="255"/>
        <v>2.3937400000000002</v>
      </c>
      <c r="O440" s="83">
        <f t="shared" si="255"/>
        <v>2.40883</v>
      </c>
      <c r="P440" s="83">
        <f t="shared" si="255"/>
        <v>2.3885399999999999</v>
      </c>
      <c r="Q440" s="83">
        <f t="shared" si="255"/>
        <v>2.38083</v>
      </c>
      <c r="R440" s="83">
        <f t="shared" si="255"/>
        <v>2.3761299999999999</v>
      </c>
      <c r="S440" s="83">
        <f t="shared" si="255"/>
        <v>2.3424700000000001</v>
      </c>
      <c r="T440" s="83">
        <f t="shared" si="255"/>
        <v>2.33413</v>
      </c>
      <c r="U440" s="83">
        <f t="shared" si="255"/>
        <v>2.3134299999999999</v>
      </c>
      <c r="V440" s="83">
        <f t="shared" si="255"/>
        <v>2.2780399999999998</v>
      </c>
      <c r="W440" s="83">
        <f t="shared" si="255"/>
        <v>2.3069000000000002</v>
      </c>
      <c r="X440" s="83">
        <f t="shared" si="255"/>
        <v>2.3379799999999999</v>
      </c>
      <c r="Y440" s="83">
        <f t="shared" si="255"/>
        <v>2.34476</v>
      </c>
      <c r="Z440" s="83">
        <f t="shared" si="255"/>
        <v>2.1486200000000002</v>
      </c>
      <c r="AA440" s="83">
        <f t="shared" si="255"/>
        <v>1.7904599999999999</v>
      </c>
    </row>
    <row r="441" spans="1:27" ht="12.75" customHeight="1" outlineLevel="1" x14ac:dyDescent="0.2">
      <c r="A441" s="91" t="s">
        <v>2610</v>
      </c>
      <c r="B441" s="63" t="s">
        <v>233</v>
      </c>
      <c r="C441" s="43" t="s">
        <v>79</v>
      </c>
      <c r="D441" s="44">
        <v>1280.17</v>
      </c>
      <c r="E441" s="44">
        <v>1077.3599999999999</v>
      </c>
      <c r="F441" s="44">
        <v>1063.8599999999999</v>
      </c>
      <c r="G441" s="44">
        <v>1055.04</v>
      </c>
      <c r="H441" s="44">
        <v>1073.81</v>
      </c>
      <c r="I441" s="44">
        <v>1150.07</v>
      </c>
      <c r="J441" s="44">
        <v>1404.02</v>
      </c>
      <c r="K441" s="44">
        <v>1715.28</v>
      </c>
      <c r="L441" s="44">
        <v>1890.49</v>
      </c>
      <c r="M441" s="44">
        <v>1959.92</v>
      </c>
      <c r="N441" s="44">
        <v>1954.21</v>
      </c>
      <c r="O441" s="44">
        <v>1969.3</v>
      </c>
      <c r="P441" s="44">
        <v>1949.01</v>
      </c>
      <c r="Q441" s="44">
        <v>1941.3</v>
      </c>
      <c r="R441" s="44">
        <v>1936.6</v>
      </c>
      <c r="S441" s="44">
        <v>1902.94</v>
      </c>
      <c r="T441" s="44">
        <v>1894.6</v>
      </c>
      <c r="U441" s="44">
        <v>1873.9</v>
      </c>
      <c r="V441" s="44">
        <v>1838.51</v>
      </c>
      <c r="W441" s="44">
        <v>1867.37</v>
      </c>
      <c r="X441" s="44">
        <v>1898.45</v>
      </c>
      <c r="Y441" s="44">
        <v>1905.23</v>
      </c>
      <c r="Z441" s="44">
        <v>1709.09</v>
      </c>
      <c r="AA441" s="44">
        <v>1350.93</v>
      </c>
    </row>
    <row r="442" spans="1:27" ht="12.75" customHeight="1" outlineLevel="1" x14ac:dyDescent="0.2">
      <c r="A442" s="91" t="s">
        <v>2611</v>
      </c>
      <c r="B442" s="63" t="s">
        <v>90</v>
      </c>
      <c r="C442" s="43" t="s">
        <v>79</v>
      </c>
      <c r="D442" s="44">
        <f>$D$317</f>
        <v>217.03</v>
      </c>
      <c r="E442" s="44">
        <f t="shared" ref="E442:AA442" si="256">$D$317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customHeight="1" outlineLevel="1" x14ac:dyDescent="0.2">
      <c r="A443" s="91" t="s">
        <v>2612</v>
      </c>
      <c r="B443" s="63" t="s">
        <v>83</v>
      </c>
      <c r="C443" s="43" t="s">
        <v>79</v>
      </c>
      <c r="D443" s="44">
        <v>6.14</v>
      </c>
      <c r="E443" s="44">
        <v>6.14</v>
      </c>
      <c r="F443" s="44">
        <v>6.14</v>
      </c>
      <c r="G443" s="44">
        <v>6.14</v>
      </c>
      <c r="H443" s="44">
        <v>6.14</v>
      </c>
      <c r="I443" s="44">
        <v>6.14</v>
      </c>
      <c r="J443" s="44">
        <v>6.14</v>
      </c>
      <c r="K443" s="44">
        <v>6.14</v>
      </c>
      <c r="L443" s="44">
        <v>6.14</v>
      </c>
      <c r="M443" s="44">
        <v>6.14</v>
      </c>
      <c r="N443" s="44">
        <v>6.14</v>
      </c>
      <c r="O443" s="44">
        <v>6.14</v>
      </c>
      <c r="P443" s="44">
        <v>6.14</v>
      </c>
      <c r="Q443" s="44">
        <v>6.14</v>
      </c>
      <c r="R443" s="44">
        <v>6.14</v>
      </c>
      <c r="S443" s="44">
        <v>6.14</v>
      </c>
      <c r="T443" s="44">
        <v>6.14</v>
      </c>
      <c r="U443" s="44">
        <v>6.14</v>
      </c>
      <c r="V443" s="44">
        <v>6.14</v>
      </c>
      <c r="W443" s="44">
        <v>6.14</v>
      </c>
      <c r="X443" s="44">
        <v>6.14</v>
      </c>
      <c r="Y443" s="44">
        <v>6.14</v>
      </c>
      <c r="Z443" s="44">
        <v>6.14</v>
      </c>
      <c r="AA443" s="44">
        <v>6.14</v>
      </c>
    </row>
    <row r="444" spans="1:27" ht="12.75" customHeight="1" outlineLevel="1" x14ac:dyDescent="0.2">
      <c r="A444" s="91" t="s">
        <v>2613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x14ac:dyDescent="0.2">
      <c r="A445" s="90" t="s">
        <v>2614</v>
      </c>
      <c r="B445" s="28" t="str">
        <f>"27"&amp;"."&amp;$B$777&amp;"."&amp;$B$778</f>
        <v>27.04.2023</v>
      </c>
      <c r="C445" s="82" t="s">
        <v>76</v>
      </c>
      <c r="D445" s="83">
        <f>ROUND(((D446+D447+D449+D448)/1000),5)</f>
        <v>1.68851</v>
      </c>
      <c r="E445" s="83">
        <f>ROUND(((E446+E447+E449+E448)/1000),5)</f>
        <v>1.51718</v>
      </c>
      <c r="F445" s="83">
        <f>ROUND(((F446+F447+F449+F448)/1000),5)</f>
        <v>1.5108299999999999</v>
      </c>
      <c r="G445" s="83">
        <f t="shared" ref="G445:AA445" si="258">ROUND(((G446+G447+G449+G448)/1000),5)</f>
        <v>1.5045599999999999</v>
      </c>
      <c r="H445" s="83">
        <f t="shared" si="258"/>
        <v>1.51058</v>
      </c>
      <c r="I445" s="83">
        <f t="shared" si="258"/>
        <v>1.5406599999999999</v>
      </c>
      <c r="J445" s="83">
        <f t="shared" si="258"/>
        <v>1.7887200000000001</v>
      </c>
      <c r="K445" s="83">
        <f t="shared" si="258"/>
        <v>2.10358</v>
      </c>
      <c r="L445" s="83">
        <f t="shared" si="258"/>
        <v>2.31813</v>
      </c>
      <c r="M445" s="83">
        <f t="shared" si="258"/>
        <v>2.41168</v>
      </c>
      <c r="N445" s="83">
        <f t="shared" si="258"/>
        <v>2.3971900000000002</v>
      </c>
      <c r="O445" s="83">
        <f t="shared" si="258"/>
        <v>2.4173200000000001</v>
      </c>
      <c r="P445" s="83">
        <f t="shared" si="258"/>
        <v>2.4209499999999999</v>
      </c>
      <c r="Q445" s="83">
        <f t="shared" si="258"/>
        <v>2.4559799999999998</v>
      </c>
      <c r="R445" s="83">
        <f t="shared" si="258"/>
        <v>2.40218</v>
      </c>
      <c r="S445" s="83">
        <f t="shared" si="258"/>
        <v>2.3863300000000001</v>
      </c>
      <c r="T445" s="83">
        <f t="shared" si="258"/>
        <v>2.3491300000000002</v>
      </c>
      <c r="U445" s="83">
        <f t="shared" si="258"/>
        <v>2.33039</v>
      </c>
      <c r="V445" s="83">
        <f t="shared" si="258"/>
        <v>2.3049900000000001</v>
      </c>
      <c r="W445" s="83">
        <f t="shared" si="258"/>
        <v>2.3282099999999999</v>
      </c>
      <c r="X445" s="83">
        <f t="shared" si="258"/>
        <v>2.3765800000000001</v>
      </c>
      <c r="Y445" s="83">
        <f t="shared" si="258"/>
        <v>2.3763800000000002</v>
      </c>
      <c r="Z445" s="83">
        <f t="shared" si="258"/>
        <v>2.1507700000000001</v>
      </c>
      <c r="AA445" s="83">
        <f t="shared" si="258"/>
        <v>1.79138</v>
      </c>
    </row>
    <row r="446" spans="1:27" ht="12.75" customHeight="1" outlineLevel="1" x14ac:dyDescent="0.2">
      <c r="A446" s="91" t="s">
        <v>2615</v>
      </c>
      <c r="B446" s="63" t="s">
        <v>233</v>
      </c>
      <c r="C446" s="43" t="s">
        <v>79</v>
      </c>
      <c r="D446" s="44">
        <v>1248.98</v>
      </c>
      <c r="E446" s="44">
        <v>1077.6500000000001</v>
      </c>
      <c r="F446" s="44">
        <v>1071.3</v>
      </c>
      <c r="G446" s="44">
        <v>1065.03</v>
      </c>
      <c r="H446" s="44">
        <v>1071.05</v>
      </c>
      <c r="I446" s="44">
        <v>1101.1300000000001</v>
      </c>
      <c r="J446" s="44">
        <v>1349.19</v>
      </c>
      <c r="K446" s="44">
        <v>1664.05</v>
      </c>
      <c r="L446" s="44">
        <v>1878.6</v>
      </c>
      <c r="M446" s="44">
        <v>1972.15</v>
      </c>
      <c r="N446" s="44">
        <v>1957.66</v>
      </c>
      <c r="O446" s="44">
        <v>1977.79</v>
      </c>
      <c r="P446" s="44">
        <v>1981.42</v>
      </c>
      <c r="Q446" s="44">
        <v>2016.45</v>
      </c>
      <c r="R446" s="44">
        <v>1962.65</v>
      </c>
      <c r="S446" s="44">
        <v>1946.8</v>
      </c>
      <c r="T446" s="44">
        <v>1909.6</v>
      </c>
      <c r="U446" s="44">
        <v>1890.86</v>
      </c>
      <c r="V446" s="44">
        <v>1865.46</v>
      </c>
      <c r="W446" s="44">
        <v>1888.68</v>
      </c>
      <c r="X446" s="44">
        <v>1937.05</v>
      </c>
      <c r="Y446" s="44">
        <v>1936.85</v>
      </c>
      <c r="Z446" s="44">
        <v>1711.24</v>
      </c>
      <c r="AA446" s="44">
        <v>1351.85</v>
      </c>
    </row>
    <row r="447" spans="1:27" ht="12.75" customHeight="1" outlineLevel="1" x14ac:dyDescent="0.2">
      <c r="A447" s="91" t="s">
        <v>2616</v>
      </c>
      <c r="B447" s="63" t="s">
        <v>90</v>
      </c>
      <c r="C447" s="43" t="s">
        <v>79</v>
      </c>
      <c r="D447" s="44">
        <f>$D$317</f>
        <v>217.03</v>
      </c>
      <c r="E447" s="44">
        <f t="shared" ref="E447:AA447" si="259">$D$317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customHeight="1" outlineLevel="1" x14ac:dyDescent="0.2">
      <c r="A448" s="91" t="s">
        <v>2617</v>
      </c>
      <c r="B448" s="63" t="s">
        <v>83</v>
      </c>
      <c r="C448" s="43" t="s">
        <v>79</v>
      </c>
      <c r="D448" s="44">
        <v>6.14</v>
      </c>
      <c r="E448" s="44">
        <v>6.14</v>
      </c>
      <c r="F448" s="44">
        <v>6.14</v>
      </c>
      <c r="G448" s="44">
        <v>6.14</v>
      </c>
      <c r="H448" s="44">
        <v>6.14</v>
      </c>
      <c r="I448" s="44">
        <v>6.14</v>
      </c>
      <c r="J448" s="44">
        <v>6.14</v>
      </c>
      <c r="K448" s="44">
        <v>6.14</v>
      </c>
      <c r="L448" s="44">
        <v>6.14</v>
      </c>
      <c r="M448" s="44">
        <v>6.14</v>
      </c>
      <c r="N448" s="44">
        <v>6.14</v>
      </c>
      <c r="O448" s="44">
        <v>6.14</v>
      </c>
      <c r="P448" s="44">
        <v>6.14</v>
      </c>
      <c r="Q448" s="44">
        <v>6.14</v>
      </c>
      <c r="R448" s="44">
        <v>6.14</v>
      </c>
      <c r="S448" s="44">
        <v>6.14</v>
      </c>
      <c r="T448" s="44">
        <v>6.14</v>
      </c>
      <c r="U448" s="44">
        <v>6.14</v>
      </c>
      <c r="V448" s="44">
        <v>6.14</v>
      </c>
      <c r="W448" s="44">
        <v>6.14</v>
      </c>
      <c r="X448" s="44">
        <v>6.14</v>
      </c>
      <c r="Y448" s="44">
        <v>6.14</v>
      </c>
      <c r="Z448" s="44">
        <v>6.14</v>
      </c>
      <c r="AA448" s="44">
        <v>6.14</v>
      </c>
    </row>
    <row r="449" spans="1:27" ht="12.75" customHeight="1" outlineLevel="1" x14ac:dyDescent="0.2">
      <c r="A449" s="91" t="s">
        <v>2618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x14ac:dyDescent="0.2">
      <c r="A450" s="90" t="s">
        <v>2619</v>
      </c>
      <c r="B450" s="28" t="str">
        <f>"28"&amp;"."&amp;$B$777&amp;"."&amp;$B$778</f>
        <v>28.04.2023</v>
      </c>
      <c r="C450" s="82" t="s">
        <v>76</v>
      </c>
      <c r="D450" s="83">
        <f>ROUND(((D451+D452+D454+D453)/1000),5)</f>
        <v>1.6823600000000001</v>
      </c>
      <c r="E450" s="83">
        <f>ROUND(((E451+E452+E454+E453)/1000),5)</f>
        <v>1.5169299999999999</v>
      </c>
      <c r="F450" s="83">
        <f>ROUND(((F451+F452+F454+F453)/1000),5)</f>
        <v>1.5079199999999999</v>
      </c>
      <c r="G450" s="83">
        <f t="shared" ref="G450:AA450" si="261">ROUND(((G451+G452+G454+G453)/1000),5)</f>
        <v>1.5007200000000001</v>
      </c>
      <c r="H450" s="83">
        <f t="shared" si="261"/>
        <v>1.51413</v>
      </c>
      <c r="I450" s="83">
        <f t="shared" si="261"/>
        <v>1.5538099999999999</v>
      </c>
      <c r="J450" s="83">
        <f t="shared" si="261"/>
        <v>1.8294600000000001</v>
      </c>
      <c r="K450" s="83">
        <f t="shared" si="261"/>
        <v>2.1152299999999999</v>
      </c>
      <c r="L450" s="83">
        <f t="shared" si="261"/>
        <v>2.3426</v>
      </c>
      <c r="M450" s="83">
        <f t="shared" si="261"/>
        <v>2.45764</v>
      </c>
      <c r="N450" s="83">
        <f t="shared" si="261"/>
        <v>2.4661599999999999</v>
      </c>
      <c r="O450" s="83">
        <f t="shared" si="261"/>
        <v>2.4890099999999999</v>
      </c>
      <c r="P450" s="83">
        <f t="shared" si="261"/>
        <v>2.4880900000000001</v>
      </c>
      <c r="Q450" s="83">
        <f t="shared" si="261"/>
        <v>2.4870299999999999</v>
      </c>
      <c r="R450" s="83">
        <f t="shared" si="261"/>
        <v>2.4699399999999998</v>
      </c>
      <c r="S450" s="83">
        <f t="shared" si="261"/>
        <v>2.4588000000000001</v>
      </c>
      <c r="T450" s="83">
        <f t="shared" si="261"/>
        <v>2.4518200000000001</v>
      </c>
      <c r="U450" s="83">
        <f t="shared" si="261"/>
        <v>2.3736199999999998</v>
      </c>
      <c r="V450" s="83">
        <f t="shared" si="261"/>
        <v>2.3648099999999999</v>
      </c>
      <c r="W450" s="83">
        <f t="shared" si="261"/>
        <v>2.3488699999999998</v>
      </c>
      <c r="X450" s="83">
        <f t="shared" si="261"/>
        <v>2.38862</v>
      </c>
      <c r="Y450" s="83">
        <f t="shared" si="261"/>
        <v>2.4539200000000001</v>
      </c>
      <c r="Z450" s="83">
        <f t="shared" si="261"/>
        <v>2.2452999999999999</v>
      </c>
      <c r="AA450" s="83">
        <f t="shared" si="261"/>
        <v>2.0912700000000002</v>
      </c>
    </row>
    <row r="451" spans="1:27" ht="12.75" customHeight="1" outlineLevel="1" x14ac:dyDescent="0.2">
      <c r="A451" s="91" t="s">
        <v>2620</v>
      </c>
      <c r="B451" s="63" t="s">
        <v>233</v>
      </c>
      <c r="C451" s="43" t="s">
        <v>79</v>
      </c>
      <c r="D451" s="44">
        <v>1242.83</v>
      </c>
      <c r="E451" s="44">
        <v>1077.4000000000001</v>
      </c>
      <c r="F451" s="44">
        <v>1068.3900000000001</v>
      </c>
      <c r="G451" s="44">
        <v>1061.19</v>
      </c>
      <c r="H451" s="44">
        <v>1074.5999999999999</v>
      </c>
      <c r="I451" s="44">
        <v>1114.28</v>
      </c>
      <c r="J451" s="44">
        <v>1389.93</v>
      </c>
      <c r="K451" s="44">
        <v>1675.7</v>
      </c>
      <c r="L451" s="44">
        <v>1903.07</v>
      </c>
      <c r="M451" s="44">
        <v>2018.11</v>
      </c>
      <c r="N451" s="44">
        <v>2026.63</v>
      </c>
      <c r="O451" s="44">
        <v>2049.48</v>
      </c>
      <c r="P451" s="44">
        <v>2048.56</v>
      </c>
      <c r="Q451" s="44">
        <v>2047.5</v>
      </c>
      <c r="R451" s="44">
        <v>2030.41</v>
      </c>
      <c r="S451" s="44">
        <v>2019.27</v>
      </c>
      <c r="T451" s="44">
        <v>2012.29</v>
      </c>
      <c r="U451" s="44">
        <v>1934.09</v>
      </c>
      <c r="V451" s="44">
        <v>1925.28</v>
      </c>
      <c r="W451" s="44">
        <v>1909.34</v>
      </c>
      <c r="X451" s="44">
        <v>1949.09</v>
      </c>
      <c r="Y451" s="44">
        <v>2014.39</v>
      </c>
      <c r="Z451" s="44">
        <v>1805.77</v>
      </c>
      <c r="AA451" s="44">
        <v>1651.74</v>
      </c>
    </row>
    <row r="452" spans="1:27" ht="12.75" customHeight="1" outlineLevel="1" x14ac:dyDescent="0.2">
      <c r="A452" s="91" t="s">
        <v>2621</v>
      </c>
      <c r="B452" s="63" t="s">
        <v>90</v>
      </c>
      <c r="C452" s="43" t="s">
        <v>79</v>
      </c>
      <c r="D452" s="44">
        <f>$D$317</f>
        <v>217.03</v>
      </c>
      <c r="E452" s="44">
        <f t="shared" ref="E452:AA452" si="262">$D$317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customHeight="1" outlineLevel="1" x14ac:dyDescent="0.2">
      <c r="A453" s="91" t="s">
        <v>2622</v>
      </c>
      <c r="B453" s="63" t="s">
        <v>83</v>
      </c>
      <c r="C453" s="43" t="s">
        <v>79</v>
      </c>
      <c r="D453" s="44">
        <v>6.14</v>
      </c>
      <c r="E453" s="44">
        <v>6.14</v>
      </c>
      <c r="F453" s="44">
        <v>6.14</v>
      </c>
      <c r="G453" s="44">
        <v>6.14</v>
      </c>
      <c r="H453" s="44">
        <v>6.14</v>
      </c>
      <c r="I453" s="44">
        <v>6.14</v>
      </c>
      <c r="J453" s="44">
        <v>6.14</v>
      </c>
      <c r="K453" s="44">
        <v>6.14</v>
      </c>
      <c r="L453" s="44">
        <v>6.14</v>
      </c>
      <c r="M453" s="44">
        <v>6.14</v>
      </c>
      <c r="N453" s="44">
        <v>6.14</v>
      </c>
      <c r="O453" s="44">
        <v>6.14</v>
      </c>
      <c r="P453" s="44">
        <v>6.14</v>
      </c>
      <c r="Q453" s="44">
        <v>6.14</v>
      </c>
      <c r="R453" s="44">
        <v>6.14</v>
      </c>
      <c r="S453" s="44">
        <v>6.14</v>
      </c>
      <c r="T453" s="44">
        <v>6.14</v>
      </c>
      <c r="U453" s="44">
        <v>6.14</v>
      </c>
      <c r="V453" s="44">
        <v>6.14</v>
      </c>
      <c r="W453" s="44">
        <v>6.14</v>
      </c>
      <c r="X453" s="44">
        <v>6.14</v>
      </c>
      <c r="Y453" s="44">
        <v>6.14</v>
      </c>
      <c r="Z453" s="44">
        <v>6.14</v>
      </c>
      <c r="AA453" s="44">
        <v>6.14</v>
      </c>
    </row>
    <row r="454" spans="1:27" ht="12.75" customHeight="1" outlineLevel="1" x14ac:dyDescent="0.2">
      <c r="A454" s="91" t="s">
        <v>2623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 t="shared" si="263"/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x14ac:dyDescent="0.2">
      <c r="A455" s="90" t="s">
        <v>2624</v>
      </c>
      <c r="B455" s="28" t="str">
        <f>"29"&amp;"."&amp;$B$777&amp;"."&amp;$B$778</f>
        <v>29.04.2023</v>
      </c>
      <c r="C455" s="82" t="s">
        <v>76</v>
      </c>
      <c r="D455" s="83">
        <f>ROUND(((D456+D457+D459+D458)/1000),5)</f>
        <v>2.0682399999999999</v>
      </c>
      <c r="E455" s="83">
        <f>ROUND(((E456+E457+E459+E458)/1000),5)</f>
        <v>1.90741</v>
      </c>
      <c r="F455" s="83">
        <f>ROUND(((F456+F457+F459+F458)/1000),5)</f>
        <v>1.7427999999999999</v>
      </c>
      <c r="G455" s="83">
        <f t="shared" ref="G455:AA455" si="264">ROUND(((G456+G457+G459+G458)/1000),5)</f>
        <v>1.69947</v>
      </c>
      <c r="H455" s="83">
        <f t="shared" si="264"/>
        <v>1.71286</v>
      </c>
      <c r="I455" s="83">
        <f t="shared" si="264"/>
        <v>1.7211799999999999</v>
      </c>
      <c r="J455" s="83">
        <f t="shared" si="264"/>
        <v>1.75291</v>
      </c>
      <c r="K455" s="83">
        <f t="shared" si="264"/>
        <v>1.9487099999999999</v>
      </c>
      <c r="L455" s="83">
        <f t="shared" si="264"/>
        <v>2.2071399999999999</v>
      </c>
      <c r="M455" s="83">
        <f t="shared" si="264"/>
        <v>2.4344700000000001</v>
      </c>
      <c r="N455" s="83">
        <f t="shared" si="264"/>
        <v>2.4835600000000002</v>
      </c>
      <c r="O455" s="83">
        <f t="shared" si="264"/>
        <v>2.4799799999999999</v>
      </c>
      <c r="P455" s="83">
        <f t="shared" si="264"/>
        <v>2.4004500000000002</v>
      </c>
      <c r="Q455" s="83">
        <f t="shared" si="264"/>
        <v>2.3942100000000002</v>
      </c>
      <c r="R455" s="83">
        <f t="shared" si="264"/>
        <v>2.3616899999999998</v>
      </c>
      <c r="S455" s="83">
        <f t="shared" si="264"/>
        <v>2.3211499999999998</v>
      </c>
      <c r="T455" s="83">
        <f t="shared" si="264"/>
        <v>2.3781699999999999</v>
      </c>
      <c r="U455" s="83">
        <f t="shared" si="264"/>
        <v>2.3801399999999999</v>
      </c>
      <c r="V455" s="83">
        <f t="shared" si="264"/>
        <v>2.3867400000000001</v>
      </c>
      <c r="W455" s="83">
        <f t="shared" si="264"/>
        <v>2.5076999999999998</v>
      </c>
      <c r="X455" s="83">
        <f t="shared" si="264"/>
        <v>2.5833599999999999</v>
      </c>
      <c r="Y455" s="83">
        <f t="shared" si="264"/>
        <v>2.4274</v>
      </c>
      <c r="Z455" s="83">
        <f t="shared" si="264"/>
        <v>2.1999</v>
      </c>
      <c r="AA455" s="83">
        <f t="shared" si="264"/>
        <v>2.0813799999999998</v>
      </c>
    </row>
    <row r="456" spans="1:27" ht="12.75" customHeight="1" outlineLevel="1" x14ac:dyDescent="0.2">
      <c r="A456" s="91" t="s">
        <v>2625</v>
      </c>
      <c r="B456" s="63" t="s">
        <v>233</v>
      </c>
      <c r="C456" s="43" t="s">
        <v>79</v>
      </c>
      <c r="D456" s="44">
        <v>1628.71</v>
      </c>
      <c r="E456" s="44">
        <v>1467.88</v>
      </c>
      <c r="F456" s="44">
        <v>1303.27</v>
      </c>
      <c r="G456" s="44">
        <v>1259.94</v>
      </c>
      <c r="H456" s="44">
        <v>1273.33</v>
      </c>
      <c r="I456" s="44">
        <v>1281.6500000000001</v>
      </c>
      <c r="J456" s="44">
        <v>1313.38</v>
      </c>
      <c r="K456" s="44">
        <v>1509.18</v>
      </c>
      <c r="L456" s="44">
        <v>1767.61</v>
      </c>
      <c r="M456" s="44">
        <v>1994.94</v>
      </c>
      <c r="N456" s="44">
        <v>2044.03</v>
      </c>
      <c r="O456" s="44">
        <v>2040.45</v>
      </c>
      <c r="P456" s="44">
        <v>1960.92</v>
      </c>
      <c r="Q456" s="44">
        <v>1954.68</v>
      </c>
      <c r="R456" s="44">
        <v>1922.16</v>
      </c>
      <c r="S456" s="44">
        <v>1881.62</v>
      </c>
      <c r="T456" s="44">
        <v>1938.64</v>
      </c>
      <c r="U456" s="44">
        <v>1940.61</v>
      </c>
      <c r="V456" s="44">
        <v>1947.21</v>
      </c>
      <c r="W456" s="44">
        <v>2068.17</v>
      </c>
      <c r="X456" s="44">
        <v>2143.83</v>
      </c>
      <c r="Y456" s="44">
        <v>1987.87</v>
      </c>
      <c r="Z456" s="44">
        <v>1760.37</v>
      </c>
      <c r="AA456" s="44">
        <v>1641.85</v>
      </c>
    </row>
    <row r="457" spans="1:27" ht="12.75" customHeight="1" outlineLevel="1" x14ac:dyDescent="0.2">
      <c r="A457" s="91" t="s">
        <v>2626</v>
      </c>
      <c r="B457" s="63" t="s">
        <v>90</v>
      </c>
      <c r="C457" s="43" t="s">
        <v>79</v>
      </c>
      <c r="D457" s="44">
        <f>$D$317</f>
        <v>217.03</v>
      </c>
      <c r="E457" s="44">
        <f t="shared" ref="E457:AA457" si="265">$D$317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customHeight="1" outlineLevel="1" x14ac:dyDescent="0.2">
      <c r="A458" s="91" t="s">
        <v>2627</v>
      </c>
      <c r="B458" s="63" t="s">
        <v>83</v>
      </c>
      <c r="C458" s="43" t="s">
        <v>79</v>
      </c>
      <c r="D458" s="44">
        <v>6.14</v>
      </c>
      <c r="E458" s="44">
        <v>6.14</v>
      </c>
      <c r="F458" s="44">
        <v>6.14</v>
      </c>
      <c r="G458" s="44">
        <v>6.14</v>
      </c>
      <c r="H458" s="44">
        <v>6.14</v>
      </c>
      <c r="I458" s="44">
        <v>6.14</v>
      </c>
      <c r="J458" s="44">
        <v>6.14</v>
      </c>
      <c r="K458" s="44">
        <v>6.14</v>
      </c>
      <c r="L458" s="44">
        <v>6.14</v>
      </c>
      <c r="M458" s="44">
        <v>6.14</v>
      </c>
      <c r="N458" s="44">
        <v>6.14</v>
      </c>
      <c r="O458" s="44">
        <v>6.14</v>
      </c>
      <c r="P458" s="44">
        <v>6.14</v>
      </c>
      <c r="Q458" s="44">
        <v>6.14</v>
      </c>
      <c r="R458" s="44">
        <v>6.14</v>
      </c>
      <c r="S458" s="44">
        <v>6.14</v>
      </c>
      <c r="T458" s="44">
        <v>6.14</v>
      </c>
      <c r="U458" s="44">
        <v>6.14</v>
      </c>
      <c r="V458" s="44">
        <v>6.14</v>
      </c>
      <c r="W458" s="44">
        <v>6.14</v>
      </c>
      <c r="X458" s="44">
        <v>6.14</v>
      </c>
      <c r="Y458" s="44">
        <v>6.14</v>
      </c>
      <c r="Z458" s="44">
        <v>6.14</v>
      </c>
      <c r="AA458" s="44">
        <v>6.14</v>
      </c>
    </row>
    <row r="459" spans="1:27" ht="12.75" customHeight="1" outlineLevel="1" x14ac:dyDescent="0.2">
      <c r="A459" s="91" t="s">
        <v>2628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 t="shared" si="266"/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x14ac:dyDescent="0.2">
      <c r="A460" s="90" t="s">
        <v>2629</v>
      </c>
      <c r="B460" s="28" t="str">
        <f>"30"&amp;"."&amp;$B$777&amp;"."&amp;$B$778</f>
        <v>30.04.2023</v>
      </c>
      <c r="C460" s="82" t="s">
        <v>76</v>
      </c>
      <c r="D460" s="83">
        <f>ROUND(((D461+D462+D464+D463)/1000),5)</f>
        <v>2.04304</v>
      </c>
      <c r="E460" s="83">
        <f>ROUND(((E461+E462+E464+E463)/1000),5)</f>
        <v>1.8754599999999999</v>
      </c>
      <c r="F460" s="83">
        <f>ROUND(((F461+F462+F464+F463)/1000),5)</f>
        <v>1.73725</v>
      </c>
      <c r="G460" s="83">
        <f t="shared" ref="G460:AA460" si="267">ROUND(((G461+G462+G464+G463)/1000),5)</f>
        <v>1.6863999999999999</v>
      </c>
      <c r="H460" s="83">
        <f t="shared" si="267"/>
        <v>1.6833100000000001</v>
      </c>
      <c r="I460" s="83">
        <f t="shared" si="267"/>
        <v>1.71824</v>
      </c>
      <c r="J460" s="83">
        <f t="shared" si="267"/>
        <v>1.7244900000000001</v>
      </c>
      <c r="K460" s="83">
        <f t="shared" si="267"/>
        <v>1.8483099999999999</v>
      </c>
      <c r="L460" s="83">
        <f t="shared" si="267"/>
        <v>2.08799</v>
      </c>
      <c r="M460" s="83">
        <f t="shared" si="267"/>
        <v>2.2530199999999998</v>
      </c>
      <c r="N460" s="83">
        <f t="shared" si="267"/>
        <v>2.3246799999999999</v>
      </c>
      <c r="O460" s="83">
        <f t="shared" si="267"/>
        <v>2.3238400000000001</v>
      </c>
      <c r="P460" s="83">
        <f t="shared" si="267"/>
        <v>2.3103799999999999</v>
      </c>
      <c r="Q460" s="83">
        <f t="shared" si="267"/>
        <v>2.3091400000000002</v>
      </c>
      <c r="R460" s="83">
        <f t="shared" si="267"/>
        <v>2.21231</v>
      </c>
      <c r="S460" s="83">
        <f t="shared" si="267"/>
        <v>2.1948799999999999</v>
      </c>
      <c r="T460" s="83">
        <f t="shared" si="267"/>
        <v>2.3540299999999998</v>
      </c>
      <c r="U460" s="83">
        <f t="shared" si="267"/>
        <v>2.3891300000000002</v>
      </c>
      <c r="V460" s="83">
        <f t="shared" si="267"/>
        <v>2.3976299999999999</v>
      </c>
      <c r="W460" s="83">
        <f t="shared" si="267"/>
        <v>2.5708899999999999</v>
      </c>
      <c r="X460" s="83">
        <f t="shared" si="267"/>
        <v>2.7593700000000001</v>
      </c>
      <c r="Y460" s="83">
        <f t="shared" si="267"/>
        <v>2.4536899999999999</v>
      </c>
      <c r="Z460" s="83">
        <f t="shared" si="267"/>
        <v>2.1641900000000001</v>
      </c>
      <c r="AA460" s="83">
        <f t="shared" si="267"/>
        <v>2.0240100000000001</v>
      </c>
    </row>
    <row r="461" spans="1:27" ht="12.75" customHeight="1" outlineLevel="1" x14ac:dyDescent="0.2">
      <c r="A461" s="91" t="s">
        <v>2630</v>
      </c>
      <c r="B461" s="63" t="s">
        <v>233</v>
      </c>
      <c r="C461" s="43" t="s">
        <v>79</v>
      </c>
      <c r="D461" s="44">
        <v>1603.51</v>
      </c>
      <c r="E461" s="44">
        <v>1435.93</v>
      </c>
      <c r="F461" s="44">
        <v>1297.72</v>
      </c>
      <c r="G461" s="44">
        <v>1246.8699999999999</v>
      </c>
      <c r="H461" s="44">
        <v>1243.78</v>
      </c>
      <c r="I461" s="44">
        <v>1278.71</v>
      </c>
      <c r="J461" s="44">
        <v>1284.96</v>
      </c>
      <c r="K461" s="44">
        <v>1408.78</v>
      </c>
      <c r="L461" s="44">
        <v>1648.46</v>
      </c>
      <c r="M461" s="44">
        <v>1813.49</v>
      </c>
      <c r="N461" s="44">
        <v>1885.15</v>
      </c>
      <c r="O461" s="44">
        <v>1884.31</v>
      </c>
      <c r="P461" s="44">
        <v>1870.85</v>
      </c>
      <c r="Q461" s="44">
        <v>1869.61</v>
      </c>
      <c r="R461" s="44">
        <v>1772.78</v>
      </c>
      <c r="S461" s="44">
        <v>1755.35</v>
      </c>
      <c r="T461" s="44">
        <v>1914.5</v>
      </c>
      <c r="U461" s="44">
        <v>1949.6</v>
      </c>
      <c r="V461" s="44">
        <v>1958.1</v>
      </c>
      <c r="W461" s="44">
        <v>2131.36</v>
      </c>
      <c r="X461" s="44">
        <v>2319.84</v>
      </c>
      <c r="Y461" s="44">
        <v>2014.16</v>
      </c>
      <c r="Z461" s="44">
        <v>1724.66</v>
      </c>
      <c r="AA461" s="44">
        <v>1584.48</v>
      </c>
    </row>
    <row r="462" spans="1:27" ht="12.75" customHeight="1" outlineLevel="1" x14ac:dyDescent="0.2">
      <c r="A462" s="91" t="s">
        <v>2631</v>
      </c>
      <c r="B462" s="63" t="s">
        <v>90</v>
      </c>
      <c r="C462" s="43" t="s">
        <v>79</v>
      </c>
      <c r="D462" s="44">
        <f>$D$317</f>
        <v>217.03</v>
      </c>
      <c r="E462" s="44">
        <f t="shared" ref="E462:AA462" si="268">$D$317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customHeight="1" outlineLevel="1" x14ac:dyDescent="0.2">
      <c r="A463" s="91" t="s">
        <v>2632</v>
      </c>
      <c r="B463" s="63" t="s">
        <v>83</v>
      </c>
      <c r="C463" s="43" t="s">
        <v>79</v>
      </c>
      <c r="D463" s="44">
        <v>6.14</v>
      </c>
      <c r="E463" s="44">
        <v>6.14</v>
      </c>
      <c r="F463" s="44">
        <v>6.14</v>
      </c>
      <c r="G463" s="44">
        <v>6.14</v>
      </c>
      <c r="H463" s="44">
        <v>6.14</v>
      </c>
      <c r="I463" s="44">
        <v>6.14</v>
      </c>
      <c r="J463" s="44">
        <v>6.14</v>
      </c>
      <c r="K463" s="44">
        <v>6.14</v>
      </c>
      <c r="L463" s="44">
        <v>6.14</v>
      </c>
      <c r="M463" s="44">
        <v>6.14</v>
      </c>
      <c r="N463" s="44">
        <v>6.14</v>
      </c>
      <c r="O463" s="44">
        <v>6.14</v>
      </c>
      <c r="P463" s="44">
        <v>6.14</v>
      </c>
      <c r="Q463" s="44">
        <v>6.14</v>
      </c>
      <c r="R463" s="44">
        <v>6.14</v>
      </c>
      <c r="S463" s="44">
        <v>6.14</v>
      </c>
      <c r="T463" s="44">
        <v>6.14</v>
      </c>
      <c r="U463" s="44">
        <v>6.14</v>
      </c>
      <c r="V463" s="44">
        <v>6.14</v>
      </c>
      <c r="W463" s="44">
        <v>6.14</v>
      </c>
      <c r="X463" s="44">
        <v>6.14</v>
      </c>
      <c r="Y463" s="44">
        <v>6.14</v>
      </c>
      <c r="Z463" s="44">
        <v>6.14</v>
      </c>
      <c r="AA463" s="44">
        <v>6.14</v>
      </c>
    </row>
    <row r="464" spans="1:27" ht="12.75" customHeight="1" outlineLevel="1" x14ac:dyDescent="0.2">
      <c r="A464" s="91" t="s">
        <v>2633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 t="shared" si="269"/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x14ac:dyDescent="0.2">
      <c r="B465" s="93" t="s">
        <v>382</v>
      </c>
    </row>
    <row r="466" spans="1:27" x14ac:dyDescent="0.2">
      <c r="B466" s="93" t="s">
        <v>382</v>
      </c>
    </row>
    <row r="467" spans="1:27" x14ac:dyDescent="0.2">
      <c r="A467" s="164" t="s">
        <v>685</v>
      </c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65"/>
      <c r="S467" s="165"/>
      <c r="T467" s="165"/>
      <c r="U467" s="165"/>
      <c r="V467" s="165"/>
      <c r="W467" s="165"/>
      <c r="X467" s="165"/>
      <c r="Y467" s="165"/>
      <c r="Z467" s="165"/>
      <c r="AA467" s="166"/>
    </row>
    <row r="468" spans="1:27" ht="25.5" x14ac:dyDescent="0.2">
      <c r="A468" s="26" t="s">
        <v>64</v>
      </c>
      <c r="B468" s="27" t="s">
        <v>205</v>
      </c>
      <c r="C468" s="26" t="s">
        <v>206</v>
      </c>
      <c r="D468" s="27" t="s">
        <v>207</v>
      </c>
      <c r="E468" s="27" t="s">
        <v>208</v>
      </c>
      <c r="F468" s="27" t="s">
        <v>209</v>
      </c>
      <c r="G468" s="27" t="s">
        <v>210</v>
      </c>
      <c r="H468" s="27" t="s">
        <v>211</v>
      </c>
      <c r="I468" s="27" t="s">
        <v>212</v>
      </c>
      <c r="J468" s="27" t="s">
        <v>213</v>
      </c>
      <c r="K468" s="27" t="s">
        <v>214</v>
      </c>
      <c r="L468" s="27" t="s">
        <v>215</v>
      </c>
      <c r="M468" s="27" t="s">
        <v>216</v>
      </c>
      <c r="N468" s="27" t="s">
        <v>217</v>
      </c>
      <c r="O468" s="27" t="s">
        <v>218</v>
      </c>
      <c r="P468" s="27" t="s">
        <v>219</v>
      </c>
      <c r="Q468" s="27" t="s">
        <v>220</v>
      </c>
      <c r="R468" s="27" t="s">
        <v>221</v>
      </c>
      <c r="S468" s="27" t="s">
        <v>222</v>
      </c>
      <c r="T468" s="27" t="s">
        <v>223</v>
      </c>
      <c r="U468" s="27" t="s">
        <v>224</v>
      </c>
      <c r="V468" s="27" t="s">
        <v>225</v>
      </c>
      <c r="W468" s="27" t="s">
        <v>226</v>
      </c>
      <c r="X468" s="27" t="s">
        <v>227</v>
      </c>
      <c r="Y468" s="27" t="s">
        <v>228</v>
      </c>
      <c r="Z468" s="27" t="s">
        <v>229</v>
      </c>
      <c r="AA468" s="27" t="s">
        <v>230</v>
      </c>
    </row>
    <row r="469" spans="1:27" x14ac:dyDescent="0.2">
      <c r="A469" s="90" t="s">
        <v>2634</v>
      </c>
      <c r="B469" s="28" t="str">
        <f>"01"&amp;"."&amp;$B$777&amp;"."&amp;$B$778</f>
        <v>01.04.2023</v>
      </c>
      <c r="C469" s="82" t="s">
        <v>76</v>
      </c>
      <c r="D469" s="83">
        <f>ROUND(((D470+D471+D473+D472)/1000),5)</f>
        <v>1.8135399999999999</v>
      </c>
      <c r="E469" s="83">
        <f>ROUND(((E470+E471+E473+E472)/1000),5)</f>
        <v>1.73237</v>
      </c>
      <c r="F469" s="83">
        <f>ROUND(((F470+F471+F473+F472)/1000),5)</f>
        <v>1.72079</v>
      </c>
      <c r="G469" s="83">
        <f t="shared" ref="G469:AA469" si="270">ROUND(((G470+G471+G473+G472)/1000),5)</f>
        <v>1.71194</v>
      </c>
      <c r="H469" s="83">
        <f t="shared" si="270"/>
        <v>1.7238</v>
      </c>
      <c r="I469" s="83">
        <f t="shared" si="270"/>
        <v>1.7321599999999999</v>
      </c>
      <c r="J469" s="83">
        <f t="shared" si="270"/>
        <v>1.73461</v>
      </c>
      <c r="K469" s="83">
        <f t="shared" si="270"/>
        <v>1.9550099999999999</v>
      </c>
      <c r="L469" s="83">
        <f t="shared" si="270"/>
        <v>2.1440700000000001</v>
      </c>
      <c r="M469" s="83">
        <f t="shared" si="270"/>
        <v>2.1749399999999999</v>
      </c>
      <c r="N469" s="83">
        <f t="shared" si="270"/>
        <v>2.2107299999999999</v>
      </c>
      <c r="O469" s="83">
        <f t="shared" si="270"/>
        <v>2.24614</v>
      </c>
      <c r="P469" s="83">
        <f t="shared" si="270"/>
        <v>2.2307800000000002</v>
      </c>
      <c r="Q469" s="83">
        <f t="shared" si="270"/>
        <v>2.2255699999999998</v>
      </c>
      <c r="R469" s="83">
        <f t="shared" si="270"/>
        <v>2.2155499999999999</v>
      </c>
      <c r="S469" s="83">
        <f t="shared" si="270"/>
        <v>2.2166700000000001</v>
      </c>
      <c r="T469" s="83">
        <f t="shared" si="270"/>
        <v>2.2161300000000002</v>
      </c>
      <c r="U469" s="83">
        <f t="shared" si="270"/>
        <v>2.2057000000000002</v>
      </c>
      <c r="V469" s="83">
        <f t="shared" si="270"/>
        <v>2.2091799999999999</v>
      </c>
      <c r="W469" s="83">
        <f t="shared" si="270"/>
        <v>2.2440099999999998</v>
      </c>
      <c r="X469" s="83">
        <f t="shared" si="270"/>
        <v>2.2306499999999998</v>
      </c>
      <c r="Y469" s="83">
        <f t="shared" si="270"/>
        <v>2.1735500000000001</v>
      </c>
      <c r="Z469" s="83">
        <f t="shared" si="270"/>
        <v>2.0935199999999998</v>
      </c>
      <c r="AA469" s="83">
        <f t="shared" si="270"/>
        <v>1.9697</v>
      </c>
    </row>
    <row r="470" spans="1:27" ht="12.75" customHeight="1" outlineLevel="1" x14ac:dyDescent="0.2">
      <c r="A470" s="91" t="s">
        <v>2635</v>
      </c>
      <c r="B470" s="63" t="s">
        <v>233</v>
      </c>
      <c r="C470" s="43" t="s">
        <v>79</v>
      </c>
      <c r="D470" s="44">
        <v>1156.8599999999999</v>
      </c>
      <c r="E470" s="44">
        <v>1075.69</v>
      </c>
      <c r="F470" s="44">
        <v>1064.1099999999999</v>
      </c>
      <c r="G470" s="44">
        <v>1055.26</v>
      </c>
      <c r="H470" s="44">
        <v>1067.1199999999999</v>
      </c>
      <c r="I470" s="44">
        <v>1075.48</v>
      </c>
      <c r="J470" s="44">
        <v>1077.93</v>
      </c>
      <c r="K470" s="44">
        <v>1298.33</v>
      </c>
      <c r="L470" s="44">
        <v>1487.39</v>
      </c>
      <c r="M470" s="44">
        <v>1518.26</v>
      </c>
      <c r="N470" s="44">
        <v>1554.05</v>
      </c>
      <c r="O470" s="44">
        <v>1589.46</v>
      </c>
      <c r="P470" s="44">
        <v>1574.1</v>
      </c>
      <c r="Q470" s="44">
        <v>1568.89</v>
      </c>
      <c r="R470" s="44">
        <v>1558.87</v>
      </c>
      <c r="S470" s="44">
        <v>1559.99</v>
      </c>
      <c r="T470" s="44">
        <v>1559.45</v>
      </c>
      <c r="U470" s="44">
        <v>1549.02</v>
      </c>
      <c r="V470" s="44">
        <v>1552.5</v>
      </c>
      <c r="W470" s="44">
        <v>1587.33</v>
      </c>
      <c r="X470" s="44">
        <v>1573.97</v>
      </c>
      <c r="Y470" s="44">
        <v>1516.87</v>
      </c>
      <c r="Z470" s="44">
        <v>1436.84</v>
      </c>
      <c r="AA470" s="44">
        <v>1313.02</v>
      </c>
    </row>
    <row r="471" spans="1:27" ht="12.75" customHeight="1" outlineLevel="1" x14ac:dyDescent="0.2">
      <c r="A471" s="91" t="s">
        <v>2636</v>
      </c>
      <c r="B471" s="63" t="s">
        <v>90</v>
      </c>
      <c r="C471" s="43" t="s">
        <v>79</v>
      </c>
      <c r="D471" s="44">
        <v>434.18</v>
      </c>
      <c r="E471" s="44">
        <f>$D$471</f>
        <v>434.18</v>
      </c>
      <c r="F471" s="44">
        <f t="shared" ref="F471:AA471" si="271">$D$471</f>
        <v>434.18</v>
      </c>
      <c r="G471" s="44">
        <f t="shared" si="271"/>
        <v>434.18</v>
      </c>
      <c r="H471" s="44">
        <f t="shared" si="271"/>
        <v>434.18</v>
      </c>
      <c r="I471" s="44">
        <f t="shared" si="271"/>
        <v>434.18</v>
      </c>
      <c r="J471" s="44">
        <f t="shared" si="271"/>
        <v>434.18</v>
      </c>
      <c r="K471" s="44">
        <f t="shared" si="271"/>
        <v>434.18</v>
      </c>
      <c r="L471" s="44">
        <f t="shared" si="271"/>
        <v>434.18</v>
      </c>
      <c r="M471" s="44">
        <f t="shared" si="271"/>
        <v>434.18</v>
      </c>
      <c r="N471" s="44">
        <f t="shared" si="271"/>
        <v>434.18</v>
      </c>
      <c r="O471" s="44">
        <f t="shared" si="271"/>
        <v>434.18</v>
      </c>
      <c r="P471" s="44">
        <f t="shared" si="271"/>
        <v>434.18</v>
      </c>
      <c r="Q471" s="44">
        <f t="shared" si="271"/>
        <v>434.18</v>
      </c>
      <c r="R471" s="44">
        <f t="shared" si="271"/>
        <v>434.18</v>
      </c>
      <c r="S471" s="44">
        <f t="shared" si="271"/>
        <v>434.18</v>
      </c>
      <c r="T471" s="44">
        <f t="shared" si="271"/>
        <v>434.18</v>
      </c>
      <c r="U471" s="44">
        <f t="shared" si="271"/>
        <v>434.18</v>
      </c>
      <c r="V471" s="44">
        <f t="shared" si="271"/>
        <v>434.18</v>
      </c>
      <c r="W471" s="44">
        <f t="shared" si="271"/>
        <v>434.18</v>
      </c>
      <c r="X471" s="44">
        <f t="shared" si="271"/>
        <v>434.18</v>
      </c>
      <c r="Y471" s="44">
        <f t="shared" si="271"/>
        <v>434.18</v>
      </c>
      <c r="Z471" s="44">
        <f t="shared" si="271"/>
        <v>434.18</v>
      </c>
      <c r="AA471" s="44">
        <f t="shared" si="271"/>
        <v>434.18</v>
      </c>
    </row>
    <row r="472" spans="1:27" ht="12.75" customHeight="1" outlineLevel="1" x14ac:dyDescent="0.2">
      <c r="A472" s="91" t="s">
        <v>2637</v>
      </c>
      <c r="B472" s="63" t="s">
        <v>83</v>
      </c>
      <c r="C472" s="43" t="s">
        <v>79</v>
      </c>
      <c r="D472" s="44">
        <v>6.14</v>
      </c>
      <c r="E472" s="44">
        <v>6.14</v>
      </c>
      <c r="F472" s="44">
        <v>6.14</v>
      </c>
      <c r="G472" s="44">
        <v>6.14</v>
      </c>
      <c r="H472" s="44">
        <v>6.14</v>
      </c>
      <c r="I472" s="44">
        <v>6.14</v>
      </c>
      <c r="J472" s="44">
        <v>6.14</v>
      </c>
      <c r="K472" s="44">
        <v>6.14</v>
      </c>
      <c r="L472" s="44">
        <v>6.14</v>
      </c>
      <c r="M472" s="44">
        <v>6.14</v>
      </c>
      <c r="N472" s="44">
        <v>6.14</v>
      </c>
      <c r="O472" s="44">
        <v>6.14</v>
      </c>
      <c r="P472" s="44">
        <v>6.14</v>
      </c>
      <c r="Q472" s="44">
        <v>6.14</v>
      </c>
      <c r="R472" s="44">
        <v>6.14</v>
      </c>
      <c r="S472" s="44">
        <v>6.14</v>
      </c>
      <c r="T472" s="44">
        <v>6.14</v>
      </c>
      <c r="U472" s="44">
        <v>6.14</v>
      </c>
      <c r="V472" s="44">
        <v>6.14</v>
      </c>
      <c r="W472" s="44">
        <v>6.14</v>
      </c>
      <c r="X472" s="44">
        <v>6.14</v>
      </c>
      <c r="Y472" s="44">
        <v>6.14</v>
      </c>
      <c r="Z472" s="44">
        <v>6.14</v>
      </c>
      <c r="AA472" s="44">
        <v>6.14</v>
      </c>
    </row>
    <row r="473" spans="1:27" ht="12.75" customHeight="1" outlineLevel="1" x14ac:dyDescent="0.2">
      <c r="A473" s="91" t="s">
        <v>2638</v>
      </c>
      <c r="B473" s="63" t="s">
        <v>81</v>
      </c>
      <c r="C473" s="43" t="s">
        <v>79</v>
      </c>
      <c r="D473" s="44">
        <f>$D$11</f>
        <v>216.36</v>
      </c>
      <c r="E473" s="44">
        <f t="shared" ref="E473:AA473" si="272">$D$11</f>
        <v>216.36</v>
      </c>
      <c r="F473" s="44">
        <f t="shared" si="272"/>
        <v>216.36</v>
      </c>
      <c r="G473" s="44">
        <f t="shared" si="272"/>
        <v>216.36</v>
      </c>
      <c r="H473" s="44">
        <f t="shared" si="272"/>
        <v>216.36</v>
      </c>
      <c r="I473" s="44">
        <f t="shared" si="272"/>
        <v>216.36</v>
      </c>
      <c r="J473" s="44">
        <f t="shared" si="272"/>
        <v>216.36</v>
      </c>
      <c r="K473" s="44">
        <f t="shared" si="272"/>
        <v>216.36</v>
      </c>
      <c r="L473" s="44">
        <f t="shared" si="272"/>
        <v>216.36</v>
      </c>
      <c r="M473" s="44">
        <f t="shared" si="272"/>
        <v>216.36</v>
      </c>
      <c r="N473" s="44">
        <f t="shared" si="272"/>
        <v>216.36</v>
      </c>
      <c r="O473" s="44">
        <f t="shared" si="272"/>
        <v>216.36</v>
      </c>
      <c r="P473" s="44">
        <f t="shared" si="272"/>
        <v>216.36</v>
      </c>
      <c r="Q473" s="44">
        <f t="shared" si="272"/>
        <v>216.36</v>
      </c>
      <c r="R473" s="44">
        <f t="shared" si="272"/>
        <v>216.36</v>
      </c>
      <c r="S473" s="44">
        <f t="shared" si="272"/>
        <v>216.36</v>
      </c>
      <c r="T473" s="44">
        <f t="shared" si="272"/>
        <v>216.36</v>
      </c>
      <c r="U473" s="44">
        <f t="shared" si="272"/>
        <v>216.36</v>
      </c>
      <c r="V473" s="44">
        <f t="shared" si="272"/>
        <v>216.36</v>
      </c>
      <c r="W473" s="44">
        <f t="shared" si="272"/>
        <v>216.36</v>
      </c>
      <c r="X473" s="44">
        <f t="shared" si="272"/>
        <v>216.36</v>
      </c>
      <c r="Y473" s="44">
        <f t="shared" si="272"/>
        <v>216.36</v>
      </c>
      <c r="Z473" s="44">
        <f t="shared" si="272"/>
        <v>216.36</v>
      </c>
      <c r="AA473" s="44">
        <f t="shared" si="272"/>
        <v>216.36</v>
      </c>
    </row>
    <row r="474" spans="1:27" x14ac:dyDescent="0.2">
      <c r="A474" s="90" t="s">
        <v>2639</v>
      </c>
      <c r="B474" s="28" t="str">
        <f>"02"&amp;"."&amp;$B$777&amp;"."&amp;$B$778</f>
        <v>02.04.2023</v>
      </c>
      <c r="C474" s="82" t="s">
        <v>76</v>
      </c>
      <c r="D474" s="83">
        <f>ROUND(((D475+D476+D478+D477)/1000),5)</f>
        <v>1.74238</v>
      </c>
      <c r="E474" s="83">
        <f>ROUND(((E475+E476+E478+E477)/1000),5)</f>
        <v>1.69659</v>
      </c>
      <c r="F474" s="83">
        <f>ROUND(((F475+F476+F478+F477)/1000),5)</f>
        <v>1.63855</v>
      </c>
      <c r="G474" s="83">
        <f t="shared" ref="G474:AA474" si="273">ROUND(((G475+G476+G478+G477)/1000),5)</f>
        <v>1.62982</v>
      </c>
      <c r="H474" s="83">
        <f t="shared" si="273"/>
        <v>1.6353800000000001</v>
      </c>
      <c r="I474" s="83">
        <f t="shared" si="273"/>
        <v>1.65029</v>
      </c>
      <c r="J474" s="83">
        <f t="shared" si="273"/>
        <v>1.62941</v>
      </c>
      <c r="K474" s="83">
        <f t="shared" si="273"/>
        <v>1.6831</v>
      </c>
      <c r="L474" s="83">
        <f t="shared" si="273"/>
        <v>1.91153</v>
      </c>
      <c r="M474" s="83">
        <f t="shared" si="273"/>
        <v>1.9865299999999999</v>
      </c>
      <c r="N474" s="83">
        <f t="shared" si="273"/>
        <v>2.02786</v>
      </c>
      <c r="O474" s="83">
        <f t="shared" si="273"/>
        <v>2.0369999999999999</v>
      </c>
      <c r="P474" s="83">
        <f t="shared" si="273"/>
        <v>2.0373999999999999</v>
      </c>
      <c r="Q474" s="83">
        <f t="shared" si="273"/>
        <v>2.05776</v>
      </c>
      <c r="R474" s="83">
        <f t="shared" si="273"/>
        <v>2.05118</v>
      </c>
      <c r="S474" s="83">
        <f t="shared" si="273"/>
        <v>2.0242499999999999</v>
      </c>
      <c r="T474" s="83">
        <f t="shared" si="273"/>
        <v>2.0223300000000002</v>
      </c>
      <c r="U474" s="83">
        <f t="shared" si="273"/>
        <v>2.0367500000000001</v>
      </c>
      <c r="V474" s="83">
        <f t="shared" si="273"/>
        <v>2.2095099999999999</v>
      </c>
      <c r="W474" s="83">
        <f t="shared" si="273"/>
        <v>2.2736000000000001</v>
      </c>
      <c r="X474" s="83">
        <f t="shared" si="273"/>
        <v>2.24261</v>
      </c>
      <c r="Y474" s="83">
        <f t="shared" si="273"/>
        <v>2.1145800000000001</v>
      </c>
      <c r="Z474" s="83">
        <f t="shared" si="273"/>
        <v>1.94215</v>
      </c>
      <c r="AA474" s="83">
        <f t="shared" si="273"/>
        <v>1.87096</v>
      </c>
    </row>
    <row r="475" spans="1:27" ht="12.75" customHeight="1" outlineLevel="1" x14ac:dyDescent="0.2">
      <c r="A475" s="91" t="s">
        <v>2640</v>
      </c>
      <c r="B475" s="63" t="s">
        <v>233</v>
      </c>
      <c r="C475" s="43" t="s">
        <v>79</v>
      </c>
      <c r="D475" s="44">
        <v>1085.7</v>
      </c>
      <c r="E475" s="44">
        <v>1039.9100000000001</v>
      </c>
      <c r="F475" s="44">
        <v>981.87</v>
      </c>
      <c r="G475" s="44">
        <v>973.14</v>
      </c>
      <c r="H475" s="44">
        <v>978.7</v>
      </c>
      <c r="I475" s="44">
        <v>993.61</v>
      </c>
      <c r="J475" s="44">
        <v>972.73</v>
      </c>
      <c r="K475" s="44">
        <v>1026.42</v>
      </c>
      <c r="L475" s="44">
        <v>1254.8499999999999</v>
      </c>
      <c r="M475" s="44">
        <v>1329.85</v>
      </c>
      <c r="N475" s="44">
        <v>1371.18</v>
      </c>
      <c r="O475" s="44">
        <v>1380.32</v>
      </c>
      <c r="P475" s="44">
        <v>1380.72</v>
      </c>
      <c r="Q475" s="44">
        <v>1401.08</v>
      </c>
      <c r="R475" s="44">
        <v>1394.5</v>
      </c>
      <c r="S475" s="44">
        <v>1367.57</v>
      </c>
      <c r="T475" s="44">
        <v>1365.65</v>
      </c>
      <c r="U475" s="44">
        <v>1380.07</v>
      </c>
      <c r="V475" s="44">
        <v>1552.83</v>
      </c>
      <c r="W475" s="44">
        <v>1616.92</v>
      </c>
      <c r="X475" s="44">
        <v>1585.93</v>
      </c>
      <c r="Y475" s="44">
        <v>1457.9</v>
      </c>
      <c r="Z475" s="44">
        <v>1285.47</v>
      </c>
      <c r="AA475" s="44">
        <v>1214.28</v>
      </c>
    </row>
    <row r="476" spans="1:27" ht="12.75" customHeight="1" outlineLevel="1" x14ac:dyDescent="0.2">
      <c r="A476" s="91" t="s">
        <v>2641</v>
      </c>
      <c r="B476" s="63" t="s">
        <v>90</v>
      </c>
      <c r="C476" s="43" t="s">
        <v>79</v>
      </c>
      <c r="D476" s="44">
        <f>$D$471</f>
        <v>434.18</v>
      </c>
      <c r="E476" s="44">
        <f t="shared" ref="E476:AA476" si="274">$D$471</f>
        <v>434.18</v>
      </c>
      <c r="F476" s="44">
        <f t="shared" si="274"/>
        <v>434.18</v>
      </c>
      <c r="G476" s="44">
        <f t="shared" si="274"/>
        <v>434.18</v>
      </c>
      <c r="H476" s="44">
        <f t="shared" si="274"/>
        <v>434.18</v>
      </c>
      <c r="I476" s="44">
        <f t="shared" si="274"/>
        <v>434.18</v>
      </c>
      <c r="J476" s="44">
        <f t="shared" si="274"/>
        <v>434.18</v>
      </c>
      <c r="K476" s="44">
        <f t="shared" si="274"/>
        <v>434.18</v>
      </c>
      <c r="L476" s="44">
        <f t="shared" si="274"/>
        <v>434.18</v>
      </c>
      <c r="M476" s="44">
        <f t="shared" si="274"/>
        <v>434.18</v>
      </c>
      <c r="N476" s="44">
        <f t="shared" si="274"/>
        <v>434.18</v>
      </c>
      <c r="O476" s="44">
        <f t="shared" si="274"/>
        <v>434.18</v>
      </c>
      <c r="P476" s="44">
        <f t="shared" si="274"/>
        <v>434.18</v>
      </c>
      <c r="Q476" s="44">
        <f t="shared" si="274"/>
        <v>434.18</v>
      </c>
      <c r="R476" s="44">
        <f t="shared" si="274"/>
        <v>434.18</v>
      </c>
      <c r="S476" s="44">
        <f t="shared" si="274"/>
        <v>434.18</v>
      </c>
      <c r="T476" s="44">
        <f t="shared" si="274"/>
        <v>434.18</v>
      </c>
      <c r="U476" s="44">
        <f t="shared" si="274"/>
        <v>434.18</v>
      </c>
      <c r="V476" s="44">
        <f t="shared" si="274"/>
        <v>434.18</v>
      </c>
      <c r="W476" s="44">
        <f t="shared" si="274"/>
        <v>434.18</v>
      </c>
      <c r="X476" s="44">
        <f t="shared" si="274"/>
        <v>434.18</v>
      </c>
      <c r="Y476" s="44">
        <f t="shared" si="274"/>
        <v>434.18</v>
      </c>
      <c r="Z476" s="44">
        <f t="shared" si="274"/>
        <v>434.18</v>
      </c>
      <c r="AA476" s="44">
        <f t="shared" si="274"/>
        <v>434.18</v>
      </c>
    </row>
    <row r="477" spans="1:27" ht="12.75" customHeight="1" outlineLevel="1" x14ac:dyDescent="0.2">
      <c r="A477" s="91" t="s">
        <v>2642</v>
      </c>
      <c r="B477" s="63" t="s">
        <v>83</v>
      </c>
      <c r="C477" s="43" t="s">
        <v>79</v>
      </c>
      <c r="D477" s="44">
        <v>6.14</v>
      </c>
      <c r="E477" s="44">
        <v>6.14</v>
      </c>
      <c r="F477" s="44">
        <v>6.14</v>
      </c>
      <c r="G477" s="44">
        <v>6.14</v>
      </c>
      <c r="H477" s="44">
        <v>6.14</v>
      </c>
      <c r="I477" s="44">
        <v>6.14</v>
      </c>
      <c r="J477" s="44">
        <v>6.14</v>
      </c>
      <c r="K477" s="44">
        <v>6.14</v>
      </c>
      <c r="L477" s="44">
        <v>6.14</v>
      </c>
      <c r="M477" s="44">
        <v>6.14</v>
      </c>
      <c r="N477" s="44">
        <v>6.14</v>
      </c>
      <c r="O477" s="44">
        <v>6.14</v>
      </c>
      <c r="P477" s="44">
        <v>6.14</v>
      </c>
      <c r="Q477" s="44">
        <v>6.14</v>
      </c>
      <c r="R477" s="44">
        <v>6.14</v>
      </c>
      <c r="S477" s="44">
        <v>6.14</v>
      </c>
      <c r="T477" s="44">
        <v>6.14</v>
      </c>
      <c r="U477" s="44">
        <v>6.14</v>
      </c>
      <c r="V477" s="44">
        <v>6.14</v>
      </c>
      <c r="W477" s="44">
        <v>6.14</v>
      </c>
      <c r="X477" s="44">
        <v>6.14</v>
      </c>
      <c r="Y477" s="44">
        <v>6.14</v>
      </c>
      <c r="Z477" s="44">
        <v>6.14</v>
      </c>
      <c r="AA477" s="44">
        <v>6.14</v>
      </c>
    </row>
    <row r="478" spans="1:27" ht="12.75" customHeight="1" outlineLevel="1" x14ac:dyDescent="0.2">
      <c r="A478" s="91" t="s">
        <v>2643</v>
      </c>
      <c r="B478" s="63" t="s">
        <v>81</v>
      </c>
      <c r="C478" s="43" t="s">
        <v>79</v>
      </c>
      <c r="D478" s="44">
        <f>$D$11</f>
        <v>216.36</v>
      </c>
      <c r="E478" s="44">
        <f t="shared" ref="E478:AA478" si="275">$D$11</f>
        <v>216.36</v>
      </c>
      <c r="F478" s="44">
        <f t="shared" si="275"/>
        <v>216.36</v>
      </c>
      <c r="G478" s="44">
        <f t="shared" si="275"/>
        <v>216.36</v>
      </c>
      <c r="H478" s="44">
        <f t="shared" si="275"/>
        <v>216.36</v>
      </c>
      <c r="I478" s="44">
        <f t="shared" si="275"/>
        <v>216.36</v>
      </c>
      <c r="J478" s="44">
        <f t="shared" si="275"/>
        <v>216.36</v>
      </c>
      <c r="K478" s="44">
        <f t="shared" si="275"/>
        <v>216.36</v>
      </c>
      <c r="L478" s="44">
        <f t="shared" si="275"/>
        <v>216.36</v>
      </c>
      <c r="M478" s="44">
        <f t="shared" si="275"/>
        <v>216.36</v>
      </c>
      <c r="N478" s="44">
        <f t="shared" si="275"/>
        <v>216.36</v>
      </c>
      <c r="O478" s="44">
        <f t="shared" si="275"/>
        <v>216.36</v>
      </c>
      <c r="P478" s="44">
        <f t="shared" si="275"/>
        <v>216.36</v>
      </c>
      <c r="Q478" s="44">
        <f t="shared" si="275"/>
        <v>216.36</v>
      </c>
      <c r="R478" s="44">
        <f t="shared" si="275"/>
        <v>216.36</v>
      </c>
      <c r="S478" s="44">
        <f t="shared" si="275"/>
        <v>216.36</v>
      </c>
      <c r="T478" s="44">
        <f t="shared" si="275"/>
        <v>216.36</v>
      </c>
      <c r="U478" s="44">
        <f t="shared" si="275"/>
        <v>216.36</v>
      </c>
      <c r="V478" s="44">
        <f t="shared" si="275"/>
        <v>216.36</v>
      </c>
      <c r="W478" s="44">
        <f t="shared" si="275"/>
        <v>216.36</v>
      </c>
      <c r="X478" s="44">
        <f t="shared" si="275"/>
        <v>216.36</v>
      </c>
      <c r="Y478" s="44">
        <f t="shared" si="275"/>
        <v>216.36</v>
      </c>
      <c r="Z478" s="44">
        <f t="shared" si="275"/>
        <v>216.36</v>
      </c>
      <c r="AA478" s="44">
        <f t="shared" si="275"/>
        <v>216.36</v>
      </c>
    </row>
    <row r="479" spans="1:27" x14ac:dyDescent="0.2">
      <c r="A479" s="90" t="s">
        <v>2644</v>
      </c>
      <c r="B479" s="28" t="str">
        <f>"03"&amp;"."&amp;$B$777&amp;"."&amp;$B$778</f>
        <v>03.04.2023</v>
      </c>
      <c r="C479" s="82" t="s">
        <v>76</v>
      </c>
      <c r="D479" s="83">
        <f>ROUND(((D480+D481+D483+D482)/1000),5)</f>
        <v>1.7361</v>
      </c>
      <c r="E479" s="83">
        <f>ROUND(((E480+E481+E483+E482)/1000),5)</f>
        <v>1.69232</v>
      </c>
      <c r="F479" s="83">
        <f>ROUND(((F480+F481+F483+F482)/1000),5)</f>
        <v>1.62913</v>
      </c>
      <c r="G479" s="83">
        <f t="shared" ref="G479:AA479" si="276">ROUND(((G480+G481+G483+G482)/1000),5)</f>
        <v>1.6268800000000001</v>
      </c>
      <c r="H479" s="83">
        <f t="shared" si="276"/>
        <v>1.68371</v>
      </c>
      <c r="I479" s="83">
        <f t="shared" si="276"/>
        <v>1.73468</v>
      </c>
      <c r="J479" s="83">
        <f t="shared" si="276"/>
        <v>1.9387700000000001</v>
      </c>
      <c r="K479" s="83">
        <f t="shared" si="276"/>
        <v>2.20228</v>
      </c>
      <c r="L479" s="83">
        <f t="shared" si="276"/>
        <v>2.2866300000000002</v>
      </c>
      <c r="M479" s="83">
        <f t="shared" si="276"/>
        <v>2.33412</v>
      </c>
      <c r="N479" s="83">
        <f t="shared" si="276"/>
        <v>2.3352599999999999</v>
      </c>
      <c r="O479" s="83">
        <f t="shared" si="276"/>
        <v>2.3904399999999999</v>
      </c>
      <c r="P479" s="83">
        <f t="shared" si="276"/>
        <v>2.3685</v>
      </c>
      <c r="Q479" s="83">
        <f t="shared" si="276"/>
        <v>2.3852199999999999</v>
      </c>
      <c r="R479" s="83">
        <f t="shared" si="276"/>
        <v>2.3641299999999998</v>
      </c>
      <c r="S479" s="83">
        <f t="shared" si="276"/>
        <v>2.3462100000000001</v>
      </c>
      <c r="T479" s="83">
        <f t="shared" si="276"/>
        <v>2.3334800000000002</v>
      </c>
      <c r="U479" s="83">
        <f t="shared" si="276"/>
        <v>2.2800199999999999</v>
      </c>
      <c r="V479" s="83">
        <f t="shared" si="276"/>
        <v>2.2799800000000001</v>
      </c>
      <c r="W479" s="83">
        <f t="shared" si="276"/>
        <v>2.32517</v>
      </c>
      <c r="X479" s="83">
        <f t="shared" si="276"/>
        <v>2.3726400000000001</v>
      </c>
      <c r="Y479" s="83">
        <f t="shared" si="276"/>
        <v>2.3017099999999999</v>
      </c>
      <c r="Z479" s="83">
        <f t="shared" si="276"/>
        <v>2.14507</v>
      </c>
      <c r="AA479" s="83">
        <f t="shared" si="276"/>
        <v>1.89134</v>
      </c>
    </row>
    <row r="480" spans="1:27" ht="12.75" customHeight="1" outlineLevel="1" x14ac:dyDescent="0.2">
      <c r="A480" s="91" t="s">
        <v>2645</v>
      </c>
      <c r="B480" s="63" t="s">
        <v>233</v>
      </c>
      <c r="C480" s="43" t="s">
        <v>79</v>
      </c>
      <c r="D480" s="44">
        <v>1079.42</v>
      </c>
      <c r="E480" s="44">
        <v>1035.6400000000001</v>
      </c>
      <c r="F480" s="44">
        <v>972.45</v>
      </c>
      <c r="G480" s="44">
        <v>970.2</v>
      </c>
      <c r="H480" s="44">
        <v>1027.03</v>
      </c>
      <c r="I480" s="44">
        <v>1078</v>
      </c>
      <c r="J480" s="44">
        <v>1282.0899999999999</v>
      </c>
      <c r="K480" s="44">
        <v>1545.6</v>
      </c>
      <c r="L480" s="44">
        <v>1629.95</v>
      </c>
      <c r="M480" s="44">
        <v>1677.44</v>
      </c>
      <c r="N480" s="44">
        <v>1678.58</v>
      </c>
      <c r="O480" s="44">
        <v>1733.76</v>
      </c>
      <c r="P480" s="44">
        <v>1711.82</v>
      </c>
      <c r="Q480" s="44">
        <v>1728.54</v>
      </c>
      <c r="R480" s="44">
        <v>1707.45</v>
      </c>
      <c r="S480" s="44">
        <v>1689.53</v>
      </c>
      <c r="T480" s="44">
        <v>1676.8</v>
      </c>
      <c r="U480" s="44">
        <v>1623.34</v>
      </c>
      <c r="V480" s="44">
        <v>1623.3</v>
      </c>
      <c r="W480" s="44">
        <v>1668.49</v>
      </c>
      <c r="X480" s="44">
        <v>1715.96</v>
      </c>
      <c r="Y480" s="44">
        <v>1645.03</v>
      </c>
      <c r="Z480" s="44">
        <v>1488.39</v>
      </c>
      <c r="AA480" s="44">
        <v>1234.6600000000001</v>
      </c>
    </row>
    <row r="481" spans="1:27" ht="12.75" customHeight="1" outlineLevel="1" x14ac:dyDescent="0.2">
      <c r="A481" s="91" t="s">
        <v>2646</v>
      </c>
      <c r="B481" s="63" t="s">
        <v>90</v>
      </c>
      <c r="C481" s="43" t="s">
        <v>79</v>
      </c>
      <c r="D481" s="44">
        <f>$D$471</f>
        <v>434.18</v>
      </c>
      <c r="E481" s="44">
        <f t="shared" ref="E481:AA481" si="277">$D$471</f>
        <v>434.18</v>
      </c>
      <c r="F481" s="44">
        <f t="shared" si="277"/>
        <v>434.18</v>
      </c>
      <c r="G481" s="44">
        <f t="shared" si="277"/>
        <v>434.18</v>
      </c>
      <c r="H481" s="44">
        <f t="shared" si="277"/>
        <v>434.18</v>
      </c>
      <c r="I481" s="44">
        <f t="shared" si="277"/>
        <v>434.18</v>
      </c>
      <c r="J481" s="44">
        <f t="shared" si="277"/>
        <v>434.18</v>
      </c>
      <c r="K481" s="44">
        <f t="shared" si="277"/>
        <v>434.18</v>
      </c>
      <c r="L481" s="44">
        <f t="shared" si="277"/>
        <v>434.18</v>
      </c>
      <c r="M481" s="44">
        <f t="shared" si="277"/>
        <v>434.18</v>
      </c>
      <c r="N481" s="44">
        <f t="shared" si="277"/>
        <v>434.18</v>
      </c>
      <c r="O481" s="44">
        <f t="shared" si="277"/>
        <v>434.18</v>
      </c>
      <c r="P481" s="44">
        <f t="shared" si="277"/>
        <v>434.18</v>
      </c>
      <c r="Q481" s="44">
        <f t="shared" si="277"/>
        <v>434.18</v>
      </c>
      <c r="R481" s="44">
        <f t="shared" si="277"/>
        <v>434.18</v>
      </c>
      <c r="S481" s="44">
        <f t="shared" si="277"/>
        <v>434.18</v>
      </c>
      <c r="T481" s="44">
        <f t="shared" si="277"/>
        <v>434.18</v>
      </c>
      <c r="U481" s="44">
        <f t="shared" si="277"/>
        <v>434.18</v>
      </c>
      <c r="V481" s="44">
        <f t="shared" si="277"/>
        <v>434.18</v>
      </c>
      <c r="W481" s="44">
        <f t="shared" si="277"/>
        <v>434.18</v>
      </c>
      <c r="X481" s="44">
        <f t="shared" si="277"/>
        <v>434.18</v>
      </c>
      <c r="Y481" s="44">
        <f t="shared" si="277"/>
        <v>434.18</v>
      </c>
      <c r="Z481" s="44">
        <f t="shared" si="277"/>
        <v>434.18</v>
      </c>
      <c r="AA481" s="44">
        <f t="shared" si="277"/>
        <v>434.18</v>
      </c>
    </row>
    <row r="482" spans="1:27" ht="12.75" customHeight="1" outlineLevel="1" x14ac:dyDescent="0.2">
      <c r="A482" s="91" t="s">
        <v>2647</v>
      </c>
      <c r="B482" s="63" t="s">
        <v>83</v>
      </c>
      <c r="C482" s="43" t="s">
        <v>79</v>
      </c>
      <c r="D482" s="44">
        <v>6.14</v>
      </c>
      <c r="E482" s="44">
        <v>6.14</v>
      </c>
      <c r="F482" s="44">
        <v>6.14</v>
      </c>
      <c r="G482" s="44">
        <v>6.14</v>
      </c>
      <c r="H482" s="44">
        <v>6.14</v>
      </c>
      <c r="I482" s="44">
        <v>6.14</v>
      </c>
      <c r="J482" s="44">
        <v>6.14</v>
      </c>
      <c r="K482" s="44">
        <v>6.14</v>
      </c>
      <c r="L482" s="44">
        <v>6.14</v>
      </c>
      <c r="M482" s="44">
        <v>6.14</v>
      </c>
      <c r="N482" s="44">
        <v>6.14</v>
      </c>
      <c r="O482" s="44">
        <v>6.14</v>
      </c>
      <c r="P482" s="44">
        <v>6.14</v>
      </c>
      <c r="Q482" s="44">
        <v>6.14</v>
      </c>
      <c r="R482" s="44">
        <v>6.14</v>
      </c>
      <c r="S482" s="44">
        <v>6.14</v>
      </c>
      <c r="T482" s="44">
        <v>6.14</v>
      </c>
      <c r="U482" s="44">
        <v>6.14</v>
      </c>
      <c r="V482" s="44">
        <v>6.14</v>
      </c>
      <c r="W482" s="44">
        <v>6.14</v>
      </c>
      <c r="X482" s="44">
        <v>6.14</v>
      </c>
      <c r="Y482" s="44">
        <v>6.14</v>
      </c>
      <c r="Z482" s="44">
        <v>6.14</v>
      </c>
      <c r="AA482" s="44">
        <v>6.14</v>
      </c>
    </row>
    <row r="483" spans="1:27" ht="12.75" customHeight="1" outlineLevel="1" x14ac:dyDescent="0.2">
      <c r="A483" s="91" t="s">
        <v>2648</v>
      </c>
      <c r="B483" s="63" t="s">
        <v>81</v>
      </c>
      <c r="C483" s="43" t="s">
        <v>79</v>
      </c>
      <c r="D483" s="44">
        <f>$D$11</f>
        <v>216.36</v>
      </c>
      <c r="E483" s="44">
        <f t="shared" ref="E483:AA483" si="278">$D$11</f>
        <v>216.36</v>
      </c>
      <c r="F483" s="44">
        <f t="shared" si="278"/>
        <v>216.36</v>
      </c>
      <c r="G483" s="44">
        <f t="shared" si="278"/>
        <v>216.36</v>
      </c>
      <c r="H483" s="44">
        <f t="shared" si="278"/>
        <v>216.36</v>
      </c>
      <c r="I483" s="44">
        <f t="shared" si="278"/>
        <v>216.36</v>
      </c>
      <c r="J483" s="44">
        <f t="shared" si="278"/>
        <v>216.36</v>
      </c>
      <c r="K483" s="44">
        <f t="shared" si="278"/>
        <v>216.36</v>
      </c>
      <c r="L483" s="44">
        <f t="shared" si="278"/>
        <v>216.36</v>
      </c>
      <c r="M483" s="44">
        <f t="shared" si="278"/>
        <v>216.36</v>
      </c>
      <c r="N483" s="44">
        <f t="shared" si="278"/>
        <v>216.36</v>
      </c>
      <c r="O483" s="44">
        <f t="shared" si="278"/>
        <v>216.36</v>
      </c>
      <c r="P483" s="44">
        <f t="shared" si="278"/>
        <v>216.36</v>
      </c>
      <c r="Q483" s="44">
        <f t="shared" si="278"/>
        <v>216.36</v>
      </c>
      <c r="R483" s="44">
        <f t="shared" si="278"/>
        <v>216.36</v>
      </c>
      <c r="S483" s="44">
        <f t="shared" si="278"/>
        <v>216.36</v>
      </c>
      <c r="T483" s="44">
        <f t="shared" si="278"/>
        <v>216.36</v>
      </c>
      <c r="U483" s="44">
        <f t="shared" si="278"/>
        <v>216.36</v>
      </c>
      <c r="V483" s="44">
        <f t="shared" si="278"/>
        <v>216.36</v>
      </c>
      <c r="W483" s="44">
        <f t="shared" si="278"/>
        <v>216.36</v>
      </c>
      <c r="X483" s="44">
        <f t="shared" si="278"/>
        <v>216.36</v>
      </c>
      <c r="Y483" s="44">
        <f t="shared" si="278"/>
        <v>216.36</v>
      </c>
      <c r="Z483" s="44">
        <f t="shared" si="278"/>
        <v>216.36</v>
      </c>
      <c r="AA483" s="44">
        <f t="shared" si="278"/>
        <v>216.36</v>
      </c>
    </row>
    <row r="484" spans="1:27" x14ac:dyDescent="0.2">
      <c r="A484" s="90" t="s">
        <v>2649</v>
      </c>
      <c r="B484" s="28" t="str">
        <f>"04"&amp;"."&amp;$B$777&amp;"."&amp;$B$778</f>
        <v>04.04.2023</v>
      </c>
      <c r="C484" s="82" t="s">
        <v>76</v>
      </c>
      <c r="D484" s="83">
        <f>ROUND(((D485+D486+D488+D487)/1000),5)</f>
        <v>1.7210300000000001</v>
      </c>
      <c r="E484" s="83">
        <f>ROUND(((E485+E486+E488+E487)/1000),5)</f>
        <v>1.65371</v>
      </c>
      <c r="F484" s="83">
        <f>ROUND(((F485+F486+F488+F487)/1000),5)</f>
        <v>1.5927899999999999</v>
      </c>
      <c r="G484" s="83">
        <f t="shared" ref="G484:AA484" si="279">ROUND(((G485+G486+G488+G487)/1000),5)</f>
        <v>1.60012</v>
      </c>
      <c r="H484" s="83">
        <f t="shared" si="279"/>
        <v>1.6779999999999999</v>
      </c>
      <c r="I484" s="83">
        <f t="shared" si="279"/>
        <v>1.7214700000000001</v>
      </c>
      <c r="J484" s="83">
        <f t="shared" si="279"/>
        <v>1.8336300000000001</v>
      </c>
      <c r="K484" s="83">
        <f t="shared" si="279"/>
        <v>2.1216599999999999</v>
      </c>
      <c r="L484" s="83">
        <f t="shared" si="279"/>
        <v>2.2454100000000001</v>
      </c>
      <c r="M484" s="83">
        <f t="shared" si="279"/>
        <v>2.3020800000000001</v>
      </c>
      <c r="N484" s="83">
        <f t="shared" si="279"/>
        <v>2.3078599999999998</v>
      </c>
      <c r="O484" s="83">
        <f t="shared" si="279"/>
        <v>2.3142999999999998</v>
      </c>
      <c r="P484" s="83">
        <f t="shared" si="279"/>
        <v>2.2782300000000002</v>
      </c>
      <c r="Q484" s="83">
        <f t="shared" si="279"/>
        <v>2.2662499999999999</v>
      </c>
      <c r="R484" s="83">
        <f t="shared" si="279"/>
        <v>2.26261</v>
      </c>
      <c r="S484" s="83">
        <f t="shared" si="279"/>
        <v>2.26335</v>
      </c>
      <c r="T484" s="83">
        <f t="shared" si="279"/>
        <v>2.2596400000000001</v>
      </c>
      <c r="U484" s="83">
        <f t="shared" si="279"/>
        <v>2.21787</v>
      </c>
      <c r="V484" s="83">
        <f t="shared" si="279"/>
        <v>2.2247499999999998</v>
      </c>
      <c r="W484" s="83">
        <f t="shared" si="279"/>
        <v>2.3115600000000001</v>
      </c>
      <c r="X484" s="83">
        <f t="shared" si="279"/>
        <v>2.2916400000000001</v>
      </c>
      <c r="Y484" s="83">
        <f t="shared" si="279"/>
        <v>2.2245699999999999</v>
      </c>
      <c r="Z484" s="83">
        <f t="shared" si="279"/>
        <v>1.99149</v>
      </c>
      <c r="AA484" s="83">
        <f t="shared" si="279"/>
        <v>1.78443</v>
      </c>
    </row>
    <row r="485" spans="1:27" ht="12.75" customHeight="1" outlineLevel="1" x14ac:dyDescent="0.2">
      <c r="A485" s="91" t="s">
        <v>2650</v>
      </c>
      <c r="B485" s="63" t="s">
        <v>233</v>
      </c>
      <c r="C485" s="43" t="s">
        <v>79</v>
      </c>
      <c r="D485" s="44">
        <v>1064.3499999999999</v>
      </c>
      <c r="E485" s="44">
        <v>997.03</v>
      </c>
      <c r="F485" s="44">
        <v>936.11</v>
      </c>
      <c r="G485" s="44">
        <v>943.44</v>
      </c>
      <c r="H485" s="44">
        <v>1021.32</v>
      </c>
      <c r="I485" s="44">
        <v>1064.79</v>
      </c>
      <c r="J485" s="44">
        <v>1176.95</v>
      </c>
      <c r="K485" s="44">
        <v>1464.98</v>
      </c>
      <c r="L485" s="44">
        <v>1588.73</v>
      </c>
      <c r="M485" s="44">
        <v>1645.4</v>
      </c>
      <c r="N485" s="44">
        <v>1651.18</v>
      </c>
      <c r="O485" s="44">
        <v>1657.62</v>
      </c>
      <c r="P485" s="44">
        <v>1621.55</v>
      </c>
      <c r="Q485" s="44">
        <v>1609.57</v>
      </c>
      <c r="R485" s="44">
        <v>1605.93</v>
      </c>
      <c r="S485" s="44">
        <v>1606.67</v>
      </c>
      <c r="T485" s="44">
        <v>1602.96</v>
      </c>
      <c r="U485" s="44">
        <v>1561.19</v>
      </c>
      <c r="V485" s="44">
        <v>1568.07</v>
      </c>
      <c r="W485" s="44">
        <v>1654.88</v>
      </c>
      <c r="X485" s="44">
        <v>1634.96</v>
      </c>
      <c r="Y485" s="44">
        <v>1567.89</v>
      </c>
      <c r="Z485" s="44">
        <v>1334.81</v>
      </c>
      <c r="AA485" s="44">
        <v>1127.75</v>
      </c>
    </row>
    <row r="486" spans="1:27" ht="12.75" customHeight="1" outlineLevel="1" x14ac:dyDescent="0.2">
      <c r="A486" s="91" t="s">
        <v>2651</v>
      </c>
      <c r="B486" s="63" t="s">
        <v>90</v>
      </c>
      <c r="C486" s="43" t="s">
        <v>79</v>
      </c>
      <c r="D486" s="44">
        <f>$D$471</f>
        <v>434.18</v>
      </c>
      <c r="E486" s="44">
        <f t="shared" ref="E486:AA486" si="280">$D$471</f>
        <v>434.18</v>
      </c>
      <c r="F486" s="44">
        <f t="shared" si="280"/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customHeight="1" outlineLevel="1" x14ac:dyDescent="0.2">
      <c r="A487" s="91" t="s">
        <v>2652</v>
      </c>
      <c r="B487" s="63" t="s">
        <v>83</v>
      </c>
      <c r="C487" s="43" t="s">
        <v>79</v>
      </c>
      <c r="D487" s="44">
        <v>6.14</v>
      </c>
      <c r="E487" s="44">
        <v>6.14</v>
      </c>
      <c r="F487" s="44">
        <v>6.14</v>
      </c>
      <c r="G487" s="44">
        <v>6.14</v>
      </c>
      <c r="H487" s="44">
        <v>6.14</v>
      </c>
      <c r="I487" s="44">
        <v>6.14</v>
      </c>
      <c r="J487" s="44">
        <v>6.14</v>
      </c>
      <c r="K487" s="44">
        <v>6.14</v>
      </c>
      <c r="L487" s="44">
        <v>6.14</v>
      </c>
      <c r="M487" s="44">
        <v>6.14</v>
      </c>
      <c r="N487" s="44">
        <v>6.14</v>
      </c>
      <c r="O487" s="44">
        <v>6.14</v>
      </c>
      <c r="P487" s="44">
        <v>6.14</v>
      </c>
      <c r="Q487" s="44">
        <v>6.14</v>
      </c>
      <c r="R487" s="44">
        <v>6.14</v>
      </c>
      <c r="S487" s="44">
        <v>6.14</v>
      </c>
      <c r="T487" s="44">
        <v>6.14</v>
      </c>
      <c r="U487" s="44">
        <v>6.14</v>
      </c>
      <c r="V487" s="44">
        <v>6.14</v>
      </c>
      <c r="W487" s="44">
        <v>6.14</v>
      </c>
      <c r="X487" s="44">
        <v>6.14</v>
      </c>
      <c r="Y487" s="44">
        <v>6.14</v>
      </c>
      <c r="Z487" s="44">
        <v>6.14</v>
      </c>
      <c r="AA487" s="44">
        <v>6.14</v>
      </c>
    </row>
    <row r="488" spans="1:27" ht="12.75" customHeight="1" outlineLevel="1" x14ac:dyDescent="0.2">
      <c r="A488" s="91" t="s">
        <v>2653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x14ac:dyDescent="0.2">
      <c r="A489" s="90" t="s">
        <v>2654</v>
      </c>
      <c r="B489" s="28" t="str">
        <f>"05"&amp;"."&amp;$B$777&amp;"."&amp;$B$778</f>
        <v>05.04.2023</v>
      </c>
      <c r="C489" s="82" t="s">
        <v>76</v>
      </c>
      <c r="D489" s="83">
        <f>ROUND(((D490+D491+D493+D492)/1000),5)</f>
        <v>1.7255199999999999</v>
      </c>
      <c r="E489" s="83">
        <f>ROUND(((E490+E491+E493+E492)/1000),5)</f>
        <v>1.66513</v>
      </c>
      <c r="F489" s="83">
        <f>ROUND(((F490+F491+F493+F492)/1000),5)</f>
        <v>1.6071800000000001</v>
      </c>
      <c r="G489" s="83">
        <f t="shared" ref="G489:AA489" si="282">ROUND(((G490+G491+G493+G492)/1000),5)</f>
        <v>1.6045100000000001</v>
      </c>
      <c r="H489" s="83">
        <f t="shared" si="282"/>
        <v>1.6615899999999999</v>
      </c>
      <c r="I489" s="83">
        <f t="shared" si="282"/>
        <v>1.7233099999999999</v>
      </c>
      <c r="J489" s="83">
        <f t="shared" si="282"/>
        <v>1.8057399999999999</v>
      </c>
      <c r="K489" s="83">
        <f t="shared" si="282"/>
        <v>2.1191499999999999</v>
      </c>
      <c r="L489" s="83">
        <f t="shared" si="282"/>
        <v>2.2474699999999999</v>
      </c>
      <c r="M489" s="83">
        <f t="shared" si="282"/>
        <v>2.2634799999999999</v>
      </c>
      <c r="N489" s="83">
        <f t="shared" si="282"/>
        <v>2.2620800000000001</v>
      </c>
      <c r="O489" s="83">
        <f t="shared" si="282"/>
        <v>2.2667700000000002</v>
      </c>
      <c r="P489" s="83">
        <f t="shared" si="282"/>
        <v>2.2683499999999999</v>
      </c>
      <c r="Q489" s="83">
        <f t="shared" si="282"/>
        <v>2.2687200000000001</v>
      </c>
      <c r="R489" s="83">
        <f t="shared" si="282"/>
        <v>2.2679</v>
      </c>
      <c r="S489" s="83">
        <f t="shared" si="282"/>
        <v>2.26505</v>
      </c>
      <c r="T489" s="83">
        <f t="shared" si="282"/>
        <v>2.26261</v>
      </c>
      <c r="U489" s="83">
        <f t="shared" si="282"/>
        <v>2.23427</v>
      </c>
      <c r="V489" s="83">
        <f t="shared" si="282"/>
        <v>2.2237800000000001</v>
      </c>
      <c r="W489" s="83">
        <f t="shared" si="282"/>
        <v>2.2686199999999999</v>
      </c>
      <c r="X489" s="83">
        <f t="shared" si="282"/>
        <v>2.2932199999999998</v>
      </c>
      <c r="Y489" s="83">
        <f t="shared" si="282"/>
        <v>2.2587999999999999</v>
      </c>
      <c r="Z489" s="83">
        <f t="shared" si="282"/>
        <v>1.88931</v>
      </c>
      <c r="AA489" s="83">
        <f t="shared" si="282"/>
        <v>1.7358899999999999</v>
      </c>
    </row>
    <row r="490" spans="1:27" ht="12.75" customHeight="1" outlineLevel="1" x14ac:dyDescent="0.2">
      <c r="A490" s="91" t="s">
        <v>2655</v>
      </c>
      <c r="B490" s="63" t="s">
        <v>233</v>
      </c>
      <c r="C490" s="43" t="s">
        <v>79</v>
      </c>
      <c r="D490" s="44">
        <v>1068.8399999999999</v>
      </c>
      <c r="E490" s="44">
        <v>1008.45</v>
      </c>
      <c r="F490" s="44">
        <v>950.5</v>
      </c>
      <c r="G490" s="44">
        <v>947.83</v>
      </c>
      <c r="H490" s="44">
        <v>1004.91</v>
      </c>
      <c r="I490" s="44">
        <v>1066.6300000000001</v>
      </c>
      <c r="J490" s="44">
        <v>1149.06</v>
      </c>
      <c r="K490" s="44">
        <v>1462.47</v>
      </c>
      <c r="L490" s="44">
        <v>1590.79</v>
      </c>
      <c r="M490" s="44">
        <v>1606.8</v>
      </c>
      <c r="N490" s="44">
        <v>1605.4</v>
      </c>
      <c r="O490" s="44">
        <v>1610.09</v>
      </c>
      <c r="P490" s="44">
        <v>1611.67</v>
      </c>
      <c r="Q490" s="44">
        <v>1612.04</v>
      </c>
      <c r="R490" s="44">
        <v>1611.22</v>
      </c>
      <c r="S490" s="44">
        <v>1608.37</v>
      </c>
      <c r="T490" s="44">
        <v>1605.93</v>
      </c>
      <c r="U490" s="44">
        <v>1577.59</v>
      </c>
      <c r="V490" s="44">
        <v>1567.1</v>
      </c>
      <c r="W490" s="44">
        <v>1611.94</v>
      </c>
      <c r="X490" s="44">
        <v>1636.54</v>
      </c>
      <c r="Y490" s="44">
        <v>1602.12</v>
      </c>
      <c r="Z490" s="44">
        <v>1232.6300000000001</v>
      </c>
      <c r="AA490" s="44">
        <v>1079.21</v>
      </c>
    </row>
    <row r="491" spans="1:27" ht="12.75" customHeight="1" outlineLevel="1" x14ac:dyDescent="0.2">
      <c r="A491" s="91" t="s">
        <v>2656</v>
      </c>
      <c r="B491" s="63" t="s">
        <v>90</v>
      </c>
      <c r="C491" s="43" t="s">
        <v>79</v>
      </c>
      <c r="D491" s="44">
        <f>$D$471</f>
        <v>434.18</v>
      </c>
      <c r="E491" s="44">
        <f t="shared" ref="E491:AA491" si="283">$D$471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customHeight="1" outlineLevel="1" x14ac:dyDescent="0.2">
      <c r="A492" s="91" t="s">
        <v>2657</v>
      </c>
      <c r="B492" s="63" t="s">
        <v>83</v>
      </c>
      <c r="C492" s="43" t="s">
        <v>79</v>
      </c>
      <c r="D492" s="44">
        <v>6.14</v>
      </c>
      <c r="E492" s="44">
        <v>6.14</v>
      </c>
      <c r="F492" s="44">
        <v>6.14</v>
      </c>
      <c r="G492" s="44">
        <v>6.14</v>
      </c>
      <c r="H492" s="44">
        <v>6.14</v>
      </c>
      <c r="I492" s="44">
        <v>6.14</v>
      </c>
      <c r="J492" s="44">
        <v>6.14</v>
      </c>
      <c r="K492" s="44">
        <v>6.14</v>
      </c>
      <c r="L492" s="44">
        <v>6.14</v>
      </c>
      <c r="M492" s="44">
        <v>6.14</v>
      </c>
      <c r="N492" s="44">
        <v>6.14</v>
      </c>
      <c r="O492" s="44">
        <v>6.14</v>
      </c>
      <c r="P492" s="44">
        <v>6.14</v>
      </c>
      <c r="Q492" s="44">
        <v>6.14</v>
      </c>
      <c r="R492" s="44">
        <v>6.14</v>
      </c>
      <c r="S492" s="44">
        <v>6.14</v>
      </c>
      <c r="T492" s="44">
        <v>6.14</v>
      </c>
      <c r="U492" s="44">
        <v>6.14</v>
      </c>
      <c r="V492" s="44">
        <v>6.14</v>
      </c>
      <c r="W492" s="44">
        <v>6.14</v>
      </c>
      <c r="X492" s="44">
        <v>6.14</v>
      </c>
      <c r="Y492" s="44">
        <v>6.14</v>
      </c>
      <c r="Z492" s="44">
        <v>6.14</v>
      </c>
      <c r="AA492" s="44">
        <v>6.14</v>
      </c>
    </row>
    <row r="493" spans="1:27" ht="12.75" customHeight="1" outlineLevel="1" x14ac:dyDescent="0.2">
      <c r="A493" s="91" t="s">
        <v>2658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x14ac:dyDescent="0.2">
      <c r="A494" s="90" t="s">
        <v>2659</v>
      </c>
      <c r="B494" s="28" t="str">
        <f>"06"&amp;"."&amp;$B$777&amp;"."&amp;$B$778</f>
        <v>06.04.2023</v>
      </c>
      <c r="C494" s="82" t="s">
        <v>76</v>
      </c>
      <c r="D494" s="83">
        <f>ROUND(((D495+D496+D498+D497)/1000),5)</f>
        <v>1.7066699999999999</v>
      </c>
      <c r="E494" s="83">
        <f>ROUND(((E495+E496+E498+E497)/1000),5)</f>
        <v>1.6762999999999999</v>
      </c>
      <c r="F494" s="83">
        <f>ROUND(((F495+F496+F498+F497)/1000),5)</f>
        <v>1.65222</v>
      </c>
      <c r="G494" s="83">
        <f t="shared" ref="G494:AA494" si="285">ROUND(((G495+G496+G498+G497)/1000),5)</f>
        <v>1.65351</v>
      </c>
      <c r="H494" s="83">
        <f t="shared" si="285"/>
        <v>1.66401</v>
      </c>
      <c r="I494" s="83">
        <f t="shared" si="285"/>
        <v>1.7113499999999999</v>
      </c>
      <c r="J494" s="83">
        <f t="shared" si="285"/>
        <v>1.92272</v>
      </c>
      <c r="K494" s="83">
        <f t="shared" si="285"/>
        <v>2.16343</v>
      </c>
      <c r="L494" s="83">
        <f t="shared" si="285"/>
        <v>2.3337699999999999</v>
      </c>
      <c r="M494" s="83">
        <f t="shared" si="285"/>
        <v>2.3405200000000002</v>
      </c>
      <c r="N494" s="83">
        <f t="shared" si="285"/>
        <v>2.3564600000000002</v>
      </c>
      <c r="O494" s="83">
        <f t="shared" si="285"/>
        <v>2.3573400000000002</v>
      </c>
      <c r="P494" s="83">
        <f t="shared" si="285"/>
        <v>2.3344399999999998</v>
      </c>
      <c r="Q494" s="83">
        <f t="shared" si="285"/>
        <v>2.3430200000000001</v>
      </c>
      <c r="R494" s="83">
        <f t="shared" si="285"/>
        <v>2.3296399999999999</v>
      </c>
      <c r="S494" s="83">
        <f t="shared" si="285"/>
        <v>2.3179699999999999</v>
      </c>
      <c r="T494" s="83">
        <f t="shared" si="285"/>
        <v>2.2999299999999998</v>
      </c>
      <c r="U494" s="83">
        <f t="shared" si="285"/>
        <v>2.2701600000000002</v>
      </c>
      <c r="V494" s="83">
        <f t="shared" si="285"/>
        <v>2.2692700000000001</v>
      </c>
      <c r="W494" s="83">
        <f t="shared" si="285"/>
        <v>2.2860900000000002</v>
      </c>
      <c r="X494" s="83">
        <f t="shared" si="285"/>
        <v>2.3789099999999999</v>
      </c>
      <c r="Y494" s="83">
        <f t="shared" si="285"/>
        <v>2.29122</v>
      </c>
      <c r="Z494" s="83">
        <f t="shared" si="285"/>
        <v>1.9287000000000001</v>
      </c>
      <c r="AA494" s="83">
        <f t="shared" si="285"/>
        <v>1.74214</v>
      </c>
    </row>
    <row r="495" spans="1:27" ht="12.75" customHeight="1" outlineLevel="1" x14ac:dyDescent="0.2">
      <c r="A495" s="91" t="s">
        <v>2660</v>
      </c>
      <c r="B495" s="63" t="s">
        <v>233</v>
      </c>
      <c r="C495" s="43" t="s">
        <v>79</v>
      </c>
      <c r="D495" s="44">
        <v>1049.99</v>
      </c>
      <c r="E495" s="44">
        <v>1019.62</v>
      </c>
      <c r="F495" s="44">
        <v>995.54</v>
      </c>
      <c r="G495" s="44">
        <v>996.83</v>
      </c>
      <c r="H495" s="44">
        <v>1007.33</v>
      </c>
      <c r="I495" s="44">
        <v>1054.67</v>
      </c>
      <c r="J495" s="44">
        <v>1266.04</v>
      </c>
      <c r="K495" s="44">
        <v>1506.75</v>
      </c>
      <c r="L495" s="44">
        <v>1677.09</v>
      </c>
      <c r="M495" s="44">
        <v>1683.84</v>
      </c>
      <c r="N495" s="44">
        <v>1699.78</v>
      </c>
      <c r="O495" s="44">
        <v>1700.66</v>
      </c>
      <c r="P495" s="44">
        <v>1677.76</v>
      </c>
      <c r="Q495" s="44">
        <v>1686.34</v>
      </c>
      <c r="R495" s="44">
        <v>1672.96</v>
      </c>
      <c r="S495" s="44">
        <v>1661.29</v>
      </c>
      <c r="T495" s="44">
        <v>1643.25</v>
      </c>
      <c r="U495" s="44">
        <v>1613.48</v>
      </c>
      <c r="V495" s="44">
        <v>1612.59</v>
      </c>
      <c r="W495" s="44">
        <v>1629.41</v>
      </c>
      <c r="X495" s="44">
        <v>1722.23</v>
      </c>
      <c r="Y495" s="44">
        <v>1634.54</v>
      </c>
      <c r="Z495" s="44">
        <v>1272.02</v>
      </c>
      <c r="AA495" s="44">
        <v>1085.46</v>
      </c>
    </row>
    <row r="496" spans="1:27" ht="12.75" customHeight="1" outlineLevel="1" x14ac:dyDescent="0.2">
      <c r="A496" s="91" t="s">
        <v>2661</v>
      </c>
      <c r="B496" s="63" t="s">
        <v>90</v>
      </c>
      <c r="C496" s="43" t="s">
        <v>79</v>
      </c>
      <c r="D496" s="44">
        <f>$D$471</f>
        <v>434.18</v>
      </c>
      <c r="E496" s="44">
        <f t="shared" ref="E496:AA496" si="286">$D$471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customHeight="1" outlineLevel="1" x14ac:dyDescent="0.2">
      <c r="A497" s="91" t="s">
        <v>2662</v>
      </c>
      <c r="B497" s="63" t="s">
        <v>83</v>
      </c>
      <c r="C497" s="43" t="s">
        <v>79</v>
      </c>
      <c r="D497" s="44">
        <v>6.14</v>
      </c>
      <c r="E497" s="44">
        <v>6.14</v>
      </c>
      <c r="F497" s="44">
        <v>6.14</v>
      </c>
      <c r="G497" s="44">
        <v>6.14</v>
      </c>
      <c r="H497" s="44">
        <v>6.14</v>
      </c>
      <c r="I497" s="44">
        <v>6.14</v>
      </c>
      <c r="J497" s="44">
        <v>6.14</v>
      </c>
      <c r="K497" s="44">
        <v>6.14</v>
      </c>
      <c r="L497" s="44">
        <v>6.14</v>
      </c>
      <c r="M497" s="44">
        <v>6.14</v>
      </c>
      <c r="N497" s="44">
        <v>6.14</v>
      </c>
      <c r="O497" s="44">
        <v>6.14</v>
      </c>
      <c r="P497" s="44">
        <v>6.14</v>
      </c>
      <c r="Q497" s="44">
        <v>6.14</v>
      </c>
      <c r="R497" s="44">
        <v>6.14</v>
      </c>
      <c r="S497" s="44">
        <v>6.14</v>
      </c>
      <c r="T497" s="44">
        <v>6.14</v>
      </c>
      <c r="U497" s="44">
        <v>6.14</v>
      </c>
      <c r="V497" s="44">
        <v>6.14</v>
      </c>
      <c r="W497" s="44">
        <v>6.14</v>
      </c>
      <c r="X497" s="44">
        <v>6.14</v>
      </c>
      <c r="Y497" s="44">
        <v>6.14</v>
      </c>
      <c r="Z497" s="44">
        <v>6.14</v>
      </c>
      <c r="AA497" s="44">
        <v>6.14</v>
      </c>
    </row>
    <row r="498" spans="1:27" ht="12.75" customHeight="1" outlineLevel="1" x14ac:dyDescent="0.2">
      <c r="A498" s="91" t="s">
        <v>2663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x14ac:dyDescent="0.2">
      <c r="A499" s="90" t="s">
        <v>2664</v>
      </c>
      <c r="B499" s="28" t="str">
        <f>"07"&amp;"."&amp;$B$777&amp;"."&amp;$B$778</f>
        <v>07.04.2023</v>
      </c>
      <c r="C499" s="82" t="s">
        <v>76</v>
      </c>
      <c r="D499" s="83">
        <f>ROUND(((D500+D501+D503+D502)/1000),5)</f>
        <v>1.69116</v>
      </c>
      <c r="E499" s="83">
        <f>ROUND(((E500+E501+E503+E502)/1000),5)</f>
        <v>1.6052200000000001</v>
      </c>
      <c r="F499" s="83">
        <f>ROUND(((F500+F501+F503+F502)/1000),5)</f>
        <v>1.5659000000000001</v>
      </c>
      <c r="G499" s="83">
        <f t="shared" ref="G499:AA499" si="288">ROUND(((G500+G501+G503+G502)/1000),5)</f>
        <v>1.5776399999999999</v>
      </c>
      <c r="H499" s="83">
        <f t="shared" si="288"/>
        <v>1.6653100000000001</v>
      </c>
      <c r="I499" s="83">
        <f t="shared" si="288"/>
        <v>1.7253000000000001</v>
      </c>
      <c r="J499" s="83">
        <f t="shared" si="288"/>
        <v>1.91225</v>
      </c>
      <c r="K499" s="83">
        <f t="shared" si="288"/>
        <v>2.1920299999999999</v>
      </c>
      <c r="L499" s="83">
        <f t="shared" si="288"/>
        <v>2.3290099999999998</v>
      </c>
      <c r="M499" s="83">
        <f t="shared" si="288"/>
        <v>2.4253499999999999</v>
      </c>
      <c r="N499" s="83">
        <f t="shared" si="288"/>
        <v>2.4688500000000002</v>
      </c>
      <c r="O499" s="83">
        <f t="shared" si="288"/>
        <v>2.4956900000000002</v>
      </c>
      <c r="P499" s="83">
        <f t="shared" si="288"/>
        <v>2.4651100000000001</v>
      </c>
      <c r="Q499" s="83">
        <f t="shared" si="288"/>
        <v>2.4935800000000001</v>
      </c>
      <c r="R499" s="83">
        <f t="shared" si="288"/>
        <v>2.4606699999999999</v>
      </c>
      <c r="S499" s="83">
        <f t="shared" si="288"/>
        <v>2.3752499999999999</v>
      </c>
      <c r="T499" s="83">
        <f t="shared" si="288"/>
        <v>2.38009</v>
      </c>
      <c r="U499" s="83">
        <f t="shared" si="288"/>
        <v>2.3096899999999998</v>
      </c>
      <c r="V499" s="83">
        <f t="shared" si="288"/>
        <v>2.31758</v>
      </c>
      <c r="W499" s="83">
        <f t="shared" si="288"/>
        <v>2.4635600000000002</v>
      </c>
      <c r="X499" s="83">
        <f t="shared" si="288"/>
        <v>2.50196</v>
      </c>
      <c r="Y499" s="83">
        <f t="shared" si="288"/>
        <v>2.4328599999999998</v>
      </c>
      <c r="Z499" s="83">
        <f t="shared" si="288"/>
        <v>2.18628</v>
      </c>
      <c r="AA499" s="83">
        <f t="shared" si="288"/>
        <v>1.9424699999999999</v>
      </c>
    </row>
    <row r="500" spans="1:27" ht="12.75" customHeight="1" outlineLevel="1" x14ac:dyDescent="0.2">
      <c r="A500" s="91" t="s">
        <v>2665</v>
      </c>
      <c r="B500" s="63" t="s">
        <v>233</v>
      </c>
      <c r="C500" s="43" t="s">
        <v>79</v>
      </c>
      <c r="D500" s="44">
        <v>1034.48</v>
      </c>
      <c r="E500" s="44">
        <v>948.54</v>
      </c>
      <c r="F500" s="44">
        <v>909.22</v>
      </c>
      <c r="G500" s="44">
        <v>920.96</v>
      </c>
      <c r="H500" s="44">
        <v>1008.63</v>
      </c>
      <c r="I500" s="44">
        <v>1068.6199999999999</v>
      </c>
      <c r="J500" s="44">
        <v>1255.57</v>
      </c>
      <c r="K500" s="44">
        <v>1535.35</v>
      </c>
      <c r="L500" s="44">
        <v>1672.33</v>
      </c>
      <c r="M500" s="44">
        <v>1768.67</v>
      </c>
      <c r="N500" s="44">
        <v>1812.17</v>
      </c>
      <c r="O500" s="44">
        <v>1839.01</v>
      </c>
      <c r="P500" s="44">
        <v>1808.43</v>
      </c>
      <c r="Q500" s="44">
        <v>1836.9</v>
      </c>
      <c r="R500" s="44">
        <v>1803.99</v>
      </c>
      <c r="S500" s="44">
        <v>1718.57</v>
      </c>
      <c r="T500" s="44">
        <v>1723.41</v>
      </c>
      <c r="U500" s="44">
        <v>1653.01</v>
      </c>
      <c r="V500" s="44">
        <v>1660.9</v>
      </c>
      <c r="W500" s="44">
        <v>1806.88</v>
      </c>
      <c r="X500" s="44">
        <v>1845.28</v>
      </c>
      <c r="Y500" s="44">
        <v>1776.18</v>
      </c>
      <c r="Z500" s="44">
        <v>1529.6</v>
      </c>
      <c r="AA500" s="44">
        <v>1285.79</v>
      </c>
    </row>
    <row r="501" spans="1:27" ht="12.75" customHeight="1" outlineLevel="1" x14ac:dyDescent="0.2">
      <c r="A501" s="91" t="s">
        <v>2666</v>
      </c>
      <c r="B501" s="63" t="s">
        <v>90</v>
      </c>
      <c r="C501" s="43" t="s">
        <v>79</v>
      </c>
      <c r="D501" s="44">
        <f>$D$471</f>
        <v>434.18</v>
      </c>
      <c r="E501" s="44">
        <f t="shared" ref="E501:AA501" si="289">$D$471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customHeight="1" outlineLevel="1" x14ac:dyDescent="0.2">
      <c r="A502" s="91" t="s">
        <v>2667</v>
      </c>
      <c r="B502" s="63" t="s">
        <v>83</v>
      </c>
      <c r="C502" s="43" t="s">
        <v>79</v>
      </c>
      <c r="D502" s="44">
        <v>6.14</v>
      </c>
      <c r="E502" s="44">
        <v>6.14</v>
      </c>
      <c r="F502" s="44">
        <v>6.14</v>
      </c>
      <c r="G502" s="44">
        <v>6.14</v>
      </c>
      <c r="H502" s="44">
        <v>6.14</v>
      </c>
      <c r="I502" s="44">
        <v>6.14</v>
      </c>
      <c r="J502" s="44">
        <v>6.14</v>
      </c>
      <c r="K502" s="44">
        <v>6.14</v>
      </c>
      <c r="L502" s="44">
        <v>6.14</v>
      </c>
      <c r="M502" s="44">
        <v>6.14</v>
      </c>
      <c r="N502" s="44">
        <v>6.14</v>
      </c>
      <c r="O502" s="44">
        <v>6.14</v>
      </c>
      <c r="P502" s="44">
        <v>6.14</v>
      </c>
      <c r="Q502" s="44">
        <v>6.14</v>
      </c>
      <c r="R502" s="44">
        <v>6.14</v>
      </c>
      <c r="S502" s="44">
        <v>6.14</v>
      </c>
      <c r="T502" s="44">
        <v>6.14</v>
      </c>
      <c r="U502" s="44">
        <v>6.14</v>
      </c>
      <c r="V502" s="44">
        <v>6.14</v>
      </c>
      <c r="W502" s="44">
        <v>6.14</v>
      </c>
      <c r="X502" s="44">
        <v>6.14</v>
      </c>
      <c r="Y502" s="44">
        <v>6.14</v>
      </c>
      <c r="Z502" s="44">
        <v>6.14</v>
      </c>
      <c r="AA502" s="44">
        <v>6.14</v>
      </c>
    </row>
    <row r="503" spans="1:27" ht="12.75" customHeight="1" outlineLevel="1" x14ac:dyDescent="0.2">
      <c r="A503" s="91" t="s">
        <v>2668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x14ac:dyDescent="0.2">
      <c r="A504" s="90" t="s">
        <v>2669</v>
      </c>
      <c r="B504" s="28" t="str">
        <f>"08"&amp;"."&amp;$B$777&amp;"."&amp;$B$778</f>
        <v>08.04.2023</v>
      </c>
      <c r="C504" s="82" t="s">
        <v>76</v>
      </c>
      <c r="D504" s="83">
        <f>ROUND(((D505+D506+D508+D507)/1000),5)</f>
        <v>1.8466499999999999</v>
      </c>
      <c r="E504" s="83">
        <f>ROUND(((E505+E506+E508+E507)/1000),5)</f>
        <v>1.74227</v>
      </c>
      <c r="F504" s="83">
        <f>ROUND(((F505+F506+F508+F507)/1000),5)</f>
        <v>1.7235400000000001</v>
      </c>
      <c r="G504" s="83">
        <f t="shared" ref="G504:AA504" si="291">ROUND(((G505+G506+G508+G507)/1000),5)</f>
        <v>1.7307300000000001</v>
      </c>
      <c r="H504" s="83">
        <f t="shared" si="291"/>
        <v>1.73634</v>
      </c>
      <c r="I504" s="83">
        <f t="shared" si="291"/>
        <v>1.7594000000000001</v>
      </c>
      <c r="J504" s="83">
        <f t="shared" si="291"/>
        <v>1.7626500000000001</v>
      </c>
      <c r="K504" s="83">
        <f t="shared" si="291"/>
        <v>1.8833899999999999</v>
      </c>
      <c r="L504" s="83">
        <f t="shared" si="291"/>
        <v>2.1885699999999999</v>
      </c>
      <c r="M504" s="83">
        <f t="shared" si="291"/>
        <v>2.2478799999999999</v>
      </c>
      <c r="N504" s="83">
        <f t="shared" si="291"/>
        <v>2.2918799999999999</v>
      </c>
      <c r="O504" s="83">
        <f t="shared" si="291"/>
        <v>2.4896199999999999</v>
      </c>
      <c r="P504" s="83">
        <f t="shared" si="291"/>
        <v>2.3649300000000002</v>
      </c>
      <c r="Q504" s="83">
        <f t="shared" si="291"/>
        <v>2.3152300000000001</v>
      </c>
      <c r="R504" s="83">
        <f t="shared" si="291"/>
        <v>2.2799700000000001</v>
      </c>
      <c r="S504" s="83">
        <f t="shared" si="291"/>
        <v>2.2692999999999999</v>
      </c>
      <c r="T504" s="83">
        <f t="shared" si="291"/>
        <v>2.2942999999999998</v>
      </c>
      <c r="U504" s="83">
        <f t="shared" si="291"/>
        <v>2.2505099999999998</v>
      </c>
      <c r="V504" s="83">
        <f t="shared" si="291"/>
        <v>2.2584499999999998</v>
      </c>
      <c r="W504" s="83">
        <f t="shared" si="291"/>
        <v>2.4617800000000001</v>
      </c>
      <c r="X504" s="83">
        <f t="shared" si="291"/>
        <v>2.4799600000000002</v>
      </c>
      <c r="Y504" s="83">
        <f t="shared" si="291"/>
        <v>2.40794</v>
      </c>
      <c r="Z504" s="83">
        <f t="shared" si="291"/>
        <v>2.1204900000000002</v>
      </c>
      <c r="AA504" s="83">
        <f t="shared" si="291"/>
        <v>1.91178</v>
      </c>
    </row>
    <row r="505" spans="1:27" ht="12.75" customHeight="1" outlineLevel="1" x14ac:dyDescent="0.2">
      <c r="A505" s="91" t="s">
        <v>2670</v>
      </c>
      <c r="B505" s="63" t="s">
        <v>233</v>
      </c>
      <c r="C505" s="43" t="s">
        <v>79</v>
      </c>
      <c r="D505" s="44">
        <v>1189.97</v>
      </c>
      <c r="E505" s="44">
        <v>1085.5899999999999</v>
      </c>
      <c r="F505" s="44">
        <v>1066.8599999999999</v>
      </c>
      <c r="G505" s="44">
        <v>1074.05</v>
      </c>
      <c r="H505" s="44">
        <v>1079.6600000000001</v>
      </c>
      <c r="I505" s="44">
        <v>1102.72</v>
      </c>
      <c r="J505" s="44">
        <v>1105.97</v>
      </c>
      <c r="K505" s="44">
        <v>1226.71</v>
      </c>
      <c r="L505" s="44">
        <v>1531.89</v>
      </c>
      <c r="M505" s="44">
        <v>1591.2</v>
      </c>
      <c r="N505" s="44">
        <v>1635.2</v>
      </c>
      <c r="O505" s="44">
        <v>1832.94</v>
      </c>
      <c r="P505" s="44">
        <v>1708.25</v>
      </c>
      <c r="Q505" s="44">
        <v>1658.55</v>
      </c>
      <c r="R505" s="44">
        <v>1623.29</v>
      </c>
      <c r="S505" s="44">
        <v>1612.62</v>
      </c>
      <c r="T505" s="44">
        <v>1637.62</v>
      </c>
      <c r="U505" s="44">
        <v>1593.83</v>
      </c>
      <c r="V505" s="44">
        <v>1601.77</v>
      </c>
      <c r="W505" s="44">
        <v>1805.1</v>
      </c>
      <c r="X505" s="44">
        <v>1823.28</v>
      </c>
      <c r="Y505" s="44">
        <v>1751.26</v>
      </c>
      <c r="Z505" s="44">
        <v>1463.81</v>
      </c>
      <c r="AA505" s="44">
        <v>1255.0999999999999</v>
      </c>
    </row>
    <row r="506" spans="1:27" ht="12.75" customHeight="1" outlineLevel="1" x14ac:dyDescent="0.2">
      <c r="A506" s="91" t="s">
        <v>2671</v>
      </c>
      <c r="B506" s="63" t="s">
        <v>90</v>
      </c>
      <c r="C506" s="43" t="s">
        <v>79</v>
      </c>
      <c r="D506" s="44">
        <f>$D$471</f>
        <v>434.18</v>
      </c>
      <c r="E506" s="44">
        <f t="shared" ref="E506:AA506" si="292">$D$471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customHeight="1" outlineLevel="1" x14ac:dyDescent="0.2">
      <c r="A507" s="91" t="s">
        <v>2672</v>
      </c>
      <c r="B507" s="63" t="s">
        <v>83</v>
      </c>
      <c r="C507" s="43" t="s">
        <v>79</v>
      </c>
      <c r="D507" s="44">
        <v>6.14</v>
      </c>
      <c r="E507" s="44">
        <v>6.14</v>
      </c>
      <c r="F507" s="44">
        <v>6.14</v>
      </c>
      <c r="G507" s="44">
        <v>6.14</v>
      </c>
      <c r="H507" s="44">
        <v>6.14</v>
      </c>
      <c r="I507" s="44">
        <v>6.14</v>
      </c>
      <c r="J507" s="44">
        <v>6.14</v>
      </c>
      <c r="K507" s="44">
        <v>6.14</v>
      </c>
      <c r="L507" s="44">
        <v>6.14</v>
      </c>
      <c r="M507" s="44">
        <v>6.14</v>
      </c>
      <c r="N507" s="44">
        <v>6.14</v>
      </c>
      <c r="O507" s="44">
        <v>6.14</v>
      </c>
      <c r="P507" s="44">
        <v>6.14</v>
      </c>
      <c r="Q507" s="44">
        <v>6.14</v>
      </c>
      <c r="R507" s="44">
        <v>6.14</v>
      </c>
      <c r="S507" s="44">
        <v>6.14</v>
      </c>
      <c r="T507" s="44">
        <v>6.14</v>
      </c>
      <c r="U507" s="44">
        <v>6.14</v>
      </c>
      <c r="V507" s="44">
        <v>6.14</v>
      </c>
      <c r="W507" s="44">
        <v>6.14</v>
      </c>
      <c r="X507" s="44">
        <v>6.14</v>
      </c>
      <c r="Y507" s="44">
        <v>6.14</v>
      </c>
      <c r="Z507" s="44">
        <v>6.14</v>
      </c>
      <c r="AA507" s="44">
        <v>6.14</v>
      </c>
    </row>
    <row r="508" spans="1:27" ht="12.75" customHeight="1" outlineLevel="1" x14ac:dyDescent="0.2">
      <c r="A508" s="91" t="s">
        <v>2673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x14ac:dyDescent="0.2">
      <c r="A509" s="90" t="s">
        <v>2674</v>
      </c>
      <c r="B509" s="28" t="str">
        <f>"09"&amp;"."&amp;$B$777&amp;"."&amp;$B$778</f>
        <v>09.04.2023</v>
      </c>
      <c r="C509" s="82" t="s">
        <v>76</v>
      </c>
      <c r="D509" s="83">
        <f>ROUND(((D510+D511+D513+D512)/1000),5)</f>
        <v>1.82738</v>
      </c>
      <c r="E509" s="83">
        <f>ROUND(((E510+E511+E513+E512)/1000),5)</f>
        <v>1.69919</v>
      </c>
      <c r="F509" s="83">
        <f>ROUND(((F510+F511+F513+F512)/1000),5)</f>
        <v>1.6613500000000001</v>
      </c>
      <c r="G509" s="83">
        <f t="shared" ref="G509:AA509" si="294">ROUND(((G510+G511+G513+G512)/1000),5)</f>
        <v>1.6389199999999999</v>
      </c>
      <c r="H509" s="83">
        <f t="shared" si="294"/>
        <v>1.64195</v>
      </c>
      <c r="I509" s="83">
        <f t="shared" si="294"/>
        <v>1.6342699999999999</v>
      </c>
      <c r="J509" s="83">
        <f t="shared" si="294"/>
        <v>1.58514</v>
      </c>
      <c r="K509" s="83">
        <f t="shared" si="294"/>
        <v>1.6701600000000001</v>
      </c>
      <c r="L509" s="83">
        <f t="shared" si="294"/>
        <v>1.7735399999999999</v>
      </c>
      <c r="M509" s="83">
        <f t="shared" si="294"/>
        <v>2.02983</v>
      </c>
      <c r="N509" s="83">
        <f t="shared" si="294"/>
        <v>2.14724</v>
      </c>
      <c r="O509" s="83">
        <f t="shared" si="294"/>
        <v>2.1558600000000001</v>
      </c>
      <c r="P509" s="83">
        <f t="shared" si="294"/>
        <v>2.0176099999999999</v>
      </c>
      <c r="Q509" s="83">
        <f t="shared" si="294"/>
        <v>1.98177</v>
      </c>
      <c r="R509" s="83">
        <f t="shared" si="294"/>
        <v>1.96705</v>
      </c>
      <c r="S509" s="83">
        <f t="shared" si="294"/>
        <v>1.95753</v>
      </c>
      <c r="T509" s="83">
        <f t="shared" si="294"/>
        <v>1.95638</v>
      </c>
      <c r="U509" s="83">
        <f t="shared" si="294"/>
        <v>2.0047899999999998</v>
      </c>
      <c r="V509" s="83">
        <f t="shared" si="294"/>
        <v>2.18594</v>
      </c>
      <c r="W509" s="83">
        <f t="shared" si="294"/>
        <v>2.34877</v>
      </c>
      <c r="X509" s="83">
        <f t="shared" si="294"/>
        <v>2.31881</v>
      </c>
      <c r="Y509" s="83">
        <f t="shared" si="294"/>
        <v>2.3256600000000001</v>
      </c>
      <c r="Z509" s="83">
        <f t="shared" si="294"/>
        <v>1.8744700000000001</v>
      </c>
      <c r="AA509" s="83">
        <f t="shared" si="294"/>
        <v>1.7343200000000001</v>
      </c>
    </row>
    <row r="510" spans="1:27" ht="12.75" customHeight="1" outlineLevel="1" x14ac:dyDescent="0.2">
      <c r="A510" s="91" t="s">
        <v>2675</v>
      </c>
      <c r="B510" s="63" t="s">
        <v>233</v>
      </c>
      <c r="C510" s="43" t="s">
        <v>79</v>
      </c>
      <c r="D510" s="44">
        <v>1170.7</v>
      </c>
      <c r="E510" s="44">
        <v>1042.51</v>
      </c>
      <c r="F510" s="44">
        <v>1004.67</v>
      </c>
      <c r="G510" s="44">
        <v>982.24</v>
      </c>
      <c r="H510" s="44">
        <v>985.27</v>
      </c>
      <c r="I510" s="44">
        <v>977.59</v>
      </c>
      <c r="J510" s="44">
        <v>928.46</v>
      </c>
      <c r="K510" s="44">
        <v>1013.48</v>
      </c>
      <c r="L510" s="44">
        <v>1116.8599999999999</v>
      </c>
      <c r="M510" s="44">
        <v>1373.15</v>
      </c>
      <c r="N510" s="44">
        <v>1490.56</v>
      </c>
      <c r="O510" s="44">
        <v>1499.18</v>
      </c>
      <c r="P510" s="44">
        <v>1360.93</v>
      </c>
      <c r="Q510" s="44">
        <v>1325.09</v>
      </c>
      <c r="R510" s="44">
        <v>1310.3699999999999</v>
      </c>
      <c r="S510" s="44">
        <v>1300.8499999999999</v>
      </c>
      <c r="T510" s="44">
        <v>1299.7</v>
      </c>
      <c r="U510" s="44">
        <v>1348.11</v>
      </c>
      <c r="V510" s="44">
        <v>1529.26</v>
      </c>
      <c r="W510" s="44">
        <v>1692.09</v>
      </c>
      <c r="X510" s="44">
        <v>1662.13</v>
      </c>
      <c r="Y510" s="44">
        <v>1668.98</v>
      </c>
      <c r="Z510" s="44">
        <v>1217.79</v>
      </c>
      <c r="AA510" s="44">
        <v>1077.6400000000001</v>
      </c>
    </row>
    <row r="511" spans="1:27" ht="12.75" customHeight="1" outlineLevel="1" x14ac:dyDescent="0.2">
      <c r="A511" s="91" t="s">
        <v>2676</v>
      </c>
      <c r="B511" s="63" t="s">
        <v>90</v>
      </c>
      <c r="C511" s="43" t="s">
        <v>79</v>
      </c>
      <c r="D511" s="44">
        <f>$D$471</f>
        <v>434.18</v>
      </c>
      <c r="E511" s="44">
        <f t="shared" ref="E511:AA511" si="295">$D$471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customHeight="1" outlineLevel="1" x14ac:dyDescent="0.2">
      <c r="A512" s="91" t="s">
        <v>2677</v>
      </c>
      <c r="B512" s="63" t="s">
        <v>83</v>
      </c>
      <c r="C512" s="43" t="s">
        <v>79</v>
      </c>
      <c r="D512" s="44">
        <v>6.14</v>
      </c>
      <c r="E512" s="44">
        <v>6.14</v>
      </c>
      <c r="F512" s="44">
        <v>6.14</v>
      </c>
      <c r="G512" s="44">
        <v>6.14</v>
      </c>
      <c r="H512" s="44">
        <v>6.14</v>
      </c>
      <c r="I512" s="44">
        <v>6.14</v>
      </c>
      <c r="J512" s="44">
        <v>6.14</v>
      </c>
      <c r="K512" s="44">
        <v>6.14</v>
      </c>
      <c r="L512" s="44">
        <v>6.14</v>
      </c>
      <c r="M512" s="44">
        <v>6.14</v>
      </c>
      <c r="N512" s="44">
        <v>6.14</v>
      </c>
      <c r="O512" s="44">
        <v>6.14</v>
      </c>
      <c r="P512" s="44">
        <v>6.14</v>
      </c>
      <c r="Q512" s="44">
        <v>6.14</v>
      </c>
      <c r="R512" s="44">
        <v>6.14</v>
      </c>
      <c r="S512" s="44">
        <v>6.14</v>
      </c>
      <c r="T512" s="44">
        <v>6.14</v>
      </c>
      <c r="U512" s="44">
        <v>6.14</v>
      </c>
      <c r="V512" s="44">
        <v>6.14</v>
      </c>
      <c r="W512" s="44">
        <v>6.14</v>
      </c>
      <c r="X512" s="44">
        <v>6.14</v>
      </c>
      <c r="Y512" s="44">
        <v>6.14</v>
      </c>
      <c r="Z512" s="44">
        <v>6.14</v>
      </c>
      <c r="AA512" s="44">
        <v>6.14</v>
      </c>
    </row>
    <row r="513" spans="1:27" ht="12.75" customHeight="1" outlineLevel="1" x14ac:dyDescent="0.2">
      <c r="A513" s="91" t="s">
        <v>2678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x14ac:dyDescent="0.2">
      <c r="A514" s="90" t="s">
        <v>2679</v>
      </c>
      <c r="B514" s="28" t="str">
        <f>"10"&amp;"."&amp;$B$777&amp;"."&amp;$B$778</f>
        <v>10.04.2023</v>
      </c>
      <c r="C514" s="82" t="s">
        <v>76</v>
      </c>
      <c r="D514" s="83">
        <f>ROUND(((D515+D516+D518+D517)/1000),5)</f>
        <v>1.7345699999999999</v>
      </c>
      <c r="E514" s="83">
        <f>ROUND(((E515+E516+E518+E517)/1000),5)</f>
        <v>1.68662</v>
      </c>
      <c r="F514" s="83">
        <f>ROUND(((F515+F516+F518+F517)/1000),5)</f>
        <v>1.6774199999999999</v>
      </c>
      <c r="G514" s="83">
        <f t="shared" ref="G514:AA514" si="297">ROUND(((G515+G516+G518+G517)/1000),5)</f>
        <v>1.6772499999999999</v>
      </c>
      <c r="H514" s="83">
        <f t="shared" si="297"/>
        <v>1.7022900000000001</v>
      </c>
      <c r="I514" s="83">
        <f t="shared" si="297"/>
        <v>1.73254</v>
      </c>
      <c r="J514" s="83">
        <f t="shared" si="297"/>
        <v>1.83693</v>
      </c>
      <c r="K514" s="83">
        <f t="shared" si="297"/>
        <v>2.0961400000000001</v>
      </c>
      <c r="L514" s="83">
        <f t="shared" si="297"/>
        <v>2.4411900000000002</v>
      </c>
      <c r="M514" s="83">
        <f t="shared" si="297"/>
        <v>2.52298</v>
      </c>
      <c r="N514" s="83">
        <f t="shared" si="297"/>
        <v>2.5507900000000001</v>
      </c>
      <c r="O514" s="83">
        <f t="shared" si="297"/>
        <v>2.60744</v>
      </c>
      <c r="P514" s="83">
        <f t="shared" si="297"/>
        <v>2.5984500000000001</v>
      </c>
      <c r="Q514" s="83">
        <f t="shared" si="297"/>
        <v>2.6076600000000001</v>
      </c>
      <c r="R514" s="83">
        <f t="shared" si="297"/>
        <v>2.5806900000000002</v>
      </c>
      <c r="S514" s="83">
        <f t="shared" si="297"/>
        <v>2.5508099999999998</v>
      </c>
      <c r="T514" s="83">
        <f t="shared" si="297"/>
        <v>2.49248</v>
      </c>
      <c r="U514" s="83">
        <f t="shared" si="297"/>
        <v>2.2755100000000001</v>
      </c>
      <c r="V514" s="83">
        <f t="shared" si="297"/>
        <v>2.2477999999999998</v>
      </c>
      <c r="W514" s="83">
        <f t="shared" si="297"/>
        <v>2.4300700000000002</v>
      </c>
      <c r="X514" s="83">
        <f t="shared" si="297"/>
        <v>2.4405000000000001</v>
      </c>
      <c r="Y514" s="83">
        <f t="shared" si="297"/>
        <v>2.4163000000000001</v>
      </c>
      <c r="Z514" s="83">
        <f t="shared" si="297"/>
        <v>1.89879</v>
      </c>
      <c r="AA514" s="83">
        <f t="shared" si="297"/>
        <v>1.73689</v>
      </c>
    </row>
    <row r="515" spans="1:27" ht="12.75" customHeight="1" outlineLevel="1" x14ac:dyDescent="0.2">
      <c r="A515" s="91" t="s">
        <v>2680</v>
      </c>
      <c r="B515" s="63" t="s">
        <v>233</v>
      </c>
      <c r="C515" s="43" t="s">
        <v>79</v>
      </c>
      <c r="D515" s="44">
        <v>1077.8900000000001</v>
      </c>
      <c r="E515" s="44">
        <v>1029.94</v>
      </c>
      <c r="F515" s="44">
        <v>1020.74</v>
      </c>
      <c r="G515" s="44">
        <v>1020.57</v>
      </c>
      <c r="H515" s="44">
        <v>1045.6099999999999</v>
      </c>
      <c r="I515" s="44">
        <v>1075.8599999999999</v>
      </c>
      <c r="J515" s="44">
        <v>1180.25</v>
      </c>
      <c r="K515" s="44">
        <v>1439.46</v>
      </c>
      <c r="L515" s="44">
        <v>1784.51</v>
      </c>
      <c r="M515" s="44">
        <v>1866.3</v>
      </c>
      <c r="N515" s="44">
        <v>1894.11</v>
      </c>
      <c r="O515" s="44">
        <v>1950.76</v>
      </c>
      <c r="P515" s="44">
        <v>1941.77</v>
      </c>
      <c r="Q515" s="44">
        <v>1950.98</v>
      </c>
      <c r="R515" s="44">
        <v>1924.01</v>
      </c>
      <c r="S515" s="44">
        <v>1894.13</v>
      </c>
      <c r="T515" s="44">
        <v>1835.8</v>
      </c>
      <c r="U515" s="44">
        <v>1618.83</v>
      </c>
      <c r="V515" s="44">
        <v>1591.12</v>
      </c>
      <c r="W515" s="44">
        <v>1773.39</v>
      </c>
      <c r="X515" s="44">
        <v>1783.82</v>
      </c>
      <c r="Y515" s="44">
        <v>1759.62</v>
      </c>
      <c r="Z515" s="44">
        <v>1242.1099999999999</v>
      </c>
      <c r="AA515" s="44">
        <v>1080.21</v>
      </c>
    </row>
    <row r="516" spans="1:27" ht="12.75" customHeight="1" outlineLevel="1" x14ac:dyDescent="0.2">
      <c r="A516" s="91" t="s">
        <v>2681</v>
      </c>
      <c r="B516" s="63" t="s">
        <v>90</v>
      </c>
      <c r="C516" s="43" t="s">
        <v>79</v>
      </c>
      <c r="D516" s="44">
        <f>$D$471</f>
        <v>434.18</v>
      </c>
      <c r="E516" s="44">
        <f t="shared" ref="E516:AA516" si="298">$D$471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customHeight="1" outlineLevel="1" x14ac:dyDescent="0.2">
      <c r="A517" s="91" t="s">
        <v>2682</v>
      </c>
      <c r="B517" s="63" t="s">
        <v>83</v>
      </c>
      <c r="C517" s="43" t="s">
        <v>79</v>
      </c>
      <c r="D517" s="44">
        <v>6.14</v>
      </c>
      <c r="E517" s="44">
        <v>6.14</v>
      </c>
      <c r="F517" s="44">
        <v>6.14</v>
      </c>
      <c r="G517" s="44">
        <v>6.14</v>
      </c>
      <c r="H517" s="44">
        <v>6.14</v>
      </c>
      <c r="I517" s="44">
        <v>6.14</v>
      </c>
      <c r="J517" s="44">
        <v>6.14</v>
      </c>
      <c r="K517" s="44">
        <v>6.14</v>
      </c>
      <c r="L517" s="44">
        <v>6.14</v>
      </c>
      <c r="M517" s="44">
        <v>6.14</v>
      </c>
      <c r="N517" s="44">
        <v>6.14</v>
      </c>
      <c r="O517" s="44">
        <v>6.14</v>
      </c>
      <c r="P517" s="44">
        <v>6.14</v>
      </c>
      <c r="Q517" s="44">
        <v>6.14</v>
      </c>
      <c r="R517" s="44">
        <v>6.14</v>
      </c>
      <c r="S517" s="44">
        <v>6.14</v>
      </c>
      <c r="T517" s="44">
        <v>6.14</v>
      </c>
      <c r="U517" s="44">
        <v>6.14</v>
      </c>
      <c r="V517" s="44">
        <v>6.14</v>
      </c>
      <c r="W517" s="44">
        <v>6.14</v>
      </c>
      <c r="X517" s="44">
        <v>6.14</v>
      </c>
      <c r="Y517" s="44">
        <v>6.14</v>
      </c>
      <c r="Z517" s="44">
        <v>6.14</v>
      </c>
      <c r="AA517" s="44">
        <v>6.14</v>
      </c>
    </row>
    <row r="518" spans="1:27" ht="12.75" customHeight="1" outlineLevel="1" x14ac:dyDescent="0.2">
      <c r="A518" s="91" t="s">
        <v>2683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x14ac:dyDescent="0.2">
      <c r="A519" s="90" t="s">
        <v>2684</v>
      </c>
      <c r="B519" s="28" t="str">
        <f>"11"&amp;"."&amp;$B$777&amp;"."&amp;$B$778</f>
        <v>11.04.2023</v>
      </c>
      <c r="C519" s="82" t="s">
        <v>76</v>
      </c>
      <c r="D519" s="83">
        <f>ROUND(((D520+D521+D523+D522)/1000),5)</f>
        <v>1.6458200000000001</v>
      </c>
      <c r="E519" s="83">
        <f>ROUND(((E520+E521+E523+E522)/1000),5)</f>
        <v>1.47201</v>
      </c>
      <c r="F519" s="83">
        <f>ROUND(((F520+F521+F523+F522)/1000),5)</f>
        <v>0.90320999999999996</v>
      </c>
      <c r="G519" s="83">
        <f t="shared" ref="G519:AA519" si="300">ROUND(((G520+G521+G523+G522)/1000),5)</f>
        <v>0.90417000000000003</v>
      </c>
      <c r="H519" s="83">
        <f t="shared" si="300"/>
        <v>0.92898999999999998</v>
      </c>
      <c r="I519" s="83">
        <f t="shared" si="300"/>
        <v>1.5874900000000001</v>
      </c>
      <c r="J519" s="83">
        <f t="shared" si="300"/>
        <v>1.7318100000000001</v>
      </c>
      <c r="K519" s="83">
        <f t="shared" si="300"/>
        <v>2.0004</v>
      </c>
      <c r="L519" s="83">
        <f t="shared" si="300"/>
        <v>2.2223000000000002</v>
      </c>
      <c r="M519" s="83">
        <f t="shared" si="300"/>
        <v>2.2946300000000002</v>
      </c>
      <c r="N519" s="83">
        <f t="shared" si="300"/>
        <v>2.2966700000000002</v>
      </c>
      <c r="O519" s="83">
        <f t="shared" si="300"/>
        <v>2.3849499999999999</v>
      </c>
      <c r="P519" s="83">
        <f t="shared" si="300"/>
        <v>2.3867799999999999</v>
      </c>
      <c r="Q519" s="83">
        <f t="shared" si="300"/>
        <v>2.3714400000000002</v>
      </c>
      <c r="R519" s="83">
        <f t="shared" si="300"/>
        <v>2.3483100000000001</v>
      </c>
      <c r="S519" s="83">
        <f t="shared" si="300"/>
        <v>2.2856999999999998</v>
      </c>
      <c r="T519" s="83">
        <f t="shared" si="300"/>
        <v>2.2505299999999999</v>
      </c>
      <c r="U519" s="83">
        <f t="shared" si="300"/>
        <v>2.2246299999999999</v>
      </c>
      <c r="V519" s="83">
        <f t="shared" si="300"/>
        <v>2.1741100000000002</v>
      </c>
      <c r="W519" s="83">
        <f t="shared" si="300"/>
        <v>2.2509999999999999</v>
      </c>
      <c r="X519" s="83">
        <f t="shared" si="300"/>
        <v>2.2686299999999999</v>
      </c>
      <c r="Y519" s="83">
        <f t="shared" si="300"/>
        <v>2.22404</v>
      </c>
      <c r="Z519" s="83">
        <f t="shared" si="300"/>
        <v>1.79521</v>
      </c>
      <c r="AA519" s="83">
        <f t="shared" si="300"/>
        <v>1.73498</v>
      </c>
    </row>
    <row r="520" spans="1:27" ht="12.75" customHeight="1" outlineLevel="1" x14ac:dyDescent="0.2">
      <c r="A520" s="91" t="s">
        <v>2685</v>
      </c>
      <c r="B520" s="63" t="s">
        <v>233</v>
      </c>
      <c r="C520" s="43" t="s">
        <v>79</v>
      </c>
      <c r="D520" s="44">
        <v>989.14</v>
      </c>
      <c r="E520" s="44">
        <v>815.33</v>
      </c>
      <c r="F520" s="44">
        <v>246.53</v>
      </c>
      <c r="G520" s="44">
        <v>247.49</v>
      </c>
      <c r="H520" s="44">
        <v>272.31</v>
      </c>
      <c r="I520" s="44">
        <v>930.81</v>
      </c>
      <c r="J520" s="44">
        <v>1075.1300000000001</v>
      </c>
      <c r="K520" s="44">
        <v>1343.72</v>
      </c>
      <c r="L520" s="44">
        <v>1565.62</v>
      </c>
      <c r="M520" s="44">
        <v>1637.95</v>
      </c>
      <c r="N520" s="44">
        <v>1639.99</v>
      </c>
      <c r="O520" s="44">
        <v>1728.27</v>
      </c>
      <c r="P520" s="44">
        <v>1730.1</v>
      </c>
      <c r="Q520" s="44">
        <v>1714.76</v>
      </c>
      <c r="R520" s="44">
        <v>1691.63</v>
      </c>
      <c r="S520" s="44">
        <v>1629.02</v>
      </c>
      <c r="T520" s="44">
        <v>1593.85</v>
      </c>
      <c r="U520" s="44">
        <v>1567.95</v>
      </c>
      <c r="V520" s="44">
        <v>1517.43</v>
      </c>
      <c r="W520" s="44">
        <v>1594.32</v>
      </c>
      <c r="X520" s="44">
        <v>1611.95</v>
      </c>
      <c r="Y520" s="44">
        <v>1567.36</v>
      </c>
      <c r="Z520" s="44">
        <v>1138.53</v>
      </c>
      <c r="AA520" s="44">
        <v>1078.3</v>
      </c>
    </row>
    <row r="521" spans="1:27" ht="12.75" customHeight="1" outlineLevel="1" x14ac:dyDescent="0.2">
      <c r="A521" s="91" t="s">
        <v>2686</v>
      </c>
      <c r="B521" s="63" t="s">
        <v>90</v>
      </c>
      <c r="C521" s="43" t="s">
        <v>79</v>
      </c>
      <c r="D521" s="44">
        <f>$D$471</f>
        <v>434.18</v>
      </c>
      <c r="E521" s="44">
        <f t="shared" ref="E521:AA521" si="301">$D$471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customHeight="1" outlineLevel="1" x14ac:dyDescent="0.2">
      <c r="A522" s="91" t="s">
        <v>2687</v>
      </c>
      <c r="B522" s="63" t="s">
        <v>83</v>
      </c>
      <c r="C522" s="43" t="s">
        <v>79</v>
      </c>
      <c r="D522" s="44">
        <v>6.14</v>
      </c>
      <c r="E522" s="44">
        <v>6.14</v>
      </c>
      <c r="F522" s="44">
        <v>6.14</v>
      </c>
      <c r="G522" s="44">
        <v>6.14</v>
      </c>
      <c r="H522" s="44">
        <v>6.14</v>
      </c>
      <c r="I522" s="44">
        <v>6.14</v>
      </c>
      <c r="J522" s="44">
        <v>6.14</v>
      </c>
      <c r="K522" s="44">
        <v>6.14</v>
      </c>
      <c r="L522" s="44">
        <v>6.14</v>
      </c>
      <c r="M522" s="44">
        <v>6.14</v>
      </c>
      <c r="N522" s="44">
        <v>6.14</v>
      </c>
      <c r="O522" s="44">
        <v>6.14</v>
      </c>
      <c r="P522" s="44">
        <v>6.14</v>
      </c>
      <c r="Q522" s="44">
        <v>6.14</v>
      </c>
      <c r="R522" s="44">
        <v>6.14</v>
      </c>
      <c r="S522" s="44">
        <v>6.14</v>
      </c>
      <c r="T522" s="44">
        <v>6.14</v>
      </c>
      <c r="U522" s="44">
        <v>6.14</v>
      </c>
      <c r="V522" s="44">
        <v>6.14</v>
      </c>
      <c r="W522" s="44">
        <v>6.14</v>
      </c>
      <c r="X522" s="44">
        <v>6.14</v>
      </c>
      <c r="Y522" s="44">
        <v>6.14</v>
      </c>
      <c r="Z522" s="44">
        <v>6.14</v>
      </c>
      <c r="AA522" s="44">
        <v>6.14</v>
      </c>
    </row>
    <row r="523" spans="1:27" ht="12.75" customHeight="1" outlineLevel="1" x14ac:dyDescent="0.2">
      <c r="A523" s="91" t="s">
        <v>2688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x14ac:dyDescent="0.2">
      <c r="A524" s="90" t="s">
        <v>2689</v>
      </c>
      <c r="B524" s="28" t="str">
        <f>"12"&amp;"."&amp;$B$777&amp;"."&amp;$B$778</f>
        <v>12.04.2023</v>
      </c>
      <c r="C524" s="82" t="s">
        <v>76</v>
      </c>
      <c r="D524" s="83">
        <f>ROUND(((D525+D526+D528+D527)/1000),5)</f>
        <v>1.69092</v>
      </c>
      <c r="E524" s="83">
        <f>ROUND(((E525+E526+E528+E527)/1000),5)</f>
        <v>1.4859899999999999</v>
      </c>
      <c r="F524" s="83">
        <f>ROUND(((F525+F526+F528+F527)/1000),5)</f>
        <v>0.89761000000000002</v>
      </c>
      <c r="G524" s="83">
        <f t="shared" ref="G524:AA524" si="303">ROUND(((G525+G526+G528+G527)/1000),5)</f>
        <v>0.90003</v>
      </c>
      <c r="H524" s="83">
        <f t="shared" si="303"/>
        <v>0.90491999999999995</v>
      </c>
      <c r="I524" s="83">
        <f t="shared" si="303"/>
        <v>1.3876900000000001</v>
      </c>
      <c r="J524" s="83">
        <f t="shared" si="303"/>
        <v>1.73624</v>
      </c>
      <c r="K524" s="83">
        <f t="shared" si="303"/>
        <v>1.96391</v>
      </c>
      <c r="L524" s="83">
        <f t="shared" si="303"/>
        <v>2.26152</v>
      </c>
      <c r="M524" s="83">
        <f t="shared" si="303"/>
        <v>2.4281899999999998</v>
      </c>
      <c r="N524" s="83">
        <f t="shared" si="303"/>
        <v>2.4437799999999998</v>
      </c>
      <c r="O524" s="83">
        <f t="shared" si="303"/>
        <v>2.52563</v>
      </c>
      <c r="P524" s="83">
        <f t="shared" si="303"/>
        <v>2.5379299999999998</v>
      </c>
      <c r="Q524" s="83">
        <f t="shared" si="303"/>
        <v>2.5370300000000001</v>
      </c>
      <c r="R524" s="83">
        <f t="shared" si="303"/>
        <v>2.5373000000000001</v>
      </c>
      <c r="S524" s="83">
        <f t="shared" si="303"/>
        <v>2.5138600000000002</v>
      </c>
      <c r="T524" s="83">
        <f t="shared" si="303"/>
        <v>2.4529899999999998</v>
      </c>
      <c r="U524" s="83">
        <f t="shared" si="303"/>
        <v>2.40124</v>
      </c>
      <c r="V524" s="83">
        <f t="shared" si="303"/>
        <v>2.3324500000000001</v>
      </c>
      <c r="W524" s="83">
        <f t="shared" si="303"/>
        <v>2.5448300000000001</v>
      </c>
      <c r="X524" s="83">
        <f t="shared" si="303"/>
        <v>2.44808</v>
      </c>
      <c r="Y524" s="83">
        <f t="shared" si="303"/>
        <v>2.0563799999999999</v>
      </c>
      <c r="Z524" s="83">
        <f t="shared" si="303"/>
        <v>1.8649</v>
      </c>
      <c r="AA524" s="83">
        <f t="shared" si="303"/>
        <v>1.7978400000000001</v>
      </c>
    </row>
    <row r="525" spans="1:27" ht="12.75" customHeight="1" outlineLevel="1" x14ac:dyDescent="0.2">
      <c r="A525" s="91" t="s">
        <v>2690</v>
      </c>
      <c r="B525" s="63" t="s">
        <v>233</v>
      </c>
      <c r="C525" s="43" t="s">
        <v>79</v>
      </c>
      <c r="D525" s="44">
        <v>1034.24</v>
      </c>
      <c r="E525" s="44">
        <v>829.31</v>
      </c>
      <c r="F525" s="44">
        <v>240.93</v>
      </c>
      <c r="G525" s="44">
        <v>243.35</v>
      </c>
      <c r="H525" s="44">
        <v>248.24</v>
      </c>
      <c r="I525" s="44">
        <v>731.01</v>
      </c>
      <c r="J525" s="44">
        <v>1079.56</v>
      </c>
      <c r="K525" s="44">
        <v>1307.23</v>
      </c>
      <c r="L525" s="44">
        <v>1604.84</v>
      </c>
      <c r="M525" s="44">
        <v>1771.51</v>
      </c>
      <c r="N525" s="44">
        <v>1787.1</v>
      </c>
      <c r="O525" s="44">
        <v>1868.95</v>
      </c>
      <c r="P525" s="44">
        <v>1881.25</v>
      </c>
      <c r="Q525" s="44">
        <v>1880.35</v>
      </c>
      <c r="R525" s="44">
        <v>1880.62</v>
      </c>
      <c r="S525" s="44">
        <v>1857.18</v>
      </c>
      <c r="T525" s="44">
        <v>1796.31</v>
      </c>
      <c r="U525" s="44">
        <v>1744.56</v>
      </c>
      <c r="V525" s="44">
        <v>1675.77</v>
      </c>
      <c r="W525" s="44">
        <v>1888.15</v>
      </c>
      <c r="X525" s="44">
        <v>1791.4</v>
      </c>
      <c r="Y525" s="44">
        <v>1399.7</v>
      </c>
      <c r="Z525" s="44">
        <v>1208.22</v>
      </c>
      <c r="AA525" s="44">
        <v>1141.1600000000001</v>
      </c>
    </row>
    <row r="526" spans="1:27" ht="12.75" customHeight="1" outlineLevel="1" x14ac:dyDescent="0.2">
      <c r="A526" s="91" t="s">
        <v>2691</v>
      </c>
      <c r="B526" s="63" t="s">
        <v>90</v>
      </c>
      <c r="C526" s="43" t="s">
        <v>79</v>
      </c>
      <c r="D526" s="44">
        <f>$D$471</f>
        <v>434.18</v>
      </c>
      <c r="E526" s="44">
        <f t="shared" ref="E526:AA526" si="304">$D$471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customHeight="1" outlineLevel="1" x14ac:dyDescent="0.2">
      <c r="A527" s="91" t="s">
        <v>2692</v>
      </c>
      <c r="B527" s="63" t="s">
        <v>83</v>
      </c>
      <c r="C527" s="43" t="s">
        <v>79</v>
      </c>
      <c r="D527" s="44">
        <v>6.14</v>
      </c>
      <c r="E527" s="44">
        <v>6.14</v>
      </c>
      <c r="F527" s="44">
        <v>6.14</v>
      </c>
      <c r="G527" s="44">
        <v>6.14</v>
      </c>
      <c r="H527" s="44">
        <v>6.14</v>
      </c>
      <c r="I527" s="44">
        <v>6.14</v>
      </c>
      <c r="J527" s="44">
        <v>6.14</v>
      </c>
      <c r="K527" s="44">
        <v>6.14</v>
      </c>
      <c r="L527" s="44">
        <v>6.14</v>
      </c>
      <c r="M527" s="44">
        <v>6.14</v>
      </c>
      <c r="N527" s="44">
        <v>6.14</v>
      </c>
      <c r="O527" s="44">
        <v>6.14</v>
      </c>
      <c r="P527" s="44">
        <v>6.14</v>
      </c>
      <c r="Q527" s="44">
        <v>6.14</v>
      </c>
      <c r="R527" s="44">
        <v>6.14</v>
      </c>
      <c r="S527" s="44">
        <v>6.14</v>
      </c>
      <c r="T527" s="44">
        <v>6.14</v>
      </c>
      <c r="U527" s="44">
        <v>6.14</v>
      </c>
      <c r="V527" s="44">
        <v>6.14</v>
      </c>
      <c r="W527" s="44">
        <v>6.14</v>
      </c>
      <c r="X527" s="44">
        <v>6.14</v>
      </c>
      <c r="Y527" s="44">
        <v>6.14</v>
      </c>
      <c r="Z527" s="44">
        <v>6.14</v>
      </c>
      <c r="AA527" s="44">
        <v>6.14</v>
      </c>
    </row>
    <row r="528" spans="1:27" ht="12.75" customHeight="1" outlineLevel="1" x14ac:dyDescent="0.2">
      <c r="A528" s="91" t="s">
        <v>2693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x14ac:dyDescent="0.2">
      <c r="A529" s="90" t="s">
        <v>2694</v>
      </c>
      <c r="B529" s="28" t="str">
        <f>"13"&amp;"."&amp;$B$777&amp;"."&amp;$B$778</f>
        <v>13.04.2023</v>
      </c>
      <c r="C529" s="82" t="s">
        <v>76</v>
      </c>
      <c r="D529" s="83">
        <f>ROUND(((D530+D531+D533+D532)/1000),5)</f>
        <v>1.76065</v>
      </c>
      <c r="E529" s="83">
        <f>ROUND(((E530+E531+E533+E532)/1000),5)</f>
        <v>1.7146300000000001</v>
      </c>
      <c r="F529" s="83">
        <f>ROUND(((F530+F531+F533+F532)/1000),5)</f>
        <v>1.6839900000000001</v>
      </c>
      <c r="G529" s="83">
        <f t="shared" ref="G529:AA529" si="306">ROUND(((G530+G531+G533+G532)/1000),5)</f>
        <v>1.6829400000000001</v>
      </c>
      <c r="H529" s="83">
        <f t="shared" si="306"/>
        <v>1.68441</v>
      </c>
      <c r="I529" s="83">
        <f t="shared" si="306"/>
        <v>1.6924300000000001</v>
      </c>
      <c r="J529" s="83">
        <f t="shared" si="306"/>
        <v>1.8626199999999999</v>
      </c>
      <c r="K529" s="83">
        <f t="shared" si="306"/>
        <v>2.2151800000000001</v>
      </c>
      <c r="L529" s="83">
        <f t="shared" si="306"/>
        <v>2.3886599999999998</v>
      </c>
      <c r="M529" s="83">
        <f t="shared" si="306"/>
        <v>2.3837199999999998</v>
      </c>
      <c r="N529" s="83">
        <f t="shared" si="306"/>
        <v>2.5252400000000002</v>
      </c>
      <c r="O529" s="83">
        <f t="shared" si="306"/>
        <v>2.58799</v>
      </c>
      <c r="P529" s="83">
        <f t="shared" si="306"/>
        <v>2.5378500000000002</v>
      </c>
      <c r="Q529" s="83">
        <f t="shared" si="306"/>
        <v>2.5877599999999998</v>
      </c>
      <c r="R529" s="83">
        <f t="shared" si="306"/>
        <v>2.5855999999999999</v>
      </c>
      <c r="S529" s="83">
        <f t="shared" si="306"/>
        <v>2.5772900000000001</v>
      </c>
      <c r="T529" s="83">
        <f t="shared" si="306"/>
        <v>2.5334699999999999</v>
      </c>
      <c r="U529" s="83">
        <f t="shared" si="306"/>
        <v>2.3792499999999999</v>
      </c>
      <c r="V529" s="83">
        <f t="shared" si="306"/>
        <v>2.3608799999999999</v>
      </c>
      <c r="W529" s="83">
        <f t="shared" si="306"/>
        <v>2.4206400000000001</v>
      </c>
      <c r="X529" s="83">
        <f t="shared" si="306"/>
        <v>2.52555</v>
      </c>
      <c r="Y529" s="83">
        <f t="shared" si="306"/>
        <v>2.3799899999999998</v>
      </c>
      <c r="Z529" s="83">
        <f t="shared" si="306"/>
        <v>1.8349299999999999</v>
      </c>
      <c r="AA529" s="83">
        <f t="shared" si="306"/>
        <v>1.7077100000000001</v>
      </c>
    </row>
    <row r="530" spans="1:27" ht="12.75" customHeight="1" outlineLevel="1" x14ac:dyDescent="0.2">
      <c r="A530" s="91" t="s">
        <v>2695</v>
      </c>
      <c r="B530" s="63" t="s">
        <v>233</v>
      </c>
      <c r="C530" s="43" t="s">
        <v>79</v>
      </c>
      <c r="D530" s="44">
        <v>1103.97</v>
      </c>
      <c r="E530" s="44">
        <v>1057.95</v>
      </c>
      <c r="F530" s="44">
        <v>1027.31</v>
      </c>
      <c r="G530" s="44">
        <v>1026.26</v>
      </c>
      <c r="H530" s="44">
        <v>1027.73</v>
      </c>
      <c r="I530" s="44">
        <v>1035.75</v>
      </c>
      <c r="J530" s="44">
        <v>1205.94</v>
      </c>
      <c r="K530" s="44">
        <v>1558.5</v>
      </c>
      <c r="L530" s="44">
        <v>1731.98</v>
      </c>
      <c r="M530" s="44">
        <v>1727.04</v>
      </c>
      <c r="N530" s="44">
        <v>1868.56</v>
      </c>
      <c r="O530" s="44">
        <v>1931.31</v>
      </c>
      <c r="P530" s="44">
        <v>1881.17</v>
      </c>
      <c r="Q530" s="44">
        <v>1931.08</v>
      </c>
      <c r="R530" s="44">
        <v>1928.92</v>
      </c>
      <c r="S530" s="44">
        <v>1920.61</v>
      </c>
      <c r="T530" s="44">
        <v>1876.79</v>
      </c>
      <c r="U530" s="44">
        <v>1722.57</v>
      </c>
      <c r="V530" s="44">
        <v>1704.2</v>
      </c>
      <c r="W530" s="44">
        <v>1763.96</v>
      </c>
      <c r="X530" s="44">
        <v>1868.87</v>
      </c>
      <c r="Y530" s="44">
        <v>1723.31</v>
      </c>
      <c r="Z530" s="44">
        <v>1178.25</v>
      </c>
      <c r="AA530" s="44">
        <v>1051.03</v>
      </c>
    </row>
    <row r="531" spans="1:27" ht="12.75" customHeight="1" outlineLevel="1" x14ac:dyDescent="0.2">
      <c r="A531" s="91" t="s">
        <v>2696</v>
      </c>
      <c r="B531" s="63" t="s">
        <v>90</v>
      </c>
      <c r="C531" s="43" t="s">
        <v>79</v>
      </c>
      <c r="D531" s="44">
        <f>$D$471</f>
        <v>434.18</v>
      </c>
      <c r="E531" s="44">
        <f t="shared" ref="E531:AA531" si="307">$D$471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customHeight="1" outlineLevel="1" x14ac:dyDescent="0.2">
      <c r="A532" s="91" t="s">
        <v>2697</v>
      </c>
      <c r="B532" s="63" t="s">
        <v>83</v>
      </c>
      <c r="C532" s="43" t="s">
        <v>79</v>
      </c>
      <c r="D532" s="44">
        <v>6.14</v>
      </c>
      <c r="E532" s="44">
        <v>6.14</v>
      </c>
      <c r="F532" s="44">
        <v>6.14</v>
      </c>
      <c r="G532" s="44">
        <v>6.14</v>
      </c>
      <c r="H532" s="44">
        <v>6.14</v>
      </c>
      <c r="I532" s="44">
        <v>6.14</v>
      </c>
      <c r="J532" s="44">
        <v>6.14</v>
      </c>
      <c r="K532" s="44">
        <v>6.14</v>
      </c>
      <c r="L532" s="44">
        <v>6.14</v>
      </c>
      <c r="M532" s="44">
        <v>6.14</v>
      </c>
      <c r="N532" s="44">
        <v>6.14</v>
      </c>
      <c r="O532" s="44">
        <v>6.14</v>
      </c>
      <c r="P532" s="44">
        <v>6.14</v>
      </c>
      <c r="Q532" s="44">
        <v>6.14</v>
      </c>
      <c r="R532" s="44">
        <v>6.14</v>
      </c>
      <c r="S532" s="44">
        <v>6.14</v>
      </c>
      <c r="T532" s="44">
        <v>6.14</v>
      </c>
      <c r="U532" s="44">
        <v>6.14</v>
      </c>
      <c r="V532" s="44">
        <v>6.14</v>
      </c>
      <c r="W532" s="44">
        <v>6.14</v>
      </c>
      <c r="X532" s="44">
        <v>6.14</v>
      </c>
      <c r="Y532" s="44">
        <v>6.14</v>
      </c>
      <c r="Z532" s="44">
        <v>6.14</v>
      </c>
      <c r="AA532" s="44">
        <v>6.14</v>
      </c>
    </row>
    <row r="533" spans="1:27" ht="12.75" customHeight="1" outlineLevel="1" x14ac:dyDescent="0.2">
      <c r="A533" s="91" t="s">
        <v>2698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x14ac:dyDescent="0.2">
      <c r="A534" s="90" t="s">
        <v>2699</v>
      </c>
      <c r="B534" s="28" t="str">
        <f>"14"&amp;"."&amp;$B$777&amp;"."&amp;$B$778</f>
        <v>14.04.2023</v>
      </c>
      <c r="C534" s="82" t="s">
        <v>76</v>
      </c>
      <c r="D534" s="83">
        <f>ROUND(((D535+D536+D538+D537)/1000),5)</f>
        <v>1.70787</v>
      </c>
      <c r="E534" s="83">
        <f>ROUND(((E535+E536+E538+E537)/1000),5)</f>
        <v>1.5545899999999999</v>
      </c>
      <c r="F534" s="83">
        <f>ROUND(((F535+F536+F538+F537)/1000),5)</f>
        <v>1.48787</v>
      </c>
      <c r="G534" s="83">
        <f t="shared" ref="G534:AA534" si="309">ROUND(((G535+G536+G538+G537)/1000),5)</f>
        <v>1.48786</v>
      </c>
      <c r="H534" s="83">
        <f t="shared" si="309"/>
        <v>1.5567200000000001</v>
      </c>
      <c r="I534" s="83">
        <f t="shared" si="309"/>
        <v>1.6540900000000001</v>
      </c>
      <c r="J534" s="83">
        <f t="shared" si="309"/>
        <v>1.86452</v>
      </c>
      <c r="K534" s="83">
        <f t="shared" si="309"/>
        <v>2.0486800000000001</v>
      </c>
      <c r="L534" s="83">
        <f t="shared" si="309"/>
        <v>2.27833</v>
      </c>
      <c r="M534" s="83">
        <f t="shared" si="309"/>
        <v>2.32253</v>
      </c>
      <c r="N534" s="83">
        <f t="shared" si="309"/>
        <v>2.2984599999999999</v>
      </c>
      <c r="O534" s="83">
        <f t="shared" si="309"/>
        <v>2.3498800000000002</v>
      </c>
      <c r="P534" s="83">
        <f t="shared" si="309"/>
        <v>2.3074599999999998</v>
      </c>
      <c r="Q534" s="83">
        <f t="shared" si="309"/>
        <v>2.3104100000000001</v>
      </c>
      <c r="R534" s="83">
        <f t="shared" si="309"/>
        <v>2.2982</v>
      </c>
      <c r="S534" s="83">
        <f t="shared" si="309"/>
        <v>2.2897500000000002</v>
      </c>
      <c r="T534" s="83">
        <f t="shared" si="309"/>
        <v>2.2793199999999998</v>
      </c>
      <c r="U534" s="83">
        <f t="shared" si="309"/>
        <v>2.2370700000000001</v>
      </c>
      <c r="V534" s="83">
        <f t="shared" si="309"/>
        <v>2.2321499999999999</v>
      </c>
      <c r="W534" s="83">
        <f t="shared" si="309"/>
        <v>2.2861500000000001</v>
      </c>
      <c r="X534" s="83">
        <f t="shared" si="309"/>
        <v>2.2998500000000002</v>
      </c>
      <c r="Y534" s="83">
        <f t="shared" si="309"/>
        <v>2.29494</v>
      </c>
      <c r="Z534" s="83">
        <f t="shared" si="309"/>
        <v>2.0026099999999998</v>
      </c>
      <c r="AA534" s="83">
        <f t="shared" si="309"/>
        <v>1.7955099999999999</v>
      </c>
    </row>
    <row r="535" spans="1:27" ht="12.75" customHeight="1" outlineLevel="1" x14ac:dyDescent="0.2">
      <c r="A535" s="91" t="s">
        <v>2700</v>
      </c>
      <c r="B535" s="63" t="s">
        <v>233</v>
      </c>
      <c r="C535" s="43" t="s">
        <v>79</v>
      </c>
      <c r="D535" s="44">
        <v>1051.19</v>
      </c>
      <c r="E535" s="44">
        <v>897.91</v>
      </c>
      <c r="F535" s="44">
        <v>831.19</v>
      </c>
      <c r="G535" s="44">
        <v>831.18</v>
      </c>
      <c r="H535" s="44">
        <v>900.04</v>
      </c>
      <c r="I535" s="44">
        <v>997.41</v>
      </c>
      <c r="J535" s="44">
        <v>1207.8399999999999</v>
      </c>
      <c r="K535" s="44">
        <v>1392</v>
      </c>
      <c r="L535" s="44">
        <v>1621.65</v>
      </c>
      <c r="M535" s="44">
        <v>1665.85</v>
      </c>
      <c r="N535" s="44">
        <v>1641.78</v>
      </c>
      <c r="O535" s="44">
        <v>1693.2</v>
      </c>
      <c r="P535" s="44">
        <v>1650.78</v>
      </c>
      <c r="Q535" s="44">
        <v>1653.73</v>
      </c>
      <c r="R535" s="44">
        <v>1641.52</v>
      </c>
      <c r="S535" s="44">
        <v>1633.07</v>
      </c>
      <c r="T535" s="44">
        <v>1622.64</v>
      </c>
      <c r="U535" s="44">
        <v>1580.39</v>
      </c>
      <c r="V535" s="44">
        <v>1575.47</v>
      </c>
      <c r="W535" s="44">
        <v>1629.47</v>
      </c>
      <c r="X535" s="44">
        <v>1643.17</v>
      </c>
      <c r="Y535" s="44">
        <v>1638.26</v>
      </c>
      <c r="Z535" s="44">
        <v>1345.93</v>
      </c>
      <c r="AA535" s="44">
        <v>1138.83</v>
      </c>
    </row>
    <row r="536" spans="1:27" ht="12.75" customHeight="1" outlineLevel="1" x14ac:dyDescent="0.2">
      <c r="A536" s="91" t="s">
        <v>2701</v>
      </c>
      <c r="B536" s="63" t="s">
        <v>90</v>
      </c>
      <c r="C536" s="43" t="s">
        <v>79</v>
      </c>
      <c r="D536" s="44">
        <f>$D$471</f>
        <v>434.18</v>
      </c>
      <c r="E536" s="44">
        <f t="shared" ref="E536:AA536" si="310">$D$471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customHeight="1" outlineLevel="1" x14ac:dyDescent="0.2">
      <c r="A537" s="91" t="s">
        <v>2702</v>
      </c>
      <c r="B537" s="63" t="s">
        <v>83</v>
      </c>
      <c r="C537" s="43" t="s">
        <v>79</v>
      </c>
      <c r="D537" s="44">
        <v>6.14</v>
      </c>
      <c r="E537" s="44">
        <v>6.14</v>
      </c>
      <c r="F537" s="44">
        <v>6.14</v>
      </c>
      <c r="G537" s="44">
        <v>6.14</v>
      </c>
      <c r="H537" s="44">
        <v>6.14</v>
      </c>
      <c r="I537" s="44">
        <v>6.14</v>
      </c>
      <c r="J537" s="44">
        <v>6.14</v>
      </c>
      <c r="K537" s="44">
        <v>6.14</v>
      </c>
      <c r="L537" s="44">
        <v>6.14</v>
      </c>
      <c r="M537" s="44">
        <v>6.14</v>
      </c>
      <c r="N537" s="44">
        <v>6.14</v>
      </c>
      <c r="O537" s="44">
        <v>6.14</v>
      </c>
      <c r="P537" s="44">
        <v>6.14</v>
      </c>
      <c r="Q537" s="44">
        <v>6.14</v>
      </c>
      <c r="R537" s="44">
        <v>6.14</v>
      </c>
      <c r="S537" s="44">
        <v>6.14</v>
      </c>
      <c r="T537" s="44">
        <v>6.14</v>
      </c>
      <c r="U537" s="44">
        <v>6.14</v>
      </c>
      <c r="V537" s="44">
        <v>6.14</v>
      </c>
      <c r="W537" s="44">
        <v>6.14</v>
      </c>
      <c r="X537" s="44">
        <v>6.14</v>
      </c>
      <c r="Y537" s="44">
        <v>6.14</v>
      </c>
      <c r="Z537" s="44">
        <v>6.14</v>
      </c>
      <c r="AA537" s="44">
        <v>6.14</v>
      </c>
    </row>
    <row r="538" spans="1:27" ht="12.75" customHeight="1" outlineLevel="1" x14ac:dyDescent="0.2">
      <c r="A538" s="91" t="s">
        <v>2703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x14ac:dyDescent="0.2">
      <c r="A539" s="90" t="s">
        <v>2704</v>
      </c>
      <c r="B539" s="28" t="str">
        <f>"15"&amp;"."&amp;$B$777&amp;"."&amp;$B$778</f>
        <v>15.04.2023</v>
      </c>
      <c r="C539" s="82" t="s">
        <v>76</v>
      </c>
      <c r="D539" s="83">
        <f>ROUND(((D540+D541+D543+D542)/1000),5)</f>
        <v>1.8797699999999999</v>
      </c>
      <c r="E539" s="83">
        <f>ROUND(((E540+E541+E543+E542)/1000),5)</f>
        <v>1.73753</v>
      </c>
      <c r="F539" s="83">
        <f>ROUND(((F540+F541+F543+F542)/1000),5)</f>
        <v>1.71576</v>
      </c>
      <c r="G539" s="83">
        <f t="shared" ref="G539:AA539" si="312">ROUND(((G540+G541+G543+G542)/1000),5)</f>
        <v>1.69835</v>
      </c>
      <c r="H539" s="83">
        <f t="shared" si="312"/>
        <v>1.7243599999999999</v>
      </c>
      <c r="I539" s="83">
        <f t="shared" si="312"/>
        <v>1.7293099999999999</v>
      </c>
      <c r="J539" s="83">
        <f t="shared" si="312"/>
        <v>1.8020499999999999</v>
      </c>
      <c r="K539" s="83">
        <f t="shared" si="312"/>
        <v>2.0034800000000001</v>
      </c>
      <c r="L539" s="83">
        <f t="shared" si="312"/>
        <v>2.43981</v>
      </c>
      <c r="M539" s="83">
        <f t="shared" si="312"/>
        <v>2.5240499999999999</v>
      </c>
      <c r="N539" s="83">
        <f t="shared" si="312"/>
        <v>2.5391300000000001</v>
      </c>
      <c r="O539" s="83">
        <f t="shared" si="312"/>
        <v>2.5732900000000001</v>
      </c>
      <c r="P539" s="83">
        <f t="shared" si="312"/>
        <v>2.5432100000000002</v>
      </c>
      <c r="Q539" s="83">
        <f t="shared" si="312"/>
        <v>2.5340600000000002</v>
      </c>
      <c r="R539" s="83">
        <f t="shared" si="312"/>
        <v>2.4936099999999999</v>
      </c>
      <c r="S539" s="83">
        <f t="shared" si="312"/>
        <v>2.4737900000000002</v>
      </c>
      <c r="T539" s="83">
        <f t="shared" si="312"/>
        <v>2.4698000000000002</v>
      </c>
      <c r="U539" s="83">
        <f t="shared" si="312"/>
        <v>2.4879799999999999</v>
      </c>
      <c r="V539" s="83">
        <f t="shared" si="312"/>
        <v>2.4470999999999998</v>
      </c>
      <c r="W539" s="83">
        <f t="shared" si="312"/>
        <v>2.5377200000000002</v>
      </c>
      <c r="X539" s="83">
        <f t="shared" si="312"/>
        <v>2.5388199999999999</v>
      </c>
      <c r="Y539" s="83">
        <f t="shared" si="312"/>
        <v>2.52643</v>
      </c>
      <c r="Z539" s="83">
        <f t="shared" si="312"/>
        <v>2.2827700000000002</v>
      </c>
      <c r="AA539" s="83">
        <f t="shared" si="312"/>
        <v>2.1030700000000002</v>
      </c>
    </row>
    <row r="540" spans="1:27" ht="12.75" customHeight="1" outlineLevel="1" x14ac:dyDescent="0.2">
      <c r="A540" s="91" t="s">
        <v>2705</v>
      </c>
      <c r="B540" s="63" t="s">
        <v>233</v>
      </c>
      <c r="C540" s="43" t="s">
        <v>79</v>
      </c>
      <c r="D540" s="44">
        <v>1223.0899999999999</v>
      </c>
      <c r="E540" s="44">
        <v>1080.8499999999999</v>
      </c>
      <c r="F540" s="44">
        <v>1059.08</v>
      </c>
      <c r="G540" s="44">
        <v>1041.67</v>
      </c>
      <c r="H540" s="44">
        <v>1067.68</v>
      </c>
      <c r="I540" s="44">
        <v>1072.6300000000001</v>
      </c>
      <c r="J540" s="44">
        <v>1145.3699999999999</v>
      </c>
      <c r="K540" s="44">
        <v>1346.8</v>
      </c>
      <c r="L540" s="44">
        <v>1783.13</v>
      </c>
      <c r="M540" s="44">
        <v>1867.37</v>
      </c>
      <c r="N540" s="44">
        <v>1882.45</v>
      </c>
      <c r="O540" s="44">
        <v>1916.61</v>
      </c>
      <c r="P540" s="44">
        <v>1886.53</v>
      </c>
      <c r="Q540" s="44">
        <v>1877.38</v>
      </c>
      <c r="R540" s="44">
        <v>1836.93</v>
      </c>
      <c r="S540" s="44">
        <v>1817.11</v>
      </c>
      <c r="T540" s="44">
        <v>1813.12</v>
      </c>
      <c r="U540" s="44">
        <v>1831.3</v>
      </c>
      <c r="V540" s="44">
        <v>1790.42</v>
      </c>
      <c r="W540" s="44">
        <v>1881.04</v>
      </c>
      <c r="X540" s="44">
        <v>1882.14</v>
      </c>
      <c r="Y540" s="44">
        <v>1869.75</v>
      </c>
      <c r="Z540" s="44">
        <v>1626.09</v>
      </c>
      <c r="AA540" s="44">
        <v>1446.39</v>
      </c>
    </row>
    <row r="541" spans="1:27" ht="12.75" customHeight="1" outlineLevel="1" x14ac:dyDescent="0.2">
      <c r="A541" s="91" t="s">
        <v>2706</v>
      </c>
      <c r="B541" s="63" t="s">
        <v>90</v>
      </c>
      <c r="C541" s="43" t="s">
        <v>79</v>
      </c>
      <c r="D541" s="44">
        <f>$D$471</f>
        <v>434.18</v>
      </c>
      <c r="E541" s="44">
        <f t="shared" ref="E541:AA541" si="313">$D$471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customHeight="1" outlineLevel="1" x14ac:dyDescent="0.2">
      <c r="A542" s="91" t="s">
        <v>2707</v>
      </c>
      <c r="B542" s="63" t="s">
        <v>83</v>
      </c>
      <c r="C542" s="43" t="s">
        <v>79</v>
      </c>
      <c r="D542" s="44">
        <v>6.14</v>
      </c>
      <c r="E542" s="44">
        <v>6.14</v>
      </c>
      <c r="F542" s="44">
        <v>6.14</v>
      </c>
      <c r="G542" s="44">
        <v>6.14</v>
      </c>
      <c r="H542" s="44">
        <v>6.14</v>
      </c>
      <c r="I542" s="44">
        <v>6.14</v>
      </c>
      <c r="J542" s="44">
        <v>6.14</v>
      </c>
      <c r="K542" s="44">
        <v>6.14</v>
      </c>
      <c r="L542" s="44">
        <v>6.14</v>
      </c>
      <c r="M542" s="44">
        <v>6.14</v>
      </c>
      <c r="N542" s="44">
        <v>6.14</v>
      </c>
      <c r="O542" s="44">
        <v>6.14</v>
      </c>
      <c r="P542" s="44">
        <v>6.14</v>
      </c>
      <c r="Q542" s="44">
        <v>6.14</v>
      </c>
      <c r="R542" s="44">
        <v>6.14</v>
      </c>
      <c r="S542" s="44">
        <v>6.14</v>
      </c>
      <c r="T542" s="44">
        <v>6.14</v>
      </c>
      <c r="U542" s="44">
        <v>6.14</v>
      </c>
      <c r="V542" s="44">
        <v>6.14</v>
      </c>
      <c r="W542" s="44">
        <v>6.14</v>
      </c>
      <c r="X542" s="44">
        <v>6.14</v>
      </c>
      <c r="Y542" s="44">
        <v>6.14</v>
      </c>
      <c r="Z542" s="44">
        <v>6.14</v>
      </c>
      <c r="AA542" s="44">
        <v>6.14</v>
      </c>
    </row>
    <row r="543" spans="1:27" ht="12.75" customHeight="1" outlineLevel="1" x14ac:dyDescent="0.2">
      <c r="A543" s="91" t="s">
        <v>2708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x14ac:dyDescent="0.2">
      <c r="A544" s="90" t="s">
        <v>2709</v>
      </c>
      <c r="B544" s="28" t="str">
        <f>"16"&amp;"."&amp;$B$777&amp;"."&amp;$B$778</f>
        <v>16.04.2023</v>
      </c>
      <c r="C544" s="82" t="s">
        <v>76</v>
      </c>
      <c r="D544" s="83">
        <f>ROUND(((D545+D546+D548+D547)/1000),5)</f>
        <v>1.91669</v>
      </c>
      <c r="E544" s="83">
        <f>ROUND(((E545+E546+E548+E547)/1000),5)</f>
        <v>1.74054</v>
      </c>
      <c r="F544" s="83">
        <f>ROUND(((F545+F546+F548+F547)/1000),5)</f>
        <v>1.7015199999999999</v>
      </c>
      <c r="G544" s="83">
        <f t="shared" ref="G544:AA544" si="315">ROUND(((G545+G546+G548+G547)/1000),5)</f>
        <v>1.66127</v>
      </c>
      <c r="H544" s="83">
        <f t="shared" si="315"/>
        <v>1.5973299999999999</v>
      </c>
      <c r="I544" s="83">
        <f t="shared" si="315"/>
        <v>1.57917</v>
      </c>
      <c r="J544" s="83">
        <f t="shared" si="315"/>
        <v>1.5508200000000001</v>
      </c>
      <c r="K544" s="83">
        <f t="shared" si="315"/>
        <v>1.5973599999999999</v>
      </c>
      <c r="L544" s="83">
        <f t="shared" si="315"/>
        <v>1.8909100000000001</v>
      </c>
      <c r="M544" s="83">
        <f t="shared" si="315"/>
        <v>1.9842200000000001</v>
      </c>
      <c r="N544" s="83">
        <f t="shared" si="315"/>
        <v>2.0064000000000002</v>
      </c>
      <c r="O544" s="83">
        <f t="shared" si="315"/>
        <v>2.0069599999999999</v>
      </c>
      <c r="P544" s="83">
        <f t="shared" si="315"/>
        <v>2.0068600000000001</v>
      </c>
      <c r="Q544" s="83">
        <f t="shared" si="315"/>
        <v>2.00101</v>
      </c>
      <c r="R544" s="83">
        <f t="shared" si="315"/>
        <v>1.9978800000000001</v>
      </c>
      <c r="S544" s="83">
        <f t="shared" si="315"/>
        <v>1.9812700000000001</v>
      </c>
      <c r="T544" s="83">
        <f t="shared" si="315"/>
        <v>1.9786999999999999</v>
      </c>
      <c r="U544" s="83">
        <f t="shared" si="315"/>
        <v>2.00177</v>
      </c>
      <c r="V544" s="83">
        <f t="shared" si="315"/>
        <v>2.03816</v>
      </c>
      <c r="W544" s="83">
        <f t="shared" si="315"/>
        <v>2.2496100000000001</v>
      </c>
      <c r="X544" s="83">
        <f t="shared" si="315"/>
        <v>2.2917999999999998</v>
      </c>
      <c r="Y544" s="83">
        <f t="shared" si="315"/>
        <v>2.27088</v>
      </c>
      <c r="Z544" s="83">
        <f t="shared" si="315"/>
        <v>1.9699</v>
      </c>
      <c r="AA544" s="83">
        <f t="shared" si="315"/>
        <v>1.7808900000000001</v>
      </c>
    </row>
    <row r="545" spans="1:27" ht="12.75" customHeight="1" outlineLevel="1" x14ac:dyDescent="0.2">
      <c r="A545" s="91" t="s">
        <v>2710</v>
      </c>
      <c r="B545" s="63" t="s">
        <v>233</v>
      </c>
      <c r="C545" s="43" t="s">
        <v>79</v>
      </c>
      <c r="D545" s="44">
        <v>1260.01</v>
      </c>
      <c r="E545" s="44">
        <v>1083.8599999999999</v>
      </c>
      <c r="F545" s="44">
        <v>1044.8399999999999</v>
      </c>
      <c r="G545" s="44">
        <v>1004.59</v>
      </c>
      <c r="H545" s="44">
        <v>940.65</v>
      </c>
      <c r="I545" s="44">
        <v>922.49</v>
      </c>
      <c r="J545" s="44">
        <v>894.14</v>
      </c>
      <c r="K545" s="44">
        <v>940.68</v>
      </c>
      <c r="L545" s="44">
        <v>1234.23</v>
      </c>
      <c r="M545" s="44">
        <v>1327.54</v>
      </c>
      <c r="N545" s="44">
        <v>1349.72</v>
      </c>
      <c r="O545" s="44">
        <v>1350.28</v>
      </c>
      <c r="P545" s="44">
        <v>1350.18</v>
      </c>
      <c r="Q545" s="44">
        <v>1344.33</v>
      </c>
      <c r="R545" s="44">
        <v>1341.2</v>
      </c>
      <c r="S545" s="44">
        <v>1324.59</v>
      </c>
      <c r="T545" s="44">
        <v>1322.02</v>
      </c>
      <c r="U545" s="44">
        <v>1345.09</v>
      </c>
      <c r="V545" s="44">
        <v>1381.48</v>
      </c>
      <c r="W545" s="44">
        <v>1592.93</v>
      </c>
      <c r="X545" s="44">
        <v>1635.12</v>
      </c>
      <c r="Y545" s="44">
        <v>1614.2</v>
      </c>
      <c r="Z545" s="44">
        <v>1313.22</v>
      </c>
      <c r="AA545" s="44">
        <v>1124.21</v>
      </c>
    </row>
    <row r="546" spans="1:27" ht="12.75" customHeight="1" outlineLevel="1" x14ac:dyDescent="0.2">
      <c r="A546" s="91" t="s">
        <v>2711</v>
      </c>
      <c r="B546" s="63" t="s">
        <v>90</v>
      </c>
      <c r="C546" s="43" t="s">
        <v>79</v>
      </c>
      <c r="D546" s="44">
        <f>$D$471</f>
        <v>434.18</v>
      </c>
      <c r="E546" s="44">
        <f t="shared" ref="E546:AA546" si="316">$D$471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customHeight="1" outlineLevel="1" x14ac:dyDescent="0.2">
      <c r="A547" s="91" t="s">
        <v>2712</v>
      </c>
      <c r="B547" s="63" t="s">
        <v>83</v>
      </c>
      <c r="C547" s="43" t="s">
        <v>79</v>
      </c>
      <c r="D547" s="44">
        <v>6.14</v>
      </c>
      <c r="E547" s="44">
        <v>6.14</v>
      </c>
      <c r="F547" s="44">
        <v>6.14</v>
      </c>
      <c r="G547" s="44">
        <v>6.14</v>
      </c>
      <c r="H547" s="44">
        <v>6.14</v>
      </c>
      <c r="I547" s="44">
        <v>6.14</v>
      </c>
      <c r="J547" s="44">
        <v>6.14</v>
      </c>
      <c r="K547" s="44">
        <v>6.14</v>
      </c>
      <c r="L547" s="44">
        <v>6.14</v>
      </c>
      <c r="M547" s="44">
        <v>6.14</v>
      </c>
      <c r="N547" s="44">
        <v>6.14</v>
      </c>
      <c r="O547" s="44">
        <v>6.14</v>
      </c>
      <c r="P547" s="44">
        <v>6.14</v>
      </c>
      <c r="Q547" s="44">
        <v>6.14</v>
      </c>
      <c r="R547" s="44">
        <v>6.14</v>
      </c>
      <c r="S547" s="44">
        <v>6.14</v>
      </c>
      <c r="T547" s="44">
        <v>6.14</v>
      </c>
      <c r="U547" s="44">
        <v>6.14</v>
      </c>
      <c r="V547" s="44">
        <v>6.14</v>
      </c>
      <c r="W547" s="44">
        <v>6.14</v>
      </c>
      <c r="X547" s="44">
        <v>6.14</v>
      </c>
      <c r="Y547" s="44">
        <v>6.14</v>
      </c>
      <c r="Z547" s="44">
        <v>6.14</v>
      </c>
      <c r="AA547" s="44">
        <v>6.14</v>
      </c>
    </row>
    <row r="548" spans="1:27" ht="12.75" customHeight="1" outlineLevel="1" x14ac:dyDescent="0.2">
      <c r="A548" s="91" t="s">
        <v>2713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x14ac:dyDescent="0.2">
      <c r="A549" s="90" t="s">
        <v>2714</v>
      </c>
      <c r="B549" s="28" t="str">
        <f>"17"&amp;"."&amp;$B$777&amp;"."&amp;$B$778</f>
        <v>17.04.2023</v>
      </c>
      <c r="C549" s="82" t="s">
        <v>76</v>
      </c>
      <c r="D549" s="83">
        <f>ROUND(((D550+D551+D553+D552)/1000),5)</f>
        <v>1.7341200000000001</v>
      </c>
      <c r="E549" s="83">
        <f>ROUND(((E550+E551+E553+E552)/1000),5)</f>
        <v>1.6499200000000001</v>
      </c>
      <c r="F549" s="83">
        <f>ROUND(((F550+F551+F553+F552)/1000),5)</f>
        <v>1.5526899999999999</v>
      </c>
      <c r="G549" s="83">
        <f t="shared" ref="G549:AA549" si="318">ROUND(((G550+G551+G553+G552)/1000),5)</f>
        <v>1.5098400000000001</v>
      </c>
      <c r="H549" s="83">
        <f t="shared" si="318"/>
        <v>1.55304</v>
      </c>
      <c r="I549" s="83">
        <f t="shared" si="318"/>
        <v>1.6919500000000001</v>
      </c>
      <c r="J549" s="83">
        <f t="shared" si="318"/>
        <v>1.7686500000000001</v>
      </c>
      <c r="K549" s="83">
        <f t="shared" si="318"/>
        <v>2.0518999999999998</v>
      </c>
      <c r="L549" s="83">
        <f t="shared" si="318"/>
        <v>2.2930000000000001</v>
      </c>
      <c r="M549" s="83">
        <f t="shared" si="318"/>
        <v>2.3878599999999999</v>
      </c>
      <c r="N549" s="83">
        <f t="shared" si="318"/>
        <v>2.3971800000000001</v>
      </c>
      <c r="O549" s="83">
        <f t="shared" si="318"/>
        <v>2.3850500000000001</v>
      </c>
      <c r="P549" s="83">
        <f t="shared" si="318"/>
        <v>2.3133900000000001</v>
      </c>
      <c r="Q549" s="83">
        <f t="shared" si="318"/>
        <v>2.3927999999999998</v>
      </c>
      <c r="R549" s="83">
        <f t="shared" si="318"/>
        <v>2.3802699999999999</v>
      </c>
      <c r="S549" s="83">
        <f t="shared" si="318"/>
        <v>2.30931</v>
      </c>
      <c r="T549" s="83">
        <f t="shared" si="318"/>
        <v>2.31575</v>
      </c>
      <c r="U549" s="83">
        <f t="shared" si="318"/>
        <v>2.3048600000000001</v>
      </c>
      <c r="V549" s="83">
        <f t="shared" si="318"/>
        <v>2.2492299999999998</v>
      </c>
      <c r="W549" s="83">
        <f t="shared" si="318"/>
        <v>2.3407800000000001</v>
      </c>
      <c r="X549" s="83">
        <f t="shared" si="318"/>
        <v>2.3478500000000002</v>
      </c>
      <c r="Y549" s="83">
        <f t="shared" si="318"/>
        <v>2.3108200000000001</v>
      </c>
      <c r="Z549" s="83">
        <f t="shared" si="318"/>
        <v>2.0042800000000001</v>
      </c>
      <c r="AA549" s="83">
        <f t="shared" si="318"/>
        <v>1.77644</v>
      </c>
    </row>
    <row r="550" spans="1:27" ht="12.75" customHeight="1" outlineLevel="1" x14ac:dyDescent="0.2">
      <c r="A550" s="91" t="s">
        <v>2715</v>
      </c>
      <c r="B550" s="63" t="s">
        <v>233</v>
      </c>
      <c r="C550" s="43" t="s">
        <v>79</v>
      </c>
      <c r="D550" s="44">
        <v>1077.44</v>
      </c>
      <c r="E550" s="44">
        <v>993.24</v>
      </c>
      <c r="F550" s="44">
        <v>896.01</v>
      </c>
      <c r="G550" s="44">
        <v>853.16</v>
      </c>
      <c r="H550" s="44">
        <v>896.36</v>
      </c>
      <c r="I550" s="44">
        <v>1035.27</v>
      </c>
      <c r="J550" s="44">
        <v>1111.97</v>
      </c>
      <c r="K550" s="44">
        <v>1395.22</v>
      </c>
      <c r="L550" s="44">
        <v>1636.32</v>
      </c>
      <c r="M550" s="44">
        <v>1731.18</v>
      </c>
      <c r="N550" s="44">
        <v>1740.5</v>
      </c>
      <c r="O550" s="44">
        <v>1728.37</v>
      </c>
      <c r="P550" s="44">
        <v>1656.71</v>
      </c>
      <c r="Q550" s="44">
        <v>1736.12</v>
      </c>
      <c r="R550" s="44">
        <v>1723.59</v>
      </c>
      <c r="S550" s="44">
        <v>1652.63</v>
      </c>
      <c r="T550" s="44">
        <v>1659.07</v>
      </c>
      <c r="U550" s="44">
        <v>1648.18</v>
      </c>
      <c r="V550" s="44">
        <v>1592.55</v>
      </c>
      <c r="W550" s="44">
        <v>1684.1</v>
      </c>
      <c r="X550" s="44">
        <v>1691.17</v>
      </c>
      <c r="Y550" s="44">
        <v>1654.14</v>
      </c>
      <c r="Z550" s="44">
        <v>1347.6</v>
      </c>
      <c r="AA550" s="44">
        <v>1119.76</v>
      </c>
    </row>
    <row r="551" spans="1:27" ht="12.75" customHeight="1" outlineLevel="1" x14ac:dyDescent="0.2">
      <c r="A551" s="91" t="s">
        <v>2716</v>
      </c>
      <c r="B551" s="63" t="s">
        <v>90</v>
      </c>
      <c r="C551" s="43" t="s">
        <v>79</v>
      </c>
      <c r="D551" s="44">
        <f>$D$471</f>
        <v>434.18</v>
      </c>
      <c r="E551" s="44">
        <f t="shared" ref="E551:AA551" si="319">$D$471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customHeight="1" outlineLevel="1" x14ac:dyDescent="0.2">
      <c r="A552" s="91" t="s">
        <v>2717</v>
      </c>
      <c r="B552" s="63" t="s">
        <v>83</v>
      </c>
      <c r="C552" s="43" t="s">
        <v>79</v>
      </c>
      <c r="D552" s="44">
        <v>6.14</v>
      </c>
      <c r="E552" s="44">
        <v>6.14</v>
      </c>
      <c r="F552" s="44">
        <v>6.14</v>
      </c>
      <c r="G552" s="44">
        <v>6.14</v>
      </c>
      <c r="H552" s="44">
        <v>6.14</v>
      </c>
      <c r="I552" s="44">
        <v>6.14</v>
      </c>
      <c r="J552" s="44">
        <v>6.14</v>
      </c>
      <c r="K552" s="44">
        <v>6.14</v>
      </c>
      <c r="L552" s="44">
        <v>6.14</v>
      </c>
      <c r="M552" s="44">
        <v>6.14</v>
      </c>
      <c r="N552" s="44">
        <v>6.14</v>
      </c>
      <c r="O552" s="44">
        <v>6.14</v>
      </c>
      <c r="P552" s="44">
        <v>6.14</v>
      </c>
      <c r="Q552" s="44">
        <v>6.14</v>
      </c>
      <c r="R552" s="44">
        <v>6.14</v>
      </c>
      <c r="S552" s="44">
        <v>6.14</v>
      </c>
      <c r="T552" s="44">
        <v>6.14</v>
      </c>
      <c r="U552" s="44">
        <v>6.14</v>
      </c>
      <c r="V552" s="44">
        <v>6.14</v>
      </c>
      <c r="W552" s="44">
        <v>6.14</v>
      </c>
      <c r="X552" s="44">
        <v>6.14</v>
      </c>
      <c r="Y552" s="44">
        <v>6.14</v>
      </c>
      <c r="Z552" s="44">
        <v>6.14</v>
      </c>
      <c r="AA552" s="44">
        <v>6.14</v>
      </c>
    </row>
    <row r="553" spans="1:27" ht="12.75" customHeight="1" outlineLevel="1" x14ac:dyDescent="0.2">
      <c r="A553" s="91" t="s">
        <v>2718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x14ac:dyDescent="0.2">
      <c r="A554" s="90" t="s">
        <v>2719</v>
      </c>
      <c r="B554" s="28" t="str">
        <f>"18"&amp;"."&amp;$B$777&amp;"."&amp;$B$778</f>
        <v>18.04.2023</v>
      </c>
      <c r="C554" s="82" t="s">
        <v>76</v>
      </c>
      <c r="D554" s="83">
        <f>ROUND(((D555+D556+D558+D557)/1000),5)</f>
        <v>1.7097500000000001</v>
      </c>
      <c r="E554" s="83">
        <f>ROUND(((E555+E556+E558+E557)/1000),5)</f>
        <v>1.5811599999999999</v>
      </c>
      <c r="F554" s="83">
        <f>ROUND(((F555+F556+F558+F557)/1000),5)</f>
        <v>1.50101</v>
      </c>
      <c r="G554" s="83">
        <f t="shared" ref="G554:AA554" si="321">ROUND(((G555+G556+G558+G557)/1000),5)</f>
        <v>1.3603799999999999</v>
      </c>
      <c r="H554" s="83">
        <f t="shared" si="321"/>
        <v>1.5796699999999999</v>
      </c>
      <c r="I554" s="83">
        <f t="shared" si="321"/>
        <v>1.6791400000000001</v>
      </c>
      <c r="J554" s="83">
        <f t="shared" si="321"/>
        <v>1.83327</v>
      </c>
      <c r="K554" s="83">
        <f t="shared" si="321"/>
        <v>2.0517599999999998</v>
      </c>
      <c r="L554" s="83">
        <f t="shared" si="321"/>
        <v>2.2847300000000001</v>
      </c>
      <c r="M554" s="83">
        <f t="shared" si="321"/>
        <v>2.37622</v>
      </c>
      <c r="N554" s="83">
        <f t="shared" si="321"/>
        <v>2.4168400000000001</v>
      </c>
      <c r="O554" s="83">
        <f t="shared" si="321"/>
        <v>2.4515899999999999</v>
      </c>
      <c r="P554" s="83">
        <f t="shared" si="321"/>
        <v>2.3893</v>
      </c>
      <c r="Q554" s="83">
        <f t="shared" si="321"/>
        <v>2.5438299999999998</v>
      </c>
      <c r="R554" s="83">
        <f t="shared" si="321"/>
        <v>2.5286200000000001</v>
      </c>
      <c r="S554" s="83">
        <f t="shared" si="321"/>
        <v>2.4085800000000002</v>
      </c>
      <c r="T554" s="83">
        <f t="shared" si="321"/>
        <v>2.3904100000000001</v>
      </c>
      <c r="U554" s="83">
        <f t="shared" si="321"/>
        <v>2.3484699999999998</v>
      </c>
      <c r="V554" s="83">
        <f t="shared" si="321"/>
        <v>2.2782900000000001</v>
      </c>
      <c r="W554" s="83">
        <f t="shared" si="321"/>
        <v>2.3342000000000001</v>
      </c>
      <c r="X554" s="83">
        <f t="shared" si="321"/>
        <v>2.3897499999999998</v>
      </c>
      <c r="Y554" s="83">
        <f t="shared" si="321"/>
        <v>2.3614799999999998</v>
      </c>
      <c r="Z554" s="83">
        <f t="shared" si="321"/>
        <v>2.0733100000000002</v>
      </c>
      <c r="AA554" s="83">
        <f t="shared" si="321"/>
        <v>1.8116699999999999</v>
      </c>
    </row>
    <row r="555" spans="1:27" ht="12.75" customHeight="1" outlineLevel="1" x14ac:dyDescent="0.2">
      <c r="A555" s="91" t="s">
        <v>2720</v>
      </c>
      <c r="B555" s="63" t="s">
        <v>233</v>
      </c>
      <c r="C555" s="43" t="s">
        <v>79</v>
      </c>
      <c r="D555" s="44">
        <v>1053.07</v>
      </c>
      <c r="E555" s="44">
        <v>924.48</v>
      </c>
      <c r="F555" s="44">
        <v>844.33</v>
      </c>
      <c r="G555" s="44">
        <v>703.7</v>
      </c>
      <c r="H555" s="44">
        <v>922.99</v>
      </c>
      <c r="I555" s="44">
        <v>1022.46</v>
      </c>
      <c r="J555" s="44">
        <v>1176.5899999999999</v>
      </c>
      <c r="K555" s="44">
        <v>1395.08</v>
      </c>
      <c r="L555" s="44">
        <v>1628.05</v>
      </c>
      <c r="M555" s="44">
        <v>1719.54</v>
      </c>
      <c r="N555" s="44">
        <v>1760.16</v>
      </c>
      <c r="O555" s="44">
        <v>1794.91</v>
      </c>
      <c r="P555" s="44">
        <v>1732.62</v>
      </c>
      <c r="Q555" s="44">
        <v>1887.15</v>
      </c>
      <c r="R555" s="44">
        <v>1871.94</v>
      </c>
      <c r="S555" s="44">
        <v>1751.9</v>
      </c>
      <c r="T555" s="44">
        <v>1733.73</v>
      </c>
      <c r="U555" s="44">
        <v>1691.79</v>
      </c>
      <c r="V555" s="44">
        <v>1621.61</v>
      </c>
      <c r="W555" s="44">
        <v>1677.52</v>
      </c>
      <c r="X555" s="44">
        <v>1733.07</v>
      </c>
      <c r="Y555" s="44">
        <v>1704.8</v>
      </c>
      <c r="Z555" s="44">
        <v>1416.63</v>
      </c>
      <c r="AA555" s="44">
        <v>1154.99</v>
      </c>
    </row>
    <row r="556" spans="1:27" ht="12.75" customHeight="1" outlineLevel="1" x14ac:dyDescent="0.2">
      <c r="A556" s="91" t="s">
        <v>2721</v>
      </c>
      <c r="B556" s="63" t="s">
        <v>90</v>
      </c>
      <c r="C556" s="43" t="s">
        <v>79</v>
      </c>
      <c r="D556" s="44">
        <f>$D$471</f>
        <v>434.18</v>
      </c>
      <c r="E556" s="44">
        <f t="shared" ref="E556:AA556" si="322">$D$471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customHeight="1" outlineLevel="1" x14ac:dyDescent="0.2">
      <c r="A557" s="91" t="s">
        <v>2722</v>
      </c>
      <c r="B557" s="63" t="s">
        <v>83</v>
      </c>
      <c r="C557" s="43" t="s">
        <v>79</v>
      </c>
      <c r="D557" s="44">
        <v>6.14</v>
      </c>
      <c r="E557" s="44">
        <v>6.14</v>
      </c>
      <c r="F557" s="44">
        <v>6.14</v>
      </c>
      <c r="G557" s="44">
        <v>6.14</v>
      </c>
      <c r="H557" s="44">
        <v>6.14</v>
      </c>
      <c r="I557" s="44">
        <v>6.14</v>
      </c>
      <c r="J557" s="44">
        <v>6.14</v>
      </c>
      <c r="K557" s="44">
        <v>6.14</v>
      </c>
      <c r="L557" s="44">
        <v>6.14</v>
      </c>
      <c r="M557" s="44">
        <v>6.14</v>
      </c>
      <c r="N557" s="44">
        <v>6.14</v>
      </c>
      <c r="O557" s="44">
        <v>6.14</v>
      </c>
      <c r="P557" s="44">
        <v>6.14</v>
      </c>
      <c r="Q557" s="44">
        <v>6.14</v>
      </c>
      <c r="R557" s="44">
        <v>6.14</v>
      </c>
      <c r="S557" s="44">
        <v>6.14</v>
      </c>
      <c r="T557" s="44">
        <v>6.14</v>
      </c>
      <c r="U557" s="44">
        <v>6.14</v>
      </c>
      <c r="V557" s="44">
        <v>6.14</v>
      </c>
      <c r="W557" s="44">
        <v>6.14</v>
      </c>
      <c r="X557" s="44">
        <v>6.14</v>
      </c>
      <c r="Y557" s="44">
        <v>6.14</v>
      </c>
      <c r="Z557" s="44">
        <v>6.14</v>
      </c>
      <c r="AA557" s="44">
        <v>6.14</v>
      </c>
    </row>
    <row r="558" spans="1:27" ht="12.75" customHeight="1" outlineLevel="1" x14ac:dyDescent="0.2">
      <c r="A558" s="91" t="s">
        <v>2723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x14ac:dyDescent="0.2">
      <c r="A559" s="90" t="s">
        <v>2724</v>
      </c>
      <c r="B559" s="28" t="str">
        <f>"19"&amp;"."&amp;$B$777&amp;"."&amp;$B$778</f>
        <v>19.04.2023</v>
      </c>
      <c r="C559" s="82" t="s">
        <v>76</v>
      </c>
      <c r="D559" s="83">
        <f>ROUND(((D560+D561+D563+D562)/1000),5)</f>
        <v>1.71469</v>
      </c>
      <c r="E559" s="83">
        <f>ROUND(((E560+E561+E563+E562)/1000),5)</f>
        <v>1.58632</v>
      </c>
      <c r="F559" s="83">
        <f>ROUND(((F560+F561+F563+F562)/1000),5)</f>
        <v>1.4999100000000001</v>
      </c>
      <c r="G559" s="83">
        <f t="shared" ref="G559:AA559" si="324">ROUND(((G560+G561+G563+G562)/1000),5)</f>
        <v>1.425</v>
      </c>
      <c r="H559" s="83">
        <f t="shared" si="324"/>
        <v>1.58446</v>
      </c>
      <c r="I559" s="83">
        <f t="shared" si="324"/>
        <v>1.70163</v>
      </c>
      <c r="J559" s="83">
        <f t="shared" si="324"/>
        <v>1.9191400000000001</v>
      </c>
      <c r="K559" s="83">
        <f t="shared" si="324"/>
        <v>2.11226</v>
      </c>
      <c r="L559" s="83">
        <f t="shared" si="324"/>
        <v>2.2839</v>
      </c>
      <c r="M559" s="83">
        <f t="shared" si="324"/>
        <v>2.3168799999999998</v>
      </c>
      <c r="N559" s="83">
        <f t="shared" si="324"/>
        <v>2.3134299999999999</v>
      </c>
      <c r="O559" s="83">
        <f t="shared" si="324"/>
        <v>2.3107799999999998</v>
      </c>
      <c r="P559" s="83">
        <f t="shared" si="324"/>
        <v>2.3055099999999999</v>
      </c>
      <c r="Q559" s="83">
        <f t="shared" si="324"/>
        <v>2.3064300000000002</v>
      </c>
      <c r="R559" s="83">
        <f t="shared" si="324"/>
        <v>2.3013599999999999</v>
      </c>
      <c r="S559" s="83">
        <f t="shared" si="324"/>
        <v>2.2839299999999998</v>
      </c>
      <c r="T559" s="83">
        <f t="shared" si="324"/>
        <v>2.29867</v>
      </c>
      <c r="U559" s="83">
        <f t="shared" si="324"/>
        <v>2.2891300000000001</v>
      </c>
      <c r="V559" s="83">
        <f t="shared" si="324"/>
        <v>2.2416200000000002</v>
      </c>
      <c r="W559" s="83">
        <f t="shared" si="324"/>
        <v>2.3141500000000002</v>
      </c>
      <c r="X559" s="83">
        <f t="shared" si="324"/>
        <v>2.3321999999999998</v>
      </c>
      <c r="Y559" s="83">
        <f t="shared" si="324"/>
        <v>2.3258800000000002</v>
      </c>
      <c r="Z559" s="83">
        <f t="shared" si="324"/>
        <v>2.0415700000000001</v>
      </c>
      <c r="AA559" s="83">
        <f t="shared" si="324"/>
        <v>1.77678</v>
      </c>
    </row>
    <row r="560" spans="1:27" ht="12.75" customHeight="1" outlineLevel="1" x14ac:dyDescent="0.2">
      <c r="A560" s="91" t="s">
        <v>2725</v>
      </c>
      <c r="B560" s="63" t="s">
        <v>233</v>
      </c>
      <c r="C560" s="43" t="s">
        <v>79</v>
      </c>
      <c r="D560" s="44">
        <v>1058.01</v>
      </c>
      <c r="E560" s="44">
        <v>929.64</v>
      </c>
      <c r="F560" s="44">
        <v>843.23</v>
      </c>
      <c r="G560" s="44">
        <v>768.32</v>
      </c>
      <c r="H560" s="44">
        <v>927.78</v>
      </c>
      <c r="I560" s="44">
        <v>1044.95</v>
      </c>
      <c r="J560" s="44">
        <v>1262.46</v>
      </c>
      <c r="K560" s="44">
        <v>1455.58</v>
      </c>
      <c r="L560" s="44">
        <v>1627.22</v>
      </c>
      <c r="M560" s="44">
        <v>1660.2</v>
      </c>
      <c r="N560" s="44">
        <v>1656.75</v>
      </c>
      <c r="O560" s="44">
        <v>1654.1</v>
      </c>
      <c r="P560" s="44">
        <v>1648.83</v>
      </c>
      <c r="Q560" s="44">
        <v>1649.75</v>
      </c>
      <c r="R560" s="44">
        <v>1644.68</v>
      </c>
      <c r="S560" s="44">
        <v>1627.25</v>
      </c>
      <c r="T560" s="44">
        <v>1641.99</v>
      </c>
      <c r="U560" s="44">
        <v>1632.45</v>
      </c>
      <c r="V560" s="44">
        <v>1584.94</v>
      </c>
      <c r="W560" s="44">
        <v>1657.47</v>
      </c>
      <c r="X560" s="44">
        <v>1675.52</v>
      </c>
      <c r="Y560" s="44">
        <v>1669.2</v>
      </c>
      <c r="Z560" s="44">
        <v>1384.89</v>
      </c>
      <c r="AA560" s="44">
        <v>1120.0999999999999</v>
      </c>
    </row>
    <row r="561" spans="1:27" ht="12.75" customHeight="1" outlineLevel="1" x14ac:dyDescent="0.2">
      <c r="A561" s="91" t="s">
        <v>2726</v>
      </c>
      <c r="B561" s="63" t="s">
        <v>90</v>
      </c>
      <c r="C561" s="43" t="s">
        <v>79</v>
      </c>
      <c r="D561" s="44">
        <f>$D$471</f>
        <v>434.18</v>
      </c>
      <c r="E561" s="44">
        <f t="shared" ref="E561:AA561" si="325">$D$471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customHeight="1" outlineLevel="1" x14ac:dyDescent="0.2">
      <c r="A562" s="91" t="s">
        <v>2727</v>
      </c>
      <c r="B562" s="63" t="s">
        <v>83</v>
      </c>
      <c r="C562" s="43" t="s">
        <v>79</v>
      </c>
      <c r="D562" s="44">
        <v>6.14</v>
      </c>
      <c r="E562" s="44">
        <v>6.14</v>
      </c>
      <c r="F562" s="44">
        <v>6.14</v>
      </c>
      <c r="G562" s="44">
        <v>6.14</v>
      </c>
      <c r="H562" s="44">
        <v>6.14</v>
      </c>
      <c r="I562" s="44">
        <v>6.14</v>
      </c>
      <c r="J562" s="44">
        <v>6.14</v>
      </c>
      <c r="K562" s="44">
        <v>6.14</v>
      </c>
      <c r="L562" s="44">
        <v>6.14</v>
      </c>
      <c r="M562" s="44">
        <v>6.14</v>
      </c>
      <c r="N562" s="44">
        <v>6.14</v>
      </c>
      <c r="O562" s="44">
        <v>6.14</v>
      </c>
      <c r="P562" s="44">
        <v>6.14</v>
      </c>
      <c r="Q562" s="44">
        <v>6.14</v>
      </c>
      <c r="R562" s="44">
        <v>6.14</v>
      </c>
      <c r="S562" s="44">
        <v>6.14</v>
      </c>
      <c r="T562" s="44">
        <v>6.14</v>
      </c>
      <c r="U562" s="44">
        <v>6.14</v>
      </c>
      <c r="V562" s="44">
        <v>6.14</v>
      </c>
      <c r="W562" s="44">
        <v>6.14</v>
      </c>
      <c r="X562" s="44">
        <v>6.14</v>
      </c>
      <c r="Y562" s="44">
        <v>6.14</v>
      </c>
      <c r="Z562" s="44">
        <v>6.14</v>
      </c>
      <c r="AA562" s="44">
        <v>6.14</v>
      </c>
    </row>
    <row r="563" spans="1:27" ht="12.75" customHeight="1" outlineLevel="1" x14ac:dyDescent="0.2">
      <c r="A563" s="91" t="s">
        <v>2728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x14ac:dyDescent="0.2">
      <c r="A564" s="90" t="s">
        <v>2729</v>
      </c>
      <c r="B564" s="28" t="str">
        <f>"20"&amp;"."&amp;$B$777&amp;"."&amp;$B$778</f>
        <v>20.04.2023</v>
      </c>
      <c r="C564" s="82" t="s">
        <v>76</v>
      </c>
      <c r="D564" s="83">
        <f>ROUND(((D565+D566+D568+D567)/1000),5)</f>
        <v>1.7318100000000001</v>
      </c>
      <c r="E564" s="83">
        <f>ROUND(((E565+E566+E568+E567)/1000),5)</f>
        <v>1.63365</v>
      </c>
      <c r="F564" s="83">
        <f>ROUND(((F565+F566+F568+F567)/1000),5)</f>
        <v>1.57917</v>
      </c>
      <c r="G564" s="83">
        <f t="shared" ref="G564:AA564" si="327">ROUND(((G565+G566+G568+G567)/1000),5)</f>
        <v>1.5303500000000001</v>
      </c>
      <c r="H564" s="83">
        <f t="shared" si="327"/>
        <v>1.6082099999999999</v>
      </c>
      <c r="I564" s="83">
        <f t="shared" si="327"/>
        <v>1.7283299999999999</v>
      </c>
      <c r="J564" s="83">
        <f t="shared" si="327"/>
        <v>1.9261999999999999</v>
      </c>
      <c r="K564" s="83">
        <f t="shared" si="327"/>
        <v>2.1568100000000001</v>
      </c>
      <c r="L564" s="83">
        <f t="shared" si="327"/>
        <v>2.3970199999999999</v>
      </c>
      <c r="M564" s="83">
        <f t="shared" si="327"/>
        <v>2.54176</v>
      </c>
      <c r="N564" s="83">
        <f t="shared" si="327"/>
        <v>2.4991300000000001</v>
      </c>
      <c r="O564" s="83">
        <f t="shared" si="327"/>
        <v>2.49444</v>
      </c>
      <c r="P564" s="83">
        <f t="shared" si="327"/>
        <v>2.4770400000000001</v>
      </c>
      <c r="Q564" s="83">
        <f t="shared" si="327"/>
        <v>2.4961899999999999</v>
      </c>
      <c r="R564" s="83">
        <f t="shared" si="327"/>
        <v>2.47803</v>
      </c>
      <c r="S564" s="83">
        <f t="shared" si="327"/>
        <v>2.4721899999999999</v>
      </c>
      <c r="T564" s="83">
        <f t="shared" si="327"/>
        <v>2.46272</v>
      </c>
      <c r="U564" s="83">
        <f t="shared" si="327"/>
        <v>2.4604400000000002</v>
      </c>
      <c r="V564" s="83">
        <f t="shared" si="327"/>
        <v>2.4033199999999999</v>
      </c>
      <c r="W564" s="83">
        <f t="shared" si="327"/>
        <v>2.5320200000000002</v>
      </c>
      <c r="X564" s="83">
        <f t="shared" si="327"/>
        <v>2.5502899999999999</v>
      </c>
      <c r="Y564" s="83">
        <f t="shared" si="327"/>
        <v>2.51396</v>
      </c>
      <c r="Z564" s="83">
        <f t="shared" si="327"/>
        <v>2.1781000000000001</v>
      </c>
      <c r="AA564" s="83">
        <f t="shared" si="327"/>
        <v>1.86093</v>
      </c>
    </row>
    <row r="565" spans="1:27" ht="12.75" customHeight="1" outlineLevel="1" x14ac:dyDescent="0.2">
      <c r="A565" s="91" t="s">
        <v>2730</v>
      </c>
      <c r="B565" s="63" t="s">
        <v>233</v>
      </c>
      <c r="C565" s="43" t="s">
        <v>79</v>
      </c>
      <c r="D565" s="44">
        <v>1075.1300000000001</v>
      </c>
      <c r="E565" s="44">
        <v>976.97</v>
      </c>
      <c r="F565" s="44">
        <v>922.49</v>
      </c>
      <c r="G565" s="44">
        <v>873.67</v>
      </c>
      <c r="H565" s="44">
        <v>951.53</v>
      </c>
      <c r="I565" s="44">
        <v>1071.6500000000001</v>
      </c>
      <c r="J565" s="44">
        <v>1269.52</v>
      </c>
      <c r="K565" s="44">
        <v>1500.13</v>
      </c>
      <c r="L565" s="44">
        <v>1740.34</v>
      </c>
      <c r="M565" s="44">
        <v>1885.08</v>
      </c>
      <c r="N565" s="44">
        <v>1842.45</v>
      </c>
      <c r="O565" s="44">
        <v>1837.76</v>
      </c>
      <c r="P565" s="44">
        <v>1820.36</v>
      </c>
      <c r="Q565" s="44">
        <v>1839.51</v>
      </c>
      <c r="R565" s="44">
        <v>1821.35</v>
      </c>
      <c r="S565" s="44">
        <v>1815.51</v>
      </c>
      <c r="T565" s="44">
        <v>1806.04</v>
      </c>
      <c r="U565" s="44">
        <v>1803.76</v>
      </c>
      <c r="V565" s="44">
        <v>1746.64</v>
      </c>
      <c r="W565" s="44">
        <v>1875.34</v>
      </c>
      <c r="X565" s="44">
        <v>1893.61</v>
      </c>
      <c r="Y565" s="44">
        <v>1857.28</v>
      </c>
      <c r="Z565" s="44">
        <v>1521.42</v>
      </c>
      <c r="AA565" s="44">
        <v>1204.25</v>
      </c>
    </row>
    <row r="566" spans="1:27" ht="12.75" customHeight="1" outlineLevel="1" x14ac:dyDescent="0.2">
      <c r="A566" s="91" t="s">
        <v>2731</v>
      </c>
      <c r="B566" s="63" t="s">
        <v>90</v>
      </c>
      <c r="C566" s="43" t="s">
        <v>79</v>
      </c>
      <c r="D566" s="44">
        <f>$D$471</f>
        <v>434.18</v>
      </c>
      <c r="E566" s="44">
        <f t="shared" ref="E566:AA566" si="328">$D$471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customHeight="1" outlineLevel="1" x14ac:dyDescent="0.2">
      <c r="A567" s="91" t="s">
        <v>2732</v>
      </c>
      <c r="B567" s="63" t="s">
        <v>83</v>
      </c>
      <c r="C567" s="43" t="s">
        <v>79</v>
      </c>
      <c r="D567" s="44">
        <v>6.14</v>
      </c>
      <c r="E567" s="44">
        <v>6.14</v>
      </c>
      <c r="F567" s="44">
        <v>6.14</v>
      </c>
      <c r="G567" s="44">
        <v>6.14</v>
      </c>
      <c r="H567" s="44">
        <v>6.14</v>
      </c>
      <c r="I567" s="44">
        <v>6.14</v>
      </c>
      <c r="J567" s="44">
        <v>6.14</v>
      </c>
      <c r="K567" s="44">
        <v>6.14</v>
      </c>
      <c r="L567" s="44">
        <v>6.14</v>
      </c>
      <c r="M567" s="44">
        <v>6.14</v>
      </c>
      <c r="N567" s="44">
        <v>6.14</v>
      </c>
      <c r="O567" s="44">
        <v>6.14</v>
      </c>
      <c r="P567" s="44">
        <v>6.14</v>
      </c>
      <c r="Q567" s="44">
        <v>6.14</v>
      </c>
      <c r="R567" s="44">
        <v>6.14</v>
      </c>
      <c r="S567" s="44">
        <v>6.14</v>
      </c>
      <c r="T567" s="44">
        <v>6.14</v>
      </c>
      <c r="U567" s="44">
        <v>6.14</v>
      </c>
      <c r="V567" s="44">
        <v>6.14</v>
      </c>
      <c r="W567" s="44">
        <v>6.14</v>
      </c>
      <c r="X567" s="44">
        <v>6.14</v>
      </c>
      <c r="Y567" s="44">
        <v>6.14</v>
      </c>
      <c r="Z567" s="44">
        <v>6.14</v>
      </c>
      <c r="AA567" s="44">
        <v>6.14</v>
      </c>
    </row>
    <row r="568" spans="1:27" ht="12.75" customHeight="1" outlineLevel="1" x14ac:dyDescent="0.2">
      <c r="A568" s="91" t="s">
        <v>2733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x14ac:dyDescent="0.2">
      <c r="A569" s="90" t="s">
        <v>2734</v>
      </c>
      <c r="B569" s="28" t="str">
        <f>"21"&amp;"."&amp;$B$777&amp;"."&amp;$B$778</f>
        <v>21.04.2023</v>
      </c>
      <c r="C569" s="82" t="s">
        <v>76</v>
      </c>
      <c r="D569" s="83">
        <f>ROUND(((D570+D571+D573+D572)/1000),5)</f>
        <v>1.8564700000000001</v>
      </c>
      <c r="E569" s="83">
        <f>ROUND(((E570+E571+E573+E572)/1000),5)</f>
        <v>1.7309600000000001</v>
      </c>
      <c r="F569" s="83">
        <f>ROUND(((F570+F571+F573+F572)/1000),5)</f>
        <v>1.6713</v>
      </c>
      <c r="G569" s="83">
        <f t="shared" ref="G569:AA569" si="330">ROUND(((G570+G571+G573+G572)/1000),5)</f>
        <v>1.66052</v>
      </c>
      <c r="H569" s="83">
        <f t="shared" si="330"/>
        <v>1.72919</v>
      </c>
      <c r="I569" s="83">
        <f t="shared" si="330"/>
        <v>1.74607</v>
      </c>
      <c r="J569" s="83">
        <f t="shared" si="330"/>
        <v>1.99553</v>
      </c>
      <c r="K569" s="83">
        <f t="shared" si="330"/>
        <v>2.34144</v>
      </c>
      <c r="L569" s="83">
        <f t="shared" si="330"/>
        <v>2.5418400000000001</v>
      </c>
      <c r="M569" s="83">
        <f t="shared" si="330"/>
        <v>2.6354000000000002</v>
      </c>
      <c r="N569" s="83">
        <f t="shared" si="330"/>
        <v>2.6532499999999999</v>
      </c>
      <c r="O569" s="83">
        <f t="shared" si="330"/>
        <v>2.6607400000000001</v>
      </c>
      <c r="P569" s="83">
        <f t="shared" si="330"/>
        <v>2.64438</v>
      </c>
      <c r="Q569" s="83">
        <f t="shared" si="330"/>
        <v>2.6449099999999999</v>
      </c>
      <c r="R569" s="83">
        <f t="shared" si="330"/>
        <v>2.61565</v>
      </c>
      <c r="S569" s="83">
        <f t="shared" si="330"/>
        <v>2.5995900000000001</v>
      </c>
      <c r="T569" s="83">
        <f t="shared" si="330"/>
        <v>2.59884</v>
      </c>
      <c r="U569" s="83">
        <f t="shared" si="330"/>
        <v>2.5491600000000001</v>
      </c>
      <c r="V569" s="83">
        <f t="shared" si="330"/>
        <v>2.6074000000000002</v>
      </c>
      <c r="W569" s="83">
        <f t="shared" si="330"/>
        <v>2.55172</v>
      </c>
      <c r="X569" s="83">
        <f t="shared" si="330"/>
        <v>2.6051700000000002</v>
      </c>
      <c r="Y569" s="83">
        <f t="shared" si="330"/>
        <v>2.5861100000000001</v>
      </c>
      <c r="Z569" s="83">
        <f t="shared" si="330"/>
        <v>2.3134000000000001</v>
      </c>
      <c r="AA569" s="83">
        <f t="shared" si="330"/>
        <v>2.1803599999999999</v>
      </c>
    </row>
    <row r="570" spans="1:27" ht="12.75" customHeight="1" outlineLevel="1" x14ac:dyDescent="0.2">
      <c r="A570" s="91" t="s">
        <v>2735</v>
      </c>
      <c r="B570" s="63" t="s">
        <v>233</v>
      </c>
      <c r="C570" s="43" t="s">
        <v>79</v>
      </c>
      <c r="D570" s="44">
        <v>1199.79</v>
      </c>
      <c r="E570" s="44">
        <v>1074.28</v>
      </c>
      <c r="F570" s="44">
        <v>1014.62</v>
      </c>
      <c r="G570" s="44">
        <v>1003.84</v>
      </c>
      <c r="H570" s="44">
        <v>1072.51</v>
      </c>
      <c r="I570" s="44">
        <v>1089.3900000000001</v>
      </c>
      <c r="J570" s="44">
        <v>1338.85</v>
      </c>
      <c r="K570" s="44">
        <v>1684.76</v>
      </c>
      <c r="L570" s="44">
        <v>1885.16</v>
      </c>
      <c r="M570" s="44">
        <v>1978.72</v>
      </c>
      <c r="N570" s="44">
        <v>1996.57</v>
      </c>
      <c r="O570" s="44">
        <v>2004.06</v>
      </c>
      <c r="P570" s="44">
        <v>1987.7</v>
      </c>
      <c r="Q570" s="44">
        <v>1988.23</v>
      </c>
      <c r="R570" s="44">
        <v>1958.97</v>
      </c>
      <c r="S570" s="44">
        <v>1942.91</v>
      </c>
      <c r="T570" s="44">
        <v>1942.16</v>
      </c>
      <c r="U570" s="44">
        <v>1892.48</v>
      </c>
      <c r="V570" s="44">
        <v>1950.72</v>
      </c>
      <c r="W570" s="44">
        <v>1895.04</v>
      </c>
      <c r="X570" s="44">
        <v>1948.49</v>
      </c>
      <c r="Y570" s="44">
        <v>1929.43</v>
      </c>
      <c r="Z570" s="44">
        <v>1656.72</v>
      </c>
      <c r="AA570" s="44">
        <v>1523.68</v>
      </c>
    </row>
    <row r="571" spans="1:27" ht="12.75" customHeight="1" outlineLevel="1" x14ac:dyDescent="0.2">
      <c r="A571" s="91" t="s">
        <v>2736</v>
      </c>
      <c r="B571" s="63" t="s">
        <v>90</v>
      </c>
      <c r="C571" s="43" t="s">
        <v>79</v>
      </c>
      <c r="D571" s="44">
        <f>$D$471</f>
        <v>434.18</v>
      </c>
      <c r="E571" s="44">
        <f t="shared" ref="E571:AA571" si="331">$D$471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customHeight="1" outlineLevel="1" x14ac:dyDescent="0.2">
      <c r="A572" s="91" t="s">
        <v>2737</v>
      </c>
      <c r="B572" s="63" t="s">
        <v>83</v>
      </c>
      <c r="C572" s="43" t="s">
        <v>79</v>
      </c>
      <c r="D572" s="44">
        <v>6.14</v>
      </c>
      <c r="E572" s="44">
        <v>6.14</v>
      </c>
      <c r="F572" s="44">
        <v>6.14</v>
      </c>
      <c r="G572" s="44">
        <v>6.14</v>
      </c>
      <c r="H572" s="44">
        <v>6.14</v>
      </c>
      <c r="I572" s="44">
        <v>6.14</v>
      </c>
      <c r="J572" s="44">
        <v>6.14</v>
      </c>
      <c r="K572" s="44">
        <v>6.14</v>
      </c>
      <c r="L572" s="44">
        <v>6.14</v>
      </c>
      <c r="M572" s="44">
        <v>6.14</v>
      </c>
      <c r="N572" s="44">
        <v>6.14</v>
      </c>
      <c r="O572" s="44">
        <v>6.14</v>
      </c>
      <c r="P572" s="44">
        <v>6.14</v>
      </c>
      <c r="Q572" s="44">
        <v>6.14</v>
      </c>
      <c r="R572" s="44">
        <v>6.14</v>
      </c>
      <c r="S572" s="44">
        <v>6.14</v>
      </c>
      <c r="T572" s="44">
        <v>6.14</v>
      </c>
      <c r="U572" s="44">
        <v>6.14</v>
      </c>
      <c r="V572" s="44">
        <v>6.14</v>
      </c>
      <c r="W572" s="44">
        <v>6.14</v>
      </c>
      <c r="X572" s="44">
        <v>6.14</v>
      </c>
      <c r="Y572" s="44">
        <v>6.14</v>
      </c>
      <c r="Z572" s="44">
        <v>6.14</v>
      </c>
      <c r="AA572" s="44">
        <v>6.14</v>
      </c>
    </row>
    <row r="573" spans="1:27" ht="12.75" customHeight="1" outlineLevel="1" x14ac:dyDescent="0.2">
      <c r="A573" s="91" t="s">
        <v>2738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x14ac:dyDescent="0.2">
      <c r="A574" s="90" t="s">
        <v>2739</v>
      </c>
      <c r="B574" s="28" t="str">
        <f>"22"&amp;"."&amp;$B$777&amp;"."&amp;$B$778</f>
        <v>22.04.2023</v>
      </c>
      <c r="C574" s="82" t="s">
        <v>76</v>
      </c>
      <c r="D574" s="83">
        <f>ROUND(((D575+D576+D578+D577)/1000),5)</f>
        <v>2.14141</v>
      </c>
      <c r="E574" s="83">
        <f>ROUND(((E575+E576+E578+E577)/1000),5)</f>
        <v>1.9372100000000001</v>
      </c>
      <c r="F574" s="83">
        <f>ROUND(((F575+F576+F578+F577)/1000),5)</f>
        <v>1.8017799999999999</v>
      </c>
      <c r="G574" s="83">
        <f t="shared" ref="G574:AA574" si="333">ROUND(((G575+G576+G578+G577)/1000),5)</f>
        <v>1.76572</v>
      </c>
      <c r="H574" s="83">
        <f t="shared" si="333"/>
        <v>1.7352099999999999</v>
      </c>
      <c r="I574" s="83">
        <f t="shared" si="333"/>
        <v>1.7781100000000001</v>
      </c>
      <c r="J574" s="83">
        <f t="shared" si="333"/>
        <v>1.9242300000000001</v>
      </c>
      <c r="K574" s="83">
        <f t="shared" si="333"/>
        <v>2.0606100000000001</v>
      </c>
      <c r="L574" s="83">
        <f t="shared" si="333"/>
        <v>2.4013200000000001</v>
      </c>
      <c r="M574" s="83">
        <f t="shared" si="333"/>
        <v>2.5577800000000002</v>
      </c>
      <c r="N574" s="83">
        <f t="shared" si="333"/>
        <v>2.56481</v>
      </c>
      <c r="O574" s="83">
        <f t="shared" si="333"/>
        <v>2.6322899999999998</v>
      </c>
      <c r="P574" s="83">
        <f t="shared" si="333"/>
        <v>2.61469</v>
      </c>
      <c r="Q574" s="83">
        <f t="shared" si="333"/>
        <v>2.6098400000000002</v>
      </c>
      <c r="R574" s="83">
        <f t="shared" si="333"/>
        <v>2.6035900000000001</v>
      </c>
      <c r="S574" s="83">
        <f t="shared" si="333"/>
        <v>2.6036600000000001</v>
      </c>
      <c r="T574" s="83">
        <f t="shared" si="333"/>
        <v>2.5641600000000002</v>
      </c>
      <c r="U574" s="83">
        <f t="shared" si="333"/>
        <v>2.5611100000000002</v>
      </c>
      <c r="V574" s="83">
        <f t="shared" si="333"/>
        <v>2.56352</v>
      </c>
      <c r="W574" s="83">
        <f t="shared" si="333"/>
        <v>2.6260300000000001</v>
      </c>
      <c r="X574" s="83">
        <f t="shared" si="333"/>
        <v>2.6316099999999998</v>
      </c>
      <c r="Y574" s="83">
        <f t="shared" si="333"/>
        <v>2.6076299999999999</v>
      </c>
      <c r="Z574" s="83">
        <f t="shared" si="333"/>
        <v>2.3224499999999999</v>
      </c>
      <c r="AA574" s="83">
        <f t="shared" si="333"/>
        <v>2.2006100000000002</v>
      </c>
    </row>
    <row r="575" spans="1:27" ht="12.75" customHeight="1" outlineLevel="1" x14ac:dyDescent="0.2">
      <c r="A575" s="91" t="s">
        <v>2740</v>
      </c>
      <c r="B575" s="63" t="s">
        <v>233</v>
      </c>
      <c r="C575" s="43" t="s">
        <v>79</v>
      </c>
      <c r="D575" s="44">
        <v>1484.73</v>
      </c>
      <c r="E575" s="44">
        <v>1280.53</v>
      </c>
      <c r="F575" s="44">
        <v>1145.0999999999999</v>
      </c>
      <c r="G575" s="44">
        <v>1109.04</v>
      </c>
      <c r="H575" s="44">
        <v>1078.53</v>
      </c>
      <c r="I575" s="44">
        <v>1121.43</v>
      </c>
      <c r="J575" s="44">
        <v>1267.55</v>
      </c>
      <c r="K575" s="44">
        <v>1403.93</v>
      </c>
      <c r="L575" s="44">
        <v>1744.64</v>
      </c>
      <c r="M575" s="44">
        <v>1901.1</v>
      </c>
      <c r="N575" s="44">
        <v>1908.13</v>
      </c>
      <c r="O575" s="44">
        <v>1975.61</v>
      </c>
      <c r="P575" s="44">
        <v>1958.01</v>
      </c>
      <c r="Q575" s="44">
        <v>1953.16</v>
      </c>
      <c r="R575" s="44">
        <v>1946.91</v>
      </c>
      <c r="S575" s="44">
        <v>1946.98</v>
      </c>
      <c r="T575" s="44">
        <v>1907.48</v>
      </c>
      <c r="U575" s="44">
        <v>1904.43</v>
      </c>
      <c r="V575" s="44">
        <v>1906.84</v>
      </c>
      <c r="W575" s="44">
        <v>1969.35</v>
      </c>
      <c r="X575" s="44">
        <v>1974.93</v>
      </c>
      <c r="Y575" s="44">
        <v>1950.95</v>
      </c>
      <c r="Z575" s="44">
        <v>1665.77</v>
      </c>
      <c r="AA575" s="44">
        <v>1543.93</v>
      </c>
    </row>
    <row r="576" spans="1:27" ht="12.75" customHeight="1" outlineLevel="1" x14ac:dyDescent="0.2">
      <c r="A576" s="91" t="s">
        <v>2741</v>
      </c>
      <c r="B576" s="63" t="s">
        <v>90</v>
      </c>
      <c r="C576" s="43" t="s">
        <v>79</v>
      </c>
      <c r="D576" s="44">
        <f>$D$471</f>
        <v>434.18</v>
      </c>
      <c r="E576" s="44">
        <f t="shared" ref="E576:AA576" si="334">$D$471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customHeight="1" outlineLevel="1" x14ac:dyDescent="0.2">
      <c r="A577" s="91" t="s">
        <v>2742</v>
      </c>
      <c r="B577" s="63" t="s">
        <v>83</v>
      </c>
      <c r="C577" s="43" t="s">
        <v>79</v>
      </c>
      <c r="D577" s="44">
        <v>6.14</v>
      </c>
      <c r="E577" s="44">
        <v>6.14</v>
      </c>
      <c r="F577" s="44">
        <v>6.14</v>
      </c>
      <c r="G577" s="44">
        <v>6.14</v>
      </c>
      <c r="H577" s="44">
        <v>6.14</v>
      </c>
      <c r="I577" s="44">
        <v>6.14</v>
      </c>
      <c r="J577" s="44">
        <v>6.14</v>
      </c>
      <c r="K577" s="44">
        <v>6.14</v>
      </c>
      <c r="L577" s="44">
        <v>6.14</v>
      </c>
      <c r="M577" s="44">
        <v>6.14</v>
      </c>
      <c r="N577" s="44">
        <v>6.14</v>
      </c>
      <c r="O577" s="44">
        <v>6.14</v>
      </c>
      <c r="P577" s="44">
        <v>6.14</v>
      </c>
      <c r="Q577" s="44">
        <v>6.14</v>
      </c>
      <c r="R577" s="44">
        <v>6.14</v>
      </c>
      <c r="S577" s="44">
        <v>6.14</v>
      </c>
      <c r="T577" s="44">
        <v>6.14</v>
      </c>
      <c r="U577" s="44">
        <v>6.14</v>
      </c>
      <c r="V577" s="44">
        <v>6.14</v>
      </c>
      <c r="W577" s="44">
        <v>6.14</v>
      </c>
      <c r="X577" s="44">
        <v>6.14</v>
      </c>
      <c r="Y577" s="44">
        <v>6.14</v>
      </c>
      <c r="Z577" s="44">
        <v>6.14</v>
      </c>
      <c r="AA577" s="44">
        <v>6.14</v>
      </c>
    </row>
    <row r="578" spans="1:27" ht="12.75" customHeight="1" outlineLevel="1" x14ac:dyDescent="0.2">
      <c r="A578" s="91" t="s">
        <v>2743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x14ac:dyDescent="0.2">
      <c r="A579" s="90" t="s">
        <v>2744</v>
      </c>
      <c r="B579" s="28" t="str">
        <f>"23"&amp;"."&amp;$B$777&amp;"."&amp;$B$778</f>
        <v>23.04.2023</v>
      </c>
      <c r="C579" s="82" t="s">
        <v>76</v>
      </c>
      <c r="D579" s="83">
        <f>ROUND(((D580+D581+D583+D582)/1000),5)</f>
        <v>1.9303699999999999</v>
      </c>
      <c r="E579" s="83">
        <f>ROUND(((E580+E581+E583+E582)/1000),5)</f>
        <v>1.7712000000000001</v>
      </c>
      <c r="F579" s="83">
        <f>ROUND(((F580+F581+F583+F582)/1000),5)</f>
        <v>1.7325900000000001</v>
      </c>
      <c r="G579" s="83">
        <f t="shared" ref="G579:AA579" si="336">ROUND(((G580+G581+G583+G582)/1000),5)</f>
        <v>1.69567</v>
      </c>
      <c r="H579" s="83">
        <f t="shared" si="336"/>
        <v>1.68733</v>
      </c>
      <c r="I579" s="83">
        <f t="shared" si="336"/>
        <v>1.69903</v>
      </c>
      <c r="J579" s="83">
        <f t="shared" si="336"/>
        <v>1.70953</v>
      </c>
      <c r="K579" s="83">
        <f t="shared" si="336"/>
        <v>1.73567</v>
      </c>
      <c r="L579" s="83">
        <f t="shared" si="336"/>
        <v>2.00881</v>
      </c>
      <c r="M579" s="83">
        <f t="shared" si="336"/>
        <v>2.1971799999999999</v>
      </c>
      <c r="N579" s="83">
        <f t="shared" si="336"/>
        <v>2.2534200000000002</v>
      </c>
      <c r="O579" s="83">
        <f t="shared" si="336"/>
        <v>2.2495099999999999</v>
      </c>
      <c r="P579" s="83">
        <f t="shared" si="336"/>
        <v>2.14689</v>
      </c>
      <c r="Q579" s="83">
        <f t="shared" si="336"/>
        <v>2.0963599999999998</v>
      </c>
      <c r="R579" s="83">
        <f t="shared" si="336"/>
        <v>2.0908099999999998</v>
      </c>
      <c r="S579" s="83">
        <f t="shared" si="336"/>
        <v>2.0655299999999999</v>
      </c>
      <c r="T579" s="83">
        <f t="shared" si="336"/>
        <v>2.0427599999999999</v>
      </c>
      <c r="U579" s="83">
        <f t="shared" si="336"/>
        <v>2.0908099999999998</v>
      </c>
      <c r="V579" s="83">
        <f t="shared" si="336"/>
        <v>2.2317399999999998</v>
      </c>
      <c r="W579" s="83">
        <f t="shared" si="336"/>
        <v>2.3166699999999998</v>
      </c>
      <c r="X579" s="83">
        <f t="shared" si="336"/>
        <v>2.3448500000000001</v>
      </c>
      <c r="Y579" s="83">
        <f t="shared" si="336"/>
        <v>2.3565700000000001</v>
      </c>
      <c r="Z579" s="83">
        <f t="shared" si="336"/>
        <v>2.0659000000000001</v>
      </c>
      <c r="AA579" s="83">
        <f t="shared" si="336"/>
        <v>1.88219</v>
      </c>
    </row>
    <row r="580" spans="1:27" ht="12.75" customHeight="1" outlineLevel="1" x14ac:dyDescent="0.2">
      <c r="A580" s="91" t="s">
        <v>2745</v>
      </c>
      <c r="B580" s="63" t="s">
        <v>233</v>
      </c>
      <c r="C580" s="43" t="s">
        <v>79</v>
      </c>
      <c r="D580" s="44">
        <v>1273.69</v>
      </c>
      <c r="E580" s="44">
        <v>1114.52</v>
      </c>
      <c r="F580" s="44">
        <v>1075.9100000000001</v>
      </c>
      <c r="G580" s="44">
        <v>1038.99</v>
      </c>
      <c r="H580" s="44">
        <v>1030.6500000000001</v>
      </c>
      <c r="I580" s="44">
        <v>1042.3499999999999</v>
      </c>
      <c r="J580" s="44">
        <v>1052.8499999999999</v>
      </c>
      <c r="K580" s="44">
        <v>1078.99</v>
      </c>
      <c r="L580" s="44">
        <v>1352.13</v>
      </c>
      <c r="M580" s="44">
        <v>1540.5</v>
      </c>
      <c r="N580" s="44">
        <v>1596.74</v>
      </c>
      <c r="O580" s="44">
        <v>1592.83</v>
      </c>
      <c r="P580" s="44">
        <v>1490.21</v>
      </c>
      <c r="Q580" s="44">
        <v>1439.68</v>
      </c>
      <c r="R580" s="44">
        <v>1434.13</v>
      </c>
      <c r="S580" s="44">
        <v>1408.85</v>
      </c>
      <c r="T580" s="44">
        <v>1386.08</v>
      </c>
      <c r="U580" s="44">
        <v>1434.13</v>
      </c>
      <c r="V580" s="44">
        <v>1575.06</v>
      </c>
      <c r="W580" s="44">
        <v>1659.99</v>
      </c>
      <c r="X580" s="44">
        <v>1688.17</v>
      </c>
      <c r="Y580" s="44">
        <v>1699.89</v>
      </c>
      <c r="Z580" s="44">
        <v>1409.22</v>
      </c>
      <c r="AA580" s="44">
        <v>1225.51</v>
      </c>
    </row>
    <row r="581" spans="1:27" ht="12.75" customHeight="1" outlineLevel="1" x14ac:dyDescent="0.2">
      <c r="A581" s="91" t="s">
        <v>2746</v>
      </c>
      <c r="B581" s="63" t="s">
        <v>90</v>
      </c>
      <c r="C581" s="43" t="s">
        <v>79</v>
      </c>
      <c r="D581" s="44">
        <f>$D$471</f>
        <v>434.18</v>
      </c>
      <c r="E581" s="44">
        <f t="shared" ref="E581:AA581" si="337">$D$471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customHeight="1" outlineLevel="1" x14ac:dyDescent="0.2">
      <c r="A582" s="91" t="s">
        <v>2747</v>
      </c>
      <c r="B582" s="63" t="s">
        <v>83</v>
      </c>
      <c r="C582" s="43" t="s">
        <v>79</v>
      </c>
      <c r="D582" s="44">
        <v>6.14</v>
      </c>
      <c r="E582" s="44">
        <v>6.14</v>
      </c>
      <c r="F582" s="44">
        <v>6.14</v>
      </c>
      <c r="G582" s="44">
        <v>6.14</v>
      </c>
      <c r="H582" s="44">
        <v>6.14</v>
      </c>
      <c r="I582" s="44">
        <v>6.14</v>
      </c>
      <c r="J582" s="44">
        <v>6.14</v>
      </c>
      <c r="K582" s="44">
        <v>6.14</v>
      </c>
      <c r="L582" s="44">
        <v>6.14</v>
      </c>
      <c r="M582" s="44">
        <v>6.14</v>
      </c>
      <c r="N582" s="44">
        <v>6.14</v>
      </c>
      <c r="O582" s="44">
        <v>6.14</v>
      </c>
      <c r="P582" s="44">
        <v>6.14</v>
      </c>
      <c r="Q582" s="44">
        <v>6.14</v>
      </c>
      <c r="R582" s="44">
        <v>6.14</v>
      </c>
      <c r="S582" s="44">
        <v>6.14</v>
      </c>
      <c r="T582" s="44">
        <v>6.14</v>
      </c>
      <c r="U582" s="44">
        <v>6.14</v>
      </c>
      <c r="V582" s="44">
        <v>6.14</v>
      </c>
      <c r="W582" s="44">
        <v>6.14</v>
      </c>
      <c r="X582" s="44">
        <v>6.14</v>
      </c>
      <c r="Y582" s="44">
        <v>6.14</v>
      </c>
      <c r="Z582" s="44">
        <v>6.14</v>
      </c>
      <c r="AA582" s="44">
        <v>6.14</v>
      </c>
    </row>
    <row r="583" spans="1:27" ht="12.75" customHeight="1" outlineLevel="1" x14ac:dyDescent="0.2">
      <c r="A583" s="91" t="s">
        <v>2748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x14ac:dyDescent="0.2">
      <c r="A584" s="90" t="s">
        <v>2749</v>
      </c>
      <c r="B584" s="28" t="str">
        <f>"24"&amp;"."&amp;$B$777&amp;"."&amp;$B$778</f>
        <v>24.04.2023</v>
      </c>
      <c r="C584" s="82" t="s">
        <v>76</v>
      </c>
      <c r="D584" s="83">
        <f>ROUND(((D585+D586+D588+D587)/1000),5)</f>
        <v>1.8183100000000001</v>
      </c>
      <c r="E584" s="83">
        <f>ROUND(((E585+E586+E588+E587)/1000),5)</f>
        <v>1.7319899999999999</v>
      </c>
      <c r="F584" s="83">
        <f>ROUND(((F585+F586+F588+F587)/1000),5)</f>
        <v>1.6864699999999999</v>
      </c>
      <c r="G584" s="83">
        <f t="shared" ref="G584:AA584" si="339">ROUND(((G585+G586+G588+G587)/1000),5)</f>
        <v>1.6659200000000001</v>
      </c>
      <c r="H584" s="83">
        <f t="shared" si="339"/>
        <v>1.72401</v>
      </c>
      <c r="I584" s="83">
        <f t="shared" si="339"/>
        <v>1.7378800000000001</v>
      </c>
      <c r="J584" s="83">
        <f t="shared" si="339"/>
        <v>1.9983299999999999</v>
      </c>
      <c r="K584" s="83">
        <f t="shared" si="339"/>
        <v>2.2913399999999999</v>
      </c>
      <c r="L584" s="83">
        <f t="shared" si="339"/>
        <v>2.4191199999999999</v>
      </c>
      <c r="M584" s="83">
        <f t="shared" si="339"/>
        <v>2.4759899999999999</v>
      </c>
      <c r="N584" s="83">
        <f t="shared" si="339"/>
        <v>2.4766599999999999</v>
      </c>
      <c r="O584" s="83">
        <f t="shared" si="339"/>
        <v>2.4984099999999998</v>
      </c>
      <c r="P584" s="83">
        <f t="shared" si="339"/>
        <v>2.50048</v>
      </c>
      <c r="Q584" s="83">
        <f t="shared" si="339"/>
        <v>2.5284599999999999</v>
      </c>
      <c r="R584" s="83">
        <f t="shared" si="339"/>
        <v>2.5158700000000001</v>
      </c>
      <c r="S584" s="83">
        <f t="shared" si="339"/>
        <v>2.52833</v>
      </c>
      <c r="T584" s="83">
        <f t="shared" si="339"/>
        <v>2.4983900000000001</v>
      </c>
      <c r="U584" s="83">
        <f t="shared" si="339"/>
        <v>2.47011</v>
      </c>
      <c r="V584" s="83">
        <f t="shared" si="339"/>
        <v>2.38944</v>
      </c>
      <c r="W584" s="83">
        <f t="shared" si="339"/>
        <v>2.4823900000000001</v>
      </c>
      <c r="X584" s="83">
        <f t="shared" si="339"/>
        <v>2.55382</v>
      </c>
      <c r="Y584" s="83">
        <f t="shared" si="339"/>
        <v>2.5499399999999999</v>
      </c>
      <c r="Z584" s="83">
        <f t="shared" si="339"/>
        <v>2.2760199999999999</v>
      </c>
      <c r="AA584" s="83">
        <f t="shared" si="339"/>
        <v>1.9726900000000001</v>
      </c>
    </row>
    <row r="585" spans="1:27" ht="12.75" customHeight="1" outlineLevel="1" x14ac:dyDescent="0.2">
      <c r="A585" s="91" t="s">
        <v>2750</v>
      </c>
      <c r="B585" s="63" t="s">
        <v>233</v>
      </c>
      <c r="C585" s="43" t="s">
        <v>79</v>
      </c>
      <c r="D585" s="44">
        <v>1161.6300000000001</v>
      </c>
      <c r="E585" s="44">
        <v>1075.31</v>
      </c>
      <c r="F585" s="44">
        <v>1029.79</v>
      </c>
      <c r="G585" s="44">
        <v>1009.24</v>
      </c>
      <c r="H585" s="44">
        <v>1067.33</v>
      </c>
      <c r="I585" s="44">
        <v>1081.2</v>
      </c>
      <c r="J585" s="44">
        <v>1341.65</v>
      </c>
      <c r="K585" s="44">
        <v>1634.66</v>
      </c>
      <c r="L585" s="44">
        <v>1762.44</v>
      </c>
      <c r="M585" s="44">
        <v>1819.31</v>
      </c>
      <c r="N585" s="44">
        <v>1819.98</v>
      </c>
      <c r="O585" s="44">
        <v>1841.73</v>
      </c>
      <c r="P585" s="44">
        <v>1843.8</v>
      </c>
      <c r="Q585" s="44">
        <v>1871.78</v>
      </c>
      <c r="R585" s="44">
        <v>1859.19</v>
      </c>
      <c r="S585" s="44">
        <v>1871.65</v>
      </c>
      <c r="T585" s="44">
        <v>1841.71</v>
      </c>
      <c r="U585" s="44">
        <v>1813.43</v>
      </c>
      <c r="V585" s="44">
        <v>1732.76</v>
      </c>
      <c r="W585" s="44">
        <v>1825.71</v>
      </c>
      <c r="X585" s="44">
        <v>1897.14</v>
      </c>
      <c r="Y585" s="44">
        <v>1893.26</v>
      </c>
      <c r="Z585" s="44">
        <v>1619.34</v>
      </c>
      <c r="AA585" s="44">
        <v>1316.01</v>
      </c>
    </row>
    <row r="586" spans="1:27" ht="12.75" customHeight="1" outlineLevel="1" x14ac:dyDescent="0.2">
      <c r="A586" s="91" t="s">
        <v>2751</v>
      </c>
      <c r="B586" s="63" t="s">
        <v>90</v>
      </c>
      <c r="C586" s="43" t="s">
        <v>79</v>
      </c>
      <c r="D586" s="44">
        <f>$D$471</f>
        <v>434.18</v>
      </c>
      <c r="E586" s="44">
        <f t="shared" ref="E586:AA586" si="340">$D$471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customHeight="1" outlineLevel="1" x14ac:dyDescent="0.2">
      <c r="A587" s="91" t="s">
        <v>2752</v>
      </c>
      <c r="B587" s="63" t="s">
        <v>83</v>
      </c>
      <c r="C587" s="43" t="s">
        <v>79</v>
      </c>
      <c r="D587" s="44">
        <v>6.14</v>
      </c>
      <c r="E587" s="44">
        <v>6.14</v>
      </c>
      <c r="F587" s="44">
        <v>6.14</v>
      </c>
      <c r="G587" s="44">
        <v>6.14</v>
      </c>
      <c r="H587" s="44">
        <v>6.14</v>
      </c>
      <c r="I587" s="44">
        <v>6.14</v>
      </c>
      <c r="J587" s="44">
        <v>6.14</v>
      </c>
      <c r="K587" s="44">
        <v>6.14</v>
      </c>
      <c r="L587" s="44">
        <v>6.14</v>
      </c>
      <c r="M587" s="44">
        <v>6.14</v>
      </c>
      <c r="N587" s="44">
        <v>6.14</v>
      </c>
      <c r="O587" s="44">
        <v>6.14</v>
      </c>
      <c r="P587" s="44">
        <v>6.14</v>
      </c>
      <c r="Q587" s="44">
        <v>6.14</v>
      </c>
      <c r="R587" s="44">
        <v>6.14</v>
      </c>
      <c r="S587" s="44">
        <v>6.14</v>
      </c>
      <c r="T587" s="44">
        <v>6.14</v>
      </c>
      <c r="U587" s="44">
        <v>6.14</v>
      </c>
      <c r="V587" s="44">
        <v>6.14</v>
      </c>
      <c r="W587" s="44">
        <v>6.14</v>
      </c>
      <c r="X587" s="44">
        <v>6.14</v>
      </c>
      <c r="Y587" s="44">
        <v>6.14</v>
      </c>
      <c r="Z587" s="44">
        <v>6.14</v>
      </c>
      <c r="AA587" s="44">
        <v>6.14</v>
      </c>
    </row>
    <row r="588" spans="1:27" ht="12.75" customHeight="1" outlineLevel="1" x14ac:dyDescent="0.2">
      <c r="A588" s="91" t="s">
        <v>2753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x14ac:dyDescent="0.2">
      <c r="A589" s="90" t="s">
        <v>2754</v>
      </c>
      <c r="B589" s="28" t="str">
        <f>"25"&amp;"."&amp;$B$777&amp;"."&amp;$B$778</f>
        <v>25.04.2023</v>
      </c>
      <c r="C589" s="82" t="s">
        <v>76</v>
      </c>
      <c r="D589" s="83">
        <f>ROUND(((D590+D591+D593+D592)/1000),5)</f>
        <v>1.8594999999999999</v>
      </c>
      <c r="E589" s="83">
        <f>ROUND(((E590+E591+E593+E592)/1000),5)</f>
        <v>1.73302</v>
      </c>
      <c r="F589" s="83">
        <f>ROUND(((F590+F591+F593+F592)/1000),5)</f>
        <v>1.7021299999999999</v>
      </c>
      <c r="G589" s="83">
        <f t="shared" ref="G589:AA589" si="342">ROUND(((G590+G591+G593+G592)/1000),5)</f>
        <v>1.6822600000000001</v>
      </c>
      <c r="H589" s="83">
        <f t="shared" si="342"/>
        <v>1.7313099999999999</v>
      </c>
      <c r="I589" s="83">
        <f t="shared" si="342"/>
        <v>1.7372399999999999</v>
      </c>
      <c r="J589" s="83">
        <f t="shared" si="342"/>
        <v>1.97611</v>
      </c>
      <c r="K589" s="83">
        <f t="shared" si="342"/>
        <v>2.27569</v>
      </c>
      <c r="L589" s="83">
        <f t="shared" si="342"/>
        <v>2.4379400000000002</v>
      </c>
      <c r="M589" s="83">
        <f t="shared" si="342"/>
        <v>2.50827</v>
      </c>
      <c r="N589" s="83">
        <f t="shared" si="342"/>
        <v>2.5132599999999998</v>
      </c>
      <c r="O589" s="83">
        <f t="shared" si="342"/>
        <v>2.5299299999999998</v>
      </c>
      <c r="P589" s="83">
        <f t="shared" si="342"/>
        <v>2.5449899999999999</v>
      </c>
      <c r="Q589" s="83">
        <f t="shared" si="342"/>
        <v>2.5589599999999999</v>
      </c>
      <c r="R589" s="83">
        <f t="shared" si="342"/>
        <v>2.5584699999999998</v>
      </c>
      <c r="S589" s="83">
        <f t="shared" si="342"/>
        <v>2.5542400000000001</v>
      </c>
      <c r="T589" s="83">
        <f t="shared" si="342"/>
        <v>2.5313500000000002</v>
      </c>
      <c r="U589" s="83">
        <f t="shared" si="342"/>
        <v>2.5310299999999999</v>
      </c>
      <c r="V589" s="83">
        <f t="shared" si="342"/>
        <v>2.4573299999999998</v>
      </c>
      <c r="W589" s="83">
        <f t="shared" si="342"/>
        <v>2.5283799999999998</v>
      </c>
      <c r="X589" s="83">
        <f t="shared" si="342"/>
        <v>2.5834100000000002</v>
      </c>
      <c r="Y589" s="83">
        <f t="shared" si="342"/>
        <v>2.56392</v>
      </c>
      <c r="Z589" s="83">
        <f t="shared" si="342"/>
        <v>2.3193299999999999</v>
      </c>
      <c r="AA589" s="83">
        <f t="shared" si="342"/>
        <v>2.01667</v>
      </c>
    </row>
    <row r="590" spans="1:27" ht="12.75" customHeight="1" outlineLevel="1" x14ac:dyDescent="0.2">
      <c r="A590" s="91" t="s">
        <v>2755</v>
      </c>
      <c r="B590" s="63" t="s">
        <v>233</v>
      </c>
      <c r="C590" s="43" t="s">
        <v>79</v>
      </c>
      <c r="D590" s="44">
        <v>1202.82</v>
      </c>
      <c r="E590" s="44">
        <v>1076.3399999999999</v>
      </c>
      <c r="F590" s="44">
        <v>1045.45</v>
      </c>
      <c r="G590" s="44">
        <v>1025.58</v>
      </c>
      <c r="H590" s="44">
        <v>1074.6300000000001</v>
      </c>
      <c r="I590" s="44">
        <v>1080.56</v>
      </c>
      <c r="J590" s="44">
        <v>1319.43</v>
      </c>
      <c r="K590" s="44">
        <v>1619.01</v>
      </c>
      <c r="L590" s="44">
        <v>1781.26</v>
      </c>
      <c r="M590" s="44">
        <v>1851.59</v>
      </c>
      <c r="N590" s="44">
        <v>1856.58</v>
      </c>
      <c r="O590" s="44">
        <v>1873.25</v>
      </c>
      <c r="P590" s="44">
        <v>1888.31</v>
      </c>
      <c r="Q590" s="44">
        <v>1902.28</v>
      </c>
      <c r="R590" s="44">
        <v>1901.79</v>
      </c>
      <c r="S590" s="44">
        <v>1897.56</v>
      </c>
      <c r="T590" s="44">
        <v>1874.67</v>
      </c>
      <c r="U590" s="44">
        <v>1874.35</v>
      </c>
      <c r="V590" s="44">
        <v>1800.65</v>
      </c>
      <c r="W590" s="44">
        <v>1871.7</v>
      </c>
      <c r="X590" s="44">
        <v>1926.73</v>
      </c>
      <c r="Y590" s="44">
        <v>1907.24</v>
      </c>
      <c r="Z590" s="44">
        <v>1662.65</v>
      </c>
      <c r="AA590" s="44">
        <v>1359.99</v>
      </c>
    </row>
    <row r="591" spans="1:27" ht="12.75" customHeight="1" outlineLevel="1" x14ac:dyDescent="0.2">
      <c r="A591" s="91" t="s">
        <v>2756</v>
      </c>
      <c r="B591" s="63" t="s">
        <v>90</v>
      </c>
      <c r="C591" s="43" t="s">
        <v>79</v>
      </c>
      <c r="D591" s="44">
        <f>$D$471</f>
        <v>434.18</v>
      </c>
      <c r="E591" s="44">
        <f t="shared" ref="E591:AA591" si="343">$D$471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customHeight="1" outlineLevel="1" x14ac:dyDescent="0.2">
      <c r="A592" s="91" t="s">
        <v>2757</v>
      </c>
      <c r="B592" s="63" t="s">
        <v>83</v>
      </c>
      <c r="C592" s="43" t="s">
        <v>79</v>
      </c>
      <c r="D592" s="44">
        <v>6.14</v>
      </c>
      <c r="E592" s="44">
        <v>6.14</v>
      </c>
      <c r="F592" s="44">
        <v>6.14</v>
      </c>
      <c r="G592" s="44">
        <v>6.14</v>
      </c>
      <c r="H592" s="44">
        <v>6.14</v>
      </c>
      <c r="I592" s="44">
        <v>6.14</v>
      </c>
      <c r="J592" s="44">
        <v>6.14</v>
      </c>
      <c r="K592" s="44">
        <v>6.14</v>
      </c>
      <c r="L592" s="44">
        <v>6.14</v>
      </c>
      <c r="M592" s="44">
        <v>6.14</v>
      </c>
      <c r="N592" s="44">
        <v>6.14</v>
      </c>
      <c r="O592" s="44">
        <v>6.14</v>
      </c>
      <c r="P592" s="44">
        <v>6.14</v>
      </c>
      <c r="Q592" s="44">
        <v>6.14</v>
      </c>
      <c r="R592" s="44">
        <v>6.14</v>
      </c>
      <c r="S592" s="44">
        <v>6.14</v>
      </c>
      <c r="T592" s="44">
        <v>6.14</v>
      </c>
      <c r="U592" s="44">
        <v>6.14</v>
      </c>
      <c r="V592" s="44">
        <v>6.14</v>
      </c>
      <c r="W592" s="44">
        <v>6.14</v>
      </c>
      <c r="X592" s="44">
        <v>6.14</v>
      </c>
      <c r="Y592" s="44">
        <v>6.14</v>
      </c>
      <c r="Z592" s="44">
        <v>6.14</v>
      </c>
      <c r="AA592" s="44">
        <v>6.14</v>
      </c>
    </row>
    <row r="593" spans="1:27" ht="12.75" customHeight="1" outlineLevel="1" x14ac:dyDescent="0.2">
      <c r="A593" s="91" t="s">
        <v>2758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x14ac:dyDescent="0.2">
      <c r="A594" s="90" t="s">
        <v>2759</v>
      </c>
      <c r="B594" s="28" t="str">
        <f>"26"&amp;"."&amp;$B$777&amp;"."&amp;$B$778</f>
        <v>26.04.2023</v>
      </c>
      <c r="C594" s="82" t="s">
        <v>76</v>
      </c>
      <c r="D594" s="83">
        <f>ROUND(((D595+D596+D598+D597)/1000),5)</f>
        <v>1.93685</v>
      </c>
      <c r="E594" s="83">
        <f>ROUND(((E595+E596+E598+E597)/1000),5)</f>
        <v>1.73404</v>
      </c>
      <c r="F594" s="83">
        <f>ROUND(((F595+F596+F598+F597)/1000),5)</f>
        <v>1.72054</v>
      </c>
      <c r="G594" s="83">
        <f t="shared" ref="G594:AA594" si="345">ROUND(((G595+G596+G598+G597)/1000),5)</f>
        <v>1.7117199999999999</v>
      </c>
      <c r="H594" s="83">
        <f t="shared" si="345"/>
        <v>1.7304900000000001</v>
      </c>
      <c r="I594" s="83">
        <f t="shared" si="345"/>
        <v>1.8067500000000001</v>
      </c>
      <c r="J594" s="83">
        <f t="shared" si="345"/>
        <v>2.0607000000000002</v>
      </c>
      <c r="K594" s="83">
        <f t="shared" si="345"/>
        <v>2.3719600000000001</v>
      </c>
      <c r="L594" s="83">
        <f t="shared" si="345"/>
        <v>2.5471699999999999</v>
      </c>
      <c r="M594" s="83">
        <f t="shared" si="345"/>
        <v>2.6166</v>
      </c>
      <c r="N594" s="83">
        <f t="shared" si="345"/>
        <v>2.6108899999999999</v>
      </c>
      <c r="O594" s="83">
        <f t="shared" si="345"/>
        <v>2.6259800000000002</v>
      </c>
      <c r="P594" s="83">
        <f t="shared" si="345"/>
        <v>2.6056900000000001</v>
      </c>
      <c r="Q594" s="83">
        <f t="shared" si="345"/>
        <v>2.5979800000000002</v>
      </c>
      <c r="R594" s="83">
        <f t="shared" si="345"/>
        <v>2.59328</v>
      </c>
      <c r="S594" s="83">
        <f t="shared" si="345"/>
        <v>2.5596199999999998</v>
      </c>
      <c r="T594" s="83">
        <f t="shared" si="345"/>
        <v>2.5512800000000002</v>
      </c>
      <c r="U594" s="83">
        <f t="shared" si="345"/>
        <v>2.5305800000000001</v>
      </c>
      <c r="V594" s="83">
        <f t="shared" si="345"/>
        <v>2.49519</v>
      </c>
      <c r="W594" s="83">
        <f t="shared" si="345"/>
        <v>2.5240499999999999</v>
      </c>
      <c r="X594" s="83">
        <f t="shared" si="345"/>
        <v>2.5551300000000001</v>
      </c>
      <c r="Y594" s="83">
        <f t="shared" si="345"/>
        <v>2.5619100000000001</v>
      </c>
      <c r="Z594" s="83">
        <f t="shared" si="345"/>
        <v>2.3657699999999999</v>
      </c>
      <c r="AA594" s="83">
        <f t="shared" si="345"/>
        <v>2.0076100000000001</v>
      </c>
    </row>
    <row r="595" spans="1:27" ht="12.75" customHeight="1" outlineLevel="1" x14ac:dyDescent="0.2">
      <c r="A595" s="91" t="s">
        <v>2760</v>
      </c>
      <c r="B595" s="63" t="s">
        <v>233</v>
      </c>
      <c r="C595" s="43" t="s">
        <v>79</v>
      </c>
      <c r="D595" s="44">
        <v>1280.17</v>
      </c>
      <c r="E595" s="44">
        <v>1077.3599999999999</v>
      </c>
      <c r="F595" s="44">
        <v>1063.8599999999999</v>
      </c>
      <c r="G595" s="44">
        <v>1055.04</v>
      </c>
      <c r="H595" s="44">
        <v>1073.81</v>
      </c>
      <c r="I595" s="44">
        <v>1150.07</v>
      </c>
      <c r="J595" s="44">
        <v>1404.02</v>
      </c>
      <c r="K595" s="44">
        <v>1715.28</v>
      </c>
      <c r="L595" s="44">
        <v>1890.49</v>
      </c>
      <c r="M595" s="44">
        <v>1959.92</v>
      </c>
      <c r="N595" s="44">
        <v>1954.21</v>
      </c>
      <c r="O595" s="44">
        <v>1969.3</v>
      </c>
      <c r="P595" s="44">
        <v>1949.01</v>
      </c>
      <c r="Q595" s="44">
        <v>1941.3</v>
      </c>
      <c r="R595" s="44">
        <v>1936.6</v>
      </c>
      <c r="S595" s="44">
        <v>1902.94</v>
      </c>
      <c r="T595" s="44">
        <v>1894.6</v>
      </c>
      <c r="U595" s="44">
        <v>1873.9</v>
      </c>
      <c r="V595" s="44">
        <v>1838.51</v>
      </c>
      <c r="W595" s="44">
        <v>1867.37</v>
      </c>
      <c r="X595" s="44">
        <v>1898.45</v>
      </c>
      <c r="Y595" s="44">
        <v>1905.23</v>
      </c>
      <c r="Z595" s="44">
        <v>1709.09</v>
      </c>
      <c r="AA595" s="44">
        <v>1350.93</v>
      </c>
    </row>
    <row r="596" spans="1:27" ht="12.75" customHeight="1" outlineLevel="1" x14ac:dyDescent="0.2">
      <c r="A596" s="91" t="s">
        <v>2761</v>
      </c>
      <c r="B596" s="63" t="s">
        <v>90</v>
      </c>
      <c r="C596" s="43" t="s">
        <v>79</v>
      </c>
      <c r="D596" s="44">
        <f>$D$471</f>
        <v>434.18</v>
      </c>
      <c r="E596" s="44">
        <f t="shared" ref="E596:AA596" si="346">$D$471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customHeight="1" outlineLevel="1" x14ac:dyDescent="0.2">
      <c r="A597" s="91" t="s">
        <v>2762</v>
      </c>
      <c r="B597" s="63" t="s">
        <v>83</v>
      </c>
      <c r="C597" s="43" t="s">
        <v>79</v>
      </c>
      <c r="D597" s="44">
        <v>6.14</v>
      </c>
      <c r="E597" s="44">
        <v>6.14</v>
      </c>
      <c r="F597" s="44">
        <v>6.14</v>
      </c>
      <c r="G597" s="44">
        <v>6.14</v>
      </c>
      <c r="H597" s="44">
        <v>6.14</v>
      </c>
      <c r="I597" s="44">
        <v>6.14</v>
      </c>
      <c r="J597" s="44">
        <v>6.14</v>
      </c>
      <c r="K597" s="44">
        <v>6.14</v>
      </c>
      <c r="L597" s="44">
        <v>6.14</v>
      </c>
      <c r="M597" s="44">
        <v>6.14</v>
      </c>
      <c r="N597" s="44">
        <v>6.14</v>
      </c>
      <c r="O597" s="44">
        <v>6.14</v>
      </c>
      <c r="P597" s="44">
        <v>6.14</v>
      </c>
      <c r="Q597" s="44">
        <v>6.14</v>
      </c>
      <c r="R597" s="44">
        <v>6.14</v>
      </c>
      <c r="S597" s="44">
        <v>6.14</v>
      </c>
      <c r="T597" s="44">
        <v>6.14</v>
      </c>
      <c r="U597" s="44">
        <v>6.14</v>
      </c>
      <c r="V597" s="44">
        <v>6.14</v>
      </c>
      <c r="W597" s="44">
        <v>6.14</v>
      </c>
      <c r="X597" s="44">
        <v>6.14</v>
      </c>
      <c r="Y597" s="44">
        <v>6.14</v>
      </c>
      <c r="Z597" s="44">
        <v>6.14</v>
      </c>
      <c r="AA597" s="44">
        <v>6.14</v>
      </c>
    </row>
    <row r="598" spans="1:27" ht="12.75" customHeight="1" outlineLevel="1" x14ac:dyDescent="0.2">
      <c r="A598" s="91" t="s">
        <v>2763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x14ac:dyDescent="0.2">
      <c r="A599" s="90" t="s">
        <v>2764</v>
      </c>
      <c r="B599" s="28" t="str">
        <f>"27"&amp;"."&amp;$B$777&amp;"."&amp;$B$778</f>
        <v>27.04.2023</v>
      </c>
      <c r="C599" s="82" t="s">
        <v>76</v>
      </c>
      <c r="D599" s="83">
        <f>ROUND(((D600+D601+D603+D602)/1000),5)</f>
        <v>1.9056599999999999</v>
      </c>
      <c r="E599" s="83">
        <f>ROUND(((E600+E601+E603+E602)/1000),5)</f>
        <v>1.7343299999999999</v>
      </c>
      <c r="F599" s="83">
        <f>ROUND(((F600+F601+F603+F602)/1000),5)</f>
        <v>1.7279800000000001</v>
      </c>
      <c r="G599" s="83">
        <f t="shared" ref="G599:AA599" si="348">ROUND(((G600+G601+G603+G602)/1000),5)</f>
        <v>1.7217100000000001</v>
      </c>
      <c r="H599" s="83">
        <f t="shared" si="348"/>
        <v>1.72773</v>
      </c>
      <c r="I599" s="83">
        <f t="shared" si="348"/>
        <v>1.7578100000000001</v>
      </c>
      <c r="J599" s="83">
        <f t="shared" si="348"/>
        <v>2.0058699999999998</v>
      </c>
      <c r="K599" s="83">
        <f t="shared" si="348"/>
        <v>2.3207300000000002</v>
      </c>
      <c r="L599" s="83">
        <f t="shared" si="348"/>
        <v>2.5352800000000002</v>
      </c>
      <c r="M599" s="83">
        <f t="shared" si="348"/>
        <v>2.6288299999999998</v>
      </c>
      <c r="N599" s="83">
        <f t="shared" si="348"/>
        <v>2.6143399999999999</v>
      </c>
      <c r="O599" s="83">
        <f t="shared" si="348"/>
        <v>2.6344699999999999</v>
      </c>
      <c r="P599" s="83">
        <f t="shared" si="348"/>
        <v>2.6381000000000001</v>
      </c>
      <c r="Q599" s="83">
        <f t="shared" si="348"/>
        <v>2.67313</v>
      </c>
      <c r="R599" s="83">
        <f t="shared" si="348"/>
        <v>2.6193300000000002</v>
      </c>
      <c r="S599" s="83">
        <f t="shared" si="348"/>
        <v>2.6034799999999998</v>
      </c>
      <c r="T599" s="83">
        <f t="shared" si="348"/>
        <v>2.5662799999999999</v>
      </c>
      <c r="U599" s="83">
        <f t="shared" si="348"/>
        <v>2.5475400000000001</v>
      </c>
      <c r="V599" s="83">
        <f t="shared" si="348"/>
        <v>2.5221399999999998</v>
      </c>
      <c r="W599" s="83">
        <f t="shared" si="348"/>
        <v>2.5453600000000001</v>
      </c>
      <c r="X599" s="83">
        <f t="shared" si="348"/>
        <v>2.5937299999999999</v>
      </c>
      <c r="Y599" s="83">
        <f t="shared" si="348"/>
        <v>2.5935299999999999</v>
      </c>
      <c r="Z599" s="83">
        <f t="shared" si="348"/>
        <v>2.3679199999999998</v>
      </c>
      <c r="AA599" s="83">
        <f t="shared" si="348"/>
        <v>2.0085299999999999</v>
      </c>
    </row>
    <row r="600" spans="1:27" ht="12.75" customHeight="1" outlineLevel="1" x14ac:dyDescent="0.2">
      <c r="A600" s="91" t="s">
        <v>2765</v>
      </c>
      <c r="B600" s="63" t="s">
        <v>233</v>
      </c>
      <c r="C600" s="43" t="s">
        <v>79</v>
      </c>
      <c r="D600" s="44">
        <v>1248.98</v>
      </c>
      <c r="E600" s="44">
        <v>1077.6500000000001</v>
      </c>
      <c r="F600" s="44">
        <v>1071.3</v>
      </c>
      <c r="G600" s="44">
        <v>1065.03</v>
      </c>
      <c r="H600" s="44">
        <v>1071.05</v>
      </c>
      <c r="I600" s="44">
        <v>1101.1300000000001</v>
      </c>
      <c r="J600" s="44">
        <v>1349.19</v>
      </c>
      <c r="K600" s="44">
        <v>1664.05</v>
      </c>
      <c r="L600" s="44">
        <v>1878.6</v>
      </c>
      <c r="M600" s="44">
        <v>1972.15</v>
      </c>
      <c r="N600" s="44">
        <v>1957.66</v>
      </c>
      <c r="O600" s="44">
        <v>1977.79</v>
      </c>
      <c r="P600" s="44">
        <v>1981.42</v>
      </c>
      <c r="Q600" s="44">
        <v>2016.45</v>
      </c>
      <c r="R600" s="44">
        <v>1962.65</v>
      </c>
      <c r="S600" s="44">
        <v>1946.8</v>
      </c>
      <c r="T600" s="44">
        <v>1909.6</v>
      </c>
      <c r="U600" s="44">
        <v>1890.86</v>
      </c>
      <c r="V600" s="44">
        <v>1865.46</v>
      </c>
      <c r="W600" s="44">
        <v>1888.68</v>
      </c>
      <c r="X600" s="44">
        <v>1937.05</v>
      </c>
      <c r="Y600" s="44">
        <v>1936.85</v>
      </c>
      <c r="Z600" s="44">
        <v>1711.24</v>
      </c>
      <c r="AA600" s="44">
        <v>1351.85</v>
      </c>
    </row>
    <row r="601" spans="1:27" ht="12.75" customHeight="1" outlineLevel="1" x14ac:dyDescent="0.2">
      <c r="A601" s="91" t="s">
        <v>2766</v>
      </c>
      <c r="B601" s="63" t="s">
        <v>90</v>
      </c>
      <c r="C601" s="43" t="s">
        <v>79</v>
      </c>
      <c r="D601" s="44">
        <f>$D$471</f>
        <v>434.18</v>
      </c>
      <c r="E601" s="44">
        <f t="shared" ref="E601:AA601" si="349">$D$471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customHeight="1" outlineLevel="1" x14ac:dyDescent="0.2">
      <c r="A602" s="91" t="s">
        <v>2767</v>
      </c>
      <c r="B602" s="63" t="s">
        <v>83</v>
      </c>
      <c r="C602" s="43" t="s">
        <v>79</v>
      </c>
      <c r="D602" s="44">
        <v>6.14</v>
      </c>
      <c r="E602" s="44">
        <v>6.14</v>
      </c>
      <c r="F602" s="44">
        <v>6.14</v>
      </c>
      <c r="G602" s="44">
        <v>6.14</v>
      </c>
      <c r="H602" s="44">
        <v>6.14</v>
      </c>
      <c r="I602" s="44">
        <v>6.14</v>
      </c>
      <c r="J602" s="44">
        <v>6.14</v>
      </c>
      <c r="K602" s="44">
        <v>6.14</v>
      </c>
      <c r="L602" s="44">
        <v>6.14</v>
      </c>
      <c r="M602" s="44">
        <v>6.14</v>
      </c>
      <c r="N602" s="44">
        <v>6.14</v>
      </c>
      <c r="O602" s="44">
        <v>6.14</v>
      </c>
      <c r="P602" s="44">
        <v>6.14</v>
      </c>
      <c r="Q602" s="44">
        <v>6.14</v>
      </c>
      <c r="R602" s="44">
        <v>6.14</v>
      </c>
      <c r="S602" s="44">
        <v>6.14</v>
      </c>
      <c r="T602" s="44">
        <v>6.14</v>
      </c>
      <c r="U602" s="44">
        <v>6.14</v>
      </c>
      <c r="V602" s="44">
        <v>6.14</v>
      </c>
      <c r="W602" s="44">
        <v>6.14</v>
      </c>
      <c r="X602" s="44">
        <v>6.14</v>
      </c>
      <c r="Y602" s="44">
        <v>6.14</v>
      </c>
      <c r="Z602" s="44">
        <v>6.14</v>
      </c>
      <c r="AA602" s="44">
        <v>6.14</v>
      </c>
    </row>
    <row r="603" spans="1:27" ht="12.75" customHeight="1" outlineLevel="1" x14ac:dyDescent="0.2">
      <c r="A603" s="91" t="s">
        <v>2768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 t="shared" si="350"/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x14ac:dyDescent="0.2">
      <c r="A604" s="90" t="s">
        <v>2769</v>
      </c>
      <c r="B604" s="28" t="str">
        <f>"28"&amp;"."&amp;$B$777&amp;"."&amp;$B$778</f>
        <v>28.04.2023</v>
      </c>
      <c r="C604" s="82" t="s">
        <v>76</v>
      </c>
      <c r="D604" s="83">
        <f>ROUND(((D605+D606+D608+D607)/1000),5)</f>
        <v>1.89951</v>
      </c>
      <c r="E604" s="83">
        <f>ROUND(((E605+E606+E608+E607)/1000),5)</f>
        <v>1.7340800000000001</v>
      </c>
      <c r="F604" s="83">
        <f>ROUND(((F605+F606+F608+F607)/1000),5)</f>
        <v>1.7250700000000001</v>
      </c>
      <c r="G604" s="83">
        <f t="shared" ref="G604:AA604" si="351">ROUND(((G605+G606+G608+G607)/1000),5)</f>
        <v>1.71787</v>
      </c>
      <c r="H604" s="83">
        <f t="shared" si="351"/>
        <v>1.7312799999999999</v>
      </c>
      <c r="I604" s="83">
        <f t="shared" si="351"/>
        <v>1.7709600000000001</v>
      </c>
      <c r="J604" s="83">
        <f t="shared" si="351"/>
        <v>2.0466099999999998</v>
      </c>
      <c r="K604" s="83">
        <f t="shared" si="351"/>
        <v>2.3323800000000001</v>
      </c>
      <c r="L604" s="83">
        <f t="shared" si="351"/>
        <v>2.5597500000000002</v>
      </c>
      <c r="M604" s="83">
        <f t="shared" si="351"/>
        <v>2.6747899999999998</v>
      </c>
      <c r="N604" s="83">
        <f t="shared" si="351"/>
        <v>2.6833100000000001</v>
      </c>
      <c r="O604" s="83">
        <f t="shared" si="351"/>
        <v>2.7061600000000001</v>
      </c>
      <c r="P604" s="83">
        <f t="shared" si="351"/>
        <v>2.7052399999999999</v>
      </c>
      <c r="Q604" s="83">
        <f t="shared" si="351"/>
        <v>2.70418</v>
      </c>
      <c r="R604" s="83">
        <f t="shared" si="351"/>
        <v>2.68709</v>
      </c>
      <c r="S604" s="83">
        <f t="shared" si="351"/>
        <v>2.6759499999999998</v>
      </c>
      <c r="T604" s="83">
        <f t="shared" si="351"/>
        <v>2.6689699999999998</v>
      </c>
      <c r="U604" s="83">
        <f t="shared" si="351"/>
        <v>2.59077</v>
      </c>
      <c r="V604" s="83">
        <f t="shared" si="351"/>
        <v>2.58196</v>
      </c>
      <c r="W604" s="83">
        <f t="shared" si="351"/>
        <v>2.56602</v>
      </c>
      <c r="X604" s="83">
        <f t="shared" si="351"/>
        <v>2.6057700000000001</v>
      </c>
      <c r="Y604" s="83">
        <f t="shared" si="351"/>
        <v>2.6710699999999998</v>
      </c>
      <c r="Z604" s="83">
        <f t="shared" si="351"/>
        <v>2.46245</v>
      </c>
      <c r="AA604" s="83">
        <f t="shared" si="351"/>
        <v>2.3084199999999999</v>
      </c>
    </row>
    <row r="605" spans="1:27" ht="12.75" customHeight="1" outlineLevel="1" x14ac:dyDescent="0.2">
      <c r="A605" s="91" t="s">
        <v>2770</v>
      </c>
      <c r="B605" s="63" t="s">
        <v>233</v>
      </c>
      <c r="C605" s="43" t="s">
        <v>79</v>
      </c>
      <c r="D605" s="44">
        <v>1242.83</v>
      </c>
      <c r="E605" s="44">
        <v>1077.4000000000001</v>
      </c>
      <c r="F605" s="44">
        <v>1068.3900000000001</v>
      </c>
      <c r="G605" s="44">
        <v>1061.19</v>
      </c>
      <c r="H605" s="44">
        <v>1074.5999999999999</v>
      </c>
      <c r="I605" s="44">
        <v>1114.28</v>
      </c>
      <c r="J605" s="44">
        <v>1389.93</v>
      </c>
      <c r="K605" s="44">
        <v>1675.7</v>
      </c>
      <c r="L605" s="44">
        <v>1903.07</v>
      </c>
      <c r="M605" s="44">
        <v>2018.11</v>
      </c>
      <c r="N605" s="44">
        <v>2026.63</v>
      </c>
      <c r="O605" s="44">
        <v>2049.48</v>
      </c>
      <c r="P605" s="44">
        <v>2048.56</v>
      </c>
      <c r="Q605" s="44">
        <v>2047.5</v>
      </c>
      <c r="R605" s="44">
        <v>2030.41</v>
      </c>
      <c r="S605" s="44">
        <v>2019.27</v>
      </c>
      <c r="T605" s="44">
        <v>2012.29</v>
      </c>
      <c r="U605" s="44">
        <v>1934.09</v>
      </c>
      <c r="V605" s="44">
        <v>1925.28</v>
      </c>
      <c r="W605" s="44">
        <v>1909.34</v>
      </c>
      <c r="X605" s="44">
        <v>1949.09</v>
      </c>
      <c r="Y605" s="44">
        <v>2014.39</v>
      </c>
      <c r="Z605" s="44">
        <v>1805.77</v>
      </c>
      <c r="AA605" s="44">
        <v>1651.74</v>
      </c>
    </row>
    <row r="606" spans="1:27" ht="12.75" customHeight="1" outlineLevel="1" x14ac:dyDescent="0.2">
      <c r="A606" s="91" t="s">
        <v>2771</v>
      </c>
      <c r="B606" s="63" t="s">
        <v>90</v>
      </c>
      <c r="C606" s="43" t="s">
        <v>79</v>
      </c>
      <c r="D606" s="44">
        <f>$D$471</f>
        <v>434.18</v>
      </c>
      <c r="E606" s="44">
        <f t="shared" ref="E606:AA606" si="352">$D$471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customHeight="1" outlineLevel="1" x14ac:dyDescent="0.2">
      <c r="A607" s="91" t="s">
        <v>2772</v>
      </c>
      <c r="B607" s="63" t="s">
        <v>83</v>
      </c>
      <c r="C607" s="43" t="s">
        <v>79</v>
      </c>
      <c r="D607" s="44">
        <v>6.14</v>
      </c>
      <c r="E607" s="44">
        <v>6.14</v>
      </c>
      <c r="F607" s="44">
        <v>6.14</v>
      </c>
      <c r="G607" s="44">
        <v>6.14</v>
      </c>
      <c r="H607" s="44">
        <v>6.14</v>
      </c>
      <c r="I607" s="44">
        <v>6.14</v>
      </c>
      <c r="J607" s="44">
        <v>6.14</v>
      </c>
      <c r="K607" s="44">
        <v>6.14</v>
      </c>
      <c r="L607" s="44">
        <v>6.14</v>
      </c>
      <c r="M607" s="44">
        <v>6.14</v>
      </c>
      <c r="N607" s="44">
        <v>6.14</v>
      </c>
      <c r="O607" s="44">
        <v>6.14</v>
      </c>
      <c r="P607" s="44">
        <v>6.14</v>
      </c>
      <c r="Q607" s="44">
        <v>6.14</v>
      </c>
      <c r="R607" s="44">
        <v>6.14</v>
      </c>
      <c r="S607" s="44">
        <v>6.14</v>
      </c>
      <c r="T607" s="44">
        <v>6.14</v>
      </c>
      <c r="U607" s="44">
        <v>6.14</v>
      </c>
      <c r="V607" s="44">
        <v>6.14</v>
      </c>
      <c r="W607" s="44">
        <v>6.14</v>
      </c>
      <c r="X607" s="44">
        <v>6.14</v>
      </c>
      <c r="Y607" s="44">
        <v>6.14</v>
      </c>
      <c r="Z607" s="44">
        <v>6.14</v>
      </c>
      <c r="AA607" s="44">
        <v>6.14</v>
      </c>
    </row>
    <row r="608" spans="1:27" ht="12.75" customHeight="1" outlineLevel="1" x14ac:dyDescent="0.2">
      <c r="A608" s="91" t="s">
        <v>2773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 t="shared" si="353"/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x14ac:dyDescent="0.2">
      <c r="A609" s="90" t="s">
        <v>2774</v>
      </c>
      <c r="B609" s="28" t="str">
        <f>"29"&amp;"."&amp;$B$777&amp;"."&amp;$B$778</f>
        <v>29.04.2023</v>
      </c>
      <c r="C609" s="82" t="s">
        <v>76</v>
      </c>
      <c r="D609" s="83">
        <f>ROUND(((D610+D611+D613+D612)/1000),5)</f>
        <v>2.28539</v>
      </c>
      <c r="E609" s="83">
        <f>ROUND(((E610+E611+E613+E612)/1000),5)</f>
        <v>2.1245599999999998</v>
      </c>
      <c r="F609" s="83">
        <f>ROUND(((F610+F611+F613+F612)/1000),5)</f>
        <v>1.9599500000000001</v>
      </c>
      <c r="G609" s="83">
        <f t="shared" ref="G609:AA609" si="354">ROUND(((G610+G611+G613+G612)/1000),5)</f>
        <v>1.91662</v>
      </c>
      <c r="H609" s="83">
        <f t="shared" si="354"/>
        <v>1.93001</v>
      </c>
      <c r="I609" s="83">
        <f t="shared" si="354"/>
        <v>1.9383300000000001</v>
      </c>
      <c r="J609" s="83">
        <f t="shared" si="354"/>
        <v>1.9700599999999999</v>
      </c>
      <c r="K609" s="83">
        <f t="shared" si="354"/>
        <v>2.1658599999999999</v>
      </c>
      <c r="L609" s="83">
        <f t="shared" si="354"/>
        <v>2.4242900000000001</v>
      </c>
      <c r="M609" s="83">
        <f t="shared" si="354"/>
        <v>2.6516199999999999</v>
      </c>
      <c r="N609" s="83">
        <f t="shared" si="354"/>
        <v>2.7007099999999999</v>
      </c>
      <c r="O609" s="83">
        <f t="shared" si="354"/>
        <v>2.69713</v>
      </c>
      <c r="P609" s="83">
        <f t="shared" si="354"/>
        <v>2.6175999999999999</v>
      </c>
      <c r="Q609" s="83">
        <f t="shared" si="354"/>
        <v>2.6113599999999999</v>
      </c>
      <c r="R609" s="83">
        <f t="shared" si="354"/>
        <v>2.57884</v>
      </c>
      <c r="S609" s="83">
        <f t="shared" si="354"/>
        <v>2.5383</v>
      </c>
      <c r="T609" s="83">
        <f t="shared" si="354"/>
        <v>2.5953200000000001</v>
      </c>
      <c r="U609" s="83">
        <f t="shared" si="354"/>
        <v>2.5972900000000001</v>
      </c>
      <c r="V609" s="83">
        <f t="shared" si="354"/>
        <v>2.6038899999999998</v>
      </c>
      <c r="W609" s="83">
        <f t="shared" si="354"/>
        <v>2.72485</v>
      </c>
      <c r="X609" s="83">
        <f t="shared" si="354"/>
        <v>2.8005100000000001</v>
      </c>
      <c r="Y609" s="83">
        <f t="shared" si="354"/>
        <v>2.6445500000000002</v>
      </c>
      <c r="Z609" s="83">
        <f t="shared" si="354"/>
        <v>2.4170500000000001</v>
      </c>
      <c r="AA609" s="83">
        <f t="shared" si="354"/>
        <v>2.29853</v>
      </c>
    </row>
    <row r="610" spans="1:27" ht="12.75" customHeight="1" outlineLevel="1" x14ac:dyDescent="0.2">
      <c r="A610" s="91" t="s">
        <v>2775</v>
      </c>
      <c r="B610" s="63" t="s">
        <v>233</v>
      </c>
      <c r="C610" s="43" t="s">
        <v>79</v>
      </c>
      <c r="D610" s="44">
        <v>1628.71</v>
      </c>
      <c r="E610" s="44">
        <v>1467.88</v>
      </c>
      <c r="F610" s="44">
        <v>1303.27</v>
      </c>
      <c r="G610" s="44">
        <v>1259.94</v>
      </c>
      <c r="H610" s="44">
        <v>1273.33</v>
      </c>
      <c r="I610" s="44">
        <v>1281.6500000000001</v>
      </c>
      <c r="J610" s="44">
        <v>1313.38</v>
      </c>
      <c r="K610" s="44">
        <v>1509.18</v>
      </c>
      <c r="L610" s="44">
        <v>1767.61</v>
      </c>
      <c r="M610" s="44">
        <v>1994.94</v>
      </c>
      <c r="N610" s="44">
        <v>2044.03</v>
      </c>
      <c r="O610" s="44">
        <v>2040.45</v>
      </c>
      <c r="P610" s="44">
        <v>1960.92</v>
      </c>
      <c r="Q610" s="44">
        <v>1954.68</v>
      </c>
      <c r="R610" s="44">
        <v>1922.16</v>
      </c>
      <c r="S610" s="44">
        <v>1881.62</v>
      </c>
      <c r="T610" s="44">
        <v>1938.64</v>
      </c>
      <c r="U610" s="44">
        <v>1940.61</v>
      </c>
      <c r="V610" s="44">
        <v>1947.21</v>
      </c>
      <c r="W610" s="44">
        <v>2068.17</v>
      </c>
      <c r="X610" s="44">
        <v>2143.83</v>
      </c>
      <c r="Y610" s="44">
        <v>1987.87</v>
      </c>
      <c r="Z610" s="44">
        <v>1760.37</v>
      </c>
      <c r="AA610" s="44">
        <v>1641.85</v>
      </c>
    </row>
    <row r="611" spans="1:27" ht="12.75" customHeight="1" outlineLevel="1" x14ac:dyDescent="0.2">
      <c r="A611" s="91" t="s">
        <v>2776</v>
      </c>
      <c r="B611" s="63" t="s">
        <v>90</v>
      </c>
      <c r="C611" s="43" t="s">
        <v>79</v>
      </c>
      <c r="D611" s="44">
        <f>$D$471</f>
        <v>434.18</v>
      </c>
      <c r="E611" s="44">
        <f t="shared" ref="E611:AA611" si="355">$D$471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customHeight="1" outlineLevel="1" x14ac:dyDescent="0.2">
      <c r="A612" s="91" t="s">
        <v>2777</v>
      </c>
      <c r="B612" s="63" t="s">
        <v>83</v>
      </c>
      <c r="C612" s="43" t="s">
        <v>79</v>
      </c>
      <c r="D612" s="44">
        <v>6.14</v>
      </c>
      <c r="E612" s="44">
        <v>6.14</v>
      </c>
      <c r="F612" s="44">
        <v>6.14</v>
      </c>
      <c r="G612" s="44">
        <v>6.14</v>
      </c>
      <c r="H612" s="44">
        <v>6.14</v>
      </c>
      <c r="I612" s="44">
        <v>6.14</v>
      </c>
      <c r="J612" s="44">
        <v>6.14</v>
      </c>
      <c r="K612" s="44">
        <v>6.14</v>
      </c>
      <c r="L612" s="44">
        <v>6.14</v>
      </c>
      <c r="M612" s="44">
        <v>6.14</v>
      </c>
      <c r="N612" s="44">
        <v>6.14</v>
      </c>
      <c r="O612" s="44">
        <v>6.14</v>
      </c>
      <c r="P612" s="44">
        <v>6.14</v>
      </c>
      <c r="Q612" s="44">
        <v>6.14</v>
      </c>
      <c r="R612" s="44">
        <v>6.14</v>
      </c>
      <c r="S612" s="44">
        <v>6.14</v>
      </c>
      <c r="T612" s="44">
        <v>6.14</v>
      </c>
      <c r="U612" s="44">
        <v>6.14</v>
      </c>
      <c r="V612" s="44">
        <v>6.14</v>
      </c>
      <c r="W612" s="44">
        <v>6.14</v>
      </c>
      <c r="X612" s="44">
        <v>6.14</v>
      </c>
      <c r="Y612" s="44">
        <v>6.14</v>
      </c>
      <c r="Z612" s="44">
        <v>6.14</v>
      </c>
      <c r="AA612" s="44">
        <v>6.14</v>
      </c>
    </row>
    <row r="613" spans="1:27" ht="12.75" customHeight="1" outlineLevel="1" x14ac:dyDescent="0.2">
      <c r="A613" s="91" t="s">
        <v>2778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 t="shared" si="356"/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x14ac:dyDescent="0.2">
      <c r="A614" s="90" t="s">
        <v>2779</v>
      </c>
      <c r="B614" s="28" t="str">
        <f>"30"&amp;"."&amp;$B$777&amp;"."&amp;$B$778</f>
        <v>30.04.2023</v>
      </c>
      <c r="C614" s="82" t="s">
        <v>76</v>
      </c>
      <c r="D614" s="83">
        <f>ROUND(((D615+D616+D618+D617)/1000),5)</f>
        <v>2.2601900000000001</v>
      </c>
      <c r="E614" s="83">
        <f>ROUND(((E615+E616+E618+E617)/1000),5)</f>
        <v>2.0926100000000001</v>
      </c>
      <c r="F614" s="83">
        <f>ROUND(((F615+F616+F618+F617)/1000),5)</f>
        <v>1.9543999999999999</v>
      </c>
      <c r="G614" s="83">
        <f t="shared" ref="G614:AA614" si="357">ROUND(((G615+G616+G618+G617)/1000),5)</f>
        <v>1.9035500000000001</v>
      </c>
      <c r="H614" s="83">
        <f t="shared" si="357"/>
        <v>1.90046</v>
      </c>
      <c r="I614" s="83">
        <f t="shared" si="357"/>
        <v>1.9353899999999999</v>
      </c>
      <c r="J614" s="83">
        <f t="shared" si="357"/>
        <v>1.94164</v>
      </c>
      <c r="K614" s="83">
        <f t="shared" si="357"/>
        <v>2.0654599999999999</v>
      </c>
      <c r="L614" s="83">
        <f t="shared" si="357"/>
        <v>2.3051400000000002</v>
      </c>
      <c r="M614" s="83">
        <f t="shared" si="357"/>
        <v>2.47017</v>
      </c>
      <c r="N614" s="83">
        <f t="shared" si="357"/>
        <v>2.54183</v>
      </c>
      <c r="O614" s="83">
        <f t="shared" si="357"/>
        <v>2.5409899999999999</v>
      </c>
      <c r="P614" s="83">
        <f t="shared" si="357"/>
        <v>2.5275300000000001</v>
      </c>
      <c r="Q614" s="83">
        <f t="shared" si="357"/>
        <v>2.5262899999999999</v>
      </c>
      <c r="R614" s="83">
        <f t="shared" si="357"/>
        <v>2.4294600000000002</v>
      </c>
      <c r="S614" s="83">
        <f t="shared" si="357"/>
        <v>2.4120300000000001</v>
      </c>
      <c r="T614" s="83">
        <f t="shared" si="357"/>
        <v>2.57118</v>
      </c>
      <c r="U614" s="83">
        <f t="shared" si="357"/>
        <v>2.6062799999999999</v>
      </c>
      <c r="V614" s="83">
        <f t="shared" si="357"/>
        <v>2.6147800000000001</v>
      </c>
      <c r="W614" s="83">
        <f t="shared" si="357"/>
        <v>2.7880400000000001</v>
      </c>
      <c r="X614" s="83">
        <f t="shared" si="357"/>
        <v>2.9765199999999998</v>
      </c>
      <c r="Y614" s="83">
        <f t="shared" si="357"/>
        <v>2.6708400000000001</v>
      </c>
      <c r="Z614" s="83">
        <f t="shared" si="357"/>
        <v>2.3813399999999998</v>
      </c>
      <c r="AA614" s="83">
        <f t="shared" si="357"/>
        <v>2.2411599999999998</v>
      </c>
    </row>
    <row r="615" spans="1:27" ht="12.75" customHeight="1" outlineLevel="1" x14ac:dyDescent="0.2">
      <c r="A615" s="91" t="s">
        <v>2780</v>
      </c>
      <c r="B615" s="63" t="s">
        <v>233</v>
      </c>
      <c r="C615" s="43" t="s">
        <v>79</v>
      </c>
      <c r="D615" s="44">
        <v>1603.51</v>
      </c>
      <c r="E615" s="44">
        <v>1435.93</v>
      </c>
      <c r="F615" s="44">
        <v>1297.72</v>
      </c>
      <c r="G615" s="44">
        <v>1246.8699999999999</v>
      </c>
      <c r="H615" s="44">
        <v>1243.78</v>
      </c>
      <c r="I615" s="44">
        <v>1278.71</v>
      </c>
      <c r="J615" s="44">
        <v>1284.96</v>
      </c>
      <c r="K615" s="44">
        <v>1408.78</v>
      </c>
      <c r="L615" s="44">
        <v>1648.46</v>
      </c>
      <c r="M615" s="44">
        <v>1813.49</v>
      </c>
      <c r="N615" s="44">
        <v>1885.15</v>
      </c>
      <c r="O615" s="44">
        <v>1884.31</v>
      </c>
      <c r="P615" s="44">
        <v>1870.85</v>
      </c>
      <c r="Q615" s="44">
        <v>1869.61</v>
      </c>
      <c r="R615" s="44">
        <v>1772.78</v>
      </c>
      <c r="S615" s="44">
        <v>1755.35</v>
      </c>
      <c r="T615" s="44">
        <v>1914.5</v>
      </c>
      <c r="U615" s="44">
        <v>1949.6</v>
      </c>
      <c r="V615" s="44">
        <v>1958.1</v>
      </c>
      <c r="W615" s="44">
        <v>2131.36</v>
      </c>
      <c r="X615" s="44">
        <v>2319.84</v>
      </c>
      <c r="Y615" s="44">
        <v>2014.16</v>
      </c>
      <c r="Z615" s="44">
        <v>1724.66</v>
      </c>
      <c r="AA615" s="44">
        <v>1584.48</v>
      </c>
    </row>
    <row r="616" spans="1:27" ht="12.75" customHeight="1" outlineLevel="1" x14ac:dyDescent="0.2">
      <c r="A616" s="91" t="s">
        <v>2781</v>
      </c>
      <c r="B616" s="63" t="s">
        <v>90</v>
      </c>
      <c r="C616" s="43" t="s">
        <v>79</v>
      </c>
      <c r="D616" s="44">
        <f>$D$471</f>
        <v>434.18</v>
      </c>
      <c r="E616" s="44">
        <f t="shared" ref="E616:AA616" si="358">$D$471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customHeight="1" outlineLevel="1" x14ac:dyDescent="0.2">
      <c r="A617" s="91" t="s">
        <v>2782</v>
      </c>
      <c r="B617" s="63" t="s">
        <v>83</v>
      </c>
      <c r="C617" s="43" t="s">
        <v>79</v>
      </c>
      <c r="D617" s="44">
        <v>6.14</v>
      </c>
      <c r="E617" s="44">
        <v>6.14</v>
      </c>
      <c r="F617" s="44">
        <v>6.14</v>
      </c>
      <c r="G617" s="44">
        <v>6.14</v>
      </c>
      <c r="H617" s="44">
        <v>6.14</v>
      </c>
      <c r="I617" s="44">
        <v>6.14</v>
      </c>
      <c r="J617" s="44">
        <v>6.14</v>
      </c>
      <c r="K617" s="44">
        <v>6.14</v>
      </c>
      <c r="L617" s="44">
        <v>6.14</v>
      </c>
      <c r="M617" s="44">
        <v>6.14</v>
      </c>
      <c r="N617" s="44">
        <v>6.14</v>
      </c>
      <c r="O617" s="44">
        <v>6.14</v>
      </c>
      <c r="P617" s="44">
        <v>6.14</v>
      </c>
      <c r="Q617" s="44">
        <v>6.14</v>
      </c>
      <c r="R617" s="44">
        <v>6.14</v>
      </c>
      <c r="S617" s="44">
        <v>6.14</v>
      </c>
      <c r="T617" s="44">
        <v>6.14</v>
      </c>
      <c r="U617" s="44">
        <v>6.14</v>
      </c>
      <c r="V617" s="44">
        <v>6.14</v>
      </c>
      <c r="W617" s="44">
        <v>6.14</v>
      </c>
      <c r="X617" s="44">
        <v>6.14</v>
      </c>
      <c r="Y617" s="44">
        <v>6.14</v>
      </c>
      <c r="Z617" s="44">
        <v>6.14</v>
      </c>
      <c r="AA617" s="44">
        <v>6.14</v>
      </c>
    </row>
    <row r="618" spans="1:27" ht="12.75" customHeight="1" outlineLevel="1" x14ac:dyDescent="0.2">
      <c r="A618" s="91" t="s">
        <v>2783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 t="shared" si="359"/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x14ac:dyDescent="0.2">
      <c r="B619" s="93" t="s">
        <v>382</v>
      </c>
    </row>
    <row r="620" spans="1:27" x14ac:dyDescent="0.2">
      <c r="B620" s="93" t="s">
        <v>382</v>
      </c>
    </row>
    <row r="621" spans="1:27" x14ac:dyDescent="0.2">
      <c r="A621" s="164" t="s">
        <v>2051</v>
      </c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65"/>
      <c r="S621" s="165"/>
      <c r="T621" s="165"/>
      <c r="U621" s="165"/>
      <c r="V621" s="165"/>
      <c r="W621" s="165"/>
      <c r="X621" s="165"/>
      <c r="Y621" s="165"/>
      <c r="Z621" s="165"/>
      <c r="AA621" s="166"/>
    </row>
    <row r="622" spans="1:27" ht="25.5" x14ac:dyDescent="0.2">
      <c r="A622" s="26" t="s">
        <v>64</v>
      </c>
      <c r="B622" s="27" t="s">
        <v>205</v>
      </c>
      <c r="C622" s="26" t="s">
        <v>206</v>
      </c>
      <c r="D622" s="27" t="s">
        <v>207</v>
      </c>
      <c r="E622" s="27" t="s">
        <v>208</v>
      </c>
      <c r="F622" s="27" t="s">
        <v>209</v>
      </c>
      <c r="G622" s="27" t="s">
        <v>210</v>
      </c>
      <c r="H622" s="27" t="s">
        <v>211</v>
      </c>
      <c r="I622" s="27" t="s">
        <v>212</v>
      </c>
      <c r="J622" s="27" t="s">
        <v>213</v>
      </c>
      <c r="K622" s="27" t="s">
        <v>214</v>
      </c>
      <c r="L622" s="27" t="s">
        <v>215</v>
      </c>
      <c r="M622" s="27" t="s">
        <v>216</v>
      </c>
      <c r="N622" s="27" t="s">
        <v>217</v>
      </c>
      <c r="O622" s="27" t="s">
        <v>218</v>
      </c>
      <c r="P622" s="27" t="s">
        <v>219</v>
      </c>
      <c r="Q622" s="27" t="s">
        <v>220</v>
      </c>
      <c r="R622" s="27" t="s">
        <v>221</v>
      </c>
      <c r="S622" s="27" t="s">
        <v>222</v>
      </c>
      <c r="T622" s="27" t="s">
        <v>223</v>
      </c>
      <c r="U622" s="27" t="s">
        <v>224</v>
      </c>
      <c r="V622" s="27" t="s">
        <v>225</v>
      </c>
      <c r="W622" s="27" t="s">
        <v>226</v>
      </c>
      <c r="X622" s="27" t="s">
        <v>227</v>
      </c>
      <c r="Y622" s="27" t="s">
        <v>228</v>
      </c>
      <c r="Z622" s="27" t="s">
        <v>229</v>
      </c>
      <c r="AA622" s="27" t="s">
        <v>230</v>
      </c>
    </row>
    <row r="623" spans="1:27" x14ac:dyDescent="0.2">
      <c r="A623" s="90" t="s">
        <v>2784</v>
      </c>
      <c r="B623" s="28" t="str">
        <f>"01"&amp;"."&amp;$B$777&amp;"."&amp;$B$778</f>
        <v>01.04.2023</v>
      </c>
      <c r="C623" s="82" t="s">
        <v>76</v>
      </c>
      <c r="D623" s="83">
        <f>ROUND((D624)/1000,5)</f>
        <v>7.2300000000000003E-3</v>
      </c>
      <c r="E623" s="83">
        <f t="shared" ref="E623:AA623" si="360">ROUND((E624)/1000,5)</f>
        <v>0</v>
      </c>
      <c r="F623" s="83">
        <f t="shared" si="360"/>
        <v>0</v>
      </c>
      <c r="G623" s="83">
        <f t="shared" si="360"/>
        <v>1.9220000000000001E-2</v>
      </c>
      <c r="H623" s="83">
        <f t="shared" si="360"/>
        <v>8.2000000000000007E-3</v>
      </c>
      <c r="I623" s="83">
        <f t="shared" si="360"/>
        <v>7.8369999999999995E-2</v>
      </c>
      <c r="J623" s="83">
        <f t="shared" si="360"/>
        <v>0.17216000000000001</v>
      </c>
      <c r="K623" s="83">
        <f t="shared" si="360"/>
        <v>0.13758000000000001</v>
      </c>
      <c r="L623" s="83">
        <f t="shared" si="360"/>
        <v>5.0520000000000002E-2</v>
      </c>
      <c r="M623" s="83">
        <f t="shared" si="360"/>
        <v>6.1650000000000003E-2</v>
      </c>
      <c r="N623" s="83">
        <f t="shared" si="360"/>
        <v>3.0880000000000001E-2</v>
      </c>
      <c r="O623" s="83">
        <f t="shared" si="360"/>
        <v>1.502E-2</v>
      </c>
      <c r="P623" s="83">
        <f t="shared" si="360"/>
        <v>0</v>
      </c>
      <c r="Q623" s="83">
        <f t="shared" si="360"/>
        <v>0</v>
      </c>
      <c r="R623" s="83">
        <f t="shared" si="360"/>
        <v>0</v>
      </c>
      <c r="S623" s="83">
        <f t="shared" si="360"/>
        <v>0</v>
      </c>
      <c r="T623" s="83">
        <f t="shared" si="360"/>
        <v>0</v>
      </c>
      <c r="U623" s="83">
        <f t="shared" si="360"/>
        <v>6.7400000000000003E-3</v>
      </c>
      <c r="V623" s="83">
        <f t="shared" si="360"/>
        <v>6.28E-3</v>
      </c>
      <c r="W623" s="83">
        <f t="shared" si="360"/>
        <v>0</v>
      </c>
      <c r="X623" s="83">
        <f t="shared" si="360"/>
        <v>0</v>
      </c>
      <c r="Y623" s="83">
        <f t="shared" si="360"/>
        <v>0</v>
      </c>
      <c r="Z623" s="83">
        <f t="shared" si="360"/>
        <v>0</v>
      </c>
      <c r="AA623" s="83">
        <f t="shared" si="360"/>
        <v>0</v>
      </c>
    </row>
    <row r="624" spans="1:27" ht="12.75" customHeight="1" outlineLevel="1" x14ac:dyDescent="0.2">
      <c r="A624" s="91" t="s">
        <v>2785</v>
      </c>
      <c r="B624" s="63" t="s">
        <v>233</v>
      </c>
      <c r="C624" s="43" t="s">
        <v>79</v>
      </c>
      <c r="D624" s="44">
        <v>7.23</v>
      </c>
      <c r="E624" s="44">
        <v>0</v>
      </c>
      <c r="F624" s="44">
        <v>0</v>
      </c>
      <c r="G624" s="44">
        <v>19.22</v>
      </c>
      <c r="H624" s="44">
        <v>8.1999999999999993</v>
      </c>
      <c r="I624" s="44">
        <v>78.37</v>
      </c>
      <c r="J624" s="44">
        <v>172.16</v>
      </c>
      <c r="K624" s="44">
        <v>137.58000000000001</v>
      </c>
      <c r="L624" s="44">
        <v>50.52</v>
      </c>
      <c r="M624" s="44">
        <v>61.65</v>
      </c>
      <c r="N624" s="44">
        <v>30.88</v>
      </c>
      <c r="O624" s="44">
        <v>15.02</v>
      </c>
      <c r="P624" s="44">
        <v>0</v>
      </c>
      <c r="Q624" s="44">
        <v>0</v>
      </c>
      <c r="R624" s="44">
        <v>0</v>
      </c>
      <c r="S624" s="44">
        <v>0</v>
      </c>
      <c r="T624" s="44">
        <v>0</v>
      </c>
      <c r="U624" s="44">
        <v>6.74</v>
      </c>
      <c r="V624" s="44">
        <v>6.28</v>
      </c>
      <c r="W624" s="44">
        <v>0</v>
      </c>
      <c r="X624" s="44">
        <v>0</v>
      </c>
      <c r="Y624" s="44">
        <v>0</v>
      </c>
      <c r="Z624" s="44">
        <v>0</v>
      </c>
      <c r="AA624" s="44">
        <v>0</v>
      </c>
    </row>
    <row r="625" spans="1:27" x14ac:dyDescent="0.2">
      <c r="A625" s="90" t="s">
        <v>2786</v>
      </c>
      <c r="B625" s="28" t="str">
        <f>"02"&amp;"."&amp;$B$777&amp;"."&amp;$B$778</f>
        <v>02.04.2023</v>
      </c>
      <c r="C625" s="82" t="s">
        <v>76</v>
      </c>
      <c r="D625" s="83">
        <f>ROUND((D626)/1000,5)</f>
        <v>7.2300000000000003E-3</v>
      </c>
      <c r="E625" s="83">
        <f t="shared" ref="E625:AA625" si="361">ROUND((E626)/1000,5)</f>
        <v>0</v>
      </c>
      <c r="F625" s="83">
        <f t="shared" si="361"/>
        <v>0</v>
      </c>
      <c r="G625" s="83">
        <f t="shared" si="361"/>
        <v>0</v>
      </c>
      <c r="H625" s="83">
        <f t="shared" si="361"/>
        <v>0</v>
      </c>
      <c r="I625" s="83">
        <f t="shared" si="361"/>
        <v>0</v>
      </c>
      <c r="J625" s="83">
        <f t="shared" si="361"/>
        <v>0</v>
      </c>
      <c r="K625" s="83">
        <f t="shared" si="361"/>
        <v>3.696E-2</v>
      </c>
      <c r="L625" s="83">
        <f t="shared" si="361"/>
        <v>0</v>
      </c>
      <c r="M625" s="83">
        <f t="shared" si="361"/>
        <v>0</v>
      </c>
      <c r="N625" s="83">
        <f t="shared" si="361"/>
        <v>0</v>
      </c>
      <c r="O625" s="83">
        <f t="shared" si="361"/>
        <v>0</v>
      </c>
      <c r="P625" s="83">
        <f t="shared" si="361"/>
        <v>0</v>
      </c>
      <c r="Q625" s="83">
        <f t="shared" si="361"/>
        <v>0</v>
      </c>
      <c r="R625" s="83">
        <f t="shared" si="361"/>
        <v>0</v>
      </c>
      <c r="S625" s="83">
        <f t="shared" si="361"/>
        <v>0</v>
      </c>
      <c r="T625" s="83">
        <f t="shared" si="361"/>
        <v>0</v>
      </c>
      <c r="U625" s="83">
        <f t="shared" si="361"/>
        <v>0</v>
      </c>
      <c r="V625" s="83">
        <f t="shared" si="361"/>
        <v>0</v>
      </c>
      <c r="W625" s="83">
        <f t="shared" si="361"/>
        <v>0</v>
      </c>
      <c r="X625" s="83">
        <f t="shared" si="361"/>
        <v>0</v>
      </c>
      <c r="Y625" s="83">
        <f t="shared" si="361"/>
        <v>0</v>
      </c>
      <c r="Z625" s="83">
        <f t="shared" si="361"/>
        <v>0</v>
      </c>
      <c r="AA625" s="83">
        <f t="shared" si="361"/>
        <v>0</v>
      </c>
    </row>
    <row r="626" spans="1:27" ht="12.75" customHeight="1" outlineLevel="1" x14ac:dyDescent="0.2">
      <c r="A626" s="91" t="s">
        <v>2787</v>
      </c>
      <c r="B626" s="63" t="s">
        <v>233</v>
      </c>
      <c r="C626" s="43" t="s">
        <v>79</v>
      </c>
      <c r="D626" s="44">
        <v>7.23</v>
      </c>
      <c r="E626" s="44">
        <v>0</v>
      </c>
      <c r="F626" s="44">
        <v>0</v>
      </c>
      <c r="G626" s="44">
        <v>0</v>
      </c>
      <c r="H626" s="44">
        <v>0</v>
      </c>
      <c r="I626" s="44">
        <v>0</v>
      </c>
      <c r="J626" s="44">
        <v>0</v>
      </c>
      <c r="K626" s="44">
        <v>36.96</v>
      </c>
      <c r="L626" s="44">
        <v>0</v>
      </c>
      <c r="M626" s="44">
        <v>0</v>
      </c>
      <c r="N626" s="44">
        <v>0</v>
      </c>
      <c r="O626" s="44">
        <v>0</v>
      </c>
      <c r="P626" s="44">
        <v>0</v>
      </c>
      <c r="Q626" s="44">
        <v>0</v>
      </c>
      <c r="R626" s="44">
        <v>0</v>
      </c>
      <c r="S626" s="44">
        <v>0</v>
      </c>
      <c r="T626" s="44">
        <v>0</v>
      </c>
      <c r="U626" s="44">
        <v>0</v>
      </c>
      <c r="V626" s="44">
        <v>0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x14ac:dyDescent="0.2">
      <c r="A627" s="90" t="s">
        <v>2788</v>
      </c>
      <c r="B627" s="28" t="str">
        <f>"03"&amp;"."&amp;$B$777&amp;"."&amp;$B$778</f>
        <v>03.04.2023</v>
      </c>
      <c r="C627" s="82" t="s">
        <v>76</v>
      </c>
      <c r="D627" s="83">
        <f>ROUND((D628)/1000,5)</f>
        <v>0</v>
      </c>
      <c r="E627" s="83">
        <f t="shared" ref="E627:AA627" si="362">ROUND((E628)/1000,5)</f>
        <v>0</v>
      </c>
      <c r="F627" s="83">
        <f t="shared" si="362"/>
        <v>0</v>
      </c>
      <c r="G627" s="83">
        <f t="shared" si="362"/>
        <v>0</v>
      </c>
      <c r="H627" s="83">
        <f t="shared" si="362"/>
        <v>0</v>
      </c>
      <c r="I627" s="83">
        <f t="shared" si="362"/>
        <v>3.7100000000000002E-3</v>
      </c>
      <c r="J627" s="83">
        <f t="shared" si="362"/>
        <v>0.13877</v>
      </c>
      <c r="K627" s="83">
        <f t="shared" si="362"/>
        <v>0</v>
      </c>
      <c r="L627" s="83">
        <f t="shared" si="362"/>
        <v>2.384E-2</v>
      </c>
      <c r="M627" s="83">
        <f t="shared" si="362"/>
        <v>0</v>
      </c>
      <c r="N627" s="83">
        <f t="shared" si="362"/>
        <v>0</v>
      </c>
      <c r="O627" s="83">
        <f t="shared" si="362"/>
        <v>0</v>
      </c>
      <c r="P627" s="83">
        <f t="shared" si="362"/>
        <v>0</v>
      </c>
      <c r="Q627" s="83">
        <f t="shared" si="362"/>
        <v>0</v>
      </c>
      <c r="R627" s="83">
        <f t="shared" si="362"/>
        <v>0</v>
      </c>
      <c r="S627" s="83">
        <f t="shared" si="362"/>
        <v>0</v>
      </c>
      <c r="T627" s="83">
        <f t="shared" si="362"/>
        <v>0</v>
      </c>
      <c r="U627" s="83">
        <f t="shared" si="362"/>
        <v>0</v>
      </c>
      <c r="V627" s="83">
        <f t="shared" si="362"/>
        <v>0</v>
      </c>
      <c r="W627" s="83">
        <f t="shared" si="362"/>
        <v>0</v>
      </c>
      <c r="X627" s="83">
        <f t="shared" si="362"/>
        <v>0</v>
      </c>
      <c r="Y627" s="83">
        <f t="shared" si="362"/>
        <v>0</v>
      </c>
      <c r="Z627" s="83">
        <f t="shared" si="362"/>
        <v>0</v>
      </c>
      <c r="AA627" s="83">
        <f t="shared" si="362"/>
        <v>0</v>
      </c>
    </row>
    <row r="628" spans="1:27" ht="12.75" customHeight="1" outlineLevel="1" x14ac:dyDescent="0.2">
      <c r="A628" s="91" t="s">
        <v>2789</v>
      </c>
      <c r="B628" s="63" t="s">
        <v>233</v>
      </c>
      <c r="C628" s="43" t="s">
        <v>79</v>
      </c>
      <c r="D628" s="44">
        <v>0</v>
      </c>
      <c r="E628" s="44">
        <v>0</v>
      </c>
      <c r="F628" s="44">
        <v>0</v>
      </c>
      <c r="G628" s="44">
        <v>0</v>
      </c>
      <c r="H628" s="44">
        <v>0</v>
      </c>
      <c r="I628" s="44">
        <v>3.71</v>
      </c>
      <c r="J628" s="44">
        <v>138.77000000000001</v>
      </c>
      <c r="K628" s="44">
        <v>0</v>
      </c>
      <c r="L628" s="44">
        <v>23.84</v>
      </c>
      <c r="M628" s="44">
        <v>0</v>
      </c>
      <c r="N628" s="44">
        <v>0</v>
      </c>
      <c r="O628" s="44">
        <v>0</v>
      </c>
      <c r="P628" s="44">
        <v>0</v>
      </c>
      <c r="Q628" s="44">
        <v>0</v>
      </c>
      <c r="R628" s="44">
        <v>0</v>
      </c>
      <c r="S628" s="44">
        <v>0</v>
      </c>
      <c r="T628" s="44">
        <v>0</v>
      </c>
      <c r="U628" s="44">
        <v>0</v>
      </c>
      <c r="V628" s="44">
        <v>0</v>
      </c>
      <c r="W628" s="44">
        <v>0</v>
      </c>
      <c r="X628" s="44">
        <v>0</v>
      </c>
      <c r="Y628" s="44">
        <v>0</v>
      </c>
      <c r="Z628" s="44">
        <v>0</v>
      </c>
      <c r="AA628" s="44">
        <v>0</v>
      </c>
    </row>
    <row r="629" spans="1:27" x14ac:dyDescent="0.2">
      <c r="A629" s="90" t="s">
        <v>2790</v>
      </c>
      <c r="B629" s="28" t="str">
        <f>"04"&amp;"."&amp;$B$777&amp;"."&amp;$B$778</f>
        <v>04.04.2023</v>
      </c>
      <c r="C629" s="82" t="s">
        <v>76</v>
      </c>
      <c r="D629" s="83">
        <f>ROUND((D630)/1000,5)</f>
        <v>0</v>
      </c>
      <c r="E629" s="83">
        <f t="shared" ref="E629:AA629" si="363">ROUND((E630)/1000,5)</f>
        <v>0</v>
      </c>
      <c r="F629" s="83">
        <f t="shared" si="363"/>
        <v>0</v>
      </c>
      <c r="G629" s="83">
        <f t="shared" si="363"/>
        <v>2.8600000000000001E-3</v>
      </c>
      <c r="H629" s="83">
        <f t="shared" si="363"/>
        <v>0</v>
      </c>
      <c r="I629" s="83">
        <f t="shared" si="363"/>
        <v>5.4469999999999998E-2</v>
      </c>
      <c r="J629" s="83">
        <f t="shared" si="363"/>
        <v>0.26390000000000002</v>
      </c>
      <c r="K629" s="83">
        <f t="shared" si="363"/>
        <v>7.1349999999999997E-2</v>
      </c>
      <c r="L629" s="83">
        <f t="shared" si="363"/>
        <v>8.8760000000000006E-2</v>
      </c>
      <c r="M629" s="83">
        <f t="shared" si="363"/>
        <v>0</v>
      </c>
      <c r="N629" s="83">
        <f t="shared" si="363"/>
        <v>0</v>
      </c>
      <c r="O629" s="83">
        <f t="shared" si="363"/>
        <v>0</v>
      </c>
      <c r="P629" s="83">
        <f t="shared" si="363"/>
        <v>0</v>
      </c>
      <c r="Q629" s="83">
        <f t="shared" si="363"/>
        <v>0</v>
      </c>
      <c r="R629" s="83">
        <f t="shared" si="363"/>
        <v>0</v>
      </c>
      <c r="S629" s="83">
        <f t="shared" si="363"/>
        <v>0</v>
      </c>
      <c r="T629" s="83">
        <f t="shared" si="363"/>
        <v>0</v>
      </c>
      <c r="U629" s="83">
        <f t="shared" si="363"/>
        <v>0</v>
      </c>
      <c r="V629" s="83">
        <f t="shared" si="363"/>
        <v>0</v>
      </c>
      <c r="W629" s="83">
        <f t="shared" si="363"/>
        <v>0</v>
      </c>
      <c r="X629" s="83">
        <f t="shared" si="363"/>
        <v>0</v>
      </c>
      <c r="Y629" s="83">
        <f t="shared" si="363"/>
        <v>0</v>
      </c>
      <c r="Z629" s="83">
        <f t="shared" si="363"/>
        <v>0</v>
      </c>
      <c r="AA629" s="83">
        <f t="shared" si="363"/>
        <v>0</v>
      </c>
    </row>
    <row r="630" spans="1:27" ht="12.75" customHeight="1" outlineLevel="1" x14ac:dyDescent="0.2">
      <c r="A630" s="91" t="s">
        <v>2791</v>
      </c>
      <c r="B630" s="63" t="s">
        <v>233</v>
      </c>
      <c r="C630" s="43" t="s">
        <v>79</v>
      </c>
      <c r="D630" s="44">
        <v>0</v>
      </c>
      <c r="E630" s="44">
        <v>0</v>
      </c>
      <c r="F630" s="44">
        <v>0</v>
      </c>
      <c r="G630" s="44">
        <v>2.86</v>
      </c>
      <c r="H630" s="44">
        <v>0</v>
      </c>
      <c r="I630" s="44">
        <v>54.47</v>
      </c>
      <c r="J630" s="44">
        <v>263.89999999999998</v>
      </c>
      <c r="K630" s="44">
        <v>71.349999999999994</v>
      </c>
      <c r="L630" s="44">
        <v>88.76</v>
      </c>
      <c r="M630" s="44">
        <v>0</v>
      </c>
      <c r="N630" s="44">
        <v>0</v>
      </c>
      <c r="O630" s="44">
        <v>0</v>
      </c>
      <c r="P630" s="44">
        <v>0</v>
      </c>
      <c r="Q630" s="44">
        <v>0</v>
      </c>
      <c r="R630" s="44">
        <v>0</v>
      </c>
      <c r="S630" s="44">
        <v>0</v>
      </c>
      <c r="T630" s="44">
        <v>0</v>
      </c>
      <c r="U630" s="44">
        <v>0</v>
      </c>
      <c r="V630" s="44">
        <v>0</v>
      </c>
      <c r="W630" s="44">
        <v>0</v>
      </c>
      <c r="X630" s="44">
        <v>0</v>
      </c>
      <c r="Y630" s="44">
        <v>0</v>
      </c>
      <c r="Z630" s="44">
        <v>0</v>
      </c>
      <c r="AA630" s="44">
        <v>0</v>
      </c>
    </row>
    <row r="631" spans="1:27" x14ac:dyDescent="0.2">
      <c r="A631" s="90" t="s">
        <v>2792</v>
      </c>
      <c r="B631" s="28" t="str">
        <f>"05"&amp;"."&amp;$B$777&amp;"."&amp;$B$778</f>
        <v>05.04.2023</v>
      </c>
      <c r="C631" s="82" t="s">
        <v>76</v>
      </c>
      <c r="D631" s="83">
        <f>ROUND((D632)/1000,5)</f>
        <v>0</v>
      </c>
      <c r="E631" s="83">
        <f t="shared" ref="E631:AA631" si="364">ROUND((E632)/1000,5)</f>
        <v>0</v>
      </c>
      <c r="F631" s="83">
        <f t="shared" si="364"/>
        <v>3.5899999999999999E-3</v>
      </c>
      <c r="G631" s="83">
        <f t="shared" si="364"/>
        <v>3.875E-2</v>
      </c>
      <c r="H631" s="83">
        <f t="shared" si="364"/>
        <v>2.8039999999999999E-2</v>
      </c>
      <c r="I631" s="83">
        <f t="shared" si="364"/>
        <v>8.7080000000000005E-2</v>
      </c>
      <c r="J631" s="83">
        <f t="shared" si="364"/>
        <v>0.29537000000000002</v>
      </c>
      <c r="K631" s="83">
        <f t="shared" si="364"/>
        <v>8.1269999999999995E-2</v>
      </c>
      <c r="L631" s="83">
        <f t="shared" si="364"/>
        <v>1.443E-2</v>
      </c>
      <c r="M631" s="83">
        <f t="shared" si="364"/>
        <v>1.4599999999999999E-3</v>
      </c>
      <c r="N631" s="83">
        <f t="shared" si="364"/>
        <v>0</v>
      </c>
      <c r="O631" s="83">
        <f t="shared" si="364"/>
        <v>0</v>
      </c>
      <c r="P631" s="83">
        <f t="shared" si="364"/>
        <v>0</v>
      </c>
      <c r="Q631" s="83">
        <f t="shared" si="364"/>
        <v>0</v>
      </c>
      <c r="R631" s="83">
        <f t="shared" si="364"/>
        <v>0</v>
      </c>
      <c r="S631" s="83">
        <f t="shared" si="364"/>
        <v>0</v>
      </c>
      <c r="T631" s="83">
        <f t="shared" si="364"/>
        <v>0</v>
      </c>
      <c r="U631" s="83">
        <f t="shared" si="364"/>
        <v>0</v>
      </c>
      <c r="V631" s="83">
        <f t="shared" si="364"/>
        <v>8.0000000000000007E-5</v>
      </c>
      <c r="W631" s="83">
        <f t="shared" si="364"/>
        <v>1.8000000000000001E-4</v>
      </c>
      <c r="X631" s="83">
        <f t="shared" si="364"/>
        <v>0</v>
      </c>
      <c r="Y631" s="83">
        <f t="shared" si="364"/>
        <v>0</v>
      </c>
      <c r="Z631" s="83">
        <f t="shared" si="364"/>
        <v>0</v>
      </c>
      <c r="AA631" s="83">
        <f t="shared" si="364"/>
        <v>0</v>
      </c>
    </row>
    <row r="632" spans="1:27" ht="12.75" customHeight="1" outlineLevel="1" x14ac:dyDescent="0.2">
      <c r="A632" s="91" t="s">
        <v>2793</v>
      </c>
      <c r="B632" s="63" t="s">
        <v>233</v>
      </c>
      <c r="C632" s="43" t="s">
        <v>79</v>
      </c>
      <c r="D632" s="44">
        <v>0</v>
      </c>
      <c r="E632" s="44">
        <v>0</v>
      </c>
      <c r="F632" s="44">
        <v>3.59</v>
      </c>
      <c r="G632" s="44">
        <v>38.75</v>
      </c>
      <c r="H632" s="44">
        <v>28.04</v>
      </c>
      <c r="I632" s="44">
        <v>87.08</v>
      </c>
      <c r="J632" s="44">
        <v>295.37</v>
      </c>
      <c r="K632" s="44">
        <v>81.27</v>
      </c>
      <c r="L632" s="44">
        <v>14.43</v>
      </c>
      <c r="M632" s="44">
        <v>1.46</v>
      </c>
      <c r="N632" s="44">
        <v>0</v>
      </c>
      <c r="O632" s="44">
        <v>0</v>
      </c>
      <c r="P632" s="44">
        <v>0</v>
      </c>
      <c r="Q632" s="44">
        <v>0</v>
      </c>
      <c r="R632" s="44">
        <v>0</v>
      </c>
      <c r="S632" s="44">
        <v>0</v>
      </c>
      <c r="T632" s="44">
        <v>0</v>
      </c>
      <c r="U632" s="44">
        <v>0</v>
      </c>
      <c r="V632" s="44">
        <v>0.08</v>
      </c>
      <c r="W632" s="44">
        <v>0.18</v>
      </c>
      <c r="X632" s="44">
        <v>0</v>
      </c>
      <c r="Y632" s="44">
        <v>0</v>
      </c>
      <c r="Z632" s="44">
        <v>0</v>
      </c>
      <c r="AA632" s="44">
        <v>0</v>
      </c>
    </row>
    <row r="633" spans="1:27" x14ac:dyDescent="0.2">
      <c r="A633" s="90" t="s">
        <v>2794</v>
      </c>
      <c r="B633" s="28" t="str">
        <f>"06"&amp;"."&amp;$B$777&amp;"."&amp;$B$778</f>
        <v>06.04.2023</v>
      </c>
      <c r="C633" s="82" t="s">
        <v>76</v>
      </c>
      <c r="D633" s="83">
        <f>ROUND((D634)/1000,5)</f>
        <v>0</v>
      </c>
      <c r="E633" s="83">
        <f t="shared" ref="E633:AA633" si="365">ROUND((E634)/1000,5)</f>
        <v>0</v>
      </c>
      <c r="F633" s="83">
        <f t="shared" si="365"/>
        <v>0</v>
      </c>
      <c r="G633" s="83">
        <f t="shared" si="365"/>
        <v>0</v>
      </c>
      <c r="H633" s="83">
        <f t="shared" si="365"/>
        <v>0</v>
      </c>
      <c r="I633" s="83">
        <f t="shared" si="365"/>
        <v>2.0930000000000001E-2</v>
      </c>
      <c r="J633" s="83">
        <f t="shared" si="365"/>
        <v>0.23297999999999999</v>
      </c>
      <c r="K633" s="83">
        <f t="shared" si="365"/>
        <v>5.185E-2</v>
      </c>
      <c r="L633" s="83">
        <f t="shared" si="365"/>
        <v>0</v>
      </c>
      <c r="M633" s="83">
        <f t="shared" si="365"/>
        <v>0</v>
      </c>
      <c r="N633" s="83">
        <f t="shared" si="365"/>
        <v>0</v>
      </c>
      <c r="O633" s="83">
        <f t="shared" si="365"/>
        <v>0</v>
      </c>
      <c r="P633" s="83">
        <f t="shared" si="365"/>
        <v>0</v>
      </c>
      <c r="Q633" s="83">
        <f t="shared" si="365"/>
        <v>0</v>
      </c>
      <c r="R633" s="83">
        <f t="shared" si="365"/>
        <v>0</v>
      </c>
      <c r="S633" s="83">
        <f t="shared" si="365"/>
        <v>0</v>
      </c>
      <c r="T633" s="83">
        <f t="shared" si="365"/>
        <v>0</v>
      </c>
      <c r="U633" s="83">
        <f t="shared" si="365"/>
        <v>0</v>
      </c>
      <c r="V633" s="83">
        <f t="shared" si="365"/>
        <v>0</v>
      </c>
      <c r="W633" s="83">
        <f t="shared" si="365"/>
        <v>0</v>
      </c>
      <c r="X633" s="83">
        <f t="shared" si="365"/>
        <v>0</v>
      </c>
      <c r="Y633" s="83">
        <f t="shared" si="365"/>
        <v>0</v>
      </c>
      <c r="Z633" s="83">
        <f t="shared" si="365"/>
        <v>0</v>
      </c>
      <c r="AA633" s="83">
        <f t="shared" si="365"/>
        <v>0</v>
      </c>
    </row>
    <row r="634" spans="1:27" ht="12.75" customHeight="1" outlineLevel="1" x14ac:dyDescent="0.2">
      <c r="A634" s="91" t="s">
        <v>2795</v>
      </c>
      <c r="B634" s="63" t="s">
        <v>233</v>
      </c>
      <c r="C634" s="43" t="s">
        <v>79</v>
      </c>
      <c r="D634" s="44">
        <v>0</v>
      </c>
      <c r="E634" s="44">
        <v>0</v>
      </c>
      <c r="F634" s="44">
        <v>0</v>
      </c>
      <c r="G634" s="44">
        <v>0</v>
      </c>
      <c r="H634" s="44">
        <v>0</v>
      </c>
      <c r="I634" s="44">
        <v>20.93</v>
      </c>
      <c r="J634" s="44">
        <v>232.98</v>
      </c>
      <c r="K634" s="44">
        <v>51.85</v>
      </c>
      <c r="L634" s="44">
        <v>0</v>
      </c>
      <c r="M634" s="44">
        <v>0</v>
      </c>
      <c r="N634" s="44">
        <v>0</v>
      </c>
      <c r="O634" s="44">
        <v>0</v>
      </c>
      <c r="P634" s="44">
        <v>0</v>
      </c>
      <c r="Q634" s="44">
        <v>0</v>
      </c>
      <c r="R634" s="44">
        <v>0</v>
      </c>
      <c r="S634" s="44">
        <v>0</v>
      </c>
      <c r="T634" s="44">
        <v>0</v>
      </c>
      <c r="U634" s="44">
        <v>0</v>
      </c>
      <c r="V634" s="44">
        <v>0</v>
      </c>
      <c r="W634" s="44">
        <v>0</v>
      </c>
      <c r="X634" s="44">
        <v>0</v>
      </c>
      <c r="Y634" s="44">
        <v>0</v>
      </c>
      <c r="Z634" s="44">
        <v>0</v>
      </c>
      <c r="AA634" s="44">
        <v>0</v>
      </c>
    </row>
    <row r="635" spans="1:27" x14ac:dyDescent="0.2">
      <c r="A635" s="90" t="s">
        <v>2796</v>
      </c>
      <c r="B635" s="28" t="str">
        <f>"07"&amp;"."&amp;$B$777&amp;"."&amp;$B$778</f>
        <v>07.04.2023</v>
      </c>
      <c r="C635" s="82" t="s">
        <v>76</v>
      </c>
      <c r="D635" s="83">
        <f>ROUND((D636)/1000,5)</f>
        <v>0</v>
      </c>
      <c r="E635" s="83">
        <f t="shared" ref="E635:AA635" si="366">ROUND((E636)/1000,5)</f>
        <v>0</v>
      </c>
      <c r="F635" s="83">
        <f t="shared" si="366"/>
        <v>0</v>
      </c>
      <c r="G635" s="83">
        <f t="shared" si="366"/>
        <v>0</v>
      </c>
      <c r="H635" s="83">
        <f t="shared" si="366"/>
        <v>0</v>
      </c>
      <c r="I635" s="83">
        <f t="shared" si="366"/>
        <v>3.8309999999999997E-2</v>
      </c>
      <c r="J635" s="83">
        <f t="shared" si="366"/>
        <v>0.14248</v>
      </c>
      <c r="K635" s="83">
        <f t="shared" si="366"/>
        <v>6.2839999999999993E-2</v>
      </c>
      <c r="L635" s="83">
        <f t="shared" si="366"/>
        <v>0.13247</v>
      </c>
      <c r="M635" s="83">
        <f t="shared" si="366"/>
        <v>0</v>
      </c>
      <c r="N635" s="83">
        <f t="shared" si="366"/>
        <v>0</v>
      </c>
      <c r="O635" s="83">
        <f t="shared" si="366"/>
        <v>0</v>
      </c>
      <c r="P635" s="83">
        <f t="shared" si="366"/>
        <v>0</v>
      </c>
      <c r="Q635" s="83">
        <f t="shared" si="366"/>
        <v>0</v>
      </c>
      <c r="R635" s="83">
        <f t="shared" si="366"/>
        <v>0</v>
      </c>
      <c r="S635" s="83">
        <f t="shared" si="366"/>
        <v>0</v>
      </c>
      <c r="T635" s="83">
        <f t="shared" si="366"/>
        <v>0</v>
      </c>
      <c r="U635" s="83">
        <f t="shared" si="366"/>
        <v>0</v>
      </c>
      <c r="V635" s="83">
        <f t="shared" si="366"/>
        <v>2.9590000000000002E-2</v>
      </c>
      <c r="W635" s="83">
        <f t="shared" si="366"/>
        <v>0</v>
      </c>
      <c r="X635" s="83">
        <f t="shared" si="366"/>
        <v>0</v>
      </c>
      <c r="Y635" s="83">
        <f t="shared" si="366"/>
        <v>0</v>
      </c>
      <c r="Z635" s="83">
        <f t="shared" si="366"/>
        <v>0</v>
      </c>
      <c r="AA635" s="83">
        <f t="shared" si="366"/>
        <v>0</v>
      </c>
    </row>
    <row r="636" spans="1:27" ht="12.75" customHeight="1" outlineLevel="1" x14ac:dyDescent="0.2">
      <c r="A636" s="91" t="s">
        <v>2797</v>
      </c>
      <c r="B636" s="63" t="s">
        <v>233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0</v>
      </c>
      <c r="I636" s="44">
        <v>38.31</v>
      </c>
      <c r="J636" s="44">
        <v>142.47999999999999</v>
      </c>
      <c r="K636" s="44">
        <v>62.84</v>
      </c>
      <c r="L636" s="44">
        <v>132.47</v>
      </c>
      <c r="M636" s="44">
        <v>0</v>
      </c>
      <c r="N636" s="44">
        <v>0</v>
      </c>
      <c r="O636" s="44">
        <v>0</v>
      </c>
      <c r="P636" s="44">
        <v>0</v>
      </c>
      <c r="Q636" s="44">
        <v>0</v>
      </c>
      <c r="R636" s="44">
        <v>0</v>
      </c>
      <c r="S636" s="44">
        <v>0</v>
      </c>
      <c r="T636" s="44">
        <v>0</v>
      </c>
      <c r="U636" s="44">
        <v>0</v>
      </c>
      <c r="V636" s="44">
        <v>29.59</v>
      </c>
      <c r="W636" s="44">
        <v>0</v>
      </c>
      <c r="X636" s="44">
        <v>0</v>
      </c>
      <c r="Y636" s="44">
        <v>0</v>
      </c>
      <c r="Z636" s="44">
        <v>0</v>
      </c>
      <c r="AA636" s="44">
        <v>0</v>
      </c>
    </row>
    <row r="637" spans="1:27" x14ac:dyDescent="0.2">
      <c r="A637" s="90" t="s">
        <v>2798</v>
      </c>
      <c r="B637" s="28" t="str">
        <f>"08"&amp;"."&amp;$B$777&amp;"."&amp;$B$778</f>
        <v>08.04.2023</v>
      </c>
      <c r="C637" s="82" t="s">
        <v>76</v>
      </c>
      <c r="D637" s="83">
        <f>ROUND((D638)/1000,5)</f>
        <v>0</v>
      </c>
      <c r="E637" s="83">
        <f t="shared" ref="E637:AA637" si="367">ROUND((E638)/1000,5)</f>
        <v>0</v>
      </c>
      <c r="F637" s="83">
        <f t="shared" si="367"/>
        <v>0</v>
      </c>
      <c r="G637" s="83">
        <f t="shared" si="367"/>
        <v>0</v>
      </c>
      <c r="H637" s="83">
        <f t="shared" si="367"/>
        <v>0</v>
      </c>
      <c r="I637" s="83">
        <f t="shared" si="367"/>
        <v>2.7179999999999999E-2</v>
      </c>
      <c r="J637" s="83">
        <f t="shared" si="367"/>
        <v>9.1730000000000006E-2</v>
      </c>
      <c r="K637" s="83">
        <f t="shared" si="367"/>
        <v>0.18107000000000001</v>
      </c>
      <c r="L637" s="83">
        <f t="shared" si="367"/>
        <v>4.0189999999999997E-2</v>
      </c>
      <c r="M637" s="83">
        <f t="shared" si="367"/>
        <v>0.26277</v>
      </c>
      <c r="N637" s="83">
        <f t="shared" si="367"/>
        <v>2.2290000000000001E-2</v>
      </c>
      <c r="O637" s="83">
        <f t="shared" si="367"/>
        <v>9.0139999999999998E-2</v>
      </c>
      <c r="P637" s="83">
        <f t="shared" si="367"/>
        <v>0</v>
      </c>
      <c r="Q637" s="83">
        <f t="shared" si="367"/>
        <v>0</v>
      </c>
      <c r="R637" s="83">
        <f t="shared" si="367"/>
        <v>6.8999999999999997E-4</v>
      </c>
      <c r="S637" s="83">
        <f t="shared" si="367"/>
        <v>5.1810000000000002E-2</v>
      </c>
      <c r="T637" s="83">
        <f t="shared" si="367"/>
        <v>0</v>
      </c>
      <c r="U637" s="83">
        <f t="shared" si="367"/>
        <v>7.6600000000000001E-3</v>
      </c>
      <c r="V637" s="83">
        <f t="shared" si="367"/>
        <v>0.16445000000000001</v>
      </c>
      <c r="W637" s="83">
        <f t="shared" si="367"/>
        <v>0.11447</v>
      </c>
      <c r="X637" s="83">
        <f t="shared" si="367"/>
        <v>3.0450000000000001E-2</v>
      </c>
      <c r="Y637" s="83">
        <f t="shared" si="367"/>
        <v>0</v>
      </c>
      <c r="Z637" s="83">
        <f t="shared" si="367"/>
        <v>0</v>
      </c>
      <c r="AA637" s="83">
        <f t="shared" si="367"/>
        <v>0</v>
      </c>
    </row>
    <row r="638" spans="1:27" ht="12.75" customHeight="1" outlineLevel="1" x14ac:dyDescent="0.2">
      <c r="A638" s="91" t="s">
        <v>2799</v>
      </c>
      <c r="B638" s="63" t="s">
        <v>233</v>
      </c>
      <c r="C638" s="43" t="s">
        <v>79</v>
      </c>
      <c r="D638" s="44">
        <v>0</v>
      </c>
      <c r="E638" s="44">
        <v>0</v>
      </c>
      <c r="F638" s="44">
        <v>0</v>
      </c>
      <c r="G638" s="44">
        <v>0</v>
      </c>
      <c r="H638" s="44">
        <v>0</v>
      </c>
      <c r="I638" s="44">
        <v>27.18</v>
      </c>
      <c r="J638" s="44">
        <v>91.73</v>
      </c>
      <c r="K638" s="44">
        <v>181.07</v>
      </c>
      <c r="L638" s="44">
        <v>40.19</v>
      </c>
      <c r="M638" s="44">
        <v>262.77</v>
      </c>
      <c r="N638" s="44">
        <v>22.29</v>
      </c>
      <c r="O638" s="44">
        <v>90.14</v>
      </c>
      <c r="P638" s="44">
        <v>0</v>
      </c>
      <c r="Q638" s="44">
        <v>0</v>
      </c>
      <c r="R638" s="44">
        <v>0.69</v>
      </c>
      <c r="S638" s="44">
        <v>51.81</v>
      </c>
      <c r="T638" s="44">
        <v>0</v>
      </c>
      <c r="U638" s="44">
        <v>7.66</v>
      </c>
      <c r="V638" s="44">
        <v>164.45</v>
      </c>
      <c r="W638" s="44">
        <v>114.47</v>
      </c>
      <c r="X638" s="44">
        <v>30.45</v>
      </c>
      <c r="Y638" s="44">
        <v>0</v>
      </c>
      <c r="Z638" s="44">
        <v>0</v>
      </c>
      <c r="AA638" s="44">
        <v>0</v>
      </c>
    </row>
    <row r="639" spans="1:27" x14ac:dyDescent="0.2">
      <c r="A639" s="90" t="s">
        <v>2800</v>
      </c>
      <c r="B639" s="28" t="str">
        <f>"09"&amp;"."&amp;$B$777&amp;"."&amp;$B$778</f>
        <v>09.04.2023</v>
      </c>
      <c r="C639" s="82" t="s">
        <v>76</v>
      </c>
      <c r="D639" s="83">
        <f>ROUND((D640)/1000,5)</f>
        <v>0</v>
      </c>
      <c r="E639" s="83">
        <f t="shared" ref="E639:AA639" si="368">ROUND((E640)/1000,5)</f>
        <v>1.74E-3</v>
      </c>
      <c r="F639" s="83">
        <f t="shared" si="368"/>
        <v>3.0859999999999999E-2</v>
      </c>
      <c r="G639" s="83">
        <f t="shared" si="368"/>
        <v>5.2249999999999998E-2</v>
      </c>
      <c r="H639" s="83">
        <f t="shared" si="368"/>
        <v>7.4109999999999995E-2</v>
      </c>
      <c r="I639" s="83">
        <f t="shared" si="368"/>
        <v>7.5389999999999999E-2</v>
      </c>
      <c r="J639" s="83">
        <f t="shared" si="368"/>
        <v>0.13491</v>
      </c>
      <c r="K639" s="83">
        <f t="shared" si="368"/>
        <v>0.1237</v>
      </c>
      <c r="L639" s="83">
        <f t="shared" si="368"/>
        <v>0.25012000000000001</v>
      </c>
      <c r="M639" s="83">
        <f t="shared" si="368"/>
        <v>0.14494000000000001</v>
      </c>
      <c r="N639" s="83">
        <f t="shared" si="368"/>
        <v>6.5689999999999998E-2</v>
      </c>
      <c r="O639" s="83">
        <f t="shared" si="368"/>
        <v>0</v>
      </c>
      <c r="P639" s="83">
        <f t="shared" si="368"/>
        <v>0</v>
      </c>
      <c r="Q639" s="83">
        <f t="shared" si="368"/>
        <v>0</v>
      </c>
      <c r="R639" s="83">
        <f t="shared" si="368"/>
        <v>6.3409999999999994E-2</v>
      </c>
      <c r="S639" s="83">
        <f t="shared" si="368"/>
        <v>6.726E-2</v>
      </c>
      <c r="T639" s="83">
        <f t="shared" si="368"/>
        <v>7.3999999999999999E-4</v>
      </c>
      <c r="U639" s="83">
        <f t="shared" si="368"/>
        <v>0.12853999999999999</v>
      </c>
      <c r="V639" s="83">
        <f t="shared" si="368"/>
        <v>0.11359</v>
      </c>
      <c r="W639" s="83">
        <f t="shared" si="368"/>
        <v>0.10994</v>
      </c>
      <c r="X639" s="83">
        <f t="shared" si="368"/>
        <v>5.3999999999999999E-2</v>
      </c>
      <c r="Y639" s="83">
        <f t="shared" si="368"/>
        <v>0</v>
      </c>
      <c r="Z639" s="83">
        <f t="shared" si="368"/>
        <v>0</v>
      </c>
      <c r="AA639" s="83">
        <f t="shared" si="368"/>
        <v>0</v>
      </c>
    </row>
    <row r="640" spans="1:27" ht="12.75" customHeight="1" outlineLevel="1" x14ac:dyDescent="0.2">
      <c r="A640" s="91" t="s">
        <v>2801</v>
      </c>
      <c r="B640" s="63" t="s">
        <v>233</v>
      </c>
      <c r="C640" s="43" t="s">
        <v>79</v>
      </c>
      <c r="D640" s="44">
        <v>0</v>
      </c>
      <c r="E640" s="44">
        <v>1.74</v>
      </c>
      <c r="F640" s="44">
        <v>30.86</v>
      </c>
      <c r="G640" s="44">
        <v>52.25</v>
      </c>
      <c r="H640" s="44">
        <v>74.11</v>
      </c>
      <c r="I640" s="44">
        <v>75.39</v>
      </c>
      <c r="J640" s="44">
        <v>134.91</v>
      </c>
      <c r="K640" s="44">
        <v>123.7</v>
      </c>
      <c r="L640" s="44">
        <v>250.12</v>
      </c>
      <c r="M640" s="44">
        <v>144.94</v>
      </c>
      <c r="N640" s="44">
        <v>65.69</v>
      </c>
      <c r="O640" s="44">
        <v>0</v>
      </c>
      <c r="P640" s="44">
        <v>0</v>
      </c>
      <c r="Q640" s="44">
        <v>0</v>
      </c>
      <c r="R640" s="44">
        <v>63.41</v>
      </c>
      <c r="S640" s="44">
        <v>67.260000000000005</v>
      </c>
      <c r="T640" s="44">
        <v>0.74</v>
      </c>
      <c r="U640" s="44">
        <v>128.54</v>
      </c>
      <c r="V640" s="44">
        <v>113.59</v>
      </c>
      <c r="W640" s="44">
        <v>109.94</v>
      </c>
      <c r="X640" s="44">
        <v>54</v>
      </c>
      <c r="Y640" s="44">
        <v>0</v>
      </c>
      <c r="Z640" s="44">
        <v>0</v>
      </c>
      <c r="AA640" s="44">
        <v>0</v>
      </c>
    </row>
    <row r="641" spans="1:27" x14ac:dyDescent="0.2">
      <c r="A641" s="90" t="s">
        <v>2802</v>
      </c>
      <c r="B641" s="28" t="str">
        <f>"10"&amp;"."&amp;$B$777&amp;"."&amp;$B$778</f>
        <v>10.04.2023</v>
      </c>
      <c r="C641" s="82" t="s">
        <v>76</v>
      </c>
      <c r="D641" s="83">
        <f>ROUND((D642)/1000,5)</f>
        <v>0</v>
      </c>
      <c r="E641" s="83">
        <f t="shared" ref="E641:AA641" si="369">ROUND((E642)/1000,5)</f>
        <v>0</v>
      </c>
      <c r="F641" s="83">
        <f t="shared" si="369"/>
        <v>0</v>
      </c>
      <c r="G641" s="83">
        <f t="shared" si="369"/>
        <v>0</v>
      </c>
      <c r="H641" s="83">
        <f t="shared" si="369"/>
        <v>0</v>
      </c>
      <c r="I641" s="83">
        <f t="shared" si="369"/>
        <v>0</v>
      </c>
      <c r="J641" s="83">
        <f t="shared" si="369"/>
        <v>0.15409999999999999</v>
      </c>
      <c r="K641" s="83">
        <f t="shared" si="369"/>
        <v>0.12329</v>
      </c>
      <c r="L641" s="83">
        <f t="shared" si="369"/>
        <v>8.2059999999999994E-2</v>
      </c>
      <c r="M641" s="83">
        <f t="shared" si="369"/>
        <v>4.0509999999999997E-2</v>
      </c>
      <c r="N641" s="83">
        <f t="shared" si="369"/>
        <v>0</v>
      </c>
      <c r="O641" s="83">
        <f t="shared" si="369"/>
        <v>0</v>
      </c>
      <c r="P641" s="83">
        <f t="shared" si="369"/>
        <v>0</v>
      </c>
      <c r="Q641" s="83">
        <f t="shared" si="369"/>
        <v>0</v>
      </c>
      <c r="R641" s="83">
        <f t="shared" si="369"/>
        <v>0</v>
      </c>
      <c r="S641" s="83">
        <f t="shared" si="369"/>
        <v>0</v>
      </c>
      <c r="T641" s="83">
        <f t="shared" si="369"/>
        <v>0</v>
      </c>
      <c r="U641" s="83">
        <f t="shared" si="369"/>
        <v>0.21157000000000001</v>
      </c>
      <c r="V641" s="83">
        <f t="shared" si="369"/>
        <v>3.6639999999999999E-2</v>
      </c>
      <c r="W641" s="83">
        <f t="shared" si="369"/>
        <v>0.11663999999999999</v>
      </c>
      <c r="X641" s="83">
        <f t="shared" si="369"/>
        <v>0</v>
      </c>
      <c r="Y641" s="83">
        <f t="shared" si="369"/>
        <v>0</v>
      </c>
      <c r="Z641" s="83">
        <f t="shared" si="369"/>
        <v>0</v>
      </c>
      <c r="AA641" s="83">
        <f t="shared" si="369"/>
        <v>0</v>
      </c>
    </row>
    <row r="642" spans="1:27" ht="12.75" customHeight="1" outlineLevel="1" x14ac:dyDescent="0.2">
      <c r="A642" s="91" t="s">
        <v>2803</v>
      </c>
      <c r="B642" s="63" t="s">
        <v>233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0</v>
      </c>
      <c r="I642" s="44">
        <v>0</v>
      </c>
      <c r="J642" s="44">
        <v>154.1</v>
      </c>
      <c r="K642" s="44">
        <v>123.29</v>
      </c>
      <c r="L642" s="44">
        <v>82.06</v>
      </c>
      <c r="M642" s="44">
        <v>40.51</v>
      </c>
      <c r="N642" s="44">
        <v>0</v>
      </c>
      <c r="O642" s="44">
        <v>0</v>
      </c>
      <c r="P642" s="44">
        <v>0</v>
      </c>
      <c r="Q642" s="44">
        <v>0</v>
      </c>
      <c r="R642" s="44">
        <v>0</v>
      </c>
      <c r="S642" s="44">
        <v>0</v>
      </c>
      <c r="T642" s="44">
        <v>0</v>
      </c>
      <c r="U642" s="44">
        <v>211.57</v>
      </c>
      <c r="V642" s="44">
        <v>36.64</v>
      </c>
      <c r="W642" s="44">
        <v>116.64</v>
      </c>
      <c r="X642" s="44">
        <v>0</v>
      </c>
      <c r="Y642" s="44">
        <v>0</v>
      </c>
      <c r="Z642" s="44">
        <v>0</v>
      </c>
      <c r="AA642" s="44">
        <v>0</v>
      </c>
    </row>
    <row r="643" spans="1:27" x14ac:dyDescent="0.2">
      <c r="A643" s="90" t="s">
        <v>2804</v>
      </c>
      <c r="B643" s="28" t="str">
        <f>"11"&amp;"."&amp;$B$777&amp;"."&amp;$B$778</f>
        <v>11.04.2023</v>
      </c>
      <c r="C643" s="82" t="s">
        <v>76</v>
      </c>
      <c r="D643" s="83">
        <f>ROUND((D644)/1000,5)</f>
        <v>0</v>
      </c>
      <c r="E643" s="83">
        <f t="shared" ref="E643:AA643" si="370">ROUND((E644)/1000,5)</f>
        <v>0</v>
      </c>
      <c r="F643" s="83">
        <f t="shared" si="370"/>
        <v>0.28892000000000001</v>
      </c>
      <c r="G643" s="83">
        <f t="shared" si="370"/>
        <v>8.4100000000000008E-3</v>
      </c>
      <c r="H643" s="83">
        <f t="shared" si="370"/>
        <v>0.77071999999999996</v>
      </c>
      <c r="I643" s="83">
        <f t="shared" si="370"/>
        <v>9.2460000000000001E-2</v>
      </c>
      <c r="J643" s="83">
        <f t="shared" si="370"/>
        <v>0.25183</v>
      </c>
      <c r="K643" s="83">
        <f t="shared" si="370"/>
        <v>0.1137</v>
      </c>
      <c r="L643" s="83">
        <f t="shared" si="370"/>
        <v>6.9019999999999998E-2</v>
      </c>
      <c r="M643" s="83">
        <f t="shared" si="370"/>
        <v>0</v>
      </c>
      <c r="N643" s="83">
        <f t="shared" si="370"/>
        <v>0</v>
      </c>
      <c r="O643" s="83">
        <f t="shared" si="370"/>
        <v>0</v>
      </c>
      <c r="P643" s="83">
        <f t="shared" si="370"/>
        <v>0</v>
      </c>
      <c r="Q643" s="83">
        <f t="shared" si="370"/>
        <v>0.17738999999999999</v>
      </c>
      <c r="R643" s="83">
        <f t="shared" si="370"/>
        <v>0.22625999999999999</v>
      </c>
      <c r="S643" s="83">
        <f t="shared" si="370"/>
        <v>7.7640000000000001E-2</v>
      </c>
      <c r="T643" s="83">
        <f t="shared" si="370"/>
        <v>0.12959999999999999</v>
      </c>
      <c r="U643" s="83">
        <f t="shared" si="370"/>
        <v>0.15436</v>
      </c>
      <c r="V643" s="83">
        <f t="shared" si="370"/>
        <v>0.14673</v>
      </c>
      <c r="W643" s="83">
        <f t="shared" si="370"/>
        <v>8.1549999999999997E-2</v>
      </c>
      <c r="X643" s="83">
        <f t="shared" si="370"/>
        <v>0</v>
      </c>
      <c r="Y643" s="83">
        <f t="shared" si="370"/>
        <v>0</v>
      </c>
      <c r="Z643" s="83">
        <f t="shared" si="370"/>
        <v>0</v>
      </c>
      <c r="AA643" s="83">
        <f t="shared" si="370"/>
        <v>7.2020000000000001E-2</v>
      </c>
    </row>
    <row r="644" spans="1:27" ht="12.75" customHeight="1" outlineLevel="1" x14ac:dyDescent="0.2">
      <c r="A644" s="91" t="s">
        <v>2805</v>
      </c>
      <c r="B644" s="63" t="s">
        <v>233</v>
      </c>
      <c r="C644" s="43" t="s">
        <v>79</v>
      </c>
      <c r="D644" s="44">
        <v>0</v>
      </c>
      <c r="E644" s="44">
        <v>0</v>
      </c>
      <c r="F644" s="44">
        <v>288.92</v>
      </c>
      <c r="G644" s="44">
        <v>8.41</v>
      </c>
      <c r="H644" s="44">
        <v>770.72</v>
      </c>
      <c r="I644" s="44">
        <v>92.46</v>
      </c>
      <c r="J644" s="44">
        <v>251.83</v>
      </c>
      <c r="K644" s="44">
        <v>113.7</v>
      </c>
      <c r="L644" s="44">
        <v>69.02</v>
      </c>
      <c r="M644" s="44">
        <v>0</v>
      </c>
      <c r="N644" s="44">
        <v>0</v>
      </c>
      <c r="O644" s="44">
        <v>0</v>
      </c>
      <c r="P644" s="44">
        <v>0</v>
      </c>
      <c r="Q644" s="44">
        <v>177.39</v>
      </c>
      <c r="R644" s="44">
        <v>226.26</v>
      </c>
      <c r="S644" s="44">
        <v>77.64</v>
      </c>
      <c r="T644" s="44">
        <v>129.6</v>
      </c>
      <c r="U644" s="44">
        <v>154.36000000000001</v>
      </c>
      <c r="V644" s="44">
        <v>146.72999999999999</v>
      </c>
      <c r="W644" s="44">
        <v>81.55</v>
      </c>
      <c r="X644" s="44">
        <v>0</v>
      </c>
      <c r="Y644" s="44">
        <v>0</v>
      </c>
      <c r="Z644" s="44">
        <v>0</v>
      </c>
      <c r="AA644" s="44">
        <v>72.02</v>
      </c>
    </row>
    <row r="645" spans="1:27" x14ac:dyDescent="0.2">
      <c r="A645" s="90" t="s">
        <v>2806</v>
      </c>
      <c r="B645" s="28" t="str">
        <f>"12"&amp;"."&amp;$B$777&amp;"."&amp;$B$778</f>
        <v>12.04.2023</v>
      </c>
      <c r="C645" s="82" t="s">
        <v>76</v>
      </c>
      <c r="D645" s="83">
        <f>ROUND((D646)/1000,5)</f>
        <v>0</v>
      </c>
      <c r="E645" s="83">
        <f t="shared" ref="E645:AA645" si="371">ROUND((E646)/1000,5)</f>
        <v>0</v>
      </c>
      <c r="F645" s="83">
        <f t="shared" si="371"/>
        <v>0</v>
      </c>
      <c r="G645" s="83">
        <f t="shared" si="371"/>
        <v>0</v>
      </c>
      <c r="H645" s="83">
        <f t="shared" si="371"/>
        <v>0.65861000000000003</v>
      </c>
      <c r="I645" s="83">
        <f t="shared" si="371"/>
        <v>0.33896999999999999</v>
      </c>
      <c r="J645" s="83">
        <f t="shared" si="371"/>
        <v>0.27968999999999999</v>
      </c>
      <c r="K645" s="83">
        <f t="shared" si="371"/>
        <v>0.33617000000000002</v>
      </c>
      <c r="L645" s="83">
        <f t="shared" si="371"/>
        <v>0.27818999999999999</v>
      </c>
      <c r="M645" s="83">
        <f t="shared" si="371"/>
        <v>6.173E-2</v>
      </c>
      <c r="N645" s="83">
        <f t="shared" si="371"/>
        <v>0</v>
      </c>
      <c r="O645" s="83">
        <f t="shared" si="371"/>
        <v>0</v>
      </c>
      <c r="P645" s="83">
        <f t="shared" si="371"/>
        <v>0</v>
      </c>
      <c r="Q645" s="83">
        <f t="shared" si="371"/>
        <v>0.16661999999999999</v>
      </c>
      <c r="R645" s="83">
        <f t="shared" si="371"/>
        <v>0.13514999999999999</v>
      </c>
      <c r="S645" s="83">
        <f t="shared" si="371"/>
        <v>0.20879</v>
      </c>
      <c r="T645" s="83">
        <f t="shared" si="371"/>
        <v>0.27633000000000002</v>
      </c>
      <c r="U645" s="83">
        <f t="shared" si="371"/>
        <v>2.2499999999999998E-3</v>
      </c>
      <c r="V645" s="83">
        <f t="shared" si="371"/>
        <v>6.6720000000000002E-2</v>
      </c>
      <c r="W645" s="83">
        <f t="shared" si="371"/>
        <v>0.30108000000000001</v>
      </c>
      <c r="X645" s="83">
        <f t="shared" si="371"/>
        <v>0</v>
      </c>
      <c r="Y645" s="83">
        <f t="shared" si="371"/>
        <v>0</v>
      </c>
      <c r="Z645" s="83">
        <f t="shared" si="371"/>
        <v>0</v>
      </c>
      <c r="AA645" s="83">
        <f t="shared" si="371"/>
        <v>0.25079000000000001</v>
      </c>
    </row>
    <row r="646" spans="1:27" ht="12.75" customHeight="1" outlineLevel="1" x14ac:dyDescent="0.2">
      <c r="A646" s="91" t="s">
        <v>2807</v>
      </c>
      <c r="B646" s="63" t="s">
        <v>233</v>
      </c>
      <c r="C646" s="43" t="s">
        <v>79</v>
      </c>
      <c r="D646" s="44">
        <v>0</v>
      </c>
      <c r="E646" s="44">
        <v>0</v>
      </c>
      <c r="F646" s="44">
        <v>0</v>
      </c>
      <c r="G646" s="44">
        <v>0</v>
      </c>
      <c r="H646" s="44">
        <v>658.61</v>
      </c>
      <c r="I646" s="44">
        <v>338.97</v>
      </c>
      <c r="J646" s="44">
        <v>279.69</v>
      </c>
      <c r="K646" s="44">
        <v>336.17</v>
      </c>
      <c r="L646" s="44">
        <v>278.19</v>
      </c>
      <c r="M646" s="44">
        <v>61.73</v>
      </c>
      <c r="N646" s="44">
        <v>0</v>
      </c>
      <c r="O646" s="44">
        <v>0</v>
      </c>
      <c r="P646" s="44">
        <v>0</v>
      </c>
      <c r="Q646" s="44">
        <v>166.62</v>
      </c>
      <c r="R646" s="44">
        <v>135.15</v>
      </c>
      <c r="S646" s="44">
        <v>208.79</v>
      </c>
      <c r="T646" s="44">
        <v>276.33</v>
      </c>
      <c r="U646" s="44">
        <v>2.25</v>
      </c>
      <c r="V646" s="44">
        <v>66.72</v>
      </c>
      <c r="W646" s="44">
        <v>301.08</v>
      </c>
      <c r="X646" s="44">
        <v>0</v>
      </c>
      <c r="Y646" s="44">
        <v>0</v>
      </c>
      <c r="Z646" s="44">
        <v>0</v>
      </c>
      <c r="AA646" s="44">
        <v>250.79</v>
      </c>
    </row>
    <row r="647" spans="1:27" x14ac:dyDescent="0.2">
      <c r="A647" s="90" t="s">
        <v>2808</v>
      </c>
      <c r="B647" s="28" t="str">
        <f>"13"&amp;"."&amp;$B$777&amp;"."&amp;$B$778</f>
        <v>13.04.2023</v>
      </c>
      <c r="C647" s="82" t="s">
        <v>76</v>
      </c>
      <c r="D647" s="83">
        <f>ROUND((D648)/1000,5)</f>
        <v>0</v>
      </c>
      <c r="E647" s="83">
        <f t="shared" ref="E647:AA647" si="372">ROUND((E648)/1000,5)</f>
        <v>0</v>
      </c>
      <c r="F647" s="83">
        <f t="shared" si="372"/>
        <v>0</v>
      </c>
      <c r="G647" s="83">
        <f t="shared" si="372"/>
        <v>0</v>
      </c>
      <c r="H647" s="83">
        <f t="shared" si="372"/>
        <v>0</v>
      </c>
      <c r="I647" s="83">
        <f t="shared" si="372"/>
        <v>3.7310000000000003E-2</v>
      </c>
      <c r="J647" s="83">
        <f t="shared" si="372"/>
        <v>0.24046000000000001</v>
      </c>
      <c r="K647" s="83">
        <f t="shared" si="372"/>
        <v>0.309</v>
      </c>
      <c r="L647" s="83">
        <f t="shared" si="372"/>
        <v>0.25228</v>
      </c>
      <c r="M647" s="83">
        <f t="shared" si="372"/>
        <v>0.21981999999999999</v>
      </c>
      <c r="N647" s="83">
        <f t="shared" si="372"/>
        <v>0.12314</v>
      </c>
      <c r="O647" s="83">
        <f t="shared" si="372"/>
        <v>0.25934000000000001</v>
      </c>
      <c r="P647" s="83">
        <f t="shared" si="372"/>
        <v>0.31634000000000001</v>
      </c>
      <c r="Q647" s="83">
        <f t="shared" si="372"/>
        <v>0.32400000000000001</v>
      </c>
      <c r="R647" s="83">
        <f t="shared" si="372"/>
        <v>0.29096</v>
      </c>
      <c r="S647" s="83">
        <f t="shared" si="372"/>
        <v>0.2056</v>
      </c>
      <c r="T647" s="83">
        <f t="shared" si="372"/>
        <v>0.37001000000000001</v>
      </c>
      <c r="U647" s="83">
        <f t="shared" si="372"/>
        <v>0.50039</v>
      </c>
      <c r="V647" s="83">
        <f t="shared" si="372"/>
        <v>0.29874000000000001</v>
      </c>
      <c r="W647" s="83">
        <f t="shared" si="372"/>
        <v>0.25289</v>
      </c>
      <c r="X647" s="83">
        <f t="shared" si="372"/>
        <v>7.2609999999999994E-2</v>
      </c>
      <c r="Y647" s="83">
        <f t="shared" si="372"/>
        <v>0</v>
      </c>
      <c r="Z647" s="83">
        <f t="shared" si="372"/>
        <v>0</v>
      </c>
      <c r="AA647" s="83">
        <f t="shared" si="372"/>
        <v>0</v>
      </c>
    </row>
    <row r="648" spans="1:27" ht="12.75" customHeight="1" outlineLevel="1" x14ac:dyDescent="0.2">
      <c r="A648" s="91" t="s">
        <v>2809</v>
      </c>
      <c r="B648" s="63" t="s">
        <v>233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37.31</v>
      </c>
      <c r="J648" s="44">
        <v>240.46</v>
      </c>
      <c r="K648" s="44">
        <v>309</v>
      </c>
      <c r="L648" s="44">
        <v>252.28</v>
      </c>
      <c r="M648" s="44">
        <v>219.82</v>
      </c>
      <c r="N648" s="44">
        <v>123.14</v>
      </c>
      <c r="O648" s="44">
        <v>259.33999999999997</v>
      </c>
      <c r="P648" s="44">
        <v>316.33999999999997</v>
      </c>
      <c r="Q648" s="44">
        <v>324</v>
      </c>
      <c r="R648" s="44">
        <v>290.95999999999998</v>
      </c>
      <c r="S648" s="44">
        <v>205.6</v>
      </c>
      <c r="T648" s="44">
        <v>370.01</v>
      </c>
      <c r="U648" s="44">
        <v>500.39</v>
      </c>
      <c r="V648" s="44">
        <v>298.74</v>
      </c>
      <c r="W648" s="44">
        <v>252.89</v>
      </c>
      <c r="X648" s="44">
        <v>72.61</v>
      </c>
      <c r="Y648" s="44">
        <v>0</v>
      </c>
      <c r="Z648" s="44">
        <v>0</v>
      </c>
      <c r="AA648" s="44">
        <v>0</v>
      </c>
    </row>
    <row r="649" spans="1:27" x14ac:dyDescent="0.2">
      <c r="A649" s="90" t="s">
        <v>2810</v>
      </c>
      <c r="B649" s="28" t="str">
        <f>"14"&amp;"."&amp;$B$777&amp;"."&amp;$B$778</f>
        <v>14.04.2023</v>
      </c>
      <c r="C649" s="82" t="s">
        <v>76</v>
      </c>
      <c r="D649" s="83">
        <f>ROUND((D650)/1000,5)</f>
        <v>0</v>
      </c>
      <c r="E649" s="83">
        <f t="shared" ref="E649:AA649" si="373">ROUND((E650)/1000,5)</f>
        <v>0</v>
      </c>
      <c r="F649" s="83">
        <f t="shared" si="373"/>
        <v>0</v>
      </c>
      <c r="G649" s="83">
        <f t="shared" si="373"/>
        <v>0</v>
      </c>
      <c r="H649" s="83">
        <f t="shared" si="373"/>
        <v>2.2530000000000001E-2</v>
      </c>
      <c r="I649" s="83">
        <f t="shared" si="373"/>
        <v>0.22333</v>
      </c>
      <c r="J649" s="83">
        <f t="shared" si="373"/>
        <v>0.39700999999999997</v>
      </c>
      <c r="K649" s="83">
        <f t="shared" si="373"/>
        <v>0.42704999999999999</v>
      </c>
      <c r="L649" s="83">
        <f t="shared" si="373"/>
        <v>0.34944999999999998</v>
      </c>
      <c r="M649" s="83">
        <f t="shared" si="373"/>
        <v>0.24843999999999999</v>
      </c>
      <c r="N649" s="83">
        <f t="shared" si="373"/>
        <v>0.25161</v>
      </c>
      <c r="O649" s="83">
        <f t="shared" si="373"/>
        <v>0.25825999999999999</v>
      </c>
      <c r="P649" s="83">
        <f t="shared" si="373"/>
        <v>0.33166000000000001</v>
      </c>
      <c r="Q649" s="83">
        <f t="shared" si="373"/>
        <v>0.32882</v>
      </c>
      <c r="R649" s="83">
        <f t="shared" si="373"/>
        <v>0.29870000000000002</v>
      </c>
      <c r="S649" s="83">
        <f t="shared" si="373"/>
        <v>0.25774000000000002</v>
      </c>
      <c r="T649" s="83">
        <f t="shared" si="373"/>
        <v>0.26616000000000001</v>
      </c>
      <c r="U649" s="83">
        <f t="shared" si="373"/>
        <v>0.31117</v>
      </c>
      <c r="V649" s="83">
        <f t="shared" si="373"/>
        <v>0.30301</v>
      </c>
      <c r="W649" s="83">
        <f t="shared" si="373"/>
        <v>0.30471999999999999</v>
      </c>
      <c r="X649" s="83">
        <f t="shared" si="373"/>
        <v>0.24676000000000001</v>
      </c>
      <c r="Y649" s="83">
        <f t="shared" si="373"/>
        <v>9.1439999999999994E-2</v>
      </c>
      <c r="Z649" s="83">
        <f t="shared" si="373"/>
        <v>7.2639999999999996E-2</v>
      </c>
      <c r="AA649" s="83">
        <f t="shared" si="373"/>
        <v>0.10795</v>
      </c>
    </row>
    <row r="650" spans="1:27" ht="12.75" customHeight="1" outlineLevel="1" x14ac:dyDescent="0.2">
      <c r="A650" s="91" t="s">
        <v>2811</v>
      </c>
      <c r="B650" s="63" t="s">
        <v>233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22.53</v>
      </c>
      <c r="I650" s="44">
        <v>223.33</v>
      </c>
      <c r="J650" s="44">
        <v>397.01</v>
      </c>
      <c r="K650" s="44">
        <v>427.05</v>
      </c>
      <c r="L650" s="44">
        <v>349.45</v>
      </c>
      <c r="M650" s="44">
        <v>248.44</v>
      </c>
      <c r="N650" s="44">
        <v>251.61</v>
      </c>
      <c r="O650" s="44">
        <v>258.26</v>
      </c>
      <c r="P650" s="44">
        <v>331.66</v>
      </c>
      <c r="Q650" s="44">
        <v>328.82</v>
      </c>
      <c r="R650" s="44">
        <v>298.7</v>
      </c>
      <c r="S650" s="44">
        <v>257.74</v>
      </c>
      <c r="T650" s="44">
        <v>266.16000000000003</v>
      </c>
      <c r="U650" s="44">
        <v>311.17</v>
      </c>
      <c r="V650" s="44">
        <v>303.01</v>
      </c>
      <c r="W650" s="44">
        <v>304.72000000000003</v>
      </c>
      <c r="X650" s="44">
        <v>246.76</v>
      </c>
      <c r="Y650" s="44">
        <v>91.44</v>
      </c>
      <c r="Z650" s="44">
        <v>72.64</v>
      </c>
      <c r="AA650" s="44">
        <v>107.95</v>
      </c>
    </row>
    <row r="651" spans="1:27" x14ac:dyDescent="0.2">
      <c r="A651" s="90" t="s">
        <v>2812</v>
      </c>
      <c r="B651" s="28" t="str">
        <f>"15"&amp;"."&amp;$B$777&amp;"."&amp;$B$778</f>
        <v>15.04.2023</v>
      </c>
      <c r="C651" s="82" t="s">
        <v>76</v>
      </c>
      <c r="D651" s="83">
        <f>ROUND((D652)/1000,5)</f>
        <v>0</v>
      </c>
      <c r="E651" s="83">
        <f t="shared" ref="E651:AA651" si="374">ROUND((E652)/1000,5)</f>
        <v>0</v>
      </c>
      <c r="F651" s="83">
        <f t="shared" si="374"/>
        <v>0</v>
      </c>
      <c r="G651" s="83">
        <f t="shared" si="374"/>
        <v>0</v>
      </c>
      <c r="H651" s="83">
        <f t="shared" si="374"/>
        <v>0</v>
      </c>
      <c r="I651" s="83">
        <f t="shared" si="374"/>
        <v>0</v>
      </c>
      <c r="J651" s="83">
        <f t="shared" si="374"/>
        <v>3.9309999999999998E-2</v>
      </c>
      <c r="K651" s="83">
        <f t="shared" si="374"/>
        <v>0.24018999999999999</v>
      </c>
      <c r="L651" s="83">
        <f t="shared" si="374"/>
        <v>0.14715</v>
      </c>
      <c r="M651" s="83">
        <f t="shared" si="374"/>
        <v>0.10793</v>
      </c>
      <c r="N651" s="83">
        <f t="shared" si="374"/>
        <v>0.10928</v>
      </c>
      <c r="O651" s="83">
        <f t="shared" si="374"/>
        <v>8.4269999999999998E-2</v>
      </c>
      <c r="P651" s="83">
        <f t="shared" si="374"/>
        <v>7.041E-2</v>
      </c>
      <c r="Q651" s="83">
        <f t="shared" si="374"/>
        <v>1.6830000000000001E-2</v>
      </c>
      <c r="R651" s="83">
        <f t="shared" si="374"/>
        <v>5.3350000000000002E-2</v>
      </c>
      <c r="S651" s="83">
        <f t="shared" si="374"/>
        <v>8.0180000000000001E-2</v>
      </c>
      <c r="T651" s="83">
        <f t="shared" si="374"/>
        <v>8.0310000000000006E-2</v>
      </c>
      <c r="U651" s="83">
        <f t="shared" si="374"/>
        <v>7.0790000000000006E-2</v>
      </c>
      <c r="V651" s="83">
        <f t="shared" si="374"/>
        <v>0.14621999999999999</v>
      </c>
      <c r="W651" s="83">
        <f t="shared" si="374"/>
        <v>0.10589999999999999</v>
      </c>
      <c r="X651" s="83">
        <f t="shared" si="374"/>
        <v>1.291E-2</v>
      </c>
      <c r="Y651" s="83">
        <f t="shared" si="374"/>
        <v>5.62E-3</v>
      </c>
      <c r="Z651" s="83">
        <f t="shared" si="374"/>
        <v>0</v>
      </c>
      <c r="AA651" s="83">
        <f t="shared" si="374"/>
        <v>0</v>
      </c>
    </row>
    <row r="652" spans="1:27" ht="12.75" customHeight="1" outlineLevel="1" x14ac:dyDescent="0.2">
      <c r="A652" s="91" t="s">
        <v>2813</v>
      </c>
      <c r="B652" s="63" t="s">
        <v>233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0</v>
      </c>
      <c r="I652" s="44">
        <v>0</v>
      </c>
      <c r="J652" s="44">
        <v>39.31</v>
      </c>
      <c r="K652" s="44">
        <v>240.19</v>
      </c>
      <c r="L652" s="44">
        <v>147.15</v>
      </c>
      <c r="M652" s="44">
        <v>107.93</v>
      </c>
      <c r="N652" s="44">
        <v>109.28</v>
      </c>
      <c r="O652" s="44">
        <v>84.27</v>
      </c>
      <c r="P652" s="44">
        <v>70.41</v>
      </c>
      <c r="Q652" s="44">
        <v>16.829999999999998</v>
      </c>
      <c r="R652" s="44">
        <v>53.35</v>
      </c>
      <c r="S652" s="44">
        <v>80.180000000000007</v>
      </c>
      <c r="T652" s="44">
        <v>80.31</v>
      </c>
      <c r="U652" s="44">
        <v>70.790000000000006</v>
      </c>
      <c r="V652" s="44">
        <v>146.22</v>
      </c>
      <c r="W652" s="44">
        <v>105.9</v>
      </c>
      <c r="X652" s="44">
        <v>12.91</v>
      </c>
      <c r="Y652" s="44">
        <v>5.62</v>
      </c>
      <c r="Z652" s="44">
        <v>0</v>
      </c>
      <c r="AA652" s="44">
        <v>0</v>
      </c>
    </row>
    <row r="653" spans="1:27" x14ac:dyDescent="0.2">
      <c r="A653" s="90" t="s">
        <v>2814</v>
      </c>
      <c r="B653" s="28" t="str">
        <f>"16"&amp;"."&amp;$B$777&amp;"."&amp;$B$778</f>
        <v>16.04.2023</v>
      </c>
      <c r="C653" s="82" t="s">
        <v>76</v>
      </c>
      <c r="D653" s="83">
        <f>ROUND((D654)/1000,5)</f>
        <v>1.558E-2</v>
      </c>
      <c r="E653" s="83">
        <f t="shared" ref="E653:AA653" si="375">ROUND((E654)/1000,5)</f>
        <v>0</v>
      </c>
      <c r="F653" s="83">
        <f t="shared" si="375"/>
        <v>0</v>
      </c>
      <c r="G653" s="83">
        <f t="shared" si="375"/>
        <v>0</v>
      </c>
      <c r="H653" s="83">
        <f t="shared" si="375"/>
        <v>0</v>
      </c>
      <c r="I653" s="83">
        <f t="shared" si="375"/>
        <v>1E-4</v>
      </c>
      <c r="J653" s="83">
        <f t="shared" si="375"/>
        <v>0.13914000000000001</v>
      </c>
      <c r="K653" s="83">
        <f t="shared" si="375"/>
        <v>0.18337999999999999</v>
      </c>
      <c r="L653" s="83">
        <f t="shared" si="375"/>
        <v>0.13958999999999999</v>
      </c>
      <c r="M653" s="83">
        <f t="shared" si="375"/>
        <v>2.3609999999999999E-2</v>
      </c>
      <c r="N653" s="83">
        <f t="shared" si="375"/>
        <v>0</v>
      </c>
      <c r="O653" s="83">
        <f t="shared" si="375"/>
        <v>0</v>
      </c>
      <c r="P653" s="83">
        <f t="shared" si="375"/>
        <v>0</v>
      </c>
      <c r="Q653" s="83">
        <f t="shared" si="375"/>
        <v>0</v>
      </c>
      <c r="R653" s="83">
        <f t="shared" si="375"/>
        <v>0</v>
      </c>
      <c r="S653" s="83">
        <f t="shared" si="375"/>
        <v>0</v>
      </c>
      <c r="T653" s="83">
        <f t="shared" si="375"/>
        <v>0</v>
      </c>
      <c r="U653" s="83">
        <f t="shared" si="375"/>
        <v>0</v>
      </c>
      <c r="V653" s="83">
        <f t="shared" si="375"/>
        <v>0</v>
      </c>
      <c r="W653" s="83">
        <f t="shared" si="375"/>
        <v>5.5129999999999998E-2</v>
      </c>
      <c r="X653" s="83">
        <f t="shared" si="375"/>
        <v>0</v>
      </c>
      <c r="Y653" s="83">
        <f t="shared" si="375"/>
        <v>0</v>
      </c>
      <c r="Z653" s="83">
        <f t="shared" si="375"/>
        <v>0</v>
      </c>
      <c r="AA653" s="83">
        <f t="shared" si="375"/>
        <v>0</v>
      </c>
    </row>
    <row r="654" spans="1:27" ht="12.75" customHeight="1" outlineLevel="1" x14ac:dyDescent="0.2">
      <c r="A654" s="91" t="s">
        <v>2815</v>
      </c>
      <c r="B654" s="63" t="s">
        <v>233</v>
      </c>
      <c r="C654" s="43" t="s">
        <v>79</v>
      </c>
      <c r="D654" s="44">
        <v>15.58</v>
      </c>
      <c r="E654" s="44">
        <v>0</v>
      </c>
      <c r="F654" s="44">
        <v>0</v>
      </c>
      <c r="G654" s="44">
        <v>0</v>
      </c>
      <c r="H654" s="44">
        <v>0</v>
      </c>
      <c r="I654" s="44">
        <v>0.1</v>
      </c>
      <c r="J654" s="44">
        <v>139.13999999999999</v>
      </c>
      <c r="K654" s="44">
        <v>183.38</v>
      </c>
      <c r="L654" s="44">
        <v>139.59</v>
      </c>
      <c r="M654" s="44">
        <v>23.61</v>
      </c>
      <c r="N654" s="44">
        <v>0</v>
      </c>
      <c r="O654" s="44">
        <v>0</v>
      </c>
      <c r="P654" s="44">
        <v>0</v>
      </c>
      <c r="Q654" s="44">
        <v>0</v>
      </c>
      <c r="R654" s="44">
        <v>0</v>
      </c>
      <c r="S654" s="44">
        <v>0</v>
      </c>
      <c r="T654" s="44">
        <v>0</v>
      </c>
      <c r="U654" s="44">
        <v>0</v>
      </c>
      <c r="V654" s="44">
        <v>0</v>
      </c>
      <c r="W654" s="44">
        <v>55.13</v>
      </c>
      <c r="X654" s="44">
        <v>0</v>
      </c>
      <c r="Y654" s="44">
        <v>0</v>
      </c>
      <c r="Z654" s="44">
        <v>0</v>
      </c>
      <c r="AA654" s="44">
        <v>0</v>
      </c>
    </row>
    <row r="655" spans="1:27" x14ac:dyDescent="0.2">
      <c r="A655" s="90" t="s">
        <v>2816</v>
      </c>
      <c r="B655" s="28" t="str">
        <f>"17"&amp;"."&amp;$B$777&amp;"."&amp;$B$778</f>
        <v>17.04.2023</v>
      </c>
      <c r="C655" s="82" t="s">
        <v>76</v>
      </c>
      <c r="D655" s="83">
        <f>ROUND((D656)/1000,5)</f>
        <v>1.0529999999999999E-2</v>
      </c>
      <c r="E655" s="83">
        <f t="shared" ref="E655:AA655" si="376">ROUND((E656)/1000,5)</f>
        <v>0</v>
      </c>
      <c r="F655" s="83">
        <f t="shared" si="376"/>
        <v>0</v>
      </c>
      <c r="G655" s="83">
        <f t="shared" si="376"/>
        <v>0</v>
      </c>
      <c r="H655" s="83">
        <f t="shared" si="376"/>
        <v>0</v>
      </c>
      <c r="I655" s="83">
        <f t="shared" si="376"/>
        <v>0</v>
      </c>
      <c r="J655" s="83">
        <f t="shared" si="376"/>
        <v>0.19398000000000001</v>
      </c>
      <c r="K655" s="83">
        <f t="shared" si="376"/>
        <v>6.8409999999999999E-2</v>
      </c>
      <c r="L655" s="83">
        <f t="shared" si="376"/>
        <v>2.0000000000000002E-5</v>
      </c>
      <c r="M655" s="83">
        <f t="shared" si="376"/>
        <v>4.0000000000000003E-5</v>
      </c>
      <c r="N655" s="83">
        <f t="shared" si="376"/>
        <v>2.283E-2</v>
      </c>
      <c r="O655" s="83">
        <f t="shared" si="376"/>
        <v>0</v>
      </c>
      <c r="P655" s="83">
        <f t="shared" si="376"/>
        <v>0</v>
      </c>
      <c r="Q655" s="83">
        <f t="shared" si="376"/>
        <v>0</v>
      </c>
      <c r="R655" s="83">
        <f t="shared" si="376"/>
        <v>0</v>
      </c>
      <c r="S655" s="83">
        <f t="shared" si="376"/>
        <v>0</v>
      </c>
      <c r="T655" s="83">
        <f t="shared" si="376"/>
        <v>0</v>
      </c>
      <c r="U655" s="83">
        <f t="shared" si="376"/>
        <v>0</v>
      </c>
      <c r="V655" s="83">
        <f t="shared" si="376"/>
        <v>0</v>
      </c>
      <c r="W655" s="83">
        <f t="shared" si="376"/>
        <v>0</v>
      </c>
      <c r="X655" s="83">
        <f t="shared" si="376"/>
        <v>0</v>
      </c>
      <c r="Y655" s="83">
        <f t="shared" si="376"/>
        <v>0</v>
      </c>
      <c r="Z655" s="83">
        <f t="shared" si="376"/>
        <v>0</v>
      </c>
      <c r="AA655" s="83">
        <f t="shared" si="376"/>
        <v>0</v>
      </c>
    </row>
    <row r="656" spans="1:27" ht="12.75" customHeight="1" outlineLevel="1" x14ac:dyDescent="0.2">
      <c r="A656" s="91" t="s">
        <v>2817</v>
      </c>
      <c r="B656" s="63" t="s">
        <v>233</v>
      </c>
      <c r="C656" s="43" t="s">
        <v>79</v>
      </c>
      <c r="D656" s="44">
        <v>10.53</v>
      </c>
      <c r="E656" s="44">
        <v>0</v>
      </c>
      <c r="F656" s="44">
        <v>0</v>
      </c>
      <c r="G656" s="44">
        <v>0</v>
      </c>
      <c r="H656" s="44">
        <v>0</v>
      </c>
      <c r="I656" s="44">
        <v>0</v>
      </c>
      <c r="J656" s="44">
        <v>193.98</v>
      </c>
      <c r="K656" s="44">
        <v>68.41</v>
      </c>
      <c r="L656" s="44">
        <v>0.02</v>
      </c>
      <c r="M656" s="44">
        <v>0.04</v>
      </c>
      <c r="N656" s="44">
        <v>22.83</v>
      </c>
      <c r="O656" s="44">
        <v>0</v>
      </c>
      <c r="P656" s="44">
        <v>0</v>
      </c>
      <c r="Q656" s="44">
        <v>0</v>
      </c>
      <c r="R656" s="44">
        <v>0</v>
      </c>
      <c r="S656" s="44">
        <v>0</v>
      </c>
      <c r="T656" s="44">
        <v>0</v>
      </c>
      <c r="U656" s="44">
        <v>0</v>
      </c>
      <c r="V656" s="44">
        <v>0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x14ac:dyDescent="0.2">
      <c r="A657" s="90" t="s">
        <v>2818</v>
      </c>
      <c r="B657" s="28" t="str">
        <f>"18"&amp;"."&amp;$B$777&amp;"."&amp;$B$778</f>
        <v>18.04.2023</v>
      </c>
      <c r="C657" s="82" t="s">
        <v>76</v>
      </c>
      <c r="D657" s="83">
        <f>ROUND((D658)/1000,5)</f>
        <v>0</v>
      </c>
      <c r="E657" s="83">
        <f t="shared" ref="E657:AA657" si="377">ROUND((E658)/1000,5)</f>
        <v>0</v>
      </c>
      <c r="F657" s="83">
        <f t="shared" si="377"/>
        <v>0</v>
      </c>
      <c r="G657" s="83">
        <f t="shared" si="377"/>
        <v>0</v>
      </c>
      <c r="H657" s="83">
        <f t="shared" si="377"/>
        <v>0</v>
      </c>
      <c r="I657" s="83">
        <f t="shared" si="377"/>
        <v>3.6580000000000001E-2</v>
      </c>
      <c r="J657" s="83">
        <f t="shared" si="377"/>
        <v>0.14158999999999999</v>
      </c>
      <c r="K657" s="83">
        <f t="shared" si="377"/>
        <v>0.21195</v>
      </c>
      <c r="L657" s="83">
        <f t="shared" si="377"/>
        <v>0.14107</v>
      </c>
      <c r="M657" s="83">
        <f t="shared" si="377"/>
        <v>1.191E-2</v>
      </c>
      <c r="N657" s="83">
        <f t="shared" si="377"/>
        <v>0</v>
      </c>
      <c r="O657" s="83">
        <f t="shared" si="377"/>
        <v>0</v>
      </c>
      <c r="P657" s="83">
        <f t="shared" si="377"/>
        <v>4.2000000000000002E-4</v>
      </c>
      <c r="Q657" s="83">
        <f t="shared" si="377"/>
        <v>0</v>
      </c>
      <c r="R657" s="83">
        <f t="shared" si="377"/>
        <v>0</v>
      </c>
      <c r="S657" s="83">
        <f t="shared" si="377"/>
        <v>0.14041999999999999</v>
      </c>
      <c r="T657" s="83">
        <f t="shared" si="377"/>
        <v>4.3659999999999997E-2</v>
      </c>
      <c r="U657" s="83">
        <f t="shared" si="377"/>
        <v>0.20743</v>
      </c>
      <c r="V657" s="83">
        <f t="shared" si="377"/>
        <v>0.26788000000000001</v>
      </c>
      <c r="W657" s="83">
        <f t="shared" si="377"/>
        <v>0.28303</v>
      </c>
      <c r="X657" s="83">
        <f t="shared" si="377"/>
        <v>2.9749999999999999E-2</v>
      </c>
      <c r="Y657" s="83">
        <f t="shared" si="377"/>
        <v>0</v>
      </c>
      <c r="Z657" s="83">
        <f t="shared" si="377"/>
        <v>0</v>
      </c>
      <c r="AA657" s="83">
        <f t="shared" si="377"/>
        <v>0</v>
      </c>
    </row>
    <row r="658" spans="1:27" ht="12.75" customHeight="1" outlineLevel="1" x14ac:dyDescent="0.2">
      <c r="A658" s="91" t="s">
        <v>2819</v>
      </c>
      <c r="B658" s="63" t="s">
        <v>233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0</v>
      </c>
      <c r="I658" s="44">
        <v>36.58</v>
      </c>
      <c r="J658" s="44">
        <v>141.59</v>
      </c>
      <c r="K658" s="44">
        <v>211.95</v>
      </c>
      <c r="L658" s="44">
        <v>141.07</v>
      </c>
      <c r="M658" s="44">
        <v>11.91</v>
      </c>
      <c r="N658" s="44">
        <v>0</v>
      </c>
      <c r="O658" s="44">
        <v>0</v>
      </c>
      <c r="P658" s="44">
        <v>0.42</v>
      </c>
      <c r="Q658" s="44">
        <v>0</v>
      </c>
      <c r="R658" s="44">
        <v>0</v>
      </c>
      <c r="S658" s="44">
        <v>140.41999999999999</v>
      </c>
      <c r="T658" s="44">
        <v>43.66</v>
      </c>
      <c r="U658" s="44">
        <v>207.43</v>
      </c>
      <c r="V658" s="44">
        <v>267.88</v>
      </c>
      <c r="W658" s="44">
        <v>283.02999999999997</v>
      </c>
      <c r="X658" s="44">
        <v>29.75</v>
      </c>
      <c r="Y658" s="44">
        <v>0</v>
      </c>
      <c r="Z658" s="44">
        <v>0</v>
      </c>
      <c r="AA658" s="44">
        <v>0</v>
      </c>
    </row>
    <row r="659" spans="1:27" x14ac:dyDescent="0.2">
      <c r="A659" s="90" t="s">
        <v>2820</v>
      </c>
      <c r="B659" s="28" t="str">
        <f>"19"&amp;"."&amp;$B$777&amp;"."&amp;$B$778</f>
        <v>19.04.2023</v>
      </c>
      <c r="C659" s="82" t="s">
        <v>76</v>
      </c>
      <c r="D659" s="83">
        <f>ROUND((D660)/1000,5)</f>
        <v>0</v>
      </c>
      <c r="E659" s="83">
        <f t="shared" ref="E659:AA659" si="378">ROUND((E660)/1000,5)</f>
        <v>0</v>
      </c>
      <c r="F659" s="83">
        <f t="shared" si="378"/>
        <v>0</v>
      </c>
      <c r="G659" s="83">
        <f t="shared" si="378"/>
        <v>7.4730000000000005E-2</v>
      </c>
      <c r="H659" s="83">
        <f t="shared" si="378"/>
        <v>6.6199999999999995E-2</v>
      </c>
      <c r="I659" s="83">
        <f t="shared" si="378"/>
        <v>0.10735</v>
      </c>
      <c r="J659" s="83">
        <f t="shared" si="378"/>
        <v>0.19444</v>
      </c>
      <c r="K659" s="83">
        <f t="shared" si="378"/>
        <v>0.27707999999999999</v>
      </c>
      <c r="L659" s="83">
        <f t="shared" si="378"/>
        <v>0.24512999999999999</v>
      </c>
      <c r="M659" s="83">
        <f t="shared" si="378"/>
        <v>0.12651000000000001</v>
      </c>
      <c r="N659" s="83">
        <f t="shared" si="378"/>
        <v>6.2600000000000003E-2</v>
      </c>
      <c r="O659" s="83">
        <f t="shared" si="378"/>
        <v>4.0000000000000002E-4</v>
      </c>
      <c r="P659" s="83">
        <f t="shared" si="378"/>
        <v>8.2600000000000007E-2</v>
      </c>
      <c r="Q659" s="83">
        <f t="shared" si="378"/>
        <v>4.5990000000000003E-2</v>
      </c>
      <c r="R659" s="83">
        <f t="shared" si="378"/>
        <v>0</v>
      </c>
      <c r="S659" s="83">
        <f t="shared" si="378"/>
        <v>0</v>
      </c>
      <c r="T659" s="83">
        <f t="shared" si="378"/>
        <v>0</v>
      </c>
      <c r="U659" s="83">
        <f t="shared" si="378"/>
        <v>9.9059999999999995E-2</v>
      </c>
      <c r="V659" s="83">
        <f t="shared" si="378"/>
        <v>4.1309999999999999E-2</v>
      </c>
      <c r="W659" s="83">
        <f t="shared" si="378"/>
        <v>0.27948000000000001</v>
      </c>
      <c r="X659" s="83">
        <f t="shared" si="378"/>
        <v>5.611E-2</v>
      </c>
      <c r="Y659" s="83">
        <f t="shared" si="378"/>
        <v>0</v>
      </c>
      <c r="Z659" s="83">
        <f t="shared" si="378"/>
        <v>0</v>
      </c>
      <c r="AA659" s="83">
        <f t="shared" si="378"/>
        <v>0</v>
      </c>
    </row>
    <row r="660" spans="1:27" ht="12.75" customHeight="1" outlineLevel="1" x14ac:dyDescent="0.2">
      <c r="A660" s="91" t="s">
        <v>2821</v>
      </c>
      <c r="B660" s="63" t="s">
        <v>233</v>
      </c>
      <c r="C660" s="43" t="s">
        <v>79</v>
      </c>
      <c r="D660" s="44">
        <v>0</v>
      </c>
      <c r="E660" s="44">
        <v>0</v>
      </c>
      <c r="F660" s="44">
        <v>0</v>
      </c>
      <c r="G660" s="44">
        <v>74.73</v>
      </c>
      <c r="H660" s="44">
        <v>66.2</v>
      </c>
      <c r="I660" s="44">
        <v>107.35</v>
      </c>
      <c r="J660" s="44">
        <v>194.44</v>
      </c>
      <c r="K660" s="44">
        <v>277.08</v>
      </c>
      <c r="L660" s="44">
        <v>245.13</v>
      </c>
      <c r="M660" s="44">
        <v>126.51</v>
      </c>
      <c r="N660" s="44">
        <v>62.6</v>
      </c>
      <c r="O660" s="44">
        <v>0.4</v>
      </c>
      <c r="P660" s="44">
        <v>82.6</v>
      </c>
      <c r="Q660" s="44">
        <v>45.99</v>
      </c>
      <c r="R660" s="44">
        <v>0</v>
      </c>
      <c r="S660" s="44">
        <v>0</v>
      </c>
      <c r="T660" s="44">
        <v>0</v>
      </c>
      <c r="U660" s="44">
        <v>99.06</v>
      </c>
      <c r="V660" s="44">
        <v>41.31</v>
      </c>
      <c r="W660" s="44">
        <v>279.48</v>
      </c>
      <c r="X660" s="44">
        <v>56.11</v>
      </c>
      <c r="Y660" s="44">
        <v>0</v>
      </c>
      <c r="Z660" s="44">
        <v>0</v>
      </c>
      <c r="AA660" s="44">
        <v>0</v>
      </c>
    </row>
    <row r="661" spans="1:27" x14ac:dyDescent="0.2">
      <c r="A661" s="90" t="s">
        <v>2822</v>
      </c>
      <c r="B661" s="28" t="str">
        <f>"20"&amp;"."&amp;$B$777&amp;"."&amp;$B$778</f>
        <v>20.04.2023</v>
      </c>
      <c r="C661" s="82" t="s">
        <v>76</v>
      </c>
      <c r="D661" s="83">
        <f>ROUND((D662)/1000,5)</f>
        <v>0</v>
      </c>
      <c r="E661" s="83">
        <f t="shared" ref="E661:AA661" si="379">ROUND((E662)/1000,5)</f>
        <v>0</v>
      </c>
      <c r="F661" s="83">
        <f t="shared" si="379"/>
        <v>0</v>
      </c>
      <c r="G661" s="83">
        <f t="shared" si="379"/>
        <v>0</v>
      </c>
      <c r="H661" s="83">
        <f t="shared" si="379"/>
        <v>0</v>
      </c>
      <c r="I661" s="83">
        <f t="shared" si="379"/>
        <v>6.0600000000000001E-2</v>
      </c>
      <c r="J661" s="83">
        <f t="shared" si="379"/>
        <v>0.19359999999999999</v>
      </c>
      <c r="K661" s="83">
        <f t="shared" si="379"/>
        <v>0.26529999999999998</v>
      </c>
      <c r="L661" s="83">
        <f t="shared" si="379"/>
        <v>0.15126000000000001</v>
      </c>
      <c r="M661" s="83">
        <f t="shared" si="379"/>
        <v>1.721E-2</v>
      </c>
      <c r="N661" s="83">
        <f t="shared" si="379"/>
        <v>0.10475</v>
      </c>
      <c r="O661" s="83">
        <f t="shared" si="379"/>
        <v>0.11239</v>
      </c>
      <c r="P661" s="83">
        <f t="shared" si="379"/>
        <v>0.17732000000000001</v>
      </c>
      <c r="Q661" s="83">
        <f t="shared" si="379"/>
        <v>0.22548000000000001</v>
      </c>
      <c r="R661" s="83">
        <f t="shared" si="379"/>
        <v>0.18812000000000001</v>
      </c>
      <c r="S661" s="83">
        <f t="shared" si="379"/>
        <v>0.22187000000000001</v>
      </c>
      <c r="T661" s="83">
        <f t="shared" si="379"/>
        <v>0.16819000000000001</v>
      </c>
      <c r="U661" s="83">
        <f t="shared" si="379"/>
        <v>0.19109000000000001</v>
      </c>
      <c r="V661" s="83">
        <f t="shared" si="379"/>
        <v>0.21565999999999999</v>
      </c>
      <c r="W661" s="83">
        <f t="shared" si="379"/>
        <v>0.13780999999999999</v>
      </c>
      <c r="X661" s="83">
        <f t="shared" si="379"/>
        <v>0.14541999999999999</v>
      </c>
      <c r="Y661" s="83">
        <f t="shared" si="379"/>
        <v>3.056E-2</v>
      </c>
      <c r="Z661" s="83">
        <f t="shared" si="379"/>
        <v>0</v>
      </c>
      <c r="AA661" s="83">
        <f t="shared" si="379"/>
        <v>0</v>
      </c>
    </row>
    <row r="662" spans="1:27" ht="12.75" customHeight="1" outlineLevel="1" x14ac:dyDescent="0.2">
      <c r="A662" s="91" t="s">
        <v>2823</v>
      </c>
      <c r="B662" s="63" t="s">
        <v>233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0</v>
      </c>
      <c r="I662" s="44">
        <v>60.6</v>
      </c>
      <c r="J662" s="44">
        <v>193.6</v>
      </c>
      <c r="K662" s="44">
        <v>265.3</v>
      </c>
      <c r="L662" s="44">
        <v>151.26</v>
      </c>
      <c r="M662" s="44">
        <v>17.21</v>
      </c>
      <c r="N662" s="44">
        <v>104.75</v>
      </c>
      <c r="O662" s="44">
        <v>112.39</v>
      </c>
      <c r="P662" s="44">
        <v>177.32</v>
      </c>
      <c r="Q662" s="44">
        <v>225.48</v>
      </c>
      <c r="R662" s="44">
        <v>188.12</v>
      </c>
      <c r="S662" s="44">
        <v>221.87</v>
      </c>
      <c r="T662" s="44">
        <v>168.19</v>
      </c>
      <c r="U662" s="44">
        <v>191.09</v>
      </c>
      <c r="V662" s="44">
        <v>215.66</v>
      </c>
      <c r="W662" s="44">
        <v>137.81</v>
      </c>
      <c r="X662" s="44">
        <v>145.41999999999999</v>
      </c>
      <c r="Y662" s="44">
        <v>30.56</v>
      </c>
      <c r="Z662" s="44">
        <v>0</v>
      </c>
      <c r="AA662" s="44">
        <v>0</v>
      </c>
    </row>
    <row r="663" spans="1:27" x14ac:dyDescent="0.2">
      <c r="A663" s="90" t="s">
        <v>2824</v>
      </c>
      <c r="B663" s="28" t="str">
        <f>"21"&amp;"."&amp;$B$777&amp;"."&amp;$B$778</f>
        <v>21.04.2023</v>
      </c>
      <c r="C663" s="82" t="s">
        <v>76</v>
      </c>
      <c r="D663" s="83">
        <f>ROUND((D664)/1000,5)</f>
        <v>0</v>
      </c>
      <c r="E663" s="83">
        <f t="shared" ref="E663:AA663" si="380">ROUND((E664)/1000,5)</f>
        <v>0</v>
      </c>
      <c r="F663" s="83">
        <f t="shared" si="380"/>
        <v>9.8600000000000007E-3</v>
      </c>
      <c r="G663" s="83">
        <f t="shared" si="380"/>
        <v>4.4670000000000001E-2</v>
      </c>
      <c r="H663" s="83">
        <f t="shared" si="380"/>
        <v>8.3000000000000001E-4</v>
      </c>
      <c r="I663" s="83">
        <f t="shared" si="380"/>
        <v>0.23588999999999999</v>
      </c>
      <c r="J663" s="83">
        <f t="shared" si="380"/>
        <v>0.2848</v>
      </c>
      <c r="K663" s="83">
        <f t="shared" si="380"/>
        <v>0.24451000000000001</v>
      </c>
      <c r="L663" s="83">
        <f t="shared" si="380"/>
        <v>0.21529999999999999</v>
      </c>
      <c r="M663" s="83">
        <f t="shared" si="380"/>
        <v>0.10606</v>
      </c>
      <c r="N663" s="83">
        <f t="shared" si="380"/>
        <v>5.9389999999999998E-2</v>
      </c>
      <c r="O663" s="83">
        <f t="shared" si="380"/>
        <v>2.1479999999999999E-2</v>
      </c>
      <c r="P663" s="83">
        <f t="shared" si="380"/>
        <v>2.7310000000000001E-2</v>
      </c>
      <c r="Q663" s="83">
        <f t="shared" si="380"/>
        <v>4.3740000000000001E-2</v>
      </c>
      <c r="R663" s="83">
        <f t="shared" si="380"/>
        <v>5.94E-3</v>
      </c>
      <c r="S663" s="83">
        <f t="shared" si="380"/>
        <v>9.6769999999999995E-2</v>
      </c>
      <c r="T663" s="83">
        <f t="shared" si="380"/>
        <v>5.0819999999999997E-2</v>
      </c>
      <c r="U663" s="83">
        <f t="shared" si="380"/>
        <v>8.2659999999999997E-2</v>
      </c>
      <c r="V663" s="83">
        <f t="shared" si="380"/>
        <v>0.16227</v>
      </c>
      <c r="W663" s="83">
        <f t="shared" si="380"/>
        <v>0.20973</v>
      </c>
      <c r="X663" s="83">
        <f t="shared" si="380"/>
        <v>0.19467999999999999</v>
      </c>
      <c r="Y663" s="83">
        <f t="shared" si="380"/>
        <v>2.3700000000000001E-3</v>
      </c>
      <c r="Z663" s="83">
        <f t="shared" si="380"/>
        <v>0</v>
      </c>
      <c r="AA663" s="83">
        <f t="shared" si="380"/>
        <v>0</v>
      </c>
    </row>
    <row r="664" spans="1:27" ht="12.75" customHeight="1" outlineLevel="1" x14ac:dyDescent="0.2">
      <c r="A664" s="91" t="s">
        <v>2825</v>
      </c>
      <c r="B664" s="63" t="s">
        <v>233</v>
      </c>
      <c r="C664" s="43" t="s">
        <v>79</v>
      </c>
      <c r="D664" s="44">
        <v>0</v>
      </c>
      <c r="E664" s="44">
        <v>0</v>
      </c>
      <c r="F664" s="44">
        <v>9.86</v>
      </c>
      <c r="G664" s="44">
        <v>44.67</v>
      </c>
      <c r="H664" s="44">
        <v>0.83</v>
      </c>
      <c r="I664" s="44">
        <v>235.89</v>
      </c>
      <c r="J664" s="44">
        <v>284.8</v>
      </c>
      <c r="K664" s="44">
        <v>244.51</v>
      </c>
      <c r="L664" s="44">
        <v>215.3</v>
      </c>
      <c r="M664" s="44">
        <v>106.06</v>
      </c>
      <c r="N664" s="44">
        <v>59.39</v>
      </c>
      <c r="O664" s="44">
        <v>21.48</v>
      </c>
      <c r="P664" s="44">
        <v>27.31</v>
      </c>
      <c r="Q664" s="44">
        <v>43.74</v>
      </c>
      <c r="R664" s="44">
        <v>5.94</v>
      </c>
      <c r="S664" s="44">
        <v>96.77</v>
      </c>
      <c r="T664" s="44">
        <v>50.82</v>
      </c>
      <c r="U664" s="44">
        <v>82.66</v>
      </c>
      <c r="V664" s="44">
        <v>162.27000000000001</v>
      </c>
      <c r="W664" s="44">
        <v>209.73</v>
      </c>
      <c r="X664" s="44">
        <v>194.68</v>
      </c>
      <c r="Y664" s="44">
        <v>2.37</v>
      </c>
      <c r="Z664" s="44">
        <v>0</v>
      </c>
      <c r="AA664" s="44">
        <v>0</v>
      </c>
    </row>
    <row r="665" spans="1:27" x14ac:dyDescent="0.2">
      <c r="A665" s="90" t="s">
        <v>2826</v>
      </c>
      <c r="B665" s="28" t="str">
        <f>"22"&amp;"."&amp;$B$777&amp;"."&amp;$B$778</f>
        <v>22.04.2023</v>
      </c>
      <c r="C665" s="82" t="s">
        <v>76</v>
      </c>
      <c r="D665" s="83">
        <f>ROUND((D666)/1000,5)</f>
        <v>0</v>
      </c>
      <c r="E665" s="83">
        <f t="shared" ref="E665:AA665" si="381">ROUND((E666)/1000,5)</f>
        <v>0</v>
      </c>
      <c r="F665" s="83">
        <f t="shared" si="381"/>
        <v>0</v>
      </c>
      <c r="G665" s="83">
        <f t="shared" si="381"/>
        <v>0</v>
      </c>
      <c r="H665" s="83">
        <f t="shared" si="381"/>
        <v>4.4000000000000002E-4</v>
      </c>
      <c r="I665" s="83">
        <f t="shared" si="381"/>
        <v>0</v>
      </c>
      <c r="J665" s="83">
        <f t="shared" si="381"/>
        <v>0</v>
      </c>
      <c r="K665" s="83">
        <f t="shared" si="381"/>
        <v>6.4579999999999999E-2</v>
      </c>
      <c r="L665" s="83">
        <f t="shared" si="381"/>
        <v>0.23526</v>
      </c>
      <c r="M665" s="83">
        <f t="shared" si="381"/>
        <v>8.6389999999999995E-2</v>
      </c>
      <c r="N665" s="83">
        <f t="shared" si="381"/>
        <v>9.2030000000000001E-2</v>
      </c>
      <c r="O665" s="83">
        <f t="shared" si="381"/>
        <v>6.8180000000000004E-2</v>
      </c>
      <c r="P665" s="83">
        <f t="shared" si="381"/>
        <v>5.0639999999999998E-2</v>
      </c>
      <c r="Q665" s="83">
        <f t="shared" si="381"/>
        <v>0</v>
      </c>
      <c r="R665" s="83">
        <f t="shared" si="381"/>
        <v>1.162E-2</v>
      </c>
      <c r="S665" s="83">
        <f t="shared" si="381"/>
        <v>3.2699999999999999E-3</v>
      </c>
      <c r="T665" s="83">
        <f t="shared" si="381"/>
        <v>2.6079999999999999E-2</v>
      </c>
      <c r="U665" s="83">
        <f t="shared" si="381"/>
        <v>3.2919999999999998E-2</v>
      </c>
      <c r="V665" s="83">
        <f t="shared" si="381"/>
        <v>6.83E-2</v>
      </c>
      <c r="W665" s="83">
        <f t="shared" si="381"/>
        <v>0.12731000000000001</v>
      </c>
      <c r="X665" s="83">
        <f t="shared" si="381"/>
        <v>0.16658999999999999</v>
      </c>
      <c r="Y665" s="83">
        <f t="shared" si="381"/>
        <v>0</v>
      </c>
      <c r="Z665" s="83">
        <f t="shared" si="381"/>
        <v>0</v>
      </c>
      <c r="AA665" s="83">
        <f t="shared" si="381"/>
        <v>0</v>
      </c>
    </row>
    <row r="666" spans="1:27" ht="12.75" customHeight="1" outlineLevel="1" x14ac:dyDescent="0.2">
      <c r="A666" s="91" t="s">
        <v>2827</v>
      </c>
      <c r="B666" s="63" t="s">
        <v>233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0.44</v>
      </c>
      <c r="I666" s="44">
        <v>0</v>
      </c>
      <c r="J666" s="44">
        <v>0</v>
      </c>
      <c r="K666" s="44">
        <v>64.58</v>
      </c>
      <c r="L666" s="44">
        <v>235.26</v>
      </c>
      <c r="M666" s="44">
        <v>86.39</v>
      </c>
      <c r="N666" s="44">
        <v>92.03</v>
      </c>
      <c r="O666" s="44">
        <v>68.180000000000007</v>
      </c>
      <c r="P666" s="44">
        <v>50.64</v>
      </c>
      <c r="Q666" s="44">
        <v>0</v>
      </c>
      <c r="R666" s="44">
        <v>11.62</v>
      </c>
      <c r="S666" s="44">
        <v>3.27</v>
      </c>
      <c r="T666" s="44">
        <v>26.08</v>
      </c>
      <c r="U666" s="44">
        <v>32.92</v>
      </c>
      <c r="V666" s="44">
        <v>68.3</v>
      </c>
      <c r="W666" s="44">
        <v>127.31</v>
      </c>
      <c r="X666" s="44">
        <v>166.59</v>
      </c>
      <c r="Y666" s="44">
        <v>0</v>
      </c>
      <c r="Z666" s="44">
        <v>0</v>
      </c>
      <c r="AA666" s="44">
        <v>0</v>
      </c>
    </row>
    <row r="667" spans="1:27" x14ac:dyDescent="0.2">
      <c r="A667" s="90" t="s">
        <v>2828</v>
      </c>
      <c r="B667" s="28" t="str">
        <f>"23"&amp;"."&amp;$B$777&amp;"."&amp;$B$778</f>
        <v>23.04.2023</v>
      </c>
      <c r="C667" s="82" t="s">
        <v>76</v>
      </c>
      <c r="D667" s="83">
        <f>ROUND((D668)/1000,5)</f>
        <v>0</v>
      </c>
      <c r="E667" s="83">
        <f t="shared" ref="E667:AA667" si="382">ROUND((E668)/1000,5)</f>
        <v>0</v>
      </c>
      <c r="F667" s="83">
        <f t="shared" si="382"/>
        <v>0</v>
      </c>
      <c r="G667" s="83">
        <f t="shared" si="382"/>
        <v>0</v>
      </c>
      <c r="H667" s="83">
        <f t="shared" si="382"/>
        <v>0</v>
      </c>
      <c r="I667" s="83">
        <f t="shared" si="382"/>
        <v>0</v>
      </c>
      <c r="J667" s="83">
        <f t="shared" si="382"/>
        <v>0</v>
      </c>
      <c r="K667" s="83">
        <f t="shared" si="382"/>
        <v>0.18256</v>
      </c>
      <c r="L667" s="83">
        <f t="shared" si="382"/>
        <v>0.19488</v>
      </c>
      <c r="M667" s="83">
        <f t="shared" si="382"/>
        <v>9.0670000000000001E-2</v>
      </c>
      <c r="N667" s="83">
        <f t="shared" si="382"/>
        <v>4.1090000000000002E-2</v>
      </c>
      <c r="O667" s="83">
        <f t="shared" si="382"/>
        <v>0</v>
      </c>
      <c r="P667" s="83">
        <f t="shared" si="382"/>
        <v>1.6490000000000001E-2</v>
      </c>
      <c r="Q667" s="83">
        <f t="shared" si="382"/>
        <v>6.5799999999999997E-2</v>
      </c>
      <c r="R667" s="83">
        <f t="shared" si="382"/>
        <v>6.8890000000000007E-2</v>
      </c>
      <c r="S667" s="83">
        <f t="shared" si="382"/>
        <v>7.689E-2</v>
      </c>
      <c r="T667" s="83">
        <f t="shared" si="382"/>
        <v>9.1050000000000006E-2</v>
      </c>
      <c r="U667" s="83">
        <f t="shared" si="382"/>
        <v>0.17433999999999999</v>
      </c>
      <c r="V667" s="83">
        <f t="shared" si="382"/>
        <v>6.6820000000000004E-2</v>
      </c>
      <c r="W667" s="83">
        <f t="shared" si="382"/>
        <v>0.29521999999999998</v>
      </c>
      <c r="X667" s="83">
        <f t="shared" si="382"/>
        <v>0.22353999999999999</v>
      </c>
      <c r="Y667" s="83">
        <f t="shared" si="382"/>
        <v>7.8700000000000003E-3</v>
      </c>
      <c r="Z667" s="83">
        <f t="shared" si="382"/>
        <v>0</v>
      </c>
      <c r="AA667" s="83">
        <f t="shared" si="382"/>
        <v>0</v>
      </c>
    </row>
    <row r="668" spans="1:27" ht="12.75" customHeight="1" outlineLevel="1" x14ac:dyDescent="0.2">
      <c r="A668" s="91" t="s">
        <v>2829</v>
      </c>
      <c r="B668" s="63" t="s">
        <v>233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0</v>
      </c>
      <c r="J668" s="44">
        <v>0</v>
      </c>
      <c r="K668" s="44">
        <v>182.56</v>
      </c>
      <c r="L668" s="44">
        <v>194.88</v>
      </c>
      <c r="M668" s="44">
        <v>90.67</v>
      </c>
      <c r="N668" s="44">
        <v>41.09</v>
      </c>
      <c r="O668" s="44">
        <v>0</v>
      </c>
      <c r="P668" s="44">
        <v>16.489999999999998</v>
      </c>
      <c r="Q668" s="44">
        <v>65.8</v>
      </c>
      <c r="R668" s="44">
        <v>68.89</v>
      </c>
      <c r="S668" s="44">
        <v>76.89</v>
      </c>
      <c r="T668" s="44">
        <v>91.05</v>
      </c>
      <c r="U668" s="44">
        <v>174.34</v>
      </c>
      <c r="V668" s="44">
        <v>66.819999999999993</v>
      </c>
      <c r="W668" s="44">
        <v>295.22000000000003</v>
      </c>
      <c r="X668" s="44">
        <v>223.54</v>
      </c>
      <c r="Y668" s="44">
        <v>7.87</v>
      </c>
      <c r="Z668" s="44">
        <v>0</v>
      </c>
      <c r="AA668" s="44">
        <v>0</v>
      </c>
    </row>
    <row r="669" spans="1:27" x14ac:dyDescent="0.2">
      <c r="A669" s="90" t="s">
        <v>2830</v>
      </c>
      <c r="B669" s="28" t="str">
        <f>"24"&amp;"."&amp;$B$777&amp;"."&amp;$B$778</f>
        <v>24.04.2023</v>
      </c>
      <c r="C669" s="82" t="s">
        <v>76</v>
      </c>
      <c r="D669" s="83">
        <f>ROUND((D670)/1000,5)</f>
        <v>0</v>
      </c>
      <c r="E669" s="83">
        <f t="shared" ref="E669:AA669" si="383">ROUND((E670)/1000,5)</f>
        <v>0</v>
      </c>
      <c r="F669" s="83">
        <f t="shared" si="383"/>
        <v>0</v>
      </c>
      <c r="G669" s="83">
        <f t="shared" si="383"/>
        <v>0</v>
      </c>
      <c r="H669" s="83">
        <f t="shared" si="383"/>
        <v>0</v>
      </c>
      <c r="I669" s="83">
        <f t="shared" si="383"/>
        <v>0.12426</v>
      </c>
      <c r="J669" s="83">
        <f t="shared" si="383"/>
        <v>0.12725</v>
      </c>
      <c r="K669" s="83">
        <f t="shared" si="383"/>
        <v>7.8909999999999994E-2</v>
      </c>
      <c r="L669" s="83">
        <f t="shared" si="383"/>
        <v>0.13311000000000001</v>
      </c>
      <c r="M669" s="83">
        <f t="shared" si="383"/>
        <v>5.0160000000000003E-2</v>
      </c>
      <c r="N669" s="83">
        <f t="shared" si="383"/>
        <v>0</v>
      </c>
      <c r="O669" s="83">
        <f t="shared" si="383"/>
        <v>0</v>
      </c>
      <c r="P669" s="83">
        <f t="shared" si="383"/>
        <v>5.4829999999999997E-2</v>
      </c>
      <c r="Q669" s="83">
        <f t="shared" si="383"/>
        <v>0</v>
      </c>
      <c r="R669" s="83">
        <f t="shared" si="383"/>
        <v>3.9030000000000002E-2</v>
      </c>
      <c r="S669" s="83">
        <f t="shared" si="383"/>
        <v>2.7189999999999999E-2</v>
      </c>
      <c r="T669" s="83">
        <f t="shared" si="383"/>
        <v>2.409E-2</v>
      </c>
      <c r="U669" s="83">
        <f t="shared" si="383"/>
        <v>9.9299999999999996E-3</v>
      </c>
      <c r="V669" s="83">
        <f t="shared" si="383"/>
        <v>9.461E-2</v>
      </c>
      <c r="W669" s="83">
        <f t="shared" si="383"/>
        <v>0.1497</v>
      </c>
      <c r="X669" s="83">
        <f t="shared" si="383"/>
        <v>7.8759999999999997E-2</v>
      </c>
      <c r="Y669" s="83">
        <f t="shared" si="383"/>
        <v>0</v>
      </c>
      <c r="Z669" s="83">
        <f t="shared" si="383"/>
        <v>0</v>
      </c>
      <c r="AA669" s="83">
        <f t="shared" si="383"/>
        <v>0</v>
      </c>
    </row>
    <row r="670" spans="1:27" ht="12.75" customHeight="1" outlineLevel="1" x14ac:dyDescent="0.2">
      <c r="A670" s="91" t="s">
        <v>2831</v>
      </c>
      <c r="B670" s="63" t="s">
        <v>233</v>
      </c>
      <c r="C670" s="43" t="s">
        <v>79</v>
      </c>
      <c r="D670" s="44">
        <v>0</v>
      </c>
      <c r="E670" s="44">
        <v>0</v>
      </c>
      <c r="F670" s="44">
        <v>0</v>
      </c>
      <c r="G670" s="44">
        <v>0</v>
      </c>
      <c r="H670" s="44">
        <v>0</v>
      </c>
      <c r="I670" s="44">
        <v>124.26</v>
      </c>
      <c r="J670" s="44">
        <v>127.25</v>
      </c>
      <c r="K670" s="44">
        <v>78.91</v>
      </c>
      <c r="L670" s="44">
        <v>133.11000000000001</v>
      </c>
      <c r="M670" s="44">
        <v>50.16</v>
      </c>
      <c r="N670" s="44">
        <v>0</v>
      </c>
      <c r="O670" s="44">
        <v>0</v>
      </c>
      <c r="P670" s="44">
        <v>54.83</v>
      </c>
      <c r="Q670" s="44">
        <v>0</v>
      </c>
      <c r="R670" s="44">
        <v>39.03</v>
      </c>
      <c r="S670" s="44">
        <v>27.19</v>
      </c>
      <c r="T670" s="44">
        <v>24.09</v>
      </c>
      <c r="U670" s="44">
        <v>9.93</v>
      </c>
      <c r="V670" s="44">
        <v>94.61</v>
      </c>
      <c r="W670" s="44">
        <v>149.69999999999999</v>
      </c>
      <c r="X670" s="44">
        <v>78.760000000000005</v>
      </c>
      <c r="Y670" s="44">
        <v>0</v>
      </c>
      <c r="Z670" s="44">
        <v>0</v>
      </c>
      <c r="AA670" s="44">
        <v>0</v>
      </c>
    </row>
    <row r="671" spans="1:27" x14ac:dyDescent="0.2">
      <c r="A671" s="90" t="s">
        <v>2832</v>
      </c>
      <c r="B671" s="28" t="str">
        <f>"25"&amp;"."&amp;$B$777&amp;"."&amp;$B$778</f>
        <v>25.04.2023</v>
      </c>
      <c r="C671" s="82" t="s">
        <v>76</v>
      </c>
      <c r="D671" s="83">
        <f>ROUND((D672)/1000,5)</f>
        <v>0</v>
      </c>
      <c r="E671" s="83">
        <f t="shared" ref="E671:AA671" si="384">ROUND((E672)/1000,5)</f>
        <v>0</v>
      </c>
      <c r="F671" s="83">
        <f t="shared" si="384"/>
        <v>0</v>
      </c>
      <c r="G671" s="83">
        <f t="shared" si="384"/>
        <v>0</v>
      </c>
      <c r="H671" s="83">
        <f t="shared" si="384"/>
        <v>0</v>
      </c>
      <c r="I671" s="83">
        <f t="shared" si="384"/>
        <v>0.10058</v>
      </c>
      <c r="J671" s="83">
        <f t="shared" si="384"/>
        <v>0.14491999999999999</v>
      </c>
      <c r="K671" s="83">
        <f t="shared" si="384"/>
        <v>0.14585999999999999</v>
      </c>
      <c r="L671" s="83">
        <f t="shared" si="384"/>
        <v>6.9980000000000001E-2</v>
      </c>
      <c r="M671" s="83">
        <f t="shared" si="384"/>
        <v>0</v>
      </c>
      <c r="N671" s="83">
        <f t="shared" si="384"/>
        <v>0</v>
      </c>
      <c r="O671" s="83">
        <f t="shared" si="384"/>
        <v>0</v>
      </c>
      <c r="P671" s="83">
        <f t="shared" si="384"/>
        <v>0</v>
      </c>
      <c r="Q671" s="83">
        <f t="shared" si="384"/>
        <v>0</v>
      </c>
      <c r="R671" s="83">
        <f t="shared" si="384"/>
        <v>0</v>
      </c>
      <c r="S671" s="83">
        <f t="shared" si="384"/>
        <v>6.7999999999999996E-3</v>
      </c>
      <c r="T671" s="83">
        <f t="shared" si="384"/>
        <v>2.8E-3</v>
      </c>
      <c r="U671" s="83">
        <f t="shared" si="384"/>
        <v>3.0779999999999998E-2</v>
      </c>
      <c r="V671" s="83">
        <f t="shared" si="384"/>
        <v>0</v>
      </c>
      <c r="W671" s="83">
        <f t="shared" si="384"/>
        <v>7.8799999999999995E-2</v>
      </c>
      <c r="X671" s="83">
        <f t="shared" si="384"/>
        <v>0</v>
      </c>
      <c r="Y671" s="83">
        <f t="shared" si="384"/>
        <v>0</v>
      </c>
      <c r="Z671" s="83">
        <f t="shared" si="384"/>
        <v>0</v>
      </c>
      <c r="AA671" s="83">
        <f t="shared" si="384"/>
        <v>0</v>
      </c>
    </row>
    <row r="672" spans="1:27" ht="12.75" customHeight="1" outlineLevel="1" x14ac:dyDescent="0.2">
      <c r="A672" s="91" t="s">
        <v>2833</v>
      </c>
      <c r="B672" s="63" t="s">
        <v>233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100.58</v>
      </c>
      <c r="J672" s="44">
        <v>144.91999999999999</v>
      </c>
      <c r="K672" s="44">
        <v>145.86000000000001</v>
      </c>
      <c r="L672" s="44">
        <v>69.98</v>
      </c>
      <c r="M672" s="44">
        <v>0</v>
      </c>
      <c r="N672" s="44">
        <v>0</v>
      </c>
      <c r="O672" s="44">
        <v>0</v>
      </c>
      <c r="P672" s="44">
        <v>0</v>
      </c>
      <c r="Q672" s="44">
        <v>0</v>
      </c>
      <c r="R672" s="44">
        <v>0</v>
      </c>
      <c r="S672" s="44">
        <v>6.8</v>
      </c>
      <c r="T672" s="44">
        <v>2.8</v>
      </c>
      <c r="U672" s="44">
        <v>30.78</v>
      </c>
      <c r="V672" s="44">
        <v>0</v>
      </c>
      <c r="W672" s="44">
        <v>78.8</v>
      </c>
      <c r="X672" s="44">
        <v>0</v>
      </c>
      <c r="Y672" s="44">
        <v>0</v>
      </c>
      <c r="Z672" s="44">
        <v>0</v>
      </c>
      <c r="AA672" s="44">
        <v>0</v>
      </c>
    </row>
    <row r="673" spans="1:27" x14ac:dyDescent="0.2">
      <c r="A673" s="90" t="s">
        <v>2834</v>
      </c>
      <c r="B673" s="28" t="str">
        <f>"26"&amp;"."&amp;$B$777&amp;"."&amp;$B$778</f>
        <v>26.04.2023</v>
      </c>
      <c r="C673" s="82" t="s">
        <v>76</v>
      </c>
      <c r="D673" s="83">
        <f>ROUND((D674)/1000,5)</f>
        <v>0</v>
      </c>
      <c r="E673" s="83">
        <f t="shared" ref="E673:AA673" si="385">ROUND((E674)/1000,5)</f>
        <v>0</v>
      </c>
      <c r="F673" s="83">
        <f t="shared" si="385"/>
        <v>0</v>
      </c>
      <c r="G673" s="83">
        <f t="shared" si="385"/>
        <v>0</v>
      </c>
      <c r="H673" s="83">
        <f t="shared" si="385"/>
        <v>0</v>
      </c>
      <c r="I673" s="83">
        <f t="shared" si="385"/>
        <v>0.12675</v>
      </c>
      <c r="J673" s="83">
        <f t="shared" si="385"/>
        <v>0.16600000000000001</v>
      </c>
      <c r="K673" s="83">
        <f t="shared" si="385"/>
        <v>0.14732999999999999</v>
      </c>
      <c r="L673" s="83">
        <f t="shared" si="385"/>
        <v>0.12415</v>
      </c>
      <c r="M673" s="83">
        <f t="shared" si="385"/>
        <v>4.3299999999999998E-2</v>
      </c>
      <c r="N673" s="83">
        <f t="shared" si="385"/>
        <v>4.2840000000000003E-2</v>
      </c>
      <c r="O673" s="83">
        <f t="shared" si="385"/>
        <v>6.9930000000000006E-2</v>
      </c>
      <c r="P673" s="83">
        <f t="shared" si="385"/>
        <v>4.2720000000000001E-2</v>
      </c>
      <c r="Q673" s="83">
        <f t="shared" si="385"/>
        <v>5.772E-2</v>
      </c>
      <c r="R673" s="83">
        <f t="shared" si="385"/>
        <v>2.1569999999999999E-2</v>
      </c>
      <c r="S673" s="83">
        <f t="shared" si="385"/>
        <v>6.5659999999999996E-2</v>
      </c>
      <c r="T673" s="83">
        <f t="shared" si="385"/>
        <v>7.7859999999999999E-2</v>
      </c>
      <c r="U673" s="83">
        <f t="shared" si="385"/>
        <v>8.3720000000000003E-2</v>
      </c>
      <c r="V673" s="83">
        <f t="shared" si="385"/>
        <v>0.10399</v>
      </c>
      <c r="W673" s="83">
        <f t="shared" si="385"/>
        <v>0.11316</v>
      </c>
      <c r="X673" s="83">
        <f t="shared" si="385"/>
        <v>7.7350000000000002E-2</v>
      </c>
      <c r="Y673" s="83">
        <f t="shared" si="385"/>
        <v>0</v>
      </c>
      <c r="Z673" s="83">
        <f t="shared" si="385"/>
        <v>0</v>
      </c>
      <c r="AA673" s="83">
        <f t="shared" si="385"/>
        <v>0</v>
      </c>
    </row>
    <row r="674" spans="1:27" ht="12.75" customHeight="1" outlineLevel="1" x14ac:dyDescent="0.2">
      <c r="A674" s="91" t="s">
        <v>2835</v>
      </c>
      <c r="B674" s="63" t="s">
        <v>233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0</v>
      </c>
      <c r="I674" s="44">
        <v>126.75</v>
      </c>
      <c r="J674" s="44">
        <v>166</v>
      </c>
      <c r="K674" s="44">
        <v>147.33000000000001</v>
      </c>
      <c r="L674" s="44">
        <v>124.15</v>
      </c>
      <c r="M674" s="44">
        <v>43.3</v>
      </c>
      <c r="N674" s="44">
        <v>42.84</v>
      </c>
      <c r="O674" s="44">
        <v>69.930000000000007</v>
      </c>
      <c r="P674" s="44">
        <v>42.72</v>
      </c>
      <c r="Q674" s="44">
        <v>57.72</v>
      </c>
      <c r="R674" s="44">
        <v>21.57</v>
      </c>
      <c r="S674" s="44">
        <v>65.66</v>
      </c>
      <c r="T674" s="44">
        <v>77.86</v>
      </c>
      <c r="U674" s="44">
        <v>83.72</v>
      </c>
      <c r="V674" s="44">
        <v>103.99</v>
      </c>
      <c r="W674" s="44">
        <v>113.16</v>
      </c>
      <c r="X674" s="44">
        <v>77.349999999999994</v>
      </c>
      <c r="Y674" s="44">
        <v>0</v>
      </c>
      <c r="Z674" s="44">
        <v>0</v>
      </c>
      <c r="AA674" s="44">
        <v>0</v>
      </c>
    </row>
    <row r="675" spans="1:27" x14ac:dyDescent="0.2">
      <c r="A675" s="90" t="s">
        <v>2836</v>
      </c>
      <c r="B675" s="28" t="str">
        <f>"27"&amp;"."&amp;$B$777&amp;"."&amp;$B$778</f>
        <v>27.04.2023</v>
      </c>
      <c r="C675" s="82" t="s">
        <v>76</v>
      </c>
      <c r="D675" s="83">
        <f>ROUND((D676)/1000,5)</f>
        <v>0</v>
      </c>
      <c r="E675" s="83">
        <f t="shared" ref="E675:AA675" si="386">ROUND((E676)/1000,5)</f>
        <v>0</v>
      </c>
      <c r="F675" s="83">
        <f t="shared" si="386"/>
        <v>0</v>
      </c>
      <c r="G675" s="83">
        <f t="shared" si="386"/>
        <v>0</v>
      </c>
      <c r="H675" s="83">
        <f t="shared" si="386"/>
        <v>0</v>
      </c>
      <c r="I675" s="83">
        <f t="shared" si="386"/>
        <v>0.10907</v>
      </c>
      <c r="J675" s="83">
        <f t="shared" si="386"/>
        <v>0.12531999999999999</v>
      </c>
      <c r="K675" s="83">
        <f t="shared" si="386"/>
        <v>0.11623</v>
      </c>
      <c r="L675" s="83">
        <f t="shared" si="386"/>
        <v>7.4999999999999997E-3</v>
      </c>
      <c r="M675" s="83">
        <f t="shared" si="386"/>
        <v>2.938E-2</v>
      </c>
      <c r="N675" s="83">
        <f t="shared" si="386"/>
        <v>1.06E-3</v>
      </c>
      <c r="O675" s="83">
        <f t="shared" si="386"/>
        <v>0</v>
      </c>
      <c r="P675" s="83">
        <f t="shared" si="386"/>
        <v>0</v>
      </c>
      <c r="Q675" s="83">
        <f t="shared" si="386"/>
        <v>0</v>
      </c>
      <c r="R675" s="83">
        <f t="shared" si="386"/>
        <v>0</v>
      </c>
      <c r="S675" s="83">
        <f t="shared" si="386"/>
        <v>0</v>
      </c>
      <c r="T675" s="83">
        <f t="shared" si="386"/>
        <v>0</v>
      </c>
      <c r="U675" s="83">
        <f t="shared" si="386"/>
        <v>1.08E-3</v>
      </c>
      <c r="V675" s="83">
        <f t="shared" si="386"/>
        <v>0</v>
      </c>
      <c r="W675" s="83">
        <f t="shared" si="386"/>
        <v>0.11516999999999999</v>
      </c>
      <c r="X675" s="83">
        <f t="shared" si="386"/>
        <v>0.13174</v>
      </c>
      <c r="Y675" s="83">
        <f t="shared" si="386"/>
        <v>0</v>
      </c>
      <c r="Z675" s="83">
        <f t="shared" si="386"/>
        <v>0</v>
      </c>
      <c r="AA675" s="83">
        <f t="shared" si="386"/>
        <v>0</v>
      </c>
    </row>
    <row r="676" spans="1:27" ht="12.75" customHeight="1" outlineLevel="1" x14ac:dyDescent="0.2">
      <c r="A676" s="91" t="s">
        <v>2837</v>
      </c>
      <c r="B676" s="63" t="s">
        <v>233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109.07</v>
      </c>
      <c r="J676" s="44">
        <v>125.32</v>
      </c>
      <c r="K676" s="44">
        <v>116.23</v>
      </c>
      <c r="L676" s="44">
        <v>7.5</v>
      </c>
      <c r="M676" s="44">
        <v>29.38</v>
      </c>
      <c r="N676" s="44">
        <v>1.06</v>
      </c>
      <c r="O676" s="44">
        <v>0</v>
      </c>
      <c r="P676" s="44">
        <v>0</v>
      </c>
      <c r="Q676" s="44">
        <v>0</v>
      </c>
      <c r="R676" s="44">
        <v>0</v>
      </c>
      <c r="S676" s="44">
        <v>0</v>
      </c>
      <c r="T676" s="44">
        <v>0</v>
      </c>
      <c r="U676" s="44">
        <v>1.08</v>
      </c>
      <c r="V676" s="44">
        <v>0</v>
      </c>
      <c r="W676" s="44">
        <v>115.17</v>
      </c>
      <c r="X676" s="44">
        <v>131.74</v>
      </c>
      <c r="Y676" s="44">
        <v>0</v>
      </c>
      <c r="Z676" s="44">
        <v>0</v>
      </c>
      <c r="AA676" s="44">
        <v>0</v>
      </c>
    </row>
    <row r="677" spans="1:27" x14ac:dyDescent="0.2">
      <c r="A677" s="90" t="s">
        <v>2838</v>
      </c>
      <c r="B677" s="28" t="str">
        <f>"28"&amp;"."&amp;$B$777&amp;"."&amp;$B$778</f>
        <v>28.04.2023</v>
      </c>
      <c r="C677" s="82" t="s">
        <v>76</v>
      </c>
      <c r="D677" s="83">
        <f>ROUND((D678)/1000,5)</f>
        <v>0</v>
      </c>
      <c r="E677" s="83">
        <f t="shared" ref="E677:AA677" si="387">ROUND((E678)/1000,5)</f>
        <v>0</v>
      </c>
      <c r="F677" s="83">
        <f t="shared" si="387"/>
        <v>0</v>
      </c>
      <c r="G677" s="83">
        <f t="shared" si="387"/>
        <v>0</v>
      </c>
      <c r="H677" s="83">
        <f t="shared" si="387"/>
        <v>6.0000000000000002E-5</v>
      </c>
      <c r="I677" s="83">
        <f t="shared" si="387"/>
        <v>0.17238000000000001</v>
      </c>
      <c r="J677" s="83">
        <f t="shared" si="387"/>
        <v>0.17829</v>
      </c>
      <c r="K677" s="83">
        <f t="shared" si="387"/>
        <v>0.12043</v>
      </c>
      <c r="L677" s="83">
        <f t="shared" si="387"/>
        <v>4.3229999999999998E-2</v>
      </c>
      <c r="M677" s="83">
        <f t="shared" si="387"/>
        <v>3.0939999999999999E-2</v>
      </c>
      <c r="N677" s="83">
        <f t="shared" si="387"/>
        <v>0</v>
      </c>
      <c r="O677" s="83">
        <f t="shared" si="387"/>
        <v>2.0619999999999999E-2</v>
      </c>
      <c r="P677" s="83">
        <f t="shared" si="387"/>
        <v>8.1769999999999995E-2</v>
      </c>
      <c r="Q677" s="83">
        <f t="shared" si="387"/>
        <v>7.1419999999999997E-2</v>
      </c>
      <c r="R677" s="83">
        <f t="shared" si="387"/>
        <v>8.3290000000000003E-2</v>
      </c>
      <c r="S677" s="83">
        <f t="shared" si="387"/>
        <v>1.72E-3</v>
      </c>
      <c r="T677" s="83">
        <f t="shared" si="387"/>
        <v>4.2070000000000003E-2</v>
      </c>
      <c r="U677" s="83">
        <f t="shared" si="387"/>
        <v>8.8410000000000002E-2</v>
      </c>
      <c r="V677" s="83">
        <f t="shared" si="387"/>
        <v>0.13317000000000001</v>
      </c>
      <c r="W677" s="83">
        <f t="shared" si="387"/>
        <v>0.18720999999999999</v>
      </c>
      <c r="X677" s="83">
        <f t="shared" si="387"/>
        <v>0.11083999999999999</v>
      </c>
      <c r="Y677" s="83">
        <f t="shared" si="387"/>
        <v>5.5599999999999998E-3</v>
      </c>
      <c r="Z677" s="83">
        <f t="shared" si="387"/>
        <v>0</v>
      </c>
      <c r="AA677" s="83">
        <f t="shared" si="387"/>
        <v>0</v>
      </c>
    </row>
    <row r="678" spans="1:27" ht="12.75" customHeight="1" outlineLevel="1" x14ac:dyDescent="0.2">
      <c r="A678" s="91" t="s">
        <v>2839</v>
      </c>
      <c r="B678" s="63" t="s">
        <v>233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0.06</v>
      </c>
      <c r="I678" s="44">
        <v>172.38</v>
      </c>
      <c r="J678" s="44">
        <v>178.29</v>
      </c>
      <c r="K678" s="44">
        <v>120.43</v>
      </c>
      <c r="L678" s="44">
        <v>43.23</v>
      </c>
      <c r="M678" s="44">
        <v>30.94</v>
      </c>
      <c r="N678" s="44">
        <v>0</v>
      </c>
      <c r="O678" s="44">
        <v>20.62</v>
      </c>
      <c r="P678" s="44">
        <v>81.77</v>
      </c>
      <c r="Q678" s="44">
        <v>71.42</v>
      </c>
      <c r="R678" s="44">
        <v>83.29</v>
      </c>
      <c r="S678" s="44">
        <v>1.72</v>
      </c>
      <c r="T678" s="44">
        <v>42.07</v>
      </c>
      <c r="U678" s="44">
        <v>88.41</v>
      </c>
      <c r="V678" s="44">
        <v>133.16999999999999</v>
      </c>
      <c r="W678" s="44">
        <v>187.21</v>
      </c>
      <c r="X678" s="44">
        <v>110.84</v>
      </c>
      <c r="Y678" s="44">
        <v>5.56</v>
      </c>
      <c r="Z678" s="44">
        <v>0</v>
      </c>
      <c r="AA678" s="44">
        <v>0</v>
      </c>
    </row>
    <row r="679" spans="1:27" x14ac:dyDescent="0.2">
      <c r="A679" s="90" t="s">
        <v>2840</v>
      </c>
      <c r="B679" s="28" t="str">
        <f>"29"&amp;"."&amp;$B$777&amp;"."&amp;$B$778</f>
        <v>29.04.2023</v>
      </c>
      <c r="C679" s="82" t="s">
        <v>76</v>
      </c>
      <c r="D679" s="83">
        <f>ROUND((D680)/1000,5)</f>
        <v>0</v>
      </c>
      <c r="E679" s="83">
        <f t="shared" ref="E679:AA679" si="388">ROUND((E680)/1000,5)</f>
        <v>0</v>
      </c>
      <c r="F679" s="83">
        <f t="shared" si="388"/>
        <v>0.12002</v>
      </c>
      <c r="G679" s="83">
        <f t="shared" si="388"/>
        <v>0.12062</v>
      </c>
      <c r="H679" s="83">
        <f t="shared" si="388"/>
        <v>0.11279</v>
      </c>
      <c r="I679" s="83">
        <f t="shared" si="388"/>
        <v>9.5039999999999999E-2</v>
      </c>
      <c r="J679" s="83">
        <f t="shared" si="388"/>
        <v>0.17924999999999999</v>
      </c>
      <c r="K679" s="83">
        <f t="shared" si="388"/>
        <v>0.26350000000000001</v>
      </c>
      <c r="L679" s="83">
        <f t="shared" si="388"/>
        <v>0.36404999999999998</v>
      </c>
      <c r="M679" s="83">
        <f t="shared" si="388"/>
        <v>0.17960000000000001</v>
      </c>
      <c r="N679" s="83">
        <f t="shared" si="388"/>
        <v>0.13217000000000001</v>
      </c>
      <c r="O679" s="83">
        <f t="shared" si="388"/>
        <v>0.24110000000000001</v>
      </c>
      <c r="P679" s="83">
        <f t="shared" si="388"/>
        <v>0.79479</v>
      </c>
      <c r="Q679" s="83">
        <f t="shared" si="388"/>
        <v>0.28605000000000003</v>
      </c>
      <c r="R679" s="83">
        <f t="shared" si="388"/>
        <v>0.22283</v>
      </c>
      <c r="S679" s="83">
        <f t="shared" si="388"/>
        <v>0.19342000000000001</v>
      </c>
      <c r="T679" s="83">
        <f t="shared" si="388"/>
        <v>0.10715</v>
      </c>
      <c r="U679" s="83">
        <f t="shared" si="388"/>
        <v>6.719E-2</v>
      </c>
      <c r="V679" s="83">
        <f t="shared" si="388"/>
        <v>0.14441999999999999</v>
      </c>
      <c r="W679" s="83">
        <f t="shared" si="388"/>
        <v>6.3729999999999995E-2</v>
      </c>
      <c r="X679" s="83">
        <f t="shared" si="388"/>
        <v>0.18634000000000001</v>
      </c>
      <c r="Y679" s="83">
        <f t="shared" si="388"/>
        <v>0</v>
      </c>
      <c r="Z679" s="83">
        <f t="shared" si="388"/>
        <v>0</v>
      </c>
      <c r="AA679" s="83">
        <f t="shared" si="388"/>
        <v>0</v>
      </c>
    </row>
    <row r="680" spans="1:27" ht="12.75" customHeight="1" outlineLevel="1" x14ac:dyDescent="0.2">
      <c r="A680" s="91" t="s">
        <v>2841</v>
      </c>
      <c r="B680" s="63" t="s">
        <v>233</v>
      </c>
      <c r="C680" s="43" t="s">
        <v>79</v>
      </c>
      <c r="D680" s="44">
        <v>0</v>
      </c>
      <c r="E680" s="44">
        <v>0</v>
      </c>
      <c r="F680" s="44">
        <v>120.02</v>
      </c>
      <c r="G680" s="44">
        <v>120.62</v>
      </c>
      <c r="H680" s="44">
        <v>112.79</v>
      </c>
      <c r="I680" s="44">
        <v>95.04</v>
      </c>
      <c r="J680" s="44">
        <v>179.25</v>
      </c>
      <c r="K680" s="44">
        <v>263.5</v>
      </c>
      <c r="L680" s="44">
        <v>364.05</v>
      </c>
      <c r="M680" s="44">
        <v>179.6</v>
      </c>
      <c r="N680" s="44">
        <v>132.16999999999999</v>
      </c>
      <c r="O680" s="44">
        <v>241.1</v>
      </c>
      <c r="P680" s="44">
        <v>794.79</v>
      </c>
      <c r="Q680" s="44">
        <v>286.05</v>
      </c>
      <c r="R680" s="44">
        <v>222.83</v>
      </c>
      <c r="S680" s="44">
        <v>193.42</v>
      </c>
      <c r="T680" s="44">
        <v>107.15</v>
      </c>
      <c r="U680" s="44">
        <v>67.19</v>
      </c>
      <c r="V680" s="44">
        <v>144.41999999999999</v>
      </c>
      <c r="W680" s="44">
        <v>63.73</v>
      </c>
      <c r="X680" s="44">
        <v>186.34</v>
      </c>
      <c r="Y680" s="44">
        <v>0</v>
      </c>
      <c r="Z680" s="44">
        <v>0</v>
      </c>
      <c r="AA680" s="44">
        <v>0</v>
      </c>
    </row>
    <row r="681" spans="1:27" x14ac:dyDescent="0.2">
      <c r="A681" s="90" t="s">
        <v>2842</v>
      </c>
      <c r="B681" s="28" t="str">
        <f>"30"&amp;"."&amp;$B$777&amp;"."&amp;$B$778</f>
        <v>30.04.2023</v>
      </c>
      <c r="C681" s="82" t="s">
        <v>76</v>
      </c>
      <c r="D681" s="83">
        <f>ROUND((D682)/1000,5)</f>
        <v>0</v>
      </c>
      <c r="E681" s="83">
        <f t="shared" ref="E681:AA681" si="389">ROUND((E682)/1000,5)</f>
        <v>0</v>
      </c>
      <c r="F681" s="83">
        <f t="shared" si="389"/>
        <v>0</v>
      </c>
      <c r="G681" s="83">
        <f t="shared" si="389"/>
        <v>5.9720000000000002E-2</v>
      </c>
      <c r="H681" s="83">
        <f t="shared" si="389"/>
        <v>7.3219999999999993E-2</v>
      </c>
      <c r="I681" s="83">
        <f t="shared" si="389"/>
        <v>0.11316</v>
      </c>
      <c r="J681" s="83">
        <f t="shared" si="389"/>
        <v>6.5110000000000001E-2</v>
      </c>
      <c r="K681" s="83">
        <f t="shared" si="389"/>
        <v>0.18933</v>
      </c>
      <c r="L681" s="83">
        <f t="shared" si="389"/>
        <v>5.6829999999999999E-2</v>
      </c>
      <c r="M681" s="83">
        <f t="shared" si="389"/>
        <v>0.10718</v>
      </c>
      <c r="N681" s="83">
        <f t="shared" si="389"/>
        <v>6.3149999999999998E-2</v>
      </c>
      <c r="O681" s="83">
        <f t="shared" si="389"/>
        <v>2.8070000000000001E-2</v>
      </c>
      <c r="P681" s="83">
        <f t="shared" si="389"/>
        <v>6.2719999999999998E-2</v>
      </c>
      <c r="Q681" s="83">
        <f t="shared" si="389"/>
        <v>0.11662</v>
      </c>
      <c r="R681" s="83">
        <f t="shared" si="389"/>
        <v>0.1636</v>
      </c>
      <c r="S681" s="83">
        <f t="shared" si="389"/>
        <v>0.20943000000000001</v>
      </c>
      <c r="T681" s="83">
        <f t="shared" si="389"/>
        <v>0.21729000000000001</v>
      </c>
      <c r="U681" s="83">
        <f t="shared" si="389"/>
        <v>0.19122</v>
      </c>
      <c r="V681" s="83">
        <f t="shared" si="389"/>
        <v>0.21806</v>
      </c>
      <c r="W681" s="83">
        <f t="shared" si="389"/>
        <v>0.1996</v>
      </c>
      <c r="X681" s="83">
        <f t="shared" si="389"/>
        <v>1.0135400000000001</v>
      </c>
      <c r="Y681" s="83">
        <f t="shared" si="389"/>
        <v>0.12468</v>
      </c>
      <c r="Z681" s="83">
        <f t="shared" si="389"/>
        <v>0.15003</v>
      </c>
      <c r="AA681" s="83">
        <f t="shared" si="389"/>
        <v>0</v>
      </c>
    </row>
    <row r="682" spans="1:27" ht="12.75" customHeight="1" outlineLevel="1" x14ac:dyDescent="0.2">
      <c r="A682" s="91" t="s">
        <v>2843</v>
      </c>
      <c r="B682" s="63" t="s">
        <v>233</v>
      </c>
      <c r="C682" s="43" t="s">
        <v>79</v>
      </c>
      <c r="D682" s="44">
        <v>0</v>
      </c>
      <c r="E682" s="44">
        <v>0</v>
      </c>
      <c r="F682" s="44">
        <v>0</v>
      </c>
      <c r="G682" s="44">
        <v>59.72</v>
      </c>
      <c r="H682" s="44">
        <v>73.22</v>
      </c>
      <c r="I682" s="44">
        <v>113.16</v>
      </c>
      <c r="J682" s="44">
        <v>65.11</v>
      </c>
      <c r="K682" s="44">
        <v>189.33</v>
      </c>
      <c r="L682" s="44">
        <v>56.83</v>
      </c>
      <c r="M682" s="44">
        <v>107.18</v>
      </c>
      <c r="N682" s="44">
        <v>63.15</v>
      </c>
      <c r="O682" s="44">
        <v>28.07</v>
      </c>
      <c r="P682" s="44">
        <v>62.72</v>
      </c>
      <c r="Q682" s="44">
        <v>116.62</v>
      </c>
      <c r="R682" s="44">
        <v>163.6</v>
      </c>
      <c r="S682" s="44">
        <v>209.43</v>
      </c>
      <c r="T682" s="44">
        <v>217.29</v>
      </c>
      <c r="U682" s="44">
        <v>191.22</v>
      </c>
      <c r="V682" s="44">
        <v>218.06</v>
      </c>
      <c r="W682" s="44">
        <v>199.6</v>
      </c>
      <c r="X682" s="44">
        <v>1013.54</v>
      </c>
      <c r="Y682" s="44">
        <v>124.68</v>
      </c>
      <c r="Z682" s="44">
        <v>150.03</v>
      </c>
      <c r="AA682" s="44">
        <v>0</v>
      </c>
    </row>
    <row r="683" spans="1:27" x14ac:dyDescent="0.2">
      <c r="B683" s="93" t="s">
        <v>382</v>
      </c>
    </row>
    <row r="684" spans="1:27" x14ac:dyDescent="0.2">
      <c r="B684" s="93" t="s">
        <v>382</v>
      </c>
    </row>
    <row r="685" spans="1:27" x14ac:dyDescent="0.2">
      <c r="A685" s="164" t="s">
        <v>2112</v>
      </c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65"/>
      <c r="S685" s="165"/>
      <c r="T685" s="165"/>
      <c r="U685" s="165"/>
      <c r="V685" s="165"/>
      <c r="W685" s="165"/>
      <c r="X685" s="165"/>
      <c r="Y685" s="165"/>
      <c r="Z685" s="165"/>
      <c r="AA685" s="166"/>
    </row>
    <row r="686" spans="1:27" ht="25.5" x14ac:dyDescent="0.2">
      <c r="A686" s="26" t="s">
        <v>64</v>
      </c>
      <c r="B686" s="27" t="s">
        <v>205</v>
      </c>
      <c r="C686" s="26" t="s">
        <v>206</v>
      </c>
      <c r="D686" s="27" t="s">
        <v>207</v>
      </c>
      <c r="E686" s="27" t="s">
        <v>208</v>
      </c>
      <c r="F686" s="27" t="s">
        <v>209</v>
      </c>
      <c r="G686" s="27" t="s">
        <v>210</v>
      </c>
      <c r="H686" s="27" t="s">
        <v>211</v>
      </c>
      <c r="I686" s="27" t="s">
        <v>212</v>
      </c>
      <c r="J686" s="27" t="s">
        <v>213</v>
      </c>
      <c r="K686" s="27" t="s">
        <v>214</v>
      </c>
      <c r="L686" s="27" t="s">
        <v>215</v>
      </c>
      <c r="M686" s="27" t="s">
        <v>216</v>
      </c>
      <c r="N686" s="27" t="s">
        <v>217</v>
      </c>
      <c r="O686" s="27" t="s">
        <v>218</v>
      </c>
      <c r="P686" s="27" t="s">
        <v>219</v>
      </c>
      <c r="Q686" s="27" t="s">
        <v>220</v>
      </c>
      <c r="R686" s="27" t="s">
        <v>221</v>
      </c>
      <c r="S686" s="27" t="s">
        <v>222</v>
      </c>
      <c r="T686" s="27" t="s">
        <v>223</v>
      </c>
      <c r="U686" s="27" t="s">
        <v>224</v>
      </c>
      <c r="V686" s="27" t="s">
        <v>225</v>
      </c>
      <c r="W686" s="27" t="s">
        <v>226</v>
      </c>
      <c r="X686" s="27" t="s">
        <v>227</v>
      </c>
      <c r="Y686" s="27" t="s">
        <v>228</v>
      </c>
      <c r="Z686" s="27" t="s">
        <v>229</v>
      </c>
      <c r="AA686" s="27" t="s">
        <v>230</v>
      </c>
    </row>
    <row r="687" spans="1:27" x14ac:dyDescent="0.2">
      <c r="A687" s="90" t="s">
        <v>2844</v>
      </c>
      <c r="B687" s="28" t="str">
        <f>"01"&amp;"."&amp;$B$777&amp;"."&amp;$B$778</f>
        <v>01.04.2023</v>
      </c>
      <c r="C687" s="82" t="s">
        <v>76</v>
      </c>
      <c r="D687" s="83">
        <f>ROUND((D688)/1000,5)</f>
        <v>0</v>
      </c>
      <c r="E687" s="83">
        <f t="shared" ref="E687:AA687" si="390">ROUND((E688)/1000,5)</f>
        <v>1.359E-2</v>
      </c>
      <c r="F687" s="83">
        <f t="shared" si="390"/>
        <v>4.4999999999999997E-3</v>
      </c>
      <c r="G687" s="83">
        <f t="shared" si="390"/>
        <v>0</v>
      </c>
      <c r="H687" s="83">
        <f t="shared" si="390"/>
        <v>0</v>
      </c>
      <c r="I687" s="83">
        <f t="shared" si="390"/>
        <v>0</v>
      </c>
      <c r="J687" s="83">
        <f t="shared" si="390"/>
        <v>0</v>
      </c>
      <c r="K687" s="83">
        <f t="shared" si="390"/>
        <v>0</v>
      </c>
      <c r="L687" s="83">
        <f t="shared" si="390"/>
        <v>0</v>
      </c>
      <c r="M687" s="83">
        <f t="shared" si="390"/>
        <v>0</v>
      </c>
      <c r="N687" s="83">
        <f t="shared" si="390"/>
        <v>0</v>
      </c>
      <c r="O687" s="83">
        <f t="shared" si="390"/>
        <v>0</v>
      </c>
      <c r="P687" s="83">
        <f t="shared" si="390"/>
        <v>3.3600000000000001E-3</v>
      </c>
      <c r="Q687" s="83">
        <f t="shared" si="390"/>
        <v>1.4540000000000001E-2</v>
      </c>
      <c r="R687" s="83">
        <f t="shared" si="390"/>
        <v>6.9300000000000004E-3</v>
      </c>
      <c r="S687" s="83">
        <f t="shared" si="390"/>
        <v>2.4250000000000001E-2</v>
      </c>
      <c r="T687" s="83">
        <f t="shared" si="390"/>
        <v>5.5399999999999998E-3</v>
      </c>
      <c r="U687" s="83">
        <f t="shared" si="390"/>
        <v>0</v>
      </c>
      <c r="V687" s="83">
        <f t="shared" si="390"/>
        <v>0</v>
      </c>
      <c r="W687" s="83">
        <f t="shared" si="390"/>
        <v>9.6879999999999994E-2</v>
      </c>
      <c r="X687" s="83">
        <f t="shared" si="390"/>
        <v>0.32838000000000001</v>
      </c>
      <c r="Y687" s="83">
        <f t="shared" si="390"/>
        <v>0.27805000000000002</v>
      </c>
      <c r="Z687" s="83">
        <f t="shared" si="390"/>
        <v>0.35592000000000001</v>
      </c>
      <c r="AA687" s="83">
        <f t="shared" si="390"/>
        <v>0.33838000000000001</v>
      </c>
    </row>
    <row r="688" spans="1:27" ht="12.75" customHeight="1" outlineLevel="1" x14ac:dyDescent="0.2">
      <c r="A688" s="91" t="s">
        <v>2845</v>
      </c>
      <c r="B688" s="63" t="s">
        <v>233</v>
      </c>
      <c r="C688" s="43" t="s">
        <v>79</v>
      </c>
      <c r="D688" s="44">
        <v>0</v>
      </c>
      <c r="E688" s="44">
        <v>13.59</v>
      </c>
      <c r="F688" s="44">
        <v>4.5</v>
      </c>
      <c r="G688" s="44">
        <v>0</v>
      </c>
      <c r="H688" s="44">
        <v>0</v>
      </c>
      <c r="I688" s="44">
        <v>0</v>
      </c>
      <c r="J688" s="44">
        <v>0</v>
      </c>
      <c r="K688" s="44">
        <v>0</v>
      </c>
      <c r="L688" s="44">
        <v>0</v>
      </c>
      <c r="M688" s="44">
        <v>0</v>
      </c>
      <c r="N688" s="44">
        <v>0</v>
      </c>
      <c r="O688" s="44">
        <v>0</v>
      </c>
      <c r="P688" s="44">
        <v>3.36</v>
      </c>
      <c r="Q688" s="44">
        <v>14.54</v>
      </c>
      <c r="R688" s="44">
        <v>6.93</v>
      </c>
      <c r="S688" s="44">
        <v>24.25</v>
      </c>
      <c r="T688" s="44">
        <v>5.54</v>
      </c>
      <c r="U688" s="44">
        <v>0</v>
      </c>
      <c r="V688" s="44">
        <v>0</v>
      </c>
      <c r="W688" s="44">
        <v>96.88</v>
      </c>
      <c r="X688" s="44">
        <v>328.38</v>
      </c>
      <c r="Y688" s="44">
        <v>278.05</v>
      </c>
      <c r="Z688" s="44">
        <v>355.92</v>
      </c>
      <c r="AA688" s="44">
        <v>338.38</v>
      </c>
    </row>
    <row r="689" spans="1:27" x14ac:dyDescent="0.2">
      <c r="A689" s="90" t="s">
        <v>2846</v>
      </c>
      <c r="B689" s="28" t="str">
        <f>"02"&amp;"."&amp;$B$777&amp;"."&amp;$B$778</f>
        <v>02.04.2023</v>
      </c>
      <c r="C689" s="82" t="s">
        <v>76</v>
      </c>
      <c r="D689" s="83">
        <f>ROUND((D690)/1000,5)</f>
        <v>8.5639999999999994E-2</v>
      </c>
      <c r="E689" s="83">
        <f t="shared" ref="E689:AA689" si="391">ROUND((E690)/1000,5)</f>
        <v>0.15454999999999999</v>
      </c>
      <c r="F689" s="83">
        <f t="shared" si="391"/>
        <v>0.15504000000000001</v>
      </c>
      <c r="G689" s="83">
        <f t="shared" si="391"/>
        <v>0.15762999999999999</v>
      </c>
      <c r="H689" s="83">
        <f t="shared" si="391"/>
        <v>0.10262</v>
      </c>
      <c r="I689" s="83">
        <f t="shared" si="391"/>
        <v>9.5659999999999995E-2</v>
      </c>
      <c r="J689" s="83">
        <f t="shared" si="391"/>
        <v>4.9529999999999998E-2</v>
      </c>
      <c r="K689" s="83">
        <f t="shared" si="391"/>
        <v>0</v>
      </c>
      <c r="L689" s="83">
        <f t="shared" si="391"/>
        <v>3.1460000000000002E-2</v>
      </c>
      <c r="M689" s="83">
        <f t="shared" si="391"/>
        <v>0.10576000000000001</v>
      </c>
      <c r="N689" s="83">
        <f t="shared" si="391"/>
        <v>0.12043</v>
      </c>
      <c r="O689" s="83">
        <f t="shared" si="391"/>
        <v>0.17127000000000001</v>
      </c>
      <c r="P689" s="83">
        <f t="shared" si="391"/>
        <v>0.21797</v>
      </c>
      <c r="Q689" s="83">
        <f t="shared" si="391"/>
        <v>0.23179</v>
      </c>
      <c r="R689" s="83">
        <f t="shared" si="391"/>
        <v>0.1981</v>
      </c>
      <c r="S689" s="83">
        <f t="shared" si="391"/>
        <v>0.27540999999999999</v>
      </c>
      <c r="T689" s="83">
        <f t="shared" si="391"/>
        <v>0.28719</v>
      </c>
      <c r="U689" s="83">
        <f t="shared" si="391"/>
        <v>0.27445000000000003</v>
      </c>
      <c r="V689" s="83">
        <f t="shared" si="391"/>
        <v>0.13108</v>
      </c>
      <c r="W689" s="83">
        <f t="shared" si="391"/>
        <v>0.13099</v>
      </c>
      <c r="X689" s="83">
        <f t="shared" si="391"/>
        <v>0.38034000000000001</v>
      </c>
      <c r="Y689" s="83">
        <f t="shared" si="391"/>
        <v>0.44098999999999999</v>
      </c>
      <c r="Z689" s="83">
        <f t="shared" si="391"/>
        <v>0.36770999999999998</v>
      </c>
      <c r="AA689" s="83">
        <f t="shared" si="391"/>
        <v>0.31740000000000002</v>
      </c>
    </row>
    <row r="690" spans="1:27" ht="12.75" customHeight="1" outlineLevel="1" x14ac:dyDescent="0.2">
      <c r="A690" s="91" t="s">
        <v>2847</v>
      </c>
      <c r="B690" s="63" t="s">
        <v>233</v>
      </c>
      <c r="C690" s="43" t="s">
        <v>79</v>
      </c>
      <c r="D690" s="44">
        <v>85.64</v>
      </c>
      <c r="E690" s="44">
        <v>154.55000000000001</v>
      </c>
      <c r="F690" s="44">
        <v>155.04</v>
      </c>
      <c r="G690" s="44">
        <v>157.63</v>
      </c>
      <c r="H690" s="44">
        <v>102.62</v>
      </c>
      <c r="I690" s="44">
        <v>95.66</v>
      </c>
      <c r="J690" s="44">
        <v>49.53</v>
      </c>
      <c r="K690" s="44">
        <v>0</v>
      </c>
      <c r="L690" s="44">
        <v>31.46</v>
      </c>
      <c r="M690" s="44">
        <v>105.76</v>
      </c>
      <c r="N690" s="44">
        <v>120.43</v>
      </c>
      <c r="O690" s="44">
        <v>171.27</v>
      </c>
      <c r="P690" s="44">
        <v>217.97</v>
      </c>
      <c r="Q690" s="44">
        <v>231.79</v>
      </c>
      <c r="R690" s="44">
        <v>198.1</v>
      </c>
      <c r="S690" s="44">
        <v>275.41000000000003</v>
      </c>
      <c r="T690" s="44">
        <v>287.19</v>
      </c>
      <c r="U690" s="44">
        <v>274.45</v>
      </c>
      <c r="V690" s="44">
        <v>131.08000000000001</v>
      </c>
      <c r="W690" s="44">
        <v>130.99</v>
      </c>
      <c r="X690" s="44">
        <v>380.34</v>
      </c>
      <c r="Y690" s="44">
        <v>440.99</v>
      </c>
      <c r="Z690" s="44">
        <v>367.71</v>
      </c>
      <c r="AA690" s="44">
        <v>317.39999999999998</v>
      </c>
    </row>
    <row r="691" spans="1:27" x14ac:dyDescent="0.2">
      <c r="A691" s="90" t="s">
        <v>2848</v>
      </c>
      <c r="B691" s="28" t="str">
        <f>"03"&amp;"."&amp;$B$777&amp;"."&amp;$B$778</f>
        <v>03.04.2023</v>
      </c>
      <c r="C691" s="82" t="s">
        <v>76</v>
      </c>
      <c r="D691" s="83">
        <f>ROUND((D692)/1000,5)</f>
        <v>0.17513000000000001</v>
      </c>
      <c r="E691" s="83">
        <f t="shared" ref="E691:AA691" si="392">ROUND((E692)/1000,5)</f>
        <v>0.16089999999999999</v>
      </c>
      <c r="F691" s="83">
        <f t="shared" si="392"/>
        <v>0.12379</v>
      </c>
      <c r="G691" s="83">
        <f t="shared" si="392"/>
        <v>0.11917</v>
      </c>
      <c r="H691" s="83">
        <f t="shared" si="392"/>
        <v>1.257E-2</v>
      </c>
      <c r="I691" s="83">
        <f t="shared" si="392"/>
        <v>0</v>
      </c>
      <c r="J691" s="83">
        <f t="shared" si="392"/>
        <v>0</v>
      </c>
      <c r="K691" s="83">
        <f t="shared" si="392"/>
        <v>4.9099999999999998E-2</v>
      </c>
      <c r="L691" s="83">
        <f t="shared" si="392"/>
        <v>0</v>
      </c>
      <c r="M691" s="83">
        <f t="shared" si="392"/>
        <v>7.46E-2</v>
      </c>
      <c r="N691" s="83">
        <f t="shared" si="392"/>
        <v>0.38985999999999998</v>
      </c>
      <c r="O691" s="83">
        <f t="shared" si="392"/>
        <v>0.53659999999999997</v>
      </c>
      <c r="P691" s="83">
        <f t="shared" si="392"/>
        <v>0.40755000000000002</v>
      </c>
      <c r="Q691" s="83">
        <f t="shared" si="392"/>
        <v>0.41649000000000003</v>
      </c>
      <c r="R691" s="83">
        <f t="shared" si="392"/>
        <v>0.62092000000000003</v>
      </c>
      <c r="S691" s="83">
        <f t="shared" si="392"/>
        <v>0.34117999999999998</v>
      </c>
      <c r="T691" s="83">
        <f t="shared" si="392"/>
        <v>0.27631</v>
      </c>
      <c r="U691" s="83">
        <f t="shared" si="392"/>
        <v>0.33900999999999998</v>
      </c>
      <c r="V691" s="83">
        <f t="shared" si="392"/>
        <v>5.3490000000000003E-2</v>
      </c>
      <c r="W691" s="83">
        <f t="shared" si="392"/>
        <v>0.18382000000000001</v>
      </c>
      <c r="X691" s="83">
        <f t="shared" si="392"/>
        <v>0.36870999999999998</v>
      </c>
      <c r="Y691" s="83">
        <f t="shared" si="392"/>
        <v>0.62743000000000004</v>
      </c>
      <c r="Z691" s="83">
        <f t="shared" si="392"/>
        <v>0.85077999999999998</v>
      </c>
      <c r="AA691" s="83">
        <f t="shared" si="392"/>
        <v>1.26085</v>
      </c>
    </row>
    <row r="692" spans="1:27" ht="12.75" customHeight="1" outlineLevel="1" x14ac:dyDescent="0.2">
      <c r="A692" s="91" t="s">
        <v>2849</v>
      </c>
      <c r="B692" s="63" t="s">
        <v>233</v>
      </c>
      <c r="C692" s="43" t="s">
        <v>79</v>
      </c>
      <c r="D692" s="44">
        <v>175.13</v>
      </c>
      <c r="E692" s="44">
        <v>160.9</v>
      </c>
      <c r="F692" s="44">
        <v>123.79</v>
      </c>
      <c r="G692" s="44">
        <v>119.17</v>
      </c>
      <c r="H692" s="44">
        <v>12.57</v>
      </c>
      <c r="I692" s="44">
        <v>0</v>
      </c>
      <c r="J692" s="44">
        <v>0</v>
      </c>
      <c r="K692" s="44">
        <v>49.1</v>
      </c>
      <c r="L692" s="44">
        <v>0</v>
      </c>
      <c r="M692" s="44">
        <v>74.599999999999994</v>
      </c>
      <c r="N692" s="44">
        <v>389.86</v>
      </c>
      <c r="O692" s="44">
        <v>536.6</v>
      </c>
      <c r="P692" s="44">
        <v>407.55</v>
      </c>
      <c r="Q692" s="44">
        <v>416.49</v>
      </c>
      <c r="R692" s="44">
        <v>620.91999999999996</v>
      </c>
      <c r="S692" s="44">
        <v>341.18</v>
      </c>
      <c r="T692" s="44">
        <v>276.31</v>
      </c>
      <c r="U692" s="44">
        <v>339.01</v>
      </c>
      <c r="V692" s="44">
        <v>53.49</v>
      </c>
      <c r="W692" s="44">
        <v>183.82</v>
      </c>
      <c r="X692" s="44">
        <v>368.71</v>
      </c>
      <c r="Y692" s="44">
        <v>627.42999999999995</v>
      </c>
      <c r="Z692" s="44">
        <v>850.78</v>
      </c>
      <c r="AA692" s="44">
        <v>1260.8499999999999</v>
      </c>
    </row>
    <row r="693" spans="1:27" x14ac:dyDescent="0.2">
      <c r="A693" s="90" t="s">
        <v>2850</v>
      </c>
      <c r="B693" s="28" t="str">
        <f>"04"&amp;"."&amp;$B$777&amp;"."&amp;$B$778</f>
        <v>04.04.2023</v>
      </c>
      <c r="C693" s="82" t="s">
        <v>76</v>
      </c>
      <c r="D693" s="83">
        <f>ROUND((D694)/1000,5)</f>
        <v>0.11502</v>
      </c>
      <c r="E693" s="83">
        <f t="shared" ref="E693:AA693" si="393">ROUND((E694)/1000,5)</f>
        <v>8.1589999999999996E-2</v>
      </c>
      <c r="F693" s="83">
        <f t="shared" si="393"/>
        <v>4.8890000000000003E-2</v>
      </c>
      <c r="G693" s="83">
        <f t="shared" si="393"/>
        <v>0</v>
      </c>
      <c r="H693" s="83">
        <f t="shared" si="393"/>
        <v>5.6699999999999997E-3</v>
      </c>
      <c r="I693" s="83">
        <f t="shared" si="393"/>
        <v>0</v>
      </c>
      <c r="J693" s="83">
        <f t="shared" si="393"/>
        <v>0</v>
      </c>
      <c r="K693" s="83">
        <f t="shared" si="393"/>
        <v>0</v>
      </c>
      <c r="L693" s="83">
        <f t="shared" si="393"/>
        <v>0</v>
      </c>
      <c r="M693" s="83">
        <f t="shared" si="393"/>
        <v>7.467E-2</v>
      </c>
      <c r="N693" s="83">
        <f t="shared" si="393"/>
        <v>0.20738000000000001</v>
      </c>
      <c r="O693" s="83">
        <f t="shared" si="393"/>
        <v>0.33029999999999998</v>
      </c>
      <c r="P693" s="83">
        <f t="shared" si="393"/>
        <v>0.31098999999999999</v>
      </c>
      <c r="Q693" s="83">
        <f t="shared" si="393"/>
        <v>0.24177999999999999</v>
      </c>
      <c r="R693" s="83">
        <f t="shared" si="393"/>
        <v>0.15379000000000001</v>
      </c>
      <c r="S693" s="83">
        <f t="shared" si="393"/>
        <v>9.0969999999999995E-2</v>
      </c>
      <c r="T693" s="83">
        <f t="shared" si="393"/>
        <v>5.5419999999999997E-2</v>
      </c>
      <c r="U693" s="83">
        <f t="shared" si="393"/>
        <v>0.24173</v>
      </c>
      <c r="V693" s="83">
        <f t="shared" si="393"/>
        <v>4.7419999999999997E-2</v>
      </c>
      <c r="W693" s="83">
        <f t="shared" si="393"/>
        <v>8.1009999999999999E-2</v>
      </c>
      <c r="X693" s="83">
        <f t="shared" si="393"/>
        <v>0.18969</v>
      </c>
      <c r="Y693" s="83">
        <f t="shared" si="393"/>
        <v>0.24027000000000001</v>
      </c>
      <c r="Z693" s="83">
        <f t="shared" si="393"/>
        <v>0.28167999999999999</v>
      </c>
      <c r="AA693" s="83">
        <f t="shared" si="393"/>
        <v>8.0829999999999999E-2</v>
      </c>
    </row>
    <row r="694" spans="1:27" ht="12.75" customHeight="1" outlineLevel="1" x14ac:dyDescent="0.2">
      <c r="A694" s="91" t="s">
        <v>2851</v>
      </c>
      <c r="B694" s="63" t="s">
        <v>233</v>
      </c>
      <c r="C694" s="43" t="s">
        <v>79</v>
      </c>
      <c r="D694" s="44">
        <v>115.02</v>
      </c>
      <c r="E694" s="44">
        <v>81.59</v>
      </c>
      <c r="F694" s="44">
        <v>48.89</v>
      </c>
      <c r="G694" s="44">
        <v>0</v>
      </c>
      <c r="H694" s="44">
        <v>5.67</v>
      </c>
      <c r="I694" s="44">
        <v>0</v>
      </c>
      <c r="J694" s="44">
        <v>0</v>
      </c>
      <c r="K694" s="44">
        <v>0</v>
      </c>
      <c r="L694" s="44">
        <v>0</v>
      </c>
      <c r="M694" s="44">
        <v>74.67</v>
      </c>
      <c r="N694" s="44">
        <v>207.38</v>
      </c>
      <c r="O694" s="44">
        <v>330.3</v>
      </c>
      <c r="P694" s="44">
        <v>310.99</v>
      </c>
      <c r="Q694" s="44">
        <v>241.78</v>
      </c>
      <c r="R694" s="44">
        <v>153.79</v>
      </c>
      <c r="S694" s="44">
        <v>90.97</v>
      </c>
      <c r="T694" s="44">
        <v>55.42</v>
      </c>
      <c r="U694" s="44">
        <v>241.73</v>
      </c>
      <c r="V694" s="44">
        <v>47.42</v>
      </c>
      <c r="W694" s="44">
        <v>81.010000000000005</v>
      </c>
      <c r="X694" s="44">
        <v>189.69</v>
      </c>
      <c r="Y694" s="44">
        <v>240.27</v>
      </c>
      <c r="Z694" s="44">
        <v>281.68</v>
      </c>
      <c r="AA694" s="44">
        <v>80.83</v>
      </c>
    </row>
    <row r="695" spans="1:27" x14ac:dyDescent="0.2">
      <c r="A695" s="90" t="s">
        <v>2852</v>
      </c>
      <c r="B695" s="28" t="str">
        <f>"05"&amp;"."&amp;$B$777&amp;"."&amp;$B$778</f>
        <v>05.04.2023</v>
      </c>
      <c r="C695" s="82" t="s">
        <v>76</v>
      </c>
      <c r="D695" s="83">
        <f>ROUND((D696)/1000,5)</f>
        <v>3.8199999999999998E-2</v>
      </c>
      <c r="E695" s="83">
        <f t="shared" ref="E695:AA695" si="394">ROUND((E696)/1000,5)</f>
        <v>9.2030000000000001E-2</v>
      </c>
      <c r="F695" s="83">
        <f t="shared" si="394"/>
        <v>0</v>
      </c>
      <c r="G695" s="83">
        <f t="shared" si="394"/>
        <v>0</v>
      </c>
      <c r="H695" s="83">
        <f t="shared" si="394"/>
        <v>0</v>
      </c>
      <c r="I695" s="83">
        <f t="shared" si="394"/>
        <v>0</v>
      </c>
      <c r="J695" s="83">
        <f t="shared" si="394"/>
        <v>0</v>
      </c>
      <c r="K695" s="83">
        <f t="shared" si="394"/>
        <v>0</v>
      </c>
      <c r="L695" s="83">
        <f t="shared" si="394"/>
        <v>0</v>
      </c>
      <c r="M695" s="83">
        <f t="shared" si="394"/>
        <v>1.0000000000000001E-5</v>
      </c>
      <c r="N695" s="83">
        <f t="shared" si="394"/>
        <v>1.409E-2</v>
      </c>
      <c r="O695" s="83">
        <f t="shared" si="394"/>
        <v>2.571E-2</v>
      </c>
      <c r="P695" s="83">
        <f t="shared" si="394"/>
        <v>1.5910000000000001E-2</v>
      </c>
      <c r="Q695" s="83">
        <f t="shared" si="394"/>
        <v>5.849E-2</v>
      </c>
      <c r="R695" s="83">
        <f t="shared" si="394"/>
        <v>0.13915</v>
      </c>
      <c r="S695" s="83">
        <f t="shared" si="394"/>
        <v>1.9230000000000001E-2</v>
      </c>
      <c r="T695" s="83">
        <f t="shared" si="394"/>
        <v>2.6460000000000001E-2</v>
      </c>
      <c r="U695" s="83">
        <f t="shared" si="394"/>
        <v>9.6100000000000005E-2</v>
      </c>
      <c r="V695" s="83">
        <f t="shared" si="394"/>
        <v>4.0699999999999998E-3</v>
      </c>
      <c r="W695" s="83">
        <f t="shared" si="394"/>
        <v>2.33E-3</v>
      </c>
      <c r="X695" s="83">
        <f t="shared" si="394"/>
        <v>7.9439999999999997E-2</v>
      </c>
      <c r="Y695" s="83">
        <f t="shared" si="394"/>
        <v>0.51131000000000004</v>
      </c>
      <c r="Z695" s="83">
        <f t="shared" si="394"/>
        <v>0.29399999999999998</v>
      </c>
      <c r="AA695" s="83">
        <f t="shared" si="394"/>
        <v>0.14957000000000001</v>
      </c>
    </row>
    <row r="696" spans="1:27" ht="12.75" customHeight="1" outlineLevel="1" x14ac:dyDescent="0.2">
      <c r="A696" s="91" t="s">
        <v>2853</v>
      </c>
      <c r="B696" s="63" t="s">
        <v>233</v>
      </c>
      <c r="C696" s="43" t="s">
        <v>79</v>
      </c>
      <c r="D696" s="44">
        <v>38.200000000000003</v>
      </c>
      <c r="E696" s="44">
        <v>92.03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0.01</v>
      </c>
      <c r="N696" s="44">
        <v>14.09</v>
      </c>
      <c r="O696" s="44">
        <v>25.71</v>
      </c>
      <c r="P696" s="44">
        <v>15.91</v>
      </c>
      <c r="Q696" s="44">
        <v>58.49</v>
      </c>
      <c r="R696" s="44">
        <v>139.15</v>
      </c>
      <c r="S696" s="44">
        <v>19.23</v>
      </c>
      <c r="T696" s="44">
        <v>26.46</v>
      </c>
      <c r="U696" s="44">
        <v>96.1</v>
      </c>
      <c r="V696" s="44">
        <v>4.07</v>
      </c>
      <c r="W696" s="44">
        <v>2.33</v>
      </c>
      <c r="X696" s="44">
        <v>79.44</v>
      </c>
      <c r="Y696" s="44">
        <v>511.31</v>
      </c>
      <c r="Z696" s="44">
        <v>294</v>
      </c>
      <c r="AA696" s="44">
        <v>149.57</v>
      </c>
    </row>
    <row r="697" spans="1:27" x14ac:dyDescent="0.2">
      <c r="A697" s="90" t="s">
        <v>2854</v>
      </c>
      <c r="B697" s="28" t="str">
        <f>"06"&amp;"."&amp;$B$777&amp;"."&amp;$B$778</f>
        <v>06.04.2023</v>
      </c>
      <c r="C697" s="82" t="s">
        <v>76</v>
      </c>
      <c r="D697" s="83">
        <f>ROUND((D698)/1000,5)</f>
        <v>0.16031999999999999</v>
      </c>
      <c r="E697" s="83">
        <f t="shared" ref="E697:AA697" si="395">ROUND((E698)/1000,5)</f>
        <v>0.15398999999999999</v>
      </c>
      <c r="F697" s="83">
        <f t="shared" si="395"/>
        <v>0.14555000000000001</v>
      </c>
      <c r="G697" s="83">
        <f t="shared" si="395"/>
        <v>0.13619000000000001</v>
      </c>
      <c r="H697" s="83">
        <f t="shared" si="395"/>
        <v>2.7369999999999998E-2</v>
      </c>
      <c r="I697" s="83">
        <f t="shared" si="395"/>
        <v>0</v>
      </c>
      <c r="J697" s="83">
        <f t="shared" si="395"/>
        <v>0</v>
      </c>
      <c r="K697" s="83">
        <f t="shared" si="395"/>
        <v>0</v>
      </c>
      <c r="L697" s="83">
        <f t="shared" si="395"/>
        <v>5.4210000000000001E-2</v>
      </c>
      <c r="M697" s="83">
        <f t="shared" si="395"/>
        <v>0.17385</v>
      </c>
      <c r="N697" s="83">
        <f t="shared" si="395"/>
        <v>0.36445</v>
      </c>
      <c r="O697" s="83">
        <f t="shared" si="395"/>
        <v>0.33440999999999999</v>
      </c>
      <c r="P697" s="83">
        <f t="shared" si="395"/>
        <v>0.32055</v>
      </c>
      <c r="Q697" s="83">
        <f t="shared" si="395"/>
        <v>0.31823000000000001</v>
      </c>
      <c r="R697" s="83">
        <f t="shared" si="395"/>
        <v>0.35487999999999997</v>
      </c>
      <c r="S697" s="83">
        <f t="shared" si="395"/>
        <v>0.41095999999999999</v>
      </c>
      <c r="T697" s="83">
        <f t="shared" si="395"/>
        <v>0.22506999999999999</v>
      </c>
      <c r="U697" s="83">
        <f t="shared" si="395"/>
        <v>0.30670999999999998</v>
      </c>
      <c r="V697" s="83">
        <f t="shared" si="395"/>
        <v>8.3049999999999999E-2</v>
      </c>
      <c r="W697" s="83">
        <f t="shared" si="395"/>
        <v>7.6219999999999996E-2</v>
      </c>
      <c r="X697" s="83">
        <f t="shared" si="395"/>
        <v>0.15432000000000001</v>
      </c>
      <c r="Y697" s="83">
        <f t="shared" si="395"/>
        <v>0.25019999999999998</v>
      </c>
      <c r="Z697" s="83">
        <f t="shared" si="395"/>
        <v>0.33088000000000001</v>
      </c>
      <c r="AA697" s="83">
        <f t="shared" si="395"/>
        <v>6.7460000000000006E-2</v>
      </c>
    </row>
    <row r="698" spans="1:27" ht="12.75" customHeight="1" outlineLevel="1" x14ac:dyDescent="0.2">
      <c r="A698" s="91" t="s">
        <v>2855</v>
      </c>
      <c r="B698" s="63" t="s">
        <v>233</v>
      </c>
      <c r="C698" s="43" t="s">
        <v>79</v>
      </c>
      <c r="D698" s="44">
        <v>160.32</v>
      </c>
      <c r="E698" s="44">
        <v>153.99</v>
      </c>
      <c r="F698" s="44">
        <v>145.55000000000001</v>
      </c>
      <c r="G698" s="44">
        <v>136.19</v>
      </c>
      <c r="H698" s="44">
        <v>27.37</v>
      </c>
      <c r="I698" s="44">
        <v>0</v>
      </c>
      <c r="J698" s="44">
        <v>0</v>
      </c>
      <c r="K698" s="44">
        <v>0</v>
      </c>
      <c r="L698" s="44">
        <v>54.21</v>
      </c>
      <c r="M698" s="44">
        <v>173.85</v>
      </c>
      <c r="N698" s="44">
        <v>364.45</v>
      </c>
      <c r="O698" s="44">
        <v>334.41</v>
      </c>
      <c r="P698" s="44">
        <v>320.55</v>
      </c>
      <c r="Q698" s="44">
        <v>318.23</v>
      </c>
      <c r="R698" s="44">
        <v>354.88</v>
      </c>
      <c r="S698" s="44">
        <v>410.96</v>
      </c>
      <c r="T698" s="44">
        <v>225.07</v>
      </c>
      <c r="U698" s="44">
        <v>306.70999999999998</v>
      </c>
      <c r="V698" s="44">
        <v>83.05</v>
      </c>
      <c r="W698" s="44">
        <v>76.22</v>
      </c>
      <c r="X698" s="44">
        <v>154.32</v>
      </c>
      <c r="Y698" s="44">
        <v>250.2</v>
      </c>
      <c r="Z698" s="44">
        <v>330.88</v>
      </c>
      <c r="AA698" s="44">
        <v>67.459999999999994</v>
      </c>
    </row>
    <row r="699" spans="1:27" x14ac:dyDescent="0.2">
      <c r="A699" s="90" t="s">
        <v>2856</v>
      </c>
      <c r="B699" s="28" t="str">
        <f>"07"&amp;"."&amp;$B$777&amp;"."&amp;$B$778</f>
        <v>07.04.2023</v>
      </c>
      <c r="C699" s="82" t="s">
        <v>76</v>
      </c>
      <c r="D699" s="83">
        <f>ROUND((D700)/1000,5)</f>
        <v>0.22714000000000001</v>
      </c>
      <c r="E699" s="83">
        <f t="shared" ref="E699:AA699" si="396">ROUND((E700)/1000,5)</f>
        <v>0.12266000000000001</v>
      </c>
      <c r="F699" s="83">
        <f t="shared" si="396"/>
        <v>7.9899999999999999E-2</v>
      </c>
      <c r="G699" s="83">
        <f t="shared" si="396"/>
        <v>8.9169999999999999E-2</v>
      </c>
      <c r="H699" s="83">
        <f t="shared" si="396"/>
        <v>2.282E-2</v>
      </c>
      <c r="I699" s="83">
        <f t="shared" si="396"/>
        <v>0</v>
      </c>
      <c r="J699" s="83">
        <f t="shared" si="396"/>
        <v>0</v>
      </c>
      <c r="K699" s="83">
        <f t="shared" si="396"/>
        <v>0</v>
      </c>
      <c r="L699" s="83">
        <f t="shared" si="396"/>
        <v>0</v>
      </c>
      <c r="M699" s="83">
        <f t="shared" si="396"/>
        <v>1.316E-2</v>
      </c>
      <c r="N699" s="83">
        <f t="shared" si="396"/>
        <v>0.14291999999999999</v>
      </c>
      <c r="O699" s="83">
        <f t="shared" si="396"/>
        <v>0.12528</v>
      </c>
      <c r="P699" s="83">
        <f t="shared" si="396"/>
        <v>9.5820000000000002E-2</v>
      </c>
      <c r="Q699" s="83">
        <f t="shared" si="396"/>
        <v>0.12157</v>
      </c>
      <c r="R699" s="83">
        <f t="shared" si="396"/>
        <v>0.16084999999999999</v>
      </c>
      <c r="S699" s="83">
        <f t="shared" si="396"/>
        <v>9.3850000000000003E-2</v>
      </c>
      <c r="T699" s="83">
        <f t="shared" si="396"/>
        <v>8.5470000000000004E-2</v>
      </c>
      <c r="U699" s="83">
        <f t="shared" si="396"/>
        <v>3.243E-2</v>
      </c>
      <c r="V699" s="83">
        <f t="shared" si="396"/>
        <v>0</v>
      </c>
      <c r="W699" s="83">
        <f t="shared" si="396"/>
        <v>4.5100000000000001E-2</v>
      </c>
      <c r="X699" s="83">
        <f t="shared" si="396"/>
        <v>6.5430000000000002E-2</v>
      </c>
      <c r="Y699" s="83">
        <f t="shared" si="396"/>
        <v>0.47968</v>
      </c>
      <c r="Z699" s="83">
        <f t="shared" si="396"/>
        <v>0.38118999999999997</v>
      </c>
      <c r="AA699" s="83">
        <f t="shared" si="396"/>
        <v>0.26929999999999998</v>
      </c>
    </row>
    <row r="700" spans="1:27" ht="12.75" customHeight="1" outlineLevel="1" x14ac:dyDescent="0.2">
      <c r="A700" s="91" t="s">
        <v>2857</v>
      </c>
      <c r="B700" s="63" t="s">
        <v>233</v>
      </c>
      <c r="C700" s="43" t="s">
        <v>79</v>
      </c>
      <c r="D700" s="44">
        <v>227.14</v>
      </c>
      <c r="E700" s="44">
        <v>122.66</v>
      </c>
      <c r="F700" s="44">
        <v>79.900000000000006</v>
      </c>
      <c r="G700" s="44">
        <v>89.17</v>
      </c>
      <c r="H700" s="44">
        <v>22.82</v>
      </c>
      <c r="I700" s="44">
        <v>0</v>
      </c>
      <c r="J700" s="44">
        <v>0</v>
      </c>
      <c r="K700" s="44">
        <v>0</v>
      </c>
      <c r="L700" s="44">
        <v>0</v>
      </c>
      <c r="M700" s="44">
        <v>13.16</v>
      </c>
      <c r="N700" s="44">
        <v>142.91999999999999</v>
      </c>
      <c r="O700" s="44">
        <v>125.28</v>
      </c>
      <c r="P700" s="44">
        <v>95.82</v>
      </c>
      <c r="Q700" s="44">
        <v>121.57</v>
      </c>
      <c r="R700" s="44">
        <v>160.85</v>
      </c>
      <c r="S700" s="44">
        <v>93.85</v>
      </c>
      <c r="T700" s="44">
        <v>85.47</v>
      </c>
      <c r="U700" s="44">
        <v>32.43</v>
      </c>
      <c r="V700" s="44">
        <v>0</v>
      </c>
      <c r="W700" s="44">
        <v>45.1</v>
      </c>
      <c r="X700" s="44">
        <v>65.430000000000007</v>
      </c>
      <c r="Y700" s="44">
        <v>479.68</v>
      </c>
      <c r="Z700" s="44">
        <v>381.19</v>
      </c>
      <c r="AA700" s="44">
        <v>269.3</v>
      </c>
    </row>
    <row r="701" spans="1:27" x14ac:dyDescent="0.2">
      <c r="A701" s="90" t="s">
        <v>2858</v>
      </c>
      <c r="B701" s="28" t="str">
        <f>"08"&amp;"."&amp;$B$777&amp;"."&amp;$B$778</f>
        <v>08.04.2023</v>
      </c>
      <c r="C701" s="82" t="s">
        <v>76</v>
      </c>
      <c r="D701" s="83">
        <f>ROUND((D702)/1000,5)</f>
        <v>0.10688</v>
      </c>
      <c r="E701" s="83">
        <f t="shared" ref="E701:AA701" si="397">ROUND((E702)/1000,5)</f>
        <v>5.3650000000000003E-2</v>
      </c>
      <c r="F701" s="83">
        <f t="shared" si="397"/>
        <v>6.3979999999999995E-2</v>
      </c>
      <c r="G701" s="83">
        <f t="shared" si="397"/>
        <v>2.8389999999999999E-2</v>
      </c>
      <c r="H701" s="83">
        <f t="shared" si="397"/>
        <v>6.8100000000000001E-3</v>
      </c>
      <c r="I701" s="83">
        <f t="shared" si="397"/>
        <v>0</v>
      </c>
      <c r="J701" s="83">
        <f t="shared" si="397"/>
        <v>0</v>
      </c>
      <c r="K701" s="83">
        <f t="shared" si="397"/>
        <v>0</v>
      </c>
      <c r="L701" s="83">
        <f t="shared" si="397"/>
        <v>0</v>
      </c>
      <c r="M701" s="83">
        <f t="shared" si="397"/>
        <v>0</v>
      </c>
      <c r="N701" s="83">
        <f t="shared" si="397"/>
        <v>0</v>
      </c>
      <c r="O701" s="83">
        <f t="shared" si="397"/>
        <v>0</v>
      </c>
      <c r="P701" s="83">
        <f t="shared" si="397"/>
        <v>3.4110000000000001E-2</v>
      </c>
      <c r="Q701" s="83">
        <f t="shared" si="397"/>
        <v>2.402E-2</v>
      </c>
      <c r="R701" s="83">
        <f t="shared" si="397"/>
        <v>6.9999999999999994E-5</v>
      </c>
      <c r="S701" s="83">
        <f t="shared" si="397"/>
        <v>0.10616</v>
      </c>
      <c r="T701" s="83">
        <f t="shared" si="397"/>
        <v>6.0600000000000003E-3</v>
      </c>
      <c r="U701" s="83">
        <f t="shared" si="397"/>
        <v>0</v>
      </c>
      <c r="V701" s="83">
        <f t="shared" si="397"/>
        <v>0</v>
      </c>
      <c r="W701" s="83">
        <f t="shared" si="397"/>
        <v>0</v>
      </c>
      <c r="X701" s="83">
        <f t="shared" si="397"/>
        <v>0</v>
      </c>
      <c r="Y701" s="83">
        <f t="shared" si="397"/>
        <v>4.5399999999999998E-3</v>
      </c>
      <c r="Z701" s="83">
        <f t="shared" si="397"/>
        <v>0.16883000000000001</v>
      </c>
      <c r="AA701" s="83">
        <f t="shared" si="397"/>
        <v>9.0500000000000008E-3</v>
      </c>
    </row>
    <row r="702" spans="1:27" ht="12.75" customHeight="1" outlineLevel="1" x14ac:dyDescent="0.2">
      <c r="A702" s="91" t="s">
        <v>2859</v>
      </c>
      <c r="B702" s="63" t="s">
        <v>233</v>
      </c>
      <c r="C702" s="43" t="s">
        <v>79</v>
      </c>
      <c r="D702" s="44">
        <v>106.88</v>
      </c>
      <c r="E702" s="44">
        <v>53.65</v>
      </c>
      <c r="F702" s="44">
        <v>63.98</v>
      </c>
      <c r="G702" s="44">
        <v>28.39</v>
      </c>
      <c r="H702" s="44">
        <v>6.81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</v>
      </c>
      <c r="O702" s="44">
        <v>0</v>
      </c>
      <c r="P702" s="44">
        <v>34.11</v>
      </c>
      <c r="Q702" s="44">
        <v>24.02</v>
      </c>
      <c r="R702" s="44">
        <v>7.0000000000000007E-2</v>
      </c>
      <c r="S702" s="44">
        <v>106.16</v>
      </c>
      <c r="T702" s="44">
        <v>6.06</v>
      </c>
      <c r="U702" s="44">
        <v>0</v>
      </c>
      <c r="V702" s="44">
        <v>0</v>
      </c>
      <c r="W702" s="44">
        <v>0</v>
      </c>
      <c r="X702" s="44">
        <v>0</v>
      </c>
      <c r="Y702" s="44">
        <v>4.54</v>
      </c>
      <c r="Z702" s="44">
        <v>168.83</v>
      </c>
      <c r="AA702" s="44">
        <v>9.0500000000000007</v>
      </c>
    </row>
    <row r="703" spans="1:27" x14ac:dyDescent="0.2">
      <c r="A703" s="90" t="s">
        <v>2860</v>
      </c>
      <c r="B703" s="28" t="str">
        <f>"09"&amp;"."&amp;$B$777&amp;"."&amp;$B$778</f>
        <v>09.04.2023</v>
      </c>
      <c r="C703" s="82" t="s">
        <v>76</v>
      </c>
      <c r="D703" s="83">
        <f>ROUND((D704)/1000,5)</f>
        <v>0.10983999999999999</v>
      </c>
      <c r="E703" s="83">
        <f t="shared" ref="E703:AA703" si="398">ROUND((E704)/1000,5)</f>
        <v>0</v>
      </c>
      <c r="F703" s="83">
        <f t="shared" si="398"/>
        <v>0</v>
      </c>
      <c r="G703" s="83">
        <f t="shared" si="398"/>
        <v>0</v>
      </c>
      <c r="H703" s="83">
        <f t="shared" si="398"/>
        <v>0</v>
      </c>
      <c r="I703" s="83">
        <f t="shared" si="398"/>
        <v>0</v>
      </c>
      <c r="J703" s="83">
        <f t="shared" si="398"/>
        <v>0</v>
      </c>
      <c r="K703" s="83">
        <f t="shared" si="398"/>
        <v>0</v>
      </c>
      <c r="L703" s="83">
        <f t="shared" si="398"/>
        <v>0</v>
      </c>
      <c r="M703" s="83">
        <f t="shared" si="398"/>
        <v>0</v>
      </c>
      <c r="N703" s="83">
        <f t="shared" si="398"/>
        <v>0</v>
      </c>
      <c r="O703" s="83">
        <f t="shared" si="398"/>
        <v>4.3610000000000003E-2</v>
      </c>
      <c r="P703" s="83">
        <f t="shared" si="398"/>
        <v>8.8800000000000004E-2</v>
      </c>
      <c r="Q703" s="83">
        <f t="shared" si="398"/>
        <v>0.17408999999999999</v>
      </c>
      <c r="R703" s="83">
        <f t="shared" si="398"/>
        <v>0.36769000000000002</v>
      </c>
      <c r="S703" s="83">
        <f t="shared" si="398"/>
        <v>0.37898999999999999</v>
      </c>
      <c r="T703" s="83">
        <f t="shared" si="398"/>
        <v>0.10342999999999999</v>
      </c>
      <c r="U703" s="83">
        <f t="shared" si="398"/>
        <v>0.27966000000000002</v>
      </c>
      <c r="V703" s="83">
        <f t="shared" si="398"/>
        <v>8.4849999999999995E-2</v>
      </c>
      <c r="W703" s="83">
        <f t="shared" si="398"/>
        <v>0</v>
      </c>
      <c r="X703" s="83">
        <f t="shared" si="398"/>
        <v>0</v>
      </c>
      <c r="Y703" s="83">
        <f t="shared" si="398"/>
        <v>0.32267000000000001</v>
      </c>
      <c r="Z703" s="83">
        <f t="shared" si="398"/>
        <v>0.33754000000000001</v>
      </c>
      <c r="AA703" s="83">
        <f t="shared" si="398"/>
        <v>0.18598999999999999</v>
      </c>
    </row>
    <row r="704" spans="1:27" ht="12.75" customHeight="1" outlineLevel="1" x14ac:dyDescent="0.2">
      <c r="A704" s="91" t="s">
        <v>2861</v>
      </c>
      <c r="B704" s="63" t="s">
        <v>233</v>
      </c>
      <c r="C704" s="43" t="s">
        <v>79</v>
      </c>
      <c r="D704" s="44">
        <v>109.84</v>
      </c>
      <c r="E704" s="44">
        <v>0</v>
      </c>
      <c r="F704" s="44">
        <v>0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0</v>
      </c>
      <c r="O704" s="44">
        <v>43.61</v>
      </c>
      <c r="P704" s="44">
        <v>88.8</v>
      </c>
      <c r="Q704" s="44">
        <v>174.09</v>
      </c>
      <c r="R704" s="44">
        <v>367.69</v>
      </c>
      <c r="S704" s="44">
        <v>378.99</v>
      </c>
      <c r="T704" s="44">
        <v>103.43</v>
      </c>
      <c r="U704" s="44">
        <v>279.66000000000003</v>
      </c>
      <c r="V704" s="44">
        <v>84.85</v>
      </c>
      <c r="W704" s="44">
        <v>0</v>
      </c>
      <c r="X704" s="44">
        <v>0</v>
      </c>
      <c r="Y704" s="44">
        <v>322.67</v>
      </c>
      <c r="Z704" s="44">
        <v>337.54</v>
      </c>
      <c r="AA704" s="44">
        <v>185.99</v>
      </c>
    </row>
    <row r="705" spans="1:27" x14ac:dyDescent="0.2">
      <c r="A705" s="90" t="s">
        <v>2862</v>
      </c>
      <c r="B705" s="28" t="str">
        <f>"10"&amp;"."&amp;$B$777&amp;"."&amp;$B$778</f>
        <v>10.04.2023</v>
      </c>
      <c r="C705" s="82" t="s">
        <v>76</v>
      </c>
      <c r="D705" s="83">
        <f>ROUND((D706)/1000,5)</f>
        <v>7.0800000000000002E-2</v>
      </c>
      <c r="E705" s="83">
        <f t="shared" ref="E705:AA705" si="399">ROUND((E706)/1000,5)</f>
        <v>9.4210000000000002E-2</v>
      </c>
      <c r="F705" s="83">
        <f t="shared" si="399"/>
        <v>0.10264</v>
      </c>
      <c r="G705" s="83">
        <f t="shared" si="399"/>
        <v>8.0079999999999998E-2</v>
      </c>
      <c r="H705" s="83">
        <f t="shared" si="399"/>
        <v>4.1340000000000002E-2</v>
      </c>
      <c r="I705" s="83">
        <f t="shared" si="399"/>
        <v>9.4900000000000002E-3</v>
      </c>
      <c r="J705" s="83">
        <f t="shared" si="399"/>
        <v>0</v>
      </c>
      <c r="K705" s="83">
        <f t="shared" si="399"/>
        <v>0</v>
      </c>
      <c r="L705" s="83">
        <f t="shared" si="399"/>
        <v>0</v>
      </c>
      <c r="M705" s="83">
        <f t="shared" si="399"/>
        <v>0</v>
      </c>
      <c r="N705" s="83">
        <f t="shared" si="399"/>
        <v>0.25561</v>
      </c>
      <c r="O705" s="83">
        <f t="shared" si="399"/>
        <v>0.21720999999999999</v>
      </c>
      <c r="P705" s="83">
        <f t="shared" si="399"/>
        <v>0.18179000000000001</v>
      </c>
      <c r="Q705" s="83">
        <f t="shared" si="399"/>
        <v>4.4479999999999999E-2</v>
      </c>
      <c r="R705" s="83">
        <f t="shared" si="399"/>
        <v>0.14896000000000001</v>
      </c>
      <c r="S705" s="83">
        <f t="shared" si="399"/>
        <v>8.9639999999999997E-2</v>
      </c>
      <c r="T705" s="83">
        <f t="shared" si="399"/>
        <v>9.0600000000000003E-3</v>
      </c>
      <c r="U705" s="83">
        <f t="shared" si="399"/>
        <v>0</v>
      </c>
      <c r="V705" s="83">
        <f t="shared" si="399"/>
        <v>0</v>
      </c>
      <c r="W705" s="83">
        <f t="shared" si="399"/>
        <v>0</v>
      </c>
      <c r="X705" s="83">
        <f t="shared" si="399"/>
        <v>0.20638000000000001</v>
      </c>
      <c r="Y705" s="83">
        <f t="shared" si="399"/>
        <v>0.65161000000000002</v>
      </c>
      <c r="Z705" s="83">
        <f t="shared" si="399"/>
        <v>0.27023000000000003</v>
      </c>
      <c r="AA705" s="83">
        <f t="shared" si="399"/>
        <v>0.25690000000000002</v>
      </c>
    </row>
    <row r="706" spans="1:27" ht="12.75" customHeight="1" outlineLevel="1" x14ac:dyDescent="0.2">
      <c r="A706" s="91" t="s">
        <v>2863</v>
      </c>
      <c r="B706" s="63" t="s">
        <v>233</v>
      </c>
      <c r="C706" s="43" t="s">
        <v>79</v>
      </c>
      <c r="D706" s="44">
        <v>70.8</v>
      </c>
      <c r="E706" s="44">
        <v>94.21</v>
      </c>
      <c r="F706" s="44">
        <v>102.64</v>
      </c>
      <c r="G706" s="44">
        <v>80.08</v>
      </c>
      <c r="H706" s="44">
        <v>41.34</v>
      </c>
      <c r="I706" s="44">
        <v>9.49</v>
      </c>
      <c r="J706" s="44">
        <v>0</v>
      </c>
      <c r="K706" s="44">
        <v>0</v>
      </c>
      <c r="L706" s="44">
        <v>0</v>
      </c>
      <c r="M706" s="44">
        <v>0</v>
      </c>
      <c r="N706" s="44">
        <v>255.61</v>
      </c>
      <c r="O706" s="44">
        <v>217.21</v>
      </c>
      <c r="P706" s="44">
        <v>181.79</v>
      </c>
      <c r="Q706" s="44">
        <v>44.48</v>
      </c>
      <c r="R706" s="44">
        <v>148.96</v>
      </c>
      <c r="S706" s="44">
        <v>89.64</v>
      </c>
      <c r="T706" s="44">
        <v>9.06</v>
      </c>
      <c r="U706" s="44">
        <v>0</v>
      </c>
      <c r="V706" s="44">
        <v>0</v>
      </c>
      <c r="W706" s="44">
        <v>0</v>
      </c>
      <c r="X706" s="44">
        <v>206.38</v>
      </c>
      <c r="Y706" s="44">
        <v>651.61</v>
      </c>
      <c r="Z706" s="44">
        <v>270.23</v>
      </c>
      <c r="AA706" s="44">
        <v>256.89999999999998</v>
      </c>
    </row>
    <row r="707" spans="1:27" x14ac:dyDescent="0.2">
      <c r="A707" s="90" t="s">
        <v>2864</v>
      </c>
      <c r="B707" s="28" t="str">
        <f>"11"&amp;"."&amp;$B$777&amp;"."&amp;$B$778</f>
        <v>11.04.2023</v>
      </c>
      <c r="C707" s="82" t="s">
        <v>76</v>
      </c>
      <c r="D707" s="83">
        <f>ROUND((D708)/1000,5)</f>
        <v>3.3610000000000001E-2</v>
      </c>
      <c r="E707" s="83">
        <f t="shared" ref="E707:AA707" si="400">ROUND((E708)/1000,5)</f>
        <v>3.295E-2</v>
      </c>
      <c r="F707" s="83">
        <f t="shared" si="400"/>
        <v>0</v>
      </c>
      <c r="G707" s="83">
        <f t="shared" si="400"/>
        <v>0</v>
      </c>
      <c r="H707" s="83">
        <f t="shared" si="400"/>
        <v>0</v>
      </c>
      <c r="I707" s="83">
        <f t="shared" si="400"/>
        <v>0</v>
      </c>
      <c r="J707" s="83">
        <f t="shared" si="400"/>
        <v>0</v>
      </c>
      <c r="K707" s="83">
        <f t="shared" si="400"/>
        <v>0</v>
      </c>
      <c r="L707" s="83">
        <f t="shared" si="400"/>
        <v>0</v>
      </c>
      <c r="M707" s="83">
        <f t="shared" si="400"/>
        <v>2.3769999999999999E-2</v>
      </c>
      <c r="N707" s="83">
        <f t="shared" si="400"/>
        <v>8.7590000000000001E-2</v>
      </c>
      <c r="O707" s="83">
        <f t="shared" si="400"/>
        <v>0.36853999999999998</v>
      </c>
      <c r="P707" s="83">
        <f t="shared" si="400"/>
        <v>0.26234000000000002</v>
      </c>
      <c r="Q707" s="83">
        <f t="shared" si="400"/>
        <v>0</v>
      </c>
      <c r="R707" s="83">
        <f t="shared" si="400"/>
        <v>0</v>
      </c>
      <c r="S707" s="83">
        <f t="shared" si="400"/>
        <v>0</v>
      </c>
      <c r="T707" s="83">
        <f t="shared" si="400"/>
        <v>0</v>
      </c>
      <c r="U707" s="83">
        <f t="shared" si="400"/>
        <v>0</v>
      </c>
      <c r="V707" s="83">
        <f t="shared" si="400"/>
        <v>0</v>
      </c>
      <c r="W707" s="83">
        <f t="shared" si="400"/>
        <v>0</v>
      </c>
      <c r="X707" s="83">
        <f t="shared" si="400"/>
        <v>3.0439999999999998E-2</v>
      </c>
      <c r="Y707" s="83">
        <f t="shared" si="400"/>
        <v>0.20053000000000001</v>
      </c>
      <c r="Z707" s="83">
        <f t="shared" si="400"/>
        <v>8.9319999999999997E-2</v>
      </c>
      <c r="AA707" s="83">
        <f t="shared" si="400"/>
        <v>6.1240000000000003E-2</v>
      </c>
    </row>
    <row r="708" spans="1:27" ht="12.75" customHeight="1" outlineLevel="1" x14ac:dyDescent="0.2">
      <c r="A708" s="91" t="s">
        <v>2865</v>
      </c>
      <c r="B708" s="63" t="s">
        <v>233</v>
      </c>
      <c r="C708" s="43" t="s">
        <v>79</v>
      </c>
      <c r="D708" s="44">
        <v>33.61</v>
      </c>
      <c r="E708" s="44">
        <v>32.950000000000003</v>
      </c>
      <c r="F708" s="44">
        <v>0</v>
      </c>
      <c r="G708" s="44">
        <v>0</v>
      </c>
      <c r="H708" s="44">
        <v>0</v>
      </c>
      <c r="I708" s="44">
        <v>0</v>
      </c>
      <c r="J708" s="44">
        <v>0</v>
      </c>
      <c r="K708" s="44">
        <v>0</v>
      </c>
      <c r="L708" s="44">
        <v>0</v>
      </c>
      <c r="M708" s="44">
        <v>23.77</v>
      </c>
      <c r="N708" s="44">
        <v>87.59</v>
      </c>
      <c r="O708" s="44">
        <v>368.54</v>
      </c>
      <c r="P708" s="44">
        <v>262.33999999999997</v>
      </c>
      <c r="Q708" s="44">
        <v>0</v>
      </c>
      <c r="R708" s="44">
        <v>0</v>
      </c>
      <c r="S708" s="44">
        <v>0</v>
      </c>
      <c r="T708" s="44">
        <v>0</v>
      </c>
      <c r="U708" s="44">
        <v>0</v>
      </c>
      <c r="V708" s="44">
        <v>0</v>
      </c>
      <c r="W708" s="44">
        <v>0</v>
      </c>
      <c r="X708" s="44">
        <v>30.44</v>
      </c>
      <c r="Y708" s="44">
        <v>200.53</v>
      </c>
      <c r="Z708" s="44">
        <v>89.32</v>
      </c>
      <c r="AA708" s="44">
        <v>61.24</v>
      </c>
    </row>
    <row r="709" spans="1:27" x14ac:dyDescent="0.2">
      <c r="A709" s="90" t="s">
        <v>2866</v>
      </c>
      <c r="B709" s="28" t="str">
        <f>"12"&amp;"."&amp;$B$777&amp;"."&amp;$B$778</f>
        <v>12.04.2023</v>
      </c>
      <c r="C709" s="82" t="s">
        <v>76</v>
      </c>
      <c r="D709" s="83">
        <f>ROUND((D710)/1000,5)</f>
        <v>0.21264</v>
      </c>
      <c r="E709" s="83">
        <f t="shared" ref="E709:AA709" si="401">ROUND((E710)/1000,5)</f>
        <v>0.51534999999999997</v>
      </c>
      <c r="F709" s="83">
        <f t="shared" si="401"/>
        <v>5.4820000000000001E-2</v>
      </c>
      <c r="G709" s="83">
        <f t="shared" si="401"/>
        <v>2.512E-2</v>
      </c>
      <c r="H709" s="83">
        <f t="shared" si="401"/>
        <v>0</v>
      </c>
      <c r="I709" s="83">
        <f t="shared" si="401"/>
        <v>0</v>
      </c>
      <c r="J709" s="83">
        <f t="shared" si="401"/>
        <v>0</v>
      </c>
      <c r="K709" s="83">
        <f t="shared" si="401"/>
        <v>0</v>
      </c>
      <c r="L709" s="83">
        <f t="shared" si="401"/>
        <v>0</v>
      </c>
      <c r="M709" s="83">
        <f t="shared" si="401"/>
        <v>0</v>
      </c>
      <c r="N709" s="83">
        <f t="shared" si="401"/>
        <v>6.6799999999999998E-2</v>
      </c>
      <c r="O709" s="83">
        <f t="shared" si="401"/>
        <v>0.13691</v>
      </c>
      <c r="P709" s="83">
        <f t="shared" si="401"/>
        <v>0.14606</v>
      </c>
      <c r="Q709" s="83">
        <f t="shared" si="401"/>
        <v>0</v>
      </c>
      <c r="R709" s="83">
        <f t="shared" si="401"/>
        <v>0</v>
      </c>
      <c r="S709" s="83">
        <f t="shared" si="401"/>
        <v>0</v>
      </c>
      <c r="T709" s="83">
        <f t="shared" si="401"/>
        <v>0</v>
      </c>
      <c r="U709" s="83">
        <f t="shared" si="401"/>
        <v>3.5619999999999999E-2</v>
      </c>
      <c r="V709" s="83">
        <f t="shared" si="401"/>
        <v>0</v>
      </c>
      <c r="W709" s="83">
        <f t="shared" si="401"/>
        <v>0</v>
      </c>
      <c r="X709" s="83">
        <f t="shared" si="401"/>
        <v>0.10382</v>
      </c>
      <c r="Y709" s="83">
        <f t="shared" si="401"/>
        <v>0.19972999999999999</v>
      </c>
      <c r="Z709" s="83">
        <f t="shared" si="401"/>
        <v>0.10584</v>
      </c>
      <c r="AA709" s="83">
        <f t="shared" si="401"/>
        <v>8.7000000000000001E-4</v>
      </c>
    </row>
    <row r="710" spans="1:27" ht="12.75" customHeight="1" outlineLevel="1" x14ac:dyDescent="0.2">
      <c r="A710" s="91" t="s">
        <v>2867</v>
      </c>
      <c r="B710" s="63" t="s">
        <v>233</v>
      </c>
      <c r="C710" s="43" t="s">
        <v>79</v>
      </c>
      <c r="D710" s="44">
        <v>212.64</v>
      </c>
      <c r="E710" s="44">
        <v>515.35</v>
      </c>
      <c r="F710" s="44">
        <v>54.82</v>
      </c>
      <c r="G710" s="44">
        <v>25.12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66.8</v>
      </c>
      <c r="O710" s="44">
        <v>136.91</v>
      </c>
      <c r="P710" s="44">
        <v>146.06</v>
      </c>
      <c r="Q710" s="44">
        <v>0</v>
      </c>
      <c r="R710" s="44">
        <v>0</v>
      </c>
      <c r="S710" s="44">
        <v>0</v>
      </c>
      <c r="T710" s="44">
        <v>0</v>
      </c>
      <c r="U710" s="44">
        <v>35.619999999999997</v>
      </c>
      <c r="V710" s="44">
        <v>0</v>
      </c>
      <c r="W710" s="44">
        <v>0</v>
      </c>
      <c r="X710" s="44">
        <v>103.82</v>
      </c>
      <c r="Y710" s="44">
        <v>199.73</v>
      </c>
      <c r="Z710" s="44">
        <v>105.84</v>
      </c>
      <c r="AA710" s="44">
        <v>0.87</v>
      </c>
    </row>
    <row r="711" spans="1:27" x14ac:dyDescent="0.2">
      <c r="A711" s="90" t="s">
        <v>2868</v>
      </c>
      <c r="B711" s="28" t="str">
        <f>"13"&amp;"."&amp;$B$777&amp;"."&amp;$B$778</f>
        <v>13.04.2023</v>
      </c>
      <c r="C711" s="82" t="s">
        <v>76</v>
      </c>
      <c r="D711" s="83">
        <f>ROUND((D712)/1000,5)</f>
        <v>7.9170000000000004E-2</v>
      </c>
      <c r="E711" s="83">
        <f t="shared" ref="E711:AA711" si="402">ROUND((E712)/1000,5)</f>
        <v>0.88656000000000001</v>
      </c>
      <c r="F711" s="83">
        <f t="shared" si="402"/>
        <v>0.36001</v>
      </c>
      <c r="G711" s="83">
        <f t="shared" si="402"/>
        <v>0.37874000000000002</v>
      </c>
      <c r="H711" s="83">
        <f t="shared" si="402"/>
        <v>0.23652999999999999</v>
      </c>
      <c r="I711" s="83">
        <f t="shared" si="402"/>
        <v>0</v>
      </c>
      <c r="J711" s="83">
        <f t="shared" si="402"/>
        <v>0</v>
      </c>
      <c r="K711" s="83">
        <f t="shared" si="402"/>
        <v>0</v>
      </c>
      <c r="L711" s="83">
        <f t="shared" si="402"/>
        <v>0</v>
      </c>
      <c r="M711" s="83">
        <f t="shared" si="402"/>
        <v>0</v>
      </c>
      <c r="N711" s="83">
        <f t="shared" si="402"/>
        <v>0</v>
      </c>
      <c r="O711" s="83">
        <f t="shared" si="402"/>
        <v>0</v>
      </c>
      <c r="P711" s="83">
        <f t="shared" si="402"/>
        <v>0</v>
      </c>
      <c r="Q711" s="83">
        <f t="shared" si="402"/>
        <v>0</v>
      </c>
      <c r="R711" s="83">
        <f t="shared" si="402"/>
        <v>0</v>
      </c>
      <c r="S711" s="83">
        <f t="shared" si="402"/>
        <v>0</v>
      </c>
      <c r="T711" s="83">
        <f t="shared" si="402"/>
        <v>0</v>
      </c>
      <c r="U711" s="83">
        <f t="shared" si="402"/>
        <v>0</v>
      </c>
      <c r="V711" s="83">
        <f t="shared" si="402"/>
        <v>0</v>
      </c>
      <c r="W711" s="83">
        <f t="shared" si="402"/>
        <v>0</v>
      </c>
      <c r="X711" s="83">
        <f t="shared" si="402"/>
        <v>0</v>
      </c>
      <c r="Y711" s="83">
        <f t="shared" si="402"/>
        <v>0.13433999999999999</v>
      </c>
      <c r="Z711" s="83">
        <f t="shared" si="402"/>
        <v>7.7920000000000003E-2</v>
      </c>
      <c r="AA711" s="83">
        <f t="shared" si="402"/>
        <v>0.11647</v>
      </c>
    </row>
    <row r="712" spans="1:27" ht="12.75" customHeight="1" outlineLevel="1" x14ac:dyDescent="0.2">
      <c r="A712" s="91" t="s">
        <v>2869</v>
      </c>
      <c r="B712" s="63" t="s">
        <v>233</v>
      </c>
      <c r="C712" s="43" t="s">
        <v>79</v>
      </c>
      <c r="D712" s="44">
        <v>79.17</v>
      </c>
      <c r="E712" s="44">
        <v>886.56</v>
      </c>
      <c r="F712" s="44">
        <v>360.01</v>
      </c>
      <c r="G712" s="44">
        <v>378.74</v>
      </c>
      <c r="H712" s="44">
        <v>236.53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134.34</v>
      </c>
      <c r="Z712" s="44">
        <v>77.92</v>
      </c>
      <c r="AA712" s="44">
        <v>116.47</v>
      </c>
    </row>
    <row r="713" spans="1:27" x14ac:dyDescent="0.2">
      <c r="A713" s="90" t="s">
        <v>2870</v>
      </c>
      <c r="B713" s="28" t="str">
        <f>"14"&amp;"."&amp;$B$777&amp;"."&amp;$B$778</f>
        <v>14.04.2023</v>
      </c>
      <c r="C713" s="82" t="s">
        <v>76</v>
      </c>
      <c r="D713" s="83">
        <f>ROUND((D714)/1000,5)</f>
        <v>0.15545999999999999</v>
      </c>
      <c r="E713" s="83">
        <f t="shared" ref="E713:AA713" si="403">ROUND((E714)/1000,5)</f>
        <v>8.3180000000000004E-2</v>
      </c>
      <c r="F713" s="83">
        <f t="shared" si="403"/>
        <v>6.8820000000000006E-2</v>
      </c>
      <c r="G713" s="83">
        <f t="shared" si="403"/>
        <v>0.54224000000000006</v>
      </c>
      <c r="H713" s="83">
        <f t="shared" si="403"/>
        <v>0</v>
      </c>
      <c r="I713" s="83">
        <f t="shared" si="403"/>
        <v>0</v>
      </c>
      <c r="J713" s="83">
        <f t="shared" si="403"/>
        <v>0</v>
      </c>
      <c r="K713" s="83">
        <f t="shared" si="403"/>
        <v>0</v>
      </c>
      <c r="L713" s="83">
        <f t="shared" si="403"/>
        <v>0</v>
      </c>
      <c r="M713" s="83">
        <f t="shared" si="403"/>
        <v>0</v>
      </c>
      <c r="N713" s="83">
        <f t="shared" si="403"/>
        <v>0</v>
      </c>
      <c r="O713" s="83">
        <f t="shared" si="403"/>
        <v>0</v>
      </c>
      <c r="P713" s="83">
        <f t="shared" si="403"/>
        <v>0</v>
      </c>
      <c r="Q713" s="83">
        <f t="shared" si="403"/>
        <v>0</v>
      </c>
      <c r="R713" s="83">
        <f t="shared" si="403"/>
        <v>0</v>
      </c>
      <c r="S713" s="83">
        <f t="shared" si="403"/>
        <v>0</v>
      </c>
      <c r="T713" s="83">
        <f t="shared" si="403"/>
        <v>0</v>
      </c>
      <c r="U713" s="83">
        <f t="shared" si="403"/>
        <v>0</v>
      </c>
      <c r="V713" s="83">
        <f t="shared" si="403"/>
        <v>0</v>
      </c>
      <c r="W713" s="83">
        <f t="shared" si="403"/>
        <v>0</v>
      </c>
      <c r="X713" s="83">
        <f t="shared" si="403"/>
        <v>0</v>
      </c>
      <c r="Y713" s="83">
        <f t="shared" si="403"/>
        <v>0</v>
      </c>
      <c r="Z713" s="83">
        <f t="shared" si="403"/>
        <v>0</v>
      </c>
      <c r="AA713" s="83">
        <f t="shared" si="403"/>
        <v>0</v>
      </c>
    </row>
    <row r="714" spans="1:27" ht="12.75" customHeight="1" outlineLevel="1" x14ac:dyDescent="0.2">
      <c r="A714" s="91" t="s">
        <v>2871</v>
      </c>
      <c r="B714" s="63" t="s">
        <v>233</v>
      </c>
      <c r="C714" s="43" t="s">
        <v>79</v>
      </c>
      <c r="D714" s="44">
        <v>155.46</v>
      </c>
      <c r="E714" s="44">
        <v>83.18</v>
      </c>
      <c r="F714" s="44">
        <v>68.819999999999993</v>
      </c>
      <c r="G714" s="44">
        <v>542.24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</v>
      </c>
      <c r="P714" s="44">
        <v>0</v>
      </c>
      <c r="Q714" s="44">
        <v>0</v>
      </c>
      <c r="R714" s="44">
        <v>0</v>
      </c>
      <c r="S714" s="44">
        <v>0</v>
      </c>
      <c r="T714" s="44">
        <v>0</v>
      </c>
      <c r="U714" s="44">
        <v>0</v>
      </c>
      <c r="V714" s="44">
        <v>0</v>
      </c>
      <c r="W714" s="44">
        <v>0</v>
      </c>
      <c r="X714" s="44">
        <v>0</v>
      </c>
      <c r="Y714" s="44">
        <v>0</v>
      </c>
      <c r="Z714" s="44">
        <v>0</v>
      </c>
      <c r="AA714" s="44">
        <v>0</v>
      </c>
    </row>
    <row r="715" spans="1:27" x14ac:dyDescent="0.2">
      <c r="A715" s="90" t="s">
        <v>2872</v>
      </c>
      <c r="B715" s="28" t="str">
        <f>"15"&amp;"."&amp;$B$777&amp;"."&amp;$B$778</f>
        <v>15.04.2023</v>
      </c>
      <c r="C715" s="82" t="s">
        <v>76</v>
      </c>
      <c r="D715" s="83">
        <f>ROUND((D716)/1000,5)</f>
        <v>0</v>
      </c>
      <c r="E715" s="83">
        <f t="shared" ref="E715:AA715" si="404">ROUND((E716)/1000,5)</f>
        <v>0.69333</v>
      </c>
      <c r="F715" s="83">
        <f t="shared" si="404"/>
        <v>0.8306</v>
      </c>
      <c r="G715" s="83">
        <f t="shared" si="404"/>
        <v>0.82204999999999995</v>
      </c>
      <c r="H715" s="83">
        <f t="shared" si="404"/>
        <v>0.65605999999999998</v>
      </c>
      <c r="I715" s="83">
        <f t="shared" si="404"/>
        <v>0.38102999999999998</v>
      </c>
      <c r="J715" s="83">
        <f t="shared" si="404"/>
        <v>0</v>
      </c>
      <c r="K715" s="83">
        <f t="shared" si="404"/>
        <v>0</v>
      </c>
      <c r="L715" s="83">
        <f t="shared" si="404"/>
        <v>0</v>
      </c>
      <c r="M715" s="83">
        <f t="shared" si="404"/>
        <v>0</v>
      </c>
      <c r="N715" s="83">
        <f t="shared" si="404"/>
        <v>0</v>
      </c>
      <c r="O715" s="83">
        <f t="shared" si="404"/>
        <v>0</v>
      </c>
      <c r="P715" s="83">
        <f t="shared" si="404"/>
        <v>0</v>
      </c>
      <c r="Q715" s="83">
        <f t="shared" si="404"/>
        <v>1.346E-2</v>
      </c>
      <c r="R715" s="83">
        <f t="shared" si="404"/>
        <v>0</v>
      </c>
      <c r="S715" s="83">
        <f t="shared" si="404"/>
        <v>0</v>
      </c>
      <c r="T715" s="83">
        <f t="shared" si="404"/>
        <v>0</v>
      </c>
      <c r="U715" s="83">
        <f t="shared" si="404"/>
        <v>0</v>
      </c>
      <c r="V715" s="83">
        <f t="shared" si="404"/>
        <v>0</v>
      </c>
      <c r="W715" s="83">
        <f t="shared" si="404"/>
        <v>0</v>
      </c>
      <c r="X715" s="83">
        <f t="shared" si="404"/>
        <v>0</v>
      </c>
      <c r="Y715" s="83">
        <f t="shared" si="404"/>
        <v>0</v>
      </c>
      <c r="Z715" s="83">
        <f t="shared" si="404"/>
        <v>0.14684</v>
      </c>
      <c r="AA715" s="83">
        <f t="shared" si="404"/>
        <v>0.24063000000000001</v>
      </c>
    </row>
    <row r="716" spans="1:27" ht="12.75" customHeight="1" outlineLevel="1" x14ac:dyDescent="0.2">
      <c r="A716" s="91" t="s">
        <v>2873</v>
      </c>
      <c r="B716" s="63" t="s">
        <v>233</v>
      </c>
      <c r="C716" s="43" t="s">
        <v>79</v>
      </c>
      <c r="D716" s="44">
        <v>0</v>
      </c>
      <c r="E716" s="44">
        <v>693.33</v>
      </c>
      <c r="F716" s="44">
        <v>830.6</v>
      </c>
      <c r="G716" s="44">
        <v>822.05</v>
      </c>
      <c r="H716" s="44">
        <v>656.06</v>
      </c>
      <c r="I716" s="44">
        <v>381.03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0</v>
      </c>
      <c r="P716" s="44">
        <v>0</v>
      </c>
      <c r="Q716" s="44">
        <v>13.46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0</v>
      </c>
      <c r="Y716" s="44">
        <v>0</v>
      </c>
      <c r="Z716" s="44">
        <v>146.84</v>
      </c>
      <c r="AA716" s="44">
        <v>240.63</v>
      </c>
    </row>
    <row r="717" spans="1:27" x14ac:dyDescent="0.2">
      <c r="A717" s="90" t="s">
        <v>2874</v>
      </c>
      <c r="B717" s="28" t="str">
        <f>"16"&amp;"."&amp;$B$777&amp;"."&amp;$B$778</f>
        <v>16.04.2023</v>
      </c>
      <c r="C717" s="82" t="s">
        <v>76</v>
      </c>
      <c r="D717" s="83">
        <f>ROUND((D718)/1000,5)</f>
        <v>0</v>
      </c>
      <c r="E717" s="83">
        <f t="shared" ref="E717:AA717" si="405">ROUND((E718)/1000,5)</f>
        <v>4.1999999999999997E-3</v>
      </c>
      <c r="F717" s="83">
        <f t="shared" si="405"/>
        <v>0.80139000000000005</v>
      </c>
      <c r="G717" s="83">
        <f t="shared" si="405"/>
        <v>8.6559999999999998E-2</v>
      </c>
      <c r="H717" s="83">
        <f t="shared" si="405"/>
        <v>9.3900000000000008E-3</v>
      </c>
      <c r="I717" s="83">
        <f t="shared" si="405"/>
        <v>7.6999999999999996E-4</v>
      </c>
      <c r="J717" s="83">
        <f t="shared" si="405"/>
        <v>0</v>
      </c>
      <c r="K717" s="83">
        <f t="shared" si="405"/>
        <v>0</v>
      </c>
      <c r="L717" s="83">
        <f t="shared" si="405"/>
        <v>0</v>
      </c>
      <c r="M717" s="83">
        <f t="shared" si="405"/>
        <v>0</v>
      </c>
      <c r="N717" s="83">
        <f t="shared" si="405"/>
        <v>5.3170000000000002E-2</v>
      </c>
      <c r="O717" s="83">
        <f t="shared" si="405"/>
        <v>0.14462</v>
      </c>
      <c r="P717" s="83">
        <f t="shared" si="405"/>
        <v>0.58872000000000002</v>
      </c>
      <c r="Q717" s="83">
        <f t="shared" si="405"/>
        <v>0.28499000000000002</v>
      </c>
      <c r="R717" s="83">
        <f t="shared" si="405"/>
        <v>0.43898999999999999</v>
      </c>
      <c r="S717" s="83">
        <f t="shared" si="405"/>
        <v>0.48233999999999999</v>
      </c>
      <c r="T717" s="83">
        <f t="shared" si="405"/>
        <v>1.2684800000000001</v>
      </c>
      <c r="U717" s="83">
        <f t="shared" si="405"/>
        <v>0.65037999999999996</v>
      </c>
      <c r="V717" s="83">
        <f t="shared" si="405"/>
        <v>7.6090000000000005E-2</v>
      </c>
      <c r="W717" s="83">
        <f t="shared" si="405"/>
        <v>0</v>
      </c>
      <c r="X717" s="83">
        <f t="shared" si="405"/>
        <v>0.10043000000000001</v>
      </c>
      <c r="Y717" s="83">
        <f t="shared" si="405"/>
        <v>0.16375999999999999</v>
      </c>
      <c r="Z717" s="83">
        <f t="shared" si="405"/>
        <v>0.45585999999999999</v>
      </c>
      <c r="AA717" s="83">
        <f t="shared" si="405"/>
        <v>1.0811599999999999</v>
      </c>
    </row>
    <row r="718" spans="1:27" ht="12.75" customHeight="1" outlineLevel="1" x14ac:dyDescent="0.2">
      <c r="A718" s="91" t="s">
        <v>2875</v>
      </c>
      <c r="B718" s="63" t="s">
        <v>233</v>
      </c>
      <c r="C718" s="43" t="s">
        <v>79</v>
      </c>
      <c r="D718" s="44">
        <v>0</v>
      </c>
      <c r="E718" s="44">
        <v>4.2</v>
      </c>
      <c r="F718" s="44">
        <v>801.39</v>
      </c>
      <c r="G718" s="44">
        <v>86.56</v>
      </c>
      <c r="H718" s="44">
        <v>9.39</v>
      </c>
      <c r="I718" s="44">
        <v>0.77</v>
      </c>
      <c r="J718" s="44">
        <v>0</v>
      </c>
      <c r="K718" s="44">
        <v>0</v>
      </c>
      <c r="L718" s="44">
        <v>0</v>
      </c>
      <c r="M718" s="44">
        <v>0</v>
      </c>
      <c r="N718" s="44">
        <v>53.17</v>
      </c>
      <c r="O718" s="44">
        <v>144.62</v>
      </c>
      <c r="P718" s="44">
        <v>588.72</v>
      </c>
      <c r="Q718" s="44">
        <v>284.99</v>
      </c>
      <c r="R718" s="44">
        <v>438.99</v>
      </c>
      <c r="S718" s="44">
        <v>482.34</v>
      </c>
      <c r="T718" s="44">
        <v>1268.48</v>
      </c>
      <c r="U718" s="44">
        <v>650.38</v>
      </c>
      <c r="V718" s="44">
        <v>76.09</v>
      </c>
      <c r="W718" s="44">
        <v>0</v>
      </c>
      <c r="X718" s="44">
        <v>100.43</v>
      </c>
      <c r="Y718" s="44">
        <v>163.76</v>
      </c>
      <c r="Z718" s="44">
        <v>455.86</v>
      </c>
      <c r="AA718" s="44">
        <v>1081.1600000000001</v>
      </c>
    </row>
    <row r="719" spans="1:27" x14ac:dyDescent="0.2">
      <c r="A719" s="90" t="s">
        <v>2876</v>
      </c>
      <c r="B719" s="28" t="str">
        <f>"17"&amp;"."&amp;$B$777&amp;"."&amp;$B$778</f>
        <v>17.04.2023</v>
      </c>
      <c r="C719" s="82" t="s">
        <v>76</v>
      </c>
      <c r="D719" s="83">
        <f>ROUND((D720)/1000,5)</f>
        <v>0.23543</v>
      </c>
      <c r="E719" s="83">
        <f t="shared" ref="E719:AA719" si="406">ROUND((E720)/1000,5)</f>
        <v>0.21357000000000001</v>
      </c>
      <c r="F719" s="83">
        <f t="shared" si="406"/>
        <v>0.33306000000000002</v>
      </c>
      <c r="G719" s="83">
        <f t="shared" si="406"/>
        <v>0.16100999999999999</v>
      </c>
      <c r="H719" s="83">
        <f t="shared" si="406"/>
        <v>0.81752999999999998</v>
      </c>
      <c r="I719" s="83">
        <f t="shared" si="406"/>
        <v>7.6799999999999993E-2</v>
      </c>
      <c r="J719" s="83">
        <f t="shared" si="406"/>
        <v>0</v>
      </c>
      <c r="K719" s="83">
        <f t="shared" si="406"/>
        <v>0</v>
      </c>
      <c r="L719" s="83">
        <f t="shared" si="406"/>
        <v>1.4619999999999999E-2</v>
      </c>
      <c r="M719" s="83">
        <f t="shared" si="406"/>
        <v>2.0699999999999998E-3</v>
      </c>
      <c r="N719" s="83">
        <f t="shared" si="406"/>
        <v>5.7480000000000003E-2</v>
      </c>
      <c r="O719" s="83">
        <f t="shared" si="406"/>
        <v>0.24074000000000001</v>
      </c>
      <c r="P719" s="83">
        <f t="shared" si="406"/>
        <v>0.13555</v>
      </c>
      <c r="Q719" s="83">
        <f t="shared" si="406"/>
        <v>0.19794999999999999</v>
      </c>
      <c r="R719" s="83">
        <f t="shared" si="406"/>
        <v>0.22724</v>
      </c>
      <c r="S719" s="83">
        <f t="shared" si="406"/>
        <v>0.16037999999999999</v>
      </c>
      <c r="T719" s="83">
        <f t="shared" si="406"/>
        <v>0.23830999999999999</v>
      </c>
      <c r="U719" s="83">
        <f t="shared" si="406"/>
        <v>0.17366000000000001</v>
      </c>
      <c r="V719" s="83">
        <f t="shared" si="406"/>
        <v>0.13879</v>
      </c>
      <c r="W719" s="83">
        <f t="shared" si="406"/>
        <v>9.8680000000000004E-2</v>
      </c>
      <c r="X719" s="83">
        <f t="shared" si="406"/>
        <v>0.1085</v>
      </c>
      <c r="Y719" s="83">
        <f t="shared" si="406"/>
        <v>0.38108999999999998</v>
      </c>
      <c r="Z719" s="83">
        <f t="shared" si="406"/>
        <v>0.47421000000000002</v>
      </c>
      <c r="AA719" s="83">
        <f t="shared" si="406"/>
        <v>0.28466000000000002</v>
      </c>
    </row>
    <row r="720" spans="1:27" ht="12.75" customHeight="1" outlineLevel="1" x14ac:dyDescent="0.2">
      <c r="A720" s="91" t="s">
        <v>2877</v>
      </c>
      <c r="B720" s="63" t="s">
        <v>233</v>
      </c>
      <c r="C720" s="43" t="s">
        <v>79</v>
      </c>
      <c r="D720" s="44">
        <v>235.43</v>
      </c>
      <c r="E720" s="44">
        <v>213.57</v>
      </c>
      <c r="F720" s="44">
        <v>333.06</v>
      </c>
      <c r="G720" s="44">
        <v>161.01</v>
      </c>
      <c r="H720" s="44">
        <v>817.53</v>
      </c>
      <c r="I720" s="44">
        <v>76.8</v>
      </c>
      <c r="J720" s="44">
        <v>0</v>
      </c>
      <c r="K720" s="44">
        <v>0</v>
      </c>
      <c r="L720" s="44">
        <v>14.62</v>
      </c>
      <c r="M720" s="44">
        <v>2.0699999999999998</v>
      </c>
      <c r="N720" s="44">
        <v>57.48</v>
      </c>
      <c r="O720" s="44">
        <v>240.74</v>
      </c>
      <c r="P720" s="44">
        <v>135.55000000000001</v>
      </c>
      <c r="Q720" s="44">
        <v>197.95</v>
      </c>
      <c r="R720" s="44">
        <v>227.24</v>
      </c>
      <c r="S720" s="44">
        <v>160.38</v>
      </c>
      <c r="T720" s="44">
        <v>238.31</v>
      </c>
      <c r="U720" s="44">
        <v>173.66</v>
      </c>
      <c r="V720" s="44">
        <v>138.79</v>
      </c>
      <c r="W720" s="44">
        <v>98.68</v>
      </c>
      <c r="X720" s="44">
        <v>108.5</v>
      </c>
      <c r="Y720" s="44">
        <v>381.09</v>
      </c>
      <c r="Z720" s="44">
        <v>474.21</v>
      </c>
      <c r="AA720" s="44">
        <v>284.66000000000003</v>
      </c>
    </row>
    <row r="721" spans="1:27" x14ac:dyDescent="0.2">
      <c r="A721" s="90" t="s">
        <v>2878</v>
      </c>
      <c r="B721" s="28" t="str">
        <f>"18"&amp;"."&amp;$B$777&amp;"."&amp;$B$778</f>
        <v>18.04.2023</v>
      </c>
      <c r="C721" s="82" t="s">
        <v>76</v>
      </c>
      <c r="D721" s="83">
        <f>ROUND((D722)/1000,5)</f>
        <v>0.22137000000000001</v>
      </c>
      <c r="E721" s="83">
        <f t="shared" ref="E721:AA721" si="407">ROUND((E722)/1000,5)</f>
        <v>0.83730000000000004</v>
      </c>
      <c r="F721" s="83">
        <f t="shared" si="407"/>
        <v>0.75632999999999995</v>
      </c>
      <c r="G721" s="83">
        <f t="shared" si="407"/>
        <v>0.33846999999999999</v>
      </c>
      <c r="H721" s="83">
        <f t="shared" si="407"/>
        <v>0.10482</v>
      </c>
      <c r="I721" s="83">
        <f t="shared" si="407"/>
        <v>0</v>
      </c>
      <c r="J721" s="83">
        <f t="shared" si="407"/>
        <v>0</v>
      </c>
      <c r="K721" s="83">
        <f t="shared" si="407"/>
        <v>0</v>
      </c>
      <c r="L721" s="83">
        <f t="shared" si="407"/>
        <v>0</v>
      </c>
      <c r="M721" s="83">
        <f t="shared" si="407"/>
        <v>0</v>
      </c>
      <c r="N721" s="83">
        <f t="shared" si="407"/>
        <v>0.11695</v>
      </c>
      <c r="O721" s="83">
        <f t="shared" si="407"/>
        <v>0.16394</v>
      </c>
      <c r="P721" s="83">
        <f t="shared" si="407"/>
        <v>1.1E-4</v>
      </c>
      <c r="Q721" s="83">
        <f t="shared" si="407"/>
        <v>3.5650000000000001E-2</v>
      </c>
      <c r="R721" s="83">
        <f t="shared" si="407"/>
        <v>4.446E-2</v>
      </c>
      <c r="S721" s="83">
        <f t="shared" si="407"/>
        <v>0</v>
      </c>
      <c r="T721" s="83">
        <f t="shared" si="407"/>
        <v>0</v>
      </c>
      <c r="U721" s="83">
        <f t="shared" si="407"/>
        <v>0</v>
      </c>
      <c r="V721" s="83">
        <f t="shared" si="407"/>
        <v>0</v>
      </c>
      <c r="W721" s="83">
        <f t="shared" si="407"/>
        <v>0</v>
      </c>
      <c r="X721" s="83">
        <f t="shared" si="407"/>
        <v>0</v>
      </c>
      <c r="Y721" s="83">
        <f t="shared" si="407"/>
        <v>0.16669999999999999</v>
      </c>
      <c r="Z721" s="83">
        <f t="shared" si="407"/>
        <v>0.34327999999999997</v>
      </c>
      <c r="AA721" s="83">
        <f t="shared" si="407"/>
        <v>0.21282000000000001</v>
      </c>
    </row>
    <row r="722" spans="1:27" ht="12.75" customHeight="1" outlineLevel="1" x14ac:dyDescent="0.2">
      <c r="A722" s="91" t="s">
        <v>2879</v>
      </c>
      <c r="B722" s="63" t="s">
        <v>233</v>
      </c>
      <c r="C722" s="43" t="s">
        <v>79</v>
      </c>
      <c r="D722" s="44">
        <v>221.37</v>
      </c>
      <c r="E722" s="44">
        <v>837.3</v>
      </c>
      <c r="F722" s="44">
        <v>756.33</v>
      </c>
      <c r="G722" s="44">
        <v>338.47</v>
      </c>
      <c r="H722" s="44">
        <v>104.82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116.95</v>
      </c>
      <c r="O722" s="44">
        <v>163.94</v>
      </c>
      <c r="P722" s="44">
        <v>0.11</v>
      </c>
      <c r="Q722" s="44">
        <v>35.65</v>
      </c>
      <c r="R722" s="44">
        <v>44.46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166.7</v>
      </c>
      <c r="Z722" s="44">
        <v>343.28</v>
      </c>
      <c r="AA722" s="44">
        <v>212.82</v>
      </c>
    </row>
    <row r="723" spans="1:27" x14ac:dyDescent="0.2">
      <c r="A723" s="90" t="s">
        <v>2880</v>
      </c>
      <c r="B723" s="28" t="str">
        <f>"19"&amp;"."&amp;$B$777&amp;"."&amp;$B$778</f>
        <v>19.04.2023</v>
      </c>
      <c r="C723" s="82" t="s">
        <v>76</v>
      </c>
      <c r="D723" s="83">
        <f>ROUND((D724)/1000,5)</f>
        <v>7.9420000000000004E-2</v>
      </c>
      <c r="E723" s="83">
        <f t="shared" ref="E723:AA723" si="408">ROUND((E724)/1000,5)</f>
        <v>0.10425</v>
      </c>
      <c r="F723" s="83">
        <f t="shared" si="408"/>
        <v>0.57455999999999996</v>
      </c>
      <c r="G723" s="83">
        <f t="shared" si="408"/>
        <v>0</v>
      </c>
      <c r="H723" s="83">
        <f t="shared" si="408"/>
        <v>0</v>
      </c>
      <c r="I723" s="83">
        <f t="shared" si="408"/>
        <v>0</v>
      </c>
      <c r="J723" s="83">
        <f t="shared" si="408"/>
        <v>0</v>
      </c>
      <c r="K723" s="83">
        <f t="shared" si="408"/>
        <v>0</v>
      </c>
      <c r="L723" s="83">
        <f t="shared" si="408"/>
        <v>0</v>
      </c>
      <c r="M723" s="83">
        <f t="shared" si="408"/>
        <v>0</v>
      </c>
      <c r="N723" s="83">
        <f t="shared" si="408"/>
        <v>0</v>
      </c>
      <c r="O723" s="83">
        <f t="shared" si="408"/>
        <v>1.8000000000000001E-4</v>
      </c>
      <c r="P723" s="83">
        <f t="shared" si="408"/>
        <v>0</v>
      </c>
      <c r="Q723" s="83">
        <f t="shared" si="408"/>
        <v>0</v>
      </c>
      <c r="R723" s="83">
        <f t="shared" si="408"/>
        <v>2.4129999999999999E-2</v>
      </c>
      <c r="S723" s="83">
        <f t="shared" si="408"/>
        <v>8.9899999999999997E-3</v>
      </c>
      <c r="T723" s="83">
        <f t="shared" si="408"/>
        <v>5.0180000000000002E-2</v>
      </c>
      <c r="U723" s="83">
        <f t="shared" si="408"/>
        <v>0</v>
      </c>
      <c r="V723" s="83">
        <f t="shared" si="408"/>
        <v>0</v>
      </c>
      <c r="W723" s="83">
        <f t="shared" si="408"/>
        <v>0</v>
      </c>
      <c r="X723" s="83">
        <f t="shared" si="408"/>
        <v>0</v>
      </c>
      <c r="Y723" s="83">
        <f t="shared" si="408"/>
        <v>0.17261000000000001</v>
      </c>
      <c r="Z723" s="83">
        <f t="shared" si="408"/>
        <v>0.27089999999999997</v>
      </c>
      <c r="AA723" s="83">
        <f t="shared" si="408"/>
        <v>0.17430999999999999</v>
      </c>
    </row>
    <row r="724" spans="1:27" ht="12.75" customHeight="1" outlineLevel="1" x14ac:dyDescent="0.2">
      <c r="A724" s="91" t="s">
        <v>2881</v>
      </c>
      <c r="B724" s="63" t="s">
        <v>233</v>
      </c>
      <c r="C724" s="43" t="s">
        <v>79</v>
      </c>
      <c r="D724" s="44">
        <v>79.42</v>
      </c>
      <c r="E724" s="44">
        <v>104.25</v>
      </c>
      <c r="F724" s="44">
        <v>574.55999999999995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0.18</v>
      </c>
      <c r="P724" s="44">
        <v>0</v>
      </c>
      <c r="Q724" s="44">
        <v>0</v>
      </c>
      <c r="R724" s="44">
        <v>24.13</v>
      </c>
      <c r="S724" s="44">
        <v>8.99</v>
      </c>
      <c r="T724" s="44">
        <v>50.18</v>
      </c>
      <c r="U724" s="44">
        <v>0</v>
      </c>
      <c r="V724" s="44">
        <v>0</v>
      </c>
      <c r="W724" s="44">
        <v>0</v>
      </c>
      <c r="X724" s="44">
        <v>0</v>
      </c>
      <c r="Y724" s="44">
        <v>172.61</v>
      </c>
      <c r="Z724" s="44">
        <v>270.89999999999998</v>
      </c>
      <c r="AA724" s="44">
        <v>174.31</v>
      </c>
    </row>
    <row r="725" spans="1:27" x14ac:dyDescent="0.2">
      <c r="A725" s="90" t="s">
        <v>2882</v>
      </c>
      <c r="B725" s="28" t="str">
        <f>"20"&amp;"."&amp;$B$777&amp;"."&amp;$B$778</f>
        <v>20.04.2023</v>
      </c>
      <c r="C725" s="82" t="s">
        <v>76</v>
      </c>
      <c r="D725" s="83">
        <f>ROUND((D726)/1000,5)</f>
        <v>0.14174999999999999</v>
      </c>
      <c r="E725" s="83">
        <f t="shared" ref="E725:AA725" si="409">ROUND((E726)/1000,5)</f>
        <v>0.15694</v>
      </c>
      <c r="F725" s="83">
        <f t="shared" si="409"/>
        <v>0.11421000000000001</v>
      </c>
      <c r="G725" s="83">
        <f t="shared" si="409"/>
        <v>4.2110000000000002E-2</v>
      </c>
      <c r="H725" s="83">
        <f t="shared" si="409"/>
        <v>1.8489999999999999E-2</v>
      </c>
      <c r="I725" s="83">
        <f t="shared" si="409"/>
        <v>0</v>
      </c>
      <c r="J725" s="83">
        <f t="shared" si="409"/>
        <v>0</v>
      </c>
      <c r="K725" s="83">
        <f t="shared" si="409"/>
        <v>0</v>
      </c>
      <c r="L725" s="83">
        <f t="shared" si="409"/>
        <v>0</v>
      </c>
      <c r="M725" s="83">
        <f t="shared" si="409"/>
        <v>0</v>
      </c>
      <c r="N725" s="83">
        <f t="shared" si="409"/>
        <v>0</v>
      </c>
      <c r="O725" s="83">
        <f t="shared" si="409"/>
        <v>0</v>
      </c>
      <c r="P725" s="83">
        <f t="shared" si="409"/>
        <v>0</v>
      </c>
      <c r="Q725" s="83">
        <f t="shared" si="409"/>
        <v>0</v>
      </c>
      <c r="R725" s="83">
        <f t="shared" si="409"/>
        <v>0</v>
      </c>
      <c r="S725" s="83">
        <f t="shared" si="409"/>
        <v>0</v>
      </c>
      <c r="T725" s="83">
        <f t="shared" si="409"/>
        <v>0</v>
      </c>
      <c r="U725" s="83">
        <f t="shared" si="409"/>
        <v>0</v>
      </c>
      <c r="V725" s="83">
        <f t="shared" si="409"/>
        <v>0</v>
      </c>
      <c r="W725" s="83">
        <f t="shared" si="409"/>
        <v>0</v>
      </c>
      <c r="X725" s="83">
        <f t="shared" si="409"/>
        <v>0</v>
      </c>
      <c r="Y725" s="83">
        <f t="shared" si="409"/>
        <v>0</v>
      </c>
      <c r="Z725" s="83">
        <f t="shared" si="409"/>
        <v>0.12717999999999999</v>
      </c>
      <c r="AA725" s="83">
        <f t="shared" si="409"/>
        <v>0.13339999999999999</v>
      </c>
    </row>
    <row r="726" spans="1:27" ht="12.75" customHeight="1" outlineLevel="1" x14ac:dyDescent="0.2">
      <c r="A726" s="91" t="s">
        <v>2883</v>
      </c>
      <c r="B726" s="63" t="s">
        <v>233</v>
      </c>
      <c r="C726" s="43" t="s">
        <v>79</v>
      </c>
      <c r="D726" s="44">
        <v>141.75</v>
      </c>
      <c r="E726" s="44">
        <v>156.94</v>
      </c>
      <c r="F726" s="44">
        <v>114.21</v>
      </c>
      <c r="G726" s="44">
        <v>42.11</v>
      </c>
      <c r="H726" s="44">
        <v>18.489999999999998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0</v>
      </c>
      <c r="X726" s="44">
        <v>0</v>
      </c>
      <c r="Y726" s="44">
        <v>0</v>
      </c>
      <c r="Z726" s="44">
        <v>127.18</v>
      </c>
      <c r="AA726" s="44">
        <v>133.4</v>
      </c>
    </row>
    <row r="727" spans="1:27" x14ac:dyDescent="0.2">
      <c r="A727" s="90" t="s">
        <v>2884</v>
      </c>
      <c r="B727" s="28" t="str">
        <f>"21"&amp;"."&amp;$B$777&amp;"."&amp;$B$778</f>
        <v>21.04.2023</v>
      </c>
      <c r="C727" s="82" t="s">
        <v>76</v>
      </c>
      <c r="D727" s="83">
        <f>ROUND((D728)/1000,5)</f>
        <v>0.12834999999999999</v>
      </c>
      <c r="E727" s="83">
        <f t="shared" ref="E727:AA727" si="410">ROUND((E728)/1000,5)</f>
        <v>3.6859999999999997E-2</v>
      </c>
      <c r="F727" s="83">
        <f t="shared" si="410"/>
        <v>0</v>
      </c>
      <c r="G727" s="83">
        <f t="shared" si="410"/>
        <v>0</v>
      </c>
      <c r="H727" s="83">
        <f t="shared" si="410"/>
        <v>1.1E-4</v>
      </c>
      <c r="I727" s="83">
        <f t="shared" si="410"/>
        <v>0</v>
      </c>
      <c r="J727" s="83">
        <f t="shared" si="410"/>
        <v>0</v>
      </c>
      <c r="K727" s="83">
        <f t="shared" si="410"/>
        <v>0</v>
      </c>
      <c r="L727" s="83">
        <f t="shared" si="410"/>
        <v>0</v>
      </c>
      <c r="M727" s="83">
        <f t="shared" si="410"/>
        <v>0</v>
      </c>
      <c r="N727" s="83">
        <f t="shared" si="410"/>
        <v>0</v>
      </c>
      <c r="O727" s="83">
        <f t="shared" si="410"/>
        <v>0</v>
      </c>
      <c r="P727" s="83">
        <f t="shared" si="410"/>
        <v>0</v>
      </c>
      <c r="Q727" s="83">
        <f t="shared" si="410"/>
        <v>0</v>
      </c>
      <c r="R727" s="83">
        <f t="shared" si="410"/>
        <v>0</v>
      </c>
      <c r="S727" s="83">
        <f t="shared" si="410"/>
        <v>0</v>
      </c>
      <c r="T727" s="83">
        <f t="shared" si="410"/>
        <v>0</v>
      </c>
      <c r="U727" s="83">
        <f t="shared" si="410"/>
        <v>0</v>
      </c>
      <c r="V727" s="83">
        <f t="shared" si="410"/>
        <v>0</v>
      </c>
      <c r="W727" s="83">
        <f t="shared" si="410"/>
        <v>0</v>
      </c>
      <c r="X727" s="83">
        <f t="shared" si="410"/>
        <v>0</v>
      </c>
      <c r="Y727" s="83">
        <f t="shared" si="410"/>
        <v>3.184E-2</v>
      </c>
      <c r="Z727" s="83">
        <f t="shared" si="410"/>
        <v>0.31414999999999998</v>
      </c>
      <c r="AA727" s="83">
        <f t="shared" si="410"/>
        <v>0.36298000000000002</v>
      </c>
    </row>
    <row r="728" spans="1:27" ht="12.75" customHeight="1" outlineLevel="1" x14ac:dyDescent="0.2">
      <c r="A728" s="91" t="s">
        <v>2885</v>
      </c>
      <c r="B728" s="63" t="s">
        <v>233</v>
      </c>
      <c r="C728" s="43" t="s">
        <v>79</v>
      </c>
      <c r="D728" s="44">
        <v>128.35</v>
      </c>
      <c r="E728" s="44">
        <v>36.86</v>
      </c>
      <c r="F728" s="44">
        <v>0</v>
      </c>
      <c r="G728" s="44">
        <v>0</v>
      </c>
      <c r="H728" s="44">
        <v>0.11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0</v>
      </c>
      <c r="O728" s="44">
        <v>0</v>
      </c>
      <c r="P728" s="44">
        <v>0</v>
      </c>
      <c r="Q728" s="44">
        <v>0</v>
      </c>
      <c r="R728" s="44">
        <v>0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0</v>
      </c>
      <c r="Y728" s="44">
        <v>31.84</v>
      </c>
      <c r="Z728" s="44">
        <v>314.14999999999998</v>
      </c>
      <c r="AA728" s="44">
        <v>362.98</v>
      </c>
    </row>
    <row r="729" spans="1:27" x14ac:dyDescent="0.2">
      <c r="A729" s="90" t="s">
        <v>2886</v>
      </c>
      <c r="B729" s="28" t="str">
        <f>"22"&amp;"."&amp;$B$777&amp;"."&amp;$B$778</f>
        <v>22.04.2023</v>
      </c>
      <c r="C729" s="82" t="s">
        <v>76</v>
      </c>
      <c r="D729" s="83">
        <f>ROUND((D730)/1000,5)</f>
        <v>0.23966000000000001</v>
      </c>
      <c r="E729" s="83">
        <f t="shared" ref="E729:AA729" si="411">ROUND((E730)/1000,5)</f>
        <v>0.18151999999999999</v>
      </c>
      <c r="F729" s="83">
        <f t="shared" si="411"/>
        <v>6.9540000000000005E-2</v>
      </c>
      <c r="G729" s="83">
        <f t="shared" si="411"/>
        <v>3.4180000000000002E-2</v>
      </c>
      <c r="H729" s="83">
        <f t="shared" si="411"/>
        <v>4.8399999999999997E-3</v>
      </c>
      <c r="I729" s="83">
        <f t="shared" si="411"/>
        <v>4.4510000000000001E-2</v>
      </c>
      <c r="J729" s="83">
        <f t="shared" si="411"/>
        <v>0.10478999999999999</v>
      </c>
      <c r="K729" s="83">
        <f t="shared" si="411"/>
        <v>0</v>
      </c>
      <c r="L729" s="83">
        <f t="shared" si="411"/>
        <v>0</v>
      </c>
      <c r="M729" s="83">
        <f t="shared" si="411"/>
        <v>0</v>
      </c>
      <c r="N729" s="83">
        <f t="shared" si="411"/>
        <v>0</v>
      </c>
      <c r="O729" s="83">
        <f t="shared" si="411"/>
        <v>0</v>
      </c>
      <c r="P729" s="83">
        <f t="shared" si="411"/>
        <v>0</v>
      </c>
      <c r="Q729" s="83">
        <f t="shared" si="411"/>
        <v>1.6199999999999999E-2</v>
      </c>
      <c r="R729" s="83">
        <f t="shared" si="411"/>
        <v>0</v>
      </c>
      <c r="S729" s="83">
        <f t="shared" si="411"/>
        <v>0</v>
      </c>
      <c r="T729" s="83">
        <f t="shared" si="411"/>
        <v>0</v>
      </c>
      <c r="U729" s="83">
        <f t="shared" si="411"/>
        <v>0</v>
      </c>
      <c r="V729" s="83">
        <f t="shared" si="411"/>
        <v>0</v>
      </c>
      <c r="W729" s="83">
        <f t="shared" si="411"/>
        <v>0</v>
      </c>
      <c r="X729" s="83">
        <f t="shared" si="411"/>
        <v>0</v>
      </c>
      <c r="Y729" s="83">
        <f t="shared" si="411"/>
        <v>7.8200000000000006E-3</v>
      </c>
      <c r="Z729" s="83">
        <f t="shared" si="411"/>
        <v>0.18748000000000001</v>
      </c>
      <c r="AA729" s="83">
        <f t="shared" si="411"/>
        <v>0.27938000000000002</v>
      </c>
    </row>
    <row r="730" spans="1:27" ht="12.75" customHeight="1" outlineLevel="1" x14ac:dyDescent="0.2">
      <c r="A730" s="91" t="s">
        <v>2887</v>
      </c>
      <c r="B730" s="63" t="s">
        <v>233</v>
      </c>
      <c r="C730" s="43" t="s">
        <v>79</v>
      </c>
      <c r="D730" s="44">
        <v>239.66</v>
      </c>
      <c r="E730" s="44">
        <v>181.52</v>
      </c>
      <c r="F730" s="44">
        <v>69.540000000000006</v>
      </c>
      <c r="G730" s="44">
        <v>34.18</v>
      </c>
      <c r="H730" s="44">
        <v>4.84</v>
      </c>
      <c r="I730" s="44">
        <v>44.51</v>
      </c>
      <c r="J730" s="44">
        <v>104.79</v>
      </c>
      <c r="K730" s="44">
        <v>0</v>
      </c>
      <c r="L730" s="44">
        <v>0</v>
      </c>
      <c r="M730" s="44">
        <v>0</v>
      </c>
      <c r="N730" s="44">
        <v>0</v>
      </c>
      <c r="O730" s="44">
        <v>0</v>
      </c>
      <c r="P730" s="44">
        <v>0</v>
      </c>
      <c r="Q730" s="44">
        <v>16.2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0</v>
      </c>
      <c r="X730" s="44">
        <v>0</v>
      </c>
      <c r="Y730" s="44">
        <v>7.82</v>
      </c>
      <c r="Z730" s="44">
        <v>187.48</v>
      </c>
      <c r="AA730" s="44">
        <v>279.38</v>
      </c>
    </row>
    <row r="731" spans="1:27" x14ac:dyDescent="0.2">
      <c r="A731" s="90" t="s">
        <v>2888</v>
      </c>
      <c r="B731" s="28" t="str">
        <f>"23"&amp;"."&amp;$B$777&amp;"."&amp;$B$778</f>
        <v>23.04.2023</v>
      </c>
      <c r="C731" s="82" t="s">
        <v>76</v>
      </c>
      <c r="D731" s="83">
        <f>ROUND((D732)/1000,5)</f>
        <v>0.17032</v>
      </c>
      <c r="E731" s="83">
        <f t="shared" ref="E731:AA731" si="412">ROUND((E732)/1000,5)</f>
        <v>5.9650000000000002E-2</v>
      </c>
      <c r="F731" s="83">
        <f t="shared" si="412"/>
        <v>0.19109000000000001</v>
      </c>
      <c r="G731" s="83">
        <f t="shared" si="412"/>
        <v>0.15487000000000001</v>
      </c>
      <c r="H731" s="83">
        <f t="shared" si="412"/>
        <v>0.15437999999999999</v>
      </c>
      <c r="I731" s="83">
        <f t="shared" si="412"/>
        <v>3.952E-2</v>
      </c>
      <c r="J731" s="83">
        <f t="shared" si="412"/>
        <v>8.2000000000000007E-3</v>
      </c>
      <c r="K731" s="83">
        <f t="shared" si="412"/>
        <v>0</v>
      </c>
      <c r="L731" s="83">
        <f t="shared" si="412"/>
        <v>0</v>
      </c>
      <c r="M731" s="83">
        <f t="shared" si="412"/>
        <v>0</v>
      </c>
      <c r="N731" s="83">
        <f t="shared" si="412"/>
        <v>0</v>
      </c>
      <c r="O731" s="83">
        <f t="shared" si="412"/>
        <v>7.8899999999999994E-3</v>
      </c>
      <c r="P731" s="83">
        <f t="shared" si="412"/>
        <v>0</v>
      </c>
      <c r="Q731" s="83">
        <f t="shared" si="412"/>
        <v>0</v>
      </c>
      <c r="R731" s="83">
        <f t="shared" si="412"/>
        <v>0</v>
      </c>
      <c r="S731" s="83">
        <f t="shared" si="412"/>
        <v>0</v>
      </c>
      <c r="T731" s="83">
        <f t="shared" si="412"/>
        <v>0</v>
      </c>
      <c r="U731" s="83">
        <f t="shared" si="412"/>
        <v>0</v>
      </c>
      <c r="V731" s="83">
        <f t="shared" si="412"/>
        <v>0</v>
      </c>
      <c r="W731" s="83">
        <f t="shared" si="412"/>
        <v>0</v>
      </c>
      <c r="X731" s="83">
        <f t="shared" si="412"/>
        <v>0</v>
      </c>
      <c r="Y731" s="83">
        <f t="shared" si="412"/>
        <v>0</v>
      </c>
      <c r="Z731" s="83">
        <f t="shared" si="412"/>
        <v>7.5700000000000003E-2</v>
      </c>
      <c r="AA731" s="83">
        <f t="shared" si="412"/>
        <v>0.18017</v>
      </c>
    </row>
    <row r="732" spans="1:27" ht="12.75" customHeight="1" outlineLevel="1" x14ac:dyDescent="0.2">
      <c r="A732" s="91" t="s">
        <v>2889</v>
      </c>
      <c r="B732" s="63" t="s">
        <v>233</v>
      </c>
      <c r="C732" s="43" t="s">
        <v>79</v>
      </c>
      <c r="D732" s="44">
        <v>170.32</v>
      </c>
      <c r="E732" s="44">
        <v>59.65</v>
      </c>
      <c r="F732" s="44">
        <v>191.09</v>
      </c>
      <c r="G732" s="44">
        <v>154.87</v>
      </c>
      <c r="H732" s="44">
        <v>154.38</v>
      </c>
      <c r="I732" s="44">
        <v>39.520000000000003</v>
      </c>
      <c r="J732" s="44">
        <v>8.1999999999999993</v>
      </c>
      <c r="K732" s="44">
        <v>0</v>
      </c>
      <c r="L732" s="44">
        <v>0</v>
      </c>
      <c r="M732" s="44">
        <v>0</v>
      </c>
      <c r="N732" s="44">
        <v>0</v>
      </c>
      <c r="O732" s="44">
        <v>7.89</v>
      </c>
      <c r="P732" s="44">
        <v>0</v>
      </c>
      <c r="Q732" s="44">
        <v>0</v>
      </c>
      <c r="R732" s="44">
        <v>0</v>
      </c>
      <c r="S732" s="44">
        <v>0</v>
      </c>
      <c r="T732" s="44">
        <v>0</v>
      </c>
      <c r="U732" s="44">
        <v>0</v>
      </c>
      <c r="V732" s="44">
        <v>0</v>
      </c>
      <c r="W732" s="44">
        <v>0</v>
      </c>
      <c r="X732" s="44">
        <v>0</v>
      </c>
      <c r="Y732" s="44">
        <v>0</v>
      </c>
      <c r="Z732" s="44">
        <v>75.7</v>
      </c>
      <c r="AA732" s="44">
        <v>180.17</v>
      </c>
    </row>
    <row r="733" spans="1:27" x14ac:dyDescent="0.2">
      <c r="A733" s="90" t="s">
        <v>2890</v>
      </c>
      <c r="B733" s="28" t="str">
        <f>"24"&amp;"."&amp;$B$777&amp;"."&amp;$B$778</f>
        <v>24.04.2023</v>
      </c>
      <c r="C733" s="82" t="s">
        <v>76</v>
      </c>
      <c r="D733" s="83">
        <f>ROUND((D734)/1000,5)</f>
        <v>0.11496000000000001</v>
      </c>
      <c r="E733" s="83">
        <f t="shared" ref="E733:AA733" si="413">ROUND((E734)/1000,5)</f>
        <v>0.18032000000000001</v>
      </c>
      <c r="F733" s="83">
        <f t="shared" si="413"/>
        <v>0.15015000000000001</v>
      </c>
      <c r="G733" s="83">
        <f t="shared" si="413"/>
        <v>0.14530999999999999</v>
      </c>
      <c r="H733" s="83">
        <f t="shared" si="413"/>
        <v>2.452E-2</v>
      </c>
      <c r="I733" s="83">
        <f t="shared" si="413"/>
        <v>0</v>
      </c>
      <c r="J733" s="83">
        <f t="shared" si="413"/>
        <v>0</v>
      </c>
      <c r="K733" s="83">
        <f t="shared" si="413"/>
        <v>0</v>
      </c>
      <c r="L733" s="83">
        <f t="shared" si="413"/>
        <v>0</v>
      </c>
      <c r="M733" s="83">
        <f t="shared" si="413"/>
        <v>0</v>
      </c>
      <c r="N733" s="83">
        <f t="shared" si="413"/>
        <v>8.7429999999999994E-2</v>
      </c>
      <c r="O733" s="83">
        <f t="shared" si="413"/>
        <v>6.5009999999999998E-2</v>
      </c>
      <c r="P733" s="83">
        <f t="shared" si="413"/>
        <v>0</v>
      </c>
      <c r="Q733" s="83">
        <f t="shared" si="413"/>
        <v>1.5100000000000001E-3</v>
      </c>
      <c r="R733" s="83">
        <f t="shared" si="413"/>
        <v>0</v>
      </c>
      <c r="S733" s="83">
        <f t="shared" si="413"/>
        <v>0</v>
      </c>
      <c r="T733" s="83">
        <f t="shared" si="413"/>
        <v>0</v>
      </c>
      <c r="U733" s="83">
        <f t="shared" si="413"/>
        <v>0</v>
      </c>
      <c r="V733" s="83">
        <f t="shared" si="413"/>
        <v>0</v>
      </c>
      <c r="W733" s="83">
        <f t="shared" si="413"/>
        <v>0</v>
      </c>
      <c r="X733" s="83">
        <f t="shared" si="413"/>
        <v>0</v>
      </c>
      <c r="Y733" s="83">
        <f t="shared" si="413"/>
        <v>0.10272000000000001</v>
      </c>
      <c r="Z733" s="83">
        <f t="shared" si="413"/>
        <v>0.2127</v>
      </c>
      <c r="AA733" s="83">
        <f t="shared" si="413"/>
        <v>0.28127999999999997</v>
      </c>
    </row>
    <row r="734" spans="1:27" ht="12.75" customHeight="1" outlineLevel="1" x14ac:dyDescent="0.2">
      <c r="A734" s="91" t="s">
        <v>2891</v>
      </c>
      <c r="B734" s="63" t="s">
        <v>233</v>
      </c>
      <c r="C734" s="43" t="s">
        <v>79</v>
      </c>
      <c r="D734" s="44">
        <v>114.96</v>
      </c>
      <c r="E734" s="44">
        <v>180.32</v>
      </c>
      <c r="F734" s="44">
        <v>150.15</v>
      </c>
      <c r="G734" s="44">
        <v>145.31</v>
      </c>
      <c r="H734" s="44">
        <v>24.52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87.43</v>
      </c>
      <c r="O734" s="44">
        <v>65.010000000000005</v>
      </c>
      <c r="P734" s="44">
        <v>0</v>
      </c>
      <c r="Q734" s="44">
        <v>1.51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102.72</v>
      </c>
      <c r="Z734" s="44">
        <v>212.7</v>
      </c>
      <c r="AA734" s="44">
        <v>281.27999999999997</v>
      </c>
    </row>
    <row r="735" spans="1:27" x14ac:dyDescent="0.2">
      <c r="A735" s="90" t="s">
        <v>2892</v>
      </c>
      <c r="B735" s="28" t="str">
        <f>"25"&amp;"."&amp;$B$777&amp;"."&amp;$B$778</f>
        <v>25.04.2023</v>
      </c>
      <c r="C735" s="82" t="s">
        <v>76</v>
      </c>
      <c r="D735" s="83">
        <f>ROUND((D736)/1000,5)</f>
        <v>0.15754000000000001</v>
      </c>
      <c r="E735" s="83">
        <f t="shared" ref="E735:AA735" si="414">ROUND((E736)/1000,5)</f>
        <v>0.13206000000000001</v>
      </c>
      <c r="F735" s="83">
        <f t="shared" si="414"/>
        <v>0.13644000000000001</v>
      </c>
      <c r="G735" s="83">
        <f t="shared" si="414"/>
        <v>9.4979999999999995E-2</v>
      </c>
      <c r="H735" s="83">
        <f t="shared" si="414"/>
        <v>4.9209999999999997E-2</v>
      </c>
      <c r="I735" s="83">
        <f t="shared" si="414"/>
        <v>0</v>
      </c>
      <c r="J735" s="83">
        <f t="shared" si="414"/>
        <v>0</v>
      </c>
      <c r="K735" s="83">
        <f t="shared" si="414"/>
        <v>0</v>
      </c>
      <c r="L735" s="83">
        <f t="shared" si="414"/>
        <v>0</v>
      </c>
      <c r="M735" s="83">
        <f t="shared" si="414"/>
        <v>2.1559999999999999E-2</v>
      </c>
      <c r="N735" s="83">
        <f t="shared" si="414"/>
        <v>0.10884000000000001</v>
      </c>
      <c r="O735" s="83">
        <f t="shared" si="414"/>
        <v>0.20102999999999999</v>
      </c>
      <c r="P735" s="83">
        <f t="shared" si="414"/>
        <v>0.14480000000000001</v>
      </c>
      <c r="Q735" s="83">
        <f t="shared" si="414"/>
        <v>6.7540000000000003E-2</v>
      </c>
      <c r="R735" s="83">
        <f t="shared" si="414"/>
        <v>2.8080000000000001E-2</v>
      </c>
      <c r="S735" s="83">
        <f t="shared" si="414"/>
        <v>1.8600000000000001E-3</v>
      </c>
      <c r="T735" s="83">
        <f t="shared" si="414"/>
        <v>9.3000000000000005E-4</v>
      </c>
      <c r="U735" s="83">
        <f t="shared" si="414"/>
        <v>0</v>
      </c>
      <c r="V735" s="83">
        <f t="shared" si="414"/>
        <v>2.3859999999999999E-2</v>
      </c>
      <c r="W735" s="83">
        <f t="shared" si="414"/>
        <v>0</v>
      </c>
      <c r="X735" s="83">
        <f t="shared" si="414"/>
        <v>1.958E-2</v>
      </c>
      <c r="Y735" s="83">
        <f t="shared" si="414"/>
        <v>0.14002000000000001</v>
      </c>
      <c r="Z735" s="83">
        <f t="shared" si="414"/>
        <v>0.37624999999999997</v>
      </c>
      <c r="AA735" s="83">
        <f t="shared" si="414"/>
        <v>0.28686</v>
      </c>
    </row>
    <row r="736" spans="1:27" ht="12.75" customHeight="1" outlineLevel="1" x14ac:dyDescent="0.2">
      <c r="A736" s="91" t="s">
        <v>2893</v>
      </c>
      <c r="B736" s="63" t="s">
        <v>233</v>
      </c>
      <c r="C736" s="43" t="s">
        <v>79</v>
      </c>
      <c r="D736" s="44">
        <v>157.54</v>
      </c>
      <c r="E736" s="44">
        <v>132.06</v>
      </c>
      <c r="F736" s="44">
        <v>136.44</v>
      </c>
      <c r="G736" s="44">
        <v>94.98</v>
      </c>
      <c r="H736" s="44">
        <v>49.21</v>
      </c>
      <c r="I736" s="44">
        <v>0</v>
      </c>
      <c r="J736" s="44">
        <v>0</v>
      </c>
      <c r="K736" s="44">
        <v>0</v>
      </c>
      <c r="L736" s="44">
        <v>0</v>
      </c>
      <c r="M736" s="44">
        <v>21.56</v>
      </c>
      <c r="N736" s="44">
        <v>108.84</v>
      </c>
      <c r="O736" s="44">
        <v>201.03</v>
      </c>
      <c r="P736" s="44">
        <v>144.80000000000001</v>
      </c>
      <c r="Q736" s="44">
        <v>67.540000000000006</v>
      </c>
      <c r="R736" s="44">
        <v>28.08</v>
      </c>
      <c r="S736" s="44">
        <v>1.86</v>
      </c>
      <c r="T736" s="44">
        <v>0.93</v>
      </c>
      <c r="U736" s="44">
        <v>0</v>
      </c>
      <c r="V736" s="44">
        <v>23.86</v>
      </c>
      <c r="W736" s="44">
        <v>0</v>
      </c>
      <c r="X736" s="44">
        <v>19.579999999999998</v>
      </c>
      <c r="Y736" s="44">
        <v>140.02000000000001</v>
      </c>
      <c r="Z736" s="44">
        <v>376.25</v>
      </c>
      <c r="AA736" s="44">
        <v>286.86</v>
      </c>
    </row>
    <row r="737" spans="1:28" x14ac:dyDescent="0.2">
      <c r="A737" s="90" t="s">
        <v>2894</v>
      </c>
      <c r="B737" s="28" t="str">
        <f>"26"&amp;"."&amp;$B$777&amp;"."&amp;$B$778</f>
        <v>26.04.2023</v>
      </c>
      <c r="C737" s="82" t="s">
        <v>76</v>
      </c>
      <c r="D737" s="83">
        <f>ROUND((D738)/1000,5)</f>
        <v>0.19600999999999999</v>
      </c>
      <c r="E737" s="83">
        <f t="shared" ref="E737:AA737" si="415">ROUND((E738)/1000,5)</f>
        <v>0.19893</v>
      </c>
      <c r="F737" s="83">
        <f t="shared" si="415"/>
        <v>0.21379999999999999</v>
      </c>
      <c r="G737" s="83">
        <f t="shared" si="415"/>
        <v>0.13752</v>
      </c>
      <c r="H737" s="83">
        <f t="shared" si="415"/>
        <v>5.1569999999999998E-2</v>
      </c>
      <c r="I737" s="83">
        <f t="shared" si="415"/>
        <v>0</v>
      </c>
      <c r="J737" s="83">
        <f t="shared" si="415"/>
        <v>0</v>
      </c>
      <c r="K737" s="83">
        <f t="shared" si="415"/>
        <v>0</v>
      </c>
      <c r="L737" s="83">
        <f t="shared" si="415"/>
        <v>0</v>
      </c>
      <c r="M737" s="83">
        <f t="shared" si="415"/>
        <v>0</v>
      </c>
      <c r="N737" s="83">
        <f t="shared" si="415"/>
        <v>0</v>
      </c>
      <c r="O737" s="83">
        <f t="shared" si="415"/>
        <v>0</v>
      </c>
      <c r="P737" s="83">
        <f t="shared" si="415"/>
        <v>0</v>
      </c>
      <c r="Q737" s="83">
        <f t="shared" si="415"/>
        <v>0</v>
      </c>
      <c r="R737" s="83">
        <f t="shared" si="415"/>
        <v>0</v>
      </c>
      <c r="S737" s="83">
        <f t="shared" si="415"/>
        <v>0</v>
      </c>
      <c r="T737" s="83">
        <f t="shared" si="415"/>
        <v>0</v>
      </c>
      <c r="U737" s="83">
        <f t="shared" si="415"/>
        <v>0</v>
      </c>
      <c r="V737" s="83">
        <f t="shared" si="415"/>
        <v>0</v>
      </c>
      <c r="W737" s="83">
        <f t="shared" si="415"/>
        <v>0</v>
      </c>
      <c r="X737" s="83">
        <f t="shared" si="415"/>
        <v>0</v>
      </c>
      <c r="Y737" s="83">
        <f t="shared" si="415"/>
        <v>0.13997999999999999</v>
      </c>
      <c r="Z737" s="83">
        <f t="shared" si="415"/>
        <v>0.49223</v>
      </c>
      <c r="AA737" s="83">
        <f t="shared" si="415"/>
        <v>0.27894999999999998</v>
      </c>
    </row>
    <row r="738" spans="1:28" ht="12.75" customHeight="1" outlineLevel="1" x14ac:dyDescent="0.2">
      <c r="A738" s="91" t="s">
        <v>2895</v>
      </c>
      <c r="B738" s="63" t="s">
        <v>233</v>
      </c>
      <c r="C738" s="43" t="s">
        <v>79</v>
      </c>
      <c r="D738" s="44">
        <v>196.01</v>
      </c>
      <c r="E738" s="44">
        <v>198.93</v>
      </c>
      <c r="F738" s="44">
        <v>213.8</v>
      </c>
      <c r="G738" s="44">
        <v>137.52000000000001</v>
      </c>
      <c r="H738" s="44">
        <v>51.57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0</v>
      </c>
      <c r="P738" s="44">
        <v>0</v>
      </c>
      <c r="Q738" s="44">
        <v>0</v>
      </c>
      <c r="R738" s="44">
        <v>0</v>
      </c>
      <c r="S738" s="44">
        <v>0</v>
      </c>
      <c r="T738" s="44">
        <v>0</v>
      </c>
      <c r="U738" s="44">
        <v>0</v>
      </c>
      <c r="V738" s="44">
        <v>0</v>
      </c>
      <c r="W738" s="44">
        <v>0</v>
      </c>
      <c r="X738" s="44">
        <v>0</v>
      </c>
      <c r="Y738" s="44">
        <v>139.97999999999999</v>
      </c>
      <c r="Z738" s="44">
        <v>492.23</v>
      </c>
      <c r="AA738" s="44">
        <v>278.95</v>
      </c>
    </row>
    <row r="739" spans="1:28" x14ac:dyDescent="0.2">
      <c r="A739" s="90" t="s">
        <v>2896</v>
      </c>
      <c r="B739" s="28" t="str">
        <f>"27"&amp;"."&amp;$B$777&amp;"."&amp;$B$778</f>
        <v>27.04.2023</v>
      </c>
      <c r="C739" s="82" t="s">
        <v>76</v>
      </c>
      <c r="D739" s="83">
        <f>ROUND((D740)/1000,5)</f>
        <v>0.17768</v>
      </c>
      <c r="E739" s="83">
        <f t="shared" ref="E739:AA739" si="416">ROUND((E740)/1000,5)</f>
        <v>0.10247000000000001</v>
      </c>
      <c r="F739" s="83">
        <f t="shared" si="416"/>
        <v>0.18290000000000001</v>
      </c>
      <c r="G739" s="83">
        <f t="shared" si="416"/>
        <v>8.4059999999999996E-2</v>
      </c>
      <c r="H739" s="83">
        <f t="shared" si="416"/>
        <v>3.687E-2</v>
      </c>
      <c r="I739" s="83">
        <f t="shared" si="416"/>
        <v>0</v>
      </c>
      <c r="J739" s="83">
        <f t="shared" si="416"/>
        <v>0</v>
      </c>
      <c r="K739" s="83">
        <f t="shared" si="416"/>
        <v>0</v>
      </c>
      <c r="L739" s="83">
        <f t="shared" si="416"/>
        <v>0</v>
      </c>
      <c r="M739" s="83">
        <f t="shared" si="416"/>
        <v>2.7550000000000002E-2</v>
      </c>
      <c r="N739" s="83">
        <f t="shared" si="416"/>
        <v>8.0960000000000004E-2</v>
      </c>
      <c r="O739" s="83">
        <f t="shared" si="416"/>
        <v>0.10133</v>
      </c>
      <c r="P739" s="83">
        <f t="shared" si="416"/>
        <v>9.8710000000000006E-2</v>
      </c>
      <c r="Q739" s="83">
        <f t="shared" si="416"/>
        <v>9.1039999999999996E-2</v>
      </c>
      <c r="R739" s="83">
        <f t="shared" si="416"/>
        <v>8.2559999999999995E-2</v>
      </c>
      <c r="S739" s="83">
        <f t="shared" si="416"/>
        <v>2.035E-2</v>
      </c>
      <c r="T739" s="83">
        <f t="shared" si="416"/>
        <v>2.6980000000000001E-2</v>
      </c>
      <c r="U739" s="83">
        <f t="shared" si="416"/>
        <v>8.5999999999999998E-4</v>
      </c>
      <c r="V739" s="83">
        <f t="shared" si="416"/>
        <v>6.8700000000000002E-3</v>
      </c>
      <c r="W739" s="83">
        <f t="shared" si="416"/>
        <v>0</v>
      </c>
      <c r="X739" s="83">
        <f t="shared" si="416"/>
        <v>0</v>
      </c>
      <c r="Y739" s="83">
        <f t="shared" si="416"/>
        <v>4.7280000000000003E-2</v>
      </c>
      <c r="Z739" s="83">
        <f t="shared" si="416"/>
        <v>0.29082999999999998</v>
      </c>
      <c r="AA739" s="83">
        <f t="shared" si="416"/>
        <v>0.14102999999999999</v>
      </c>
    </row>
    <row r="740" spans="1:28" ht="12.75" customHeight="1" outlineLevel="1" x14ac:dyDescent="0.2">
      <c r="A740" s="91" t="s">
        <v>2897</v>
      </c>
      <c r="B740" s="63" t="s">
        <v>233</v>
      </c>
      <c r="C740" s="43" t="s">
        <v>79</v>
      </c>
      <c r="D740" s="44">
        <v>177.68</v>
      </c>
      <c r="E740" s="44">
        <v>102.47</v>
      </c>
      <c r="F740" s="44">
        <v>182.9</v>
      </c>
      <c r="G740" s="44">
        <v>84.06</v>
      </c>
      <c r="H740" s="44">
        <v>36.869999999999997</v>
      </c>
      <c r="I740" s="44">
        <v>0</v>
      </c>
      <c r="J740" s="44">
        <v>0</v>
      </c>
      <c r="K740" s="44">
        <v>0</v>
      </c>
      <c r="L740" s="44">
        <v>0</v>
      </c>
      <c r="M740" s="44">
        <v>27.55</v>
      </c>
      <c r="N740" s="44">
        <v>80.959999999999994</v>
      </c>
      <c r="O740" s="44">
        <v>101.33</v>
      </c>
      <c r="P740" s="44">
        <v>98.71</v>
      </c>
      <c r="Q740" s="44">
        <v>91.04</v>
      </c>
      <c r="R740" s="44">
        <v>82.56</v>
      </c>
      <c r="S740" s="44">
        <v>20.350000000000001</v>
      </c>
      <c r="T740" s="44">
        <v>26.98</v>
      </c>
      <c r="U740" s="44">
        <v>0.86</v>
      </c>
      <c r="V740" s="44">
        <v>6.87</v>
      </c>
      <c r="W740" s="44">
        <v>0</v>
      </c>
      <c r="X740" s="44">
        <v>0</v>
      </c>
      <c r="Y740" s="44">
        <v>47.28</v>
      </c>
      <c r="Z740" s="44">
        <v>290.83</v>
      </c>
      <c r="AA740" s="44">
        <v>141.03</v>
      </c>
    </row>
    <row r="741" spans="1:28" x14ac:dyDescent="0.2">
      <c r="A741" s="90" t="s">
        <v>2898</v>
      </c>
      <c r="B741" s="28" t="str">
        <f>"28"&amp;"."&amp;$B$777&amp;"."&amp;$B$778</f>
        <v>28.04.2023</v>
      </c>
      <c r="C741" s="82" t="s">
        <v>76</v>
      </c>
      <c r="D741" s="83">
        <f>ROUND((D742)/1000,5)</f>
        <v>0.16683000000000001</v>
      </c>
      <c r="E741" s="83">
        <f t="shared" ref="E741:AA741" si="417">ROUND((E742)/1000,5)</f>
        <v>6.7119999999999999E-2</v>
      </c>
      <c r="F741" s="83">
        <f t="shared" si="417"/>
        <v>0.11966</v>
      </c>
      <c r="G741" s="83">
        <f t="shared" si="417"/>
        <v>6.2719999999999998E-2</v>
      </c>
      <c r="H741" s="83">
        <f t="shared" si="417"/>
        <v>5.5000000000000003E-4</v>
      </c>
      <c r="I741" s="83">
        <f t="shared" si="417"/>
        <v>0</v>
      </c>
      <c r="J741" s="83">
        <f t="shared" si="417"/>
        <v>0</v>
      </c>
      <c r="K741" s="83">
        <f t="shared" si="417"/>
        <v>0</v>
      </c>
      <c r="L741" s="83">
        <f t="shared" si="417"/>
        <v>0</v>
      </c>
      <c r="M741" s="83">
        <f t="shared" si="417"/>
        <v>0</v>
      </c>
      <c r="N741" s="83">
        <f t="shared" si="417"/>
        <v>3.9640000000000002E-2</v>
      </c>
      <c r="O741" s="83">
        <f t="shared" si="417"/>
        <v>0</v>
      </c>
      <c r="P741" s="83">
        <f t="shared" si="417"/>
        <v>0</v>
      </c>
      <c r="Q741" s="83">
        <f t="shared" si="417"/>
        <v>0</v>
      </c>
      <c r="R741" s="83">
        <f t="shared" si="417"/>
        <v>0</v>
      </c>
      <c r="S741" s="83">
        <f t="shared" si="417"/>
        <v>6.0000000000000002E-5</v>
      </c>
      <c r="T741" s="83">
        <f t="shared" si="417"/>
        <v>0</v>
      </c>
      <c r="U741" s="83">
        <f t="shared" si="417"/>
        <v>0</v>
      </c>
      <c r="V741" s="83">
        <f t="shared" si="417"/>
        <v>0</v>
      </c>
      <c r="W741" s="83">
        <f t="shared" si="417"/>
        <v>0</v>
      </c>
      <c r="X741" s="83">
        <f t="shared" si="417"/>
        <v>0</v>
      </c>
      <c r="Y741" s="83">
        <f t="shared" si="417"/>
        <v>0</v>
      </c>
      <c r="Z741" s="83">
        <f t="shared" si="417"/>
        <v>0.12753</v>
      </c>
      <c r="AA741" s="83">
        <f t="shared" si="417"/>
        <v>0.1454</v>
      </c>
    </row>
    <row r="742" spans="1:28" ht="12.75" customHeight="1" outlineLevel="1" x14ac:dyDescent="0.2">
      <c r="A742" s="91" t="s">
        <v>2899</v>
      </c>
      <c r="B742" s="63" t="s">
        <v>233</v>
      </c>
      <c r="C742" s="43" t="s">
        <v>79</v>
      </c>
      <c r="D742" s="44">
        <v>166.83</v>
      </c>
      <c r="E742" s="44">
        <v>67.12</v>
      </c>
      <c r="F742" s="44">
        <v>119.66</v>
      </c>
      <c r="G742" s="44">
        <v>62.72</v>
      </c>
      <c r="H742" s="44">
        <v>0.55000000000000004</v>
      </c>
      <c r="I742" s="44">
        <v>0</v>
      </c>
      <c r="J742" s="44">
        <v>0</v>
      </c>
      <c r="K742" s="44">
        <v>0</v>
      </c>
      <c r="L742" s="44">
        <v>0</v>
      </c>
      <c r="M742" s="44">
        <v>0</v>
      </c>
      <c r="N742" s="44">
        <v>39.64</v>
      </c>
      <c r="O742" s="44">
        <v>0</v>
      </c>
      <c r="P742" s="44">
        <v>0</v>
      </c>
      <c r="Q742" s="44">
        <v>0</v>
      </c>
      <c r="R742" s="44">
        <v>0</v>
      </c>
      <c r="S742" s="44">
        <v>0.06</v>
      </c>
      <c r="T742" s="44">
        <v>0</v>
      </c>
      <c r="U742" s="44">
        <v>0</v>
      </c>
      <c r="V742" s="44">
        <v>0</v>
      </c>
      <c r="W742" s="44">
        <v>0</v>
      </c>
      <c r="X742" s="44">
        <v>0</v>
      </c>
      <c r="Y742" s="44">
        <v>0</v>
      </c>
      <c r="Z742" s="44">
        <v>127.53</v>
      </c>
      <c r="AA742" s="44">
        <v>145.4</v>
      </c>
    </row>
    <row r="743" spans="1:28" x14ac:dyDescent="0.2">
      <c r="A743" s="90" t="s">
        <v>2900</v>
      </c>
      <c r="B743" s="28" t="str">
        <f>"29"&amp;"."&amp;$B$777&amp;"."&amp;$B$778</f>
        <v>29.04.2023</v>
      </c>
      <c r="C743" s="82" t="s">
        <v>76</v>
      </c>
      <c r="D743" s="83">
        <f>ROUND((D744)/1000,5)</f>
        <v>6.8269999999999997E-2</v>
      </c>
      <c r="E743" s="83">
        <f t="shared" ref="E743:AA743" si="418">ROUND((E744)/1000,5)</f>
        <v>4.1399999999999999E-2</v>
      </c>
      <c r="F743" s="83">
        <f t="shared" si="418"/>
        <v>0</v>
      </c>
      <c r="G743" s="83">
        <f t="shared" si="418"/>
        <v>0</v>
      </c>
      <c r="H743" s="83">
        <f t="shared" si="418"/>
        <v>0</v>
      </c>
      <c r="I743" s="83">
        <f t="shared" si="418"/>
        <v>0</v>
      </c>
      <c r="J743" s="83">
        <f t="shared" si="418"/>
        <v>0</v>
      </c>
      <c r="K743" s="83">
        <f t="shared" si="418"/>
        <v>0</v>
      </c>
      <c r="L743" s="83">
        <f t="shared" si="418"/>
        <v>0</v>
      </c>
      <c r="M743" s="83">
        <f t="shared" si="418"/>
        <v>0</v>
      </c>
      <c r="N743" s="83">
        <f t="shared" si="418"/>
        <v>0</v>
      </c>
      <c r="O743" s="83">
        <f t="shared" si="418"/>
        <v>0</v>
      </c>
      <c r="P743" s="83">
        <f t="shared" si="418"/>
        <v>0</v>
      </c>
      <c r="Q743" s="83">
        <f t="shared" si="418"/>
        <v>0</v>
      </c>
      <c r="R743" s="83">
        <f t="shared" si="418"/>
        <v>0</v>
      </c>
      <c r="S743" s="83">
        <f t="shared" si="418"/>
        <v>0</v>
      </c>
      <c r="T743" s="83">
        <f t="shared" si="418"/>
        <v>5.4400000000000004E-3</v>
      </c>
      <c r="U743" s="83">
        <f t="shared" si="418"/>
        <v>4.4420000000000001E-2</v>
      </c>
      <c r="V743" s="83">
        <f t="shared" si="418"/>
        <v>5.8900000000000003E-3</v>
      </c>
      <c r="W743" s="83">
        <f t="shared" si="418"/>
        <v>3.9309999999999998E-2</v>
      </c>
      <c r="X743" s="83">
        <f t="shared" si="418"/>
        <v>0</v>
      </c>
      <c r="Y743" s="83">
        <f t="shared" si="418"/>
        <v>2.8000000000000001E-2</v>
      </c>
      <c r="Z743" s="83">
        <f t="shared" si="418"/>
        <v>0.25270999999999999</v>
      </c>
      <c r="AA743" s="83">
        <f t="shared" si="418"/>
        <v>0.20630000000000001</v>
      </c>
    </row>
    <row r="744" spans="1:28" ht="12.75" customHeight="1" outlineLevel="1" x14ac:dyDescent="0.2">
      <c r="A744" s="91" t="s">
        <v>2901</v>
      </c>
      <c r="B744" s="63" t="s">
        <v>233</v>
      </c>
      <c r="C744" s="43" t="s">
        <v>79</v>
      </c>
      <c r="D744" s="44">
        <v>68.27</v>
      </c>
      <c r="E744" s="44">
        <v>41.4</v>
      </c>
      <c r="F744" s="44">
        <v>0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5.44</v>
      </c>
      <c r="U744" s="44">
        <v>44.42</v>
      </c>
      <c r="V744" s="44">
        <v>5.89</v>
      </c>
      <c r="W744" s="44">
        <v>39.31</v>
      </c>
      <c r="X744" s="44">
        <v>0</v>
      </c>
      <c r="Y744" s="44">
        <v>28</v>
      </c>
      <c r="Z744" s="44">
        <v>252.71</v>
      </c>
      <c r="AA744" s="44">
        <v>206.3</v>
      </c>
    </row>
    <row r="745" spans="1:28" x14ac:dyDescent="0.2">
      <c r="A745" s="90" t="s">
        <v>2902</v>
      </c>
      <c r="B745" s="28" t="str">
        <f>"30"&amp;"."&amp;$B$777&amp;"."&amp;$B$778</f>
        <v>30.04.2023</v>
      </c>
      <c r="C745" s="82" t="s">
        <v>76</v>
      </c>
      <c r="D745" s="83">
        <f>ROUND((D746)/1000,5)</f>
        <v>2.4399999999999999E-3</v>
      </c>
      <c r="E745" s="83">
        <f t="shared" ref="E745:AA745" si="419">ROUND((E746)/1000,5)</f>
        <v>4.5490000000000003E-2</v>
      </c>
      <c r="F745" s="83">
        <f t="shared" si="419"/>
        <v>2.0500000000000001E-2</v>
      </c>
      <c r="G745" s="83">
        <f t="shared" si="419"/>
        <v>0</v>
      </c>
      <c r="H745" s="83">
        <f t="shared" si="419"/>
        <v>0</v>
      </c>
      <c r="I745" s="83">
        <f t="shared" si="419"/>
        <v>0</v>
      </c>
      <c r="J745" s="83">
        <f t="shared" si="419"/>
        <v>0</v>
      </c>
      <c r="K745" s="83">
        <f t="shared" si="419"/>
        <v>0</v>
      </c>
      <c r="L745" s="83">
        <f t="shared" si="419"/>
        <v>0</v>
      </c>
      <c r="M745" s="83">
        <f t="shared" si="419"/>
        <v>0</v>
      </c>
      <c r="N745" s="83">
        <f t="shared" si="419"/>
        <v>0</v>
      </c>
      <c r="O745" s="83">
        <f t="shared" si="419"/>
        <v>0</v>
      </c>
      <c r="P745" s="83">
        <f t="shared" si="419"/>
        <v>0</v>
      </c>
      <c r="Q745" s="83">
        <f t="shared" si="419"/>
        <v>0</v>
      </c>
      <c r="R745" s="83">
        <f t="shared" si="419"/>
        <v>0</v>
      </c>
      <c r="S745" s="83">
        <f t="shared" si="419"/>
        <v>0</v>
      </c>
      <c r="T745" s="83">
        <f t="shared" si="419"/>
        <v>0</v>
      </c>
      <c r="U745" s="83">
        <f t="shared" si="419"/>
        <v>9.3999999999999997E-4</v>
      </c>
      <c r="V745" s="83">
        <f t="shared" si="419"/>
        <v>0</v>
      </c>
      <c r="W745" s="83">
        <f t="shared" si="419"/>
        <v>0</v>
      </c>
      <c r="X745" s="83">
        <f t="shared" si="419"/>
        <v>0</v>
      </c>
      <c r="Y745" s="83">
        <f t="shared" si="419"/>
        <v>0</v>
      </c>
      <c r="Z745" s="83">
        <f t="shared" si="419"/>
        <v>0</v>
      </c>
      <c r="AA745" s="83">
        <f t="shared" si="419"/>
        <v>0.16550999999999999</v>
      </c>
    </row>
    <row r="746" spans="1:28" ht="12.75" customHeight="1" outlineLevel="1" x14ac:dyDescent="0.2">
      <c r="A746" s="91" t="s">
        <v>2903</v>
      </c>
      <c r="B746" s="63" t="s">
        <v>233</v>
      </c>
      <c r="C746" s="43" t="s">
        <v>79</v>
      </c>
      <c r="D746" s="44">
        <v>2.44</v>
      </c>
      <c r="E746" s="44">
        <v>45.49</v>
      </c>
      <c r="F746" s="44">
        <v>20.5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</v>
      </c>
      <c r="O746" s="44">
        <v>0</v>
      </c>
      <c r="P746" s="44">
        <v>0</v>
      </c>
      <c r="Q746" s="44">
        <v>0</v>
      </c>
      <c r="R746" s="44">
        <v>0</v>
      </c>
      <c r="S746" s="44">
        <v>0</v>
      </c>
      <c r="T746" s="44">
        <v>0</v>
      </c>
      <c r="U746" s="44">
        <v>0.94</v>
      </c>
      <c r="V746" s="44">
        <v>0</v>
      </c>
      <c r="W746" s="44">
        <v>0</v>
      </c>
      <c r="X746" s="44">
        <v>0</v>
      </c>
      <c r="Y746" s="44">
        <v>0</v>
      </c>
      <c r="Z746" s="44">
        <v>0</v>
      </c>
      <c r="AA746" s="44">
        <v>165.51</v>
      </c>
    </row>
    <row r="749" spans="1:28" x14ac:dyDescent="0.2">
      <c r="A749" s="164" t="s">
        <v>2173</v>
      </c>
      <c r="B749" s="165"/>
      <c r="C749" s="165"/>
      <c r="D749" s="165"/>
      <c r="E749" s="165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  <c r="AA749" s="166"/>
    </row>
    <row r="750" spans="1:28" s="106" customFormat="1" x14ac:dyDescent="0.2">
      <c r="A750" s="28" t="s">
        <v>64</v>
      </c>
      <c r="B750" s="190" t="s">
        <v>2174</v>
      </c>
      <c r="C750" s="190"/>
      <c r="D750" s="190"/>
      <c r="E750" s="190"/>
      <c r="F750" s="190"/>
      <c r="G750" s="190"/>
      <c r="H750" s="190"/>
      <c r="I750" s="190"/>
      <c r="J750" s="190"/>
      <c r="K750" s="190"/>
      <c r="L750" s="105" t="s">
        <v>3</v>
      </c>
      <c r="M750" s="105" t="s">
        <v>2175</v>
      </c>
      <c r="AB750" s="24"/>
    </row>
    <row r="751" spans="1:28" s="106" customFormat="1" x14ac:dyDescent="0.2">
      <c r="A751" s="90" t="s">
        <v>2904</v>
      </c>
      <c r="B751" s="191" t="s">
        <v>2177</v>
      </c>
      <c r="C751" s="191"/>
      <c r="D751" s="191"/>
      <c r="E751" s="191"/>
      <c r="F751" s="191"/>
      <c r="G751" s="191"/>
      <c r="H751" s="191"/>
      <c r="I751" s="191"/>
      <c r="J751" s="191"/>
      <c r="K751" s="191"/>
      <c r="L751" s="107" t="s">
        <v>2178</v>
      </c>
      <c r="M751" s="108">
        <v>6.0099999999999997E-3</v>
      </c>
    </row>
    <row r="752" spans="1:28" s="106" customFormat="1" x14ac:dyDescent="0.2">
      <c r="A752" s="90" t="s">
        <v>2905</v>
      </c>
      <c r="B752" s="191" t="s">
        <v>2180</v>
      </c>
      <c r="C752" s="191"/>
      <c r="D752" s="191"/>
      <c r="E752" s="191"/>
      <c r="F752" s="191"/>
      <c r="G752" s="191"/>
      <c r="H752" s="191"/>
      <c r="I752" s="191"/>
      <c r="J752" s="191"/>
      <c r="K752" s="191"/>
      <c r="L752" s="107" t="s">
        <v>2178</v>
      </c>
      <c r="M752" s="108">
        <v>0.30020999999999998</v>
      </c>
    </row>
    <row r="755" spans="1:27" x14ac:dyDescent="0.2">
      <c r="A755" s="164" t="s">
        <v>836</v>
      </c>
      <c r="B755" s="165"/>
      <c r="C755" s="165"/>
      <c r="D755" s="165"/>
      <c r="E755" s="165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65"/>
      <c r="S755" s="165"/>
      <c r="T755" s="165"/>
      <c r="U755" s="165"/>
      <c r="V755" s="165"/>
      <c r="W755" s="165"/>
      <c r="X755" s="165"/>
      <c r="Y755" s="165"/>
      <c r="Z755" s="165"/>
      <c r="AA755" s="166"/>
    </row>
    <row r="756" spans="1:27" ht="15" customHeight="1" x14ac:dyDescent="0.2">
      <c r="A756" s="167" t="s">
        <v>2906</v>
      </c>
      <c r="B756" s="169" t="s">
        <v>838</v>
      </c>
      <c r="C756" s="171" t="s">
        <v>839</v>
      </c>
      <c r="D756" s="27" t="s">
        <v>69</v>
      </c>
      <c r="E756" s="27" t="s">
        <v>70</v>
      </c>
      <c r="F756" s="27" t="s">
        <v>840</v>
      </c>
      <c r="G756" s="27" t="s">
        <v>841</v>
      </c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  <c r="Z756" s="96"/>
      <c r="AA756" s="96"/>
    </row>
    <row r="757" spans="1:27" x14ac:dyDescent="0.2">
      <c r="A757" s="168"/>
      <c r="B757" s="170"/>
      <c r="C757" s="172"/>
      <c r="D757" s="97">
        <f>SUM(D758:D759)</f>
        <v>1515672.02</v>
      </c>
      <c r="E757" s="97">
        <f>SUM(E758:E759)</f>
        <v>1952208.71</v>
      </c>
      <c r="F757" s="97">
        <f>SUM(F758:F759)</f>
        <v>2036060.21</v>
      </c>
      <c r="G757" s="97">
        <f>SUM(G758:G759)</f>
        <v>2299658.1800000002</v>
      </c>
    </row>
    <row r="758" spans="1:27" ht="12.75" customHeight="1" outlineLevel="1" x14ac:dyDescent="0.2">
      <c r="A758" s="98" t="s">
        <v>2907</v>
      </c>
      <c r="B758" s="99" t="s">
        <v>843</v>
      </c>
      <c r="C758" s="100" t="s">
        <v>839</v>
      </c>
      <c r="D758" s="44">
        <v>943851.56</v>
      </c>
      <c r="E758" s="44">
        <f>$D758</f>
        <v>943851.56</v>
      </c>
      <c r="F758" s="44">
        <f>$D758</f>
        <v>943851.56</v>
      </c>
      <c r="G758" s="44">
        <f>$D758</f>
        <v>943851.56</v>
      </c>
    </row>
    <row r="759" spans="1:27" ht="12.75" customHeight="1" outlineLevel="1" x14ac:dyDescent="0.2">
      <c r="A759" s="98" t="s">
        <v>2908</v>
      </c>
      <c r="B759" s="99" t="s">
        <v>90</v>
      </c>
      <c r="C759" s="100" t="s">
        <v>839</v>
      </c>
      <c r="D759" s="44">
        <v>571820.46</v>
      </c>
      <c r="E759" s="44">
        <v>1008357.15</v>
      </c>
      <c r="F759" s="44">
        <v>1092208.6499999999</v>
      </c>
      <c r="G759" s="44">
        <v>1355806.62</v>
      </c>
    </row>
    <row r="762" spans="1:27" ht="12.75" customHeight="1" x14ac:dyDescent="0.25">
      <c r="A762" s="173" t="s">
        <v>84</v>
      </c>
      <c r="B762" s="173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1:27" ht="12.75" customHeight="1" x14ac:dyDescent="0.25">
      <c r="A763" s="174" t="s">
        <v>2909</v>
      </c>
      <c r="B763" s="174"/>
      <c r="C763" s="174"/>
      <c r="D763" s="174"/>
      <c r="E763" s="174"/>
      <c r="F763" s="174"/>
      <c r="G763" s="174"/>
      <c r="H763" s="174"/>
      <c r="I763" s="174"/>
      <c r="J763" s="174"/>
      <c r="K763" s="174"/>
      <c r="L763" s="174"/>
      <c r="M763" s="174"/>
      <c r="N763" s="174"/>
      <c r="O763" s="174"/>
      <c r="P763"/>
      <c r="Q763"/>
      <c r="R763"/>
      <c r="S763"/>
      <c r="T763"/>
      <c r="U763"/>
      <c r="V763"/>
      <c r="W763"/>
      <c r="X763"/>
      <c r="Y763"/>
      <c r="Z763"/>
      <c r="AA763"/>
    </row>
    <row r="765" spans="1:27" x14ac:dyDescent="0.2">
      <c r="A765" s="54"/>
      <c r="B765" s="55"/>
    </row>
    <row r="766" spans="1:27" x14ac:dyDescent="0.2">
      <c r="A766" s="54"/>
      <c r="B766" s="56"/>
    </row>
    <row r="777" spans="2:2" hidden="1" x14ac:dyDescent="0.2">
      <c r="B777" s="101" t="s">
        <v>2910</v>
      </c>
    </row>
    <row r="778" spans="2:2" hidden="1" x14ac:dyDescent="0.2">
      <c r="B778" s="102" t="s">
        <v>2911</v>
      </c>
    </row>
  </sheetData>
  <autoFilter ref="B6:C678" xr:uid="{00000000-0001-0000-1000-000000000000}"/>
  <mergeCells count="18">
    <mergeCell ref="A467:AA467"/>
    <mergeCell ref="A1:AA3"/>
    <mergeCell ref="A4:AA4"/>
    <mergeCell ref="A5:AA5"/>
    <mergeCell ref="A159:AA159"/>
    <mergeCell ref="A313:AA313"/>
    <mergeCell ref="A763:O763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2:B762"/>
  </mergeCells>
  <pageMargins left="0.25" right="0.25" top="0.75" bottom="0.75" header="0.3" footer="0.3"/>
  <pageSetup paperSize="9" scale="41" fitToHeight="0" orientation="landscape" r:id="rId1"/>
  <rowBreaks count="1" manualBreakCount="1">
    <brk id="599" max="2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78859-C8FA-4310-BCF1-D3BDE26E6130}">
  <sheetPr>
    <tabColor theme="7" tint="0.59999389629810485"/>
    <pageSetUpPr fitToPage="1"/>
  </sheetPr>
  <dimension ref="A1:AB778"/>
  <sheetViews>
    <sheetView view="pageBreakPreview" zoomScale="76" zoomScaleNormal="100" zoomScaleSheetLayoutView="76" workbookViewId="0">
      <selection activeCell="A34" sqref="A34:XFD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75" t="s">
        <v>2183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5" customHeight="1" x14ac:dyDescent="0.25">
      <c r="A4" s="178" t="s">
        <v>845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A5" s="164" t="s">
        <v>204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6"/>
    </row>
    <row r="6" spans="1:27" ht="27" customHeight="1" x14ac:dyDescent="0.2">
      <c r="A6" s="26" t="s">
        <v>64</v>
      </c>
      <c r="B6" s="27" t="s">
        <v>205</v>
      </c>
      <c r="C6" s="26" t="s">
        <v>206</v>
      </c>
      <c r="D6" s="27" t="s">
        <v>207</v>
      </c>
      <c r="E6" s="27" t="s">
        <v>208</v>
      </c>
      <c r="F6" s="27" t="s">
        <v>209</v>
      </c>
      <c r="G6" s="27" t="s">
        <v>210</v>
      </c>
      <c r="H6" s="27" t="s">
        <v>211</v>
      </c>
      <c r="I6" s="27" t="s">
        <v>212</v>
      </c>
      <c r="J6" s="27" t="s">
        <v>213</v>
      </c>
      <c r="K6" s="27" t="s">
        <v>214</v>
      </c>
      <c r="L6" s="27" t="s">
        <v>215</v>
      </c>
      <c r="M6" s="27" t="s">
        <v>216</v>
      </c>
      <c r="N6" s="27" t="s">
        <v>217</v>
      </c>
      <c r="O6" s="27" t="s">
        <v>218</v>
      </c>
      <c r="P6" s="27" t="s">
        <v>219</v>
      </c>
      <c r="Q6" s="27" t="s">
        <v>220</v>
      </c>
      <c r="R6" s="27" t="s">
        <v>221</v>
      </c>
      <c r="S6" s="27" t="s">
        <v>222</v>
      </c>
      <c r="T6" s="27" t="s">
        <v>223</v>
      </c>
      <c r="U6" s="27" t="s">
        <v>224</v>
      </c>
      <c r="V6" s="27" t="s">
        <v>225</v>
      </c>
      <c r="W6" s="27" t="s">
        <v>226</v>
      </c>
      <c r="X6" s="27" t="s">
        <v>227</v>
      </c>
      <c r="Y6" s="27" t="s">
        <v>228</v>
      </c>
      <c r="Z6" s="27" t="s">
        <v>229</v>
      </c>
      <c r="AA6" s="27" t="s">
        <v>230</v>
      </c>
    </row>
    <row r="7" spans="1:27" x14ac:dyDescent="0.2">
      <c r="A7" s="90" t="s">
        <v>2184</v>
      </c>
      <c r="B7" s="28" t="str">
        <f>"01"&amp;"."&amp;$B$777&amp;"."&amp;$B$778</f>
        <v>01.04.2023</v>
      </c>
      <c r="C7" s="82" t="s">
        <v>76</v>
      </c>
      <c r="D7" s="83">
        <f>ROUND(((D8+D9+D11+D10)/1000),5)</f>
        <v>1.33941</v>
      </c>
      <c r="E7" s="83">
        <f>ROUND(((E8+E9+E11+E10)/1000),5)</f>
        <v>1.25824</v>
      </c>
      <c r="F7" s="83">
        <f>ROUND(((F8+F9+F11+F10)/1000),5)</f>
        <v>1.2466600000000001</v>
      </c>
      <c r="G7" s="83">
        <f t="shared" ref="G7:AA7" si="0">ROUND(((G8+G9+G11+G10)/1000),5)</f>
        <v>1.2378100000000001</v>
      </c>
      <c r="H7" s="83">
        <f t="shared" si="0"/>
        <v>1.2496700000000001</v>
      </c>
      <c r="I7" s="83">
        <f t="shared" si="0"/>
        <v>1.25803</v>
      </c>
      <c r="J7" s="83">
        <f t="shared" si="0"/>
        <v>1.26048</v>
      </c>
      <c r="K7" s="83">
        <f t="shared" si="0"/>
        <v>1.48088</v>
      </c>
      <c r="L7" s="83">
        <f t="shared" si="0"/>
        <v>1.66994</v>
      </c>
      <c r="M7" s="83">
        <f t="shared" si="0"/>
        <v>1.7008099999999999</v>
      </c>
      <c r="N7" s="83">
        <f t="shared" si="0"/>
        <v>1.7365999999999999</v>
      </c>
      <c r="O7" s="83">
        <f t="shared" si="0"/>
        <v>1.7720100000000001</v>
      </c>
      <c r="P7" s="83">
        <f t="shared" si="0"/>
        <v>1.75665</v>
      </c>
      <c r="Q7" s="83">
        <f t="shared" si="0"/>
        <v>1.7514400000000001</v>
      </c>
      <c r="R7" s="83">
        <f t="shared" si="0"/>
        <v>1.74142</v>
      </c>
      <c r="S7" s="83">
        <f t="shared" si="0"/>
        <v>1.74254</v>
      </c>
      <c r="T7" s="83">
        <f t="shared" si="0"/>
        <v>1.742</v>
      </c>
      <c r="U7" s="83">
        <f t="shared" si="0"/>
        <v>1.7315700000000001</v>
      </c>
      <c r="V7" s="83">
        <f t="shared" si="0"/>
        <v>1.73505</v>
      </c>
      <c r="W7" s="83">
        <f t="shared" si="0"/>
        <v>1.7698799999999999</v>
      </c>
      <c r="X7" s="83">
        <f t="shared" si="0"/>
        <v>1.7565200000000001</v>
      </c>
      <c r="Y7" s="83">
        <f t="shared" si="0"/>
        <v>1.6994199999999999</v>
      </c>
      <c r="Z7" s="83">
        <f t="shared" si="0"/>
        <v>1.6193900000000001</v>
      </c>
      <c r="AA7" s="83">
        <f t="shared" si="0"/>
        <v>1.4955700000000001</v>
      </c>
    </row>
    <row r="8" spans="1:27" ht="12.75" customHeight="1" outlineLevel="1" x14ac:dyDescent="0.2">
      <c r="A8" s="91" t="s">
        <v>2185</v>
      </c>
      <c r="B8" s="63" t="s">
        <v>233</v>
      </c>
      <c r="C8" s="43" t="s">
        <v>79</v>
      </c>
      <c r="D8" s="44">
        <v>1156.8599999999999</v>
      </c>
      <c r="E8" s="44">
        <v>1075.69</v>
      </c>
      <c r="F8" s="44">
        <v>1064.1099999999999</v>
      </c>
      <c r="G8" s="44">
        <v>1055.26</v>
      </c>
      <c r="H8" s="44">
        <v>1067.1199999999999</v>
      </c>
      <c r="I8" s="44">
        <v>1075.48</v>
      </c>
      <c r="J8" s="44">
        <v>1077.93</v>
      </c>
      <c r="K8" s="44">
        <v>1298.33</v>
      </c>
      <c r="L8" s="44">
        <v>1487.39</v>
      </c>
      <c r="M8" s="44">
        <v>1518.26</v>
      </c>
      <c r="N8" s="44">
        <v>1554.05</v>
      </c>
      <c r="O8" s="44">
        <v>1589.46</v>
      </c>
      <c r="P8" s="44">
        <v>1574.1</v>
      </c>
      <c r="Q8" s="44">
        <v>1568.89</v>
      </c>
      <c r="R8" s="44">
        <v>1558.87</v>
      </c>
      <c r="S8" s="44">
        <v>1559.99</v>
      </c>
      <c r="T8" s="44">
        <v>1559.45</v>
      </c>
      <c r="U8" s="44">
        <v>1549.02</v>
      </c>
      <c r="V8" s="44">
        <v>1552.5</v>
      </c>
      <c r="W8" s="44">
        <v>1587.33</v>
      </c>
      <c r="X8" s="44">
        <v>1573.97</v>
      </c>
      <c r="Y8" s="44">
        <v>1516.87</v>
      </c>
      <c r="Z8" s="44">
        <v>1436.84</v>
      </c>
      <c r="AA8" s="44">
        <v>1313.02</v>
      </c>
    </row>
    <row r="9" spans="1:27" ht="12.75" customHeight="1" outlineLevel="1" x14ac:dyDescent="0.2">
      <c r="A9" s="91" t="s">
        <v>2186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1" t="s">
        <v>2187</v>
      </c>
      <c r="B10" s="63" t="s">
        <v>83</v>
      </c>
      <c r="C10" s="43" t="s">
        <v>79</v>
      </c>
      <c r="D10" s="44">
        <v>6.14</v>
      </c>
      <c r="E10" s="44">
        <v>6.14</v>
      </c>
      <c r="F10" s="44">
        <v>6.14</v>
      </c>
      <c r="G10" s="44">
        <v>6.14</v>
      </c>
      <c r="H10" s="44">
        <v>6.14</v>
      </c>
      <c r="I10" s="44">
        <v>6.14</v>
      </c>
      <c r="J10" s="44">
        <v>6.14</v>
      </c>
      <c r="K10" s="44">
        <v>6.14</v>
      </c>
      <c r="L10" s="44">
        <v>6.14</v>
      </c>
      <c r="M10" s="44">
        <v>6.14</v>
      </c>
      <c r="N10" s="44">
        <v>6.14</v>
      </c>
      <c r="O10" s="44">
        <v>6.14</v>
      </c>
      <c r="P10" s="44">
        <v>6.14</v>
      </c>
      <c r="Q10" s="44">
        <v>6.14</v>
      </c>
      <c r="R10" s="44">
        <v>6.14</v>
      </c>
      <c r="S10" s="44">
        <v>6.14</v>
      </c>
      <c r="T10" s="44">
        <v>6.14</v>
      </c>
      <c r="U10" s="44">
        <v>6.14</v>
      </c>
      <c r="V10" s="44">
        <v>6.14</v>
      </c>
      <c r="W10" s="44">
        <v>6.14</v>
      </c>
      <c r="X10" s="44">
        <v>6.14</v>
      </c>
      <c r="Y10" s="44">
        <v>6.14</v>
      </c>
      <c r="Z10" s="44">
        <v>6.14</v>
      </c>
      <c r="AA10" s="44">
        <v>6.14</v>
      </c>
    </row>
    <row r="11" spans="1:27" ht="12.75" customHeight="1" outlineLevel="1" x14ac:dyDescent="0.2">
      <c r="A11" s="91" t="s">
        <v>2188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x14ac:dyDescent="0.2">
      <c r="A12" s="90" t="s">
        <v>2189</v>
      </c>
      <c r="B12" s="28" t="str">
        <f>"02"&amp;"."&amp;$B$777&amp;"."&amp;$B$778</f>
        <v>02.04.2023</v>
      </c>
      <c r="C12" s="82" t="s">
        <v>76</v>
      </c>
      <c r="D12" s="83">
        <f>ROUND(((D13+D14+D16+D15)/1000),5)</f>
        <v>1.2682500000000001</v>
      </c>
      <c r="E12" s="83">
        <f>ROUND(((E13+E14+E16+E15)/1000),5)</f>
        <v>1.2224600000000001</v>
      </c>
      <c r="F12" s="83">
        <f>ROUND(((F13+F14+F16+F15)/1000),5)</f>
        <v>1.16442</v>
      </c>
      <c r="G12" s="83">
        <f t="shared" ref="G12:AA12" si="3">ROUND(((G13+G14+G16+G15)/1000),5)</f>
        <v>1.1556900000000001</v>
      </c>
      <c r="H12" s="83">
        <f t="shared" si="3"/>
        <v>1.1612499999999999</v>
      </c>
      <c r="I12" s="83">
        <f t="shared" si="3"/>
        <v>1.1761600000000001</v>
      </c>
      <c r="J12" s="83">
        <f t="shared" si="3"/>
        <v>1.1552800000000001</v>
      </c>
      <c r="K12" s="83">
        <f t="shared" si="3"/>
        <v>1.2089700000000001</v>
      </c>
      <c r="L12" s="83">
        <f t="shared" si="3"/>
        <v>1.4374</v>
      </c>
      <c r="M12" s="83">
        <f t="shared" si="3"/>
        <v>1.5124</v>
      </c>
      <c r="N12" s="83">
        <f t="shared" si="3"/>
        <v>1.5537300000000001</v>
      </c>
      <c r="O12" s="83">
        <f t="shared" si="3"/>
        <v>1.56287</v>
      </c>
      <c r="P12" s="83">
        <f t="shared" si="3"/>
        <v>1.5632699999999999</v>
      </c>
      <c r="Q12" s="83">
        <f t="shared" si="3"/>
        <v>1.5836300000000001</v>
      </c>
      <c r="R12" s="83">
        <f t="shared" si="3"/>
        <v>1.5770500000000001</v>
      </c>
      <c r="S12" s="83">
        <f t="shared" si="3"/>
        <v>1.5501199999999999</v>
      </c>
      <c r="T12" s="83">
        <f t="shared" si="3"/>
        <v>1.5482</v>
      </c>
      <c r="U12" s="83">
        <f t="shared" si="3"/>
        <v>1.5626199999999999</v>
      </c>
      <c r="V12" s="83">
        <f t="shared" si="3"/>
        <v>1.7353799999999999</v>
      </c>
      <c r="W12" s="83">
        <f t="shared" si="3"/>
        <v>1.7994699999999999</v>
      </c>
      <c r="X12" s="83">
        <f t="shared" si="3"/>
        <v>1.7684800000000001</v>
      </c>
      <c r="Y12" s="83">
        <f t="shared" si="3"/>
        <v>1.64045</v>
      </c>
      <c r="Z12" s="83">
        <f t="shared" si="3"/>
        <v>1.4680200000000001</v>
      </c>
      <c r="AA12" s="83">
        <f t="shared" si="3"/>
        <v>1.39683</v>
      </c>
    </row>
    <row r="13" spans="1:27" ht="12.75" customHeight="1" outlineLevel="1" x14ac:dyDescent="0.2">
      <c r="A13" s="91" t="s">
        <v>2190</v>
      </c>
      <c r="B13" s="63" t="s">
        <v>233</v>
      </c>
      <c r="C13" s="43" t="s">
        <v>79</v>
      </c>
      <c r="D13" s="44">
        <v>1085.7</v>
      </c>
      <c r="E13" s="44">
        <v>1039.9100000000001</v>
      </c>
      <c r="F13" s="44">
        <v>981.87</v>
      </c>
      <c r="G13" s="44">
        <v>973.14</v>
      </c>
      <c r="H13" s="44">
        <v>978.7</v>
      </c>
      <c r="I13" s="44">
        <v>993.61</v>
      </c>
      <c r="J13" s="44">
        <v>972.73</v>
      </c>
      <c r="K13" s="44">
        <v>1026.42</v>
      </c>
      <c r="L13" s="44">
        <v>1254.8499999999999</v>
      </c>
      <c r="M13" s="44">
        <v>1329.85</v>
      </c>
      <c r="N13" s="44">
        <v>1371.18</v>
      </c>
      <c r="O13" s="44">
        <v>1380.32</v>
      </c>
      <c r="P13" s="44">
        <v>1380.72</v>
      </c>
      <c r="Q13" s="44">
        <v>1401.08</v>
      </c>
      <c r="R13" s="44">
        <v>1394.5</v>
      </c>
      <c r="S13" s="44">
        <v>1367.57</v>
      </c>
      <c r="T13" s="44">
        <v>1365.65</v>
      </c>
      <c r="U13" s="44">
        <v>1380.07</v>
      </c>
      <c r="V13" s="44">
        <v>1552.83</v>
      </c>
      <c r="W13" s="44">
        <v>1616.92</v>
      </c>
      <c r="X13" s="44">
        <v>1585.93</v>
      </c>
      <c r="Y13" s="44">
        <v>1457.9</v>
      </c>
      <c r="Z13" s="44">
        <v>1285.47</v>
      </c>
      <c r="AA13" s="44">
        <v>1214.28</v>
      </c>
    </row>
    <row r="14" spans="1:27" ht="12.75" customHeight="1" outlineLevel="1" x14ac:dyDescent="0.2">
      <c r="A14" s="91" t="s">
        <v>2191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1" t="s">
        <v>2192</v>
      </c>
      <c r="B15" s="63" t="s">
        <v>83</v>
      </c>
      <c r="C15" s="43" t="s">
        <v>79</v>
      </c>
      <c r="D15" s="44">
        <v>6.14</v>
      </c>
      <c r="E15" s="44">
        <v>6.14</v>
      </c>
      <c r="F15" s="44">
        <v>6.14</v>
      </c>
      <c r="G15" s="44">
        <v>6.14</v>
      </c>
      <c r="H15" s="44">
        <v>6.14</v>
      </c>
      <c r="I15" s="44">
        <v>6.14</v>
      </c>
      <c r="J15" s="44">
        <v>6.14</v>
      </c>
      <c r="K15" s="44">
        <v>6.14</v>
      </c>
      <c r="L15" s="44">
        <v>6.14</v>
      </c>
      <c r="M15" s="44">
        <v>6.14</v>
      </c>
      <c r="N15" s="44">
        <v>6.14</v>
      </c>
      <c r="O15" s="44">
        <v>6.14</v>
      </c>
      <c r="P15" s="44">
        <v>6.14</v>
      </c>
      <c r="Q15" s="44">
        <v>6.14</v>
      </c>
      <c r="R15" s="44">
        <v>6.14</v>
      </c>
      <c r="S15" s="44">
        <v>6.14</v>
      </c>
      <c r="T15" s="44">
        <v>6.14</v>
      </c>
      <c r="U15" s="44">
        <v>6.14</v>
      </c>
      <c r="V15" s="44">
        <v>6.14</v>
      </c>
      <c r="W15" s="44">
        <v>6.14</v>
      </c>
      <c r="X15" s="44">
        <v>6.14</v>
      </c>
      <c r="Y15" s="44">
        <v>6.14</v>
      </c>
      <c r="Z15" s="44">
        <v>6.14</v>
      </c>
      <c r="AA15" s="44">
        <v>6.14</v>
      </c>
    </row>
    <row r="16" spans="1:27" ht="12.75" customHeight="1" outlineLevel="1" x14ac:dyDescent="0.2">
      <c r="A16" s="91" t="s">
        <v>2193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x14ac:dyDescent="0.2">
      <c r="A17" s="90" t="s">
        <v>2194</v>
      </c>
      <c r="B17" s="28" t="str">
        <f>"03"&amp;"."&amp;$B$777&amp;"."&amp;$B$778</f>
        <v>03.04.2023</v>
      </c>
      <c r="C17" s="82" t="s">
        <v>76</v>
      </c>
      <c r="D17" s="83">
        <f>ROUND(((D18+D19+D21+D20)/1000),5)</f>
        <v>1.26197</v>
      </c>
      <c r="E17" s="83">
        <f>ROUND(((E18+E19+E21+E20)/1000),5)</f>
        <v>1.2181900000000001</v>
      </c>
      <c r="F17" s="83">
        <f>ROUND(((F18+F19+F21+F20)/1000),5)</f>
        <v>1.155</v>
      </c>
      <c r="G17" s="83">
        <f t="shared" ref="G17:AA17" si="6">ROUND(((G18+G19+G21+G20)/1000),5)</f>
        <v>1.1527499999999999</v>
      </c>
      <c r="H17" s="83">
        <f t="shared" si="6"/>
        <v>1.2095800000000001</v>
      </c>
      <c r="I17" s="83">
        <f t="shared" si="6"/>
        <v>1.2605500000000001</v>
      </c>
      <c r="J17" s="83">
        <f t="shared" si="6"/>
        <v>1.4646399999999999</v>
      </c>
      <c r="K17" s="83">
        <f t="shared" si="6"/>
        <v>1.7281500000000001</v>
      </c>
      <c r="L17" s="83">
        <f t="shared" si="6"/>
        <v>1.8125</v>
      </c>
      <c r="M17" s="83">
        <f t="shared" si="6"/>
        <v>1.85999</v>
      </c>
      <c r="N17" s="83">
        <f t="shared" si="6"/>
        <v>1.86113</v>
      </c>
      <c r="O17" s="83">
        <f t="shared" si="6"/>
        <v>1.91631</v>
      </c>
      <c r="P17" s="83">
        <f t="shared" si="6"/>
        <v>1.8943700000000001</v>
      </c>
      <c r="Q17" s="83">
        <f t="shared" si="6"/>
        <v>1.91109</v>
      </c>
      <c r="R17" s="83">
        <f t="shared" si="6"/>
        <v>1.89</v>
      </c>
      <c r="S17" s="83">
        <f t="shared" si="6"/>
        <v>1.87208</v>
      </c>
      <c r="T17" s="83">
        <f t="shared" si="6"/>
        <v>1.8593500000000001</v>
      </c>
      <c r="U17" s="83">
        <f t="shared" si="6"/>
        <v>1.80589</v>
      </c>
      <c r="V17" s="83">
        <f t="shared" si="6"/>
        <v>1.80585</v>
      </c>
      <c r="W17" s="83">
        <f t="shared" si="6"/>
        <v>1.85104</v>
      </c>
      <c r="X17" s="83">
        <f t="shared" si="6"/>
        <v>1.8985099999999999</v>
      </c>
      <c r="Y17" s="83">
        <f t="shared" si="6"/>
        <v>1.82758</v>
      </c>
      <c r="Z17" s="83">
        <f t="shared" si="6"/>
        <v>1.6709400000000001</v>
      </c>
      <c r="AA17" s="83">
        <f t="shared" si="6"/>
        <v>1.4172100000000001</v>
      </c>
    </row>
    <row r="18" spans="1:27" ht="12.75" customHeight="1" outlineLevel="1" x14ac:dyDescent="0.2">
      <c r="A18" s="91" t="s">
        <v>2195</v>
      </c>
      <c r="B18" s="63" t="s">
        <v>233</v>
      </c>
      <c r="C18" s="43" t="s">
        <v>79</v>
      </c>
      <c r="D18" s="44">
        <v>1079.42</v>
      </c>
      <c r="E18" s="44">
        <v>1035.6400000000001</v>
      </c>
      <c r="F18" s="44">
        <v>972.45</v>
      </c>
      <c r="G18" s="44">
        <v>970.2</v>
      </c>
      <c r="H18" s="44">
        <v>1027.03</v>
      </c>
      <c r="I18" s="44">
        <v>1078</v>
      </c>
      <c r="J18" s="44">
        <v>1282.0899999999999</v>
      </c>
      <c r="K18" s="44">
        <v>1545.6</v>
      </c>
      <c r="L18" s="44">
        <v>1629.95</v>
      </c>
      <c r="M18" s="44">
        <v>1677.44</v>
      </c>
      <c r="N18" s="44">
        <v>1678.58</v>
      </c>
      <c r="O18" s="44">
        <v>1733.76</v>
      </c>
      <c r="P18" s="44">
        <v>1711.82</v>
      </c>
      <c r="Q18" s="44">
        <v>1728.54</v>
      </c>
      <c r="R18" s="44">
        <v>1707.45</v>
      </c>
      <c r="S18" s="44">
        <v>1689.53</v>
      </c>
      <c r="T18" s="44">
        <v>1676.8</v>
      </c>
      <c r="U18" s="44">
        <v>1623.34</v>
      </c>
      <c r="V18" s="44">
        <v>1623.3</v>
      </c>
      <c r="W18" s="44">
        <v>1668.49</v>
      </c>
      <c r="X18" s="44">
        <v>1715.96</v>
      </c>
      <c r="Y18" s="44">
        <v>1645.03</v>
      </c>
      <c r="Z18" s="44">
        <v>1488.39</v>
      </c>
      <c r="AA18" s="44">
        <v>1234.6600000000001</v>
      </c>
    </row>
    <row r="19" spans="1:27" ht="12.75" customHeight="1" outlineLevel="1" x14ac:dyDescent="0.2">
      <c r="A19" s="91" t="s">
        <v>2196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1" t="s">
        <v>2197</v>
      </c>
      <c r="B20" s="63" t="s">
        <v>83</v>
      </c>
      <c r="C20" s="43" t="s">
        <v>79</v>
      </c>
      <c r="D20" s="44">
        <v>6.14</v>
      </c>
      <c r="E20" s="44">
        <v>6.14</v>
      </c>
      <c r="F20" s="44">
        <v>6.14</v>
      </c>
      <c r="G20" s="44">
        <v>6.14</v>
      </c>
      <c r="H20" s="44">
        <v>6.14</v>
      </c>
      <c r="I20" s="44">
        <v>6.14</v>
      </c>
      <c r="J20" s="44">
        <v>6.14</v>
      </c>
      <c r="K20" s="44">
        <v>6.14</v>
      </c>
      <c r="L20" s="44">
        <v>6.14</v>
      </c>
      <c r="M20" s="44">
        <v>6.14</v>
      </c>
      <c r="N20" s="44">
        <v>6.14</v>
      </c>
      <c r="O20" s="44">
        <v>6.14</v>
      </c>
      <c r="P20" s="44">
        <v>6.14</v>
      </c>
      <c r="Q20" s="44">
        <v>6.14</v>
      </c>
      <c r="R20" s="44">
        <v>6.14</v>
      </c>
      <c r="S20" s="44">
        <v>6.14</v>
      </c>
      <c r="T20" s="44">
        <v>6.14</v>
      </c>
      <c r="U20" s="44">
        <v>6.14</v>
      </c>
      <c r="V20" s="44">
        <v>6.14</v>
      </c>
      <c r="W20" s="44">
        <v>6.14</v>
      </c>
      <c r="X20" s="44">
        <v>6.14</v>
      </c>
      <c r="Y20" s="44">
        <v>6.14</v>
      </c>
      <c r="Z20" s="44">
        <v>6.14</v>
      </c>
      <c r="AA20" s="44">
        <v>6.14</v>
      </c>
    </row>
    <row r="21" spans="1:27" ht="12.75" customHeight="1" outlineLevel="1" x14ac:dyDescent="0.2">
      <c r="A21" s="91" t="s">
        <v>2198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x14ac:dyDescent="0.2">
      <c r="A22" s="90" t="s">
        <v>2199</v>
      </c>
      <c r="B22" s="28" t="str">
        <f>"04"&amp;"."&amp;$B$777&amp;"."&amp;$B$778</f>
        <v>04.04.2023</v>
      </c>
      <c r="C22" s="82" t="s">
        <v>76</v>
      </c>
      <c r="D22" s="83">
        <f>ROUND(((D23+D24+D26+D25)/1000),5)</f>
        <v>1.2468999999999999</v>
      </c>
      <c r="E22" s="83">
        <f>ROUND(((E23+E24+E26+E25)/1000),5)</f>
        <v>1.1795800000000001</v>
      </c>
      <c r="F22" s="83">
        <f>ROUND(((F23+F24+F26+F25)/1000),5)</f>
        <v>1.11866</v>
      </c>
      <c r="G22" s="83">
        <f t="shared" ref="G22:AA22" si="9">ROUND(((G23+G24+G26+G25)/1000),5)</f>
        <v>1.12599</v>
      </c>
      <c r="H22" s="83">
        <f t="shared" si="9"/>
        <v>1.20387</v>
      </c>
      <c r="I22" s="83">
        <f t="shared" si="9"/>
        <v>1.2473399999999999</v>
      </c>
      <c r="J22" s="83">
        <f t="shared" si="9"/>
        <v>1.3594999999999999</v>
      </c>
      <c r="K22" s="83">
        <f t="shared" si="9"/>
        <v>1.6475299999999999</v>
      </c>
      <c r="L22" s="83">
        <f t="shared" si="9"/>
        <v>1.77128</v>
      </c>
      <c r="M22" s="83">
        <f t="shared" si="9"/>
        <v>1.82795</v>
      </c>
      <c r="N22" s="83">
        <f t="shared" si="9"/>
        <v>1.8337300000000001</v>
      </c>
      <c r="O22" s="83">
        <f t="shared" si="9"/>
        <v>1.8401700000000001</v>
      </c>
      <c r="P22" s="83">
        <f t="shared" si="9"/>
        <v>1.8041</v>
      </c>
      <c r="Q22" s="83">
        <f t="shared" si="9"/>
        <v>1.7921199999999999</v>
      </c>
      <c r="R22" s="83">
        <f t="shared" si="9"/>
        <v>1.7884800000000001</v>
      </c>
      <c r="S22" s="83">
        <f t="shared" si="9"/>
        <v>1.78922</v>
      </c>
      <c r="T22" s="83">
        <f t="shared" si="9"/>
        <v>1.7855099999999999</v>
      </c>
      <c r="U22" s="83">
        <f t="shared" si="9"/>
        <v>1.7437400000000001</v>
      </c>
      <c r="V22" s="83">
        <f t="shared" si="9"/>
        <v>1.7506200000000001</v>
      </c>
      <c r="W22" s="83">
        <f t="shared" si="9"/>
        <v>1.8374299999999999</v>
      </c>
      <c r="X22" s="83">
        <f t="shared" si="9"/>
        <v>1.81751</v>
      </c>
      <c r="Y22" s="83">
        <f t="shared" si="9"/>
        <v>1.75044</v>
      </c>
      <c r="Z22" s="83">
        <f t="shared" si="9"/>
        <v>1.51736</v>
      </c>
      <c r="AA22" s="83">
        <f t="shared" si="9"/>
        <v>1.3103</v>
      </c>
    </row>
    <row r="23" spans="1:27" ht="12.75" customHeight="1" outlineLevel="1" x14ac:dyDescent="0.2">
      <c r="A23" s="91" t="s">
        <v>2200</v>
      </c>
      <c r="B23" s="63" t="s">
        <v>233</v>
      </c>
      <c r="C23" s="43" t="s">
        <v>79</v>
      </c>
      <c r="D23" s="44">
        <v>1064.3499999999999</v>
      </c>
      <c r="E23" s="44">
        <v>997.03</v>
      </c>
      <c r="F23" s="44">
        <v>936.11</v>
      </c>
      <c r="G23" s="44">
        <v>943.44</v>
      </c>
      <c r="H23" s="44">
        <v>1021.32</v>
      </c>
      <c r="I23" s="44">
        <v>1064.79</v>
      </c>
      <c r="J23" s="44">
        <v>1176.95</v>
      </c>
      <c r="K23" s="44">
        <v>1464.98</v>
      </c>
      <c r="L23" s="44">
        <v>1588.73</v>
      </c>
      <c r="M23" s="44">
        <v>1645.4</v>
      </c>
      <c r="N23" s="44">
        <v>1651.18</v>
      </c>
      <c r="O23" s="44">
        <v>1657.62</v>
      </c>
      <c r="P23" s="44">
        <v>1621.55</v>
      </c>
      <c r="Q23" s="44">
        <v>1609.57</v>
      </c>
      <c r="R23" s="44">
        <v>1605.93</v>
      </c>
      <c r="S23" s="44">
        <v>1606.67</v>
      </c>
      <c r="T23" s="44">
        <v>1602.96</v>
      </c>
      <c r="U23" s="44">
        <v>1561.19</v>
      </c>
      <c r="V23" s="44">
        <v>1568.07</v>
      </c>
      <c r="W23" s="44">
        <v>1654.88</v>
      </c>
      <c r="X23" s="44">
        <v>1634.96</v>
      </c>
      <c r="Y23" s="44">
        <v>1567.89</v>
      </c>
      <c r="Z23" s="44">
        <v>1334.81</v>
      </c>
      <c r="AA23" s="44">
        <v>1127.75</v>
      </c>
    </row>
    <row r="24" spans="1:27" ht="12.75" customHeight="1" outlineLevel="1" x14ac:dyDescent="0.2">
      <c r="A24" s="91" t="s">
        <v>2201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1" t="s">
        <v>2202</v>
      </c>
      <c r="B25" s="63" t="s">
        <v>83</v>
      </c>
      <c r="C25" s="43" t="s">
        <v>79</v>
      </c>
      <c r="D25" s="44">
        <v>6.14</v>
      </c>
      <c r="E25" s="44">
        <v>6.14</v>
      </c>
      <c r="F25" s="44">
        <v>6.14</v>
      </c>
      <c r="G25" s="44">
        <v>6.14</v>
      </c>
      <c r="H25" s="44">
        <v>6.14</v>
      </c>
      <c r="I25" s="44">
        <v>6.14</v>
      </c>
      <c r="J25" s="44">
        <v>6.14</v>
      </c>
      <c r="K25" s="44">
        <v>6.14</v>
      </c>
      <c r="L25" s="44">
        <v>6.14</v>
      </c>
      <c r="M25" s="44">
        <v>6.14</v>
      </c>
      <c r="N25" s="44">
        <v>6.14</v>
      </c>
      <c r="O25" s="44">
        <v>6.14</v>
      </c>
      <c r="P25" s="44">
        <v>6.14</v>
      </c>
      <c r="Q25" s="44">
        <v>6.14</v>
      </c>
      <c r="R25" s="44">
        <v>6.14</v>
      </c>
      <c r="S25" s="44">
        <v>6.14</v>
      </c>
      <c r="T25" s="44">
        <v>6.14</v>
      </c>
      <c r="U25" s="44">
        <v>6.14</v>
      </c>
      <c r="V25" s="44">
        <v>6.14</v>
      </c>
      <c r="W25" s="44">
        <v>6.14</v>
      </c>
      <c r="X25" s="44">
        <v>6.14</v>
      </c>
      <c r="Y25" s="44">
        <v>6.14</v>
      </c>
      <c r="Z25" s="44">
        <v>6.14</v>
      </c>
      <c r="AA25" s="44">
        <v>6.14</v>
      </c>
    </row>
    <row r="26" spans="1:27" ht="12.75" customHeight="1" outlineLevel="1" x14ac:dyDescent="0.2">
      <c r="A26" s="91" t="s">
        <v>2203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x14ac:dyDescent="0.2">
      <c r="A27" s="90" t="s">
        <v>2204</v>
      </c>
      <c r="B27" s="28" t="str">
        <f>"05"&amp;"."&amp;$B$777&amp;"."&amp;$B$778</f>
        <v>05.04.2023</v>
      </c>
      <c r="C27" s="82" t="s">
        <v>76</v>
      </c>
      <c r="D27" s="83">
        <f>ROUND(((D28+D29+D31+D30)/1000),5)</f>
        <v>1.25139</v>
      </c>
      <c r="E27" s="83">
        <f>ROUND(((E28+E29+E31+E30)/1000),5)</f>
        <v>1.1910000000000001</v>
      </c>
      <c r="F27" s="83">
        <f>ROUND(((F28+F29+F31+F30)/1000),5)</f>
        <v>1.1330499999999999</v>
      </c>
      <c r="G27" s="83">
        <f t="shared" ref="G27:AA27" si="12">ROUND(((G28+G29+G31+G30)/1000),5)</f>
        <v>1.1303799999999999</v>
      </c>
      <c r="H27" s="83">
        <f t="shared" si="12"/>
        <v>1.18746</v>
      </c>
      <c r="I27" s="83">
        <f t="shared" si="12"/>
        <v>1.24918</v>
      </c>
      <c r="J27" s="83">
        <f t="shared" si="12"/>
        <v>1.33161</v>
      </c>
      <c r="K27" s="83">
        <f t="shared" si="12"/>
        <v>1.6450199999999999</v>
      </c>
      <c r="L27" s="83">
        <f t="shared" si="12"/>
        <v>1.7733399999999999</v>
      </c>
      <c r="M27" s="83">
        <f t="shared" si="12"/>
        <v>1.78935</v>
      </c>
      <c r="N27" s="83">
        <f t="shared" si="12"/>
        <v>1.7879499999999999</v>
      </c>
      <c r="O27" s="83">
        <f t="shared" si="12"/>
        <v>1.79264</v>
      </c>
      <c r="P27" s="83">
        <f t="shared" si="12"/>
        <v>1.7942199999999999</v>
      </c>
      <c r="Q27" s="83">
        <f t="shared" si="12"/>
        <v>1.7945899999999999</v>
      </c>
      <c r="R27" s="83">
        <f t="shared" si="12"/>
        <v>1.7937700000000001</v>
      </c>
      <c r="S27" s="83">
        <f t="shared" si="12"/>
        <v>1.7909200000000001</v>
      </c>
      <c r="T27" s="83">
        <f t="shared" si="12"/>
        <v>1.7884800000000001</v>
      </c>
      <c r="U27" s="83">
        <f t="shared" si="12"/>
        <v>1.76014</v>
      </c>
      <c r="V27" s="83">
        <f t="shared" si="12"/>
        <v>1.7496499999999999</v>
      </c>
      <c r="W27" s="83">
        <f t="shared" si="12"/>
        <v>1.7944899999999999</v>
      </c>
      <c r="X27" s="83">
        <f t="shared" si="12"/>
        <v>1.8190900000000001</v>
      </c>
      <c r="Y27" s="83">
        <f t="shared" si="12"/>
        <v>1.78467</v>
      </c>
      <c r="Z27" s="83">
        <f t="shared" si="12"/>
        <v>1.4151800000000001</v>
      </c>
      <c r="AA27" s="83">
        <f t="shared" si="12"/>
        <v>1.26176</v>
      </c>
    </row>
    <row r="28" spans="1:27" ht="12.75" customHeight="1" outlineLevel="1" x14ac:dyDescent="0.2">
      <c r="A28" s="91" t="s">
        <v>2205</v>
      </c>
      <c r="B28" s="63" t="s">
        <v>233</v>
      </c>
      <c r="C28" s="43" t="s">
        <v>79</v>
      </c>
      <c r="D28" s="44">
        <v>1068.8399999999999</v>
      </c>
      <c r="E28" s="44">
        <v>1008.45</v>
      </c>
      <c r="F28" s="44">
        <v>950.5</v>
      </c>
      <c r="G28" s="44">
        <v>947.83</v>
      </c>
      <c r="H28" s="44">
        <v>1004.91</v>
      </c>
      <c r="I28" s="44">
        <v>1066.6300000000001</v>
      </c>
      <c r="J28" s="44">
        <v>1149.06</v>
      </c>
      <c r="K28" s="44">
        <v>1462.47</v>
      </c>
      <c r="L28" s="44">
        <v>1590.79</v>
      </c>
      <c r="M28" s="44">
        <v>1606.8</v>
      </c>
      <c r="N28" s="44">
        <v>1605.4</v>
      </c>
      <c r="O28" s="44">
        <v>1610.09</v>
      </c>
      <c r="P28" s="44">
        <v>1611.67</v>
      </c>
      <c r="Q28" s="44">
        <v>1612.04</v>
      </c>
      <c r="R28" s="44">
        <v>1611.22</v>
      </c>
      <c r="S28" s="44">
        <v>1608.37</v>
      </c>
      <c r="T28" s="44">
        <v>1605.93</v>
      </c>
      <c r="U28" s="44">
        <v>1577.59</v>
      </c>
      <c r="V28" s="44">
        <v>1567.1</v>
      </c>
      <c r="W28" s="44">
        <v>1611.94</v>
      </c>
      <c r="X28" s="44">
        <v>1636.54</v>
      </c>
      <c r="Y28" s="44">
        <v>1602.12</v>
      </c>
      <c r="Z28" s="44">
        <v>1232.6300000000001</v>
      </c>
      <c r="AA28" s="44">
        <v>1079.21</v>
      </c>
    </row>
    <row r="29" spans="1:27" ht="12.75" customHeight="1" outlineLevel="1" x14ac:dyDescent="0.2">
      <c r="A29" s="91" t="s">
        <v>2206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1" t="s">
        <v>2207</v>
      </c>
      <c r="B30" s="63" t="s">
        <v>83</v>
      </c>
      <c r="C30" s="43" t="s">
        <v>79</v>
      </c>
      <c r="D30" s="44">
        <v>6.14</v>
      </c>
      <c r="E30" s="44">
        <v>6.14</v>
      </c>
      <c r="F30" s="44">
        <v>6.14</v>
      </c>
      <c r="G30" s="44">
        <v>6.14</v>
      </c>
      <c r="H30" s="44">
        <v>6.14</v>
      </c>
      <c r="I30" s="44">
        <v>6.14</v>
      </c>
      <c r="J30" s="44">
        <v>6.14</v>
      </c>
      <c r="K30" s="44">
        <v>6.14</v>
      </c>
      <c r="L30" s="44">
        <v>6.14</v>
      </c>
      <c r="M30" s="44">
        <v>6.14</v>
      </c>
      <c r="N30" s="44">
        <v>6.14</v>
      </c>
      <c r="O30" s="44">
        <v>6.14</v>
      </c>
      <c r="P30" s="44">
        <v>6.14</v>
      </c>
      <c r="Q30" s="44">
        <v>6.14</v>
      </c>
      <c r="R30" s="44">
        <v>6.14</v>
      </c>
      <c r="S30" s="44">
        <v>6.14</v>
      </c>
      <c r="T30" s="44">
        <v>6.14</v>
      </c>
      <c r="U30" s="44">
        <v>6.14</v>
      </c>
      <c r="V30" s="44">
        <v>6.14</v>
      </c>
      <c r="W30" s="44">
        <v>6.14</v>
      </c>
      <c r="X30" s="44">
        <v>6.14</v>
      </c>
      <c r="Y30" s="44">
        <v>6.14</v>
      </c>
      <c r="Z30" s="44">
        <v>6.14</v>
      </c>
      <c r="AA30" s="44">
        <v>6.14</v>
      </c>
    </row>
    <row r="31" spans="1:27" ht="12.75" customHeight="1" outlineLevel="1" x14ac:dyDescent="0.2">
      <c r="A31" s="91" t="s">
        <v>2208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x14ac:dyDescent="0.2">
      <c r="A32" s="90" t="s">
        <v>2209</v>
      </c>
      <c r="B32" s="28" t="str">
        <f>"06"&amp;"."&amp;$B$777&amp;"."&amp;$B$778</f>
        <v>06.04.2023</v>
      </c>
      <c r="C32" s="82" t="s">
        <v>76</v>
      </c>
      <c r="D32" s="83">
        <f>ROUND(((D33+D34+D36+D35)/1000),5)</f>
        <v>1.23254</v>
      </c>
      <c r="E32" s="83">
        <f>ROUND(((E33+E34+E36+E35)/1000),5)</f>
        <v>1.20217</v>
      </c>
      <c r="F32" s="83">
        <f>ROUND(((F33+F34+F36+F35)/1000),5)</f>
        <v>1.1780900000000001</v>
      </c>
      <c r="G32" s="83">
        <f t="shared" ref="G32:AA32" si="15">ROUND(((G33+G34+G36+G35)/1000),5)</f>
        <v>1.1793800000000001</v>
      </c>
      <c r="H32" s="83">
        <f t="shared" si="15"/>
        <v>1.18988</v>
      </c>
      <c r="I32" s="83">
        <f t="shared" si="15"/>
        <v>1.23722</v>
      </c>
      <c r="J32" s="83">
        <f t="shared" si="15"/>
        <v>1.44859</v>
      </c>
      <c r="K32" s="83">
        <f t="shared" si="15"/>
        <v>1.6893</v>
      </c>
      <c r="L32" s="83">
        <f t="shared" si="15"/>
        <v>1.85964</v>
      </c>
      <c r="M32" s="83">
        <f t="shared" si="15"/>
        <v>1.86639</v>
      </c>
      <c r="N32" s="83">
        <f t="shared" si="15"/>
        <v>1.8823300000000001</v>
      </c>
      <c r="O32" s="83">
        <f t="shared" si="15"/>
        <v>1.8832100000000001</v>
      </c>
      <c r="P32" s="83">
        <f t="shared" si="15"/>
        <v>1.8603099999999999</v>
      </c>
      <c r="Q32" s="83">
        <f t="shared" si="15"/>
        <v>1.8688899999999999</v>
      </c>
      <c r="R32" s="83">
        <f t="shared" si="15"/>
        <v>1.85551</v>
      </c>
      <c r="S32" s="83">
        <f t="shared" si="15"/>
        <v>1.8438399999999999</v>
      </c>
      <c r="T32" s="83">
        <f t="shared" si="15"/>
        <v>1.8258000000000001</v>
      </c>
      <c r="U32" s="83">
        <f t="shared" si="15"/>
        <v>1.79603</v>
      </c>
      <c r="V32" s="83">
        <f t="shared" si="15"/>
        <v>1.79514</v>
      </c>
      <c r="W32" s="83">
        <f t="shared" si="15"/>
        <v>1.81196</v>
      </c>
      <c r="X32" s="83">
        <f t="shared" si="15"/>
        <v>1.9047799999999999</v>
      </c>
      <c r="Y32" s="83">
        <f t="shared" si="15"/>
        <v>1.8170900000000001</v>
      </c>
      <c r="Z32" s="83">
        <f t="shared" si="15"/>
        <v>1.4545699999999999</v>
      </c>
      <c r="AA32" s="83">
        <f t="shared" si="15"/>
        <v>1.2680100000000001</v>
      </c>
    </row>
    <row r="33" spans="1:27" ht="12.75" customHeight="1" outlineLevel="1" x14ac:dyDescent="0.2">
      <c r="A33" s="91" t="s">
        <v>2210</v>
      </c>
      <c r="B33" s="63" t="s">
        <v>233</v>
      </c>
      <c r="C33" s="43" t="s">
        <v>79</v>
      </c>
      <c r="D33" s="44">
        <v>1049.99</v>
      </c>
      <c r="E33" s="44">
        <v>1019.62</v>
      </c>
      <c r="F33" s="44">
        <v>995.54</v>
      </c>
      <c r="G33" s="44">
        <v>996.83</v>
      </c>
      <c r="H33" s="44">
        <v>1007.33</v>
      </c>
      <c r="I33" s="44">
        <v>1054.67</v>
      </c>
      <c r="J33" s="44">
        <v>1266.04</v>
      </c>
      <c r="K33" s="44">
        <v>1506.75</v>
      </c>
      <c r="L33" s="44">
        <v>1677.09</v>
      </c>
      <c r="M33" s="44">
        <v>1683.84</v>
      </c>
      <c r="N33" s="44">
        <v>1699.78</v>
      </c>
      <c r="O33" s="44">
        <v>1700.66</v>
      </c>
      <c r="P33" s="44">
        <v>1677.76</v>
      </c>
      <c r="Q33" s="44">
        <v>1686.34</v>
      </c>
      <c r="R33" s="44">
        <v>1672.96</v>
      </c>
      <c r="S33" s="44">
        <v>1661.29</v>
      </c>
      <c r="T33" s="44">
        <v>1643.25</v>
      </c>
      <c r="U33" s="44">
        <v>1613.48</v>
      </c>
      <c r="V33" s="44">
        <v>1612.59</v>
      </c>
      <c r="W33" s="44">
        <v>1629.41</v>
      </c>
      <c r="X33" s="44">
        <v>1722.23</v>
      </c>
      <c r="Y33" s="44">
        <v>1634.54</v>
      </c>
      <c r="Z33" s="44">
        <v>1272.02</v>
      </c>
      <c r="AA33" s="44">
        <v>1085.46</v>
      </c>
    </row>
    <row r="34" spans="1:27" ht="12.75" customHeight="1" outlineLevel="1" x14ac:dyDescent="0.2">
      <c r="A34" s="91" t="s">
        <v>2211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1" t="s">
        <v>2212</v>
      </c>
      <c r="B35" s="63" t="s">
        <v>83</v>
      </c>
      <c r="C35" s="43" t="s">
        <v>79</v>
      </c>
      <c r="D35" s="44">
        <v>6.14</v>
      </c>
      <c r="E35" s="44">
        <v>6.14</v>
      </c>
      <c r="F35" s="44">
        <v>6.14</v>
      </c>
      <c r="G35" s="44">
        <v>6.14</v>
      </c>
      <c r="H35" s="44">
        <v>6.14</v>
      </c>
      <c r="I35" s="44">
        <v>6.14</v>
      </c>
      <c r="J35" s="44">
        <v>6.14</v>
      </c>
      <c r="K35" s="44">
        <v>6.14</v>
      </c>
      <c r="L35" s="44">
        <v>6.14</v>
      </c>
      <c r="M35" s="44">
        <v>6.14</v>
      </c>
      <c r="N35" s="44">
        <v>6.14</v>
      </c>
      <c r="O35" s="44">
        <v>6.14</v>
      </c>
      <c r="P35" s="44">
        <v>6.14</v>
      </c>
      <c r="Q35" s="44">
        <v>6.14</v>
      </c>
      <c r="R35" s="44">
        <v>6.14</v>
      </c>
      <c r="S35" s="44">
        <v>6.14</v>
      </c>
      <c r="T35" s="44">
        <v>6.14</v>
      </c>
      <c r="U35" s="44">
        <v>6.14</v>
      </c>
      <c r="V35" s="44">
        <v>6.14</v>
      </c>
      <c r="W35" s="44">
        <v>6.14</v>
      </c>
      <c r="X35" s="44">
        <v>6.14</v>
      </c>
      <c r="Y35" s="44">
        <v>6.14</v>
      </c>
      <c r="Z35" s="44">
        <v>6.14</v>
      </c>
      <c r="AA35" s="44">
        <v>6.14</v>
      </c>
    </row>
    <row r="36" spans="1:27" ht="12.75" customHeight="1" outlineLevel="1" x14ac:dyDescent="0.2">
      <c r="A36" s="91" t="s">
        <v>2213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x14ac:dyDescent="0.2">
      <c r="A37" s="90" t="s">
        <v>2214</v>
      </c>
      <c r="B37" s="28" t="str">
        <f>"07"&amp;"."&amp;$B$777&amp;"."&amp;$B$778</f>
        <v>07.04.2023</v>
      </c>
      <c r="C37" s="82" t="s">
        <v>76</v>
      </c>
      <c r="D37" s="83">
        <f>ROUND(((D38+D39+D41+D40)/1000),5)</f>
        <v>1.2170300000000001</v>
      </c>
      <c r="E37" s="83">
        <f>ROUND(((E38+E39+E41+E40)/1000),5)</f>
        <v>1.1310899999999999</v>
      </c>
      <c r="F37" s="83">
        <f>ROUND(((F38+F39+F41+F40)/1000),5)</f>
        <v>1.0917699999999999</v>
      </c>
      <c r="G37" s="83">
        <f t="shared" ref="G37:AA37" si="18">ROUND(((G38+G39+G41+G40)/1000),5)</f>
        <v>1.10351</v>
      </c>
      <c r="H37" s="83">
        <f t="shared" si="18"/>
        <v>1.1911799999999999</v>
      </c>
      <c r="I37" s="83">
        <f t="shared" si="18"/>
        <v>1.2511699999999999</v>
      </c>
      <c r="J37" s="83">
        <f t="shared" si="18"/>
        <v>1.4381200000000001</v>
      </c>
      <c r="K37" s="83">
        <f t="shared" si="18"/>
        <v>1.7179</v>
      </c>
      <c r="L37" s="83">
        <f t="shared" si="18"/>
        <v>1.8548800000000001</v>
      </c>
      <c r="M37" s="83">
        <f t="shared" si="18"/>
        <v>1.95122</v>
      </c>
      <c r="N37" s="83">
        <f t="shared" si="18"/>
        <v>1.99472</v>
      </c>
      <c r="O37" s="83">
        <f t="shared" si="18"/>
        <v>2.02156</v>
      </c>
      <c r="P37" s="83">
        <f t="shared" si="18"/>
        <v>1.99098</v>
      </c>
      <c r="Q37" s="83">
        <f t="shared" si="18"/>
        <v>2.01945</v>
      </c>
      <c r="R37" s="83">
        <f t="shared" si="18"/>
        <v>1.98654</v>
      </c>
      <c r="S37" s="83">
        <f t="shared" si="18"/>
        <v>1.9011199999999999</v>
      </c>
      <c r="T37" s="83">
        <f t="shared" si="18"/>
        <v>1.9059600000000001</v>
      </c>
      <c r="U37" s="83">
        <f t="shared" si="18"/>
        <v>1.8355600000000001</v>
      </c>
      <c r="V37" s="83">
        <f t="shared" si="18"/>
        <v>1.84345</v>
      </c>
      <c r="W37" s="83">
        <f t="shared" si="18"/>
        <v>1.98943</v>
      </c>
      <c r="X37" s="83">
        <f t="shared" si="18"/>
        <v>2.0278299999999998</v>
      </c>
      <c r="Y37" s="83">
        <f t="shared" si="18"/>
        <v>1.9587300000000001</v>
      </c>
      <c r="Z37" s="83">
        <f t="shared" si="18"/>
        <v>1.7121500000000001</v>
      </c>
      <c r="AA37" s="83">
        <f t="shared" si="18"/>
        <v>1.46834</v>
      </c>
    </row>
    <row r="38" spans="1:27" ht="12.75" customHeight="1" outlineLevel="1" x14ac:dyDescent="0.2">
      <c r="A38" s="91" t="s">
        <v>2215</v>
      </c>
      <c r="B38" s="63" t="s">
        <v>233</v>
      </c>
      <c r="C38" s="43" t="s">
        <v>79</v>
      </c>
      <c r="D38" s="44">
        <v>1034.48</v>
      </c>
      <c r="E38" s="44">
        <v>948.54</v>
      </c>
      <c r="F38" s="44">
        <v>909.22</v>
      </c>
      <c r="G38" s="44">
        <v>920.96</v>
      </c>
      <c r="H38" s="44">
        <v>1008.63</v>
      </c>
      <c r="I38" s="44">
        <v>1068.6199999999999</v>
      </c>
      <c r="J38" s="44">
        <v>1255.57</v>
      </c>
      <c r="K38" s="44">
        <v>1535.35</v>
      </c>
      <c r="L38" s="44">
        <v>1672.33</v>
      </c>
      <c r="M38" s="44">
        <v>1768.67</v>
      </c>
      <c r="N38" s="44">
        <v>1812.17</v>
      </c>
      <c r="O38" s="44">
        <v>1839.01</v>
      </c>
      <c r="P38" s="44">
        <v>1808.43</v>
      </c>
      <c r="Q38" s="44">
        <v>1836.9</v>
      </c>
      <c r="R38" s="44">
        <v>1803.99</v>
      </c>
      <c r="S38" s="44">
        <v>1718.57</v>
      </c>
      <c r="T38" s="44">
        <v>1723.41</v>
      </c>
      <c r="U38" s="44">
        <v>1653.01</v>
      </c>
      <c r="V38" s="44">
        <v>1660.9</v>
      </c>
      <c r="W38" s="44">
        <v>1806.88</v>
      </c>
      <c r="X38" s="44">
        <v>1845.28</v>
      </c>
      <c r="Y38" s="44">
        <v>1776.18</v>
      </c>
      <c r="Z38" s="44">
        <v>1529.6</v>
      </c>
      <c r="AA38" s="44">
        <v>1285.79</v>
      </c>
    </row>
    <row r="39" spans="1:27" ht="12.75" customHeight="1" outlineLevel="1" x14ac:dyDescent="0.2">
      <c r="A39" s="91" t="s">
        <v>2216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1" t="s">
        <v>2217</v>
      </c>
      <c r="B40" s="63" t="s">
        <v>83</v>
      </c>
      <c r="C40" s="43" t="s">
        <v>79</v>
      </c>
      <c r="D40" s="44">
        <v>6.14</v>
      </c>
      <c r="E40" s="44">
        <v>6.14</v>
      </c>
      <c r="F40" s="44">
        <v>6.14</v>
      </c>
      <c r="G40" s="44">
        <v>6.14</v>
      </c>
      <c r="H40" s="44">
        <v>6.14</v>
      </c>
      <c r="I40" s="44">
        <v>6.14</v>
      </c>
      <c r="J40" s="44">
        <v>6.14</v>
      </c>
      <c r="K40" s="44">
        <v>6.14</v>
      </c>
      <c r="L40" s="44">
        <v>6.14</v>
      </c>
      <c r="M40" s="44">
        <v>6.14</v>
      </c>
      <c r="N40" s="44">
        <v>6.14</v>
      </c>
      <c r="O40" s="44">
        <v>6.14</v>
      </c>
      <c r="P40" s="44">
        <v>6.14</v>
      </c>
      <c r="Q40" s="44">
        <v>6.14</v>
      </c>
      <c r="R40" s="44">
        <v>6.14</v>
      </c>
      <c r="S40" s="44">
        <v>6.14</v>
      </c>
      <c r="T40" s="44">
        <v>6.14</v>
      </c>
      <c r="U40" s="44">
        <v>6.14</v>
      </c>
      <c r="V40" s="44">
        <v>6.14</v>
      </c>
      <c r="W40" s="44">
        <v>6.14</v>
      </c>
      <c r="X40" s="44">
        <v>6.14</v>
      </c>
      <c r="Y40" s="44">
        <v>6.14</v>
      </c>
      <c r="Z40" s="44">
        <v>6.14</v>
      </c>
      <c r="AA40" s="44">
        <v>6.14</v>
      </c>
    </row>
    <row r="41" spans="1:27" ht="12.75" customHeight="1" outlineLevel="1" x14ac:dyDescent="0.2">
      <c r="A41" s="91" t="s">
        <v>2218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x14ac:dyDescent="0.2">
      <c r="A42" s="90" t="s">
        <v>2219</v>
      </c>
      <c r="B42" s="28" t="str">
        <f>"08"&amp;"."&amp;$B$777&amp;"."&amp;$B$778</f>
        <v>08.04.2023</v>
      </c>
      <c r="C42" s="82" t="s">
        <v>76</v>
      </c>
      <c r="D42" s="83">
        <f>ROUND(((D43+D44+D46+D45)/1000),5)</f>
        <v>1.37252</v>
      </c>
      <c r="E42" s="83">
        <f>ROUND(((E43+E44+E46+E45)/1000),5)</f>
        <v>1.26814</v>
      </c>
      <c r="F42" s="83">
        <f>ROUND(((F43+F44+F46+F45)/1000),5)</f>
        <v>1.2494099999999999</v>
      </c>
      <c r="G42" s="83">
        <f t="shared" ref="G42:AA42" si="21">ROUND(((G43+G44+G46+G45)/1000),5)</f>
        <v>1.2565999999999999</v>
      </c>
      <c r="H42" s="83">
        <f t="shared" si="21"/>
        <v>1.2622100000000001</v>
      </c>
      <c r="I42" s="83">
        <f t="shared" si="21"/>
        <v>1.2852699999999999</v>
      </c>
      <c r="J42" s="83">
        <f t="shared" si="21"/>
        <v>1.2885200000000001</v>
      </c>
      <c r="K42" s="83">
        <f t="shared" si="21"/>
        <v>1.40926</v>
      </c>
      <c r="L42" s="83">
        <f t="shared" si="21"/>
        <v>1.71444</v>
      </c>
      <c r="M42" s="83">
        <f t="shared" si="21"/>
        <v>1.7737499999999999</v>
      </c>
      <c r="N42" s="83">
        <f t="shared" si="21"/>
        <v>1.81775</v>
      </c>
      <c r="O42" s="83">
        <f t="shared" si="21"/>
        <v>2.0154899999999998</v>
      </c>
      <c r="P42" s="83">
        <f t="shared" si="21"/>
        <v>1.8908</v>
      </c>
      <c r="Q42" s="83">
        <f t="shared" si="21"/>
        <v>1.8411</v>
      </c>
      <c r="R42" s="83">
        <f t="shared" si="21"/>
        <v>1.8058399999999999</v>
      </c>
      <c r="S42" s="83">
        <f t="shared" si="21"/>
        <v>1.7951699999999999</v>
      </c>
      <c r="T42" s="83">
        <f t="shared" si="21"/>
        <v>1.8201700000000001</v>
      </c>
      <c r="U42" s="83">
        <f t="shared" si="21"/>
        <v>1.7763800000000001</v>
      </c>
      <c r="V42" s="83">
        <f t="shared" si="21"/>
        <v>1.7843199999999999</v>
      </c>
      <c r="W42" s="83">
        <f t="shared" si="21"/>
        <v>1.9876499999999999</v>
      </c>
      <c r="X42" s="83">
        <f t="shared" si="21"/>
        <v>2.00583</v>
      </c>
      <c r="Y42" s="83">
        <f t="shared" si="21"/>
        <v>1.93381</v>
      </c>
      <c r="Z42" s="83">
        <f t="shared" si="21"/>
        <v>1.64636</v>
      </c>
      <c r="AA42" s="83">
        <f t="shared" si="21"/>
        <v>1.4376500000000001</v>
      </c>
    </row>
    <row r="43" spans="1:27" ht="12.75" customHeight="1" outlineLevel="1" x14ac:dyDescent="0.2">
      <c r="A43" s="91" t="s">
        <v>2220</v>
      </c>
      <c r="B43" s="63" t="s">
        <v>233</v>
      </c>
      <c r="C43" s="43" t="s">
        <v>79</v>
      </c>
      <c r="D43" s="44">
        <v>1189.97</v>
      </c>
      <c r="E43" s="44">
        <v>1085.5899999999999</v>
      </c>
      <c r="F43" s="44">
        <v>1066.8599999999999</v>
      </c>
      <c r="G43" s="44">
        <v>1074.05</v>
      </c>
      <c r="H43" s="44">
        <v>1079.6600000000001</v>
      </c>
      <c r="I43" s="44">
        <v>1102.72</v>
      </c>
      <c r="J43" s="44">
        <v>1105.97</v>
      </c>
      <c r="K43" s="44">
        <v>1226.71</v>
      </c>
      <c r="L43" s="44">
        <v>1531.89</v>
      </c>
      <c r="M43" s="44">
        <v>1591.2</v>
      </c>
      <c r="N43" s="44">
        <v>1635.2</v>
      </c>
      <c r="O43" s="44">
        <v>1832.94</v>
      </c>
      <c r="P43" s="44">
        <v>1708.25</v>
      </c>
      <c r="Q43" s="44">
        <v>1658.55</v>
      </c>
      <c r="R43" s="44">
        <v>1623.29</v>
      </c>
      <c r="S43" s="44">
        <v>1612.62</v>
      </c>
      <c r="T43" s="44">
        <v>1637.62</v>
      </c>
      <c r="U43" s="44">
        <v>1593.83</v>
      </c>
      <c r="V43" s="44">
        <v>1601.77</v>
      </c>
      <c r="W43" s="44">
        <v>1805.1</v>
      </c>
      <c r="X43" s="44">
        <v>1823.28</v>
      </c>
      <c r="Y43" s="44">
        <v>1751.26</v>
      </c>
      <c r="Z43" s="44">
        <v>1463.81</v>
      </c>
      <c r="AA43" s="44">
        <v>1255.0999999999999</v>
      </c>
    </row>
    <row r="44" spans="1:27" ht="12.75" customHeight="1" outlineLevel="1" x14ac:dyDescent="0.2">
      <c r="A44" s="91" t="s">
        <v>2221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1" t="s">
        <v>2222</v>
      </c>
      <c r="B45" s="63" t="s">
        <v>83</v>
      </c>
      <c r="C45" s="43" t="s">
        <v>79</v>
      </c>
      <c r="D45" s="44">
        <v>6.14</v>
      </c>
      <c r="E45" s="44">
        <v>6.14</v>
      </c>
      <c r="F45" s="44">
        <v>6.14</v>
      </c>
      <c r="G45" s="44">
        <v>6.14</v>
      </c>
      <c r="H45" s="44">
        <v>6.14</v>
      </c>
      <c r="I45" s="44">
        <v>6.14</v>
      </c>
      <c r="J45" s="44">
        <v>6.14</v>
      </c>
      <c r="K45" s="44">
        <v>6.14</v>
      </c>
      <c r="L45" s="44">
        <v>6.14</v>
      </c>
      <c r="M45" s="44">
        <v>6.14</v>
      </c>
      <c r="N45" s="44">
        <v>6.14</v>
      </c>
      <c r="O45" s="44">
        <v>6.14</v>
      </c>
      <c r="P45" s="44">
        <v>6.14</v>
      </c>
      <c r="Q45" s="44">
        <v>6.14</v>
      </c>
      <c r="R45" s="44">
        <v>6.14</v>
      </c>
      <c r="S45" s="44">
        <v>6.14</v>
      </c>
      <c r="T45" s="44">
        <v>6.14</v>
      </c>
      <c r="U45" s="44">
        <v>6.14</v>
      </c>
      <c r="V45" s="44">
        <v>6.14</v>
      </c>
      <c r="W45" s="44">
        <v>6.14</v>
      </c>
      <c r="X45" s="44">
        <v>6.14</v>
      </c>
      <c r="Y45" s="44">
        <v>6.14</v>
      </c>
      <c r="Z45" s="44">
        <v>6.14</v>
      </c>
      <c r="AA45" s="44">
        <v>6.14</v>
      </c>
    </row>
    <row r="46" spans="1:27" ht="12.75" customHeight="1" outlineLevel="1" x14ac:dyDescent="0.2">
      <c r="A46" s="91" t="s">
        <v>2223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x14ac:dyDescent="0.2">
      <c r="A47" s="90" t="s">
        <v>2224</v>
      </c>
      <c r="B47" s="28" t="str">
        <f>"09"&amp;"."&amp;$B$777&amp;"."&amp;$B$778</f>
        <v>09.04.2023</v>
      </c>
      <c r="C47" s="82" t="s">
        <v>76</v>
      </c>
      <c r="D47" s="83">
        <f>ROUND(((D48+D49+D51+D50)/1000),5)</f>
        <v>1.3532500000000001</v>
      </c>
      <c r="E47" s="83">
        <f>ROUND(((E48+E49+E51+E50)/1000),5)</f>
        <v>1.22506</v>
      </c>
      <c r="F47" s="83">
        <f>ROUND(((F48+F49+F51+F50)/1000),5)</f>
        <v>1.1872199999999999</v>
      </c>
      <c r="G47" s="83">
        <f t="shared" ref="G47:AA47" si="24">ROUND(((G48+G49+G51+G50)/1000),5)</f>
        <v>1.16479</v>
      </c>
      <c r="H47" s="83">
        <f t="shared" si="24"/>
        <v>1.1678200000000001</v>
      </c>
      <c r="I47" s="83">
        <f t="shared" si="24"/>
        <v>1.1601399999999999</v>
      </c>
      <c r="J47" s="83">
        <f t="shared" si="24"/>
        <v>1.1110100000000001</v>
      </c>
      <c r="K47" s="83">
        <f t="shared" si="24"/>
        <v>1.1960299999999999</v>
      </c>
      <c r="L47" s="83">
        <f t="shared" si="24"/>
        <v>1.29941</v>
      </c>
      <c r="M47" s="83">
        <f t="shared" si="24"/>
        <v>1.5557000000000001</v>
      </c>
      <c r="N47" s="83">
        <f t="shared" si="24"/>
        <v>1.6731100000000001</v>
      </c>
      <c r="O47" s="83">
        <f t="shared" si="24"/>
        <v>1.6817299999999999</v>
      </c>
      <c r="P47" s="83">
        <f t="shared" si="24"/>
        <v>1.54348</v>
      </c>
      <c r="Q47" s="83">
        <f t="shared" si="24"/>
        <v>1.5076400000000001</v>
      </c>
      <c r="R47" s="83">
        <f t="shared" si="24"/>
        <v>1.49292</v>
      </c>
      <c r="S47" s="83">
        <f t="shared" si="24"/>
        <v>1.4834000000000001</v>
      </c>
      <c r="T47" s="83">
        <f t="shared" si="24"/>
        <v>1.4822500000000001</v>
      </c>
      <c r="U47" s="83">
        <f t="shared" si="24"/>
        <v>1.5306599999999999</v>
      </c>
      <c r="V47" s="83">
        <f t="shared" si="24"/>
        <v>1.7118100000000001</v>
      </c>
      <c r="W47" s="83">
        <f t="shared" si="24"/>
        <v>1.8746400000000001</v>
      </c>
      <c r="X47" s="83">
        <f t="shared" si="24"/>
        <v>1.8446800000000001</v>
      </c>
      <c r="Y47" s="83">
        <f t="shared" si="24"/>
        <v>1.8515299999999999</v>
      </c>
      <c r="Z47" s="83">
        <f t="shared" si="24"/>
        <v>1.4003399999999999</v>
      </c>
      <c r="AA47" s="83">
        <f t="shared" si="24"/>
        <v>1.2601899999999999</v>
      </c>
    </row>
    <row r="48" spans="1:27" ht="12.75" customHeight="1" outlineLevel="1" x14ac:dyDescent="0.2">
      <c r="A48" s="91" t="s">
        <v>2225</v>
      </c>
      <c r="B48" s="63" t="s">
        <v>233</v>
      </c>
      <c r="C48" s="43" t="s">
        <v>79</v>
      </c>
      <c r="D48" s="44">
        <v>1170.7</v>
      </c>
      <c r="E48" s="44">
        <v>1042.51</v>
      </c>
      <c r="F48" s="44">
        <v>1004.67</v>
      </c>
      <c r="G48" s="44">
        <v>982.24</v>
      </c>
      <c r="H48" s="44">
        <v>985.27</v>
      </c>
      <c r="I48" s="44">
        <v>977.59</v>
      </c>
      <c r="J48" s="44">
        <v>928.46</v>
      </c>
      <c r="K48" s="44">
        <v>1013.48</v>
      </c>
      <c r="L48" s="44">
        <v>1116.8599999999999</v>
      </c>
      <c r="M48" s="44">
        <v>1373.15</v>
      </c>
      <c r="N48" s="44">
        <v>1490.56</v>
      </c>
      <c r="O48" s="44">
        <v>1499.18</v>
      </c>
      <c r="P48" s="44">
        <v>1360.93</v>
      </c>
      <c r="Q48" s="44">
        <v>1325.09</v>
      </c>
      <c r="R48" s="44">
        <v>1310.3699999999999</v>
      </c>
      <c r="S48" s="44">
        <v>1300.8499999999999</v>
      </c>
      <c r="T48" s="44">
        <v>1299.7</v>
      </c>
      <c r="U48" s="44">
        <v>1348.11</v>
      </c>
      <c r="V48" s="44">
        <v>1529.26</v>
      </c>
      <c r="W48" s="44">
        <v>1692.09</v>
      </c>
      <c r="X48" s="44">
        <v>1662.13</v>
      </c>
      <c r="Y48" s="44">
        <v>1668.98</v>
      </c>
      <c r="Z48" s="44">
        <v>1217.79</v>
      </c>
      <c r="AA48" s="44">
        <v>1077.6400000000001</v>
      </c>
    </row>
    <row r="49" spans="1:27" ht="12.75" customHeight="1" outlineLevel="1" x14ac:dyDescent="0.2">
      <c r="A49" s="91" t="s">
        <v>2226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1" t="s">
        <v>2227</v>
      </c>
      <c r="B50" s="63" t="s">
        <v>83</v>
      </c>
      <c r="C50" s="43" t="s">
        <v>79</v>
      </c>
      <c r="D50" s="44">
        <v>6.14</v>
      </c>
      <c r="E50" s="44">
        <v>6.14</v>
      </c>
      <c r="F50" s="44">
        <v>6.14</v>
      </c>
      <c r="G50" s="44">
        <v>6.14</v>
      </c>
      <c r="H50" s="44">
        <v>6.14</v>
      </c>
      <c r="I50" s="44">
        <v>6.14</v>
      </c>
      <c r="J50" s="44">
        <v>6.14</v>
      </c>
      <c r="K50" s="44">
        <v>6.14</v>
      </c>
      <c r="L50" s="44">
        <v>6.14</v>
      </c>
      <c r="M50" s="44">
        <v>6.14</v>
      </c>
      <c r="N50" s="44">
        <v>6.14</v>
      </c>
      <c r="O50" s="44">
        <v>6.14</v>
      </c>
      <c r="P50" s="44">
        <v>6.14</v>
      </c>
      <c r="Q50" s="44">
        <v>6.14</v>
      </c>
      <c r="R50" s="44">
        <v>6.14</v>
      </c>
      <c r="S50" s="44">
        <v>6.14</v>
      </c>
      <c r="T50" s="44">
        <v>6.14</v>
      </c>
      <c r="U50" s="44">
        <v>6.14</v>
      </c>
      <c r="V50" s="44">
        <v>6.14</v>
      </c>
      <c r="W50" s="44">
        <v>6.14</v>
      </c>
      <c r="X50" s="44">
        <v>6.14</v>
      </c>
      <c r="Y50" s="44">
        <v>6.14</v>
      </c>
      <c r="Z50" s="44">
        <v>6.14</v>
      </c>
      <c r="AA50" s="44">
        <v>6.14</v>
      </c>
    </row>
    <row r="51" spans="1:27" ht="12.75" customHeight="1" outlineLevel="1" x14ac:dyDescent="0.2">
      <c r="A51" s="91" t="s">
        <v>2228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x14ac:dyDescent="0.2">
      <c r="A52" s="90" t="s">
        <v>2229</v>
      </c>
      <c r="B52" s="28" t="str">
        <f>"10"&amp;"."&amp;$B$777&amp;"."&amp;$B$778</f>
        <v>10.04.2023</v>
      </c>
      <c r="C52" s="82" t="s">
        <v>76</v>
      </c>
      <c r="D52" s="83">
        <f>ROUND(((D53+D54+D56+D55)/1000),5)</f>
        <v>1.26044</v>
      </c>
      <c r="E52" s="83">
        <f>ROUND(((E53+E54+E56+E55)/1000),5)</f>
        <v>1.2124900000000001</v>
      </c>
      <c r="F52" s="83">
        <f>ROUND(((F53+F54+F56+F55)/1000),5)</f>
        <v>1.20329</v>
      </c>
      <c r="G52" s="83">
        <f t="shared" ref="G52:AA52" si="27">ROUND(((G53+G54+G56+G55)/1000),5)</f>
        <v>1.20312</v>
      </c>
      <c r="H52" s="83">
        <f t="shared" si="27"/>
        <v>1.2281599999999999</v>
      </c>
      <c r="I52" s="83">
        <f t="shared" si="27"/>
        <v>1.25841</v>
      </c>
      <c r="J52" s="83">
        <f t="shared" si="27"/>
        <v>1.3628</v>
      </c>
      <c r="K52" s="83">
        <f t="shared" si="27"/>
        <v>1.62201</v>
      </c>
      <c r="L52" s="83">
        <f t="shared" si="27"/>
        <v>1.96706</v>
      </c>
      <c r="M52" s="83">
        <f t="shared" si="27"/>
        <v>2.0488499999999998</v>
      </c>
      <c r="N52" s="83">
        <f t="shared" si="27"/>
        <v>2.07666</v>
      </c>
      <c r="O52" s="83">
        <f t="shared" si="27"/>
        <v>2.1333099999999998</v>
      </c>
      <c r="P52" s="83">
        <f t="shared" si="27"/>
        <v>2.12432</v>
      </c>
      <c r="Q52" s="83">
        <f t="shared" si="27"/>
        <v>2.1335299999999999</v>
      </c>
      <c r="R52" s="83">
        <f t="shared" si="27"/>
        <v>2.10656</v>
      </c>
      <c r="S52" s="83">
        <f t="shared" si="27"/>
        <v>2.0766800000000001</v>
      </c>
      <c r="T52" s="83">
        <f t="shared" si="27"/>
        <v>2.0183499999999999</v>
      </c>
      <c r="U52" s="83">
        <f t="shared" si="27"/>
        <v>1.80138</v>
      </c>
      <c r="V52" s="83">
        <f t="shared" si="27"/>
        <v>1.7736700000000001</v>
      </c>
      <c r="W52" s="83">
        <f t="shared" si="27"/>
        <v>1.95594</v>
      </c>
      <c r="X52" s="83">
        <f t="shared" si="27"/>
        <v>1.96637</v>
      </c>
      <c r="Y52" s="83">
        <f t="shared" si="27"/>
        <v>1.94217</v>
      </c>
      <c r="Z52" s="83">
        <f t="shared" si="27"/>
        <v>1.42466</v>
      </c>
      <c r="AA52" s="83">
        <f t="shared" si="27"/>
        <v>1.2627600000000001</v>
      </c>
    </row>
    <row r="53" spans="1:27" ht="12.75" customHeight="1" outlineLevel="1" x14ac:dyDescent="0.2">
      <c r="A53" s="91" t="s">
        <v>2230</v>
      </c>
      <c r="B53" s="63" t="s">
        <v>233</v>
      </c>
      <c r="C53" s="43" t="s">
        <v>79</v>
      </c>
      <c r="D53" s="44">
        <v>1077.8900000000001</v>
      </c>
      <c r="E53" s="44">
        <v>1029.94</v>
      </c>
      <c r="F53" s="44">
        <v>1020.74</v>
      </c>
      <c r="G53" s="44">
        <v>1020.57</v>
      </c>
      <c r="H53" s="44">
        <v>1045.6099999999999</v>
      </c>
      <c r="I53" s="44">
        <v>1075.8599999999999</v>
      </c>
      <c r="J53" s="44">
        <v>1180.25</v>
      </c>
      <c r="K53" s="44">
        <v>1439.46</v>
      </c>
      <c r="L53" s="44">
        <v>1784.51</v>
      </c>
      <c r="M53" s="44">
        <v>1866.3</v>
      </c>
      <c r="N53" s="44">
        <v>1894.11</v>
      </c>
      <c r="O53" s="44">
        <v>1950.76</v>
      </c>
      <c r="P53" s="44">
        <v>1941.77</v>
      </c>
      <c r="Q53" s="44">
        <v>1950.98</v>
      </c>
      <c r="R53" s="44">
        <v>1924.01</v>
      </c>
      <c r="S53" s="44">
        <v>1894.13</v>
      </c>
      <c r="T53" s="44">
        <v>1835.8</v>
      </c>
      <c r="U53" s="44">
        <v>1618.83</v>
      </c>
      <c r="V53" s="44">
        <v>1591.12</v>
      </c>
      <c r="W53" s="44">
        <v>1773.39</v>
      </c>
      <c r="X53" s="44">
        <v>1783.82</v>
      </c>
      <c r="Y53" s="44">
        <v>1759.62</v>
      </c>
      <c r="Z53" s="44">
        <v>1242.1099999999999</v>
      </c>
      <c r="AA53" s="44">
        <v>1080.21</v>
      </c>
    </row>
    <row r="54" spans="1:27" ht="12.75" customHeight="1" outlineLevel="1" x14ac:dyDescent="0.2">
      <c r="A54" s="91" t="s">
        <v>2231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1" t="s">
        <v>2232</v>
      </c>
      <c r="B55" s="63" t="s">
        <v>83</v>
      </c>
      <c r="C55" s="43" t="s">
        <v>79</v>
      </c>
      <c r="D55" s="44">
        <v>6.14</v>
      </c>
      <c r="E55" s="44">
        <v>6.14</v>
      </c>
      <c r="F55" s="44">
        <v>6.14</v>
      </c>
      <c r="G55" s="44">
        <v>6.14</v>
      </c>
      <c r="H55" s="44">
        <v>6.14</v>
      </c>
      <c r="I55" s="44">
        <v>6.14</v>
      </c>
      <c r="J55" s="44">
        <v>6.14</v>
      </c>
      <c r="K55" s="44">
        <v>6.14</v>
      </c>
      <c r="L55" s="44">
        <v>6.14</v>
      </c>
      <c r="M55" s="44">
        <v>6.14</v>
      </c>
      <c r="N55" s="44">
        <v>6.14</v>
      </c>
      <c r="O55" s="44">
        <v>6.14</v>
      </c>
      <c r="P55" s="44">
        <v>6.14</v>
      </c>
      <c r="Q55" s="44">
        <v>6.14</v>
      </c>
      <c r="R55" s="44">
        <v>6.14</v>
      </c>
      <c r="S55" s="44">
        <v>6.14</v>
      </c>
      <c r="T55" s="44">
        <v>6.14</v>
      </c>
      <c r="U55" s="44">
        <v>6.14</v>
      </c>
      <c r="V55" s="44">
        <v>6.14</v>
      </c>
      <c r="W55" s="44">
        <v>6.14</v>
      </c>
      <c r="X55" s="44">
        <v>6.14</v>
      </c>
      <c r="Y55" s="44">
        <v>6.14</v>
      </c>
      <c r="Z55" s="44">
        <v>6.14</v>
      </c>
      <c r="AA55" s="44">
        <v>6.14</v>
      </c>
    </row>
    <row r="56" spans="1:27" ht="12.75" customHeight="1" outlineLevel="1" x14ac:dyDescent="0.2">
      <c r="A56" s="91" t="s">
        <v>2233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x14ac:dyDescent="0.2">
      <c r="A57" s="90" t="s">
        <v>2234</v>
      </c>
      <c r="B57" s="28" t="str">
        <f>"11"&amp;"."&amp;$B$777&amp;"."&amp;$B$778</f>
        <v>11.04.2023</v>
      </c>
      <c r="C57" s="82" t="s">
        <v>76</v>
      </c>
      <c r="D57" s="83">
        <f>ROUND(((D58+D59+D61+D60)/1000),5)</f>
        <v>1.1716899999999999</v>
      </c>
      <c r="E57" s="83">
        <f>ROUND(((E58+E59+E61+E60)/1000),5)</f>
        <v>0.99787999999999999</v>
      </c>
      <c r="F57" s="83">
        <f>ROUND(((F58+F59+F61+F60)/1000),5)</f>
        <v>0.42908000000000002</v>
      </c>
      <c r="G57" s="83">
        <f t="shared" ref="G57:AA57" si="30">ROUND(((G58+G59+G61+G60)/1000),5)</f>
        <v>0.43003999999999998</v>
      </c>
      <c r="H57" s="83">
        <f t="shared" si="30"/>
        <v>0.45485999999999999</v>
      </c>
      <c r="I57" s="83">
        <f t="shared" si="30"/>
        <v>1.1133599999999999</v>
      </c>
      <c r="J57" s="83">
        <f t="shared" si="30"/>
        <v>1.2576799999999999</v>
      </c>
      <c r="K57" s="83">
        <f t="shared" si="30"/>
        <v>1.52627</v>
      </c>
      <c r="L57" s="83">
        <f t="shared" si="30"/>
        <v>1.74817</v>
      </c>
      <c r="M57" s="83">
        <f t="shared" si="30"/>
        <v>1.8205</v>
      </c>
      <c r="N57" s="83">
        <f t="shared" si="30"/>
        <v>1.82254</v>
      </c>
      <c r="O57" s="83">
        <f t="shared" si="30"/>
        <v>1.91082</v>
      </c>
      <c r="P57" s="83">
        <f t="shared" si="30"/>
        <v>1.91265</v>
      </c>
      <c r="Q57" s="83">
        <f t="shared" si="30"/>
        <v>1.8973100000000001</v>
      </c>
      <c r="R57" s="83">
        <f t="shared" si="30"/>
        <v>1.87418</v>
      </c>
      <c r="S57" s="83">
        <f t="shared" si="30"/>
        <v>1.8115699999999999</v>
      </c>
      <c r="T57" s="83">
        <f t="shared" si="30"/>
        <v>1.7764</v>
      </c>
      <c r="U57" s="83">
        <f t="shared" si="30"/>
        <v>1.7504999999999999</v>
      </c>
      <c r="V57" s="83">
        <f t="shared" si="30"/>
        <v>1.69998</v>
      </c>
      <c r="W57" s="83">
        <f t="shared" si="30"/>
        <v>1.7768699999999999</v>
      </c>
      <c r="X57" s="83">
        <f t="shared" si="30"/>
        <v>1.7945</v>
      </c>
      <c r="Y57" s="83">
        <f t="shared" si="30"/>
        <v>1.7499100000000001</v>
      </c>
      <c r="Z57" s="83">
        <f t="shared" si="30"/>
        <v>1.32108</v>
      </c>
      <c r="AA57" s="83">
        <f t="shared" si="30"/>
        <v>1.26085</v>
      </c>
    </row>
    <row r="58" spans="1:27" ht="12.75" customHeight="1" outlineLevel="1" x14ac:dyDescent="0.2">
      <c r="A58" s="91" t="s">
        <v>2235</v>
      </c>
      <c r="B58" s="63" t="s">
        <v>233</v>
      </c>
      <c r="C58" s="43" t="s">
        <v>79</v>
      </c>
      <c r="D58" s="44">
        <v>989.14</v>
      </c>
      <c r="E58" s="44">
        <v>815.33</v>
      </c>
      <c r="F58" s="44">
        <v>246.53</v>
      </c>
      <c r="G58" s="44">
        <v>247.49</v>
      </c>
      <c r="H58" s="44">
        <v>272.31</v>
      </c>
      <c r="I58" s="44">
        <v>930.81</v>
      </c>
      <c r="J58" s="44">
        <v>1075.1300000000001</v>
      </c>
      <c r="K58" s="44">
        <v>1343.72</v>
      </c>
      <c r="L58" s="44">
        <v>1565.62</v>
      </c>
      <c r="M58" s="44">
        <v>1637.95</v>
      </c>
      <c r="N58" s="44">
        <v>1639.99</v>
      </c>
      <c r="O58" s="44">
        <v>1728.27</v>
      </c>
      <c r="P58" s="44">
        <v>1730.1</v>
      </c>
      <c r="Q58" s="44">
        <v>1714.76</v>
      </c>
      <c r="R58" s="44">
        <v>1691.63</v>
      </c>
      <c r="S58" s="44">
        <v>1629.02</v>
      </c>
      <c r="T58" s="44">
        <v>1593.85</v>
      </c>
      <c r="U58" s="44">
        <v>1567.95</v>
      </c>
      <c r="V58" s="44">
        <v>1517.43</v>
      </c>
      <c r="W58" s="44">
        <v>1594.32</v>
      </c>
      <c r="X58" s="44">
        <v>1611.95</v>
      </c>
      <c r="Y58" s="44">
        <v>1567.36</v>
      </c>
      <c r="Z58" s="44">
        <v>1138.53</v>
      </c>
      <c r="AA58" s="44">
        <v>1078.3</v>
      </c>
    </row>
    <row r="59" spans="1:27" ht="12.75" customHeight="1" outlineLevel="1" x14ac:dyDescent="0.2">
      <c r="A59" s="91" t="s">
        <v>2236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1" t="s">
        <v>2237</v>
      </c>
      <c r="B60" s="63" t="s">
        <v>83</v>
      </c>
      <c r="C60" s="43" t="s">
        <v>79</v>
      </c>
      <c r="D60" s="44">
        <v>6.14</v>
      </c>
      <c r="E60" s="44">
        <v>6.14</v>
      </c>
      <c r="F60" s="44">
        <v>6.14</v>
      </c>
      <c r="G60" s="44">
        <v>6.14</v>
      </c>
      <c r="H60" s="44">
        <v>6.14</v>
      </c>
      <c r="I60" s="44">
        <v>6.14</v>
      </c>
      <c r="J60" s="44">
        <v>6.14</v>
      </c>
      <c r="K60" s="44">
        <v>6.14</v>
      </c>
      <c r="L60" s="44">
        <v>6.14</v>
      </c>
      <c r="M60" s="44">
        <v>6.14</v>
      </c>
      <c r="N60" s="44">
        <v>6.14</v>
      </c>
      <c r="O60" s="44">
        <v>6.14</v>
      </c>
      <c r="P60" s="44">
        <v>6.14</v>
      </c>
      <c r="Q60" s="44">
        <v>6.14</v>
      </c>
      <c r="R60" s="44">
        <v>6.14</v>
      </c>
      <c r="S60" s="44">
        <v>6.14</v>
      </c>
      <c r="T60" s="44">
        <v>6.14</v>
      </c>
      <c r="U60" s="44">
        <v>6.14</v>
      </c>
      <c r="V60" s="44">
        <v>6.14</v>
      </c>
      <c r="W60" s="44">
        <v>6.14</v>
      </c>
      <c r="X60" s="44">
        <v>6.14</v>
      </c>
      <c r="Y60" s="44">
        <v>6.14</v>
      </c>
      <c r="Z60" s="44">
        <v>6.14</v>
      </c>
      <c r="AA60" s="44">
        <v>6.14</v>
      </c>
    </row>
    <row r="61" spans="1:27" ht="12.75" customHeight="1" outlineLevel="1" x14ac:dyDescent="0.2">
      <c r="A61" s="91" t="s">
        <v>2238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x14ac:dyDescent="0.2">
      <c r="A62" s="90" t="s">
        <v>2239</v>
      </c>
      <c r="B62" s="28" t="str">
        <f>"12"&amp;"."&amp;$B$777&amp;"."&amp;$B$778</f>
        <v>12.04.2023</v>
      </c>
      <c r="C62" s="82" t="s">
        <v>76</v>
      </c>
      <c r="D62" s="83">
        <f>ROUND(((D63+D64+D66+D65)/1000),5)</f>
        <v>1.21679</v>
      </c>
      <c r="E62" s="83">
        <f>ROUND(((E63+E64+E66+E65)/1000),5)</f>
        <v>1.01186</v>
      </c>
      <c r="F62" s="83">
        <f>ROUND(((F63+F64+F66+F65)/1000),5)</f>
        <v>0.42348000000000002</v>
      </c>
      <c r="G62" s="83">
        <f t="shared" ref="G62:AA62" si="33">ROUND(((G63+G64+G66+G65)/1000),5)</f>
        <v>0.4259</v>
      </c>
      <c r="H62" s="83">
        <f t="shared" si="33"/>
        <v>0.43079000000000001</v>
      </c>
      <c r="I62" s="83">
        <f t="shared" si="33"/>
        <v>0.91356000000000004</v>
      </c>
      <c r="J62" s="83">
        <f t="shared" si="33"/>
        <v>1.2621100000000001</v>
      </c>
      <c r="K62" s="83">
        <f t="shared" si="33"/>
        <v>1.4897800000000001</v>
      </c>
      <c r="L62" s="83">
        <f t="shared" si="33"/>
        <v>1.78739</v>
      </c>
      <c r="M62" s="83">
        <f t="shared" si="33"/>
        <v>1.9540599999999999</v>
      </c>
      <c r="N62" s="83">
        <f t="shared" si="33"/>
        <v>1.9696499999999999</v>
      </c>
      <c r="O62" s="83">
        <f t="shared" si="33"/>
        <v>2.0514999999999999</v>
      </c>
      <c r="P62" s="83">
        <f t="shared" si="33"/>
        <v>2.0638000000000001</v>
      </c>
      <c r="Q62" s="83">
        <f t="shared" si="33"/>
        <v>2.0629</v>
      </c>
      <c r="R62" s="83">
        <f t="shared" si="33"/>
        <v>2.0631699999999999</v>
      </c>
      <c r="S62" s="83">
        <f t="shared" si="33"/>
        <v>2.03973</v>
      </c>
      <c r="T62" s="83">
        <f t="shared" si="33"/>
        <v>1.9788600000000001</v>
      </c>
      <c r="U62" s="83">
        <f t="shared" si="33"/>
        <v>1.9271100000000001</v>
      </c>
      <c r="V62" s="83">
        <f t="shared" si="33"/>
        <v>1.85832</v>
      </c>
      <c r="W62" s="83">
        <f t="shared" si="33"/>
        <v>2.0707</v>
      </c>
      <c r="X62" s="83">
        <f t="shared" si="33"/>
        <v>1.9739500000000001</v>
      </c>
      <c r="Y62" s="83">
        <f t="shared" si="33"/>
        <v>1.5822499999999999</v>
      </c>
      <c r="Z62" s="83">
        <f t="shared" si="33"/>
        <v>1.3907700000000001</v>
      </c>
      <c r="AA62" s="83">
        <f t="shared" si="33"/>
        <v>1.3237099999999999</v>
      </c>
    </row>
    <row r="63" spans="1:27" ht="12.75" customHeight="1" outlineLevel="1" x14ac:dyDescent="0.2">
      <c r="A63" s="91" t="s">
        <v>2240</v>
      </c>
      <c r="B63" s="63" t="s">
        <v>233</v>
      </c>
      <c r="C63" s="43" t="s">
        <v>79</v>
      </c>
      <c r="D63" s="44">
        <v>1034.24</v>
      </c>
      <c r="E63" s="44">
        <v>829.31</v>
      </c>
      <c r="F63" s="44">
        <v>240.93</v>
      </c>
      <c r="G63" s="44">
        <v>243.35</v>
      </c>
      <c r="H63" s="44">
        <v>248.24</v>
      </c>
      <c r="I63" s="44">
        <v>731.01</v>
      </c>
      <c r="J63" s="44">
        <v>1079.56</v>
      </c>
      <c r="K63" s="44">
        <v>1307.23</v>
      </c>
      <c r="L63" s="44">
        <v>1604.84</v>
      </c>
      <c r="M63" s="44">
        <v>1771.51</v>
      </c>
      <c r="N63" s="44">
        <v>1787.1</v>
      </c>
      <c r="O63" s="44">
        <v>1868.95</v>
      </c>
      <c r="P63" s="44">
        <v>1881.25</v>
      </c>
      <c r="Q63" s="44">
        <v>1880.35</v>
      </c>
      <c r="R63" s="44">
        <v>1880.62</v>
      </c>
      <c r="S63" s="44">
        <v>1857.18</v>
      </c>
      <c r="T63" s="44">
        <v>1796.31</v>
      </c>
      <c r="U63" s="44">
        <v>1744.56</v>
      </c>
      <c r="V63" s="44">
        <v>1675.77</v>
      </c>
      <c r="W63" s="44">
        <v>1888.15</v>
      </c>
      <c r="X63" s="44">
        <v>1791.4</v>
      </c>
      <c r="Y63" s="44">
        <v>1399.7</v>
      </c>
      <c r="Z63" s="44">
        <v>1208.22</v>
      </c>
      <c r="AA63" s="44">
        <v>1141.1600000000001</v>
      </c>
    </row>
    <row r="64" spans="1:27" ht="12.75" customHeight="1" outlineLevel="1" x14ac:dyDescent="0.2">
      <c r="A64" s="91" t="s">
        <v>2241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1" t="s">
        <v>2242</v>
      </c>
      <c r="B65" s="63" t="s">
        <v>83</v>
      </c>
      <c r="C65" s="43" t="s">
        <v>79</v>
      </c>
      <c r="D65" s="44">
        <v>6.14</v>
      </c>
      <c r="E65" s="44">
        <v>6.14</v>
      </c>
      <c r="F65" s="44">
        <v>6.14</v>
      </c>
      <c r="G65" s="44">
        <v>6.14</v>
      </c>
      <c r="H65" s="44">
        <v>6.14</v>
      </c>
      <c r="I65" s="44">
        <v>6.14</v>
      </c>
      <c r="J65" s="44">
        <v>6.14</v>
      </c>
      <c r="K65" s="44">
        <v>6.14</v>
      </c>
      <c r="L65" s="44">
        <v>6.14</v>
      </c>
      <c r="M65" s="44">
        <v>6.14</v>
      </c>
      <c r="N65" s="44">
        <v>6.14</v>
      </c>
      <c r="O65" s="44">
        <v>6.14</v>
      </c>
      <c r="P65" s="44">
        <v>6.14</v>
      </c>
      <c r="Q65" s="44">
        <v>6.14</v>
      </c>
      <c r="R65" s="44">
        <v>6.14</v>
      </c>
      <c r="S65" s="44">
        <v>6.14</v>
      </c>
      <c r="T65" s="44">
        <v>6.14</v>
      </c>
      <c r="U65" s="44">
        <v>6.14</v>
      </c>
      <c r="V65" s="44">
        <v>6.14</v>
      </c>
      <c r="W65" s="44">
        <v>6.14</v>
      </c>
      <c r="X65" s="44">
        <v>6.14</v>
      </c>
      <c r="Y65" s="44">
        <v>6.14</v>
      </c>
      <c r="Z65" s="44">
        <v>6.14</v>
      </c>
      <c r="AA65" s="44">
        <v>6.14</v>
      </c>
    </row>
    <row r="66" spans="1:27" ht="12.75" customHeight="1" outlineLevel="1" x14ac:dyDescent="0.2">
      <c r="A66" s="91" t="s">
        <v>2243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x14ac:dyDescent="0.2">
      <c r="A67" s="90" t="s">
        <v>2244</v>
      </c>
      <c r="B67" s="28" t="str">
        <f>"13"&amp;"."&amp;$B$777&amp;"."&amp;$B$778</f>
        <v>13.04.2023</v>
      </c>
      <c r="C67" s="82" t="s">
        <v>76</v>
      </c>
      <c r="D67" s="83">
        <f>ROUND(((D68+D69+D71+D70)/1000),5)</f>
        <v>1.2865200000000001</v>
      </c>
      <c r="E67" s="83">
        <f>ROUND(((E68+E69+E71+E70)/1000),5)</f>
        <v>1.2404999999999999</v>
      </c>
      <c r="F67" s="83">
        <f>ROUND(((F68+F69+F71+F70)/1000),5)</f>
        <v>1.2098599999999999</v>
      </c>
      <c r="G67" s="83">
        <f t="shared" ref="G67:AA67" si="36">ROUND(((G68+G69+G71+G70)/1000),5)</f>
        <v>1.2088099999999999</v>
      </c>
      <c r="H67" s="83">
        <f t="shared" si="36"/>
        <v>1.21028</v>
      </c>
      <c r="I67" s="83">
        <f t="shared" si="36"/>
        <v>1.2182999999999999</v>
      </c>
      <c r="J67" s="83">
        <f t="shared" si="36"/>
        <v>1.38849</v>
      </c>
      <c r="K67" s="83">
        <f t="shared" si="36"/>
        <v>1.74105</v>
      </c>
      <c r="L67" s="83">
        <f t="shared" si="36"/>
        <v>1.9145300000000001</v>
      </c>
      <c r="M67" s="83">
        <f t="shared" si="36"/>
        <v>1.9095899999999999</v>
      </c>
      <c r="N67" s="83">
        <f t="shared" si="36"/>
        <v>2.05111</v>
      </c>
      <c r="O67" s="83">
        <f t="shared" si="36"/>
        <v>2.1138599999999999</v>
      </c>
      <c r="P67" s="83">
        <f t="shared" si="36"/>
        <v>2.06372</v>
      </c>
      <c r="Q67" s="83">
        <f t="shared" si="36"/>
        <v>2.1136300000000001</v>
      </c>
      <c r="R67" s="83">
        <f t="shared" si="36"/>
        <v>2.1114700000000002</v>
      </c>
      <c r="S67" s="83">
        <f t="shared" si="36"/>
        <v>2.1031599999999999</v>
      </c>
      <c r="T67" s="83">
        <f t="shared" si="36"/>
        <v>2.0593400000000002</v>
      </c>
      <c r="U67" s="83">
        <f t="shared" si="36"/>
        <v>1.9051199999999999</v>
      </c>
      <c r="V67" s="83">
        <f t="shared" si="36"/>
        <v>1.8867499999999999</v>
      </c>
      <c r="W67" s="83">
        <f t="shared" si="36"/>
        <v>1.94651</v>
      </c>
      <c r="X67" s="83">
        <f t="shared" si="36"/>
        <v>2.0514199999999998</v>
      </c>
      <c r="Y67" s="83">
        <f t="shared" si="36"/>
        <v>1.9058600000000001</v>
      </c>
      <c r="Z67" s="83">
        <f t="shared" si="36"/>
        <v>1.3608</v>
      </c>
      <c r="AA67" s="83">
        <f t="shared" si="36"/>
        <v>1.2335799999999999</v>
      </c>
    </row>
    <row r="68" spans="1:27" ht="12.75" customHeight="1" outlineLevel="1" x14ac:dyDescent="0.2">
      <c r="A68" s="91" t="s">
        <v>2245</v>
      </c>
      <c r="B68" s="63" t="s">
        <v>233</v>
      </c>
      <c r="C68" s="43" t="s">
        <v>79</v>
      </c>
      <c r="D68" s="44">
        <v>1103.97</v>
      </c>
      <c r="E68" s="44">
        <v>1057.95</v>
      </c>
      <c r="F68" s="44">
        <v>1027.31</v>
      </c>
      <c r="G68" s="44">
        <v>1026.26</v>
      </c>
      <c r="H68" s="44">
        <v>1027.73</v>
      </c>
      <c r="I68" s="44">
        <v>1035.75</v>
      </c>
      <c r="J68" s="44">
        <v>1205.94</v>
      </c>
      <c r="K68" s="44">
        <v>1558.5</v>
      </c>
      <c r="L68" s="44">
        <v>1731.98</v>
      </c>
      <c r="M68" s="44">
        <v>1727.04</v>
      </c>
      <c r="N68" s="44">
        <v>1868.56</v>
      </c>
      <c r="O68" s="44">
        <v>1931.31</v>
      </c>
      <c r="P68" s="44">
        <v>1881.17</v>
      </c>
      <c r="Q68" s="44">
        <v>1931.08</v>
      </c>
      <c r="R68" s="44">
        <v>1928.92</v>
      </c>
      <c r="S68" s="44">
        <v>1920.61</v>
      </c>
      <c r="T68" s="44">
        <v>1876.79</v>
      </c>
      <c r="U68" s="44">
        <v>1722.57</v>
      </c>
      <c r="V68" s="44">
        <v>1704.2</v>
      </c>
      <c r="W68" s="44">
        <v>1763.96</v>
      </c>
      <c r="X68" s="44">
        <v>1868.87</v>
      </c>
      <c r="Y68" s="44">
        <v>1723.31</v>
      </c>
      <c r="Z68" s="44">
        <v>1178.25</v>
      </c>
      <c r="AA68" s="44">
        <v>1051.03</v>
      </c>
    </row>
    <row r="69" spans="1:27" ht="12.75" customHeight="1" outlineLevel="1" x14ac:dyDescent="0.2">
      <c r="A69" s="91" t="s">
        <v>2246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1" t="s">
        <v>2247</v>
      </c>
      <c r="B70" s="63" t="s">
        <v>83</v>
      </c>
      <c r="C70" s="43" t="s">
        <v>79</v>
      </c>
      <c r="D70" s="44">
        <v>6.14</v>
      </c>
      <c r="E70" s="44">
        <v>6.14</v>
      </c>
      <c r="F70" s="44">
        <v>6.14</v>
      </c>
      <c r="G70" s="44">
        <v>6.14</v>
      </c>
      <c r="H70" s="44">
        <v>6.14</v>
      </c>
      <c r="I70" s="44">
        <v>6.14</v>
      </c>
      <c r="J70" s="44">
        <v>6.14</v>
      </c>
      <c r="K70" s="44">
        <v>6.14</v>
      </c>
      <c r="L70" s="44">
        <v>6.14</v>
      </c>
      <c r="M70" s="44">
        <v>6.14</v>
      </c>
      <c r="N70" s="44">
        <v>6.14</v>
      </c>
      <c r="O70" s="44">
        <v>6.14</v>
      </c>
      <c r="P70" s="44">
        <v>6.14</v>
      </c>
      <c r="Q70" s="44">
        <v>6.14</v>
      </c>
      <c r="R70" s="44">
        <v>6.14</v>
      </c>
      <c r="S70" s="44">
        <v>6.14</v>
      </c>
      <c r="T70" s="44">
        <v>6.14</v>
      </c>
      <c r="U70" s="44">
        <v>6.14</v>
      </c>
      <c r="V70" s="44">
        <v>6.14</v>
      </c>
      <c r="W70" s="44">
        <v>6.14</v>
      </c>
      <c r="X70" s="44">
        <v>6.14</v>
      </c>
      <c r="Y70" s="44">
        <v>6.14</v>
      </c>
      <c r="Z70" s="44">
        <v>6.14</v>
      </c>
      <c r="AA70" s="44">
        <v>6.14</v>
      </c>
    </row>
    <row r="71" spans="1:27" ht="12.75" customHeight="1" outlineLevel="1" x14ac:dyDescent="0.2">
      <c r="A71" s="91" t="s">
        <v>2248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x14ac:dyDescent="0.2">
      <c r="A72" s="90" t="s">
        <v>2249</v>
      </c>
      <c r="B72" s="28" t="str">
        <f>"14"&amp;"."&amp;$B$777&amp;"."&amp;$B$778</f>
        <v>14.04.2023</v>
      </c>
      <c r="C72" s="82" t="s">
        <v>76</v>
      </c>
      <c r="D72" s="83">
        <f>ROUND(((D73+D74+D76+D75)/1000),5)</f>
        <v>1.2337400000000001</v>
      </c>
      <c r="E72" s="83">
        <f>ROUND(((E73+E74+E76+E75)/1000),5)</f>
        <v>1.08046</v>
      </c>
      <c r="F72" s="83">
        <f>ROUND(((F73+F74+F76+F75)/1000),5)</f>
        <v>1.0137400000000001</v>
      </c>
      <c r="G72" s="83">
        <f t="shared" ref="G72:AA72" si="39">ROUND(((G73+G74+G76+G75)/1000),5)</f>
        <v>1.01373</v>
      </c>
      <c r="H72" s="83">
        <f t="shared" si="39"/>
        <v>1.0825899999999999</v>
      </c>
      <c r="I72" s="83">
        <f t="shared" si="39"/>
        <v>1.1799599999999999</v>
      </c>
      <c r="J72" s="83">
        <f t="shared" si="39"/>
        <v>1.39039</v>
      </c>
      <c r="K72" s="83">
        <f t="shared" si="39"/>
        <v>1.5745499999999999</v>
      </c>
      <c r="L72" s="83">
        <f t="shared" si="39"/>
        <v>1.8042</v>
      </c>
      <c r="M72" s="83">
        <f t="shared" si="39"/>
        <v>1.8484</v>
      </c>
      <c r="N72" s="83">
        <f t="shared" si="39"/>
        <v>1.82433</v>
      </c>
      <c r="O72" s="83">
        <f t="shared" si="39"/>
        <v>1.87575</v>
      </c>
      <c r="P72" s="83">
        <f t="shared" si="39"/>
        <v>1.8333299999999999</v>
      </c>
      <c r="Q72" s="83">
        <f t="shared" si="39"/>
        <v>1.8362799999999999</v>
      </c>
      <c r="R72" s="83">
        <f t="shared" si="39"/>
        <v>1.8240700000000001</v>
      </c>
      <c r="S72" s="83">
        <f t="shared" si="39"/>
        <v>1.81562</v>
      </c>
      <c r="T72" s="83">
        <f t="shared" si="39"/>
        <v>1.8051900000000001</v>
      </c>
      <c r="U72" s="83">
        <f t="shared" si="39"/>
        <v>1.76294</v>
      </c>
      <c r="V72" s="83">
        <f t="shared" si="39"/>
        <v>1.7580199999999999</v>
      </c>
      <c r="W72" s="83">
        <f t="shared" si="39"/>
        <v>1.81202</v>
      </c>
      <c r="X72" s="83">
        <f t="shared" si="39"/>
        <v>1.82572</v>
      </c>
      <c r="Y72" s="83">
        <f t="shared" si="39"/>
        <v>1.82081</v>
      </c>
      <c r="Z72" s="83">
        <f t="shared" si="39"/>
        <v>1.5284800000000001</v>
      </c>
      <c r="AA72" s="83">
        <f t="shared" si="39"/>
        <v>1.32138</v>
      </c>
    </row>
    <row r="73" spans="1:27" ht="12.75" customHeight="1" outlineLevel="1" x14ac:dyDescent="0.2">
      <c r="A73" s="91" t="s">
        <v>2250</v>
      </c>
      <c r="B73" s="63" t="s">
        <v>233</v>
      </c>
      <c r="C73" s="43" t="s">
        <v>79</v>
      </c>
      <c r="D73" s="44">
        <v>1051.19</v>
      </c>
      <c r="E73" s="44">
        <v>897.91</v>
      </c>
      <c r="F73" s="44">
        <v>831.19</v>
      </c>
      <c r="G73" s="44">
        <v>831.18</v>
      </c>
      <c r="H73" s="44">
        <v>900.04</v>
      </c>
      <c r="I73" s="44">
        <v>997.41</v>
      </c>
      <c r="J73" s="44">
        <v>1207.8399999999999</v>
      </c>
      <c r="K73" s="44">
        <v>1392</v>
      </c>
      <c r="L73" s="44">
        <v>1621.65</v>
      </c>
      <c r="M73" s="44">
        <v>1665.85</v>
      </c>
      <c r="N73" s="44">
        <v>1641.78</v>
      </c>
      <c r="O73" s="44">
        <v>1693.2</v>
      </c>
      <c r="P73" s="44">
        <v>1650.78</v>
      </c>
      <c r="Q73" s="44">
        <v>1653.73</v>
      </c>
      <c r="R73" s="44">
        <v>1641.52</v>
      </c>
      <c r="S73" s="44">
        <v>1633.07</v>
      </c>
      <c r="T73" s="44">
        <v>1622.64</v>
      </c>
      <c r="U73" s="44">
        <v>1580.39</v>
      </c>
      <c r="V73" s="44">
        <v>1575.47</v>
      </c>
      <c r="W73" s="44">
        <v>1629.47</v>
      </c>
      <c r="X73" s="44">
        <v>1643.17</v>
      </c>
      <c r="Y73" s="44">
        <v>1638.26</v>
      </c>
      <c r="Z73" s="44">
        <v>1345.93</v>
      </c>
      <c r="AA73" s="44">
        <v>1138.83</v>
      </c>
    </row>
    <row r="74" spans="1:27" ht="12.75" customHeight="1" outlineLevel="1" x14ac:dyDescent="0.2">
      <c r="A74" s="91" t="s">
        <v>2251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1" t="s">
        <v>2252</v>
      </c>
      <c r="B75" s="63" t="s">
        <v>83</v>
      </c>
      <c r="C75" s="43" t="s">
        <v>79</v>
      </c>
      <c r="D75" s="44">
        <v>6.14</v>
      </c>
      <c r="E75" s="44">
        <v>6.14</v>
      </c>
      <c r="F75" s="44">
        <v>6.14</v>
      </c>
      <c r="G75" s="44">
        <v>6.14</v>
      </c>
      <c r="H75" s="44">
        <v>6.14</v>
      </c>
      <c r="I75" s="44">
        <v>6.14</v>
      </c>
      <c r="J75" s="44">
        <v>6.14</v>
      </c>
      <c r="K75" s="44">
        <v>6.14</v>
      </c>
      <c r="L75" s="44">
        <v>6.14</v>
      </c>
      <c r="M75" s="44">
        <v>6.14</v>
      </c>
      <c r="N75" s="44">
        <v>6.14</v>
      </c>
      <c r="O75" s="44">
        <v>6.14</v>
      </c>
      <c r="P75" s="44">
        <v>6.14</v>
      </c>
      <c r="Q75" s="44">
        <v>6.14</v>
      </c>
      <c r="R75" s="44">
        <v>6.14</v>
      </c>
      <c r="S75" s="44">
        <v>6.14</v>
      </c>
      <c r="T75" s="44">
        <v>6.14</v>
      </c>
      <c r="U75" s="44">
        <v>6.14</v>
      </c>
      <c r="V75" s="44">
        <v>6.14</v>
      </c>
      <c r="W75" s="44">
        <v>6.14</v>
      </c>
      <c r="X75" s="44">
        <v>6.14</v>
      </c>
      <c r="Y75" s="44">
        <v>6.14</v>
      </c>
      <c r="Z75" s="44">
        <v>6.14</v>
      </c>
      <c r="AA75" s="44">
        <v>6.14</v>
      </c>
    </row>
    <row r="76" spans="1:27" ht="12.75" customHeight="1" outlineLevel="1" x14ac:dyDescent="0.2">
      <c r="A76" s="91" t="s">
        <v>2253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x14ac:dyDescent="0.2">
      <c r="A77" s="90" t="s">
        <v>2254</v>
      </c>
      <c r="B77" s="28" t="str">
        <f>"15"&amp;"."&amp;$B$777&amp;"."&amp;$B$778</f>
        <v>15.04.2023</v>
      </c>
      <c r="C77" s="82" t="s">
        <v>76</v>
      </c>
      <c r="D77" s="83">
        <f>ROUND(((D78+D79+D81+D80)/1000),5)</f>
        <v>1.40564</v>
      </c>
      <c r="E77" s="83">
        <f>ROUND(((E78+E79+E81+E80)/1000),5)</f>
        <v>1.2634000000000001</v>
      </c>
      <c r="F77" s="83">
        <f>ROUND(((F78+F79+F81+F80)/1000),5)</f>
        <v>1.24163</v>
      </c>
      <c r="G77" s="83">
        <f t="shared" ref="G77:AA77" si="42">ROUND(((G78+G79+G81+G80)/1000),5)</f>
        <v>1.2242200000000001</v>
      </c>
      <c r="H77" s="83">
        <f t="shared" si="42"/>
        <v>1.25023</v>
      </c>
      <c r="I77" s="83">
        <f t="shared" si="42"/>
        <v>1.25518</v>
      </c>
      <c r="J77" s="83">
        <f t="shared" si="42"/>
        <v>1.32792</v>
      </c>
      <c r="K77" s="83">
        <f t="shared" si="42"/>
        <v>1.52935</v>
      </c>
      <c r="L77" s="83">
        <f t="shared" si="42"/>
        <v>1.9656800000000001</v>
      </c>
      <c r="M77" s="83">
        <f t="shared" si="42"/>
        <v>2.0499200000000002</v>
      </c>
      <c r="N77" s="83">
        <f t="shared" si="42"/>
        <v>2.0649999999999999</v>
      </c>
      <c r="O77" s="83">
        <f t="shared" si="42"/>
        <v>2.0991599999999999</v>
      </c>
      <c r="P77" s="83">
        <f t="shared" si="42"/>
        <v>2.06908</v>
      </c>
      <c r="Q77" s="83">
        <f t="shared" si="42"/>
        <v>2.05993</v>
      </c>
      <c r="R77" s="83">
        <f t="shared" si="42"/>
        <v>2.0194800000000002</v>
      </c>
      <c r="S77" s="83">
        <f t="shared" si="42"/>
        <v>1.99966</v>
      </c>
      <c r="T77" s="83">
        <f t="shared" si="42"/>
        <v>1.9956700000000001</v>
      </c>
      <c r="U77" s="83">
        <f t="shared" si="42"/>
        <v>2.0138500000000001</v>
      </c>
      <c r="V77" s="83">
        <f t="shared" si="42"/>
        <v>1.9729699999999999</v>
      </c>
      <c r="W77" s="83">
        <f t="shared" si="42"/>
        <v>2.06359</v>
      </c>
      <c r="X77" s="83">
        <f t="shared" si="42"/>
        <v>2.0646900000000001</v>
      </c>
      <c r="Y77" s="83">
        <f t="shared" si="42"/>
        <v>2.0522999999999998</v>
      </c>
      <c r="Z77" s="83">
        <f t="shared" si="42"/>
        <v>1.80864</v>
      </c>
      <c r="AA77" s="83">
        <f t="shared" si="42"/>
        <v>1.6289400000000001</v>
      </c>
    </row>
    <row r="78" spans="1:27" ht="12.75" customHeight="1" outlineLevel="1" x14ac:dyDescent="0.2">
      <c r="A78" s="91" t="s">
        <v>2255</v>
      </c>
      <c r="B78" s="63" t="s">
        <v>233</v>
      </c>
      <c r="C78" s="43" t="s">
        <v>79</v>
      </c>
      <c r="D78" s="44">
        <v>1223.0899999999999</v>
      </c>
      <c r="E78" s="44">
        <v>1080.8499999999999</v>
      </c>
      <c r="F78" s="44">
        <v>1059.08</v>
      </c>
      <c r="G78" s="44">
        <v>1041.67</v>
      </c>
      <c r="H78" s="44">
        <v>1067.68</v>
      </c>
      <c r="I78" s="44">
        <v>1072.6300000000001</v>
      </c>
      <c r="J78" s="44">
        <v>1145.3699999999999</v>
      </c>
      <c r="K78" s="44">
        <v>1346.8</v>
      </c>
      <c r="L78" s="44">
        <v>1783.13</v>
      </c>
      <c r="M78" s="44">
        <v>1867.37</v>
      </c>
      <c r="N78" s="44">
        <v>1882.45</v>
      </c>
      <c r="O78" s="44">
        <v>1916.61</v>
      </c>
      <c r="P78" s="44">
        <v>1886.53</v>
      </c>
      <c r="Q78" s="44">
        <v>1877.38</v>
      </c>
      <c r="R78" s="44">
        <v>1836.93</v>
      </c>
      <c r="S78" s="44">
        <v>1817.11</v>
      </c>
      <c r="T78" s="44">
        <v>1813.12</v>
      </c>
      <c r="U78" s="44">
        <v>1831.3</v>
      </c>
      <c r="V78" s="44">
        <v>1790.42</v>
      </c>
      <c r="W78" s="44">
        <v>1881.04</v>
      </c>
      <c r="X78" s="44">
        <v>1882.14</v>
      </c>
      <c r="Y78" s="44">
        <v>1869.75</v>
      </c>
      <c r="Z78" s="44">
        <v>1626.09</v>
      </c>
      <c r="AA78" s="44">
        <v>1446.39</v>
      </c>
    </row>
    <row r="79" spans="1:27" ht="12.75" customHeight="1" outlineLevel="1" x14ac:dyDescent="0.2">
      <c r="A79" s="91" t="s">
        <v>2256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1" t="s">
        <v>2257</v>
      </c>
      <c r="B80" s="63" t="s">
        <v>83</v>
      </c>
      <c r="C80" s="43" t="s">
        <v>79</v>
      </c>
      <c r="D80" s="44">
        <v>6.14</v>
      </c>
      <c r="E80" s="44">
        <v>6.14</v>
      </c>
      <c r="F80" s="44">
        <v>6.14</v>
      </c>
      <c r="G80" s="44">
        <v>6.14</v>
      </c>
      <c r="H80" s="44">
        <v>6.14</v>
      </c>
      <c r="I80" s="44">
        <v>6.14</v>
      </c>
      <c r="J80" s="44">
        <v>6.14</v>
      </c>
      <c r="K80" s="44">
        <v>6.14</v>
      </c>
      <c r="L80" s="44">
        <v>6.14</v>
      </c>
      <c r="M80" s="44">
        <v>6.14</v>
      </c>
      <c r="N80" s="44">
        <v>6.14</v>
      </c>
      <c r="O80" s="44">
        <v>6.14</v>
      </c>
      <c r="P80" s="44">
        <v>6.14</v>
      </c>
      <c r="Q80" s="44">
        <v>6.14</v>
      </c>
      <c r="R80" s="44">
        <v>6.14</v>
      </c>
      <c r="S80" s="44">
        <v>6.14</v>
      </c>
      <c r="T80" s="44">
        <v>6.14</v>
      </c>
      <c r="U80" s="44">
        <v>6.14</v>
      </c>
      <c r="V80" s="44">
        <v>6.14</v>
      </c>
      <c r="W80" s="44">
        <v>6.14</v>
      </c>
      <c r="X80" s="44">
        <v>6.14</v>
      </c>
      <c r="Y80" s="44">
        <v>6.14</v>
      </c>
      <c r="Z80" s="44">
        <v>6.14</v>
      </c>
      <c r="AA80" s="44">
        <v>6.14</v>
      </c>
    </row>
    <row r="81" spans="1:27" ht="12.75" customHeight="1" outlineLevel="1" x14ac:dyDescent="0.2">
      <c r="A81" s="91" t="s">
        <v>2258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x14ac:dyDescent="0.2">
      <c r="A82" s="90" t="s">
        <v>2259</v>
      </c>
      <c r="B82" s="28" t="str">
        <f>"16"&amp;"."&amp;$B$777&amp;"."&amp;$B$778</f>
        <v>16.04.2023</v>
      </c>
      <c r="C82" s="82" t="s">
        <v>76</v>
      </c>
      <c r="D82" s="83">
        <f>ROUND(((D83+D84+D86+D85)/1000),5)</f>
        <v>1.4425600000000001</v>
      </c>
      <c r="E82" s="83">
        <f>ROUND(((E83+E84+E86+E85)/1000),5)</f>
        <v>1.26641</v>
      </c>
      <c r="F82" s="83">
        <f>ROUND(((F83+F84+F86+F85)/1000),5)</f>
        <v>1.22739</v>
      </c>
      <c r="G82" s="83">
        <f t="shared" ref="G82:AA82" si="45">ROUND(((G83+G84+G86+G85)/1000),5)</f>
        <v>1.1871400000000001</v>
      </c>
      <c r="H82" s="83">
        <f t="shared" si="45"/>
        <v>1.1232</v>
      </c>
      <c r="I82" s="83">
        <f t="shared" si="45"/>
        <v>1.10504</v>
      </c>
      <c r="J82" s="83">
        <f t="shared" si="45"/>
        <v>1.0766899999999999</v>
      </c>
      <c r="K82" s="83">
        <f t="shared" si="45"/>
        <v>1.12323</v>
      </c>
      <c r="L82" s="83">
        <f t="shared" si="45"/>
        <v>1.4167799999999999</v>
      </c>
      <c r="M82" s="83">
        <f t="shared" si="45"/>
        <v>1.5100899999999999</v>
      </c>
      <c r="N82" s="83">
        <f t="shared" si="45"/>
        <v>1.53227</v>
      </c>
      <c r="O82" s="83">
        <f t="shared" si="45"/>
        <v>1.5328299999999999</v>
      </c>
      <c r="P82" s="83">
        <f t="shared" si="45"/>
        <v>1.5327299999999999</v>
      </c>
      <c r="Q82" s="83">
        <f t="shared" si="45"/>
        <v>1.52688</v>
      </c>
      <c r="R82" s="83">
        <f t="shared" si="45"/>
        <v>1.5237499999999999</v>
      </c>
      <c r="S82" s="83">
        <f t="shared" si="45"/>
        <v>1.5071399999999999</v>
      </c>
      <c r="T82" s="83">
        <f t="shared" si="45"/>
        <v>1.50457</v>
      </c>
      <c r="U82" s="83">
        <f t="shared" si="45"/>
        <v>1.5276400000000001</v>
      </c>
      <c r="V82" s="83">
        <f t="shared" si="45"/>
        <v>1.56403</v>
      </c>
      <c r="W82" s="83">
        <f t="shared" si="45"/>
        <v>1.7754799999999999</v>
      </c>
      <c r="X82" s="83">
        <f t="shared" si="45"/>
        <v>1.8176699999999999</v>
      </c>
      <c r="Y82" s="83">
        <f t="shared" si="45"/>
        <v>1.7967500000000001</v>
      </c>
      <c r="Z82" s="83">
        <f t="shared" si="45"/>
        <v>1.49577</v>
      </c>
      <c r="AA82" s="83">
        <f t="shared" si="45"/>
        <v>1.3067599999999999</v>
      </c>
    </row>
    <row r="83" spans="1:27" ht="12.75" customHeight="1" outlineLevel="1" x14ac:dyDescent="0.2">
      <c r="A83" s="91" t="s">
        <v>2260</v>
      </c>
      <c r="B83" s="63" t="s">
        <v>233</v>
      </c>
      <c r="C83" s="43" t="s">
        <v>79</v>
      </c>
      <c r="D83" s="44">
        <v>1260.01</v>
      </c>
      <c r="E83" s="44">
        <v>1083.8599999999999</v>
      </c>
      <c r="F83" s="44">
        <v>1044.8399999999999</v>
      </c>
      <c r="G83" s="44">
        <v>1004.59</v>
      </c>
      <c r="H83" s="44">
        <v>940.65</v>
      </c>
      <c r="I83" s="44">
        <v>922.49</v>
      </c>
      <c r="J83" s="44">
        <v>894.14</v>
      </c>
      <c r="K83" s="44">
        <v>940.68</v>
      </c>
      <c r="L83" s="44">
        <v>1234.23</v>
      </c>
      <c r="M83" s="44">
        <v>1327.54</v>
      </c>
      <c r="N83" s="44">
        <v>1349.72</v>
      </c>
      <c r="O83" s="44">
        <v>1350.28</v>
      </c>
      <c r="P83" s="44">
        <v>1350.18</v>
      </c>
      <c r="Q83" s="44">
        <v>1344.33</v>
      </c>
      <c r="R83" s="44">
        <v>1341.2</v>
      </c>
      <c r="S83" s="44">
        <v>1324.59</v>
      </c>
      <c r="T83" s="44">
        <v>1322.02</v>
      </c>
      <c r="U83" s="44">
        <v>1345.09</v>
      </c>
      <c r="V83" s="44">
        <v>1381.48</v>
      </c>
      <c r="W83" s="44">
        <v>1592.93</v>
      </c>
      <c r="X83" s="44">
        <v>1635.12</v>
      </c>
      <c r="Y83" s="44">
        <v>1614.2</v>
      </c>
      <c r="Z83" s="44">
        <v>1313.22</v>
      </c>
      <c r="AA83" s="44">
        <v>1124.21</v>
      </c>
    </row>
    <row r="84" spans="1:27" ht="12.75" customHeight="1" outlineLevel="1" x14ac:dyDescent="0.2">
      <c r="A84" s="91" t="s">
        <v>2261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1" t="s">
        <v>2262</v>
      </c>
      <c r="B85" s="63" t="s">
        <v>83</v>
      </c>
      <c r="C85" s="43" t="s">
        <v>79</v>
      </c>
      <c r="D85" s="44">
        <v>6.14</v>
      </c>
      <c r="E85" s="44">
        <v>6.14</v>
      </c>
      <c r="F85" s="44">
        <v>6.14</v>
      </c>
      <c r="G85" s="44">
        <v>6.14</v>
      </c>
      <c r="H85" s="44">
        <v>6.14</v>
      </c>
      <c r="I85" s="44">
        <v>6.14</v>
      </c>
      <c r="J85" s="44">
        <v>6.14</v>
      </c>
      <c r="K85" s="44">
        <v>6.14</v>
      </c>
      <c r="L85" s="44">
        <v>6.14</v>
      </c>
      <c r="M85" s="44">
        <v>6.14</v>
      </c>
      <c r="N85" s="44">
        <v>6.14</v>
      </c>
      <c r="O85" s="44">
        <v>6.14</v>
      </c>
      <c r="P85" s="44">
        <v>6.14</v>
      </c>
      <c r="Q85" s="44">
        <v>6.14</v>
      </c>
      <c r="R85" s="44">
        <v>6.14</v>
      </c>
      <c r="S85" s="44">
        <v>6.14</v>
      </c>
      <c r="T85" s="44">
        <v>6.14</v>
      </c>
      <c r="U85" s="44">
        <v>6.14</v>
      </c>
      <c r="V85" s="44">
        <v>6.14</v>
      </c>
      <c r="W85" s="44">
        <v>6.14</v>
      </c>
      <c r="X85" s="44">
        <v>6.14</v>
      </c>
      <c r="Y85" s="44">
        <v>6.14</v>
      </c>
      <c r="Z85" s="44">
        <v>6.14</v>
      </c>
      <c r="AA85" s="44">
        <v>6.14</v>
      </c>
    </row>
    <row r="86" spans="1:27" ht="12.75" customHeight="1" outlineLevel="1" x14ac:dyDescent="0.2">
      <c r="A86" s="91" t="s">
        <v>2263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x14ac:dyDescent="0.2">
      <c r="A87" s="90" t="s">
        <v>2264</v>
      </c>
      <c r="B87" s="28" t="str">
        <f>"17"&amp;"."&amp;$B$777&amp;"."&amp;$B$778</f>
        <v>17.04.2023</v>
      </c>
      <c r="C87" s="82" t="s">
        <v>76</v>
      </c>
      <c r="D87" s="83">
        <f>ROUND(((D88+D89+D91+D90)/1000),5)</f>
        <v>1.2599899999999999</v>
      </c>
      <c r="E87" s="83">
        <f>ROUND(((E88+E89+E91+E90)/1000),5)</f>
        <v>1.1757899999999999</v>
      </c>
      <c r="F87" s="83">
        <f>ROUND(((F88+F89+F91+F90)/1000),5)</f>
        <v>1.07856</v>
      </c>
      <c r="G87" s="83">
        <f t="shared" ref="G87:AA87" si="48">ROUND(((G88+G89+G91+G90)/1000),5)</f>
        <v>1.0357099999999999</v>
      </c>
      <c r="H87" s="83">
        <f t="shared" si="48"/>
        <v>1.07891</v>
      </c>
      <c r="I87" s="83">
        <f t="shared" si="48"/>
        <v>1.2178199999999999</v>
      </c>
      <c r="J87" s="83">
        <f t="shared" si="48"/>
        <v>1.2945199999999999</v>
      </c>
      <c r="K87" s="83">
        <f t="shared" si="48"/>
        <v>1.5777699999999999</v>
      </c>
      <c r="L87" s="83">
        <f t="shared" si="48"/>
        <v>1.81887</v>
      </c>
      <c r="M87" s="83">
        <f t="shared" si="48"/>
        <v>1.9137299999999999</v>
      </c>
      <c r="N87" s="83">
        <f t="shared" si="48"/>
        <v>1.9230499999999999</v>
      </c>
      <c r="O87" s="83">
        <f t="shared" si="48"/>
        <v>1.91092</v>
      </c>
      <c r="P87" s="83">
        <f t="shared" si="48"/>
        <v>1.8392599999999999</v>
      </c>
      <c r="Q87" s="83">
        <f t="shared" si="48"/>
        <v>1.9186700000000001</v>
      </c>
      <c r="R87" s="83">
        <f t="shared" si="48"/>
        <v>1.9061399999999999</v>
      </c>
      <c r="S87" s="83">
        <f t="shared" si="48"/>
        <v>1.83518</v>
      </c>
      <c r="T87" s="83">
        <f t="shared" si="48"/>
        <v>1.84162</v>
      </c>
      <c r="U87" s="83">
        <f t="shared" si="48"/>
        <v>1.83073</v>
      </c>
      <c r="V87" s="83">
        <f t="shared" si="48"/>
        <v>1.7750999999999999</v>
      </c>
      <c r="W87" s="83">
        <f t="shared" si="48"/>
        <v>1.8666499999999999</v>
      </c>
      <c r="X87" s="83">
        <f t="shared" si="48"/>
        <v>1.8737200000000001</v>
      </c>
      <c r="Y87" s="83">
        <f t="shared" si="48"/>
        <v>1.8366899999999999</v>
      </c>
      <c r="Z87" s="83">
        <f t="shared" si="48"/>
        <v>1.5301499999999999</v>
      </c>
      <c r="AA87" s="83">
        <f t="shared" si="48"/>
        <v>1.3023100000000001</v>
      </c>
    </row>
    <row r="88" spans="1:27" ht="12.75" customHeight="1" outlineLevel="1" x14ac:dyDescent="0.2">
      <c r="A88" s="91" t="s">
        <v>2265</v>
      </c>
      <c r="B88" s="63" t="s">
        <v>233</v>
      </c>
      <c r="C88" s="43" t="s">
        <v>79</v>
      </c>
      <c r="D88" s="44">
        <v>1077.44</v>
      </c>
      <c r="E88" s="44">
        <v>993.24</v>
      </c>
      <c r="F88" s="44">
        <v>896.01</v>
      </c>
      <c r="G88" s="44">
        <v>853.16</v>
      </c>
      <c r="H88" s="44">
        <v>896.36</v>
      </c>
      <c r="I88" s="44">
        <v>1035.27</v>
      </c>
      <c r="J88" s="44">
        <v>1111.97</v>
      </c>
      <c r="K88" s="44">
        <v>1395.22</v>
      </c>
      <c r="L88" s="44">
        <v>1636.32</v>
      </c>
      <c r="M88" s="44">
        <v>1731.18</v>
      </c>
      <c r="N88" s="44">
        <v>1740.5</v>
      </c>
      <c r="O88" s="44">
        <v>1728.37</v>
      </c>
      <c r="P88" s="44">
        <v>1656.71</v>
      </c>
      <c r="Q88" s="44">
        <v>1736.12</v>
      </c>
      <c r="R88" s="44">
        <v>1723.59</v>
      </c>
      <c r="S88" s="44">
        <v>1652.63</v>
      </c>
      <c r="T88" s="44">
        <v>1659.07</v>
      </c>
      <c r="U88" s="44">
        <v>1648.18</v>
      </c>
      <c r="V88" s="44">
        <v>1592.55</v>
      </c>
      <c r="W88" s="44">
        <v>1684.1</v>
      </c>
      <c r="X88" s="44">
        <v>1691.17</v>
      </c>
      <c r="Y88" s="44">
        <v>1654.14</v>
      </c>
      <c r="Z88" s="44">
        <v>1347.6</v>
      </c>
      <c r="AA88" s="44">
        <v>1119.76</v>
      </c>
    </row>
    <row r="89" spans="1:27" ht="12.75" customHeight="1" outlineLevel="1" x14ac:dyDescent="0.2">
      <c r="A89" s="91" t="s">
        <v>2266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1" t="s">
        <v>2267</v>
      </c>
      <c r="B90" s="63" t="s">
        <v>83</v>
      </c>
      <c r="C90" s="43" t="s">
        <v>79</v>
      </c>
      <c r="D90" s="44">
        <v>6.14</v>
      </c>
      <c r="E90" s="44">
        <v>6.14</v>
      </c>
      <c r="F90" s="44">
        <v>6.14</v>
      </c>
      <c r="G90" s="44">
        <v>6.14</v>
      </c>
      <c r="H90" s="44">
        <v>6.14</v>
      </c>
      <c r="I90" s="44">
        <v>6.14</v>
      </c>
      <c r="J90" s="44">
        <v>6.14</v>
      </c>
      <c r="K90" s="44">
        <v>6.14</v>
      </c>
      <c r="L90" s="44">
        <v>6.14</v>
      </c>
      <c r="M90" s="44">
        <v>6.14</v>
      </c>
      <c r="N90" s="44">
        <v>6.14</v>
      </c>
      <c r="O90" s="44">
        <v>6.14</v>
      </c>
      <c r="P90" s="44">
        <v>6.14</v>
      </c>
      <c r="Q90" s="44">
        <v>6.14</v>
      </c>
      <c r="R90" s="44">
        <v>6.14</v>
      </c>
      <c r="S90" s="44">
        <v>6.14</v>
      </c>
      <c r="T90" s="44">
        <v>6.14</v>
      </c>
      <c r="U90" s="44">
        <v>6.14</v>
      </c>
      <c r="V90" s="44">
        <v>6.14</v>
      </c>
      <c r="W90" s="44">
        <v>6.14</v>
      </c>
      <c r="X90" s="44">
        <v>6.14</v>
      </c>
      <c r="Y90" s="44">
        <v>6.14</v>
      </c>
      <c r="Z90" s="44">
        <v>6.14</v>
      </c>
      <c r="AA90" s="44">
        <v>6.14</v>
      </c>
    </row>
    <row r="91" spans="1:27" ht="12.75" customHeight="1" outlineLevel="1" x14ac:dyDescent="0.2">
      <c r="A91" s="91" t="s">
        <v>2268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x14ac:dyDescent="0.2">
      <c r="A92" s="90" t="s">
        <v>2269</v>
      </c>
      <c r="B92" s="28" t="str">
        <f>"18"&amp;"."&amp;$B$777&amp;"."&amp;$B$778</f>
        <v>18.04.2023</v>
      </c>
      <c r="C92" s="82" t="s">
        <v>76</v>
      </c>
      <c r="D92" s="83">
        <f>ROUND(((D93+D94+D96+D95)/1000),5)</f>
        <v>1.2356199999999999</v>
      </c>
      <c r="E92" s="83">
        <f>ROUND(((E93+E94+E96+E95)/1000),5)</f>
        <v>1.10703</v>
      </c>
      <c r="F92" s="83">
        <f>ROUND(((F93+F94+F96+F95)/1000),5)</f>
        <v>1.02688</v>
      </c>
      <c r="G92" s="83">
        <f t="shared" ref="G92:AA92" si="51">ROUND(((G93+G94+G96+G95)/1000),5)</f>
        <v>0.88624999999999998</v>
      </c>
      <c r="H92" s="83">
        <f t="shared" si="51"/>
        <v>1.10554</v>
      </c>
      <c r="I92" s="83">
        <f t="shared" si="51"/>
        <v>1.2050099999999999</v>
      </c>
      <c r="J92" s="83">
        <f t="shared" si="51"/>
        <v>1.35914</v>
      </c>
      <c r="K92" s="83">
        <f t="shared" si="51"/>
        <v>1.5776300000000001</v>
      </c>
      <c r="L92" s="83">
        <f t="shared" si="51"/>
        <v>1.8106</v>
      </c>
      <c r="M92" s="83">
        <f t="shared" si="51"/>
        <v>1.9020900000000001</v>
      </c>
      <c r="N92" s="83">
        <f t="shared" si="51"/>
        <v>1.9427099999999999</v>
      </c>
      <c r="O92" s="83">
        <f t="shared" si="51"/>
        <v>1.97746</v>
      </c>
      <c r="P92" s="83">
        <f t="shared" si="51"/>
        <v>1.91517</v>
      </c>
      <c r="Q92" s="83">
        <f t="shared" si="51"/>
        <v>2.0697000000000001</v>
      </c>
      <c r="R92" s="83">
        <f t="shared" si="51"/>
        <v>2.0544899999999999</v>
      </c>
      <c r="S92" s="83">
        <f t="shared" si="51"/>
        <v>1.93445</v>
      </c>
      <c r="T92" s="83">
        <f t="shared" si="51"/>
        <v>1.91628</v>
      </c>
      <c r="U92" s="83">
        <f t="shared" si="51"/>
        <v>1.8743399999999999</v>
      </c>
      <c r="V92" s="83">
        <f t="shared" si="51"/>
        <v>1.80416</v>
      </c>
      <c r="W92" s="83">
        <f t="shared" si="51"/>
        <v>1.8600699999999999</v>
      </c>
      <c r="X92" s="83">
        <f t="shared" si="51"/>
        <v>1.9156200000000001</v>
      </c>
      <c r="Y92" s="83">
        <f t="shared" si="51"/>
        <v>1.8873500000000001</v>
      </c>
      <c r="Z92" s="83">
        <f t="shared" si="51"/>
        <v>1.59918</v>
      </c>
      <c r="AA92" s="83">
        <f t="shared" si="51"/>
        <v>1.33754</v>
      </c>
    </row>
    <row r="93" spans="1:27" ht="12.75" customHeight="1" outlineLevel="1" x14ac:dyDescent="0.2">
      <c r="A93" s="91" t="s">
        <v>2270</v>
      </c>
      <c r="B93" s="63" t="s">
        <v>233</v>
      </c>
      <c r="C93" s="43" t="s">
        <v>79</v>
      </c>
      <c r="D93" s="44">
        <v>1053.07</v>
      </c>
      <c r="E93" s="44">
        <v>924.48</v>
      </c>
      <c r="F93" s="44">
        <v>844.33</v>
      </c>
      <c r="G93" s="44">
        <v>703.7</v>
      </c>
      <c r="H93" s="44">
        <v>922.99</v>
      </c>
      <c r="I93" s="44">
        <v>1022.46</v>
      </c>
      <c r="J93" s="44">
        <v>1176.5899999999999</v>
      </c>
      <c r="K93" s="44">
        <v>1395.08</v>
      </c>
      <c r="L93" s="44">
        <v>1628.05</v>
      </c>
      <c r="M93" s="44">
        <v>1719.54</v>
      </c>
      <c r="N93" s="44">
        <v>1760.16</v>
      </c>
      <c r="O93" s="44">
        <v>1794.91</v>
      </c>
      <c r="P93" s="44">
        <v>1732.62</v>
      </c>
      <c r="Q93" s="44">
        <v>1887.15</v>
      </c>
      <c r="R93" s="44">
        <v>1871.94</v>
      </c>
      <c r="S93" s="44">
        <v>1751.9</v>
      </c>
      <c r="T93" s="44">
        <v>1733.73</v>
      </c>
      <c r="U93" s="44">
        <v>1691.79</v>
      </c>
      <c r="V93" s="44">
        <v>1621.61</v>
      </c>
      <c r="W93" s="44">
        <v>1677.52</v>
      </c>
      <c r="X93" s="44">
        <v>1733.07</v>
      </c>
      <c r="Y93" s="44">
        <v>1704.8</v>
      </c>
      <c r="Z93" s="44">
        <v>1416.63</v>
      </c>
      <c r="AA93" s="44">
        <v>1154.99</v>
      </c>
    </row>
    <row r="94" spans="1:27" ht="12.75" customHeight="1" outlineLevel="1" x14ac:dyDescent="0.2">
      <c r="A94" s="91" t="s">
        <v>2271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1" t="s">
        <v>2272</v>
      </c>
      <c r="B95" s="63" t="s">
        <v>83</v>
      </c>
      <c r="C95" s="43" t="s">
        <v>79</v>
      </c>
      <c r="D95" s="44">
        <v>6.14</v>
      </c>
      <c r="E95" s="44">
        <v>6.14</v>
      </c>
      <c r="F95" s="44">
        <v>6.14</v>
      </c>
      <c r="G95" s="44">
        <v>6.14</v>
      </c>
      <c r="H95" s="44">
        <v>6.14</v>
      </c>
      <c r="I95" s="44">
        <v>6.14</v>
      </c>
      <c r="J95" s="44">
        <v>6.14</v>
      </c>
      <c r="K95" s="44">
        <v>6.14</v>
      </c>
      <c r="L95" s="44">
        <v>6.14</v>
      </c>
      <c r="M95" s="44">
        <v>6.14</v>
      </c>
      <c r="N95" s="44">
        <v>6.14</v>
      </c>
      <c r="O95" s="44">
        <v>6.14</v>
      </c>
      <c r="P95" s="44">
        <v>6.14</v>
      </c>
      <c r="Q95" s="44">
        <v>6.14</v>
      </c>
      <c r="R95" s="44">
        <v>6.14</v>
      </c>
      <c r="S95" s="44">
        <v>6.14</v>
      </c>
      <c r="T95" s="44">
        <v>6.14</v>
      </c>
      <c r="U95" s="44">
        <v>6.14</v>
      </c>
      <c r="V95" s="44">
        <v>6.14</v>
      </c>
      <c r="W95" s="44">
        <v>6.14</v>
      </c>
      <c r="X95" s="44">
        <v>6.14</v>
      </c>
      <c r="Y95" s="44">
        <v>6.14</v>
      </c>
      <c r="Z95" s="44">
        <v>6.14</v>
      </c>
      <c r="AA95" s="44">
        <v>6.14</v>
      </c>
    </row>
    <row r="96" spans="1:27" ht="12.75" customHeight="1" outlineLevel="1" x14ac:dyDescent="0.2">
      <c r="A96" s="91" t="s">
        <v>2273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x14ac:dyDescent="0.2">
      <c r="A97" s="90" t="s">
        <v>2274</v>
      </c>
      <c r="B97" s="28" t="str">
        <f>"19"&amp;"."&amp;$B$777&amp;"."&amp;$B$778</f>
        <v>19.04.2023</v>
      </c>
      <c r="C97" s="82" t="s">
        <v>76</v>
      </c>
      <c r="D97" s="83">
        <f>ROUND(((D98+D99+D101+D100)/1000),5)</f>
        <v>1.2405600000000001</v>
      </c>
      <c r="E97" s="83">
        <f>ROUND(((E98+E99+E101+E100)/1000),5)</f>
        <v>1.11219</v>
      </c>
      <c r="F97" s="83">
        <f>ROUND(((F98+F99+F101+F100)/1000),5)</f>
        <v>1.0257799999999999</v>
      </c>
      <c r="G97" s="83">
        <f t="shared" ref="G97:AA97" si="54">ROUND(((G98+G99+G101+G100)/1000),5)</f>
        <v>0.95086999999999999</v>
      </c>
      <c r="H97" s="83">
        <f t="shared" si="54"/>
        <v>1.11033</v>
      </c>
      <c r="I97" s="83">
        <f t="shared" si="54"/>
        <v>1.2275</v>
      </c>
      <c r="J97" s="83">
        <f t="shared" si="54"/>
        <v>1.4450099999999999</v>
      </c>
      <c r="K97" s="83">
        <f t="shared" si="54"/>
        <v>1.6381300000000001</v>
      </c>
      <c r="L97" s="83">
        <f t="shared" si="54"/>
        <v>1.8097700000000001</v>
      </c>
      <c r="M97" s="83">
        <f t="shared" si="54"/>
        <v>1.8427500000000001</v>
      </c>
      <c r="N97" s="83">
        <f t="shared" si="54"/>
        <v>1.8392999999999999</v>
      </c>
      <c r="O97" s="83">
        <f t="shared" si="54"/>
        <v>1.8366499999999999</v>
      </c>
      <c r="P97" s="83">
        <f t="shared" si="54"/>
        <v>1.83138</v>
      </c>
      <c r="Q97" s="83">
        <f t="shared" si="54"/>
        <v>1.8323</v>
      </c>
      <c r="R97" s="83">
        <f t="shared" si="54"/>
        <v>1.8272299999999999</v>
      </c>
      <c r="S97" s="83">
        <f t="shared" si="54"/>
        <v>1.8098000000000001</v>
      </c>
      <c r="T97" s="83">
        <f t="shared" si="54"/>
        <v>1.8245400000000001</v>
      </c>
      <c r="U97" s="83">
        <f t="shared" si="54"/>
        <v>1.8149999999999999</v>
      </c>
      <c r="V97" s="83">
        <f t="shared" si="54"/>
        <v>1.76749</v>
      </c>
      <c r="W97" s="83">
        <f t="shared" si="54"/>
        <v>1.84002</v>
      </c>
      <c r="X97" s="83">
        <f t="shared" si="54"/>
        <v>1.8580700000000001</v>
      </c>
      <c r="Y97" s="83">
        <f t="shared" si="54"/>
        <v>1.85175</v>
      </c>
      <c r="Z97" s="83">
        <f t="shared" si="54"/>
        <v>1.5674399999999999</v>
      </c>
      <c r="AA97" s="83">
        <f t="shared" si="54"/>
        <v>1.3026500000000001</v>
      </c>
    </row>
    <row r="98" spans="1:27" ht="12.75" customHeight="1" outlineLevel="1" x14ac:dyDescent="0.2">
      <c r="A98" s="91" t="s">
        <v>2275</v>
      </c>
      <c r="B98" s="63" t="s">
        <v>233</v>
      </c>
      <c r="C98" s="43" t="s">
        <v>79</v>
      </c>
      <c r="D98" s="44">
        <v>1058.01</v>
      </c>
      <c r="E98" s="44">
        <v>929.64</v>
      </c>
      <c r="F98" s="44">
        <v>843.23</v>
      </c>
      <c r="G98" s="44">
        <v>768.32</v>
      </c>
      <c r="H98" s="44">
        <v>927.78</v>
      </c>
      <c r="I98" s="44">
        <v>1044.95</v>
      </c>
      <c r="J98" s="44">
        <v>1262.46</v>
      </c>
      <c r="K98" s="44">
        <v>1455.58</v>
      </c>
      <c r="L98" s="44">
        <v>1627.22</v>
      </c>
      <c r="M98" s="44">
        <v>1660.2</v>
      </c>
      <c r="N98" s="44">
        <v>1656.75</v>
      </c>
      <c r="O98" s="44">
        <v>1654.1</v>
      </c>
      <c r="P98" s="44">
        <v>1648.83</v>
      </c>
      <c r="Q98" s="44">
        <v>1649.75</v>
      </c>
      <c r="R98" s="44">
        <v>1644.68</v>
      </c>
      <c r="S98" s="44">
        <v>1627.25</v>
      </c>
      <c r="T98" s="44">
        <v>1641.99</v>
      </c>
      <c r="U98" s="44">
        <v>1632.45</v>
      </c>
      <c r="V98" s="44">
        <v>1584.94</v>
      </c>
      <c r="W98" s="44">
        <v>1657.47</v>
      </c>
      <c r="X98" s="44">
        <v>1675.52</v>
      </c>
      <c r="Y98" s="44">
        <v>1669.2</v>
      </c>
      <c r="Z98" s="44">
        <v>1384.89</v>
      </c>
      <c r="AA98" s="44">
        <v>1120.0999999999999</v>
      </c>
    </row>
    <row r="99" spans="1:27" ht="12.75" customHeight="1" outlineLevel="1" x14ac:dyDescent="0.2">
      <c r="A99" s="91" t="s">
        <v>2276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1" t="s">
        <v>2277</v>
      </c>
      <c r="B100" s="63" t="s">
        <v>83</v>
      </c>
      <c r="C100" s="43" t="s">
        <v>79</v>
      </c>
      <c r="D100" s="44">
        <v>6.14</v>
      </c>
      <c r="E100" s="44">
        <v>6.14</v>
      </c>
      <c r="F100" s="44">
        <v>6.14</v>
      </c>
      <c r="G100" s="44">
        <v>6.14</v>
      </c>
      <c r="H100" s="44">
        <v>6.14</v>
      </c>
      <c r="I100" s="44">
        <v>6.14</v>
      </c>
      <c r="J100" s="44">
        <v>6.14</v>
      </c>
      <c r="K100" s="44">
        <v>6.14</v>
      </c>
      <c r="L100" s="44">
        <v>6.14</v>
      </c>
      <c r="M100" s="44">
        <v>6.14</v>
      </c>
      <c r="N100" s="44">
        <v>6.14</v>
      </c>
      <c r="O100" s="44">
        <v>6.14</v>
      </c>
      <c r="P100" s="44">
        <v>6.14</v>
      </c>
      <c r="Q100" s="44">
        <v>6.14</v>
      </c>
      <c r="R100" s="44">
        <v>6.14</v>
      </c>
      <c r="S100" s="44">
        <v>6.14</v>
      </c>
      <c r="T100" s="44">
        <v>6.14</v>
      </c>
      <c r="U100" s="44">
        <v>6.14</v>
      </c>
      <c r="V100" s="44">
        <v>6.14</v>
      </c>
      <c r="W100" s="44">
        <v>6.14</v>
      </c>
      <c r="X100" s="44">
        <v>6.14</v>
      </c>
      <c r="Y100" s="44">
        <v>6.14</v>
      </c>
      <c r="Z100" s="44">
        <v>6.14</v>
      </c>
      <c r="AA100" s="44">
        <v>6.14</v>
      </c>
    </row>
    <row r="101" spans="1:27" ht="12.75" customHeight="1" outlineLevel="1" x14ac:dyDescent="0.2">
      <c r="A101" s="91" t="s">
        <v>2278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x14ac:dyDescent="0.2">
      <c r="A102" s="90" t="s">
        <v>2279</v>
      </c>
      <c r="B102" s="28" t="str">
        <f>"20"&amp;"."&amp;$B$777&amp;"."&amp;$B$778</f>
        <v>20.04.2023</v>
      </c>
      <c r="C102" s="82" t="s">
        <v>76</v>
      </c>
      <c r="D102" s="83">
        <f>ROUND(((D103+D104+D106+D105)/1000),5)</f>
        <v>1.2576799999999999</v>
      </c>
      <c r="E102" s="83">
        <f>ROUND(((E103+E104+E106+E105)/1000),5)</f>
        <v>1.1595200000000001</v>
      </c>
      <c r="F102" s="83">
        <f>ROUND(((F103+F104+F106+F105)/1000),5)</f>
        <v>1.10504</v>
      </c>
      <c r="G102" s="83">
        <f t="shared" ref="G102:AA102" si="57">ROUND(((G103+G104+G106+G105)/1000),5)</f>
        <v>1.0562199999999999</v>
      </c>
      <c r="H102" s="83">
        <f t="shared" si="57"/>
        <v>1.13408</v>
      </c>
      <c r="I102" s="83">
        <f t="shared" si="57"/>
        <v>1.2542</v>
      </c>
      <c r="J102" s="83">
        <f t="shared" si="57"/>
        <v>1.45207</v>
      </c>
      <c r="K102" s="83">
        <f t="shared" si="57"/>
        <v>1.68268</v>
      </c>
      <c r="L102" s="83">
        <f t="shared" si="57"/>
        <v>1.92289</v>
      </c>
      <c r="M102" s="83">
        <f t="shared" si="57"/>
        <v>2.0676299999999999</v>
      </c>
      <c r="N102" s="83">
        <f t="shared" si="57"/>
        <v>2.0249999999999999</v>
      </c>
      <c r="O102" s="83">
        <f t="shared" si="57"/>
        <v>2.0203099999999998</v>
      </c>
      <c r="P102" s="83">
        <f t="shared" si="57"/>
        <v>2.00291</v>
      </c>
      <c r="Q102" s="83">
        <f t="shared" si="57"/>
        <v>2.0220600000000002</v>
      </c>
      <c r="R102" s="83">
        <f t="shared" si="57"/>
        <v>2.0038999999999998</v>
      </c>
      <c r="S102" s="83">
        <f t="shared" si="57"/>
        <v>1.9980599999999999</v>
      </c>
      <c r="T102" s="83">
        <f t="shared" si="57"/>
        <v>1.9885900000000001</v>
      </c>
      <c r="U102" s="83">
        <f t="shared" si="57"/>
        <v>1.98631</v>
      </c>
      <c r="V102" s="83">
        <f t="shared" si="57"/>
        <v>1.92919</v>
      </c>
      <c r="W102" s="83">
        <f t="shared" si="57"/>
        <v>2.05789</v>
      </c>
      <c r="X102" s="83">
        <f t="shared" si="57"/>
        <v>2.0761599999999998</v>
      </c>
      <c r="Y102" s="83">
        <f t="shared" si="57"/>
        <v>2.0398299999999998</v>
      </c>
      <c r="Z102" s="83">
        <f t="shared" si="57"/>
        <v>1.70397</v>
      </c>
      <c r="AA102" s="83">
        <f t="shared" si="57"/>
        <v>1.3868</v>
      </c>
    </row>
    <row r="103" spans="1:27" ht="12.75" customHeight="1" outlineLevel="1" x14ac:dyDescent="0.2">
      <c r="A103" s="91" t="s">
        <v>2280</v>
      </c>
      <c r="B103" s="63" t="s">
        <v>233</v>
      </c>
      <c r="C103" s="43" t="s">
        <v>79</v>
      </c>
      <c r="D103" s="44">
        <v>1075.1300000000001</v>
      </c>
      <c r="E103" s="44">
        <v>976.97</v>
      </c>
      <c r="F103" s="44">
        <v>922.49</v>
      </c>
      <c r="G103" s="44">
        <v>873.67</v>
      </c>
      <c r="H103" s="44">
        <v>951.53</v>
      </c>
      <c r="I103" s="44">
        <v>1071.6500000000001</v>
      </c>
      <c r="J103" s="44">
        <v>1269.52</v>
      </c>
      <c r="K103" s="44">
        <v>1500.13</v>
      </c>
      <c r="L103" s="44">
        <v>1740.34</v>
      </c>
      <c r="M103" s="44">
        <v>1885.08</v>
      </c>
      <c r="N103" s="44">
        <v>1842.45</v>
      </c>
      <c r="O103" s="44">
        <v>1837.76</v>
      </c>
      <c r="P103" s="44">
        <v>1820.36</v>
      </c>
      <c r="Q103" s="44">
        <v>1839.51</v>
      </c>
      <c r="R103" s="44">
        <v>1821.35</v>
      </c>
      <c r="S103" s="44">
        <v>1815.51</v>
      </c>
      <c r="T103" s="44">
        <v>1806.04</v>
      </c>
      <c r="U103" s="44">
        <v>1803.76</v>
      </c>
      <c r="V103" s="44">
        <v>1746.64</v>
      </c>
      <c r="W103" s="44">
        <v>1875.34</v>
      </c>
      <c r="X103" s="44">
        <v>1893.61</v>
      </c>
      <c r="Y103" s="44">
        <v>1857.28</v>
      </c>
      <c r="Z103" s="44">
        <v>1521.42</v>
      </c>
      <c r="AA103" s="44">
        <v>1204.25</v>
      </c>
    </row>
    <row r="104" spans="1:27" ht="12.75" customHeight="1" outlineLevel="1" x14ac:dyDescent="0.2">
      <c r="A104" s="91" t="s">
        <v>2281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1" t="s">
        <v>2282</v>
      </c>
      <c r="B105" s="63" t="s">
        <v>83</v>
      </c>
      <c r="C105" s="43" t="s">
        <v>79</v>
      </c>
      <c r="D105" s="44">
        <v>6.14</v>
      </c>
      <c r="E105" s="44">
        <v>6.14</v>
      </c>
      <c r="F105" s="44">
        <v>6.14</v>
      </c>
      <c r="G105" s="44">
        <v>6.14</v>
      </c>
      <c r="H105" s="44">
        <v>6.14</v>
      </c>
      <c r="I105" s="44">
        <v>6.14</v>
      </c>
      <c r="J105" s="44">
        <v>6.14</v>
      </c>
      <c r="K105" s="44">
        <v>6.14</v>
      </c>
      <c r="L105" s="44">
        <v>6.14</v>
      </c>
      <c r="M105" s="44">
        <v>6.14</v>
      </c>
      <c r="N105" s="44">
        <v>6.14</v>
      </c>
      <c r="O105" s="44">
        <v>6.14</v>
      </c>
      <c r="P105" s="44">
        <v>6.14</v>
      </c>
      <c r="Q105" s="44">
        <v>6.14</v>
      </c>
      <c r="R105" s="44">
        <v>6.14</v>
      </c>
      <c r="S105" s="44">
        <v>6.14</v>
      </c>
      <c r="T105" s="44">
        <v>6.14</v>
      </c>
      <c r="U105" s="44">
        <v>6.14</v>
      </c>
      <c r="V105" s="44">
        <v>6.14</v>
      </c>
      <c r="W105" s="44">
        <v>6.14</v>
      </c>
      <c r="X105" s="44">
        <v>6.14</v>
      </c>
      <c r="Y105" s="44">
        <v>6.14</v>
      </c>
      <c r="Z105" s="44">
        <v>6.14</v>
      </c>
      <c r="AA105" s="44">
        <v>6.14</v>
      </c>
    </row>
    <row r="106" spans="1:27" ht="12.75" customHeight="1" outlineLevel="1" x14ac:dyDescent="0.2">
      <c r="A106" s="91" t="s">
        <v>2283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x14ac:dyDescent="0.2">
      <c r="A107" s="90" t="s">
        <v>2284</v>
      </c>
      <c r="B107" s="28" t="str">
        <f>"21"&amp;"."&amp;$B$777&amp;"."&amp;$B$778</f>
        <v>21.04.2023</v>
      </c>
      <c r="C107" s="82" t="s">
        <v>76</v>
      </c>
      <c r="D107" s="83">
        <f>ROUND(((D108+D109+D111+D110)/1000),5)</f>
        <v>1.3823399999999999</v>
      </c>
      <c r="E107" s="83">
        <f>ROUND(((E108+E109+E111+E110)/1000),5)</f>
        <v>1.2568299999999999</v>
      </c>
      <c r="F107" s="83">
        <f>ROUND(((F108+F109+F111+F110)/1000),5)</f>
        <v>1.1971700000000001</v>
      </c>
      <c r="G107" s="83">
        <f t="shared" ref="G107:AA107" si="60">ROUND(((G108+G109+G111+G110)/1000),5)</f>
        <v>1.1863900000000001</v>
      </c>
      <c r="H107" s="83">
        <f t="shared" si="60"/>
        <v>1.2550600000000001</v>
      </c>
      <c r="I107" s="83">
        <f t="shared" si="60"/>
        <v>1.2719400000000001</v>
      </c>
      <c r="J107" s="83">
        <f t="shared" si="60"/>
        <v>1.5214000000000001</v>
      </c>
      <c r="K107" s="83">
        <f t="shared" si="60"/>
        <v>1.86731</v>
      </c>
      <c r="L107" s="83">
        <f t="shared" si="60"/>
        <v>2.0677099999999999</v>
      </c>
      <c r="M107" s="83">
        <f t="shared" si="60"/>
        <v>2.16127</v>
      </c>
      <c r="N107" s="83">
        <f t="shared" si="60"/>
        <v>2.1791200000000002</v>
      </c>
      <c r="O107" s="83">
        <f t="shared" si="60"/>
        <v>2.1866099999999999</v>
      </c>
      <c r="P107" s="83">
        <f t="shared" si="60"/>
        <v>2.1702499999999998</v>
      </c>
      <c r="Q107" s="83">
        <f t="shared" si="60"/>
        <v>2.1707800000000002</v>
      </c>
      <c r="R107" s="83">
        <f t="shared" si="60"/>
        <v>2.1415199999999999</v>
      </c>
      <c r="S107" s="83">
        <f t="shared" si="60"/>
        <v>2.1254599999999999</v>
      </c>
      <c r="T107" s="83">
        <f t="shared" si="60"/>
        <v>2.1247099999999999</v>
      </c>
      <c r="U107" s="83">
        <f t="shared" si="60"/>
        <v>2.0750299999999999</v>
      </c>
      <c r="V107" s="83">
        <f t="shared" si="60"/>
        <v>2.13327</v>
      </c>
      <c r="W107" s="83">
        <f t="shared" si="60"/>
        <v>2.0775899999999998</v>
      </c>
      <c r="X107" s="83">
        <f t="shared" si="60"/>
        <v>2.13104</v>
      </c>
      <c r="Y107" s="83">
        <f t="shared" si="60"/>
        <v>2.11198</v>
      </c>
      <c r="Z107" s="83">
        <f t="shared" si="60"/>
        <v>1.83927</v>
      </c>
      <c r="AA107" s="83">
        <f t="shared" si="60"/>
        <v>1.7062299999999999</v>
      </c>
    </row>
    <row r="108" spans="1:27" ht="12.75" customHeight="1" outlineLevel="1" x14ac:dyDescent="0.2">
      <c r="A108" s="91" t="s">
        <v>2285</v>
      </c>
      <c r="B108" s="63" t="s">
        <v>233</v>
      </c>
      <c r="C108" s="43" t="s">
        <v>79</v>
      </c>
      <c r="D108" s="44">
        <v>1199.79</v>
      </c>
      <c r="E108" s="44">
        <v>1074.28</v>
      </c>
      <c r="F108" s="44">
        <v>1014.62</v>
      </c>
      <c r="G108" s="44">
        <v>1003.84</v>
      </c>
      <c r="H108" s="44">
        <v>1072.51</v>
      </c>
      <c r="I108" s="44">
        <v>1089.3900000000001</v>
      </c>
      <c r="J108" s="44">
        <v>1338.85</v>
      </c>
      <c r="K108" s="44">
        <v>1684.76</v>
      </c>
      <c r="L108" s="44">
        <v>1885.16</v>
      </c>
      <c r="M108" s="44">
        <v>1978.72</v>
      </c>
      <c r="N108" s="44">
        <v>1996.57</v>
      </c>
      <c r="O108" s="44">
        <v>2004.06</v>
      </c>
      <c r="P108" s="44">
        <v>1987.7</v>
      </c>
      <c r="Q108" s="44">
        <v>1988.23</v>
      </c>
      <c r="R108" s="44">
        <v>1958.97</v>
      </c>
      <c r="S108" s="44">
        <v>1942.91</v>
      </c>
      <c r="T108" s="44">
        <v>1942.16</v>
      </c>
      <c r="U108" s="44">
        <v>1892.48</v>
      </c>
      <c r="V108" s="44">
        <v>1950.72</v>
      </c>
      <c r="W108" s="44">
        <v>1895.04</v>
      </c>
      <c r="X108" s="44">
        <v>1948.49</v>
      </c>
      <c r="Y108" s="44">
        <v>1929.43</v>
      </c>
      <c r="Z108" s="44">
        <v>1656.72</v>
      </c>
      <c r="AA108" s="44">
        <v>1523.68</v>
      </c>
    </row>
    <row r="109" spans="1:27" ht="12.75" customHeight="1" outlineLevel="1" x14ac:dyDescent="0.2">
      <c r="A109" s="91" t="s">
        <v>2286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1" t="s">
        <v>2287</v>
      </c>
      <c r="B110" s="63" t="s">
        <v>83</v>
      </c>
      <c r="C110" s="43" t="s">
        <v>79</v>
      </c>
      <c r="D110" s="44">
        <v>6.14</v>
      </c>
      <c r="E110" s="44">
        <v>6.14</v>
      </c>
      <c r="F110" s="44">
        <v>6.14</v>
      </c>
      <c r="G110" s="44">
        <v>6.14</v>
      </c>
      <c r="H110" s="44">
        <v>6.14</v>
      </c>
      <c r="I110" s="44">
        <v>6.14</v>
      </c>
      <c r="J110" s="44">
        <v>6.14</v>
      </c>
      <c r="K110" s="44">
        <v>6.14</v>
      </c>
      <c r="L110" s="44">
        <v>6.14</v>
      </c>
      <c r="M110" s="44">
        <v>6.14</v>
      </c>
      <c r="N110" s="44">
        <v>6.14</v>
      </c>
      <c r="O110" s="44">
        <v>6.14</v>
      </c>
      <c r="P110" s="44">
        <v>6.14</v>
      </c>
      <c r="Q110" s="44">
        <v>6.14</v>
      </c>
      <c r="R110" s="44">
        <v>6.14</v>
      </c>
      <c r="S110" s="44">
        <v>6.14</v>
      </c>
      <c r="T110" s="44">
        <v>6.14</v>
      </c>
      <c r="U110" s="44">
        <v>6.14</v>
      </c>
      <c r="V110" s="44">
        <v>6.14</v>
      </c>
      <c r="W110" s="44">
        <v>6.14</v>
      </c>
      <c r="X110" s="44">
        <v>6.14</v>
      </c>
      <c r="Y110" s="44">
        <v>6.14</v>
      </c>
      <c r="Z110" s="44">
        <v>6.14</v>
      </c>
      <c r="AA110" s="44">
        <v>6.14</v>
      </c>
    </row>
    <row r="111" spans="1:27" ht="12.75" customHeight="1" outlineLevel="1" x14ac:dyDescent="0.2">
      <c r="A111" s="91" t="s">
        <v>2288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x14ac:dyDescent="0.2">
      <c r="A112" s="90" t="s">
        <v>2289</v>
      </c>
      <c r="B112" s="28" t="str">
        <f>"22"&amp;"."&amp;$B$777&amp;"."&amp;$B$778</f>
        <v>22.04.2023</v>
      </c>
      <c r="C112" s="82" t="s">
        <v>76</v>
      </c>
      <c r="D112" s="83">
        <f>ROUND(((D113+D114+D116+D115)/1000),5)</f>
        <v>1.6672800000000001</v>
      </c>
      <c r="E112" s="83">
        <f>ROUND(((E113+E114+E116+E115)/1000),5)</f>
        <v>1.4630799999999999</v>
      </c>
      <c r="F112" s="83">
        <f>ROUND(((F113+F114+F116+F115)/1000),5)</f>
        <v>1.32765</v>
      </c>
      <c r="G112" s="83">
        <f t="shared" ref="G112:AA112" si="63">ROUND(((G113+G114+G116+G115)/1000),5)</f>
        <v>1.29159</v>
      </c>
      <c r="H112" s="83">
        <f t="shared" si="63"/>
        <v>1.26108</v>
      </c>
      <c r="I112" s="83">
        <f t="shared" si="63"/>
        <v>1.3039799999999999</v>
      </c>
      <c r="J112" s="83">
        <f t="shared" si="63"/>
        <v>1.4500999999999999</v>
      </c>
      <c r="K112" s="83">
        <f t="shared" si="63"/>
        <v>1.5864799999999999</v>
      </c>
      <c r="L112" s="83">
        <f t="shared" si="63"/>
        <v>1.92719</v>
      </c>
      <c r="M112" s="83">
        <f t="shared" si="63"/>
        <v>2.08365</v>
      </c>
      <c r="N112" s="83">
        <f t="shared" si="63"/>
        <v>2.0906799999999999</v>
      </c>
      <c r="O112" s="83">
        <f t="shared" si="63"/>
        <v>2.1581600000000001</v>
      </c>
      <c r="P112" s="83">
        <f t="shared" si="63"/>
        <v>2.1405599999999998</v>
      </c>
      <c r="Q112" s="83">
        <f t="shared" si="63"/>
        <v>2.13571</v>
      </c>
      <c r="R112" s="83">
        <f t="shared" si="63"/>
        <v>2.1294599999999999</v>
      </c>
      <c r="S112" s="83">
        <f t="shared" si="63"/>
        <v>2.1295299999999999</v>
      </c>
      <c r="T112" s="83">
        <f t="shared" si="63"/>
        <v>2.0900300000000001</v>
      </c>
      <c r="U112" s="83">
        <f t="shared" si="63"/>
        <v>2.0869800000000001</v>
      </c>
      <c r="V112" s="83">
        <f t="shared" si="63"/>
        <v>2.0893899999999999</v>
      </c>
      <c r="W112" s="83">
        <f t="shared" si="63"/>
        <v>2.1518999999999999</v>
      </c>
      <c r="X112" s="83">
        <f t="shared" si="63"/>
        <v>2.1574800000000001</v>
      </c>
      <c r="Y112" s="83">
        <f t="shared" si="63"/>
        <v>2.1335000000000002</v>
      </c>
      <c r="Z112" s="83">
        <f t="shared" si="63"/>
        <v>1.84832</v>
      </c>
      <c r="AA112" s="83">
        <f t="shared" si="63"/>
        <v>1.72648</v>
      </c>
    </row>
    <row r="113" spans="1:27" ht="12.75" customHeight="1" outlineLevel="1" x14ac:dyDescent="0.2">
      <c r="A113" s="91" t="s">
        <v>2290</v>
      </c>
      <c r="B113" s="63" t="s">
        <v>233</v>
      </c>
      <c r="C113" s="43" t="s">
        <v>79</v>
      </c>
      <c r="D113" s="44">
        <v>1484.73</v>
      </c>
      <c r="E113" s="44">
        <v>1280.53</v>
      </c>
      <c r="F113" s="44">
        <v>1145.0999999999999</v>
      </c>
      <c r="G113" s="44">
        <v>1109.04</v>
      </c>
      <c r="H113" s="44">
        <v>1078.53</v>
      </c>
      <c r="I113" s="44">
        <v>1121.43</v>
      </c>
      <c r="J113" s="44">
        <v>1267.55</v>
      </c>
      <c r="K113" s="44">
        <v>1403.93</v>
      </c>
      <c r="L113" s="44">
        <v>1744.64</v>
      </c>
      <c r="M113" s="44">
        <v>1901.1</v>
      </c>
      <c r="N113" s="44">
        <v>1908.13</v>
      </c>
      <c r="O113" s="44">
        <v>1975.61</v>
      </c>
      <c r="P113" s="44">
        <v>1958.01</v>
      </c>
      <c r="Q113" s="44">
        <v>1953.16</v>
      </c>
      <c r="R113" s="44">
        <v>1946.91</v>
      </c>
      <c r="S113" s="44">
        <v>1946.98</v>
      </c>
      <c r="T113" s="44">
        <v>1907.48</v>
      </c>
      <c r="U113" s="44">
        <v>1904.43</v>
      </c>
      <c r="V113" s="44">
        <v>1906.84</v>
      </c>
      <c r="W113" s="44">
        <v>1969.35</v>
      </c>
      <c r="X113" s="44">
        <v>1974.93</v>
      </c>
      <c r="Y113" s="44">
        <v>1950.95</v>
      </c>
      <c r="Z113" s="44">
        <v>1665.77</v>
      </c>
      <c r="AA113" s="44">
        <v>1543.93</v>
      </c>
    </row>
    <row r="114" spans="1:27" ht="12.75" customHeight="1" outlineLevel="1" x14ac:dyDescent="0.2">
      <c r="A114" s="91" t="s">
        <v>2291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1" t="s">
        <v>2292</v>
      </c>
      <c r="B115" s="63" t="s">
        <v>83</v>
      </c>
      <c r="C115" s="43" t="s">
        <v>79</v>
      </c>
      <c r="D115" s="44">
        <v>6.14</v>
      </c>
      <c r="E115" s="44">
        <v>6.14</v>
      </c>
      <c r="F115" s="44">
        <v>6.14</v>
      </c>
      <c r="G115" s="44">
        <v>6.14</v>
      </c>
      <c r="H115" s="44">
        <v>6.14</v>
      </c>
      <c r="I115" s="44">
        <v>6.14</v>
      </c>
      <c r="J115" s="44">
        <v>6.14</v>
      </c>
      <c r="K115" s="44">
        <v>6.14</v>
      </c>
      <c r="L115" s="44">
        <v>6.14</v>
      </c>
      <c r="M115" s="44">
        <v>6.14</v>
      </c>
      <c r="N115" s="44">
        <v>6.14</v>
      </c>
      <c r="O115" s="44">
        <v>6.14</v>
      </c>
      <c r="P115" s="44">
        <v>6.14</v>
      </c>
      <c r="Q115" s="44">
        <v>6.14</v>
      </c>
      <c r="R115" s="44">
        <v>6.14</v>
      </c>
      <c r="S115" s="44">
        <v>6.14</v>
      </c>
      <c r="T115" s="44">
        <v>6.14</v>
      </c>
      <c r="U115" s="44">
        <v>6.14</v>
      </c>
      <c r="V115" s="44">
        <v>6.14</v>
      </c>
      <c r="W115" s="44">
        <v>6.14</v>
      </c>
      <c r="X115" s="44">
        <v>6.14</v>
      </c>
      <c r="Y115" s="44">
        <v>6.14</v>
      </c>
      <c r="Z115" s="44">
        <v>6.14</v>
      </c>
      <c r="AA115" s="44">
        <v>6.14</v>
      </c>
    </row>
    <row r="116" spans="1:27" ht="12.75" customHeight="1" outlineLevel="1" x14ac:dyDescent="0.2">
      <c r="A116" s="91" t="s">
        <v>2293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x14ac:dyDescent="0.2">
      <c r="A117" s="90" t="s">
        <v>2294</v>
      </c>
      <c r="B117" s="28" t="str">
        <f>"23"&amp;"."&amp;$B$777&amp;"."&amp;$B$778</f>
        <v>23.04.2023</v>
      </c>
      <c r="C117" s="82" t="s">
        <v>76</v>
      </c>
      <c r="D117" s="83">
        <f>ROUND(((D118+D119+D121+D120)/1000),5)</f>
        <v>1.45624</v>
      </c>
      <c r="E117" s="83">
        <f>ROUND(((E118+E119+E121+E120)/1000),5)</f>
        <v>1.2970699999999999</v>
      </c>
      <c r="F117" s="83">
        <f>ROUND(((F118+F119+F121+F120)/1000),5)</f>
        <v>1.2584599999999999</v>
      </c>
      <c r="G117" s="83">
        <f t="shared" ref="G117:AA117" si="66">ROUND(((G118+G119+G121+G120)/1000),5)</f>
        <v>1.2215400000000001</v>
      </c>
      <c r="H117" s="83">
        <f t="shared" si="66"/>
        <v>1.2132000000000001</v>
      </c>
      <c r="I117" s="83">
        <f t="shared" si="66"/>
        <v>1.2249000000000001</v>
      </c>
      <c r="J117" s="83">
        <f t="shared" si="66"/>
        <v>1.2354000000000001</v>
      </c>
      <c r="K117" s="83">
        <f t="shared" si="66"/>
        <v>1.2615400000000001</v>
      </c>
      <c r="L117" s="83">
        <f t="shared" si="66"/>
        <v>1.53468</v>
      </c>
      <c r="M117" s="83">
        <f t="shared" si="66"/>
        <v>1.72305</v>
      </c>
      <c r="N117" s="83">
        <f t="shared" si="66"/>
        <v>1.77929</v>
      </c>
      <c r="O117" s="83">
        <f t="shared" si="66"/>
        <v>1.77538</v>
      </c>
      <c r="P117" s="83">
        <f t="shared" si="66"/>
        <v>1.67276</v>
      </c>
      <c r="Q117" s="83">
        <f t="shared" si="66"/>
        <v>1.6222300000000001</v>
      </c>
      <c r="R117" s="83">
        <f t="shared" si="66"/>
        <v>1.6166799999999999</v>
      </c>
      <c r="S117" s="83">
        <f t="shared" si="66"/>
        <v>1.5913999999999999</v>
      </c>
      <c r="T117" s="83">
        <f t="shared" si="66"/>
        <v>1.56863</v>
      </c>
      <c r="U117" s="83">
        <f t="shared" si="66"/>
        <v>1.6166799999999999</v>
      </c>
      <c r="V117" s="83">
        <f t="shared" si="66"/>
        <v>1.7576099999999999</v>
      </c>
      <c r="W117" s="83">
        <f t="shared" si="66"/>
        <v>1.8425400000000001</v>
      </c>
      <c r="X117" s="83">
        <f t="shared" si="66"/>
        <v>1.8707199999999999</v>
      </c>
      <c r="Y117" s="83">
        <f t="shared" si="66"/>
        <v>1.8824399999999999</v>
      </c>
      <c r="Z117" s="83">
        <f t="shared" si="66"/>
        <v>1.5917699999999999</v>
      </c>
      <c r="AA117" s="83">
        <f t="shared" si="66"/>
        <v>1.4080600000000001</v>
      </c>
    </row>
    <row r="118" spans="1:27" ht="12.75" customHeight="1" outlineLevel="1" x14ac:dyDescent="0.2">
      <c r="A118" s="91" t="s">
        <v>2295</v>
      </c>
      <c r="B118" s="63" t="s">
        <v>233</v>
      </c>
      <c r="C118" s="43" t="s">
        <v>79</v>
      </c>
      <c r="D118" s="44">
        <v>1273.69</v>
      </c>
      <c r="E118" s="44">
        <v>1114.52</v>
      </c>
      <c r="F118" s="44">
        <v>1075.9100000000001</v>
      </c>
      <c r="G118" s="44">
        <v>1038.99</v>
      </c>
      <c r="H118" s="44">
        <v>1030.6500000000001</v>
      </c>
      <c r="I118" s="44">
        <v>1042.3499999999999</v>
      </c>
      <c r="J118" s="44">
        <v>1052.8499999999999</v>
      </c>
      <c r="K118" s="44">
        <v>1078.99</v>
      </c>
      <c r="L118" s="44">
        <v>1352.13</v>
      </c>
      <c r="M118" s="44">
        <v>1540.5</v>
      </c>
      <c r="N118" s="44">
        <v>1596.74</v>
      </c>
      <c r="O118" s="44">
        <v>1592.83</v>
      </c>
      <c r="P118" s="44">
        <v>1490.21</v>
      </c>
      <c r="Q118" s="44">
        <v>1439.68</v>
      </c>
      <c r="R118" s="44">
        <v>1434.13</v>
      </c>
      <c r="S118" s="44">
        <v>1408.85</v>
      </c>
      <c r="T118" s="44">
        <v>1386.08</v>
      </c>
      <c r="U118" s="44">
        <v>1434.13</v>
      </c>
      <c r="V118" s="44">
        <v>1575.06</v>
      </c>
      <c r="W118" s="44">
        <v>1659.99</v>
      </c>
      <c r="X118" s="44">
        <v>1688.17</v>
      </c>
      <c r="Y118" s="44">
        <v>1699.89</v>
      </c>
      <c r="Z118" s="44">
        <v>1409.22</v>
      </c>
      <c r="AA118" s="44">
        <v>1225.51</v>
      </c>
    </row>
    <row r="119" spans="1:27" ht="12.75" customHeight="1" outlineLevel="1" x14ac:dyDescent="0.2">
      <c r="A119" s="91" t="s">
        <v>2296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1" t="s">
        <v>2297</v>
      </c>
      <c r="B120" s="63" t="s">
        <v>83</v>
      </c>
      <c r="C120" s="43" t="s">
        <v>79</v>
      </c>
      <c r="D120" s="44">
        <v>6.14</v>
      </c>
      <c r="E120" s="44">
        <v>6.14</v>
      </c>
      <c r="F120" s="44">
        <v>6.14</v>
      </c>
      <c r="G120" s="44">
        <v>6.14</v>
      </c>
      <c r="H120" s="44">
        <v>6.14</v>
      </c>
      <c r="I120" s="44">
        <v>6.14</v>
      </c>
      <c r="J120" s="44">
        <v>6.14</v>
      </c>
      <c r="K120" s="44">
        <v>6.14</v>
      </c>
      <c r="L120" s="44">
        <v>6.14</v>
      </c>
      <c r="M120" s="44">
        <v>6.14</v>
      </c>
      <c r="N120" s="44">
        <v>6.14</v>
      </c>
      <c r="O120" s="44">
        <v>6.14</v>
      </c>
      <c r="P120" s="44">
        <v>6.14</v>
      </c>
      <c r="Q120" s="44">
        <v>6.14</v>
      </c>
      <c r="R120" s="44">
        <v>6.14</v>
      </c>
      <c r="S120" s="44">
        <v>6.14</v>
      </c>
      <c r="T120" s="44">
        <v>6.14</v>
      </c>
      <c r="U120" s="44">
        <v>6.14</v>
      </c>
      <c r="V120" s="44">
        <v>6.14</v>
      </c>
      <c r="W120" s="44">
        <v>6.14</v>
      </c>
      <c r="X120" s="44">
        <v>6.14</v>
      </c>
      <c r="Y120" s="44">
        <v>6.14</v>
      </c>
      <c r="Z120" s="44">
        <v>6.14</v>
      </c>
      <c r="AA120" s="44">
        <v>6.14</v>
      </c>
    </row>
    <row r="121" spans="1:27" ht="12.75" customHeight="1" outlineLevel="1" x14ac:dyDescent="0.2">
      <c r="A121" s="91" t="s">
        <v>2298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x14ac:dyDescent="0.2">
      <c r="A122" s="90" t="s">
        <v>2299</v>
      </c>
      <c r="B122" s="28" t="str">
        <f>"24"&amp;"."&amp;$B$777&amp;"."&amp;$B$778</f>
        <v>24.04.2023</v>
      </c>
      <c r="C122" s="82" t="s">
        <v>76</v>
      </c>
      <c r="D122" s="83">
        <f>ROUND(((D123+D124+D126+D125)/1000),5)</f>
        <v>1.3441799999999999</v>
      </c>
      <c r="E122" s="83">
        <f>ROUND(((E123+E124+E126+E125)/1000),5)</f>
        <v>1.25786</v>
      </c>
      <c r="F122" s="83">
        <f>ROUND(((F123+F124+F126+F125)/1000),5)</f>
        <v>1.21234</v>
      </c>
      <c r="G122" s="83">
        <f t="shared" ref="G122:AA122" si="69">ROUND(((G123+G124+G126+G125)/1000),5)</f>
        <v>1.1917899999999999</v>
      </c>
      <c r="H122" s="83">
        <f t="shared" si="69"/>
        <v>1.2498800000000001</v>
      </c>
      <c r="I122" s="83">
        <f t="shared" si="69"/>
        <v>1.2637499999999999</v>
      </c>
      <c r="J122" s="83">
        <f t="shared" si="69"/>
        <v>1.5242</v>
      </c>
      <c r="K122" s="83">
        <f t="shared" si="69"/>
        <v>1.81721</v>
      </c>
      <c r="L122" s="83">
        <f t="shared" si="69"/>
        <v>1.94499</v>
      </c>
      <c r="M122" s="83">
        <f t="shared" si="69"/>
        <v>2.0018600000000002</v>
      </c>
      <c r="N122" s="83">
        <f t="shared" si="69"/>
        <v>2.0025300000000001</v>
      </c>
      <c r="O122" s="83">
        <f t="shared" si="69"/>
        <v>2.0242800000000001</v>
      </c>
      <c r="P122" s="83">
        <f t="shared" si="69"/>
        <v>2.0263499999999999</v>
      </c>
      <c r="Q122" s="83">
        <f t="shared" si="69"/>
        <v>2.0543300000000002</v>
      </c>
      <c r="R122" s="83">
        <f t="shared" si="69"/>
        <v>2.0417399999999999</v>
      </c>
      <c r="S122" s="83">
        <f t="shared" si="69"/>
        <v>2.0541999999999998</v>
      </c>
      <c r="T122" s="83">
        <f t="shared" si="69"/>
        <v>2.0242599999999999</v>
      </c>
      <c r="U122" s="83">
        <f t="shared" si="69"/>
        <v>1.9959800000000001</v>
      </c>
      <c r="V122" s="83">
        <f t="shared" si="69"/>
        <v>1.9153100000000001</v>
      </c>
      <c r="W122" s="83">
        <f t="shared" si="69"/>
        <v>2.0082599999999999</v>
      </c>
      <c r="X122" s="83">
        <f t="shared" si="69"/>
        <v>2.0796899999999998</v>
      </c>
      <c r="Y122" s="83">
        <f t="shared" si="69"/>
        <v>2.0758100000000002</v>
      </c>
      <c r="Z122" s="83">
        <f t="shared" si="69"/>
        <v>1.80189</v>
      </c>
      <c r="AA122" s="83">
        <f t="shared" si="69"/>
        <v>1.4985599999999999</v>
      </c>
    </row>
    <row r="123" spans="1:27" ht="12.75" customHeight="1" outlineLevel="1" x14ac:dyDescent="0.2">
      <c r="A123" s="91" t="s">
        <v>2300</v>
      </c>
      <c r="B123" s="63" t="s">
        <v>233</v>
      </c>
      <c r="C123" s="43" t="s">
        <v>79</v>
      </c>
      <c r="D123" s="44">
        <v>1161.6300000000001</v>
      </c>
      <c r="E123" s="44">
        <v>1075.31</v>
      </c>
      <c r="F123" s="44">
        <v>1029.79</v>
      </c>
      <c r="G123" s="44">
        <v>1009.24</v>
      </c>
      <c r="H123" s="44">
        <v>1067.33</v>
      </c>
      <c r="I123" s="44">
        <v>1081.2</v>
      </c>
      <c r="J123" s="44">
        <v>1341.65</v>
      </c>
      <c r="K123" s="44">
        <v>1634.66</v>
      </c>
      <c r="L123" s="44">
        <v>1762.44</v>
      </c>
      <c r="M123" s="44">
        <v>1819.31</v>
      </c>
      <c r="N123" s="44">
        <v>1819.98</v>
      </c>
      <c r="O123" s="44">
        <v>1841.73</v>
      </c>
      <c r="P123" s="44">
        <v>1843.8</v>
      </c>
      <c r="Q123" s="44">
        <v>1871.78</v>
      </c>
      <c r="R123" s="44">
        <v>1859.19</v>
      </c>
      <c r="S123" s="44">
        <v>1871.65</v>
      </c>
      <c r="T123" s="44">
        <v>1841.71</v>
      </c>
      <c r="U123" s="44">
        <v>1813.43</v>
      </c>
      <c r="V123" s="44">
        <v>1732.76</v>
      </c>
      <c r="W123" s="44">
        <v>1825.71</v>
      </c>
      <c r="X123" s="44">
        <v>1897.14</v>
      </c>
      <c r="Y123" s="44">
        <v>1893.26</v>
      </c>
      <c r="Z123" s="44">
        <v>1619.34</v>
      </c>
      <c r="AA123" s="44">
        <v>1316.01</v>
      </c>
    </row>
    <row r="124" spans="1:27" ht="12.75" customHeight="1" outlineLevel="1" x14ac:dyDescent="0.2">
      <c r="A124" s="91" t="s">
        <v>2301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1" t="s">
        <v>2302</v>
      </c>
      <c r="B125" s="63" t="s">
        <v>83</v>
      </c>
      <c r="C125" s="43" t="s">
        <v>79</v>
      </c>
      <c r="D125" s="44">
        <v>6.14</v>
      </c>
      <c r="E125" s="44">
        <v>6.14</v>
      </c>
      <c r="F125" s="44">
        <v>6.14</v>
      </c>
      <c r="G125" s="44">
        <v>6.14</v>
      </c>
      <c r="H125" s="44">
        <v>6.14</v>
      </c>
      <c r="I125" s="44">
        <v>6.14</v>
      </c>
      <c r="J125" s="44">
        <v>6.14</v>
      </c>
      <c r="K125" s="44">
        <v>6.14</v>
      </c>
      <c r="L125" s="44">
        <v>6.14</v>
      </c>
      <c r="M125" s="44">
        <v>6.14</v>
      </c>
      <c r="N125" s="44">
        <v>6.14</v>
      </c>
      <c r="O125" s="44">
        <v>6.14</v>
      </c>
      <c r="P125" s="44">
        <v>6.14</v>
      </c>
      <c r="Q125" s="44">
        <v>6.14</v>
      </c>
      <c r="R125" s="44">
        <v>6.14</v>
      </c>
      <c r="S125" s="44">
        <v>6.14</v>
      </c>
      <c r="T125" s="44">
        <v>6.14</v>
      </c>
      <c r="U125" s="44">
        <v>6.14</v>
      </c>
      <c r="V125" s="44">
        <v>6.14</v>
      </c>
      <c r="W125" s="44">
        <v>6.14</v>
      </c>
      <c r="X125" s="44">
        <v>6.14</v>
      </c>
      <c r="Y125" s="44">
        <v>6.14</v>
      </c>
      <c r="Z125" s="44">
        <v>6.14</v>
      </c>
      <c r="AA125" s="44">
        <v>6.14</v>
      </c>
    </row>
    <row r="126" spans="1:27" ht="12.75" customHeight="1" outlineLevel="1" x14ac:dyDescent="0.2">
      <c r="A126" s="91" t="s">
        <v>2303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x14ac:dyDescent="0.2">
      <c r="A127" s="90" t="s">
        <v>2304</v>
      </c>
      <c r="B127" s="28" t="str">
        <f>"25"&amp;"."&amp;$B$777&amp;"."&amp;$B$778</f>
        <v>25.04.2023</v>
      </c>
      <c r="C127" s="82" t="s">
        <v>76</v>
      </c>
      <c r="D127" s="83">
        <f>ROUND(((D128+D129+D131+D130)/1000),5)</f>
        <v>1.38537</v>
      </c>
      <c r="E127" s="83">
        <f>ROUND(((E128+E129+E131+E130)/1000),5)</f>
        <v>1.2588900000000001</v>
      </c>
      <c r="F127" s="83">
        <f>ROUND(((F128+F129+F131+F130)/1000),5)</f>
        <v>1.228</v>
      </c>
      <c r="G127" s="83">
        <f t="shared" ref="G127:AA127" si="72">ROUND(((G128+G129+G131+G130)/1000),5)</f>
        <v>1.2081299999999999</v>
      </c>
      <c r="H127" s="83">
        <f t="shared" si="72"/>
        <v>1.25718</v>
      </c>
      <c r="I127" s="83">
        <f t="shared" si="72"/>
        <v>1.26311</v>
      </c>
      <c r="J127" s="83">
        <f t="shared" si="72"/>
        <v>1.5019800000000001</v>
      </c>
      <c r="K127" s="83">
        <f t="shared" si="72"/>
        <v>1.8015600000000001</v>
      </c>
      <c r="L127" s="83">
        <f t="shared" si="72"/>
        <v>1.9638100000000001</v>
      </c>
      <c r="M127" s="83">
        <f t="shared" si="72"/>
        <v>2.0341399999999998</v>
      </c>
      <c r="N127" s="83">
        <f t="shared" si="72"/>
        <v>2.0391300000000001</v>
      </c>
      <c r="O127" s="83">
        <f t="shared" si="72"/>
        <v>2.0558000000000001</v>
      </c>
      <c r="P127" s="83">
        <f t="shared" si="72"/>
        <v>2.0708600000000001</v>
      </c>
      <c r="Q127" s="83">
        <f t="shared" si="72"/>
        <v>2.0848300000000002</v>
      </c>
      <c r="R127" s="83">
        <f t="shared" si="72"/>
        <v>2.0843400000000001</v>
      </c>
      <c r="S127" s="83">
        <f t="shared" si="72"/>
        <v>2.0801099999999999</v>
      </c>
      <c r="T127" s="83">
        <f t="shared" si="72"/>
        <v>2.05722</v>
      </c>
      <c r="U127" s="83">
        <f t="shared" si="72"/>
        <v>2.0569000000000002</v>
      </c>
      <c r="V127" s="83">
        <f t="shared" si="72"/>
        <v>1.9832000000000001</v>
      </c>
      <c r="W127" s="83">
        <f t="shared" si="72"/>
        <v>2.0542500000000001</v>
      </c>
      <c r="X127" s="83">
        <f t="shared" si="72"/>
        <v>2.10928</v>
      </c>
      <c r="Y127" s="83">
        <f t="shared" si="72"/>
        <v>2.0897899999999998</v>
      </c>
      <c r="Z127" s="83">
        <f t="shared" si="72"/>
        <v>1.8452</v>
      </c>
      <c r="AA127" s="83">
        <f t="shared" si="72"/>
        <v>1.54254</v>
      </c>
    </row>
    <row r="128" spans="1:27" ht="12.75" customHeight="1" outlineLevel="1" x14ac:dyDescent="0.2">
      <c r="A128" s="91" t="s">
        <v>2305</v>
      </c>
      <c r="B128" s="63" t="s">
        <v>233</v>
      </c>
      <c r="C128" s="43" t="s">
        <v>79</v>
      </c>
      <c r="D128" s="44">
        <v>1202.82</v>
      </c>
      <c r="E128" s="44">
        <v>1076.3399999999999</v>
      </c>
      <c r="F128" s="44">
        <v>1045.45</v>
      </c>
      <c r="G128" s="44">
        <v>1025.58</v>
      </c>
      <c r="H128" s="44">
        <v>1074.6300000000001</v>
      </c>
      <c r="I128" s="44">
        <v>1080.56</v>
      </c>
      <c r="J128" s="44">
        <v>1319.43</v>
      </c>
      <c r="K128" s="44">
        <v>1619.01</v>
      </c>
      <c r="L128" s="44">
        <v>1781.26</v>
      </c>
      <c r="M128" s="44">
        <v>1851.59</v>
      </c>
      <c r="N128" s="44">
        <v>1856.58</v>
      </c>
      <c r="O128" s="44">
        <v>1873.25</v>
      </c>
      <c r="P128" s="44">
        <v>1888.31</v>
      </c>
      <c r="Q128" s="44">
        <v>1902.28</v>
      </c>
      <c r="R128" s="44">
        <v>1901.79</v>
      </c>
      <c r="S128" s="44">
        <v>1897.56</v>
      </c>
      <c r="T128" s="44">
        <v>1874.67</v>
      </c>
      <c r="U128" s="44">
        <v>1874.35</v>
      </c>
      <c r="V128" s="44">
        <v>1800.65</v>
      </c>
      <c r="W128" s="44">
        <v>1871.7</v>
      </c>
      <c r="X128" s="44">
        <v>1926.73</v>
      </c>
      <c r="Y128" s="44">
        <v>1907.24</v>
      </c>
      <c r="Z128" s="44">
        <v>1662.65</v>
      </c>
      <c r="AA128" s="44">
        <v>1359.99</v>
      </c>
    </row>
    <row r="129" spans="1:27" ht="12.75" customHeight="1" outlineLevel="1" x14ac:dyDescent="0.2">
      <c r="A129" s="91" t="s">
        <v>2306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1" t="s">
        <v>2307</v>
      </c>
      <c r="B130" s="63" t="s">
        <v>83</v>
      </c>
      <c r="C130" s="43" t="s">
        <v>79</v>
      </c>
      <c r="D130" s="44">
        <v>6.14</v>
      </c>
      <c r="E130" s="44">
        <v>6.14</v>
      </c>
      <c r="F130" s="44">
        <v>6.14</v>
      </c>
      <c r="G130" s="44">
        <v>6.14</v>
      </c>
      <c r="H130" s="44">
        <v>6.14</v>
      </c>
      <c r="I130" s="44">
        <v>6.14</v>
      </c>
      <c r="J130" s="44">
        <v>6.14</v>
      </c>
      <c r="K130" s="44">
        <v>6.14</v>
      </c>
      <c r="L130" s="44">
        <v>6.14</v>
      </c>
      <c r="M130" s="44">
        <v>6.14</v>
      </c>
      <c r="N130" s="44">
        <v>6.14</v>
      </c>
      <c r="O130" s="44">
        <v>6.14</v>
      </c>
      <c r="P130" s="44">
        <v>6.14</v>
      </c>
      <c r="Q130" s="44">
        <v>6.14</v>
      </c>
      <c r="R130" s="44">
        <v>6.14</v>
      </c>
      <c r="S130" s="44">
        <v>6.14</v>
      </c>
      <c r="T130" s="44">
        <v>6.14</v>
      </c>
      <c r="U130" s="44">
        <v>6.14</v>
      </c>
      <c r="V130" s="44">
        <v>6.14</v>
      </c>
      <c r="W130" s="44">
        <v>6.14</v>
      </c>
      <c r="X130" s="44">
        <v>6.14</v>
      </c>
      <c r="Y130" s="44">
        <v>6.14</v>
      </c>
      <c r="Z130" s="44">
        <v>6.14</v>
      </c>
      <c r="AA130" s="44">
        <v>6.14</v>
      </c>
    </row>
    <row r="131" spans="1:27" ht="12.75" customHeight="1" outlineLevel="1" x14ac:dyDescent="0.2">
      <c r="A131" s="91" t="s">
        <v>2308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x14ac:dyDescent="0.2">
      <c r="A132" s="90" t="s">
        <v>2309</v>
      </c>
      <c r="B132" s="28" t="str">
        <f>"26"&amp;"."&amp;$B$777&amp;"."&amp;$B$778</f>
        <v>26.04.2023</v>
      </c>
      <c r="C132" s="82" t="s">
        <v>76</v>
      </c>
      <c r="D132" s="83">
        <f>ROUND(((D133+D134+D136+D135)/1000),5)</f>
        <v>1.46272</v>
      </c>
      <c r="E132" s="83">
        <f>ROUND(((E133+E134+E136+E135)/1000),5)</f>
        <v>1.2599100000000001</v>
      </c>
      <c r="F132" s="83">
        <f>ROUND(((F133+F134+F136+F135)/1000),5)</f>
        <v>1.24641</v>
      </c>
      <c r="G132" s="83">
        <f t="shared" ref="G132:AA132" si="75">ROUND(((G133+G134+G136+G135)/1000),5)</f>
        <v>1.23759</v>
      </c>
      <c r="H132" s="83">
        <f t="shared" si="75"/>
        <v>1.2563599999999999</v>
      </c>
      <c r="I132" s="83">
        <f t="shared" si="75"/>
        <v>1.3326199999999999</v>
      </c>
      <c r="J132" s="83">
        <f t="shared" si="75"/>
        <v>1.58657</v>
      </c>
      <c r="K132" s="83">
        <f t="shared" si="75"/>
        <v>1.8978299999999999</v>
      </c>
      <c r="L132" s="83">
        <f t="shared" si="75"/>
        <v>2.0730400000000002</v>
      </c>
      <c r="M132" s="83">
        <f t="shared" si="75"/>
        <v>2.1424699999999999</v>
      </c>
      <c r="N132" s="83">
        <f t="shared" si="75"/>
        <v>2.1367600000000002</v>
      </c>
      <c r="O132" s="83">
        <f t="shared" si="75"/>
        <v>2.15185</v>
      </c>
      <c r="P132" s="83">
        <f t="shared" si="75"/>
        <v>2.1315599999999999</v>
      </c>
      <c r="Q132" s="83">
        <f t="shared" si="75"/>
        <v>2.12385</v>
      </c>
      <c r="R132" s="83">
        <f t="shared" si="75"/>
        <v>2.1191499999999999</v>
      </c>
      <c r="S132" s="83">
        <f t="shared" si="75"/>
        <v>2.0854900000000001</v>
      </c>
      <c r="T132" s="83">
        <f t="shared" si="75"/>
        <v>2.0771500000000001</v>
      </c>
      <c r="U132" s="83">
        <f t="shared" si="75"/>
        <v>2.0564499999999999</v>
      </c>
      <c r="V132" s="83">
        <f t="shared" si="75"/>
        <v>2.0210599999999999</v>
      </c>
      <c r="W132" s="83">
        <f t="shared" si="75"/>
        <v>2.0499200000000002</v>
      </c>
      <c r="X132" s="83">
        <f t="shared" si="75"/>
        <v>2.081</v>
      </c>
      <c r="Y132" s="83">
        <f t="shared" si="75"/>
        <v>2.08778</v>
      </c>
      <c r="Z132" s="83">
        <f t="shared" si="75"/>
        <v>1.89164</v>
      </c>
      <c r="AA132" s="83">
        <f t="shared" si="75"/>
        <v>1.53348</v>
      </c>
    </row>
    <row r="133" spans="1:27" ht="12.75" customHeight="1" outlineLevel="1" x14ac:dyDescent="0.2">
      <c r="A133" s="91" t="s">
        <v>2310</v>
      </c>
      <c r="B133" s="63" t="s">
        <v>233</v>
      </c>
      <c r="C133" s="43" t="s">
        <v>79</v>
      </c>
      <c r="D133" s="44">
        <v>1280.17</v>
      </c>
      <c r="E133" s="44">
        <v>1077.3599999999999</v>
      </c>
      <c r="F133" s="44">
        <v>1063.8599999999999</v>
      </c>
      <c r="G133" s="44">
        <v>1055.04</v>
      </c>
      <c r="H133" s="44">
        <v>1073.81</v>
      </c>
      <c r="I133" s="44">
        <v>1150.07</v>
      </c>
      <c r="J133" s="44">
        <v>1404.02</v>
      </c>
      <c r="K133" s="44">
        <v>1715.28</v>
      </c>
      <c r="L133" s="44">
        <v>1890.49</v>
      </c>
      <c r="M133" s="44">
        <v>1959.92</v>
      </c>
      <c r="N133" s="44">
        <v>1954.21</v>
      </c>
      <c r="O133" s="44">
        <v>1969.3</v>
      </c>
      <c r="P133" s="44">
        <v>1949.01</v>
      </c>
      <c r="Q133" s="44">
        <v>1941.3</v>
      </c>
      <c r="R133" s="44">
        <v>1936.6</v>
      </c>
      <c r="S133" s="44">
        <v>1902.94</v>
      </c>
      <c r="T133" s="44">
        <v>1894.6</v>
      </c>
      <c r="U133" s="44">
        <v>1873.9</v>
      </c>
      <c r="V133" s="44">
        <v>1838.51</v>
      </c>
      <c r="W133" s="44">
        <v>1867.37</v>
      </c>
      <c r="X133" s="44">
        <v>1898.45</v>
      </c>
      <c r="Y133" s="44">
        <v>1905.23</v>
      </c>
      <c r="Z133" s="44">
        <v>1709.09</v>
      </c>
      <c r="AA133" s="44">
        <v>1350.93</v>
      </c>
    </row>
    <row r="134" spans="1:27" ht="12.75" customHeight="1" outlineLevel="1" x14ac:dyDescent="0.2">
      <c r="A134" s="91" t="s">
        <v>2311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1" t="s">
        <v>2312</v>
      </c>
      <c r="B135" s="63" t="s">
        <v>83</v>
      </c>
      <c r="C135" s="43" t="s">
        <v>79</v>
      </c>
      <c r="D135" s="44">
        <v>6.14</v>
      </c>
      <c r="E135" s="44">
        <v>6.14</v>
      </c>
      <c r="F135" s="44">
        <v>6.14</v>
      </c>
      <c r="G135" s="44">
        <v>6.14</v>
      </c>
      <c r="H135" s="44">
        <v>6.14</v>
      </c>
      <c r="I135" s="44">
        <v>6.14</v>
      </c>
      <c r="J135" s="44">
        <v>6.14</v>
      </c>
      <c r="K135" s="44">
        <v>6.14</v>
      </c>
      <c r="L135" s="44">
        <v>6.14</v>
      </c>
      <c r="M135" s="44">
        <v>6.14</v>
      </c>
      <c r="N135" s="44">
        <v>6.14</v>
      </c>
      <c r="O135" s="44">
        <v>6.14</v>
      </c>
      <c r="P135" s="44">
        <v>6.14</v>
      </c>
      <c r="Q135" s="44">
        <v>6.14</v>
      </c>
      <c r="R135" s="44">
        <v>6.14</v>
      </c>
      <c r="S135" s="44">
        <v>6.14</v>
      </c>
      <c r="T135" s="44">
        <v>6.14</v>
      </c>
      <c r="U135" s="44">
        <v>6.14</v>
      </c>
      <c r="V135" s="44">
        <v>6.14</v>
      </c>
      <c r="W135" s="44">
        <v>6.14</v>
      </c>
      <c r="X135" s="44">
        <v>6.14</v>
      </c>
      <c r="Y135" s="44">
        <v>6.14</v>
      </c>
      <c r="Z135" s="44">
        <v>6.14</v>
      </c>
      <c r="AA135" s="44">
        <v>6.14</v>
      </c>
    </row>
    <row r="136" spans="1:27" ht="12.75" customHeight="1" outlineLevel="1" x14ac:dyDescent="0.2">
      <c r="A136" s="91" t="s">
        <v>2313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x14ac:dyDescent="0.2">
      <c r="A137" s="90" t="s">
        <v>2314</v>
      </c>
      <c r="B137" s="28" t="str">
        <f>"27"&amp;"."&amp;$B$777&amp;"."&amp;$B$778</f>
        <v>27.04.2023</v>
      </c>
      <c r="C137" s="82" t="s">
        <v>76</v>
      </c>
      <c r="D137" s="83">
        <f>ROUND(((D138+D139+D141+D140)/1000),5)</f>
        <v>1.43153</v>
      </c>
      <c r="E137" s="83">
        <f>ROUND(((E138+E139+E141+E140)/1000),5)</f>
        <v>1.2602</v>
      </c>
      <c r="F137" s="83">
        <f>ROUND(((F138+F139+F141+F140)/1000),5)</f>
        <v>1.2538499999999999</v>
      </c>
      <c r="G137" s="83">
        <f t="shared" ref="G137:AA137" si="78">ROUND(((G138+G139+G141+G140)/1000),5)</f>
        <v>1.2475799999999999</v>
      </c>
      <c r="H137" s="83">
        <f t="shared" si="78"/>
        <v>1.2536</v>
      </c>
      <c r="I137" s="83">
        <f t="shared" si="78"/>
        <v>1.2836799999999999</v>
      </c>
      <c r="J137" s="83">
        <f t="shared" si="78"/>
        <v>1.5317400000000001</v>
      </c>
      <c r="K137" s="83">
        <f t="shared" si="78"/>
        <v>1.8466</v>
      </c>
      <c r="L137" s="83">
        <f t="shared" si="78"/>
        <v>2.06115</v>
      </c>
      <c r="M137" s="83">
        <f t="shared" si="78"/>
        <v>2.1547000000000001</v>
      </c>
      <c r="N137" s="83">
        <f t="shared" si="78"/>
        <v>2.1402100000000002</v>
      </c>
      <c r="O137" s="83">
        <f t="shared" si="78"/>
        <v>2.1603400000000001</v>
      </c>
      <c r="P137" s="83">
        <f t="shared" si="78"/>
        <v>2.1639699999999999</v>
      </c>
      <c r="Q137" s="83">
        <f t="shared" si="78"/>
        <v>2.1989999999999998</v>
      </c>
      <c r="R137" s="83">
        <f t="shared" si="78"/>
        <v>2.1452</v>
      </c>
      <c r="S137" s="83">
        <f t="shared" si="78"/>
        <v>2.1293500000000001</v>
      </c>
      <c r="T137" s="83">
        <f t="shared" si="78"/>
        <v>2.0921500000000002</v>
      </c>
      <c r="U137" s="83">
        <f t="shared" si="78"/>
        <v>2.07341</v>
      </c>
      <c r="V137" s="83">
        <f t="shared" si="78"/>
        <v>2.0480100000000001</v>
      </c>
      <c r="W137" s="83">
        <f t="shared" si="78"/>
        <v>2.0712299999999999</v>
      </c>
      <c r="X137" s="83">
        <f t="shared" si="78"/>
        <v>2.1196000000000002</v>
      </c>
      <c r="Y137" s="83">
        <f t="shared" si="78"/>
        <v>2.1194000000000002</v>
      </c>
      <c r="Z137" s="83">
        <f t="shared" si="78"/>
        <v>1.8937900000000001</v>
      </c>
      <c r="AA137" s="83">
        <f t="shared" si="78"/>
        <v>1.5344</v>
      </c>
    </row>
    <row r="138" spans="1:27" ht="12.75" customHeight="1" outlineLevel="1" x14ac:dyDescent="0.2">
      <c r="A138" s="91" t="s">
        <v>2315</v>
      </c>
      <c r="B138" s="63" t="s">
        <v>233</v>
      </c>
      <c r="C138" s="43" t="s">
        <v>79</v>
      </c>
      <c r="D138" s="44">
        <v>1248.98</v>
      </c>
      <c r="E138" s="44">
        <v>1077.6500000000001</v>
      </c>
      <c r="F138" s="44">
        <v>1071.3</v>
      </c>
      <c r="G138" s="44">
        <v>1065.03</v>
      </c>
      <c r="H138" s="44">
        <v>1071.05</v>
      </c>
      <c r="I138" s="44">
        <v>1101.1300000000001</v>
      </c>
      <c r="J138" s="44">
        <v>1349.19</v>
      </c>
      <c r="K138" s="44">
        <v>1664.05</v>
      </c>
      <c r="L138" s="44">
        <v>1878.6</v>
      </c>
      <c r="M138" s="44">
        <v>1972.15</v>
      </c>
      <c r="N138" s="44">
        <v>1957.66</v>
      </c>
      <c r="O138" s="44">
        <v>1977.79</v>
      </c>
      <c r="P138" s="44">
        <v>1981.42</v>
      </c>
      <c r="Q138" s="44">
        <v>2016.45</v>
      </c>
      <c r="R138" s="44">
        <v>1962.65</v>
      </c>
      <c r="S138" s="44">
        <v>1946.8</v>
      </c>
      <c r="T138" s="44">
        <v>1909.6</v>
      </c>
      <c r="U138" s="44">
        <v>1890.86</v>
      </c>
      <c r="V138" s="44">
        <v>1865.46</v>
      </c>
      <c r="W138" s="44">
        <v>1888.68</v>
      </c>
      <c r="X138" s="44">
        <v>1937.05</v>
      </c>
      <c r="Y138" s="44">
        <v>1936.85</v>
      </c>
      <c r="Z138" s="44">
        <v>1711.24</v>
      </c>
      <c r="AA138" s="44">
        <v>1351.85</v>
      </c>
    </row>
    <row r="139" spans="1:27" ht="12.75" customHeight="1" outlineLevel="1" x14ac:dyDescent="0.2">
      <c r="A139" s="91" t="s">
        <v>2316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1" t="s">
        <v>2317</v>
      </c>
      <c r="B140" s="63" t="s">
        <v>83</v>
      </c>
      <c r="C140" s="43" t="s">
        <v>79</v>
      </c>
      <c r="D140" s="44">
        <v>6.14</v>
      </c>
      <c r="E140" s="44">
        <v>6.14</v>
      </c>
      <c r="F140" s="44">
        <v>6.14</v>
      </c>
      <c r="G140" s="44">
        <v>6.14</v>
      </c>
      <c r="H140" s="44">
        <v>6.14</v>
      </c>
      <c r="I140" s="44">
        <v>6.14</v>
      </c>
      <c r="J140" s="44">
        <v>6.14</v>
      </c>
      <c r="K140" s="44">
        <v>6.14</v>
      </c>
      <c r="L140" s="44">
        <v>6.14</v>
      </c>
      <c r="M140" s="44">
        <v>6.14</v>
      </c>
      <c r="N140" s="44">
        <v>6.14</v>
      </c>
      <c r="O140" s="44">
        <v>6.14</v>
      </c>
      <c r="P140" s="44">
        <v>6.14</v>
      </c>
      <c r="Q140" s="44">
        <v>6.14</v>
      </c>
      <c r="R140" s="44">
        <v>6.14</v>
      </c>
      <c r="S140" s="44">
        <v>6.14</v>
      </c>
      <c r="T140" s="44">
        <v>6.14</v>
      </c>
      <c r="U140" s="44">
        <v>6.14</v>
      </c>
      <c r="V140" s="44">
        <v>6.14</v>
      </c>
      <c r="W140" s="44">
        <v>6.14</v>
      </c>
      <c r="X140" s="44">
        <v>6.14</v>
      </c>
      <c r="Y140" s="44">
        <v>6.14</v>
      </c>
      <c r="Z140" s="44">
        <v>6.14</v>
      </c>
      <c r="AA140" s="44">
        <v>6.14</v>
      </c>
    </row>
    <row r="141" spans="1:27" ht="12.75" customHeight="1" outlineLevel="1" x14ac:dyDescent="0.2">
      <c r="A141" s="91" t="s">
        <v>2318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x14ac:dyDescent="0.2">
      <c r="A142" s="90" t="s">
        <v>2319</v>
      </c>
      <c r="B142" s="28" t="str">
        <f>"28"&amp;"."&amp;$B$777&amp;"."&amp;$B$778</f>
        <v>28.04.2023</v>
      </c>
      <c r="C142" s="82" t="s">
        <v>76</v>
      </c>
      <c r="D142" s="83">
        <f>ROUND(((D143+D144+D146+D145)/1000),5)</f>
        <v>1.4253800000000001</v>
      </c>
      <c r="E142" s="83">
        <f>ROUND(((E143+E144+E146+E145)/1000),5)</f>
        <v>1.2599499999999999</v>
      </c>
      <c r="F142" s="83">
        <f>ROUND(((F143+F144+F146+F145)/1000),5)</f>
        <v>1.2509399999999999</v>
      </c>
      <c r="G142" s="83">
        <f t="shared" ref="G142:AA142" si="81">ROUND(((G143+G144+G146+G145)/1000),5)</f>
        <v>1.2437400000000001</v>
      </c>
      <c r="H142" s="83">
        <f t="shared" si="81"/>
        <v>1.25715</v>
      </c>
      <c r="I142" s="83">
        <f t="shared" si="81"/>
        <v>1.2968299999999999</v>
      </c>
      <c r="J142" s="83">
        <f t="shared" si="81"/>
        <v>1.5724800000000001</v>
      </c>
      <c r="K142" s="83">
        <f t="shared" si="81"/>
        <v>1.85825</v>
      </c>
      <c r="L142" s="83">
        <f t="shared" si="81"/>
        <v>2.08562</v>
      </c>
      <c r="M142" s="83">
        <f t="shared" si="81"/>
        <v>2.2006600000000001</v>
      </c>
      <c r="N142" s="83">
        <f t="shared" si="81"/>
        <v>2.2091799999999999</v>
      </c>
      <c r="O142" s="83">
        <f t="shared" si="81"/>
        <v>2.23203</v>
      </c>
      <c r="P142" s="83">
        <f t="shared" si="81"/>
        <v>2.2311100000000001</v>
      </c>
      <c r="Q142" s="83">
        <f t="shared" si="81"/>
        <v>2.2300499999999999</v>
      </c>
      <c r="R142" s="83">
        <f t="shared" si="81"/>
        <v>2.2129599999999998</v>
      </c>
      <c r="S142" s="83">
        <f t="shared" si="81"/>
        <v>2.2018200000000001</v>
      </c>
      <c r="T142" s="83">
        <f t="shared" si="81"/>
        <v>2.1948400000000001</v>
      </c>
      <c r="U142" s="83">
        <f t="shared" si="81"/>
        <v>2.1166399999999999</v>
      </c>
      <c r="V142" s="83">
        <f t="shared" si="81"/>
        <v>2.1078299999999999</v>
      </c>
      <c r="W142" s="83">
        <f t="shared" si="81"/>
        <v>2.0918899999999998</v>
      </c>
      <c r="X142" s="83">
        <f t="shared" si="81"/>
        <v>2.13164</v>
      </c>
      <c r="Y142" s="83">
        <f t="shared" si="81"/>
        <v>2.1969400000000001</v>
      </c>
      <c r="Z142" s="83">
        <f t="shared" si="81"/>
        <v>1.9883200000000001</v>
      </c>
      <c r="AA142" s="83">
        <f t="shared" si="81"/>
        <v>1.83429</v>
      </c>
    </row>
    <row r="143" spans="1:27" ht="12.75" customHeight="1" outlineLevel="1" x14ac:dyDescent="0.2">
      <c r="A143" s="91" t="s">
        <v>2320</v>
      </c>
      <c r="B143" s="63" t="s">
        <v>233</v>
      </c>
      <c r="C143" s="43" t="s">
        <v>79</v>
      </c>
      <c r="D143" s="44">
        <v>1242.83</v>
      </c>
      <c r="E143" s="44">
        <v>1077.4000000000001</v>
      </c>
      <c r="F143" s="44">
        <v>1068.3900000000001</v>
      </c>
      <c r="G143" s="44">
        <v>1061.19</v>
      </c>
      <c r="H143" s="44">
        <v>1074.5999999999999</v>
      </c>
      <c r="I143" s="44">
        <v>1114.28</v>
      </c>
      <c r="J143" s="44">
        <v>1389.93</v>
      </c>
      <c r="K143" s="44">
        <v>1675.7</v>
      </c>
      <c r="L143" s="44">
        <v>1903.07</v>
      </c>
      <c r="M143" s="44">
        <v>2018.11</v>
      </c>
      <c r="N143" s="44">
        <v>2026.63</v>
      </c>
      <c r="O143" s="44">
        <v>2049.48</v>
      </c>
      <c r="P143" s="44">
        <v>2048.56</v>
      </c>
      <c r="Q143" s="44">
        <v>2047.5</v>
      </c>
      <c r="R143" s="44">
        <v>2030.41</v>
      </c>
      <c r="S143" s="44">
        <v>2019.27</v>
      </c>
      <c r="T143" s="44">
        <v>2012.29</v>
      </c>
      <c r="U143" s="44">
        <v>1934.09</v>
      </c>
      <c r="V143" s="44">
        <v>1925.28</v>
      </c>
      <c r="W143" s="44">
        <v>1909.34</v>
      </c>
      <c r="X143" s="44">
        <v>1949.09</v>
      </c>
      <c r="Y143" s="44">
        <v>2014.39</v>
      </c>
      <c r="Z143" s="44">
        <v>1805.77</v>
      </c>
      <c r="AA143" s="44">
        <v>1651.74</v>
      </c>
    </row>
    <row r="144" spans="1:27" ht="12.75" customHeight="1" outlineLevel="1" x14ac:dyDescent="0.2">
      <c r="A144" s="91" t="s">
        <v>2321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1" t="s">
        <v>2322</v>
      </c>
      <c r="B145" s="63" t="s">
        <v>83</v>
      </c>
      <c r="C145" s="43" t="s">
        <v>79</v>
      </c>
      <c r="D145" s="44">
        <v>6.14</v>
      </c>
      <c r="E145" s="44">
        <v>6.14</v>
      </c>
      <c r="F145" s="44">
        <v>6.14</v>
      </c>
      <c r="G145" s="44">
        <v>6.14</v>
      </c>
      <c r="H145" s="44">
        <v>6.14</v>
      </c>
      <c r="I145" s="44">
        <v>6.14</v>
      </c>
      <c r="J145" s="44">
        <v>6.14</v>
      </c>
      <c r="K145" s="44">
        <v>6.14</v>
      </c>
      <c r="L145" s="44">
        <v>6.14</v>
      </c>
      <c r="M145" s="44">
        <v>6.14</v>
      </c>
      <c r="N145" s="44">
        <v>6.14</v>
      </c>
      <c r="O145" s="44">
        <v>6.14</v>
      </c>
      <c r="P145" s="44">
        <v>6.14</v>
      </c>
      <c r="Q145" s="44">
        <v>6.14</v>
      </c>
      <c r="R145" s="44">
        <v>6.14</v>
      </c>
      <c r="S145" s="44">
        <v>6.14</v>
      </c>
      <c r="T145" s="44">
        <v>6.14</v>
      </c>
      <c r="U145" s="44">
        <v>6.14</v>
      </c>
      <c r="V145" s="44">
        <v>6.14</v>
      </c>
      <c r="W145" s="44">
        <v>6.14</v>
      </c>
      <c r="X145" s="44">
        <v>6.14</v>
      </c>
      <c r="Y145" s="44">
        <v>6.14</v>
      </c>
      <c r="Z145" s="44">
        <v>6.14</v>
      </c>
      <c r="AA145" s="44">
        <v>6.14</v>
      </c>
    </row>
    <row r="146" spans="1:27" ht="12.75" customHeight="1" outlineLevel="1" x14ac:dyDescent="0.2">
      <c r="A146" s="91" t="s">
        <v>2323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x14ac:dyDescent="0.2">
      <c r="A147" s="90" t="s">
        <v>2324</v>
      </c>
      <c r="B147" s="28" t="str">
        <f>"29"&amp;"."&amp;$B$777&amp;"."&amp;$B$778</f>
        <v>29.04.2023</v>
      </c>
      <c r="C147" s="82" t="s">
        <v>76</v>
      </c>
      <c r="D147" s="83">
        <f>ROUND(((D148+D149+D151+D150)/1000),5)</f>
        <v>1.8112600000000001</v>
      </c>
      <c r="E147" s="83">
        <f>ROUND(((E148+E149+E151+E150)/1000),5)</f>
        <v>1.6504300000000001</v>
      </c>
      <c r="F147" s="83">
        <f>ROUND(((F148+F149+F151+F150)/1000),5)</f>
        <v>1.4858199999999999</v>
      </c>
      <c r="G147" s="83">
        <f t="shared" ref="G147:AA147" si="84">ROUND(((G148+G149+G151+G150)/1000),5)</f>
        <v>1.44249</v>
      </c>
      <c r="H147" s="83">
        <f t="shared" si="84"/>
        <v>1.4558800000000001</v>
      </c>
      <c r="I147" s="83">
        <f t="shared" si="84"/>
        <v>1.4641999999999999</v>
      </c>
      <c r="J147" s="83">
        <f t="shared" si="84"/>
        <v>1.49593</v>
      </c>
      <c r="K147" s="83">
        <f t="shared" si="84"/>
        <v>1.69173</v>
      </c>
      <c r="L147" s="83">
        <f t="shared" si="84"/>
        <v>1.9501599999999999</v>
      </c>
      <c r="M147" s="83">
        <f t="shared" si="84"/>
        <v>2.1774900000000001</v>
      </c>
      <c r="N147" s="83">
        <f t="shared" si="84"/>
        <v>2.2265799999999998</v>
      </c>
      <c r="O147" s="83">
        <f t="shared" si="84"/>
        <v>2.2229999999999999</v>
      </c>
      <c r="P147" s="83">
        <f t="shared" si="84"/>
        <v>2.1434700000000002</v>
      </c>
      <c r="Q147" s="83">
        <f t="shared" si="84"/>
        <v>2.1372300000000002</v>
      </c>
      <c r="R147" s="83">
        <f t="shared" si="84"/>
        <v>2.1047099999999999</v>
      </c>
      <c r="S147" s="83">
        <f t="shared" si="84"/>
        <v>2.0641699999999998</v>
      </c>
      <c r="T147" s="83">
        <f t="shared" si="84"/>
        <v>2.1211899999999999</v>
      </c>
      <c r="U147" s="83">
        <f t="shared" si="84"/>
        <v>2.1231599999999999</v>
      </c>
      <c r="V147" s="83">
        <f t="shared" si="84"/>
        <v>2.1297600000000001</v>
      </c>
      <c r="W147" s="83">
        <f t="shared" si="84"/>
        <v>2.2507199999999998</v>
      </c>
      <c r="X147" s="83">
        <f t="shared" si="84"/>
        <v>2.3263799999999999</v>
      </c>
      <c r="Y147" s="83">
        <f t="shared" si="84"/>
        <v>2.17042</v>
      </c>
      <c r="Z147" s="83">
        <f t="shared" si="84"/>
        <v>1.94292</v>
      </c>
      <c r="AA147" s="83">
        <f t="shared" si="84"/>
        <v>1.8244</v>
      </c>
    </row>
    <row r="148" spans="1:27" ht="12.75" customHeight="1" outlineLevel="1" x14ac:dyDescent="0.2">
      <c r="A148" s="91" t="s">
        <v>2325</v>
      </c>
      <c r="B148" s="63" t="s">
        <v>233</v>
      </c>
      <c r="C148" s="43" t="s">
        <v>79</v>
      </c>
      <c r="D148" s="44">
        <v>1628.71</v>
      </c>
      <c r="E148" s="44">
        <v>1467.88</v>
      </c>
      <c r="F148" s="44">
        <v>1303.27</v>
      </c>
      <c r="G148" s="44">
        <v>1259.94</v>
      </c>
      <c r="H148" s="44">
        <v>1273.33</v>
      </c>
      <c r="I148" s="44">
        <v>1281.6500000000001</v>
      </c>
      <c r="J148" s="44">
        <v>1313.38</v>
      </c>
      <c r="K148" s="44">
        <v>1509.18</v>
      </c>
      <c r="L148" s="44">
        <v>1767.61</v>
      </c>
      <c r="M148" s="44">
        <v>1994.94</v>
      </c>
      <c r="N148" s="44">
        <v>2044.03</v>
      </c>
      <c r="O148" s="44">
        <v>2040.45</v>
      </c>
      <c r="P148" s="44">
        <v>1960.92</v>
      </c>
      <c r="Q148" s="44">
        <v>1954.68</v>
      </c>
      <c r="R148" s="44">
        <v>1922.16</v>
      </c>
      <c r="S148" s="44">
        <v>1881.62</v>
      </c>
      <c r="T148" s="44">
        <v>1938.64</v>
      </c>
      <c r="U148" s="44">
        <v>1940.61</v>
      </c>
      <c r="V148" s="44">
        <v>1947.21</v>
      </c>
      <c r="W148" s="44">
        <v>2068.17</v>
      </c>
      <c r="X148" s="44">
        <v>2143.83</v>
      </c>
      <c r="Y148" s="44">
        <v>1987.87</v>
      </c>
      <c r="Z148" s="44">
        <v>1760.37</v>
      </c>
      <c r="AA148" s="44">
        <v>1641.85</v>
      </c>
    </row>
    <row r="149" spans="1:27" ht="12.75" customHeight="1" outlineLevel="1" x14ac:dyDescent="0.2">
      <c r="A149" s="91" t="s">
        <v>2326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1" t="s">
        <v>2327</v>
      </c>
      <c r="B150" s="63" t="s">
        <v>83</v>
      </c>
      <c r="C150" s="43" t="s">
        <v>79</v>
      </c>
      <c r="D150" s="44">
        <v>6.14</v>
      </c>
      <c r="E150" s="44">
        <v>6.14</v>
      </c>
      <c r="F150" s="44">
        <v>6.14</v>
      </c>
      <c r="G150" s="44">
        <v>6.14</v>
      </c>
      <c r="H150" s="44">
        <v>6.14</v>
      </c>
      <c r="I150" s="44">
        <v>6.14</v>
      </c>
      <c r="J150" s="44">
        <v>6.14</v>
      </c>
      <c r="K150" s="44">
        <v>6.14</v>
      </c>
      <c r="L150" s="44">
        <v>6.14</v>
      </c>
      <c r="M150" s="44">
        <v>6.14</v>
      </c>
      <c r="N150" s="44">
        <v>6.14</v>
      </c>
      <c r="O150" s="44">
        <v>6.14</v>
      </c>
      <c r="P150" s="44">
        <v>6.14</v>
      </c>
      <c r="Q150" s="44">
        <v>6.14</v>
      </c>
      <c r="R150" s="44">
        <v>6.14</v>
      </c>
      <c r="S150" s="44">
        <v>6.14</v>
      </c>
      <c r="T150" s="44">
        <v>6.14</v>
      </c>
      <c r="U150" s="44">
        <v>6.14</v>
      </c>
      <c r="V150" s="44">
        <v>6.14</v>
      </c>
      <c r="W150" s="44">
        <v>6.14</v>
      </c>
      <c r="X150" s="44">
        <v>6.14</v>
      </c>
      <c r="Y150" s="44">
        <v>6.14</v>
      </c>
      <c r="Z150" s="44">
        <v>6.14</v>
      </c>
      <c r="AA150" s="44">
        <v>6.14</v>
      </c>
    </row>
    <row r="151" spans="1:27" ht="12.75" customHeight="1" outlineLevel="1" x14ac:dyDescent="0.2">
      <c r="A151" s="91" t="s">
        <v>2328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x14ac:dyDescent="0.2">
      <c r="A152" s="90" t="s">
        <v>2329</v>
      </c>
      <c r="B152" s="28" t="str">
        <f>"30"&amp;"."&amp;$B$777&amp;"."&amp;$B$778</f>
        <v>30.04.2023</v>
      </c>
      <c r="C152" s="82" t="s">
        <v>76</v>
      </c>
      <c r="D152" s="83">
        <f>ROUND(((D153+D154+D156+D155)/1000),5)</f>
        <v>1.78606</v>
      </c>
      <c r="E152" s="83">
        <f>ROUND(((E153+E154+E156+E155)/1000),5)</f>
        <v>1.6184799999999999</v>
      </c>
      <c r="F152" s="83">
        <f>ROUND(((F153+F154+F156+F155)/1000),5)</f>
        <v>1.48027</v>
      </c>
      <c r="G152" s="83">
        <f t="shared" ref="G152:AA152" si="87">ROUND(((G153+G154+G156+G155)/1000),5)</f>
        <v>1.4294199999999999</v>
      </c>
      <c r="H152" s="83">
        <f t="shared" si="87"/>
        <v>1.4263300000000001</v>
      </c>
      <c r="I152" s="83">
        <f t="shared" si="87"/>
        <v>1.46126</v>
      </c>
      <c r="J152" s="83">
        <f t="shared" si="87"/>
        <v>1.4675100000000001</v>
      </c>
      <c r="K152" s="83">
        <f t="shared" si="87"/>
        <v>1.5913299999999999</v>
      </c>
      <c r="L152" s="83">
        <f t="shared" si="87"/>
        <v>1.83101</v>
      </c>
      <c r="M152" s="83">
        <f t="shared" si="87"/>
        <v>1.99604</v>
      </c>
      <c r="N152" s="83">
        <f t="shared" si="87"/>
        <v>2.0676999999999999</v>
      </c>
      <c r="O152" s="83">
        <f t="shared" si="87"/>
        <v>2.0668600000000001</v>
      </c>
      <c r="P152" s="83">
        <f t="shared" si="87"/>
        <v>2.0533999999999999</v>
      </c>
      <c r="Q152" s="83">
        <f t="shared" si="87"/>
        <v>2.0521600000000002</v>
      </c>
      <c r="R152" s="83">
        <f t="shared" si="87"/>
        <v>1.95533</v>
      </c>
      <c r="S152" s="83">
        <f t="shared" si="87"/>
        <v>1.9379</v>
      </c>
      <c r="T152" s="83">
        <f t="shared" si="87"/>
        <v>2.0970499999999999</v>
      </c>
      <c r="U152" s="83">
        <f t="shared" si="87"/>
        <v>2.1321500000000002</v>
      </c>
      <c r="V152" s="83">
        <f t="shared" si="87"/>
        <v>2.1406499999999999</v>
      </c>
      <c r="W152" s="83">
        <f t="shared" si="87"/>
        <v>2.3139099999999999</v>
      </c>
      <c r="X152" s="83">
        <f t="shared" si="87"/>
        <v>2.5023900000000001</v>
      </c>
      <c r="Y152" s="83">
        <f t="shared" si="87"/>
        <v>2.1967099999999999</v>
      </c>
      <c r="Z152" s="83">
        <f t="shared" si="87"/>
        <v>1.9072100000000001</v>
      </c>
      <c r="AA152" s="83">
        <f t="shared" si="87"/>
        <v>1.7670300000000001</v>
      </c>
    </row>
    <row r="153" spans="1:27" ht="12.75" customHeight="1" outlineLevel="1" x14ac:dyDescent="0.2">
      <c r="A153" s="91" t="s">
        <v>2330</v>
      </c>
      <c r="B153" s="63" t="s">
        <v>233</v>
      </c>
      <c r="C153" s="43" t="s">
        <v>79</v>
      </c>
      <c r="D153" s="44">
        <v>1603.51</v>
      </c>
      <c r="E153" s="44">
        <v>1435.93</v>
      </c>
      <c r="F153" s="44">
        <v>1297.72</v>
      </c>
      <c r="G153" s="44">
        <v>1246.8699999999999</v>
      </c>
      <c r="H153" s="44">
        <v>1243.78</v>
      </c>
      <c r="I153" s="44">
        <v>1278.71</v>
      </c>
      <c r="J153" s="44">
        <v>1284.96</v>
      </c>
      <c r="K153" s="44">
        <v>1408.78</v>
      </c>
      <c r="L153" s="44">
        <v>1648.46</v>
      </c>
      <c r="M153" s="44">
        <v>1813.49</v>
      </c>
      <c r="N153" s="44">
        <v>1885.15</v>
      </c>
      <c r="O153" s="44">
        <v>1884.31</v>
      </c>
      <c r="P153" s="44">
        <v>1870.85</v>
      </c>
      <c r="Q153" s="44">
        <v>1869.61</v>
      </c>
      <c r="R153" s="44">
        <v>1772.78</v>
      </c>
      <c r="S153" s="44">
        <v>1755.35</v>
      </c>
      <c r="T153" s="44">
        <v>1914.5</v>
      </c>
      <c r="U153" s="44">
        <v>1949.6</v>
      </c>
      <c r="V153" s="44">
        <v>1958.1</v>
      </c>
      <c r="W153" s="44">
        <v>2131.36</v>
      </c>
      <c r="X153" s="44">
        <v>2319.84</v>
      </c>
      <c r="Y153" s="44">
        <v>2014.16</v>
      </c>
      <c r="Z153" s="44">
        <v>1724.66</v>
      </c>
      <c r="AA153" s="44">
        <v>1584.48</v>
      </c>
    </row>
    <row r="154" spans="1:27" ht="12.75" customHeight="1" outlineLevel="1" x14ac:dyDescent="0.2">
      <c r="A154" s="91" t="s">
        <v>2331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1" t="s">
        <v>2332</v>
      </c>
      <c r="B155" s="63" t="s">
        <v>83</v>
      </c>
      <c r="C155" s="43" t="s">
        <v>79</v>
      </c>
      <c r="D155" s="44">
        <v>6.14</v>
      </c>
      <c r="E155" s="44">
        <v>6.14</v>
      </c>
      <c r="F155" s="44">
        <v>6.14</v>
      </c>
      <c r="G155" s="44">
        <v>6.14</v>
      </c>
      <c r="H155" s="44">
        <v>6.14</v>
      </c>
      <c r="I155" s="44">
        <v>6.14</v>
      </c>
      <c r="J155" s="44">
        <v>6.14</v>
      </c>
      <c r="K155" s="44">
        <v>6.14</v>
      </c>
      <c r="L155" s="44">
        <v>6.14</v>
      </c>
      <c r="M155" s="44">
        <v>6.14</v>
      </c>
      <c r="N155" s="44">
        <v>6.14</v>
      </c>
      <c r="O155" s="44">
        <v>6.14</v>
      </c>
      <c r="P155" s="44">
        <v>6.14</v>
      </c>
      <c r="Q155" s="44">
        <v>6.14</v>
      </c>
      <c r="R155" s="44">
        <v>6.14</v>
      </c>
      <c r="S155" s="44">
        <v>6.14</v>
      </c>
      <c r="T155" s="44">
        <v>6.14</v>
      </c>
      <c r="U155" s="44">
        <v>6.14</v>
      </c>
      <c r="V155" s="44">
        <v>6.14</v>
      </c>
      <c r="W155" s="44">
        <v>6.14</v>
      </c>
      <c r="X155" s="44">
        <v>6.14</v>
      </c>
      <c r="Y155" s="44">
        <v>6.14</v>
      </c>
      <c r="Z155" s="44">
        <v>6.14</v>
      </c>
      <c r="AA155" s="44">
        <v>6.14</v>
      </c>
    </row>
    <row r="156" spans="1:27" ht="12.75" customHeight="1" outlineLevel="1" x14ac:dyDescent="0.2">
      <c r="A156" s="91" t="s">
        <v>2333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x14ac:dyDescent="0.2">
      <c r="A157" s="92"/>
      <c r="B157" s="93" t="s">
        <v>382</v>
      </c>
      <c r="C157" s="94"/>
      <c r="D157" s="95"/>
      <c r="E157" s="95"/>
      <c r="F157" s="95"/>
      <c r="G157" s="95"/>
      <c r="I157" s="39"/>
    </row>
    <row r="158" spans="1:27" ht="12.75" customHeight="1" x14ac:dyDescent="0.2">
      <c r="A158" s="92"/>
      <c r="B158" s="93" t="s">
        <v>382</v>
      </c>
      <c r="C158" s="94"/>
      <c r="D158" s="95"/>
      <c r="E158" s="95"/>
      <c r="F158" s="95"/>
      <c r="G158" s="95"/>
      <c r="I158" s="39"/>
    </row>
    <row r="159" spans="1:27" x14ac:dyDescent="0.2">
      <c r="A159" s="164" t="s">
        <v>383</v>
      </c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6"/>
    </row>
    <row r="160" spans="1:27" ht="27" customHeight="1" x14ac:dyDescent="0.2">
      <c r="A160" s="26" t="s">
        <v>64</v>
      </c>
      <c r="B160" s="27" t="s">
        <v>205</v>
      </c>
      <c r="C160" s="26" t="s">
        <v>206</v>
      </c>
      <c r="D160" s="27" t="s">
        <v>207</v>
      </c>
      <c r="E160" s="27" t="s">
        <v>208</v>
      </c>
      <c r="F160" s="27" t="s">
        <v>209</v>
      </c>
      <c r="G160" s="27" t="s">
        <v>210</v>
      </c>
      <c r="H160" s="27" t="s">
        <v>211</v>
      </c>
      <c r="I160" s="27" t="s">
        <v>212</v>
      </c>
      <c r="J160" s="27" t="s">
        <v>213</v>
      </c>
      <c r="K160" s="27" t="s">
        <v>214</v>
      </c>
      <c r="L160" s="27" t="s">
        <v>215</v>
      </c>
      <c r="M160" s="27" t="s">
        <v>216</v>
      </c>
      <c r="N160" s="27" t="s">
        <v>217</v>
      </c>
      <c r="O160" s="27" t="s">
        <v>218</v>
      </c>
      <c r="P160" s="27" t="s">
        <v>219</v>
      </c>
      <c r="Q160" s="27" t="s">
        <v>220</v>
      </c>
      <c r="R160" s="27" t="s">
        <v>221</v>
      </c>
      <c r="S160" s="27" t="s">
        <v>222</v>
      </c>
      <c r="T160" s="27" t="s">
        <v>223</v>
      </c>
      <c r="U160" s="27" t="s">
        <v>224</v>
      </c>
      <c r="V160" s="27" t="s">
        <v>225</v>
      </c>
      <c r="W160" s="27" t="s">
        <v>226</v>
      </c>
      <c r="X160" s="27" t="s">
        <v>227</v>
      </c>
      <c r="Y160" s="27" t="s">
        <v>228</v>
      </c>
      <c r="Z160" s="27" t="s">
        <v>229</v>
      </c>
      <c r="AA160" s="27" t="s">
        <v>230</v>
      </c>
    </row>
    <row r="161" spans="1:27" x14ac:dyDescent="0.2">
      <c r="A161" s="90" t="s">
        <v>2334</v>
      </c>
      <c r="B161" s="28" t="str">
        <f>"01"&amp;"."&amp;$B$777&amp;"."&amp;$B$778</f>
        <v>01.04.2023</v>
      </c>
      <c r="C161" s="82" t="s">
        <v>76</v>
      </c>
      <c r="D161" s="83">
        <f>ROUND(((D162+D163+D165+D164)/1000),5)</f>
        <v>1.38635</v>
      </c>
      <c r="E161" s="83">
        <f>ROUND(((E162+E163+E165+E164)/1000),5)</f>
        <v>1.30518</v>
      </c>
      <c r="F161" s="83">
        <f>ROUND(((F162+F163+F165+F164)/1000),5)</f>
        <v>1.2936000000000001</v>
      </c>
      <c r="G161" s="83">
        <f t="shared" ref="G161:AA161" si="90">ROUND(((G162+G163+G165+G164)/1000),5)</f>
        <v>1.2847500000000001</v>
      </c>
      <c r="H161" s="83">
        <f t="shared" si="90"/>
        <v>1.29661</v>
      </c>
      <c r="I161" s="83">
        <f t="shared" si="90"/>
        <v>1.30497</v>
      </c>
      <c r="J161" s="83">
        <f t="shared" si="90"/>
        <v>1.30742</v>
      </c>
      <c r="K161" s="83">
        <f t="shared" si="90"/>
        <v>1.52782</v>
      </c>
      <c r="L161" s="83">
        <f t="shared" si="90"/>
        <v>1.71688</v>
      </c>
      <c r="M161" s="83">
        <f t="shared" si="90"/>
        <v>1.7477499999999999</v>
      </c>
      <c r="N161" s="83">
        <f t="shared" si="90"/>
        <v>1.7835399999999999</v>
      </c>
      <c r="O161" s="83">
        <f t="shared" si="90"/>
        <v>1.8189500000000001</v>
      </c>
      <c r="P161" s="83">
        <f t="shared" si="90"/>
        <v>1.80359</v>
      </c>
      <c r="Q161" s="83">
        <f t="shared" si="90"/>
        <v>1.7983800000000001</v>
      </c>
      <c r="R161" s="83">
        <f t="shared" si="90"/>
        <v>1.7883599999999999</v>
      </c>
      <c r="S161" s="83">
        <f t="shared" si="90"/>
        <v>1.78948</v>
      </c>
      <c r="T161" s="83">
        <f t="shared" si="90"/>
        <v>1.78894</v>
      </c>
      <c r="U161" s="83">
        <f t="shared" si="90"/>
        <v>1.77851</v>
      </c>
      <c r="V161" s="83">
        <f t="shared" si="90"/>
        <v>1.78199</v>
      </c>
      <c r="W161" s="83">
        <f t="shared" si="90"/>
        <v>1.8168200000000001</v>
      </c>
      <c r="X161" s="83">
        <f t="shared" si="90"/>
        <v>1.8034600000000001</v>
      </c>
      <c r="Y161" s="83">
        <f t="shared" si="90"/>
        <v>1.7463599999999999</v>
      </c>
      <c r="Z161" s="83">
        <f t="shared" si="90"/>
        <v>1.6663300000000001</v>
      </c>
      <c r="AA161" s="83">
        <f t="shared" si="90"/>
        <v>1.54251</v>
      </c>
    </row>
    <row r="162" spans="1:27" ht="12.75" customHeight="1" outlineLevel="1" x14ac:dyDescent="0.2">
      <c r="A162" s="91" t="s">
        <v>2335</v>
      </c>
      <c r="B162" s="63" t="s">
        <v>233</v>
      </c>
      <c r="C162" s="43" t="s">
        <v>79</v>
      </c>
      <c r="D162" s="44">
        <v>1156.8599999999999</v>
      </c>
      <c r="E162" s="44">
        <v>1075.69</v>
      </c>
      <c r="F162" s="44">
        <v>1064.1099999999999</v>
      </c>
      <c r="G162" s="44">
        <v>1055.26</v>
      </c>
      <c r="H162" s="44">
        <v>1067.1199999999999</v>
      </c>
      <c r="I162" s="44">
        <v>1075.48</v>
      </c>
      <c r="J162" s="44">
        <v>1077.93</v>
      </c>
      <c r="K162" s="44">
        <v>1298.33</v>
      </c>
      <c r="L162" s="44">
        <v>1487.39</v>
      </c>
      <c r="M162" s="44">
        <v>1518.26</v>
      </c>
      <c r="N162" s="44">
        <v>1554.05</v>
      </c>
      <c r="O162" s="44">
        <v>1589.46</v>
      </c>
      <c r="P162" s="44">
        <v>1574.1</v>
      </c>
      <c r="Q162" s="44">
        <v>1568.89</v>
      </c>
      <c r="R162" s="44">
        <v>1558.87</v>
      </c>
      <c r="S162" s="44">
        <v>1559.99</v>
      </c>
      <c r="T162" s="44">
        <v>1559.45</v>
      </c>
      <c r="U162" s="44">
        <v>1549.02</v>
      </c>
      <c r="V162" s="44">
        <v>1552.5</v>
      </c>
      <c r="W162" s="44">
        <v>1587.33</v>
      </c>
      <c r="X162" s="44">
        <v>1573.97</v>
      </c>
      <c r="Y162" s="44">
        <v>1516.87</v>
      </c>
      <c r="Z162" s="44">
        <v>1436.84</v>
      </c>
      <c r="AA162" s="44">
        <v>1313.02</v>
      </c>
    </row>
    <row r="163" spans="1:27" ht="12.75" customHeight="1" outlineLevel="1" x14ac:dyDescent="0.2">
      <c r="A163" s="91" t="s">
        <v>2336</v>
      </c>
      <c r="B163" s="63" t="s">
        <v>90</v>
      </c>
      <c r="C163" s="43" t="s">
        <v>79</v>
      </c>
      <c r="D163" s="44">
        <v>113.12</v>
      </c>
      <c r="E163" s="44">
        <f>$D$163</f>
        <v>113.12</v>
      </c>
      <c r="F163" s="44">
        <f t="shared" ref="F163:AA163" si="91">$D$163</f>
        <v>113.12</v>
      </c>
      <c r="G163" s="44">
        <f t="shared" si="91"/>
        <v>113.12</v>
      </c>
      <c r="H163" s="44">
        <f t="shared" si="91"/>
        <v>113.12</v>
      </c>
      <c r="I163" s="44">
        <f t="shared" si="91"/>
        <v>113.12</v>
      </c>
      <c r="J163" s="44">
        <f t="shared" si="91"/>
        <v>113.12</v>
      </c>
      <c r="K163" s="44">
        <f t="shared" si="91"/>
        <v>113.12</v>
      </c>
      <c r="L163" s="44">
        <f t="shared" si="91"/>
        <v>113.12</v>
      </c>
      <c r="M163" s="44">
        <f t="shared" si="91"/>
        <v>113.12</v>
      </c>
      <c r="N163" s="44">
        <f t="shared" si="91"/>
        <v>113.12</v>
      </c>
      <c r="O163" s="44">
        <f t="shared" si="91"/>
        <v>113.12</v>
      </c>
      <c r="P163" s="44">
        <f t="shared" si="91"/>
        <v>113.12</v>
      </c>
      <c r="Q163" s="44">
        <f t="shared" si="91"/>
        <v>113.12</v>
      </c>
      <c r="R163" s="44">
        <f t="shared" si="91"/>
        <v>113.12</v>
      </c>
      <c r="S163" s="44">
        <f t="shared" si="91"/>
        <v>113.12</v>
      </c>
      <c r="T163" s="44">
        <f t="shared" si="91"/>
        <v>113.12</v>
      </c>
      <c r="U163" s="44">
        <f t="shared" si="91"/>
        <v>113.12</v>
      </c>
      <c r="V163" s="44">
        <f t="shared" si="91"/>
        <v>113.12</v>
      </c>
      <c r="W163" s="44">
        <f t="shared" si="91"/>
        <v>113.12</v>
      </c>
      <c r="X163" s="44">
        <f t="shared" si="91"/>
        <v>113.12</v>
      </c>
      <c r="Y163" s="44">
        <f t="shared" si="91"/>
        <v>113.12</v>
      </c>
      <c r="Z163" s="44">
        <f t="shared" si="91"/>
        <v>113.12</v>
      </c>
      <c r="AA163" s="44">
        <f t="shared" si="91"/>
        <v>113.12</v>
      </c>
    </row>
    <row r="164" spans="1:27" ht="12.75" customHeight="1" outlineLevel="1" x14ac:dyDescent="0.2">
      <c r="A164" s="91" t="s">
        <v>2337</v>
      </c>
      <c r="B164" s="63" t="s">
        <v>83</v>
      </c>
      <c r="C164" s="43" t="s">
        <v>79</v>
      </c>
      <c r="D164" s="44">
        <v>6.14</v>
      </c>
      <c r="E164" s="44">
        <v>6.14</v>
      </c>
      <c r="F164" s="44">
        <v>6.14</v>
      </c>
      <c r="G164" s="44">
        <v>6.14</v>
      </c>
      <c r="H164" s="44">
        <v>6.14</v>
      </c>
      <c r="I164" s="44">
        <v>6.14</v>
      </c>
      <c r="J164" s="44">
        <v>6.14</v>
      </c>
      <c r="K164" s="44">
        <v>6.14</v>
      </c>
      <c r="L164" s="44">
        <v>6.14</v>
      </c>
      <c r="M164" s="44">
        <v>6.14</v>
      </c>
      <c r="N164" s="44">
        <v>6.14</v>
      </c>
      <c r="O164" s="44">
        <v>6.14</v>
      </c>
      <c r="P164" s="44">
        <v>6.14</v>
      </c>
      <c r="Q164" s="44">
        <v>6.14</v>
      </c>
      <c r="R164" s="44">
        <v>6.14</v>
      </c>
      <c r="S164" s="44">
        <v>6.14</v>
      </c>
      <c r="T164" s="44">
        <v>6.14</v>
      </c>
      <c r="U164" s="44">
        <v>6.14</v>
      </c>
      <c r="V164" s="44">
        <v>6.14</v>
      </c>
      <c r="W164" s="44">
        <v>6.14</v>
      </c>
      <c r="X164" s="44">
        <v>6.14</v>
      </c>
      <c r="Y164" s="44">
        <v>6.14</v>
      </c>
      <c r="Z164" s="44">
        <v>6.14</v>
      </c>
      <c r="AA164" s="44">
        <v>6.14</v>
      </c>
    </row>
    <row r="165" spans="1:27" ht="12.75" customHeight="1" outlineLevel="1" x14ac:dyDescent="0.2">
      <c r="A165" s="91" t="s">
        <v>2338</v>
      </c>
      <c r="B165" s="63" t="s">
        <v>81</v>
      </c>
      <c r="C165" s="43" t="s">
        <v>79</v>
      </c>
      <c r="D165" s="44">
        <f>$D$11</f>
        <v>110.23</v>
      </c>
      <c r="E165" s="44">
        <f t="shared" ref="E165:AA165" si="92">$D$11</f>
        <v>110.23</v>
      </c>
      <c r="F165" s="44">
        <f t="shared" si="92"/>
        <v>110.23</v>
      </c>
      <c r="G165" s="44">
        <f t="shared" si="92"/>
        <v>110.23</v>
      </c>
      <c r="H165" s="44">
        <f t="shared" si="92"/>
        <v>110.23</v>
      </c>
      <c r="I165" s="44">
        <f t="shared" si="92"/>
        <v>110.23</v>
      </c>
      <c r="J165" s="44">
        <f t="shared" si="92"/>
        <v>110.23</v>
      </c>
      <c r="K165" s="44">
        <f t="shared" si="92"/>
        <v>110.23</v>
      </c>
      <c r="L165" s="44">
        <f t="shared" si="92"/>
        <v>110.23</v>
      </c>
      <c r="M165" s="44">
        <f t="shared" si="92"/>
        <v>110.23</v>
      </c>
      <c r="N165" s="44">
        <f t="shared" si="92"/>
        <v>110.23</v>
      </c>
      <c r="O165" s="44">
        <f t="shared" si="92"/>
        <v>110.23</v>
      </c>
      <c r="P165" s="44">
        <f t="shared" si="92"/>
        <v>110.23</v>
      </c>
      <c r="Q165" s="44">
        <f t="shared" si="92"/>
        <v>110.23</v>
      </c>
      <c r="R165" s="44">
        <f t="shared" si="92"/>
        <v>110.23</v>
      </c>
      <c r="S165" s="44">
        <f t="shared" si="92"/>
        <v>110.23</v>
      </c>
      <c r="T165" s="44">
        <f t="shared" si="92"/>
        <v>110.23</v>
      </c>
      <c r="U165" s="44">
        <f t="shared" si="92"/>
        <v>110.23</v>
      </c>
      <c r="V165" s="44">
        <f t="shared" si="92"/>
        <v>110.23</v>
      </c>
      <c r="W165" s="44">
        <f t="shared" si="92"/>
        <v>110.23</v>
      </c>
      <c r="X165" s="44">
        <f t="shared" si="92"/>
        <v>110.23</v>
      </c>
      <c r="Y165" s="44">
        <f t="shared" si="92"/>
        <v>110.23</v>
      </c>
      <c r="Z165" s="44">
        <f t="shared" si="92"/>
        <v>110.23</v>
      </c>
      <c r="AA165" s="44">
        <f t="shared" si="92"/>
        <v>110.23</v>
      </c>
    </row>
    <row r="166" spans="1:27" x14ac:dyDescent="0.2">
      <c r="A166" s="90" t="s">
        <v>2339</v>
      </c>
      <c r="B166" s="28" t="str">
        <f>"02"&amp;"."&amp;$B$777&amp;"."&amp;$B$778</f>
        <v>02.04.2023</v>
      </c>
      <c r="C166" s="82" t="s">
        <v>76</v>
      </c>
      <c r="D166" s="83">
        <f>ROUND(((D167+D168+D170+D169)/1000),5)</f>
        <v>1.3151900000000001</v>
      </c>
      <c r="E166" s="83">
        <f>ROUND(((E167+E168+E170+E169)/1000),5)</f>
        <v>1.2694000000000001</v>
      </c>
      <c r="F166" s="83">
        <f>ROUND(((F167+F168+F170+F169)/1000),5)</f>
        <v>1.21136</v>
      </c>
      <c r="G166" s="83">
        <f t="shared" ref="G166:AA166" si="93">ROUND(((G167+G168+G170+G169)/1000),5)</f>
        <v>1.2026300000000001</v>
      </c>
      <c r="H166" s="83">
        <f t="shared" si="93"/>
        <v>1.2081900000000001</v>
      </c>
      <c r="I166" s="83">
        <f t="shared" si="93"/>
        <v>1.2231000000000001</v>
      </c>
      <c r="J166" s="83">
        <f t="shared" si="93"/>
        <v>1.2022200000000001</v>
      </c>
      <c r="K166" s="83">
        <f t="shared" si="93"/>
        <v>1.2559100000000001</v>
      </c>
      <c r="L166" s="83">
        <f t="shared" si="93"/>
        <v>1.48434</v>
      </c>
      <c r="M166" s="83">
        <f t="shared" si="93"/>
        <v>1.5593399999999999</v>
      </c>
      <c r="N166" s="83">
        <f t="shared" si="93"/>
        <v>1.60067</v>
      </c>
      <c r="O166" s="83">
        <f t="shared" si="93"/>
        <v>1.60981</v>
      </c>
      <c r="P166" s="83">
        <f t="shared" si="93"/>
        <v>1.6102099999999999</v>
      </c>
      <c r="Q166" s="83">
        <f t="shared" si="93"/>
        <v>1.6305700000000001</v>
      </c>
      <c r="R166" s="83">
        <f t="shared" si="93"/>
        <v>1.62399</v>
      </c>
      <c r="S166" s="83">
        <f t="shared" si="93"/>
        <v>1.5970599999999999</v>
      </c>
      <c r="T166" s="83">
        <f t="shared" si="93"/>
        <v>1.59514</v>
      </c>
      <c r="U166" s="83">
        <f t="shared" si="93"/>
        <v>1.6095600000000001</v>
      </c>
      <c r="V166" s="83">
        <f t="shared" si="93"/>
        <v>1.7823199999999999</v>
      </c>
      <c r="W166" s="83">
        <f t="shared" si="93"/>
        <v>1.8464100000000001</v>
      </c>
      <c r="X166" s="83">
        <f t="shared" si="93"/>
        <v>1.81542</v>
      </c>
      <c r="Y166" s="83">
        <f t="shared" si="93"/>
        <v>1.6873899999999999</v>
      </c>
      <c r="Z166" s="83">
        <f t="shared" si="93"/>
        <v>1.5149600000000001</v>
      </c>
      <c r="AA166" s="83">
        <f t="shared" si="93"/>
        <v>1.44377</v>
      </c>
    </row>
    <row r="167" spans="1:27" ht="12.75" customHeight="1" outlineLevel="1" x14ac:dyDescent="0.2">
      <c r="A167" s="91" t="s">
        <v>2340</v>
      </c>
      <c r="B167" s="63" t="s">
        <v>233</v>
      </c>
      <c r="C167" s="43" t="s">
        <v>79</v>
      </c>
      <c r="D167" s="44">
        <v>1085.7</v>
      </c>
      <c r="E167" s="44">
        <v>1039.9100000000001</v>
      </c>
      <c r="F167" s="44">
        <v>981.87</v>
      </c>
      <c r="G167" s="44">
        <v>973.14</v>
      </c>
      <c r="H167" s="44">
        <v>978.7</v>
      </c>
      <c r="I167" s="44">
        <v>993.61</v>
      </c>
      <c r="J167" s="44">
        <v>972.73</v>
      </c>
      <c r="K167" s="44">
        <v>1026.42</v>
      </c>
      <c r="L167" s="44">
        <v>1254.8499999999999</v>
      </c>
      <c r="M167" s="44">
        <v>1329.85</v>
      </c>
      <c r="N167" s="44">
        <v>1371.18</v>
      </c>
      <c r="O167" s="44">
        <v>1380.32</v>
      </c>
      <c r="P167" s="44">
        <v>1380.72</v>
      </c>
      <c r="Q167" s="44">
        <v>1401.08</v>
      </c>
      <c r="R167" s="44">
        <v>1394.5</v>
      </c>
      <c r="S167" s="44">
        <v>1367.57</v>
      </c>
      <c r="T167" s="44">
        <v>1365.65</v>
      </c>
      <c r="U167" s="44">
        <v>1380.07</v>
      </c>
      <c r="V167" s="44">
        <v>1552.83</v>
      </c>
      <c r="W167" s="44">
        <v>1616.92</v>
      </c>
      <c r="X167" s="44">
        <v>1585.93</v>
      </c>
      <c r="Y167" s="44">
        <v>1457.9</v>
      </c>
      <c r="Z167" s="44">
        <v>1285.47</v>
      </c>
      <c r="AA167" s="44">
        <v>1214.28</v>
      </c>
    </row>
    <row r="168" spans="1:27" ht="12.75" customHeight="1" outlineLevel="1" x14ac:dyDescent="0.2">
      <c r="A168" s="91" t="s">
        <v>2341</v>
      </c>
      <c r="B168" s="63" t="s">
        <v>90</v>
      </c>
      <c r="C168" s="43" t="s">
        <v>79</v>
      </c>
      <c r="D168" s="44">
        <f>$D$163</f>
        <v>113.12</v>
      </c>
      <c r="E168" s="44">
        <f>$D$163</f>
        <v>113.12</v>
      </c>
      <c r="F168" s="44">
        <f t="shared" ref="F168:AA168" si="94">$D$163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customHeight="1" outlineLevel="1" x14ac:dyDescent="0.2">
      <c r="A169" s="91" t="s">
        <v>2342</v>
      </c>
      <c r="B169" s="63" t="s">
        <v>83</v>
      </c>
      <c r="C169" s="43" t="s">
        <v>79</v>
      </c>
      <c r="D169" s="44">
        <v>6.14</v>
      </c>
      <c r="E169" s="44">
        <v>6.14</v>
      </c>
      <c r="F169" s="44">
        <v>6.14</v>
      </c>
      <c r="G169" s="44">
        <v>6.14</v>
      </c>
      <c r="H169" s="44">
        <v>6.14</v>
      </c>
      <c r="I169" s="44">
        <v>6.14</v>
      </c>
      <c r="J169" s="44">
        <v>6.14</v>
      </c>
      <c r="K169" s="44">
        <v>6.14</v>
      </c>
      <c r="L169" s="44">
        <v>6.14</v>
      </c>
      <c r="M169" s="44">
        <v>6.14</v>
      </c>
      <c r="N169" s="44">
        <v>6.14</v>
      </c>
      <c r="O169" s="44">
        <v>6.14</v>
      </c>
      <c r="P169" s="44">
        <v>6.14</v>
      </c>
      <c r="Q169" s="44">
        <v>6.14</v>
      </c>
      <c r="R169" s="44">
        <v>6.14</v>
      </c>
      <c r="S169" s="44">
        <v>6.14</v>
      </c>
      <c r="T169" s="44">
        <v>6.14</v>
      </c>
      <c r="U169" s="44">
        <v>6.14</v>
      </c>
      <c r="V169" s="44">
        <v>6.14</v>
      </c>
      <c r="W169" s="44">
        <v>6.14</v>
      </c>
      <c r="X169" s="44">
        <v>6.14</v>
      </c>
      <c r="Y169" s="44">
        <v>6.14</v>
      </c>
      <c r="Z169" s="44">
        <v>6.14</v>
      </c>
      <c r="AA169" s="44">
        <v>6.14</v>
      </c>
    </row>
    <row r="170" spans="1:27" ht="12.75" customHeight="1" outlineLevel="1" x14ac:dyDescent="0.2">
      <c r="A170" s="91" t="s">
        <v>2343</v>
      </c>
      <c r="B170" s="63" t="s">
        <v>81</v>
      </c>
      <c r="C170" s="43" t="s">
        <v>79</v>
      </c>
      <c r="D170" s="44">
        <f>$D$11</f>
        <v>110.23</v>
      </c>
      <c r="E170" s="44">
        <f t="shared" ref="E170:AA170" si="95">$D$11</f>
        <v>110.23</v>
      </c>
      <c r="F170" s="44">
        <f t="shared" si="95"/>
        <v>110.23</v>
      </c>
      <c r="G170" s="44">
        <f t="shared" si="95"/>
        <v>110.23</v>
      </c>
      <c r="H170" s="44">
        <f t="shared" si="95"/>
        <v>110.23</v>
      </c>
      <c r="I170" s="44">
        <f t="shared" si="95"/>
        <v>110.23</v>
      </c>
      <c r="J170" s="44">
        <f t="shared" si="95"/>
        <v>110.23</v>
      </c>
      <c r="K170" s="44">
        <f t="shared" si="95"/>
        <v>110.23</v>
      </c>
      <c r="L170" s="44">
        <f t="shared" si="95"/>
        <v>110.23</v>
      </c>
      <c r="M170" s="44">
        <f t="shared" si="95"/>
        <v>110.23</v>
      </c>
      <c r="N170" s="44">
        <f t="shared" si="95"/>
        <v>110.23</v>
      </c>
      <c r="O170" s="44">
        <f t="shared" si="95"/>
        <v>110.23</v>
      </c>
      <c r="P170" s="44">
        <f t="shared" si="95"/>
        <v>110.23</v>
      </c>
      <c r="Q170" s="44">
        <f t="shared" si="95"/>
        <v>110.23</v>
      </c>
      <c r="R170" s="44">
        <f t="shared" si="95"/>
        <v>110.23</v>
      </c>
      <c r="S170" s="44">
        <f t="shared" si="95"/>
        <v>110.23</v>
      </c>
      <c r="T170" s="44">
        <f t="shared" si="95"/>
        <v>110.23</v>
      </c>
      <c r="U170" s="44">
        <f t="shared" si="95"/>
        <v>110.23</v>
      </c>
      <c r="V170" s="44">
        <f t="shared" si="95"/>
        <v>110.23</v>
      </c>
      <c r="W170" s="44">
        <f t="shared" si="95"/>
        <v>110.23</v>
      </c>
      <c r="X170" s="44">
        <f t="shared" si="95"/>
        <v>110.23</v>
      </c>
      <c r="Y170" s="44">
        <f t="shared" si="95"/>
        <v>110.23</v>
      </c>
      <c r="Z170" s="44">
        <f t="shared" si="95"/>
        <v>110.23</v>
      </c>
      <c r="AA170" s="44">
        <f t="shared" si="95"/>
        <v>110.23</v>
      </c>
    </row>
    <row r="171" spans="1:27" ht="12.75" customHeight="1" x14ac:dyDescent="0.2">
      <c r="A171" s="90" t="s">
        <v>2344</v>
      </c>
      <c r="B171" s="28" t="str">
        <f>"03"&amp;"."&amp;$B$777&amp;"."&amp;$B$778</f>
        <v>03.04.2023</v>
      </c>
      <c r="C171" s="82" t="s">
        <v>76</v>
      </c>
      <c r="D171" s="83">
        <f>ROUND(((D172+D173+D175+D174)/1000),5)</f>
        <v>1.30891</v>
      </c>
      <c r="E171" s="83">
        <f>ROUND(((E172+E173+E175+E174)/1000),5)</f>
        <v>1.2651300000000001</v>
      </c>
      <c r="F171" s="83">
        <f>ROUND(((F172+F173+F175+F174)/1000),5)</f>
        <v>1.20194</v>
      </c>
      <c r="G171" s="83">
        <f t="shared" ref="G171:AA171" si="96">ROUND(((G172+G173+G175+G174)/1000),5)</f>
        <v>1.1996899999999999</v>
      </c>
      <c r="H171" s="83">
        <f t="shared" si="96"/>
        <v>1.2565200000000001</v>
      </c>
      <c r="I171" s="83">
        <f t="shared" si="96"/>
        <v>1.30749</v>
      </c>
      <c r="J171" s="83">
        <f t="shared" si="96"/>
        <v>1.5115799999999999</v>
      </c>
      <c r="K171" s="83">
        <f t="shared" si="96"/>
        <v>1.7750900000000001</v>
      </c>
      <c r="L171" s="83">
        <f t="shared" si="96"/>
        <v>1.85944</v>
      </c>
      <c r="M171" s="83">
        <f t="shared" si="96"/>
        <v>1.90693</v>
      </c>
      <c r="N171" s="83">
        <f t="shared" si="96"/>
        <v>1.9080699999999999</v>
      </c>
      <c r="O171" s="83">
        <f t="shared" si="96"/>
        <v>1.9632499999999999</v>
      </c>
      <c r="P171" s="83">
        <f t="shared" si="96"/>
        <v>1.9413100000000001</v>
      </c>
      <c r="Q171" s="83">
        <f t="shared" si="96"/>
        <v>1.9580299999999999</v>
      </c>
      <c r="R171" s="83">
        <f t="shared" si="96"/>
        <v>1.9369400000000001</v>
      </c>
      <c r="S171" s="83">
        <f t="shared" si="96"/>
        <v>1.9190199999999999</v>
      </c>
      <c r="T171" s="83">
        <f t="shared" si="96"/>
        <v>1.90629</v>
      </c>
      <c r="U171" s="83">
        <f t="shared" si="96"/>
        <v>1.85283</v>
      </c>
      <c r="V171" s="83">
        <f t="shared" si="96"/>
        <v>1.8527899999999999</v>
      </c>
      <c r="W171" s="83">
        <f t="shared" si="96"/>
        <v>1.89798</v>
      </c>
      <c r="X171" s="83">
        <f t="shared" si="96"/>
        <v>1.9454499999999999</v>
      </c>
      <c r="Y171" s="83">
        <f t="shared" si="96"/>
        <v>1.87452</v>
      </c>
      <c r="Z171" s="83">
        <f t="shared" si="96"/>
        <v>1.7178800000000001</v>
      </c>
      <c r="AA171" s="83">
        <f t="shared" si="96"/>
        <v>1.4641500000000001</v>
      </c>
    </row>
    <row r="172" spans="1:27" ht="12.75" customHeight="1" outlineLevel="1" x14ac:dyDescent="0.2">
      <c r="A172" s="91" t="s">
        <v>2345</v>
      </c>
      <c r="B172" s="63" t="s">
        <v>233</v>
      </c>
      <c r="C172" s="43" t="s">
        <v>79</v>
      </c>
      <c r="D172" s="44">
        <v>1079.42</v>
      </c>
      <c r="E172" s="44">
        <v>1035.6400000000001</v>
      </c>
      <c r="F172" s="44">
        <v>972.45</v>
      </c>
      <c r="G172" s="44">
        <v>970.2</v>
      </c>
      <c r="H172" s="44">
        <v>1027.03</v>
      </c>
      <c r="I172" s="44">
        <v>1078</v>
      </c>
      <c r="J172" s="44">
        <v>1282.0899999999999</v>
      </c>
      <c r="K172" s="44">
        <v>1545.6</v>
      </c>
      <c r="L172" s="44">
        <v>1629.95</v>
      </c>
      <c r="M172" s="44">
        <v>1677.44</v>
      </c>
      <c r="N172" s="44">
        <v>1678.58</v>
      </c>
      <c r="O172" s="44">
        <v>1733.76</v>
      </c>
      <c r="P172" s="44">
        <v>1711.82</v>
      </c>
      <c r="Q172" s="44">
        <v>1728.54</v>
      </c>
      <c r="R172" s="44">
        <v>1707.45</v>
      </c>
      <c r="S172" s="44">
        <v>1689.53</v>
      </c>
      <c r="T172" s="44">
        <v>1676.8</v>
      </c>
      <c r="U172" s="44">
        <v>1623.34</v>
      </c>
      <c r="V172" s="44">
        <v>1623.3</v>
      </c>
      <c r="W172" s="44">
        <v>1668.49</v>
      </c>
      <c r="X172" s="44">
        <v>1715.96</v>
      </c>
      <c r="Y172" s="44">
        <v>1645.03</v>
      </c>
      <c r="Z172" s="44">
        <v>1488.39</v>
      </c>
      <c r="AA172" s="44">
        <v>1234.6600000000001</v>
      </c>
    </row>
    <row r="173" spans="1:27" ht="12.75" customHeight="1" outlineLevel="1" x14ac:dyDescent="0.2">
      <c r="A173" s="91" t="s">
        <v>2346</v>
      </c>
      <c r="B173" s="63" t="s">
        <v>90</v>
      </c>
      <c r="C173" s="43" t="s">
        <v>79</v>
      </c>
      <c r="D173" s="44">
        <f>$D$163</f>
        <v>113.12</v>
      </c>
      <c r="E173" s="44">
        <f>$D$163</f>
        <v>113.12</v>
      </c>
      <c r="F173" s="44">
        <f t="shared" ref="F173:AA173" si="97">$D$163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customHeight="1" outlineLevel="1" x14ac:dyDescent="0.2">
      <c r="A174" s="91" t="s">
        <v>2347</v>
      </c>
      <c r="B174" s="63" t="s">
        <v>83</v>
      </c>
      <c r="C174" s="43" t="s">
        <v>79</v>
      </c>
      <c r="D174" s="44">
        <v>6.14</v>
      </c>
      <c r="E174" s="44">
        <v>6.14</v>
      </c>
      <c r="F174" s="44">
        <v>6.14</v>
      </c>
      <c r="G174" s="44">
        <v>6.14</v>
      </c>
      <c r="H174" s="44">
        <v>6.14</v>
      </c>
      <c r="I174" s="44">
        <v>6.14</v>
      </c>
      <c r="J174" s="44">
        <v>6.14</v>
      </c>
      <c r="K174" s="44">
        <v>6.14</v>
      </c>
      <c r="L174" s="44">
        <v>6.14</v>
      </c>
      <c r="M174" s="44">
        <v>6.14</v>
      </c>
      <c r="N174" s="44">
        <v>6.14</v>
      </c>
      <c r="O174" s="44">
        <v>6.14</v>
      </c>
      <c r="P174" s="44">
        <v>6.14</v>
      </c>
      <c r="Q174" s="44">
        <v>6.14</v>
      </c>
      <c r="R174" s="44">
        <v>6.14</v>
      </c>
      <c r="S174" s="44">
        <v>6.14</v>
      </c>
      <c r="T174" s="44">
        <v>6.14</v>
      </c>
      <c r="U174" s="44">
        <v>6.14</v>
      </c>
      <c r="V174" s="44">
        <v>6.14</v>
      </c>
      <c r="W174" s="44">
        <v>6.14</v>
      </c>
      <c r="X174" s="44">
        <v>6.14</v>
      </c>
      <c r="Y174" s="44">
        <v>6.14</v>
      </c>
      <c r="Z174" s="44">
        <v>6.14</v>
      </c>
      <c r="AA174" s="44">
        <v>6.14</v>
      </c>
    </row>
    <row r="175" spans="1:27" ht="12.75" customHeight="1" outlineLevel="1" x14ac:dyDescent="0.2">
      <c r="A175" s="91" t="s">
        <v>2348</v>
      </c>
      <c r="B175" s="63" t="s">
        <v>81</v>
      </c>
      <c r="C175" s="43" t="s">
        <v>79</v>
      </c>
      <c r="D175" s="44">
        <f>$D$11</f>
        <v>110.23</v>
      </c>
      <c r="E175" s="44">
        <f t="shared" ref="E175:AA175" si="98">$D$11</f>
        <v>110.23</v>
      </c>
      <c r="F175" s="44">
        <f t="shared" si="98"/>
        <v>110.23</v>
      </c>
      <c r="G175" s="44">
        <f t="shared" si="98"/>
        <v>110.23</v>
      </c>
      <c r="H175" s="44">
        <f t="shared" si="98"/>
        <v>110.23</v>
      </c>
      <c r="I175" s="44">
        <f t="shared" si="98"/>
        <v>110.23</v>
      </c>
      <c r="J175" s="44">
        <f t="shared" si="98"/>
        <v>110.23</v>
      </c>
      <c r="K175" s="44">
        <f t="shared" si="98"/>
        <v>110.23</v>
      </c>
      <c r="L175" s="44">
        <f t="shared" si="98"/>
        <v>110.23</v>
      </c>
      <c r="M175" s="44">
        <f t="shared" si="98"/>
        <v>110.23</v>
      </c>
      <c r="N175" s="44">
        <f t="shared" si="98"/>
        <v>110.23</v>
      </c>
      <c r="O175" s="44">
        <f t="shared" si="98"/>
        <v>110.23</v>
      </c>
      <c r="P175" s="44">
        <f t="shared" si="98"/>
        <v>110.23</v>
      </c>
      <c r="Q175" s="44">
        <f t="shared" si="98"/>
        <v>110.23</v>
      </c>
      <c r="R175" s="44">
        <f t="shared" si="98"/>
        <v>110.23</v>
      </c>
      <c r="S175" s="44">
        <f t="shared" si="98"/>
        <v>110.23</v>
      </c>
      <c r="T175" s="44">
        <f t="shared" si="98"/>
        <v>110.23</v>
      </c>
      <c r="U175" s="44">
        <f t="shared" si="98"/>
        <v>110.23</v>
      </c>
      <c r="V175" s="44">
        <f t="shared" si="98"/>
        <v>110.23</v>
      </c>
      <c r="W175" s="44">
        <f t="shared" si="98"/>
        <v>110.23</v>
      </c>
      <c r="X175" s="44">
        <f t="shared" si="98"/>
        <v>110.23</v>
      </c>
      <c r="Y175" s="44">
        <f t="shared" si="98"/>
        <v>110.23</v>
      </c>
      <c r="Z175" s="44">
        <f t="shared" si="98"/>
        <v>110.23</v>
      </c>
      <c r="AA175" s="44">
        <f t="shared" si="98"/>
        <v>110.23</v>
      </c>
    </row>
    <row r="176" spans="1:27" ht="12.75" customHeight="1" x14ac:dyDescent="0.2">
      <c r="A176" s="90" t="s">
        <v>2349</v>
      </c>
      <c r="B176" s="28" t="str">
        <f>"04"&amp;"."&amp;$B$777&amp;"."&amp;$B$778</f>
        <v>04.04.2023</v>
      </c>
      <c r="C176" s="82" t="s">
        <v>76</v>
      </c>
      <c r="D176" s="83">
        <f>ROUND(((D177+D178+D180+D179)/1000),5)</f>
        <v>1.2938400000000001</v>
      </c>
      <c r="E176" s="83">
        <f>ROUND(((E177+E178+E180+E179)/1000),5)</f>
        <v>1.2265200000000001</v>
      </c>
      <c r="F176" s="83">
        <f>ROUND(((F177+F178+F180+F179)/1000),5)</f>
        <v>1.1656</v>
      </c>
      <c r="G176" s="83">
        <f t="shared" ref="G176:AA176" si="99">ROUND(((G177+G178+G180+G179)/1000),5)</f>
        <v>1.17293</v>
      </c>
      <c r="H176" s="83">
        <f t="shared" si="99"/>
        <v>1.25081</v>
      </c>
      <c r="I176" s="83">
        <f t="shared" si="99"/>
        <v>1.2942800000000001</v>
      </c>
      <c r="J176" s="83">
        <f t="shared" si="99"/>
        <v>1.4064399999999999</v>
      </c>
      <c r="K176" s="83">
        <f t="shared" si="99"/>
        <v>1.6944699999999999</v>
      </c>
      <c r="L176" s="83">
        <f t="shared" si="99"/>
        <v>1.8182199999999999</v>
      </c>
      <c r="M176" s="83">
        <f t="shared" si="99"/>
        <v>1.8748899999999999</v>
      </c>
      <c r="N176" s="83">
        <f t="shared" si="99"/>
        <v>1.8806700000000001</v>
      </c>
      <c r="O176" s="83">
        <f t="shared" si="99"/>
        <v>1.8871100000000001</v>
      </c>
      <c r="P176" s="83">
        <f t="shared" si="99"/>
        <v>1.85104</v>
      </c>
      <c r="Q176" s="83">
        <f t="shared" si="99"/>
        <v>1.8390599999999999</v>
      </c>
      <c r="R176" s="83">
        <f t="shared" si="99"/>
        <v>1.8354200000000001</v>
      </c>
      <c r="S176" s="83">
        <f t="shared" si="99"/>
        <v>1.83616</v>
      </c>
      <c r="T176" s="83">
        <f t="shared" si="99"/>
        <v>1.8324499999999999</v>
      </c>
      <c r="U176" s="83">
        <f t="shared" si="99"/>
        <v>1.79068</v>
      </c>
      <c r="V176" s="83">
        <f t="shared" si="99"/>
        <v>1.79756</v>
      </c>
      <c r="W176" s="83">
        <f t="shared" si="99"/>
        <v>1.8843700000000001</v>
      </c>
      <c r="X176" s="83">
        <f t="shared" si="99"/>
        <v>1.8644499999999999</v>
      </c>
      <c r="Y176" s="83">
        <f t="shared" si="99"/>
        <v>1.79738</v>
      </c>
      <c r="Z176" s="83">
        <f t="shared" si="99"/>
        <v>1.5643</v>
      </c>
      <c r="AA176" s="83">
        <f t="shared" si="99"/>
        <v>1.35724</v>
      </c>
    </row>
    <row r="177" spans="1:27" ht="12.75" customHeight="1" outlineLevel="1" x14ac:dyDescent="0.2">
      <c r="A177" s="91" t="s">
        <v>2350</v>
      </c>
      <c r="B177" s="63" t="s">
        <v>233</v>
      </c>
      <c r="C177" s="43" t="s">
        <v>79</v>
      </c>
      <c r="D177" s="44">
        <v>1064.3499999999999</v>
      </c>
      <c r="E177" s="44">
        <v>997.03</v>
      </c>
      <c r="F177" s="44">
        <v>936.11</v>
      </c>
      <c r="G177" s="44">
        <v>943.44</v>
      </c>
      <c r="H177" s="44">
        <v>1021.32</v>
      </c>
      <c r="I177" s="44">
        <v>1064.79</v>
      </c>
      <c r="J177" s="44">
        <v>1176.95</v>
      </c>
      <c r="K177" s="44">
        <v>1464.98</v>
      </c>
      <c r="L177" s="44">
        <v>1588.73</v>
      </c>
      <c r="M177" s="44">
        <v>1645.4</v>
      </c>
      <c r="N177" s="44">
        <v>1651.18</v>
      </c>
      <c r="O177" s="44">
        <v>1657.62</v>
      </c>
      <c r="P177" s="44">
        <v>1621.55</v>
      </c>
      <c r="Q177" s="44">
        <v>1609.57</v>
      </c>
      <c r="R177" s="44">
        <v>1605.93</v>
      </c>
      <c r="S177" s="44">
        <v>1606.67</v>
      </c>
      <c r="T177" s="44">
        <v>1602.96</v>
      </c>
      <c r="U177" s="44">
        <v>1561.19</v>
      </c>
      <c r="V177" s="44">
        <v>1568.07</v>
      </c>
      <c r="W177" s="44">
        <v>1654.88</v>
      </c>
      <c r="X177" s="44">
        <v>1634.96</v>
      </c>
      <c r="Y177" s="44">
        <v>1567.89</v>
      </c>
      <c r="Z177" s="44">
        <v>1334.81</v>
      </c>
      <c r="AA177" s="44">
        <v>1127.75</v>
      </c>
    </row>
    <row r="178" spans="1:27" ht="12.75" customHeight="1" outlineLevel="1" x14ac:dyDescent="0.2">
      <c r="A178" s="91" t="s">
        <v>2351</v>
      </c>
      <c r="B178" s="63" t="s">
        <v>90</v>
      </c>
      <c r="C178" s="43" t="s">
        <v>79</v>
      </c>
      <c r="D178" s="44">
        <f>$D$163</f>
        <v>113.12</v>
      </c>
      <c r="E178" s="44">
        <f>$D$163</f>
        <v>113.12</v>
      </c>
      <c r="F178" s="44">
        <f t="shared" ref="F178:AA178" si="100">$D$163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customHeight="1" outlineLevel="1" x14ac:dyDescent="0.2">
      <c r="A179" s="91" t="s">
        <v>2352</v>
      </c>
      <c r="B179" s="63" t="s">
        <v>83</v>
      </c>
      <c r="C179" s="43" t="s">
        <v>79</v>
      </c>
      <c r="D179" s="44">
        <v>6.14</v>
      </c>
      <c r="E179" s="44">
        <v>6.14</v>
      </c>
      <c r="F179" s="44">
        <v>6.14</v>
      </c>
      <c r="G179" s="44">
        <v>6.14</v>
      </c>
      <c r="H179" s="44">
        <v>6.14</v>
      </c>
      <c r="I179" s="44">
        <v>6.14</v>
      </c>
      <c r="J179" s="44">
        <v>6.14</v>
      </c>
      <c r="K179" s="44">
        <v>6.14</v>
      </c>
      <c r="L179" s="44">
        <v>6.14</v>
      </c>
      <c r="M179" s="44">
        <v>6.14</v>
      </c>
      <c r="N179" s="44">
        <v>6.14</v>
      </c>
      <c r="O179" s="44">
        <v>6.14</v>
      </c>
      <c r="P179" s="44">
        <v>6.14</v>
      </c>
      <c r="Q179" s="44">
        <v>6.14</v>
      </c>
      <c r="R179" s="44">
        <v>6.14</v>
      </c>
      <c r="S179" s="44">
        <v>6.14</v>
      </c>
      <c r="T179" s="44">
        <v>6.14</v>
      </c>
      <c r="U179" s="44">
        <v>6.14</v>
      </c>
      <c r="V179" s="44">
        <v>6.14</v>
      </c>
      <c r="W179" s="44">
        <v>6.14</v>
      </c>
      <c r="X179" s="44">
        <v>6.14</v>
      </c>
      <c r="Y179" s="44">
        <v>6.14</v>
      </c>
      <c r="Z179" s="44">
        <v>6.14</v>
      </c>
      <c r="AA179" s="44">
        <v>6.14</v>
      </c>
    </row>
    <row r="180" spans="1:27" ht="12.75" customHeight="1" outlineLevel="1" x14ac:dyDescent="0.2">
      <c r="A180" s="91" t="s">
        <v>2353</v>
      </c>
      <c r="B180" s="63" t="s">
        <v>81</v>
      </c>
      <c r="C180" s="43" t="s">
        <v>79</v>
      </c>
      <c r="D180" s="44">
        <f>$D$11</f>
        <v>110.23</v>
      </c>
      <c r="E180" s="44">
        <f t="shared" ref="E180:AA180" si="101">$D$11</f>
        <v>110.23</v>
      </c>
      <c r="F180" s="44">
        <f t="shared" si="101"/>
        <v>110.23</v>
      </c>
      <c r="G180" s="44">
        <f t="shared" si="101"/>
        <v>110.23</v>
      </c>
      <c r="H180" s="44">
        <f t="shared" si="101"/>
        <v>110.23</v>
      </c>
      <c r="I180" s="44">
        <f t="shared" si="101"/>
        <v>110.23</v>
      </c>
      <c r="J180" s="44">
        <f t="shared" si="101"/>
        <v>110.23</v>
      </c>
      <c r="K180" s="44">
        <f t="shared" si="101"/>
        <v>110.23</v>
      </c>
      <c r="L180" s="44">
        <f t="shared" si="101"/>
        <v>110.23</v>
      </c>
      <c r="M180" s="44">
        <f t="shared" si="101"/>
        <v>110.23</v>
      </c>
      <c r="N180" s="44">
        <f t="shared" si="101"/>
        <v>110.23</v>
      </c>
      <c r="O180" s="44">
        <f t="shared" si="101"/>
        <v>110.23</v>
      </c>
      <c r="P180" s="44">
        <f t="shared" si="101"/>
        <v>110.23</v>
      </c>
      <c r="Q180" s="44">
        <f t="shared" si="101"/>
        <v>110.23</v>
      </c>
      <c r="R180" s="44">
        <f t="shared" si="101"/>
        <v>110.23</v>
      </c>
      <c r="S180" s="44">
        <f t="shared" si="101"/>
        <v>110.23</v>
      </c>
      <c r="T180" s="44">
        <f t="shared" si="101"/>
        <v>110.23</v>
      </c>
      <c r="U180" s="44">
        <f t="shared" si="101"/>
        <v>110.23</v>
      </c>
      <c r="V180" s="44">
        <f t="shared" si="101"/>
        <v>110.23</v>
      </c>
      <c r="W180" s="44">
        <f t="shared" si="101"/>
        <v>110.23</v>
      </c>
      <c r="X180" s="44">
        <f t="shared" si="101"/>
        <v>110.23</v>
      </c>
      <c r="Y180" s="44">
        <f t="shared" si="101"/>
        <v>110.23</v>
      </c>
      <c r="Z180" s="44">
        <f t="shared" si="101"/>
        <v>110.23</v>
      </c>
      <c r="AA180" s="44">
        <f t="shared" si="101"/>
        <v>110.23</v>
      </c>
    </row>
    <row r="181" spans="1:27" ht="12.75" customHeight="1" x14ac:dyDescent="0.2">
      <c r="A181" s="90" t="s">
        <v>2354</v>
      </c>
      <c r="B181" s="28" t="str">
        <f>"05"&amp;"."&amp;$B$777&amp;"."&amp;$B$778</f>
        <v>05.04.2023</v>
      </c>
      <c r="C181" s="82" t="s">
        <v>76</v>
      </c>
      <c r="D181" s="83">
        <f>ROUND(((D182+D183+D185+D184)/1000),5)</f>
        <v>1.29833</v>
      </c>
      <c r="E181" s="83">
        <f>ROUND(((E182+E183+E185+E184)/1000),5)</f>
        <v>1.23794</v>
      </c>
      <c r="F181" s="83">
        <f>ROUND(((F182+F183+F185+F184)/1000),5)</f>
        <v>1.1799900000000001</v>
      </c>
      <c r="G181" s="83">
        <f t="shared" ref="G181:AA181" si="102">ROUND(((G182+G183+G185+G184)/1000),5)</f>
        <v>1.1773199999999999</v>
      </c>
      <c r="H181" s="83">
        <f t="shared" si="102"/>
        <v>1.2343999999999999</v>
      </c>
      <c r="I181" s="83">
        <f t="shared" si="102"/>
        <v>1.2961199999999999</v>
      </c>
      <c r="J181" s="83">
        <f t="shared" si="102"/>
        <v>1.3785499999999999</v>
      </c>
      <c r="K181" s="83">
        <f t="shared" si="102"/>
        <v>1.6919599999999999</v>
      </c>
      <c r="L181" s="83">
        <f t="shared" si="102"/>
        <v>1.8202799999999999</v>
      </c>
      <c r="M181" s="83">
        <f t="shared" si="102"/>
        <v>1.83629</v>
      </c>
      <c r="N181" s="83">
        <f t="shared" si="102"/>
        <v>1.8348899999999999</v>
      </c>
      <c r="O181" s="83">
        <f t="shared" si="102"/>
        <v>1.83958</v>
      </c>
      <c r="P181" s="83">
        <f t="shared" si="102"/>
        <v>1.8411599999999999</v>
      </c>
      <c r="Q181" s="83">
        <f t="shared" si="102"/>
        <v>1.8415299999999999</v>
      </c>
      <c r="R181" s="83">
        <f t="shared" si="102"/>
        <v>1.8407100000000001</v>
      </c>
      <c r="S181" s="83">
        <f t="shared" si="102"/>
        <v>1.83786</v>
      </c>
      <c r="T181" s="83">
        <f t="shared" si="102"/>
        <v>1.8354200000000001</v>
      </c>
      <c r="U181" s="83">
        <f t="shared" si="102"/>
        <v>1.80708</v>
      </c>
      <c r="V181" s="83">
        <f t="shared" si="102"/>
        <v>1.7965899999999999</v>
      </c>
      <c r="W181" s="83">
        <f t="shared" si="102"/>
        <v>1.8414299999999999</v>
      </c>
      <c r="X181" s="83">
        <f t="shared" si="102"/>
        <v>1.8660300000000001</v>
      </c>
      <c r="Y181" s="83">
        <f t="shared" si="102"/>
        <v>1.83161</v>
      </c>
      <c r="Z181" s="83">
        <f t="shared" si="102"/>
        <v>1.4621200000000001</v>
      </c>
      <c r="AA181" s="83">
        <f t="shared" si="102"/>
        <v>1.3087</v>
      </c>
    </row>
    <row r="182" spans="1:27" ht="12.75" customHeight="1" outlineLevel="1" x14ac:dyDescent="0.2">
      <c r="A182" s="91" t="s">
        <v>2355</v>
      </c>
      <c r="B182" s="63" t="s">
        <v>233</v>
      </c>
      <c r="C182" s="43" t="s">
        <v>79</v>
      </c>
      <c r="D182" s="44">
        <v>1068.8399999999999</v>
      </c>
      <c r="E182" s="44">
        <v>1008.45</v>
      </c>
      <c r="F182" s="44">
        <v>950.5</v>
      </c>
      <c r="G182" s="44">
        <v>947.83</v>
      </c>
      <c r="H182" s="44">
        <v>1004.91</v>
      </c>
      <c r="I182" s="44">
        <v>1066.6300000000001</v>
      </c>
      <c r="J182" s="44">
        <v>1149.06</v>
      </c>
      <c r="K182" s="44">
        <v>1462.47</v>
      </c>
      <c r="L182" s="44">
        <v>1590.79</v>
      </c>
      <c r="M182" s="44">
        <v>1606.8</v>
      </c>
      <c r="N182" s="44">
        <v>1605.4</v>
      </c>
      <c r="O182" s="44">
        <v>1610.09</v>
      </c>
      <c r="P182" s="44">
        <v>1611.67</v>
      </c>
      <c r="Q182" s="44">
        <v>1612.04</v>
      </c>
      <c r="R182" s="44">
        <v>1611.22</v>
      </c>
      <c r="S182" s="44">
        <v>1608.37</v>
      </c>
      <c r="T182" s="44">
        <v>1605.93</v>
      </c>
      <c r="U182" s="44">
        <v>1577.59</v>
      </c>
      <c r="V182" s="44">
        <v>1567.1</v>
      </c>
      <c r="W182" s="44">
        <v>1611.94</v>
      </c>
      <c r="X182" s="44">
        <v>1636.54</v>
      </c>
      <c r="Y182" s="44">
        <v>1602.12</v>
      </c>
      <c r="Z182" s="44">
        <v>1232.6300000000001</v>
      </c>
      <c r="AA182" s="44">
        <v>1079.21</v>
      </c>
    </row>
    <row r="183" spans="1:27" ht="12.75" customHeight="1" outlineLevel="1" x14ac:dyDescent="0.2">
      <c r="A183" s="91" t="s">
        <v>2356</v>
      </c>
      <c r="B183" s="63" t="s">
        <v>90</v>
      </c>
      <c r="C183" s="43" t="s">
        <v>79</v>
      </c>
      <c r="D183" s="44">
        <f>$D$163</f>
        <v>113.12</v>
      </c>
      <c r="E183" s="44">
        <f>$D$163</f>
        <v>113.12</v>
      </c>
      <c r="F183" s="44">
        <f t="shared" ref="F183:AA183" si="103">$D$163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customHeight="1" outlineLevel="1" x14ac:dyDescent="0.2">
      <c r="A184" s="91" t="s">
        <v>2357</v>
      </c>
      <c r="B184" s="63" t="s">
        <v>83</v>
      </c>
      <c r="C184" s="43" t="s">
        <v>79</v>
      </c>
      <c r="D184" s="44">
        <v>6.14</v>
      </c>
      <c r="E184" s="44">
        <v>6.14</v>
      </c>
      <c r="F184" s="44">
        <v>6.14</v>
      </c>
      <c r="G184" s="44">
        <v>6.14</v>
      </c>
      <c r="H184" s="44">
        <v>6.14</v>
      </c>
      <c r="I184" s="44">
        <v>6.14</v>
      </c>
      <c r="J184" s="44">
        <v>6.14</v>
      </c>
      <c r="K184" s="44">
        <v>6.14</v>
      </c>
      <c r="L184" s="44">
        <v>6.14</v>
      </c>
      <c r="M184" s="44">
        <v>6.14</v>
      </c>
      <c r="N184" s="44">
        <v>6.14</v>
      </c>
      <c r="O184" s="44">
        <v>6.14</v>
      </c>
      <c r="P184" s="44">
        <v>6.14</v>
      </c>
      <c r="Q184" s="44">
        <v>6.14</v>
      </c>
      <c r="R184" s="44">
        <v>6.14</v>
      </c>
      <c r="S184" s="44">
        <v>6.14</v>
      </c>
      <c r="T184" s="44">
        <v>6.14</v>
      </c>
      <c r="U184" s="44">
        <v>6.14</v>
      </c>
      <c r="V184" s="44">
        <v>6.14</v>
      </c>
      <c r="W184" s="44">
        <v>6.14</v>
      </c>
      <c r="X184" s="44">
        <v>6.14</v>
      </c>
      <c r="Y184" s="44">
        <v>6.14</v>
      </c>
      <c r="Z184" s="44">
        <v>6.14</v>
      </c>
      <c r="AA184" s="44">
        <v>6.14</v>
      </c>
    </row>
    <row r="185" spans="1:27" ht="12.75" customHeight="1" outlineLevel="1" x14ac:dyDescent="0.2">
      <c r="A185" s="91" t="s">
        <v>2358</v>
      </c>
      <c r="B185" s="63" t="s">
        <v>81</v>
      </c>
      <c r="C185" s="43" t="s">
        <v>79</v>
      </c>
      <c r="D185" s="44">
        <f>$D$11</f>
        <v>110.23</v>
      </c>
      <c r="E185" s="44">
        <f t="shared" ref="E185:AA185" si="104">$D$11</f>
        <v>110.23</v>
      </c>
      <c r="F185" s="44">
        <f t="shared" si="104"/>
        <v>110.23</v>
      </c>
      <c r="G185" s="44">
        <f t="shared" si="104"/>
        <v>110.23</v>
      </c>
      <c r="H185" s="44">
        <f t="shared" si="104"/>
        <v>110.23</v>
      </c>
      <c r="I185" s="44">
        <f t="shared" si="104"/>
        <v>110.23</v>
      </c>
      <c r="J185" s="44">
        <f t="shared" si="104"/>
        <v>110.23</v>
      </c>
      <c r="K185" s="44">
        <f t="shared" si="104"/>
        <v>110.23</v>
      </c>
      <c r="L185" s="44">
        <f t="shared" si="104"/>
        <v>110.23</v>
      </c>
      <c r="M185" s="44">
        <f t="shared" si="104"/>
        <v>110.23</v>
      </c>
      <c r="N185" s="44">
        <f t="shared" si="104"/>
        <v>110.23</v>
      </c>
      <c r="O185" s="44">
        <f t="shared" si="104"/>
        <v>110.23</v>
      </c>
      <c r="P185" s="44">
        <f t="shared" si="104"/>
        <v>110.23</v>
      </c>
      <c r="Q185" s="44">
        <f t="shared" si="104"/>
        <v>110.23</v>
      </c>
      <c r="R185" s="44">
        <f t="shared" si="104"/>
        <v>110.23</v>
      </c>
      <c r="S185" s="44">
        <f t="shared" si="104"/>
        <v>110.23</v>
      </c>
      <c r="T185" s="44">
        <f t="shared" si="104"/>
        <v>110.23</v>
      </c>
      <c r="U185" s="44">
        <f t="shared" si="104"/>
        <v>110.23</v>
      </c>
      <c r="V185" s="44">
        <f t="shared" si="104"/>
        <v>110.23</v>
      </c>
      <c r="W185" s="44">
        <f t="shared" si="104"/>
        <v>110.23</v>
      </c>
      <c r="X185" s="44">
        <f t="shared" si="104"/>
        <v>110.23</v>
      </c>
      <c r="Y185" s="44">
        <f t="shared" si="104"/>
        <v>110.23</v>
      </c>
      <c r="Z185" s="44">
        <f t="shared" si="104"/>
        <v>110.23</v>
      </c>
      <c r="AA185" s="44">
        <f t="shared" si="104"/>
        <v>110.23</v>
      </c>
    </row>
    <row r="186" spans="1:27" ht="12.75" customHeight="1" x14ac:dyDescent="0.2">
      <c r="A186" s="90" t="s">
        <v>2359</v>
      </c>
      <c r="B186" s="28" t="str">
        <f>"06"&amp;"."&amp;$B$777&amp;"."&amp;$B$778</f>
        <v>06.04.2023</v>
      </c>
      <c r="C186" s="82" t="s">
        <v>76</v>
      </c>
      <c r="D186" s="83">
        <f>ROUND(((D187+D188+D190+D189)/1000),5)</f>
        <v>1.27948</v>
      </c>
      <c r="E186" s="83">
        <f>ROUND(((E187+E188+E190+E189)/1000),5)</f>
        <v>1.2491099999999999</v>
      </c>
      <c r="F186" s="83">
        <f>ROUND(((F187+F188+F190+F189)/1000),5)</f>
        <v>1.2250300000000001</v>
      </c>
      <c r="G186" s="83">
        <f t="shared" ref="G186:AA186" si="105">ROUND(((G187+G188+G190+G189)/1000),5)</f>
        <v>1.2263200000000001</v>
      </c>
      <c r="H186" s="83">
        <f t="shared" si="105"/>
        <v>1.23682</v>
      </c>
      <c r="I186" s="83">
        <f t="shared" si="105"/>
        <v>1.28416</v>
      </c>
      <c r="J186" s="83">
        <f t="shared" si="105"/>
        <v>1.49553</v>
      </c>
      <c r="K186" s="83">
        <f t="shared" si="105"/>
        <v>1.73624</v>
      </c>
      <c r="L186" s="83">
        <f t="shared" si="105"/>
        <v>1.9065799999999999</v>
      </c>
      <c r="M186" s="83">
        <f t="shared" si="105"/>
        <v>1.91333</v>
      </c>
      <c r="N186" s="83">
        <f t="shared" si="105"/>
        <v>1.92927</v>
      </c>
      <c r="O186" s="83">
        <f t="shared" si="105"/>
        <v>1.93015</v>
      </c>
      <c r="P186" s="83">
        <f t="shared" si="105"/>
        <v>1.9072499999999999</v>
      </c>
      <c r="Q186" s="83">
        <f t="shared" si="105"/>
        <v>1.9158299999999999</v>
      </c>
      <c r="R186" s="83">
        <f t="shared" si="105"/>
        <v>1.90245</v>
      </c>
      <c r="S186" s="83">
        <f t="shared" si="105"/>
        <v>1.8907799999999999</v>
      </c>
      <c r="T186" s="83">
        <f t="shared" si="105"/>
        <v>1.8727400000000001</v>
      </c>
      <c r="U186" s="83">
        <f t="shared" si="105"/>
        <v>1.84297</v>
      </c>
      <c r="V186" s="83">
        <f t="shared" si="105"/>
        <v>1.8420799999999999</v>
      </c>
      <c r="W186" s="83">
        <f t="shared" si="105"/>
        <v>1.8589</v>
      </c>
      <c r="X186" s="83">
        <f t="shared" si="105"/>
        <v>1.9517199999999999</v>
      </c>
      <c r="Y186" s="83">
        <f t="shared" si="105"/>
        <v>1.8640300000000001</v>
      </c>
      <c r="Z186" s="83">
        <f t="shared" si="105"/>
        <v>1.5015099999999999</v>
      </c>
      <c r="AA186" s="83">
        <f t="shared" si="105"/>
        <v>1.3149500000000001</v>
      </c>
    </row>
    <row r="187" spans="1:27" ht="12.75" customHeight="1" outlineLevel="1" x14ac:dyDescent="0.2">
      <c r="A187" s="91" t="s">
        <v>2360</v>
      </c>
      <c r="B187" s="63" t="s">
        <v>233</v>
      </c>
      <c r="C187" s="43" t="s">
        <v>79</v>
      </c>
      <c r="D187" s="44">
        <v>1049.99</v>
      </c>
      <c r="E187" s="44">
        <v>1019.62</v>
      </c>
      <c r="F187" s="44">
        <v>995.54</v>
      </c>
      <c r="G187" s="44">
        <v>996.83</v>
      </c>
      <c r="H187" s="44">
        <v>1007.33</v>
      </c>
      <c r="I187" s="44">
        <v>1054.67</v>
      </c>
      <c r="J187" s="44">
        <v>1266.04</v>
      </c>
      <c r="K187" s="44">
        <v>1506.75</v>
      </c>
      <c r="L187" s="44">
        <v>1677.09</v>
      </c>
      <c r="M187" s="44">
        <v>1683.84</v>
      </c>
      <c r="N187" s="44">
        <v>1699.78</v>
      </c>
      <c r="O187" s="44">
        <v>1700.66</v>
      </c>
      <c r="P187" s="44">
        <v>1677.76</v>
      </c>
      <c r="Q187" s="44">
        <v>1686.34</v>
      </c>
      <c r="R187" s="44">
        <v>1672.96</v>
      </c>
      <c r="S187" s="44">
        <v>1661.29</v>
      </c>
      <c r="T187" s="44">
        <v>1643.25</v>
      </c>
      <c r="U187" s="44">
        <v>1613.48</v>
      </c>
      <c r="V187" s="44">
        <v>1612.59</v>
      </c>
      <c r="W187" s="44">
        <v>1629.41</v>
      </c>
      <c r="X187" s="44">
        <v>1722.23</v>
      </c>
      <c r="Y187" s="44">
        <v>1634.54</v>
      </c>
      <c r="Z187" s="44">
        <v>1272.02</v>
      </c>
      <c r="AA187" s="44">
        <v>1085.46</v>
      </c>
    </row>
    <row r="188" spans="1:27" ht="12.75" customHeight="1" outlineLevel="1" x14ac:dyDescent="0.2">
      <c r="A188" s="91" t="s">
        <v>2361</v>
      </c>
      <c r="B188" s="63" t="s">
        <v>90</v>
      </c>
      <c r="C188" s="43" t="s">
        <v>79</v>
      </c>
      <c r="D188" s="44">
        <f>$D$163</f>
        <v>113.12</v>
      </c>
      <c r="E188" s="44">
        <f>$D$163</f>
        <v>113.12</v>
      </c>
      <c r="F188" s="44">
        <f t="shared" ref="F188:AA188" si="106">$D$163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customHeight="1" outlineLevel="1" x14ac:dyDescent="0.2">
      <c r="A189" s="91" t="s">
        <v>2362</v>
      </c>
      <c r="B189" s="63" t="s">
        <v>83</v>
      </c>
      <c r="C189" s="43" t="s">
        <v>79</v>
      </c>
      <c r="D189" s="44">
        <v>6.14</v>
      </c>
      <c r="E189" s="44">
        <v>6.14</v>
      </c>
      <c r="F189" s="44">
        <v>6.14</v>
      </c>
      <c r="G189" s="44">
        <v>6.14</v>
      </c>
      <c r="H189" s="44">
        <v>6.14</v>
      </c>
      <c r="I189" s="44">
        <v>6.14</v>
      </c>
      <c r="J189" s="44">
        <v>6.14</v>
      </c>
      <c r="K189" s="44">
        <v>6.14</v>
      </c>
      <c r="L189" s="44">
        <v>6.14</v>
      </c>
      <c r="M189" s="44">
        <v>6.14</v>
      </c>
      <c r="N189" s="44">
        <v>6.14</v>
      </c>
      <c r="O189" s="44">
        <v>6.14</v>
      </c>
      <c r="P189" s="44">
        <v>6.14</v>
      </c>
      <c r="Q189" s="44">
        <v>6.14</v>
      </c>
      <c r="R189" s="44">
        <v>6.14</v>
      </c>
      <c r="S189" s="44">
        <v>6.14</v>
      </c>
      <c r="T189" s="44">
        <v>6.14</v>
      </c>
      <c r="U189" s="44">
        <v>6.14</v>
      </c>
      <c r="V189" s="44">
        <v>6.14</v>
      </c>
      <c r="W189" s="44">
        <v>6.14</v>
      </c>
      <c r="X189" s="44">
        <v>6.14</v>
      </c>
      <c r="Y189" s="44">
        <v>6.14</v>
      </c>
      <c r="Z189" s="44">
        <v>6.14</v>
      </c>
      <c r="AA189" s="44">
        <v>6.14</v>
      </c>
    </row>
    <row r="190" spans="1:27" ht="12.75" customHeight="1" outlineLevel="1" x14ac:dyDescent="0.2">
      <c r="A190" s="91" t="s">
        <v>2363</v>
      </c>
      <c r="B190" s="63" t="s">
        <v>81</v>
      </c>
      <c r="C190" s="43" t="s">
        <v>79</v>
      </c>
      <c r="D190" s="44">
        <f>$D$11</f>
        <v>110.23</v>
      </c>
      <c r="E190" s="44">
        <f t="shared" ref="E190:AA190" si="107">$D$11</f>
        <v>110.23</v>
      </c>
      <c r="F190" s="44">
        <f t="shared" si="107"/>
        <v>110.23</v>
      </c>
      <c r="G190" s="44">
        <f t="shared" si="107"/>
        <v>110.23</v>
      </c>
      <c r="H190" s="44">
        <f t="shared" si="107"/>
        <v>110.23</v>
      </c>
      <c r="I190" s="44">
        <f t="shared" si="107"/>
        <v>110.23</v>
      </c>
      <c r="J190" s="44">
        <f t="shared" si="107"/>
        <v>110.23</v>
      </c>
      <c r="K190" s="44">
        <f t="shared" si="107"/>
        <v>110.23</v>
      </c>
      <c r="L190" s="44">
        <f t="shared" si="107"/>
        <v>110.23</v>
      </c>
      <c r="M190" s="44">
        <f t="shared" si="107"/>
        <v>110.23</v>
      </c>
      <c r="N190" s="44">
        <f t="shared" si="107"/>
        <v>110.23</v>
      </c>
      <c r="O190" s="44">
        <f t="shared" si="107"/>
        <v>110.23</v>
      </c>
      <c r="P190" s="44">
        <f t="shared" si="107"/>
        <v>110.23</v>
      </c>
      <c r="Q190" s="44">
        <f t="shared" si="107"/>
        <v>110.23</v>
      </c>
      <c r="R190" s="44">
        <f t="shared" si="107"/>
        <v>110.23</v>
      </c>
      <c r="S190" s="44">
        <f t="shared" si="107"/>
        <v>110.23</v>
      </c>
      <c r="T190" s="44">
        <f t="shared" si="107"/>
        <v>110.23</v>
      </c>
      <c r="U190" s="44">
        <f t="shared" si="107"/>
        <v>110.23</v>
      </c>
      <c r="V190" s="44">
        <f t="shared" si="107"/>
        <v>110.23</v>
      </c>
      <c r="W190" s="44">
        <f t="shared" si="107"/>
        <v>110.23</v>
      </c>
      <c r="X190" s="44">
        <f t="shared" si="107"/>
        <v>110.23</v>
      </c>
      <c r="Y190" s="44">
        <f t="shared" si="107"/>
        <v>110.23</v>
      </c>
      <c r="Z190" s="44">
        <f t="shared" si="107"/>
        <v>110.23</v>
      </c>
      <c r="AA190" s="44">
        <f t="shared" si="107"/>
        <v>110.23</v>
      </c>
    </row>
    <row r="191" spans="1:27" ht="12.75" customHeight="1" x14ac:dyDescent="0.2">
      <c r="A191" s="90" t="s">
        <v>2364</v>
      </c>
      <c r="B191" s="28" t="str">
        <f>"07"&amp;"."&amp;$B$777&amp;"."&amp;$B$778</f>
        <v>07.04.2023</v>
      </c>
      <c r="C191" s="82" t="s">
        <v>76</v>
      </c>
      <c r="D191" s="83">
        <f>ROUND(((D192+D193+D195+D194)/1000),5)</f>
        <v>1.26397</v>
      </c>
      <c r="E191" s="83">
        <f>ROUND(((E192+E193+E195+E194)/1000),5)</f>
        <v>1.1780299999999999</v>
      </c>
      <c r="F191" s="83">
        <f>ROUND(((F192+F193+F195+F194)/1000),5)</f>
        <v>1.1387100000000001</v>
      </c>
      <c r="G191" s="83">
        <f t="shared" ref="G191:AA191" si="108">ROUND(((G192+G193+G195+G194)/1000),5)</f>
        <v>1.15045</v>
      </c>
      <c r="H191" s="83">
        <f t="shared" si="108"/>
        <v>1.2381200000000001</v>
      </c>
      <c r="I191" s="83">
        <f t="shared" si="108"/>
        <v>1.2981100000000001</v>
      </c>
      <c r="J191" s="83">
        <f t="shared" si="108"/>
        <v>1.48506</v>
      </c>
      <c r="K191" s="83">
        <f t="shared" si="108"/>
        <v>1.76484</v>
      </c>
      <c r="L191" s="83">
        <f t="shared" si="108"/>
        <v>1.9018200000000001</v>
      </c>
      <c r="M191" s="83">
        <f t="shared" si="108"/>
        <v>1.9981599999999999</v>
      </c>
      <c r="N191" s="83">
        <f t="shared" si="108"/>
        <v>2.0416599999999998</v>
      </c>
      <c r="O191" s="83">
        <f t="shared" si="108"/>
        <v>2.0684999999999998</v>
      </c>
      <c r="P191" s="83">
        <f t="shared" si="108"/>
        <v>2.0379200000000002</v>
      </c>
      <c r="Q191" s="83">
        <f t="shared" si="108"/>
        <v>2.0663900000000002</v>
      </c>
      <c r="R191" s="83">
        <f t="shared" si="108"/>
        <v>2.03348</v>
      </c>
      <c r="S191" s="83">
        <f t="shared" si="108"/>
        <v>1.9480599999999999</v>
      </c>
      <c r="T191" s="83">
        <f t="shared" si="108"/>
        <v>1.9529000000000001</v>
      </c>
      <c r="U191" s="83">
        <f t="shared" si="108"/>
        <v>1.8825000000000001</v>
      </c>
      <c r="V191" s="83">
        <f t="shared" si="108"/>
        <v>1.89039</v>
      </c>
      <c r="W191" s="83">
        <f t="shared" si="108"/>
        <v>2.0363699999999998</v>
      </c>
      <c r="X191" s="83">
        <f t="shared" si="108"/>
        <v>2.07477</v>
      </c>
      <c r="Y191" s="83">
        <f t="shared" si="108"/>
        <v>2.0056699999999998</v>
      </c>
      <c r="Z191" s="83">
        <f t="shared" si="108"/>
        <v>1.75909</v>
      </c>
      <c r="AA191" s="83">
        <f t="shared" si="108"/>
        <v>1.51528</v>
      </c>
    </row>
    <row r="192" spans="1:27" ht="12.75" customHeight="1" outlineLevel="1" x14ac:dyDescent="0.2">
      <c r="A192" s="91" t="s">
        <v>2365</v>
      </c>
      <c r="B192" s="63" t="s">
        <v>233</v>
      </c>
      <c r="C192" s="43" t="s">
        <v>79</v>
      </c>
      <c r="D192" s="44">
        <v>1034.48</v>
      </c>
      <c r="E192" s="44">
        <v>948.54</v>
      </c>
      <c r="F192" s="44">
        <v>909.22</v>
      </c>
      <c r="G192" s="44">
        <v>920.96</v>
      </c>
      <c r="H192" s="44">
        <v>1008.63</v>
      </c>
      <c r="I192" s="44">
        <v>1068.6199999999999</v>
      </c>
      <c r="J192" s="44">
        <v>1255.57</v>
      </c>
      <c r="K192" s="44">
        <v>1535.35</v>
      </c>
      <c r="L192" s="44">
        <v>1672.33</v>
      </c>
      <c r="M192" s="44">
        <v>1768.67</v>
      </c>
      <c r="N192" s="44">
        <v>1812.17</v>
      </c>
      <c r="O192" s="44">
        <v>1839.01</v>
      </c>
      <c r="P192" s="44">
        <v>1808.43</v>
      </c>
      <c r="Q192" s="44">
        <v>1836.9</v>
      </c>
      <c r="R192" s="44">
        <v>1803.99</v>
      </c>
      <c r="S192" s="44">
        <v>1718.57</v>
      </c>
      <c r="T192" s="44">
        <v>1723.41</v>
      </c>
      <c r="U192" s="44">
        <v>1653.01</v>
      </c>
      <c r="V192" s="44">
        <v>1660.9</v>
      </c>
      <c r="W192" s="44">
        <v>1806.88</v>
      </c>
      <c r="X192" s="44">
        <v>1845.28</v>
      </c>
      <c r="Y192" s="44">
        <v>1776.18</v>
      </c>
      <c r="Z192" s="44">
        <v>1529.6</v>
      </c>
      <c r="AA192" s="44">
        <v>1285.79</v>
      </c>
    </row>
    <row r="193" spans="1:27" ht="12.75" customHeight="1" outlineLevel="1" x14ac:dyDescent="0.2">
      <c r="A193" s="91" t="s">
        <v>2366</v>
      </c>
      <c r="B193" s="63" t="s">
        <v>90</v>
      </c>
      <c r="C193" s="43" t="s">
        <v>79</v>
      </c>
      <c r="D193" s="44">
        <f>$D$163</f>
        <v>113.12</v>
      </c>
      <c r="E193" s="44">
        <f>$D$163</f>
        <v>113.12</v>
      </c>
      <c r="F193" s="44">
        <f t="shared" ref="F193:AA193" si="109">$D$163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customHeight="1" outlineLevel="1" x14ac:dyDescent="0.2">
      <c r="A194" s="91" t="s">
        <v>2367</v>
      </c>
      <c r="B194" s="63" t="s">
        <v>83</v>
      </c>
      <c r="C194" s="43" t="s">
        <v>79</v>
      </c>
      <c r="D194" s="44">
        <v>6.14</v>
      </c>
      <c r="E194" s="44">
        <v>6.14</v>
      </c>
      <c r="F194" s="44">
        <v>6.14</v>
      </c>
      <c r="G194" s="44">
        <v>6.14</v>
      </c>
      <c r="H194" s="44">
        <v>6.14</v>
      </c>
      <c r="I194" s="44">
        <v>6.14</v>
      </c>
      <c r="J194" s="44">
        <v>6.14</v>
      </c>
      <c r="K194" s="44">
        <v>6.14</v>
      </c>
      <c r="L194" s="44">
        <v>6.14</v>
      </c>
      <c r="M194" s="44">
        <v>6.14</v>
      </c>
      <c r="N194" s="44">
        <v>6.14</v>
      </c>
      <c r="O194" s="44">
        <v>6.14</v>
      </c>
      <c r="P194" s="44">
        <v>6.14</v>
      </c>
      <c r="Q194" s="44">
        <v>6.14</v>
      </c>
      <c r="R194" s="44">
        <v>6.14</v>
      </c>
      <c r="S194" s="44">
        <v>6.14</v>
      </c>
      <c r="T194" s="44">
        <v>6.14</v>
      </c>
      <c r="U194" s="44">
        <v>6.14</v>
      </c>
      <c r="V194" s="44">
        <v>6.14</v>
      </c>
      <c r="W194" s="44">
        <v>6.14</v>
      </c>
      <c r="X194" s="44">
        <v>6.14</v>
      </c>
      <c r="Y194" s="44">
        <v>6.14</v>
      </c>
      <c r="Z194" s="44">
        <v>6.14</v>
      </c>
      <c r="AA194" s="44">
        <v>6.14</v>
      </c>
    </row>
    <row r="195" spans="1:27" ht="12.75" customHeight="1" outlineLevel="1" x14ac:dyDescent="0.2">
      <c r="A195" s="91" t="s">
        <v>2368</v>
      </c>
      <c r="B195" s="63" t="s">
        <v>81</v>
      </c>
      <c r="C195" s="43" t="s">
        <v>79</v>
      </c>
      <c r="D195" s="44">
        <f>$D$11</f>
        <v>110.23</v>
      </c>
      <c r="E195" s="44">
        <f t="shared" ref="E195:AA195" si="110">$D$11</f>
        <v>110.23</v>
      </c>
      <c r="F195" s="44">
        <f t="shared" si="110"/>
        <v>110.23</v>
      </c>
      <c r="G195" s="44">
        <f t="shared" si="110"/>
        <v>110.23</v>
      </c>
      <c r="H195" s="44">
        <f t="shared" si="110"/>
        <v>110.23</v>
      </c>
      <c r="I195" s="44">
        <f t="shared" si="110"/>
        <v>110.23</v>
      </c>
      <c r="J195" s="44">
        <f t="shared" si="110"/>
        <v>110.23</v>
      </c>
      <c r="K195" s="44">
        <f t="shared" si="110"/>
        <v>110.23</v>
      </c>
      <c r="L195" s="44">
        <f t="shared" si="110"/>
        <v>110.23</v>
      </c>
      <c r="M195" s="44">
        <f t="shared" si="110"/>
        <v>110.23</v>
      </c>
      <c r="N195" s="44">
        <f t="shared" si="110"/>
        <v>110.23</v>
      </c>
      <c r="O195" s="44">
        <f t="shared" si="110"/>
        <v>110.23</v>
      </c>
      <c r="P195" s="44">
        <f t="shared" si="110"/>
        <v>110.23</v>
      </c>
      <c r="Q195" s="44">
        <f t="shared" si="110"/>
        <v>110.23</v>
      </c>
      <c r="R195" s="44">
        <f t="shared" si="110"/>
        <v>110.23</v>
      </c>
      <c r="S195" s="44">
        <f t="shared" si="110"/>
        <v>110.23</v>
      </c>
      <c r="T195" s="44">
        <f t="shared" si="110"/>
        <v>110.23</v>
      </c>
      <c r="U195" s="44">
        <f t="shared" si="110"/>
        <v>110.23</v>
      </c>
      <c r="V195" s="44">
        <f t="shared" si="110"/>
        <v>110.23</v>
      </c>
      <c r="W195" s="44">
        <f t="shared" si="110"/>
        <v>110.23</v>
      </c>
      <c r="X195" s="44">
        <f t="shared" si="110"/>
        <v>110.23</v>
      </c>
      <c r="Y195" s="44">
        <f t="shared" si="110"/>
        <v>110.23</v>
      </c>
      <c r="Z195" s="44">
        <f t="shared" si="110"/>
        <v>110.23</v>
      </c>
      <c r="AA195" s="44">
        <f t="shared" si="110"/>
        <v>110.23</v>
      </c>
    </row>
    <row r="196" spans="1:27" ht="12.75" customHeight="1" x14ac:dyDescent="0.2">
      <c r="A196" s="90" t="s">
        <v>2369</v>
      </c>
      <c r="B196" s="28" t="str">
        <f>"08"&amp;"."&amp;$B$777&amp;"."&amp;$B$778</f>
        <v>08.04.2023</v>
      </c>
      <c r="C196" s="82" t="s">
        <v>76</v>
      </c>
      <c r="D196" s="83">
        <f>ROUND(((D197+D198+D200+D199)/1000),5)</f>
        <v>1.4194599999999999</v>
      </c>
      <c r="E196" s="83">
        <f>ROUND(((E197+E198+E200+E199)/1000),5)</f>
        <v>1.31508</v>
      </c>
      <c r="F196" s="83">
        <f>ROUND(((F197+F198+F200+F199)/1000),5)</f>
        <v>1.2963499999999999</v>
      </c>
      <c r="G196" s="83">
        <f t="shared" ref="G196:AA196" si="111">ROUND(((G197+G198+G200+G199)/1000),5)</f>
        <v>1.3035399999999999</v>
      </c>
      <c r="H196" s="83">
        <f t="shared" si="111"/>
        <v>1.30915</v>
      </c>
      <c r="I196" s="83">
        <f t="shared" si="111"/>
        <v>1.3322099999999999</v>
      </c>
      <c r="J196" s="83">
        <f t="shared" si="111"/>
        <v>1.3354600000000001</v>
      </c>
      <c r="K196" s="83">
        <f t="shared" si="111"/>
        <v>1.4561999999999999</v>
      </c>
      <c r="L196" s="83">
        <f t="shared" si="111"/>
        <v>1.7613799999999999</v>
      </c>
      <c r="M196" s="83">
        <f t="shared" si="111"/>
        <v>1.8206899999999999</v>
      </c>
      <c r="N196" s="83">
        <f t="shared" si="111"/>
        <v>1.86469</v>
      </c>
      <c r="O196" s="83">
        <f t="shared" si="111"/>
        <v>2.06243</v>
      </c>
      <c r="P196" s="83">
        <f t="shared" si="111"/>
        <v>1.93774</v>
      </c>
      <c r="Q196" s="83">
        <f t="shared" si="111"/>
        <v>1.8880399999999999</v>
      </c>
      <c r="R196" s="83">
        <f t="shared" si="111"/>
        <v>1.8527800000000001</v>
      </c>
      <c r="S196" s="83">
        <f t="shared" si="111"/>
        <v>1.8421099999999999</v>
      </c>
      <c r="T196" s="83">
        <f t="shared" si="111"/>
        <v>1.86711</v>
      </c>
      <c r="U196" s="83">
        <f t="shared" si="111"/>
        <v>1.8233200000000001</v>
      </c>
      <c r="V196" s="83">
        <f t="shared" si="111"/>
        <v>1.8312600000000001</v>
      </c>
      <c r="W196" s="83">
        <f t="shared" si="111"/>
        <v>2.0345900000000001</v>
      </c>
      <c r="X196" s="83">
        <f t="shared" si="111"/>
        <v>2.0527700000000002</v>
      </c>
      <c r="Y196" s="83">
        <f t="shared" si="111"/>
        <v>1.98075</v>
      </c>
      <c r="Z196" s="83">
        <f t="shared" si="111"/>
        <v>1.6933</v>
      </c>
      <c r="AA196" s="83">
        <f t="shared" si="111"/>
        <v>1.4845900000000001</v>
      </c>
    </row>
    <row r="197" spans="1:27" ht="12.75" customHeight="1" outlineLevel="1" x14ac:dyDescent="0.2">
      <c r="A197" s="91" t="s">
        <v>2370</v>
      </c>
      <c r="B197" s="63" t="s">
        <v>233</v>
      </c>
      <c r="C197" s="43" t="s">
        <v>79</v>
      </c>
      <c r="D197" s="44">
        <v>1189.97</v>
      </c>
      <c r="E197" s="44">
        <v>1085.5899999999999</v>
      </c>
      <c r="F197" s="44">
        <v>1066.8599999999999</v>
      </c>
      <c r="G197" s="44">
        <v>1074.05</v>
      </c>
      <c r="H197" s="44">
        <v>1079.6600000000001</v>
      </c>
      <c r="I197" s="44">
        <v>1102.72</v>
      </c>
      <c r="J197" s="44">
        <v>1105.97</v>
      </c>
      <c r="K197" s="44">
        <v>1226.71</v>
      </c>
      <c r="L197" s="44">
        <v>1531.89</v>
      </c>
      <c r="M197" s="44">
        <v>1591.2</v>
      </c>
      <c r="N197" s="44">
        <v>1635.2</v>
      </c>
      <c r="O197" s="44">
        <v>1832.94</v>
      </c>
      <c r="P197" s="44">
        <v>1708.25</v>
      </c>
      <c r="Q197" s="44">
        <v>1658.55</v>
      </c>
      <c r="R197" s="44">
        <v>1623.29</v>
      </c>
      <c r="S197" s="44">
        <v>1612.62</v>
      </c>
      <c r="T197" s="44">
        <v>1637.62</v>
      </c>
      <c r="U197" s="44">
        <v>1593.83</v>
      </c>
      <c r="V197" s="44">
        <v>1601.77</v>
      </c>
      <c r="W197" s="44">
        <v>1805.1</v>
      </c>
      <c r="X197" s="44">
        <v>1823.28</v>
      </c>
      <c r="Y197" s="44">
        <v>1751.26</v>
      </c>
      <c r="Z197" s="44">
        <v>1463.81</v>
      </c>
      <c r="AA197" s="44">
        <v>1255.0999999999999</v>
      </c>
    </row>
    <row r="198" spans="1:27" ht="12.75" customHeight="1" outlineLevel="1" x14ac:dyDescent="0.2">
      <c r="A198" s="91" t="s">
        <v>2371</v>
      </c>
      <c r="B198" s="63" t="s">
        <v>90</v>
      </c>
      <c r="C198" s="43" t="s">
        <v>79</v>
      </c>
      <c r="D198" s="44">
        <f>$D$163</f>
        <v>113.12</v>
      </c>
      <c r="E198" s="44">
        <f>$D$163</f>
        <v>113.12</v>
      </c>
      <c r="F198" s="44">
        <f t="shared" ref="F198:AA198" si="112">$D$163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customHeight="1" outlineLevel="1" x14ac:dyDescent="0.2">
      <c r="A199" s="91" t="s">
        <v>2372</v>
      </c>
      <c r="B199" s="63" t="s">
        <v>83</v>
      </c>
      <c r="C199" s="43" t="s">
        <v>79</v>
      </c>
      <c r="D199" s="44">
        <v>6.14</v>
      </c>
      <c r="E199" s="44">
        <v>6.14</v>
      </c>
      <c r="F199" s="44">
        <v>6.14</v>
      </c>
      <c r="G199" s="44">
        <v>6.14</v>
      </c>
      <c r="H199" s="44">
        <v>6.14</v>
      </c>
      <c r="I199" s="44">
        <v>6.14</v>
      </c>
      <c r="J199" s="44">
        <v>6.14</v>
      </c>
      <c r="K199" s="44">
        <v>6.14</v>
      </c>
      <c r="L199" s="44">
        <v>6.14</v>
      </c>
      <c r="M199" s="44">
        <v>6.14</v>
      </c>
      <c r="N199" s="44">
        <v>6.14</v>
      </c>
      <c r="O199" s="44">
        <v>6.14</v>
      </c>
      <c r="P199" s="44">
        <v>6.14</v>
      </c>
      <c r="Q199" s="44">
        <v>6.14</v>
      </c>
      <c r="R199" s="44">
        <v>6.14</v>
      </c>
      <c r="S199" s="44">
        <v>6.14</v>
      </c>
      <c r="T199" s="44">
        <v>6.14</v>
      </c>
      <c r="U199" s="44">
        <v>6.14</v>
      </c>
      <c r="V199" s="44">
        <v>6.14</v>
      </c>
      <c r="W199" s="44">
        <v>6.14</v>
      </c>
      <c r="X199" s="44">
        <v>6.14</v>
      </c>
      <c r="Y199" s="44">
        <v>6.14</v>
      </c>
      <c r="Z199" s="44">
        <v>6.14</v>
      </c>
      <c r="AA199" s="44">
        <v>6.14</v>
      </c>
    </row>
    <row r="200" spans="1:27" ht="12.75" customHeight="1" outlineLevel="1" x14ac:dyDescent="0.2">
      <c r="A200" s="91" t="s">
        <v>2373</v>
      </c>
      <c r="B200" s="63" t="s">
        <v>81</v>
      </c>
      <c r="C200" s="43" t="s">
        <v>79</v>
      </c>
      <c r="D200" s="44">
        <f>$D$11</f>
        <v>110.23</v>
      </c>
      <c r="E200" s="44">
        <f t="shared" ref="E200:AA200" si="113">$D$11</f>
        <v>110.23</v>
      </c>
      <c r="F200" s="44">
        <f t="shared" si="113"/>
        <v>110.23</v>
      </c>
      <c r="G200" s="44">
        <f t="shared" si="113"/>
        <v>110.23</v>
      </c>
      <c r="H200" s="44">
        <f t="shared" si="113"/>
        <v>110.23</v>
      </c>
      <c r="I200" s="44">
        <f t="shared" si="113"/>
        <v>110.23</v>
      </c>
      <c r="J200" s="44">
        <f t="shared" si="113"/>
        <v>110.23</v>
      </c>
      <c r="K200" s="44">
        <f t="shared" si="113"/>
        <v>110.23</v>
      </c>
      <c r="L200" s="44">
        <f t="shared" si="113"/>
        <v>110.23</v>
      </c>
      <c r="M200" s="44">
        <f t="shared" si="113"/>
        <v>110.23</v>
      </c>
      <c r="N200" s="44">
        <f t="shared" si="113"/>
        <v>110.23</v>
      </c>
      <c r="O200" s="44">
        <f t="shared" si="113"/>
        <v>110.23</v>
      </c>
      <c r="P200" s="44">
        <f t="shared" si="113"/>
        <v>110.23</v>
      </c>
      <c r="Q200" s="44">
        <f t="shared" si="113"/>
        <v>110.23</v>
      </c>
      <c r="R200" s="44">
        <f t="shared" si="113"/>
        <v>110.23</v>
      </c>
      <c r="S200" s="44">
        <f t="shared" si="113"/>
        <v>110.23</v>
      </c>
      <c r="T200" s="44">
        <f t="shared" si="113"/>
        <v>110.23</v>
      </c>
      <c r="U200" s="44">
        <f t="shared" si="113"/>
        <v>110.23</v>
      </c>
      <c r="V200" s="44">
        <f t="shared" si="113"/>
        <v>110.23</v>
      </c>
      <c r="W200" s="44">
        <f t="shared" si="113"/>
        <v>110.23</v>
      </c>
      <c r="X200" s="44">
        <f t="shared" si="113"/>
        <v>110.23</v>
      </c>
      <c r="Y200" s="44">
        <f t="shared" si="113"/>
        <v>110.23</v>
      </c>
      <c r="Z200" s="44">
        <f t="shared" si="113"/>
        <v>110.23</v>
      </c>
      <c r="AA200" s="44">
        <f t="shared" si="113"/>
        <v>110.23</v>
      </c>
    </row>
    <row r="201" spans="1:27" ht="12.75" customHeight="1" x14ac:dyDescent="0.2">
      <c r="A201" s="90" t="s">
        <v>2374</v>
      </c>
      <c r="B201" s="28" t="str">
        <f>"09"&amp;"."&amp;$B$777&amp;"."&amp;$B$778</f>
        <v>09.04.2023</v>
      </c>
      <c r="C201" s="82" t="s">
        <v>76</v>
      </c>
      <c r="D201" s="83">
        <f>ROUND(((D202+D203+D205+D204)/1000),5)</f>
        <v>1.40019</v>
      </c>
      <c r="E201" s="83">
        <f>ROUND(((E202+E203+E205+E204)/1000),5)</f>
        <v>1.272</v>
      </c>
      <c r="F201" s="83">
        <f>ROUND(((F202+F203+F205+F204)/1000),5)</f>
        <v>1.2341599999999999</v>
      </c>
      <c r="G201" s="83">
        <f t="shared" ref="G201:AA201" si="114">ROUND(((G202+G203+G205+G204)/1000),5)</f>
        <v>1.21173</v>
      </c>
      <c r="H201" s="83">
        <f t="shared" si="114"/>
        <v>1.2147600000000001</v>
      </c>
      <c r="I201" s="83">
        <f t="shared" si="114"/>
        <v>1.2070799999999999</v>
      </c>
      <c r="J201" s="83">
        <f t="shared" si="114"/>
        <v>1.15795</v>
      </c>
      <c r="K201" s="83">
        <f t="shared" si="114"/>
        <v>1.2429699999999999</v>
      </c>
      <c r="L201" s="83">
        <f t="shared" si="114"/>
        <v>1.3463499999999999</v>
      </c>
      <c r="M201" s="83">
        <f t="shared" si="114"/>
        <v>1.6026400000000001</v>
      </c>
      <c r="N201" s="83">
        <f t="shared" si="114"/>
        <v>1.7200500000000001</v>
      </c>
      <c r="O201" s="83">
        <f t="shared" si="114"/>
        <v>1.7286699999999999</v>
      </c>
      <c r="P201" s="83">
        <f t="shared" si="114"/>
        <v>1.5904199999999999</v>
      </c>
      <c r="Q201" s="83">
        <f t="shared" si="114"/>
        <v>1.5545800000000001</v>
      </c>
      <c r="R201" s="83">
        <f t="shared" si="114"/>
        <v>1.53986</v>
      </c>
      <c r="S201" s="83">
        <f t="shared" si="114"/>
        <v>1.53034</v>
      </c>
      <c r="T201" s="83">
        <f t="shared" si="114"/>
        <v>1.52919</v>
      </c>
      <c r="U201" s="83">
        <f t="shared" si="114"/>
        <v>1.5775999999999999</v>
      </c>
      <c r="V201" s="83">
        <f t="shared" si="114"/>
        <v>1.75875</v>
      </c>
      <c r="W201" s="83">
        <f t="shared" si="114"/>
        <v>1.9215800000000001</v>
      </c>
      <c r="X201" s="83">
        <f t="shared" si="114"/>
        <v>1.8916200000000001</v>
      </c>
      <c r="Y201" s="83">
        <f t="shared" si="114"/>
        <v>1.8984700000000001</v>
      </c>
      <c r="Z201" s="83">
        <f t="shared" si="114"/>
        <v>1.4472799999999999</v>
      </c>
      <c r="AA201" s="83">
        <f t="shared" si="114"/>
        <v>1.3071299999999999</v>
      </c>
    </row>
    <row r="202" spans="1:27" ht="12.75" customHeight="1" outlineLevel="1" x14ac:dyDescent="0.2">
      <c r="A202" s="91" t="s">
        <v>2375</v>
      </c>
      <c r="B202" s="63" t="s">
        <v>233</v>
      </c>
      <c r="C202" s="43" t="s">
        <v>79</v>
      </c>
      <c r="D202" s="44">
        <v>1170.7</v>
      </c>
      <c r="E202" s="44">
        <v>1042.51</v>
      </c>
      <c r="F202" s="44">
        <v>1004.67</v>
      </c>
      <c r="G202" s="44">
        <v>982.24</v>
      </c>
      <c r="H202" s="44">
        <v>985.27</v>
      </c>
      <c r="I202" s="44">
        <v>977.59</v>
      </c>
      <c r="J202" s="44">
        <v>928.46</v>
      </c>
      <c r="K202" s="44">
        <v>1013.48</v>
      </c>
      <c r="L202" s="44">
        <v>1116.8599999999999</v>
      </c>
      <c r="M202" s="44">
        <v>1373.15</v>
      </c>
      <c r="N202" s="44">
        <v>1490.56</v>
      </c>
      <c r="O202" s="44">
        <v>1499.18</v>
      </c>
      <c r="P202" s="44">
        <v>1360.93</v>
      </c>
      <c r="Q202" s="44">
        <v>1325.09</v>
      </c>
      <c r="R202" s="44">
        <v>1310.3699999999999</v>
      </c>
      <c r="S202" s="44">
        <v>1300.8499999999999</v>
      </c>
      <c r="T202" s="44">
        <v>1299.7</v>
      </c>
      <c r="U202" s="44">
        <v>1348.11</v>
      </c>
      <c r="V202" s="44">
        <v>1529.26</v>
      </c>
      <c r="W202" s="44">
        <v>1692.09</v>
      </c>
      <c r="X202" s="44">
        <v>1662.13</v>
      </c>
      <c r="Y202" s="44">
        <v>1668.98</v>
      </c>
      <c r="Z202" s="44">
        <v>1217.79</v>
      </c>
      <c r="AA202" s="44">
        <v>1077.6400000000001</v>
      </c>
    </row>
    <row r="203" spans="1:27" ht="12.75" customHeight="1" outlineLevel="1" x14ac:dyDescent="0.2">
      <c r="A203" s="91" t="s">
        <v>2376</v>
      </c>
      <c r="B203" s="63" t="s">
        <v>90</v>
      </c>
      <c r="C203" s="43" t="s">
        <v>79</v>
      </c>
      <c r="D203" s="44">
        <f>$D$163</f>
        <v>113.12</v>
      </c>
      <c r="E203" s="44">
        <f>$D$163</f>
        <v>113.12</v>
      </c>
      <c r="F203" s="44">
        <f t="shared" ref="F203:AA203" si="115">$D$163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customHeight="1" outlineLevel="1" x14ac:dyDescent="0.2">
      <c r="A204" s="91" t="s">
        <v>2377</v>
      </c>
      <c r="B204" s="63" t="s">
        <v>83</v>
      </c>
      <c r="C204" s="43" t="s">
        <v>79</v>
      </c>
      <c r="D204" s="44">
        <v>6.14</v>
      </c>
      <c r="E204" s="44">
        <v>6.14</v>
      </c>
      <c r="F204" s="44">
        <v>6.14</v>
      </c>
      <c r="G204" s="44">
        <v>6.14</v>
      </c>
      <c r="H204" s="44">
        <v>6.14</v>
      </c>
      <c r="I204" s="44">
        <v>6.14</v>
      </c>
      <c r="J204" s="44">
        <v>6.14</v>
      </c>
      <c r="K204" s="44">
        <v>6.14</v>
      </c>
      <c r="L204" s="44">
        <v>6.14</v>
      </c>
      <c r="M204" s="44">
        <v>6.14</v>
      </c>
      <c r="N204" s="44">
        <v>6.14</v>
      </c>
      <c r="O204" s="44">
        <v>6.14</v>
      </c>
      <c r="P204" s="44">
        <v>6.14</v>
      </c>
      <c r="Q204" s="44">
        <v>6.14</v>
      </c>
      <c r="R204" s="44">
        <v>6.14</v>
      </c>
      <c r="S204" s="44">
        <v>6.14</v>
      </c>
      <c r="T204" s="44">
        <v>6.14</v>
      </c>
      <c r="U204" s="44">
        <v>6.14</v>
      </c>
      <c r="V204" s="44">
        <v>6.14</v>
      </c>
      <c r="W204" s="44">
        <v>6.14</v>
      </c>
      <c r="X204" s="44">
        <v>6.14</v>
      </c>
      <c r="Y204" s="44">
        <v>6.14</v>
      </c>
      <c r="Z204" s="44">
        <v>6.14</v>
      </c>
      <c r="AA204" s="44">
        <v>6.14</v>
      </c>
    </row>
    <row r="205" spans="1:27" ht="12.75" customHeight="1" outlineLevel="1" x14ac:dyDescent="0.2">
      <c r="A205" s="91" t="s">
        <v>2378</v>
      </c>
      <c r="B205" s="63" t="s">
        <v>81</v>
      </c>
      <c r="C205" s="43" t="s">
        <v>79</v>
      </c>
      <c r="D205" s="44">
        <f>$D$11</f>
        <v>110.23</v>
      </c>
      <c r="E205" s="44">
        <f t="shared" ref="E205:AA205" si="116">$D$11</f>
        <v>110.23</v>
      </c>
      <c r="F205" s="44">
        <f t="shared" si="116"/>
        <v>110.23</v>
      </c>
      <c r="G205" s="44">
        <f t="shared" si="116"/>
        <v>110.23</v>
      </c>
      <c r="H205" s="44">
        <f t="shared" si="116"/>
        <v>110.23</v>
      </c>
      <c r="I205" s="44">
        <f t="shared" si="116"/>
        <v>110.23</v>
      </c>
      <c r="J205" s="44">
        <f t="shared" si="116"/>
        <v>110.23</v>
      </c>
      <c r="K205" s="44">
        <f t="shared" si="116"/>
        <v>110.23</v>
      </c>
      <c r="L205" s="44">
        <f t="shared" si="116"/>
        <v>110.23</v>
      </c>
      <c r="M205" s="44">
        <f t="shared" si="116"/>
        <v>110.23</v>
      </c>
      <c r="N205" s="44">
        <f t="shared" si="116"/>
        <v>110.23</v>
      </c>
      <c r="O205" s="44">
        <f t="shared" si="116"/>
        <v>110.23</v>
      </c>
      <c r="P205" s="44">
        <f t="shared" si="116"/>
        <v>110.23</v>
      </c>
      <c r="Q205" s="44">
        <f t="shared" si="116"/>
        <v>110.23</v>
      </c>
      <c r="R205" s="44">
        <f t="shared" si="116"/>
        <v>110.23</v>
      </c>
      <c r="S205" s="44">
        <f t="shared" si="116"/>
        <v>110.23</v>
      </c>
      <c r="T205" s="44">
        <f t="shared" si="116"/>
        <v>110.23</v>
      </c>
      <c r="U205" s="44">
        <f t="shared" si="116"/>
        <v>110.23</v>
      </c>
      <c r="V205" s="44">
        <f t="shared" si="116"/>
        <v>110.23</v>
      </c>
      <c r="W205" s="44">
        <f t="shared" si="116"/>
        <v>110.23</v>
      </c>
      <c r="X205" s="44">
        <f t="shared" si="116"/>
        <v>110.23</v>
      </c>
      <c r="Y205" s="44">
        <f t="shared" si="116"/>
        <v>110.23</v>
      </c>
      <c r="Z205" s="44">
        <f t="shared" si="116"/>
        <v>110.23</v>
      </c>
      <c r="AA205" s="44">
        <f t="shared" si="116"/>
        <v>110.23</v>
      </c>
    </row>
    <row r="206" spans="1:27" ht="12.75" customHeight="1" x14ac:dyDescent="0.2">
      <c r="A206" s="90" t="s">
        <v>2379</v>
      </c>
      <c r="B206" s="28" t="str">
        <f>"10"&amp;"."&amp;$B$777&amp;"."&amp;$B$778</f>
        <v>10.04.2023</v>
      </c>
      <c r="C206" s="82" t="s">
        <v>76</v>
      </c>
      <c r="D206" s="83">
        <f>ROUND(((D207+D208+D210+D209)/1000),5)</f>
        <v>1.30738</v>
      </c>
      <c r="E206" s="83">
        <f>ROUND(((E207+E208+E210+E209)/1000),5)</f>
        <v>1.25943</v>
      </c>
      <c r="F206" s="83">
        <f>ROUND(((F207+F208+F210+F209)/1000),5)</f>
        <v>1.25023</v>
      </c>
      <c r="G206" s="83">
        <f t="shared" ref="G206:AA206" si="117">ROUND(((G207+G208+G210+G209)/1000),5)</f>
        <v>1.2500599999999999</v>
      </c>
      <c r="H206" s="83">
        <f t="shared" si="117"/>
        <v>1.2750999999999999</v>
      </c>
      <c r="I206" s="83">
        <f t="shared" si="117"/>
        <v>1.30535</v>
      </c>
      <c r="J206" s="83">
        <f t="shared" si="117"/>
        <v>1.40974</v>
      </c>
      <c r="K206" s="83">
        <f t="shared" si="117"/>
        <v>1.6689499999999999</v>
      </c>
      <c r="L206" s="83">
        <f t="shared" si="117"/>
        <v>2.0139999999999998</v>
      </c>
      <c r="M206" s="83">
        <f t="shared" si="117"/>
        <v>2.09579</v>
      </c>
      <c r="N206" s="83">
        <f t="shared" si="117"/>
        <v>2.1236000000000002</v>
      </c>
      <c r="O206" s="83">
        <f t="shared" si="117"/>
        <v>2.18025</v>
      </c>
      <c r="P206" s="83">
        <f t="shared" si="117"/>
        <v>2.1712600000000002</v>
      </c>
      <c r="Q206" s="83">
        <f t="shared" si="117"/>
        <v>2.1804700000000001</v>
      </c>
      <c r="R206" s="83">
        <f t="shared" si="117"/>
        <v>2.1535000000000002</v>
      </c>
      <c r="S206" s="83">
        <f t="shared" si="117"/>
        <v>2.1236199999999998</v>
      </c>
      <c r="T206" s="83">
        <f t="shared" si="117"/>
        <v>2.0652900000000001</v>
      </c>
      <c r="U206" s="83">
        <f t="shared" si="117"/>
        <v>1.84832</v>
      </c>
      <c r="V206" s="83">
        <f t="shared" si="117"/>
        <v>1.8206100000000001</v>
      </c>
      <c r="W206" s="83">
        <f t="shared" si="117"/>
        <v>2.0028800000000002</v>
      </c>
      <c r="X206" s="83">
        <f t="shared" si="117"/>
        <v>2.0133100000000002</v>
      </c>
      <c r="Y206" s="83">
        <f t="shared" si="117"/>
        <v>1.9891099999999999</v>
      </c>
      <c r="Z206" s="83">
        <f t="shared" si="117"/>
        <v>1.4716</v>
      </c>
      <c r="AA206" s="83">
        <f t="shared" si="117"/>
        <v>1.3097000000000001</v>
      </c>
    </row>
    <row r="207" spans="1:27" ht="12.75" customHeight="1" outlineLevel="1" x14ac:dyDescent="0.2">
      <c r="A207" s="91" t="s">
        <v>2380</v>
      </c>
      <c r="B207" s="63" t="s">
        <v>233</v>
      </c>
      <c r="C207" s="43" t="s">
        <v>79</v>
      </c>
      <c r="D207" s="44">
        <v>1077.8900000000001</v>
      </c>
      <c r="E207" s="44">
        <v>1029.94</v>
      </c>
      <c r="F207" s="44">
        <v>1020.74</v>
      </c>
      <c r="G207" s="44">
        <v>1020.57</v>
      </c>
      <c r="H207" s="44">
        <v>1045.6099999999999</v>
      </c>
      <c r="I207" s="44">
        <v>1075.8599999999999</v>
      </c>
      <c r="J207" s="44">
        <v>1180.25</v>
      </c>
      <c r="K207" s="44">
        <v>1439.46</v>
      </c>
      <c r="L207" s="44">
        <v>1784.51</v>
      </c>
      <c r="M207" s="44">
        <v>1866.3</v>
      </c>
      <c r="N207" s="44">
        <v>1894.11</v>
      </c>
      <c r="O207" s="44">
        <v>1950.76</v>
      </c>
      <c r="P207" s="44">
        <v>1941.77</v>
      </c>
      <c r="Q207" s="44">
        <v>1950.98</v>
      </c>
      <c r="R207" s="44">
        <v>1924.01</v>
      </c>
      <c r="S207" s="44">
        <v>1894.13</v>
      </c>
      <c r="T207" s="44">
        <v>1835.8</v>
      </c>
      <c r="U207" s="44">
        <v>1618.83</v>
      </c>
      <c r="V207" s="44">
        <v>1591.12</v>
      </c>
      <c r="W207" s="44">
        <v>1773.39</v>
      </c>
      <c r="X207" s="44">
        <v>1783.82</v>
      </c>
      <c r="Y207" s="44">
        <v>1759.62</v>
      </c>
      <c r="Z207" s="44">
        <v>1242.1099999999999</v>
      </c>
      <c r="AA207" s="44">
        <v>1080.21</v>
      </c>
    </row>
    <row r="208" spans="1:27" ht="12.75" customHeight="1" outlineLevel="1" x14ac:dyDescent="0.2">
      <c r="A208" s="91" t="s">
        <v>2381</v>
      </c>
      <c r="B208" s="63" t="s">
        <v>90</v>
      </c>
      <c r="C208" s="43" t="s">
        <v>79</v>
      </c>
      <c r="D208" s="44">
        <f>$D$163</f>
        <v>113.12</v>
      </c>
      <c r="E208" s="44">
        <f>$D$163</f>
        <v>113.12</v>
      </c>
      <c r="F208" s="44">
        <f t="shared" ref="F208:AA208" si="118">$D$163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customHeight="1" outlineLevel="1" x14ac:dyDescent="0.2">
      <c r="A209" s="91" t="s">
        <v>2382</v>
      </c>
      <c r="B209" s="63" t="s">
        <v>83</v>
      </c>
      <c r="C209" s="43" t="s">
        <v>79</v>
      </c>
      <c r="D209" s="44">
        <v>6.14</v>
      </c>
      <c r="E209" s="44">
        <v>6.14</v>
      </c>
      <c r="F209" s="44">
        <v>6.14</v>
      </c>
      <c r="G209" s="44">
        <v>6.14</v>
      </c>
      <c r="H209" s="44">
        <v>6.14</v>
      </c>
      <c r="I209" s="44">
        <v>6.14</v>
      </c>
      <c r="J209" s="44">
        <v>6.14</v>
      </c>
      <c r="K209" s="44">
        <v>6.14</v>
      </c>
      <c r="L209" s="44">
        <v>6.14</v>
      </c>
      <c r="M209" s="44">
        <v>6.14</v>
      </c>
      <c r="N209" s="44">
        <v>6.14</v>
      </c>
      <c r="O209" s="44">
        <v>6.14</v>
      </c>
      <c r="P209" s="44">
        <v>6.14</v>
      </c>
      <c r="Q209" s="44">
        <v>6.14</v>
      </c>
      <c r="R209" s="44">
        <v>6.14</v>
      </c>
      <c r="S209" s="44">
        <v>6.14</v>
      </c>
      <c r="T209" s="44">
        <v>6.14</v>
      </c>
      <c r="U209" s="44">
        <v>6.14</v>
      </c>
      <c r="V209" s="44">
        <v>6.14</v>
      </c>
      <c r="W209" s="44">
        <v>6.14</v>
      </c>
      <c r="X209" s="44">
        <v>6.14</v>
      </c>
      <c r="Y209" s="44">
        <v>6.14</v>
      </c>
      <c r="Z209" s="44">
        <v>6.14</v>
      </c>
      <c r="AA209" s="44">
        <v>6.14</v>
      </c>
    </row>
    <row r="210" spans="1:27" ht="12.75" customHeight="1" outlineLevel="1" x14ac:dyDescent="0.2">
      <c r="A210" s="91" t="s">
        <v>2383</v>
      </c>
      <c r="B210" s="63" t="s">
        <v>81</v>
      </c>
      <c r="C210" s="43" t="s">
        <v>79</v>
      </c>
      <c r="D210" s="44">
        <f>$D$11</f>
        <v>110.23</v>
      </c>
      <c r="E210" s="44">
        <f t="shared" ref="E210:AA210" si="119">$D$11</f>
        <v>110.23</v>
      </c>
      <c r="F210" s="44">
        <f t="shared" si="119"/>
        <v>110.23</v>
      </c>
      <c r="G210" s="44">
        <f t="shared" si="119"/>
        <v>110.23</v>
      </c>
      <c r="H210" s="44">
        <f t="shared" si="119"/>
        <v>110.23</v>
      </c>
      <c r="I210" s="44">
        <f t="shared" si="119"/>
        <v>110.23</v>
      </c>
      <c r="J210" s="44">
        <f t="shared" si="119"/>
        <v>110.23</v>
      </c>
      <c r="K210" s="44">
        <f t="shared" si="119"/>
        <v>110.23</v>
      </c>
      <c r="L210" s="44">
        <f t="shared" si="119"/>
        <v>110.23</v>
      </c>
      <c r="M210" s="44">
        <f t="shared" si="119"/>
        <v>110.23</v>
      </c>
      <c r="N210" s="44">
        <f t="shared" si="119"/>
        <v>110.23</v>
      </c>
      <c r="O210" s="44">
        <f t="shared" si="119"/>
        <v>110.23</v>
      </c>
      <c r="P210" s="44">
        <f t="shared" si="119"/>
        <v>110.23</v>
      </c>
      <c r="Q210" s="44">
        <f t="shared" si="119"/>
        <v>110.23</v>
      </c>
      <c r="R210" s="44">
        <f t="shared" si="119"/>
        <v>110.23</v>
      </c>
      <c r="S210" s="44">
        <f t="shared" si="119"/>
        <v>110.23</v>
      </c>
      <c r="T210" s="44">
        <f t="shared" si="119"/>
        <v>110.23</v>
      </c>
      <c r="U210" s="44">
        <f t="shared" si="119"/>
        <v>110.23</v>
      </c>
      <c r="V210" s="44">
        <f t="shared" si="119"/>
        <v>110.23</v>
      </c>
      <c r="W210" s="44">
        <f t="shared" si="119"/>
        <v>110.23</v>
      </c>
      <c r="X210" s="44">
        <f t="shared" si="119"/>
        <v>110.23</v>
      </c>
      <c r="Y210" s="44">
        <f t="shared" si="119"/>
        <v>110.23</v>
      </c>
      <c r="Z210" s="44">
        <f t="shared" si="119"/>
        <v>110.23</v>
      </c>
      <c r="AA210" s="44">
        <f t="shared" si="119"/>
        <v>110.23</v>
      </c>
    </row>
    <row r="211" spans="1:27" ht="12.75" customHeight="1" x14ac:dyDescent="0.2">
      <c r="A211" s="90" t="s">
        <v>2384</v>
      </c>
      <c r="B211" s="28" t="str">
        <f>"11"&amp;"."&amp;$B$777&amp;"."&amp;$B$778</f>
        <v>11.04.2023</v>
      </c>
      <c r="C211" s="82" t="s">
        <v>76</v>
      </c>
      <c r="D211" s="83">
        <f>ROUND(((D212+D213+D215+D214)/1000),5)</f>
        <v>1.2186300000000001</v>
      </c>
      <c r="E211" s="83">
        <f>ROUND(((E212+E213+E215+E214)/1000),5)</f>
        <v>1.0448200000000001</v>
      </c>
      <c r="F211" s="83">
        <f>ROUND(((F212+F213+F215+F214)/1000),5)</f>
        <v>0.47602</v>
      </c>
      <c r="G211" s="83">
        <f t="shared" ref="G211:AA211" si="120">ROUND(((G212+G213+G215+G214)/1000),5)</f>
        <v>0.47698000000000002</v>
      </c>
      <c r="H211" s="83">
        <f t="shared" si="120"/>
        <v>0.50180000000000002</v>
      </c>
      <c r="I211" s="83">
        <f t="shared" si="120"/>
        <v>1.1603000000000001</v>
      </c>
      <c r="J211" s="83">
        <f t="shared" si="120"/>
        <v>1.3046199999999999</v>
      </c>
      <c r="K211" s="83">
        <f t="shared" si="120"/>
        <v>1.57321</v>
      </c>
      <c r="L211" s="83">
        <f t="shared" si="120"/>
        <v>1.79511</v>
      </c>
      <c r="M211" s="83">
        <f t="shared" si="120"/>
        <v>1.86744</v>
      </c>
      <c r="N211" s="83">
        <f t="shared" si="120"/>
        <v>1.86948</v>
      </c>
      <c r="O211" s="83">
        <f t="shared" si="120"/>
        <v>1.9577599999999999</v>
      </c>
      <c r="P211" s="83">
        <f t="shared" si="120"/>
        <v>1.9595899999999999</v>
      </c>
      <c r="Q211" s="83">
        <f t="shared" si="120"/>
        <v>1.94425</v>
      </c>
      <c r="R211" s="83">
        <f t="shared" si="120"/>
        <v>1.9211199999999999</v>
      </c>
      <c r="S211" s="83">
        <f t="shared" si="120"/>
        <v>1.8585100000000001</v>
      </c>
      <c r="T211" s="83">
        <f t="shared" si="120"/>
        <v>1.82334</v>
      </c>
      <c r="U211" s="83">
        <f t="shared" si="120"/>
        <v>1.7974399999999999</v>
      </c>
      <c r="V211" s="83">
        <f t="shared" si="120"/>
        <v>1.74692</v>
      </c>
      <c r="W211" s="83">
        <f t="shared" si="120"/>
        <v>1.8238099999999999</v>
      </c>
      <c r="X211" s="83">
        <f t="shared" si="120"/>
        <v>1.84144</v>
      </c>
      <c r="Y211" s="83">
        <f t="shared" si="120"/>
        <v>1.7968500000000001</v>
      </c>
      <c r="Z211" s="83">
        <f t="shared" si="120"/>
        <v>1.36802</v>
      </c>
      <c r="AA211" s="83">
        <f t="shared" si="120"/>
        <v>1.30779</v>
      </c>
    </row>
    <row r="212" spans="1:27" ht="12.75" customHeight="1" outlineLevel="1" x14ac:dyDescent="0.2">
      <c r="A212" s="91" t="s">
        <v>2385</v>
      </c>
      <c r="B212" s="63" t="s">
        <v>233</v>
      </c>
      <c r="C212" s="43" t="s">
        <v>79</v>
      </c>
      <c r="D212" s="44">
        <v>989.14</v>
      </c>
      <c r="E212" s="44">
        <v>815.33</v>
      </c>
      <c r="F212" s="44">
        <v>246.53</v>
      </c>
      <c r="G212" s="44">
        <v>247.49</v>
      </c>
      <c r="H212" s="44">
        <v>272.31</v>
      </c>
      <c r="I212" s="44">
        <v>930.81</v>
      </c>
      <c r="J212" s="44">
        <v>1075.1300000000001</v>
      </c>
      <c r="K212" s="44">
        <v>1343.72</v>
      </c>
      <c r="L212" s="44">
        <v>1565.62</v>
      </c>
      <c r="M212" s="44">
        <v>1637.95</v>
      </c>
      <c r="N212" s="44">
        <v>1639.99</v>
      </c>
      <c r="O212" s="44">
        <v>1728.27</v>
      </c>
      <c r="P212" s="44">
        <v>1730.1</v>
      </c>
      <c r="Q212" s="44">
        <v>1714.76</v>
      </c>
      <c r="R212" s="44">
        <v>1691.63</v>
      </c>
      <c r="S212" s="44">
        <v>1629.02</v>
      </c>
      <c r="T212" s="44">
        <v>1593.85</v>
      </c>
      <c r="U212" s="44">
        <v>1567.95</v>
      </c>
      <c r="V212" s="44">
        <v>1517.43</v>
      </c>
      <c r="W212" s="44">
        <v>1594.32</v>
      </c>
      <c r="X212" s="44">
        <v>1611.95</v>
      </c>
      <c r="Y212" s="44">
        <v>1567.36</v>
      </c>
      <c r="Z212" s="44">
        <v>1138.53</v>
      </c>
      <c r="AA212" s="44">
        <v>1078.3</v>
      </c>
    </row>
    <row r="213" spans="1:27" ht="12.75" customHeight="1" outlineLevel="1" x14ac:dyDescent="0.2">
      <c r="A213" s="91" t="s">
        <v>2386</v>
      </c>
      <c r="B213" s="63" t="s">
        <v>90</v>
      </c>
      <c r="C213" s="43" t="s">
        <v>79</v>
      </c>
      <c r="D213" s="44">
        <f>$D$163</f>
        <v>113.12</v>
      </c>
      <c r="E213" s="44">
        <f>$D$163</f>
        <v>113.12</v>
      </c>
      <c r="F213" s="44">
        <f t="shared" ref="F213:AA213" si="121">$D$163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customHeight="1" outlineLevel="1" x14ac:dyDescent="0.2">
      <c r="A214" s="91" t="s">
        <v>2387</v>
      </c>
      <c r="B214" s="63" t="s">
        <v>83</v>
      </c>
      <c r="C214" s="43" t="s">
        <v>79</v>
      </c>
      <c r="D214" s="44">
        <v>6.14</v>
      </c>
      <c r="E214" s="44">
        <v>6.14</v>
      </c>
      <c r="F214" s="44">
        <v>6.14</v>
      </c>
      <c r="G214" s="44">
        <v>6.14</v>
      </c>
      <c r="H214" s="44">
        <v>6.14</v>
      </c>
      <c r="I214" s="44">
        <v>6.14</v>
      </c>
      <c r="J214" s="44">
        <v>6.14</v>
      </c>
      <c r="K214" s="44">
        <v>6.14</v>
      </c>
      <c r="L214" s="44">
        <v>6.14</v>
      </c>
      <c r="M214" s="44">
        <v>6.14</v>
      </c>
      <c r="N214" s="44">
        <v>6.14</v>
      </c>
      <c r="O214" s="44">
        <v>6.14</v>
      </c>
      <c r="P214" s="44">
        <v>6.14</v>
      </c>
      <c r="Q214" s="44">
        <v>6.14</v>
      </c>
      <c r="R214" s="44">
        <v>6.14</v>
      </c>
      <c r="S214" s="44">
        <v>6.14</v>
      </c>
      <c r="T214" s="44">
        <v>6.14</v>
      </c>
      <c r="U214" s="44">
        <v>6.14</v>
      </c>
      <c r="V214" s="44">
        <v>6.14</v>
      </c>
      <c r="W214" s="44">
        <v>6.14</v>
      </c>
      <c r="X214" s="44">
        <v>6.14</v>
      </c>
      <c r="Y214" s="44">
        <v>6.14</v>
      </c>
      <c r="Z214" s="44">
        <v>6.14</v>
      </c>
      <c r="AA214" s="44">
        <v>6.14</v>
      </c>
    </row>
    <row r="215" spans="1:27" ht="12.75" customHeight="1" outlineLevel="1" x14ac:dyDescent="0.2">
      <c r="A215" s="91" t="s">
        <v>2388</v>
      </c>
      <c r="B215" s="63" t="s">
        <v>81</v>
      </c>
      <c r="C215" s="43" t="s">
        <v>79</v>
      </c>
      <c r="D215" s="44">
        <f>$D$11</f>
        <v>110.23</v>
      </c>
      <c r="E215" s="44">
        <f t="shared" ref="E215:AA215" si="122">$D$11</f>
        <v>110.23</v>
      </c>
      <c r="F215" s="44">
        <f t="shared" si="122"/>
        <v>110.23</v>
      </c>
      <c r="G215" s="44">
        <f t="shared" si="122"/>
        <v>110.23</v>
      </c>
      <c r="H215" s="44">
        <f t="shared" si="122"/>
        <v>110.23</v>
      </c>
      <c r="I215" s="44">
        <f t="shared" si="122"/>
        <v>110.23</v>
      </c>
      <c r="J215" s="44">
        <f t="shared" si="122"/>
        <v>110.23</v>
      </c>
      <c r="K215" s="44">
        <f t="shared" si="122"/>
        <v>110.23</v>
      </c>
      <c r="L215" s="44">
        <f t="shared" si="122"/>
        <v>110.23</v>
      </c>
      <c r="M215" s="44">
        <f t="shared" si="122"/>
        <v>110.23</v>
      </c>
      <c r="N215" s="44">
        <f t="shared" si="122"/>
        <v>110.23</v>
      </c>
      <c r="O215" s="44">
        <f t="shared" si="122"/>
        <v>110.23</v>
      </c>
      <c r="P215" s="44">
        <f t="shared" si="122"/>
        <v>110.23</v>
      </c>
      <c r="Q215" s="44">
        <f t="shared" si="122"/>
        <v>110.23</v>
      </c>
      <c r="R215" s="44">
        <f t="shared" si="122"/>
        <v>110.23</v>
      </c>
      <c r="S215" s="44">
        <f t="shared" si="122"/>
        <v>110.23</v>
      </c>
      <c r="T215" s="44">
        <f t="shared" si="122"/>
        <v>110.23</v>
      </c>
      <c r="U215" s="44">
        <f t="shared" si="122"/>
        <v>110.23</v>
      </c>
      <c r="V215" s="44">
        <f t="shared" si="122"/>
        <v>110.23</v>
      </c>
      <c r="W215" s="44">
        <f t="shared" si="122"/>
        <v>110.23</v>
      </c>
      <c r="X215" s="44">
        <f t="shared" si="122"/>
        <v>110.23</v>
      </c>
      <c r="Y215" s="44">
        <f t="shared" si="122"/>
        <v>110.23</v>
      </c>
      <c r="Z215" s="44">
        <f t="shared" si="122"/>
        <v>110.23</v>
      </c>
      <c r="AA215" s="44">
        <f t="shared" si="122"/>
        <v>110.23</v>
      </c>
    </row>
    <row r="216" spans="1:27" ht="12.75" customHeight="1" x14ac:dyDescent="0.2">
      <c r="A216" s="90" t="s">
        <v>2389</v>
      </c>
      <c r="B216" s="28" t="str">
        <f>"12"&amp;"."&amp;$B$777&amp;"."&amp;$B$778</f>
        <v>12.04.2023</v>
      </c>
      <c r="C216" s="82" t="s">
        <v>76</v>
      </c>
      <c r="D216" s="83">
        <f>ROUND(((D217+D218+D220+D219)/1000),5)</f>
        <v>1.26373</v>
      </c>
      <c r="E216" s="83">
        <f>ROUND(((E217+E218+E220+E219)/1000),5)</f>
        <v>1.0588</v>
      </c>
      <c r="F216" s="83">
        <f>ROUND(((F217+F218+F220+F219)/1000),5)</f>
        <v>0.47042</v>
      </c>
      <c r="G216" s="83">
        <f t="shared" ref="G216:AA216" si="123">ROUND(((G217+G218+G220+G219)/1000),5)</f>
        <v>0.47283999999999998</v>
      </c>
      <c r="H216" s="83">
        <f t="shared" si="123"/>
        <v>0.47772999999999999</v>
      </c>
      <c r="I216" s="83">
        <f t="shared" si="123"/>
        <v>0.96050000000000002</v>
      </c>
      <c r="J216" s="83">
        <f t="shared" si="123"/>
        <v>1.30905</v>
      </c>
      <c r="K216" s="83">
        <f t="shared" si="123"/>
        <v>1.5367200000000001</v>
      </c>
      <c r="L216" s="83">
        <f t="shared" si="123"/>
        <v>1.83433</v>
      </c>
      <c r="M216" s="83">
        <f t="shared" si="123"/>
        <v>2.0009999999999999</v>
      </c>
      <c r="N216" s="83">
        <f t="shared" si="123"/>
        <v>2.0165899999999999</v>
      </c>
      <c r="O216" s="83">
        <f t="shared" si="123"/>
        <v>2.0984400000000001</v>
      </c>
      <c r="P216" s="83">
        <f t="shared" si="123"/>
        <v>2.1107399999999998</v>
      </c>
      <c r="Q216" s="83">
        <f t="shared" si="123"/>
        <v>2.1098400000000002</v>
      </c>
      <c r="R216" s="83">
        <f t="shared" si="123"/>
        <v>2.1101100000000002</v>
      </c>
      <c r="S216" s="83">
        <f t="shared" si="123"/>
        <v>2.0866699999999998</v>
      </c>
      <c r="T216" s="83">
        <f t="shared" si="123"/>
        <v>2.0257999999999998</v>
      </c>
      <c r="U216" s="83">
        <f t="shared" si="123"/>
        <v>1.9740500000000001</v>
      </c>
      <c r="V216" s="83">
        <f t="shared" si="123"/>
        <v>1.90526</v>
      </c>
      <c r="W216" s="83">
        <f t="shared" si="123"/>
        <v>2.1176400000000002</v>
      </c>
      <c r="X216" s="83">
        <f t="shared" si="123"/>
        <v>2.0208900000000001</v>
      </c>
      <c r="Y216" s="83">
        <f t="shared" si="123"/>
        <v>1.6291899999999999</v>
      </c>
      <c r="Z216" s="83">
        <f t="shared" si="123"/>
        <v>1.43771</v>
      </c>
      <c r="AA216" s="83">
        <f t="shared" si="123"/>
        <v>1.3706499999999999</v>
      </c>
    </row>
    <row r="217" spans="1:27" ht="12.75" customHeight="1" outlineLevel="1" x14ac:dyDescent="0.2">
      <c r="A217" s="91" t="s">
        <v>2390</v>
      </c>
      <c r="B217" s="63" t="s">
        <v>233</v>
      </c>
      <c r="C217" s="43" t="s">
        <v>79</v>
      </c>
      <c r="D217" s="44">
        <v>1034.24</v>
      </c>
      <c r="E217" s="44">
        <v>829.31</v>
      </c>
      <c r="F217" s="44">
        <v>240.93</v>
      </c>
      <c r="G217" s="44">
        <v>243.35</v>
      </c>
      <c r="H217" s="44">
        <v>248.24</v>
      </c>
      <c r="I217" s="44">
        <v>731.01</v>
      </c>
      <c r="J217" s="44">
        <v>1079.56</v>
      </c>
      <c r="K217" s="44">
        <v>1307.23</v>
      </c>
      <c r="L217" s="44">
        <v>1604.84</v>
      </c>
      <c r="M217" s="44">
        <v>1771.51</v>
      </c>
      <c r="N217" s="44">
        <v>1787.1</v>
      </c>
      <c r="O217" s="44">
        <v>1868.95</v>
      </c>
      <c r="P217" s="44">
        <v>1881.25</v>
      </c>
      <c r="Q217" s="44">
        <v>1880.35</v>
      </c>
      <c r="R217" s="44">
        <v>1880.62</v>
      </c>
      <c r="S217" s="44">
        <v>1857.18</v>
      </c>
      <c r="T217" s="44">
        <v>1796.31</v>
      </c>
      <c r="U217" s="44">
        <v>1744.56</v>
      </c>
      <c r="V217" s="44">
        <v>1675.77</v>
      </c>
      <c r="W217" s="44">
        <v>1888.15</v>
      </c>
      <c r="X217" s="44">
        <v>1791.4</v>
      </c>
      <c r="Y217" s="44">
        <v>1399.7</v>
      </c>
      <c r="Z217" s="44">
        <v>1208.22</v>
      </c>
      <c r="AA217" s="44">
        <v>1141.1600000000001</v>
      </c>
    </row>
    <row r="218" spans="1:27" ht="12.75" customHeight="1" outlineLevel="1" x14ac:dyDescent="0.2">
      <c r="A218" s="91" t="s">
        <v>2391</v>
      </c>
      <c r="B218" s="63" t="s">
        <v>90</v>
      </c>
      <c r="C218" s="43" t="s">
        <v>79</v>
      </c>
      <c r="D218" s="44">
        <f>$D$163</f>
        <v>113.12</v>
      </c>
      <c r="E218" s="44">
        <f>$D$163</f>
        <v>113.12</v>
      </c>
      <c r="F218" s="44">
        <f t="shared" ref="F218:AA218" si="124">$D$163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customHeight="1" outlineLevel="1" x14ac:dyDescent="0.2">
      <c r="A219" s="91" t="s">
        <v>2392</v>
      </c>
      <c r="B219" s="63" t="s">
        <v>83</v>
      </c>
      <c r="C219" s="43" t="s">
        <v>79</v>
      </c>
      <c r="D219" s="44">
        <v>6.14</v>
      </c>
      <c r="E219" s="44">
        <v>6.14</v>
      </c>
      <c r="F219" s="44">
        <v>6.14</v>
      </c>
      <c r="G219" s="44">
        <v>6.14</v>
      </c>
      <c r="H219" s="44">
        <v>6.14</v>
      </c>
      <c r="I219" s="44">
        <v>6.14</v>
      </c>
      <c r="J219" s="44">
        <v>6.14</v>
      </c>
      <c r="K219" s="44">
        <v>6.14</v>
      </c>
      <c r="L219" s="44">
        <v>6.14</v>
      </c>
      <c r="M219" s="44">
        <v>6.14</v>
      </c>
      <c r="N219" s="44">
        <v>6.14</v>
      </c>
      <c r="O219" s="44">
        <v>6.14</v>
      </c>
      <c r="P219" s="44">
        <v>6.14</v>
      </c>
      <c r="Q219" s="44">
        <v>6.14</v>
      </c>
      <c r="R219" s="44">
        <v>6.14</v>
      </c>
      <c r="S219" s="44">
        <v>6.14</v>
      </c>
      <c r="T219" s="44">
        <v>6.14</v>
      </c>
      <c r="U219" s="44">
        <v>6.14</v>
      </c>
      <c r="V219" s="44">
        <v>6.14</v>
      </c>
      <c r="W219" s="44">
        <v>6.14</v>
      </c>
      <c r="X219" s="44">
        <v>6.14</v>
      </c>
      <c r="Y219" s="44">
        <v>6.14</v>
      </c>
      <c r="Z219" s="44">
        <v>6.14</v>
      </c>
      <c r="AA219" s="44">
        <v>6.14</v>
      </c>
    </row>
    <row r="220" spans="1:27" ht="12.75" customHeight="1" outlineLevel="1" x14ac:dyDescent="0.2">
      <c r="A220" s="91" t="s">
        <v>2393</v>
      </c>
      <c r="B220" s="63" t="s">
        <v>81</v>
      </c>
      <c r="C220" s="43" t="s">
        <v>79</v>
      </c>
      <c r="D220" s="44">
        <f>$D$11</f>
        <v>110.23</v>
      </c>
      <c r="E220" s="44">
        <f t="shared" ref="E220:AA220" si="125">$D$11</f>
        <v>110.23</v>
      </c>
      <c r="F220" s="44">
        <f t="shared" si="125"/>
        <v>110.23</v>
      </c>
      <c r="G220" s="44">
        <f t="shared" si="125"/>
        <v>110.23</v>
      </c>
      <c r="H220" s="44">
        <f t="shared" si="125"/>
        <v>110.23</v>
      </c>
      <c r="I220" s="44">
        <f t="shared" si="125"/>
        <v>110.23</v>
      </c>
      <c r="J220" s="44">
        <f t="shared" si="125"/>
        <v>110.23</v>
      </c>
      <c r="K220" s="44">
        <f t="shared" si="125"/>
        <v>110.23</v>
      </c>
      <c r="L220" s="44">
        <f t="shared" si="125"/>
        <v>110.23</v>
      </c>
      <c r="M220" s="44">
        <f t="shared" si="125"/>
        <v>110.23</v>
      </c>
      <c r="N220" s="44">
        <f t="shared" si="125"/>
        <v>110.23</v>
      </c>
      <c r="O220" s="44">
        <f t="shared" si="125"/>
        <v>110.23</v>
      </c>
      <c r="P220" s="44">
        <f t="shared" si="125"/>
        <v>110.23</v>
      </c>
      <c r="Q220" s="44">
        <f t="shared" si="125"/>
        <v>110.23</v>
      </c>
      <c r="R220" s="44">
        <f t="shared" si="125"/>
        <v>110.23</v>
      </c>
      <c r="S220" s="44">
        <f t="shared" si="125"/>
        <v>110.23</v>
      </c>
      <c r="T220" s="44">
        <f t="shared" si="125"/>
        <v>110.23</v>
      </c>
      <c r="U220" s="44">
        <f t="shared" si="125"/>
        <v>110.23</v>
      </c>
      <c r="V220" s="44">
        <f t="shared" si="125"/>
        <v>110.23</v>
      </c>
      <c r="W220" s="44">
        <f t="shared" si="125"/>
        <v>110.23</v>
      </c>
      <c r="X220" s="44">
        <f t="shared" si="125"/>
        <v>110.23</v>
      </c>
      <c r="Y220" s="44">
        <f t="shared" si="125"/>
        <v>110.23</v>
      </c>
      <c r="Z220" s="44">
        <f t="shared" si="125"/>
        <v>110.23</v>
      </c>
      <c r="AA220" s="44">
        <f t="shared" si="125"/>
        <v>110.23</v>
      </c>
    </row>
    <row r="221" spans="1:27" ht="12.75" customHeight="1" x14ac:dyDescent="0.2">
      <c r="A221" s="90" t="s">
        <v>2394</v>
      </c>
      <c r="B221" s="28" t="str">
        <f>"13"&amp;"."&amp;$B$777&amp;"."&amp;$B$778</f>
        <v>13.04.2023</v>
      </c>
      <c r="C221" s="82" t="s">
        <v>76</v>
      </c>
      <c r="D221" s="83">
        <f>ROUND(((D222+D223+D225+D224)/1000),5)</f>
        <v>1.3334600000000001</v>
      </c>
      <c r="E221" s="83">
        <f>ROUND(((E222+E223+E225+E224)/1000),5)</f>
        <v>1.2874399999999999</v>
      </c>
      <c r="F221" s="83">
        <f>ROUND(((F222+F223+F225+F224)/1000),5)</f>
        <v>1.2567999999999999</v>
      </c>
      <c r="G221" s="83">
        <f t="shared" ref="G221:AA221" si="126">ROUND(((G222+G223+G225+G224)/1000),5)</f>
        <v>1.2557499999999999</v>
      </c>
      <c r="H221" s="83">
        <f t="shared" si="126"/>
        <v>1.25722</v>
      </c>
      <c r="I221" s="83">
        <f t="shared" si="126"/>
        <v>1.2652399999999999</v>
      </c>
      <c r="J221" s="83">
        <f t="shared" si="126"/>
        <v>1.43543</v>
      </c>
      <c r="K221" s="83">
        <f t="shared" si="126"/>
        <v>1.78799</v>
      </c>
      <c r="L221" s="83">
        <f t="shared" si="126"/>
        <v>1.96147</v>
      </c>
      <c r="M221" s="83">
        <f t="shared" si="126"/>
        <v>1.9565300000000001</v>
      </c>
      <c r="N221" s="83">
        <f t="shared" si="126"/>
        <v>2.0980500000000002</v>
      </c>
      <c r="O221" s="83">
        <f t="shared" si="126"/>
        <v>2.1608000000000001</v>
      </c>
      <c r="P221" s="83">
        <f t="shared" si="126"/>
        <v>2.1106600000000002</v>
      </c>
      <c r="Q221" s="83">
        <f t="shared" si="126"/>
        <v>2.1605699999999999</v>
      </c>
      <c r="R221" s="83">
        <f t="shared" si="126"/>
        <v>2.1584099999999999</v>
      </c>
      <c r="S221" s="83">
        <f t="shared" si="126"/>
        <v>2.1501000000000001</v>
      </c>
      <c r="T221" s="83">
        <f t="shared" si="126"/>
        <v>2.1062799999999999</v>
      </c>
      <c r="U221" s="83">
        <f t="shared" si="126"/>
        <v>1.9520599999999999</v>
      </c>
      <c r="V221" s="83">
        <f t="shared" si="126"/>
        <v>1.9336899999999999</v>
      </c>
      <c r="W221" s="83">
        <f t="shared" si="126"/>
        <v>1.9934499999999999</v>
      </c>
      <c r="X221" s="83">
        <f t="shared" si="126"/>
        <v>2.09836</v>
      </c>
      <c r="Y221" s="83">
        <f t="shared" si="126"/>
        <v>1.9528000000000001</v>
      </c>
      <c r="Z221" s="83">
        <f t="shared" si="126"/>
        <v>1.40774</v>
      </c>
      <c r="AA221" s="83">
        <f t="shared" si="126"/>
        <v>1.2805200000000001</v>
      </c>
    </row>
    <row r="222" spans="1:27" ht="12.75" customHeight="1" outlineLevel="1" x14ac:dyDescent="0.2">
      <c r="A222" s="91" t="s">
        <v>2395</v>
      </c>
      <c r="B222" s="63" t="s">
        <v>233</v>
      </c>
      <c r="C222" s="43" t="s">
        <v>79</v>
      </c>
      <c r="D222" s="44">
        <v>1103.97</v>
      </c>
      <c r="E222" s="44">
        <v>1057.95</v>
      </c>
      <c r="F222" s="44">
        <v>1027.31</v>
      </c>
      <c r="G222" s="44">
        <v>1026.26</v>
      </c>
      <c r="H222" s="44">
        <v>1027.73</v>
      </c>
      <c r="I222" s="44">
        <v>1035.75</v>
      </c>
      <c r="J222" s="44">
        <v>1205.94</v>
      </c>
      <c r="K222" s="44">
        <v>1558.5</v>
      </c>
      <c r="L222" s="44">
        <v>1731.98</v>
      </c>
      <c r="M222" s="44">
        <v>1727.04</v>
      </c>
      <c r="N222" s="44">
        <v>1868.56</v>
      </c>
      <c r="O222" s="44">
        <v>1931.31</v>
      </c>
      <c r="P222" s="44">
        <v>1881.17</v>
      </c>
      <c r="Q222" s="44">
        <v>1931.08</v>
      </c>
      <c r="R222" s="44">
        <v>1928.92</v>
      </c>
      <c r="S222" s="44">
        <v>1920.61</v>
      </c>
      <c r="T222" s="44">
        <v>1876.79</v>
      </c>
      <c r="U222" s="44">
        <v>1722.57</v>
      </c>
      <c r="V222" s="44">
        <v>1704.2</v>
      </c>
      <c r="W222" s="44">
        <v>1763.96</v>
      </c>
      <c r="X222" s="44">
        <v>1868.87</v>
      </c>
      <c r="Y222" s="44">
        <v>1723.31</v>
      </c>
      <c r="Z222" s="44">
        <v>1178.25</v>
      </c>
      <c r="AA222" s="44">
        <v>1051.03</v>
      </c>
    </row>
    <row r="223" spans="1:27" ht="12.75" customHeight="1" outlineLevel="1" x14ac:dyDescent="0.2">
      <c r="A223" s="91" t="s">
        <v>2396</v>
      </c>
      <c r="B223" s="63" t="s">
        <v>90</v>
      </c>
      <c r="C223" s="43" t="s">
        <v>79</v>
      </c>
      <c r="D223" s="44">
        <f>$D$163</f>
        <v>113.12</v>
      </c>
      <c r="E223" s="44">
        <f>$D$163</f>
        <v>113.12</v>
      </c>
      <c r="F223" s="44">
        <f t="shared" ref="F223:AA223" si="127">$D$163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customHeight="1" outlineLevel="1" x14ac:dyDescent="0.2">
      <c r="A224" s="91" t="s">
        <v>2397</v>
      </c>
      <c r="B224" s="63" t="s">
        <v>83</v>
      </c>
      <c r="C224" s="43" t="s">
        <v>79</v>
      </c>
      <c r="D224" s="44">
        <v>6.14</v>
      </c>
      <c r="E224" s="44">
        <v>6.14</v>
      </c>
      <c r="F224" s="44">
        <v>6.14</v>
      </c>
      <c r="G224" s="44">
        <v>6.14</v>
      </c>
      <c r="H224" s="44">
        <v>6.14</v>
      </c>
      <c r="I224" s="44">
        <v>6.14</v>
      </c>
      <c r="J224" s="44">
        <v>6.14</v>
      </c>
      <c r="K224" s="44">
        <v>6.14</v>
      </c>
      <c r="L224" s="44">
        <v>6.14</v>
      </c>
      <c r="M224" s="44">
        <v>6.14</v>
      </c>
      <c r="N224" s="44">
        <v>6.14</v>
      </c>
      <c r="O224" s="44">
        <v>6.14</v>
      </c>
      <c r="P224" s="44">
        <v>6.14</v>
      </c>
      <c r="Q224" s="44">
        <v>6.14</v>
      </c>
      <c r="R224" s="44">
        <v>6.14</v>
      </c>
      <c r="S224" s="44">
        <v>6.14</v>
      </c>
      <c r="T224" s="44">
        <v>6.14</v>
      </c>
      <c r="U224" s="44">
        <v>6.14</v>
      </c>
      <c r="V224" s="44">
        <v>6.14</v>
      </c>
      <c r="W224" s="44">
        <v>6.14</v>
      </c>
      <c r="X224" s="44">
        <v>6.14</v>
      </c>
      <c r="Y224" s="44">
        <v>6.14</v>
      </c>
      <c r="Z224" s="44">
        <v>6.14</v>
      </c>
      <c r="AA224" s="44">
        <v>6.14</v>
      </c>
    </row>
    <row r="225" spans="1:27" ht="12.75" customHeight="1" outlineLevel="1" x14ac:dyDescent="0.2">
      <c r="A225" s="91" t="s">
        <v>2398</v>
      </c>
      <c r="B225" s="63" t="s">
        <v>81</v>
      </c>
      <c r="C225" s="43" t="s">
        <v>79</v>
      </c>
      <c r="D225" s="44">
        <f>$D$11</f>
        <v>110.23</v>
      </c>
      <c r="E225" s="44">
        <f t="shared" ref="E225:AA225" si="128">$D$11</f>
        <v>110.23</v>
      </c>
      <c r="F225" s="44">
        <f t="shared" si="128"/>
        <v>110.23</v>
      </c>
      <c r="G225" s="44">
        <f t="shared" si="128"/>
        <v>110.23</v>
      </c>
      <c r="H225" s="44">
        <f t="shared" si="128"/>
        <v>110.23</v>
      </c>
      <c r="I225" s="44">
        <f t="shared" si="128"/>
        <v>110.23</v>
      </c>
      <c r="J225" s="44">
        <f t="shared" si="128"/>
        <v>110.23</v>
      </c>
      <c r="K225" s="44">
        <f t="shared" si="128"/>
        <v>110.23</v>
      </c>
      <c r="L225" s="44">
        <f t="shared" si="128"/>
        <v>110.23</v>
      </c>
      <c r="M225" s="44">
        <f t="shared" si="128"/>
        <v>110.23</v>
      </c>
      <c r="N225" s="44">
        <f t="shared" si="128"/>
        <v>110.23</v>
      </c>
      <c r="O225" s="44">
        <f t="shared" si="128"/>
        <v>110.23</v>
      </c>
      <c r="P225" s="44">
        <f t="shared" si="128"/>
        <v>110.23</v>
      </c>
      <c r="Q225" s="44">
        <f t="shared" si="128"/>
        <v>110.23</v>
      </c>
      <c r="R225" s="44">
        <f t="shared" si="128"/>
        <v>110.23</v>
      </c>
      <c r="S225" s="44">
        <f t="shared" si="128"/>
        <v>110.23</v>
      </c>
      <c r="T225" s="44">
        <f t="shared" si="128"/>
        <v>110.23</v>
      </c>
      <c r="U225" s="44">
        <f t="shared" si="128"/>
        <v>110.23</v>
      </c>
      <c r="V225" s="44">
        <f t="shared" si="128"/>
        <v>110.23</v>
      </c>
      <c r="W225" s="44">
        <f t="shared" si="128"/>
        <v>110.23</v>
      </c>
      <c r="X225" s="44">
        <f t="shared" si="128"/>
        <v>110.23</v>
      </c>
      <c r="Y225" s="44">
        <f t="shared" si="128"/>
        <v>110.23</v>
      </c>
      <c r="Z225" s="44">
        <f t="shared" si="128"/>
        <v>110.23</v>
      </c>
      <c r="AA225" s="44">
        <f t="shared" si="128"/>
        <v>110.23</v>
      </c>
    </row>
    <row r="226" spans="1:27" ht="12.75" customHeight="1" x14ac:dyDescent="0.2">
      <c r="A226" s="90" t="s">
        <v>2399</v>
      </c>
      <c r="B226" s="28" t="str">
        <f>"14"&amp;"."&amp;$B$777&amp;"."&amp;$B$778</f>
        <v>14.04.2023</v>
      </c>
      <c r="C226" s="82" t="s">
        <v>76</v>
      </c>
      <c r="D226" s="83">
        <f>ROUND(((D227+D228+D230+D229)/1000),5)</f>
        <v>1.28068</v>
      </c>
      <c r="E226" s="83">
        <f>ROUND(((E227+E228+E230+E229)/1000),5)</f>
        <v>1.1274</v>
      </c>
      <c r="F226" s="83">
        <f>ROUND(((F227+F228+F230+F229)/1000),5)</f>
        <v>1.0606800000000001</v>
      </c>
      <c r="G226" s="83">
        <f t="shared" ref="G226:AA226" si="129">ROUND(((G227+G228+G230+G229)/1000),5)</f>
        <v>1.06067</v>
      </c>
      <c r="H226" s="83">
        <f t="shared" si="129"/>
        <v>1.1295299999999999</v>
      </c>
      <c r="I226" s="83">
        <f t="shared" si="129"/>
        <v>1.2269000000000001</v>
      </c>
      <c r="J226" s="83">
        <f t="shared" si="129"/>
        <v>1.43733</v>
      </c>
      <c r="K226" s="83">
        <f t="shared" si="129"/>
        <v>1.6214900000000001</v>
      </c>
      <c r="L226" s="83">
        <f t="shared" si="129"/>
        <v>1.85114</v>
      </c>
      <c r="M226" s="83">
        <f t="shared" si="129"/>
        <v>1.89534</v>
      </c>
      <c r="N226" s="83">
        <f t="shared" si="129"/>
        <v>1.87127</v>
      </c>
      <c r="O226" s="83">
        <f t="shared" si="129"/>
        <v>1.92269</v>
      </c>
      <c r="P226" s="83">
        <f t="shared" si="129"/>
        <v>1.8802700000000001</v>
      </c>
      <c r="Q226" s="83">
        <f t="shared" si="129"/>
        <v>1.8832199999999999</v>
      </c>
      <c r="R226" s="83">
        <f t="shared" si="129"/>
        <v>1.8710100000000001</v>
      </c>
      <c r="S226" s="83">
        <f t="shared" si="129"/>
        <v>1.86256</v>
      </c>
      <c r="T226" s="83">
        <f t="shared" si="129"/>
        <v>1.8521300000000001</v>
      </c>
      <c r="U226" s="83">
        <f t="shared" si="129"/>
        <v>1.8098799999999999</v>
      </c>
      <c r="V226" s="83">
        <f t="shared" si="129"/>
        <v>1.8049599999999999</v>
      </c>
      <c r="W226" s="83">
        <f t="shared" si="129"/>
        <v>1.8589599999999999</v>
      </c>
      <c r="X226" s="83">
        <f t="shared" si="129"/>
        <v>1.87266</v>
      </c>
      <c r="Y226" s="83">
        <f t="shared" si="129"/>
        <v>1.86775</v>
      </c>
      <c r="Z226" s="83">
        <f t="shared" si="129"/>
        <v>1.57542</v>
      </c>
      <c r="AA226" s="83">
        <f t="shared" si="129"/>
        <v>1.36832</v>
      </c>
    </row>
    <row r="227" spans="1:27" ht="12.75" customHeight="1" outlineLevel="1" x14ac:dyDescent="0.2">
      <c r="A227" s="91" t="s">
        <v>2400</v>
      </c>
      <c r="B227" s="63" t="s">
        <v>233</v>
      </c>
      <c r="C227" s="43" t="s">
        <v>79</v>
      </c>
      <c r="D227" s="44">
        <v>1051.19</v>
      </c>
      <c r="E227" s="44">
        <v>897.91</v>
      </c>
      <c r="F227" s="44">
        <v>831.19</v>
      </c>
      <c r="G227" s="44">
        <v>831.18</v>
      </c>
      <c r="H227" s="44">
        <v>900.04</v>
      </c>
      <c r="I227" s="44">
        <v>997.41</v>
      </c>
      <c r="J227" s="44">
        <v>1207.8399999999999</v>
      </c>
      <c r="K227" s="44">
        <v>1392</v>
      </c>
      <c r="L227" s="44">
        <v>1621.65</v>
      </c>
      <c r="M227" s="44">
        <v>1665.85</v>
      </c>
      <c r="N227" s="44">
        <v>1641.78</v>
      </c>
      <c r="O227" s="44">
        <v>1693.2</v>
      </c>
      <c r="P227" s="44">
        <v>1650.78</v>
      </c>
      <c r="Q227" s="44">
        <v>1653.73</v>
      </c>
      <c r="R227" s="44">
        <v>1641.52</v>
      </c>
      <c r="S227" s="44">
        <v>1633.07</v>
      </c>
      <c r="T227" s="44">
        <v>1622.64</v>
      </c>
      <c r="U227" s="44">
        <v>1580.39</v>
      </c>
      <c r="V227" s="44">
        <v>1575.47</v>
      </c>
      <c r="W227" s="44">
        <v>1629.47</v>
      </c>
      <c r="X227" s="44">
        <v>1643.17</v>
      </c>
      <c r="Y227" s="44">
        <v>1638.26</v>
      </c>
      <c r="Z227" s="44">
        <v>1345.93</v>
      </c>
      <c r="AA227" s="44">
        <v>1138.83</v>
      </c>
    </row>
    <row r="228" spans="1:27" ht="12.75" customHeight="1" outlineLevel="1" x14ac:dyDescent="0.2">
      <c r="A228" s="91" t="s">
        <v>2401</v>
      </c>
      <c r="B228" s="63" t="s">
        <v>90</v>
      </c>
      <c r="C228" s="43" t="s">
        <v>79</v>
      </c>
      <c r="D228" s="44">
        <f>$D$163</f>
        <v>113.12</v>
      </c>
      <c r="E228" s="44">
        <f>$D$163</f>
        <v>113.12</v>
      </c>
      <c r="F228" s="44">
        <f t="shared" ref="F228:AA228" si="130">$D$163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customHeight="1" outlineLevel="1" x14ac:dyDescent="0.2">
      <c r="A229" s="91" t="s">
        <v>2402</v>
      </c>
      <c r="B229" s="63" t="s">
        <v>83</v>
      </c>
      <c r="C229" s="43" t="s">
        <v>79</v>
      </c>
      <c r="D229" s="44">
        <v>6.14</v>
      </c>
      <c r="E229" s="44">
        <v>6.14</v>
      </c>
      <c r="F229" s="44">
        <v>6.14</v>
      </c>
      <c r="G229" s="44">
        <v>6.14</v>
      </c>
      <c r="H229" s="44">
        <v>6.14</v>
      </c>
      <c r="I229" s="44">
        <v>6.14</v>
      </c>
      <c r="J229" s="44">
        <v>6.14</v>
      </c>
      <c r="K229" s="44">
        <v>6.14</v>
      </c>
      <c r="L229" s="44">
        <v>6.14</v>
      </c>
      <c r="M229" s="44">
        <v>6.14</v>
      </c>
      <c r="N229" s="44">
        <v>6.14</v>
      </c>
      <c r="O229" s="44">
        <v>6.14</v>
      </c>
      <c r="P229" s="44">
        <v>6.14</v>
      </c>
      <c r="Q229" s="44">
        <v>6.14</v>
      </c>
      <c r="R229" s="44">
        <v>6.14</v>
      </c>
      <c r="S229" s="44">
        <v>6.14</v>
      </c>
      <c r="T229" s="44">
        <v>6.14</v>
      </c>
      <c r="U229" s="44">
        <v>6.14</v>
      </c>
      <c r="V229" s="44">
        <v>6.14</v>
      </c>
      <c r="W229" s="44">
        <v>6.14</v>
      </c>
      <c r="X229" s="44">
        <v>6.14</v>
      </c>
      <c r="Y229" s="44">
        <v>6.14</v>
      </c>
      <c r="Z229" s="44">
        <v>6.14</v>
      </c>
      <c r="AA229" s="44">
        <v>6.14</v>
      </c>
    </row>
    <row r="230" spans="1:27" ht="12.75" customHeight="1" outlineLevel="1" x14ac:dyDescent="0.2">
      <c r="A230" s="91" t="s">
        <v>2403</v>
      </c>
      <c r="B230" s="63" t="s">
        <v>81</v>
      </c>
      <c r="C230" s="43" t="s">
        <v>79</v>
      </c>
      <c r="D230" s="44">
        <f>$D$11</f>
        <v>110.23</v>
      </c>
      <c r="E230" s="44">
        <f t="shared" ref="E230:AA230" si="131">$D$11</f>
        <v>110.23</v>
      </c>
      <c r="F230" s="44">
        <f t="shared" si="131"/>
        <v>110.23</v>
      </c>
      <c r="G230" s="44">
        <f t="shared" si="131"/>
        <v>110.23</v>
      </c>
      <c r="H230" s="44">
        <f t="shared" si="131"/>
        <v>110.23</v>
      </c>
      <c r="I230" s="44">
        <f t="shared" si="131"/>
        <v>110.23</v>
      </c>
      <c r="J230" s="44">
        <f t="shared" si="131"/>
        <v>110.23</v>
      </c>
      <c r="K230" s="44">
        <f t="shared" si="131"/>
        <v>110.23</v>
      </c>
      <c r="L230" s="44">
        <f t="shared" si="131"/>
        <v>110.23</v>
      </c>
      <c r="M230" s="44">
        <f t="shared" si="131"/>
        <v>110.23</v>
      </c>
      <c r="N230" s="44">
        <f t="shared" si="131"/>
        <v>110.23</v>
      </c>
      <c r="O230" s="44">
        <f t="shared" si="131"/>
        <v>110.23</v>
      </c>
      <c r="P230" s="44">
        <f t="shared" si="131"/>
        <v>110.23</v>
      </c>
      <c r="Q230" s="44">
        <f t="shared" si="131"/>
        <v>110.23</v>
      </c>
      <c r="R230" s="44">
        <f t="shared" si="131"/>
        <v>110.23</v>
      </c>
      <c r="S230" s="44">
        <f t="shared" si="131"/>
        <v>110.23</v>
      </c>
      <c r="T230" s="44">
        <f t="shared" si="131"/>
        <v>110.23</v>
      </c>
      <c r="U230" s="44">
        <f t="shared" si="131"/>
        <v>110.23</v>
      </c>
      <c r="V230" s="44">
        <f t="shared" si="131"/>
        <v>110.23</v>
      </c>
      <c r="W230" s="44">
        <f t="shared" si="131"/>
        <v>110.23</v>
      </c>
      <c r="X230" s="44">
        <f t="shared" si="131"/>
        <v>110.23</v>
      </c>
      <c r="Y230" s="44">
        <f t="shared" si="131"/>
        <v>110.23</v>
      </c>
      <c r="Z230" s="44">
        <f t="shared" si="131"/>
        <v>110.23</v>
      </c>
      <c r="AA230" s="44">
        <f t="shared" si="131"/>
        <v>110.23</v>
      </c>
    </row>
    <row r="231" spans="1:27" ht="12.75" customHeight="1" x14ac:dyDescent="0.2">
      <c r="A231" s="90" t="s">
        <v>2404</v>
      </c>
      <c r="B231" s="28" t="str">
        <f>"15"&amp;"."&amp;$B$777&amp;"."&amp;$B$778</f>
        <v>15.04.2023</v>
      </c>
      <c r="C231" s="82" t="s">
        <v>76</v>
      </c>
      <c r="D231" s="83">
        <f>ROUND(((D232+D233+D235+D234)/1000),5)</f>
        <v>1.45258</v>
      </c>
      <c r="E231" s="83">
        <f>ROUND(((E232+E233+E235+E234)/1000),5)</f>
        <v>1.3103400000000001</v>
      </c>
      <c r="F231" s="83">
        <f>ROUND(((F232+F233+F235+F234)/1000),5)</f>
        <v>1.28857</v>
      </c>
      <c r="G231" s="83">
        <f t="shared" ref="G231:AA231" si="132">ROUND(((G232+G233+G235+G234)/1000),5)</f>
        <v>1.2711600000000001</v>
      </c>
      <c r="H231" s="83">
        <f t="shared" si="132"/>
        <v>1.2971699999999999</v>
      </c>
      <c r="I231" s="83">
        <f t="shared" si="132"/>
        <v>1.3021199999999999</v>
      </c>
      <c r="J231" s="83">
        <f t="shared" si="132"/>
        <v>1.37486</v>
      </c>
      <c r="K231" s="83">
        <f t="shared" si="132"/>
        <v>1.57629</v>
      </c>
      <c r="L231" s="83">
        <f t="shared" si="132"/>
        <v>2.0126200000000001</v>
      </c>
      <c r="M231" s="83">
        <f t="shared" si="132"/>
        <v>2.0968599999999999</v>
      </c>
      <c r="N231" s="83">
        <f t="shared" si="132"/>
        <v>2.1119400000000002</v>
      </c>
      <c r="O231" s="83">
        <f t="shared" si="132"/>
        <v>2.1461000000000001</v>
      </c>
      <c r="P231" s="83">
        <f t="shared" si="132"/>
        <v>2.1160199999999998</v>
      </c>
      <c r="Q231" s="83">
        <f t="shared" si="132"/>
        <v>2.1068699999999998</v>
      </c>
      <c r="R231" s="83">
        <f t="shared" si="132"/>
        <v>2.0664199999999999</v>
      </c>
      <c r="S231" s="83">
        <f t="shared" si="132"/>
        <v>2.0466000000000002</v>
      </c>
      <c r="T231" s="83">
        <f t="shared" si="132"/>
        <v>2.0426099999999998</v>
      </c>
      <c r="U231" s="83">
        <f t="shared" si="132"/>
        <v>2.0607899999999999</v>
      </c>
      <c r="V231" s="83">
        <f t="shared" si="132"/>
        <v>2.0199099999999999</v>
      </c>
      <c r="W231" s="83">
        <f t="shared" si="132"/>
        <v>2.1105299999999998</v>
      </c>
      <c r="X231" s="83">
        <f t="shared" si="132"/>
        <v>2.1116299999999999</v>
      </c>
      <c r="Y231" s="83">
        <f t="shared" si="132"/>
        <v>2.09924</v>
      </c>
      <c r="Z231" s="83">
        <f t="shared" si="132"/>
        <v>1.85558</v>
      </c>
      <c r="AA231" s="83">
        <f t="shared" si="132"/>
        <v>1.67588</v>
      </c>
    </row>
    <row r="232" spans="1:27" ht="12.75" customHeight="1" outlineLevel="1" x14ac:dyDescent="0.2">
      <c r="A232" s="91" t="s">
        <v>2405</v>
      </c>
      <c r="B232" s="63" t="s">
        <v>233</v>
      </c>
      <c r="C232" s="43" t="s">
        <v>79</v>
      </c>
      <c r="D232" s="44">
        <v>1223.0899999999999</v>
      </c>
      <c r="E232" s="44">
        <v>1080.8499999999999</v>
      </c>
      <c r="F232" s="44">
        <v>1059.08</v>
      </c>
      <c r="G232" s="44">
        <v>1041.67</v>
      </c>
      <c r="H232" s="44">
        <v>1067.68</v>
      </c>
      <c r="I232" s="44">
        <v>1072.6300000000001</v>
      </c>
      <c r="J232" s="44">
        <v>1145.3699999999999</v>
      </c>
      <c r="K232" s="44">
        <v>1346.8</v>
      </c>
      <c r="L232" s="44">
        <v>1783.13</v>
      </c>
      <c r="M232" s="44">
        <v>1867.37</v>
      </c>
      <c r="N232" s="44">
        <v>1882.45</v>
      </c>
      <c r="O232" s="44">
        <v>1916.61</v>
      </c>
      <c r="P232" s="44">
        <v>1886.53</v>
      </c>
      <c r="Q232" s="44">
        <v>1877.38</v>
      </c>
      <c r="R232" s="44">
        <v>1836.93</v>
      </c>
      <c r="S232" s="44">
        <v>1817.11</v>
      </c>
      <c r="T232" s="44">
        <v>1813.12</v>
      </c>
      <c r="U232" s="44">
        <v>1831.3</v>
      </c>
      <c r="V232" s="44">
        <v>1790.42</v>
      </c>
      <c r="W232" s="44">
        <v>1881.04</v>
      </c>
      <c r="X232" s="44">
        <v>1882.14</v>
      </c>
      <c r="Y232" s="44">
        <v>1869.75</v>
      </c>
      <c r="Z232" s="44">
        <v>1626.09</v>
      </c>
      <c r="AA232" s="44">
        <v>1446.39</v>
      </c>
    </row>
    <row r="233" spans="1:27" ht="12.75" customHeight="1" outlineLevel="1" x14ac:dyDescent="0.2">
      <c r="A233" s="91" t="s">
        <v>2406</v>
      </c>
      <c r="B233" s="63" t="s">
        <v>90</v>
      </c>
      <c r="C233" s="43" t="s">
        <v>79</v>
      </c>
      <c r="D233" s="44">
        <f>$D$163</f>
        <v>113.12</v>
      </c>
      <c r="E233" s="44">
        <f>$D$163</f>
        <v>113.12</v>
      </c>
      <c r="F233" s="44">
        <f t="shared" ref="F233:AA233" si="133">$D$163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customHeight="1" outlineLevel="1" x14ac:dyDescent="0.2">
      <c r="A234" s="91" t="s">
        <v>2407</v>
      </c>
      <c r="B234" s="63" t="s">
        <v>83</v>
      </c>
      <c r="C234" s="43" t="s">
        <v>79</v>
      </c>
      <c r="D234" s="44">
        <v>6.14</v>
      </c>
      <c r="E234" s="44">
        <v>6.14</v>
      </c>
      <c r="F234" s="44">
        <v>6.14</v>
      </c>
      <c r="G234" s="44">
        <v>6.14</v>
      </c>
      <c r="H234" s="44">
        <v>6.14</v>
      </c>
      <c r="I234" s="44">
        <v>6.14</v>
      </c>
      <c r="J234" s="44">
        <v>6.14</v>
      </c>
      <c r="K234" s="44">
        <v>6.14</v>
      </c>
      <c r="L234" s="44">
        <v>6.14</v>
      </c>
      <c r="M234" s="44">
        <v>6.14</v>
      </c>
      <c r="N234" s="44">
        <v>6.14</v>
      </c>
      <c r="O234" s="44">
        <v>6.14</v>
      </c>
      <c r="P234" s="44">
        <v>6.14</v>
      </c>
      <c r="Q234" s="44">
        <v>6.14</v>
      </c>
      <c r="R234" s="44">
        <v>6.14</v>
      </c>
      <c r="S234" s="44">
        <v>6.14</v>
      </c>
      <c r="T234" s="44">
        <v>6.14</v>
      </c>
      <c r="U234" s="44">
        <v>6.14</v>
      </c>
      <c r="V234" s="44">
        <v>6.14</v>
      </c>
      <c r="W234" s="44">
        <v>6.14</v>
      </c>
      <c r="X234" s="44">
        <v>6.14</v>
      </c>
      <c r="Y234" s="44">
        <v>6.14</v>
      </c>
      <c r="Z234" s="44">
        <v>6.14</v>
      </c>
      <c r="AA234" s="44">
        <v>6.14</v>
      </c>
    </row>
    <row r="235" spans="1:27" ht="12.75" customHeight="1" outlineLevel="1" x14ac:dyDescent="0.2">
      <c r="A235" s="91" t="s">
        <v>2408</v>
      </c>
      <c r="B235" s="63" t="s">
        <v>81</v>
      </c>
      <c r="C235" s="43" t="s">
        <v>79</v>
      </c>
      <c r="D235" s="44">
        <f>$D$11</f>
        <v>110.23</v>
      </c>
      <c r="E235" s="44">
        <f t="shared" ref="E235:AA235" si="134">$D$11</f>
        <v>110.23</v>
      </c>
      <c r="F235" s="44">
        <f t="shared" si="134"/>
        <v>110.23</v>
      </c>
      <c r="G235" s="44">
        <f t="shared" si="134"/>
        <v>110.23</v>
      </c>
      <c r="H235" s="44">
        <f t="shared" si="134"/>
        <v>110.23</v>
      </c>
      <c r="I235" s="44">
        <f t="shared" si="134"/>
        <v>110.23</v>
      </c>
      <c r="J235" s="44">
        <f t="shared" si="134"/>
        <v>110.23</v>
      </c>
      <c r="K235" s="44">
        <f t="shared" si="134"/>
        <v>110.23</v>
      </c>
      <c r="L235" s="44">
        <f t="shared" si="134"/>
        <v>110.23</v>
      </c>
      <c r="M235" s="44">
        <f t="shared" si="134"/>
        <v>110.23</v>
      </c>
      <c r="N235" s="44">
        <f t="shared" si="134"/>
        <v>110.23</v>
      </c>
      <c r="O235" s="44">
        <f t="shared" si="134"/>
        <v>110.23</v>
      </c>
      <c r="P235" s="44">
        <f t="shared" si="134"/>
        <v>110.23</v>
      </c>
      <c r="Q235" s="44">
        <f t="shared" si="134"/>
        <v>110.23</v>
      </c>
      <c r="R235" s="44">
        <f t="shared" si="134"/>
        <v>110.23</v>
      </c>
      <c r="S235" s="44">
        <f t="shared" si="134"/>
        <v>110.23</v>
      </c>
      <c r="T235" s="44">
        <f t="shared" si="134"/>
        <v>110.23</v>
      </c>
      <c r="U235" s="44">
        <f t="shared" si="134"/>
        <v>110.23</v>
      </c>
      <c r="V235" s="44">
        <f t="shared" si="134"/>
        <v>110.23</v>
      </c>
      <c r="W235" s="44">
        <f t="shared" si="134"/>
        <v>110.23</v>
      </c>
      <c r="X235" s="44">
        <f t="shared" si="134"/>
        <v>110.23</v>
      </c>
      <c r="Y235" s="44">
        <f t="shared" si="134"/>
        <v>110.23</v>
      </c>
      <c r="Z235" s="44">
        <f t="shared" si="134"/>
        <v>110.23</v>
      </c>
      <c r="AA235" s="44">
        <f t="shared" si="134"/>
        <v>110.23</v>
      </c>
    </row>
    <row r="236" spans="1:27" ht="12.75" customHeight="1" x14ac:dyDescent="0.2">
      <c r="A236" s="90" t="s">
        <v>2409</v>
      </c>
      <c r="B236" s="28" t="str">
        <f>"16"&amp;"."&amp;$B$777&amp;"."&amp;$B$778</f>
        <v>16.04.2023</v>
      </c>
      <c r="C236" s="82" t="s">
        <v>76</v>
      </c>
      <c r="D236" s="83">
        <f>ROUND(((D237+D238+D240+D239)/1000),5)</f>
        <v>1.4895</v>
      </c>
      <c r="E236" s="83">
        <f>ROUND(((E237+E238+E240+E239)/1000),5)</f>
        <v>1.31335</v>
      </c>
      <c r="F236" s="83">
        <f>ROUND(((F237+F238+F240+F239)/1000),5)</f>
        <v>1.27433</v>
      </c>
      <c r="G236" s="83">
        <f t="shared" ref="G236:AA236" si="135">ROUND(((G237+G238+G240+G239)/1000),5)</f>
        <v>1.2340800000000001</v>
      </c>
      <c r="H236" s="83">
        <f t="shared" si="135"/>
        <v>1.17014</v>
      </c>
      <c r="I236" s="83">
        <f t="shared" si="135"/>
        <v>1.15198</v>
      </c>
      <c r="J236" s="83">
        <f t="shared" si="135"/>
        <v>1.1236299999999999</v>
      </c>
      <c r="K236" s="83">
        <f t="shared" si="135"/>
        <v>1.1701699999999999</v>
      </c>
      <c r="L236" s="83">
        <f t="shared" si="135"/>
        <v>1.4637199999999999</v>
      </c>
      <c r="M236" s="83">
        <f t="shared" si="135"/>
        <v>1.5570299999999999</v>
      </c>
      <c r="N236" s="83">
        <f t="shared" si="135"/>
        <v>1.57921</v>
      </c>
      <c r="O236" s="83">
        <f t="shared" si="135"/>
        <v>1.5797699999999999</v>
      </c>
      <c r="P236" s="83">
        <f t="shared" si="135"/>
        <v>1.5796699999999999</v>
      </c>
      <c r="Q236" s="83">
        <f t="shared" si="135"/>
        <v>1.57382</v>
      </c>
      <c r="R236" s="83">
        <f t="shared" si="135"/>
        <v>1.5706899999999999</v>
      </c>
      <c r="S236" s="83">
        <f t="shared" si="135"/>
        <v>1.5540799999999999</v>
      </c>
      <c r="T236" s="83">
        <f t="shared" si="135"/>
        <v>1.5515099999999999</v>
      </c>
      <c r="U236" s="83">
        <f t="shared" si="135"/>
        <v>1.5745800000000001</v>
      </c>
      <c r="V236" s="83">
        <f t="shared" si="135"/>
        <v>1.61097</v>
      </c>
      <c r="W236" s="83">
        <f t="shared" si="135"/>
        <v>1.8224199999999999</v>
      </c>
      <c r="X236" s="83">
        <f t="shared" si="135"/>
        <v>1.8646100000000001</v>
      </c>
      <c r="Y236" s="83">
        <f t="shared" si="135"/>
        <v>1.8436900000000001</v>
      </c>
      <c r="Z236" s="83">
        <f t="shared" si="135"/>
        <v>1.54271</v>
      </c>
      <c r="AA236" s="83">
        <f t="shared" si="135"/>
        <v>1.3536999999999999</v>
      </c>
    </row>
    <row r="237" spans="1:27" ht="12.75" customHeight="1" outlineLevel="1" x14ac:dyDescent="0.2">
      <c r="A237" s="91" t="s">
        <v>2410</v>
      </c>
      <c r="B237" s="63" t="s">
        <v>233</v>
      </c>
      <c r="C237" s="43" t="s">
        <v>79</v>
      </c>
      <c r="D237" s="44">
        <v>1260.01</v>
      </c>
      <c r="E237" s="44">
        <v>1083.8599999999999</v>
      </c>
      <c r="F237" s="44">
        <v>1044.8399999999999</v>
      </c>
      <c r="G237" s="44">
        <v>1004.59</v>
      </c>
      <c r="H237" s="44">
        <v>940.65</v>
      </c>
      <c r="I237" s="44">
        <v>922.49</v>
      </c>
      <c r="J237" s="44">
        <v>894.14</v>
      </c>
      <c r="K237" s="44">
        <v>940.68</v>
      </c>
      <c r="L237" s="44">
        <v>1234.23</v>
      </c>
      <c r="M237" s="44">
        <v>1327.54</v>
      </c>
      <c r="N237" s="44">
        <v>1349.72</v>
      </c>
      <c r="O237" s="44">
        <v>1350.28</v>
      </c>
      <c r="P237" s="44">
        <v>1350.18</v>
      </c>
      <c r="Q237" s="44">
        <v>1344.33</v>
      </c>
      <c r="R237" s="44">
        <v>1341.2</v>
      </c>
      <c r="S237" s="44">
        <v>1324.59</v>
      </c>
      <c r="T237" s="44">
        <v>1322.02</v>
      </c>
      <c r="U237" s="44">
        <v>1345.09</v>
      </c>
      <c r="V237" s="44">
        <v>1381.48</v>
      </c>
      <c r="W237" s="44">
        <v>1592.93</v>
      </c>
      <c r="X237" s="44">
        <v>1635.12</v>
      </c>
      <c r="Y237" s="44">
        <v>1614.2</v>
      </c>
      <c r="Z237" s="44">
        <v>1313.22</v>
      </c>
      <c r="AA237" s="44">
        <v>1124.21</v>
      </c>
    </row>
    <row r="238" spans="1:27" ht="12.75" customHeight="1" outlineLevel="1" x14ac:dyDescent="0.2">
      <c r="A238" s="91" t="s">
        <v>2411</v>
      </c>
      <c r="B238" s="63" t="s">
        <v>90</v>
      </c>
      <c r="C238" s="43" t="s">
        <v>79</v>
      </c>
      <c r="D238" s="44">
        <f>$D$163</f>
        <v>113.12</v>
      </c>
      <c r="E238" s="44">
        <f>$D$163</f>
        <v>113.12</v>
      </c>
      <c r="F238" s="44">
        <f t="shared" ref="F238:AA238" si="136">$D$163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customHeight="1" outlineLevel="1" x14ac:dyDescent="0.2">
      <c r="A239" s="91" t="s">
        <v>2412</v>
      </c>
      <c r="B239" s="63" t="s">
        <v>83</v>
      </c>
      <c r="C239" s="43" t="s">
        <v>79</v>
      </c>
      <c r="D239" s="44">
        <v>6.14</v>
      </c>
      <c r="E239" s="44">
        <v>6.14</v>
      </c>
      <c r="F239" s="44">
        <v>6.14</v>
      </c>
      <c r="G239" s="44">
        <v>6.14</v>
      </c>
      <c r="H239" s="44">
        <v>6.14</v>
      </c>
      <c r="I239" s="44">
        <v>6.14</v>
      </c>
      <c r="J239" s="44">
        <v>6.14</v>
      </c>
      <c r="K239" s="44">
        <v>6.14</v>
      </c>
      <c r="L239" s="44">
        <v>6.14</v>
      </c>
      <c r="M239" s="44">
        <v>6.14</v>
      </c>
      <c r="N239" s="44">
        <v>6.14</v>
      </c>
      <c r="O239" s="44">
        <v>6.14</v>
      </c>
      <c r="P239" s="44">
        <v>6.14</v>
      </c>
      <c r="Q239" s="44">
        <v>6.14</v>
      </c>
      <c r="R239" s="44">
        <v>6.14</v>
      </c>
      <c r="S239" s="44">
        <v>6.14</v>
      </c>
      <c r="T239" s="44">
        <v>6.14</v>
      </c>
      <c r="U239" s="44">
        <v>6.14</v>
      </c>
      <c r="V239" s="44">
        <v>6.14</v>
      </c>
      <c r="W239" s="44">
        <v>6.14</v>
      </c>
      <c r="X239" s="44">
        <v>6.14</v>
      </c>
      <c r="Y239" s="44">
        <v>6.14</v>
      </c>
      <c r="Z239" s="44">
        <v>6.14</v>
      </c>
      <c r="AA239" s="44">
        <v>6.14</v>
      </c>
    </row>
    <row r="240" spans="1:27" ht="12.75" customHeight="1" outlineLevel="1" x14ac:dyDescent="0.2">
      <c r="A240" s="91" t="s">
        <v>2413</v>
      </c>
      <c r="B240" s="63" t="s">
        <v>81</v>
      </c>
      <c r="C240" s="43" t="s">
        <v>79</v>
      </c>
      <c r="D240" s="44">
        <f>$D$11</f>
        <v>110.23</v>
      </c>
      <c r="E240" s="44">
        <f t="shared" ref="E240:AA240" si="137">$D$11</f>
        <v>110.23</v>
      </c>
      <c r="F240" s="44">
        <f t="shared" si="137"/>
        <v>110.23</v>
      </c>
      <c r="G240" s="44">
        <f t="shared" si="137"/>
        <v>110.23</v>
      </c>
      <c r="H240" s="44">
        <f t="shared" si="137"/>
        <v>110.23</v>
      </c>
      <c r="I240" s="44">
        <f t="shared" si="137"/>
        <v>110.23</v>
      </c>
      <c r="J240" s="44">
        <f t="shared" si="137"/>
        <v>110.23</v>
      </c>
      <c r="K240" s="44">
        <f t="shared" si="137"/>
        <v>110.23</v>
      </c>
      <c r="L240" s="44">
        <f t="shared" si="137"/>
        <v>110.23</v>
      </c>
      <c r="M240" s="44">
        <f t="shared" si="137"/>
        <v>110.23</v>
      </c>
      <c r="N240" s="44">
        <f t="shared" si="137"/>
        <v>110.23</v>
      </c>
      <c r="O240" s="44">
        <f t="shared" si="137"/>
        <v>110.23</v>
      </c>
      <c r="P240" s="44">
        <f t="shared" si="137"/>
        <v>110.23</v>
      </c>
      <c r="Q240" s="44">
        <f t="shared" si="137"/>
        <v>110.23</v>
      </c>
      <c r="R240" s="44">
        <f t="shared" si="137"/>
        <v>110.23</v>
      </c>
      <c r="S240" s="44">
        <f t="shared" si="137"/>
        <v>110.23</v>
      </c>
      <c r="T240" s="44">
        <f t="shared" si="137"/>
        <v>110.23</v>
      </c>
      <c r="U240" s="44">
        <f t="shared" si="137"/>
        <v>110.23</v>
      </c>
      <c r="V240" s="44">
        <f t="shared" si="137"/>
        <v>110.23</v>
      </c>
      <c r="W240" s="44">
        <f t="shared" si="137"/>
        <v>110.23</v>
      </c>
      <c r="X240" s="44">
        <f t="shared" si="137"/>
        <v>110.23</v>
      </c>
      <c r="Y240" s="44">
        <f t="shared" si="137"/>
        <v>110.23</v>
      </c>
      <c r="Z240" s="44">
        <f t="shared" si="137"/>
        <v>110.23</v>
      </c>
      <c r="AA240" s="44">
        <f t="shared" si="137"/>
        <v>110.23</v>
      </c>
    </row>
    <row r="241" spans="1:27" ht="12.75" customHeight="1" x14ac:dyDescent="0.2">
      <c r="A241" s="90" t="s">
        <v>2414</v>
      </c>
      <c r="B241" s="28" t="str">
        <f>"17"&amp;"."&amp;$B$777&amp;"."&amp;$B$778</f>
        <v>17.04.2023</v>
      </c>
      <c r="C241" s="82" t="s">
        <v>76</v>
      </c>
      <c r="D241" s="83">
        <f>ROUND(((D242+D243+D245+D244)/1000),5)</f>
        <v>1.3069299999999999</v>
      </c>
      <c r="E241" s="83">
        <f>ROUND(((E242+E243+E245+E244)/1000),5)</f>
        <v>1.2227300000000001</v>
      </c>
      <c r="F241" s="83">
        <f>ROUND(((F242+F243+F245+F244)/1000),5)</f>
        <v>1.1254999999999999</v>
      </c>
      <c r="G241" s="83">
        <f t="shared" ref="G241:AA241" si="138">ROUND(((G242+G243+G245+G244)/1000),5)</f>
        <v>1.0826499999999999</v>
      </c>
      <c r="H241" s="83">
        <f t="shared" si="138"/>
        <v>1.12585</v>
      </c>
      <c r="I241" s="83">
        <f t="shared" si="138"/>
        <v>1.2647600000000001</v>
      </c>
      <c r="J241" s="83">
        <f t="shared" si="138"/>
        <v>1.3414600000000001</v>
      </c>
      <c r="K241" s="83">
        <f t="shared" si="138"/>
        <v>1.6247100000000001</v>
      </c>
      <c r="L241" s="83">
        <f t="shared" si="138"/>
        <v>1.86581</v>
      </c>
      <c r="M241" s="83">
        <f t="shared" si="138"/>
        <v>1.9606699999999999</v>
      </c>
      <c r="N241" s="83">
        <f t="shared" si="138"/>
        <v>1.9699899999999999</v>
      </c>
      <c r="O241" s="83">
        <f t="shared" si="138"/>
        <v>1.9578599999999999</v>
      </c>
      <c r="P241" s="83">
        <f t="shared" si="138"/>
        <v>1.8862000000000001</v>
      </c>
      <c r="Q241" s="83">
        <f t="shared" si="138"/>
        <v>1.9656100000000001</v>
      </c>
      <c r="R241" s="83">
        <f t="shared" si="138"/>
        <v>1.9530799999999999</v>
      </c>
      <c r="S241" s="83">
        <f t="shared" si="138"/>
        <v>1.88212</v>
      </c>
      <c r="T241" s="83">
        <f t="shared" si="138"/>
        <v>1.88856</v>
      </c>
      <c r="U241" s="83">
        <f t="shared" si="138"/>
        <v>1.87767</v>
      </c>
      <c r="V241" s="83">
        <f t="shared" si="138"/>
        <v>1.8220400000000001</v>
      </c>
      <c r="W241" s="83">
        <f t="shared" si="138"/>
        <v>1.9135899999999999</v>
      </c>
      <c r="X241" s="83">
        <f t="shared" si="138"/>
        <v>1.92066</v>
      </c>
      <c r="Y241" s="83">
        <f t="shared" si="138"/>
        <v>1.8836299999999999</v>
      </c>
      <c r="Z241" s="83">
        <f t="shared" si="138"/>
        <v>1.5770900000000001</v>
      </c>
      <c r="AA241" s="83">
        <f t="shared" si="138"/>
        <v>1.3492500000000001</v>
      </c>
    </row>
    <row r="242" spans="1:27" ht="12.75" customHeight="1" outlineLevel="1" x14ac:dyDescent="0.2">
      <c r="A242" s="91" t="s">
        <v>2415</v>
      </c>
      <c r="B242" s="63" t="s">
        <v>233</v>
      </c>
      <c r="C242" s="43" t="s">
        <v>79</v>
      </c>
      <c r="D242" s="44">
        <v>1077.44</v>
      </c>
      <c r="E242" s="44">
        <v>993.24</v>
      </c>
      <c r="F242" s="44">
        <v>896.01</v>
      </c>
      <c r="G242" s="44">
        <v>853.16</v>
      </c>
      <c r="H242" s="44">
        <v>896.36</v>
      </c>
      <c r="I242" s="44">
        <v>1035.27</v>
      </c>
      <c r="J242" s="44">
        <v>1111.97</v>
      </c>
      <c r="K242" s="44">
        <v>1395.22</v>
      </c>
      <c r="L242" s="44">
        <v>1636.32</v>
      </c>
      <c r="M242" s="44">
        <v>1731.18</v>
      </c>
      <c r="N242" s="44">
        <v>1740.5</v>
      </c>
      <c r="O242" s="44">
        <v>1728.37</v>
      </c>
      <c r="P242" s="44">
        <v>1656.71</v>
      </c>
      <c r="Q242" s="44">
        <v>1736.12</v>
      </c>
      <c r="R242" s="44">
        <v>1723.59</v>
      </c>
      <c r="S242" s="44">
        <v>1652.63</v>
      </c>
      <c r="T242" s="44">
        <v>1659.07</v>
      </c>
      <c r="U242" s="44">
        <v>1648.18</v>
      </c>
      <c r="V242" s="44">
        <v>1592.55</v>
      </c>
      <c r="W242" s="44">
        <v>1684.1</v>
      </c>
      <c r="X242" s="44">
        <v>1691.17</v>
      </c>
      <c r="Y242" s="44">
        <v>1654.14</v>
      </c>
      <c r="Z242" s="44">
        <v>1347.6</v>
      </c>
      <c r="AA242" s="44">
        <v>1119.76</v>
      </c>
    </row>
    <row r="243" spans="1:27" ht="12.75" customHeight="1" outlineLevel="1" x14ac:dyDescent="0.2">
      <c r="A243" s="91" t="s">
        <v>2416</v>
      </c>
      <c r="B243" s="63" t="s">
        <v>90</v>
      </c>
      <c r="C243" s="43" t="s">
        <v>79</v>
      </c>
      <c r="D243" s="44">
        <f>$D$163</f>
        <v>113.12</v>
      </c>
      <c r="E243" s="44">
        <f>$D$163</f>
        <v>113.12</v>
      </c>
      <c r="F243" s="44">
        <f t="shared" ref="F243:AA243" si="139">$D$163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customHeight="1" outlineLevel="1" x14ac:dyDescent="0.2">
      <c r="A244" s="91" t="s">
        <v>2417</v>
      </c>
      <c r="B244" s="63" t="s">
        <v>83</v>
      </c>
      <c r="C244" s="43" t="s">
        <v>79</v>
      </c>
      <c r="D244" s="44">
        <v>6.14</v>
      </c>
      <c r="E244" s="44">
        <v>6.14</v>
      </c>
      <c r="F244" s="44">
        <v>6.14</v>
      </c>
      <c r="G244" s="44">
        <v>6.14</v>
      </c>
      <c r="H244" s="44">
        <v>6.14</v>
      </c>
      <c r="I244" s="44">
        <v>6.14</v>
      </c>
      <c r="J244" s="44">
        <v>6.14</v>
      </c>
      <c r="K244" s="44">
        <v>6.14</v>
      </c>
      <c r="L244" s="44">
        <v>6.14</v>
      </c>
      <c r="M244" s="44">
        <v>6.14</v>
      </c>
      <c r="N244" s="44">
        <v>6.14</v>
      </c>
      <c r="O244" s="44">
        <v>6.14</v>
      </c>
      <c r="P244" s="44">
        <v>6.14</v>
      </c>
      <c r="Q244" s="44">
        <v>6.14</v>
      </c>
      <c r="R244" s="44">
        <v>6.14</v>
      </c>
      <c r="S244" s="44">
        <v>6.14</v>
      </c>
      <c r="T244" s="44">
        <v>6.14</v>
      </c>
      <c r="U244" s="44">
        <v>6.14</v>
      </c>
      <c r="V244" s="44">
        <v>6.14</v>
      </c>
      <c r="W244" s="44">
        <v>6.14</v>
      </c>
      <c r="X244" s="44">
        <v>6.14</v>
      </c>
      <c r="Y244" s="44">
        <v>6.14</v>
      </c>
      <c r="Z244" s="44">
        <v>6.14</v>
      </c>
      <c r="AA244" s="44">
        <v>6.14</v>
      </c>
    </row>
    <row r="245" spans="1:27" ht="12.75" customHeight="1" outlineLevel="1" x14ac:dyDescent="0.2">
      <c r="A245" s="91" t="s">
        <v>2418</v>
      </c>
      <c r="B245" s="63" t="s">
        <v>81</v>
      </c>
      <c r="C245" s="43" t="s">
        <v>79</v>
      </c>
      <c r="D245" s="44">
        <f>$D$11</f>
        <v>110.23</v>
      </c>
      <c r="E245" s="44">
        <f t="shared" ref="E245:AA245" si="140">$D$11</f>
        <v>110.23</v>
      </c>
      <c r="F245" s="44">
        <f t="shared" si="140"/>
        <v>110.23</v>
      </c>
      <c r="G245" s="44">
        <f t="shared" si="140"/>
        <v>110.23</v>
      </c>
      <c r="H245" s="44">
        <f t="shared" si="140"/>
        <v>110.23</v>
      </c>
      <c r="I245" s="44">
        <f t="shared" si="140"/>
        <v>110.23</v>
      </c>
      <c r="J245" s="44">
        <f t="shared" si="140"/>
        <v>110.23</v>
      </c>
      <c r="K245" s="44">
        <f t="shared" si="140"/>
        <v>110.23</v>
      </c>
      <c r="L245" s="44">
        <f t="shared" si="140"/>
        <v>110.23</v>
      </c>
      <c r="M245" s="44">
        <f t="shared" si="140"/>
        <v>110.23</v>
      </c>
      <c r="N245" s="44">
        <f t="shared" si="140"/>
        <v>110.23</v>
      </c>
      <c r="O245" s="44">
        <f t="shared" si="140"/>
        <v>110.23</v>
      </c>
      <c r="P245" s="44">
        <f t="shared" si="140"/>
        <v>110.23</v>
      </c>
      <c r="Q245" s="44">
        <f t="shared" si="140"/>
        <v>110.23</v>
      </c>
      <c r="R245" s="44">
        <f t="shared" si="140"/>
        <v>110.23</v>
      </c>
      <c r="S245" s="44">
        <f t="shared" si="140"/>
        <v>110.23</v>
      </c>
      <c r="T245" s="44">
        <f t="shared" si="140"/>
        <v>110.23</v>
      </c>
      <c r="U245" s="44">
        <f t="shared" si="140"/>
        <v>110.23</v>
      </c>
      <c r="V245" s="44">
        <f t="shared" si="140"/>
        <v>110.23</v>
      </c>
      <c r="W245" s="44">
        <f t="shared" si="140"/>
        <v>110.23</v>
      </c>
      <c r="X245" s="44">
        <f t="shared" si="140"/>
        <v>110.23</v>
      </c>
      <c r="Y245" s="44">
        <f t="shared" si="140"/>
        <v>110.23</v>
      </c>
      <c r="Z245" s="44">
        <f t="shared" si="140"/>
        <v>110.23</v>
      </c>
      <c r="AA245" s="44">
        <f t="shared" si="140"/>
        <v>110.23</v>
      </c>
    </row>
    <row r="246" spans="1:27" ht="12.75" customHeight="1" x14ac:dyDescent="0.2">
      <c r="A246" s="90" t="s">
        <v>2419</v>
      </c>
      <c r="B246" s="28" t="str">
        <f>"18"&amp;"."&amp;$B$777&amp;"."&amp;$B$778</f>
        <v>18.04.2023</v>
      </c>
      <c r="C246" s="82" t="s">
        <v>76</v>
      </c>
      <c r="D246" s="83">
        <f>ROUND(((D247+D248+D250+D249)/1000),5)</f>
        <v>1.2825599999999999</v>
      </c>
      <c r="E246" s="83">
        <f>ROUND(((E247+E248+E250+E249)/1000),5)</f>
        <v>1.1539699999999999</v>
      </c>
      <c r="F246" s="83">
        <f>ROUND(((F247+F248+F250+F249)/1000),5)</f>
        <v>1.07382</v>
      </c>
      <c r="G246" s="83">
        <f t="shared" ref="G246:AA246" si="141">ROUND(((G247+G248+G250+G249)/1000),5)</f>
        <v>0.93318999999999996</v>
      </c>
      <c r="H246" s="83">
        <f t="shared" si="141"/>
        <v>1.1524799999999999</v>
      </c>
      <c r="I246" s="83">
        <f t="shared" si="141"/>
        <v>1.2519499999999999</v>
      </c>
      <c r="J246" s="83">
        <f t="shared" si="141"/>
        <v>1.40608</v>
      </c>
      <c r="K246" s="83">
        <f t="shared" si="141"/>
        <v>1.6245700000000001</v>
      </c>
      <c r="L246" s="83">
        <f t="shared" si="141"/>
        <v>1.85754</v>
      </c>
      <c r="M246" s="83">
        <f t="shared" si="141"/>
        <v>1.94903</v>
      </c>
      <c r="N246" s="83">
        <f t="shared" si="141"/>
        <v>1.9896499999999999</v>
      </c>
      <c r="O246" s="83">
        <f t="shared" si="141"/>
        <v>2.0244</v>
      </c>
      <c r="P246" s="83">
        <f t="shared" si="141"/>
        <v>1.96211</v>
      </c>
      <c r="Q246" s="83">
        <f t="shared" si="141"/>
        <v>2.1166399999999999</v>
      </c>
      <c r="R246" s="83">
        <f t="shared" si="141"/>
        <v>2.1014300000000001</v>
      </c>
      <c r="S246" s="83">
        <f t="shared" si="141"/>
        <v>1.98139</v>
      </c>
      <c r="T246" s="83">
        <f t="shared" si="141"/>
        <v>1.96322</v>
      </c>
      <c r="U246" s="83">
        <f t="shared" si="141"/>
        <v>1.9212800000000001</v>
      </c>
      <c r="V246" s="83">
        <f t="shared" si="141"/>
        <v>1.8511</v>
      </c>
      <c r="W246" s="83">
        <f t="shared" si="141"/>
        <v>1.9070100000000001</v>
      </c>
      <c r="X246" s="83">
        <f t="shared" si="141"/>
        <v>1.9625600000000001</v>
      </c>
      <c r="Y246" s="83">
        <f t="shared" si="141"/>
        <v>1.9342900000000001</v>
      </c>
      <c r="Z246" s="83">
        <f t="shared" si="141"/>
        <v>1.64612</v>
      </c>
      <c r="AA246" s="83">
        <f t="shared" si="141"/>
        <v>1.3844799999999999</v>
      </c>
    </row>
    <row r="247" spans="1:27" ht="12.75" customHeight="1" outlineLevel="1" x14ac:dyDescent="0.2">
      <c r="A247" s="91" t="s">
        <v>2420</v>
      </c>
      <c r="B247" s="63" t="s">
        <v>233</v>
      </c>
      <c r="C247" s="43" t="s">
        <v>79</v>
      </c>
      <c r="D247" s="44">
        <v>1053.07</v>
      </c>
      <c r="E247" s="44">
        <v>924.48</v>
      </c>
      <c r="F247" s="44">
        <v>844.33</v>
      </c>
      <c r="G247" s="44">
        <v>703.7</v>
      </c>
      <c r="H247" s="44">
        <v>922.99</v>
      </c>
      <c r="I247" s="44">
        <v>1022.46</v>
      </c>
      <c r="J247" s="44">
        <v>1176.5899999999999</v>
      </c>
      <c r="K247" s="44">
        <v>1395.08</v>
      </c>
      <c r="L247" s="44">
        <v>1628.05</v>
      </c>
      <c r="M247" s="44">
        <v>1719.54</v>
      </c>
      <c r="N247" s="44">
        <v>1760.16</v>
      </c>
      <c r="O247" s="44">
        <v>1794.91</v>
      </c>
      <c r="P247" s="44">
        <v>1732.62</v>
      </c>
      <c r="Q247" s="44">
        <v>1887.15</v>
      </c>
      <c r="R247" s="44">
        <v>1871.94</v>
      </c>
      <c r="S247" s="44">
        <v>1751.9</v>
      </c>
      <c r="T247" s="44">
        <v>1733.73</v>
      </c>
      <c r="U247" s="44">
        <v>1691.79</v>
      </c>
      <c r="V247" s="44">
        <v>1621.61</v>
      </c>
      <c r="W247" s="44">
        <v>1677.52</v>
      </c>
      <c r="X247" s="44">
        <v>1733.07</v>
      </c>
      <c r="Y247" s="44">
        <v>1704.8</v>
      </c>
      <c r="Z247" s="44">
        <v>1416.63</v>
      </c>
      <c r="AA247" s="44">
        <v>1154.99</v>
      </c>
    </row>
    <row r="248" spans="1:27" ht="12.75" customHeight="1" outlineLevel="1" x14ac:dyDescent="0.2">
      <c r="A248" s="91" t="s">
        <v>2421</v>
      </c>
      <c r="B248" s="63" t="s">
        <v>90</v>
      </c>
      <c r="C248" s="43" t="s">
        <v>79</v>
      </c>
      <c r="D248" s="44">
        <f>$D$163</f>
        <v>113.12</v>
      </c>
      <c r="E248" s="44">
        <f>$D$163</f>
        <v>113.12</v>
      </c>
      <c r="F248" s="44">
        <f t="shared" ref="F248:AA248" si="142">$D$163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customHeight="1" outlineLevel="1" x14ac:dyDescent="0.2">
      <c r="A249" s="91" t="s">
        <v>2422</v>
      </c>
      <c r="B249" s="63" t="s">
        <v>83</v>
      </c>
      <c r="C249" s="43" t="s">
        <v>79</v>
      </c>
      <c r="D249" s="44">
        <v>6.14</v>
      </c>
      <c r="E249" s="44">
        <v>6.14</v>
      </c>
      <c r="F249" s="44">
        <v>6.14</v>
      </c>
      <c r="G249" s="44">
        <v>6.14</v>
      </c>
      <c r="H249" s="44">
        <v>6.14</v>
      </c>
      <c r="I249" s="44">
        <v>6.14</v>
      </c>
      <c r="J249" s="44">
        <v>6.14</v>
      </c>
      <c r="K249" s="44">
        <v>6.14</v>
      </c>
      <c r="L249" s="44">
        <v>6.14</v>
      </c>
      <c r="M249" s="44">
        <v>6.14</v>
      </c>
      <c r="N249" s="44">
        <v>6.14</v>
      </c>
      <c r="O249" s="44">
        <v>6.14</v>
      </c>
      <c r="P249" s="44">
        <v>6.14</v>
      </c>
      <c r="Q249" s="44">
        <v>6.14</v>
      </c>
      <c r="R249" s="44">
        <v>6.14</v>
      </c>
      <c r="S249" s="44">
        <v>6.14</v>
      </c>
      <c r="T249" s="44">
        <v>6.14</v>
      </c>
      <c r="U249" s="44">
        <v>6.14</v>
      </c>
      <c r="V249" s="44">
        <v>6.14</v>
      </c>
      <c r="W249" s="44">
        <v>6.14</v>
      </c>
      <c r="X249" s="44">
        <v>6.14</v>
      </c>
      <c r="Y249" s="44">
        <v>6.14</v>
      </c>
      <c r="Z249" s="44">
        <v>6.14</v>
      </c>
      <c r="AA249" s="44">
        <v>6.14</v>
      </c>
    </row>
    <row r="250" spans="1:27" ht="12.75" customHeight="1" outlineLevel="1" x14ac:dyDescent="0.2">
      <c r="A250" s="91" t="s">
        <v>2423</v>
      </c>
      <c r="B250" s="63" t="s">
        <v>81</v>
      </c>
      <c r="C250" s="43" t="s">
        <v>79</v>
      </c>
      <c r="D250" s="44">
        <f>$D$11</f>
        <v>110.23</v>
      </c>
      <c r="E250" s="44">
        <f t="shared" ref="E250:AA250" si="143">$D$11</f>
        <v>110.23</v>
      </c>
      <c r="F250" s="44">
        <f t="shared" si="143"/>
        <v>110.23</v>
      </c>
      <c r="G250" s="44">
        <f t="shared" si="143"/>
        <v>110.23</v>
      </c>
      <c r="H250" s="44">
        <f t="shared" si="143"/>
        <v>110.23</v>
      </c>
      <c r="I250" s="44">
        <f t="shared" si="143"/>
        <v>110.23</v>
      </c>
      <c r="J250" s="44">
        <f t="shared" si="143"/>
        <v>110.23</v>
      </c>
      <c r="K250" s="44">
        <f t="shared" si="143"/>
        <v>110.23</v>
      </c>
      <c r="L250" s="44">
        <f t="shared" si="143"/>
        <v>110.23</v>
      </c>
      <c r="M250" s="44">
        <f t="shared" si="143"/>
        <v>110.23</v>
      </c>
      <c r="N250" s="44">
        <f t="shared" si="143"/>
        <v>110.23</v>
      </c>
      <c r="O250" s="44">
        <f t="shared" si="143"/>
        <v>110.23</v>
      </c>
      <c r="P250" s="44">
        <f t="shared" si="143"/>
        <v>110.23</v>
      </c>
      <c r="Q250" s="44">
        <f t="shared" si="143"/>
        <v>110.23</v>
      </c>
      <c r="R250" s="44">
        <f t="shared" si="143"/>
        <v>110.23</v>
      </c>
      <c r="S250" s="44">
        <f t="shared" si="143"/>
        <v>110.23</v>
      </c>
      <c r="T250" s="44">
        <f t="shared" si="143"/>
        <v>110.23</v>
      </c>
      <c r="U250" s="44">
        <f t="shared" si="143"/>
        <v>110.23</v>
      </c>
      <c r="V250" s="44">
        <f t="shared" si="143"/>
        <v>110.23</v>
      </c>
      <c r="W250" s="44">
        <f t="shared" si="143"/>
        <v>110.23</v>
      </c>
      <c r="X250" s="44">
        <f t="shared" si="143"/>
        <v>110.23</v>
      </c>
      <c r="Y250" s="44">
        <f t="shared" si="143"/>
        <v>110.23</v>
      </c>
      <c r="Z250" s="44">
        <f t="shared" si="143"/>
        <v>110.23</v>
      </c>
      <c r="AA250" s="44">
        <f t="shared" si="143"/>
        <v>110.23</v>
      </c>
    </row>
    <row r="251" spans="1:27" ht="12.75" customHeight="1" x14ac:dyDescent="0.2">
      <c r="A251" s="90" t="s">
        <v>2424</v>
      </c>
      <c r="B251" s="28" t="str">
        <f>"19"&amp;"."&amp;$B$777&amp;"."&amp;$B$778</f>
        <v>19.04.2023</v>
      </c>
      <c r="C251" s="82" t="s">
        <v>76</v>
      </c>
      <c r="D251" s="83">
        <f>ROUND(((D252+D253+D255+D254)/1000),5)</f>
        <v>1.2875000000000001</v>
      </c>
      <c r="E251" s="83">
        <f>ROUND(((E252+E253+E255+E254)/1000),5)</f>
        <v>1.15913</v>
      </c>
      <c r="F251" s="83">
        <f>ROUND(((F252+F253+F255+F254)/1000),5)</f>
        <v>1.0727199999999999</v>
      </c>
      <c r="G251" s="83">
        <f t="shared" ref="G251:AA251" si="144">ROUND(((G252+G253+G255+G254)/1000),5)</f>
        <v>0.99780999999999997</v>
      </c>
      <c r="H251" s="83">
        <f t="shared" si="144"/>
        <v>1.15727</v>
      </c>
      <c r="I251" s="83">
        <f t="shared" si="144"/>
        <v>1.27444</v>
      </c>
      <c r="J251" s="83">
        <f t="shared" si="144"/>
        <v>1.4919500000000001</v>
      </c>
      <c r="K251" s="83">
        <f t="shared" si="144"/>
        <v>1.6850700000000001</v>
      </c>
      <c r="L251" s="83">
        <f t="shared" si="144"/>
        <v>1.8567100000000001</v>
      </c>
      <c r="M251" s="83">
        <f t="shared" si="144"/>
        <v>1.8896900000000001</v>
      </c>
      <c r="N251" s="83">
        <f t="shared" si="144"/>
        <v>1.8862399999999999</v>
      </c>
      <c r="O251" s="83">
        <f t="shared" si="144"/>
        <v>1.8835900000000001</v>
      </c>
      <c r="P251" s="83">
        <f t="shared" si="144"/>
        <v>1.87832</v>
      </c>
      <c r="Q251" s="83">
        <f t="shared" si="144"/>
        <v>1.87924</v>
      </c>
      <c r="R251" s="83">
        <f t="shared" si="144"/>
        <v>1.8741699999999999</v>
      </c>
      <c r="S251" s="83">
        <f t="shared" si="144"/>
        <v>1.8567400000000001</v>
      </c>
      <c r="T251" s="83">
        <f t="shared" si="144"/>
        <v>1.87148</v>
      </c>
      <c r="U251" s="83">
        <f t="shared" si="144"/>
        <v>1.8619399999999999</v>
      </c>
      <c r="V251" s="83">
        <f t="shared" si="144"/>
        <v>1.81443</v>
      </c>
      <c r="W251" s="83">
        <f t="shared" si="144"/>
        <v>1.88696</v>
      </c>
      <c r="X251" s="83">
        <f t="shared" si="144"/>
        <v>1.9050100000000001</v>
      </c>
      <c r="Y251" s="83">
        <f t="shared" si="144"/>
        <v>1.89869</v>
      </c>
      <c r="Z251" s="83">
        <f t="shared" si="144"/>
        <v>1.6143799999999999</v>
      </c>
      <c r="AA251" s="83">
        <f t="shared" si="144"/>
        <v>1.3495900000000001</v>
      </c>
    </row>
    <row r="252" spans="1:27" ht="12.75" customHeight="1" outlineLevel="1" x14ac:dyDescent="0.2">
      <c r="A252" s="91" t="s">
        <v>2425</v>
      </c>
      <c r="B252" s="63" t="s">
        <v>233</v>
      </c>
      <c r="C252" s="43" t="s">
        <v>79</v>
      </c>
      <c r="D252" s="44">
        <v>1058.01</v>
      </c>
      <c r="E252" s="44">
        <v>929.64</v>
      </c>
      <c r="F252" s="44">
        <v>843.23</v>
      </c>
      <c r="G252" s="44">
        <v>768.32</v>
      </c>
      <c r="H252" s="44">
        <v>927.78</v>
      </c>
      <c r="I252" s="44">
        <v>1044.95</v>
      </c>
      <c r="J252" s="44">
        <v>1262.46</v>
      </c>
      <c r="K252" s="44">
        <v>1455.58</v>
      </c>
      <c r="L252" s="44">
        <v>1627.22</v>
      </c>
      <c r="M252" s="44">
        <v>1660.2</v>
      </c>
      <c r="N252" s="44">
        <v>1656.75</v>
      </c>
      <c r="O252" s="44">
        <v>1654.1</v>
      </c>
      <c r="P252" s="44">
        <v>1648.83</v>
      </c>
      <c r="Q252" s="44">
        <v>1649.75</v>
      </c>
      <c r="R252" s="44">
        <v>1644.68</v>
      </c>
      <c r="S252" s="44">
        <v>1627.25</v>
      </c>
      <c r="T252" s="44">
        <v>1641.99</v>
      </c>
      <c r="U252" s="44">
        <v>1632.45</v>
      </c>
      <c r="V252" s="44">
        <v>1584.94</v>
      </c>
      <c r="W252" s="44">
        <v>1657.47</v>
      </c>
      <c r="X252" s="44">
        <v>1675.52</v>
      </c>
      <c r="Y252" s="44">
        <v>1669.2</v>
      </c>
      <c r="Z252" s="44">
        <v>1384.89</v>
      </c>
      <c r="AA252" s="44">
        <v>1120.0999999999999</v>
      </c>
    </row>
    <row r="253" spans="1:27" ht="12.75" customHeight="1" outlineLevel="1" x14ac:dyDescent="0.2">
      <c r="A253" s="91" t="s">
        <v>2426</v>
      </c>
      <c r="B253" s="63" t="s">
        <v>90</v>
      </c>
      <c r="C253" s="43" t="s">
        <v>79</v>
      </c>
      <c r="D253" s="44">
        <f>$D$163</f>
        <v>113.12</v>
      </c>
      <c r="E253" s="44">
        <f>$D$163</f>
        <v>113.12</v>
      </c>
      <c r="F253" s="44">
        <f t="shared" ref="F253:AA253" si="145">$D$163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customHeight="1" outlineLevel="1" x14ac:dyDescent="0.2">
      <c r="A254" s="91" t="s">
        <v>2427</v>
      </c>
      <c r="B254" s="63" t="s">
        <v>83</v>
      </c>
      <c r="C254" s="43" t="s">
        <v>79</v>
      </c>
      <c r="D254" s="44">
        <v>6.14</v>
      </c>
      <c r="E254" s="44">
        <v>6.14</v>
      </c>
      <c r="F254" s="44">
        <v>6.14</v>
      </c>
      <c r="G254" s="44">
        <v>6.14</v>
      </c>
      <c r="H254" s="44">
        <v>6.14</v>
      </c>
      <c r="I254" s="44">
        <v>6.14</v>
      </c>
      <c r="J254" s="44">
        <v>6.14</v>
      </c>
      <c r="K254" s="44">
        <v>6.14</v>
      </c>
      <c r="L254" s="44">
        <v>6.14</v>
      </c>
      <c r="M254" s="44">
        <v>6.14</v>
      </c>
      <c r="N254" s="44">
        <v>6.14</v>
      </c>
      <c r="O254" s="44">
        <v>6.14</v>
      </c>
      <c r="P254" s="44">
        <v>6.14</v>
      </c>
      <c r="Q254" s="44">
        <v>6.14</v>
      </c>
      <c r="R254" s="44">
        <v>6.14</v>
      </c>
      <c r="S254" s="44">
        <v>6.14</v>
      </c>
      <c r="T254" s="44">
        <v>6.14</v>
      </c>
      <c r="U254" s="44">
        <v>6.14</v>
      </c>
      <c r="V254" s="44">
        <v>6.14</v>
      </c>
      <c r="W254" s="44">
        <v>6.14</v>
      </c>
      <c r="X254" s="44">
        <v>6.14</v>
      </c>
      <c r="Y254" s="44">
        <v>6.14</v>
      </c>
      <c r="Z254" s="44">
        <v>6.14</v>
      </c>
      <c r="AA254" s="44">
        <v>6.14</v>
      </c>
    </row>
    <row r="255" spans="1:27" ht="12.75" customHeight="1" outlineLevel="1" x14ac:dyDescent="0.2">
      <c r="A255" s="91" t="s">
        <v>2428</v>
      </c>
      <c r="B255" s="63" t="s">
        <v>81</v>
      </c>
      <c r="C255" s="43" t="s">
        <v>79</v>
      </c>
      <c r="D255" s="44">
        <f>$D$11</f>
        <v>110.23</v>
      </c>
      <c r="E255" s="44">
        <f t="shared" ref="E255:AA255" si="146">$D$11</f>
        <v>110.23</v>
      </c>
      <c r="F255" s="44">
        <f t="shared" si="146"/>
        <v>110.23</v>
      </c>
      <c r="G255" s="44">
        <f t="shared" si="146"/>
        <v>110.23</v>
      </c>
      <c r="H255" s="44">
        <f t="shared" si="146"/>
        <v>110.23</v>
      </c>
      <c r="I255" s="44">
        <f t="shared" si="146"/>
        <v>110.23</v>
      </c>
      <c r="J255" s="44">
        <f t="shared" si="146"/>
        <v>110.23</v>
      </c>
      <c r="K255" s="44">
        <f t="shared" si="146"/>
        <v>110.23</v>
      </c>
      <c r="L255" s="44">
        <f t="shared" si="146"/>
        <v>110.23</v>
      </c>
      <c r="M255" s="44">
        <f t="shared" si="146"/>
        <v>110.23</v>
      </c>
      <c r="N255" s="44">
        <f t="shared" si="146"/>
        <v>110.23</v>
      </c>
      <c r="O255" s="44">
        <f t="shared" si="146"/>
        <v>110.23</v>
      </c>
      <c r="P255" s="44">
        <f t="shared" si="146"/>
        <v>110.23</v>
      </c>
      <c r="Q255" s="44">
        <f t="shared" si="146"/>
        <v>110.23</v>
      </c>
      <c r="R255" s="44">
        <f t="shared" si="146"/>
        <v>110.23</v>
      </c>
      <c r="S255" s="44">
        <f t="shared" si="146"/>
        <v>110.23</v>
      </c>
      <c r="T255" s="44">
        <f t="shared" si="146"/>
        <v>110.23</v>
      </c>
      <c r="U255" s="44">
        <f t="shared" si="146"/>
        <v>110.23</v>
      </c>
      <c r="V255" s="44">
        <f t="shared" si="146"/>
        <v>110.23</v>
      </c>
      <c r="W255" s="44">
        <f t="shared" si="146"/>
        <v>110.23</v>
      </c>
      <c r="X255" s="44">
        <f t="shared" si="146"/>
        <v>110.23</v>
      </c>
      <c r="Y255" s="44">
        <f t="shared" si="146"/>
        <v>110.23</v>
      </c>
      <c r="Z255" s="44">
        <f t="shared" si="146"/>
        <v>110.23</v>
      </c>
      <c r="AA255" s="44">
        <f t="shared" si="146"/>
        <v>110.23</v>
      </c>
    </row>
    <row r="256" spans="1:27" ht="12.75" customHeight="1" x14ac:dyDescent="0.2">
      <c r="A256" s="90" t="s">
        <v>2429</v>
      </c>
      <c r="B256" s="28" t="str">
        <f>"20"&amp;"."&amp;$B$777&amp;"."&amp;$B$778</f>
        <v>20.04.2023</v>
      </c>
      <c r="C256" s="82" t="s">
        <v>76</v>
      </c>
      <c r="D256" s="83">
        <f>ROUND(((D257+D258+D260+D259)/1000),5)</f>
        <v>1.3046199999999999</v>
      </c>
      <c r="E256" s="83">
        <f>ROUND(((E257+E258+E260+E259)/1000),5)</f>
        <v>1.2064600000000001</v>
      </c>
      <c r="F256" s="83">
        <f>ROUND(((F257+F258+F260+F259)/1000),5)</f>
        <v>1.15198</v>
      </c>
      <c r="G256" s="83">
        <f t="shared" ref="G256:AA256" si="147">ROUND(((G257+G258+G260+G259)/1000),5)</f>
        <v>1.1031599999999999</v>
      </c>
      <c r="H256" s="83">
        <f t="shared" si="147"/>
        <v>1.18102</v>
      </c>
      <c r="I256" s="83">
        <f t="shared" si="147"/>
        <v>1.30114</v>
      </c>
      <c r="J256" s="83">
        <f t="shared" si="147"/>
        <v>1.49901</v>
      </c>
      <c r="K256" s="83">
        <f t="shared" si="147"/>
        <v>1.7296199999999999</v>
      </c>
      <c r="L256" s="83">
        <f t="shared" si="147"/>
        <v>1.96983</v>
      </c>
      <c r="M256" s="83">
        <f t="shared" si="147"/>
        <v>2.1145700000000001</v>
      </c>
      <c r="N256" s="83">
        <f t="shared" si="147"/>
        <v>2.0719400000000001</v>
      </c>
      <c r="O256" s="83">
        <f t="shared" si="147"/>
        <v>2.06725</v>
      </c>
      <c r="P256" s="83">
        <f t="shared" si="147"/>
        <v>2.0498500000000002</v>
      </c>
      <c r="Q256" s="83">
        <f t="shared" si="147"/>
        <v>2.069</v>
      </c>
      <c r="R256" s="83">
        <f t="shared" si="147"/>
        <v>2.05084</v>
      </c>
      <c r="S256" s="83">
        <f t="shared" si="147"/>
        <v>2.0449999999999999</v>
      </c>
      <c r="T256" s="83">
        <f t="shared" si="147"/>
        <v>2.0355300000000001</v>
      </c>
      <c r="U256" s="83">
        <f t="shared" si="147"/>
        <v>2.0332499999999998</v>
      </c>
      <c r="V256" s="83">
        <f t="shared" si="147"/>
        <v>1.9761299999999999</v>
      </c>
      <c r="W256" s="83">
        <f t="shared" si="147"/>
        <v>2.1048300000000002</v>
      </c>
      <c r="X256" s="83">
        <f t="shared" si="147"/>
        <v>2.1231</v>
      </c>
      <c r="Y256" s="83">
        <f t="shared" si="147"/>
        <v>2.08677</v>
      </c>
      <c r="Z256" s="83">
        <f t="shared" si="147"/>
        <v>1.75091</v>
      </c>
      <c r="AA256" s="83">
        <f t="shared" si="147"/>
        <v>1.43374</v>
      </c>
    </row>
    <row r="257" spans="1:27" ht="12.75" customHeight="1" outlineLevel="1" x14ac:dyDescent="0.2">
      <c r="A257" s="91" t="s">
        <v>2430</v>
      </c>
      <c r="B257" s="63" t="s">
        <v>233</v>
      </c>
      <c r="C257" s="43" t="s">
        <v>79</v>
      </c>
      <c r="D257" s="44">
        <v>1075.1300000000001</v>
      </c>
      <c r="E257" s="44">
        <v>976.97</v>
      </c>
      <c r="F257" s="44">
        <v>922.49</v>
      </c>
      <c r="G257" s="44">
        <v>873.67</v>
      </c>
      <c r="H257" s="44">
        <v>951.53</v>
      </c>
      <c r="I257" s="44">
        <v>1071.6500000000001</v>
      </c>
      <c r="J257" s="44">
        <v>1269.52</v>
      </c>
      <c r="K257" s="44">
        <v>1500.13</v>
      </c>
      <c r="L257" s="44">
        <v>1740.34</v>
      </c>
      <c r="M257" s="44">
        <v>1885.08</v>
      </c>
      <c r="N257" s="44">
        <v>1842.45</v>
      </c>
      <c r="O257" s="44">
        <v>1837.76</v>
      </c>
      <c r="P257" s="44">
        <v>1820.36</v>
      </c>
      <c r="Q257" s="44">
        <v>1839.51</v>
      </c>
      <c r="R257" s="44">
        <v>1821.35</v>
      </c>
      <c r="S257" s="44">
        <v>1815.51</v>
      </c>
      <c r="T257" s="44">
        <v>1806.04</v>
      </c>
      <c r="U257" s="44">
        <v>1803.76</v>
      </c>
      <c r="V257" s="44">
        <v>1746.64</v>
      </c>
      <c r="W257" s="44">
        <v>1875.34</v>
      </c>
      <c r="X257" s="44">
        <v>1893.61</v>
      </c>
      <c r="Y257" s="44">
        <v>1857.28</v>
      </c>
      <c r="Z257" s="44">
        <v>1521.42</v>
      </c>
      <c r="AA257" s="44">
        <v>1204.25</v>
      </c>
    </row>
    <row r="258" spans="1:27" ht="12.75" customHeight="1" outlineLevel="1" x14ac:dyDescent="0.2">
      <c r="A258" s="91" t="s">
        <v>2431</v>
      </c>
      <c r="B258" s="63" t="s">
        <v>90</v>
      </c>
      <c r="C258" s="43" t="s">
        <v>79</v>
      </c>
      <c r="D258" s="44">
        <f>$D$163</f>
        <v>113.12</v>
      </c>
      <c r="E258" s="44">
        <f>$D$163</f>
        <v>113.12</v>
      </c>
      <c r="F258" s="44">
        <f t="shared" ref="F258:AA258" si="148">$D$163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customHeight="1" outlineLevel="1" x14ac:dyDescent="0.2">
      <c r="A259" s="91" t="s">
        <v>2432</v>
      </c>
      <c r="B259" s="63" t="s">
        <v>83</v>
      </c>
      <c r="C259" s="43" t="s">
        <v>79</v>
      </c>
      <c r="D259" s="44">
        <v>6.14</v>
      </c>
      <c r="E259" s="44">
        <v>6.14</v>
      </c>
      <c r="F259" s="44">
        <v>6.14</v>
      </c>
      <c r="G259" s="44">
        <v>6.14</v>
      </c>
      <c r="H259" s="44">
        <v>6.14</v>
      </c>
      <c r="I259" s="44">
        <v>6.14</v>
      </c>
      <c r="J259" s="44">
        <v>6.14</v>
      </c>
      <c r="K259" s="44">
        <v>6.14</v>
      </c>
      <c r="L259" s="44">
        <v>6.14</v>
      </c>
      <c r="M259" s="44">
        <v>6.14</v>
      </c>
      <c r="N259" s="44">
        <v>6.14</v>
      </c>
      <c r="O259" s="44">
        <v>6.14</v>
      </c>
      <c r="P259" s="44">
        <v>6.14</v>
      </c>
      <c r="Q259" s="44">
        <v>6.14</v>
      </c>
      <c r="R259" s="44">
        <v>6.14</v>
      </c>
      <c r="S259" s="44">
        <v>6.14</v>
      </c>
      <c r="T259" s="44">
        <v>6.14</v>
      </c>
      <c r="U259" s="44">
        <v>6.14</v>
      </c>
      <c r="V259" s="44">
        <v>6.14</v>
      </c>
      <c r="W259" s="44">
        <v>6.14</v>
      </c>
      <c r="X259" s="44">
        <v>6.14</v>
      </c>
      <c r="Y259" s="44">
        <v>6.14</v>
      </c>
      <c r="Z259" s="44">
        <v>6.14</v>
      </c>
      <c r="AA259" s="44">
        <v>6.14</v>
      </c>
    </row>
    <row r="260" spans="1:27" ht="12.75" customHeight="1" outlineLevel="1" x14ac:dyDescent="0.2">
      <c r="A260" s="91" t="s">
        <v>2433</v>
      </c>
      <c r="B260" s="63" t="s">
        <v>81</v>
      </c>
      <c r="C260" s="43" t="s">
        <v>79</v>
      </c>
      <c r="D260" s="44">
        <f>$D$11</f>
        <v>110.23</v>
      </c>
      <c r="E260" s="44">
        <f t="shared" ref="E260:AA260" si="149">$D$11</f>
        <v>110.23</v>
      </c>
      <c r="F260" s="44">
        <f t="shared" si="149"/>
        <v>110.23</v>
      </c>
      <c r="G260" s="44">
        <f t="shared" si="149"/>
        <v>110.23</v>
      </c>
      <c r="H260" s="44">
        <f t="shared" si="149"/>
        <v>110.23</v>
      </c>
      <c r="I260" s="44">
        <f t="shared" si="149"/>
        <v>110.23</v>
      </c>
      <c r="J260" s="44">
        <f t="shared" si="149"/>
        <v>110.23</v>
      </c>
      <c r="K260" s="44">
        <f t="shared" si="149"/>
        <v>110.23</v>
      </c>
      <c r="L260" s="44">
        <f t="shared" si="149"/>
        <v>110.23</v>
      </c>
      <c r="M260" s="44">
        <f t="shared" si="149"/>
        <v>110.23</v>
      </c>
      <c r="N260" s="44">
        <f t="shared" si="149"/>
        <v>110.23</v>
      </c>
      <c r="O260" s="44">
        <f t="shared" si="149"/>
        <v>110.23</v>
      </c>
      <c r="P260" s="44">
        <f t="shared" si="149"/>
        <v>110.23</v>
      </c>
      <c r="Q260" s="44">
        <f t="shared" si="149"/>
        <v>110.23</v>
      </c>
      <c r="R260" s="44">
        <f t="shared" si="149"/>
        <v>110.23</v>
      </c>
      <c r="S260" s="44">
        <f t="shared" si="149"/>
        <v>110.23</v>
      </c>
      <c r="T260" s="44">
        <f t="shared" si="149"/>
        <v>110.23</v>
      </c>
      <c r="U260" s="44">
        <f t="shared" si="149"/>
        <v>110.23</v>
      </c>
      <c r="V260" s="44">
        <f t="shared" si="149"/>
        <v>110.23</v>
      </c>
      <c r="W260" s="44">
        <f t="shared" si="149"/>
        <v>110.23</v>
      </c>
      <c r="X260" s="44">
        <f t="shared" si="149"/>
        <v>110.23</v>
      </c>
      <c r="Y260" s="44">
        <f t="shared" si="149"/>
        <v>110.23</v>
      </c>
      <c r="Z260" s="44">
        <f t="shared" si="149"/>
        <v>110.23</v>
      </c>
      <c r="AA260" s="44">
        <f t="shared" si="149"/>
        <v>110.23</v>
      </c>
    </row>
    <row r="261" spans="1:27" ht="12.75" customHeight="1" x14ac:dyDescent="0.2">
      <c r="A261" s="90" t="s">
        <v>2434</v>
      </c>
      <c r="B261" s="28" t="str">
        <f>"21"&amp;"."&amp;$B$777&amp;"."&amp;$B$778</f>
        <v>21.04.2023</v>
      </c>
      <c r="C261" s="82" t="s">
        <v>76</v>
      </c>
      <c r="D261" s="83">
        <f>ROUND(((D262+D263+D265+D264)/1000),5)</f>
        <v>1.4292800000000001</v>
      </c>
      <c r="E261" s="83">
        <f>ROUND(((E262+E263+E265+E264)/1000),5)</f>
        <v>1.3037700000000001</v>
      </c>
      <c r="F261" s="83">
        <f>ROUND(((F262+F263+F265+F264)/1000),5)</f>
        <v>1.24411</v>
      </c>
      <c r="G261" s="83">
        <f t="shared" ref="G261:AA261" si="150">ROUND(((G262+G263+G265+G264)/1000),5)</f>
        <v>1.23333</v>
      </c>
      <c r="H261" s="83">
        <f t="shared" si="150"/>
        <v>1.302</v>
      </c>
      <c r="I261" s="83">
        <f t="shared" si="150"/>
        <v>1.3188800000000001</v>
      </c>
      <c r="J261" s="83">
        <f t="shared" si="150"/>
        <v>1.5683400000000001</v>
      </c>
      <c r="K261" s="83">
        <f t="shared" si="150"/>
        <v>1.91425</v>
      </c>
      <c r="L261" s="83">
        <f t="shared" si="150"/>
        <v>2.1146500000000001</v>
      </c>
      <c r="M261" s="83">
        <f t="shared" si="150"/>
        <v>2.2082099999999998</v>
      </c>
      <c r="N261" s="83">
        <f t="shared" si="150"/>
        <v>2.2260599999999999</v>
      </c>
      <c r="O261" s="83">
        <f t="shared" si="150"/>
        <v>2.2335500000000001</v>
      </c>
      <c r="P261" s="83">
        <f t="shared" si="150"/>
        <v>2.21719</v>
      </c>
      <c r="Q261" s="83">
        <f t="shared" si="150"/>
        <v>2.2177199999999999</v>
      </c>
      <c r="R261" s="83">
        <f t="shared" si="150"/>
        <v>2.1884600000000001</v>
      </c>
      <c r="S261" s="83">
        <f t="shared" si="150"/>
        <v>2.1724000000000001</v>
      </c>
      <c r="T261" s="83">
        <f t="shared" si="150"/>
        <v>2.1716500000000001</v>
      </c>
      <c r="U261" s="83">
        <f t="shared" si="150"/>
        <v>2.1219700000000001</v>
      </c>
      <c r="V261" s="83">
        <f t="shared" si="150"/>
        <v>2.1802100000000002</v>
      </c>
      <c r="W261" s="83">
        <f t="shared" si="150"/>
        <v>2.12453</v>
      </c>
      <c r="X261" s="83">
        <f t="shared" si="150"/>
        <v>2.1779799999999998</v>
      </c>
      <c r="Y261" s="83">
        <f t="shared" si="150"/>
        <v>2.1589200000000002</v>
      </c>
      <c r="Z261" s="83">
        <f t="shared" si="150"/>
        <v>1.8862099999999999</v>
      </c>
      <c r="AA261" s="83">
        <f t="shared" si="150"/>
        <v>1.7531699999999999</v>
      </c>
    </row>
    <row r="262" spans="1:27" ht="12.75" customHeight="1" outlineLevel="1" x14ac:dyDescent="0.2">
      <c r="A262" s="91" t="s">
        <v>2435</v>
      </c>
      <c r="B262" s="63" t="s">
        <v>233</v>
      </c>
      <c r="C262" s="43" t="s">
        <v>79</v>
      </c>
      <c r="D262" s="44">
        <v>1199.79</v>
      </c>
      <c r="E262" s="44">
        <v>1074.28</v>
      </c>
      <c r="F262" s="44">
        <v>1014.62</v>
      </c>
      <c r="G262" s="44">
        <v>1003.84</v>
      </c>
      <c r="H262" s="44">
        <v>1072.51</v>
      </c>
      <c r="I262" s="44">
        <v>1089.3900000000001</v>
      </c>
      <c r="J262" s="44">
        <v>1338.85</v>
      </c>
      <c r="K262" s="44">
        <v>1684.76</v>
      </c>
      <c r="L262" s="44">
        <v>1885.16</v>
      </c>
      <c r="M262" s="44">
        <v>1978.72</v>
      </c>
      <c r="N262" s="44">
        <v>1996.57</v>
      </c>
      <c r="O262" s="44">
        <v>2004.06</v>
      </c>
      <c r="P262" s="44">
        <v>1987.7</v>
      </c>
      <c r="Q262" s="44">
        <v>1988.23</v>
      </c>
      <c r="R262" s="44">
        <v>1958.97</v>
      </c>
      <c r="S262" s="44">
        <v>1942.91</v>
      </c>
      <c r="T262" s="44">
        <v>1942.16</v>
      </c>
      <c r="U262" s="44">
        <v>1892.48</v>
      </c>
      <c r="V262" s="44">
        <v>1950.72</v>
      </c>
      <c r="W262" s="44">
        <v>1895.04</v>
      </c>
      <c r="X262" s="44">
        <v>1948.49</v>
      </c>
      <c r="Y262" s="44">
        <v>1929.43</v>
      </c>
      <c r="Z262" s="44">
        <v>1656.72</v>
      </c>
      <c r="AA262" s="44">
        <v>1523.68</v>
      </c>
    </row>
    <row r="263" spans="1:27" ht="12.75" customHeight="1" outlineLevel="1" x14ac:dyDescent="0.2">
      <c r="A263" s="91" t="s">
        <v>2436</v>
      </c>
      <c r="B263" s="63" t="s">
        <v>90</v>
      </c>
      <c r="C263" s="43" t="s">
        <v>79</v>
      </c>
      <c r="D263" s="44">
        <f>$D$163</f>
        <v>113.12</v>
      </c>
      <c r="E263" s="44">
        <f>$D$163</f>
        <v>113.12</v>
      </c>
      <c r="F263" s="44">
        <f t="shared" ref="F263:AA263" si="151">$D$163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customHeight="1" outlineLevel="1" x14ac:dyDescent="0.2">
      <c r="A264" s="91" t="s">
        <v>2437</v>
      </c>
      <c r="B264" s="63" t="s">
        <v>83</v>
      </c>
      <c r="C264" s="43" t="s">
        <v>79</v>
      </c>
      <c r="D264" s="44">
        <v>6.14</v>
      </c>
      <c r="E264" s="44">
        <v>6.14</v>
      </c>
      <c r="F264" s="44">
        <v>6.14</v>
      </c>
      <c r="G264" s="44">
        <v>6.14</v>
      </c>
      <c r="H264" s="44">
        <v>6.14</v>
      </c>
      <c r="I264" s="44">
        <v>6.14</v>
      </c>
      <c r="J264" s="44">
        <v>6.14</v>
      </c>
      <c r="K264" s="44">
        <v>6.14</v>
      </c>
      <c r="L264" s="44">
        <v>6.14</v>
      </c>
      <c r="M264" s="44">
        <v>6.14</v>
      </c>
      <c r="N264" s="44">
        <v>6.14</v>
      </c>
      <c r="O264" s="44">
        <v>6.14</v>
      </c>
      <c r="P264" s="44">
        <v>6.14</v>
      </c>
      <c r="Q264" s="44">
        <v>6.14</v>
      </c>
      <c r="R264" s="44">
        <v>6.14</v>
      </c>
      <c r="S264" s="44">
        <v>6.14</v>
      </c>
      <c r="T264" s="44">
        <v>6.14</v>
      </c>
      <c r="U264" s="44">
        <v>6.14</v>
      </c>
      <c r="V264" s="44">
        <v>6.14</v>
      </c>
      <c r="W264" s="44">
        <v>6.14</v>
      </c>
      <c r="X264" s="44">
        <v>6.14</v>
      </c>
      <c r="Y264" s="44">
        <v>6.14</v>
      </c>
      <c r="Z264" s="44">
        <v>6.14</v>
      </c>
      <c r="AA264" s="44">
        <v>6.14</v>
      </c>
    </row>
    <row r="265" spans="1:27" ht="12.75" customHeight="1" outlineLevel="1" x14ac:dyDescent="0.2">
      <c r="A265" s="91" t="s">
        <v>2438</v>
      </c>
      <c r="B265" s="63" t="s">
        <v>81</v>
      </c>
      <c r="C265" s="43" t="s">
        <v>79</v>
      </c>
      <c r="D265" s="44">
        <f>$D$11</f>
        <v>110.23</v>
      </c>
      <c r="E265" s="44">
        <f t="shared" ref="E265:AA265" si="152">$D$11</f>
        <v>110.23</v>
      </c>
      <c r="F265" s="44">
        <f t="shared" si="152"/>
        <v>110.23</v>
      </c>
      <c r="G265" s="44">
        <f t="shared" si="152"/>
        <v>110.23</v>
      </c>
      <c r="H265" s="44">
        <f t="shared" si="152"/>
        <v>110.23</v>
      </c>
      <c r="I265" s="44">
        <f t="shared" si="152"/>
        <v>110.23</v>
      </c>
      <c r="J265" s="44">
        <f t="shared" si="152"/>
        <v>110.23</v>
      </c>
      <c r="K265" s="44">
        <f t="shared" si="152"/>
        <v>110.23</v>
      </c>
      <c r="L265" s="44">
        <f t="shared" si="152"/>
        <v>110.23</v>
      </c>
      <c r="M265" s="44">
        <f t="shared" si="152"/>
        <v>110.23</v>
      </c>
      <c r="N265" s="44">
        <f t="shared" si="152"/>
        <v>110.23</v>
      </c>
      <c r="O265" s="44">
        <f t="shared" si="152"/>
        <v>110.23</v>
      </c>
      <c r="P265" s="44">
        <f t="shared" si="152"/>
        <v>110.23</v>
      </c>
      <c r="Q265" s="44">
        <f t="shared" si="152"/>
        <v>110.23</v>
      </c>
      <c r="R265" s="44">
        <f t="shared" si="152"/>
        <v>110.23</v>
      </c>
      <c r="S265" s="44">
        <f t="shared" si="152"/>
        <v>110.23</v>
      </c>
      <c r="T265" s="44">
        <f t="shared" si="152"/>
        <v>110.23</v>
      </c>
      <c r="U265" s="44">
        <f t="shared" si="152"/>
        <v>110.23</v>
      </c>
      <c r="V265" s="44">
        <f t="shared" si="152"/>
        <v>110.23</v>
      </c>
      <c r="W265" s="44">
        <f t="shared" si="152"/>
        <v>110.23</v>
      </c>
      <c r="X265" s="44">
        <f t="shared" si="152"/>
        <v>110.23</v>
      </c>
      <c r="Y265" s="44">
        <f t="shared" si="152"/>
        <v>110.23</v>
      </c>
      <c r="Z265" s="44">
        <f t="shared" si="152"/>
        <v>110.23</v>
      </c>
      <c r="AA265" s="44">
        <f t="shared" si="152"/>
        <v>110.23</v>
      </c>
    </row>
    <row r="266" spans="1:27" ht="12.75" customHeight="1" x14ac:dyDescent="0.2">
      <c r="A266" s="90" t="s">
        <v>2439</v>
      </c>
      <c r="B266" s="28" t="str">
        <f>"22"&amp;"."&amp;$B$777&amp;"."&amp;$B$778</f>
        <v>22.04.2023</v>
      </c>
      <c r="C266" s="82" t="s">
        <v>76</v>
      </c>
      <c r="D266" s="83">
        <f>ROUND(((D267+D268+D270+D269)/1000),5)</f>
        <v>1.7142200000000001</v>
      </c>
      <c r="E266" s="83">
        <f>ROUND(((E267+E268+E270+E269)/1000),5)</f>
        <v>1.5100199999999999</v>
      </c>
      <c r="F266" s="83">
        <f>ROUND(((F267+F268+F270+F269)/1000),5)</f>
        <v>1.37459</v>
      </c>
      <c r="G266" s="83">
        <f t="shared" ref="G266:AA266" si="153">ROUND(((G267+G268+G270+G269)/1000),5)</f>
        <v>1.33853</v>
      </c>
      <c r="H266" s="83">
        <f t="shared" si="153"/>
        <v>1.30802</v>
      </c>
      <c r="I266" s="83">
        <f t="shared" si="153"/>
        <v>1.3509199999999999</v>
      </c>
      <c r="J266" s="83">
        <f t="shared" si="153"/>
        <v>1.4970399999999999</v>
      </c>
      <c r="K266" s="83">
        <f t="shared" si="153"/>
        <v>1.6334200000000001</v>
      </c>
      <c r="L266" s="83">
        <f t="shared" si="153"/>
        <v>1.9741299999999999</v>
      </c>
      <c r="M266" s="83">
        <f t="shared" si="153"/>
        <v>2.1305900000000002</v>
      </c>
      <c r="N266" s="83">
        <f t="shared" si="153"/>
        <v>2.1376200000000001</v>
      </c>
      <c r="O266" s="83">
        <f t="shared" si="153"/>
        <v>2.2050999999999998</v>
      </c>
      <c r="P266" s="83">
        <f t="shared" si="153"/>
        <v>2.1875</v>
      </c>
      <c r="Q266" s="83">
        <f t="shared" si="153"/>
        <v>2.1826500000000002</v>
      </c>
      <c r="R266" s="83">
        <f t="shared" si="153"/>
        <v>2.1764000000000001</v>
      </c>
      <c r="S266" s="83">
        <f t="shared" si="153"/>
        <v>2.1764700000000001</v>
      </c>
      <c r="T266" s="83">
        <f t="shared" si="153"/>
        <v>2.1369699999999998</v>
      </c>
      <c r="U266" s="83">
        <f t="shared" si="153"/>
        <v>2.1339199999999998</v>
      </c>
      <c r="V266" s="83">
        <f t="shared" si="153"/>
        <v>2.1363300000000001</v>
      </c>
      <c r="W266" s="83">
        <f t="shared" si="153"/>
        <v>2.1988400000000001</v>
      </c>
      <c r="X266" s="83">
        <f t="shared" si="153"/>
        <v>2.2044199999999998</v>
      </c>
      <c r="Y266" s="83">
        <f t="shared" si="153"/>
        <v>2.1804399999999999</v>
      </c>
      <c r="Z266" s="83">
        <f t="shared" si="153"/>
        <v>1.8952599999999999</v>
      </c>
      <c r="AA266" s="83">
        <f t="shared" si="153"/>
        <v>1.77342</v>
      </c>
    </row>
    <row r="267" spans="1:27" ht="12.75" customHeight="1" outlineLevel="1" x14ac:dyDescent="0.2">
      <c r="A267" s="91" t="s">
        <v>2440</v>
      </c>
      <c r="B267" s="63" t="s">
        <v>233</v>
      </c>
      <c r="C267" s="43" t="s">
        <v>79</v>
      </c>
      <c r="D267" s="44">
        <v>1484.73</v>
      </c>
      <c r="E267" s="44">
        <v>1280.53</v>
      </c>
      <c r="F267" s="44">
        <v>1145.0999999999999</v>
      </c>
      <c r="G267" s="44">
        <v>1109.04</v>
      </c>
      <c r="H267" s="44">
        <v>1078.53</v>
      </c>
      <c r="I267" s="44">
        <v>1121.43</v>
      </c>
      <c r="J267" s="44">
        <v>1267.55</v>
      </c>
      <c r="K267" s="44">
        <v>1403.93</v>
      </c>
      <c r="L267" s="44">
        <v>1744.64</v>
      </c>
      <c r="M267" s="44">
        <v>1901.1</v>
      </c>
      <c r="N267" s="44">
        <v>1908.13</v>
      </c>
      <c r="O267" s="44">
        <v>1975.61</v>
      </c>
      <c r="P267" s="44">
        <v>1958.01</v>
      </c>
      <c r="Q267" s="44">
        <v>1953.16</v>
      </c>
      <c r="R267" s="44">
        <v>1946.91</v>
      </c>
      <c r="S267" s="44">
        <v>1946.98</v>
      </c>
      <c r="T267" s="44">
        <v>1907.48</v>
      </c>
      <c r="U267" s="44">
        <v>1904.43</v>
      </c>
      <c r="V267" s="44">
        <v>1906.84</v>
      </c>
      <c r="W267" s="44">
        <v>1969.35</v>
      </c>
      <c r="X267" s="44">
        <v>1974.93</v>
      </c>
      <c r="Y267" s="44">
        <v>1950.95</v>
      </c>
      <c r="Z267" s="44">
        <v>1665.77</v>
      </c>
      <c r="AA267" s="44">
        <v>1543.93</v>
      </c>
    </row>
    <row r="268" spans="1:27" ht="12.75" customHeight="1" outlineLevel="1" x14ac:dyDescent="0.2">
      <c r="A268" s="91" t="s">
        <v>2441</v>
      </c>
      <c r="B268" s="63" t="s">
        <v>90</v>
      </c>
      <c r="C268" s="43" t="s">
        <v>79</v>
      </c>
      <c r="D268" s="44">
        <f>$D$163</f>
        <v>113.12</v>
      </c>
      <c r="E268" s="44">
        <f>$D$163</f>
        <v>113.12</v>
      </c>
      <c r="F268" s="44">
        <f t="shared" ref="F268:AA268" si="154">$D$163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customHeight="1" outlineLevel="1" x14ac:dyDescent="0.2">
      <c r="A269" s="91" t="s">
        <v>2442</v>
      </c>
      <c r="B269" s="63" t="s">
        <v>83</v>
      </c>
      <c r="C269" s="43" t="s">
        <v>79</v>
      </c>
      <c r="D269" s="44">
        <v>6.14</v>
      </c>
      <c r="E269" s="44">
        <v>6.14</v>
      </c>
      <c r="F269" s="44">
        <v>6.14</v>
      </c>
      <c r="G269" s="44">
        <v>6.14</v>
      </c>
      <c r="H269" s="44">
        <v>6.14</v>
      </c>
      <c r="I269" s="44">
        <v>6.14</v>
      </c>
      <c r="J269" s="44">
        <v>6.14</v>
      </c>
      <c r="K269" s="44">
        <v>6.14</v>
      </c>
      <c r="L269" s="44">
        <v>6.14</v>
      </c>
      <c r="M269" s="44">
        <v>6.14</v>
      </c>
      <c r="N269" s="44">
        <v>6.14</v>
      </c>
      <c r="O269" s="44">
        <v>6.14</v>
      </c>
      <c r="P269" s="44">
        <v>6.14</v>
      </c>
      <c r="Q269" s="44">
        <v>6.14</v>
      </c>
      <c r="R269" s="44">
        <v>6.14</v>
      </c>
      <c r="S269" s="44">
        <v>6.14</v>
      </c>
      <c r="T269" s="44">
        <v>6.14</v>
      </c>
      <c r="U269" s="44">
        <v>6.14</v>
      </c>
      <c r="V269" s="44">
        <v>6.14</v>
      </c>
      <c r="W269" s="44">
        <v>6.14</v>
      </c>
      <c r="X269" s="44">
        <v>6.14</v>
      </c>
      <c r="Y269" s="44">
        <v>6.14</v>
      </c>
      <c r="Z269" s="44">
        <v>6.14</v>
      </c>
      <c r="AA269" s="44">
        <v>6.14</v>
      </c>
    </row>
    <row r="270" spans="1:27" ht="12.75" customHeight="1" outlineLevel="1" x14ac:dyDescent="0.2">
      <c r="A270" s="91" t="s">
        <v>2443</v>
      </c>
      <c r="B270" s="63" t="s">
        <v>81</v>
      </c>
      <c r="C270" s="43" t="s">
        <v>79</v>
      </c>
      <c r="D270" s="44">
        <f>$D$11</f>
        <v>110.23</v>
      </c>
      <c r="E270" s="44">
        <f t="shared" ref="E270:AA270" si="155">$D$11</f>
        <v>110.23</v>
      </c>
      <c r="F270" s="44">
        <f t="shared" si="155"/>
        <v>110.23</v>
      </c>
      <c r="G270" s="44">
        <f t="shared" si="155"/>
        <v>110.23</v>
      </c>
      <c r="H270" s="44">
        <f t="shared" si="155"/>
        <v>110.23</v>
      </c>
      <c r="I270" s="44">
        <f t="shared" si="155"/>
        <v>110.23</v>
      </c>
      <c r="J270" s="44">
        <f t="shared" si="155"/>
        <v>110.23</v>
      </c>
      <c r="K270" s="44">
        <f t="shared" si="155"/>
        <v>110.23</v>
      </c>
      <c r="L270" s="44">
        <f t="shared" si="155"/>
        <v>110.23</v>
      </c>
      <c r="M270" s="44">
        <f t="shared" si="155"/>
        <v>110.23</v>
      </c>
      <c r="N270" s="44">
        <f t="shared" si="155"/>
        <v>110.23</v>
      </c>
      <c r="O270" s="44">
        <f t="shared" si="155"/>
        <v>110.23</v>
      </c>
      <c r="P270" s="44">
        <f t="shared" si="155"/>
        <v>110.23</v>
      </c>
      <c r="Q270" s="44">
        <f t="shared" si="155"/>
        <v>110.23</v>
      </c>
      <c r="R270" s="44">
        <f t="shared" si="155"/>
        <v>110.23</v>
      </c>
      <c r="S270" s="44">
        <f t="shared" si="155"/>
        <v>110.23</v>
      </c>
      <c r="T270" s="44">
        <f t="shared" si="155"/>
        <v>110.23</v>
      </c>
      <c r="U270" s="44">
        <f t="shared" si="155"/>
        <v>110.23</v>
      </c>
      <c r="V270" s="44">
        <f t="shared" si="155"/>
        <v>110.23</v>
      </c>
      <c r="W270" s="44">
        <f t="shared" si="155"/>
        <v>110.23</v>
      </c>
      <c r="X270" s="44">
        <f t="shared" si="155"/>
        <v>110.23</v>
      </c>
      <c r="Y270" s="44">
        <f t="shared" si="155"/>
        <v>110.23</v>
      </c>
      <c r="Z270" s="44">
        <f t="shared" si="155"/>
        <v>110.23</v>
      </c>
      <c r="AA270" s="44">
        <f t="shared" si="155"/>
        <v>110.23</v>
      </c>
    </row>
    <row r="271" spans="1:27" ht="12.75" customHeight="1" x14ac:dyDescent="0.2">
      <c r="A271" s="90" t="s">
        <v>2444</v>
      </c>
      <c r="B271" s="28" t="str">
        <f>"23"&amp;"."&amp;$B$777&amp;"."&amp;$B$778</f>
        <v>23.04.2023</v>
      </c>
      <c r="C271" s="82" t="s">
        <v>76</v>
      </c>
      <c r="D271" s="83">
        <f>ROUND(((D272+D273+D275+D274)/1000),5)</f>
        <v>1.50318</v>
      </c>
      <c r="E271" s="83">
        <f>ROUND(((E272+E273+E275+E274)/1000),5)</f>
        <v>1.3440099999999999</v>
      </c>
      <c r="F271" s="83">
        <f>ROUND(((F272+F273+F275+F274)/1000),5)</f>
        <v>1.3053999999999999</v>
      </c>
      <c r="G271" s="83">
        <f t="shared" ref="G271:AA271" si="156">ROUND(((G272+G273+G275+G274)/1000),5)</f>
        <v>1.2684800000000001</v>
      </c>
      <c r="H271" s="83">
        <f t="shared" si="156"/>
        <v>1.26014</v>
      </c>
      <c r="I271" s="83">
        <f t="shared" si="156"/>
        <v>1.2718400000000001</v>
      </c>
      <c r="J271" s="83">
        <f t="shared" si="156"/>
        <v>1.28234</v>
      </c>
      <c r="K271" s="83">
        <f t="shared" si="156"/>
        <v>1.3084800000000001</v>
      </c>
      <c r="L271" s="83">
        <f t="shared" si="156"/>
        <v>1.58162</v>
      </c>
      <c r="M271" s="83">
        <f t="shared" si="156"/>
        <v>1.76999</v>
      </c>
      <c r="N271" s="83">
        <f t="shared" si="156"/>
        <v>1.82623</v>
      </c>
      <c r="O271" s="83">
        <f t="shared" si="156"/>
        <v>1.8223199999999999</v>
      </c>
      <c r="P271" s="83">
        <f t="shared" si="156"/>
        <v>1.7197</v>
      </c>
      <c r="Q271" s="83">
        <f t="shared" si="156"/>
        <v>1.66917</v>
      </c>
      <c r="R271" s="83">
        <f t="shared" si="156"/>
        <v>1.6636200000000001</v>
      </c>
      <c r="S271" s="83">
        <f t="shared" si="156"/>
        <v>1.6383399999999999</v>
      </c>
      <c r="T271" s="83">
        <f t="shared" si="156"/>
        <v>1.61557</v>
      </c>
      <c r="U271" s="83">
        <f t="shared" si="156"/>
        <v>1.6636200000000001</v>
      </c>
      <c r="V271" s="83">
        <f t="shared" si="156"/>
        <v>1.8045500000000001</v>
      </c>
      <c r="W271" s="83">
        <f t="shared" si="156"/>
        <v>1.88948</v>
      </c>
      <c r="X271" s="83">
        <f t="shared" si="156"/>
        <v>1.9176599999999999</v>
      </c>
      <c r="Y271" s="83">
        <f t="shared" si="156"/>
        <v>1.9293800000000001</v>
      </c>
      <c r="Z271" s="83">
        <f t="shared" si="156"/>
        <v>1.6387100000000001</v>
      </c>
      <c r="AA271" s="83">
        <f t="shared" si="156"/>
        <v>1.4550000000000001</v>
      </c>
    </row>
    <row r="272" spans="1:27" ht="12.75" customHeight="1" outlineLevel="1" x14ac:dyDescent="0.2">
      <c r="A272" s="91" t="s">
        <v>2445</v>
      </c>
      <c r="B272" s="63" t="s">
        <v>233</v>
      </c>
      <c r="C272" s="43" t="s">
        <v>79</v>
      </c>
      <c r="D272" s="44">
        <v>1273.69</v>
      </c>
      <c r="E272" s="44">
        <v>1114.52</v>
      </c>
      <c r="F272" s="44">
        <v>1075.9100000000001</v>
      </c>
      <c r="G272" s="44">
        <v>1038.99</v>
      </c>
      <c r="H272" s="44">
        <v>1030.6500000000001</v>
      </c>
      <c r="I272" s="44">
        <v>1042.3499999999999</v>
      </c>
      <c r="J272" s="44">
        <v>1052.8499999999999</v>
      </c>
      <c r="K272" s="44">
        <v>1078.99</v>
      </c>
      <c r="L272" s="44">
        <v>1352.13</v>
      </c>
      <c r="M272" s="44">
        <v>1540.5</v>
      </c>
      <c r="N272" s="44">
        <v>1596.74</v>
      </c>
      <c r="O272" s="44">
        <v>1592.83</v>
      </c>
      <c r="P272" s="44">
        <v>1490.21</v>
      </c>
      <c r="Q272" s="44">
        <v>1439.68</v>
      </c>
      <c r="R272" s="44">
        <v>1434.13</v>
      </c>
      <c r="S272" s="44">
        <v>1408.85</v>
      </c>
      <c r="T272" s="44">
        <v>1386.08</v>
      </c>
      <c r="U272" s="44">
        <v>1434.13</v>
      </c>
      <c r="V272" s="44">
        <v>1575.06</v>
      </c>
      <c r="W272" s="44">
        <v>1659.99</v>
      </c>
      <c r="X272" s="44">
        <v>1688.17</v>
      </c>
      <c r="Y272" s="44">
        <v>1699.89</v>
      </c>
      <c r="Z272" s="44">
        <v>1409.22</v>
      </c>
      <c r="AA272" s="44">
        <v>1225.51</v>
      </c>
    </row>
    <row r="273" spans="1:27" ht="12.75" customHeight="1" outlineLevel="1" x14ac:dyDescent="0.2">
      <c r="A273" s="91" t="s">
        <v>2446</v>
      </c>
      <c r="B273" s="63" t="s">
        <v>90</v>
      </c>
      <c r="C273" s="43" t="s">
        <v>79</v>
      </c>
      <c r="D273" s="44">
        <f>$D$163</f>
        <v>113.12</v>
      </c>
      <c r="E273" s="44">
        <f>$D$163</f>
        <v>113.12</v>
      </c>
      <c r="F273" s="44">
        <f t="shared" ref="F273:AA273" si="157">$D$163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customHeight="1" outlineLevel="1" x14ac:dyDescent="0.2">
      <c r="A274" s="91" t="s">
        <v>2447</v>
      </c>
      <c r="B274" s="63" t="s">
        <v>83</v>
      </c>
      <c r="C274" s="43" t="s">
        <v>79</v>
      </c>
      <c r="D274" s="44">
        <v>6.14</v>
      </c>
      <c r="E274" s="44">
        <v>6.14</v>
      </c>
      <c r="F274" s="44">
        <v>6.14</v>
      </c>
      <c r="G274" s="44">
        <v>6.14</v>
      </c>
      <c r="H274" s="44">
        <v>6.14</v>
      </c>
      <c r="I274" s="44">
        <v>6.14</v>
      </c>
      <c r="J274" s="44">
        <v>6.14</v>
      </c>
      <c r="K274" s="44">
        <v>6.14</v>
      </c>
      <c r="L274" s="44">
        <v>6.14</v>
      </c>
      <c r="M274" s="44">
        <v>6.14</v>
      </c>
      <c r="N274" s="44">
        <v>6.14</v>
      </c>
      <c r="O274" s="44">
        <v>6.14</v>
      </c>
      <c r="P274" s="44">
        <v>6.14</v>
      </c>
      <c r="Q274" s="44">
        <v>6.14</v>
      </c>
      <c r="R274" s="44">
        <v>6.14</v>
      </c>
      <c r="S274" s="44">
        <v>6.14</v>
      </c>
      <c r="T274" s="44">
        <v>6.14</v>
      </c>
      <c r="U274" s="44">
        <v>6.14</v>
      </c>
      <c r="V274" s="44">
        <v>6.14</v>
      </c>
      <c r="W274" s="44">
        <v>6.14</v>
      </c>
      <c r="X274" s="44">
        <v>6.14</v>
      </c>
      <c r="Y274" s="44">
        <v>6.14</v>
      </c>
      <c r="Z274" s="44">
        <v>6.14</v>
      </c>
      <c r="AA274" s="44">
        <v>6.14</v>
      </c>
    </row>
    <row r="275" spans="1:27" ht="12.75" customHeight="1" outlineLevel="1" x14ac:dyDescent="0.2">
      <c r="A275" s="91" t="s">
        <v>2448</v>
      </c>
      <c r="B275" s="63" t="s">
        <v>81</v>
      </c>
      <c r="C275" s="43" t="s">
        <v>79</v>
      </c>
      <c r="D275" s="44">
        <f>$D$11</f>
        <v>110.23</v>
      </c>
      <c r="E275" s="44">
        <f t="shared" ref="E275:AA275" si="158">$D$11</f>
        <v>110.23</v>
      </c>
      <c r="F275" s="44">
        <f t="shared" si="158"/>
        <v>110.23</v>
      </c>
      <c r="G275" s="44">
        <f t="shared" si="158"/>
        <v>110.23</v>
      </c>
      <c r="H275" s="44">
        <f t="shared" si="158"/>
        <v>110.23</v>
      </c>
      <c r="I275" s="44">
        <f t="shared" si="158"/>
        <v>110.23</v>
      </c>
      <c r="J275" s="44">
        <f t="shared" si="158"/>
        <v>110.23</v>
      </c>
      <c r="K275" s="44">
        <f t="shared" si="158"/>
        <v>110.23</v>
      </c>
      <c r="L275" s="44">
        <f t="shared" si="158"/>
        <v>110.23</v>
      </c>
      <c r="M275" s="44">
        <f t="shared" si="158"/>
        <v>110.23</v>
      </c>
      <c r="N275" s="44">
        <f t="shared" si="158"/>
        <v>110.23</v>
      </c>
      <c r="O275" s="44">
        <f t="shared" si="158"/>
        <v>110.23</v>
      </c>
      <c r="P275" s="44">
        <f t="shared" si="158"/>
        <v>110.23</v>
      </c>
      <c r="Q275" s="44">
        <f t="shared" si="158"/>
        <v>110.23</v>
      </c>
      <c r="R275" s="44">
        <f t="shared" si="158"/>
        <v>110.23</v>
      </c>
      <c r="S275" s="44">
        <f t="shared" si="158"/>
        <v>110.23</v>
      </c>
      <c r="T275" s="44">
        <f t="shared" si="158"/>
        <v>110.23</v>
      </c>
      <c r="U275" s="44">
        <f t="shared" si="158"/>
        <v>110.23</v>
      </c>
      <c r="V275" s="44">
        <f t="shared" si="158"/>
        <v>110.23</v>
      </c>
      <c r="W275" s="44">
        <f t="shared" si="158"/>
        <v>110.23</v>
      </c>
      <c r="X275" s="44">
        <f t="shared" si="158"/>
        <v>110.23</v>
      </c>
      <c r="Y275" s="44">
        <f t="shared" si="158"/>
        <v>110.23</v>
      </c>
      <c r="Z275" s="44">
        <f t="shared" si="158"/>
        <v>110.23</v>
      </c>
      <c r="AA275" s="44">
        <f t="shared" si="158"/>
        <v>110.23</v>
      </c>
    </row>
    <row r="276" spans="1:27" ht="12.75" customHeight="1" x14ac:dyDescent="0.2">
      <c r="A276" s="90" t="s">
        <v>2449</v>
      </c>
      <c r="B276" s="28" t="str">
        <f>"24"&amp;"."&amp;$B$777&amp;"."&amp;$B$778</f>
        <v>24.04.2023</v>
      </c>
      <c r="C276" s="82" t="s">
        <v>76</v>
      </c>
      <c r="D276" s="83">
        <f>ROUND(((D277+D278+D280+D279)/1000),5)</f>
        <v>1.3911199999999999</v>
      </c>
      <c r="E276" s="83">
        <f>ROUND(((E277+E278+E280+E279)/1000),5)</f>
        <v>1.3048</v>
      </c>
      <c r="F276" s="83">
        <f>ROUND(((F277+F278+F280+F279)/1000),5)</f>
        <v>1.25928</v>
      </c>
      <c r="G276" s="83">
        <f t="shared" ref="G276:AA276" si="159">ROUND(((G277+G278+G280+G279)/1000),5)</f>
        <v>1.2387300000000001</v>
      </c>
      <c r="H276" s="83">
        <f t="shared" si="159"/>
        <v>1.2968200000000001</v>
      </c>
      <c r="I276" s="83">
        <f t="shared" si="159"/>
        <v>1.3106899999999999</v>
      </c>
      <c r="J276" s="83">
        <f t="shared" si="159"/>
        <v>1.57114</v>
      </c>
      <c r="K276" s="83">
        <f t="shared" si="159"/>
        <v>1.86415</v>
      </c>
      <c r="L276" s="83">
        <f t="shared" si="159"/>
        <v>1.99193</v>
      </c>
      <c r="M276" s="83">
        <f t="shared" si="159"/>
        <v>2.0488</v>
      </c>
      <c r="N276" s="83">
        <f t="shared" si="159"/>
        <v>2.0494699999999999</v>
      </c>
      <c r="O276" s="83">
        <f t="shared" si="159"/>
        <v>2.0712199999999998</v>
      </c>
      <c r="P276" s="83">
        <f t="shared" si="159"/>
        <v>2.0732900000000001</v>
      </c>
      <c r="Q276" s="83">
        <f t="shared" si="159"/>
        <v>2.10127</v>
      </c>
      <c r="R276" s="83">
        <f t="shared" si="159"/>
        <v>2.0886800000000001</v>
      </c>
      <c r="S276" s="83">
        <f t="shared" si="159"/>
        <v>2.10114</v>
      </c>
      <c r="T276" s="83">
        <f t="shared" si="159"/>
        <v>2.0712000000000002</v>
      </c>
      <c r="U276" s="83">
        <f t="shared" si="159"/>
        <v>2.0429200000000001</v>
      </c>
      <c r="V276" s="83">
        <f t="shared" si="159"/>
        <v>1.96225</v>
      </c>
      <c r="W276" s="83">
        <f t="shared" si="159"/>
        <v>2.0552000000000001</v>
      </c>
      <c r="X276" s="83">
        <f t="shared" si="159"/>
        <v>2.12663</v>
      </c>
      <c r="Y276" s="83">
        <f t="shared" si="159"/>
        <v>2.1227499999999999</v>
      </c>
      <c r="Z276" s="83">
        <f t="shared" si="159"/>
        <v>1.84883</v>
      </c>
      <c r="AA276" s="83">
        <f t="shared" si="159"/>
        <v>1.5455000000000001</v>
      </c>
    </row>
    <row r="277" spans="1:27" ht="12.75" customHeight="1" outlineLevel="1" x14ac:dyDescent="0.2">
      <c r="A277" s="91" t="s">
        <v>2450</v>
      </c>
      <c r="B277" s="63" t="s">
        <v>233</v>
      </c>
      <c r="C277" s="43" t="s">
        <v>79</v>
      </c>
      <c r="D277" s="44">
        <v>1161.6300000000001</v>
      </c>
      <c r="E277" s="44">
        <v>1075.31</v>
      </c>
      <c r="F277" s="44">
        <v>1029.79</v>
      </c>
      <c r="G277" s="44">
        <v>1009.24</v>
      </c>
      <c r="H277" s="44">
        <v>1067.33</v>
      </c>
      <c r="I277" s="44">
        <v>1081.2</v>
      </c>
      <c r="J277" s="44">
        <v>1341.65</v>
      </c>
      <c r="K277" s="44">
        <v>1634.66</v>
      </c>
      <c r="L277" s="44">
        <v>1762.44</v>
      </c>
      <c r="M277" s="44">
        <v>1819.31</v>
      </c>
      <c r="N277" s="44">
        <v>1819.98</v>
      </c>
      <c r="O277" s="44">
        <v>1841.73</v>
      </c>
      <c r="P277" s="44">
        <v>1843.8</v>
      </c>
      <c r="Q277" s="44">
        <v>1871.78</v>
      </c>
      <c r="R277" s="44">
        <v>1859.19</v>
      </c>
      <c r="S277" s="44">
        <v>1871.65</v>
      </c>
      <c r="T277" s="44">
        <v>1841.71</v>
      </c>
      <c r="U277" s="44">
        <v>1813.43</v>
      </c>
      <c r="V277" s="44">
        <v>1732.76</v>
      </c>
      <c r="W277" s="44">
        <v>1825.71</v>
      </c>
      <c r="X277" s="44">
        <v>1897.14</v>
      </c>
      <c r="Y277" s="44">
        <v>1893.26</v>
      </c>
      <c r="Z277" s="44">
        <v>1619.34</v>
      </c>
      <c r="AA277" s="44">
        <v>1316.01</v>
      </c>
    </row>
    <row r="278" spans="1:27" ht="12.75" customHeight="1" outlineLevel="1" x14ac:dyDescent="0.2">
      <c r="A278" s="91" t="s">
        <v>2451</v>
      </c>
      <c r="B278" s="63" t="s">
        <v>90</v>
      </c>
      <c r="C278" s="43" t="s">
        <v>79</v>
      </c>
      <c r="D278" s="44">
        <f>$D$163</f>
        <v>113.12</v>
      </c>
      <c r="E278" s="44">
        <f>$D$163</f>
        <v>113.12</v>
      </c>
      <c r="F278" s="44">
        <f t="shared" ref="F278:AA278" si="160">$D$163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customHeight="1" outlineLevel="1" x14ac:dyDescent="0.2">
      <c r="A279" s="91" t="s">
        <v>2452</v>
      </c>
      <c r="B279" s="63" t="s">
        <v>83</v>
      </c>
      <c r="C279" s="43" t="s">
        <v>79</v>
      </c>
      <c r="D279" s="44">
        <v>6.14</v>
      </c>
      <c r="E279" s="44">
        <v>6.14</v>
      </c>
      <c r="F279" s="44">
        <v>6.14</v>
      </c>
      <c r="G279" s="44">
        <v>6.14</v>
      </c>
      <c r="H279" s="44">
        <v>6.14</v>
      </c>
      <c r="I279" s="44">
        <v>6.14</v>
      </c>
      <c r="J279" s="44">
        <v>6.14</v>
      </c>
      <c r="K279" s="44">
        <v>6.14</v>
      </c>
      <c r="L279" s="44">
        <v>6.14</v>
      </c>
      <c r="M279" s="44">
        <v>6.14</v>
      </c>
      <c r="N279" s="44">
        <v>6.14</v>
      </c>
      <c r="O279" s="44">
        <v>6.14</v>
      </c>
      <c r="P279" s="44">
        <v>6.14</v>
      </c>
      <c r="Q279" s="44">
        <v>6.14</v>
      </c>
      <c r="R279" s="44">
        <v>6.14</v>
      </c>
      <c r="S279" s="44">
        <v>6.14</v>
      </c>
      <c r="T279" s="44">
        <v>6.14</v>
      </c>
      <c r="U279" s="44">
        <v>6.14</v>
      </c>
      <c r="V279" s="44">
        <v>6.14</v>
      </c>
      <c r="W279" s="44">
        <v>6.14</v>
      </c>
      <c r="X279" s="44">
        <v>6.14</v>
      </c>
      <c r="Y279" s="44">
        <v>6.14</v>
      </c>
      <c r="Z279" s="44">
        <v>6.14</v>
      </c>
      <c r="AA279" s="44">
        <v>6.14</v>
      </c>
    </row>
    <row r="280" spans="1:27" ht="12.75" customHeight="1" outlineLevel="1" x14ac:dyDescent="0.2">
      <c r="A280" s="91" t="s">
        <v>2453</v>
      </c>
      <c r="B280" s="63" t="s">
        <v>81</v>
      </c>
      <c r="C280" s="43" t="s">
        <v>79</v>
      </c>
      <c r="D280" s="44">
        <f>$D$11</f>
        <v>110.23</v>
      </c>
      <c r="E280" s="44">
        <f t="shared" ref="E280:AA280" si="161">$D$11</f>
        <v>110.23</v>
      </c>
      <c r="F280" s="44">
        <f t="shared" si="161"/>
        <v>110.23</v>
      </c>
      <c r="G280" s="44">
        <f t="shared" si="161"/>
        <v>110.23</v>
      </c>
      <c r="H280" s="44">
        <f t="shared" si="161"/>
        <v>110.23</v>
      </c>
      <c r="I280" s="44">
        <f t="shared" si="161"/>
        <v>110.23</v>
      </c>
      <c r="J280" s="44">
        <f t="shared" si="161"/>
        <v>110.23</v>
      </c>
      <c r="K280" s="44">
        <f t="shared" si="161"/>
        <v>110.23</v>
      </c>
      <c r="L280" s="44">
        <f t="shared" si="161"/>
        <v>110.23</v>
      </c>
      <c r="M280" s="44">
        <f t="shared" si="161"/>
        <v>110.23</v>
      </c>
      <c r="N280" s="44">
        <f t="shared" si="161"/>
        <v>110.23</v>
      </c>
      <c r="O280" s="44">
        <f t="shared" si="161"/>
        <v>110.23</v>
      </c>
      <c r="P280" s="44">
        <f t="shared" si="161"/>
        <v>110.23</v>
      </c>
      <c r="Q280" s="44">
        <f t="shared" si="161"/>
        <v>110.23</v>
      </c>
      <c r="R280" s="44">
        <f t="shared" si="161"/>
        <v>110.23</v>
      </c>
      <c r="S280" s="44">
        <f t="shared" si="161"/>
        <v>110.23</v>
      </c>
      <c r="T280" s="44">
        <f t="shared" si="161"/>
        <v>110.23</v>
      </c>
      <c r="U280" s="44">
        <f t="shared" si="161"/>
        <v>110.23</v>
      </c>
      <c r="V280" s="44">
        <f t="shared" si="161"/>
        <v>110.23</v>
      </c>
      <c r="W280" s="44">
        <f t="shared" si="161"/>
        <v>110.23</v>
      </c>
      <c r="X280" s="44">
        <f t="shared" si="161"/>
        <v>110.23</v>
      </c>
      <c r="Y280" s="44">
        <f t="shared" si="161"/>
        <v>110.23</v>
      </c>
      <c r="Z280" s="44">
        <f t="shared" si="161"/>
        <v>110.23</v>
      </c>
      <c r="AA280" s="44">
        <f t="shared" si="161"/>
        <v>110.23</v>
      </c>
    </row>
    <row r="281" spans="1:27" ht="12.75" customHeight="1" x14ac:dyDescent="0.2">
      <c r="A281" s="90" t="s">
        <v>2454</v>
      </c>
      <c r="B281" s="28" t="str">
        <f>"25"&amp;"."&amp;$B$777&amp;"."&amp;$B$778</f>
        <v>25.04.2023</v>
      </c>
      <c r="C281" s="82" t="s">
        <v>76</v>
      </c>
      <c r="D281" s="83">
        <f>ROUND(((D282+D283+D285+D284)/1000),5)</f>
        <v>1.43231</v>
      </c>
      <c r="E281" s="83">
        <f>ROUND(((E282+E283+E285+E284)/1000),5)</f>
        <v>1.30583</v>
      </c>
      <c r="F281" s="83">
        <f>ROUND(((F282+F283+F285+F284)/1000),5)</f>
        <v>1.27494</v>
      </c>
      <c r="G281" s="83">
        <f t="shared" ref="G281:AA281" si="162">ROUND(((G282+G283+G285+G284)/1000),5)</f>
        <v>1.2550699999999999</v>
      </c>
      <c r="H281" s="83">
        <f t="shared" si="162"/>
        <v>1.3041199999999999</v>
      </c>
      <c r="I281" s="83">
        <f t="shared" si="162"/>
        <v>1.3100499999999999</v>
      </c>
      <c r="J281" s="83">
        <f t="shared" si="162"/>
        <v>1.5489200000000001</v>
      </c>
      <c r="K281" s="83">
        <f t="shared" si="162"/>
        <v>1.8485</v>
      </c>
      <c r="L281" s="83">
        <f t="shared" si="162"/>
        <v>2.0107499999999998</v>
      </c>
      <c r="M281" s="83">
        <f t="shared" si="162"/>
        <v>2.08108</v>
      </c>
      <c r="N281" s="83">
        <f t="shared" si="162"/>
        <v>2.0860699999999999</v>
      </c>
      <c r="O281" s="83">
        <f t="shared" si="162"/>
        <v>2.1027399999999998</v>
      </c>
      <c r="P281" s="83">
        <f t="shared" si="162"/>
        <v>2.1177999999999999</v>
      </c>
      <c r="Q281" s="83">
        <f t="shared" si="162"/>
        <v>2.1317699999999999</v>
      </c>
      <c r="R281" s="83">
        <f t="shared" si="162"/>
        <v>2.1312799999999998</v>
      </c>
      <c r="S281" s="83">
        <f t="shared" si="162"/>
        <v>2.1270500000000001</v>
      </c>
      <c r="T281" s="83">
        <f t="shared" si="162"/>
        <v>2.1041599999999998</v>
      </c>
      <c r="U281" s="83">
        <f t="shared" si="162"/>
        <v>2.1038399999999999</v>
      </c>
      <c r="V281" s="83">
        <f t="shared" si="162"/>
        <v>2.0301399999999998</v>
      </c>
      <c r="W281" s="83">
        <f t="shared" si="162"/>
        <v>2.1011899999999999</v>
      </c>
      <c r="X281" s="83">
        <f t="shared" si="162"/>
        <v>2.1562199999999998</v>
      </c>
      <c r="Y281" s="83">
        <f t="shared" si="162"/>
        <v>2.13673</v>
      </c>
      <c r="Z281" s="83">
        <f t="shared" si="162"/>
        <v>1.8921399999999999</v>
      </c>
      <c r="AA281" s="83">
        <f t="shared" si="162"/>
        <v>1.58948</v>
      </c>
    </row>
    <row r="282" spans="1:27" ht="12.75" customHeight="1" outlineLevel="1" x14ac:dyDescent="0.2">
      <c r="A282" s="91" t="s">
        <v>2455</v>
      </c>
      <c r="B282" s="63" t="s">
        <v>233</v>
      </c>
      <c r="C282" s="43" t="s">
        <v>79</v>
      </c>
      <c r="D282" s="44">
        <v>1202.82</v>
      </c>
      <c r="E282" s="44">
        <v>1076.3399999999999</v>
      </c>
      <c r="F282" s="44">
        <v>1045.45</v>
      </c>
      <c r="G282" s="44">
        <v>1025.58</v>
      </c>
      <c r="H282" s="44">
        <v>1074.6300000000001</v>
      </c>
      <c r="I282" s="44">
        <v>1080.56</v>
      </c>
      <c r="J282" s="44">
        <v>1319.43</v>
      </c>
      <c r="K282" s="44">
        <v>1619.01</v>
      </c>
      <c r="L282" s="44">
        <v>1781.26</v>
      </c>
      <c r="M282" s="44">
        <v>1851.59</v>
      </c>
      <c r="N282" s="44">
        <v>1856.58</v>
      </c>
      <c r="O282" s="44">
        <v>1873.25</v>
      </c>
      <c r="P282" s="44">
        <v>1888.31</v>
      </c>
      <c r="Q282" s="44">
        <v>1902.28</v>
      </c>
      <c r="R282" s="44">
        <v>1901.79</v>
      </c>
      <c r="S282" s="44">
        <v>1897.56</v>
      </c>
      <c r="T282" s="44">
        <v>1874.67</v>
      </c>
      <c r="U282" s="44">
        <v>1874.35</v>
      </c>
      <c r="V282" s="44">
        <v>1800.65</v>
      </c>
      <c r="W282" s="44">
        <v>1871.7</v>
      </c>
      <c r="X282" s="44">
        <v>1926.73</v>
      </c>
      <c r="Y282" s="44">
        <v>1907.24</v>
      </c>
      <c r="Z282" s="44">
        <v>1662.65</v>
      </c>
      <c r="AA282" s="44">
        <v>1359.99</v>
      </c>
    </row>
    <row r="283" spans="1:27" ht="12.75" customHeight="1" outlineLevel="1" x14ac:dyDescent="0.2">
      <c r="A283" s="91" t="s">
        <v>2456</v>
      </c>
      <c r="B283" s="63" t="s">
        <v>90</v>
      </c>
      <c r="C283" s="43" t="s">
        <v>79</v>
      </c>
      <c r="D283" s="44">
        <f>$D$163</f>
        <v>113.12</v>
      </c>
      <c r="E283" s="44">
        <f>$D$163</f>
        <v>113.12</v>
      </c>
      <c r="F283" s="44">
        <f t="shared" ref="F283:AA283" si="163">$D$163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customHeight="1" outlineLevel="1" x14ac:dyDescent="0.2">
      <c r="A284" s="91" t="s">
        <v>2457</v>
      </c>
      <c r="B284" s="63" t="s">
        <v>83</v>
      </c>
      <c r="C284" s="43" t="s">
        <v>79</v>
      </c>
      <c r="D284" s="44">
        <v>6.14</v>
      </c>
      <c r="E284" s="44">
        <v>6.14</v>
      </c>
      <c r="F284" s="44">
        <v>6.14</v>
      </c>
      <c r="G284" s="44">
        <v>6.14</v>
      </c>
      <c r="H284" s="44">
        <v>6.14</v>
      </c>
      <c r="I284" s="44">
        <v>6.14</v>
      </c>
      <c r="J284" s="44">
        <v>6.14</v>
      </c>
      <c r="K284" s="44">
        <v>6.14</v>
      </c>
      <c r="L284" s="44">
        <v>6.14</v>
      </c>
      <c r="M284" s="44">
        <v>6.14</v>
      </c>
      <c r="N284" s="44">
        <v>6.14</v>
      </c>
      <c r="O284" s="44">
        <v>6.14</v>
      </c>
      <c r="P284" s="44">
        <v>6.14</v>
      </c>
      <c r="Q284" s="44">
        <v>6.14</v>
      </c>
      <c r="R284" s="44">
        <v>6.14</v>
      </c>
      <c r="S284" s="44">
        <v>6.14</v>
      </c>
      <c r="T284" s="44">
        <v>6.14</v>
      </c>
      <c r="U284" s="44">
        <v>6.14</v>
      </c>
      <c r="V284" s="44">
        <v>6.14</v>
      </c>
      <c r="W284" s="44">
        <v>6.14</v>
      </c>
      <c r="X284" s="44">
        <v>6.14</v>
      </c>
      <c r="Y284" s="44">
        <v>6.14</v>
      </c>
      <c r="Z284" s="44">
        <v>6.14</v>
      </c>
      <c r="AA284" s="44">
        <v>6.14</v>
      </c>
    </row>
    <row r="285" spans="1:27" ht="12.75" customHeight="1" outlineLevel="1" x14ac:dyDescent="0.2">
      <c r="A285" s="91" t="s">
        <v>2458</v>
      </c>
      <c r="B285" s="63" t="s">
        <v>81</v>
      </c>
      <c r="C285" s="43" t="s">
        <v>79</v>
      </c>
      <c r="D285" s="44">
        <f>$D$11</f>
        <v>110.23</v>
      </c>
      <c r="E285" s="44">
        <f t="shared" ref="E285:AA285" si="164">$D$11</f>
        <v>110.23</v>
      </c>
      <c r="F285" s="44">
        <f t="shared" si="164"/>
        <v>110.23</v>
      </c>
      <c r="G285" s="44">
        <f t="shared" si="164"/>
        <v>110.23</v>
      </c>
      <c r="H285" s="44">
        <f t="shared" si="164"/>
        <v>110.23</v>
      </c>
      <c r="I285" s="44">
        <f t="shared" si="164"/>
        <v>110.23</v>
      </c>
      <c r="J285" s="44">
        <f t="shared" si="164"/>
        <v>110.23</v>
      </c>
      <c r="K285" s="44">
        <f t="shared" si="164"/>
        <v>110.23</v>
      </c>
      <c r="L285" s="44">
        <f t="shared" si="164"/>
        <v>110.23</v>
      </c>
      <c r="M285" s="44">
        <f t="shared" si="164"/>
        <v>110.23</v>
      </c>
      <c r="N285" s="44">
        <f t="shared" si="164"/>
        <v>110.23</v>
      </c>
      <c r="O285" s="44">
        <f t="shared" si="164"/>
        <v>110.23</v>
      </c>
      <c r="P285" s="44">
        <f t="shared" si="164"/>
        <v>110.23</v>
      </c>
      <c r="Q285" s="44">
        <f t="shared" si="164"/>
        <v>110.23</v>
      </c>
      <c r="R285" s="44">
        <f t="shared" si="164"/>
        <v>110.23</v>
      </c>
      <c r="S285" s="44">
        <f t="shared" si="164"/>
        <v>110.23</v>
      </c>
      <c r="T285" s="44">
        <f t="shared" si="164"/>
        <v>110.23</v>
      </c>
      <c r="U285" s="44">
        <f t="shared" si="164"/>
        <v>110.23</v>
      </c>
      <c r="V285" s="44">
        <f t="shared" si="164"/>
        <v>110.23</v>
      </c>
      <c r="W285" s="44">
        <f t="shared" si="164"/>
        <v>110.23</v>
      </c>
      <c r="X285" s="44">
        <f t="shared" si="164"/>
        <v>110.23</v>
      </c>
      <c r="Y285" s="44">
        <f t="shared" si="164"/>
        <v>110.23</v>
      </c>
      <c r="Z285" s="44">
        <f t="shared" si="164"/>
        <v>110.23</v>
      </c>
      <c r="AA285" s="44">
        <f t="shared" si="164"/>
        <v>110.23</v>
      </c>
    </row>
    <row r="286" spans="1:27" ht="12.75" customHeight="1" x14ac:dyDescent="0.2">
      <c r="A286" s="90" t="s">
        <v>2459</v>
      </c>
      <c r="B286" s="28" t="str">
        <f>"26"&amp;"."&amp;$B$777&amp;"."&amp;$B$778</f>
        <v>26.04.2023</v>
      </c>
      <c r="C286" s="82" t="s">
        <v>76</v>
      </c>
      <c r="D286" s="83">
        <f>ROUND(((D287+D288+D290+D289)/1000),5)</f>
        <v>1.50966</v>
      </c>
      <c r="E286" s="83">
        <f>ROUND(((E287+E288+E290+E289)/1000),5)</f>
        <v>1.3068500000000001</v>
      </c>
      <c r="F286" s="83">
        <f>ROUND(((F287+F288+F290+F289)/1000),5)</f>
        <v>1.29335</v>
      </c>
      <c r="G286" s="83">
        <f t="shared" ref="G286:AA286" si="165">ROUND(((G287+G288+G290+G289)/1000),5)</f>
        <v>1.2845299999999999</v>
      </c>
      <c r="H286" s="83">
        <f t="shared" si="165"/>
        <v>1.3032999999999999</v>
      </c>
      <c r="I286" s="83">
        <f t="shared" si="165"/>
        <v>1.3795599999999999</v>
      </c>
      <c r="J286" s="83">
        <f t="shared" si="165"/>
        <v>1.63351</v>
      </c>
      <c r="K286" s="83">
        <f t="shared" si="165"/>
        <v>1.9447700000000001</v>
      </c>
      <c r="L286" s="83">
        <f t="shared" si="165"/>
        <v>2.11998</v>
      </c>
      <c r="M286" s="83">
        <f t="shared" si="165"/>
        <v>2.1894100000000001</v>
      </c>
      <c r="N286" s="83">
        <f t="shared" si="165"/>
        <v>2.1837</v>
      </c>
      <c r="O286" s="83">
        <f t="shared" si="165"/>
        <v>2.1987899999999998</v>
      </c>
      <c r="P286" s="83">
        <f t="shared" si="165"/>
        <v>2.1785000000000001</v>
      </c>
      <c r="Q286" s="83">
        <f t="shared" si="165"/>
        <v>2.1707900000000002</v>
      </c>
      <c r="R286" s="83">
        <f t="shared" si="165"/>
        <v>2.1660900000000001</v>
      </c>
      <c r="S286" s="83">
        <f t="shared" si="165"/>
        <v>2.1324299999999998</v>
      </c>
      <c r="T286" s="83">
        <f t="shared" si="165"/>
        <v>2.1240899999999998</v>
      </c>
      <c r="U286" s="83">
        <f t="shared" si="165"/>
        <v>2.1033900000000001</v>
      </c>
      <c r="V286" s="83">
        <f t="shared" si="165"/>
        <v>2.0680000000000001</v>
      </c>
      <c r="W286" s="83">
        <f t="shared" si="165"/>
        <v>2.0968599999999999</v>
      </c>
      <c r="X286" s="83">
        <f t="shared" si="165"/>
        <v>2.1279400000000002</v>
      </c>
      <c r="Y286" s="83">
        <f t="shared" si="165"/>
        <v>2.1347200000000002</v>
      </c>
      <c r="Z286" s="83">
        <f t="shared" si="165"/>
        <v>1.93858</v>
      </c>
      <c r="AA286" s="83">
        <f t="shared" si="165"/>
        <v>1.5804199999999999</v>
      </c>
    </row>
    <row r="287" spans="1:27" ht="12.75" customHeight="1" outlineLevel="1" x14ac:dyDescent="0.2">
      <c r="A287" s="91" t="s">
        <v>2460</v>
      </c>
      <c r="B287" s="63" t="s">
        <v>233</v>
      </c>
      <c r="C287" s="43" t="s">
        <v>79</v>
      </c>
      <c r="D287" s="44">
        <v>1280.17</v>
      </c>
      <c r="E287" s="44">
        <v>1077.3599999999999</v>
      </c>
      <c r="F287" s="44">
        <v>1063.8599999999999</v>
      </c>
      <c r="G287" s="44">
        <v>1055.04</v>
      </c>
      <c r="H287" s="44">
        <v>1073.81</v>
      </c>
      <c r="I287" s="44">
        <v>1150.07</v>
      </c>
      <c r="J287" s="44">
        <v>1404.02</v>
      </c>
      <c r="K287" s="44">
        <v>1715.28</v>
      </c>
      <c r="L287" s="44">
        <v>1890.49</v>
      </c>
      <c r="M287" s="44">
        <v>1959.92</v>
      </c>
      <c r="N287" s="44">
        <v>1954.21</v>
      </c>
      <c r="O287" s="44">
        <v>1969.3</v>
      </c>
      <c r="P287" s="44">
        <v>1949.01</v>
      </c>
      <c r="Q287" s="44">
        <v>1941.3</v>
      </c>
      <c r="R287" s="44">
        <v>1936.6</v>
      </c>
      <c r="S287" s="44">
        <v>1902.94</v>
      </c>
      <c r="T287" s="44">
        <v>1894.6</v>
      </c>
      <c r="U287" s="44">
        <v>1873.9</v>
      </c>
      <c r="V287" s="44">
        <v>1838.51</v>
      </c>
      <c r="W287" s="44">
        <v>1867.37</v>
      </c>
      <c r="X287" s="44">
        <v>1898.45</v>
      </c>
      <c r="Y287" s="44">
        <v>1905.23</v>
      </c>
      <c r="Z287" s="44">
        <v>1709.09</v>
      </c>
      <c r="AA287" s="44">
        <v>1350.93</v>
      </c>
    </row>
    <row r="288" spans="1:27" ht="12.75" customHeight="1" outlineLevel="1" x14ac:dyDescent="0.2">
      <c r="A288" s="91" t="s">
        <v>2461</v>
      </c>
      <c r="B288" s="63" t="s">
        <v>90</v>
      </c>
      <c r="C288" s="43" t="s">
        <v>79</v>
      </c>
      <c r="D288" s="44">
        <f>$D$163</f>
        <v>113.12</v>
      </c>
      <c r="E288" s="44">
        <f>$D$163</f>
        <v>113.12</v>
      </c>
      <c r="F288" s="44">
        <f t="shared" ref="F288:AA288" si="166">$D$163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customHeight="1" outlineLevel="1" x14ac:dyDescent="0.2">
      <c r="A289" s="91" t="s">
        <v>2462</v>
      </c>
      <c r="B289" s="63" t="s">
        <v>83</v>
      </c>
      <c r="C289" s="43" t="s">
        <v>79</v>
      </c>
      <c r="D289" s="44">
        <v>6.14</v>
      </c>
      <c r="E289" s="44">
        <v>6.14</v>
      </c>
      <c r="F289" s="44">
        <v>6.14</v>
      </c>
      <c r="G289" s="44">
        <v>6.14</v>
      </c>
      <c r="H289" s="44">
        <v>6.14</v>
      </c>
      <c r="I289" s="44">
        <v>6.14</v>
      </c>
      <c r="J289" s="44">
        <v>6.14</v>
      </c>
      <c r="K289" s="44">
        <v>6.14</v>
      </c>
      <c r="L289" s="44">
        <v>6.14</v>
      </c>
      <c r="M289" s="44">
        <v>6.14</v>
      </c>
      <c r="N289" s="44">
        <v>6.14</v>
      </c>
      <c r="O289" s="44">
        <v>6.14</v>
      </c>
      <c r="P289" s="44">
        <v>6.14</v>
      </c>
      <c r="Q289" s="44">
        <v>6.14</v>
      </c>
      <c r="R289" s="44">
        <v>6.14</v>
      </c>
      <c r="S289" s="44">
        <v>6.14</v>
      </c>
      <c r="T289" s="44">
        <v>6.14</v>
      </c>
      <c r="U289" s="44">
        <v>6.14</v>
      </c>
      <c r="V289" s="44">
        <v>6.14</v>
      </c>
      <c r="W289" s="44">
        <v>6.14</v>
      </c>
      <c r="X289" s="44">
        <v>6.14</v>
      </c>
      <c r="Y289" s="44">
        <v>6.14</v>
      </c>
      <c r="Z289" s="44">
        <v>6.14</v>
      </c>
      <c r="AA289" s="44">
        <v>6.14</v>
      </c>
    </row>
    <row r="290" spans="1:27" ht="12.75" customHeight="1" outlineLevel="1" x14ac:dyDescent="0.2">
      <c r="A290" s="91" t="s">
        <v>2463</v>
      </c>
      <c r="B290" s="63" t="s">
        <v>81</v>
      </c>
      <c r="C290" s="43" t="s">
        <v>79</v>
      </c>
      <c r="D290" s="44">
        <f>$D$11</f>
        <v>110.23</v>
      </c>
      <c r="E290" s="44">
        <f t="shared" ref="E290:AA290" si="167">$D$11</f>
        <v>110.23</v>
      </c>
      <c r="F290" s="44">
        <f t="shared" si="167"/>
        <v>110.23</v>
      </c>
      <c r="G290" s="44">
        <f t="shared" si="167"/>
        <v>110.23</v>
      </c>
      <c r="H290" s="44">
        <f t="shared" si="167"/>
        <v>110.23</v>
      </c>
      <c r="I290" s="44">
        <f t="shared" si="167"/>
        <v>110.23</v>
      </c>
      <c r="J290" s="44">
        <f t="shared" si="167"/>
        <v>110.23</v>
      </c>
      <c r="K290" s="44">
        <f t="shared" si="167"/>
        <v>110.23</v>
      </c>
      <c r="L290" s="44">
        <f t="shared" si="167"/>
        <v>110.23</v>
      </c>
      <c r="M290" s="44">
        <f t="shared" si="167"/>
        <v>110.23</v>
      </c>
      <c r="N290" s="44">
        <f t="shared" si="167"/>
        <v>110.23</v>
      </c>
      <c r="O290" s="44">
        <f t="shared" si="167"/>
        <v>110.23</v>
      </c>
      <c r="P290" s="44">
        <f t="shared" si="167"/>
        <v>110.23</v>
      </c>
      <c r="Q290" s="44">
        <f t="shared" si="167"/>
        <v>110.23</v>
      </c>
      <c r="R290" s="44">
        <f t="shared" si="167"/>
        <v>110.23</v>
      </c>
      <c r="S290" s="44">
        <f t="shared" si="167"/>
        <v>110.23</v>
      </c>
      <c r="T290" s="44">
        <f t="shared" si="167"/>
        <v>110.23</v>
      </c>
      <c r="U290" s="44">
        <f t="shared" si="167"/>
        <v>110.23</v>
      </c>
      <c r="V290" s="44">
        <f t="shared" si="167"/>
        <v>110.23</v>
      </c>
      <c r="W290" s="44">
        <f t="shared" si="167"/>
        <v>110.23</v>
      </c>
      <c r="X290" s="44">
        <f t="shared" si="167"/>
        <v>110.23</v>
      </c>
      <c r="Y290" s="44">
        <f t="shared" si="167"/>
        <v>110.23</v>
      </c>
      <c r="Z290" s="44">
        <f t="shared" si="167"/>
        <v>110.23</v>
      </c>
      <c r="AA290" s="44">
        <f t="shared" si="167"/>
        <v>110.23</v>
      </c>
    </row>
    <row r="291" spans="1:27" ht="12.75" customHeight="1" x14ac:dyDescent="0.2">
      <c r="A291" s="90" t="s">
        <v>2464</v>
      </c>
      <c r="B291" s="28" t="str">
        <f>"27"&amp;"."&amp;$B$777&amp;"."&amp;$B$778</f>
        <v>27.04.2023</v>
      </c>
      <c r="C291" s="82" t="s">
        <v>76</v>
      </c>
      <c r="D291" s="83">
        <f>ROUND(((D292+D293+D295+D294)/1000),5)</f>
        <v>1.47847</v>
      </c>
      <c r="E291" s="83">
        <f>ROUND(((E292+E293+E295+E294)/1000),5)</f>
        <v>1.30714</v>
      </c>
      <c r="F291" s="83">
        <f>ROUND(((F292+F293+F295+F294)/1000),5)</f>
        <v>1.3007899999999999</v>
      </c>
      <c r="G291" s="83">
        <f t="shared" ref="G291:AA291" si="168">ROUND(((G292+G293+G295+G294)/1000),5)</f>
        <v>1.2945199999999999</v>
      </c>
      <c r="H291" s="83">
        <f t="shared" si="168"/>
        <v>1.30054</v>
      </c>
      <c r="I291" s="83">
        <f t="shared" si="168"/>
        <v>1.3306199999999999</v>
      </c>
      <c r="J291" s="83">
        <f t="shared" si="168"/>
        <v>1.5786800000000001</v>
      </c>
      <c r="K291" s="83">
        <f t="shared" si="168"/>
        <v>1.89354</v>
      </c>
      <c r="L291" s="83">
        <f t="shared" si="168"/>
        <v>2.1080899999999998</v>
      </c>
      <c r="M291" s="83">
        <f t="shared" si="168"/>
        <v>2.2016399999999998</v>
      </c>
      <c r="N291" s="83">
        <f t="shared" si="168"/>
        <v>2.1871499999999999</v>
      </c>
      <c r="O291" s="83">
        <f t="shared" si="168"/>
        <v>2.2072799999999999</v>
      </c>
      <c r="P291" s="83">
        <f t="shared" si="168"/>
        <v>2.2109100000000002</v>
      </c>
      <c r="Q291" s="83">
        <f t="shared" si="168"/>
        <v>2.24594</v>
      </c>
      <c r="R291" s="83">
        <f t="shared" si="168"/>
        <v>2.1921400000000002</v>
      </c>
      <c r="S291" s="83">
        <f t="shared" si="168"/>
        <v>2.1762899999999998</v>
      </c>
      <c r="T291" s="83">
        <f t="shared" si="168"/>
        <v>2.1390899999999999</v>
      </c>
      <c r="U291" s="83">
        <f t="shared" si="168"/>
        <v>2.1203500000000002</v>
      </c>
      <c r="V291" s="83">
        <f t="shared" si="168"/>
        <v>2.0949499999999999</v>
      </c>
      <c r="W291" s="83">
        <f t="shared" si="168"/>
        <v>2.1181700000000001</v>
      </c>
      <c r="X291" s="83">
        <f t="shared" si="168"/>
        <v>2.1665399999999999</v>
      </c>
      <c r="Y291" s="83">
        <f t="shared" si="168"/>
        <v>2.1663399999999999</v>
      </c>
      <c r="Z291" s="83">
        <f t="shared" si="168"/>
        <v>1.9407300000000001</v>
      </c>
      <c r="AA291" s="83">
        <f t="shared" si="168"/>
        <v>1.58134</v>
      </c>
    </row>
    <row r="292" spans="1:27" ht="12.75" customHeight="1" outlineLevel="1" x14ac:dyDescent="0.2">
      <c r="A292" s="91" t="s">
        <v>2465</v>
      </c>
      <c r="B292" s="63" t="s">
        <v>233</v>
      </c>
      <c r="C292" s="43" t="s">
        <v>79</v>
      </c>
      <c r="D292" s="44">
        <v>1248.98</v>
      </c>
      <c r="E292" s="44">
        <v>1077.6500000000001</v>
      </c>
      <c r="F292" s="44">
        <v>1071.3</v>
      </c>
      <c r="G292" s="44">
        <v>1065.03</v>
      </c>
      <c r="H292" s="44">
        <v>1071.05</v>
      </c>
      <c r="I292" s="44">
        <v>1101.1300000000001</v>
      </c>
      <c r="J292" s="44">
        <v>1349.19</v>
      </c>
      <c r="K292" s="44">
        <v>1664.05</v>
      </c>
      <c r="L292" s="44">
        <v>1878.6</v>
      </c>
      <c r="M292" s="44">
        <v>1972.15</v>
      </c>
      <c r="N292" s="44">
        <v>1957.66</v>
      </c>
      <c r="O292" s="44">
        <v>1977.79</v>
      </c>
      <c r="P292" s="44">
        <v>1981.42</v>
      </c>
      <c r="Q292" s="44">
        <v>2016.45</v>
      </c>
      <c r="R292" s="44">
        <v>1962.65</v>
      </c>
      <c r="S292" s="44">
        <v>1946.8</v>
      </c>
      <c r="T292" s="44">
        <v>1909.6</v>
      </c>
      <c r="U292" s="44">
        <v>1890.86</v>
      </c>
      <c r="V292" s="44">
        <v>1865.46</v>
      </c>
      <c r="W292" s="44">
        <v>1888.68</v>
      </c>
      <c r="X292" s="44">
        <v>1937.05</v>
      </c>
      <c r="Y292" s="44">
        <v>1936.85</v>
      </c>
      <c r="Z292" s="44">
        <v>1711.24</v>
      </c>
      <c r="AA292" s="44">
        <v>1351.85</v>
      </c>
    </row>
    <row r="293" spans="1:27" ht="12.75" customHeight="1" outlineLevel="1" x14ac:dyDescent="0.2">
      <c r="A293" s="91" t="s">
        <v>2466</v>
      </c>
      <c r="B293" s="63" t="s">
        <v>90</v>
      </c>
      <c r="C293" s="43" t="s">
        <v>79</v>
      </c>
      <c r="D293" s="44">
        <f>$D$163</f>
        <v>113.12</v>
      </c>
      <c r="E293" s="44">
        <f>$D$163</f>
        <v>113.12</v>
      </c>
      <c r="F293" s="44">
        <f t="shared" ref="F293:AA293" si="169">$D$163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customHeight="1" outlineLevel="1" x14ac:dyDescent="0.2">
      <c r="A294" s="91" t="s">
        <v>2467</v>
      </c>
      <c r="B294" s="63" t="s">
        <v>83</v>
      </c>
      <c r="C294" s="43" t="s">
        <v>79</v>
      </c>
      <c r="D294" s="44">
        <v>6.14</v>
      </c>
      <c r="E294" s="44">
        <v>6.14</v>
      </c>
      <c r="F294" s="44">
        <v>6.14</v>
      </c>
      <c r="G294" s="44">
        <v>6.14</v>
      </c>
      <c r="H294" s="44">
        <v>6.14</v>
      </c>
      <c r="I294" s="44">
        <v>6.14</v>
      </c>
      <c r="J294" s="44">
        <v>6.14</v>
      </c>
      <c r="K294" s="44">
        <v>6.14</v>
      </c>
      <c r="L294" s="44">
        <v>6.14</v>
      </c>
      <c r="M294" s="44">
        <v>6.14</v>
      </c>
      <c r="N294" s="44">
        <v>6.14</v>
      </c>
      <c r="O294" s="44">
        <v>6.14</v>
      </c>
      <c r="P294" s="44">
        <v>6.14</v>
      </c>
      <c r="Q294" s="44">
        <v>6.14</v>
      </c>
      <c r="R294" s="44">
        <v>6.14</v>
      </c>
      <c r="S294" s="44">
        <v>6.14</v>
      </c>
      <c r="T294" s="44">
        <v>6.14</v>
      </c>
      <c r="U294" s="44">
        <v>6.14</v>
      </c>
      <c r="V294" s="44">
        <v>6.14</v>
      </c>
      <c r="W294" s="44">
        <v>6.14</v>
      </c>
      <c r="X294" s="44">
        <v>6.14</v>
      </c>
      <c r="Y294" s="44">
        <v>6.14</v>
      </c>
      <c r="Z294" s="44">
        <v>6.14</v>
      </c>
      <c r="AA294" s="44">
        <v>6.14</v>
      </c>
    </row>
    <row r="295" spans="1:27" ht="12.75" customHeight="1" outlineLevel="1" x14ac:dyDescent="0.2">
      <c r="A295" s="91" t="s">
        <v>2468</v>
      </c>
      <c r="B295" s="63" t="s">
        <v>81</v>
      </c>
      <c r="C295" s="43" t="s">
        <v>79</v>
      </c>
      <c r="D295" s="44">
        <f>$D$11</f>
        <v>110.23</v>
      </c>
      <c r="E295" s="44">
        <f t="shared" ref="E295:AA295" si="170">$D$11</f>
        <v>110.23</v>
      </c>
      <c r="F295" s="44">
        <f t="shared" si="170"/>
        <v>110.23</v>
      </c>
      <c r="G295" s="44">
        <f t="shared" si="170"/>
        <v>110.23</v>
      </c>
      <c r="H295" s="44">
        <f t="shared" si="170"/>
        <v>110.23</v>
      </c>
      <c r="I295" s="44">
        <f t="shared" si="170"/>
        <v>110.23</v>
      </c>
      <c r="J295" s="44">
        <f t="shared" si="170"/>
        <v>110.23</v>
      </c>
      <c r="K295" s="44">
        <f t="shared" si="170"/>
        <v>110.23</v>
      </c>
      <c r="L295" s="44">
        <f t="shared" si="170"/>
        <v>110.23</v>
      </c>
      <c r="M295" s="44">
        <f t="shared" si="170"/>
        <v>110.23</v>
      </c>
      <c r="N295" s="44">
        <f t="shared" si="170"/>
        <v>110.23</v>
      </c>
      <c r="O295" s="44">
        <f t="shared" si="170"/>
        <v>110.23</v>
      </c>
      <c r="P295" s="44">
        <f t="shared" si="170"/>
        <v>110.23</v>
      </c>
      <c r="Q295" s="44">
        <f t="shared" si="170"/>
        <v>110.23</v>
      </c>
      <c r="R295" s="44">
        <f t="shared" si="170"/>
        <v>110.23</v>
      </c>
      <c r="S295" s="44">
        <f t="shared" si="170"/>
        <v>110.23</v>
      </c>
      <c r="T295" s="44">
        <f t="shared" si="170"/>
        <v>110.23</v>
      </c>
      <c r="U295" s="44">
        <f t="shared" si="170"/>
        <v>110.23</v>
      </c>
      <c r="V295" s="44">
        <f t="shared" si="170"/>
        <v>110.23</v>
      </c>
      <c r="W295" s="44">
        <f t="shared" si="170"/>
        <v>110.23</v>
      </c>
      <c r="X295" s="44">
        <f t="shared" si="170"/>
        <v>110.23</v>
      </c>
      <c r="Y295" s="44">
        <f t="shared" si="170"/>
        <v>110.23</v>
      </c>
      <c r="Z295" s="44">
        <f t="shared" si="170"/>
        <v>110.23</v>
      </c>
      <c r="AA295" s="44">
        <f t="shared" si="170"/>
        <v>110.23</v>
      </c>
    </row>
    <row r="296" spans="1:27" ht="12.75" customHeight="1" x14ac:dyDescent="0.2">
      <c r="A296" s="90" t="s">
        <v>2469</v>
      </c>
      <c r="B296" s="28" t="str">
        <f>"28"&amp;"."&amp;$B$777&amp;"."&amp;$B$778</f>
        <v>28.04.2023</v>
      </c>
      <c r="C296" s="82" t="s">
        <v>76</v>
      </c>
      <c r="D296" s="83">
        <f>ROUND(((D297+D298+D300+D299)/1000),5)</f>
        <v>1.4723200000000001</v>
      </c>
      <c r="E296" s="83">
        <f>ROUND(((E297+E298+E300+E299)/1000),5)</f>
        <v>1.3068900000000001</v>
      </c>
      <c r="F296" s="83">
        <f>ROUND(((F297+F298+F300+F299)/1000),5)</f>
        <v>1.2978799999999999</v>
      </c>
      <c r="G296" s="83">
        <f t="shared" ref="G296:AA296" si="171">ROUND(((G297+G298+G300+G299)/1000),5)</f>
        <v>1.29068</v>
      </c>
      <c r="H296" s="83">
        <f t="shared" si="171"/>
        <v>1.30409</v>
      </c>
      <c r="I296" s="83">
        <f t="shared" si="171"/>
        <v>1.3437699999999999</v>
      </c>
      <c r="J296" s="83">
        <f t="shared" si="171"/>
        <v>1.6194200000000001</v>
      </c>
      <c r="K296" s="83">
        <f t="shared" si="171"/>
        <v>1.9051899999999999</v>
      </c>
      <c r="L296" s="83">
        <f t="shared" si="171"/>
        <v>2.1325599999999998</v>
      </c>
      <c r="M296" s="83">
        <f t="shared" si="171"/>
        <v>2.2475999999999998</v>
      </c>
      <c r="N296" s="83">
        <f t="shared" si="171"/>
        <v>2.2561200000000001</v>
      </c>
      <c r="O296" s="83">
        <f t="shared" si="171"/>
        <v>2.2789700000000002</v>
      </c>
      <c r="P296" s="83">
        <f t="shared" si="171"/>
        <v>2.2780499999999999</v>
      </c>
      <c r="Q296" s="83">
        <f t="shared" si="171"/>
        <v>2.2769900000000001</v>
      </c>
      <c r="R296" s="83">
        <f t="shared" si="171"/>
        <v>2.2599</v>
      </c>
      <c r="S296" s="83">
        <f t="shared" si="171"/>
        <v>2.2487599999999999</v>
      </c>
      <c r="T296" s="83">
        <f t="shared" si="171"/>
        <v>2.2417799999999999</v>
      </c>
      <c r="U296" s="83">
        <f t="shared" si="171"/>
        <v>2.1635800000000001</v>
      </c>
      <c r="V296" s="83">
        <f t="shared" si="171"/>
        <v>2.1547700000000001</v>
      </c>
      <c r="W296" s="83">
        <f t="shared" si="171"/>
        <v>2.13883</v>
      </c>
      <c r="X296" s="83">
        <f t="shared" si="171"/>
        <v>2.1785800000000002</v>
      </c>
      <c r="Y296" s="83">
        <f t="shared" si="171"/>
        <v>2.2438799999999999</v>
      </c>
      <c r="Z296" s="83">
        <f t="shared" si="171"/>
        <v>2.0352600000000001</v>
      </c>
      <c r="AA296" s="83">
        <f t="shared" si="171"/>
        <v>1.88123</v>
      </c>
    </row>
    <row r="297" spans="1:27" ht="12.75" customHeight="1" outlineLevel="1" x14ac:dyDescent="0.2">
      <c r="A297" s="91" t="s">
        <v>2470</v>
      </c>
      <c r="B297" s="63" t="s">
        <v>233</v>
      </c>
      <c r="C297" s="43" t="s">
        <v>79</v>
      </c>
      <c r="D297" s="44">
        <v>1242.83</v>
      </c>
      <c r="E297" s="44">
        <v>1077.4000000000001</v>
      </c>
      <c r="F297" s="44">
        <v>1068.3900000000001</v>
      </c>
      <c r="G297" s="44">
        <v>1061.19</v>
      </c>
      <c r="H297" s="44">
        <v>1074.5999999999999</v>
      </c>
      <c r="I297" s="44">
        <v>1114.28</v>
      </c>
      <c r="J297" s="44">
        <v>1389.93</v>
      </c>
      <c r="K297" s="44">
        <v>1675.7</v>
      </c>
      <c r="L297" s="44">
        <v>1903.07</v>
      </c>
      <c r="M297" s="44">
        <v>2018.11</v>
      </c>
      <c r="N297" s="44">
        <v>2026.63</v>
      </c>
      <c r="O297" s="44">
        <v>2049.48</v>
      </c>
      <c r="P297" s="44">
        <v>2048.56</v>
      </c>
      <c r="Q297" s="44">
        <v>2047.5</v>
      </c>
      <c r="R297" s="44">
        <v>2030.41</v>
      </c>
      <c r="S297" s="44">
        <v>2019.27</v>
      </c>
      <c r="T297" s="44">
        <v>2012.29</v>
      </c>
      <c r="U297" s="44">
        <v>1934.09</v>
      </c>
      <c r="V297" s="44">
        <v>1925.28</v>
      </c>
      <c r="W297" s="44">
        <v>1909.34</v>
      </c>
      <c r="X297" s="44">
        <v>1949.09</v>
      </c>
      <c r="Y297" s="44">
        <v>2014.39</v>
      </c>
      <c r="Z297" s="44">
        <v>1805.77</v>
      </c>
      <c r="AA297" s="44">
        <v>1651.74</v>
      </c>
    </row>
    <row r="298" spans="1:27" ht="12.75" customHeight="1" outlineLevel="1" x14ac:dyDescent="0.2">
      <c r="A298" s="91" t="s">
        <v>2471</v>
      </c>
      <c r="B298" s="63" t="s">
        <v>90</v>
      </c>
      <c r="C298" s="43" t="s">
        <v>79</v>
      </c>
      <c r="D298" s="44">
        <f>$D$163</f>
        <v>113.12</v>
      </c>
      <c r="E298" s="44">
        <f>$D$163</f>
        <v>113.12</v>
      </c>
      <c r="F298" s="44">
        <f t="shared" ref="F298:AA298" si="172">$D$163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customHeight="1" outlineLevel="1" x14ac:dyDescent="0.2">
      <c r="A299" s="91" t="s">
        <v>2472</v>
      </c>
      <c r="B299" s="63" t="s">
        <v>83</v>
      </c>
      <c r="C299" s="43" t="s">
        <v>79</v>
      </c>
      <c r="D299" s="44">
        <v>6.14</v>
      </c>
      <c r="E299" s="44">
        <v>6.14</v>
      </c>
      <c r="F299" s="44">
        <v>6.14</v>
      </c>
      <c r="G299" s="44">
        <v>6.14</v>
      </c>
      <c r="H299" s="44">
        <v>6.14</v>
      </c>
      <c r="I299" s="44">
        <v>6.14</v>
      </c>
      <c r="J299" s="44">
        <v>6.14</v>
      </c>
      <c r="K299" s="44">
        <v>6.14</v>
      </c>
      <c r="L299" s="44">
        <v>6.14</v>
      </c>
      <c r="M299" s="44">
        <v>6.14</v>
      </c>
      <c r="N299" s="44">
        <v>6.14</v>
      </c>
      <c r="O299" s="44">
        <v>6.14</v>
      </c>
      <c r="P299" s="44">
        <v>6.14</v>
      </c>
      <c r="Q299" s="44">
        <v>6.14</v>
      </c>
      <c r="R299" s="44">
        <v>6.14</v>
      </c>
      <c r="S299" s="44">
        <v>6.14</v>
      </c>
      <c r="T299" s="44">
        <v>6.14</v>
      </c>
      <c r="U299" s="44">
        <v>6.14</v>
      </c>
      <c r="V299" s="44">
        <v>6.14</v>
      </c>
      <c r="W299" s="44">
        <v>6.14</v>
      </c>
      <c r="X299" s="44">
        <v>6.14</v>
      </c>
      <c r="Y299" s="44">
        <v>6.14</v>
      </c>
      <c r="Z299" s="44">
        <v>6.14</v>
      </c>
      <c r="AA299" s="44">
        <v>6.14</v>
      </c>
    </row>
    <row r="300" spans="1:27" ht="12.75" customHeight="1" outlineLevel="1" x14ac:dyDescent="0.2">
      <c r="A300" s="91" t="s">
        <v>2473</v>
      </c>
      <c r="B300" s="63" t="s">
        <v>81</v>
      </c>
      <c r="C300" s="43" t="s">
        <v>79</v>
      </c>
      <c r="D300" s="44">
        <f>$D$11</f>
        <v>110.23</v>
      </c>
      <c r="E300" s="44">
        <f t="shared" ref="E300:AA300" si="173">$D$11</f>
        <v>110.23</v>
      </c>
      <c r="F300" s="44">
        <f t="shared" si="173"/>
        <v>110.23</v>
      </c>
      <c r="G300" s="44">
        <f t="shared" si="173"/>
        <v>110.23</v>
      </c>
      <c r="H300" s="44">
        <f t="shared" si="173"/>
        <v>110.23</v>
      </c>
      <c r="I300" s="44">
        <f t="shared" si="173"/>
        <v>110.23</v>
      </c>
      <c r="J300" s="44">
        <f t="shared" si="173"/>
        <v>110.23</v>
      </c>
      <c r="K300" s="44">
        <f t="shared" si="173"/>
        <v>110.23</v>
      </c>
      <c r="L300" s="44">
        <f t="shared" si="173"/>
        <v>110.23</v>
      </c>
      <c r="M300" s="44">
        <f t="shared" si="173"/>
        <v>110.23</v>
      </c>
      <c r="N300" s="44">
        <f t="shared" si="173"/>
        <v>110.23</v>
      </c>
      <c r="O300" s="44">
        <f t="shared" si="173"/>
        <v>110.23</v>
      </c>
      <c r="P300" s="44">
        <f t="shared" si="173"/>
        <v>110.23</v>
      </c>
      <c r="Q300" s="44">
        <f t="shared" si="173"/>
        <v>110.23</v>
      </c>
      <c r="R300" s="44">
        <f t="shared" si="173"/>
        <v>110.23</v>
      </c>
      <c r="S300" s="44">
        <f t="shared" si="173"/>
        <v>110.23</v>
      </c>
      <c r="T300" s="44">
        <f t="shared" si="173"/>
        <v>110.23</v>
      </c>
      <c r="U300" s="44">
        <f t="shared" si="173"/>
        <v>110.23</v>
      </c>
      <c r="V300" s="44">
        <f t="shared" si="173"/>
        <v>110.23</v>
      </c>
      <c r="W300" s="44">
        <f t="shared" si="173"/>
        <v>110.23</v>
      </c>
      <c r="X300" s="44">
        <f t="shared" si="173"/>
        <v>110.23</v>
      </c>
      <c r="Y300" s="44">
        <f t="shared" si="173"/>
        <v>110.23</v>
      </c>
      <c r="Z300" s="44">
        <f t="shared" si="173"/>
        <v>110.23</v>
      </c>
      <c r="AA300" s="44">
        <f t="shared" si="173"/>
        <v>110.23</v>
      </c>
    </row>
    <row r="301" spans="1:27" ht="12.75" customHeight="1" x14ac:dyDescent="0.2">
      <c r="A301" s="90" t="s">
        <v>2474</v>
      </c>
      <c r="B301" s="28" t="str">
        <f>"29"&amp;"."&amp;$B$777&amp;"."&amp;$B$778</f>
        <v>29.04.2023</v>
      </c>
      <c r="C301" s="82" t="s">
        <v>76</v>
      </c>
      <c r="D301" s="83">
        <f>ROUND(((D302+D303+D305+D304)/1000),5)</f>
        <v>1.8582000000000001</v>
      </c>
      <c r="E301" s="83">
        <f>ROUND(((E302+E303+E305+E304)/1000),5)</f>
        <v>1.69737</v>
      </c>
      <c r="F301" s="83">
        <f>ROUND(((F302+F303+F305+F304)/1000),5)</f>
        <v>1.5327599999999999</v>
      </c>
      <c r="G301" s="83">
        <f t="shared" ref="G301:AA301" si="174">ROUND(((G302+G303+G305+G304)/1000),5)</f>
        <v>1.48943</v>
      </c>
      <c r="H301" s="83">
        <f t="shared" si="174"/>
        <v>1.50282</v>
      </c>
      <c r="I301" s="83">
        <f t="shared" si="174"/>
        <v>1.5111399999999999</v>
      </c>
      <c r="J301" s="83">
        <f t="shared" si="174"/>
        <v>1.54287</v>
      </c>
      <c r="K301" s="83">
        <f t="shared" si="174"/>
        <v>1.7386699999999999</v>
      </c>
      <c r="L301" s="83">
        <f t="shared" si="174"/>
        <v>1.9971000000000001</v>
      </c>
      <c r="M301" s="83">
        <f t="shared" si="174"/>
        <v>2.2244299999999999</v>
      </c>
      <c r="N301" s="83">
        <f t="shared" si="174"/>
        <v>2.27352</v>
      </c>
      <c r="O301" s="83">
        <f t="shared" si="174"/>
        <v>2.2699400000000001</v>
      </c>
      <c r="P301" s="83">
        <f t="shared" si="174"/>
        <v>2.19041</v>
      </c>
      <c r="Q301" s="83">
        <f t="shared" si="174"/>
        <v>2.1841699999999999</v>
      </c>
      <c r="R301" s="83">
        <f t="shared" si="174"/>
        <v>2.1516500000000001</v>
      </c>
      <c r="S301" s="83">
        <f t="shared" si="174"/>
        <v>2.11111</v>
      </c>
      <c r="T301" s="83">
        <f t="shared" si="174"/>
        <v>2.1681300000000001</v>
      </c>
      <c r="U301" s="83">
        <f t="shared" si="174"/>
        <v>2.1701000000000001</v>
      </c>
      <c r="V301" s="83">
        <f t="shared" si="174"/>
        <v>2.1766999999999999</v>
      </c>
      <c r="W301" s="83">
        <f t="shared" si="174"/>
        <v>2.29766</v>
      </c>
      <c r="X301" s="83">
        <f t="shared" si="174"/>
        <v>2.3733200000000001</v>
      </c>
      <c r="Y301" s="83">
        <f t="shared" si="174"/>
        <v>2.2173600000000002</v>
      </c>
      <c r="Z301" s="83">
        <f t="shared" si="174"/>
        <v>1.98986</v>
      </c>
      <c r="AA301" s="83">
        <f t="shared" si="174"/>
        <v>1.87134</v>
      </c>
    </row>
    <row r="302" spans="1:27" ht="12.75" customHeight="1" outlineLevel="1" x14ac:dyDescent="0.2">
      <c r="A302" s="91" t="s">
        <v>2475</v>
      </c>
      <c r="B302" s="63" t="s">
        <v>233</v>
      </c>
      <c r="C302" s="43" t="s">
        <v>79</v>
      </c>
      <c r="D302" s="44">
        <v>1628.71</v>
      </c>
      <c r="E302" s="44">
        <v>1467.88</v>
      </c>
      <c r="F302" s="44">
        <v>1303.27</v>
      </c>
      <c r="G302" s="44">
        <v>1259.94</v>
      </c>
      <c r="H302" s="44">
        <v>1273.33</v>
      </c>
      <c r="I302" s="44">
        <v>1281.6500000000001</v>
      </c>
      <c r="J302" s="44">
        <v>1313.38</v>
      </c>
      <c r="K302" s="44">
        <v>1509.18</v>
      </c>
      <c r="L302" s="44">
        <v>1767.61</v>
      </c>
      <c r="M302" s="44">
        <v>1994.94</v>
      </c>
      <c r="N302" s="44">
        <v>2044.03</v>
      </c>
      <c r="O302" s="44">
        <v>2040.45</v>
      </c>
      <c r="P302" s="44">
        <v>1960.92</v>
      </c>
      <c r="Q302" s="44">
        <v>1954.68</v>
      </c>
      <c r="R302" s="44">
        <v>1922.16</v>
      </c>
      <c r="S302" s="44">
        <v>1881.62</v>
      </c>
      <c r="T302" s="44">
        <v>1938.64</v>
      </c>
      <c r="U302" s="44">
        <v>1940.61</v>
      </c>
      <c r="V302" s="44">
        <v>1947.21</v>
      </c>
      <c r="W302" s="44">
        <v>2068.17</v>
      </c>
      <c r="X302" s="44">
        <v>2143.83</v>
      </c>
      <c r="Y302" s="44">
        <v>1987.87</v>
      </c>
      <c r="Z302" s="44">
        <v>1760.37</v>
      </c>
      <c r="AA302" s="44">
        <v>1641.85</v>
      </c>
    </row>
    <row r="303" spans="1:27" ht="12.75" customHeight="1" outlineLevel="1" x14ac:dyDescent="0.2">
      <c r="A303" s="91" t="s">
        <v>2476</v>
      </c>
      <c r="B303" s="63" t="s">
        <v>90</v>
      </c>
      <c r="C303" s="43" t="s">
        <v>79</v>
      </c>
      <c r="D303" s="44">
        <f>$D$163</f>
        <v>113.12</v>
      </c>
      <c r="E303" s="44">
        <f>$D$163</f>
        <v>113.12</v>
      </c>
      <c r="F303" s="44">
        <f t="shared" ref="F303:AA303" si="175">$D$163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customHeight="1" outlineLevel="1" x14ac:dyDescent="0.2">
      <c r="A304" s="91" t="s">
        <v>2477</v>
      </c>
      <c r="B304" s="63" t="s">
        <v>83</v>
      </c>
      <c r="C304" s="43" t="s">
        <v>79</v>
      </c>
      <c r="D304" s="44">
        <v>6.14</v>
      </c>
      <c r="E304" s="44">
        <v>6.14</v>
      </c>
      <c r="F304" s="44">
        <v>6.14</v>
      </c>
      <c r="G304" s="44">
        <v>6.14</v>
      </c>
      <c r="H304" s="44">
        <v>6.14</v>
      </c>
      <c r="I304" s="44">
        <v>6.14</v>
      </c>
      <c r="J304" s="44">
        <v>6.14</v>
      </c>
      <c r="K304" s="44">
        <v>6.14</v>
      </c>
      <c r="L304" s="44">
        <v>6.14</v>
      </c>
      <c r="M304" s="44">
        <v>6.14</v>
      </c>
      <c r="N304" s="44">
        <v>6.14</v>
      </c>
      <c r="O304" s="44">
        <v>6.14</v>
      </c>
      <c r="P304" s="44">
        <v>6.14</v>
      </c>
      <c r="Q304" s="44">
        <v>6.14</v>
      </c>
      <c r="R304" s="44">
        <v>6.14</v>
      </c>
      <c r="S304" s="44">
        <v>6.14</v>
      </c>
      <c r="T304" s="44">
        <v>6.14</v>
      </c>
      <c r="U304" s="44">
        <v>6.14</v>
      </c>
      <c r="V304" s="44">
        <v>6.14</v>
      </c>
      <c r="W304" s="44">
        <v>6.14</v>
      </c>
      <c r="X304" s="44">
        <v>6.14</v>
      </c>
      <c r="Y304" s="44">
        <v>6.14</v>
      </c>
      <c r="Z304" s="44">
        <v>6.14</v>
      </c>
      <c r="AA304" s="44">
        <v>6.14</v>
      </c>
    </row>
    <row r="305" spans="1:27" ht="12.75" customHeight="1" outlineLevel="1" x14ac:dyDescent="0.2">
      <c r="A305" s="91" t="s">
        <v>2478</v>
      </c>
      <c r="B305" s="63" t="s">
        <v>81</v>
      </c>
      <c r="C305" s="43" t="s">
        <v>79</v>
      </c>
      <c r="D305" s="44">
        <f>$D$11</f>
        <v>110.23</v>
      </c>
      <c r="E305" s="44">
        <f t="shared" ref="E305:AA305" si="176">$D$11</f>
        <v>110.23</v>
      </c>
      <c r="F305" s="44">
        <f t="shared" si="176"/>
        <v>110.23</v>
      </c>
      <c r="G305" s="44">
        <f t="shared" si="176"/>
        <v>110.23</v>
      </c>
      <c r="H305" s="44">
        <f t="shared" si="176"/>
        <v>110.23</v>
      </c>
      <c r="I305" s="44">
        <f t="shared" si="176"/>
        <v>110.23</v>
      </c>
      <c r="J305" s="44">
        <f t="shared" si="176"/>
        <v>110.23</v>
      </c>
      <c r="K305" s="44">
        <f t="shared" si="176"/>
        <v>110.23</v>
      </c>
      <c r="L305" s="44">
        <f t="shared" si="176"/>
        <v>110.23</v>
      </c>
      <c r="M305" s="44">
        <f t="shared" si="176"/>
        <v>110.23</v>
      </c>
      <c r="N305" s="44">
        <f t="shared" si="176"/>
        <v>110.23</v>
      </c>
      <c r="O305" s="44">
        <f t="shared" si="176"/>
        <v>110.23</v>
      </c>
      <c r="P305" s="44">
        <f t="shared" si="176"/>
        <v>110.23</v>
      </c>
      <c r="Q305" s="44">
        <f t="shared" si="176"/>
        <v>110.23</v>
      </c>
      <c r="R305" s="44">
        <f t="shared" si="176"/>
        <v>110.23</v>
      </c>
      <c r="S305" s="44">
        <f t="shared" si="176"/>
        <v>110.23</v>
      </c>
      <c r="T305" s="44">
        <f t="shared" si="176"/>
        <v>110.23</v>
      </c>
      <c r="U305" s="44">
        <f t="shared" si="176"/>
        <v>110.23</v>
      </c>
      <c r="V305" s="44">
        <f t="shared" si="176"/>
        <v>110.23</v>
      </c>
      <c r="W305" s="44">
        <f t="shared" si="176"/>
        <v>110.23</v>
      </c>
      <c r="X305" s="44">
        <f t="shared" si="176"/>
        <v>110.23</v>
      </c>
      <c r="Y305" s="44">
        <f t="shared" si="176"/>
        <v>110.23</v>
      </c>
      <c r="Z305" s="44">
        <f t="shared" si="176"/>
        <v>110.23</v>
      </c>
      <c r="AA305" s="44">
        <f t="shared" si="176"/>
        <v>110.23</v>
      </c>
    </row>
    <row r="306" spans="1:27" ht="12.75" customHeight="1" x14ac:dyDescent="0.2">
      <c r="A306" s="90" t="s">
        <v>2479</v>
      </c>
      <c r="B306" s="28" t="str">
        <f>"30"&amp;"."&amp;$B$777&amp;"."&amp;$B$778</f>
        <v>30.04.2023</v>
      </c>
      <c r="C306" s="82" t="s">
        <v>76</v>
      </c>
      <c r="D306" s="83">
        <f>ROUND(((D307+D308+D310+D309)/1000),5)</f>
        <v>1.833</v>
      </c>
      <c r="E306" s="83">
        <f>ROUND(((E307+E308+E310+E309)/1000),5)</f>
        <v>1.6654199999999999</v>
      </c>
      <c r="F306" s="83">
        <f>ROUND(((F307+F308+F310+F309)/1000),5)</f>
        <v>1.52721</v>
      </c>
      <c r="G306" s="83">
        <f t="shared" ref="G306:AA306" si="177">ROUND(((G307+G308+G310+G309)/1000),5)</f>
        <v>1.4763599999999999</v>
      </c>
      <c r="H306" s="83">
        <f t="shared" si="177"/>
        <v>1.4732700000000001</v>
      </c>
      <c r="I306" s="83">
        <f t="shared" si="177"/>
        <v>1.5082</v>
      </c>
      <c r="J306" s="83">
        <f t="shared" si="177"/>
        <v>1.5144500000000001</v>
      </c>
      <c r="K306" s="83">
        <f t="shared" si="177"/>
        <v>1.6382699999999999</v>
      </c>
      <c r="L306" s="83">
        <f t="shared" si="177"/>
        <v>1.87795</v>
      </c>
      <c r="M306" s="83">
        <f t="shared" si="177"/>
        <v>2.04298</v>
      </c>
      <c r="N306" s="83">
        <f t="shared" si="177"/>
        <v>2.1146400000000001</v>
      </c>
      <c r="O306" s="83">
        <f t="shared" si="177"/>
        <v>2.1137999999999999</v>
      </c>
      <c r="P306" s="83">
        <f t="shared" si="177"/>
        <v>2.1003400000000001</v>
      </c>
      <c r="Q306" s="83">
        <f t="shared" si="177"/>
        <v>2.0991</v>
      </c>
      <c r="R306" s="83">
        <f t="shared" si="177"/>
        <v>2.0022700000000002</v>
      </c>
      <c r="S306" s="83">
        <f t="shared" si="177"/>
        <v>1.9848399999999999</v>
      </c>
      <c r="T306" s="83">
        <f t="shared" si="177"/>
        <v>2.1439900000000001</v>
      </c>
      <c r="U306" s="83">
        <f t="shared" si="177"/>
        <v>2.17909</v>
      </c>
      <c r="V306" s="83">
        <f t="shared" si="177"/>
        <v>2.1875900000000001</v>
      </c>
      <c r="W306" s="83">
        <f t="shared" si="177"/>
        <v>2.3608500000000001</v>
      </c>
      <c r="X306" s="83">
        <f t="shared" si="177"/>
        <v>2.5493299999999999</v>
      </c>
      <c r="Y306" s="83">
        <f t="shared" si="177"/>
        <v>2.2436500000000001</v>
      </c>
      <c r="Z306" s="83">
        <f t="shared" si="177"/>
        <v>1.9541500000000001</v>
      </c>
      <c r="AA306" s="83">
        <f t="shared" si="177"/>
        <v>1.8139700000000001</v>
      </c>
    </row>
    <row r="307" spans="1:27" ht="12.75" customHeight="1" outlineLevel="1" x14ac:dyDescent="0.2">
      <c r="A307" s="91" t="s">
        <v>2480</v>
      </c>
      <c r="B307" s="63" t="s">
        <v>233</v>
      </c>
      <c r="C307" s="43" t="s">
        <v>79</v>
      </c>
      <c r="D307" s="44">
        <v>1603.51</v>
      </c>
      <c r="E307" s="44">
        <v>1435.93</v>
      </c>
      <c r="F307" s="44">
        <v>1297.72</v>
      </c>
      <c r="G307" s="44">
        <v>1246.8699999999999</v>
      </c>
      <c r="H307" s="44">
        <v>1243.78</v>
      </c>
      <c r="I307" s="44">
        <v>1278.71</v>
      </c>
      <c r="J307" s="44">
        <v>1284.96</v>
      </c>
      <c r="K307" s="44">
        <v>1408.78</v>
      </c>
      <c r="L307" s="44">
        <v>1648.46</v>
      </c>
      <c r="M307" s="44">
        <v>1813.49</v>
      </c>
      <c r="N307" s="44">
        <v>1885.15</v>
      </c>
      <c r="O307" s="44">
        <v>1884.31</v>
      </c>
      <c r="P307" s="44">
        <v>1870.85</v>
      </c>
      <c r="Q307" s="44">
        <v>1869.61</v>
      </c>
      <c r="R307" s="44">
        <v>1772.78</v>
      </c>
      <c r="S307" s="44">
        <v>1755.35</v>
      </c>
      <c r="T307" s="44">
        <v>1914.5</v>
      </c>
      <c r="U307" s="44">
        <v>1949.6</v>
      </c>
      <c r="V307" s="44">
        <v>1958.1</v>
      </c>
      <c r="W307" s="44">
        <v>2131.36</v>
      </c>
      <c r="X307" s="44">
        <v>2319.84</v>
      </c>
      <c r="Y307" s="44">
        <v>2014.16</v>
      </c>
      <c r="Z307" s="44">
        <v>1724.66</v>
      </c>
      <c r="AA307" s="44">
        <v>1584.48</v>
      </c>
    </row>
    <row r="308" spans="1:27" ht="12.75" customHeight="1" outlineLevel="1" x14ac:dyDescent="0.2">
      <c r="A308" s="91" t="s">
        <v>2481</v>
      </c>
      <c r="B308" s="63" t="s">
        <v>90</v>
      </c>
      <c r="C308" s="43" t="s">
        <v>79</v>
      </c>
      <c r="D308" s="44">
        <f>$D$163</f>
        <v>113.12</v>
      </c>
      <c r="E308" s="44">
        <f>$D$163</f>
        <v>113.12</v>
      </c>
      <c r="F308" s="44">
        <f t="shared" ref="F308:AA308" si="178">$D$163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customHeight="1" outlineLevel="1" x14ac:dyDescent="0.2">
      <c r="A309" s="91" t="s">
        <v>2482</v>
      </c>
      <c r="B309" s="63" t="s">
        <v>83</v>
      </c>
      <c r="C309" s="43" t="s">
        <v>79</v>
      </c>
      <c r="D309" s="44">
        <v>6.14</v>
      </c>
      <c r="E309" s="44">
        <v>6.14</v>
      </c>
      <c r="F309" s="44">
        <v>6.14</v>
      </c>
      <c r="G309" s="44">
        <v>6.14</v>
      </c>
      <c r="H309" s="44">
        <v>6.14</v>
      </c>
      <c r="I309" s="44">
        <v>6.14</v>
      </c>
      <c r="J309" s="44">
        <v>6.14</v>
      </c>
      <c r="K309" s="44">
        <v>6.14</v>
      </c>
      <c r="L309" s="44">
        <v>6.14</v>
      </c>
      <c r="M309" s="44">
        <v>6.14</v>
      </c>
      <c r="N309" s="44">
        <v>6.14</v>
      </c>
      <c r="O309" s="44">
        <v>6.14</v>
      </c>
      <c r="P309" s="44">
        <v>6.14</v>
      </c>
      <c r="Q309" s="44">
        <v>6.14</v>
      </c>
      <c r="R309" s="44">
        <v>6.14</v>
      </c>
      <c r="S309" s="44">
        <v>6.14</v>
      </c>
      <c r="T309" s="44">
        <v>6.14</v>
      </c>
      <c r="U309" s="44">
        <v>6.14</v>
      </c>
      <c r="V309" s="44">
        <v>6.14</v>
      </c>
      <c r="W309" s="44">
        <v>6.14</v>
      </c>
      <c r="X309" s="44">
        <v>6.14</v>
      </c>
      <c r="Y309" s="44">
        <v>6.14</v>
      </c>
      <c r="Z309" s="44">
        <v>6.14</v>
      </c>
      <c r="AA309" s="44">
        <v>6.14</v>
      </c>
    </row>
    <row r="310" spans="1:27" ht="12.75" customHeight="1" outlineLevel="1" x14ac:dyDescent="0.2">
      <c r="A310" s="91" t="s">
        <v>2483</v>
      </c>
      <c r="B310" s="63" t="s">
        <v>81</v>
      </c>
      <c r="C310" s="43" t="s">
        <v>79</v>
      </c>
      <c r="D310" s="44">
        <f>$D$11</f>
        <v>110.23</v>
      </c>
      <c r="E310" s="44">
        <f t="shared" ref="E310:AA310" si="179">$D$11</f>
        <v>110.23</v>
      </c>
      <c r="F310" s="44">
        <f t="shared" si="179"/>
        <v>110.23</v>
      </c>
      <c r="G310" s="44">
        <f t="shared" si="179"/>
        <v>110.23</v>
      </c>
      <c r="H310" s="44">
        <f t="shared" si="179"/>
        <v>110.23</v>
      </c>
      <c r="I310" s="44">
        <f t="shared" si="179"/>
        <v>110.23</v>
      </c>
      <c r="J310" s="44">
        <f t="shared" si="179"/>
        <v>110.23</v>
      </c>
      <c r="K310" s="44">
        <f t="shared" si="179"/>
        <v>110.23</v>
      </c>
      <c r="L310" s="44">
        <f t="shared" si="179"/>
        <v>110.23</v>
      </c>
      <c r="M310" s="44">
        <f t="shared" si="179"/>
        <v>110.23</v>
      </c>
      <c r="N310" s="44">
        <f t="shared" si="179"/>
        <v>110.23</v>
      </c>
      <c r="O310" s="44">
        <f t="shared" si="179"/>
        <v>110.23</v>
      </c>
      <c r="P310" s="44">
        <f t="shared" si="179"/>
        <v>110.23</v>
      </c>
      <c r="Q310" s="44">
        <f t="shared" si="179"/>
        <v>110.23</v>
      </c>
      <c r="R310" s="44">
        <f t="shared" si="179"/>
        <v>110.23</v>
      </c>
      <c r="S310" s="44">
        <f t="shared" si="179"/>
        <v>110.23</v>
      </c>
      <c r="T310" s="44">
        <f t="shared" si="179"/>
        <v>110.23</v>
      </c>
      <c r="U310" s="44">
        <f t="shared" si="179"/>
        <v>110.23</v>
      </c>
      <c r="V310" s="44">
        <f t="shared" si="179"/>
        <v>110.23</v>
      </c>
      <c r="W310" s="44">
        <f t="shared" si="179"/>
        <v>110.23</v>
      </c>
      <c r="X310" s="44">
        <f t="shared" si="179"/>
        <v>110.23</v>
      </c>
      <c r="Y310" s="44">
        <f t="shared" si="179"/>
        <v>110.23</v>
      </c>
      <c r="Z310" s="44">
        <f t="shared" si="179"/>
        <v>110.23</v>
      </c>
      <c r="AA310" s="44">
        <f t="shared" si="179"/>
        <v>110.23</v>
      </c>
    </row>
    <row r="311" spans="1:27" ht="12.75" customHeight="1" x14ac:dyDescent="0.2">
      <c r="A311" s="92"/>
      <c r="B311" s="93" t="s">
        <v>382</v>
      </c>
      <c r="C311" s="94"/>
      <c r="D311" s="95"/>
      <c r="E311" s="95"/>
      <c r="F311" s="95"/>
      <c r="G311" s="95"/>
      <c r="I311" s="39"/>
    </row>
    <row r="312" spans="1:27" ht="12.75" customHeight="1" x14ac:dyDescent="0.2">
      <c r="A312" s="92"/>
      <c r="B312" s="93" t="s">
        <v>382</v>
      </c>
      <c r="C312" s="94"/>
      <c r="D312" s="95"/>
      <c r="E312" s="95"/>
      <c r="F312" s="95"/>
      <c r="G312" s="95"/>
      <c r="I312" s="39"/>
    </row>
    <row r="313" spans="1:27" ht="12.75" customHeight="1" x14ac:dyDescent="0.2">
      <c r="A313" s="164" t="s">
        <v>534</v>
      </c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6"/>
    </row>
    <row r="314" spans="1:27" ht="25.5" x14ac:dyDescent="0.2">
      <c r="A314" s="26" t="s">
        <v>64</v>
      </c>
      <c r="B314" s="27" t="s">
        <v>205</v>
      </c>
      <c r="C314" s="26" t="s">
        <v>206</v>
      </c>
      <c r="D314" s="27" t="s">
        <v>207</v>
      </c>
      <c r="E314" s="27" t="s">
        <v>208</v>
      </c>
      <c r="F314" s="27" t="s">
        <v>209</v>
      </c>
      <c r="G314" s="27" t="s">
        <v>210</v>
      </c>
      <c r="H314" s="27" t="s">
        <v>211</v>
      </c>
      <c r="I314" s="27" t="s">
        <v>212</v>
      </c>
      <c r="J314" s="27" t="s">
        <v>213</v>
      </c>
      <c r="K314" s="27" t="s">
        <v>214</v>
      </c>
      <c r="L314" s="27" t="s">
        <v>215</v>
      </c>
      <c r="M314" s="27" t="s">
        <v>216</v>
      </c>
      <c r="N314" s="27" t="s">
        <v>217</v>
      </c>
      <c r="O314" s="27" t="s">
        <v>218</v>
      </c>
      <c r="P314" s="27" t="s">
        <v>219</v>
      </c>
      <c r="Q314" s="27" t="s">
        <v>220</v>
      </c>
      <c r="R314" s="27" t="s">
        <v>221</v>
      </c>
      <c r="S314" s="27" t="s">
        <v>222</v>
      </c>
      <c r="T314" s="27" t="s">
        <v>223</v>
      </c>
      <c r="U314" s="27" t="s">
        <v>224</v>
      </c>
      <c r="V314" s="27" t="s">
        <v>225</v>
      </c>
      <c r="W314" s="27" t="s">
        <v>226</v>
      </c>
      <c r="X314" s="27" t="s">
        <v>227</v>
      </c>
      <c r="Y314" s="27" t="s">
        <v>228</v>
      </c>
      <c r="Z314" s="27" t="s">
        <v>229</v>
      </c>
      <c r="AA314" s="27" t="s">
        <v>230</v>
      </c>
    </row>
    <row r="315" spans="1:27" ht="12.75" customHeight="1" x14ac:dyDescent="0.2">
      <c r="A315" s="90" t="s">
        <v>2484</v>
      </c>
      <c r="B315" s="28" t="str">
        <f>"01"&amp;"."&amp;$B$777&amp;"."&amp;$B$778</f>
        <v>01.04.2023</v>
      </c>
      <c r="C315" s="82" t="s">
        <v>76</v>
      </c>
      <c r="D315" s="83">
        <f>ROUND(((D316+D317+D319+D318)/1000),5)</f>
        <v>1.4902599999999999</v>
      </c>
      <c r="E315" s="83">
        <f>ROUND(((E316+E317+E319+E318)/1000),5)</f>
        <v>1.40909</v>
      </c>
      <c r="F315" s="83">
        <f>ROUND(((F316+F317+F319+F318)/1000),5)</f>
        <v>1.39751</v>
      </c>
      <c r="G315" s="83">
        <f t="shared" ref="G315:AA315" si="180">ROUND(((G316+G317+G319+G318)/1000),5)</f>
        <v>1.38866</v>
      </c>
      <c r="H315" s="83">
        <f t="shared" si="180"/>
        <v>1.40052</v>
      </c>
      <c r="I315" s="83">
        <f t="shared" si="180"/>
        <v>1.4088799999999999</v>
      </c>
      <c r="J315" s="83">
        <f t="shared" si="180"/>
        <v>1.41133</v>
      </c>
      <c r="K315" s="83">
        <f t="shared" si="180"/>
        <v>1.6317299999999999</v>
      </c>
      <c r="L315" s="83">
        <f t="shared" si="180"/>
        <v>1.8207899999999999</v>
      </c>
      <c r="M315" s="83">
        <f t="shared" si="180"/>
        <v>1.8516600000000001</v>
      </c>
      <c r="N315" s="83">
        <f t="shared" si="180"/>
        <v>1.8874500000000001</v>
      </c>
      <c r="O315" s="83">
        <f t="shared" si="180"/>
        <v>1.92286</v>
      </c>
      <c r="P315" s="83">
        <f t="shared" si="180"/>
        <v>1.9075</v>
      </c>
      <c r="Q315" s="83">
        <f t="shared" si="180"/>
        <v>1.90229</v>
      </c>
      <c r="R315" s="83">
        <f t="shared" si="180"/>
        <v>1.8922699999999999</v>
      </c>
      <c r="S315" s="83">
        <f t="shared" si="180"/>
        <v>1.8933899999999999</v>
      </c>
      <c r="T315" s="83">
        <f t="shared" si="180"/>
        <v>1.8928499999999999</v>
      </c>
      <c r="U315" s="83">
        <f t="shared" si="180"/>
        <v>1.88242</v>
      </c>
      <c r="V315" s="83">
        <f t="shared" si="180"/>
        <v>1.8858999999999999</v>
      </c>
      <c r="W315" s="83">
        <f t="shared" si="180"/>
        <v>1.92073</v>
      </c>
      <c r="X315" s="83">
        <f t="shared" si="180"/>
        <v>1.90737</v>
      </c>
      <c r="Y315" s="83">
        <f t="shared" si="180"/>
        <v>1.8502700000000001</v>
      </c>
      <c r="Z315" s="83">
        <f t="shared" si="180"/>
        <v>1.77024</v>
      </c>
      <c r="AA315" s="83">
        <f t="shared" si="180"/>
        <v>1.64642</v>
      </c>
    </row>
    <row r="316" spans="1:27" ht="12.75" customHeight="1" outlineLevel="1" x14ac:dyDescent="0.2">
      <c r="A316" s="91" t="s">
        <v>2485</v>
      </c>
      <c r="B316" s="63" t="s">
        <v>233</v>
      </c>
      <c r="C316" s="43" t="s">
        <v>79</v>
      </c>
      <c r="D316" s="44">
        <v>1156.8599999999999</v>
      </c>
      <c r="E316" s="44">
        <v>1075.69</v>
      </c>
      <c r="F316" s="44">
        <v>1064.1099999999999</v>
      </c>
      <c r="G316" s="44">
        <v>1055.26</v>
      </c>
      <c r="H316" s="44">
        <v>1067.1199999999999</v>
      </c>
      <c r="I316" s="44">
        <v>1075.48</v>
      </c>
      <c r="J316" s="44">
        <v>1077.93</v>
      </c>
      <c r="K316" s="44">
        <v>1298.33</v>
      </c>
      <c r="L316" s="44">
        <v>1487.39</v>
      </c>
      <c r="M316" s="44">
        <v>1518.26</v>
      </c>
      <c r="N316" s="44">
        <v>1554.05</v>
      </c>
      <c r="O316" s="44">
        <v>1589.46</v>
      </c>
      <c r="P316" s="44">
        <v>1574.1</v>
      </c>
      <c r="Q316" s="44">
        <v>1568.89</v>
      </c>
      <c r="R316" s="44">
        <v>1558.87</v>
      </c>
      <c r="S316" s="44">
        <v>1559.99</v>
      </c>
      <c r="T316" s="44">
        <v>1559.45</v>
      </c>
      <c r="U316" s="44">
        <v>1549.02</v>
      </c>
      <c r="V316" s="44">
        <v>1552.5</v>
      </c>
      <c r="W316" s="44">
        <v>1587.33</v>
      </c>
      <c r="X316" s="44">
        <v>1573.97</v>
      </c>
      <c r="Y316" s="44">
        <v>1516.87</v>
      </c>
      <c r="Z316" s="44">
        <v>1436.84</v>
      </c>
      <c r="AA316" s="44">
        <v>1313.02</v>
      </c>
    </row>
    <row r="317" spans="1:27" ht="12.75" customHeight="1" outlineLevel="1" x14ac:dyDescent="0.2">
      <c r="A317" s="91" t="s">
        <v>2486</v>
      </c>
      <c r="B317" s="63" t="s">
        <v>90</v>
      </c>
      <c r="C317" s="43" t="s">
        <v>79</v>
      </c>
      <c r="D317" s="44">
        <v>217.03</v>
      </c>
      <c r="E317" s="44">
        <f>$D$317</f>
        <v>217.03</v>
      </c>
      <c r="F317" s="44">
        <f t="shared" ref="F317:AA317" si="181">$D$317</f>
        <v>217.03</v>
      </c>
      <c r="G317" s="44">
        <f t="shared" si="181"/>
        <v>217.03</v>
      </c>
      <c r="H317" s="44">
        <f t="shared" si="181"/>
        <v>217.03</v>
      </c>
      <c r="I317" s="44">
        <f t="shared" si="181"/>
        <v>217.03</v>
      </c>
      <c r="J317" s="44">
        <f t="shared" si="181"/>
        <v>217.03</v>
      </c>
      <c r="K317" s="44">
        <f t="shared" si="181"/>
        <v>217.03</v>
      </c>
      <c r="L317" s="44">
        <f t="shared" si="181"/>
        <v>217.03</v>
      </c>
      <c r="M317" s="44">
        <f t="shared" si="181"/>
        <v>217.03</v>
      </c>
      <c r="N317" s="44">
        <f t="shared" si="181"/>
        <v>217.03</v>
      </c>
      <c r="O317" s="44">
        <f t="shared" si="181"/>
        <v>217.03</v>
      </c>
      <c r="P317" s="44">
        <f t="shared" si="181"/>
        <v>217.03</v>
      </c>
      <c r="Q317" s="44">
        <f t="shared" si="181"/>
        <v>217.03</v>
      </c>
      <c r="R317" s="44">
        <f t="shared" si="181"/>
        <v>217.03</v>
      </c>
      <c r="S317" s="44">
        <f t="shared" si="181"/>
        <v>217.03</v>
      </c>
      <c r="T317" s="44">
        <f t="shared" si="181"/>
        <v>217.03</v>
      </c>
      <c r="U317" s="44">
        <f t="shared" si="181"/>
        <v>217.03</v>
      </c>
      <c r="V317" s="44">
        <f t="shared" si="181"/>
        <v>217.03</v>
      </c>
      <c r="W317" s="44">
        <f t="shared" si="181"/>
        <v>217.03</v>
      </c>
      <c r="X317" s="44">
        <f t="shared" si="181"/>
        <v>217.03</v>
      </c>
      <c r="Y317" s="44">
        <f t="shared" si="181"/>
        <v>217.03</v>
      </c>
      <c r="Z317" s="44">
        <f t="shared" si="181"/>
        <v>217.03</v>
      </c>
      <c r="AA317" s="44">
        <f t="shared" si="181"/>
        <v>217.03</v>
      </c>
    </row>
    <row r="318" spans="1:27" ht="12.75" customHeight="1" outlineLevel="1" x14ac:dyDescent="0.2">
      <c r="A318" s="91" t="s">
        <v>2487</v>
      </c>
      <c r="B318" s="63" t="s">
        <v>83</v>
      </c>
      <c r="C318" s="43" t="s">
        <v>79</v>
      </c>
      <c r="D318" s="44">
        <v>6.14</v>
      </c>
      <c r="E318" s="44">
        <v>6.14</v>
      </c>
      <c r="F318" s="44">
        <v>6.14</v>
      </c>
      <c r="G318" s="44">
        <v>6.14</v>
      </c>
      <c r="H318" s="44">
        <v>6.14</v>
      </c>
      <c r="I318" s="44">
        <v>6.14</v>
      </c>
      <c r="J318" s="44">
        <v>6.14</v>
      </c>
      <c r="K318" s="44">
        <v>6.14</v>
      </c>
      <c r="L318" s="44">
        <v>6.14</v>
      </c>
      <c r="M318" s="44">
        <v>6.14</v>
      </c>
      <c r="N318" s="44">
        <v>6.14</v>
      </c>
      <c r="O318" s="44">
        <v>6.14</v>
      </c>
      <c r="P318" s="44">
        <v>6.14</v>
      </c>
      <c r="Q318" s="44">
        <v>6.14</v>
      </c>
      <c r="R318" s="44">
        <v>6.14</v>
      </c>
      <c r="S318" s="44">
        <v>6.14</v>
      </c>
      <c r="T318" s="44">
        <v>6.14</v>
      </c>
      <c r="U318" s="44">
        <v>6.14</v>
      </c>
      <c r="V318" s="44">
        <v>6.14</v>
      </c>
      <c r="W318" s="44">
        <v>6.14</v>
      </c>
      <c r="X318" s="44">
        <v>6.14</v>
      </c>
      <c r="Y318" s="44">
        <v>6.14</v>
      </c>
      <c r="Z318" s="44">
        <v>6.14</v>
      </c>
      <c r="AA318" s="44">
        <v>6.14</v>
      </c>
    </row>
    <row r="319" spans="1:27" ht="12.75" customHeight="1" outlineLevel="1" x14ac:dyDescent="0.2">
      <c r="A319" s="91" t="s">
        <v>2488</v>
      </c>
      <c r="B319" s="63" t="s">
        <v>81</v>
      </c>
      <c r="C319" s="43" t="s">
        <v>79</v>
      </c>
      <c r="D319" s="44">
        <f>$D$11</f>
        <v>110.23</v>
      </c>
      <c r="E319" s="44">
        <f t="shared" ref="E319:AA319" si="182">$D$11</f>
        <v>110.23</v>
      </c>
      <c r="F319" s="44">
        <f t="shared" si="182"/>
        <v>110.23</v>
      </c>
      <c r="G319" s="44">
        <f t="shared" si="182"/>
        <v>110.23</v>
      </c>
      <c r="H319" s="44">
        <f t="shared" si="182"/>
        <v>110.23</v>
      </c>
      <c r="I319" s="44">
        <f t="shared" si="182"/>
        <v>110.23</v>
      </c>
      <c r="J319" s="44">
        <f t="shared" si="182"/>
        <v>110.23</v>
      </c>
      <c r="K319" s="44">
        <f t="shared" si="182"/>
        <v>110.23</v>
      </c>
      <c r="L319" s="44">
        <f t="shared" si="182"/>
        <v>110.23</v>
      </c>
      <c r="M319" s="44">
        <f t="shared" si="182"/>
        <v>110.23</v>
      </c>
      <c r="N319" s="44">
        <f t="shared" si="182"/>
        <v>110.23</v>
      </c>
      <c r="O319" s="44">
        <f t="shared" si="182"/>
        <v>110.23</v>
      </c>
      <c r="P319" s="44">
        <f t="shared" si="182"/>
        <v>110.23</v>
      </c>
      <c r="Q319" s="44">
        <f t="shared" si="182"/>
        <v>110.23</v>
      </c>
      <c r="R319" s="44">
        <f t="shared" si="182"/>
        <v>110.23</v>
      </c>
      <c r="S319" s="44">
        <f t="shared" si="182"/>
        <v>110.23</v>
      </c>
      <c r="T319" s="44">
        <f t="shared" si="182"/>
        <v>110.23</v>
      </c>
      <c r="U319" s="44">
        <f t="shared" si="182"/>
        <v>110.23</v>
      </c>
      <c r="V319" s="44">
        <f t="shared" si="182"/>
        <v>110.23</v>
      </c>
      <c r="W319" s="44">
        <f t="shared" si="182"/>
        <v>110.23</v>
      </c>
      <c r="X319" s="44">
        <f t="shared" si="182"/>
        <v>110.23</v>
      </c>
      <c r="Y319" s="44">
        <f t="shared" si="182"/>
        <v>110.23</v>
      </c>
      <c r="Z319" s="44">
        <f t="shared" si="182"/>
        <v>110.23</v>
      </c>
      <c r="AA319" s="44">
        <f t="shared" si="182"/>
        <v>110.23</v>
      </c>
    </row>
    <row r="320" spans="1:27" ht="12.75" customHeight="1" x14ac:dyDescent="0.2">
      <c r="A320" s="90" t="s">
        <v>2489</v>
      </c>
      <c r="B320" s="28" t="str">
        <f>"02"&amp;"."&amp;$B$777&amp;"."&amp;$B$778</f>
        <v>02.04.2023</v>
      </c>
      <c r="C320" s="82" t="s">
        <v>76</v>
      </c>
      <c r="D320" s="83">
        <f>ROUND(((D321+D322+D324+D323)/1000),5)</f>
        <v>1.4191</v>
      </c>
      <c r="E320" s="83">
        <f>ROUND(((E321+E322+E324+E323)/1000),5)</f>
        <v>1.37331</v>
      </c>
      <c r="F320" s="83">
        <f>ROUND(((F321+F322+F324+F323)/1000),5)</f>
        <v>1.3152699999999999</v>
      </c>
      <c r="G320" s="83">
        <f t="shared" ref="G320:AA320" si="183">ROUND(((G321+G322+G324+G323)/1000),5)</f>
        <v>1.30654</v>
      </c>
      <c r="H320" s="83">
        <f t="shared" si="183"/>
        <v>1.3121</v>
      </c>
      <c r="I320" s="83">
        <f t="shared" si="183"/>
        <v>1.32701</v>
      </c>
      <c r="J320" s="83">
        <f t="shared" si="183"/>
        <v>1.30613</v>
      </c>
      <c r="K320" s="83">
        <f t="shared" si="183"/>
        <v>1.35982</v>
      </c>
      <c r="L320" s="83">
        <f t="shared" si="183"/>
        <v>1.5882499999999999</v>
      </c>
      <c r="M320" s="83">
        <f t="shared" si="183"/>
        <v>1.6632499999999999</v>
      </c>
      <c r="N320" s="83">
        <f t="shared" si="183"/>
        <v>1.70458</v>
      </c>
      <c r="O320" s="83">
        <f t="shared" si="183"/>
        <v>1.7137199999999999</v>
      </c>
      <c r="P320" s="83">
        <f t="shared" si="183"/>
        <v>1.7141200000000001</v>
      </c>
      <c r="Q320" s="83">
        <f t="shared" si="183"/>
        <v>1.73448</v>
      </c>
      <c r="R320" s="83">
        <f t="shared" si="183"/>
        <v>1.7279</v>
      </c>
      <c r="S320" s="83">
        <f t="shared" si="183"/>
        <v>1.7009700000000001</v>
      </c>
      <c r="T320" s="83">
        <f t="shared" si="183"/>
        <v>1.6990499999999999</v>
      </c>
      <c r="U320" s="83">
        <f t="shared" si="183"/>
        <v>1.71347</v>
      </c>
      <c r="V320" s="83">
        <f t="shared" si="183"/>
        <v>1.8862300000000001</v>
      </c>
      <c r="W320" s="83">
        <f t="shared" si="183"/>
        <v>1.9503200000000001</v>
      </c>
      <c r="X320" s="83">
        <f t="shared" si="183"/>
        <v>1.91933</v>
      </c>
      <c r="Y320" s="83">
        <f t="shared" si="183"/>
        <v>1.7912999999999999</v>
      </c>
      <c r="Z320" s="83">
        <f t="shared" si="183"/>
        <v>1.61887</v>
      </c>
      <c r="AA320" s="83">
        <f t="shared" si="183"/>
        <v>1.5476799999999999</v>
      </c>
    </row>
    <row r="321" spans="1:27" ht="12.75" customHeight="1" outlineLevel="1" x14ac:dyDescent="0.2">
      <c r="A321" s="91" t="s">
        <v>2490</v>
      </c>
      <c r="B321" s="63" t="s">
        <v>233</v>
      </c>
      <c r="C321" s="43" t="s">
        <v>79</v>
      </c>
      <c r="D321" s="44">
        <v>1085.7</v>
      </c>
      <c r="E321" s="44">
        <v>1039.9100000000001</v>
      </c>
      <c r="F321" s="44">
        <v>981.87</v>
      </c>
      <c r="G321" s="44">
        <v>973.14</v>
      </c>
      <c r="H321" s="44">
        <v>978.7</v>
      </c>
      <c r="I321" s="44">
        <v>993.61</v>
      </c>
      <c r="J321" s="44">
        <v>972.73</v>
      </c>
      <c r="K321" s="44">
        <v>1026.42</v>
      </c>
      <c r="L321" s="44">
        <v>1254.8499999999999</v>
      </c>
      <c r="M321" s="44">
        <v>1329.85</v>
      </c>
      <c r="N321" s="44">
        <v>1371.18</v>
      </c>
      <c r="O321" s="44">
        <v>1380.32</v>
      </c>
      <c r="P321" s="44">
        <v>1380.72</v>
      </c>
      <c r="Q321" s="44">
        <v>1401.08</v>
      </c>
      <c r="R321" s="44">
        <v>1394.5</v>
      </c>
      <c r="S321" s="44">
        <v>1367.57</v>
      </c>
      <c r="T321" s="44">
        <v>1365.65</v>
      </c>
      <c r="U321" s="44">
        <v>1380.07</v>
      </c>
      <c r="V321" s="44">
        <v>1552.83</v>
      </c>
      <c r="W321" s="44">
        <v>1616.92</v>
      </c>
      <c r="X321" s="44">
        <v>1585.93</v>
      </c>
      <c r="Y321" s="44">
        <v>1457.9</v>
      </c>
      <c r="Z321" s="44">
        <v>1285.47</v>
      </c>
      <c r="AA321" s="44">
        <v>1214.28</v>
      </c>
    </row>
    <row r="322" spans="1:27" ht="12.75" customHeight="1" outlineLevel="1" x14ac:dyDescent="0.2">
      <c r="A322" s="91" t="s">
        <v>2491</v>
      </c>
      <c r="B322" s="63" t="s">
        <v>90</v>
      </c>
      <c r="C322" s="43" t="s">
        <v>79</v>
      </c>
      <c r="D322" s="44">
        <f>$D$317</f>
        <v>217.03</v>
      </c>
      <c r="E322" s="44">
        <f t="shared" ref="E322:AA322" si="184">$D$317</f>
        <v>217.03</v>
      </c>
      <c r="F322" s="44">
        <f t="shared" si="184"/>
        <v>217.03</v>
      </c>
      <c r="G322" s="44">
        <f t="shared" si="184"/>
        <v>217.03</v>
      </c>
      <c r="H322" s="44">
        <f t="shared" si="184"/>
        <v>217.03</v>
      </c>
      <c r="I322" s="44">
        <f t="shared" si="184"/>
        <v>217.03</v>
      </c>
      <c r="J322" s="44">
        <f t="shared" si="184"/>
        <v>217.03</v>
      </c>
      <c r="K322" s="44">
        <f t="shared" si="184"/>
        <v>217.03</v>
      </c>
      <c r="L322" s="44">
        <f t="shared" si="184"/>
        <v>217.03</v>
      </c>
      <c r="M322" s="44">
        <f t="shared" si="184"/>
        <v>217.03</v>
      </c>
      <c r="N322" s="44">
        <f t="shared" si="184"/>
        <v>217.03</v>
      </c>
      <c r="O322" s="44">
        <f t="shared" si="184"/>
        <v>217.03</v>
      </c>
      <c r="P322" s="44">
        <f t="shared" si="184"/>
        <v>217.03</v>
      </c>
      <c r="Q322" s="44">
        <f t="shared" si="184"/>
        <v>217.03</v>
      </c>
      <c r="R322" s="44">
        <f t="shared" si="184"/>
        <v>217.03</v>
      </c>
      <c r="S322" s="44">
        <f t="shared" si="184"/>
        <v>217.03</v>
      </c>
      <c r="T322" s="44">
        <f t="shared" si="184"/>
        <v>217.03</v>
      </c>
      <c r="U322" s="44">
        <f t="shared" si="184"/>
        <v>217.03</v>
      </c>
      <c r="V322" s="44">
        <f t="shared" si="184"/>
        <v>217.03</v>
      </c>
      <c r="W322" s="44">
        <f t="shared" si="184"/>
        <v>217.03</v>
      </c>
      <c r="X322" s="44">
        <f t="shared" si="184"/>
        <v>217.03</v>
      </c>
      <c r="Y322" s="44">
        <f t="shared" si="184"/>
        <v>217.03</v>
      </c>
      <c r="Z322" s="44">
        <f t="shared" si="184"/>
        <v>217.03</v>
      </c>
      <c r="AA322" s="44">
        <f t="shared" si="184"/>
        <v>217.03</v>
      </c>
    </row>
    <row r="323" spans="1:27" ht="12.75" customHeight="1" outlineLevel="1" x14ac:dyDescent="0.2">
      <c r="A323" s="91" t="s">
        <v>2492</v>
      </c>
      <c r="B323" s="63" t="s">
        <v>83</v>
      </c>
      <c r="C323" s="43" t="s">
        <v>79</v>
      </c>
      <c r="D323" s="44">
        <v>6.14</v>
      </c>
      <c r="E323" s="44">
        <v>6.14</v>
      </c>
      <c r="F323" s="44">
        <v>6.14</v>
      </c>
      <c r="G323" s="44">
        <v>6.14</v>
      </c>
      <c r="H323" s="44">
        <v>6.14</v>
      </c>
      <c r="I323" s="44">
        <v>6.14</v>
      </c>
      <c r="J323" s="44">
        <v>6.14</v>
      </c>
      <c r="K323" s="44">
        <v>6.14</v>
      </c>
      <c r="L323" s="44">
        <v>6.14</v>
      </c>
      <c r="M323" s="44">
        <v>6.14</v>
      </c>
      <c r="N323" s="44">
        <v>6.14</v>
      </c>
      <c r="O323" s="44">
        <v>6.14</v>
      </c>
      <c r="P323" s="44">
        <v>6.14</v>
      </c>
      <c r="Q323" s="44">
        <v>6.14</v>
      </c>
      <c r="R323" s="44">
        <v>6.14</v>
      </c>
      <c r="S323" s="44">
        <v>6.14</v>
      </c>
      <c r="T323" s="44">
        <v>6.14</v>
      </c>
      <c r="U323" s="44">
        <v>6.14</v>
      </c>
      <c r="V323" s="44">
        <v>6.14</v>
      </c>
      <c r="W323" s="44">
        <v>6.14</v>
      </c>
      <c r="X323" s="44">
        <v>6.14</v>
      </c>
      <c r="Y323" s="44">
        <v>6.14</v>
      </c>
      <c r="Z323" s="44">
        <v>6.14</v>
      </c>
      <c r="AA323" s="44">
        <v>6.14</v>
      </c>
    </row>
    <row r="324" spans="1:27" ht="12.75" customHeight="1" outlineLevel="1" x14ac:dyDescent="0.2">
      <c r="A324" s="91" t="s">
        <v>2493</v>
      </c>
      <c r="B324" s="63" t="s">
        <v>81</v>
      </c>
      <c r="C324" s="43" t="s">
        <v>79</v>
      </c>
      <c r="D324" s="44">
        <f>$D$11</f>
        <v>110.23</v>
      </c>
      <c r="E324" s="44">
        <f t="shared" ref="E324:AA324" si="185">$D$11</f>
        <v>110.23</v>
      </c>
      <c r="F324" s="44">
        <f t="shared" si="185"/>
        <v>110.23</v>
      </c>
      <c r="G324" s="44">
        <f t="shared" si="185"/>
        <v>110.23</v>
      </c>
      <c r="H324" s="44">
        <f t="shared" si="185"/>
        <v>110.23</v>
      </c>
      <c r="I324" s="44">
        <f t="shared" si="185"/>
        <v>110.23</v>
      </c>
      <c r="J324" s="44">
        <f t="shared" si="185"/>
        <v>110.23</v>
      </c>
      <c r="K324" s="44">
        <f t="shared" si="185"/>
        <v>110.23</v>
      </c>
      <c r="L324" s="44">
        <f t="shared" si="185"/>
        <v>110.23</v>
      </c>
      <c r="M324" s="44">
        <f t="shared" si="185"/>
        <v>110.23</v>
      </c>
      <c r="N324" s="44">
        <f t="shared" si="185"/>
        <v>110.23</v>
      </c>
      <c r="O324" s="44">
        <f t="shared" si="185"/>
        <v>110.23</v>
      </c>
      <c r="P324" s="44">
        <f t="shared" si="185"/>
        <v>110.23</v>
      </c>
      <c r="Q324" s="44">
        <f t="shared" si="185"/>
        <v>110.23</v>
      </c>
      <c r="R324" s="44">
        <f t="shared" si="185"/>
        <v>110.23</v>
      </c>
      <c r="S324" s="44">
        <f t="shared" si="185"/>
        <v>110.23</v>
      </c>
      <c r="T324" s="44">
        <f t="shared" si="185"/>
        <v>110.23</v>
      </c>
      <c r="U324" s="44">
        <f t="shared" si="185"/>
        <v>110.23</v>
      </c>
      <c r="V324" s="44">
        <f t="shared" si="185"/>
        <v>110.23</v>
      </c>
      <c r="W324" s="44">
        <f t="shared" si="185"/>
        <v>110.23</v>
      </c>
      <c r="X324" s="44">
        <f t="shared" si="185"/>
        <v>110.23</v>
      </c>
      <c r="Y324" s="44">
        <f t="shared" si="185"/>
        <v>110.23</v>
      </c>
      <c r="Z324" s="44">
        <f t="shared" si="185"/>
        <v>110.23</v>
      </c>
      <c r="AA324" s="44">
        <f t="shared" si="185"/>
        <v>110.23</v>
      </c>
    </row>
    <row r="325" spans="1:27" ht="12.75" customHeight="1" x14ac:dyDescent="0.2">
      <c r="A325" s="90" t="s">
        <v>2494</v>
      </c>
      <c r="B325" s="28" t="str">
        <f>"03"&amp;"."&amp;$B$777&amp;"."&amp;$B$778</f>
        <v>03.04.2023</v>
      </c>
      <c r="C325" s="82" t="s">
        <v>76</v>
      </c>
      <c r="D325" s="83">
        <f>ROUND(((D326+D327+D329+D328)/1000),5)</f>
        <v>1.41282</v>
      </c>
      <c r="E325" s="83">
        <f>ROUND(((E326+E327+E329+E328)/1000),5)</f>
        <v>1.36904</v>
      </c>
      <c r="F325" s="83">
        <f>ROUND(((F326+F327+F329+F328)/1000),5)</f>
        <v>1.30585</v>
      </c>
      <c r="G325" s="83">
        <f t="shared" ref="G325:AA325" si="186">ROUND(((G326+G327+G329+G328)/1000),5)</f>
        <v>1.3036000000000001</v>
      </c>
      <c r="H325" s="83">
        <f t="shared" si="186"/>
        <v>1.36043</v>
      </c>
      <c r="I325" s="83">
        <f t="shared" si="186"/>
        <v>1.4114</v>
      </c>
      <c r="J325" s="83">
        <f t="shared" si="186"/>
        <v>1.6154900000000001</v>
      </c>
      <c r="K325" s="83">
        <f t="shared" si="186"/>
        <v>1.879</v>
      </c>
      <c r="L325" s="83">
        <f t="shared" si="186"/>
        <v>1.9633499999999999</v>
      </c>
      <c r="M325" s="83">
        <f t="shared" si="186"/>
        <v>2.01084</v>
      </c>
      <c r="N325" s="83">
        <f t="shared" si="186"/>
        <v>2.0119799999999999</v>
      </c>
      <c r="O325" s="83">
        <f t="shared" si="186"/>
        <v>2.0671599999999999</v>
      </c>
      <c r="P325" s="83">
        <f t="shared" si="186"/>
        <v>2.04522</v>
      </c>
      <c r="Q325" s="83">
        <f t="shared" si="186"/>
        <v>2.0619399999999999</v>
      </c>
      <c r="R325" s="83">
        <f t="shared" si="186"/>
        <v>2.0408499999999998</v>
      </c>
      <c r="S325" s="83">
        <f t="shared" si="186"/>
        <v>2.0229300000000001</v>
      </c>
      <c r="T325" s="83">
        <f t="shared" si="186"/>
        <v>2.0102000000000002</v>
      </c>
      <c r="U325" s="83">
        <f t="shared" si="186"/>
        <v>1.9567399999999999</v>
      </c>
      <c r="V325" s="83">
        <f t="shared" si="186"/>
        <v>1.9567000000000001</v>
      </c>
      <c r="W325" s="83">
        <f t="shared" si="186"/>
        <v>2.0018899999999999</v>
      </c>
      <c r="X325" s="83">
        <f t="shared" si="186"/>
        <v>2.0493600000000001</v>
      </c>
      <c r="Y325" s="83">
        <f t="shared" si="186"/>
        <v>1.9784299999999999</v>
      </c>
      <c r="Z325" s="83">
        <f t="shared" si="186"/>
        <v>1.82179</v>
      </c>
      <c r="AA325" s="83">
        <f t="shared" si="186"/>
        <v>1.56806</v>
      </c>
    </row>
    <row r="326" spans="1:27" ht="12.75" customHeight="1" outlineLevel="1" x14ac:dyDescent="0.2">
      <c r="A326" s="91" t="s">
        <v>2495</v>
      </c>
      <c r="B326" s="63" t="s">
        <v>233</v>
      </c>
      <c r="C326" s="43" t="s">
        <v>79</v>
      </c>
      <c r="D326" s="44">
        <v>1079.42</v>
      </c>
      <c r="E326" s="44">
        <v>1035.6400000000001</v>
      </c>
      <c r="F326" s="44">
        <v>972.45</v>
      </c>
      <c r="G326" s="44">
        <v>970.2</v>
      </c>
      <c r="H326" s="44">
        <v>1027.03</v>
      </c>
      <c r="I326" s="44">
        <v>1078</v>
      </c>
      <c r="J326" s="44">
        <v>1282.0899999999999</v>
      </c>
      <c r="K326" s="44">
        <v>1545.6</v>
      </c>
      <c r="L326" s="44">
        <v>1629.95</v>
      </c>
      <c r="M326" s="44">
        <v>1677.44</v>
      </c>
      <c r="N326" s="44">
        <v>1678.58</v>
      </c>
      <c r="O326" s="44">
        <v>1733.76</v>
      </c>
      <c r="P326" s="44">
        <v>1711.82</v>
      </c>
      <c r="Q326" s="44">
        <v>1728.54</v>
      </c>
      <c r="R326" s="44">
        <v>1707.45</v>
      </c>
      <c r="S326" s="44">
        <v>1689.53</v>
      </c>
      <c r="T326" s="44">
        <v>1676.8</v>
      </c>
      <c r="U326" s="44">
        <v>1623.34</v>
      </c>
      <c r="V326" s="44">
        <v>1623.3</v>
      </c>
      <c r="W326" s="44">
        <v>1668.49</v>
      </c>
      <c r="X326" s="44">
        <v>1715.96</v>
      </c>
      <c r="Y326" s="44">
        <v>1645.03</v>
      </c>
      <c r="Z326" s="44">
        <v>1488.39</v>
      </c>
      <c r="AA326" s="44">
        <v>1234.6600000000001</v>
      </c>
    </row>
    <row r="327" spans="1:27" ht="12.75" customHeight="1" outlineLevel="1" x14ac:dyDescent="0.2">
      <c r="A327" s="91" t="s">
        <v>2496</v>
      </c>
      <c r="B327" s="63" t="s">
        <v>90</v>
      </c>
      <c r="C327" s="43" t="s">
        <v>79</v>
      </c>
      <c r="D327" s="44">
        <f>$D$317</f>
        <v>217.03</v>
      </c>
      <c r="E327" s="44">
        <f t="shared" ref="E327:AA327" si="187">$D$317</f>
        <v>217.03</v>
      </c>
      <c r="F327" s="44">
        <f t="shared" si="187"/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customHeight="1" outlineLevel="1" x14ac:dyDescent="0.2">
      <c r="A328" s="91" t="s">
        <v>2497</v>
      </c>
      <c r="B328" s="63" t="s">
        <v>83</v>
      </c>
      <c r="C328" s="43" t="s">
        <v>79</v>
      </c>
      <c r="D328" s="44">
        <v>6.14</v>
      </c>
      <c r="E328" s="44">
        <v>6.14</v>
      </c>
      <c r="F328" s="44">
        <v>6.14</v>
      </c>
      <c r="G328" s="44">
        <v>6.14</v>
      </c>
      <c r="H328" s="44">
        <v>6.14</v>
      </c>
      <c r="I328" s="44">
        <v>6.14</v>
      </c>
      <c r="J328" s="44">
        <v>6.14</v>
      </c>
      <c r="K328" s="44">
        <v>6.14</v>
      </c>
      <c r="L328" s="44">
        <v>6.14</v>
      </c>
      <c r="M328" s="44">
        <v>6.14</v>
      </c>
      <c r="N328" s="44">
        <v>6.14</v>
      </c>
      <c r="O328" s="44">
        <v>6.14</v>
      </c>
      <c r="P328" s="44">
        <v>6.14</v>
      </c>
      <c r="Q328" s="44">
        <v>6.14</v>
      </c>
      <c r="R328" s="44">
        <v>6.14</v>
      </c>
      <c r="S328" s="44">
        <v>6.14</v>
      </c>
      <c r="T328" s="44">
        <v>6.14</v>
      </c>
      <c r="U328" s="44">
        <v>6.14</v>
      </c>
      <c r="V328" s="44">
        <v>6.14</v>
      </c>
      <c r="W328" s="44">
        <v>6.14</v>
      </c>
      <c r="X328" s="44">
        <v>6.14</v>
      </c>
      <c r="Y328" s="44">
        <v>6.14</v>
      </c>
      <c r="Z328" s="44">
        <v>6.14</v>
      </c>
      <c r="AA328" s="44">
        <v>6.14</v>
      </c>
    </row>
    <row r="329" spans="1:27" ht="12.75" customHeight="1" outlineLevel="1" x14ac:dyDescent="0.2">
      <c r="A329" s="91" t="s">
        <v>2498</v>
      </c>
      <c r="B329" s="63" t="s">
        <v>81</v>
      </c>
      <c r="C329" s="43" t="s">
        <v>79</v>
      </c>
      <c r="D329" s="44">
        <f>$D$11</f>
        <v>110.23</v>
      </c>
      <c r="E329" s="44">
        <f t="shared" ref="E329:AA329" si="188">$D$11</f>
        <v>110.23</v>
      </c>
      <c r="F329" s="44">
        <f t="shared" si="188"/>
        <v>110.23</v>
      </c>
      <c r="G329" s="44">
        <f t="shared" si="188"/>
        <v>110.23</v>
      </c>
      <c r="H329" s="44">
        <f t="shared" si="188"/>
        <v>110.23</v>
      </c>
      <c r="I329" s="44">
        <f t="shared" si="188"/>
        <v>110.23</v>
      </c>
      <c r="J329" s="44">
        <f t="shared" si="188"/>
        <v>110.23</v>
      </c>
      <c r="K329" s="44">
        <f t="shared" si="188"/>
        <v>110.23</v>
      </c>
      <c r="L329" s="44">
        <f t="shared" si="188"/>
        <v>110.23</v>
      </c>
      <c r="M329" s="44">
        <f t="shared" si="188"/>
        <v>110.23</v>
      </c>
      <c r="N329" s="44">
        <f t="shared" si="188"/>
        <v>110.23</v>
      </c>
      <c r="O329" s="44">
        <f t="shared" si="188"/>
        <v>110.23</v>
      </c>
      <c r="P329" s="44">
        <f t="shared" si="188"/>
        <v>110.23</v>
      </c>
      <c r="Q329" s="44">
        <f t="shared" si="188"/>
        <v>110.23</v>
      </c>
      <c r="R329" s="44">
        <f t="shared" si="188"/>
        <v>110.23</v>
      </c>
      <c r="S329" s="44">
        <f t="shared" si="188"/>
        <v>110.23</v>
      </c>
      <c r="T329" s="44">
        <f t="shared" si="188"/>
        <v>110.23</v>
      </c>
      <c r="U329" s="44">
        <f t="shared" si="188"/>
        <v>110.23</v>
      </c>
      <c r="V329" s="44">
        <f t="shared" si="188"/>
        <v>110.23</v>
      </c>
      <c r="W329" s="44">
        <f t="shared" si="188"/>
        <v>110.23</v>
      </c>
      <c r="X329" s="44">
        <f t="shared" si="188"/>
        <v>110.23</v>
      </c>
      <c r="Y329" s="44">
        <f t="shared" si="188"/>
        <v>110.23</v>
      </c>
      <c r="Z329" s="44">
        <f t="shared" si="188"/>
        <v>110.23</v>
      </c>
      <c r="AA329" s="44">
        <f t="shared" si="188"/>
        <v>110.23</v>
      </c>
    </row>
    <row r="330" spans="1:27" ht="12.75" customHeight="1" x14ac:dyDescent="0.2">
      <c r="A330" s="90" t="s">
        <v>2499</v>
      </c>
      <c r="B330" s="28" t="str">
        <f>"04"&amp;"."&amp;$B$777&amp;"."&amp;$B$778</f>
        <v>04.04.2023</v>
      </c>
      <c r="C330" s="82" t="s">
        <v>76</v>
      </c>
      <c r="D330" s="83">
        <f>ROUND(((D331+D332+D334+D333)/1000),5)</f>
        <v>1.39775</v>
      </c>
      <c r="E330" s="83">
        <f>ROUND(((E331+E332+E334+E333)/1000),5)</f>
        <v>1.33043</v>
      </c>
      <c r="F330" s="83">
        <f>ROUND(((F331+F332+F334+F333)/1000),5)</f>
        <v>1.2695099999999999</v>
      </c>
      <c r="G330" s="83">
        <f t="shared" ref="G330:AA330" si="189">ROUND(((G331+G332+G334+G333)/1000),5)</f>
        <v>1.27684</v>
      </c>
      <c r="H330" s="83">
        <f t="shared" si="189"/>
        <v>1.3547199999999999</v>
      </c>
      <c r="I330" s="83">
        <f t="shared" si="189"/>
        <v>1.39819</v>
      </c>
      <c r="J330" s="83">
        <f t="shared" si="189"/>
        <v>1.5103500000000001</v>
      </c>
      <c r="K330" s="83">
        <f t="shared" si="189"/>
        <v>1.7983800000000001</v>
      </c>
      <c r="L330" s="83">
        <f t="shared" si="189"/>
        <v>1.9221299999999999</v>
      </c>
      <c r="M330" s="83">
        <f t="shared" si="189"/>
        <v>1.9787999999999999</v>
      </c>
      <c r="N330" s="83">
        <f t="shared" si="189"/>
        <v>1.98458</v>
      </c>
      <c r="O330" s="83">
        <f t="shared" si="189"/>
        <v>1.99102</v>
      </c>
      <c r="P330" s="83">
        <f t="shared" si="189"/>
        <v>1.95495</v>
      </c>
      <c r="Q330" s="83">
        <f t="shared" si="189"/>
        <v>1.9429700000000001</v>
      </c>
      <c r="R330" s="83">
        <f t="shared" si="189"/>
        <v>1.93933</v>
      </c>
      <c r="S330" s="83">
        <f t="shared" si="189"/>
        <v>1.94007</v>
      </c>
      <c r="T330" s="83">
        <f t="shared" si="189"/>
        <v>1.9363600000000001</v>
      </c>
      <c r="U330" s="83">
        <f t="shared" si="189"/>
        <v>1.89459</v>
      </c>
      <c r="V330" s="83">
        <f t="shared" si="189"/>
        <v>1.90147</v>
      </c>
      <c r="W330" s="83">
        <f t="shared" si="189"/>
        <v>1.98828</v>
      </c>
      <c r="X330" s="83">
        <f t="shared" si="189"/>
        <v>1.9683600000000001</v>
      </c>
      <c r="Y330" s="83">
        <f t="shared" si="189"/>
        <v>1.9012899999999999</v>
      </c>
      <c r="Z330" s="83">
        <f t="shared" si="189"/>
        <v>1.66821</v>
      </c>
      <c r="AA330" s="83">
        <f t="shared" si="189"/>
        <v>1.4611499999999999</v>
      </c>
    </row>
    <row r="331" spans="1:27" ht="12.75" customHeight="1" outlineLevel="1" x14ac:dyDescent="0.2">
      <c r="A331" s="91" t="s">
        <v>2500</v>
      </c>
      <c r="B331" s="63" t="s">
        <v>233</v>
      </c>
      <c r="C331" s="43" t="s">
        <v>79</v>
      </c>
      <c r="D331" s="44">
        <v>1064.3499999999999</v>
      </c>
      <c r="E331" s="44">
        <v>997.03</v>
      </c>
      <c r="F331" s="44">
        <v>936.11</v>
      </c>
      <c r="G331" s="44">
        <v>943.44</v>
      </c>
      <c r="H331" s="44">
        <v>1021.32</v>
      </c>
      <c r="I331" s="44">
        <v>1064.79</v>
      </c>
      <c r="J331" s="44">
        <v>1176.95</v>
      </c>
      <c r="K331" s="44">
        <v>1464.98</v>
      </c>
      <c r="L331" s="44">
        <v>1588.73</v>
      </c>
      <c r="M331" s="44">
        <v>1645.4</v>
      </c>
      <c r="N331" s="44">
        <v>1651.18</v>
      </c>
      <c r="O331" s="44">
        <v>1657.62</v>
      </c>
      <c r="P331" s="44">
        <v>1621.55</v>
      </c>
      <c r="Q331" s="44">
        <v>1609.57</v>
      </c>
      <c r="R331" s="44">
        <v>1605.93</v>
      </c>
      <c r="S331" s="44">
        <v>1606.67</v>
      </c>
      <c r="T331" s="44">
        <v>1602.96</v>
      </c>
      <c r="U331" s="44">
        <v>1561.19</v>
      </c>
      <c r="V331" s="44">
        <v>1568.07</v>
      </c>
      <c r="W331" s="44">
        <v>1654.88</v>
      </c>
      <c r="X331" s="44">
        <v>1634.96</v>
      </c>
      <c r="Y331" s="44">
        <v>1567.89</v>
      </c>
      <c r="Z331" s="44">
        <v>1334.81</v>
      </c>
      <c r="AA331" s="44">
        <v>1127.75</v>
      </c>
    </row>
    <row r="332" spans="1:27" ht="12.75" customHeight="1" outlineLevel="1" x14ac:dyDescent="0.2">
      <c r="A332" s="91" t="s">
        <v>2501</v>
      </c>
      <c r="B332" s="63" t="s">
        <v>90</v>
      </c>
      <c r="C332" s="43" t="s">
        <v>79</v>
      </c>
      <c r="D332" s="44">
        <f>$D$317</f>
        <v>217.03</v>
      </c>
      <c r="E332" s="44">
        <f t="shared" ref="E332:AA332" si="190">$D$317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customHeight="1" outlineLevel="1" x14ac:dyDescent="0.2">
      <c r="A333" s="91" t="s">
        <v>2502</v>
      </c>
      <c r="B333" s="63" t="s">
        <v>83</v>
      </c>
      <c r="C333" s="43" t="s">
        <v>79</v>
      </c>
      <c r="D333" s="44">
        <v>6.14</v>
      </c>
      <c r="E333" s="44">
        <v>6.14</v>
      </c>
      <c r="F333" s="44">
        <v>6.14</v>
      </c>
      <c r="G333" s="44">
        <v>6.14</v>
      </c>
      <c r="H333" s="44">
        <v>6.14</v>
      </c>
      <c r="I333" s="44">
        <v>6.14</v>
      </c>
      <c r="J333" s="44">
        <v>6.14</v>
      </c>
      <c r="K333" s="44">
        <v>6.14</v>
      </c>
      <c r="L333" s="44">
        <v>6.14</v>
      </c>
      <c r="M333" s="44">
        <v>6.14</v>
      </c>
      <c r="N333" s="44">
        <v>6.14</v>
      </c>
      <c r="O333" s="44">
        <v>6.14</v>
      </c>
      <c r="P333" s="44">
        <v>6.14</v>
      </c>
      <c r="Q333" s="44">
        <v>6.14</v>
      </c>
      <c r="R333" s="44">
        <v>6.14</v>
      </c>
      <c r="S333" s="44">
        <v>6.14</v>
      </c>
      <c r="T333" s="44">
        <v>6.14</v>
      </c>
      <c r="U333" s="44">
        <v>6.14</v>
      </c>
      <c r="V333" s="44">
        <v>6.14</v>
      </c>
      <c r="W333" s="44">
        <v>6.14</v>
      </c>
      <c r="X333" s="44">
        <v>6.14</v>
      </c>
      <c r="Y333" s="44">
        <v>6.14</v>
      </c>
      <c r="Z333" s="44">
        <v>6.14</v>
      </c>
      <c r="AA333" s="44">
        <v>6.14</v>
      </c>
    </row>
    <row r="334" spans="1:27" ht="12.75" customHeight="1" outlineLevel="1" x14ac:dyDescent="0.2">
      <c r="A334" s="91" t="s">
        <v>2503</v>
      </c>
      <c r="B334" s="63" t="s">
        <v>81</v>
      </c>
      <c r="C334" s="43" t="s">
        <v>79</v>
      </c>
      <c r="D334" s="44">
        <f>$D$11</f>
        <v>110.23</v>
      </c>
      <c r="E334" s="44">
        <f t="shared" ref="E334:AA334" si="191">$D$11</f>
        <v>110.23</v>
      </c>
      <c r="F334" s="44">
        <f t="shared" si="191"/>
        <v>110.23</v>
      </c>
      <c r="G334" s="44">
        <f t="shared" si="191"/>
        <v>110.23</v>
      </c>
      <c r="H334" s="44">
        <f t="shared" si="191"/>
        <v>110.23</v>
      </c>
      <c r="I334" s="44">
        <f t="shared" si="191"/>
        <v>110.23</v>
      </c>
      <c r="J334" s="44">
        <f t="shared" si="191"/>
        <v>110.23</v>
      </c>
      <c r="K334" s="44">
        <f t="shared" si="191"/>
        <v>110.23</v>
      </c>
      <c r="L334" s="44">
        <f t="shared" si="191"/>
        <v>110.23</v>
      </c>
      <c r="M334" s="44">
        <f t="shared" si="191"/>
        <v>110.23</v>
      </c>
      <c r="N334" s="44">
        <f t="shared" si="191"/>
        <v>110.23</v>
      </c>
      <c r="O334" s="44">
        <f t="shared" si="191"/>
        <v>110.23</v>
      </c>
      <c r="P334" s="44">
        <f t="shared" si="191"/>
        <v>110.23</v>
      </c>
      <c r="Q334" s="44">
        <f t="shared" si="191"/>
        <v>110.23</v>
      </c>
      <c r="R334" s="44">
        <f t="shared" si="191"/>
        <v>110.23</v>
      </c>
      <c r="S334" s="44">
        <f t="shared" si="191"/>
        <v>110.23</v>
      </c>
      <c r="T334" s="44">
        <f t="shared" si="191"/>
        <v>110.23</v>
      </c>
      <c r="U334" s="44">
        <f t="shared" si="191"/>
        <v>110.23</v>
      </c>
      <c r="V334" s="44">
        <f t="shared" si="191"/>
        <v>110.23</v>
      </c>
      <c r="W334" s="44">
        <f t="shared" si="191"/>
        <v>110.23</v>
      </c>
      <c r="X334" s="44">
        <f t="shared" si="191"/>
        <v>110.23</v>
      </c>
      <c r="Y334" s="44">
        <f t="shared" si="191"/>
        <v>110.23</v>
      </c>
      <c r="Z334" s="44">
        <f t="shared" si="191"/>
        <v>110.23</v>
      </c>
      <c r="AA334" s="44">
        <f t="shared" si="191"/>
        <v>110.23</v>
      </c>
    </row>
    <row r="335" spans="1:27" ht="12.75" customHeight="1" x14ac:dyDescent="0.2">
      <c r="A335" s="90" t="s">
        <v>2504</v>
      </c>
      <c r="B335" s="28" t="str">
        <f>"05"&amp;"."&amp;$B$777&amp;"."&amp;$B$778</f>
        <v>05.04.2023</v>
      </c>
      <c r="C335" s="82" t="s">
        <v>76</v>
      </c>
      <c r="D335" s="83">
        <f>ROUND(((D336+D337+D339+D338)/1000),5)</f>
        <v>1.4022399999999999</v>
      </c>
      <c r="E335" s="83">
        <f>ROUND(((E336+E337+E339+E338)/1000),5)</f>
        <v>1.34185</v>
      </c>
      <c r="F335" s="83">
        <f>ROUND(((F336+F337+F339+F338)/1000),5)</f>
        <v>1.2839</v>
      </c>
      <c r="G335" s="83">
        <f t="shared" ref="G335:AA335" si="192">ROUND(((G336+G337+G339+G338)/1000),5)</f>
        <v>1.2812300000000001</v>
      </c>
      <c r="H335" s="83">
        <f t="shared" si="192"/>
        <v>1.3383100000000001</v>
      </c>
      <c r="I335" s="83">
        <f t="shared" si="192"/>
        <v>1.4000300000000001</v>
      </c>
      <c r="J335" s="83">
        <f t="shared" si="192"/>
        <v>1.4824600000000001</v>
      </c>
      <c r="K335" s="83">
        <f t="shared" si="192"/>
        <v>1.7958700000000001</v>
      </c>
      <c r="L335" s="83">
        <f t="shared" si="192"/>
        <v>1.9241900000000001</v>
      </c>
      <c r="M335" s="83">
        <f t="shared" si="192"/>
        <v>1.9401999999999999</v>
      </c>
      <c r="N335" s="83">
        <f t="shared" si="192"/>
        <v>1.9388000000000001</v>
      </c>
      <c r="O335" s="83">
        <f t="shared" si="192"/>
        <v>1.9434899999999999</v>
      </c>
      <c r="P335" s="83">
        <f t="shared" si="192"/>
        <v>1.9450700000000001</v>
      </c>
      <c r="Q335" s="83">
        <f t="shared" si="192"/>
        <v>1.9454400000000001</v>
      </c>
      <c r="R335" s="83">
        <f t="shared" si="192"/>
        <v>1.94462</v>
      </c>
      <c r="S335" s="83">
        <f t="shared" si="192"/>
        <v>1.94177</v>
      </c>
      <c r="T335" s="83">
        <f t="shared" si="192"/>
        <v>1.93933</v>
      </c>
      <c r="U335" s="83">
        <f t="shared" si="192"/>
        <v>1.91099</v>
      </c>
      <c r="V335" s="83">
        <f t="shared" si="192"/>
        <v>1.9005000000000001</v>
      </c>
      <c r="W335" s="83">
        <f t="shared" si="192"/>
        <v>1.9453400000000001</v>
      </c>
      <c r="X335" s="83">
        <f t="shared" si="192"/>
        <v>1.96994</v>
      </c>
      <c r="Y335" s="83">
        <f t="shared" si="192"/>
        <v>1.9355199999999999</v>
      </c>
      <c r="Z335" s="83">
        <f t="shared" si="192"/>
        <v>1.56603</v>
      </c>
      <c r="AA335" s="83">
        <f t="shared" si="192"/>
        <v>1.4126099999999999</v>
      </c>
    </row>
    <row r="336" spans="1:27" ht="12.75" customHeight="1" outlineLevel="1" x14ac:dyDescent="0.2">
      <c r="A336" s="91" t="s">
        <v>2505</v>
      </c>
      <c r="B336" s="63" t="s">
        <v>233</v>
      </c>
      <c r="C336" s="43" t="s">
        <v>79</v>
      </c>
      <c r="D336" s="44">
        <v>1068.8399999999999</v>
      </c>
      <c r="E336" s="44">
        <v>1008.45</v>
      </c>
      <c r="F336" s="44">
        <v>950.5</v>
      </c>
      <c r="G336" s="44">
        <v>947.83</v>
      </c>
      <c r="H336" s="44">
        <v>1004.91</v>
      </c>
      <c r="I336" s="44">
        <v>1066.6300000000001</v>
      </c>
      <c r="J336" s="44">
        <v>1149.06</v>
      </c>
      <c r="K336" s="44">
        <v>1462.47</v>
      </c>
      <c r="L336" s="44">
        <v>1590.79</v>
      </c>
      <c r="M336" s="44">
        <v>1606.8</v>
      </c>
      <c r="N336" s="44">
        <v>1605.4</v>
      </c>
      <c r="O336" s="44">
        <v>1610.09</v>
      </c>
      <c r="P336" s="44">
        <v>1611.67</v>
      </c>
      <c r="Q336" s="44">
        <v>1612.04</v>
      </c>
      <c r="R336" s="44">
        <v>1611.22</v>
      </c>
      <c r="S336" s="44">
        <v>1608.37</v>
      </c>
      <c r="T336" s="44">
        <v>1605.93</v>
      </c>
      <c r="U336" s="44">
        <v>1577.59</v>
      </c>
      <c r="V336" s="44">
        <v>1567.1</v>
      </c>
      <c r="W336" s="44">
        <v>1611.94</v>
      </c>
      <c r="X336" s="44">
        <v>1636.54</v>
      </c>
      <c r="Y336" s="44">
        <v>1602.12</v>
      </c>
      <c r="Z336" s="44">
        <v>1232.6300000000001</v>
      </c>
      <c r="AA336" s="44">
        <v>1079.21</v>
      </c>
    </row>
    <row r="337" spans="1:27" ht="12.75" customHeight="1" outlineLevel="1" x14ac:dyDescent="0.2">
      <c r="A337" s="91" t="s">
        <v>2506</v>
      </c>
      <c r="B337" s="63" t="s">
        <v>90</v>
      </c>
      <c r="C337" s="43" t="s">
        <v>79</v>
      </c>
      <c r="D337" s="44">
        <f>$D$317</f>
        <v>217.03</v>
      </c>
      <c r="E337" s="44">
        <f t="shared" ref="E337:AA337" si="193">$D$317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customHeight="1" outlineLevel="1" x14ac:dyDescent="0.2">
      <c r="A338" s="91" t="s">
        <v>2507</v>
      </c>
      <c r="B338" s="63" t="s">
        <v>83</v>
      </c>
      <c r="C338" s="43" t="s">
        <v>79</v>
      </c>
      <c r="D338" s="44">
        <v>6.14</v>
      </c>
      <c r="E338" s="44">
        <v>6.14</v>
      </c>
      <c r="F338" s="44">
        <v>6.14</v>
      </c>
      <c r="G338" s="44">
        <v>6.14</v>
      </c>
      <c r="H338" s="44">
        <v>6.14</v>
      </c>
      <c r="I338" s="44">
        <v>6.14</v>
      </c>
      <c r="J338" s="44">
        <v>6.14</v>
      </c>
      <c r="K338" s="44">
        <v>6.14</v>
      </c>
      <c r="L338" s="44">
        <v>6.14</v>
      </c>
      <c r="M338" s="44">
        <v>6.14</v>
      </c>
      <c r="N338" s="44">
        <v>6.14</v>
      </c>
      <c r="O338" s="44">
        <v>6.14</v>
      </c>
      <c r="P338" s="44">
        <v>6.14</v>
      </c>
      <c r="Q338" s="44">
        <v>6.14</v>
      </c>
      <c r="R338" s="44">
        <v>6.14</v>
      </c>
      <c r="S338" s="44">
        <v>6.14</v>
      </c>
      <c r="T338" s="44">
        <v>6.14</v>
      </c>
      <c r="U338" s="44">
        <v>6.14</v>
      </c>
      <c r="V338" s="44">
        <v>6.14</v>
      </c>
      <c r="W338" s="44">
        <v>6.14</v>
      </c>
      <c r="X338" s="44">
        <v>6.14</v>
      </c>
      <c r="Y338" s="44">
        <v>6.14</v>
      </c>
      <c r="Z338" s="44">
        <v>6.14</v>
      </c>
      <c r="AA338" s="44">
        <v>6.14</v>
      </c>
    </row>
    <row r="339" spans="1:27" ht="12.75" customHeight="1" outlineLevel="1" x14ac:dyDescent="0.2">
      <c r="A339" s="91" t="s">
        <v>2508</v>
      </c>
      <c r="B339" s="63" t="s">
        <v>81</v>
      </c>
      <c r="C339" s="43" t="s">
        <v>79</v>
      </c>
      <c r="D339" s="44">
        <f>$D$11</f>
        <v>110.23</v>
      </c>
      <c r="E339" s="44">
        <f t="shared" ref="E339:AA339" si="194">$D$11</f>
        <v>110.23</v>
      </c>
      <c r="F339" s="44">
        <f t="shared" si="194"/>
        <v>110.23</v>
      </c>
      <c r="G339" s="44">
        <f t="shared" si="194"/>
        <v>110.23</v>
      </c>
      <c r="H339" s="44">
        <f t="shared" si="194"/>
        <v>110.23</v>
      </c>
      <c r="I339" s="44">
        <f t="shared" si="194"/>
        <v>110.23</v>
      </c>
      <c r="J339" s="44">
        <f t="shared" si="194"/>
        <v>110.23</v>
      </c>
      <c r="K339" s="44">
        <f t="shared" si="194"/>
        <v>110.23</v>
      </c>
      <c r="L339" s="44">
        <f t="shared" si="194"/>
        <v>110.23</v>
      </c>
      <c r="M339" s="44">
        <f t="shared" si="194"/>
        <v>110.23</v>
      </c>
      <c r="N339" s="44">
        <f t="shared" si="194"/>
        <v>110.23</v>
      </c>
      <c r="O339" s="44">
        <f t="shared" si="194"/>
        <v>110.23</v>
      </c>
      <c r="P339" s="44">
        <f t="shared" si="194"/>
        <v>110.23</v>
      </c>
      <c r="Q339" s="44">
        <f t="shared" si="194"/>
        <v>110.23</v>
      </c>
      <c r="R339" s="44">
        <f t="shared" si="194"/>
        <v>110.23</v>
      </c>
      <c r="S339" s="44">
        <f t="shared" si="194"/>
        <v>110.23</v>
      </c>
      <c r="T339" s="44">
        <f t="shared" si="194"/>
        <v>110.23</v>
      </c>
      <c r="U339" s="44">
        <f t="shared" si="194"/>
        <v>110.23</v>
      </c>
      <c r="V339" s="44">
        <f t="shared" si="194"/>
        <v>110.23</v>
      </c>
      <c r="W339" s="44">
        <f t="shared" si="194"/>
        <v>110.23</v>
      </c>
      <c r="X339" s="44">
        <f t="shared" si="194"/>
        <v>110.23</v>
      </c>
      <c r="Y339" s="44">
        <f t="shared" si="194"/>
        <v>110.23</v>
      </c>
      <c r="Z339" s="44">
        <f t="shared" si="194"/>
        <v>110.23</v>
      </c>
      <c r="AA339" s="44">
        <f t="shared" si="194"/>
        <v>110.23</v>
      </c>
    </row>
    <row r="340" spans="1:27" ht="12.75" customHeight="1" x14ac:dyDescent="0.2">
      <c r="A340" s="90" t="s">
        <v>2509</v>
      </c>
      <c r="B340" s="28" t="str">
        <f>"06"&amp;"."&amp;$B$777&amp;"."&amp;$B$778</f>
        <v>06.04.2023</v>
      </c>
      <c r="C340" s="82" t="s">
        <v>76</v>
      </c>
      <c r="D340" s="83">
        <f>ROUND(((D341+D342+D344+D343)/1000),5)</f>
        <v>1.3833899999999999</v>
      </c>
      <c r="E340" s="83">
        <f>ROUND(((E341+E342+E344+E343)/1000),5)</f>
        <v>1.3530199999999999</v>
      </c>
      <c r="F340" s="83">
        <f>ROUND(((F341+F342+F344+F343)/1000),5)</f>
        <v>1.32894</v>
      </c>
      <c r="G340" s="83">
        <f t="shared" ref="G340:AA340" si="195">ROUND(((G341+G342+G344+G343)/1000),5)</f>
        <v>1.33023</v>
      </c>
      <c r="H340" s="83">
        <f t="shared" si="195"/>
        <v>1.34073</v>
      </c>
      <c r="I340" s="83">
        <f t="shared" si="195"/>
        <v>1.3880699999999999</v>
      </c>
      <c r="J340" s="83">
        <f t="shared" si="195"/>
        <v>1.59944</v>
      </c>
      <c r="K340" s="83">
        <f t="shared" si="195"/>
        <v>1.84015</v>
      </c>
      <c r="L340" s="83">
        <f t="shared" si="195"/>
        <v>2.0104899999999999</v>
      </c>
      <c r="M340" s="83">
        <f t="shared" si="195"/>
        <v>2.0172400000000001</v>
      </c>
      <c r="N340" s="83">
        <f t="shared" si="195"/>
        <v>2.0331800000000002</v>
      </c>
      <c r="O340" s="83">
        <f t="shared" si="195"/>
        <v>2.0340600000000002</v>
      </c>
      <c r="P340" s="83">
        <f t="shared" si="195"/>
        <v>2.0111599999999998</v>
      </c>
      <c r="Q340" s="83">
        <f t="shared" si="195"/>
        <v>2.0197400000000001</v>
      </c>
      <c r="R340" s="83">
        <f t="shared" si="195"/>
        <v>2.0063599999999999</v>
      </c>
      <c r="S340" s="83">
        <f t="shared" si="195"/>
        <v>1.9946900000000001</v>
      </c>
      <c r="T340" s="83">
        <f t="shared" si="195"/>
        <v>1.97665</v>
      </c>
      <c r="U340" s="83">
        <f t="shared" si="195"/>
        <v>1.9468799999999999</v>
      </c>
      <c r="V340" s="83">
        <f t="shared" si="195"/>
        <v>1.9459900000000001</v>
      </c>
      <c r="W340" s="83">
        <f t="shared" si="195"/>
        <v>1.9628099999999999</v>
      </c>
      <c r="X340" s="83">
        <f t="shared" si="195"/>
        <v>2.0556299999999998</v>
      </c>
      <c r="Y340" s="83">
        <f t="shared" si="195"/>
        <v>1.96794</v>
      </c>
      <c r="Z340" s="83">
        <f t="shared" si="195"/>
        <v>1.6054200000000001</v>
      </c>
      <c r="AA340" s="83">
        <f t="shared" si="195"/>
        <v>1.41886</v>
      </c>
    </row>
    <row r="341" spans="1:27" ht="12.75" customHeight="1" outlineLevel="1" x14ac:dyDescent="0.2">
      <c r="A341" s="91" t="s">
        <v>2510</v>
      </c>
      <c r="B341" s="63" t="s">
        <v>233</v>
      </c>
      <c r="C341" s="43" t="s">
        <v>79</v>
      </c>
      <c r="D341" s="44">
        <v>1049.99</v>
      </c>
      <c r="E341" s="44">
        <v>1019.62</v>
      </c>
      <c r="F341" s="44">
        <v>995.54</v>
      </c>
      <c r="G341" s="44">
        <v>996.83</v>
      </c>
      <c r="H341" s="44">
        <v>1007.33</v>
      </c>
      <c r="I341" s="44">
        <v>1054.67</v>
      </c>
      <c r="J341" s="44">
        <v>1266.04</v>
      </c>
      <c r="K341" s="44">
        <v>1506.75</v>
      </c>
      <c r="L341" s="44">
        <v>1677.09</v>
      </c>
      <c r="M341" s="44">
        <v>1683.84</v>
      </c>
      <c r="N341" s="44">
        <v>1699.78</v>
      </c>
      <c r="O341" s="44">
        <v>1700.66</v>
      </c>
      <c r="P341" s="44">
        <v>1677.76</v>
      </c>
      <c r="Q341" s="44">
        <v>1686.34</v>
      </c>
      <c r="R341" s="44">
        <v>1672.96</v>
      </c>
      <c r="S341" s="44">
        <v>1661.29</v>
      </c>
      <c r="T341" s="44">
        <v>1643.25</v>
      </c>
      <c r="U341" s="44">
        <v>1613.48</v>
      </c>
      <c r="V341" s="44">
        <v>1612.59</v>
      </c>
      <c r="W341" s="44">
        <v>1629.41</v>
      </c>
      <c r="X341" s="44">
        <v>1722.23</v>
      </c>
      <c r="Y341" s="44">
        <v>1634.54</v>
      </c>
      <c r="Z341" s="44">
        <v>1272.02</v>
      </c>
      <c r="AA341" s="44">
        <v>1085.46</v>
      </c>
    </row>
    <row r="342" spans="1:27" ht="12.75" customHeight="1" outlineLevel="1" x14ac:dyDescent="0.2">
      <c r="A342" s="91" t="s">
        <v>2511</v>
      </c>
      <c r="B342" s="63" t="s">
        <v>90</v>
      </c>
      <c r="C342" s="43" t="s">
        <v>79</v>
      </c>
      <c r="D342" s="44">
        <f>$D$317</f>
        <v>217.03</v>
      </c>
      <c r="E342" s="44">
        <f t="shared" ref="E342:AA342" si="196">$D$317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customHeight="1" outlineLevel="1" x14ac:dyDescent="0.2">
      <c r="A343" s="91" t="s">
        <v>2512</v>
      </c>
      <c r="B343" s="63" t="s">
        <v>83</v>
      </c>
      <c r="C343" s="43" t="s">
        <v>79</v>
      </c>
      <c r="D343" s="44">
        <v>6.14</v>
      </c>
      <c r="E343" s="44">
        <v>6.14</v>
      </c>
      <c r="F343" s="44">
        <v>6.14</v>
      </c>
      <c r="G343" s="44">
        <v>6.14</v>
      </c>
      <c r="H343" s="44">
        <v>6.14</v>
      </c>
      <c r="I343" s="44">
        <v>6.14</v>
      </c>
      <c r="J343" s="44">
        <v>6.14</v>
      </c>
      <c r="K343" s="44">
        <v>6.14</v>
      </c>
      <c r="L343" s="44">
        <v>6.14</v>
      </c>
      <c r="M343" s="44">
        <v>6.14</v>
      </c>
      <c r="N343" s="44">
        <v>6.14</v>
      </c>
      <c r="O343" s="44">
        <v>6.14</v>
      </c>
      <c r="P343" s="44">
        <v>6.14</v>
      </c>
      <c r="Q343" s="44">
        <v>6.14</v>
      </c>
      <c r="R343" s="44">
        <v>6.14</v>
      </c>
      <c r="S343" s="44">
        <v>6.14</v>
      </c>
      <c r="T343" s="44">
        <v>6.14</v>
      </c>
      <c r="U343" s="44">
        <v>6.14</v>
      </c>
      <c r="V343" s="44">
        <v>6.14</v>
      </c>
      <c r="W343" s="44">
        <v>6.14</v>
      </c>
      <c r="X343" s="44">
        <v>6.14</v>
      </c>
      <c r="Y343" s="44">
        <v>6.14</v>
      </c>
      <c r="Z343" s="44">
        <v>6.14</v>
      </c>
      <c r="AA343" s="44">
        <v>6.14</v>
      </c>
    </row>
    <row r="344" spans="1:27" ht="12.75" customHeight="1" outlineLevel="1" x14ac:dyDescent="0.2">
      <c r="A344" s="91" t="s">
        <v>2513</v>
      </c>
      <c r="B344" s="63" t="s">
        <v>81</v>
      </c>
      <c r="C344" s="43" t="s">
        <v>79</v>
      </c>
      <c r="D344" s="44">
        <f>$D$11</f>
        <v>110.23</v>
      </c>
      <c r="E344" s="44">
        <f t="shared" ref="E344:AA344" si="197">$D$11</f>
        <v>110.23</v>
      </c>
      <c r="F344" s="44">
        <f t="shared" si="197"/>
        <v>110.23</v>
      </c>
      <c r="G344" s="44">
        <f t="shared" si="197"/>
        <v>110.23</v>
      </c>
      <c r="H344" s="44">
        <f t="shared" si="197"/>
        <v>110.23</v>
      </c>
      <c r="I344" s="44">
        <f t="shared" si="197"/>
        <v>110.23</v>
      </c>
      <c r="J344" s="44">
        <f t="shared" si="197"/>
        <v>110.23</v>
      </c>
      <c r="K344" s="44">
        <f t="shared" si="197"/>
        <v>110.23</v>
      </c>
      <c r="L344" s="44">
        <f t="shared" si="197"/>
        <v>110.23</v>
      </c>
      <c r="M344" s="44">
        <f t="shared" si="197"/>
        <v>110.23</v>
      </c>
      <c r="N344" s="44">
        <f t="shared" si="197"/>
        <v>110.23</v>
      </c>
      <c r="O344" s="44">
        <f t="shared" si="197"/>
        <v>110.23</v>
      </c>
      <c r="P344" s="44">
        <f t="shared" si="197"/>
        <v>110.23</v>
      </c>
      <c r="Q344" s="44">
        <f t="shared" si="197"/>
        <v>110.23</v>
      </c>
      <c r="R344" s="44">
        <f t="shared" si="197"/>
        <v>110.23</v>
      </c>
      <c r="S344" s="44">
        <f t="shared" si="197"/>
        <v>110.23</v>
      </c>
      <c r="T344" s="44">
        <f t="shared" si="197"/>
        <v>110.23</v>
      </c>
      <c r="U344" s="44">
        <f t="shared" si="197"/>
        <v>110.23</v>
      </c>
      <c r="V344" s="44">
        <f t="shared" si="197"/>
        <v>110.23</v>
      </c>
      <c r="W344" s="44">
        <f t="shared" si="197"/>
        <v>110.23</v>
      </c>
      <c r="X344" s="44">
        <f t="shared" si="197"/>
        <v>110.23</v>
      </c>
      <c r="Y344" s="44">
        <f t="shared" si="197"/>
        <v>110.23</v>
      </c>
      <c r="Z344" s="44">
        <f t="shared" si="197"/>
        <v>110.23</v>
      </c>
      <c r="AA344" s="44">
        <f t="shared" si="197"/>
        <v>110.23</v>
      </c>
    </row>
    <row r="345" spans="1:27" ht="12.75" customHeight="1" x14ac:dyDescent="0.2">
      <c r="A345" s="90" t="s">
        <v>2514</v>
      </c>
      <c r="B345" s="28" t="str">
        <f>"07"&amp;"."&amp;$B$777&amp;"."&amp;$B$778</f>
        <v>07.04.2023</v>
      </c>
      <c r="C345" s="82" t="s">
        <v>76</v>
      </c>
      <c r="D345" s="83">
        <f>ROUND(((D346+D347+D349+D348)/1000),5)</f>
        <v>1.36788</v>
      </c>
      <c r="E345" s="83">
        <f>ROUND(((E346+E347+E349+E348)/1000),5)</f>
        <v>1.2819400000000001</v>
      </c>
      <c r="F345" s="83">
        <f>ROUND(((F346+F347+F349+F348)/1000),5)</f>
        <v>1.2426200000000001</v>
      </c>
      <c r="G345" s="83">
        <f t="shared" ref="G345:AA345" si="198">ROUND(((G346+G347+G349+G348)/1000),5)</f>
        <v>1.2543599999999999</v>
      </c>
      <c r="H345" s="83">
        <f t="shared" si="198"/>
        <v>1.3420300000000001</v>
      </c>
      <c r="I345" s="83">
        <f t="shared" si="198"/>
        <v>1.40202</v>
      </c>
      <c r="J345" s="83">
        <f t="shared" si="198"/>
        <v>1.58897</v>
      </c>
      <c r="K345" s="83">
        <f t="shared" si="198"/>
        <v>1.8687499999999999</v>
      </c>
      <c r="L345" s="83">
        <f t="shared" si="198"/>
        <v>2.0057299999999998</v>
      </c>
      <c r="M345" s="83">
        <f t="shared" si="198"/>
        <v>2.1020699999999999</v>
      </c>
      <c r="N345" s="83">
        <f t="shared" si="198"/>
        <v>2.1455700000000002</v>
      </c>
      <c r="O345" s="83">
        <f t="shared" si="198"/>
        <v>2.1724100000000002</v>
      </c>
      <c r="P345" s="83">
        <f t="shared" si="198"/>
        <v>2.1418300000000001</v>
      </c>
      <c r="Q345" s="83">
        <f t="shared" si="198"/>
        <v>2.1703000000000001</v>
      </c>
      <c r="R345" s="83">
        <f t="shared" si="198"/>
        <v>2.1373899999999999</v>
      </c>
      <c r="S345" s="83">
        <f t="shared" si="198"/>
        <v>2.0519699999999998</v>
      </c>
      <c r="T345" s="83">
        <f t="shared" si="198"/>
        <v>2.05681</v>
      </c>
      <c r="U345" s="83">
        <f t="shared" si="198"/>
        <v>1.98641</v>
      </c>
      <c r="V345" s="83">
        <f t="shared" si="198"/>
        <v>1.9943</v>
      </c>
      <c r="W345" s="83">
        <f t="shared" si="198"/>
        <v>2.1402800000000002</v>
      </c>
      <c r="X345" s="83">
        <f t="shared" si="198"/>
        <v>2.1786799999999999</v>
      </c>
      <c r="Y345" s="83">
        <f t="shared" si="198"/>
        <v>2.1095799999999998</v>
      </c>
      <c r="Z345" s="83">
        <f t="shared" si="198"/>
        <v>1.863</v>
      </c>
      <c r="AA345" s="83">
        <f t="shared" si="198"/>
        <v>1.6191899999999999</v>
      </c>
    </row>
    <row r="346" spans="1:27" ht="12.75" customHeight="1" outlineLevel="1" x14ac:dyDescent="0.2">
      <c r="A346" s="91" t="s">
        <v>2515</v>
      </c>
      <c r="B346" s="63" t="s">
        <v>233</v>
      </c>
      <c r="C346" s="43" t="s">
        <v>79</v>
      </c>
      <c r="D346" s="44">
        <v>1034.48</v>
      </c>
      <c r="E346" s="44">
        <v>948.54</v>
      </c>
      <c r="F346" s="44">
        <v>909.22</v>
      </c>
      <c r="G346" s="44">
        <v>920.96</v>
      </c>
      <c r="H346" s="44">
        <v>1008.63</v>
      </c>
      <c r="I346" s="44">
        <v>1068.6199999999999</v>
      </c>
      <c r="J346" s="44">
        <v>1255.57</v>
      </c>
      <c r="K346" s="44">
        <v>1535.35</v>
      </c>
      <c r="L346" s="44">
        <v>1672.33</v>
      </c>
      <c r="M346" s="44">
        <v>1768.67</v>
      </c>
      <c r="N346" s="44">
        <v>1812.17</v>
      </c>
      <c r="O346" s="44">
        <v>1839.01</v>
      </c>
      <c r="P346" s="44">
        <v>1808.43</v>
      </c>
      <c r="Q346" s="44">
        <v>1836.9</v>
      </c>
      <c r="R346" s="44">
        <v>1803.99</v>
      </c>
      <c r="S346" s="44">
        <v>1718.57</v>
      </c>
      <c r="T346" s="44">
        <v>1723.41</v>
      </c>
      <c r="U346" s="44">
        <v>1653.01</v>
      </c>
      <c r="V346" s="44">
        <v>1660.9</v>
      </c>
      <c r="W346" s="44">
        <v>1806.88</v>
      </c>
      <c r="X346" s="44">
        <v>1845.28</v>
      </c>
      <c r="Y346" s="44">
        <v>1776.18</v>
      </c>
      <c r="Z346" s="44">
        <v>1529.6</v>
      </c>
      <c r="AA346" s="44">
        <v>1285.79</v>
      </c>
    </row>
    <row r="347" spans="1:27" ht="12.75" customHeight="1" outlineLevel="1" x14ac:dyDescent="0.2">
      <c r="A347" s="91" t="s">
        <v>2516</v>
      </c>
      <c r="B347" s="63" t="s">
        <v>90</v>
      </c>
      <c r="C347" s="43" t="s">
        <v>79</v>
      </c>
      <c r="D347" s="44">
        <f>$D$317</f>
        <v>217.03</v>
      </c>
      <c r="E347" s="44">
        <f t="shared" ref="E347:AA347" si="199">$D$317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customHeight="1" outlineLevel="1" x14ac:dyDescent="0.2">
      <c r="A348" s="91" t="s">
        <v>2517</v>
      </c>
      <c r="B348" s="63" t="s">
        <v>83</v>
      </c>
      <c r="C348" s="43" t="s">
        <v>79</v>
      </c>
      <c r="D348" s="44">
        <v>6.14</v>
      </c>
      <c r="E348" s="44">
        <v>6.14</v>
      </c>
      <c r="F348" s="44">
        <v>6.14</v>
      </c>
      <c r="G348" s="44">
        <v>6.14</v>
      </c>
      <c r="H348" s="44">
        <v>6.14</v>
      </c>
      <c r="I348" s="44">
        <v>6.14</v>
      </c>
      <c r="J348" s="44">
        <v>6.14</v>
      </c>
      <c r="K348" s="44">
        <v>6.14</v>
      </c>
      <c r="L348" s="44">
        <v>6.14</v>
      </c>
      <c r="M348" s="44">
        <v>6.14</v>
      </c>
      <c r="N348" s="44">
        <v>6.14</v>
      </c>
      <c r="O348" s="44">
        <v>6.14</v>
      </c>
      <c r="P348" s="44">
        <v>6.14</v>
      </c>
      <c r="Q348" s="44">
        <v>6.14</v>
      </c>
      <c r="R348" s="44">
        <v>6.14</v>
      </c>
      <c r="S348" s="44">
        <v>6.14</v>
      </c>
      <c r="T348" s="44">
        <v>6.14</v>
      </c>
      <c r="U348" s="44">
        <v>6.14</v>
      </c>
      <c r="V348" s="44">
        <v>6.14</v>
      </c>
      <c r="W348" s="44">
        <v>6.14</v>
      </c>
      <c r="X348" s="44">
        <v>6.14</v>
      </c>
      <c r="Y348" s="44">
        <v>6.14</v>
      </c>
      <c r="Z348" s="44">
        <v>6.14</v>
      </c>
      <c r="AA348" s="44">
        <v>6.14</v>
      </c>
    </row>
    <row r="349" spans="1:27" ht="12.75" customHeight="1" outlineLevel="1" x14ac:dyDescent="0.2">
      <c r="A349" s="91" t="s">
        <v>2518</v>
      </c>
      <c r="B349" s="63" t="s">
        <v>81</v>
      </c>
      <c r="C349" s="43" t="s">
        <v>79</v>
      </c>
      <c r="D349" s="44">
        <f>$D$11</f>
        <v>110.23</v>
      </c>
      <c r="E349" s="44">
        <f t="shared" ref="E349:AA349" si="200">$D$11</f>
        <v>110.23</v>
      </c>
      <c r="F349" s="44">
        <f t="shared" si="200"/>
        <v>110.23</v>
      </c>
      <c r="G349" s="44">
        <f t="shared" si="200"/>
        <v>110.23</v>
      </c>
      <c r="H349" s="44">
        <f t="shared" si="200"/>
        <v>110.23</v>
      </c>
      <c r="I349" s="44">
        <f t="shared" si="200"/>
        <v>110.23</v>
      </c>
      <c r="J349" s="44">
        <f t="shared" si="200"/>
        <v>110.23</v>
      </c>
      <c r="K349" s="44">
        <f t="shared" si="200"/>
        <v>110.23</v>
      </c>
      <c r="L349" s="44">
        <f t="shared" si="200"/>
        <v>110.23</v>
      </c>
      <c r="M349" s="44">
        <f t="shared" si="200"/>
        <v>110.23</v>
      </c>
      <c r="N349" s="44">
        <f t="shared" si="200"/>
        <v>110.23</v>
      </c>
      <c r="O349" s="44">
        <f t="shared" si="200"/>
        <v>110.23</v>
      </c>
      <c r="P349" s="44">
        <f t="shared" si="200"/>
        <v>110.23</v>
      </c>
      <c r="Q349" s="44">
        <f t="shared" si="200"/>
        <v>110.23</v>
      </c>
      <c r="R349" s="44">
        <f t="shared" si="200"/>
        <v>110.23</v>
      </c>
      <c r="S349" s="44">
        <f t="shared" si="200"/>
        <v>110.23</v>
      </c>
      <c r="T349" s="44">
        <f t="shared" si="200"/>
        <v>110.23</v>
      </c>
      <c r="U349" s="44">
        <f t="shared" si="200"/>
        <v>110.23</v>
      </c>
      <c r="V349" s="44">
        <f t="shared" si="200"/>
        <v>110.23</v>
      </c>
      <c r="W349" s="44">
        <f t="shared" si="200"/>
        <v>110.23</v>
      </c>
      <c r="X349" s="44">
        <f t="shared" si="200"/>
        <v>110.23</v>
      </c>
      <c r="Y349" s="44">
        <f t="shared" si="200"/>
        <v>110.23</v>
      </c>
      <c r="Z349" s="44">
        <f t="shared" si="200"/>
        <v>110.23</v>
      </c>
      <c r="AA349" s="44">
        <f t="shared" si="200"/>
        <v>110.23</v>
      </c>
    </row>
    <row r="350" spans="1:27" ht="12.75" customHeight="1" x14ac:dyDescent="0.2">
      <c r="A350" s="90" t="s">
        <v>2519</v>
      </c>
      <c r="B350" s="28" t="str">
        <f>"08"&amp;"."&amp;$B$777&amp;"."&amp;$B$778</f>
        <v>08.04.2023</v>
      </c>
      <c r="C350" s="82" t="s">
        <v>76</v>
      </c>
      <c r="D350" s="83">
        <f>ROUND(((D351+D352+D354+D353)/1000),5)</f>
        <v>1.5233699999999999</v>
      </c>
      <c r="E350" s="83">
        <f>ROUND(((E351+E352+E354+E353)/1000),5)</f>
        <v>1.41899</v>
      </c>
      <c r="F350" s="83">
        <f>ROUND(((F351+F352+F354+F353)/1000),5)</f>
        <v>1.4002600000000001</v>
      </c>
      <c r="G350" s="83">
        <f t="shared" ref="G350:AA350" si="201">ROUND(((G351+G352+G354+G353)/1000),5)</f>
        <v>1.4074500000000001</v>
      </c>
      <c r="H350" s="83">
        <f t="shared" si="201"/>
        <v>1.41306</v>
      </c>
      <c r="I350" s="83">
        <f t="shared" si="201"/>
        <v>1.4361200000000001</v>
      </c>
      <c r="J350" s="83">
        <f t="shared" si="201"/>
        <v>1.43937</v>
      </c>
      <c r="K350" s="83">
        <f t="shared" si="201"/>
        <v>1.5601100000000001</v>
      </c>
      <c r="L350" s="83">
        <f t="shared" si="201"/>
        <v>1.8652899999999999</v>
      </c>
      <c r="M350" s="83">
        <f t="shared" si="201"/>
        <v>1.9246000000000001</v>
      </c>
      <c r="N350" s="83">
        <f t="shared" si="201"/>
        <v>1.9685999999999999</v>
      </c>
      <c r="O350" s="83">
        <f t="shared" si="201"/>
        <v>2.1663399999999999</v>
      </c>
      <c r="P350" s="83">
        <f t="shared" si="201"/>
        <v>2.0416500000000002</v>
      </c>
      <c r="Q350" s="83">
        <f t="shared" si="201"/>
        <v>1.9919500000000001</v>
      </c>
      <c r="R350" s="83">
        <f t="shared" si="201"/>
        <v>1.95669</v>
      </c>
      <c r="S350" s="83">
        <f t="shared" si="201"/>
        <v>1.9460200000000001</v>
      </c>
      <c r="T350" s="83">
        <f t="shared" si="201"/>
        <v>1.97102</v>
      </c>
      <c r="U350" s="83">
        <f t="shared" si="201"/>
        <v>1.92723</v>
      </c>
      <c r="V350" s="83">
        <f t="shared" si="201"/>
        <v>1.9351700000000001</v>
      </c>
      <c r="W350" s="83">
        <f t="shared" si="201"/>
        <v>2.1385000000000001</v>
      </c>
      <c r="X350" s="83">
        <f t="shared" si="201"/>
        <v>2.1566800000000002</v>
      </c>
      <c r="Y350" s="83">
        <f t="shared" si="201"/>
        <v>2.08466</v>
      </c>
      <c r="Z350" s="83">
        <f t="shared" si="201"/>
        <v>1.79721</v>
      </c>
      <c r="AA350" s="83">
        <f t="shared" si="201"/>
        <v>1.5885</v>
      </c>
    </row>
    <row r="351" spans="1:27" ht="12.75" customHeight="1" outlineLevel="1" x14ac:dyDescent="0.2">
      <c r="A351" s="91" t="s">
        <v>2520</v>
      </c>
      <c r="B351" s="63" t="s">
        <v>233</v>
      </c>
      <c r="C351" s="43" t="s">
        <v>79</v>
      </c>
      <c r="D351" s="44">
        <v>1189.97</v>
      </c>
      <c r="E351" s="44">
        <v>1085.5899999999999</v>
      </c>
      <c r="F351" s="44">
        <v>1066.8599999999999</v>
      </c>
      <c r="G351" s="44">
        <v>1074.05</v>
      </c>
      <c r="H351" s="44">
        <v>1079.6600000000001</v>
      </c>
      <c r="I351" s="44">
        <v>1102.72</v>
      </c>
      <c r="J351" s="44">
        <v>1105.97</v>
      </c>
      <c r="K351" s="44">
        <v>1226.71</v>
      </c>
      <c r="L351" s="44">
        <v>1531.89</v>
      </c>
      <c r="M351" s="44">
        <v>1591.2</v>
      </c>
      <c r="N351" s="44">
        <v>1635.2</v>
      </c>
      <c r="O351" s="44">
        <v>1832.94</v>
      </c>
      <c r="P351" s="44">
        <v>1708.25</v>
      </c>
      <c r="Q351" s="44">
        <v>1658.55</v>
      </c>
      <c r="R351" s="44">
        <v>1623.29</v>
      </c>
      <c r="S351" s="44">
        <v>1612.62</v>
      </c>
      <c r="T351" s="44">
        <v>1637.62</v>
      </c>
      <c r="U351" s="44">
        <v>1593.83</v>
      </c>
      <c r="V351" s="44">
        <v>1601.77</v>
      </c>
      <c r="W351" s="44">
        <v>1805.1</v>
      </c>
      <c r="X351" s="44">
        <v>1823.28</v>
      </c>
      <c r="Y351" s="44">
        <v>1751.26</v>
      </c>
      <c r="Z351" s="44">
        <v>1463.81</v>
      </c>
      <c r="AA351" s="44">
        <v>1255.0999999999999</v>
      </c>
    </row>
    <row r="352" spans="1:27" ht="12.75" customHeight="1" outlineLevel="1" x14ac:dyDescent="0.2">
      <c r="A352" s="91" t="s">
        <v>2521</v>
      </c>
      <c r="B352" s="63" t="s">
        <v>90</v>
      </c>
      <c r="C352" s="43" t="s">
        <v>79</v>
      </c>
      <c r="D352" s="44">
        <f>$D$317</f>
        <v>217.03</v>
      </c>
      <c r="E352" s="44">
        <f t="shared" ref="E352:AA352" si="202">$D$317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customHeight="1" outlineLevel="1" x14ac:dyDescent="0.2">
      <c r="A353" s="91" t="s">
        <v>2522</v>
      </c>
      <c r="B353" s="63" t="s">
        <v>83</v>
      </c>
      <c r="C353" s="43" t="s">
        <v>79</v>
      </c>
      <c r="D353" s="44">
        <v>6.14</v>
      </c>
      <c r="E353" s="44">
        <v>6.14</v>
      </c>
      <c r="F353" s="44">
        <v>6.14</v>
      </c>
      <c r="G353" s="44">
        <v>6.14</v>
      </c>
      <c r="H353" s="44">
        <v>6.14</v>
      </c>
      <c r="I353" s="44">
        <v>6.14</v>
      </c>
      <c r="J353" s="44">
        <v>6.14</v>
      </c>
      <c r="K353" s="44">
        <v>6.14</v>
      </c>
      <c r="L353" s="44">
        <v>6.14</v>
      </c>
      <c r="M353" s="44">
        <v>6.14</v>
      </c>
      <c r="N353" s="44">
        <v>6.14</v>
      </c>
      <c r="O353" s="44">
        <v>6.14</v>
      </c>
      <c r="P353" s="44">
        <v>6.14</v>
      </c>
      <c r="Q353" s="44">
        <v>6.14</v>
      </c>
      <c r="R353" s="44">
        <v>6.14</v>
      </c>
      <c r="S353" s="44">
        <v>6.14</v>
      </c>
      <c r="T353" s="44">
        <v>6.14</v>
      </c>
      <c r="U353" s="44">
        <v>6.14</v>
      </c>
      <c r="V353" s="44">
        <v>6.14</v>
      </c>
      <c r="W353" s="44">
        <v>6.14</v>
      </c>
      <c r="X353" s="44">
        <v>6.14</v>
      </c>
      <c r="Y353" s="44">
        <v>6.14</v>
      </c>
      <c r="Z353" s="44">
        <v>6.14</v>
      </c>
      <c r="AA353" s="44">
        <v>6.14</v>
      </c>
    </row>
    <row r="354" spans="1:27" ht="12.75" customHeight="1" outlineLevel="1" x14ac:dyDescent="0.2">
      <c r="A354" s="91" t="s">
        <v>2523</v>
      </c>
      <c r="B354" s="63" t="s">
        <v>81</v>
      </c>
      <c r="C354" s="43" t="s">
        <v>79</v>
      </c>
      <c r="D354" s="44">
        <f>$D$11</f>
        <v>110.23</v>
      </c>
      <c r="E354" s="44">
        <f t="shared" ref="E354:AA354" si="203">$D$11</f>
        <v>110.23</v>
      </c>
      <c r="F354" s="44">
        <f t="shared" si="203"/>
        <v>110.23</v>
      </c>
      <c r="G354" s="44">
        <f t="shared" si="203"/>
        <v>110.23</v>
      </c>
      <c r="H354" s="44">
        <f t="shared" si="203"/>
        <v>110.23</v>
      </c>
      <c r="I354" s="44">
        <f t="shared" si="203"/>
        <v>110.23</v>
      </c>
      <c r="J354" s="44">
        <f t="shared" si="203"/>
        <v>110.23</v>
      </c>
      <c r="K354" s="44">
        <f t="shared" si="203"/>
        <v>110.23</v>
      </c>
      <c r="L354" s="44">
        <f t="shared" si="203"/>
        <v>110.23</v>
      </c>
      <c r="M354" s="44">
        <f t="shared" si="203"/>
        <v>110.23</v>
      </c>
      <c r="N354" s="44">
        <f t="shared" si="203"/>
        <v>110.23</v>
      </c>
      <c r="O354" s="44">
        <f t="shared" si="203"/>
        <v>110.23</v>
      </c>
      <c r="P354" s="44">
        <f t="shared" si="203"/>
        <v>110.23</v>
      </c>
      <c r="Q354" s="44">
        <f t="shared" si="203"/>
        <v>110.23</v>
      </c>
      <c r="R354" s="44">
        <f t="shared" si="203"/>
        <v>110.23</v>
      </c>
      <c r="S354" s="44">
        <f t="shared" si="203"/>
        <v>110.23</v>
      </c>
      <c r="T354" s="44">
        <f t="shared" si="203"/>
        <v>110.23</v>
      </c>
      <c r="U354" s="44">
        <f t="shared" si="203"/>
        <v>110.23</v>
      </c>
      <c r="V354" s="44">
        <f t="shared" si="203"/>
        <v>110.23</v>
      </c>
      <c r="W354" s="44">
        <f t="shared" si="203"/>
        <v>110.23</v>
      </c>
      <c r="X354" s="44">
        <f t="shared" si="203"/>
        <v>110.23</v>
      </c>
      <c r="Y354" s="44">
        <f t="shared" si="203"/>
        <v>110.23</v>
      </c>
      <c r="Z354" s="44">
        <f t="shared" si="203"/>
        <v>110.23</v>
      </c>
      <c r="AA354" s="44">
        <f t="shared" si="203"/>
        <v>110.23</v>
      </c>
    </row>
    <row r="355" spans="1:27" ht="12.75" customHeight="1" x14ac:dyDescent="0.2">
      <c r="A355" s="90" t="s">
        <v>2524</v>
      </c>
      <c r="B355" s="28" t="str">
        <f>"09"&amp;"."&amp;$B$777&amp;"."&amp;$B$778</f>
        <v>09.04.2023</v>
      </c>
      <c r="C355" s="82" t="s">
        <v>76</v>
      </c>
      <c r="D355" s="83">
        <f>ROUND(((D356+D357+D359+D358)/1000),5)</f>
        <v>1.5041</v>
      </c>
      <c r="E355" s="83">
        <f>ROUND(((E356+E357+E359+E358)/1000),5)</f>
        <v>1.37591</v>
      </c>
      <c r="F355" s="83">
        <f>ROUND(((F356+F357+F359+F358)/1000),5)</f>
        <v>1.3380700000000001</v>
      </c>
      <c r="G355" s="83">
        <f t="shared" ref="G355:AA355" si="204">ROUND(((G356+G357+G359+G358)/1000),5)</f>
        <v>1.3156399999999999</v>
      </c>
      <c r="H355" s="83">
        <f t="shared" si="204"/>
        <v>1.31867</v>
      </c>
      <c r="I355" s="83">
        <f t="shared" si="204"/>
        <v>1.3109900000000001</v>
      </c>
      <c r="J355" s="83">
        <f t="shared" si="204"/>
        <v>1.26186</v>
      </c>
      <c r="K355" s="83">
        <f t="shared" si="204"/>
        <v>1.3468800000000001</v>
      </c>
      <c r="L355" s="83">
        <f t="shared" si="204"/>
        <v>1.4502600000000001</v>
      </c>
      <c r="M355" s="83">
        <f t="shared" si="204"/>
        <v>1.70655</v>
      </c>
      <c r="N355" s="83">
        <f t="shared" si="204"/>
        <v>1.82396</v>
      </c>
      <c r="O355" s="83">
        <f t="shared" si="204"/>
        <v>1.8325800000000001</v>
      </c>
      <c r="P355" s="83">
        <f t="shared" si="204"/>
        <v>1.6943299999999999</v>
      </c>
      <c r="Q355" s="83">
        <f t="shared" si="204"/>
        <v>1.65849</v>
      </c>
      <c r="R355" s="83">
        <f t="shared" si="204"/>
        <v>1.64377</v>
      </c>
      <c r="S355" s="83">
        <f t="shared" si="204"/>
        <v>1.63425</v>
      </c>
      <c r="T355" s="83">
        <f t="shared" si="204"/>
        <v>1.6331</v>
      </c>
      <c r="U355" s="83">
        <f t="shared" si="204"/>
        <v>1.6815100000000001</v>
      </c>
      <c r="V355" s="83">
        <f t="shared" si="204"/>
        <v>1.86266</v>
      </c>
      <c r="W355" s="83">
        <f t="shared" si="204"/>
        <v>2.02549</v>
      </c>
      <c r="X355" s="83">
        <f t="shared" si="204"/>
        <v>1.99553</v>
      </c>
      <c r="Y355" s="83">
        <f t="shared" si="204"/>
        <v>2.00238</v>
      </c>
      <c r="Z355" s="83">
        <f t="shared" si="204"/>
        <v>1.5511900000000001</v>
      </c>
      <c r="AA355" s="83">
        <f t="shared" si="204"/>
        <v>1.4110400000000001</v>
      </c>
    </row>
    <row r="356" spans="1:27" ht="12.75" customHeight="1" outlineLevel="1" x14ac:dyDescent="0.2">
      <c r="A356" s="91" t="s">
        <v>2525</v>
      </c>
      <c r="B356" s="63" t="s">
        <v>233</v>
      </c>
      <c r="C356" s="43" t="s">
        <v>79</v>
      </c>
      <c r="D356" s="44">
        <v>1170.7</v>
      </c>
      <c r="E356" s="44">
        <v>1042.51</v>
      </c>
      <c r="F356" s="44">
        <v>1004.67</v>
      </c>
      <c r="G356" s="44">
        <v>982.24</v>
      </c>
      <c r="H356" s="44">
        <v>985.27</v>
      </c>
      <c r="I356" s="44">
        <v>977.59</v>
      </c>
      <c r="J356" s="44">
        <v>928.46</v>
      </c>
      <c r="K356" s="44">
        <v>1013.48</v>
      </c>
      <c r="L356" s="44">
        <v>1116.8599999999999</v>
      </c>
      <c r="M356" s="44">
        <v>1373.15</v>
      </c>
      <c r="N356" s="44">
        <v>1490.56</v>
      </c>
      <c r="O356" s="44">
        <v>1499.18</v>
      </c>
      <c r="P356" s="44">
        <v>1360.93</v>
      </c>
      <c r="Q356" s="44">
        <v>1325.09</v>
      </c>
      <c r="R356" s="44">
        <v>1310.3699999999999</v>
      </c>
      <c r="S356" s="44">
        <v>1300.8499999999999</v>
      </c>
      <c r="T356" s="44">
        <v>1299.7</v>
      </c>
      <c r="U356" s="44">
        <v>1348.11</v>
      </c>
      <c r="V356" s="44">
        <v>1529.26</v>
      </c>
      <c r="W356" s="44">
        <v>1692.09</v>
      </c>
      <c r="X356" s="44">
        <v>1662.13</v>
      </c>
      <c r="Y356" s="44">
        <v>1668.98</v>
      </c>
      <c r="Z356" s="44">
        <v>1217.79</v>
      </c>
      <c r="AA356" s="44">
        <v>1077.6400000000001</v>
      </c>
    </row>
    <row r="357" spans="1:27" ht="12.75" customHeight="1" outlineLevel="1" x14ac:dyDescent="0.2">
      <c r="A357" s="91" t="s">
        <v>2526</v>
      </c>
      <c r="B357" s="63" t="s">
        <v>90</v>
      </c>
      <c r="C357" s="43" t="s">
        <v>79</v>
      </c>
      <c r="D357" s="44">
        <f>$D$317</f>
        <v>217.03</v>
      </c>
      <c r="E357" s="44">
        <f t="shared" ref="E357:AA357" si="205">$D$317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customHeight="1" outlineLevel="1" x14ac:dyDescent="0.2">
      <c r="A358" s="91" t="s">
        <v>2527</v>
      </c>
      <c r="B358" s="63" t="s">
        <v>83</v>
      </c>
      <c r="C358" s="43" t="s">
        <v>79</v>
      </c>
      <c r="D358" s="44">
        <v>6.14</v>
      </c>
      <c r="E358" s="44">
        <v>6.14</v>
      </c>
      <c r="F358" s="44">
        <v>6.14</v>
      </c>
      <c r="G358" s="44">
        <v>6.14</v>
      </c>
      <c r="H358" s="44">
        <v>6.14</v>
      </c>
      <c r="I358" s="44">
        <v>6.14</v>
      </c>
      <c r="J358" s="44">
        <v>6.14</v>
      </c>
      <c r="K358" s="44">
        <v>6.14</v>
      </c>
      <c r="L358" s="44">
        <v>6.14</v>
      </c>
      <c r="M358" s="44">
        <v>6.14</v>
      </c>
      <c r="N358" s="44">
        <v>6.14</v>
      </c>
      <c r="O358" s="44">
        <v>6.14</v>
      </c>
      <c r="P358" s="44">
        <v>6.14</v>
      </c>
      <c r="Q358" s="44">
        <v>6.14</v>
      </c>
      <c r="R358" s="44">
        <v>6.14</v>
      </c>
      <c r="S358" s="44">
        <v>6.14</v>
      </c>
      <c r="T358" s="44">
        <v>6.14</v>
      </c>
      <c r="U358" s="44">
        <v>6.14</v>
      </c>
      <c r="V358" s="44">
        <v>6.14</v>
      </c>
      <c r="W358" s="44">
        <v>6.14</v>
      </c>
      <c r="X358" s="44">
        <v>6.14</v>
      </c>
      <c r="Y358" s="44">
        <v>6.14</v>
      </c>
      <c r="Z358" s="44">
        <v>6.14</v>
      </c>
      <c r="AA358" s="44">
        <v>6.14</v>
      </c>
    </row>
    <row r="359" spans="1:27" ht="12.75" customHeight="1" outlineLevel="1" x14ac:dyDescent="0.2">
      <c r="A359" s="91" t="s">
        <v>2528</v>
      </c>
      <c r="B359" s="63" t="s">
        <v>81</v>
      </c>
      <c r="C359" s="43" t="s">
        <v>79</v>
      </c>
      <c r="D359" s="44">
        <f>$D$11</f>
        <v>110.23</v>
      </c>
      <c r="E359" s="44">
        <f t="shared" ref="E359:AA359" si="206">$D$11</f>
        <v>110.23</v>
      </c>
      <c r="F359" s="44">
        <f t="shared" si="206"/>
        <v>110.23</v>
      </c>
      <c r="G359" s="44">
        <f t="shared" si="206"/>
        <v>110.23</v>
      </c>
      <c r="H359" s="44">
        <f t="shared" si="206"/>
        <v>110.23</v>
      </c>
      <c r="I359" s="44">
        <f t="shared" si="206"/>
        <v>110.23</v>
      </c>
      <c r="J359" s="44">
        <f t="shared" si="206"/>
        <v>110.23</v>
      </c>
      <c r="K359" s="44">
        <f t="shared" si="206"/>
        <v>110.23</v>
      </c>
      <c r="L359" s="44">
        <f t="shared" si="206"/>
        <v>110.23</v>
      </c>
      <c r="M359" s="44">
        <f t="shared" si="206"/>
        <v>110.23</v>
      </c>
      <c r="N359" s="44">
        <f t="shared" si="206"/>
        <v>110.23</v>
      </c>
      <c r="O359" s="44">
        <f t="shared" si="206"/>
        <v>110.23</v>
      </c>
      <c r="P359" s="44">
        <f t="shared" si="206"/>
        <v>110.23</v>
      </c>
      <c r="Q359" s="44">
        <f t="shared" si="206"/>
        <v>110.23</v>
      </c>
      <c r="R359" s="44">
        <f t="shared" si="206"/>
        <v>110.23</v>
      </c>
      <c r="S359" s="44">
        <f t="shared" si="206"/>
        <v>110.23</v>
      </c>
      <c r="T359" s="44">
        <f t="shared" si="206"/>
        <v>110.23</v>
      </c>
      <c r="U359" s="44">
        <f t="shared" si="206"/>
        <v>110.23</v>
      </c>
      <c r="V359" s="44">
        <f t="shared" si="206"/>
        <v>110.23</v>
      </c>
      <c r="W359" s="44">
        <f t="shared" si="206"/>
        <v>110.23</v>
      </c>
      <c r="X359" s="44">
        <f t="shared" si="206"/>
        <v>110.23</v>
      </c>
      <c r="Y359" s="44">
        <f t="shared" si="206"/>
        <v>110.23</v>
      </c>
      <c r="Z359" s="44">
        <f t="shared" si="206"/>
        <v>110.23</v>
      </c>
      <c r="AA359" s="44">
        <f t="shared" si="206"/>
        <v>110.23</v>
      </c>
    </row>
    <row r="360" spans="1:27" ht="12.75" customHeight="1" x14ac:dyDescent="0.2">
      <c r="A360" s="90" t="s">
        <v>2529</v>
      </c>
      <c r="B360" s="28" t="str">
        <f>"10"&amp;"."&amp;$B$777&amp;"."&amp;$B$778</f>
        <v>10.04.2023</v>
      </c>
      <c r="C360" s="82" t="s">
        <v>76</v>
      </c>
      <c r="D360" s="83">
        <f>ROUND(((D361+D362+D364+D363)/1000),5)</f>
        <v>1.4112899999999999</v>
      </c>
      <c r="E360" s="83">
        <f>ROUND(((E361+E362+E364+E363)/1000),5)</f>
        <v>1.36334</v>
      </c>
      <c r="F360" s="83">
        <f>ROUND(((F361+F362+F364+F363)/1000),5)</f>
        <v>1.3541399999999999</v>
      </c>
      <c r="G360" s="83">
        <f t="shared" ref="G360:AA360" si="207">ROUND(((G361+G362+G364+G363)/1000),5)</f>
        <v>1.3539699999999999</v>
      </c>
      <c r="H360" s="83">
        <f t="shared" si="207"/>
        <v>1.3790100000000001</v>
      </c>
      <c r="I360" s="83">
        <f t="shared" si="207"/>
        <v>1.40926</v>
      </c>
      <c r="J360" s="83">
        <f t="shared" si="207"/>
        <v>1.5136499999999999</v>
      </c>
      <c r="K360" s="83">
        <f t="shared" si="207"/>
        <v>1.7728600000000001</v>
      </c>
      <c r="L360" s="83">
        <f t="shared" si="207"/>
        <v>2.1179100000000002</v>
      </c>
      <c r="M360" s="83">
        <f t="shared" si="207"/>
        <v>2.1997</v>
      </c>
      <c r="N360" s="83">
        <f t="shared" si="207"/>
        <v>2.2275100000000001</v>
      </c>
      <c r="O360" s="83">
        <f t="shared" si="207"/>
        <v>2.28416</v>
      </c>
      <c r="P360" s="83">
        <f t="shared" si="207"/>
        <v>2.2751700000000001</v>
      </c>
      <c r="Q360" s="83">
        <f t="shared" si="207"/>
        <v>2.2843800000000001</v>
      </c>
      <c r="R360" s="83">
        <f t="shared" si="207"/>
        <v>2.2574100000000001</v>
      </c>
      <c r="S360" s="83">
        <f t="shared" si="207"/>
        <v>2.2275299999999998</v>
      </c>
      <c r="T360" s="83">
        <f t="shared" si="207"/>
        <v>2.1692</v>
      </c>
      <c r="U360" s="83">
        <f t="shared" si="207"/>
        <v>1.9522299999999999</v>
      </c>
      <c r="V360" s="83">
        <f t="shared" si="207"/>
        <v>1.92452</v>
      </c>
      <c r="W360" s="83">
        <f t="shared" si="207"/>
        <v>2.1067900000000002</v>
      </c>
      <c r="X360" s="83">
        <f t="shared" si="207"/>
        <v>2.1172200000000001</v>
      </c>
      <c r="Y360" s="83">
        <f t="shared" si="207"/>
        <v>2.0930200000000001</v>
      </c>
      <c r="Z360" s="83">
        <f t="shared" si="207"/>
        <v>1.57551</v>
      </c>
      <c r="AA360" s="83">
        <f t="shared" si="207"/>
        <v>1.41361</v>
      </c>
    </row>
    <row r="361" spans="1:27" ht="12.75" customHeight="1" outlineLevel="1" x14ac:dyDescent="0.2">
      <c r="A361" s="91" t="s">
        <v>2530</v>
      </c>
      <c r="B361" s="63" t="s">
        <v>233</v>
      </c>
      <c r="C361" s="43" t="s">
        <v>79</v>
      </c>
      <c r="D361" s="44">
        <v>1077.8900000000001</v>
      </c>
      <c r="E361" s="44">
        <v>1029.94</v>
      </c>
      <c r="F361" s="44">
        <v>1020.74</v>
      </c>
      <c r="G361" s="44">
        <v>1020.57</v>
      </c>
      <c r="H361" s="44">
        <v>1045.6099999999999</v>
      </c>
      <c r="I361" s="44">
        <v>1075.8599999999999</v>
      </c>
      <c r="J361" s="44">
        <v>1180.25</v>
      </c>
      <c r="K361" s="44">
        <v>1439.46</v>
      </c>
      <c r="L361" s="44">
        <v>1784.51</v>
      </c>
      <c r="M361" s="44">
        <v>1866.3</v>
      </c>
      <c r="N361" s="44">
        <v>1894.11</v>
      </c>
      <c r="O361" s="44">
        <v>1950.76</v>
      </c>
      <c r="P361" s="44">
        <v>1941.77</v>
      </c>
      <c r="Q361" s="44">
        <v>1950.98</v>
      </c>
      <c r="R361" s="44">
        <v>1924.01</v>
      </c>
      <c r="S361" s="44">
        <v>1894.13</v>
      </c>
      <c r="T361" s="44">
        <v>1835.8</v>
      </c>
      <c r="U361" s="44">
        <v>1618.83</v>
      </c>
      <c r="V361" s="44">
        <v>1591.12</v>
      </c>
      <c r="W361" s="44">
        <v>1773.39</v>
      </c>
      <c r="X361" s="44">
        <v>1783.82</v>
      </c>
      <c r="Y361" s="44">
        <v>1759.62</v>
      </c>
      <c r="Z361" s="44">
        <v>1242.1099999999999</v>
      </c>
      <c r="AA361" s="44">
        <v>1080.21</v>
      </c>
    </row>
    <row r="362" spans="1:27" ht="12.75" customHeight="1" outlineLevel="1" x14ac:dyDescent="0.2">
      <c r="A362" s="91" t="s">
        <v>2531</v>
      </c>
      <c r="B362" s="63" t="s">
        <v>90</v>
      </c>
      <c r="C362" s="43" t="s">
        <v>79</v>
      </c>
      <c r="D362" s="44">
        <f>$D$317</f>
        <v>217.03</v>
      </c>
      <c r="E362" s="44">
        <f t="shared" ref="E362:AA362" si="208">$D$317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customHeight="1" outlineLevel="1" x14ac:dyDescent="0.2">
      <c r="A363" s="91" t="s">
        <v>2532</v>
      </c>
      <c r="B363" s="63" t="s">
        <v>83</v>
      </c>
      <c r="C363" s="43" t="s">
        <v>79</v>
      </c>
      <c r="D363" s="44">
        <v>6.14</v>
      </c>
      <c r="E363" s="44">
        <v>6.14</v>
      </c>
      <c r="F363" s="44">
        <v>6.14</v>
      </c>
      <c r="G363" s="44">
        <v>6.14</v>
      </c>
      <c r="H363" s="44">
        <v>6.14</v>
      </c>
      <c r="I363" s="44">
        <v>6.14</v>
      </c>
      <c r="J363" s="44">
        <v>6.14</v>
      </c>
      <c r="K363" s="44">
        <v>6.14</v>
      </c>
      <c r="L363" s="44">
        <v>6.14</v>
      </c>
      <c r="M363" s="44">
        <v>6.14</v>
      </c>
      <c r="N363" s="44">
        <v>6.14</v>
      </c>
      <c r="O363" s="44">
        <v>6.14</v>
      </c>
      <c r="P363" s="44">
        <v>6.14</v>
      </c>
      <c r="Q363" s="44">
        <v>6.14</v>
      </c>
      <c r="R363" s="44">
        <v>6.14</v>
      </c>
      <c r="S363" s="44">
        <v>6.14</v>
      </c>
      <c r="T363" s="44">
        <v>6.14</v>
      </c>
      <c r="U363" s="44">
        <v>6.14</v>
      </c>
      <c r="V363" s="44">
        <v>6.14</v>
      </c>
      <c r="W363" s="44">
        <v>6.14</v>
      </c>
      <c r="X363" s="44">
        <v>6.14</v>
      </c>
      <c r="Y363" s="44">
        <v>6.14</v>
      </c>
      <c r="Z363" s="44">
        <v>6.14</v>
      </c>
      <c r="AA363" s="44">
        <v>6.14</v>
      </c>
    </row>
    <row r="364" spans="1:27" ht="12.75" customHeight="1" outlineLevel="1" x14ac:dyDescent="0.2">
      <c r="A364" s="91" t="s">
        <v>2533</v>
      </c>
      <c r="B364" s="63" t="s">
        <v>81</v>
      </c>
      <c r="C364" s="43" t="s">
        <v>79</v>
      </c>
      <c r="D364" s="44">
        <f>$D$11</f>
        <v>110.23</v>
      </c>
      <c r="E364" s="44">
        <f t="shared" ref="E364:AA364" si="209">$D$11</f>
        <v>110.23</v>
      </c>
      <c r="F364" s="44">
        <f t="shared" si="209"/>
        <v>110.23</v>
      </c>
      <c r="G364" s="44">
        <f t="shared" si="209"/>
        <v>110.23</v>
      </c>
      <c r="H364" s="44">
        <f t="shared" si="209"/>
        <v>110.23</v>
      </c>
      <c r="I364" s="44">
        <f t="shared" si="209"/>
        <v>110.23</v>
      </c>
      <c r="J364" s="44">
        <f t="shared" si="209"/>
        <v>110.23</v>
      </c>
      <c r="K364" s="44">
        <f t="shared" si="209"/>
        <v>110.23</v>
      </c>
      <c r="L364" s="44">
        <f t="shared" si="209"/>
        <v>110.23</v>
      </c>
      <c r="M364" s="44">
        <f t="shared" si="209"/>
        <v>110.23</v>
      </c>
      <c r="N364" s="44">
        <f t="shared" si="209"/>
        <v>110.23</v>
      </c>
      <c r="O364" s="44">
        <f t="shared" si="209"/>
        <v>110.23</v>
      </c>
      <c r="P364" s="44">
        <f t="shared" si="209"/>
        <v>110.23</v>
      </c>
      <c r="Q364" s="44">
        <f t="shared" si="209"/>
        <v>110.23</v>
      </c>
      <c r="R364" s="44">
        <f t="shared" si="209"/>
        <v>110.23</v>
      </c>
      <c r="S364" s="44">
        <f t="shared" si="209"/>
        <v>110.23</v>
      </c>
      <c r="T364" s="44">
        <f t="shared" si="209"/>
        <v>110.23</v>
      </c>
      <c r="U364" s="44">
        <f t="shared" si="209"/>
        <v>110.23</v>
      </c>
      <c r="V364" s="44">
        <f t="shared" si="209"/>
        <v>110.23</v>
      </c>
      <c r="W364" s="44">
        <f t="shared" si="209"/>
        <v>110.23</v>
      </c>
      <c r="X364" s="44">
        <f t="shared" si="209"/>
        <v>110.23</v>
      </c>
      <c r="Y364" s="44">
        <f t="shared" si="209"/>
        <v>110.23</v>
      </c>
      <c r="Z364" s="44">
        <f t="shared" si="209"/>
        <v>110.23</v>
      </c>
      <c r="AA364" s="44">
        <f t="shared" si="209"/>
        <v>110.23</v>
      </c>
    </row>
    <row r="365" spans="1:27" ht="12.75" customHeight="1" x14ac:dyDescent="0.2">
      <c r="A365" s="90" t="s">
        <v>2534</v>
      </c>
      <c r="B365" s="28" t="str">
        <f>"11"&amp;"."&amp;$B$777&amp;"."&amp;$B$778</f>
        <v>11.04.2023</v>
      </c>
      <c r="C365" s="82" t="s">
        <v>76</v>
      </c>
      <c r="D365" s="83">
        <f>ROUND(((D366+D367+D369+D368)/1000),5)</f>
        <v>1.32254</v>
      </c>
      <c r="E365" s="83">
        <f>ROUND(((E366+E367+E369+E368)/1000),5)</f>
        <v>1.14873</v>
      </c>
      <c r="F365" s="83">
        <f>ROUND(((F366+F367+F369+F368)/1000),5)</f>
        <v>0.57992999999999995</v>
      </c>
      <c r="G365" s="83">
        <f t="shared" ref="G365:AA365" si="210">ROUND(((G366+G367+G369+G368)/1000),5)</f>
        <v>0.58089000000000002</v>
      </c>
      <c r="H365" s="83">
        <f t="shared" si="210"/>
        <v>0.60570999999999997</v>
      </c>
      <c r="I365" s="83">
        <f t="shared" si="210"/>
        <v>1.2642100000000001</v>
      </c>
      <c r="J365" s="83">
        <f t="shared" si="210"/>
        <v>1.4085300000000001</v>
      </c>
      <c r="K365" s="83">
        <f t="shared" si="210"/>
        <v>1.6771199999999999</v>
      </c>
      <c r="L365" s="83">
        <f t="shared" si="210"/>
        <v>1.8990199999999999</v>
      </c>
      <c r="M365" s="83">
        <f t="shared" si="210"/>
        <v>1.9713499999999999</v>
      </c>
      <c r="N365" s="83">
        <f t="shared" si="210"/>
        <v>1.97339</v>
      </c>
      <c r="O365" s="83">
        <f t="shared" si="210"/>
        <v>2.0616699999999999</v>
      </c>
      <c r="P365" s="83">
        <f t="shared" si="210"/>
        <v>2.0634999999999999</v>
      </c>
      <c r="Q365" s="83">
        <f t="shared" si="210"/>
        <v>2.0481600000000002</v>
      </c>
      <c r="R365" s="83">
        <f t="shared" si="210"/>
        <v>2.0250300000000001</v>
      </c>
      <c r="S365" s="83">
        <f t="shared" si="210"/>
        <v>1.9624200000000001</v>
      </c>
      <c r="T365" s="83">
        <f t="shared" si="210"/>
        <v>1.9272499999999999</v>
      </c>
      <c r="U365" s="83">
        <f t="shared" si="210"/>
        <v>1.9013500000000001</v>
      </c>
      <c r="V365" s="83">
        <f t="shared" si="210"/>
        <v>1.85083</v>
      </c>
      <c r="W365" s="83">
        <f t="shared" si="210"/>
        <v>1.9277200000000001</v>
      </c>
      <c r="X365" s="83">
        <f t="shared" si="210"/>
        <v>1.9453499999999999</v>
      </c>
      <c r="Y365" s="83">
        <f t="shared" si="210"/>
        <v>1.90076</v>
      </c>
      <c r="Z365" s="83">
        <f t="shared" si="210"/>
        <v>1.47193</v>
      </c>
      <c r="AA365" s="83">
        <f t="shared" si="210"/>
        <v>1.4117</v>
      </c>
    </row>
    <row r="366" spans="1:27" ht="12.75" customHeight="1" outlineLevel="1" x14ac:dyDescent="0.2">
      <c r="A366" s="91" t="s">
        <v>2535</v>
      </c>
      <c r="B366" s="63" t="s">
        <v>233</v>
      </c>
      <c r="C366" s="43" t="s">
        <v>79</v>
      </c>
      <c r="D366" s="44">
        <v>989.14</v>
      </c>
      <c r="E366" s="44">
        <v>815.33</v>
      </c>
      <c r="F366" s="44">
        <v>246.53</v>
      </c>
      <c r="G366" s="44">
        <v>247.49</v>
      </c>
      <c r="H366" s="44">
        <v>272.31</v>
      </c>
      <c r="I366" s="44">
        <v>930.81</v>
      </c>
      <c r="J366" s="44">
        <v>1075.1300000000001</v>
      </c>
      <c r="K366" s="44">
        <v>1343.72</v>
      </c>
      <c r="L366" s="44">
        <v>1565.62</v>
      </c>
      <c r="M366" s="44">
        <v>1637.95</v>
      </c>
      <c r="N366" s="44">
        <v>1639.99</v>
      </c>
      <c r="O366" s="44">
        <v>1728.27</v>
      </c>
      <c r="P366" s="44">
        <v>1730.1</v>
      </c>
      <c r="Q366" s="44">
        <v>1714.76</v>
      </c>
      <c r="R366" s="44">
        <v>1691.63</v>
      </c>
      <c r="S366" s="44">
        <v>1629.02</v>
      </c>
      <c r="T366" s="44">
        <v>1593.85</v>
      </c>
      <c r="U366" s="44">
        <v>1567.95</v>
      </c>
      <c r="V366" s="44">
        <v>1517.43</v>
      </c>
      <c r="W366" s="44">
        <v>1594.32</v>
      </c>
      <c r="X366" s="44">
        <v>1611.95</v>
      </c>
      <c r="Y366" s="44">
        <v>1567.36</v>
      </c>
      <c r="Z366" s="44">
        <v>1138.53</v>
      </c>
      <c r="AA366" s="44">
        <v>1078.3</v>
      </c>
    </row>
    <row r="367" spans="1:27" ht="12.75" customHeight="1" outlineLevel="1" x14ac:dyDescent="0.2">
      <c r="A367" s="91" t="s">
        <v>2536</v>
      </c>
      <c r="B367" s="63" t="s">
        <v>90</v>
      </c>
      <c r="C367" s="43" t="s">
        <v>79</v>
      </c>
      <c r="D367" s="44">
        <f>$D$317</f>
        <v>217.03</v>
      </c>
      <c r="E367" s="44">
        <f t="shared" ref="E367:AA367" si="211">$D$317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customHeight="1" outlineLevel="1" x14ac:dyDescent="0.2">
      <c r="A368" s="91" t="s">
        <v>2537</v>
      </c>
      <c r="B368" s="63" t="s">
        <v>83</v>
      </c>
      <c r="C368" s="43" t="s">
        <v>79</v>
      </c>
      <c r="D368" s="44">
        <v>6.14</v>
      </c>
      <c r="E368" s="44">
        <v>6.14</v>
      </c>
      <c r="F368" s="44">
        <v>6.14</v>
      </c>
      <c r="G368" s="44">
        <v>6.14</v>
      </c>
      <c r="H368" s="44">
        <v>6.14</v>
      </c>
      <c r="I368" s="44">
        <v>6.14</v>
      </c>
      <c r="J368" s="44">
        <v>6.14</v>
      </c>
      <c r="K368" s="44">
        <v>6.14</v>
      </c>
      <c r="L368" s="44">
        <v>6.14</v>
      </c>
      <c r="M368" s="44">
        <v>6.14</v>
      </c>
      <c r="N368" s="44">
        <v>6.14</v>
      </c>
      <c r="O368" s="44">
        <v>6.14</v>
      </c>
      <c r="P368" s="44">
        <v>6.14</v>
      </c>
      <c r="Q368" s="44">
        <v>6.14</v>
      </c>
      <c r="R368" s="44">
        <v>6.14</v>
      </c>
      <c r="S368" s="44">
        <v>6.14</v>
      </c>
      <c r="T368" s="44">
        <v>6.14</v>
      </c>
      <c r="U368" s="44">
        <v>6.14</v>
      </c>
      <c r="V368" s="44">
        <v>6.14</v>
      </c>
      <c r="W368" s="44">
        <v>6.14</v>
      </c>
      <c r="X368" s="44">
        <v>6.14</v>
      </c>
      <c r="Y368" s="44">
        <v>6.14</v>
      </c>
      <c r="Z368" s="44">
        <v>6.14</v>
      </c>
      <c r="AA368" s="44">
        <v>6.14</v>
      </c>
    </row>
    <row r="369" spans="1:27" ht="12.75" customHeight="1" outlineLevel="1" x14ac:dyDescent="0.2">
      <c r="A369" s="91" t="s">
        <v>2538</v>
      </c>
      <c r="B369" s="63" t="s">
        <v>81</v>
      </c>
      <c r="C369" s="43" t="s">
        <v>79</v>
      </c>
      <c r="D369" s="44">
        <f>$D$11</f>
        <v>110.23</v>
      </c>
      <c r="E369" s="44">
        <f t="shared" ref="E369:AA369" si="212">$D$11</f>
        <v>110.23</v>
      </c>
      <c r="F369" s="44">
        <f t="shared" si="212"/>
        <v>110.23</v>
      </c>
      <c r="G369" s="44">
        <f t="shared" si="212"/>
        <v>110.23</v>
      </c>
      <c r="H369" s="44">
        <f t="shared" si="212"/>
        <v>110.23</v>
      </c>
      <c r="I369" s="44">
        <f t="shared" si="212"/>
        <v>110.23</v>
      </c>
      <c r="J369" s="44">
        <f t="shared" si="212"/>
        <v>110.23</v>
      </c>
      <c r="K369" s="44">
        <f t="shared" si="212"/>
        <v>110.23</v>
      </c>
      <c r="L369" s="44">
        <f t="shared" si="212"/>
        <v>110.23</v>
      </c>
      <c r="M369" s="44">
        <f t="shared" si="212"/>
        <v>110.23</v>
      </c>
      <c r="N369" s="44">
        <f t="shared" si="212"/>
        <v>110.23</v>
      </c>
      <c r="O369" s="44">
        <f t="shared" si="212"/>
        <v>110.23</v>
      </c>
      <c r="P369" s="44">
        <f t="shared" si="212"/>
        <v>110.23</v>
      </c>
      <c r="Q369" s="44">
        <f t="shared" si="212"/>
        <v>110.23</v>
      </c>
      <c r="R369" s="44">
        <f t="shared" si="212"/>
        <v>110.23</v>
      </c>
      <c r="S369" s="44">
        <f t="shared" si="212"/>
        <v>110.23</v>
      </c>
      <c r="T369" s="44">
        <f t="shared" si="212"/>
        <v>110.23</v>
      </c>
      <c r="U369" s="44">
        <f t="shared" si="212"/>
        <v>110.23</v>
      </c>
      <c r="V369" s="44">
        <f t="shared" si="212"/>
        <v>110.23</v>
      </c>
      <c r="W369" s="44">
        <f t="shared" si="212"/>
        <v>110.23</v>
      </c>
      <c r="X369" s="44">
        <f t="shared" si="212"/>
        <v>110.23</v>
      </c>
      <c r="Y369" s="44">
        <f t="shared" si="212"/>
        <v>110.23</v>
      </c>
      <c r="Z369" s="44">
        <f t="shared" si="212"/>
        <v>110.23</v>
      </c>
      <c r="AA369" s="44">
        <f t="shared" si="212"/>
        <v>110.23</v>
      </c>
    </row>
    <row r="370" spans="1:27" ht="12.75" customHeight="1" x14ac:dyDescent="0.2">
      <c r="A370" s="90" t="s">
        <v>2539</v>
      </c>
      <c r="B370" s="28" t="str">
        <f>"12"&amp;"."&amp;$B$777&amp;"."&amp;$B$778</f>
        <v>12.04.2023</v>
      </c>
      <c r="C370" s="82" t="s">
        <v>76</v>
      </c>
      <c r="D370" s="83">
        <f>ROUND(((D371+D372+D374+D373)/1000),5)</f>
        <v>1.36764</v>
      </c>
      <c r="E370" s="83">
        <f>ROUND(((E371+E372+E374+E373)/1000),5)</f>
        <v>1.1627099999999999</v>
      </c>
      <c r="F370" s="83">
        <f>ROUND(((F371+F372+F374+F373)/1000),5)</f>
        <v>0.57433000000000001</v>
      </c>
      <c r="G370" s="83">
        <f t="shared" ref="G370:AA370" si="213">ROUND(((G371+G372+G374+G373)/1000),5)</f>
        <v>0.57674999999999998</v>
      </c>
      <c r="H370" s="83">
        <f t="shared" si="213"/>
        <v>0.58164000000000005</v>
      </c>
      <c r="I370" s="83">
        <f t="shared" si="213"/>
        <v>1.0644100000000001</v>
      </c>
      <c r="J370" s="83">
        <f t="shared" si="213"/>
        <v>1.41296</v>
      </c>
      <c r="K370" s="83">
        <f t="shared" si="213"/>
        <v>1.64063</v>
      </c>
      <c r="L370" s="83">
        <f t="shared" si="213"/>
        <v>1.93824</v>
      </c>
      <c r="M370" s="83">
        <f t="shared" si="213"/>
        <v>2.1049099999999998</v>
      </c>
      <c r="N370" s="83">
        <f t="shared" si="213"/>
        <v>2.1204999999999998</v>
      </c>
      <c r="O370" s="83">
        <f t="shared" si="213"/>
        <v>2.20235</v>
      </c>
      <c r="P370" s="83">
        <f t="shared" si="213"/>
        <v>2.2146499999999998</v>
      </c>
      <c r="Q370" s="83">
        <f t="shared" si="213"/>
        <v>2.2137500000000001</v>
      </c>
      <c r="R370" s="83">
        <f t="shared" si="213"/>
        <v>2.2140200000000001</v>
      </c>
      <c r="S370" s="83">
        <f t="shared" si="213"/>
        <v>2.1905800000000002</v>
      </c>
      <c r="T370" s="83">
        <f t="shared" si="213"/>
        <v>2.1297100000000002</v>
      </c>
      <c r="U370" s="83">
        <f t="shared" si="213"/>
        <v>2.07796</v>
      </c>
      <c r="V370" s="83">
        <f t="shared" si="213"/>
        <v>2.0091700000000001</v>
      </c>
      <c r="W370" s="83">
        <f t="shared" si="213"/>
        <v>2.2215500000000001</v>
      </c>
      <c r="X370" s="83">
        <f t="shared" si="213"/>
        <v>2.1248</v>
      </c>
      <c r="Y370" s="83">
        <f t="shared" si="213"/>
        <v>1.7331000000000001</v>
      </c>
      <c r="Z370" s="83">
        <f t="shared" si="213"/>
        <v>1.54162</v>
      </c>
      <c r="AA370" s="83">
        <f t="shared" si="213"/>
        <v>1.4745600000000001</v>
      </c>
    </row>
    <row r="371" spans="1:27" ht="12.75" customHeight="1" outlineLevel="1" x14ac:dyDescent="0.2">
      <c r="A371" s="91" t="s">
        <v>2540</v>
      </c>
      <c r="B371" s="63" t="s">
        <v>233</v>
      </c>
      <c r="C371" s="43" t="s">
        <v>79</v>
      </c>
      <c r="D371" s="44">
        <v>1034.24</v>
      </c>
      <c r="E371" s="44">
        <v>829.31</v>
      </c>
      <c r="F371" s="44">
        <v>240.93</v>
      </c>
      <c r="G371" s="44">
        <v>243.35</v>
      </c>
      <c r="H371" s="44">
        <v>248.24</v>
      </c>
      <c r="I371" s="44">
        <v>731.01</v>
      </c>
      <c r="J371" s="44">
        <v>1079.56</v>
      </c>
      <c r="K371" s="44">
        <v>1307.23</v>
      </c>
      <c r="L371" s="44">
        <v>1604.84</v>
      </c>
      <c r="M371" s="44">
        <v>1771.51</v>
      </c>
      <c r="N371" s="44">
        <v>1787.1</v>
      </c>
      <c r="O371" s="44">
        <v>1868.95</v>
      </c>
      <c r="P371" s="44">
        <v>1881.25</v>
      </c>
      <c r="Q371" s="44">
        <v>1880.35</v>
      </c>
      <c r="R371" s="44">
        <v>1880.62</v>
      </c>
      <c r="S371" s="44">
        <v>1857.18</v>
      </c>
      <c r="T371" s="44">
        <v>1796.31</v>
      </c>
      <c r="U371" s="44">
        <v>1744.56</v>
      </c>
      <c r="V371" s="44">
        <v>1675.77</v>
      </c>
      <c r="W371" s="44">
        <v>1888.15</v>
      </c>
      <c r="X371" s="44">
        <v>1791.4</v>
      </c>
      <c r="Y371" s="44">
        <v>1399.7</v>
      </c>
      <c r="Z371" s="44">
        <v>1208.22</v>
      </c>
      <c r="AA371" s="44">
        <v>1141.1600000000001</v>
      </c>
    </row>
    <row r="372" spans="1:27" ht="12.75" customHeight="1" outlineLevel="1" x14ac:dyDescent="0.2">
      <c r="A372" s="91" t="s">
        <v>2541</v>
      </c>
      <c r="B372" s="63" t="s">
        <v>90</v>
      </c>
      <c r="C372" s="43" t="s">
        <v>79</v>
      </c>
      <c r="D372" s="44">
        <f>$D$317</f>
        <v>217.03</v>
      </c>
      <c r="E372" s="44">
        <f t="shared" ref="E372:AA372" si="214">$D$317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customHeight="1" outlineLevel="1" x14ac:dyDescent="0.2">
      <c r="A373" s="91" t="s">
        <v>2542</v>
      </c>
      <c r="B373" s="63" t="s">
        <v>83</v>
      </c>
      <c r="C373" s="43" t="s">
        <v>79</v>
      </c>
      <c r="D373" s="44">
        <v>6.14</v>
      </c>
      <c r="E373" s="44">
        <v>6.14</v>
      </c>
      <c r="F373" s="44">
        <v>6.14</v>
      </c>
      <c r="G373" s="44">
        <v>6.14</v>
      </c>
      <c r="H373" s="44">
        <v>6.14</v>
      </c>
      <c r="I373" s="44">
        <v>6.14</v>
      </c>
      <c r="J373" s="44">
        <v>6.14</v>
      </c>
      <c r="K373" s="44">
        <v>6.14</v>
      </c>
      <c r="L373" s="44">
        <v>6.14</v>
      </c>
      <c r="M373" s="44">
        <v>6.14</v>
      </c>
      <c r="N373" s="44">
        <v>6.14</v>
      </c>
      <c r="O373" s="44">
        <v>6.14</v>
      </c>
      <c r="P373" s="44">
        <v>6.14</v>
      </c>
      <c r="Q373" s="44">
        <v>6.14</v>
      </c>
      <c r="R373" s="44">
        <v>6.14</v>
      </c>
      <c r="S373" s="44">
        <v>6.14</v>
      </c>
      <c r="T373" s="44">
        <v>6.14</v>
      </c>
      <c r="U373" s="44">
        <v>6.14</v>
      </c>
      <c r="V373" s="44">
        <v>6.14</v>
      </c>
      <c r="W373" s="44">
        <v>6.14</v>
      </c>
      <c r="X373" s="44">
        <v>6.14</v>
      </c>
      <c r="Y373" s="44">
        <v>6.14</v>
      </c>
      <c r="Z373" s="44">
        <v>6.14</v>
      </c>
      <c r="AA373" s="44">
        <v>6.14</v>
      </c>
    </row>
    <row r="374" spans="1:27" ht="12.75" customHeight="1" outlineLevel="1" x14ac:dyDescent="0.2">
      <c r="A374" s="91" t="s">
        <v>2543</v>
      </c>
      <c r="B374" s="63" t="s">
        <v>81</v>
      </c>
      <c r="C374" s="43" t="s">
        <v>79</v>
      </c>
      <c r="D374" s="44">
        <f>$D$11</f>
        <v>110.23</v>
      </c>
      <c r="E374" s="44">
        <f t="shared" ref="E374:AA374" si="215">$D$11</f>
        <v>110.23</v>
      </c>
      <c r="F374" s="44">
        <f t="shared" si="215"/>
        <v>110.23</v>
      </c>
      <c r="G374" s="44">
        <f t="shared" si="215"/>
        <v>110.23</v>
      </c>
      <c r="H374" s="44">
        <f t="shared" si="215"/>
        <v>110.23</v>
      </c>
      <c r="I374" s="44">
        <f t="shared" si="215"/>
        <v>110.23</v>
      </c>
      <c r="J374" s="44">
        <f t="shared" si="215"/>
        <v>110.23</v>
      </c>
      <c r="K374" s="44">
        <f t="shared" si="215"/>
        <v>110.23</v>
      </c>
      <c r="L374" s="44">
        <f t="shared" si="215"/>
        <v>110.23</v>
      </c>
      <c r="M374" s="44">
        <f t="shared" si="215"/>
        <v>110.23</v>
      </c>
      <c r="N374" s="44">
        <f t="shared" si="215"/>
        <v>110.23</v>
      </c>
      <c r="O374" s="44">
        <f t="shared" si="215"/>
        <v>110.23</v>
      </c>
      <c r="P374" s="44">
        <f t="shared" si="215"/>
        <v>110.23</v>
      </c>
      <c r="Q374" s="44">
        <f t="shared" si="215"/>
        <v>110.23</v>
      </c>
      <c r="R374" s="44">
        <f t="shared" si="215"/>
        <v>110.23</v>
      </c>
      <c r="S374" s="44">
        <f t="shared" si="215"/>
        <v>110.23</v>
      </c>
      <c r="T374" s="44">
        <f t="shared" si="215"/>
        <v>110.23</v>
      </c>
      <c r="U374" s="44">
        <f t="shared" si="215"/>
        <v>110.23</v>
      </c>
      <c r="V374" s="44">
        <f t="shared" si="215"/>
        <v>110.23</v>
      </c>
      <c r="W374" s="44">
        <f t="shared" si="215"/>
        <v>110.23</v>
      </c>
      <c r="X374" s="44">
        <f t="shared" si="215"/>
        <v>110.23</v>
      </c>
      <c r="Y374" s="44">
        <f t="shared" si="215"/>
        <v>110.23</v>
      </c>
      <c r="Z374" s="44">
        <f t="shared" si="215"/>
        <v>110.23</v>
      </c>
      <c r="AA374" s="44">
        <f t="shared" si="215"/>
        <v>110.23</v>
      </c>
    </row>
    <row r="375" spans="1:27" ht="12.75" customHeight="1" x14ac:dyDescent="0.2">
      <c r="A375" s="90" t="s">
        <v>2544</v>
      </c>
      <c r="B375" s="28" t="str">
        <f>"13"&amp;"."&amp;$B$777&amp;"."&amp;$B$778</f>
        <v>13.04.2023</v>
      </c>
      <c r="C375" s="82" t="s">
        <v>76</v>
      </c>
      <c r="D375" s="83">
        <f>ROUND(((D376+D377+D379+D378)/1000),5)</f>
        <v>1.43737</v>
      </c>
      <c r="E375" s="83">
        <f>ROUND(((E376+E377+E379+E378)/1000),5)</f>
        <v>1.3913500000000001</v>
      </c>
      <c r="F375" s="83">
        <f>ROUND(((F376+F377+F379+F378)/1000),5)</f>
        <v>1.3607100000000001</v>
      </c>
      <c r="G375" s="83">
        <f t="shared" ref="G375:AA375" si="216">ROUND(((G376+G377+G379+G378)/1000),5)</f>
        <v>1.3596600000000001</v>
      </c>
      <c r="H375" s="83">
        <f t="shared" si="216"/>
        <v>1.36113</v>
      </c>
      <c r="I375" s="83">
        <f t="shared" si="216"/>
        <v>1.3691500000000001</v>
      </c>
      <c r="J375" s="83">
        <f t="shared" si="216"/>
        <v>1.5393399999999999</v>
      </c>
      <c r="K375" s="83">
        <f t="shared" si="216"/>
        <v>1.8918999999999999</v>
      </c>
      <c r="L375" s="83">
        <f t="shared" si="216"/>
        <v>2.0653800000000002</v>
      </c>
      <c r="M375" s="83">
        <f t="shared" si="216"/>
        <v>2.0604399999999998</v>
      </c>
      <c r="N375" s="83">
        <f t="shared" si="216"/>
        <v>2.2019600000000001</v>
      </c>
      <c r="O375" s="83">
        <f t="shared" si="216"/>
        <v>2.26471</v>
      </c>
      <c r="P375" s="83">
        <f t="shared" si="216"/>
        <v>2.2145700000000001</v>
      </c>
      <c r="Q375" s="83">
        <f t="shared" si="216"/>
        <v>2.2644799999999998</v>
      </c>
      <c r="R375" s="83">
        <f t="shared" si="216"/>
        <v>2.2623199999999999</v>
      </c>
      <c r="S375" s="83">
        <f t="shared" si="216"/>
        <v>2.2540100000000001</v>
      </c>
      <c r="T375" s="83">
        <f t="shared" si="216"/>
        <v>2.2101899999999999</v>
      </c>
      <c r="U375" s="83">
        <f t="shared" si="216"/>
        <v>2.0559699999999999</v>
      </c>
      <c r="V375" s="83">
        <f t="shared" si="216"/>
        <v>2.0375999999999999</v>
      </c>
      <c r="W375" s="83">
        <f t="shared" si="216"/>
        <v>2.0973600000000001</v>
      </c>
      <c r="X375" s="83">
        <f t="shared" si="216"/>
        <v>2.2022699999999999</v>
      </c>
      <c r="Y375" s="83">
        <f t="shared" si="216"/>
        <v>2.0567099999999998</v>
      </c>
      <c r="Z375" s="83">
        <f t="shared" si="216"/>
        <v>1.5116499999999999</v>
      </c>
      <c r="AA375" s="83">
        <f t="shared" si="216"/>
        <v>1.38443</v>
      </c>
    </row>
    <row r="376" spans="1:27" ht="12.75" customHeight="1" outlineLevel="1" x14ac:dyDescent="0.2">
      <c r="A376" s="91" t="s">
        <v>2545</v>
      </c>
      <c r="B376" s="63" t="s">
        <v>233</v>
      </c>
      <c r="C376" s="43" t="s">
        <v>79</v>
      </c>
      <c r="D376" s="44">
        <v>1103.97</v>
      </c>
      <c r="E376" s="44">
        <v>1057.95</v>
      </c>
      <c r="F376" s="44">
        <v>1027.31</v>
      </c>
      <c r="G376" s="44">
        <v>1026.26</v>
      </c>
      <c r="H376" s="44">
        <v>1027.73</v>
      </c>
      <c r="I376" s="44">
        <v>1035.75</v>
      </c>
      <c r="J376" s="44">
        <v>1205.94</v>
      </c>
      <c r="K376" s="44">
        <v>1558.5</v>
      </c>
      <c r="L376" s="44">
        <v>1731.98</v>
      </c>
      <c r="M376" s="44">
        <v>1727.04</v>
      </c>
      <c r="N376" s="44">
        <v>1868.56</v>
      </c>
      <c r="O376" s="44">
        <v>1931.31</v>
      </c>
      <c r="P376" s="44">
        <v>1881.17</v>
      </c>
      <c r="Q376" s="44">
        <v>1931.08</v>
      </c>
      <c r="R376" s="44">
        <v>1928.92</v>
      </c>
      <c r="S376" s="44">
        <v>1920.61</v>
      </c>
      <c r="T376" s="44">
        <v>1876.79</v>
      </c>
      <c r="U376" s="44">
        <v>1722.57</v>
      </c>
      <c r="V376" s="44">
        <v>1704.2</v>
      </c>
      <c r="W376" s="44">
        <v>1763.96</v>
      </c>
      <c r="X376" s="44">
        <v>1868.87</v>
      </c>
      <c r="Y376" s="44">
        <v>1723.31</v>
      </c>
      <c r="Z376" s="44">
        <v>1178.25</v>
      </c>
      <c r="AA376" s="44">
        <v>1051.03</v>
      </c>
    </row>
    <row r="377" spans="1:27" ht="12.75" customHeight="1" outlineLevel="1" x14ac:dyDescent="0.2">
      <c r="A377" s="91" t="s">
        <v>2546</v>
      </c>
      <c r="B377" s="63" t="s">
        <v>90</v>
      </c>
      <c r="C377" s="43" t="s">
        <v>79</v>
      </c>
      <c r="D377" s="44">
        <f>$D$317</f>
        <v>217.03</v>
      </c>
      <c r="E377" s="44">
        <f t="shared" ref="E377:AA377" si="217">$D$317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customHeight="1" outlineLevel="1" x14ac:dyDescent="0.2">
      <c r="A378" s="91" t="s">
        <v>2547</v>
      </c>
      <c r="B378" s="63" t="s">
        <v>83</v>
      </c>
      <c r="C378" s="43" t="s">
        <v>79</v>
      </c>
      <c r="D378" s="44">
        <v>6.14</v>
      </c>
      <c r="E378" s="44">
        <v>6.14</v>
      </c>
      <c r="F378" s="44">
        <v>6.14</v>
      </c>
      <c r="G378" s="44">
        <v>6.14</v>
      </c>
      <c r="H378" s="44">
        <v>6.14</v>
      </c>
      <c r="I378" s="44">
        <v>6.14</v>
      </c>
      <c r="J378" s="44">
        <v>6.14</v>
      </c>
      <c r="K378" s="44">
        <v>6.14</v>
      </c>
      <c r="L378" s="44">
        <v>6.14</v>
      </c>
      <c r="M378" s="44">
        <v>6.14</v>
      </c>
      <c r="N378" s="44">
        <v>6.14</v>
      </c>
      <c r="O378" s="44">
        <v>6.14</v>
      </c>
      <c r="P378" s="44">
        <v>6.14</v>
      </c>
      <c r="Q378" s="44">
        <v>6.14</v>
      </c>
      <c r="R378" s="44">
        <v>6.14</v>
      </c>
      <c r="S378" s="44">
        <v>6.14</v>
      </c>
      <c r="T378" s="44">
        <v>6.14</v>
      </c>
      <c r="U378" s="44">
        <v>6.14</v>
      </c>
      <c r="V378" s="44">
        <v>6.14</v>
      </c>
      <c r="W378" s="44">
        <v>6.14</v>
      </c>
      <c r="X378" s="44">
        <v>6.14</v>
      </c>
      <c r="Y378" s="44">
        <v>6.14</v>
      </c>
      <c r="Z378" s="44">
        <v>6.14</v>
      </c>
      <c r="AA378" s="44">
        <v>6.14</v>
      </c>
    </row>
    <row r="379" spans="1:27" ht="12.75" customHeight="1" outlineLevel="1" x14ac:dyDescent="0.2">
      <c r="A379" s="91" t="s">
        <v>2548</v>
      </c>
      <c r="B379" s="63" t="s">
        <v>81</v>
      </c>
      <c r="C379" s="43" t="s">
        <v>79</v>
      </c>
      <c r="D379" s="44">
        <f>$D$11</f>
        <v>110.23</v>
      </c>
      <c r="E379" s="44">
        <f t="shared" ref="E379:AA379" si="218">$D$11</f>
        <v>110.23</v>
      </c>
      <c r="F379" s="44">
        <f t="shared" si="218"/>
        <v>110.23</v>
      </c>
      <c r="G379" s="44">
        <f t="shared" si="218"/>
        <v>110.23</v>
      </c>
      <c r="H379" s="44">
        <f t="shared" si="218"/>
        <v>110.23</v>
      </c>
      <c r="I379" s="44">
        <f t="shared" si="218"/>
        <v>110.23</v>
      </c>
      <c r="J379" s="44">
        <f t="shared" si="218"/>
        <v>110.23</v>
      </c>
      <c r="K379" s="44">
        <f t="shared" si="218"/>
        <v>110.23</v>
      </c>
      <c r="L379" s="44">
        <f t="shared" si="218"/>
        <v>110.23</v>
      </c>
      <c r="M379" s="44">
        <f t="shared" si="218"/>
        <v>110.23</v>
      </c>
      <c r="N379" s="44">
        <f t="shared" si="218"/>
        <v>110.23</v>
      </c>
      <c r="O379" s="44">
        <f t="shared" si="218"/>
        <v>110.23</v>
      </c>
      <c r="P379" s="44">
        <f t="shared" si="218"/>
        <v>110.23</v>
      </c>
      <c r="Q379" s="44">
        <f t="shared" si="218"/>
        <v>110.23</v>
      </c>
      <c r="R379" s="44">
        <f t="shared" si="218"/>
        <v>110.23</v>
      </c>
      <c r="S379" s="44">
        <f t="shared" si="218"/>
        <v>110.23</v>
      </c>
      <c r="T379" s="44">
        <f t="shared" si="218"/>
        <v>110.23</v>
      </c>
      <c r="U379" s="44">
        <f t="shared" si="218"/>
        <v>110.23</v>
      </c>
      <c r="V379" s="44">
        <f t="shared" si="218"/>
        <v>110.23</v>
      </c>
      <c r="W379" s="44">
        <f t="shared" si="218"/>
        <v>110.23</v>
      </c>
      <c r="X379" s="44">
        <f t="shared" si="218"/>
        <v>110.23</v>
      </c>
      <c r="Y379" s="44">
        <f t="shared" si="218"/>
        <v>110.23</v>
      </c>
      <c r="Z379" s="44">
        <f t="shared" si="218"/>
        <v>110.23</v>
      </c>
      <c r="AA379" s="44">
        <f t="shared" si="218"/>
        <v>110.23</v>
      </c>
    </row>
    <row r="380" spans="1:27" ht="12.75" customHeight="1" x14ac:dyDescent="0.2">
      <c r="A380" s="90" t="s">
        <v>2549</v>
      </c>
      <c r="B380" s="28" t="str">
        <f>"14"&amp;"."&amp;$B$777&amp;"."&amp;$B$778</f>
        <v>14.04.2023</v>
      </c>
      <c r="C380" s="82" t="s">
        <v>76</v>
      </c>
      <c r="D380" s="83">
        <f>ROUND(((D381+D382+D384+D383)/1000),5)</f>
        <v>1.38459</v>
      </c>
      <c r="E380" s="83">
        <f>ROUND(((E381+E382+E384+E383)/1000),5)</f>
        <v>1.2313099999999999</v>
      </c>
      <c r="F380" s="83">
        <f>ROUND(((F381+F382+F384+F383)/1000),5)</f>
        <v>1.16459</v>
      </c>
      <c r="G380" s="83">
        <f t="shared" ref="G380:AA380" si="219">ROUND(((G381+G382+G384+G383)/1000),5)</f>
        <v>1.1645799999999999</v>
      </c>
      <c r="H380" s="83">
        <f t="shared" si="219"/>
        <v>1.2334400000000001</v>
      </c>
      <c r="I380" s="83">
        <f t="shared" si="219"/>
        <v>1.33081</v>
      </c>
      <c r="J380" s="83">
        <f t="shared" si="219"/>
        <v>1.5412399999999999</v>
      </c>
      <c r="K380" s="83">
        <f t="shared" si="219"/>
        <v>1.7254</v>
      </c>
      <c r="L380" s="83">
        <f t="shared" si="219"/>
        <v>1.95505</v>
      </c>
      <c r="M380" s="83">
        <f t="shared" si="219"/>
        <v>1.99925</v>
      </c>
      <c r="N380" s="83">
        <f t="shared" si="219"/>
        <v>1.9751799999999999</v>
      </c>
      <c r="O380" s="83">
        <f t="shared" si="219"/>
        <v>2.0266000000000002</v>
      </c>
      <c r="P380" s="83">
        <f t="shared" si="219"/>
        <v>1.9841800000000001</v>
      </c>
      <c r="Q380" s="83">
        <f t="shared" si="219"/>
        <v>1.9871300000000001</v>
      </c>
      <c r="R380" s="83">
        <f t="shared" si="219"/>
        <v>1.97492</v>
      </c>
      <c r="S380" s="83">
        <f t="shared" si="219"/>
        <v>1.9664699999999999</v>
      </c>
      <c r="T380" s="83">
        <f t="shared" si="219"/>
        <v>1.95604</v>
      </c>
      <c r="U380" s="83">
        <f t="shared" si="219"/>
        <v>1.9137900000000001</v>
      </c>
      <c r="V380" s="83">
        <f t="shared" si="219"/>
        <v>1.9088700000000001</v>
      </c>
      <c r="W380" s="83">
        <f t="shared" si="219"/>
        <v>1.9628699999999999</v>
      </c>
      <c r="X380" s="83">
        <f t="shared" si="219"/>
        <v>1.9765699999999999</v>
      </c>
      <c r="Y380" s="83">
        <f t="shared" si="219"/>
        <v>1.97166</v>
      </c>
      <c r="Z380" s="83">
        <f t="shared" si="219"/>
        <v>1.67933</v>
      </c>
      <c r="AA380" s="83">
        <f t="shared" si="219"/>
        <v>1.4722299999999999</v>
      </c>
    </row>
    <row r="381" spans="1:27" ht="12.75" customHeight="1" outlineLevel="1" x14ac:dyDescent="0.2">
      <c r="A381" s="91" t="s">
        <v>2550</v>
      </c>
      <c r="B381" s="63" t="s">
        <v>233</v>
      </c>
      <c r="C381" s="43" t="s">
        <v>79</v>
      </c>
      <c r="D381" s="44">
        <v>1051.19</v>
      </c>
      <c r="E381" s="44">
        <v>897.91</v>
      </c>
      <c r="F381" s="44">
        <v>831.19</v>
      </c>
      <c r="G381" s="44">
        <v>831.18</v>
      </c>
      <c r="H381" s="44">
        <v>900.04</v>
      </c>
      <c r="I381" s="44">
        <v>997.41</v>
      </c>
      <c r="J381" s="44">
        <v>1207.8399999999999</v>
      </c>
      <c r="K381" s="44">
        <v>1392</v>
      </c>
      <c r="L381" s="44">
        <v>1621.65</v>
      </c>
      <c r="M381" s="44">
        <v>1665.85</v>
      </c>
      <c r="N381" s="44">
        <v>1641.78</v>
      </c>
      <c r="O381" s="44">
        <v>1693.2</v>
      </c>
      <c r="P381" s="44">
        <v>1650.78</v>
      </c>
      <c r="Q381" s="44">
        <v>1653.73</v>
      </c>
      <c r="R381" s="44">
        <v>1641.52</v>
      </c>
      <c r="S381" s="44">
        <v>1633.07</v>
      </c>
      <c r="T381" s="44">
        <v>1622.64</v>
      </c>
      <c r="U381" s="44">
        <v>1580.39</v>
      </c>
      <c r="V381" s="44">
        <v>1575.47</v>
      </c>
      <c r="W381" s="44">
        <v>1629.47</v>
      </c>
      <c r="X381" s="44">
        <v>1643.17</v>
      </c>
      <c r="Y381" s="44">
        <v>1638.26</v>
      </c>
      <c r="Z381" s="44">
        <v>1345.93</v>
      </c>
      <c r="AA381" s="44">
        <v>1138.83</v>
      </c>
    </row>
    <row r="382" spans="1:27" ht="12.75" customHeight="1" outlineLevel="1" x14ac:dyDescent="0.2">
      <c r="A382" s="91" t="s">
        <v>2551</v>
      </c>
      <c r="B382" s="63" t="s">
        <v>90</v>
      </c>
      <c r="C382" s="43" t="s">
        <v>79</v>
      </c>
      <c r="D382" s="44">
        <f>$D$317</f>
        <v>217.03</v>
      </c>
      <c r="E382" s="44">
        <f t="shared" ref="E382:AA382" si="220">$D$317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customHeight="1" outlineLevel="1" x14ac:dyDescent="0.2">
      <c r="A383" s="91" t="s">
        <v>2552</v>
      </c>
      <c r="B383" s="63" t="s">
        <v>83</v>
      </c>
      <c r="C383" s="43" t="s">
        <v>79</v>
      </c>
      <c r="D383" s="44">
        <v>6.14</v>
      </c>
      <c r="E383" s="44">
        <v>6.14</v>
      </c>
      <c r="F383" s="44">
        <v>6.14</v>
      </c>
      <c r="G383" s="44">
        <v>6.14</v>
      </c>
      <c r="H383" s="44">
        <v>6.14</v>
      </c>
      <c r="I383" s="44">
        <v>6.14</v>
      </c>
      <c r="J383" s="44">
        <v>6.14</v>
      </c>
      <c r="K383" s="44">
        <v>6.14</v>
      </c>
      <c r="L383" s="44">
        <v>6.14</v>
      </c>
      <c r="M383" s="44">
        <v>6.14</v>
      </c>
      <c r="N383" s="44">
        <v>6.14</v>
      </c>
      <c r="O383" s="44">
        <v>6.14</v>
      </c>
      <c r="P383" s="44">
        <v>6.14</v>
      </c>
      <c r="Q383" s="44">
        <v>6.14</v>
      </c>
      <c r="R383" s="44">
        <v>6.14</v>
      </c>
      <c r="S383" s="44">
        <v>6.14</v>
      </c>
      <c r="T383" s="44">
        <v>6.14</v>
      </c>
      <c r="U383" s="44">
        <v>6.14</v>
      </c>
      <c r="V383" s="44">
        <v>6.14</v>
      </c>
      <c r="W383" s="44">
        <v>6.14</v>
      </c>
      <c r="X383" s="44">
        <v>6.14</v>
      </c>
      <c r="Y383" s="44">
        <v>6.14</v>
      </c>
      <c r="Z383" s="44">
        <v>6.14</v>
      </c>
      <c r="AA383" s="44">
        <v>6.14</v>
      </c>
    </row>
    <row r="384" spans="1:27" ht="12.75" customHeight="1" outlineLevel="1" x14ac:dyDescent="0.2">
      <c r="A384" s="91" t="s">
        <v>2553</v>
      </c>
      <c r="B384" s="63" t="s">
        <v>81</v>
      </c>
      <c r="C384" s="43" t="s">
        <v>79</v>
      </c>
      <c r="D384" s="44">
        <f>$D$11</f>
        <v>110.23</v>
      </c>
      <c r="E384" s="44">
        <f t="shared" ref="E384:AA384" si="221">$D$11</f>
        <v>110.23</v>
      </c>
      <c r="F384" s="44">
        <f t="shared" si="221"/>
        <v>110.23</v>
      </c>
      <c r="G384" s="44">
        <f t="shared" si="221"/>
        <v>110.23</v>
      </c>
      <c r="H384" s="44">
        <f t="shared" si="221"/>
        <v>110.23</v>
      </c>
      <c r="I384" s="44">
        <f t="shared" si="221"/>
        <v>110.23</v>
      </c>
      <c r="J384" s="44">
        <f t="shared" si="221"/>
        <v>110.23</v>
      </c>
      <c r="K384" s="44">
        <f t="shared" si="221"/>
        <v>110.23</v>
      </c>
      <c r="L384" s="44">
        <f t="shared" si="221"/>
        <v>110.23</v>
      </c>
      <c r="M384" s="44">
        <f t="shared" si="221"/>
        <v>110.23</v>
      </c>
      <c r="N384" s="44">
        <f t="shared" si="221"/>
        <v>110.23</v>
      </c>
      <c r="O384" s="44">
        <f t="shared" si="221"/>
        <v>110.23</v>
      </c>
      <c r="P384" s="44">
        <f t="shared" si="221"/>
        <v>110.23</v>
      </c>
      <c r="Q384" s="44">
        <f t="shared" si="221"/>
        <v>110.23</v>
      </c>
      <c r="R384" s="44">
        <f t="shared" si="221"/>
        <v>110.23</v>
      </c>
      <c r="S384" s="44">
        <f t="shared" si="221"/>
        <v>110.23</v>
      </c>
      <c r="T384" s="44">
        <f t="shared" si="221"/>
        <v>110.23</v>
      </c>
      <c r="U384" s="44">
        <f t="shared" si="221"/>
        <v>110.23</v>
      </c>
      <c r="V384" s="44">
        <f t="shared" si="221"/>
        <v>110.23</v>
      </c>
      <c r="W384" s="44">
        <f t="shared" si="221"/>
        <v>110.23</v>
      </c>
      <c r="X384" s="44">
        <f t="shared" si="221"/>
        <v>110.23</v>
      </c>
      <c r="Y384" s="44">
        <f t="shared" si="221"/>
        <v>110.23</v>
      </c>
      <c r="Z384" s="44">
        <f t="shared" si="221"/>
        <v>110.23</v>
      </c>
      <c r="AA384" s="44">
        <f t="shared" si="221"/>
        <v>110.23</v>
      </c>
    </row>
    <row r="385" spans="1:27" ht="12.75" customHeight="1" x14ac:dyDescent="0.2">
      <c r="A385" s="90" t="s">
        <v>2554</v>
      </c>
      <c r="B385" s="28" t="str">
        <f>"15"&amp;"."&amp;$B$777&amp;"."&amp;$B$778</f>
        <v>15.04.2023</v>
      </c>
      <c r="C385" s="82" t="s">
        <v>76</v>
      </c>
      <c r="D385" s="83">
        <f>ROUND(((D386+D387+D389+D388)/1000),5)</f>
        <v>1.5564899999999999</v>
      </c>
      <c r="E385" s="83">
        <f>ROUND(((E386+E387+E389+E388)/1000),5)</f>
        <v>1.41425</v>
      </c>
      <c r="F385" s="83">
        <f>ROUND(((F386+F387+F389+F388)/1000),5)</f>
        <v>1.3924799999999999</v>
      </c>
      <c r="G385" s="83">
        <f t="shared" ref="G385:AA385" si="222">ROUND(((G386+G387+G389+G388)/1000),5)</f>
        <v>1.37507</v>
      </c>
      <c r="H385" s="83">
        <f t="shared" si="222"/>
        <v>1.4010800000000001</v>
      </c>
      <c r="I385" s="83">
        <f t="shared" si="222"/>
        <v>1.4060299999999999</v>
      </c>
      <c r="J385" s="83">
        <f t="shared" si="222"/>
        <v>1.4787699999999999</v>
      </c>
      <c r="K385" s="83">
        <f t="shared" si="222"/>
        <v>1.6801999999999999</v>
      </c>
      <c r="L385" s="83">
        <f t="shared" si="222"/>
        <v>2.11653</v>
      </c>
      <c r="M385" s="83">
        <f t="shared" si="222"/>
        <v>2.2007699999999999</v>
      </c>
      <c r="N385" s="83">
        <f t="shared" si="222"/>
        <v>2.2158500000000001</v>
      </c>
      <c r="O385" s="83">
        <f t="shared" si="222"/>
        <v>2.2500100000000001</v>
      </c>
      <c r="P385" s="83">
        <f t="shared" si="222"/>
        <v>2.2199300000000002</v>
      </c>
      <c r="Q385" s="83">
        <f t="shared" si="222"/>
        <v>2.2107800000000002</v>
      </c>
      <c r="R385" s="83">
        <f t="shared" si="222"/>
        <v>2.1703299999999999</v>
      </c>
      <c r="S385" s="83">
        <f t="shared" si="222"/>
        <v>2.1505100000000001</v>
      </c>
      <c r="T385" s="83">
        <f t="shared" si="222"/>
        <v>2.1465200000000002</v>
      </c>
      <c r="U385" s="83">
        <f t="shared" si="222"/>
        <v>2.1646999999999998</v>
      </c>
      <c r="V385" s="83">
        <f t="shared" si="222"/>
        <v>2.1238199999999998</v>
      </c>
      <c r="W385" s="83">
        <f t="shared" si="222"/>
        <v>2.2144400000000002</v>
      </c>
      <c r="X385" s="83">
        <f t="shared" si="222"/>
        <v>2.2155399999999998</v>
      </c>
      <c r="Y385" s="83">
        <f t="shared" si="222"/>
        <v>2.2031499999999999</v>
      </c>
      <c r="Z385" s="83">
        <f t="shared" si="222"/>
        <v>1.95949</v>
      </c>
      <c r="AA385" s="83">
        <f t="shared" si="222"/>
        <v>1.77979</v>
      </c>
    </row>
    <row r="386" spans="1:27" ht="12.75" customHeight="1" outlineLevel="1" x14ac:dyDescent="0.2">
      <c r="A386" s="91" t="s">
        <v>2555</v>
      </c>
      <c r="B386" s="63" t="s">
        <v>233</v>
      </c>
      <c r="C386" s="43" t="s">
        <v>79</v>
      </c>
      <c r="D386" s="44">
        <v>1223.0899999999999</v>
      </c>
      <c r="E386" s="44">
        <v>1080.8499999999999</v>
      </c>
      <c r="F386" s="44">
        <v>1059.08</v>
      </c>
      <c r="G386" s="44">
        <v>1041.67</v>
      </c>
      <c r="H386" s="44">
        <v>1067.68</v>
      </c>
      <c r="I386" s="44">
        <v>1072.6300000000001</v>
      </c>
      <c r="J386" s="44">
        <v>1145.3699999999999</v>
      </c>
      <c r="K386" s="44">
        <v>1346.8</v>
      </c>
      <c r="L386" s="44">
        <v>1783.13</v>
      </c>
      <c r="M386" s="44">
        <v>1867.37</v>
      </c>
      <c r="N386" s="44">
        <v>1882.45</v>
      </c>
      <c r="O386" s="44">
        <v>1916.61</v>
      </c>
      <c r="P386" s="44">
        <v>1886.53</v>
      </c>
      <c r="Q386" s="44">
        <v>1877.38</v>
      </c>
      <c r="R386" s="44">
        <v>1836.93</v>
      </c>
      <c r="S386" s="44">
        <v>1817.11</v>
      </c>
      <c r="T386" s="44">
        <v>1813.12</v>
      </c>
      <c r="U386" s="44">
        <v>1831.3</v>
      </c>
      <c r="V386" s="44">
        <v>1790.42</v>
      </c>
      <c r="W386" s="44">
        <v>1881.04</v>
      </c>
      <c r="X386" s="44">
        <v>1882.14</v>
      </c>
      <c r="Y386" s="44">
        <v>1869.75</v>
      </c>
      <c r="Z386" s="44">
        <v>1626.09</v>
      </c>
      <c r="AA386" s="44">
        <v>1446.39</v>
      </c>
    </row>
    <row r="387" spans="1:27" ht="12.75" customHeight="1" outlineLevel="1" x14ac:dyDescent="0.2">
      <c r="A387" s="91" t="s">
        <v>2556</v>
      </c>
      <c r="B387" s="63" t="s">
        <v>90</v>
      </c>
      <c r="C387" s="43" t="s">
        <v>79</v>
      </c>
      <c r="D387" s="44">
        <f>$D$317</f>
        <v>217.03</v>
      </c>
      <c r="E387" s="44">
        <f t="shared" ref="E387:AA387" si="223">$D$317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customHeight="1" outlineLevel="1" x14ac:dyDescent="0.2">
      <c r="A388" s="91" t="s">
        <v>2557</v>
      </c>
      <c r="B388" s="63" t="s">
        <v>83</v>
      </c>
      <c r="C388" s="43" t="s">
        <v>79</v>
      </c>
      <c r="D388" s="44">
        <v>6.14</v>
      </c>
      <c r="E388" s="44">
        <v>6.14</v>
      </c>
      <c r="F388" s="44">
        <v>6.14</v>
      </c>
      <c r="G388" s="44">
        <v>6.14</v>
      </c>
      <c r="H388" s="44">
        <v>6.14</v>
      </c>
      <c r="I388" s="44">
        <v>6.14</v>
      </c>
      <c r="J388" s="44">
        <v>6.14</v>
      </c>
      <c r="K388" s="44">
        <v>6.14</v>
      </c>
      <c r="L388" s="44">
        <v>6.14</v>
      </c>
      <c r="M388" s="44">
        <v>6.14</v>
      </c>
      <c r="N388" s="44">
        <v>6.14</v>
      </c>
      <c r="O388" s="44">
        <v>6.14</v>
      </c>
      <c r="P388" s="44">
        <v>6.14</v>
      </c>
      <c r="Q388" s="44">
        <v>6.14</v>
      </c>
      <c r="R388" s="44">
        <v>6.14</v>
      </c>
      <c r="S388" s="44">
        <v>6.14</v>
      </c>
      <c r="T388" s="44">
        <v>6.14</v>
      </c>
      <c r="U388" s="44">
        <v>6.14</v>
      </c>
      <c r="V388" s="44">
        <v>6.14</v>
      </c>
      <c r="W388" s="44">
        <v>6.14</v>
      </c>
      <c r="X388" s="44">
        <v>6.14</v>
      </c>
      <c r="Y388" s="44">
        <v>6.14</v>
      </c>
      <c r="Z388" s="44">
        <v>6.14</v>
      </c>
      <c r="AA388" s="44">
        <v>6.14</v>
      </c>
    </row>
    <row r="389" spans="1:27" ht="12.75" customHeight="1" outlineLevel="1" x14ac:dyDescent="0.2">
      <c r="A389" s="91" t="s">
        <v>2558</v>
      </c>
      <c r="B389" s="63" t="s">
        <v>81</v>
      </c>
      <c r="C389" s="43" t="s">
        <v>79</v>
      </c>
      <c r="D389" s="44">
        <f>$D$11</f>
        <v>110.23</v>
      </c>
      <c r="E389" s="44">
        <f t="shared" ref="E389:AA389" si="224">$D$11</f>
        <v>110.23</v>
      </c>
      <c r="F389" s="44">
        <f t="shared" si="224"/>
        <v>110.23</v>
      </c>
      <c r="G389" s="44">
        <f t="shared" si="224"/>
        <v>110.23</v>
      </c>
      <c r="H389" s="44">
        <f t="shared" si="224"/>
        <v>110.23</v>
      </c>
      <c r="I389" s="44">
        <f t="shared" si="224"/>
        <v>110.23</v>
      </c>
      <c r="J389" s="44">
        <f t="shared" si="224"/>
        <v>110.23</v>
      </c>
      <c r="K389" s="44">
        <f t="shared" si="224"/>
        <v>110.23</v>
      </c>
      <c r="L389" s="44">
        <f t="shared" si="224"/>
        <v>110.23</v>
      </c>
      <c r="M389" s="44">
        <f t="shared" si="224"/>
        <v>110.23</v>
      </c>
      <c r="N389" s="44">
        <f t="shared" si="224"/>
        <v>110.23</v>
      </c>
      <c r="O389" s="44">
        <f t="shared" si="224"/>
        <v>110.23</v>
      </c>
      <c r="P389" s="44">
        <f t="shared" si="224"/>
        <v>110.23</v>
      </c>
      <c r="Q389" s="44">
        <f t="shared" si="224"/>
        <v>110.23</v>
      </c>
      <c r="R389" s="44">
        <f t="shared" si="224"/>
        <v>110.23</v>
      </c>
      <c r="S389" s="44">
        <f t="shared" si="224"/>
        <v>110.23</v>
      </c>
      <c r="T389" s="44">
        <f t="shared" si="224"/>
        <v>110.23</v>
      </c>
      <c r="U389" s="44">
        <f t="shared" si="224"/>
        <v>110.23</v>
      </c>
      <c r="V389" s="44">
        <f t="shared" si="224"/>
        <v>110.23</v>
      </c>
      <c r="W389" s="44">
        <f t="shared" si="224"/>
        <v>110.23</v>
      </c>
      <c r="X389" s="44">
        <f t="shared" si="224"/>
        <v>110.23</v>
      </c>
      <c r="Y389" s="44">
        <f t="shared" si="224"/>
        <v>110.23</v>
      </c>
      <c r="Z389" s="44">
        <f t="shared" si="224"/>
        <v>110.23</v>
      </c>
      <c r="AA389" s="44">
        <f t="shared" si="224"/>
        <v>110.23</v>
      </c>
    </row>
    <row r="390" spans="1:27" ht="12.75" customHeight="1" x14ac:dyDescent="0.2">
      <c r="A390" s="90" t="s">
        <v>2559</v>
      </c>
      <c r="B390" s="28" t="str">
        <f>"16"&amp;"."&amp;$B$777&amp;"."&amp;$B$778</f>
        <v>16.04.2023</v>
      </c>
      <c r="C390" s="82" t="s">
        <v>76</v>
      </c>
      <c r="D390" s="83">
        <f>ROUND(((D391+D392+D394+D393)/1000),5)</f>
        <v>1.59341</v>
      </c>
      <c r="E390" s="83">
        <f>ROUND(((E391+E392+E394+E393)/1000),5)</f>
        <v>1.41726</v>
      </c>
      <c r="F390" s="83">
        <f>ROUND(((F391+F392+F394+F393)/1000),5)</f>
        <v>1.3782399999999999</v>
      </c>
      <c r="G390" s="83">
        <f t="shared" ref="G390:AA390" si="225">ROUND(((G391+G392+G394+G393)/1000),5)</f>
        <v>1.33799</v>
      </c>
      <c r="H390" s="83">
        <f t="shared" si="225"/>
        <v>1.2740499999999999</v>
      </c>
      <c r="I390" s="83">
        <f t="shared" si="225"/>
        <v>1.25589</v>
      </c>
      <c r="J390" s="83">
        <f t="shared" si="225"/>
        <v>1.2275400000000001</v>
      </c>
      <c r="K390" s="83">
        <f t="shared" si="225"/>
        <v>1.2740800000000001</v>
      </c>
      <c r="L390" s="83">
        <f t="shared" si="225"/>
        <v>1.5676300000000001</v>
      </c>
      <c r="M390" s="83">
        <f t="shared" si="225"/>
        <v>1.6609400000000001</v>
      </c>
      <c r="N390" s="83">
        <f t="shared" si="225"/>
        <v>1.6831199999999999</v>
      </c>
      <c r="O390" s="83">
        <f t="shared" si="225"/>
        <v>1.6836800000000001</v>
      </c>
      <c r="P390" s="83">
        <f t="shared" si="225"/>
        <v>1.6835800000000001</v>
      </c>
      <c r="Q390" s="83">
        <f t="shared" si="225"/>
        <v>1.6777299999999999</v>
      </c>
      <c r="R390" s="83">
        <f t="shared" si="225"/>
        <v>1.6746000000000001</v>
      </c>
      <c r="S390" s="83">
        <f t="shared" si="225"/>
        <v>1.6579900000000001</v>
      </c>
      <c r="T390" s="83">
        <f t="shared" si="225"/>
        <v>1.6554199999999999</v>
      </c>
      <c r="U390" s="83">
        <f t="shared" si="225"/>
        <v>1.67849</v>
      </c>
      <c r="V390" s="83">
        <f t="shared" si="225"/>
        <v>1.71488</v>
      </c>
      <c r="W390" s="83">
        <f t="shared" si="225"/>
        <v>1.9263300000000001</v>
      </c>
      <c r="X390" s="83">
        <f t="shared" si="225"/>
        <v>1.96852</v>
      </c>
      <c r="Y390" s="83">
        <f t="shared" si="225"/>
        <v>1.9476</v>
      </c>
      <c r="Z390" s="83">
        <f t="shared" si="225"/>
        <v>1.64662</v>
      </c>
      <c r="AA390" s="83">
        <f t="shared" si="225"/>
        <v>1.4576100000000001</v>
      </c>
    </row>
    <row r="391" spans="1:27" ht="12.75" customHeight="1" outlineLevel="1" x14ac:dyDescent="0.2">
      <c r="A391" s="91" t="s">
        <v>2560</v>
      </c>
      <c r="B391" s="63" t="s">
        <v>233</v>
      </c>
      <c r="C391" s="43" t="s">
        <v>79</v>
      </c>
      <c r="D391" s="44">
        <v>1260.01</v>
      </c>
      <c r="E391" s="44">
        <v>1083.8599999999999</v>
      </c>
      <c r="F391" s="44">
        <v>1044.8399999999999</v>
      </c>
      <c r="G391" s="44">
        <v>1004.59</v>
      </c>
      <c r="H391" s="44">
        <v>940.65</v>
      </c>
      <c r="I391" s="44">
        <v>922.49</v>
      </c>
      <c r="J391" s="44">
        <v>894.14</v>
      </c>
      <c r="K391" s="44">
        <v>940.68</v>
      </c>
      <c r="L391" s="44">
        <v>1234.23</v>
      </c>
      <c r="M391" s="44">
        <v>1327.54</v>
      </c>
      <c r="N391" s="44">
        <v>1349.72</v>
      </c>
      <c r="O391" s="44">
        <v>1350.28</v>
      </c>
      <c r="P391" s="44">
        <v>1350.18</v>
      </c>
      <c r="Q391" s="44">
        <v>1344.33</v>
      </c>
      <c r="R391" s="44">
        <v>1341.2</v>
      </c>
      <c r="S391" s="44">
        <v>1324.59</v>
      </c>
      <c r="T391" s="44">
        <v>1322.02</v>
      </c>
      <c r="U391" s="44">
        <v>1345.09</v>
      </c>
      <c r="V391" s="44">
        <v>1381.48</v>
      </c>
      <c r="W391" s="44">
        <v>1592.93</v>
      </c>
      <c r="X391" s="44">
        <v>1635.12</v>
      </c>
      <c r="Y391" s="44">
        <v>1614.2</v>
      </c>
      <c r="Z391" s="44">
        <v>1313.22</v>
      </c>
      <c r="AA391" s="44">
        <v>1124.21</v>
      </c>
    </row>
    <row r="392" spans="1:27" ht="12.75" customHeight="1" outlineLevel="1" x14ac:dyDescent="0.2">
      <c r="A392" s="91" t="s">
        <v>2561</v>
      </c>
      <c r="B392" s="63" t="s">
        <v>90</v>
      </c>
      <c r="C392" s="43" t="s">
        <v>79</v>
      </c>
      <c r="D392" s="44">
        <f>$D$317</f>
        <v>217.03</v>
      </c>
      <c r="E392" s="44">
        <f t="shared" ref="E392:AA392" si="226">$D$317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customHeight="1" outlineLevel="1" x14ac:dyDescent="0.2">
      <c r="A393" s="91" t="s">
        <v>2562</v>
      </c>
      <c r="B393" s="63" t="s">
        <v>83</v>
      </c>
      <c r="C393" s="43" t="s">
        <v>79</v>
      </c>
      <c r="D393" s="44">
        <v>6.14</v>
      </c>
      <c r="E393" s="44">
        <v>6.14</v>
      </c>
      <c r="F393" s="44">
        <v>6.14</v>
      </c>
      <c r="G393" s="44">
        <v>6.14</v>
      </c>
      <c r="H393" s="44">
        <v>6.14</v>
      </c>
      <c r="I393" s="44">
        <v>6.14</v>
      </c>
      <c r="J393" s="44">
        <v>6.14</v>
      </c>
      <c r="K393" s="44">
        <v>6.14</v>
      </c>
      <c r="L393" s="44">
        <v>6.14</v>
      </c>
      <c r="M393" s="44">
        <v>6.14</v>
      </c>
      <c r="N393" s="44">
        <v>6.14</v>
      </c>
      <c r="O393" s="44">
        <v>6.14</v>
      </c>
      <c r="P393" s="44">
        <v>6.14</v>
      </c>
      <c r="Q393" s="44">
        <v>6.14</v>
      </c>
      <c r="R393" s="44">
        <v>6.14</v>
      </c>
      <c r="S393" s="44">
        <v>6.14</v>
      </c>
      <c r="T393" s="44">
        <v>6.14</v>
      </c>
      <c r="U393" s="44">
        <v>6.14</v>
      </c>
      <c r="V393" s="44">
        <v>6.14</v>
      </c>
      <c r="W393" s="44">
        <v>6.14</v>
      </c>
      <c r="X393" s="44">
        <v>6.14</v>
      </c>
      <c r="Y393" s="44">
        <v>6.14</v>
      </c>
      <c r="Z393" s="44">
        <v>6.14</v>
      </c>
      <c r="AA393" s="44">
        <v>6.14</v>
      </c>
    </row>
    <row r="394" spans="1:27" ht="12.75" customHeight="1" outlineLevel="1" x14ac:dyDescent="0.2">
      <c r="A394" s="91" t="s">
        <v>2563</v>
      </c>
      <c r="B394" s="63" t="s">
        <v>81</v>
      </c>
      <c r="C394" s="43" t="s">
        <v>79</v>
      </c>
      <c r="D394" s="44">
        <f>$D$11</f>
        <v>110.23</v>
      </c>
      <c r="E394" s="44">
        <f t="shared" ref="E394:AA394" si="227">$D$11</f>
        <v>110.23</v>
      </c>
      <c r="F394" s="44">
        <f t="shared" si="227"/>
        <v>110.23</v>
      </c>
      <c r="G394" s="44">
        <f t="shared" si="227"/>
        <v>110.23</v>
      </c>
      <c r="H394" s="44">
        <f t="shared" si="227"/>
        <v>110.23</v>
      </c>
      <c r="I394" s="44">
        <f t="shared" si="227"/>
        <v>110.23</v>
      </c>
      <c r="J394" s="44">
        <f t="shared" si="227"/>
        <v>110.23</v>
      </c>
      <c r="K394" s="44">
        <f t="shared" si="227"/>
        <v>110.23</v>
      </c>
      <c r="L394" s="44">
        <f t="shared" si="227"/>
        <v>110.23</v>
      </c>
      <c r="M394" s="44">
        <f t="shared" si="227"/>
        <v>110.23</v>
      </c>
      <c r="N394" s="44">
        <f t="shared" si="227"/>
        <v>110.23</v>
      </c>
      <c r="O394" s="44">
        <f t="shared" si="227"/>
        <v>110.23</v>
      </c>
      <c r="P394" s="44">
        <f t="shared" si="227"/>
        <v>110.23</v>
      </c>
      <c r="Q394" s="44">
        <f t="shared" si="227"/>
        <v>110.23</v>
      </c>
      <c r="R394" s="44">
        <f t="shared" si="227"/>
        <v>110.23</v>
      </c>
      <c r="S394" s="44">
        <f t="shared" si="227"/>
        <v>110.23</v>
      </c>
      <c r="T394" s="44">
        <f t="shared" si="227"/>
        <v>110.23</v>
      </c>
      <c r="U394" s="44">
        <f t="shared" si="227"/>
        <v>110.23</v>
      </c>
      <c r="V394" s="44">
        <f t="shared" si="227"/>
        <v>110.23</v>
      </c>
      <c r="W394" s="44">
        <f t="shared" si="227"/>
        <v>110.23</v>
      </c>
      <c r="X394" s="44">
        <f t="shared" si="227"/>
        <v>110.23</v>
      </c>
      <c r="Y394" s="44">
        <f t="shared" si="227"/>
        <v>110.23</v>
      </c>
      <c r="Z394" s="44">
        <f t="shared" si="227"/>
        <v>110.23</v>
      </c>
      <c r="AA394" s="44">
        <f t="shared" si="227"/>
        <v>110.23</v>
      </c>
    </row>
    <row r="395" spans="1:27" ht="12.75" customHeight="1" x14ac:dyDescent="0.2">
      <c r="A395" s="90" t="s">
        <v>2564</v>
      </c>
      <c r="B395" s="28" t="str">
        <f>"17"&amp;"."&amp;$B$777&amp;"."&amp;$B$778</f>
        <v>17.04.2023</v>
      </c>
      <c r="C395" s="82" t="s">
        <v>76</v>
      </c>
      <c r="D395" s="83">
        <f>ROUND(((D396+D397+D399+D398)/1000),5)</f>
        <v>1.4108400000000001</v>
      </c>
      <c r="E395" s="83">
        <f>ROUND(((E396+E397+E399+E398)/1000),5)</f>
        <v>1.32664</v>
      </c>
      <c r="F395" s="83">
        <f>ROUND(((F396+F397+F399+F398)/1000),5)</f>
        <v>1.2294099999999999</v>
      </c>
      <c r="G395" s="83">
        <f t="shared" ref="G395:AA395" si="228">ROUND(((G396+G397+G399+G398)/1000),5)</f>
        <v>1.1865600000000001</v>
      </c>
      <c r="H395" s="83">
        <f t="shared" si="228"/>
        <v>1.22976</v>
      </c>
      <c r="I395" s="83">
        <f t="shared" si="228"/>
        <v>1.3686700000000001</v>
      </c>
      <c r="J395" s="83">
        <f t="shared" si="228"/>
        <v>1.44537</v>
      </c>
      <c r="K395" s="83">
        <f t="shared" si="228"/>
        <v>1.72862</v>
      </c>
      <c r="L395" s="83">
        <f t="shared" si="228"/>
        <v>1.9697199999999999</v>
      </c>
      <c r="M395" s="83">
        <f t="shared" si="228"/>
        <v>2.0645799999999999</v>
      </c>
      <c r="N395" s="83">
        <f t="shared" si="228"/>
        <v>2.0739000000000001</v>
      </c>
      <c r="O395" s="83">
        <f t="shared" si="228"/>
        <v>2.0617700000000001</v>
      </c>
      <c r="P395" s="83">
        <f t="shared" si="228"/>
        <v>1.99011</v>
      </c>
      <c r="Q395" s="83">
        <f t="shared" si="228"/>
        <v>2.0695199999999998</v>
      </c>
      <c r="R395" s="83">
        <f t="shared" si="228"/>
        <v>2.0569899999999999</v>
      </c>
      <c r="S395" s="83">
        <f t="shared" si="228"/>
        <v>1.98603</v>
      </c>
      <c r="T395" s="83">
        <f t="shared" si="228"/>
        <v>1.99247</v>
      </c>
      <c r="U395" s="83">
        <f t="shared" si="228"/>
        <v>1.9815799999999999</v>
      </c>
      <c r="V395" s="83">
        <f t="shared" si="228"/>
        <v>1.9259500000000001</v>
      </c>
      <c r="W395" s="83">
        <f t="shared" si="228"/>
        <v>2.0175000000000001</v>
      </c>
      <c r="X395" s="83">
        <f t="shared" si="228"/>
        <v>2.0245700000000002</v>
      </c>
      <c r="Y395" s="83">
        <f t="shared" si="228"/>
        <v>1.9875400000000001</v>
      </c>
      <c r="Z395" s="83">
        <f t="shared" si="228"/>
        <v>1.681</v>
      </c>
      <c r="AA395" s="83">
        <f t="shared" si="228"/>
        <v>1.45316</v>
      </c>
    </row>
    <row r="396" spans="1:27" ht="12.75" customHeight="1" outlineLevel="1" x14ac:dyDescent="0.2">
      <c r="A396" s="91" t="s">
        <v>2565</v>
      </c>
      <c r="B396" s="63" t="s">
        <v>233</v>
      </c>
      <c r="C396" s="43" t="s">
        <v>79</v>
      </c>
      <c r="D396" s="44">
        <v>1077.44</v>
      </c>
      <c r="E396" s="44">
        <v>993.24</v>
      </c>
      <c r="F396" s="44">
        <v>896.01</v>
      </c>
      <c r="G396" s="44">
        <v>853.16</v>
      </c>
      <c r="H396" s="44">
        <v>896.36</v>
      </c>
      <c r="I396" s="44">
        <v>1035.27</v>
      </c>
      <c r="J396" s="44">
        <v>1111.97</v>
      </c>
      <c r="K396" s="44">
        <v>1395.22</v>
      </c>
      <c r="L396" s="44">
        <v>1636.32</v>
      </c>
      <c r="M396" s="44">
        <v>1731.18</v>
      </c>
      <c r="N396" s="44">
        <v>1740.5</v>
      </c>
      <c r="O396" s="44">
        <v>1728.37</v>
      </c>
      <c r="P396" s="44">
        <v>1656.71</v>
      </c>
      <c r="Q396" s="44">
        <v>1736.12</v>
      </c>
      <c r="R396" s="44">
        <v>1723.59</v>
      </c>
      <c r="S396" s="44">
        <v>1652.63</v>
      </c>
      <c r="T396" s="44">
        <v>1659.07</v>
      </c>
      <c r="U396" s="44">
        <v>1648.18</v>
      </c>
      <c r="V396" s="44">
        <v>1592.55</v>
      </c>
      <c r="W396" s="44">
        <v>1684.1</v>
      </c>
      <c r="X396" s="44">
        <v>1691.17</v>
      </c>
      <c r="Y396" s="44">
        <v>1654.14</v>
      </c>
      <c r="Z396" s="44">
        <v>1347.6</v>
      </c>
      <c r="AA396" s="44">
        <v>1119.76</v>
      </c>
    </row>
    <row r="397" spans="1:27" ht="12.75" customHeight="1" outlineLevel="1" x14ac:dyDescent="0.2">
      <c r="A397" s="91" t="s">
        <v>2566</v>
      </c>
      <c r="B397" s="63" t="s">
        <v>90</v>
      </c>
      <c r="C397" s="43" t="s">
        <v>79</v>
      </c>
      <c r="D397" s="44">
        <f>$D$317</f>
        <v>217.03</v>
      </c>
      <c r="E397" s="44">
        <f t="shared" ref="E397:AA397" si="229">$D$317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customHeight="1" outlineLevel="1" x14ac:dyDescent="0.2">
      <c r="A398" s="91" t="s">
        <v>2567</v>
      </c>
      <c r="B398" s="63" t="s">
        <v>83</v>
      </c>
      <c r="C398" s="43" t="s">
        <v>79</v>
      </c>
      <c r="D398" s="44">
        <v>6.14</v>
      </c>
      <c r="E398" s="44">
        <v>6.14</v>
      </c>
      <c r="F398" s="44">
        <v>6.14</v>
      </c>
      <c r="G398" s="44">
        <v>6.14</v>
      </c>
      <c r="H398" s="44">
        <v>6.14</v>
      </c>
      <c r="I398" s="44">
        <v>6.14</v>
      </c>
      <c r="J398" s="44">
        <v>6.14</v>
      </c>
      <c r="K398" s="44">
        <v>6.14</v>
      </c>
      <c r="L398" s="44">
        <v>6.14</v>
      </c>
      <c r="M398" s="44">
        <v>6.14</v>
      </c>
      <c r="N398" s="44">
        <v>6.14</v>
      </c>
      <c r="O398" s="44">
        <v>6.14</v>
      </c>
      <c r="P398" s="44">
        <v>6.14</v>
      </c>
      <c r="Q398" s="44">
        <v>6.14</v>
      </c>
      <c r="R398" s="44">
        <v>6.14</v>
      </c>
      <c r="S398" s="44">
        <v>6.14</v>
      </c>
      <c r="T398" s="44">
        <v>6.14</v>
      </c>
      <c r="U398" s="44">
        <v>6.14</v>
      </c>
      <c r="V398" s="44">
        <v>6.14</v>
      </c>
      <c r="W398" s="44">
        <v>6.14</v>
      </c>
      <c r="X398" s="44">
        <v>6.14</v>
      </c>
      <c r="Y398" s="44">
        <v>6.14</v>
      </c>
      <c r="Z398" s="44">
        <v>6.14</v>
      </c>
      <c r="AA398" s="44">
        <v>6.14</v>
      </c>
    </row>
    <row r="399" spans="1:27" ht="12.75" customHeight="1" outlineLevel="1" x14ac:dyDescent="0.2">
      <c r="A399" s="91" t="s">
        <v>2568</v>
      </c>
      <c r="B399" s="63" t="s">
        <v>81</v>
      </c>
      <c r="C399" s="43" t="s">
        <v>79</v>
      </c>
      <c r="D399" s="44">
        <f>$D$11</f>
        <v>110.23</v>
      </c>
      <c r="E399" s="44">
        <f t="shared" ref="E399:AA399" si="230">$D$11</f>
        <v>110.23</v>
      </c>
      <c r="F399" s="44">
        <f t="shared" si="230"/>
        <v>110.23</v>
      </c>
      <c r="G399" s="44">
        <f t="shared" si="230"/>
        <v>110.23</v>
      </c>
      <c r="H399" s="44">
        <f t="shared" si="230"/>
        <v>110.23</v>
      </c>
      <c r="I399" s="44">
        <f t="shared" si="230"/>
        <v>110.23</v>
      </c>
      <c r="J399" s="44">
        <f t="shared" si="230"/>
        <v>110.23</v>
      </c>
      <c r="K399" s="44">
        <f t="shared" si="230"/>
        <v>110.23</v>
      </c>
      <c r="L399" s="44">
        <f t="shared" si="230"/>
        <v>110.23</v>
      </c>
      <c r="M399" s="44">
        <f t="shared" si="230"/>
        <v>110.23</v>
      </c>
      <c r="N399" s="44">
        <f t="shared" si="230"/>
        <v>110.23</v>
      </c>
      <c r="O399" s="44">
        <f t="shared" si="230"/>
        <v>110.23</v>
      </c>
      <c r="P399" s="44">
        <f t="shared" si="230"/>
        <v>110.23</v>
      </c>
      <c r="Q399" s="44">
        <f t="shared" si="230"/>
        <v>110.23</v>
      </c>
      <c r="R399" s="44">
        <f t="shared" si="230"/>
        <v>110.23</v>
      </c>
      <c r="S399" s="44">
        <f t="shared" si="230"/>
        <v>110.23</v>
      </c>
      <c r="T399" s="44">
        <f t="shared" si="230"/>
        <v>110.23</v>
      </c>
      <c r="U399" s="44">
        <f t="shared" si="230"/>
        <v>110.23</v>
      </c>
      <c r="V399" s="44">
        <f t="shared" si="230"/>
        <v>110.23</v>
      </c>
      <c r="W399" s="44">
        <f t="shared" si="230"/>
        <v>110.23</v>
      </c>
      <c r="X399" s="44">
        <f t="shared" si="230"/>
        <v>110.23</v>
      </c>
      <c r="Y399" s="44">
        <f t="shared" si="230"/>
        <v>110.23</v>
      </c>
      <c r="Z399" s="44">
        <f t="shared" si="230"/>
        <v>110.23</v>
      </c>
      <c r="AA399" s="44">
        <f t="shared" si="230"/>
        <v>110.23</v>
      </c>
    </row>
    <row r="400" spans="1:27" ht="12.75" customHeight="1" x14ac:dyDescent="0.2">
      <c r="A400" s="90" t="s">
        <v>2569</v>
      </c>
      <c r="B400" s="28" t="str">
        <f>"18"&amp;"."&amp;$B$777&amp;"."&amp;$B$778</f>
        <v>18.04.2023</v>
      </c>
      <c r="C400" s="82" t="s">
        <v>76</v>
      </c>
      <c r="D400" s="83">
        <f>ROUND(((D401+D402+D404+D403)/1000),5)</f>
        <v>1.3864700000000001</v>
      </c>
      <c r="E400" s="83">
        <f>ROUND(((E401+E402+E404+E403)/1000),5)</f>
        <v>1.2578800000000001</v>
      </c>
      <c r="F400" s="83">
        <f>ROUND(((F401+F402+F404+F403)/1000),5)</f>
        <v>1.1777299999999999</v>
      </c>
      <c r="G400" s="83">
        <f t="shared" ref="G400:AA400" si="231">ROUND(((G401+G402+G404+G403)/1000),5)</f>
        <v>1.0370999999999999</v>
      </c>
      <c r="H400" s="83">
        <f t="shared" si="231"/>
        <v>1.2563899999999999</v>
      </c>
      <c r="I400" s="83">
        <f t="shared" si="231"/>
        <v>1.3558600000000001</v>
      </c>
      <c r="J400" s="83">
        <f t="shared" si="231"/>
        <v>1.5099899999999999</v>
      </c>
      <c r="K400" s="83">
        <f t="shared" si="231"/>
        <v>1.72848</v>
      </c>
      <c r="L400" s="83">
        <f t="shared" si="231"/>
        <v>1.9614499999999999</v>
      </c>
      <c r="M400" s="83">
        <f t="shared" si="231"/>
        <v>2.05294</v>
      </c>
      <c r="N400" s="83">
        <f t="shared" si="231"/>
        <v>2.0935600000000001</v>
      </c>
      <c r="O400" s="83">
        <f t="shared" si="231"/>
        <v>2.1283099999999999</v>
      </c>
      <c r="P400" s="83">
        <f t="shared" si="231"/>
        <v>2.06602</v>
      </c>
      <c r="Q400" s="83">
        <f t="shared" si="231"/>
        <v>2.2205499999999998</v>
      </c>
      <c r="R400" s="83">
        <f t="shared" si="231"/>
        <v>2.2053400000000001</v>
      </c>
      <c r="S400" s="83">
        <f t="shared" si="231"/>
        <v>2.0853000000000002</v>
      </c>
      <c r="T400" s="83">
        <f t="shared" si="231"/>
        <v>2.0671300000000001</v>
      </c>
      <c r="U400" s="83">
        <f t="shared" si="231"/>
        <v>2.0251899999999998</v>
      </c>
      <c r="V400" s="83">
        <f t="shared" si="231"/>
        <v>1.9550099999999999</v>
      </c>
      <c r="W400" s="83">
        <f t="shared" si="231"/>
        <v>2.01092</v>
      </c>
      <c r="X400" s="83">
        <f t="shared" si="231"/>
        <v>2.0664699999999998</v>
      </c>
      <c r="Y400" s="83">
        <f t="shared" si="231"/>
        <v>2.0381999999999998</v>
      </c>
      <c r="Z400" s="83">
        <f t="shared" si="231"/>
        <v>1.75003</v>
      </c>
      <c r="AA400" s="83">
        <f t="shared" si="231"/>
        <v>1.4883900000000001</v>
      </c>
    </row>
    <row r="401" spans="1:27" ht="12.75" customHeight="1" outlineLevel="1" x14ac:dyDescent="0.2">
      <c r="A401" s="91" t="s">
        <v>2570</v>
      </c>
      <c r="B401" s="63" t="s">
        <v>233</v>
      </c>
      <c r="C401" s="43" t="s">
        <v>79</v>
      </c>
      <c r="D401" s="44">
        <v>1053.07</v>
      </c>
      <c r="E401" s="44">
        <v>924.48</v>
      </c>
      <c r="F401" s="44">
        <v>844.33</v>
      </c>
      <c r="G401" s="44">
        <v>703.7</v>
      </c>
      <c r="H401" s="44">
        <v>922.99</v>
      </c>
      <c r="I401" s="44">
        <v>1022.46</v>
      </c>
      <c r="J401" s="44">
        <v>1176.5899999999999</v>
      </c>
      <c r="K401" s="44">
        <v>1395.08</v>
      </c>
      <c r="L401" s="44">
        <v>1628.05</v>
      </c>
      <c r="M401" s="44">
        <v>1719.54</v>
      </c>
      <c r="N401" s="44">
        <v>1760.16</v>
      </c>
      <c r="O401" s="44">
        <v>1794.91</v>
      </c>
      <c r="P401" s="44">
        <v>1732.62</v>
      </c>
      <c r="Q401" s="44">
        <v>1887.15</v>
      </c>
      <c r="R401" s="44">
        <v>1871.94</v>
      </c>
      <c r="S401" s="44">
        <v>1751.9</v>
      </c>
      <c r="T401" s="44">
        <v>1733.73</v>
      </c>
      <c r="U401" s="44">
        <v>1691.79</v>
      </c>
      <c r="V401" s="44">
        <v>1621.61</v>
      </c>
      <c r="W401" s="44">
        <v>1677.52</v>
      </c>
      <c r="X401" s="44">
        <v>1733.07</v>
      </c>
      <c r="Y401" s="44">
        <v>1704.8</v>
      </c>
      <c r="Z401" s="44">
        <v>1416.63</v>
      </c>
      <c r="AA401" s="44">
        <v>1154.99</v>
      </c>
    </row>
    <row r="402" spans="1:27" ht="12.75" customHeight="1" outlineLevel="1" x14ac:dyDescent="0.2">
      <c r="A402" s="91" t="s">
        <v>2571</v>
      </c>
      <c r="B402" s="63" t="s">
        <v>90</v>
      </c>
      <c r="C402" s="43" t="s">
        <v>79</v>
      </c>
      <c r="D402" s="44">
        <f>$D$317</f>
        <v>217.03</v>
      </c>
      <c r="E402" s="44">
        <f t="shared" ref="E402:AA402" si="232">$D$317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customHeight="1" outlineLevel="1" x14ac:dyDescent="0.2">
      <c r="A403" s="91" t="s">
        <v>2572</v>
      </c>
      <c r="B403" s="63" t="s">
        <v>83</v>
      </c>
      <c r="C403" s="43" t="s">
        <v>79</v>
      </c>
      <c r="D403" s="44">
        <v>6.14</v>
      </c>
      <c r="E403" s="44">
        <v>6.14</v>
      </c>
      <c r="F403" s="44">
        <v>6.14</v>
      </c>
      <c r="G403" s="44">
        <v>6.14</v>
      </c>
      <c r="H403" s="44">
        <v>6.14</v>
      </c>
      <c r="I403" s="44">
        <v>6.14</v>
      </c>
      <c r="J403" s="44">
        <v>6.14</v>
      </c>
      <c r="K403" s="44">
        <v>6.14</v>
      </c>
      <c r="L403" s="44">
        <v>6.14</v>
      </c>
      <c r="M403" s="44">
        <v>6.14</v>
      </c>
      <c r="N403" s="44">
        <v>6.14</v>
      </c>
      <c r="O403" s="44">
        <v>6.14</v>
      </c>
      <c r="P403" s="44">
        <v>6.14</v>
      </c>
      <c r="Q403" s="44">
        <v>6.14</v>
      </c>
      <c r="R403" s="44">
        <v>6.14</v>
      </c>
      <c r="S403" s="44">
        <v>6.14</v>
      </c>
      <c r="T403" s="44">
        <v>6.14</v>
      </c>
      <c r="U403" s="44">
        <v>6.14</v>
      </c>
      <c r="V403" s="44">
        <v>6.14</v>
      </c>
      <c r="W403" s="44">
        <v>6.14</v>
      </c>
      <c r="X403" s="44">
        <v>6.14</v>
      </c>
      <c r="Y403" s="44">
        <v>6.14</v>
      </c>
      <c r="Z403" s="44">
        <v>6.14</v>
      </c>
      <c r="AA403" s="44">
        <v>6.14</v>
      </c>
    </row>
    <row r="404" spans="1:27" ht="12.75" customHeight="1" outlineLevel="1" x14ac:dyDescent="0.2">
      <c r="A404" s="91" t="s">
        <v>2573</v>
      </c>
      <c r="B404" s="63" t="s">
        <v>81</v>
      </c>
      <c r="C404" s="43" t="s">
        <v>79</v>
      </c>
      <c r="D404" s="44">
        <f>$D$11</f>
        <v>110.23</v>
      </c>
      <c r="E404" s="44">
        <f t="shared" ref="E404:AA404" si="233">$D$11</f>
        <v>110.23</v>
      </c>
      <c r="F404" s="44">
        <f t="shared" si="233"/>
        <v>110.23</v>
      </c>
      <c r="G404" s="44">
        <f t="shared" si="233"/>
        <v>110.23</v>
      </c>
      <c r="H404" s="44">
        <f t="shared" si="233"/>
        <v>110.23</v>
      </c>
      <c r="I404" s="44">
        <f t="shared" si="233"/>
        <v>110.23</v>
      </c>
      <c r="J404" s="44">
        <f t="shared" si="233"/>
        <v>110.23</v>
      </c>
      <c r="K404" s="44">
        <f t="shared" si="233"/>
        <v>110.23</v>
      </c>
      <c r="L404" s="44">
        <f t="shared" si="233"/>
        <v>110.23</v>
      </c>
      <c r="M404" s="44">
        <f t="shared" si="233"/>
        <v>110.23</v>
      </c>
      <c r="N404" s="44">
        <f t="shared" si="233"/>
        <v>110.23</v>
      </c>
      <c r="O404" s="44">
        <f t="shared" si="233"/>
        <v>110.23</v>
      </c>
      <c r="P404" s="44">
        <f t="shared" si="233"/>
        <v>110.23</v>
      </c>
      <c r="Q404" s="44">
        <f t="shared" si="233"/>
        <v>110.23</v>
      </c>
      <c r="R404" s="44">
        <f t="shared" si="233"/>
        <v>110.23</v>
      </c>
      <c r="S404" s="44">
        <f t="shared" si="233"/>
        <v>110.23</v>
      </c>
      <c r="T404" s="44">
        <f t="shared" si="233"/>
        <v>110.23</v>
      </c>
      <c r="U404" s="44">
        <f t="shared" si="233"/>
        <v>110.23</v>
      </c>
      <c r="V404" s="44">
        <f t="shared" si="233"/>
        <v>110.23</v>
      </c>
      <c r="W404" s="44">
        <f t="shared" si="233"/>
        <v>110.23</v>
      </c>
      <c r="X404" s="44">
        <f t="shared" si="233"/>
        <v>110.23</v>
      </c>
      <c r="Y404" s="44">
        <f t="shared" si="233"/>
        <v>110.23</v>
      </c>
      <c r="Z404" s="44">
        <f t="shared" si="233"/>
        <v>110.23</v>
      </c>
      <c r="AA404" s="44">
        <f t="shared" si="233"/>
        <v>110.23</v>
      </c>
    </row>
    <row r="405" spans="1:27" ht="12.75" customHeight="1" x14ac:dyDescent="0.2">
      <c r="A405" s="90" t="s">
        <v>2574</v>
      </c>
      <c r="B405" s="28" t="str">
        <f>"19"&amp;"."&amp;$B$777&amp;"."&amp;$B$778</f>
        <v>19.04.2023</v>
      </c>
      <c r="C405" s="82" t="s">
        <v>76</v>
      </c>
      <c r="D405" s="83">
        <f>ROUND(((D406+D407+D409+D408)/1000),5)</f>
        <v>1.39141</v>
      </c>
      <c r="E405" s="83">
        <f>ROUND(((E406+E407+E409+E408)/1000),5)</f>
        <v>1.2630399999999999</v>
      </c>
      <c r="F405" s="83">
        <f>ROUND(((F406+F407+F409+F408)/1000),5)</f>
        <v>1.1766300000000001</v>
      </c>
      <c r="G405" s="83">
        <f t="shared" ref="G405:AA405" si="234">ROUND(((G406+G407+G409+G408)/1000),5)</f>
        <v>1.10172</v>
      </c>
      <c r="H405" s="83">
        <f t="shared" si="234"/>
        <v>1.26118</v>
      </c>
      <c r="I405" s="83">
        <f t="shared" si="234"/>
        <v>1.37835</v>
      </c>
      <c r="J405" s="83">
        <f t="shared" si="234"/>
        <v>1.5958600000000001</v>
      </c>
      <c r="K405" s="83">
        <f t="shared" si="234"/>
        <v>1.78898</v>
      </c>
      <c r="L405" s="83">
        <f t="shared" si="234"/>
        <v>1.96062</v>
      </c>
      <c r="M405" s="83">
        <f t="shared" si="234"/>
        <v>1.9936</v>
      </c>
      <c r="N405" s="83">
        <f t="shared" si="234"/>
        <v>1.9901500000000001</v>
      </c>
      <c r="O405" s="83">
        <f t="shared" si="234"/>
        <v>1.9875</v>
      </c>
      <c r="P405" s="83">
        <f t="shared" si="234"/>
        <v>1.9822299999999999</v>
      </c>
      <c r="Q405" s="83">
        <f t="shared" si="234"/>
        <v>1.98315</v>
      </c>
      <c r="R405" s="83">
        <f t="shared" si="234"/>
        <v>1.9780800000000001</v>
      </c>
      <c r="S405" s="83">
        <f t="shared" si="234"/>
        <v>1.96065</v>
      </c>
      <c r="T405" s="83">
        <f t="shared" si="234"/>
        <v>1.97539</v>
      </c>
      <c r="U405" s="83">
        <f t="shared" si="234"/>
        <v>1.9658500000000001</v>
      </c>
      <c r="V405" s="83">
        <f t="shared" si="234"/>
        <v>1.9183399999999999</v>
      </c>
      <c r="W405" s="83">
        <f t="shared" si="234"/>
        <v>1.9908699999999999</v>
      </c>
      <c r="X405" s="83">
        <f t="shared" si="234"/>
        <v>2.0089199999999998</v>
      </c>
      <c r="Y405" s="83">
        <f t="shared" si="234"/>
        <v>2.0026000000000002</v>
      </c>
      <c r="Z405" s="83">
        <f t="shared" si="234"/>
        <v>1.7182900000000001</v>
      </c>
      <c r="AA405" s="83">
        <f t="shared" si="234"/>
        <v>1.4535</v>
      </c>
    </row>
    <row r="406" spans="1:27" ht="12.75" customHeight="1" outlineLevel="1" x14ac:dyDescent="0.2">
      <c r="A406" s="91" t="s">
        <v>2575</v>
      </c>
      <c r="B406" s="63" t="s">
        <v>233</v>
      </c>
      <c r="C406" s="43" t="s">
        <v>79</v>
      </c>
      <c r="D406" s="44">
        <v>1058.01</v>
      </c>
      <c r="E406" s="44">
        <v>929.64</v>
      </c>
      <c r="F406" s="44">
        <v>843.23</v>
      </c>
      <c r="G406" s="44">
        <v>768.32</v>
      </c>
      <c r="H406" s="44">
        <v>927.78</v>
      </c>
      <c r="I406" s="44">
        <v>1044.95</v>
      </c>
      <c r="J406" s="44">
        <v>1262.46</v>
      </c>
      <c r="K406" s="44">
        <v>1455.58</v>
      </c>
      <c r="L406" s="44">
        <v>1627.22</v>
      </c>
      <c r="M406" s="44">
        <v>1660.2</v>
      </c>
      <c r="N406" s="44">
        <v>1656.75</v>
      </c>
      <c r="O406" s="44">
        <v>1654.1</v>
      </c>
      <c r="P406" s="44">
        <v>1648.83</v>
      </c>
      <c r="Q406" s="44">
        <v>1649.75</v>
      </c>
      <c r="R406" s="44">
        <v>1644.68</v>
      </c>
      <c r="S406" s="44">
        <v>1627.25</v>
      </c>
      <c r="T406" s="44">
        <v>1641.99</v>
      </c>
      <c r="U406" s="44">
        <v>1632.45</v>
      </c>
      <c r="V406" s="44">
        <v>1584.94</v>
      </c>
      <c r="W406" s="44">
        <v>1657.47</v>
      </c>
      <c r="X406" s="44">
        <v>1675.52</v>
      </c>
      <c r="Y406" s="44">
        <v>1669.2</v>
      </c>
      <c r="Z406" s="44">
        <v>1384.89</v>
      </c>
      <c r="AA406" s="44">
        <v>1120.0999999999999</v>
      </c>
    </row>
    <row r="407" spans="1:27" ht="12.75" customHeight="1" outlineLevel="1" x14ac:dyDescent="0.2">
      <c r="A407" s="91" t="s">
        <v>2576</v>
      </c>
      <c r="B407" s="63" t="s">
        <v>90</v>
      </c>
      <c r="C407" s="43" t="s">
        <v>79</v>
      </c>
      <c r="D407" s="44">
        <f>$D$317</f>
        <v>217.03</v>
      </c>
      <c r="E407" s="44">
        <f t="shared" ref="E407:AA407" si="235">$D$317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customHeight="1" outlineLevel="1" x14ac:dyDescent="0.2">
      <c r="A408" s="91" t="s">
        <v>2577</v>
      </c>
      <c r="B408" s="63" t="s">
        <v>83</v>
      </c>
      <c r="C408" s="43" t="s">
        <v>79</v>
      </c>
      <c r="D408" s="103">
        <v>6.14</v>
      </c>
      <c r="E408" s="103">
        <v>6.14</v>
      </c>
      <c r="F408" s="103">
        <v>6.14</v>
      </c>
      <c r="G408" s="103">
        <v>6.14</v>
      </c>
      <c r="H408" s="103">
        <v>6.14</v>
      </c>
      <c r="I408" s="103">
        <v>6.14</v>
      </c>
      <c r="J408" s="103">
        <v>6.14</v>
      </c>
      <c r="K408" s="103">
        <v>6.14</v>
      </c>
      <c r="L408" s="103">
        <v>6.14</v>
      </c>
      <c r="M408" s="103">
        <v>6.14</v>
      </c>
      <c r="N408" s="103">
        <v>6.14</v>
      </c>
      <c r="O408" s="103">
        <v>6.14</v>
      </c>
      <c r="P408" s="103">
        <v>6.14</v>
      </c>
      <c r="Q408" s="103">
        <v>6.14</v>
      </c>
      <c r="R408" s="103">
        <v>6.14</v>
      </c>
      <c r="S408" s="103">
        <v>6.14</v>
      </c>
      <c r="T408" s="103">
        <v>6.14</v>
      </c>
      <c r="U408" s="103">
        <v>6.14</v>
      </c>
      <c r="V408" s="103">
        <v>6.14</v>
      </c>
      <c r="W408" s="103">
        <v>6.14</v>
      </c>
      <c r="X408" s="103">
        <v>6.14</v>
      </c>
      <c r="Y408" s="103">
        <v>6.14</v>
      </c>
      <c r="Z408" s="103">
        <v>6.14</v>
      </c>
      <c r="AA408" s="103">
        <v>6.14</v>
      </c>
    </row>
    <row r="409" spans="1:27" ht="12.75" customHeight="1" outlineLevel="1" x14ac:dyDescent="0.2">
      <c r="A409" s="91" t="s">
        <v>2578</v>
      </c>
      <c r="B409" s="63" t="s">
        <v>81</v>
      </c>
      <c r="C409" s="43" t="s">
        <v>79</v>
      </c>
      <c r="D409" s="44">
        <f>$D$11</f>
        <v>110.23</v>
      </c>
      <c r="E409" s="44">
        <f t="shared" ref="E409:AA409" si="236">$D$11</f>
        <v>110.23</v>
      </c>
      <c r="F409" s="44">
        <f t="shared" si="236"/>
        <v>110.23</v>
      </c>
      <c r="G409" s="44">
        <f t="shared" si="236"/>
        <v>110.23</v>
      </c>
      <c r="H409" s="44">
        <f t="shared" si="236"/>
        <v>110.23</v>
      </c>
      <c r="I409" s="44">
        <f t="shared" si="236"/>
        <v>110.23</v>
      </c>
      <c r="J409" s="44">
        <f t="shared" si="236"/>
        <v>110.23</v>
      </c>
      <c r="K409" s="44">
        <f t="shared" si="236"/>
        <v>110.23</v>
      </c>
      <c r="L409" s="44">
        <f t="shared" si="236"/>
        <v>110.23</v>
      </c>
      <c r="M409" s="44">
        <f t="shared" si="236"/>
        <v>110.23</v>
      </c>
      <c r="N409" s="44">
        <f t="shared" si="236"/>
        <v>110.23</v>
      </c>
      <c r="O409" s="44">
        <f t="shared" si="236"/>
        <v>110.23</v>
      </c>
      <c r="P409" s="44">
        <f t="shared" si="236"/>
        <v>110.23</v>
      </c>
      <c r="Q409" s="44">
        <f t="shared" si="236"/>
        <v>110.23</v>
      </c>
      <c r="R409" s="44">
        <f t="shared" si="236"/>
        <v>110.23</v>
      </c>
      <c r="S409" s="44">
        <f t="shared" si="236"/>
        <v>110.23</v>
      </c>
      <c r="T409" s="44">
        <f t="shared" si="236"/>
        <v>110.23</v>
      </c>
      <c r="U409" s="44">
        <f t="shared" si="236"/>
        <v>110.23</v>
      </c>
      <c r="V409" s="44">
        <f t="shared" si="236"/>
        <v>110.23</v>
      </c>
      <c r="W409" s="44">
        <f t="shared" si="236"/>
        <v>110.23</v>
      </c>
      <c r="X409" s="44">
        <f t="shared" si="236"/>
        <v>110.23</v>
      </c>
      <c r="Y409" s="44">
        <f t="shared" si="236"/>
        <v>110.23</v>
      </c>
      <c r="Z409" s="44">
        <f t="shared" si="236"/>
        <v>110.23</v>
      </c>
      <c r="AA409" s="44">
        <f t="shared" si="236"/>
        <v>110.23</v>
      </c>
    </row>
    <row r="410" spans="1:27" ht="12.75" customHeight="1" x14ac:dyDescent="0.2">
      <c r="A410" s="90" t="s">
        <v>2579</v>
      </c>
      <c r="B410" s="28" t="str">
        <f>"20"&amp;"."&amp;$B$777&amp;"."&amp;$B$778</f>
        <v>20.04.2023</v>
      </c>
      <c r="C410" s="82" t="s">
        <v>76</v>
      </c>
      <c r="D410" s="83">
        <f>ROUND(((D411+D412+D414+D413)/1000),5)</f>
        <v>1.4085300000000001</v>
      </c>
      <c r="E410" s="83">
        <f>ROUND(((E411+E412+E414+E413)/1000),5)</f>
        <v>1.31037</v>
      </c>
      <c r="F410" s="83">
        <f>ROUND(((F411+F412+F414+F413)/1000),5)</f>
        <v>1.25589</v>
      </c>
      <c r="G410" s="83">
        <f t="shared" ref="G410:AA410" si="237">ROUND(((G411+G412+G414+G413)/1000),5)</f>
        <v>1.2070700000000001</v>
      </c>
      <c r="H410" s="83">
        <f t="shared" si="237"/>
        <v>1.2849299999999999</v>
      </c>
      <c r="I410" s="83">
        <f t="shared" si="237"/>
        <v>1.4050499999999999</v>
      </c>
      <c r="J410" s="83">
        <f t="shared" si="237"/>
        <v>1.6029199999999999</v>
      </c>
      <c r="K410" s="83">
        <f t="shared" si="237"/>
        <v>1.8335300000000001</v>
      </c>
      <c r="L410" s="83">
        <f t="shared" si="237"/>
        <v>2.0737399999999999</v>
      </c>
      <c r="M410" s="83">
        <f t="shared" si="237"/>
        <v>2.21848</v>
      </c>
      <c r="N410" s="83">
        <f t="shared" si="237"/>
        <v>2.1758500000000001</v>
      </c>
      <c r="O410" s="83">
        <f t="shared" si="237"/>
        <v>2.17116</v>
      </c>
      <c r="P410" s="83">
        <f t="shared" si="237"/>
        <v>2.1537600000000001</v>
      </c>
      <c r="Q410" s="83">
        <f t="shared" si="237"/>
        <v>2.1729099999999999</v>
      </c>
      <c r="R410" s="83">
        <f t="shared" si="237"/>
        <v>2.1547499999999999</v>
      </c>
      <c r="S410" s="83">
        <f t="shared" si="237"/>
        <v>2.1489099999999999</v>
      </c>
      <c r="T410" s="83">
        <f t="shared" si="237"/>
        <v>2.13944</v>
      </c>
      <c r="U410" s="83">
        <f t="shared" si="237"/>
        <v>2.1371600000000002</v>
      </c>
      <c r="V410" s="83">
        <f t="shared" si="237"/>
        <v>2.0800399999999999</v>
      </c>
      <c r="W410" s="83">
        <f t="shared" si="237"/>
        <v>2.2087400000000001</v>
      </c>
      <c r="X410" s="83">
        <f t="shared" si="237"/>
        <v>2.2270099999999999</v>
      </c>
      <c r="Y410" s="83">
        <f t="shared" si="237"/>
        <v>2.19068</v>
      </c>
      <c r="Z410" s="83">
        <f t="shared" si="237"/>
        <v>1.8548199999999999</v>
      </c>
      <c r="AA410" s="83">
        <f t="shared" si="237"/>
        <v>1.53765</v>
      </c>
    </row>
    <row r="411" spans="1:27" ht="12.75" customHeight="1" outlineLevel="1" x14ac:dyDescent="0.2">
      <c r="A411" s="91" t="s">
        <v>2580</v>
      </c>
      <c r="B411" s="63" t="s">
        <v>233</v>
      </c>
      <c r="C411" s="43" t="s">
        <v>79</v>
      </c>
      <c r="D411" s="44">
        <v>1075.1300000000001</v>
      </c>
      <c r="E411" s="44">
        <v>976.97</v>
      </c>
      <c r="F411" s="44">
        <v>922.49</v>
      </c>
      <c r="G411" s="44">
        <v>873.67</v>
      </c>
      <c r="H411" s="44">
        <v>951.53</v>
      </c>
      <c r="I411" s="44">
        <v>1071.6500000000001</v>
      </c>
      <c r="J411" s="44">
        <v>1269.52</v>
      </c>
      <c r="K411" s="44">
        <v>1500.13</v>
      </c>
      <c r="L411" s="44">
        <v>1740.34</v>
      </c>
      <c r="M411" s="44">
        <v>1885.08</v>
      </c>
      <c r="N411" s="44">
        <v>1842.45</v>
      </c>
      <c r="O411" s="44">
        <v>1837.76</v>
      </c>
      <c r="P411" s="44">
        <v>1820.36</v>
      </c>
      <c r="Q411" s="44">
        <v>1839.51</v>
      </c>
      <c r="R411" s="44">
        <v>1821.35</v>
      </c>
      <c r="S411" s="44">
        <v>1815.51</v>
      </c>
      <c r="T411" s="44">
        <v>1806.04</v>
      </c>
      <c r="U411" s="44">
        <v>1803.76</v>
      </c>
      <c r="V411" s="44">
        <v>1746.64</v>
      </c>
      <c r="W411" s="44">
        <v>1875.34</v>
      </c>
      <c r="X411" s="44">
        <v>1893.61</v>
      </c>
      <c r="Y411" s="44">
        <v>1857.28</v>
      </c>
      <c r="Z411" s="44">
        <v>1521.42</v>
      </c>
      <c r="AA411" s="44">
        <v>1204.25</v>
      </c>
    </row>
    <row r="412" spans="1:27" ht="12.75" customHeight="1" outlineLevel="1" x14ac:dyDescent="0.2">
      <c r="A412" s="91" t="s">
        <v>2581</v>
      </c>
      <c r="B412" s="63" t="s">
        <v>90</v>
      </c>
      <c r="C412" s="43" t="s">
        <v>79</v>
      </c>
      <c r="D412" s="44">
        <f>$D$317</f>
        <v>217.03</v>
      </c>
      <c r="E412" s="44">
        <f t="shared" ref="E412:AA412" si="238">$D$317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customHeight="1" outlineLevel="1" x14ac:dyDescent="0.2">
      <c r="A413" s="91" t="s">
        <v>2582</v>
      </c>
      <c r="B413" s="63" t="s">
        <v>83</v>
      </c>
      <c r="C413" s="43" t="s">
        <v>79</v>
      </c>
      <c r="D413" s="44">
        <v>6.14</v>
      </c>
      <c r="E413" s="44">
        <v>6.14</v>
      </c>
      <c r="F413" s="44">
        <v>6.14</v>
      </c>
      <c r="G413" s="44">
        <v>6.14</v>
      </c>
      <c r="H413" s="44">
        <v>6.14</v>
      </c>
      <c r="I413" s="44">
        <v>6.14</v>
      </c>
      <c r="J413" s="44">
        <v>6.14</v>
      </c>
      <c r="K413" s="44">
        <v>6.14</v>
      </c>
      <c r="L413" s="44">
        <v>6.14</v>
      </c>
      <c r="M413" s="44">
        <v>6.14</v>
      </c>
      <c r="N413" s="44">
        <v>6.14</v>
      </c>
      <c r="O413" s="44">
        <v>6.14</v>
      </c>
      <c r="P413" s="44">
        <v>6.14</v>
      </c>
      <c r="Q413" s="44">
        <v>6.14</v>
      </c>
      <c r="R413" s="44">
        <v>6.14</v>
      </c>
      <c r="S413" s="44">
        <v>6.14</v>
      </c>
      <c r="T413" s="44">
        <v>6.14</v>
      </c>
      <c r="U413" s="44">
        <v>6.14</v>
      </c>
      <c r="V413" s="44">
        <v>6.14</v>
      </c>
      <c r="W413" s="44">
        <v>6.14</v>
      </c>
      <c r="X413" s="44">
        <v>6.14</v>
      </c>
      <c r="Y413" s="44">
        <v>6.14</v>
      </c>
      <c r="Z413" s="44">
        <v>6.14</v>
      </c>
      <c r="AA413" s="44">
        <v>6.14</v>
      </c>
    </row>
    <row r="414" spans="1:27" ht="12.75" customHeight="1" outlineLevel="1" x14ac:dyDescent="0.2">
      <c r="A414" s="91" t="s">
        <v>2583</v>
      </c>
      <c r="B414" s="63" t="s">
        <v>81</v>
      </c>
      <c r="C414" s="43" t="s">
        <v>79</v>
      </c>
      <c r="D414" s="44">
        <f>$D$11</f>
        <v>110.23</v>
      </c>
      <c r="E414" s="44">
        <f t="shared" ref="E414:AA414" si="239">$D$11</f>
        <v>110.23</v>
      </c>
      <c r="F414" s="44">
        <f t="shared" si="239"/>
        <v>110.23</v>
      </c>
      <c r="G414" s="44">
        <f t="shared" si="239"/>
        <v>110.23</v>
      </c>
      <c r="H414" s="44">
        <f t="shared" si="239"/>
        <v>110.23</v>
      </c>
      <c r="I414" s="44">
        <f t="shared" si="239"/>
        <v>110.23</v>
      </c>
      <c r="J414" s="44">
        <f t="shared" si="239"/>
        <v>110.23</v>
      </c>
      <c r="K414" s="44">
        <f t="shared" si="239"/>
        <v>110.23</v>
      </c>
      <c r="L414" s="44">
        <f t="shared" si="239"/>
        <v>110.23</v>
      </c>
      <c r="M414" s="44">
        <f t="shared" si="239"/>
        <v>110.23</v>
      </c>
      <c r="N414" s="44">
        <f t="shared" si="239"/>
        <v>110.23</v>
      </c>
      <c r="O414" s="44">
        <f t="shared" si="239"/>
        <v>110.23</v>
      </c>
      <c r="P414" s="44">
        <f t="shared" si="239"/>
        <v>110.23</v>
      </c>
      <c r="Q414" s="44">
        <f t="shared" si="239"/>
        <v>110.23</v>
      </c>
      <c r="R414" s="44">
        <f t="shared" si="239"/>
        <v>110.23</v>
      </c>
      <c r="S414" s="44">
        <f t="shared" si="239"/>
        <v>110.23</v>
      </c>
      <c r="T414" s="44">
        <f t="shared" si="239"/>
        <v>110.23</v>
      </c>
      <c r="U414" s="44">
        <f t="shared" si="239"/>
        <v>110.23</v>
      </c>
      <c r="V414" s="44">
        <f t="shared" si="239"/>
        <v>110.23</v>
      </c>
      <c r="W414" s="44">
        <f t="shared" si="239"/>
        <v>110.23</v>
      </c>
      <c r="X414" s="44">
        <f t="shared" si="239"/>
        <v>110.23</v>
      </c>
      <c r="Y414" s="44">
        <f t="shared" si="239"/>
        <v>110.23</v>
      </c>
      <c r="Z414" s="44">
        <f t="shared" si="239"/>
        <v>110.23</v>
      </c>
      <c r="AA414" s="44">
        <f t="shared" si="239"/>
        <v>110.23</v>
      </c>
    </row>
    <row r="415" spans="1:27" ht="12.75" customHeight="1" x14ac:dyDescent="0.2">
      <c r="A415" s="90" t="s">
        <v>2584</v>
      </c>
      <c r="B415" s="28" t="str">
        <f>"21"&amp;"."&amp;$B$777&amp;"."&amp;$B$778</f>
        <v>21.04.2023</v>
      </c>
      <c r="C415" s="82" t="s">
        <v>76</v>
      </c>
      <c r="D415" s="83">
        <f>ROUND(((D416+D417+D419+D418)/1000),5)</f>
        <v>1.5331900000000001</v>
      </c>
      <c r="E415" s="83">
        <f>ROUND(((E416+E417+E419+E418)/1000),5)</f>
        <v>1.40768</v>
      </c>
      <c r="F415" s="83">
        <f>ROUND(((F416+F417+F419+F418)/1000),5)</f>
        <v>1.34802</v>
      </c>
      <c r="G415" s="83">
        <f t="shared" ref="G415:AA415" si="240">ROUND(((G416+G417+G419+G418)/1000),5)</f>
        <v>1.33724</v>
      </c>
      <c r="H415" s="83">
        <f t="shared" si="240"/>
        <v>1.40591</v>
      </c>
      <c r="I415" s="83">
        <f t="shared" si="240"/>
        <v>1.42279</v>
      </c>
      <c r="J415" s="83">
        <f t="shared" si="240"/>
        <v>1.67225</v>
      </c>
      <c r="K415" s="83">
        <f t="shared" si="240"/>
        <v>2.01816</v>
      </c>
      <c r="L415" s="83">
        <f t="shared" si="240"/>
        <v>2.2185600000000001</v>
      </c>
      <c r="M415" s="83">
        <f t="shared" si="240"/>
        <v>2.3121200000000002</v>
      </c>
      <c r="N415" s="83">
        <f t="shared" si="240"/>
        <v>2.3299699999999999</v>
      </c>
      <c r="O415" s="83">
        <f t="shared" si="240"/>
        <v>2.3374600000000001</v>
      </c>
      <c r="P415" s="83">
        <f t="shared" si="240"/>
        <v>2.3210999999999999</v>
      </c>
      <c r="Q415" s="83">
        <f t="shared" si="240"/>
        <v>2.3216299999999999</v>
      </c>
      <c r="R415" s="83">
        <f t="shared" si="240"/>
        <v>2.29237</v>
      </c>
      <c r="S415" s="83">
        <f t="shared" si="240"/>
        <v>2.2763100000000001</v>
      </c>
      <c r="T415" s="83">
        <f t="shared" si="240"/>
        <v>2.27556</v>
      </c>
      <c r="U415" s="83">
        <f t="shared" si="240"/>
        <v>2.2258800000000001</v>
      </c>
      <c r="V415" s="83">
        <f t="shared" si="240"/>
        <v>2.2841200000000002</v>
      </c>
      <c r="W415" s="83">
        <f t="shared" si="240"/>
        <v>2.22844</v>
      </c>
      <c r="X415" s="83">
        <f t="shared" si="240"/>
        <v>2.2818900000000002</v>
      </c>
      <c r="Y415" s="83">
        <f t="shared" si="240"/>
        <v>2.2628300000000001</v>
      </c>
      <c r="Z415" s="83">
        <f t="shared" si="240"/>
        <v>1.9901199999999999</v>
      </c>
      <c r="AA415" s="83">
        <f t="shared" si="240"/>
        <v>1.8570800000000001</v>
      </c>
    </row>
    <row r="416" spans="1:27" ht="12.75" customHeight="1" outlineLevel="1" x14ac:dyDescent="0.2">
      <c r="A416" s="91" t="s">
        <v>2585</v>
      </c>
      <c r="B416" s="63" t="s">
        <v>233</v>
      </c>
      <c r="C416" s="43" t="s">
        <v>79</v>
      </c>
      <c r="D416" s="44">
        <v>1199.79</v>
      </c>
      <c r="E416" s="44">
        <v>1074.28</v>
      </c>
      <c r="F416" s="44">
        <v>1014.62</v>
      </c>
      <c r="G416" s="44">
        <v>1003.84</v>
      </c>
      <c r="H416" s="44">
        <v>1072.51</v>
      </c>
      <c r="I416" s="44">
        <v>1089.3900000000001</v>
      </c>
      <c r="J416" s="44">
        <v>1338.85</v>
      </c>
      <c r="K416" s="44">
        <v>1684.76</v>
      </c>
      <c r="L416" s="44">
        <v>1885.16</v>
      </c>
      <c r="M416" s="44">
        <v>1978.72</v>
      </c>
      <c r="N416" s="44">
        <v>1996.57</v>
      </c>
      <c r="O416" s="44">
        <v>2004.06</v>
      </c>
      <c r="P416" s="44">
        <v>1987.7</v>
      </c>
      <c r="Q416" s="44">
        <v>1988.23</v>
      </c>
      <c r="R416" s="44">
        <v>1958.97</v>
      </c>
      <c r="S416" s="44">
        <v>1942.91</v>
      </c>
      <c r="T416" s="44">
        <v>1942.16</v>
      </c>
      <c r="U416" s="44">
        <v>1892.48</v>
      </c>
      <c r="V416" s="44">
        <v>1950.72</v>
      </c>
      <c r="W416" s="44">
        <v>1895.04</v>
      </c>
      <c r="X416" s="44">
        <v>1948.49</v>
      </c>
      <c r="Y416" s="44">
        <v>1929.43</v>
      </c>
      <c r="Z416" s="44">
        <v>1656.72</v>
      </c>
      <c r="AA416" s="44">
        <v>1523.68</v>
      </c>
    </row>
    <row r="417" spans="1:27" ht="12.75" customHeight="1" outlineLevel="1" x14ac:dyDescent="0.2">
      <c r="A417" s="91" t="s">
        <v>2586</v>
      </c>
      <c r="B417" s="63" t="s">
        <v>90</v>
      </c>
      <c r="C417" s="43" t="s">
        <v>79</v>
      </c>
      <c r="D417" s="44">
        <f>$D$317</f>
        <v>217.03</v>
      </c>
      <c r="E417" s="44">
        <f t="shared" ref="E417:AA417" si="241">$D$317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customHeight="1" outlineLevel="1" x14ac:dyDescent="0.2">
      <c r="A418" s="91" t="s">
        <v>2587</v>
      </c>
      <c r="B418" s="63" t="s">
        <v>83</v>
      </c>
      <c r="C418" s="43" t="s">
        <v>79</v>
      </c>
      <c r="D418" s="44">
        <v>6.14</v>
      </c>
      <c r="E418" s="44">
        <v>6.14</v>
      </c>
      <c r="F418" s="44">
        <v>6.14</v>
      </c>
      <c r="G418" s="44">
        <v>6.14</v>
      </c>
      <c r="H418" s="44">
        <v>6.14</v>
      </c>
      <c r="I418" s="44">
        <v>6.14</v>
      </c>
      <c r="J418" s="44">
        <v>6.14</v>
      </c>
      <c r="K418" s="44">
        <v>6.14</v>
      </c>
      <c r="L418" s="44">
        <v>6.14</v>
      </c>
      <c r="M418" s="44">
        <v>6.14</v>
      </c>
      <c r="N418" s="44">
        <v>6.14</v>
      </c>
      <c r="O418" s="44">
        <v>6.14</v>
      </c>
      <c r="P418" s="44">
        <v>6.14</v>
      </c>
      <c r="Q418" s="44">
        <v>6.14</v>
      </c>
      <c r="R418" s="44">
        <v>6.14</v>
      </c>
      <c r="S418" s="44">
        <v>6.14</v>
      </c>
      <c r="T418" s="44">
        <v>6.14</v>
      </c>
      <c r="U418" s="44">
        <v>6.14</v>
      </c>
      <c r="V418" s="44">
        <v>6.14</v>
      </c>
      <c r="W418" s="44">
        <v>6.14</v>
      </c>
      <c r="X418" s="44">
        <v>6.14</v>
      </c>
      <c r="Y418" s="44">
        <v>6.14</v>
      </c>
      <c r="Z418" s="44">
        <v>6.14</v>
      </c>
      <c r="AA418" s="44">
        <v>6.14</v>
      </c>
    </row>
    <row r="419" spans="1:27" ht="12.75" customHeight="1" outlineLevel="1" x14ac:dyDescent="0.2">
      <c r="A419" s="91" t="s">
        <v>2588</v>
      </c>
      <c r="B419" s="63" t="s">
        <v>81</v>
      </c>
      <c r="C419" s="43" t="s">
        <v>79</v>
      </c>
      <c r="D419" s="44">
        <f>$D$11</f>
        <v>110.23</v>
      </c>
      <c r="E419" s="44">
        <f t="shared" ref="E419:AA419" si="242">$D$11</f>
        <v>110.23</v>
      </c>
      <c r="F419" s="44">
        <f t="shared" si="242"/>
        <v>110.23</v>
      </c>
      <c r="G419" s="44">
        <f t="shared" si="242"/>
        <v>110.23</v>
      </c>
      <c r="H419" s="44">
        <f t="shared" si="242"/>
        <v>110.23</v>
      </c>
      <c r="I419" s="44">
        <f t="shared" si="242"/>
        <v>110.23</v>
      </c>
      <c r="J419" s="44">
        <f t="shared" si="242"/>
        <v>110.23</v>
      </c>
      <c r="K419" s="44">
        <f t="shared" si="242"/>
        <v>110.23</v>
      </c>
      <c r="L419" s="44">
        <f t="shared" si="242"/>
        <v>110.23</v>
      </c>
      <c r="M419" s="44">
        <f t="shared" si="242"/>
        <v>110.23</v>
      </c>
      <c r="N419" s="44">
        <f t="shared" si="242"/>
        <v>110.23</v>
      </c>
      <c r="O419" s="44">
        <f t="shared" si="242"/>
        <v>110.23</v>
      </c>
      <c r="P419" s="44">
        <f t="shared" si="242"/>
        <v>110.23</v>
      </c>
      <c r="Q419" s="44">
        <f t="shared" si="242"/>
        <v>110.23</v>
      </c>
      <c r="R419" s="44">
        <f t="shared" si="242"/>
        <v>110.23</v>
      </c>
      <c r="S419" s="44">
        <f t="shared" si="242"/>
        <v>110.23</v>
      </c>
      <c r="T419" s="44">
        <f t="shared" si="242"/>
        <v>110.23</v>
      </c>
      <c r="U419" s="44">
        <f t="shared" si="242"/>
        <v>110.23</v>
      </c>
      <c r="V419" s="44">
        <f t="shared" si="242"/>
        <v>110.23</v>
      </c>
      <c r="W419" s="44">
        <f t="shared" si="242"/>
        <v>110.23</v>
      </c>
      <c r="X419" s="44">
        <f t="shared" si="242"/>
        <v>110.23</v>
      </c>
      <c r="Y419" s="44">
        <f t="shared" si="242"/>
        <v>110.23</v>
      </c>
      <c r="Z419" s="44">
        <f t="shared" si="242"/>
        <v>110.23</v>
      </c>
      <c r="AA419" s="44">
        <f t="shared" si="242"/>
        <v>110.23</v>
      </c>
    </row>
    <row r="420" spans="1:27" ht="12.75" customHeight="1" x14ac:dyDescent="0.2">
      <c r="A420" s="90" t="s">
        <v>2589</v>
      </c>
      <c r="B420" s="28" t="str">
        <f>"22"&amp;"."&amp;$B$777&amp;"."&amp;$B$778</f>
        <v>22.04.2023</v>
      </c>
      <c r="C420" s="82" t="s">
        <v>76</v>
      </c>
      <c r="D420" s="83">
        <f>ROUND(((D421+D422+D424+D423)/1000),5)</f>
        <v>1.81813</v>
      </c>
      <c r="E420" s="83">
        <f>ROUND(((E421+E422+E424+E423)/1000),5)</f>
        <v>1.6139300000000001</v>
      </c>
      <c r="F420" s="83">
        <f>ROUND(((F421+F422+F424+F423)/1000),5)</f>
        <v>1.4784999999999999</v>
      </c>
      <c r="G420" s="83">
        <f t="shared" ref="G420:AA420" si="243">ROUND(((G421+G422+G424+G423)/1000),5)</f>
        <v>1.4424399999999999</v>
      </c>
      <c r="H420" s="83">
        <f t="shared" si="243"/>
        <v>1.4119299999999999</v>
      </c>
      <c r="I420" s="83">
        <f t="shared" si="243"/>
        <v>1.4548300000000001</v>
      </c>
      <c r="J420" s="83">
        <f t="shared" si="243"/>
        <v>1.6009500000000001</v>
      </c>
      <c r="K420" s="83">
        <f t="shared" si="243"/>
        <v>1.73733</v>
      </c>
      <c r="L420" s="83">
        <f t="shared" si="243"/>
        <v>2.0780400000000001</v>
      </c>
      <c r="M420" s="83">
        <f t="shared" si="243"/>
        <v>2.2345000000000002</v>
      </c>
      <c r="N420" s="83">
        <f t="shared" si="243"/>
        <v>2.24153</v>
      </c>
      <c r="O420" s="83">
        <f t="shared" si="243"/>
        <v>2.3090099999999998</v>
      </c>
      <c r="P420" s="83">
        <f t="shared" si="243"/>
        <v>2.2914099999999999</v>
      </c>
      <c r="Q420" s="83">
        <f t="shared" si="243"/>
        <v>2.2865600000000001</v>
      </c>
      <c r="R420" s="83">
        <f t="shared" si="243"/>
        <v>2.2803100000000001</v>
      </c>
      <c r="S420" s="83">
        <f t="shared" si="243"/>
        <v>2.2803800000000001</v>
      </c>
      <c r="T420" s="83">
        <f t="shared" si="243"/>
        <v>2.2408800000000002</v>
      </c>
      <c r="U420" s="83">
        <f t="shared" si="243"/>
        <v>2.2378300000000002</v>
      </c>
      <c r="V420" s="83">
        <f t="shared" si="243"/>
        <v>2.24024</v>
      </c>
      <c r="W420" s="83">
        <f t="shared" si="243"/>
        <v>2.3027500000000001</v>
      </c>
      <c r="X420" s="83">
        <f t="shared" si="243"/>
        <v>2.3083300000000002</v>
      </c>
      <c r="Y420" s="83">
        <f t="shared" si="243"/>
        <v>2.2843499999999999</v>
      </c>
      <c r="Z420" s="83">
        <f t="shared" si="243"/>
        <v>1.9991699999999999</v>
      </c>
      <c r="AA420" s="83">
        <f t="shared" si="243"/>
        <v>1.8773299999999999</v>
      </c>
    </row>
    <row r="421" spans="1:27" ht="12.75" customHeight="1" outlineLevel="1" x14ac:dyDescent="0.2">
      <c r="A421" s="91" t="s">
        <v>2590</v>
      </c>
      <c r="B421" s="63" t="s">
        <v>233</v>
      </c>
      <c r="C421" s="43" t="s">
        <v>79</v>
      </c>
      <c r="D421" s="44">
        <v>1484.73</v>
      </c>
      <c r="E421" s="44">
        <v>1280.53</v>
      </c>
      <c r="F421" s="44">
        <v>1145.0999999999999</v>
      </c>
      <c r="G421" s="44">
        <v>1109.04</v>
      </c>
      <c r="H421" s="44">
        <v>1078.53</v>
      </c>
      <c r="I421" s="44">
        <v>1121.43</v>
      </c>
      <c r="J421" s="44">
        <v>1267.55</v>
      </c>
      <c r="K421" s="44">
        <v>1403.93</v>
      </c>
      <c r="L421" s="44">
        <v>1744.64</v>
      </c>
      <c r="M421" s="44">
        <v>1901.1</v>
      </c>
      <c r="N421" s="44">
        <v>1908.13</v>
      </c>
      <c r="O421" s="44">
        <v>1975.61</v>
      </c>
      <c r="P421" s="44">
        <v>1958.01</v>
      </c>
      <c r="Q421" s="44">
        <v>1953.16</v>
      </c>
      <c r="R421" s="44">
        <v>1946.91</v>
      </c>
      <c r="S421" s="44">
        <v>1946.98</v>
      </c>
      <c r="T421" s="44">
        <v>1907.48</v>
      </c>
      <c r="U421" s="44">
        <v>1904.43</v>
      </c>
      <c r="V421" s="44">
        <v>1906.84</v>
      </c>
      <c r="W421" s="44">
        <v>1969.35</v>
      </c>
      <c r="X421" s="44">
        <v>1974.93</v>
      </c>
      <c r="Y421" s="44">
        <v>1950.95</v>
      </c>
      <c r="Z421" s="44">
        <v>1665.77</v>
      </c>
      <c r="AA421" s="44">
        <v>1543.93</v>
      </c>
    </row>
    <row r="422" spans="1:27" ht="12.75" customHeight="1" outlineLevel="1" x14ac:dyDescent="0.2">
      <c r="A422" s="91" t="s">
        <v>2591</v>
      </c>
      <c r="B422" s="63" t="s">
        <v>90</v>
      </c>
      <c r="C422" s="43" t="s">
        <v>79</v>
      </c>
      <c r="D422" s="44">
        <f>$D$317</f>
        <v>217.03</v>
      </c>
      <c r="E422" s="44">
        <f t="shared" ref="E422:AA422" si="244">$D$317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customHeight="1" outlineLevel="1" x14ac:dyDescent="0.2">
      <c r="A423" s="91" t="s">
        <v>2592</v>
      </c>
      <c r="B423" s="63" t="s">
        <v>83</v>
      </c>
      <c r="C423" s="43" t="s">
        <v>79</v>
      </c>
      <c r="D423" s="44">
        <v>6.14</v>
      </c>
      <c r="E423" s="44">
        <v>6.14</v>
      </c>
      <c r="F423" s="44">
        <v>6.14</v>
      </c>
      <c r="G423" s="44">
        <v>6.14</v>
      </c>
      <c r="H423" s="44">
        <v>6.14</v>
      </c>
      <c r="I423" s="44">
        <v>6.14</v>
      </c>
      <c r="J423" s="44">
        <v>6.14</v>
      </c>
      <c r="K423" s="44">
        <v>6.14</v>
      </c>
      <c r="L423" s="44">
        <v>6.14</v>
      </c>
      <c r="M423" s="44">
        <v>6.14</v>
      </c>
      <c r="N423" s="44">
        <v>6.14</v>
      </c>
      <c r="O423" s="44">
        <v>6.14</v>
      </c>
      <c r="P423" s="44">
        <v>6.14</v>
      </c>
      <c r="Q423" s="44">
        <v>6.14</v>
      </c>
      <c r="R423" s="44">
        <v>6.14</v>
      </c>
      <c r="S423" s="44">
        <v>6.14</v>
      </c>
      <c r="T423" s="44">
        <v>6.14</v>
      </c>
      <c r="U423" s="44">
        <v>6.14</v>
      </c>
      <c r="V423" s="44">
        <v>6.14</v>
      </c>
      <c r="W423" s="44">
        <v>6.14</v>
      </c>
      <c r="X423" s="44">
        <v>6.14</v>
      </c>
      <c r="Y423" s="44">
        <v>6.14</v>
      </c>
      <c r="Z423" s="44">
        <v>6.14</v>
      </c>
      <c r="AA423" s="44">
        <v>6.14</v>
      </c>
    </row>
    <row r="424" spans="1:27" ht="12.75" customHeight="1" outlineLevel="1" x14ac:dyDescent="0.2">
      <c r="A424" s="91" t="s">
        <v>2593</v>
      </c>
      <c r="B424" s="63" t="s">
        <v>81</v>
      </c>
      <c r="C424" s="43" t="s">
        <v>79</v>
      </c>
      <c r="D424" s="44">
        <f>$D$11</f>
        <v>110.23</v>
      </c>
      <c r="E424" s="44">
        <f t="shared" ref="E424:AA424" si="245">$D$11</f>
        <v>110.23</v>
      </c>
      <c r="F424" s="44">
        <f t="shared" si="245"/>
        <v>110.23</v>
      </c>
      <c r="G424" s="44">
        <f t="shared" si="245"/>
        <v>110.23</v>
      </c>
      <c r="H424" s="44">
        <f t="shared" si="245"/>
        <v>110.23</v>
      </c>
      <c r="I424" s="44">
        <f t="shared" si="245"/>
        <v>110.23</v>
      </c>
      <c r="J424" s="44">
        <f t="shared" si="245"/>
        <v>110.23</v>
      </c>
      <c r="K424" s="44">
        <f t="shared" si="245"/>
        <v>110.23</v>
      </c>
      <c r="L424" s="44">
        <f t="shared" si="245"/>
        <v>110.23</v>
      </c>
      <c r="M424" s="44">
        <f t="shared" si="245"/>
        <v>110.23</v>
      </c>
      <c r="N424" s="44">
        <f t="shared" si="245"/>
        <v>110.23</v>
      </c>
      <c r="O424" s="44">
        <f t="shared" si="245"/>
        <v>110.23</v>
      </c>
      <c r="P424" s="44">
        <f t="shared" si="245"/>
        <v>110.23</v>
      </c>
      <c r="Q424" s="44">
        <f t="shared" si="245"/>
        <v>110.23</v>
      </c>
      <c r="R424" s="44">
        <f t="shared" si="245"/>
        <v>110.23</v>
      </c>
      <c r="S424" s="44">
        <f t="shared" si="245"/>
        <v>110.23</v>
      </c>
      <c r="T424" s="44">
        <f t="shared" si="245"/>
        <v>110.23</v>
      </c>
      <c r="U424" s="44">
        <f t="shared" si="245"/>
        <v>110.23</v>
      </c>
      <c r="V424" s="44">
        <f t="shared" si="245"/>
        <v>110.23</v>
      </c>
      <c r="W424" s="44">
        <f t="shared" si="245"/>
        <v>110.23</v>
      </c>
      <c r="X424" s="44">
        <f t="shared" si="245"/>
        <v>110.23</v>
      </c>
      <c r="Y424" s="44">
        <f t="shared" si="245"/>
        <v>110.23</v>
      </c>
      <c r="Z424" s="44">
        <f t="shared" si="245"/>
        <v>110.23</v>
      </c>
      <c r="AA424" s="44">
        <f t="shared" si="245"/>
        <v>110.23</v>
      </c>
    </row>
    <row r="425" spans="1:27" ht="12.75" customHeight="1" x14ac:dyDescent="0.2">
      <c r="A425" s="90" t="s">
        <v>2594</v>
      </c>
      <c r="B425" s="28" t="str">
        <f>"23"&amp;"."&amp;$B$777&amp;"."&amp;$B$778</f>
        <v>23.04.2023</v>
      </c>
      <c r="C425" s="82" t="s">
        <v>76</v>
      </c>
      <c r="D425" s="83">
        <f>ROUND(((D426+D427+D429+D428)/1000),5)</f>
        <v>1.6070899999999999</v>
      </c>
      <c r="E425" s="83">
        <f>ROUND(((E426+E427+E429+E428)/1000),5)</f>
        <v>1.4479200000000001</v>
      </c>
      <c r="F425" s="83">
        <f>ROUND(((F426+F427+F429+F428)/1000),5)</f>
        <v>1.4093100000000001</v>
      </c>
      <c r="G425" s="83">
        <f t="shared" ref="G425:AA425" si="246">ROUND(((G426+G427+G429+G428)/1000),5)</f>
        <v>1.37239</v>
      </c>
      <c r="H425" s="83">
        <f t="shared" si="246"/>
        <v>1.36405</v>
      </c>
      <c r="I425" s="83">
        <f t="shared" si="246"/>
        <v>1.37575</v>
      </c>
      <c r="J425" s="83">
        <f t="shared" si="246"/>
        <v>1.38625</v>
      </c>
      <c r="K425" s="83">
        <f t="shared" si="246"/>
        <v>1.41239</v>
      </c>
      <c r="L425" s="83">
        <f t="shared" si="246"/>
        <v>1.68553</v>
      </c>
      <c r="M425" s="83">
        <f t="shared" si="246"/>
        <v>1.8738999999999999</v>
      </c>
      <c r="N425" s="83">
        <f t="shared" si="246"/>
        <v>1.93014</v>
      </c>
      <c r="O425" s="83">
        <f t="shared" si="246"/>
        <v>1.9262300000000001</v>
      </c>
      <c r="P425" s="83">
        <f t="shared" si="246"/>
        <v>1.82361</v>
      </c>
      <c r="Q425" s="83">
        <f t="shared" si="246"/>
        <v>1.77308</v>
      </c>
      <c r="R425" s="83">
        <f t="shared" si="246"/>
        <v>1.76753</v>
      </c>
      <c r="S425" s="83">
        <f t="shared" si="246"/>
        <v>1.7422500000000001</v>
      </c>
      <c r="T425" s="83">
        <f t="shared" si="246"/>
        <v>1.7194799999999999</v>
      </c>
      <c r="U425" s="83">
        <f t="shared" si="246"/>
        <v>1.76753</v>
      </c>
      <c r="V425" s="83">
        <f t="shared" si="246"/>
        <v>1.90846</v>
      </c>
      <c r="W425" s="83">
        <f t="shared" si="246"/>
        <v>1.99339</v>
      </c>
      <c r="X425" s="83">
        <f t="shared" si="246"/>
        <v>2.0215700000000001</v>
      </c>
      <c r="Y425" s="83">
        <f t="shared" si="246"/>
        <v>2.03329</v>
      </c>
      <c r="Z425" s="83">
        <f t="shared" si="246"/>
        <v>1.7426200000000001</v>
      </c>
      <c r="AA425" s="83">
        <f t="shared" si="246"/>
        <v>1.55891</v>
      </c>
    </row>
    <row r="426" spans="1:27" ht="12.75" customHeight="1" outlineLevel="1" x14ac:dyDescent="0.2">
      <c r="A426" s="91" t="s">
        <v>2595</v>
      </c>
      <c r="B426" s="63" t="s">
        <v>233</v>
      </c>
      <c r="C426" s="43" t="s">
        <v>79</v>
      </c>
      <c r="D426" s="44">
        <v>1273.69</v>
      </c>
      <c r="E426" s="44">
        <v>1114.52</v>
      </c>
      <c r="F426" s="44">
        <v>1075.9100000000001</v>
      </c>
      <c r="G426" s="44">
        <v>1038.99</v>
      </c>
      <c r="H426" s="44">
        <v>1030.6500000000001</v>
      </c>
      <c r="I426" s="44">
        <v>1042.3499999999999</v>
      </c>
      <c r="J426" s="44">
        <v>1052.8499999999999</v>
      </c>
      <c r="K426" s="44">
        <v>1078.99</v>
      </c>
      <c r="L426" s="44">
        <v>1352.13</v>
      </c>
      <c r="M426" s="44">
        <v>1540.5</v>
      </c>
      <c r="N426" s="44">
        <v>1596.74</v>
      </c>
      <c r="O426" s="44">
        <v>1592.83</v>
      </c>
      <c r="P426" s="44">
        <v>1490.21</v>
      </c>
      <c r="Q426" s="44">
        <v>1439.68</v>
      </c>
      <c r="R426" s="44">
        <v>1434.13</v>
      </c>
      <c r="S426" s="44">
        <v>1408.85</v>
      </c>
      <c r="T426" s="44">
        <v>1386.08</v>
      </c>
      <c r="U426" s="44">
        <v>1434.13</v>
      </c>
      <c r="V426" s="44">
        <v>1575.06</v>
      </c>
      <c r="W426" s="44">
        <v>1659.99</v>
      </c>
      <c r="X426" s="44">
        <v>1688.17</v>
      </c>
      <c r="Y426" s="44">
        <v>1699.89</v>
      </c>
      <c r="Z426" s="44">
        <v>1409.22</v>
      </c>
      <c r="AA426" s="44">
        <v>1225.51</v>
      </c>
    </row>
    <row r="427" spans="1:27" ht="12.75" customHeight="1" outlineLevel="1" x14ac:dyDescent="0.2">
      <c r="A427" s="91" t="s">
        <v>2596</v>
      </c>
      <c r="B427" s="63" t="s">
        <v>90</v>
      </c>
      <c r="C427" s="43" t="s">
        <v>79</v>
      </c>
      <c r="D427" s="44">
        <f>$D$317</f>
        <v>217.03</v>
      </c>
      <c r="E427" s="44">
        <f t="shared" ref="E427:AA427" si="247">$D$317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customHeight="1" outlineLevel="1" x14ac:dyDescent="0.2">
      <c r="A428" s="91" t="s">
        <v>2597</v>
      </c>
      <c r="B428" s="63" t="s">
        <v>83</v>
      </c>
      <c r="C428" s="43" t="s">
        <v>79</v>
      </c>
      <c r="D428" s="44">
        <v>6.14</v>
      </c>
      <c r="E428" s="44">
        <v>6.14</v>
      </c>
      <c r="F428" s="44">
        <v>6.14</v>
      </c>
      <c r="G428" s="44">
        <v>6.14</v>
      </c>
      <c r="H428" s="44">
        <v>6.14</v>
      </c>
      <c r="I428" s="44">
        <v>6.14</v>
      </c>
      <c r="J428" s="44">
        <v>6.14</v>
      </c>
      <c r="K428" s="44">
        <v>6.14</v>
      </c>
      <c r="L428" s="44">
        <v>6.14</v>
      </c>
      <c r="M428" s="44">
        <v>6.14</v>
      </c>
      <c r="N428" s="44">
        <v>6.14</v>
      </c>
      <c r="O428" s="44">
        <v>6.14</v>
      </c>
      <c r="P428" s="44">
        <v>6.14</v>
      </c>
      <c r="Q428" s="44">
        <v>6.14</v>
      </c>
      <c r="R428" s="44">
        <v>6.14</v>
      </c>
      <c r="S428" s="44">
        <v>6.14</v>
      </c>
      <c r="T428" s="44">
        <v>6.14</v>
      </c>
      <c r="U428" s="44">
        <v>6.14</v>
      </c>
      <c r="V428" s="44">
        <v>6.14</v>
      </c>
      <c r="W428" s="44">
        <v>6.14</v>
      </c>
      <c r="X428" s="44">
        <v>6.14</v>
      </c>
      <c r="Y428" s="44">
        <v>6.14</v>
      </c>
      <c r="Z428" s="44">
        <v>6.14</v>
      </c>
      <c r="AA428" s="44">
        <v>6.14</v>
      </c>
    </row>
    <row r="429" spans="1:27" ht="12.75" customHeight="1" outlineLevel="1" x14ac:dyDescent="0.2">
      <c r="A429" s="91" t="s">
        <v>2598</v>
      </c>
      <c r="B429" s="63" t="s">
        <v>81</v>
      </c>
      <c r="C429" s="43" t="s">
        <v>79</v>
      </c>
      <c r="D429" s="44">
        <f>$D$11</f>
        <v>110.23</v>
      </c>
      <c r="E429" s="44">
        <f t="shared" ref="E429:AA429" si="248">$D$11</f>
        <v>110.23</v>
      </c>
      <c r="F429" s="44">
        <f t="shared" si="248"/>
        <v>110.23</v>
      </c>
      <c r="G429" s="44">
        <f t="shared" si="248"/>
        <v>110.23</v>
      </c>
      <c r="H429" s="44">
        <f t="shared" si="248"/>
        <v>110.23</v>
      </c>
      <c r="I429" s="44">
        <f t="shared" si="248"/>
        <v>110.23</v>
      </c>
      <c r="J429" s="44">
        <f t="shared" si="248"/>
        <v>110.23</v>
      </c>
      <c r="K429" s="44">
        <f t="shared" si="248"/>
        <v>110.23</v>
      </c>
      <c r="L429" s="44">
        <f t="shared" si="248"/>
        <v>110.23</v>
      </c>
      <c r="M429" s="44">
        <f t="shared" si="248"/>
        <v>110.23</v>
      </c>
      <c r="N429" s="44">
        <f t="shared" si="248"/>
        <v>110.23</v>
      </c>
      <c r="O429" s="44">
        <f t="shared" si="248"/>
        <v>110.23</v>
      </c>
      <c r="P429" s="44">
        <f t="shared" si="248"/>
        <v>110.23</v>
      </c>
      <c r="Q429" s="44">
        <f t="shared" si="248"/>
        <v>110.23</v>
      </c>
      <c r="R429" s="44">
        <f t="shared" si="248"/>
        <v>110.23</v>
      </c>
      <c r="S429" s="44">
        <f t="shared" si="248"/>
        <v>110.23</v>
      </c>
      <c r="T429" s="44">
        <f t="shared" si="248"/>
        <v>110.23</v>
      </c>
      <c r="U429" s="44">
        <f t="shared" si="248"/>
        <v>110.23</v>
      </c>
      <c r="V429" s="44">
        <f t="shared" si="248"/>
        <v>110.23</v>
      </c>
      <c r="W429" s="44">
        <f t="shared" si="248"/>
        <v>110.23</v>
      </c>
      <c r="X429" s="44">
        <f t="shared" si="248"/>
        <v>110.23</v>
      </c>
      <c r="Y429" s="44">
        <f t="shared" si="248"/>
        <v>110.23</v>
      </c>
      <c r="Z429" s="44">
        <f t="shared" si="248"/>
        <v>110.23</v>
      </c>
      <c r="AA429" s="44">
        <f t="shared" si="248"/>
        <v>110.23</v>
      </c>
    </row>
    <row r="430" spans="1:27" ht="12.75" customHeight="1" x14ac:dyDescent="0.2">
      <c r="A430" s="90" t="s">
        <v>2599</v>
      </c>
      <c r="B430" s="28" t="str">
        <f>"24"&amp;"."&amp;$B$777&amp;"."&amp;$B$778</f>
        <v>24.04.2023</v>
      </c>
      <c r="C430" s="82" t="s">
        <v>76</v>
      </c>
      <c r="D430" s="83">
        <f>ROUND(((D431+D432+D434+D433)/1000),5)</f>
        <v>1.4950300000000001</v>
      </c>
      <c r="E430" s="83">
        <f>ROUND(((E431+E432+E434+E433)/1000),5)</f>
        <v>1.4087099999999999</v>
      </c>
      <c r="F430" s="83">
        <f>ROUND(((F431+F432+F434+F433)/1000),5)</f>
        <v>1.3631899999999999</v>
      </c>
      <c r="G430" s="83">
        <f t="shared" ref="G430:AA430" si="249">ROUND(((G431+G432+G434+G433)/1000),5)</f>
        <v>1.3426400000000001</v>
      </c>
      <c r="H430" s="83">
        <f t="shared" si="249"/>
        <v>1.40073</v>
      </c>
      <c r="I430" s="83">
        <f t="shared" si="249"/>
        <v>1.4146000000000001</v>
      </c>
      <c r="J430" s="83">
        <f t="shared" si="249"/>
        <v>1.6750499999999999</v>
      </c>
      <c r="K430" s="83">
        <f t="shared" si="249"/>
        <v>1.9680599999999999</v>
      </c>
      <c r="L430" s="83">
        <f t="shared" si="249"/>
        <v>2.0958399999999999</v>
      </c>
      <c r="M430" s="83">
        <f t="shared" si="249"/>
        <v>2.1527099999999999</v>
      </c>
      <c r="N430" s="83">
        <f t="shared" si="249"/>
        <v>2.1533799999999998</v>
      </c>
      <c r="O430" s="83">
        <f t="shared" si="249"/>
        <v>2.1751299999999998</v>
      </c>
      <c r="P430" s="83">
        <f t="shared" si="249"/>
        <v>2.1772</v>
      </c>
      <c r="Q430" s="83">
        <f t="shared" si="249"/>
        <v>2.2051799999999999</v>
      </c>
      <c r="R430" s="83">
        <f t="shared" si="249"/>
        <v>2.19259</v>
      </c>
      <c r="S430" s="83">
        <f t="shared" si="249"/>
        <v>2.20505</v>
      </c>
      <c r="T430" s="83">
        <f t="shared" si="249"/>
        <v>2.1751100000000001</v>
      </c>
      <c r="U430" s="83">
        <f t="shared" si="249"/>
        <v>2.14683</v>
      </c>
      <c r="V430" s="83">
        <f t="shared" si="249"/>
        <v>2.06616</v>
      </c>
      <c r="W430" s="83">
        <f t="shared" si="249"/>
        <v>2.1591100000000001</v>
      </c>
      <c r="X430" s="83">
        <f t="shared" si="249"/>
        <v>2.23054</v>
      </c>
      <c r="Y430" s="83">
        <f t="shared" si="249"/>
        <v>2.2266599999999999</v>
      </c>
      <c r="Z430" s="83">
        <f t="shared" si="249"/>
        <v>1.9527399999999999</v>
      </c>
      <c r="AA430" s="83">
        <f t="shared" si="249"/>
        <v>1.64941</v>
      </c>
    </row>
    <row r="431" spans="1:27" ht="12.75" customHeight="1" outlineLevel="1" x14ac:dyDescent="0.2">
      <c r="A431" s="91" t="s">
        <v>2600</v>
      </c>
      <c r="B431" s="63" t="s">
        <v>233</v>
      </c>
      <c r="C431" s="43" t="s">
        <v>79</v>
      </c>
      <c r="D431" s="44">
        <v>1161.6300000000001</v>
      </c>
      <c r="E431" s="44">
        <v>1075.31</v>
      </c>
      <c r="F431" s="44">
        <v>1029.79</v>
      </c>
      <c r="G431" s="44">
        <v>1009.24</v>
      </c>
      <c r="H431" s="44">
        <v>1067.33</v>
      </c>
      <c r="I431" s="44">
        <v>1081.2</v>
      </c>
      <c r="J431" s="44">
        <v>1341.65</v>
      </c>
      <c r="K431" s="44">
        <v>1634.66</v>
      </c>
      <c r="L431" s="44">
        <v>1762.44</v>
      </c>
      <c r="M431" s="44">
        <v>1819.31</v>
      </c>
      <c r="N431" s="44">
        <v>1819.98</v>
      </c>
      <c r="O431" s="44">
        <v>1841.73</v>
      </c>
      <c r="P431" s="44">
        <v>1843.8</v>
      </c>
      <c r="Q431" s="44">
        <v>1871.78</v>
      </c>
      <c r="R431" s="44">
        <v>1859.19</v>
      </c>
      <c r="S431" s="44">
        <v>1871.65</v>
      </c>
      <c r="T431" s="44">
        <v>1841.71</v>
      </c>
      <c r="U431" s="44">
        <v>1813.43</v>
      </c>
      <c r="V431" s="44">
        <v>1732.76</v>
      </c>
      <c r="W431" s="44">
        <v>1825.71</v>
      </c>
      <c r="X431" s="44">
        <v>1897.14</v>
      </c>
      <c r="Y431" s="44">
        <v>1893.26</v>
      </c>
      <c r="Z431" s="44">
        <v>1619.34</v>
      </c>
      <c r="AA431" s="44">
        <v>1316.01</v>
      </c>
    </row>
    <row r="432" spans="1:27" ht="12.75" customHeight="1" outlineLevel="1" x14ac:dyDescent="0.2">
      <c r="A432" s="91" t="s">
        <v>2601</v>
      </c>
      <c r="B432" s="63" t="s">
        <v>90</v>
      </c>
      <c r="C432" s="43" t="s">
        <v>79</v>
      </c>
      <c r="D432" s="44">
        <f>$D$317</f>
        <v>217.03</v>
      </c>
      <c r="E432" s="44">
        <f t="shared" ref="E432:AA432" si="250">$D$317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customHeight="1" outlineLevel="1" x14ac:dyDescent="0.2">
      <c r="A433" s="91" t="s">
        <v>2602</v>
      </c>
      <c r="B433" s="63" t="s">
        <v>83</v>
      </c>
      <c r="C433" s="43" t="s">
        <v>79</v>
      </c>
      <c r="D433" s="44">
        <v>6.14</v>
      </c>
      <c r="E433" s="44">
        <v>6.14</v>
      </c>
      <c r="F433" s="44">
        <v>6.14</v>
      </c>
      <c r="G433" s="44">
        <v>6.14</v>
      </c>
      <c r="H433" s="44">
        <v>6.14</v>
      </c>
      <c r="I433" s="44">
        <v>6.14</v>
      </c>
      <c r="J433" s="44">
        <v>6.14</v>
      </c>
      <c r="K433" s="44">
        <v>6.14</v>
      </c>
      <c r="L433" s="44">
        <v>6.14</v>
      </c>
      <c r="M433" s="44">
        <v>6.14</v>
      </c>
      <c r="N433" s="44">
        <v>6.14</v>
      </c>
      <c r="O433" s="44">
        <v>6.14</v>
      </c>
      <c r="P433" s="44">
        <v>6.14</v>
      </c>
      <c r="Q433" s="44">
        <v>6.14</v>
      </c>
      <c r="R433" s="44">
        <v>6.14</v>
      </c>
      <c r="S433" s="44">
        <v>6.14</v>
      </c>
      <c r="T433" s="44">
        <v>6.14</v>
      </c>
      <c r="U433" s="44">
        <v>6.14</v>
      </c>
      <c r="V433" s="44">
        <v>6.14</v>
      </c>
      <c r="W433" s="44">
        <v>6.14</v>
      </c>
      <c r="X433" s="44">
        <v>6.14</v>
      </c>
      <c r="Y433" s="44">
        <v>6.14</v>
      </c>
      <c r="Z433" s="44">
        <v>6.14</v>
      </c>
      <c r="AA433" s="44">
        <v>6.14</v>
      </c>
    </row>
    <row r="434" spans="1:27" ht="12.75" customHeight="1" outlineLevel="1" x14ac:dyDescent="0.2">
      <c r="A434" s="91" t="s">
        <v>2603</v>
      </c>
      <c r="B434" s="63" t="s">
        <v>81</v>
      </c>
      <c r="C434" s="43" t="s">
        <v>79</v>
      </c>
      <c r="D434" s="44">
        <f>$D$11</f>
        <v>110.23</v>
      </c>
      <c r="E434" s="44">
        <f t="shared" ref="E434:AA434" si="251">$D$11</f>
        <v>110.23</v>
      </c>
      <c r="F434" s="44">
        <f t="shared" si="251"/>
        <v>110.23</v>
      </c>
      <c r="G434" s="44">
        <f t="shared" si="251"/>
        <v>110.23</v>
      </c>
      <c r="H434" s="44">
        <f t="shared" si="251"/>
        <v>110.23</v>
      </c>
      <c r="I434" s="44">
        <f t="shared" si="251"/>
        <v>110.23</v>
      </c>
      <c r="J434" s="44">
        <f t="shared" si="251"/>
        <v>110.23</v>
      </c>
      <c r="K434" s="44">
        <f t="shared" si="251"/>
        <v>110.23</v>
      </c>
      <c r="L434" s="44">
        <f t="shared" si="251"/>
        <v>110.23</v>
      </c>
      <c r="M434" s="44">
        <f t="shared" si="251"/>
        <v>110.23</v>
      </c>
      <c r="N434" s="44">
        <f t="shared" si="251"/>
        <v>110.23</v>
      </c>
      <c r="O434" s="44">
        <f t="shared" si="251"/>
        <v>110.23</v>
      </c>
      <c r="P434" s="44">
        <f t="shared" si="251"/>
        <v>110.23</v>
      </c>
      <c r="Q434" s="44">
        <f t="shared" si="251"/>
        <v>110.23</v>
      </c>
      <c r="R434" s="44">
        <f t="shared" si="251"/>
        <v>110.23</v>
      </c>
      <c r="S434" s="44">
        <f t="shared" si="251"/>
        <v>110.23</v>
      </c>
      <c r="T434" s="44">
        <f t="shared" si="251"/>
        <v>110.23</v>
      </c>
      <c r="U434" s="44">
        <f t="shared" si="251"/>
        <v>110.23</v>
      </c>
      <c r="V434" s="44">
        <f t="shared" si="251"/>
        <v>110.23</v>
      </c>
      <c r="W434" s="44">
        <f t="shared" si="251"/>
        <v>110.23</v>
      </c>
      <c r="X434" s="44">
        <f t="shared" si="251"/>
        <v>110.23</v>
      </c>
      <c r="Y434" s="44">
        <f t="shared" si="251"/>
        <v>110.23</v>
      </c>
      <c r="Z434" s="44">
        <f t="shared" si="251"/>
        <v>110.23</v>
      </c>
      <c r="AA434" s="44">
        <f t="shared" si="251"/>
        <v>110.23</v>
      </c>
    </row>
    <row r="435" spans="1:27" x14ac:dyDescent="0.2">
      <c r="A435" s="90" t="s">
        <v>2604</v>
      </c>
      <c r="B435" s="28" t="str">
        <f>"25"&amp;"."&amp;$B$777&amp;"."&amp;$B$778</f>
        <v>25.04.2023</v>
      </c>
      <c r="C435" s="82" t="s">
        <v>76</v>
      </c>
      <c r="D435" s="83">
        <f>ROUND(((D436+D437+D439+D438)/1000),5)</f>
        <v>1.5362199999999999</v>
      </c>
      <c r="E435" s="83">
        <f>ROUND(((E436+E437+E439+E438)/1000),5)</f>
        <v>1.40974</v>
      </c>
      <c r="F435" s="83">
        <f>ROUND(((F436+F437+F439+F438)/1000),5)</f>
        <v>1.3788499999999999</v>
      </c>
      <c r="G435" s="83">
        <f t="shared" ref="G435:AA435" si="252">ROUND(((G436+G437+G439+G438)/1000),5)</f>
        <v>1.3589800000000001</v>
      </c>
      <c r="H435" s="83">
        <f t="shared" si="252"/>
        <v>1.4080299999999999</v>
      </c>
      <c r="I435" s="83">
        <f t="shared" si="252"/>
        <v>1.4139600000000001</v>
      </c>
      <c r="J435" s="83">
        <f t="shared" si="252"/>
        <v>1.65283</v>
      </c>
      <c r="K435" s="83">
        <f t="shared" si="252"/>
        <v>1.95241</v>
      </c>
      <c r="L435" s="83">
        <f t="shared" si="252"/>
        <v>2.1146600000000002</v>
      </c>
      <c r="M435" s="83">
        <f t="shared" si="252"/>
        <v>2.18499</v>
      </c>
      <c r="N435" s="83">
        <f t="shared" si="252"/>
        <v>2.1899799999999998</v>
      </c>
      <c r="O435" s="83">
        <f t="shared" si="252"/>
        <v>2.2066499999999998</v>
      </c>
      <c r="P435" s="83">
        <f t="shared" si="252"/>
        <v>2.2217099999999999</v>
      </c>
      <c r="Q435" s="83">
        <f t="shared" si="252"/>
        <v>2.2356799999999999</v>
      </c>
      <c r="R435" s="83">
        <f t="shared" si="252"/>
        <v>2.2351899999999998</v>
      </c>
      <c r="S435" s="83">
        <f t="shared" si="252"/>
        <v>2.2309600000000001</v>
      </c>
      <c r="T435" s="83">
        <f t="shared" si="252"/>
        <v>2.2080700000000002</v>
      </c>
      <c r="U435" s="83">
        <f t="shared" si="252"/>
        <v>2.2077499999999999</v>
      </c>
      <c r="V435" s="83">
        <f t="shared" si="252"/>
        <v>2.1340499999999998</v>
      </c>
      <c r="W435" s="83">
        <f t="shared" si="252"/>
        <v>2.2050999999999998</v>
      </c>
      <c r="X435" s="83">
        <f t="shared" si="252"/>
        <v>2.2601300000000002</v>
      </c>
      <c r="Y435" s="83">
        <f t="shared" si="252"/>
        <v>2.24064</v>
      </c>
      <c r="Z435" s="83">
        <f t="shared" si="252"/>
        <v>1.9960500000000001</v>
      </c>
      <c r="AA435" s="83">
        <f t="shared" si="252"/>
        <v>1.69339</v>
      </c>
    </row>
    <row r="436" spans="1:27" ht="12.75" customHeight="1" outlineLevel="1" x14ac:dyDescent="0.2">
      <c r="A436" s="91" t="s">
        <v>2605</v>
      </c>
      <c r="B436" s="63" t="s">
        <v>233</v>
      </c>
      <c r="C436" s="43" t="s">
        <v>79</v>
      </c>
      <c r="D436" s="44">
        <v>1202.82</v>
      </c>
      <c r="E436" s="44">
        <v>1076.3399999999999</v>
      </c>
      <c r="F436" s="44">
        <v>1045.45</v>
      </c>
      <c r="G436" s="44">
        <v>1025.58</v>
      </c>
      <c r="H436" s="44">
        <v>1074.6300000000001</v>
      </c>
      <c r="I436" s="44">
        <v>1080.56</v>
      </c>
      <c r="J436" s="44">
        <v>1319.43</v>
      </c>
      <c r="K436" s="44">
        <v>1619.01</v>
      </c>
      <c r="L436" s="44">
        <v>1781.26</v>
      </c>
      <c r="M436" s="44">
        <v>1851.59</v>
      </c>
      <c r="N436" s="44">
        <v>1856.58</v>
      </c>
      <c r="O436" s="44">
        <v>1873.25</v>
      </c>
      <c r="P436" s="44">
        <v>1888.31</v>
      </c>
      <c r="Q436" s="44">
        <v>1902.28</v>
      </c>
      <c r="R436" s="44">
        <v>1901.79</v>
      </c>
      <c r="S436" s="44">
        <v>1897.56</v>
      </c>
      <c r="T436" s="44">
        <v>1874.67</v>
      </c>
      <c r="U436" s="44">
        <v>1874.35</v>
      </c>
      <c r="V436" s="44">
        <v>1800.65</v>
      </c>
      <c r="W436" s="44">
        <v>1871.7</v>
      </c>
      <c r="X436" s="44">
        <v>1926.73</v>
      </c>
      <c r="Y436" s="44">
        <v>1907.24</v>
      </c>
      <c r="Z436" s="44">
        <v>1662.65</v>
      </c>
      <c r="AA436" s="44">
        <v>1359.99</v>
      </c>
    </row>
    <row r="437" spans="1:27" ht="12.75" customHeight="1" outlineLevel="1" x14ac:dyDescent="0.2">
      <c r="A437" s="91" t="s">
        <v>2606</v>
      </c>
      <c r="B437" s="63" t="s">
        <v>90</v>
      </c>
      <c r="C437" s="43" t="s">
        <v>79</v>
      </c>
      <c r="D437" s="44">
        <f>$D$317</f>
        <v>217.03</v>
      </c>
      <c r="E437" s="44">
        <f t="shared" ref="E437:AA437" si="253">$D$317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customHeight="1" outlineLevel="1" x14ac:dyDescent="0.2">
      <c r="A438" s="91" t="s">
        <v>2607</v>
      </c>
      <c r="B438" s="63" t="s">
        <v>83</v>
      </c>
      <c r="C438" s="43" t="s">
        <v>79</v>
      </c>
      <c r="D438" s="44">
        <v>6.14</v>
      </c>
      <c r="E438" s="44">
        <v>6.14</v>
      </c>
      <c r="F438" s="44">
        <v>6.14</v>
      </c>
      <c r="G438" s="44">
        <v>6.14</v>
      </c>
      <c r="H438" s="44">
        <v>6.14</v>
      </c>
      <c r="I438" s="44">
        <v>6.14</v>
      </c>
      <c r="J438" s="44">
        <v>6.14</v>
      </c>
      <c r="K438" s="44">
        <v>6.14</v>
      </c>
      <c r="L438" s="44">
        <v>6.14</v>
      </c>
      <c r="M438" s="44">
        <v>6.14</v>
      </c>
      <c r="N438" s="44">
        <v>6.14</v>
      </c>
      <c r="O438" s="44">
        <v>6.14</v>
      </c>
      <c r="P438" s="44">
        <v>6.14</v>
      </c>
      <c r="Q438" s="44">
        <v>6.14</v>
      </c>
      <c r="R438" s="44">
        <v>6.14</v>
      </c>
      <c r="S438" s="44">
        <v>6.14</v>
      </c>
      <c r="T438" s="44">
        <v>6.14</v>
      </c>
      <c r="U438" s="44">
        <v>6.14</v>
      </c>
      <c r="V438" s="44">
        <v>6.14</v>
      </c>
      <c r="W438" s="44">
        <v>6.14</v>
      </c>
      <c r="X438" s="44">
        <v>6.14</v>
      </c>
      <c r="Y438" s="44">
        <v>6.14</v>
      </c>
      <c r="Z438" s="44">
        <v>6.14</v>
      </c>
      <c r="AA438" s="44">
        <v>6.14</v>
      </c>
    </row>
    <row r="439" spans="1:27" ht="12.75" customHeight="1" outlineLevel="1" x14ac:dyDescent="0.2">
      <c r="A439" s="91" t="s">
        <v>2608</v>
      </c>
      <c r="B439" s="63" t="s">
        <v>81</v>
      </c>
      <c r="C439" s="43" t="s">
        <v>79</v>
      </c>
      <c r="D439" s="44">
        <f>$D$11</f>
        <v>110.23</v>
      </c>
      <c r="E439" s="44">
        <f t="shared" ref="E439:AA439" si="254">$D$11</f>
        <v>110.23</v>
      </c>
      <c r="F439" s="44">
        <f t="shared" si="254"/>
        <v>110.23</v>
      </c>
      <c r="G439" s="44">
        <f t="shared" si="254"/>
        <v>110.23</v>
      </c>
      <c r="H439" s="44">
        <f t="shared" si="254"/>
        <v>110.23</v>
      </c>
      <c r="I439" s="44">
        <f t="shared" si="254"/>
        <v>110.23</v>
      </c>
      <c r="J439" s="44">
        <f t="shared" si="254"/>
        <v>110.23</v>
      </c>
      <c r="K439" s="44">
        <f t="shared" si="254"/>
        <v>110.23</v>
      </c>
      <c r="L439" s="44">
        <f t="shared" si="254"/>
        <v>110.23</v>
      </c>
      <c r="M439" s="44">
        <f t="shared" si="254"/>
        <v>110.23</v>
      </c>
      <c r="N439" s="44">
        <f t="shared" si="254"/>
        <v>110.23</v>
      </c>
      <c r="O439" s="44">
        <f t="shared" si="254"/>
        <v>110.23</v>
      </c>
      <c r="P439" s="44">
        <f t="shared" si="254"/>
        <v>110.23</v>
      </c>
      <c r="Q439" s="44">
        <f t="shared" si="254"/>
        <v>110.23</v>
      </c>
      <c r="R439" s="44">
        <f t="shared" si="254"/>
        <v>110.23</v>
      </c>
      <c r="S439" s="44">
        <f t="shared" si="254"/>
        <v>110.23</v>
      </c>
      <c r="T439" s="44">
        <f t="shared" si="254"/>
        <v>110.23</v>
      </c>
      <c r="U439" s="44">
        <f t="shared" si="254"/>
        <v>110.23</v>
      </c>
      <c r="V439" s="44">
        <f t="shared" si="254"/>
        <v>110.23</v>
      </c>
      <c r="W439" s="44">
        <f t="shared" si="254"/>
        <v>110.23</v>
      </c>
      <c r="X439" s="44">
        <f t="shared" si="254"/>
        <v>110.23</v>
      </c>
      <c r="Y439" s="44">
        <f t="shared" si="254"/>
        <v>110.23</v>
      </c>
      <c r="Z439" s="44">
        <f t="shared" si="254"/>
        <v>110.23</v>
      </c>
      <c r="AA439" s="44">
        <f t="shared" si="254"/>
        <v>110.23</v>
      </c>
    </row>
    <row r="440" spans="1:27" x14ac:dyDescent="0.2">
      <c r="A440" s="90" t="s">
        <v>2609</v>
      </c>
      <c r="B440" s="28" t="str">
        <f>"26"&amp;"."&amp;$B$777&amp;"."&amp;$B$778</f>
        <v>26.04.2023</v>
      </c>
      <c r="C440" s="82" t="s">
        <v>76</v>
      </c>
      <c r="D440" s="83">
        <f>ROUND(((D441+D442+D444+D443)/1000),5)</f>
        <v>1.6135699999999999</v>
      </c>
      <c r="E440" s="83">
        <f>ROUND(((E441+E442+E444+E443)/1000),5)</f>
        <v>1.41076</v>
      </c>
      <c r="F440" s="83">
        <f>ROUND(((F441+F442+F444+F443)/1000),5)</f>
        <v>1.3972599999999999</v>
      </c>
      <c r="G440" s="83">
        <f t="shared" ref="G440:AA440" si="255">ROUND(((G441+G442+G444+G443)/1000),5)</f>
        <v>1.3884399999999999</v>
      </c>
      <c r="H440" s="83">
        <f t="shared" si="255"/>
        <v>1.4072100000000001</v>
      </c>
      <c r="I440" s="83">
        <f t="shared" si="255"/>
        <v>1.4834700000000001</v>
      </c>
      <c r="J440" s="83">
        <f t="shared" si="255"/>
        <v>1.73742</v>
      </c>
      <c r="K440" s="83">
        <f t="shared" si="255"/>
        <v>2.0486800000000001</v>
      </c>
      <c r="L440" s="83">
        <f t="shared" si="255"/>
        <v>2.2238899999999999</v>
      </c>
      <c r="M440" s="83">
        <f t="shared" si="255"/>
        <v>2.29332</v>
      </c>
      <c r="N440" s="83">
        <f t="shared" si="255"/>
        <v>2.2876099999999999</v>
      </c>
      <c r="O440" s="83">
        <f t="shared" si="255"/>
        <v>2.3027000000000002</v>
      </c>
      <c r="P440" s="83">
        <f t="shared" si="255"/>
        <v>2.28241</v>
      </c>
      <c r="Q440" s="83">
        <f t="shared" si="255"/>
        <v>2.2747000000000002</v>
      </c>
      <c r="R440" s="83">
        <f t="shared" si="255"/>
        <v>2.27</v>
      </c>
      <c r="S440" s="83">
        <f t="shared" si="255"/>
        <v>2.2363400000000002</v>
      </c>
      <c r="T440" s="83">
        <f t="shared" si="255"/>
        <v>2.2280000000000002</v>
      </c>
      <c r="U440" s="83">
        <f t="shared" si="255"/>
        <v>2.2073</v>
      </c>
      <c r="V440" s="83">
        <f t="shared" si="255"/>
        <v>2.17191</v>
      </c>
      <c r="W440" s="83">
        <f t="shared" si="255"/>
        <v>2.2007699999999999</v>
      </c>
      <c r="X440" s="83">
        <f t="shared" si="255"/>
        <v>2.2318500000000001</v>
      </c>
      <c r="Y440" s="83">
        <f t="shared" si="255"/>
        <v>2.2386300000000001</v>
      </c>
      <c r="Z440" s="83">
        <f t="shared" si="255"/>
        <v>2.0424899999999999</v>
      </c>
      <c r="AA440" s="83">
        <f t="shared" si="255"/>
        <v>1.6843300000000001</v>
      </c>
    </row>
    <row r="441" spans="1:27" ht="12.75" customHeight="1" outlineLevel="1" x14ac:dyDescent="0.2">
      <c r="A441" s="91" t="s">
        <v>2610</v>
      </c>
      <c r="B441" s="63" t="s">
        <v>233</v>
      </c>
      <c r="C441" s="43" t="s">
        <v>79</v>
      </c>
      <c r="D441" s="44">
        <v>1280.17</v>
      </c>
      <c r="E441" s="44">
        <v>1077.3599999999999</v>
      </c>
      <c r="F441" s="44">
        <v>1063.8599999999999</v>
      </c>
      <c r="G441" s="44">
        <v>1055.04</v>
      </c>
      <c r="H441" s="44">
        <v>1073.81</v>
      </c>
      <c r="I441" s="44">
        <v>1150.07</v>
      </c>
      <c r="J441" s="44">
        <v>1404.02</v>
      </c>
      <c r="K441" s="44">
        <v>1715.28</v>
      </c>
      <c r="L441" s="44">
        <v>1890.49</v>
      </c>
      <c r="M441" s="44">
        <v>1959.92</v>
      </c>
      <c r="N441" s="44">
        <v>1954.21</v>
      </c>
      <c r="O441" s="44">
        <v>1969.3</v>
      </c>
      <c r="P441" s="44">
        <v>1949.01</v>
      </c>
      <c r="Q441" s="44">
        <v>1941.3</v>
      </c>
      <c r="R441" s="44">
        <v>1936.6</v>
      </c>
      <c r="S441" s="44">
        <v>1902.94</v>
      </c>
      <c r="T441" s="44">
        <v>1894.6</v>
      </c>
      <c r="U441" s="44">
        <v>1873.9</v>
      </c>
      <c r="V441" s="44">
        <v>1838.51</v>
      </c>
      <c r="W441" s="44">
        <v>1867.37</v>
      </c>
      <c r="X441" s="44">
        <v>1898.45</v>
      </c>
      <c r="Y441" s="44">
        <v>1905.23</v>
      </c>
      <c r="Z441" s="44">
        <v>1709.09</v>
      </c>
      <c r="AA441" s="44">
        <v>1350.93</v>
      </c>
    </row>
    <row r="442" spans="1:27" ht="12.75" customHeight="1" outlineLevel="1" x14ac:dyDescent="0.2">
      <c r="A442" s="91" t="s">
        <v>2611</v>
      </c>
      <c r="B442" s="63" t="s">
        <v>90</v>
      </c>
      <c r="C442" s="43" t="s">
        <v>79</v>
      </c>
      <c r="D442" s="44">
        <f>$D$317</f>
        <v>217.03</v>
      </c>
      <c r="E442" s="44">
        <f t="shared" ref="E442:AA442" si="256">$D$317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customHeight="1" outlineLevel="1" x14ac:dyDescent="0.2">
      <c r="A443" s="91" t="s">
        <v>2612</v>
      </c>
      <c r="B443" s="63" t="s">
        <v>83</v>
      </c>
      <c r="C443" s="43" t="s">
        <v>79</v>
      </c>
      <c r="D443" s="44">
        <v>6.14</v>
      </c>
      <c r="E443" s="44">
        <v>6.14</v>
      </c>
      <c r="F443" s="44">
        <v>6.14</v>
      </c>
      <c r="G443" s="44">
        <v>6.14</v>
      </c>
      <c r="H443" s="44">
        <v>6.14</v>
      </c>
      <c r="I443" s="44">
        <v>6.14</v>
      </c>
      <c r="J443" s="44">
        <v>6.14</v>
      </c>
      <c r="K443" s="44">
        <v>6.14</v>
      </c>
      <c r="L443" s="44">
        <v>6.14</v>
      </c>
      <c r="M443" s="44">
        <v>6.14</v>
      </c>
      <c r="N443" s="44">
        <v>6.14</v>
      </c>
      <c r="O443" s="44">
        <v>6.14</v>
      </c>
      <c r="P443" s="44">
        <v>6.14</v>
      </c>
      <c r="Q443" s="44">
        <v>6.14</v>
      </c>
      <c r="R443" s="44">
        <v>6.14</v>
      </c>
      <c r="S443" s="44">
        <v>6.14</v>
      </c>
      <c r="T443" s="44">
        <v>6.14</v>
      </c>
      <c r="U443" s="44">
        <v>6.14</v>
      </c>
      <c r="V443" s="44">
        <v>6.14</v>
      </c>
      <c r="W443" s="44">
        <v>6.14</v>
      </c>
      <c r="X443" s="44">
        <v>6.14</v>
      </c>
      <c r="Y443" s="44">
        <v>6.14</v>
      </c>
      <c r="Z443" s="44">
        <v>6.14</v>
      </c>
      <c r="AA443" s="44">
        <v>6.14</v>
      </c>
    </row>
    <row r="444" spans="1:27" ht="12.75" customHeight="1" outlineLevel="1" x14ac:dyDescent="0.2">
      <c r="A444" s="91" t="s">
        <v>2613</v>
      </c>
      <c r="B444" s="63" t="s">
        <v>81</v>
      </c>
      <c r="C444" s="43" t="s">
        <v>79</v>
      </c>
      <c r="D444" s="44">
        <f>$D$11</f>
        <v>110.23</v>
      </c>
      <c r="E444" s="44">
        <f t="shared" ref="E444:AA444" si="257">$D$11</f>
        <v>110.23</v>
      </c>
      <c r="F444" s="44">
        <f t="shared" si="257"/>
        <v>110.23</v>
      </c>
      <c r="G444" s="44">
        <f t="shared" si="257"/>
        <v>110.23</v>
      </c>
      <c r="H444" s="44">
        <f t="shared" si="257"/>
        <v>110.23</v>
      </c>
      <c r="I444" s="44">
        <f t="shared" si="257"/>
        <v>110.23</v>
      </c>
      <c r="J444" s="44">
        <f t="shared" si="257"/>
        <v>110.23</v>
      </c>
      <c r="K444" s="44">
        <f t="shared" si="257"/>
        <v>110.23</v>
      </c>
      <c r="L444" s="44">
        <f t="shared" si="257"/>
        <v>110.23</v>
      </c>
      <c r="M444" s="44">
        <f t="shared" si="257"/>
        <v>110.23</v>
      </c>
      <c r="N444" s="44">
        <f t="shared" si="257"/>
        <v>110.23</v>
      </c>
      <c r="O444" s="44">
        <f t="shared" si="257"/>
        <v>110.23</v>
      </c>
      <c r="P444" s="44">
        <f t="shared" si="257"/>
        <v>110.23</v>
      </c>
      <c r="Q444" s="44">
        <f t="shared" si="257"/>
        <v>110.23</v>
      </c>
      <c r="R444" s="44">
        <f t="shared" si="257"/>
        <v>110.23</v>
      </c>
      <c r="S444" s="44">
        <f t="shared" si="257"/>
        <v>110.23</v>
      </c>
      <c r="T444" s="44">
        <f t="shared" si="257"/>
        <v>110.23</v>
      </c>
      <c r="U444" s="44">
        <f t="shared" si="257"/>
        <v>110.23</v>
      </c>
      <c r="V444" s="44">
        <f t="shared" si="257"/>
        <v>110.23</v>
      </c>
      <c r="W444" s="44">
        <f t="shared" si="257"/>
        <v>110.23</v>
      </c>
      <c r="X444" s="44">
        <f t="shared" si="257"/>
        <v>110.23</v>
      </c>
      <c r="Y444" s="44">
        <f t="shared" si="257"/>
        <v>110.23</v>
      </c>
      <c r="Z444" s="44">
        <f t="shared" si="257"/>
        <v>110.23</v>
      </c>
      <c r="AA444" s="44">
        <f t="shared" si="257"/>
        <v>110.23</v>
      </c>
    </row>
    <row r="445" spans="1:27" x14ac:dyDescent="0.2">
      <c r="A445" s="90" t="s">
        <v>2614</v>
      </c>
      <c r="B445" s="28" t="str">
        <f>"27"&amp;"."&amp;$B$777&amp;"."&amp;$B$778</f>
        <v>27.04.2023</v>
      </c>
      <c r="C445" s="82" t="s">
        <v>76</v>
      </c>
      <c r="D445" s="83">
        <f>ROUND(((D446+D447+D449+D448)/1000),5)</f>
        <v>1.5823799999999999</v>
      </c>
      <c r="E445" s="83">
        <f>ROUND(((E446+E447+E449+E448)/1000),5)</f>
        <v>1.4110499999999999</v>
      </c>
      <c r="F445" s="83">
        <f>ROUND(((F446+F447+F449+F448)/1000),5)</f>
        <v>1.4047000000000001</v>
      </c>
      <c r="G445" s="83">
        <f t="shared" ref="G445:AA445" si="258">ROUND(((G446+G447+G449+G448)/1000),5)</f>
        <v>1.3984300000000001</v>
      </c>
      <c r="H445" s="83">
        <f t="shared" si="258"/>
        <v>1.40445</v>
      </c>
      <c r="I445" s="83">
        <f t="shared" si="258"/>
        <v>1.4345300000000001</v>
      </c>
      <c r="J445" s="83">
        <f t="shared" si="258"/>
        <v>1.68259</v>
      </c>
      <c r="K445" s="83">
        <f t="shared" si="258"/>
        <v>1.9974499999999999</v>
      </c>
      <c r="L445" s="83">
        <f t="shared" si="258"/>
        <v>2.2120000000000002</v>
      </c>
      <c r="M445" s="83">
        <f t="shared" si="258"/>
        <v>2.3055500000000002</v>
      </c>
      <c r="N445" s="83">
        <f t="shared" si="258"/>
        <v>2.2910599999999999</v>
      </c>
      <c r="O445" s="83">
        <f t="shared" si="258"/>
        <v>2.3111899999999999</v>
      </c>
      <c r="P445" s="83">
        <f t="shared" si="258"/>
        <v>2.3148200000000001</v>
      </c>
      <c r="Q445" s="83">
        <f t="shared" si="258"/>
        <v>2.34985</v>
      </c>
      <c r="R445" s="83">
        <f t="shared" si="258"/>
        <v>2.2960500000000001</v>
      </c>
      <c r="S445" s="83">
        <f t="shared" si="258"/>
        <v>2.2801999999999998</v>
      </c>
      <c r="T445" s="83">
        <f t="shared" si="258"/>
        <v>2.2429999999999999</v>
      </c>
      <c r="U445" s="83">
        <f t="shared" si="258"/>
        <v>2.2242600000000001</v>
      </c>
      <c r="V445" s="83">
        <f t="shared" si="258"/>
        <v>2.1988599999999998</v>
      </c>
      <c r="W445" s="83">
        <f t="shared" si="258"/>
        <v>2.2220800000000001</v>
      </c>
      <c r="X445" s="83">
        <f t="shared" si="258"/>
        <v>2.2704499999999999</v>
      </c>
      <c r="Y445" s="83">
        <f t="shared" si="258"/>
        <v>2.2702499999999999</v>
      </c>
      <c r="Z445" s="83">
        <f t="shared" si="258"/>
        <v>2.0446399999999998</v>
      </c>
      <c r="AA445" s="83">
        <f t="shared" si="258"/>
        <v>1.6852499999999999</v>
      </c>
    </row>
    <row r="446" spans="1:27" ht="12.75" customHeight="1" outlineLevel="1" x14ac:dyDescent="0.2">
      <c r="A446" s="91" t="s">
        <v>2615</v>
      </c>
      <c r="B446" s="63" t="s">
        <v>233</v>
      </c>
      <c r="C446" s="43" t="s">
        <v>79</v>
      </c>
      <c r="D446" s="44">
        <v>1248.98</v>
      </c>
      <c r="E446" s="44">
        <v>1077.6500000000001</v>
      </c>
      <c r="F446" s="44">
        <v>1071.3</v>
      </c>
      <c r="G446" s="44">
        <v>1065.03</v>
      </c>
      <c r="H446" s="44">
        <v>1071.05</v>
      </c>
      <c r="I446" s="44">
        <v>1101.1300000000001</v>
      </c>
      <c r="J446" s="44">
        <v>1349.19</v>
      </c>
      <c r="K446" s="44">
        <v>1664.05</v>
      </c>
      <c r="L446" s="44">
        <v>1878.6</v>
      </c>
      <c r="M446" s="44">
        <v>1972.15</v>
      </c>
      <c r="N446" s="44">
        <v>1957.66</v>
      </c>
      <c r="O446" s="44">
        <v>1977.79</v>
      </c>
      <c r="P446" s="44">
        <v>1981.42</v>
      </c>
      <c r="Q446" s="44">
        <v>2016.45</v>
      </c>
      <c r="R446" s="44">
        <v>1962.65</v>
      </c>
      <c r="S446" s="44">
        <v>1946.8</v>
      </c>
      <c r="T446" s="44">
        <v>1909.6</v>
      </c>
      <c r="U446" s="44">
        <v>1890.86</v>
      </c>
      <c r="V446" s="44">
        <v>1865.46</v>
      </c>
      <c r="W446" s="44">
        <v>1888.68</v>
      </c>
      <c r="X446" s="44">
        <v>1937.05</v>
      </c>
      <c r="Y446" s="44">
        <v>1936.85</v>
      </c>
      <c r="Z446" s="44">
        <v>1711.24</v>
      </c>
      <c r="AA446" s="44">
        <v>1351.85</v>
      </c>
    </row>
    <row r="447" spans="1:27" ht="12.75" customHeight="1" outlineLevel="1" x14ac:dyDescent="0.2">
      <c r="A447" s="91" t="s">
        <v>2616</v>
      </c>
      <c r="B447" s="63" t="s">
        <v>90</v>
      </c>
      <c r="C447" s="43" t="s">
        <v>79</v>
      </c>
      <c r="D447" s="44">
        <f>$D$317</f>
        <v>217.03</v>
      </c>
      <c r="E447" s="44">
        <f t="shared" ref="E447:AA447" si="259">$D$317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customHeight="1" outlineLevel="1" x14ac:dyDescent="0.2">
      <c r="A448" s="91" t="s">
        <v>2617</v>
      </c>
      <c r="B448" s="63" t="s">
        <v>83</v>
      </c>
      <c r="C448" s="43" t="s">
        <v>79</v>
      </c>
      <c r="D448" s="44">
        <v>6.14</v>
      </c>
      <c r="E448" s="44">
        <v>6.14</v>
      </c>
      <c r="F448" s="44">
        <v>6.14</v>
      </c>
      <c r="G448" s="44">
        <v>6.14</v>
      </c>
      <c r="H448" s="44">
        <v>6.14</v>
      </c>
      <c r="I448" s="44">
        <v>6.14</v>
      </c>
      <c r="J448" s="44">
        <v>6.14</v>
      </c>
      <c r="K448" s="44">
        <v>6.14</v>
      </c>
      <c r="L448" s="44">
        <v>6.14</v>
      </c>
      <c r="M448" s="44">
        <v>6.14</v>
      </c>
      <c r="N448" s="44">
        <v>6.14</v>
      </c>
      <c r="O448" s="44">
        <v>6.14</v>
      </c>
      <c r="P448" s="44">
        <v>6.14</v>
      </c>
      <c r="Q448" s="44">
        <v>6.14</v>
      </c>
      <c r="R448" s="44">
        <v>6.14</v>
      </c>
      <c r="S448" s="44">
        <v>6.14</v>
      </c>
      <c r="T448" s="44">
        <v>6.14</v>
      </c>
      <c r="U448" s="44">
        <v>6.14</v>
      </c>
      <c r="V448" s="44">
        <v>6.14</v>
      </c>
      <c r="W448" s="44">
        <v>6.14</v>
      </c>
      <c r="X448" s="44">
        <v>6.14</v>
      </c>
      <c r="Y448" s="44">
        <v>6.14</v>
      </c>
      <c r="Z448" s="44">
        <v>6.14</v>
      </c>
      <c r="AA448" s="44">
        <v>6.14</v>
      </c>
    </row>
    <row r="449" spans="1:27" ht="12.75" customHeight="1" outlineLevel="1" x14ac:dyDescent="0.2">
      <c r="A449" s="91" t="s">
        <v>2618</v>
      </c>
      <c r="B449" s="63" t="s">
        <v>81</v>
      </c>
      <c r="C449" s="43" t="s">
        <v>79</v>
      </c>
      <c r="D449" s="44">
        <f>$D$11</f>
        <v>110.23</v>
      </c>
      <c r="E449" s="44">
        <f t="shared" ref="E449:AA449" si="260">$D$11</f>
        <v>110.23</v>
      </c>
      <c r="F449" s="44">
        <f t="shared" si="260"/>
        <v>110.23</v>
      </c>
      <c r="G449" s="44">
        <f t="shared" si="260"/>
        <v>110.23</v>
      </c>
      <c r="H449" s="44">
        <f t="shared" si="260"/>
        <v>110.23</v>
      </c>
      <c r="I449" s="44">
        <f t="shared" si="260"/>
        <v>110.23</v>
      </c>
      <c r="J449" s="44">
        <f t="shared" si="260"/>
        <v>110.23</v>
      </c>
      <c r="K449" s="44">
        <f t="shared" si="260"/>
        <v>110.23</v>
      </c>
      <c r="L449" s="44">
        <f t="shared" si="260"/>
        <v>110.23</v>
      </c>
      <c r="M449" s="44">
        <f t="shared" si="260"/>
        <v>110.23</v>
      </c>
      <c r="N449" s="44">
        <f t="shared" si="260"/>
        <v>110.23</v>
      </c>
      <c r="O449" s="44">
        <f t="shared" si="260"/>
        <v>110.23</v>
      </c>
      <c r="P449" s="44">
        <f t="shared" si="260"/>
        <v>110.23</v>
      </c>
      <c r="Q449" s="44">
        <f t="shared" si="260"/>
        <v>110.23</v>
      </c>
      <c r="R449" s="44">
        <f t="shared" si="260"/>
        <v>110.23</v>
      </c>
      <c r="S449" s="44">
        <f t="shared" si="260"/>
        <v>110.23</v>
      </c>
      <c r="T449" s="44">
        <f t="shared" si="260"/>
        <v>110.23</v>
      </c>
      <c r="U449" s="44">
        <f t="shared" si="260"/>
        <v>110.23</v>
      </c>
      <c r="V449" s="44">
        <f t="shared" si="260"/>
        <v>110.23</v>
      </c>
      <c r="W449" s="44">
        <f t="shared" si="260"/>
        <v>110.23</v>
      </c>
      <c r="X449" s="44">
        <f t="shared" si="260"/>
        <v>110.23</v>
      </c>
      <c r="Y449" s="44">
        <f t="shared" si="260"/>
        <v>110.23</v>
      </c>
      <c r="Z449" s="44">
        <f t="shared" si="260"/>
        <v>110.23</v>
      </c>
      <c r="AA449" s="44">
        <f t="shared" si="260"/>
        <v>110.23</v>
      </c>
    </row>
    <row r="450" spans="1:27" x14ac:dyDescent="0.2">
      <c r="A450" s="90" t="s">
        <v>2619</v>
      </c>
      <c r="B450" s="28" t="str">
        <f>"28"&amp;"."&amp;$B$777&amp;"."&amp;$B$778</f>
        <v>28.04.2023</v>
      </c>
      <c r="C450" s="82" t="s">
        <v>76</v>
      </c>
      <c r="D450" s="83">
        <f>ROUND(((D451+D452+D454+D453)/1000),5)</f>
        <v>1.57623</v>
      </c>
      <c r="E450" s="83">
        <f>ROUND(((E451+E452+E454+E453)/1000),5)</f>
        <v>1.4108000000000001</v>
      </c>
      <c r="F450" s="83">
        <f>ROUND(((F451+F452+F454+F453)/1000),5)</f>
        <v>1.4017900000000001</v>
      </c>
      <c r="G450" s="83">
        <f t="shared" ref="G450:AA450" si="261">ROUND(((G451+G452+G454+G453)/1000),5)</f>
        <v>1.39459</v>
      </c>
      <c r="H450" s="83">
        <f t="shared" si="261"/>
        <v>1.4079999999999999</v>
      </c>
      <c r="I450" s="83">
        <f t="shared" si="261"/>
        <v>1.4476800000000001</v>
      </c>
      <c r="J450" s="83">
        <f t="shared" si="261"/>
        <v>1.72333</v>
      </c>
      <c r="K450" s="83">
        <f t="shared" si="261"/>
        <v>2.0091000000000001</v>
      </c>
      <c r="L450" s="83">
        <f t="shared" si="261"/>
        <v>2.2364700000000002</v>
      </c>
      <c r="M450" s="83">
        <f t="shared" si="261"/>
        <v>2.3515100000000002</v>
      </c>
      <c r="N450" s="83">
        <f t="shared" si="261"/>
        <v>2.3600300000000001</v>
      </c>
      <c r="O450" s="83">
        <f t="shared" si="261"/>
        <v>2.3828800000000001</v>
      </c>
      <c r="P450" s="83">
        <f t="shared" si="261"/>
        <v>2.3819599999999999</v>
      </c>
      <c r="Q450" s="83">
        <f t="shared" si="261"/>
        <v>2.3809</v>
      </c>
      <c r="R450" s="83">
        <f t="shared" si="261"/>
        <v>2.36381</v>
      </c>
      <c r="S450" s="83">
        <f t="shared" si="261"/>
        <v>2.3526699999999998</v>
      </c>
      <c r="T450" s="83">
        <f t="shared" si="261"/>
        <v>2.3456899999999998</v>
      </c>
      <c r="U450" s="83">
        <f t="shared" si="261"/>
        <v>2.26749</v>
      </c>
      <c r="V450" s="83">
        <f t="shared" si="261"/>
        <v>2.25868</v>
      </c>
      <c r="W450" s="83">
        <f t="shared" si="261"/>
        <v>2.24274</v>
      </c>
      <c r="X450" s="83">
        <f t="shared" si="261"/>
        <v>2.2824900000000001</v>
      </c>
      <c r="Y450" s="83">
        <f t="shared" si="261"/>
        <v>2.3477899999999998</v>
      </c>
      <c r="Z450" s="83">
        <f t="shared" si="261"/>
        <v>2.13917</v>
      </c>
      <c r="AA450" s="83">
        <f t="shared" si="261"/>
        <v>1.9851399999999999</v>
      </c>
    </row>
    <row r="451" spans="1:27" ht="12.75" customHeight="1" outlineLevel="1" x14ac:dyDescent="0.2">
      <c r="A451" s="91" t="s">
        <v>2620</v>
      </c>
      <c r="B451" s="63" t="s">
        <v>233</v>
      </c>
      <c r="C451" s="43" t="s">
        <v>79</v>
      </c>
      <c r="D451" s="44">
        <v>1242.83</v>
      </c>
      <c r="E451" s="44">
        <v>1077.4000000000001</v>
      </c>
      <c r="F451" s="44">
        <v>1068.3900000000001</v>
      </c>
      <c r="G451" s="44">
        <v>1061.19</v>
      </c>
      <c r="H451" s="44">
        <v>1074.5999999999999</v>
      </c>
      <c r="I451" s="44">
        <v>1114.28</v>
      </c>
      <c r="J451" s="44">
        <v>1389.93</v>
      </c>
      <c r="K451" s="44">
        <v>1675.7</v>
      </c>
      <c r="L451" s="44">
        <v>1903.07</v>
      </c>
      <c r="M451" s="44">
        <v>2018.11</v>
      </c>
      <c r="N451" s="44">
        <v>2026.63</v>
      </c>
      <c r="O451" s="44">
        <v>2049.48</v>
      </c>
      <c r="P451" s="44">
        <v>2048.56</v>
      </c>
      <c r="Q451" s="44">
        <v>2047.5</v>
      </c>
      <c r="R451" s="44">
        <v>2030.41</v>
      </c>
      <c r="S451" s="44">
        <v>2019.27</v>
      </c>
      <c r="T451" s="44">
        <v>2012.29</v>
      </c>
      <c r="U451" s="44">
        <v>1934.09</v>
      </c>
      <c r="V451" s="44">
        <v>1925.28</v>
      </c>
      <c r="W451" s="44">
        <v>1909.34</v>
      </c>
      <c r="X451" s="44">
        <v>1949.09</v>
      </c>
      <c r="Y451" s="44">
        <v>2014.39</v>
      </c>
      <c r="Z451" s="44">
        <v>1805.77</v>
      </c>
      <c r="AA451" s="44">
        <v>1651.74</v>
      </c>
    </row>
    <row r="452" spans="1:27" ht="12.75" customHeight="1" outlineLevel="1" x14ac:dyDescent="0.2">
      <c r="A452" s="91" t="s">
        <v>2621</v>
      </c>
      <c r="B452" s="63" t="s">
        <v>90</v>
      </c>
      <c r="C452" s="43" t="s">
        <v>79</v>
      </c>
      <c r="D452" s="44">
        <f>$D$317</f>
        <v>217.03</v>
      </c>
      <c r="E452" s="44">
        <f t="shared" ref="E452:AA452" si="262">$D$317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customHeight="1" outlineLevel="1" x14ac:dyDescent="0.2">
      <c r="A453" s="91" t="s">
        <v>2622</v>
      </c>
      <c r="B453" s="63" t="s">
        <v>83</v>
      </c>
      <c r="C453" s="43" t="s">
        <v>79</v>
      </c>
      <c r="D453" s="44">
        <v>6.14</v>
      </c>
      <c r="E453" s="44">
        <v>6.14</v>
      </c>
      <c r="F453" s="44">
        <v>6.14</v>
      </c>
      <c r="G453" s="44">
        <v>6.14</v>
      </c>
      <c r="H453" s="44">
        <v>6.14</v>
      </c>
      <c r="I453" s="44">
        <v>6.14</v>
      </c>
      <c r="J453" s="44">
        <v>6.14</v>
      </c>
      <c r="K453" s="44">
        <v>6.14</v>
      </c>
      <c r="L453" s="44">
        <v>6.14</v>
      </c>
      <c r="M453" s="44">
        <v>6.14</v>
      </c>
      <c r="N453" s="44">
        <v>6.14</v>
      </c>
      <c r="O453" s="44">
        <v>6.14</v>
      </c>
      <c r="P453" s="44">
        <v>6.14</v>
      </c>
      <c r="Q453" s="44">
        <v>6.14</v>
      </c>
      <c r="R453" s="44">
        <v>6.14</v>
      </c>
      <c r="S453" s="44">
        <v>6.14</v>
      </c>
      <c r="T453" s="44">
        <v>6.14</v>
      </c>
      <c r="U453" s="44">
        <v>6.14</v>
      </c>
      <c r="V453" s="44">
        <v>6.14</v>
      </c>
      <c r="W453" s="44">
        <v>6.14</v>
      </c>
      <c r="X453" s="44">
        <v>6.14</v>
      </c>
      <c r="Y453" s="44">
        <v>6.14</v>
      </c>
      <c r="Z453" s="44">
        <v>6.14</v>
      </c>
      <c r="AA453" s="44">
        <v>6.14</v>
      </c>
    </row>
    <row r="454" spans="1:27" ht="12.75" customHeight="1" outlineLevel="1" x14ac:dyDescent="0.2">
      <c r="A454" s="91" t="s">
        <v>2623</v>
      </c>
      <c r="B454" s="63" t="s">
        <v>81</v>
      </c>
      <c r="C454" s="43" t="s">
        <v>79</v>
      </c>
      <c r="D454" s="44">
        <f>$D$11</f>
        <v>110.23</v>
      </c>
      <c r="E454" s="44">
        <f t="shared" ref="E454:AA454" si="263">$D$11</f>
        <v>110.23</v>
      </c>
      <c r="F454" s="44">
        <f t="shared" si="263"/>
        <v>110.23</v>
      </c>
      <c r="G454" s="44">
        <f t="shared" si="263"/>
        <v>110.23</v>
      </c>
      <c r="H454" s="44">
        <f t="shared" si="263"/>
        <v>110.23</v>
      </c>
      <c r="I454" s="44">
        <f t="shared" si="263"/>
        <v>110.23</v>
      </c>
      <c r="J454" s="44">
        <f t="shared" si="263"/>
        <v>110.23</v>
      </c>
      <c r="K454" s="44">
        <f t="shared" si="263"/>
        <v>110.23</v>
      </c>
      <c r="L454" s="44">
        <f t="shared" si="263"/>
        <v>110.23</v>
      </c>
      <c r="M454" s="44">
        <f t="shared" si="263"/>
        <v>110.23</v>
      </c>
      <c r="N454" s="44">
        <f t="shared" si="263"/>
        <v>110.23</v>
      </c>
      <c r="O454" s="44">
        <f t="shared" si="263"/>
        <v>110.23</v>
      </c>
      <c r="P454" s="44">
        <f t="shared" si="263"/>
        <v>110.23</v>
      </c>
      <c r="Q454" s="44">
        <f t="shared" si="263"/>
        <v>110.23</v>
      </c>
      <c r="R454" s="44">
        <f t="shared" si="263"/>
        <v>110.23</v>
      </c>
      <c r="S454" s="44">
        <f t="shared" si="263"/>
        <v>110.23</v>
      </c>
      <c r="T454" s="44">
        <f t="shared" si="263"/>
        <v>110.23</v>
      </c>
      <c r="U454" s="44">
        <f t="shared" si="263"/>
        <v>110.23</v>
      </c>
      <c r="V454" s="44">
        <f t="shared" si="263"/>
        <v>110.23</v>
      </c>
      <c r="W454" s="44">
        <f t="shared" si="263"/>
        <v>110.23</v>
      </c>
      <c r="X454" s="44">
        <f t="shared" si="263"/>
        <v>110.23</v>
      </c>
      <c r="Y454" s="44">
        <f t="shared" si="263"/>
        <v>110.23</v>
      </c>
      <c r="Z454" s="44">
        <f t="shared" si="263"/>
        <v>110.23</v>
      </c>
      <c r="AA454" s="44">
        <f t="shared" si="263"/>
        <v>110.23</v>
      </c>
    </row>
    <row r="455" spans="1:27" x14ac:dyDescent="0.2">
      <c r="A455" s="90" t="s">
        <v>2624</v>
      </c>
      <c r="B455" s="28" t="str">
        <f>"29"&amp;"."&amp;$B$777&amp;"."&amp;$B$778</f>
        <v>29.04.2023</v>
      </c>
      <c r="C455" s="82" t="s">
        <v>76</v>
      </c>
      <c r="D455" s="83">
        <f>ROUND(((D456+D457+D459+D458)/1000),5)</f>
        <v>1.96211</v>
      </c>
      <c r="E455" s="83">
        <f>ROUND(((E456+E457+E459+E458)/1000),5)</f>
        <v>1.80128</v>
      </c>
      <c r="F455" s="83">
        <f>ROUND(((F456+F457+F459+F458)/1000),5)</f>
        <v>1.6366700000000001</v>
      </c>
      <c r="G455" s="83">
        <f t="shared" ref="G455:AA455" si="264">ROUND(((G456+G457+G459+G458)/1000),5)</f>
        <v>1.59334</v>
      </c>
      <c r="H455" s="83">
        <f t="shared" si="264"/>
        <v>1.60673</v>
      </c>
      <c r="I455" s="83">
        <f t="shared" si="264"/>
        <v>1.6150500000000001</v>
      </c>
      <c r="J455" s="83">
        <f t="shared" si="264"/>
        <v>1.6467799999999999</v>
      </c>
      <c r="K455" s="83">
        <f t="shared" si="264"/>
        <v>1.8425800000000001</v>
      </c>
      <c r="L455" s="83">
        <f t="shared" si="264"/>
        <v>2.10101</v>
      </c>
      <c r="M455" s="83">
        <f t="shared" si="264"/>
        <v>2.3283399999999999</v>
      </c>
      <c r="N455" s="83">
        <f t="shared" si="264"/>
        <v>2.3774299999999999</v>
      </c>
      <c r="O455" s="83">
        <f t="shared" si="264"/>
        <v>2.37385</v>
      </c>
      <c r="P455" s="83">
        <f t="shared" si="264"/>
        <v>2.2943199999999999</v>
      </c>
      <c r="Q455" s="83">
        <f t="shared" si="264"/>
        <v>2.2880799999999999</v>
      </c>
      <c r="R455" s="83">
        <f t="shared" si="264"/>
        <v>2.25556</v>
      </c>
      <c r="S455" s="83">
        <f t="shared" si="264"/>
        <v>2.21502</v>
      </c>
      <c r="T455" s="83">
        <f t="shared" si="264"/>
        <v>2.2720400000000001</v>
      </c>
      <c r="U455" s="83">
        <f t="shared" si="264"/>
        <v>2.2740100000000001</v>
      </c>
      <c r="V455" s="83">
        <f t="shared" si="264"/>
        <v>2.2806099999999998</v>
      </c>
      <c r="W455" s="83">
        <f t="shared" si="264"/>
        <v>2.40157</v>
      </c>
      <c r="X455" s="83">
        <f t="shared" si="264"/>
        <v>2.47723</v>
      </c>
      <c r="Y455" s="83">
        <f t="shared" si="264"/>
        <v>2.3212700000000002</v>
      </c>
      <c r="Z455" s="83">
        <f t="shared" si="264"/>
        <v>2.0937700000000001</v>
      </c>
      <c r="AA455" s="83">
        <f t="shared" si="264"/>
        <v>1.97525</v>
      </c>
    </row>
    <row r="456" spans="1:27" ht="12.75" customHeight="1" outlineLevel="1" x14ac:dyDescent="0.2">
      <c r="A456" s="91" t="s">
        <v>2625</v>
      </c>
      <c r="B456" s="63" t="s">
        <v>233</v>
      </c>
      <c r="C456" s="43" t="s">
        <v>79</v>
      </c>
      <c r="D456" s="44">
        <v>1628.71</v>
      </c>
      <c r="E456" s="44">
        <v>1467.88</v>
      </c>
      <c r="F456" s="44">
        <v>1303.27</v>
      </c>
      <c r="G456" s="44">
        <v>1259.94</v>
      </c>
      <c r="H456" s="44">
        <v>1273.33</v>
      </c>
      <c r="I456" s="44">
        <v>1281.6500000000001</v>
      </c>
      <c r="J456" s="44">
        <v>1313.38</v>
      </c>
      <c r="K456" s="44">
        <v>1509.18</v>
      </c>
      <c r="L456" s="44">
        <v>1767.61</v>
      </c>
      <c r="M456" s="44">
        <v>1994.94</v>
      </c>
      <c r="N456" s="44">
        <v>2044.03</v>
      </c>
      <c r="O456" s="44">
        <v>2040.45</v>
      </c>
      <c r="P456" s="44">
        <v>1960.92</v>
      </c>
      <c r="Q456" s="44">
        <v>1954.68</v>
      </c>
      <c r="R456" s="44">
        <v>1922.16</v>
      </c>
      <c r="S456" s="44">
        <v>1881.62</v>
      </c>
      <c r="T456" s="44">
        <v>1938.64</v>
      </c>
      <c r="U456" s="44">
        <v>1940.61</v>
      </c>
      <c r="V456" s="44">
        <v>1947.21</v>
      </c>
      <c r="W456" s="44">
        <v>2068.17</v>
      </c>
      <c r="X456" s="44">
        <v>2143.83</v>
      </c>
      <c r="Y456" s="44">
        <v>1987.87</v>
      </c>
      <c r="Z456" s="44">
        <v>1760.37</v>
      </c>
      <c r="AA456" s="44">
        <v>1641.85</v>
      </c>
    </row>
    <row r="457" spans="1:27" ht="12.75" customHeight="1" outlineLevel="1" x14ac:dyDescent="0.2">
      <c r="A457" s="91" t="s">
        <v>2626</v>
      </c>
      <c r="B457" s="63" t="s">
        <v>90</v>
      </c>
      <c r="C457" s="43" t="s">
        <v>79</v>
      </c>
      <c r="D457" s="44">
        <f>$D$317</f>
        <v>217.03</v>
      </c>
      <c r="E457" s="44">
        <f t="shared" ref="E457:AA457" si="265">$D$317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customHeight="1" outlineLevel="1" x14ac:dyDescent="0.2">
      <c r="A458" s="91" t="s">
        <v>2627</v>
      </c>
      <c r="B458" s="63" t="s">
        <v>83</v>
      </c>
      <c r="C458" s="43" t="s">
        <v>79</v>
      </c>
      <c r="D458" s="44">
        <v>6.14</v>
      </c>
      <c r="E458" s="44">
        <v>6.14</v>
      </c>
      <c r="F458" s="44">
        <v>6.14</v>
      </c>
      <c r="G458" s="44">
        <v>6.14</v>
      </c>
      <c r="H458" s="44">
        <v>6.14</v>
      </c>
      <c r="I458" s="44">
        <v>6.14</v>
      </c>
      <c r="J458" s="44">
        <v>6.14</v>
      </c>
      <c r="K458" s="44">
        <v>6.14</v>
      </c>
      <c r="L458" s="44">
        <v>6.14</v>
      </c>
      <c r="M458" s="44">
        <v>6.14</v>
      </c>
      <c r="N458" s="44">
        <v>6.14</v>
      </c>
      <c r="O458" s="44">
        <v>6.14</v>
      </c>
      <c r="P458" s="44">
        <v>6.14</v>
      </c>
      <c r="Q458" s="44">
        <v>6.14</v>
      </c>
      <c r="R458" s="44">
        <v>6.14</v>
      </c>
      <c r="S458" s="44">
        <v>6.14</v>
      </c>
      <c r="T458" s="44">
        <v>6.14</v>
      </c>
      <c r="U458" s="44">
        <v>6.14</v>
      </c>
      <c r="V458" s="44">
        <v>6.14</v>
      </c>
      <c r="W458" s="44">
        <v>6.14</v>
      </c>
      <c r="X458" s="44">
        <v>6.14</v>
      </c>
      <c r="Y458" s="44">
        <v>6.14</v>
      </c>
      <c r="Z458" s="44">
        <v>6.14</v>
      </c>
      <c r="AA458" s="44">
        <v>6.14</v>
      </c>
    </row>
    <row r="459" spans="1:27" ht="12.75" customHeight="1" outlineLevel="1" x14ac:dyDescent="0.2">
      <c r="A459" s="91" t="s">
        <v>2628</v>
      </c>
      <c r="B459" s="63" t="s">
        <v>81</v>
      </c>
      <c r="C459" s="43" t="s">
        <v>79</v>
      </c>
      <c r="D459" s="44">
        <f>$D$11</f>
        <v>110.23</v>
      </c>
      <c r="E459" s="44">
        <f t="shared" ref="E459:AA459" si="266">$D$11</f>
        <v>110.23</v>
      </c>
      <c r="F459" s="44">
        <f t="shared" si="266"/>
        <v>110.23</v>
      </c>
      <c r="G459" s="44">
        <f t="shared" si="266"/>
        <v>110.23</v>
      </c>
      <c r="H459" s="44">
        <f t="shared" si="266"/>
        <v>110.23</v>
      </c>
      <c r="I459" s="44">
        <f t="shared" si="266"/>
        <v>110.23</v>
      </c>
      <c r="J459" s="44">
        <f t="shared" si="266"/>
        <v>110.23</v>
      </c>
      <c r="K459" s="44">
        <f t="shared" si="266"/>
        <v>110.23</v>
      </c>
      <c r="L459" s="44">
        <f t="shared" si="266"/>
        <v>110.23</v>
      </c>
      <c r="M459" s="44">
        <f t="shared" si="266"/>
        <v>110.23</v>
      </c>
      <c r="N459" s="44">
        <f t="shared" si="266"/>
        <v>110.23</v>
      </c>
      <c r="O459" s="44">
        <f t="shared" si="266"/>
        <v>110.23</v>
      </c>
      <c r="P459" s="44">
        <f t="shared" si="266"/>
        <v>110.23</v>
      </c>
      <c r="Q459" s="44">
        <f t="shared" si="266"/>
        <v>110.23</v>
      </c>
      <c r="R459" s="44">
        <f t="shared" si="266"/>
        <v>110.23</v>
      </c>
      <c r="S459" s="44">
        <f t="shared" si="266"/>
        <v>110.23</v>
      </c>
      <c r="T459" s="44">
        <f t="shared" si="266"/>
        <v>110.23</v>
      </c>
      <c r="U459" s="44">
        <f t="shared" si="266"/>
        <v>110.23</v>
      </c>
      <c r="V459" s="44">
        <f t="shared" si="266"/>
        <v>110.23</v>
      </c>
      <c r="W459" s="44">
        <f t="shared" si="266"/>
        <v>110.23</v>
      </c>
      <c r="X459" s="44">
        <f t="shared" si="266"/>
        <v>110.23</v>
      </c>
      <c r="Y459" s="44">
        <f t="shared" si="266"/>
        <v>110.23</v>
      </c>
      <c r="Z459" s="44">
        <f t="shared" si="266"/>
        <v>110.23</v>
      </c>
      <c r="AA459" s="44">
        <f t="shared" si="266"/>
        <v>110.23</v>
      </c>
    </row>
    <row r="460" spans="1:27" x14ac:dyDescent="0.2">
      <c r="A460" s="90" t="s">
        <v>2629</v>
      </c>
      <c r="B460" s="28" t="str">
        <f>"30"&amp;"."&amp;$B$777&amp;"."&amp;$B$778</f>
        <v>30.04.2023</v>
      </c>
      <c r="C460" s="82" t="s">
        <v>76</v>
      </c>
      <c r="D460" s="83">
        <f>ROUND(((D461+D462+D464+D463)/1000),5)</f>
        <v>1.9369099999999999</v>
      </c>
      <c r="E460" s="83">
        <f>ROUND(((E461+E462+E464+E463)/1000),5)</f>
        <v>1.7693300000000001</v>
      </c>
      <c r="F460" s="83">
        <f>ROUND(((F461+F462+F464+F463)/1000),5)</f>
        <v>1.6311199999999999</v>
      </c>
      <c r="G460" s="83">
        <f t="shared" ref="G460:AA460" si="267">ROUND(((G461+G462+G464+G463)/1000),5)</f>
        <v>1.5802700000000001</v>
      </c>
      <c r="H460" s="83">
        <f t="shared" si="267"/>
        <v>1.57718</v>
      </c>
      <c r="I460" s="83">
        <f t="shared" si="267"/>
        <v>1.6121099999999999</v>
      </c>
      <c r="J460" s="83">
        <f t="shared" si="267"/>
        <v>1.61836</v>
      </c>
      <c r="K460" s="83">
        <f t="shared" si="267"/>
        <v>1.7421800000000001</v>
      </c>
      <c r="L460" s="83">
        <f t="shared" si="267"/>
        <v>1.98186</v>
      </c>
      <c r="M460" s="83">
        <f t="shared" si="267"/>
        <v>2.14689</v>
      </c>
      <c r="N460" s="83">
        <f t="shared" si="267"/>
        <v>2.21855</v>
      </c>
      <c r="O460" s="83">
        <f t="shared" si="267"/>
        <v>2.2177099999999998</v>
      </c>
      <c r="P460" s="83">
        <f t="shared" si="267"/>
        <v>2.20425</v>
      </c>
      <c r="Q460" s="83">
        <f t="shared" si="267"/>
        <v>2.2030099999999999</v>
      </c>
      <c r="R460" s="83">
        <f t="shared" si="267"/>
        <v>2.1061800000000002</v>
      </c>
      <c r="S460" s="83">
        <f t="shared" si="267"/>
        <v>2.0887500000000001</v>
      </c>
      <c r="T460" s="83">
        <f t="shared" si="267"/>
        <v>2.2479</v>
      </c>
      <c r="U460" s="83">
        <f t="shared" si="267"/>
        <v>2.2829999999999999</v>
      </c>
      <c r="V460" s="83">
        <f t="shared" si="267"/>
        <v>2.2915000000000001</v>
      </c>
      <c r="W460" s="83">
        <f t="shared" si="267"/>
        <v>2.4647600000000001</v>
      </c>
      <c r="X460" s="83">
        <f t="shared" si="267"/>
        <v>2.6532399999999998</v>
      </c>
      <c r="Y460" s="83">
        <f t="shared" si="267"/>
        <v>2.3475600000000001</v>
      </c>
      <c r="Z460" s="83">
        <f t="shared" si="267"/>
        <v>2.0580599999999998</v>
      </c>
      <c r="AA460" s="83">
        <f t="shared" si="267"/>
        <v>1.91788</v>
      </c>
    </row>
    <row r="461" spans="1:27" ht="12.75" customHeight="1" outlineLevel="1" x14ac:dyDescent="0.2">
      <c r="A461" s="91" t="s">
        <v>2630</v>
      </c>
      <c r="B461" s="63" t="s">
        <v>233</v>
      </c>
      <c r="C461" s="43" t="s">
        <v>79</v>
      </c>
      <c r="D461" s="44">
        <v>1603.51</v>
      </c>
      <c r="E461" s="44">
        <v>1435.93</v>
      </c>
      <c r="F461" s="44">
        <v>1297.72</v>
      </c>
      <c r="G461" s="44">
        <v>1246.8699999999999</v>
      </c>
      <c r="H461" s="44">
        <v>1243.78</v>
      </c>
      <c r="I461" s="44">
        <v>1278.71</v>
      </c>
      <c r="J461" s="44">
        <v>1284.96</v>
      </c>
      <c r="K461" s="44">
        <v>1408.78</v>
      </c>
      <c r="L461" s="44">
        <v>1648.46</v>
      </c>
      <c r="M461" s="44">
        <v>1813.49</v>
      </c>
      <c r="N461" s="44">
        <v>1885.15</v>
      </c>
      <c r="O461" s="44">
        <v>1884.31</v>
      </c>
      <c r="P461" s="44">
        <v>1870.85</v>
      </c>
      <c r="Q461" s="44">
        <v>1869.61</v>
      </c>
      <c r="R461" s="44">
        <v>1772.78</v>
      </c>
      <c r="S461" s="44">
        <v>1755.35</v>
      </c>
      <c r="T461" s="44">
        <v>1914.5</v>
      </c>
      <c r="U461" s="44">
        <v>1949.6</v>
      </c>
      <c r="V461" s="44">
        <v>1958.1</v>
      </c>
      <c r="W461" s="44">
        <v>2131.36</v>
      </c>
      <c r="X461" s="44">
        <v>2319.84</v>
      </c>
      <c r="Y461" s="44">
        <v>2014.16</v>
      </c>
      <c r="Z461" s="44">
        <v>1724.66</v>
      </c>
      <c r="AA461" s="44">
        <v>1584.48</v>
      </c>
    </row>
    <row r="462" spans="1:27" ht="12.75" customHeight="1" outlineLevel="1" x14ac:dyDescent="0.2">
      <c r="A462" s="91" t="s">
        <v>2631</v>
      </c>
      <c r="B462" s="63" t="s">
        <v>90</v>
      </c>
      <c r="C462" s="43" t="s">
        <v>79</v>
      </c>
      <c r="D462" s="44">
        <f>$D$317</f>
        <v>217.03</v>
      </c>
      <c r="E462" s="44">
        <f t="shared" ref="E462:AA462" si="268">$D$317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customHeight="1" outlineLevel="1" x14ac:dyDescent="0.2">
      <c r="A463" s="91" t="s">
        <v>2632</v>
      </c>
      <c r="B463" s="63" t="s">
        <v>83</v>
      </c>
      <c r="C463" s="43" t="s">
        <v>79</v>
      </c>
      <c r="D463" s="44">
        <v>6.14</v>
      </c>
      <c r="E463" s="44">
        <v>6.14</v>
      </c>
      <c r="F463" s="44">
        <v>6.14</v>
      </c>
      <c r="G463" s="44">
        <v>6.14</v>
      </c>
      <c r="H463" s="44">
        <v>6.14</v>
      </c>
      <c r="I463" s="44">
        <v>6.14</v>
      </c>
      <c r="J463" s="44">
        <v>6.14</v>
      </c>
      <c r="K463" s="44">
        <v>6.14</v>
      </c>
      <c r="L463" s="44">
        <v>6.14</v>
      </c>
      <c r="M463" s="44">
        <v>6.14</v>
      </c>
      <c r="N463" s="44">
        <v>6.14</v>
      </c>
      <c r="O463" s="44">
        <v>6.14</v>
      </c>
      <c r="P463" s="44">
        <v>6.14</v>
      </c>
      <c r="Q463" s="44">
        <v>6.14</v>
      </c>
      <c r="R463" s="44">
        <v>6.14</v>
      </c>
      <c r="S463" s="44">
        <v>6.14</v>
      </c>
      <c r="T463" s="44">
        <v>6.14</v>
      </c>
      <c r="U463" s="44">
        <v>6.14</v>
      </c>
      <c r="V463" s="44">
        <v>6.14</v>
      </c>
      <c r="W463" s="44">
        <v>6.14</v>
      </c>
      <c r="X463" s="44">
        <v>6.14</v>
      </c>
      <c r="Y463" s="44">
        <v>6.14</v>
      </c>
      <c r="Z463" s="44">
        <v>6.14</v>
      </c>
      <c r="AA463" s="44">
        <v>6.14</v>
      </c>
    </row>
    <row r="464" spans="1:27" ht="12.75" customHeight="1" outlineLevel="1" x14ac:dyDescent="0.2">
      <c r="A464" s="91" t="s">
        <v>2633</v>
      </c>
      <c r="B464" s="63" t="s">
        <v>81</v>
      </c>
      <c r="C464" s="43" t="s">
        <v>79</v>
      </c>
      <c r="D464" s="44">
        <f>$D$11</f>
        <v>110.23</v>
      </c>
      <c r="E464" s="44">
        <f t="shared" ref="E464:AA464" si="269">$D$11</f>
        <v>110.23</v>
      </c>
      <c r="F464" s="44">
        <f t="shared" si="269"/>
        <v>110.23</v>
      </c>
      <c r="G464" s="44">
        <f t="shared" si="269"/>
        <v>110.23</v>
      </c>
      <c r="H464" s="44">
        <f t="shared" si="269"/>
        <v>110.23</v>
      </c>
      <c r="I464" s="44">
        <f t="shared" si="269"/>
        <v>110.23</v>
      </c>
      <c r="J464" s="44">
        <f t="shared" si="269"/>
        <v>110.23</v>
      </c>
      <c r="K464" s="44">
        <f t="shared" si="269"/>
        <v>110.23</v>
      </c>
      <c r="L464" s="44">
        <f t="shared" si="269"/>
        <v>110.23</v>
      </c>
      <c r="M464" s="44">
        <f t="shared" si="269"/>
        <v>110.23</v>
      </c>
      <c r="N464" s="44">
        <f t="shared" si="269"/>
        <v>110.23</v>
      </c>
      <c r="O464" s="44">
        <f t="shared" si="269"/>
        <v>110.23</v>
      </c>
      <c r="P464" s="44">
        <f t="shared" si="269"/>
        <v>110.23</v>
      </c>
      <c r="Q464" s="44">
        <f t="shared" si="269"/>
        <v>110.23</v>
      </c>
      <c r="R464" s="44">
        <f t="shared" si="269"/>
        <v>110.23</v>
      </c>
      <c r="S464" s="44">
        <f t="shared" si="269"/>
        <v>110.23</v>
      </c>
      <c r="T464" s="44">
        <f t="shared" si="269"/>
        <v>110.23</v>
      </c>
      <c r="U464" s="44">
        <f t="shared" si="269"/>
        <v>110.23</v>
      </c>
      <c r="V464" s="44">
        <f t="shared" si="269"/>
        <v>110.23</v>
      </c>
      <c r="W464" s="44">
        <f t="shared" si="269"/>
        <v>110.23</v>
      </c>
      <c r="X464" s="44">
        <f t="shared" si="269"/>
        <v>110.23</v>
      </c>
      <c r="Y464" s="44">
        <f t="shared" si="269"/>
        <v>110.23</v>
      </c>
      <c r="Z464" s="44">
        <f t="shared" si="269"/>
        <v>110.23</v>
      </c>
      <c r="AA464" s="44">
        <f t="shared" si="269"/>
        <v>110.23</v>
      </c>
    </row>
    <row r="465" spans="1:27" x14ac:dyDescent="0.2">
      <c r="B465" s="93" t="s">
        <v>382</v>
      </c>
    </row>
    <row r="466" spans="1:27" x14ac:dyDescent="0.2">
      <c r="B466" s="93" t="s">
        <v>382</v>
      </c>
    </row>
    <row r="467" spans="1:27" x14ac:dyDescent="0.2">
      <c r="A467" s="164" t="s">
        <v>685</v>
      </c>
      <c r="B467" s="165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  <c r="N467" s="165"/>
      <c r="O467" s="165"/>
      <c r="P467" s="165"/>
      <c r="Q467" s="165"/>
      <c r="R467" s="165"/>
      <c r="S467" s="165"/>
      <c r="T467" s="165"/>
      <c r="U467" s="165"/>
      <c r="V467" s="165"/>
      <c r="W467" s="165"/>
      <c r="X467" s="165"/>
      <c r="Y467" s="165"/>
      <c r="Z467" s="165"/>
      <c r="AA467" s="166"/>
    </row>
    <row r="468" spans="1:27" ht="25.5" x14ac:dyDescent="0.2">
      <c r="A468" s="26" t="s">
        <v>64</v>
      </c>
      <c r="B468" s="27" t="s">
        <v>205</v>
      </c>
      <c r="C468" s="26" t="s">
        <v>206</v>
      </c>
      <c r="D468" s="27" t="s">
        <v>207</v>
      </c>
      <c r="E468" s="27" t="s">
        <v>208</v>
      </c>
      <c r="F468" s="27" t="s">
        <v>209</v>
      </c>
      <c r="G468" s="27" t="s">
        <v>210</v>
      </c>
      <c r="H468" s="27" t="s">
        <v>211</v>
      </c>
      <c r="I468" s="27" t="s">
        <v>212</v>
      </c>
      <c r="J468" s="27" t="s">
        <v>213</v>
      </c>
      <c r="K468" s="27" t="s">
        <v>214</v>
      </c>
      <c r="L468" s="27" t="s">
        <v>215</v>
      </c>
      <c r="M468" s="27" t="s">
        <v>216</v>
      </c>
      <c r="N468" s="27" t="s">
        <v>217</v>
      </c>
      <c r="O468" s="27" t="s">
        <v>218</v>
      </c>
      <c r="P468" s="27" t="s">
        <v>219</v>
      </c>
      <c r="Q468" s="27" t="s">
        <v>220</v>
      </c>
      <c r="R468" s="27" t="s">
        <v>221</v>
      </c>
      <c r="S468" s="27" t="s">
        <v>222</v>
      </c>
      <c r="T468" s="27" t="s">
        <v>223</v>
      </c>
      <c r="U468" s="27" t="s">
        <v>224</v>
      </c>
      <c r="V468" s="27" t="s">
        <v>225</v>
      </c>
      <c r="W468" s="27" t="s">
        <v>226</v>
      </c>
      <c r="X468" s="27" t="s">
        <v>227</v>
      </c>
      <c r="Y468" s="27" t="s">
        <v>228</v>
      </c>
      <c r="Z468" s="27" t="s">
        <v>229</v>
      </c>
      <c r="AA468" s="27" t="s">
        <v>230</v>
      </c>
    </row>
    <row r="469" spans="1:27" x14ac:dyDescent="0.2">
      <c r="A469" s="90" t="s">
        <v>2634</v>
      </c>
      <c r="B469" s="28" t="str">
        <f>"01"&amp;"."&amp;$B$777&amp;"."&amp;$B$778</f>
        <v>01.04.2023</v>
      </c>
      <c r="C469" s="82" t="s">
        <v>76</v>
      </c>
      <c r="D469" s="83">
        <f>ROUND(((D470+D471+D473+D472)/1000),5)</f>
        <v>1.7074100000000001</v>
      </c>
      <c r="E469" s="83">
        <f>ROUND(((E470+E471+E473+E472)/1000),5)</f>
        <v>1.6262399999999999</v>
      </c>
      <c r="F469" s="83">
        <f>ROUND(((F470+F471+F473+F472)/1000),5)</f>
        <v>1.61466</v>
      </c>
      <c r="G469" s="83">
        <f t="shared" ref="G469:AA469" si="270">ROUND(((G470+G471+G473+G472)/1000),5)</f>
        <v>1.60581</v>
      </c>
      <c r="H469" s="83">
        <f t="shared" si="270"/>
        <v>1.6176699999999999</v>
      </c>
      <c r="I469" s="83">
        <f t="shared" si="270"/>
        <v>1.6260300000000001</v>
      </c>
      <c r="J469" s="83">
        <f t="shared" si="270"/>
        <v>1.6284799999999999</v>
      </c>
      <c r="K469" s="83">
        <f t="shared" si="270"/>
        <v>1.8488800000000001</v>
      </c>
      <c r="L469" s="83">
        <f t="shared" si="270"/>
        <v>2.0379399999999999</v>
      </c>
      <c r="M469" s="83">
        <f t="shared" si="270"/>
        <v>2.06881</v>
      </c>
      <c r="N469" s="83">
        <f t="shared" si="270"/>
        <v>2.1046</v>
      </c>
      <c r="O469" s="83">
        <f t="shared" si="270"/>
        <v>2.1400100000000002</v>
      </c>
      <c r="P469" s="83">
        <f t="shared" si="270"/>
        <v>2.1246499999999999</v>
      </c>
      <c r="Q469" s="83">
        <f t="shared" si="270"/>
        <v>2.11944</v>
      </c>
      <c r="R469" s="83">
        <f t="shared" si="270"/>
        <v>2.1094200000000001</v>
      </c>
      <c r="S469" s="83">
        <f t="shared" si="270"/>
        <v>2.1105399999999999</v>
      </c>
      <c r="T469" s="83">
        <f t="shared" si="270"/>
        <v>2.11</v>
      </c>
      <c r="U469" s="83">
        <f t="shared" si="270"/>
        <v>2.0995699999999999</v>
      </c>
      <c r="V469" s="83">
        <f t="shared" si="270"/>
        <v>2.1030500000000001</v>
      </c>
      <c r="W469" s="83">
        <f t="shared" si="270"/>
        <v>2.13788</v>
      </c>
      <c r="X469" s="83">
        <f t="shared" si="270"/>
        <v>2.12452</v>
      </c>
      <c r="Y469" s="83">
        <f t="shared" si="270"/>
        <v>2.0674199999999998</v>
      </c>
      <c r="Z469" s="83">
        <f t="shared" si="270"/>
        <v>1.98739</v>
      </c>
      <c r="AA469" s="83">
        <f t="shared" si="270"/>
        <v>1.8635699999999999</v>
      </c>
    </row>
    <row r="470" spans="1:27" ht="12.75" customHeight="1" outlineLevel="1" x14ac:dyDescent="0.2">
      <c r="A470" s="91" t="s">
        <v>2635</v>
      </c>
      <c r="B470" s="63" t="s">
        <v>233</v>
      </c>
      <c r="C470" s="43" t="s">
        <v>79</v>
      </c>
      <c r="D470" s="44">
        <v>1156.8599999999999</v>
      </c>
      <c r="E470" s="44">
        <v>1075.69</v>
      </c>
      <c r="F470" s="44">
        <v>1064.1099999999999</v>
      </c>
      <c r="G470" s="44">
        <v>1055.26</v>
      </c>
      <c r="H470" s="44">
        <v>1067.1199999999999</v>
      </c>
      <c r="I470" s="44">
        <v>1075.48</v>
      </c>
      <c r="J470" s="44">
        <v>1077.93</v>
      </c>
      <c r="K470" s="44">
        <v>1298.33</v>
      </c>
      <c r="L470" s="44">
        <v>1487.39</v>
      </c>
      <c r="M470" s="44">
        <v>1518.26</v>
      </c>
      <c r="N470" s="44">
        <v>1554.05</v>
      </c>
      <c r="O470" s="44">
        <v>1589.46</v>
      </c>
      <c r="P470" s="44">
        <v>1574.1</v>
      </c>
      <c r="Q470" s="44">
        <v>1568.89</v>
      </c>
      <c r="R470" s="44">
        <v>1558.87</v>
      </c>
      <c r="S470" s="44">
        <v>1559.99</v>
      </c>
      <c r="T470" s="44">
        <v>1559.45</v>
      </c>
      <c r="U470" s="44">
        <v>1549.02</v>
      </c>
      <c r="V470" s="44">
        <v>1552.5</v>
      </c>
      <c r="W470" s="44">
        <v>1587.33</v>
      </c>
      <c r="X470" s="44">
        <v>1573.97</v>
      </c>
      <c r="Y470" s="44">
        <v>1516.87</v>
      </c>
      <c r="Z470" s="44">
        <v>1436.84</v>
      </c>
      <c r="AA470" s="44">
        <v>1313.02</v>
      </c>
    </row>
    <row r="471" spans="1:27" ht="12.75" customHeight="1" outlineLevel="1" x14ac:dyDescent="0.2">
      <c r="A471" s="91" t="s">
        <v>2636</v>
      </c>
      <c r="B471" s="63" t="s">
        <v>90</v>
      </c>
      <c r="C471" s="43" t="s">
        <v>79</v>
      </c>
      <c r="D471" s="44">
        <v>434.18</v>
      </c>
      <c r="E471" s="44">
        <f>$D$471</f>
        <v>434.18</v>
      </c>
      <c r="F471" s="44">
        <f t="shared" ref="F471:AA471" si="271">$D$471</f>
        <v>434.18</v>
      </c>
      <c r="G471" s="44">
        <f t="shared" si="271"/>
        <v>434.18</v>
      </c>
      <c r="H471" s="44">
        <f t="shared" si="271"/>
        <v>434.18</v>
      </c>
      <c r="I471" s="44">
        <f t="shared" si="271"/>
        <v>434.18</v>
      </c>
      <c r="J471" s="44">
        <f t="shared" si="271"/>
        <v>434.18</v>
      </c>
      <c r="K471" s="44">
        <f t="shared" si="271"/>
        <v>434.18</v>
      </c>
      <c r="L471" s="44">
        <f t="shared" si="271"/>
        <v>434.18</v>
      </c>
      <c r="M471" s="44">
        <f t="shared" si="271"/>
        <v>434.18</v>
      </c>
      <c r="N471" s="44">
        <f t="shared" si="271"/>
        <v>434.18</v>
      </c>
      <c r="O471" s="44">
        <f t="shared" si="271"/>
        <v>434.18</v>
      </c>
      <c r="P471" s="44">
        <f t="shared" si="271"/>
        <v>434.18</v>
      </c>
      <c r="Q471" s="44">
        <f t="shared" si="271"/>
        <v>434.18</v>
      </c>
      <c r="R471" s="44">
        <f t="shared" si="271"/>
        <v>434.18</v>
      </c>
      <c r="S471" s="44">
        <f t="shared" si="271"/>
        <v>434.18</v>
      </c>
      <c r="T471" s="44">
        <f t="shared" si="271"/>
        <v>434.18</v>
      </c>
      <c r="U471" s="44">
        <f t="shared" si="271"/>
        <v>434.18</v>
      </c>
      <c r="V471" s="44">
        <f t="shared" si="271"/>
        <v>434.18</v>
      </c>
      <c r="W471" s="44">
        <f t="shared" si="271"/>
        <v>434.18</v>
      </c>
      <c r="X471" s="44">
        <f t="shared" si="271"/>
        <v>434.18</v>
      </c>
      <c r="Y471" s="44">
        <f t="shared" si="271"/>
        <v>434.18</v>
      </c>
      <c r="Z471" s="44">
        <f t="shared" si="271"/>
        <v>434.18</v>
      </c>
      <c r="AA471" s="44">
        <f t="shared" si="271"/>
        <v>434.18</v>
      </c>
    </row>
    <row r="472" spans="1:27" ht="12.75" customHeight="1" outlineLevel="1" x14ac:dyDescent="0.2">
      <c r="A472" s="91" t="s">
        <v>2637</v>
      </c>
      <c r="B472" s="63" t="s">
        <v>83</v>
      </c>
      <c r="C472" s="43" t="s">
        <v>79</v>
      </c>
      <c r="D472" s="44">
        <v>6.14</v>
      </c>
      <c r="E472" s="44">
        <v>6.14</v>
      </c>
      <c r="F472" s="44">
        <v>6.14</v>
      </c>
      <c r="G472" s="44">
        <v>6.14</v>
      </c>
      <c r="H472" s="44">
        <v>6.14</v>
      </c>
      <c r="I472" s="44">
        <v>6.14</v>
      </c>
      <c r="J472" s="44">
        <v>6.14</v>
      </c>
      <c r="K472" s="44">
        <v>6.14</v>
      </c>
      <c r="L472" s="44">
        <v>6.14</v>
      </c>
      <c r="M472" s="44">
        <v>6.14</v>
      </c>
      <c r="N472" s="44">
        <v>6.14</v>
      </c>
      <c r="O472" s="44">
        <v>6.14</v>
      </c>
      <c r="P472" s="44">
        <v>6.14</v>
      </c>
      <c r="Q472" s="44">
        <v>6.14</v>
      </c>
      <c r="R472" s="44">
        <v>6.14</v>
      </c>
      <c r="S472" s="44">
        <v>6.14</v>
      </c>
      <c r="T472" s="44">
        <v>6.14</v>
      </c>
      <c r="U472" s="44">
        <v>6.14</v>
      </c>
      <c r="V472" s="44">
        <v>6.14</v>
      </c>
      <c r="W472" s="44">
        <v>6.14</v>
      </c>
      <c r="X472" s="44">
        <v>6.14</v>
      </c>
      <c r="Y472" s="44">
        <v>6.14</v>
      </c>
      <c r="Z472" s="44">
        <v>6.14</v>
      </c>
      <c r="AA472" s="44">
        <v>6.14</v>
      </c>
    </row>
    <row r="473" spans="1:27" ht="12.75" customHeight="1" outlineLevel="1" x14ac:dyDescent="0.2">
      <c r="A473" s="91" t="s">
        <v>2638</v>
      </c>
      <c r="B473" s="63" t="s">
        <v>81</v>
      </c>
      <c r="C473" s="43" t="s">
        <v>79</v>
      </c>
      <c r="D473" s="44">
        <f>$D$11</f>
        <v>110.23</v>
      </c>
      <c r="E473" s="44">
        <f t="shared" ref="E473:AA473" si="272">$D$11</f>
        <v>110.23</v>
      </c>
      <c r="F473" s="44">
        <f t="shared" si="272"/>
        <v>110.23</v>
      </c>
      <c r="G473" s="44">
        <f t="shared" si="272"/>
        <v>110.23</v>
      </c>
      <c r="H473" s="44">
        <f t="shared" si="272"/>
        <v>110.23</v>
      </c>
      <c r="I473" s="44">
        <f t="shared" si="272"/>
        <v>110.23</v>
      </c>
      <c r="J473" s="44">
        <f t="shared" si="272"/>
        <v>110.23</v>
      </c>
      <c r="K473" s="44">
        <f t="shared" si="272"/>
        <v>110.23</v>
      </c>
      <c r="L473" s="44">
        <f t="shared" si="272"/>
        <v>110.23</v>
      </c>
      <c r="M473" s="44">
        <f t="shared" si="272"/>
        <v>110.23</v>
      </c>
      <c r="N473" s="44">
        <f t="shared" si="272"/>
        <v>110.23</v>
      </c>
      <c r="O473" s="44">
        <f t="shared" si="272"/>
        <v>110.23</v>
      </c>
      <c r="P473" s="44">
        <f t="shared" si="272"/>
        <v>110.23</v>
      </c>
      <c r="Q473" s="44">
        <f t="shared" si="272"/>
        <v>110.23</v>
      </c>
      <c r="R473" s="44">
        <f t="shared" si="272"/>
        <v>110.23</v>
      </c>
      <c r="S473" s="44">
        <f t="shared" si="272"/>
        <v>110.23</v>
      </c>
      <c r="T473" s="44">
        <f t="shared" si="272"/>
        <v>110.23</v>
      </c>
      <c r="U473" s="44">
        <f t="shared" si="272"/>
        <v>110.23</v>
      </c>
      <c r="V473" s="44">
        <f t="shared" si="272"/>
        <v>110.23</v>
      </c>
      <c r="W473" s="44">
        <f t="shared" si="272"/>
        <v>110.23</v>
      </c>
      <c r="X473" s="44">
        <f t="shared" si="272"/>
        <v>110.23</v>
      </c>
      <c r="Y473" s="44">
        <f t="shared" si="272"/>
        <v>110.23</v>
      </c>
      <c r="Z473" s="44">
        <f t="shared" si="272"/>
        <v>110.23</v>
      </c>
      <c r="AA473" s="44">
        <f t="shared" si="272"/>
        <v>110.23</v>
      </c>
    </row>
    <row r="474" spans="1:27" x14ac:dyDescent="0.2">
      <c r="A474" s="90" t="s">
        <v>2639</v>
      </c>
      <c r="B474" s="28" t="str">
        <f>"02"&amp;"."&amp;$B$777&amp;"."&amp;$B$778</f>
        <v>02.04.2023</v>
      </c>
      <c r="C474" s="82" t="s">
        <v>76</v>
      </c>
      <c r="D474" s="83">
        <f>ROUND(((D475+D476+D478+D477)/1000),5)</f>
        <v>1.63625</v>
      </c>
      <c r="E474" s="83">
        <f>ROUND(((E475+E476+E478+E477)/1000),5)</f>
        <v>1.59046</v>
      </c>
      <c r="F474" s="83">
        <f>ROUND(((F475+F476+F478+F477)/1000),5)</f>
        <v>1.5324199999999999</v>
      </c>
      <c r="G474" s="83">
        <f t="shared" ref="G474:AA474" si="273">ROUND(((G475+G476+G478+G477)/1000),5)</f>
        <v>1.52369</v>
      </c>
      <c r="H474" s="83">
        <f t="shared" si="273"/>
        <v>1.52925</v>
      </c>
      <c r="I474" s="83">
        <f t="shared" si="273"/>
        <v>1.54416</v>
      </c>
      <c r="J474" s="83">
        <f t="shared" si="273"/>
        <v>1.52328</v>
      </c>
      <c r="K474" s="83">
        <f t="shared" si="273"/>
        <v>1.57697</v>
      </c>
      <c r="L474" s="83">
        <f t="shared" si="273"/>
        <v>1.8053999999999999</v>
      </c>
      <c r="M474" s="83">
        <f t="shared" si="273"/>
        <v>1.8804000000000001</v>
      </c>
      <c r="N474" s="83">
        <f t="shared" si="273"/>
        <v>1.9217299999999999</v>
      </c>
      <c r="O474" s="83">
        <f t="shared" si="273"/>
        <v>1.9308700000000001</v>
      </c>
      <c r="P474" s="83">
        <f t="shared" si="273"/>
        <v>1.93127</v>
      </c>
      <c r="Q474" s="83">
        <f t="shared" si="273"/>
        <v>1.95163</v>
      </c>
      <c r="R474" s="83">
        <f t="shared" si="273"/>
        <v>1.9450499999999999</v>
      </c>
      <c r="S474" s="83">
        <f t="shared" si="273"/>
        <v>1.91812</v>
      </c>
      <c r="T474" s="83">
        <f t="shared" si="273"/>
        <v>1.9161999999999999</v>
      </c>
      <c r="U474" s="83">
        <f t="shared" si="273"/>
        <v>1.93062</v>
      </c>
      <c r="V474" s="83">
        <f t="shared" si="273"/>
        <v>2.10338</v>
      </c>
      <c r="W474" s="83">
        <f t="shared" si="273"/>
        <v>2.1674699999999998</v>
      </c>
      <c r="X474" s="83">
        <f t="shared" si="273"/>
        <v>2.1364800000000002</v>
      </c>
      <c r="Y474" s="83">
        <f t="shared" si="273"/>
        <v>2.0084499999999998</v>
      </c>
      <c r="Z474" s="83">
        <f t="shared" si="273"/>
        <v>1.83602</v>
      </c>
      <c r="AA474" s="83">
        <f t="shared" si="273"/>
        <v>1.7648299999999999</v>
      </c>
    </row>
    <row r="475" spans="1:27" ht="12.75" customHeight="1" outlineLevel="1" x14ac:dyDescent="0.2">
      <c r="A475" s="91" t="s">
        <v>2640</v>
      </c>
      <c r="B475" s="63" t="s">
        <v>233</v>
      </c>
      <c r="C475" s="43" t="s">
        <v>79</v>
      </c>
      <c r="D475" s="44">
        <v>1085.7</v>
      </c>
      <c r="E475" s="44">
        <v>1039.9100000000001</v>
      </c>
      <c r="F475" s="44">
        <v>981.87</v>
      </c>
      <c r="G475" s="44">
        <v>973.14</v>
      </c>
      <c r="H475" s="44">
        <v>978.7</v>
      </c>
      <c r="I475" s="44">
        <v>993.61</v>
      </c>
      <c r="J475" s="44">
        <v>972.73</v>
      </c>
      <c r="K475" s="44">
        <v>1026.42</v>
      </c>
      <c r="L475" s="44">
        <v>1254.8499999999999</v>
      </c>
      <c r="M475" s="44">
        <v>1329.85</v>
      </c>
      <c r="N475" s="44">
        <v>1371.18</v>
      </c>
      <c r="O475" s="44">
        <v>1380.32</v>
      </c>
      <c r="P475" s="44">
        <v>1380.72</v>
      </c>
      <c r="Q475" s="44">
        <v>1401.08</v>
      </c>
      <c r="R475" s="44">
        <v>1394.5</v>
      </c>
      <c r="S475" s="44">
        <v>1367.57</v>
      </c>
      <c r="T475" s="44">
        <v>1365.65</v>
      </c>
      <c r="U475" s="44">
        <v>1380.07</v>
      </c>
      <c r="V475" s="44">
        <v>1552.83</v>
      </c>
      <c r="W475" s="44">
        <v>1616.92</v>
      </c>
      <c r="X475" s="44">
        <v>1585.93</v>
      </c>
      <c r="Y475" s="44">
        <v>1457.9</v>
      </c>
      <c r="Z475" s="44">
        <v>1285.47</v>
      </c>
      <c r="AA475" s="44">
        <v>1214.28</v>
      </c>
    </row>
    <row r="476" spans="1:27" ht="12.75" customHeight="1" outlineLevel="1" x14ac:dyDescent="0.2">
      <c r="A476" s="91" t="s">
        <v>2641</v>
      </c>
      <c r="B476" s="63" t="s">
        <v>90</v>
      </c>
      <c r="C476" s="43" t="s">
        <v>79</v>
      </c>
      <c r="D476" s="44">
        <f>$D$471</f>
        <v>434.18</v>
      </c>
      <c r="E476" s="44">
        <f t="shared" ref="E476:AA476" si="274">$D$471</f>
        <v>434.18</v>
      </c>
      <c r="F476" s="44">
        <f t="shared" si="274"/>
        <v>434.18</v>
      </c>
      <c r="G476" s="44">
        <f t="shared" si="274"/>
        <v>434.18</v>
      </c>
      <c r="H476" s="44">
        <f t="shared" si="274"/>
        <v>434.18</v>
      </c>
      <c r="I476" s="44">
        <f t="shared" si="274"/>
        <v>434.18</v>
      </c>
      <c r="J476" s="44">
        <f t="shared" si="274"/>
        <v>434.18</v>
      </c>
      <c r="K476" s="44">
        <f t="shared" si="274"/>
        <v>434.18</v>
      </c>
      <c r="L476" s="44">
        <f t="shared" si="274"/>
        <v>434.18</v>
      </c>
      <c r="M476" s="44">
        <f t="shared" si="274"/>
        <v>434.18</v>
      </c>
      <c r="N476" s="44">
        <f t="shared" si="274"/>
        <v>434.18</v>
      </c>
      <c r="O476" s="44">
        <f t="shared" si="274"/>
        <v>434.18</v>
      </c>
      <c r="P476" s="44">
        <f t="shared" si="274"/>
        <v>434.18</v>
      </c>
      <c r="Q476" s="44">
        <f t="shared" si="274"/>
        <v>434.18</v>
      </c>
      <c r="R476" s="44">
        <f t="shared" si="274"/>
        <v>434.18</v>
      </c>
      <c r="S476" s="44">
        <f t="shared" si="274"/>
        <v>434.18</v>
      </c>
      <c r="T476" s="44">
        <f t="shared" si="274"/>
        <v>434.18</v>
      </c>
      <c r="U476" s="44">
        <f t="shared" si="274"/>
        <v>434.18</v>
      </c>
      <c r="V476" s="44">
        <f t="shared" si="274"/>
        <v>434.18</v>
      </c>
      <c r="W476" s="44">
        <f t="shared" si="274"/>
        <v>434.18</v>
      </c>
      <c r="X476" s="44">
        <f t="shared" si="274"/>
        <v>434.18</v>
      </c>
      <c r="Y476" s="44">
        <f t="shared" si="274"/>
        <v>434.18</v>
      </c>
      <c r="Z476" s="44">
        <f t="shared" si="274"/>
        <v>434.18</v>
      </c>
      <c r="AA476" s="44">
        <f t="shared" si="274"/>
        <v>434.18</v>
      </c>
    </row>
    <row r="477" spans="1:27" ht="12.75" customHeight="1" outlineLevel="1" x14ac:dyDescent="0.2">
      <c r="A477" s="91" t="s">
        <v>2642</v>
      </c>
      <c r="B477" s="63" t="s">
        <v>83</v>
      </c>
      <c r="C477" s="43" t="s">
        <v>79</v>
      </c>
      <c r="D477" s="44">
        <v>6.14</v>
      </c>
      <c r="E477" s="44">
        <v>6.14</v>
      </c>
      <c r="F477" s="44">
        <v>6.14</v>
      </c>
      <c r="G477" s="44">
        <v>6.14</v>
      </c>
      <c r="H477" s="44">
        <v>6.14</v>
      </c>
      <c r="I477" s="44">
        <v>6.14</v>
      </c>
      <c r="J477" s="44">
        <v>6.14</v>
      </c>
      <c r="K477" s="44">
        <v>6.14</v>
      </c>
      <c r="L477" s="44">
        <v>6.14</v>
      </c>
      <c r="M477" s="44">
        <v>6.14</v>
      </c>
      <c r="N477" s="44">
        <v>6.14</v>
      </c>
      <c r="O477" s="44">
        <v>6.14</v>
      </c>
      <c r="P477" s="44">
        <v>6.14</v>
      </c>
      <c r="Q477" s="44">
        <v>6.14</v>
      </c>
      <c r="R477" s="44">
        <v>6.14</v>
      </c>
      <c r="S477" s="44">
        <v>6.14</v>
      </c>
      <c r="T477" s="44">
        <v>6.14</v>
      </c>
      <c r="U477" s="44">
        <v>6.14</v>
      </c>
      <c r="V477" s="44">
        <v>6.14</v>
      </c>
      <c r="W477" s="44">
        <v>6.14</v>
      </c>
      <c r="X477" s="44">
        <v>6.14</v>
      </c>
      <c r="Y477" s="44">
        <v>6.14</v>
      </c>
      <c r="Z477" s="44">
        <v>6.14</v>
      </c>
      <c r="AA477" s="44">
        <v>6.14</v>
      </c>
    </row>
    <row r="478" spans="1:27" ht="12.75" customHeight="1" outlineLevel="1" x14ac:dyDescent="0.2">
      <c r="A478" s="91" t="s">
        <v>2643</v>
      </c>
      <c r="B478" s="63" t="s">
        <v>81</v>
      </c>
      <c r="C478" s="43" t="s">
        <v>79</v>
      </c>
      <c r="D478" s="44">
        <f>$D$11</f>
        <v>110.23</v>
      </c>
      <c r="E478" s="44">
        <f t="shared" ref="E478:AA478" si="275">$D$11</f>
        <v>110.23</v>
      </c>
      <c r="F478" s="44">
        <f t="shared" si="275"/>
        <v>110.23</v>
      </c>
      <c r="G478" s="44">
        <f t="shared" si="275"/>
        <v>110.23</v>
      </c>
      <c r="H478" s="44">
        <f t="shared" si="275"/>
        <v>110.23</v>
      </c>
      <c r="I478" s="44">
        <f t="shared" si="275"/>
        <v>110.23</v>
      </c>
      <c r="J478" s="44">
        <f t="shared" si="275"/>
        <v>110.23</v>
      </c>
      <c r="K478" s="44">
        <f t="shared" si="275"/>
        <v>110.23</v>
      </c>
      <c r="L478" s="44">
        <f t="shared" si="275"/>
        <v>110.23</v>
      </c>
      <c r="M478" s="44">
        <f t="shared" si="275"/>
        <v>110.23</v>
      </c>
      <c r="N478" s="44">
        <f t="shared" si="275"/>
        <v>110.23</v>
      </c>
      <c r="O478" s="44">
        <f t="shared" si="275"/>
        <v>110.23</v>
      </c>
      <c r="P478" s="44">
        <f t="shared" si="275"/>
        <v>110.23</v>
      </c>
      <c r="Q478" s="44">
        <f t="shared" si="275"/>
        <v>110.23</v>
      </c>
      <c r="R478" s="44">
        <f t="shared" si="275"/>
        <v>110.23</v>
      </c>
      <c r="S478" s="44">
        <f t="shared" si="275"/>
        <v>110.23</v>
      </c>
      <c r="T478" s="44">
        <f t="shared" si="275"/>
        <v>110.23</v>
      </c>
      <c r="U478" s="44">
        <f t="shared" si="275"/>
        <v>110.23</v>
      </c>
      <c r="V478" s="44">
        <f t="shared" si="275"/>
        <v>110.23</v>
      </c>
      <c r="W478" s="44">
        <f t="shared" si="275"/>
        <v>110.23</v>
      </c>
      <c r="X478" s="44">
        <f t="shared" si="275"/>
        <v>110.23</v>
      </c>
      <c r="Y478" s="44">
        <f t="shared" si="275"/>
        <v>110.23</v>
      </c>
      <c r="Z478" s="44">
        <f t="shared" si="275"/>
        <v>110.23</v>
      </c>
      <c r="AA478" s="44">
        <f t="shared" si="275"/>
        <v>110.23</v>
      </c>
    </row>
    <row r="479" spans="1:27" x14ac:dyDescent="0.2">
      <c r="A479" s="90" t="s">
        <v>2644</v>
      </c>
      <c r="B479" s="28" t="str">
        <f>"03"&amp;"."&amp;$B$777&amp;"."&amp;$B$778</f>
        <v>03.04.2023</v>
      </c>
      <c r="C479" s="82" t="s">
        <v>76</v>
      </c>
      <c r="D479" s="83">
        <f>ROUND(((D480+D481+D483+D482)/1000),5)</f>
        <v>1.6299699999999999</v>
      </c>
      <c r="E479" s="83">
        <f>ROUND(((E480+E481+E483+E482)/1000),5)</f>
        <v>1.58619</v>
      </c>
      <c r="F479" s="83">
        <f>ROUND(((F480+F481+F483+F482)/1000),5)</f>
        <v>1.5229999999999999</v>
      </c>
      <c r="G479" s="83">
        <f t="shared" ref="G479:AA479" si="276">ROUND(((G480+G481+G483+G482)/1000),5)</f>
        <v>1.52075</v>
      </c>
      <c r="H479" s="83">
        <f t="shared" si="276"/>
        <v>1.57758</v>
      </c>
      <c r="I479" s="83">
        <f t="shared" si="276"/>
        <v>1.6285499999999999</v>
      </c>
      <c r="J479" s="83">
        <f t="shared" si="276"/>
        <v>1.83264</v>
      </c>
      <c r="K479" s="83">
        <f t="shared" si="276"/>
        <v>2.0961500000000002</v>
      </c>
      <c r="L479" s="83">
        <f t="shared" si="276"/>
        <v>2.1804999999999999</v>
      </c>
      <c r="M479" s="83">
        <f t="shared" si="276"/>
        <v>2.2279900000000001</v>
      </c>
      <c r="N479" s="83">
        <f t="shared" si="276"/>
        <v>2.2291300000000001</v>
      </c>
      <c r="O479" s="83">
        <f t="shared" si="276"/>
        <v>2.2843100000000001</v>
      </c>
      <c r="P479" s="83">
        <f t="shared" si="276"/>
        <v>2.2623700000000002</v>
      </c>
      <c r="Q479" s="83">
        <f t="shared" si="276"/>
        <v>2.2790900000000001</v>
      </c>
      <c r="R479" s="83">
        <f t="shared" si="276"/>
        <v>2.258</v>
      </c>
      <c r="S479" s="83">
        <f t="shared" si="276"/>
        <v>2.2400799999999998</v>
      </c>
      <c r="T479" s="83">
        <f t="shared" si="276"/>
        <v>2.2273499999999999</v>
      </c>
      <c r="U479" s="83">
        <f t="shared" si="276"/>
        <v>2.1738900000000001</v>
      </c>
      <c r="V479" s="83">
        <f t="shared" si="276"/>
        <v>2.1738499999999998</v>
      </c>
      <c r="W479" s="83">
        <f t="shared" si="276"/>
        <v>2.2190400000000001</v>
      </c>
      <c r="X479" s="83">
        <f t="shared" si="276"/>
        <v>2.2665099999999998</v>
      </c>
      <c r="Y479" s="83">
        <f t="shared" si="276"/>
        <v>2.1955800000000001</v>
      </c>
      <c r="Z479" s="83">
        <f t="shared" si="276"/>
        <v>2.0389400000000002</v>
      </c>
      <c r="AA479" s="83">
        <f t="shared" si="276"/>
        <v>1.78521</v>
      </c>
    </row>
    <row r="480" spans="1:27" ht="12.75" customHeight="1" outlineLevel="1" x14ac:dyDescent="0.2">
      <c r="A480" s="91" t="s">
        <v>2645</v>
      </c>
      <c r="B480" s="63" t="s">
        <v>233</v>
      </c>
      <c r="C480" s="43" t="s">
        <v>79</v>
      </c>
      <c r="D480" s="44">
        <v>1079.42</v>
      </c>
      <c r="E480" s="44">
        <v>1035.6400000000001</v>
      </c>
      <c r="F480" s="44">
        <v>972.45</v>
      </c>
      <c r="G480" s="44">
        <v>970.2</v>
      </c>
      <c r="H480" s="44">
        <v>1027.03</v>
      </c>
      <c r="I480" s="44">
        <v>1078</v>
      </c>
      <c r="J480" s="44">
        <v>1282.0899999999999</v>
      </c>
      <c r="K480" s="44">
        <v>1545.6</v>
      </c>
      <c r="L480" s="44">
        <v>1629.95</v>
      </c>
      <c r="M480" s="44">
        <v>1677.44</v>
      </c>
      <c r="N480" s="44">
        <v>1678.58</v>
      </c>
      <c r="O480" s="44">
        <v>1733.76</v>
      </c>
      <c r="P480" s="44">
        <v>1711.82</v>
      </c>
      <c r="Q480" s="44">
        <v>1728.54</v>
      </c>
      <c r="R480" s="44">
        <v>1707.45</v>
      </c>
      <c r="S480" s="44">
        <v>1689.53</v>
      </c>
      <c r="T480" s="44">
        <v>1676.8</v>
      </c>
      <c r="U480" s="44">
        <v>1623.34</v>
      </c>
      <c r="V480" s="44">
        <v>1623.3</v>
      </c>
      <c r="W480" s="44">
        <v>1668.49</v>
      </c>
      <c r="X480" s="44">
        <v>1715.96</v>
      </c>
      <c r="Y480" s="44">
        <v>1645.03</v>
      </c>
      <c r="Z480" s="44">
        <v>1488.39</v>
      </c>
      <c r="AA480" s="44">
        <v>1234.6600000000001</v>
      </c>
    </row>
    <row r="481" spans="1:27" ht="12.75" customHeight="1" outlineLevel="1" x14ac:dyDescent="0.2">
      <c r="A481" s="91" t="s">
        <v>2646</v>
      </c>
      <c r="B481" s="63" t="s">
        <v>90</v>
      </c>
      <c r="C481" s="43" t="s">
        <v>79</v>
      </c>
      <c r="D481" s="44">
        <f>$D$471</f>
        <v>434.18</v>
      </c>
      <c r="E481" s="44">
        <f t="shared" ref="E481:AA481" si="277">$D$471</f>
        <v>434.18</v>
      </c>
      <c r="F481" s="44">
        <f t="shared" si="277"/>
        <v>434.18</v>
      </c>
      <c r="G481" s="44">
        <f t="shared" si="277"/>
        <v>434.18</v>
      </c>
      <c r="H481" s="44">
        <f t="shared" si="277"/>
        <v>434.18</v>
      </c>
      <c r="I481" s="44">
        <f t="shared" si="277"/>
        <v>434.18</v>
      </c>
      <c r="J481" s="44">
        <f t="shared" si="277"/>
        <v>434.18</v>
      </c>
      <c r="K481" s="44">
        <f t="shared" si="277"/>
        <v>434.18</v>
      </c>
      <c r="L481" s="44">
        <f t="shared" si="277"/>
        <v>434.18</v>
      </c>
      <c r="M481" s="44">
        <f t="shared" si="277"/>
        <v>434.18</v>
      </c>
      <c r="N481" s="44">
        <f t="shared" si="277"/>
        <v>434.18</v>
      </c>
      <c r="O481" s="44">
        <f t="shared" si="277"/>
        <v>434.18</v>
      </c>
      <c r="P481" s="44">
        <f t="shared" si="277"/>
        <v>434.18</v>
      </c>
      <c r="Q481" s="44">
        <f t="shared" si="277"/>
        <v>434.18</v>
      </c>
      <c r="R481" s="44">
        <f t="shared" si="277"/>
        <v>434.18</v>
      </c>
      <c r="S481" s="44">
        <f t="shared" si="277"/>
        <v>434.18</v>
      </c>
      <c r="T481" s="44">
        <f t="shared" si="277"/>
        <v>434.18</v>
      </c>
      <c r="U481" s="44">
        <f t="shared" si="277"/>
        <v>434.18</v>
      </c>
      <c r="V481" s="44">
        <f t="shared" si="277"/>
        <v>434.18</v>
      </c>
      <c r="W481" s="44">
        <f t="shared" si="277"/>
        <v>434.18</v>
      </c>
      <c r="X481" s="44">
        <f t="shared" si="277"/>
        <v>434.18</v>
      </c>
      <c r="Y481" s="44">
        <f t="shared" si="277"/>
        <v>434.18</v>
      </c>
      <c r="Z481" s="44">
        <f t="shared" si="277"/>
        <v>434.18</v>
      </c>
      <c r="AA481" s="44">
        <f t="shared" si="277"/>
        <v>434.18</v>
      </c>
    </row>
    <row r="482" spans="1:27" ht="12.75" customHeight="1" outlineLevel="1" x14ac:dyDescent="0.2">
      <c r="A482" s="91" t="s">
        <v>2647</v>
      </c>
      <c r="B482" s="63" t="s">
        <v>83</v>
      </c>
      <c r="C482" s="43" t="s">
        <v>79</v>
      </c>
      <c r="D482" s="44">
        <v>6.14</v>
      </c>
      <c r="E482" s="44">
        <v>6.14</v>
      </c>
      <c r="F482" s="44">
        <v>6.14</v>
      </c>
      <c r="G482" s="44">
        <v>6.14</v>
      </c>
      <c r="H482" s="44">
        <v>6.14</v>
      </c>
      <c r="I482" s="44">
        <v>6.14</v>
      </c>
      <c r="J482" s="44">
        <v>6.14</v>
      </c>
      <c r="K482" s="44">
        <v>6.14</v>
      </c>
      <c r="L482" s="44">
        <v>6.14</v>
      </c>
      <c r="M482" s="44">
        <v>6.14</v>
      </c>
      <c r="N482" s="44">
        <v>6.14</v>
      </c>
      <c r="O482" s="44">
        <v>6.14</v>
      </c>
      <c r="P482" s="44">
        <v>6.14</v>
      </c>
      <c r="Q482" s="44">
        <v>6.14</v>
      </c>
      <c r="R482" s="44">
        <v>6.14</v>
      </c>
      <c r="S482" s="44">
        <v>6.14</v>
      </c>
      <c r="T482" s="44">
        <v>6.14</v>
      </c>
      <c r="U482" s="44">
        <v>6.14</v>
      </c>
      <c r="V482" s="44">
        <v>6.14</v>
      </c>
      <c r="W482" s="44">
        <v>6.14</v>
      </c>
      <c r="X482" s="44">
        <v>6.14</v>
      </c>
      <c r="Y482" s="44">
        <v>6.14</v>
      </c>
      <c r="Z482" s="44">
        <v>6.14</v>
      </c>
      <c r="AA482" s="44">
        <v>6.14</v>
      </c>
    </row>
    <row r="483" spans="1:27" ht="12.75" customHeight="1" outlineLevel="1" x14ac:dyDescent="0.2">
      <c r="A483" s="91" t="s">
        <v>2648</v>
      </c>
      <c r="B483" s="63" t="s">
        <v>81</v>
      </c>
      <c r="C483" s="43" t="s">
        <v>79</v>
      </c>
      <c r="D483" s="44">
        <f>$D$11</f>
        <v>110.23</v>
      </c>
      <c r="E483" s="44">
        <f t="shared" ref="E483:AA483" si="278">$D$11</f>
        <v>110.23</v>
      </c>
      <c r="F483" s="44">
        <f t="shared" si="278"/>
        <v>110.23</v>
      </c>
      <c r="G483" s="44">
        <f t="shared" si="278"/>
        <v>110.23</v>
      </c>
      <c r="H483" s="44">
        <f t="shared" si="278"/>
        <v>110.23</v>
      </c>
      <c r="I483" s="44">
        <f t="shared" si="278"/>
        <v>110.23</v>
      </c>
      <c r="J483" s="44">
        <f t="shared" si="278"/>
        <v>110.23</v>
      </c>
      <c r="K483" s="44">
        <f t="shared" si="278"/>
        <v>110.23</v>
      </c>
      <c r="L483" s="44">
        <f t="shared" si="278"/>
        <v>110.23</v>
      </c>
      <c r="M483" s="44">
        <f t="shared" si="278"/>
        <v>110.23</v>
      </c>
      <c r="N483" s="44">
        <f t="shared" si="278"/>
        <v>110.23</v>
      </c>
      <c r="O483" s="44">
        <f t="shared" si="278"/>
        <v>110.23</v>
      </c>
      <c r="P483" s="44">
        <f t="shared" si="278"/>
        <v>110.23</v>
      </c>
      <c r="Q483" s="44">
        <f t="shared" si="278"/>
        <v>110.23</v>
      </c>
      <c r="R483" s="44">
        <f t="shared" si="278"/>
        <v>110.23</v>
      </c>
      <c r="S483" s="44">
        <f t="shared" si="278"/>
        <v>110.23</v>
      </c>
      <c r="T483" s="44">
        <f t="shared" si="278"/>
        <v>110.23</v>
      </c>
      <c r="U483" s="44">
        <f t="shared" si="278"/>
        <v>110.23</v>
      </c>
      <c r="V483" s="44">
        <f t="shared" si="278"/>
        <v>110.23</v>
      </c>
      <c r="W483" s="44">
        <f t="shared" si="278"/>
        <v>110.23</v>
      </c>
      <c r="X483" s="44">
        <f t="shared" si="278"/>
        <v>110.23</v>
      </c>
      <c r="Y483" s="44">
        <f t="shared" si="278"/>
        <v>110.23</v>
      </c>
      <c r="Z483" s="44">
        <f t="shared" si="278"/>
        <v>110.23</v>
      </c>
      <c r="AA483" s="44">
        <f t="shared" si="278"/>
        <v>110.23</v>
      </c>
    </row>
    <row r="484" spans="1:27" x14ac:dyDescent="0.2">
      <c r="A484" s="90" t="s">
        <v>2649</v>
      </c>
      <c r="B484" s="28" t="str">
        <f>"04"&amp;"."&amp;$B$777&amp;"."&amp;$B$778</f>
        <v>04.04.2023</v>
      </c>
      <c r="C484" s="82" t="s">
        <v>76</v>
      </c>
      <c r="D484" s="83">
        <f>ROUND(((D485+D486+D488+D487)/1000),5)</f>
        <v>1.6149</v>
      </c>
      <c r="E484" s="83">
        <f>ROUND(((E485+E486+E488+E487)/1000),5)</f>
        <v>1.54758</v>
      </c>
      <c r="F484" s="83">
        <f>ROUND(((F485+F486+F488+F487)/1000),5)</f>
        <v>1.4866600000000001</v>
      </c>
      <c r="G484" s="83">
        <f t="shared" ref="G484:AA484" si="279">ROUND(((G485+G486+G488+G487)/1000),5)</f>
        <v>1.4939899999999999</v>
      </c>
      <c r="H484" s="83">
        <f t="shared" si="279"/>
        <v>1.5718700000000001</v>
      </c>
      <c r="I484" s="83">
        <f t="shared" si="279"/>
        <v>1.61534</v>
      </c>
      <c r="J484" s="83">
        <f t="shared" si="279"/>
        <v>1.7275</v>
      </c>
      <c r="K484" s="83">
        <f t="shared" si="279"/>
        <v>2.01553</v>
      </c>
      <c r="L484" s="83">
        <f t="shared" si="279"/>
        <v>2.1392799999999998</v>
      </c>
      <c r="M484" s="83">
        <f t="shared" si="279"/>
        <v>2.1959499999999998</v>
      </c>
      <c r="N484" s="83">
        <f t="shared" si="279"/>
        <v>2.20173</v>
      </c>
      <c r="O484" s="83">
        <f t="shared" si="279"/>
        <v>2.20817</v>
      </c>
      <c r="P484" s="83">
        <f t="shared" si="279"/>
        <v>2.1720999999999999</v>
      </c>
      <c r="Q484" s="83">
        <f t="shared" si="279"/>
        <v>2.16012</v>
      </c>
      <c r="R484" s="83">
        <f t="shared" si="279"/>
        <v>2.1564800000000002</v>
      </c>
      <c r="S484" s="83">
        <f t="shared" si="279"/>
        <v>2.1572200000000001</v>
      </c>
      <c r="T484" s="83">
        <f t="shared" si="279"/>
        <v>2.1535099999999998</v>
      </c>
      <c r="U484" s="83">
        <f t="shared" si="279"/>
        <v>2.1117400000000002</v>
      </c>
      <c r="V484" s="83">
        <f t="shared" si="279"/>
        <v>2.1186199999999999</v>
      </c>
      <c r="W484" s="83">
        <f t="shared" si="279"/>
        <v>2.2054299999999998</v>
      </c>
      <c r="X484" s="83">
        <f t="shared" si="279"/>
        <v>2.1855099999999998</v>
      </c>
      <c r="Y484" s="83">
        <f t="shared" si="279"/>
        <v>2.1184400000000001</v>
      </c>
      <c r="Z484" s="83">
        <f t="shared" si="279"/>
        <v>1.8853599999999999</v>
      </c>
      <c r="AA484" s="83">
        <f t="shared" si="279"/>
        <v>1.6782999999999999</v>
      </c>
    </row>
    <row r="485" spans="1:27" ht="12.75" customHeight="1" outlineLevel="1" x14ac:dyDescent="0.2">
      <c r="A485" s="91" t="s">
        <v>2650</v>
      </c>
      <c r="B485" s="63" t="s">
        <v>233</v>
      </c>
      <c r="C485" s="43" t="s">
        <v>79</v>
      </c>
      <c r="D485" s="44">
        <v>1064.3499999999999</v>
      </c>
      <c r="E485" s="44">
        <v>997.03</v>
      </c>
      <c r="F485" s="44">
        <v>936.11</v>
      </c>
      <c r="G485" s="44">
        <v>943.44</v>
      </c>
      <c r="H485" s="44">
        <v>1021.32</v>
      </c>
      <c r="I485" s="44">
        <v>1064.79</v>
      </c>
      <c r="J485" s="44">
        <v>1176.95</v>
      </c>
      <c r="K485" s="44">
        <v>1464.98</v>
      </c>
      <c r="L485" s="44">
        <v>1588.73</v>
      </c>
      <c r="M485" s="44">
        <v>1645.4</v>
      </c>
      <c r="N485" s="44">
        <v>1651.18</v>
      </c>
      <c r="O485" s="44">
        <v>1657.62</v>
      </c>
      <c r="P485" s="44">
        <v>1621.55</v>
      </c>
      <c r="Q485" s="44">
        <v>1609.57</v>
      </c>
      <c r="R485" s="44">
        <v>1605.93</v>
      </c>
      <c r="S485" s="44">
        <v>1606.67</v>
      </c>
      <c r="T485" s="44">
        <v>1602.96</v>
      </c>
      <c r="U485" s="44">
        <v>1561.19</v>
      </c>
      <c r="V485" s="44">
        <v>1568.07</v>
      </c>
      <c r="W485" s="44">
        <v>1654.88</v>
      </c>
      <c r="X485" s="44">
        <v>1634.96</v>
      </c>
      <c r="Y485" s="44">
        <v>1567.89</v>
      </c>
      <c r="Z485" s="44">
        <v>1334.81</v>
      </c>
      <c r="AA485" s="44">
        <v>1127.75</v>
      </c>
    </row>
    <row r="486" spans="1:27" ht="12.75" customHeight="1" outlineLevel="1" x14ac:dyDescent="0.2">
      <c r="A486" s="91" t="s">
        <v>2651</v>
      </c>
      <c r="B486" s="63" t="s">
        <v>90</v>
      </c>
      <c r="C486" s="43" t="s">
        <v>79</v>
      </c>
      <c r="D486" s="44">
        <f>$D$471</f>
        <v>434.18</v>
      </c>
      <c r="E486" s="44">
        <f t="shared" ref="E486:AA486" si="280">$D$471</f>
        <v>434.18</v>
      </c>
      <c r="F486" s="44">
        <f t="shared" si="280"/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customHeight="1" outlineLevel="1" x14ac:dyDescent="0.2">
      <c r="A487" s="91" t="s">
        <v>2652</v>
      </c>
      <c r="B487" s="63" t="s">
        <v>83</v>
      </c>
      <c r="C487" s="43" t="s">
        <v>79</v>
      </c>
      <c r="D487" s="44">
        <v>6.14</v>
      </c>
      <c r="E487" s="44">
        <v>6.14</v>
      </c>
      <c r="F487" s="44">
        <v>6.14</v>
      </c>
      <c r="G487" s="44">
        <v>6.14</v>
      </c>
      <c r="H487" s="44">
        <v>6.14</v>
      </c>
      <c r="I487" s="44">
        <v>6.14</v>
      </c>
      <c r="J487" s="44">
        <v>6.14</v>
      </c>
      <c r="K487" s="44">
        <v>6.14</v>
      </c>
      <c r="L487" s="44">
        <v>6.14</v>
      </c>
      <c r="M487" s="44">
        <v>6.14</v>
      </c>
      <c r="N487" s="44">
        <v>6.14</v>
      </c>
      <c r="O487" s="44">
        <v>6.14</v>
      </c>
      <c r="P487" s="44">
        <v>6.14</v>
      </c>
      <c r="Q487" s="44">
        <v>6.14</v>
      </c>
      <c r="R487" s="44">
        <v>6.14</v>
      </c>
      <c r="S487" s="44">
        <v>6.14</v>
      </c>
      <c r="T487" s="44">
        <v>6.14</v>
      </c>
      <c r="U487" s="44">
        <v>6.14</v>
      </c>
      <c r="V487" s="44">
        <v>6.14</v>
      </c>
      <c r="W487" s="44">
        <v>6.14</v>
      </c>
      <c r="X487" s="44">
        <v>6.14</v>
      </c>
      <c r="Y487" s="44">
        <v>6.14</v>
      </c>
      <c r="Z487" s="44">
        <v>6.14</v>
      </c>
      <c r="AA487" s="44">
        <v>6.14</v>
      </c>
    </row>
    <row r="488" spans="1:27" ht="12.75" customHeight="1" outlineLevel="1" x14ac:dyDescent="0.2">
      <c r="A488" s="91" t="s">
        <v>2653</v>
      </c>
      <c r="B488" s="63" t="s">
        <v>81</v>
      </c>
      <c r="C488" s="43" t="s">
        <v>79</v>
      </c>
      <c r="D488" s="44">
        <f>$D$11</f>
        <v>110.23</v>
      </c>
      <c r="E488" s="44">
        <f t="shared" ref="E488:AA488" si="281">$D$11</f>
        <v>110.23</v>
      </c>
      <c r="F488" s="44">
        <f t="shared" si="281"/>
        <v>110.23</v>
      </c>
      <c r="G488" s="44">
        <f t="shared" si="281"/>
        <v>110.23</v>
      </c>
      <c r="H488" s="44">
        <f t="shared" si="281"/>
        <v>110.23</v>
      </c>
      <c r="I488" s="44">
        <f t="shared" si="281"/>
        <v>110.23</v>
      </c>
      <c r="J488" s="44">
        <f t="shared" si="281"/>
        <v>110.23</v>
      </c>
      <c r="K488" s="44">
        <f t="shared" si="281"/>
        <v>110.23</v>
      </c>
      <c r="L488" s="44">
        <f t="shared" si="281"/>
        <v>110.23</v>
      </c>
      <c r="M488" s="44">
        <f t="shared" si="281"/>
        <v>110.23</v>
      </c>
      <c r="N488" s="44">
        <f t="shared" si="281"/>
        <v>110.23</v>
      </c>
      <c r="O488" s="44">
        <f t="shared" si="281"/>
        <v>110.23</v>
      </c>
      <c r="P488" s="44">
        <f t="shared" si="281"/>
        <v>110.23</v>
      </c>
      <c r="Q488" s="44">
        <f t="shared" si="281"/>
        <v>110.23</v>
      </c>
      <c r="R488" s="44">
        <f t="shared" si="281"/>
        <v>110.23</v>
      </c>
      <c r="S488" s="44">
        <f t="shared" si="281"/>
        <v>110.23</v>
      </c>
      <c r="T488" s="44">
        <f t="shared" si="281"/>
        <v>110.23</v>
      </c>
      <c r="U488" s="44">
        <f t="shared" si="281"/>
        <v>110.23</v>
      </c>
      <c r="V488" s="44">
        <f t="shared" si="281"/>
        <v>110.23</v>
      </c>
      <c r="W488" s="44">
        <f t="shared" si="281"/>
        <v>110.23</v>
      </c>
      <c r="X488" s="44">
        <f t="shared" si="281"/>
        <v>110.23</v>
      </c>
      <c r="Y488" s="44">
        <f t="shared" si="281"/>
        <v>110.23</v>
      </c>
      <c r="Z488" s="44">
        <f t="shared" si="281"/>
        <v>110.23</v>
      </c>
      <c r="AA488" s="44">
        <f t="shared" si="281"/>
        <v>110.23</v>
      </c>
    </row>
    <row r="489" spans="1:27" x14ac:dyDescent="0.2">
      <c r="A489" s="90" t="s">
        <v>2654</v>
      </c>
      <c r="B489" s="28" t="str">
        <f>"05"&amp;"."&amp;$B$777&amp;"."&amp;$B$778</f>
        <v>05.04.2023</v>
      </c>
      <c r="C489" s="82" t="s">
        <v>76</v>
      </c>
      <c r="D489" s="83">
        <f>ROUND(((D490+D491+D493+D492)/1000),5)</f>
        <v>1.6193900000000001</v>
      </c>
      <c r="E489" s="83">
        <f>ROUND(((E490+E491+E493+E492)/1000),5)</f>
        <v>1.5589999999999999</v>
      </c>
      <c r="F489" s="83">
        <f>ROUND(((F490+F491+F493+F492)/1000),5)</f>
        <v>1.50105</v>
      </c>
      <c r="G489" s="83">
        <f t="shared" ref="G489:AA489" si="282">ROUND(((G490+G491+G493+G492)/1000),5)</f>
        <v>1.49838</v>
      </c>
      <c r="H489" s="83">
        <f t="shared" si="282"/>
        <v>1.5554600000000001</v>
      </c>
      <c r="I489" s="83">
        <f t="shared" si="282"/>
        <v>1.6171800000000001</v>
      </c>
      <c r="J489" s="83">
        <f t="shared" si="282"/>
        <v>1.6996100000000001</v>
      </c>
      <c r="K489" s="83">
        <f t="shared" si="282"/>
        <v>2.01302</v>
      </c>
      <c r="L489" s="83">
        <f t="shared" si="282"/>
        <v>2.14134</v>
      </c>
      <c r="M489" s="83">
        <f t="shared" si="282"/>
        <v>2.1573500000000001</v>
      </c>
      <c r="N489" s="83">
        <f t="shared" si="282"/>
        <v>2.1559499999999998</v>
      </c>
      <c r="O489" s="83">
        <f t="shared" si="282"/>
        <v>2.1606399999999999</v>
      </c>
      <c r="P489" s="83">
        <f t="shared" si="282"/>
        <v>2.16222</v>
      </c>
      <c r="Q489" s="83">
        <f t="shared" si="282"/>
        <v>2.1625899999999998</v>
      </c>
      <c r="R489" s="83">
        <f t="shared" si="282"/>
        <v>2.1617700000000002</v>
      </c>
      <c r="S489" s="83">
        <f t="shared" si="282"/>
        <v>2.1589200000000002</v>
      </c>
      <c r="T489" s="83">
        <f t="shared" si="282"/>
        <v>2.1564800000000002</v>
      </c>
      <c r="U489" s="83">
        <f t="shared" si="282"/>
        <v>2.1281400000000001</v>
      </c>
      <c r="V489" s="83">
        <f t="shared" si="282"/>
        <v>2.1176499999999998</v>
      </c>
      <c r="W489" s="83">
        <f t="shared" si="282"/>
        <v>2.16249</v>
      </c>
      <c r="X489" s="83">
        <f t="shared" si="282"/>
        <v>2.18709</v>
      </c>
      <c r="Y489" s="83">
        <f t="shared" si="282"/>
        <v>2.1526700000000001</v>
      </c>
      <c r="Z489" s="83">
        <f t="shared" si="282"/>
        <v>1.78318</v>
      </c>
      <c r="AA489" s="83">
        <f t="shared" si="282"/>
        <v>1.6297600000000001</v>
      </c>
    </row>
    <row r="490" spans="1:27" ht="12.75" customHeight="1" outlineLevel="1" x14ac:dyDescent="0.2">
      <c r="A490" s="91" t="s">
        <v>2655</v>
      </c>
      <c r="B490" s="63" t="s">
        <v>233</v>
      </c>
      <c r="C490" s="43" t="s">
        <v>79</v>
      </c>
      <c r="D490" s="44">
        <v>1068.8399999999999</v>
      </c>
      <c r="E490" s="44">
        <v>1008.45</v>
      </c>
      <c r="F490" s="44">
        <v>950.5</v>
      </c>
      <c r="G490" s="44">
        <v>947.83</v>
      </c>
      <c r="H490" s="44">
        <v>1004.91</v>
      </c>
      <c r="I490" s="44">
        <v>1066.6300000000001</v>
      </c>
      <c r="J490" s="44">
        <v>1149.06</v>
      </c>
      <c r="K490" s="44">
        <v>1462.47</v>
      </c>
      <c r="L490" s="44">
        <v>1590.79</v>
      </c>
      <c r="M490" s="44">
        <v>1606.8</v>
      </c>
      <c r="N490" s="44">
        <v>1605.4</v>
      </c>
      <c r="O490" s="44">
        <v>1610.09</v>
      </c>
      <c r="P490" s="44">
        <v>1611.67</v>
      </c>
      <c r="Q490" s="44">
        <v>1612.04</v>
      </c>
      <c r="R490" s="44">
        <v>1611.22</v>
      </c>
      <c r="S490" s="44">
        <v>1608.37</v>
      </c>
      <c r="T490" s="44">
        <v>1605.93</v>
      </c>
      <c r="U490" s="44">
        <v>1577.59</v>
      </c>
      <c r="V490" s="44">
        <v>1567.1</v>
      </c>
      <c r="W490" s="44">
        <v>1611.94</v>
      </c>
      <c r="X490" s="44">
        <v>1636.54</v>
      </c>
      <c r="Y490" s="44">
        <v>1602.12</v>
      </c>
      <c r="Z490" s="44">
        <v>1232.6300000000001</v>
      </c>
      <c r="AA490" s="44">
        <v>1079.21</v>
      </c>
    </row>
    <row r="491" spans="1:27" ht="12.75" customHeight="1" outlineLevel="1" x14ac:dyDescent="0.2">
      <c r="A491" s="91" t="s">
        <v>2656</v>
      </c>
      <c r="B491" s="63" t="s">
        <v>90</v>
      </c>
      <c r="C491" s="43" t="s">
        <v>79</v>
      </c>
      <c r="D491" s="44">
        <f>$D$471</f>
        <v>434.18</v>
      </c>
      <c r="E491" s="44">
        <f t="shared" ref="E491:AA491" si="283">$D$471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customHeight="1" outlineLevel="1" x14ac:dyDescent="0.2">
      <c r="A492" s="91" t="s">
        <v>2657</v>
      </c>
      <c r="B492" s="63" t="s">
        <v>83</v>
      </c>
      <c r="C492" s="43" t="s">
        <v>79</v>
      </c>
      <c r="D492" s="44">
        <v>6.14</v>
      </c>
      <c r="E492" s="44">
        <v>6.14</v>
      </c>
      <c r="F492" s="44">
        <v>6.14</v>
      </c>
      <c r="G492" s="44">
        <v>6.14</v>
      </c>
      <c r="H492" s="44">
        <v>6.14</v>
      </c>
      <c r="I492" s="44">
        <v>6.14</v>
      </c>
      <c r="J492" s="44">
        <v>6.14</v>
      </c>
      <c r="K492" s="44">
        <v>6.14</v>
      </c>
      <c r="L492" s="44">
        <v>6.14</v>
      </c>
      <c r="M492" s="44">
        <v>6.14</v>
      </c>
      <c r="N492" s="44">
        <v>6.14</v>
      </c>
      <c r="O492" s="44">
        <v>6.14</v>
      </c>
      <c r="P492" s="44">
        <v>6.14</v>
      </c>
      <c r="Q492" s="44">
        <v>6.14</v>
      </c>
      <c r="R492" s="44">
        <v>6.14</v>
      </c>
      <c r="S492" s="44">
        <v>6.14</v>
      </c>
      <c r="T492" s="44">
        <v>6.14</v>
      </c>
      <c r="U492" s="44">
        <v>6.14</v>
      </c>
      <c r="V492" s="44">
        <v>6.14</v>
      </c>
      <c r="W492" s="44">
        <v>6.14</v>
      </c>
      <c r="X492" s="44">
        <v>6.14</v>
      </c>
      <c r="Y492" s="44">
        <v>6.14</v>
      </c>
      <c r="Z492" s="44">
        <v>6.14</v>
      </c>
      <c r="AA492" s="44">
        <v>6.14</v>
      </c>
    </row>
    <row r="493" spans="1:27" ht="12.75" customHeight="1" outlineLevel="1" x14ac:dyDescent="0.2">
      <c r="A493" s="91" t="s">
        <v>2658</v>
      </c>
      <c r="B493" s="63" t="s">
        <v>81</v>
      </c>
      <c r="C493" s="43" t="s">
        <v>79</v>
      </c>
      <c r="D493" s="44">
        <f>$D$11</f>
        <v>110.23</v>
      </c>
      <c r="E493" s="44">
        <f t="shared" ref="E493:AA493" si="284">$D$11</f>
        <v>110.23</v>
      </c>
      <c r="F493" s="44">
        <f t="shared" si="284"/>
        <v>110.23</v>
      </c>
      <c r="G493" s="44">
        <f t="shared" si="284"/>
        <v>110.23</v>
      </c>
      <c r="H493" s="44">
        <f t="shared" si="284"/>
        <v>110.23</v>
      </c>
      <c r="I493" s="44">
        <f t="shared" si="284"/>
        <v>110.23</v>
      </c>
      <c r="J493" s="44">
        <f t="shared" si="284"/>
        <v>110.23</v>
      </c>
      <c r="K493" s="44">
        <f t="shared" si="284"/>
        <v>110.23</v>
      </c>
      <c r="L493" s="44">
        <f t="shared" si="284"/>
        <v>110.23</v>
      </c>
      <c r="M493" s="44">
        <f t="shared" si="284"/>
        <v>110.23</v>
      </c>
      <c r="N493" s="44">
        <f t="shared" si="284"/>
        <v>110.23</v>
      </c>
      <c r="O493" s="44">
        <f t="shared" si="284"/>
        <v>110.23</v>
      </c>
      <c r="P493" s="44">
        <f t="shared" si="284"/>
        <v>110.23</v>
      </c>
      <c r="Q493" s="44">
        <f t="shared" si="284"/>
        <v>110.23</v>
      </c>
      <c r="R493" s="44">
        <f t="shared" si="284"/>
        <v>110.23</v>
      </c>
      <c r="S493" s="44">
        <f t="shared" si="284"/>
        <v>110.23</v>
      </c>
      <c r="T493" s="44">
        <f t="shared" si="284"/>
        <v>110.23</v>
      </c>
      <c r="U493" s="44">
        <f t="shared" si="284"/>
        <v>110.23</v>
      </c>
      <c r="V493" s="44">
        <f t="shared" si="284"/>
        <v>110.23</v>
      </c>
      <c r="W493" s="44">
        <f t="shared" si="284"/>
        <v>110.23</v>
      </c>
      <c r="X493" s="44">
        <f t="shared" si="284"/>
        <v>110.23</v>
      </c>
      <c r="Y493" s="44">
        <f t="shared" si="284"/>
        <v>110.23</v>
      </c>
      <c r="Z493" s="44">
        <f t="shared" si="284"/>
        <v>110.23</v>
      </c>
      <c r="AA493" s="44">
        <f t="shared" si="284"/>
        <v>110.23</v>
      </c>
    </row>
    <row r="494" spans="1:27" x14ac:dyDescent="0.2">
      <c r="A494" s="90" t="s">
        <v>2659</v>
      </c>
      <c r="B494" s="28" t="str">
        <f>"06"&amp;"."&amp;$B$777&amp;"."&amp;$B$778</f>
        <v>06.04.2023</v>
      </c>
      <c r="C494" s="82" t="s">
        <v>76</v>
      </c>
      <c r="D494" s="83">
        <f>ROUND(((D495+D496+D498+D497)/1000),5)</f>
        <v>1.6005400000000001</v>
      </c>
      <c r="E494" s="83">
        <f>ROUND(((E495+E496+E498+E497)/1000),5)</f>
        <v>1.5701700000000001</v>
      </c>
      <c r="F494" s="83">
        <f>ROUND(((F495+F496+F498+F497)/1000),5)</f>
        <v>1.54609</v>
      </c>
      <c r="G494" s="83">
        <f t="shared" ref="G494:AA494" si="285">ROUND(((G495+G496+G498+G497)/1000),5)</f>
        <v>1.54738</v>
      </c>
      <c r="H494" s="83">
        <f t="shared" si="285"/>
        <v>1.5578799999999999</v>
      </c>
      <c r="I494" s="83">
        <f t="shared" si="285"/>
        <v>1.6052200000000001</v>
      </c>
      <c r="J494" s="83">
        <f t="shared" si="285"/>
        <v>1.8165899999999999</v>
      </c>
      <c r="K494" s="83">
        <f t="shared" si="285"/>
        <v>2.0573000000000001</v>
      </c>
      <c r="L494" s="83">
        <f t="shared" si="285"/>
        <v>2.2276400000000001</v>
      </c>
      <c r="M494" s="83">
        <f t="shared" si="285"/>
        <v>2.2343899999999999</v>
      </c>
      <c r="N494" s="83">
        <f t="shared" si="285"/>
        <v>2.2503299999999999</v>
      </c>
      <c r="O494" s="83">
        <f t="shared" si="285"/>
        <v>2.2512099999999999</v>
      </c>
      <c r="P494" s="83">
        <f t="shared" si="285"/>
        <v>2.22831</v>
      </c>
      <c r="Q494" s="83">
        <f t="shared" si="285"/>
        <v>2.2368899999999998</v>
      </c>
      <c r="R494" s="83">
        <f t="shared" si="285"/>
        <v>2.2235100000000001</v>
      </c>
      <c r="S494" s="83">
        <f t="shared" si="285"/>
        <v>2.21184</v>
      </c>
      <c r="T494" s="83">
        <f t="shared" si="285"/>
        <v>2.1938</v>
      </c>
      <c r="U494" s="83">
        <f t="shared" si="285"/>
        <v>2.1640299999999999</v>
      </c>
      <c r="V494" s="83">
        <f t="shared" si="285"/>
        <v>2.1631399999999998</v>
      </c>
      <c r="W494" s="83">
        <f t="shared" si="285"/>
        <v>2.1799599999999999</v>
      </c>
      <c r="X494" s="83">
        <f t="shared" si="285"/>
        <v>2.27278</v>
      </c>
      <c r="Y494" s="83">
        <f t="shared" si="285"/>
        <v>2.1850900000000002</v>
      </c>
      <c r="Z494" s="83">
        <f t="shared" si="285"/>
        <v>1.82257</v>
      </c>
      <c r="AA494" s="83">
        <f t="shared" si="285"/>
        <v>1.63601</v>
      </c>
    </row>
    <row r="495" spans="1:27" ht="12.75" customHeight="1" outlineLevel="1" x14ac:dyDescent="0.2">
      <c r="A495" s="91" t="s">
        <v>2660</v>
      </c>
      <c r="B495" s="63" t="s">
        <v>233</v>
      </c>
      <c r="C495" s="43" t="s">
        <v>79</v>
      </c>
      <c r="D495" s="44">
        <v>1049.99</v>
      </c>
      <c r="E495" s="44">
        <v>1019.62</v>
      </c>
      <c r="F495" s="44">
        <v>995.54</v>
      </c>
      <c r="G495" s="44">
        <v>996.83</v>
      </c>
      <c r="H495" s="44">
        <v>1007.33</v>
      </c>
      <c r="I495" s="44">
        <v>1054.67</v>
      </c>
      <c r="J495" s="44">
        <v>1266.04</v>
      </c>
      <c r="K495" s="44">
        <v>1506.75</v>
      </c>
      <c r="L495" s="44">
        <v>1677.09</v>
      </c>
      <c r="M495" s="44">
        <v>1683.84</v>
      </c>
      <c r="N495" s="44">
        <v>1699.78</v>
      </c>
      <c r="O495" s="44">
        <v>1700.66</v>
      </c>
      <c r="P495" s="44">
        <v>1677.76</v>
      </c>
      <c r="Q495" s="44">
        <v>1686.34</v>
      </c>
      <c r="R495" s="44">
        <v>1672.96</v>
      </c>
      <c r="S495" s="44">
        <v>1661.29</v>
      </c>
      <c r="T495" s="44">
        <v>1643.25</v>
      </c>
      <c r="U495" s="44">
        <v>1613.48</v>
      </c>
      <c r="V495" s="44">
        <v>1612.59</v>
      </c>
      <c r="W495" s="44">
        <v>1629.41</v>
      </c>
      <c r="X495" s="44">
        <v>1722.23</v>
      </c>
      <c r="Y495" s="44">
        <v>1634.54</v>
      </c>
      <c r="Z495" s="44">
        <v>1272.02</v>
      </c>
      <c r="AA495" s="44">
        <v>1085.46</v>
      </c>
    </row>
    <row r="496" spans="1:27" ht="12.75" customHeight="1" outlineLevel="1" x14ac:dyDescent="0.2">
      <c r="A496" s="91" t="s">
        <v>2661</v>
      </c>
      <c r="B496" s="63" t="s">
        <v>90</v>
      </c>
      <c r="C496" s="43" t="s">
        <v>79</v>
      </c>
      <c r="D496" s="44">
        <f>$D$471</f>
        <v>434.18</v>
      </c>
      <c r="E496" s="44">
        <f t="shared" ref="E496:AA496" si="286">$D$471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customHeight="1" outlineLevel="1" x14ac:dyDescent="0.2">
      <c r="A497" s="91" t="s">
        <v>2662</v>
      </c>
      <c r="B497" s="63" t="s">
        <v>83</v>
      </c>
      <c r="C497" s="43" t="s">
        <v>79</v>
      </c>
      <c r="D497" s="44">
        <v>6.14</v>
      </c>
      <c r="E497" s="44">
        <v>6.14</v>
      </c>
      <c r="F497" s="44">
        <v>6.14</v>
      </c>
      <c r="G497" s="44">
        <v>6.14</v>
      </c>
      <c r="H497" s="44">
        <v>6.14</v>
      </c>
      <c r="I497" s="44">
        <v>6.14</v>
      </c>
      <c r="J497" s="44">
        <v>6.14</v>
      </c>
      <c r="K497" s="44">
        <v>6.14</v>
      </c>
      <c r="L497" s="44">
        <v>6.14</v>
      </c>
      <c r="M497" s="44">
        <v>6.14</v>
      </c>
      <c r="N497" s="44">
        <v>6.14</v>
      </c>
      <c r="O497" s="44">
        <v>6.14</v>
      </c>
      <c r="P497" s="44">
        <v>6.14</v>
      </c>
      <c r="Q497" s="44">
        <v>6.14</v>
      </c>
      <c r="R497" s="44">
        <v>6.14</v>
      </c>
      <c r="S497" s="44">
        <v>6.14</v>
      </c>
      <c r="T497" s="44">
        <v>6.14</v>
      </c>
      <c r="U497" s="44">
        <v>6.14</v>
      </c>
      <c r="V497" s="44">
        <v>6.14</v>
      </c>
      <c r="W497" s="44">
        <v>6.14</v>
      </c>
      <c r="X497" s="44">
        <v>6.14</v>
      </c>
      <c r="Y497" s="44">
        <v>6.14</v>
      </c>
      <c r="Z497" s="44">
        <v>6.14</v>
      </c>
      <c r="AA497" s="44">
        <v>6.14</v>
      </c>
    </row>
    <row r="498" spans="1:27" ht="12.75" customHeight="1" outlineLevel="1" x14ac:dyDescent="0.2">
      <c r="A498" s="91" t="s">
        <v>2663</v>
      </c>
      <c r="B498" s="63" t="s">
        <v>81</v>
      </c>
      <c r="C498" s="43" t="s">
        <v>79</v>
      </c>
      <c r="D498" s="44">
        <f>$D$11</f>
        <v>110.23</v>
      </c>
      <c r="E498" s="44">
        <f t="shared" ref="E498:AA498" si="287">$D$11</f>
        <v>110.23</v>
      </c>
      <c r="F498" s="44">
        <f t="shared" si="287"/>
        <v>110.23</v>
      </c>
      <c r="G498" s="44">
        <f t="shared" si="287"/>
        <v>110.23</v>
      </c>
      <c r="H498" s="44">
        <f t="shared" si="287"/>
        <v>110.23</v>
      </c>
      <c r="I498" s="44">
        <f t="shared" si="287"/>
        <v>110.23</v>
      </c>
      <c r="J498" s="44">
        <f t="shared" si="287"/>
        <v>110.23</v>
      </c>
      <c r="K498" s="44">
        <f t="shared" si="287"/>
        <v>110.23</v>
      </c>
      <c r="L498" s="44">
        <f t="shared" si="287"/>
        <v>110.23</v>
      </c>
      <c r="M498" s="44">
        <f t="shared" si="287"/>
        <v>110.23</v>
      </c>
      <c r="N498" s="44">
        <f t="shared" si="287"/>
        <v>110.23</v>
      </c>
      <c r="O498" s="44">
        <f t="shared" si="287"/>
        <v>110.23</v>
      </c>
      <c r="P498" s="44">
        <f t="shared" si="287"/>
        <v>110.23</v>
      </c>
      <c r="Q498" s="44">
        <f t="shared" si="287"/>
        <v>110.23</v>
      </c>
      <c r="R498" s="44">
        <f t="shared" si="287"/>
        <v>110.23</v>
      </c>
      <c r="S498" s="44">
        <f t="shared" si="287"/>
        <v>110.23</v>
      </c>
      <c r="T498" s="44">
        <f t="shared" si="287"/>
        <v>110.23</v>
      </c>
      <c r="U498" s="44">
        <f t="shared" si="287"/>
        <v>110.23</v>
      </c>
      <c r="V498" s="44">
        <f t="shared" si="287"/>
        <v>110.23</v>
      </c>
      <c r="W498" s="44">
        <f t="shared" si="287"/>
        <v>110.23</v>
      </c>
      <c r="X498" s="44">
        <f t="shared" si="287"/>
        <v>110.23</v>
      </c>
      <c r="Y498" s="44">
        <f t="shared" si="287"/>
        <v>110.23</v>
      </c>
      <c r="Z498" s="44">
        <f t="shared" si="287"/>
        <v>110.23</v>
      </c>
      <c r="AA498" s="44">
        <f t="shared" si="287"/>
        <v>110.23</v>
      </c>
    </row>
    <row r="499" spans="1:27" x14ac:dyDescent="0.2">
      <c r="A499" s="90" t="s">
        <v>2664</v>
      </c>
      <c r="B499" s="28" t="str">
        <f>"07"&amp;"."&amp;$B$777&amp;"."&amp;$B$778</f>
        <v>07.04.2023</v>
      </c>
      <c r="C499" s="82" t="s">
        <v>76</v>
      </c>
      <c r="D499" s="83">
        <f>ROUND(((D500+D501+D503+D502)/1000),5)</f>
        <v>1.5850299999999999</v>
      </c>
      <c r="E499" s="83">
        <f>ROUND(((E500+E501+E503+E502)/1000),5)</f>
        <v>1.49909</v>
      </c>
      <c r="F499" s="83">
        <f>ROUND(((F500+F501+F503+F502)/1000),5)</f>
        <v>1.45977</v>
      </c>
      <c r="G499" s="83">
        <f t="shared" ref="G499:AA499" si="288">ROUND(((G500+G501+G503+G502)/1000),5)</f>
        <v>1.4715100000000001</v>
      </c>
      <c r="H499" s="83">
        <f t="shared" si="288"/>
        <v>1.55918</v>
      </c>
      <c r="I499" s="83">
        <f t="shared" si="288"/>
        <v>1.61917</v>
      </c>
      <c r="J499" s="83">
        <f t="shared" si="288"/>
        <v>1.8061199999999999</v>
      </c>
      <c r="K499" s="83">
        <f t="shared" si="288"/>
        <v>2.0859000000000001</v>
      </c>
      <c r="L499" s="83">
        <f t="shared" si="288"/>
        <v>2.22288</v>
      </c>
      <c r="M499" s="83">
        <f t="shared" si="288"/>
        <v>2.3192200000000001</v>
      </c>
      <c r="N499" s="83">
        <f t="shared" si="288"/>
        <v>2.3627199999999999</v>
      </c>
      <c r="O499" s="83">
        <f t="shared" si="288"/>
        <v>2.3895599999999999</v>
      </c>
      <c r="P499" s="83">
        <f t="shared" si="288"/>
        <v>2.3589799999999999</v>
      </c>
      <c r="Q499" s="83">
        <f t="shared" si="288"/>
        <v>2.3874499999999999</v>
      </c>
      <c r="R499" s="83">
        <f t="shared" si="288"/>
        <v>2.3545400000000001</v>
      </c>
      <c r="S499" s="83">
        <f t="shared" si="288"/>
        <v>2.26912</v>
      </c>
      <c r="T499" s="83">
        <f t="shared" si="288"/>
        <v>2.2739600000000002</v>
      </c>
      <c r="U499" s="83">
        <f t="shared" si="288"/>
        <v>2.20356</v>
      </c>
      <c r="V499" s="83">
        <f t="shared" si="288"/>
        <v>2.2114500000000001</v>
      </c>
      <c r="W499" s="83">
        <f t="shared" si="288"/>
        <v>2.3574299999999999</v>
      </c>
      <c r="X499" s="83">
        <f t="shared" si="288"/>
        <v>2.3958300000000001</v>
      </c>
      <c r="Y499" s="83">
        <f t="shared" si="288"/>
        <v>2.32673</v>
      </c>
      <c r="Z499" s="83">
        <f t="shared" si="288"/>
        <v>2.0801500000000002</v>
      </c>
      <c r="AA499" s="83">
        <f t="shared" si="288"/>
        <v>1.8363400000000001</v>
      </c>
    </row>
    <row r="500" spans="1:27" ht="12.75" customHeight="1" outlineLevel="1" x14ac:dyDescent="0.2">
      <c r="A500" s="91" t="s">
        <v>2665</v>
      </c>
      <c r="B500" s="63" t="s">
        <v>233</v>
      </c>
      <c r="C500" s="43" t="s">
        <v>79</v>
      </c>
      <c r="D500" s="44">
        <v>1034.48</v>
      </c>
      <c r="E500" s="44">
        <v>948.54</v>
      </c>
      <c r="F500" s="44">
        <v>909.22</v>
      </c>
      <c r="G500" s="44">
        <v>920.96</v>
      </c>
      <c r="H500" s="44">
        <v>1008.63</v>
      </c>
      <c r="I500" s="44">
        <v>1068.6199999999999</v>
      </c>
      <c r="J500" s="44">
        <v>1255.57</v>
      </c>
      <c r="K500" s="44">
        <v>1535.35</v>
      </c>
      <c r="L500" s="44">
        <v>1672.33</v>
      </c>
      <c r="M500" s="44">
        <v>1768.67</v>
      </c>
      <c r="N500" s="44">
        <v>1812.17</v>
      </c>
      <c r="O500" s="44">
        <v>1839.01</v>
      </c>
      <c r="P500" s="44">
        <v>1808.43</v>
      </c>
      <c r="Q500" s="44">
        <v>1836.9</v>
      </c>
      <c r="R500" s="44">
        <v>1803.99</v>
      </c>
      <c r="S500" s="44">
        <v>1718.57</v>
      </c>
      <c r="T500" s="44">
        <v>1723.41</v>
      </c>
      <c r="U500" s="44">
        <v>1653.01</v>
      </c>
      <c r="V500" s="44">
        <v>1660.9</v>
      </c>
      <c r="W500" s="44">
        <v>1806.88</v>
      </c>
      <c r="X500" s="44">
        <v>1845.28</v>
      </c>
      <c r="Y500" s="44">
        <v>1776.18</v>
      </c>
      <c r="Z500" s="44">
        <v>1529.6</v>
      </c>
      <c r="AA500" s="44">
        <v>1285.79</v>
      </c>
    </row>
    <row r="501" spans="1:27" ht="12.75" customHeight="1" outlineLevel="1" x14ac:dyDescent="0.2">
      <c r="A501" s="91" t="s">
        <v>2666</v>
      </c>
      <c r="B501" s="63" t="s">
        <v>90</v>
      </c>
      <c r="C501" s="43" t="s">
        <v>79</v>
      </c>
      <c r="D501" s="44">
        <f>$D$471</f>
        <v>434.18</v>
      </c>
      <c r="E501" s="44">
        <f t="shared" ref="E501:AA501" si="289">$D$471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customHeight="1" outlineLevel="1" x14ac:dyDescent="0.2">
      <c r="A502" s="91" t="s">
        <v>2667</v>
      </c>
      <c r="B502" s="63" t="s">
        <v>83</v>
      </c>
      <c r="C502" s="43" t="s">
        <v>79</v>
      </c>
      <c r="D502" s="44">
        <v>6.14</v>
      </c>
      <c r="E502" s="44">
        <v>6.14</v>
      </c>
      <c r="F502" s="44">
        <v>6.14</v>
      </c>
      <c r="G502" s="44">
        <v>6.14</v>
      </c>
      <c r="H502" s="44">
        <v>6.14</v>
      </c>
      <c r="I502" s="44">
        <v>6.14</v>
      </c>
      <c r="J502" s="44">
        <v>6.14</v>
      </c>
      <c r="K502" s="44">
        <v>6.14</v>
      </c>
      <c r="L502" s="44">
        <v>6.14</v>
      </c>
      <c r="M502" s="44">
        <v>6.14</v>
      </c>
      <c r="N502" s="44">
        <v>6.14</v>
      </c>
      <c r="O502" s="44">
        <v>6.14</v>
      </c>
      <c r="P502" s="44">
        <v>6.14</v>
      </c>
      <c r="Q502" s="44">
        <v>6.14</v>
      </c>
      <c r="R502" s="44">
        <v>6.14</v>
      </c>
      <c r="S502" s="44">
        <v>6.14</v>
      </c>
      <c r="T502" s="44">
        <v>6.14</v>
      </c>
      <c r="U502" s="44">
        <v>6.14</v>
      </c>
      <c r="V502" s="44">
        <v>6.14</v>
      </c>
      <c r="W502" s="44">
        <v>6.14</v>
      </c>
      <c r="X502" s="44">
        <v>6.14</v>
      </c>
      <c r="Y502" s="44">
        <v>6.14</v>
      </c>
      <c r="Z502" s="44">
        <v>6.14</v>
      </c>
      <c r="AA502" s="44">
        <v>6.14</v>
      </c>
    </row>
    <row r="503" spans="1:27" ht="12.75" customHeight="1" outlineLevel="1" x14ac:dyDescent="0.2">
      <c r="A503" s="91" t="s">
        <v>2668</v>
      </c>
      <c r="B503" s="63" t="s">
        <v>81</v>
      </c>
      <c r="C503" s="43" t="s">
        <v>79</v>
      </c>
      <c r="D503" s="44">
        <f>$D$11</f>
        <v>110.23</v>
      </c>
      <c r="E503" s="44">
        <f t="shared" ref="E503:AA503" si="290">$D$11</f>
        <v>110.23</v>
      </c>
      <c r="F503" s="44">
        <f t="shared" si="290"/>
        <v>110.23</v>
      </c>
      <c r="G503" s="44">
        <f t="shared" si="290"/>
        <v>110.23</v>
      </c>
      <c r="H503" s="44">
        <f t="shared" si="290"/>
        <v>110.23</v>
      </c>
      <c r="I503" s="44">
        <f t="shared" si="290"/>
        <v>110.23</v>
      </c>
      <c r="J503" s="44">
        <f t="shared" si="290"/>
        <v>110.23</v>
      </c>
      <c r="K503" s="44">
        <f t="shared" si="290"/>
        <v>110.23</v>
      </c>
      <c r="L503" s="44">
        <f t="shared" si="290"/>
        <v>110.23</v>
      </c>
      <c r="M503" s="44">
        <f t="shared" si="290"/>
        <v>110.23</v>
      </c>
      <c r="N503" s="44">
        <f t="shared" si="290"/>
        <v>110.23</v>
      </c>
      <c r="O503" s="44">
        <f t="shared" si="290"/>
        <v>110.23</v>
      </c>
      <c r="P503" s="44">
        <f t="shared" si="290"/>
        <v>110.23</v>
      </c>
      <c r="Q503" s="44">
        <f t="shared" si="290"/>
        <v>110.23</v>
      </c>
      <c r="R503" s="44">
        <f t="shared" si="290"/>
        <v>110.23</v>
      </c>
      <c r="S503" s="44">
        <f t="shared" si="290"/>
        <v>110.23</v>
      </c>
      <c r="T503" s="44">
        <f t="shared" si="290"/>
        <v>110.23</v>
      </c>
      <c r="U503" s="44">
        <f t="shared" si="290"/>
        <v>110.23</v>
      </c>
      <c r="V503" s="44">
        <f t="shared" si="290"/>
        <v>110.23</v>
      </c>
      <c r="W503" s="44">
        <f t="shared" si="290"/>
        <v>110.23</v>
      </c>
      <c r="X503" s="44">
        <f t="shared" si="290"/>
        <v>110.23</v>
      </c>
      <c r="Y503" s="44">
        <f t="shared" si="290"/>
        <v>110.23</v>
      </c>
      <c r="Z503" s="44">
        <f t="shared" si="290"/>
        <v>110.23</v>
      </c>
      <c r="AA503" s="44">
        <f t="shared" si="290"/>
        <v>110.23</v>
      </c>
    </row>
    <row r="504" spans="1:27" x14ac:dyDescent="0.2">
      <c r="A504" s="90" t="s">
        <v>2669</v>
      </c>
      <c r="B504" s="28" t="str">
        <f>"08"&amp;"."&amp;$B$777&amp;"."&amp;$B$778</f>
        <v>08.04.2023</v>
      </c>
      <c r="C504" s="82" t="s">
        <v>76</v>
      </c>
      <c r="D504" s="83">
        <f>ROUND(((D505+D506+D508+D507)/1000),5)</f>
        <v>1.7405200000000001</v>
      </c>
      <c r="E504" s="83">
        <f>ROUND(((E505+E506+E508+E507)/1000),5)</f>
        <v>1.6361399999999999</v>
      </c>
      <c r="F504" s="83">
        <f>ROUND(((F505+F506+F508+F507)/1000),5)</f>
        <v>1.61741</v>
      </c>
      <c r="G504" s="83">
        <f t="shared" ref="G504:AA504" si="291">ROUND(((G505+G506+G508+G507)/1000),5)</f>
        <v>1.6246</v>
      </c>
      <c r="H504" s="83">
        <f t="shared" si="291"/>
        <v>1.6302099999999999</v>
      </c>
      <c r="I504" s="83">
        <f t="shared" si="291"/>
        <v>1.65327</v>
      </c>
      <c r="J504" s="83">
        <f t="shared" si="291"/>
        <v>1.65652</v>
      </c>
      <c r="K504" s="83">
        <f t="shared" si="291"/>
        <v>1.7772600000000001</v>
      </c>
      <c r="L504" s="83">
        <f t="shared" si="291"/>
        <v>2.0824400000000001</v>
      </c>
      <c r="M504" s="83">
        <f t="shared" si="291"/>
        <v>2.14175</v>
      </c>
      <c r="N504" s="83">
        <f t="shared" si="291"/>
        <v>2.1857500000000001</v>
      </c>
      <c r="O504" s="83">
        <f t="shared" si="291"/>
        <v>2.3834900000000001</v>
      </c>
      <c r="P504" s="83">
        <f t="shared" si="291"/>
        <v>2.2587999999999999</v>
      </c>
      <c r="Q504" s="83">
        <f t="shared" si="291"/>
        <v>2.2090999999999998</v>
      </c>
      <c r="R504" s="83">
        <f t="shared" si="291"/>
        <v>2.1738400000000002</v>
      </c>
      <c r="S504" s="83">
        <f t="shared" si="291"/>
        <v>2.16317</v>
      </c>
      <c r="T504" s="83">
        <f t="shared" si="291"/>
        <v>2.1881699999999999</v>
      </c>
      <c r="U504" s="83">
        <f t="shared" si="291"/>
        <v>2.14438</v>
      </c>
      <c r="V504" s="83">
        <f t="shared" si="291"/>
        <v>2.15232</v>
      </c>
      <c r="W504" s="83">
        <f t="shared" si="291"/>
        <v>2.3556499999999998</v>
      </c>
      <c r="X504" s="83">
        <f t="shared" si="291"/>
        <v>2.3738299999999999</v>
      </c>
      <c r="Y504" s="83">
        <f t="shared" si="291"/>
        <v>2.3018100000000001</v>
      </c>
      <c r="Z504" s="83">
        <f t="shared" si="291"/>
        <v>2.0143599999999999</v>
      </c>
      <c r="AA504" s="83">
        <f t="shared" si="291"/>
        <v>1.80565</v>
      </c>
    </row>
    <row r="505" spans="1:27" ht="12.75" customHeight="1" outlineLevel="1" x14ac:dyDescent="0.2">
      <c r="A505" s="91" t="s">
        <v>2670</v>
      </c>
      <c r="B505" s="63" t="s">
        <v>233</v>
      </c>
      <c r="C505" s="43" t="s">
        <v>79</v>
      </c>
      <c r="D505" s="44">
        <v>1189.97</v>
      </c>
      <c r="E505" s="44">
        <v>1085.5899999999999</v>
      </c>
      <c r="F505" s="44">
        <v>1066.8599999999999</v>
      </c>
      <c r="G505" s="44">
        <v>1074.05</v>
      </c>
      <c r="H505" s="44">
        <v>1079.6600000000001</v>
      </c>
      <c r="I505" s="44">
        <v>1102.72</v>
      </c>
      <c r="J505" s="44">
        <v>1105.97</v>
      </c>
      <c r="K505" s="44">
        <v>1226.71</v>
      </c>
      <c r="L505" s="44">
        <v>1531.89</v>
      </c>
      <c r="M505" s="44">
        <v>1591.2</v>
      </c>
      <c r="N505" s="44">
        <v>1635.2</v>
      </c>
      <c r="O505" s="44">
        <v>1832.94</v>
      </c>
      <c r="P505" s="44">
        <v>1708.25</v>
      </c>
      <c r="Q505" s="44">
        <v>1658.55</v>
      </c>
      <c r="R505" s="44">
        <v>1623.29</v>
      </c>
      <c r="S505" s="44">
        <v>1612.62</v>
      </c>
      <c r="T505" s="44">
        <v>1637.62</v>
      </c>
      <c r="U505" s="44">
        <v>1593.83</v>
      </c>
      <c r="V505" s="44">
        <v>1601.77</v>
      </c>
      <c r="W505" s="44">
        <v>1805.1</v>
      </c>
      <c r="X505" s="44">
        <v>1823.28</v>
      </c>
      <c r="Y505" s="44">
        <v>1751.26</v>
      </c>
      <c r="Z505" s="44">
        <v>1463.81</v>
      </c>
      <c r="AA505" s="44">
        <v>1255.0999999999999</v>
      </c>
    </row>
    <row r="506" spans="1:27" ht="12.75" customHeight="1" outlineLevel="1" x14ac:dyDescent="0.2">
      <c r="A506" s="91" t="s">
        <v>2671</v>
      </c>
      <c r="B506" s="63" t="s">
        <v>90</v>
      </c>
      <c r="C506" s="43" t="s">
        <v>79</v>
      </c>
      <c r="D506" s="44">
        <f>$D$471</f>
        <v>434.18</v>
      </c>
      <c r="E506" s="44">
        <f t="shared" ref="E506:AA506" si="292">$D$471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customHeight="1" outlineLevel="1" x14ac:dyDescent="0.2">
      <c r="A507" s="91" t="s">
        <v>2672</v>
      </c>
      <c r="B507" s="63" t="s">
        <v>83</v>
      </c>
      <c r="C507" s="43" t="s">
        <v>79</v>
      </c>
      <c r="D507" s="44">
        <v>6.14</v>
      </c>
      <c r="E507" s="44">
        <v>6.14</v>
      </c>
      <c r="F507" s="44">
        <v>6.14</v>
      </c>
      <c r="G507" s="44">
        <v>6.14</v>
      </c>
      <c r="H507" s="44">
        <v>6.14</v>
      </c>
      <c r="I507" s="44">
        <v>6.14</v>
      </c>
      <c r="J507" s="44">
        <v>6.14</v>
      </c>
      <c r="K507" s="44">
        <v>6.14</v>
      </c>
      <c r="L507" s="44">
        <v>6.14</v>
      </c>
      <c r="M507" s="44">
        <v>6.14</v>
      </c>
      <c r="N507" s="44">
        <v>6.14</v>
      </c>
      <c r="O507" s="44">
        <v>6.14</v>
      </c>
      <c r="P507" s="44">
        <v>6.14</v>
      </c>
      <c r="Q507" s="44">
        <v>6.14</v>
      </c>
      <c r="R507" s="44">
        <v>6.14</v>
      </c>
      <c r="S507" s="44">
        <v>6.14</v>
      </c>
      <c r="T507" s="44">
        <v>6.14</v>
      </c>
      <c r="U507" s="44">
        <v>6.14</v>
      </c>
      <c r="V507" s="44">
        <v>6.14</v>
      </c>
      <c r="W507" s="44">
        <v>6.14</v>
      </c>
      <c r="X507" s="44">
        <v>6.14</v>
      </c>
      <c r="Y507" s="44">
        <v>6.14</v>
      </c>
      <c r="Z507" s="44">
        <v>6.14</v>
      </c>
      <c r="AA507" s="44">
        <v>6.14</v>
      </c>
    </row>
    <row r="508" spans="1:27" ht="12.75" customHeight="1" outlineLevel="1" x14ac:dyDescent="0.2">
      <c r="A508" s="91" t="s">
        <v>2673</v>
      </c>
      <c r="B508" s="63" t="s">
        <v>81</v>
      </c>
      <c r="C508" s="43" t="s">
        <v>79</v>
      </c>
      <c r="D508" s="44">
        <f>$D$11</f>
        <v>110.23</v>
      </c>
      <c r="E508" s="44">
        <f t="shared" ref="E508:AA508" si="293">$D$11</f>
        <v>110.23</v>
      </c>
      <c r="F508" s="44">
        <f t="shared" si="293"/>
        <v>110.23</v>
      </c>
      <c r="G508" s="44">
        <f t="shared" si="293"/>
        <v>110.23</v>
      </c>
      <c r="H508" s="44">
        <f t="shared" si="293"/>
        <v>110.23</v>
      </c>
      <c r="I508" s="44">
        <f t="shared" si="293"/>
        <v>110.23</v>
      </c>
      <c r="J508" s="44">
        <f t="shared" si="293"/>
        <v>110.23</v>
      </c>
      <c r="K508" s="44">
        <f t="shared" si="293"/>
        <v>110.23</v>
      </c>
      <c r="L508" s="44">
        <f t="shared" si="293"/>
        <v>110.23</v>
      </c>
      <c r="M508" s="44">
        <f t="shared" si="293"/>
        <v>110.23</v>
      </c>
      <c r="N508" s="44">
        <f t="shared" si="293"/>
        <v>110.23</v>
      </c>
      <c r="O508" s="44">
        <f t="shared" si="293"/>
        <v>110.23</v>
      </c>
      <c r="P508" s="44">
        <f t="shared" si="293"/>
        <v>110.23</v>
      </c>
      <c r="Q508" s="44">
        <f t="shared" si="293"/>
        <v>110.23</v>
      </c>
      <c r="R508" s="44">
        <f t="shared" si="293"/>
        <v>110.23</v>
      </c>
      <c r="S508" s="44">
        <f t="shared" si="293"/>
        <v>110.23</v>
      </c>
      <c r="T508" s="44">
        <f t="shared" si="293"/>
        <v>110.23</v>
      </c>
      <c r="U508" s="44">
        <f t="shared" si="293"/>
        <v>110.23</v>
      </c>
      <c r="V508" s="44">
        <f t="shared" si="293"/>
        <v>110.23</v>
      </c>
      <c r="W508" s="44">
        <f t="shared" si="293"/>
        <v>110.23</v>
      </c>
      <c r="X508" s="44">
        <f t="shared" si="293"/>
        <v>110.23</v>
      </c>
      <c r="Y508" s="44">
        <f t="shared" si="293"/>
        <v>110.23</v>
      </c>
      <c r="Z508" s="44">
        <f t="shared" si="293"/>
        <v>110.23</v>
      </c>
      <c r="AA508" s="44">
        <f t="shared" si="293"/>
        <v>110.23</v>
      </c>
    </row>
    <row r="509" spans="1:27" x14ac:dyDescent="0.2">
      <c r="A509" s="90" t="s">
        <v>2674</v>
      </c>
      <c r="B509" s="28" t="str">
        <f>"09"&amp;"."&amp;$B$777&amp;"."&amp;$B$778</f>
        <v>09.04.2023</v>
      </c>
      <c r="C509" s="82" t="s">
        <v>76</v>
      </c>
      <c r="D509" s="83">
        <f>ROUND(((D510+D511+D513+D512)/1000),5)</f>
        <v>1.7212499999999999</v>
      </c>
      <c r="E509" s="83">
        <f>ROUND(((E510+E511+E513+E512)/1000),5)</f>
        <v>1.5930599999999999</v>
      </c>
      <c r="F509" s="83">
        <f>ROUND(((F510+F511+F513+F512)/1000),5)</f>
        <v>1.55522</v>
      </c>
      <c r="G509" s="83">
        <f t="shared" ref="G509:AA509" si="294">ROUND(((G510+G511+G513+G512)/1000),5)</f>
        <v>1.5327900000000001</v>
      </c>
      <c r="H509" s="83">
        <f t="shared" si="294"/>
        <v>1.53582</v>
      </c>
      <c r="I509" s="83">
        <f t="shared" si="294"/>
        <v>1.5281400000000001</v>
      </c>
      <c r="J509" s="83">
        <f t="shared" si="294"/>
        <v>1.4790099999999999</v>
      </c>
      <c r="K509" s="83">
        <f t="shared" si="294"/>
        <v>1.56403</v>
      </c>
      <c r="L509" s="83">
        <f t="shared" si="294"/>
        <v>1.6674100000000001</v>
      </c>
      <c r="M509" s="83">
        <f t="shared" si="294"/>
        <v>1.9237</v>
      </c>
      <c r="N509" s="83">
        <f t="shared" si="294"/>
        <v>2.0411100000000002</v>
      </c>
      <c r="O509" s="83">
        <f t="shared" si="294"/>
        <v>2.0497299999999998</v>
      </c>
      <c r="P509" s="83">
        <f t="shared" si="294"/>
        <v>1.9114800000000001</v>
      </c>
      <c r="Q509" s="83">
        <f t="shared" si="294"/>
        <v>1.87564</v>
      </c>
      <c r="R509" s="83">
        <f t="shared" si="294"/>
        <v>1.8609199999999999</v>
      </c>
      <c r="S509" s="83">
        <f t="shared" si="294"/>
        <v>1.8513999999999999</v>
      </c>
      <c r="T509" s="83">
        <f t="shared" si="294"/>
        <v>1.85025</v>
      </c>
      <c r="U509" s="83">
        <f t="shared" si="294"/>
        <v>1.89866</v>
      </c>
      <c r="V509" s="83">
        <f t="shared" si="294"/>
        <v>2.0798100000000002</v>
      </c>
      <c r="W509" s="83">
        <f t="shared" si="294"/>
        <v>2.2426400000000002</v>
      </c>
      <c r="X509" s="83">
        <f t="shared" si="294"/>
        <v>2.2126800000000002</v>
      </c>
      <c r="Y509" s="83">
        <f t="shared" si="294"/>
        <v>2.2195299999999998</v>
      </c>
      <c r="Z509" s="83">
        <f t="shared" si="294"/>
        <v>1.76834</v>
      </c>
      <c r="AA509" s="83">
        <f t="shared" si="294"/>
        <v>1.62819</v>
      </c>
    </row>
    <row r="510" spans="1:27" ht="12.75" customHeight="1" outlineLevel="1" x14ac:dyDescent="0.2">
      <c r="A510" s="91" t="s">
        <v>2675</v>
      </c>
      <c r="B510" s="63" t="s">
        <v>233</v>
      </c>
      <c r="C510" s="43" t="s">
        <v>79</v>
      </c>
      <c r="D510" s="44">
        <v>1170.7</v>
      </c>
      <c r="E510" s="44">
        <v>1042.51</v>
      </c>
      <c r="F510" s="44">
        <v>1004.67</v>
      </c>
      <c r="G510" s="44">
        <v>982.24</v>
      </c>
      <c r="H510" s="44">
        <v>985.27</v>
      </c>
      <c r="I510" s="44">
        <v>977.59</v>
      </c>
      <c r="J510" s="44">
        <v>928.46</v>
      </c>
      <c r="K510" s="44">
        <v>1013.48</v>
      </c>
      <c r="L510" s="44">
        <v>1116.8599999999999</v>
      </c>
      <c r="M510" s="44">
        <v>1373.15</v>
      </c>
      <c r="N510" s="44">
        <v>1490.56</v>
      </c>
      <c r="O510" s="44">
        <v>1499.18</v>
      </c>
      <c r="P510" s="44">
        <v>1360.93</v>
      </c>
      <c r="Q510" s="44">
        <v>1325.09</v>
      </c>
      <c r="R510" s="44">
        <v>1310.3699999999999</v>
      </c>
      <c r="S510" s="44">
        <v>1300.8499999999999</v>
      </c>
      <c r="T510" s="44">
        <v>1299.7</v>
      </c>
      <c r="U510" s="44">
        <v>1348.11</v>
      </c>
      <c r="V510" s="44">
        <v>1529.26</v>
      </c>
      <c r="W510" s="44">
        <v>1692.09</v>
      </c>
      <c r="X510" s="44">
        <v>1662.13</v>
      </c>
      <c r="Y510" s="44">
        <v>1668.98</v>
      </c>
      <c r="Z510" s="44">
        <v>1217.79</v>
      </c>
      <c r="AA510" s="44">
        <v>1077.6400000000001</v>
      </c>
    </row>
    <row r="511" spans="1:27" ht="12.75" customHeight="1" outlineLevel="1" x14ac:dyDescent="0.2">
      <c r="A511" s="91" t="s">
        <v>2676</v>
      </c>
      <c r="B511" s="63" t="s">
        <v>90</v>
      </c>
      <c r="C511" s="43" t="s">
        <v>79</v>
      </c>
      <c r="D511" s="44">
        <f>$D$471</f>
        <v>434.18</v>
      </c>
      <c r="E511" s="44">
        <f t="shared" ref="E511:AA511" si="295">$D$471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customHeight="1" outlineLevel="1" x14ac:dyDescent="0.2">
      <c r="A512" s="91" t="s">
        <v>2677</v>
      </c>
      <c r="B512" s="63" t="s">
        <v>83</v>
      </c>
      <c r="C512" s="43" t="s">
        <v>79</v>
      </c>
      <c r="D512" s="44">
        <v>6.14</v>
      </c>
      <c r="E512" s="44">
        <v>6.14</v>
      </c>
      <c r="F512" s="44">
        <v>6.14</v>
      </c>
      <c r="G512" s="44">
        <v>6.14</v>
      </c>
      <c r="H512" s="44">
        <v>6.14</v>
      </c>
      <c r="I512" s="44">
        <v>6.14</v>
      </c>
      <c r="J512" s="44">
        <v>6.14</v>
      </c>
      <c r="K512" s="44">
        <v>6.14</v>
      </c>
      <c r="L512" s="44">
        <v>6.14</v>
      </c>
      <c r="M512" s="44">
        <v>6.14</v>
      </c>
      <c r="N512" s="44">
        <v>6.14</v>
      </c>
      <c r="O512" s="44">
        <v>6.14</v>
      </c>
      <c r="P512" s="44">
        <v>6.14</v>
      </c>
      <c r="Q512" s="44">
        <v>6.14</v>
      </c>
      <c r="R512" s="44">
        <v>6.14</v>
      </c>
      <c r="S512" s="44">
        <v>6.14</v>
      </c>
      <c r="T512" s="44">
        <v>6.14</v>
      </c>
      <c r="U512" s="44">
        <v>6.14</v>
      </c>
      <c r="V512" s="44">
        <v>6.14</v>
      </c>
      <c r="W512" s="44">
        <v>6.14</v>
      </c>
      <c r="X512" s="44">
        <v>6.14</v>
      </c>
      <c r="Y512" s="44">
        <v>6.14</v>
      </c>
      <c r="Z512" s="44">
        <v>6.14</v>
      </c>
      <c r="AA512" s="44">
        <v>6.14</v>
      </c>
    </row>
    <row r="513" spans="1:27" ht="12.75" customHeight="1" outlineLevel="1" x14ac:dyDescent="0.2">
      <c r="A513" s="91" t="s">
        <v>2678</v>
      </c>
      <c r="B513" s="63" t="s">
        <v>81</v>
      </c>
      <c r="C513" s="43" t="s">
        <v>79</v>
      </c>
      <c r="D513" s="44">
        <f>$D$11</f>
        <v>110.23</v>
      </c>
      <c r="E513" s="44">
        <f t="shared" ref="E513:AA513" si="296">$D$11</f>
        <v>110.23</v>
      </c>
      <c r="F513" s="44">
        <f t="shared" si="296"/>
        <v>110.23</v>
      </c>
      <c r="G513" s="44">
        <f t="shared" si="296"/>
        <v>110.23</v>
      </c>
      <c r="H513" s="44">
        <f t="shared" si="296"/>
        <v>110.23</v>
      </c>
      <c r="I513" s="44">
        <f t="shared" si="296"/>
        <v>110.23</v>
      </c>
      <c r="J513" s="44">
        <f t="shared" si="296"/>
        <v>110.23</v>
      </c>
      <c r="K513" s="44">
        <f t="shared" si="296"/>
        <v>110.23</v>
      </c>
      <c r="L513" s="44">
        <f t="shared" si="296"/>
        <v>110.23</v>
      </c>
      <c r="M513" s="44">
        <f t="shared" si="296"/>
        <v>110.23</v>
      </c>
      <c r="N513" s="44">
        <f t="shared" si="296"/>
        <v>110.23</v>
      </c>
      <c r="O513" s="44">
        <f t="shared" si="296"/>
        <v>110.23</v>
      </c>
      <c r="P513" s="44">
        <f t="shared" si="296"/>
        <v>110.23</v>
      </c>
      <c r="Q513" s="44">
        <f t="shared" si="296"/>
        <v>110.23</v>
      </c>
      <c r="R513" s="44">
        <f t="shared" si="296"/>
        <v>110.23</v>
      </c>
      <c r="S513" s="44">
        <f t="shared" si="296"/>
        <v>110.23</v>
      </c>
      <c r="T513" s="44">
        <f t="shared" si="296"/>
        <v>110.23</v>
      </c>
      <c r="U513" s="44">
        <f t="shared" si="296"/>
        <v>110.23</v>
      </c>
      <c r="V513" s="44">
        <f t="shared" si="296"/>
        <v>110.23</v>
      </c>
      <c r="W513" s="44">
        <f t="shared" si="296"/>
        <v>110.23</v>
      </c>
      <c r="X513" s="44">
        <f t="shared" si="296"/>
        <v>110.23</v>
      </c>
      <c r="Y513" s="44">
        <f t="shared" si="296"/>
        <v>110.23</v>
      </c>
      <c r="Z513" s="44">
        <f t="shared" si="296"/>
        <v>110.23</v>
      </c>
      <c r="AA513" s="44">
        <f t="shared" si="296"/>
        <v>110.23</v>
      </c>
    </row>
    <row r="514" spans="1:27" x14ac:dyDescent="0.2">
      <c r="A514" s="90" t="s">
        <v>2679</v>
      </c>
      <c r="B514" s="28" t="str">
        <f>"10"&amp;"."&amp;$B$777&amp;"."&amp;$B$778</f>
        <v>10.04.2023</v>
      </c>
      <c r="C514" s="82" t="s">
        <v>76</v>
      </c>
      <c r="D514" s="83">
        <f>ROUND(((D515+D516+D518+D517)/1000),5)</f>
        <v>1.6284400000000001</v>
      </c>
      <c r="E514" s="83">
        <f>ROUND(((E515+E516+E518+E517)/1000),5)</f>
        <v>1.58049</v>
      </c>
      <c r="F514" s="83">
        <f>ROUND(((F515+F516+F518+F517)/1000),5)</f>
        <v>1.5712900000000001</v>
      </c>
      <c r="G514" s="83">
        <f t="shared" ref="G514:AA514" si="297">ROUND(((G515+G516+G518+G517)/1000),5)</f>
        <v>1.5711200000000001</v>
      </c>
      <c r="H514" s="83">
        <f t="shared" si="297"/>
        <v>1.59616</v>
      </c>
      <c r="I514" s="83">
        <f t="shared" si="297"/>
        <v>1.6264099999999999</v>
      </c>
      <c r="J514" s="83">
        <f t="shared" si="297"/>
        <v>1.7307999999999999</v>
      </c>
      <c r="K514" s="83">
        <f t="shared" si="297"/>
        <v>1.9900100000000001</v>
      </c>
      <c r="L514" s="83">
        <f t="shared" si="297"/>
        <v>2.3350599999999999</v>
      </c>
      <c r="M514" s="83">
        <f t="shared" si="297"/>
        <v>2.4168500000000002</v>
      </c>
      <c r="N514" s="83">
        <f t="shared" si="297"/>
        <v>2.4446599999999998</v>
      </c>
      <c r="O514" s="83">
        <f t="shared" si="297"/>
        <v>2.5013100000000001</v>
      </c>
      <c r="P514" s="83">
        <f t="shared" si="297"/>
        <v>2.4923199999999999</v>
      </c>
      <c r="Q514" s="83">
        <f t="shared" si="297"/>
        <v>2.5015299999999998</v>
      </c>
      <c r="R514" s="83">
        <f t="shared" si="297"/>
        <v>2.4745599999999999</v>
      </c>
      <c r="S514" s="83">
        <f t="shared" si="297"/>
        <v>2.44468</v>
      </c>
      <c r="T514" s="83">
        <f t="shared" si="297"/>
        <v>2.3863500000000002</v>
      </c>
      <c r="U514" s="83">
        <f t="shared" si="297"/>
        <v>2.1693799999999999</v>
      </c>
      <c r="V514" s="83">
        <f t="shared" si="297"/>
        <v>2.14167</v>
      </c>
      <c r="W514" s="83">
        <f t="shared" si="297"/>
        <v>2.3239399999999999</v>
      </c>
      <c r="X514" s="83">
        <f t="shared" si="297"/>
        <v>2.3343699999999998</v>
      </c>
      <c r="Y514" s="83">
        <f t="shared" si="297"/>
        <v>2.3101699999999998</v>
      </c>
      <c r="Z514" s="83">
        <f t="shared" si="297"/>
        <v>1.7926599999999999</v>
      </c>
      <c r="AA514" s="83">
        <f t="shared" si="297"/>
        <v>1.63076</v>
      </c>
    </row>
    <row r="515" spans="1:27" ht="12.75" customHeight="1" outlineLevel="1" x14ac:dyDescent="0.2">
      <c r="A515" s="91" t="s">
        <v>2680</v>
      </c>
      <c r="B515" s="63" t="s">
        <v>233</v>
      </c>
      <c r="C515" s="43" t="s">
        <v>79</v>
      </c>
      <c r="D515" s="44">
        <v>1077.8900000000001</v>
      </c>
      <c r="E515" s="44">
        <v>1029.94</v>
      </c>
      <c r="F515" s="44">
        <v>1020.74</v>
      </c>
      <c r="G515" s="44">
        <v>1020.57</v>
      </c>
      <c r="H515" s="44">
        <v>1045.6099999999999</v>
      </c>
      <c r="I515" s="44">
        <v>1075.8599999999999</v>
      </c>
      <c r="J515" s="44">
        <v>1180.25</v>
      </c>
      <c r="K515" s="44">
        <v>1439.46</v>
      </c>
      <c r="L515" s="44">
        <v>1784.51</v>
      </c>
      <c r="M515" s="44">
        <v>1866.3</v>
      </c>
      <c r="N515" s="44">
        <v>1894.11</v>
      </c>
      <c r="O515" s="44">
        <v>1950.76</v>
      </c>
      <c r="P515" s="44">
        <v>1941.77</v>
      </c>
      <c r="Q515" s="44">
        <v>1950.98</v>
      </c>
      <c r="R515" s="44">
        <v>1924.01</v>
      </c>
      <c r="S515" s="44">
        <v>1894.13</v>
      </c>
      <c r="T515" s="44">
        <v>1835.8</v>
      </c>
      <c r="U515" s="44">
        <v>1618.83</v>
      </c>
      <c r="V515" s="44">
        <v>1591.12</v>
      </c>
      <c r="W515" s="44">
        <v>1773.39</v>
      </c>
      <c r="X515" s="44">
        <v>1783.82</v>
      </c>
      <c r="Y515" s="44">
        <v>1759.62</v>
      </c>
      <c r="Z515" s="44">
        <v>1242.1099999999999</v>
      </c>
      <c r="AA515" s="44">
        <v>1080.21</v>
      </c>
    </row>
    <row r="516" spans="1:27" ht="12.75" customHeight="1" outlineLevel="1" x14ac:dyDescent="0.2">
      <c r="A516" s="91" t="s">
        <v>2681</v>
      </c>
      <c r="B516" s="63" t="s">
        <v>90</v>
      </c>
      <c r="C516" s="43" t="s">
        <v>79</v>
      </c>
      <c r="D516" s="44">
        <f>$D$471</f>
        <v>434.18</v>
      </c>
      <c r="E516" s="44">
        <f t="shared" ref="E516:AA516" si="298">$D$471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customHeight="1" outlineLevel="1" x14ac:dyDescent="0.2">
      <c r="A517" s="91" t="s">
        <v>2682</v>
      </c>
      <c r="B517" s="63" t="s">
        <v>83</v>
      </c>
      <c r="C517" s="43" t="s">
        <v>79</v>
      </c>
      <c r="D517" s="44">
        <v>6.14</v>
      </c>
      <c r="E517" s="44">
        <v>6.14</v>
      </c>
      <c r="F517" s="44">
        <v>6.14</v>
      </c>
      <c r="G517" s="44">
        <v>6.14</v>
      </c>
      <c r="H517" s="44">
        <v>6.14</v>
      </c>
      <c r="I517" s="44">
        <v>6.14</v>
      </c>
      <c r="J517" s="44">
        <v>6.14</v>
      </c>
      <c r="K517" s="44">
        <v>6.14</v>
      </c>
      <c r="L517" s="44">
        <v>6.14</v>
      </c>
      <c r="M517" s="44">
        <v>6.14</v>
      </c>
      <c r="N517" s="44">
        <v>6.14</v>
      </c>
      <c r="O517" s="44">
        <v>6.14</v>
      </c>
      <c r="P517" s="44">
        <v>6.14</v>
      </c>
      <c r="Q517" s="44">
        <v>6.14</v>
      </c>
      <c r="R517" s="44">
        <v>6.14</v>
      </c>
      <c r="S517" s="44">
        <v>6.14</v>
      </c>
      <c r="T517" s="44">
        <v>6.14</v>
      </c>
      <c r="U517" s="44">
        <v>6.14</v>
      </c>
      <c r="V517" s="44">
        <v>6.14</v>
      </c>
      <c r="W517" s="44">
        <v>6.14</v>
      </c>
      <c r="X517" s="44">
        <v>6.14</v>
      </c>
      <c r="Y517" s="44">
        <v>6.14</v>
      </c>
      <c r="Z517" s="44">
        <v>6.14</v>
      </c>
      <c r="AA517" s="44">
        <v>6.14</v>
      </c>
    </row>
    <row r="518" spans="1:27" ht="12.75" customHeight="1" outlineLevel="1" x14ac:dyDescent="0.2">
      <c r="A518" s="91" t="s">
        <v>2683</v>
      </c>
      <c r="B518" s="63" t="s">
        <v>81</v>
      </c>
      <c r="C518" s="43" t="s">
        <v>79</v>
      </c>
      <c r="D518" s="44">
        <f>$D$11</f>
        <v>110.23</v>
      </c>
      <c r="E518" s="44">
        <f t="shared" ref="E518:AA518" si="299">$D$11</f>
        <v>110.23</v>
      </c>
      <c r="F518" s="44">
        <f t="shared" si="299"/>
        <v>110.23</v>
      </c>
      <c r="G518" s="44">
        <f t="shared" si="299"/>
        <v>110.23</v>
      </c>
      <c r="H518" s="44">
        <f t="shared" si="299"/>
        <v>110.23</v>
      </c>
      <c r="I518" s="44">
        <f t="shared" si="299"/>
        <v>110.23</v>
      </c>
      <c r="J518" s="44">
        <f t="shared" si="299"/>
        <v>110.23</v>
      </c>
      <c r="K518" s="44">
        <f t="shared" si="299"/>
        <v>110.23</v>
      </c>
      <c r="L518" s="44">
        <f t="shared" si="299"/>
        <v>110.23</v>
      </c>
      <c r="M518" s="44">
        <f t="shared" si="299"/>
        <v>110.23</v>
      </c>
      <c r="N518" s="44">
        <f t="shared" si="299"/>
        <v>110.23</v>
      </c>
      <c r="O518" s="44">
        <f t="shared" si="299"/>
        <v>110.23</v>
      </c>
      <c r="P518" s="44">
        <f t="shared" si="299"/>
        <v>110.23</v>
      </c>
      <c r="Q518" s="44">
        <f t="shared" si="299"/>
        <v>110.23</v>
      </c>
      <c r="R518" s="44">
        <f t="shared" si="299"/>
        <v>110.23</v>
      </c>
      <c r="S518" s="44">
        <f t="shared" si="299"/>
        <v>110.23</v>
      </c>
      <c r="T518" s="44">
        <f t="shared" si="299"/>
        <v>110.23</v>
      </c>
      <c r="U518" s="44">
        <f t="shared" si="299"/>
        <v>110.23</v>
      </c>
      <c r="V518" s="44">
        <f t="shared" si="299"/>
        <v>110.23</v>
      </c>
      <c r="W518" s="44">
        <f t="shared" si="299"/>
        <v>110.23</v>
      </c>
      <c r="X518" s="44">
        <f t="shared" si="299"/>
        <v>110.23</v>
      </c>
      <c r="Y518" s="44">
        <f t="shared" si="299"/>
        <v>110.23</v>
      </c>
      <c r="Z518" s="44">
        <f t="shared" si="299"/>
        <v>110.23</v>
      </c>
      <c r="AA518" s="44">
        <f t="shared" si="299"/>
        <v>110.23</v>
      </c>
    </row>
    <row r="519" spans="1:27" x14ac:dyDescent="0.2">
      <c r="A519" s="90" t="s">
        <v>2684</v>
      </c>
      <c r="B519" s="28" t="str">
        <f>"11"&amp;"."&amp;$B$777&amp;"."&amp;$B$778</f>
        <v>11.04.2023</v>
      </c>
      <c r="C519" s="82" t="s">
        <v>76</v>
      </c>
      <c r="D519" s="83">
        <f>ROUND(((D520+D521+D523+D522)/1000),5)</f>
        <v>1.53969</v>
      </c>
      <c r="E519" s="83">
        <f>ROUND(((E520+E521+E523+E522)/1000),5)</f>
        <v>1.36588</v>
      </c>
      <c r="F519" s="83">
        <f>ROUND(((F520+F521+F523+F522)/1000),5)</f>
        <v>0.79708000000000001</v>
      </c>
      <c r="G519" s="83">
        <f t="shared" ref="G519:AA519" si="300">ROUND(((G520+G521+G523+G522)/1000),5)</f>
        <v>0.79803999999999997</v>
      </c>
      <c r="H519" s="83">
        <f t="shared" si="300"/>
        <v>0.82286000000000004</v>
      </c>
      <c r="I519" s="83">
        <f t="shared" si="300"/>
        <v>1.48136</v>
      </c>
      <c r="J519" s="83">
        <f t="shared" si="300"/>
        <v>1.62568</v>
      </c>
      <c r="K519" s="83">
        <f t="shared" si="300"/>
        <v>1.8942699999999999</v>
      </c>
      <c r="L519" s="83">
        <f t="shared" si="300"/>
        <v>2.1161699999999999</v>
      </c>
      <c r="M519" s="83">
        <f t="shared" si="300"/>
        <v>2.1884999999999999</v>
      </c>
      <c r="N519" s="83">
        <f t="shared" si="300"/>
        <v>2.1905399999999999</v>
      </c>
      <c r="O519" s="83">
        <f t="shared" si="300"/>
        <v>2.2788200000000001</v>
      </c>
      <c r="P519" s="83">
        <f t="shared" si="300"/>
        <v>2.2806500000000001</v>
      </c>
      <c r="Q519" s="83">
        <f t="shared" si="300"/>
        <v>2.2653099999999999</v>
      </c>
      <c r="R519" s="83">
        <f t="shared" si="300"/>
        <v>2.2421799999999998</v>
      </c>
      <c r="S519" s="83">
        <f t="shared" si="300"/>
        <v>2.17957</v>
      </c>
      <c r="T519" s="83">
        <f t="shared" si="300"/>
        <v>2.1444000000000001</v>
      </c>
      <c r="U519" s="83">
        <f t="shared" si="300"/>
        <v>2.1185</v>
      </c>
      <c r="V519" s="83">
        <f t="shared" si="300"/>
        <v>2.0679799999999999</v>
      </c>
      <c r="W519" s="83">
        <f t="shared" si="300"/>
        <v>2.1448700000000001</v>
      </c>
      <c r="X519" s="83">
        <f t="shared" si="300"/>
        <v>2.1625000000000001</v>
      </c>
      <c r="Y519" s="83">
        <f t="shared" si="300"/>
        <v>2.1179100000000002</v>
      </c>
      <c r="Z519" s="83">
        <f t="shared" si="300"/>
        <v>1.6890799999999999</v>
      </c>
      <c r="AA519" s="83">
        <f t="shared" si="300"/>
        <v>1.6288499999999999</v>
      </c>
    </row>
    <row r="520" spans="1:27" ht="12.75" customHeight="1" outlineLevel="1" x14ac:dyDescent="0.2">
      <c r="A520" s="91" t="s">
        <v>2685</v>
      </c>
      <c r="B520" s="63" t="s">
        <v>233</v>
      </c>
      <c r="C520" s="43" t="s">
        <v>79</v>
      </c>
      <c r="D520" s="44">
        <v>989.14</v>
      </c>
      <c r="E520" s="44">
        <v>815.33</v>
      </c>
      <c r="F520" s="44">
        <v>246.53</v>
      </c>
      <c r="G520" s="44">
        <v>247.49</v>
      </c>
      <c r="H520" s="44">
        <v>272.31</v>
      </c>
      <c r="I520" s="44">
        <v>930.81</v>
      </c>
      <c r="J520" s="44">
        <v>1075.1300000000001</v>
      </c>
      <c r="K520" s="44">
        <v>1343.72</v>
      </c>
      <c r="L520" s="44">
        <v>1565.62</v>
      </c>
      <c r="M520" s="44">
        <v>1637.95</v>
      </c>
      <c r="N520" s="44">
        <v>1639.99</v>
      </c>
      <c r="O520" s="44">
        <v>1728.27</v>
      </c>
      <c r="P520" s="44">
        <v>1730.1</v>
      </c>
      <c r="Q520" s="44">
        <v>1714.76</v>
      </c>
      <c r="R520" s="44">
        <v>1691.63</v>
      </c>
      <c r="S520" s="44">
        <v>1629.02</v>
      </c>
      <c r="T520" s="44">
        <v>1593.85</v>
      </c>
      <c r="U520" s="44">
        <v>1567.95</v>
      </c>
      <c r="V520" s="44">
        <v>1517.43</v>
      </c>
      <c r="W520" s="44">
        <v>1594.32</v>
      </c>
      <c r="X520" s="44">
        <v>1611.95</v>
      </c>
      <c r="Y520" s="44">
        <v>1567.36</v>
      </c>
      <c r="Z520" s="44">
        <v>1138.53</v>
      </c>
      <c r="AA520" s="44">
        <v>1078.3</v>
      </c>
    </row>
    <row r="521" spans="1:27" ht="12.75" customHeight="1" outlineLevel="1" x14ac:dyDescent="0.2">
      <c r="A521" s="91" t="s">
        <v>2686</v>
      </c>
      <c r="B521" s="63" t="s">
        <v>90</v>
      </c>
      <c r="C521" s="43" t="s">
        <v>79</v>
      </c>
      <c r="D521" s="44">
        <f>$D$471</f>
        <v>434.18</v>
      </c>
      <c r="E521" s="44">
        <f t="shared" ref="E521:AA521" si="301">$D$471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customHeight="1" outlineLevel="1" x14ac:dyDescent="0.2">
      <c r="A522" s="91" t="s">
        <v>2687</v>
      </c>
      <c r="B522" s="63" t="s">
        <v>83</v>
      </c>
      <c r="C522" s="43" t="s">
        <v>79</v>
      </c>
      <c r="D522" s="44">
        <v>6.14</v>
      </c>
      <c r="E522" s="44">
        <v>6.14</v>
      </c>
      <c r="F522" s="44">
        <v>6.14</v>
      </c>
      <c r="G522" s="44">
        <v>6.14</v>
      </c>
      <c r="H522" s="44">
        <v>6.14</v>
      </c>
      <c r="I522" s="44">
        <v>6.14</v>
      </c>
      <c r="J522" s="44">
        <v>6.14</v>
      </c>
      <c r="K522" s="44">
        <v>6.14</v>
      </c>
      <c r="L522" s="44">
        <v>6.14</v>
      </c>
      <c r="M522" s="44">
        <v>6.14</v>
      </c>
      <c r="N522" s="44">
        <v>6.14</v>
      </c>
      <c r="O522" s="44">
        <v>6.14</v>
      </c>
      <c r="P522" s="44">
        <v>6.14</v>
      </c>
      <c r="Q522" s="44">
        <v>6.14</v>
      </c>
      <c r="R522" s="44">
        <v>6.14</v>
      </c>
      <c r="S522" s="44">
        <v>6.14</v>
      </c>
      <c r="T522" s="44">
        <v>6.14</v>
      </c>
      <c r="U522" s="44">
        <v>6.14</v>
      </c>
      <c r="V522" s="44">
        <v>6.14</v>
      </c>
      <c r="W522" s="44">
        <v>6.14</v>
      </c>
      <c r="X522" s="44">
        <v>6.14</v>
      </c>
      <c r="Y522" s="44">
        <v>6.14</v>
      </c>
      <c r="Z522" s="44">
        <v>6.14</v>
      </c>
      <c r="AA522" s="44">
        <v>6.14</v>
      </c>
    </row>
    <row r="523" spans="1:27" ht="12.75" customHeight="1" outlineLevel="1" x14ac:dyDescent="0.2">
      <c r="A523" s="91" t="s">
        <v>2688</v>
      </c>
      <c r="B523" s="63" t="s">
        <v>81</v>
      </c>
      <c r="C523" s="43" t="s">
        <v>79</v>
      </c>
      <c r="D523" s="44">
        <f>$D$11</f>
        <v>110.23</v>
      </c>
      <c r="E523" s="44">
        <f t="shared" ref="E523:AA523" si="302">$D$11</f>
        <v>110.23</v>
      </c>
      <c r="F523" s="44">
        <f t="shared" si="302"/>
        <v>110.23</v>
      </c>
      <c r="G523" s="44">
        <f t="shared" si="302"/>
        <v>110.23</v>
      </c>
      <c r="H523" s="44">
        <f t="shared" si="302"/>
        <v>110.23</v>
      </c>
      <c r="I523" s="44">
        <f t="shared" si="302"/>
        <v>110.23</v>
      </c>
      <c r="J523" s="44">
        <f t="shared" si="302"/>
        <v>110.23</v>
      </c>
      <c r="K523" s="44">
        <f t="shared" si="302"/>
        <v>110.23</v>
      </c>
      <c r="L523" s="44">
        <f t="shared" si="302"/>
        <v>110.23</v>
      </c>
      <c r="M523" s="44">
        <f t="shared" si="302"/>
        <v>110.23</v>
      </c>
      <c r="N523" s="44">
        <f t="shared" si="302"/>
        <v>110.23</v>
      </c>
      <c r="O523" s="44">
        <f t="shared" si="302"/>
        <v>110.23</v>
      </c>
      <c r="P523" s="44">
        <f t="shared" si="302"/>
        <v>110.23</v>
      </c>
      <c r="Q523" s="44">
        <f t="shared" si="302"/>
        <v>110.23</v>
      </c>
      <c r="R523" s="44">
        <f t="shared" si="302"/>
        <v>110.23</v>
      </c>
      <c r="S523" s="44">
        <f t="shared" si="302"/>
        <v>110.23</v>
      </c>
      <c r="T523" s="44">
        <f t="shared" si="302"/>
        <v>110.23</v>
      </c>
      <c r="U523" s="44">
        <f t="shared" si="302"/>
        <v>110.23</v>
      </c>
      <c r="V523" s="44">
        <f t="shared" si="302"/>
        <v>110.23</v>
      </c>
      <c r="W523" s="44">
        <f t="shared" si="302"/>
        <v>110.23</v>
      </c>
      <c r="X523" s="44">
        <f t="shared" si="302"/>
        <v>110.23</v>
      </c>
      <c r="Y523" s="44">
        <f t="shared" si="302"/>
        <v>110.23</v>
      </c>
      <c r="Z523" s="44">
        <f t="shared" si="302"/>
        <v>110.23</v>
      </c>
      <c r="AA523" s="44">
        <f t="shared" si="302"/>
        <v>110.23</v>
      </c>
    </row>
    <row r="524" spans="1:27" x14ac:dyDescent="0.2">
      <c r="A524" s="90" t="s">
        <v>2689</v>
      </c>
      <c r="B524" s="28" t="str">
        <f>"12"&amp;"."&amp;$B$777&amp;"."&amp;$B$778</f>
        <v>12.04.2023</v>
      </c>
      <c r="C524" s="82" t="s">
        <v>76</v>
      </c>
      <c r="D524" s="83">
        <f>ROUND(((D525+D526+D528+D527)/1000),5)</f>
        <v>1.5847899999999999</v>
      </c>
      <c r="E524" s="83">
        <f>ROUND(((E525+E526+E528+E527)/1000),5)</f>
        <v>1.3798600000000001</v>
      </c>
      <c r="F524" s="83">
        <f>ROUND(((F525+F526+F528+F527)/1000),5)</f>
        <v>0.79147999999999996</v>
      </c>
      <c r="G524" s="83">
        <f t="shared" ref="G524:AA524" si="303">ROUND(((G525+G526+G528+G527)/1000),5)</f>
        <v>0.79390000000000005</v>
      </c>
      <c r="H524" s="83">
        <f t="shared" si="303"/>
        <v>0.79879</v>
      </c>
      <c r="I524" s="83">
        <f t="shared" si="303"/>
        <v>1.28156</v>
      </c>
      <c r="J524" s="83">
        <f t="shared" si="303"/>
        <v>1.6301099999999999</v>
      </c>
      <c r="K524" s="83">
        <f t="shared" si="303"/>
        <v>1.85778</v>
      </c>
      <c r="L524" s="83">
        <f t="shared" si="303"/>
        <v>2.1553900000000001</v>
      </c>
      <c r="M524" s="83">
        <f t="shared" si="303"/>
        <v>2.32206</v>
      </c>
      <c r="N524" s="83">
        <f t="shared" si="303"/>
        <v>2.33765</v>
      </c>
      <c r="O524" s="83">
        <f t="shared" si="303"/>
        <v>2.4195000000000002</v>
      </c>
      <c r="P524" s="83">
        <f t="shared" si="303"/>
        <v>2.4318</v>
      </c>
      <c r="Q524" s="83">
        <f t="shared" si="303"/>
        <v>2.4308999999999998</v>
      </c>
      <c r="R524" s="83">
        <f t="shared" si="303"/>
        <v>2.4311699999999998</v>
      </c>
      <c r="S524" s="83">
        <f t="shared" si="303"/>
        <v>2.4077299999999999</v>
      </c>
      <c r="T524" s="83">
        <f t="shared" si="303"/>
        <v>2.3468599999999999</v>
      </c>
      <c r="U524" s="83">
        <f t="shared" si="303"/>
        <v>2.2951100000000002</v>
      </c>
      <c r="V524" s="83">
        <f t="shared" si="303"/>
        <v>2.2263199999999999</v>
      </c>
      <c r="W524" s="83">
        <f t="shared" si="303"/>
        <v>2.4386999999999999</v>
      </c>
      <c r="X524" s="83">
        <f t="shared" si="303"/>
        <v>2.3419500000000002</v>
      </c>
      <c r="Y524" s="83">
        <f t="shared" si="303"/>
        <v>1.95025</v>
      </c>
      <c r="Z524" s="83">
        <f t="shared" si="303"/>
        <v>1.7587699999999999</v>
      </c>
      <c r="AA524" s="83">
        <f t="shared" si="303"/>
        <v>1.69171</v>
      </c>
    </row>
    <row r="525" spans="1:27" ht="12.75" customHeight="1" outlineLevel="1" x14ac:dyDescent="0.2">
      <c r="A525" s="91" t="s">
        <v>2690</v>
      </c>
      <c r="B525" s="63" t="s">
        <v>233</v>
      </c>
      <c r="C525" s="43" t="s">
        <v>79</v>
      </c>
      <c r="D525" s="44">
        <v>1034.24</v>
      </c>
      <c r="E525" s="44">
        <v>829.31</v>
      </c>
      <c r="F525" s="44">
        <v>240.93</v>
      </c>
      <c r="G525" s="44">
        <v>243.35</v>
      </c>
      <c r="H525" s="44">
        <v>248.24</v>
      </c>
      <c r="I525" s="44">
        <v>731.01</v>
      </c>
      <c r="J525" s="44">
        <v>1079.56</v>
      </c>
      <c r="K525" s="44">
        <v>1307.23</v>
      </c>
      <c r="L525" s="44">
        <v>1604.84</v>
      </c>
      <c r="M525" s="44">
        <v>1771.51</v>
      </c>
      <c r="N525" s="44">
        <v>1787.1</v>
      </c>
      <c r="O525" s="44">
        <v>1868.95</v>
      </c>
      <c r="P525" s="44">
        <v>1881.25</v>
      </c>
      <c r="Q525" s="44">
        <v>1880.35</v>
      </c>
      <c r="R525" s="44">
        <v>1880.62</v>
      </c>
      <c r="S525" s="44">
        <v>1857.18</v>
      </c>
      <c r="T525" s="44">
        <v>1796.31</v>
      </c>
      <c r="U525" s="44">
        <v>1744.56</v>
      </c>
      <c r="V525" s="44">
        <v>1675.77</v>
      </c>
      <c r="W525" s="44">
        <v>1888.15</v>
      </c>
      <c r="X525" s="44">
        <v>1791.4</v>
      </c>
      <c r="Y525" s="44">
        <v>1399.7</v>
      </c>
      <c r="Z525" s="44">
        <v>1208.22</v>
      </c>
      <c r="AA525" s="44">
        <v>1141.1600000000001</v>
      </c>
    </row>
    <row r="526" spans="1:27" ht="12.75" customHeight="1" outlineLevel="1" x14ac:dyDescent="0.2">
      <c r="A526" s="91" t="s">
        <v>2691</v>
      </c>
      <c r="B526" s="63" t="s">
        <v>90</v>
      </c>
      <c r="C526" s="43" t="s">
        <v>79</v>
      </c>
      <c r="D526" s="44">
        <f>$D$471</f>
        <v>434.18</v>
      </c>
      <c r="E526" s="44">
        <f t="shared" ref="E526:AA526" si="304">$D$471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customHeight="1" outlineLevel="1" x14ac:dyDescent="0.2">
      <c r="A527" s="91" t="s">
        <v>2692</v>
      </c>
      <c r="B527" s="63" t="s">
        <v>83</v>
      </c>
      <c r="C527" s="43" t="s">
        <v>79</v>
      </c>
      <c r="D527" s="44">
        <v>6.14</v>
      </c>
      <c r="E527" s="44">
        <v>6.14</v>
      </c>
      <c r="F527" s="44">
        <v>6.14</v>
      </c>
      <c r="G527" s="44">
        <v>6.14</v>
      </c>
      <c r="H527" s="44">
        <v>6.14</v>
      </c>
      <c r="I527" s="44">
        <v>6.14</v>
      </c>
      <c r="J527" s="44">
        <v>6.14</v>
      </c>
      <c r="K527" s="44">
        <v>6.14</v>
      </c>
      <c r="L527" s="44">
        <v>6.14</v>
      </c>
      <c r="M527" s="44">
        <v>6.14</v>
      </c>
      <c r="N527" s="44">
        <v>6.14</v>
      </c>
      <c r="O527" s="44">
        <v>6.14</v>
      </c>
      <c r="P527" s="44">
        <v>6.14</v>
      </c>
      <c r="Q527" s="44">
        <v>6.14</v>
      </c>
      <c r="R527" s="44">
        <v>6.14</v>
      </c>
      <c r="S527" s="44">
        <v>6.14</v>
      </c>
      <c r="T527" s="44">
        <v>6.14</v>
      </c>
      <c r="U527" s="44">
        <v>6.14</v>
      </c>
      <c r="V527" s="44">
        <v>6.14</v>
      </c>
      <c r="W527" s="44">
        <v>6.14</v>
      </c>
      <c r="X527" s="44">
        <v>6.14</v>
      </c>
      <c r="Y527" s="44">
        <v>6.14</v>
      </c>
      <c r="Z527" s="44">
        <v>6.14</v>
      </c>
      <c r="AA527" s="44">
        <v>6.14</v>
      </c>
    </row>
    <row r="528" spans="1:27" ht="12.75" customHeight="1" outlineLevel="1" x14ac:dyDescent="0.2">
      <c r="A528" s="91" t="s">
        <v>2693</v>
      </c>
      <c r="B528" s="63" t="s">
        <v>81</v>
      </c>
      <c r="C528" s="43" t="s">
        <v>79</v>
      </c>
      <c r="D528" s="44">
        <f>$D$11</f>
        <v>110.23</v>
      </c>
      <c r="E528" s="44">
        <f t="shared" ref="E528:AA528" si="305">$D$11</f>
        <v>110.23</v>
      </c>
      <c r="F528" s="44">
        <f t="shared" si="305"/>
        <v>110.23</v>
      </c>
      <c r="G528" s="44">
        <f t="shared" si="305"/>
        <v>110.23</v>
      </c>
      <c r="H528" s="44">
        <f t="shared" si="305"/>
        <v>110.23</v>
      </c>
      <c r="I528" s="44">
        <f t="shared" si="305"/>
        <v>110.23</v>
      </c>
      <c r="J528" s="44">
        <f t="shared" si="305"/>
        <v>110.23</v>
      </c>
      <c r="K528" s="44">
        <f t="shared" si="305"/>
        <v>110.23</v>
      </c>
      <c r="L528" s="44">
        <f t="shared" si="305"/>
        <v>110.23</v>
      </c>
      <c r="M528" s="44">
        <f t="shared" si="305"/>
        <v>110.23</v>
      </c>
      <c r="N528" s="44">
        <f t="shared" si="305"/>
        <v>110.23</v>
      </c>
      <c r="O528" s="44">
        <f t="shared" si="305"/>
        <v>110.23</v>
      </c>
      <c r="P528" s="44">
        <f t="shared" si="305"/>
        <v>110.23</v>
      </c>
      <c r="Q528" s="44">
        <f t="shared" si="305"/>
        <v>110.23</v>
      </c>
      <c r="R528" s="44">
        <f t="shared" si="305"/>
        <v>110.23</v>
      </c>
      <c r="S528" s="44">
        <f t="shared" si="305"/>
        <v>110.23</v>
      </c>
      <c r="T528" s="44">
        <f t="shared" si="305"/>
        <v>110.23</v>
      </c>
      <c r="U528" s="44">
        <f t="shared" si="305"/>
        <v>110.23</v>
      </c>
      <c r="V528" s="44">
        <f t="shared" si="305"/>
        <v>110.23</v>
      </c>
      <c r="W528" s="44">
        <f t="shared" si="305"/>
        <v>110.23</v>
      </c>
      <c r="X528" s="44">
        <f t="shared" si="305"/>
        <v>110.23</v>
      </c>
      <c r="Y528" s="44">
        <f t="shared" si="305"/>
        <v>110.23</v>
      </c>
      <c r="Z528" s="44">
        <f t="shared" si="305"/>
        <v>110.23</v>
      </c>
      <c r="AA528" s="44">
        <f t="shared" si="305"/>
        <v>110.23</v>
      </c>
    </row>
    <row r="529" spans="1:27" x14ac:dyDescent="0.2">
      <c r="A529" s="90" t="s">
        <v>2694</v>
      </c>
      <c r="B529" s="28" t="str">
        <f>"13"&amp;"."&amp;$B$777&amp;"."&amp;$B$778</f>
        <v>13.04.2023</v>
      </c>
      <c r="C529" s="82" t="s">
        <v>76</v>
      </c>
      <c r="D529" s="83">
        <f>ROUND(((D530+D531+D533+D532)/1000),5)</f>
        <v>1.65452</v>
      </c>
      <c r="E529" s="83">
        <f>ROUND(((E530+E531+E533+E532)/1000),5)</f>
        <v>1.6085</v>
      </c>
      <c r="F529" s="83">
        <f>ROUND(((F530+F531+F533+F532)/1000),5)</f>
        <v>1.57786</v>
      </c>
      <c r="G529" s="83">
        <f t="shared" ref="G529:AA529" si="306">ROUND(((G530+G531+G533+G532)/1000),5)</f>
        <v>1.57681</v>
      </c>
      <c r="H529" s="83">
        <f t="shared" si="306"/>
        <v>1.5782799999999999</v>
      </c>
      <c r="I529" s="83">
        <f t="shared" si="306"/>
        <v>1.5863</v>
      </c>
      <c r="J529" s="83">
        <f t="shared" si="306"/>
        <v>1.7564900000000001</v>
      </c>
      <c r="K529" s="83">
        <f t="shared" si="306"/>
        <v>2.1090499999999999</v>
      </c>
      <c r="L529" s="83">
        <f t="shared" si="306"/>
        <v>2.2825299999999999</v>
      </c>
      <c r="M529" s="83">
        <f t="shared" si="306"/>
        <v>2.27759</v>
      </c>
      <c r="N529" s="83">
        <f t="shared" si="306"/>
        <v>2.4191099999999999</v>
      </c>
      <c r="O529" s="83">
        <f t="shared" si="306"/>
        <v>2.4818600000000002</v>
      </c>
      <c r="P529" s="83">
        <f t="shared" si="306"/>
        <v>2.4317199999999999</v>
      </c>
      <c r="Q529" s="83">
        <f t="shared" si="306"/>
        <v>2.48163</v>
      </c>
      <c r="R529" s="83">
        <f t="shared" si="306"/>
        <v>2.4794700000000001</v>
      </c>
      <c r="S529" s="83">
        <f t="shared" si="306"/>
        <v>2.4711599999999998</v>
      </c>
      <c r="T529" s="83">
        <f t="shared" si="306"/>
        <v>2.4273400000000001</v>
      </c>
      <c r="U529" s="83">
        <f t="shared" si="306"/>
        <v>2.27312</v>
      </c>
      <c r="V529" s="83">
        <f t="shared" si="306"/>
        <v>2.25475</v>
      </c>
      <c r="W529" s="83">
        <f t="shared" si="306"/>
        <v>2.3145099999999998</v>
      </c>
      <c r="X529" s="83">
        <f t="shared" si="306"/>
        <v>2.4194200000000001</v>
      </c>
      <c r="Y529" s="83">
        <f t="shared" si="306"/>
        <v>2.27386</v>
      </c>
      <c r="Z529" s="83">
        <f t="shared" si="306"/>
        <v>1.7287999999999999</v>
      </c>
      <c r="AA529" s="83">
        <f t="shared" si="306"/>
        <v>1.60158</v>
      </c>
    </row>
    <row r="530" spans="1:27" ht="12.75" customHeight="1" outlineLevel="1" x14ac:dyDescent="0.2">
      <c r="A530" s="91" t="s">
        <v>2695</v>
      </c>
      <c r="B530" s="63" t="s">
        <v>233</v>
      </c>
      <c r="C530" s="43" t="s">
        <v>79</v>
      </c>
      <c r="D530" s="44">
        <v>1103.97</v>
      </c>
      <c r="E530" s="44">
        <v>1057.95</v>
      </c>
      <c r="F530" s="44">
        <v>1027.31</v>
      </c>
      <c r="G530" s="44">
        <v>1026.26</v>
      </c>
      <c r="H530" s="44">
        <v>1027.73</v>
      </c>
      <c r="I530" s="44">
        <v>1035.75</v>
      </c>
      <c r="J530" s="44">
        <v>1205.94</v>
      </c>
      <c r="K530" s="44">
        <v>1558.5</v>
      </c>
      <c r="L530" s="44">
        <v>1731.98</v>
      </c>
      <c r="M530" s="44">
        <v>1727.04</v>
      </c>
      <c r="N530" s="44">
        <v>1868.56</v>
      </c>
      <c r="O530" s="44">
        <v>1931.31</v>
      </c>
      <c r="P530" s="44">
        <v>1881.17</v>
      </c>
      <c r="Q530" s="44">
        <v>1931.08</v>
      </c>
      <c r="R530" s="44">
        <v>1928.92</v>
      </c>
      <c r="S530" s="44">
        <v>1920.61</v>
      </c>
      <c r="T530" s="44">
        <v>1876.79</v>
      </c>
      <c r="U530" s="44">
        <v>1722.57</v>
      </c>
      <c r="V530" s="44">
        <v>1704.2</v>
      </c>
      <c r="W530" s="44">
        <v>1763.96</v>
      </c>
      <c r="X530" s="44">
        <v>1868.87</v>
      </c>
      <c r="Y530" s="44">
        <v>1723.31</v>
      </c>
      <c r="Z530" s="44">
        <v>1178.25</v>
      </c>
      <c r="AA530" s="44">
        <v>1051.03</v>
      </c>
    </row>
    <row r="531" spans="1:27" ht="12.75" customHeight="1" outlineLevel="1" x14ac:dyDescent="0.2">
      <c r="A531" s="91" t="s">
        <v>2696</v>
      </c>
      <c r="B531" s="63" t="s">
        <v>90</v>
      </c>
      <c r="C531" s="43" t="s">
        <v>79</v>
      </c>
      <c r="D531" s="44">
        <f>$D$471</f>
        <v>434.18</v>
      </c>
      <c r="E531" s="44">
        <f t="shared" ref="E531:AA531" si="307">$D$471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customHeight="1" outlineLevel="1" x14ac:dyDescent="0.2">
      <c r="A532" s="91" t="s">
        <v>2697</v>
      </c>
      <c r="B532" s="63" t="s">
        <v>83</v>
      </c>
      <c r="C532" s="43" t="s">
        <v>79</v>
      </c>
      <c r="D532" s="44">
        <v>6.14</v>
      </c>
      <c r="E532" s="44">
        <v>6.14</v>
      </c>
      <c r="F532" s="44">
        <v>6.14</v>
      </c>
      <c r="G532" s="44">
        <v>6.14</v>
      </c>
      <c r="H532" s="44">
        <v>6.14</v>
      </c>
      <c r="I532" s="44">
        <v>6.14</v>
      </c>
      <c r="J532" s="44">
        <v>6.14</v>
      </c>
      <c r="K532" s="44">
        <v>6.14</v>
      </c>
      <c r="L532" s="44">
        <v>6.14</v>
      </c>
      <c r="M532" s="44">
        <v>6.14</v>
      </c>
      <c r="N532" s="44">
        <v>6.14</v>
      </c>
      <c r="O532" s="44">
        <v>6.14</v>
      </c>
      <c r="P532" s="44">
        <v>6.14</v>
      </c>
      <c r="Q532" s="44">
        <v>6.14</v>
      </c>
      <c r="R532" s="44">
        <v>6.14</v>
      </c>
      <c r="S532" s="44">
        <v>6.14</v>
      </c>
      <c r="T532" s="44">
        <v>6.14</v>
      </c>
      <c r="U532" s="44">
        <v>6.14</v>
      </c>
      <c r="V532" s="44">
        <v>6.14</v>
      </c>
      <c r="W532" s="44">
        <v>6.14</v>
      </c>
      <c r="X532" s="44">
        <v>6.14</v>
      </c>
      <c r="Y532" s="44">
        <v>6.14</v>
      </c>
      <c r="Z532" s="44">
        <v>6.14</v>
      </c>
      <c r="AA532" s="44">
        <v>6.14</v>
      </c>
    </row>
    <row r="533" spans="1:27" ht="12.75" customHeight="1" outlineLevel="1" x14ac:dyDescent="0.2">
      <c r="A533" s="91" t="s">
        <v>2698</v>
      </c>
      <c r="B533" s="63" t="s">
        <v>81</v>
      </c>
      <c r="C533" s="43" t="s">
        <v>79</v>
      </c>
      <c r="D533" s="44">
        <f>$D$11</f>
        <v>110.23</v>
      </c>
      <c r="E533" s="44">
        <f t="shared" ref="E533:AA533" si="308">$D$11</f>
        <v>110.23</v>
      </c>
      <c r="F533" s="44">
        <f t="shared" si="308"/>
        <v>110.23</v>
      </c>
      <c r="G533" s="44">
        <f t="shared" si="308"/>
        <v>110.23</v>
      </c>
      <c r="H533" s="44">
        <f t="shared" si="308"/>
        <v>110.23</v>
      </c>
      <c r="I533" s="44">
        <f t="shared" si="308"/>
        <v>110.23</v>
      </c>
      <c r="J533" s="44">
        <f t="shared" si="308"/>
        <v>110.23</v>
      </c>
      <c r="K533" s="44">
        <f t="shared" si="308"/>
        <v>110.23</v>
      </c>
      <c r="L533" s="44">
        <f t="shared" si="308"/>
        <v>110.23</v>
      </c>
      <c r="M533" s="44">
        <f t="shared" si="308"/>
        <v>110.23</v>
      </c>
      <c r="N533" s="44">
        <f t="shared" si="308"/>
        <v>110.23</v>
      </c>
      <c r="O533" s="44">
        <f t="shared" si="308"/>
        <v>110.23</v>
      </c>
      <c r="P533" s="44">
        <f t="shared" si="308"/>
        <v>110.23</v>
      </c>
      <c r="Q533" s="44">
        <f t="shared" si="308"/>
        <v>110.23</v>
      </c>
      <c r="R533" s="44">
        <f t="shared" si="308"/>
        <v>110.23</v>
      </c>
      <c r="S533" s="44">
        <f t="shared" si="308"/>
        <v>110.23</v>
      </c>
      <c r="T533" s="44">
        <f t="shared" si="308"/>
        <v>110.23</v>
      </c>
      <c r="U533" s="44">
        <f t="shared" si="308"/>
        <v>110.23</v>
      </c>
      <c r="V533" s="44">
        <f t="shared" si="308"/>
        <v>110.23</v>
      </c>
      <c r="W533" s="44">
        <f t="shared" si="308"/>
        <v>110.23</v>
      </c>
      <c r="X533" s="44">
        <f t="shared" si="308"/>
        <v>110.23</v>
      </c>
      <c r="Y533" s="44">
        <f t="shared" si="308"/>
        <v>110.23</v>
      </c>
      <c r="Z533" s="44">
        <f t="shared" si="308"/>
        <v>110.23</v>
      </c>
      <c r="AA533" s="44">
        <f t="shared" si="308"/>
        <v>110.23</v>
      </c>
    </row>
    <row r="534" spans="1:27" x14ac:dyDescent="0.2">
      <c r="A534" s="90" t="s">
        <v>2699</v>
      </c>
      <c r="B534" s="28" t="str">
        <f>"14"&amp;"."&amp;$B$777&amp;"."&amp;$B$778</f>
        <v>14.04.2023</v>
      </c>
      <c r="C534" s="82" t="s">
        <v>76</v>
      </c>
      <c r="D534" s="83">
        <f>ROUND(((D535+D536+D538+D537)/1000),5)</f>
        <v>1.6017399999999999</v>
      </c>
      <c r="E534" s="83">
        <f>ROUND(((E535+E536+E538+E537)/1000),5)</f>
        <v>1.4484600000000001</v>
      </c>
      <c r="F534" s="83">
        <f>ROUND(((F535+F536+F538+F537)/1000),5)</f>
        <v>1.38174</v>
      </c>
      <c r="G534" s="83">
        <f t="shared" ref="G534:AA534" si="309">ROUND(((G535+G536+G538+G537)/1000),5)</f>
        <v>1.3817299999999999</v>
      </c>
      <c r="H534" s="83">
        <f t="shared" si="309"/>
        <v>1.45059</v>
      </c>
      <c r="I534" s="83">
        <f t="shared" si="309"/>
        <v>1.54796</v>
      </c>
      <c r="J534" s="83">
        <f t="shared" si="309"/>
        <v>1.7583899999999999</v>
      </c>
      <c r="K534" s="83">
        <f t="shared" si="309"/>
        <v>1.94255</v>
      </c>
      <c r="L534" s="83">
        <f t="shared" si="309"/>
        <v>2.1722000000000001</v>
      </c>
      <c r="M534" s="83">
        <f t="shared" si="309"/>
        <v>2.2164000000000001</v>
      </c>
      <c r="N534" s="83">
        <f t="shared" si="309"/>
        <v>2.1923300000000001</v>
      </c>
      <c r="O534" s="83">
        <f t="shared" si="309"/>
        <v>2.2437499999999999</v>
      </c>
      <c r="P534" s="83">
        <f t="shared" si="309"/>
        <v>2.20133</v>
      </c>
      <c r="Q534" s="83">
        <f t="shared" si="309"/>
        <v>2.2042799999999998</v>
      </c>
      <c r="R534" s="83">
        <f t="shared" si="309"/>
        <v>2.1920700000000002</v>
      </c>
      <c r="S534" s="83">
        <f t="shared" si="309"/>
        <v>2.1836199999999999</v>
      </c>
      <c r="T534" s="83">
        <f t="shared" si="309"/>
        <v>2.17319</v>
      </c>
      <c r="U534" s="83">
        <f t="shared" si="309"/>
        <v>2.1309399999999998</v>
      </c>
      <c r="V534" s="83">
        <f t="shared" si="309"/>
        <v>2.12602</v>
      </c>
      <c r="W534" s="83">
        <f t="shared" si="309"/>
        <v>2.1800199999999998</v>
      </c>
      <c r="X534" s="83">
        <f t="shared" si="309"/>
        <v>2.1937199999999999</v>
      </c>
      <c r="Y534" s="83">
        <f t="shared" si="309"/>
        <v>2.1888100000000001</v>
      </c>
      <c r="Z534" s="83">
        <f t="shared" si="309"/>
        <v>1.8964799999999999</v>
      </c>
      <c r="AA534" s="83">
        <f t="shared" si="309"/>
        <v>1.6893800000000001</v>
      </c>
    </row>
    <row r="535" spans="1:27" ht="12.75" customHeight="1" outlineLevel="1" x14ac:dyDescent="0.2">
      <c r="A535" s="91" t="s">
        <v>2700</v>
      </c>
      <c r="B535" s="63" t="s">
        <v>233</v>
      </c>
      <c r="C535" s="43" t="s">
        <v>79</v>
      </c>
      <c r="D535" s="44">
        <v>1051.19</v>
      </c>
      <c r="E535" s="44">
        <v>897.91</v>
      </c>
      <c r="F535" s="44">
        <v>831.19</v>
      </c>
      <c r="G535" s="44">
        <v>831.18</v>
      </c>
      <c r="H535" s="44">
        <v>900.04</v>
      </c>
      <c r="I535" s="44">
        <v>997.41</v>
      </c>
      <c r="J535" s="44">
        <v>1207.8399999999999</v>
      </c>
      <c r="K535" s="44">
        <v>1392</v>
      </c>
      <c r="L535" s="44">
        <v>1621.65</v>
      </c>
      <c r="M535" s="44">
        <v>1665.85</v>
      </c>
      <c r="N535" s="44">
        <v>1641.78</v>
      </c>
      <c r="O535" s="44">
        <v>1693.2</v>
      </c>
      <c r="P535" s="44">
        <v>1650.78</v>
      </c>
      <c r="Q535" s="44">
        <v>1653.73</v>
      </c>
      <c r="R535" s="44">
        <v>1641.52</v>
      </c>
      <c r="S535" s="44">
        <v>1633.07</v>
      </c>
      <c r="T535" s="44">
        <v>1622.64</v>
      </c>
      <c r="U535" s="44">
        <v>1580.39</v>
      </c>
      <c r="V535" s="44">
        <v>1575.47</v>
      </c>
      <c r="W535" s="44">
        <v>1629.47</v>
      </c>
      <c r="X535" s="44">
        <v>1643.17</v>
      </c>
      <c r="Y535" s="44">
        <v>1638.26</v>
      </c>
      <c r="Z535" s="44">
        <v>1345.93</v>
      </c>
      <c r="AA535" s="44">
        <v>1138.83</v>
      </c>
    </row>
    <row r="536" spans="1:27" ht="12.75" customHeight="1" outlineLevel="1" x14ac:dyDescent="0.2">
      <c r="A536" s="91" t="s">
        <v>2701</v>
      </c>
      <c r="B536" s="63" t="s">
        <v>90</v>
      </c>
      <c r="C536" s="43" t="s">
        <v>79</v>
      </c>
      <c r="D536" s="44">
        <f>$D$471</f>
        <v>434.18</v>
      </c>
      <c r="E536" s="44">
        <f t="shared" ref="E536:AA536" si="310">$D$471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customHeight="1" outlineLevel="1" x14ac:dyDescent="0.2">
      <c r="A537" s="91" t="s">
        <v>2702</v>
      </c>
      <c r="B537" s="63" t="s">
        <v>83</v>
      </c>
      <c r="C537" s="43" t="s">
        <v>79</v>
      </c>
      <c r="D537" s="44">
        <v>6.14</v>
      </c>
      <c r="E537" s="44">
        <v>6.14</v>
      </c>
      <c r="F537" s="44">
        <v>6.14</v>
      </c>
      <c r="G537" s="44">
        <v>6.14</v>
      </c>
      <c r="H537" s="44">
        <v>6.14</v>
      </c>
      <c r="I537" s="44">
        <v>6.14</v>
      </c>
      <c r="J537" s="44">
        <v>6.14</v>
      </c>
      <c r="K537" s="44">
        <v>6.14</v>
      </c>
      <c r="L537" s="44">
        <v>6.14</v>
      </c>
      <c r="M537" s="44">
        <v>6.14</v>
      </c>
      <c r="N537" s="44">
        <v>6.14</v>
      </c>
      <c r="O537" s="44">
        <v>6.14</v>
      </c>
      <c r="P537" s="44">
        <v>6.14</v>
      </c>
      <c r="Q537" s="44">
        <v>6.14</v>
      </c>
      <c r="R537" s="44">
        <v>6.14</v>
      </c>
      <c r="S537" s="44">
        <v>6.14</v>
      </c>
      <c r="T537" s="44">
        <v>6.14</v>
      </c>
      <c r="U537" s="44">
        <v>6.14</v>
      </c>
      <c r="V537" s="44">
        <v>6.14</v>
      </c>
      <c r="W537" s="44">
        <v>6.14</v>
      </c>
      <c r="X537" s="44">
        <v>6.14</v>
      </c>
      <c r="Y537" s="44">
        <v>6.14</v>
      </c>
      <c r="Z537" s="44">
        <v>6.14</v>
      </c>
      <c r="AA537" s="44">
        <v>6.14</v>
      </c>
    </row>
    <row r="538" spans="1:27" ht="12.75" customHeight="1" outlineLevel="1" x14ac:dyDescent="0.2">
      <c r="A538" s="91" t="s">
        <v>2703</v>
      </c>
      <c r="B538" s="63" t="s">
        <v>81</v>
      </c>
      <c r="C538" s="43" t="s">
        <v>79</v>
      </c>
      <c r="D538" s="44">
        <f>$D$11</f>
        <v>110.23</v>
      </c>
      <c r="E538" s="44">
        <f t="shared" ref="E538:AA538" si="311">$D$11</f>
        <v>110.23</v>
      </c>
      <c r="F538" s="44">
        <f t="shared" si="311"/>
        <v>110.23</v>
      </c>
      <c r="G538" s="44">
        <f t="shared" si="311"/>
        <v>110.23</v>
      </c>
      <c r="H538" s="44">
        <f t="shared" si="311"/>
        <v>110.23</v>
      </c>
      <c r="I538" s="44">
        <f t="shared" si="311"/>
        <v>110.23</v>
      </c>
      <c r="J538" s="44">
        <f t="shared" si="311"/>
        <v>110.23</v>
      </c>
      <c r="K538" s="44">
        <f t="shared" si="311"/>
        <v>110.23</v>
      </c>
      <c r="L538" s="44">
        <f t="shared" si="311"/>
        <v>110.23</v>
      </c>
      <c r="M538" s="44">
        <f t="shared" si="311"/>
        <v>110.23</v>
      </c>
      <c r="N538" s="44">
        <f t="shared" si="311"/>
        <v>110.23</v>
      </c>
      <c r="O538" s="44">
        <f t="shared" si="311"/>
        <v>110.23</v>
      </c>
      <c r="P538" s="44">
        <f t="shared" si="311"/>
        <v>110.23</v>
      </c>
      <c r="Q538" s="44">
        <f t="shared" si="311"/>
        <v>110.23</v>
      </c>
      <c r="R538" s="44">
        <f t="shared" si="311"/>
        <v>110.23</v>
      </c>
      <c r="S538" s="44">
        <f t="shared" si="311"/>
        <v>110.23</v>
      </c>
      <c r="T538" s="44">
        <f t="shared" si="311"/>
        <v>110.23</v>
      </c>
      <c r="U538" s="44">
        <f t="shared" si="311"/>
        <v>110.23</v>
      </c>
      <c r="V538" s="44">
        <f t="shared" si="311"/>
        <v>110.23</v>
      </c>
      <c r="W538" s="44">
        <f t="shared" si="311"/>
        <v>110.23</v>
      </c>
      <c r="X538" s="44">
        <f t="shared" si="311"/>
        <v>110.23</v>
      </c>
      <c r="Y538" s="44">
        <f t="shared" si="311"/>
        <v>110.23</v>
      </c>
      <c r="Z538" s="44">
        <f t="shared" si="311"/>
        <v>110.23</v>
      </c>
      <c r="AA538" s="44">
        <f t="shared" si="311"/>
        <v>110.23</v>
      </c>
    </row>
    <row r="539" spans="1:27" x14ac:dyDescent="0.2">
      <c r="A539" s="90" t="s">
        <v>2704</v>
      </c>
      <c r="B539" s="28" t="str">
        <f>"15"&amp;"."&amp;$B$777&amp;"."&amp;$B$778</f>
        <v>15.04.2023</v>
      </c>
      <c r="C539" s="82" t="s">
        <v>76</v>
      </c>
      <c r="D539" s="83">
        <f>ROUND(((D540+D541+D543+D542)/1000),5)</f>
        <v>1.7736400000000001</v>
      </c>
      <c r="E539" s="83">
        <f>ROUND(((E540+E541+E543+E542)/1000),5)</f>
        <v>1.6314</v>
      </c>
      <c r="F539" s="83">
        <f>ROUND(((F540+F541+F543+F542)/1000),5)</f>
        <v>1.6096299999999999</v>
      </c>
      <c r="G539" s="83">
        <f t="shared" ref="G539:AA539" si="312">ROUND(((G540+G541+G543+G542)/1000),5)</f>
        <v>1.59222</v>
      </c>
      <c r="H539" s="83">
        <f t="shared" si="312"/>
        <v>1.6182300000000001</v>
      </c>
      <c r="I539" s="83">
        <f t="shared" si="312"/>
        <v>1.6231800000000001</v>
      </c>
      <c r="J539" s="83">
        <f t="shared" si="312"/>
        <v>1.6959200000000001</v>
      </c>
      <c r="K539" s="83">
        <f t="shared" si="312"/>
        <v>1.8973500000000001</v>
      </c>
      <c r="L539" s="83">
        <f t="shared" si="312"/>
        <v>2.3336800000000002</v>
      </c>
      <c r="M539" s="83">
        <f t="shared" si="312"/>
        <v>2.4179200000000001</v>
      </c>
      <c r="N539" s="83">
        <f t="shared" si="312"/>
        <v>2.4329999999999998</v>
      </c>
      <c r="O539" s="83">
        <f t="shared" si="312"/>
        <v>2.4671599999999998</v>
      </c>
      <c r="P539" s="83">
        <f t="shared" si="312"/>
        <v>2.4370799999999999</v>
      </c>
      <c r="Q539" s="83">
        <f t="shared" si="312"/>
        <v>2.4279299999999999</v>
      </c>
      <c r="R539" s="83">
        <f t="shared" si="312"/>
        <v>2.38748</v>
      </c>
      <c r="S539" s="83">
        <f t="shared" si="312"/>
        <v>2.3676599999999999</v>
      </c>
      <c r="T539" s="83">
        <f t="shared" si="312"/>
        <v>2.3636699999999999</v>
      </c>
      <c r="U539" s="83">
        <f t="shared" si="312"/>
        <v>2.38185</v>
      </c>
      <c r="V539" s="83">
        <f t="shared" si="312"/>
        <v>2.34097</v>
      </c>
      <c r="W539" s="83">
        <f t="shared" si="312"/>
        <v>2.4315899999999999</v>
      </c>
      <c r="X539" s="83">
        <f t="shared" si="312"/>
        <v>2.43269</v>
      </c>
      <c r="Y539" s="83">
        <f t="shared" si="312"/>
        <v>2.4203000000000001</v>
      </c>
      <c r="Z539" s="83">
        <f t="shared" si="312"/>
        <v>2.1766399999999999</v>
      </c>
      <c r="AA539" s="83">
        <f t="shared" si="312"/>
        <v>1.9969399999999999</v>
      </c>
    </row>
    <row r="540" spans="1:27" ht="12.75" customHeight="1" outlineLevel="1" x14ac:dyDescent="0.2">
      <c r="A540" s="91" t="s">
        <v>2705</v>
      </c>
      <c r="B540" s="63" t="s">
        <v>233</v>
      </c>
      <c r="C540" s="43" t="s">
        <v>79</v>
      </c>
      <c r="D540" s="44">
        <v>1223.0899999999999</v>
      </c>
      <c r="E540" s="44">
        <v>1080.8499999999999</v>
      </c>
      <c r="F540" s="44">
        <v>1059.08</v>
      </c>
      <c r="G540" s="44">
        <v>1041.67</v>
      </c>
      <c r="H540" s="44">
        <v>1067.68</v>
      </c>
      <c r="I540" s="44">
        <v>1072.6300000000001</v>
      </c>
      <c r="J540" s="44">
        <v>1145.3699999999999</v>
      </c>
      <c r="K540" s="44">
        <v>1346.8</v>
      </c>
      <c r="L540" s="44">
        <v>1783.13</v>
      </c>
      <c r="M540" s="44">
        <v>1867.37</v>
      </c>
      <c r="N540" s="44">
        <v>1882.45</v>
      </c>
      <c r="O540" s="44">
        <v>1916.61</v>
      </c>
      <c r="P540" s="44">
        <v>1886.53</v>
      </c>
      <c r="Q540" s="44">
        <v>1877.38</v>
      </c>
      <c r="R540" s="44">
        <v>1836.93</v>
      </c>
      <c r="S540" s="44">
        <v>1817.11</v>
      </c>
      <c r="T540" s="44">
        <v>1813.12</v>
      </c>
      <c r="U540" s="44">
        <v>1831.3</v>
      </c>
      <c r="V540" s="44">
        <v>1790.42</v>
      </c>
      <c r="W540" s="44">
        <v>1881.04</v>
      </c>
      <c r="X540" s="44">
        <v>1882.14</v>
      </c>
      <c r="Y540" s="44">
        <v>1869.75</v>
      </c>
      <c r="Z540" s="44">
        <v>1626.09</v>
      </c>
      <c r="AA540" s="44">
        <v>1446.39</v>
      </c>
    </row>
    <row r="541" spans="1:27" ht="12.75" customHeight="1" outlineLevel="1" x14ac:dyDescent="0.2">
      <c r="A541" s="91" t="s">
        <v>2706</v>
      </c>
      <c r="B541" s="63" t="s">
        <v>90</v>
      </c>
      <c r="C541" s="43" t="s">
        <v>79</v>
      </c>
      <c r="D541" s="44">
        <f>$D$471</f>
        <v>434.18</v>
      </c>
      <c r="E541" s="44">
        <f t="shared" ref="E541:AA541" si="313">$D$471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customHeight="1" outlineLevel="1" x14ac:dyDescent="0.2">
      <c r="A542" s="91" t="s">
        <v>2707</v>
      </c>
      <c r="B542" s="63" t="s">
        <v>83</v>
      </c>
      <c r="C542" s="43" t="s">
        <v>79</v>
      </c>
      <c r="D542" s="44">
        <v>6.14</v>
      </c>
      <c r="E542" s="44">
        <v>6.14</v>
      </c>
      <c r="F542" s="44">
        <v>6.14</v>
      </c>
      <c r="G542" s="44">
        <v>6.14</v>
      </c>
      <c r="H542" s="44">
        <v>6.14</v>
      </c>
      <c r="I542" s="44">
        <v>6.14</v>
      </c>
      <c r="J542" s="44">
        <v>6.14</v>
      </c>
      <c r="K542" s="44">
        <v>6.14</v>
      </c>
      <c r="L542" s="44">
        <v>6.14</v>
      </c>
      <c r="M542" s="44">
        <v>6.14</v>
      </c>
      <c r="N542" s="44">
        <v>6.14</v>
      </c>
      <c r="O542" s="44">
        <v>6.14</v>
      </c>
      <c r="P542" s="44">
        <v>6.14</v>
      </c>
      <c r="Q542" s="44">
        <v>6.14</v>
      </c>
      <c r="R542" s="44">
        <v>6.14</v>
      </c>
      <c r="S542" s="44">
        <v>6.14</v>
      </c>
      <c r="T542" s="44">
        <v>6.14</v>
      </c>
      <c r="U542" s="44">
        <v>6.14</v>
      </c>
      <c r="V542" s="44">
        <v>6.14</v>
      </c>
      <c r="W542" s="44">
        <v>6.14</v>
      </c>
      <c r="X542" s="44">
        <v>6.14</v>
      </c>
      <c r="Y542" s="44">
        <v>6.14</v>
      </c>
      <c r="Z542" s="44">
        <v>6.14</v>
      </c>
      <c r="AA542" s="44">
        <v>6.14</v>
      </c>
    </row>
    <row r="543" spans="1:27" ht="12.75" customHeight="1" outlineLevel="1" x14ac:dyDescent="0.2">
      <c r="A543" s="91" t="s">
        <v>2708</v>
      </c>
      <c r="B543" s="63" t="s">
        <v>81</v>
      </c>
      <c r="C543" s="43" t="s">
        <v>79</v>
      </c>
      <c r="D543" s="44">
        <f>$D$11</f>
        <v>110.23</v>
      </c>
      <c r="E543" s="44">
        <f t="shared" ref="E543:AA543" si="314">$D$11</f>
        <v>110.23</v>
      </c>
      <c r="F543" s="44">
        <f t="shared" si="314"/>
        <v>110.23</v>
      </c>
      <c r="G543" s="44">
        <f t="shared" si="314"/>
        <v>110.23</v>
      </c>
      <c r="H543" s="44">
        <f t="shared" si="314"/>
        <v>110.23</v>
      </c>
      <c r="I543" s="44">
        <f t="shared" si="314"/>
        <v>110.23</v>
      </c>
      <c r="J543" s="44">
        <f t="shared" si="314"/>
        <v>110.23</v>
      </c>
      <c r="K543" s="44">
        <f t="shared" si="314"/>
        <v>110.23</v>
      </c>
      <c r="L543" s="44">
        <f t="shared" si="314"/>
        <v>110.23</v>
      </c>
      <c r="M543" s="44">
        <f t="shared" si="314"/>
        <v>110.23</v>
      </c>
      <c r="N543" s="44">
        <f t="shared" si="314"/>
        <v>110.23</v>
      </c>
      <c r="O543" s="44">
        <f t="shared" si="314"/>
        <v>110.23</v>
      </c>
      <c r="P543" s="44">
        <f t="shared" si="314"/>
        <v>110.23</v>
      </c>
      <c r="Q543" s="44">
        <f t="shared" si="314"/>
        <v>110.23</v>
      </c>
      <c r="R543" s="44">
        <f t="shared" si="314"/>
        <v>110.23</v>
      </c>
      <c r="S543" s="44">
        <f t="shared" si="314"/>
        <v>110.23</v>
      </c>
      <c r="T543" s="44">
        <f t="shared" si="314"/>
        <v>110.23</v>
      </c>
      <c r="U543" s="44">
        <f t="shared" si="314"/>
        <v>110.23</v>
      </c>
      <c r="V543" s="44">
        <f t="shared" si="314"/>
        <v>110.23</v>
      </c>
      <c r="W543" s="44">
        <f t="shared" si="314"/>
        <v>110.23</v>
      </c>
      <c r="X543" s="44">
        <f t="shared" si="314"/>
        <v>110.23</v>
      </c>
      <c r="Y543" s="44">
        <f t="shared" si="314"/>
        <v>110.23</v>
      </c>
      <c r="Z543" s="44">
        <f t="shared" si="314"/>
        <v>110.23</v>
      </c>
      <c r="AA543" s="44">
        <f t="shared" si="314"/>
        <v>110.23</v>
      </c>
    </row>
    <row r="544" spans="1:27" x14ac:dyDescent="0.2">
      <c r="A544" s="90" t="s">
        <v>2709</v>
      </c>
      <c r="B544" s="28" t="str">
        <f>"16"&amp;"."&amp;$B$777&amp;"."&amp;$B$778</f>
        <v>16.04.2023</v>
      </c>
      <c r="C544" s="82" t="s">
        <v>76</v>
      </c>
      <c r="D544" s="83">
        <f>ROUND(((D545+D546+D548+D547)/1000),5)</f>
        <v>1.8105599999999999</v>
      </c>
      <c r="E544" s="83">
        <f>ROUND(((E545+E546+E548+E547)/1000),5)</f>
        <v>1.6344099999999999</v>
      </c>
      <c r="F544" s="83">
        <f>ROUND(((F545+F546+F548+F547)/1000),5)</f>
        <v>1.5953900000000001</v>
      </c>
      <c r="G544" s="83">
        <f t="shared" ref="G544:AA544" si="315">ROUND(((G545+G546+G548+G547)/1000),5)</f>
        <v>1.55514</v>
      </c>
      <c r="H544" s="83">
        <f t="shared" si="315"/>
        <v>1.4912000000000001</v>
      </c>
      <c r="I544" s="83">
        <f t="shared" si="315"/>
        <v>1.4730399999999999</v>
      </c>
      <c r="J544" s="83">
        <f t="shared" si="315"/>
        <v>1.44469</v>
      </c>
      <c r="K544" s="83">
        <f t="shared" si="315"/>
        <v>1.4912300000000001</v>
      </c>
      <c r="L544" s="83">
        <f t="shared" si="315"/>
        <v>1.78478</v>
      </c>
      <c r="M544" s="83">
        <f t="shared" si="315"/>
        <v>1.87809</v>
      </c>
      <c r="N544" s="83">
        <f t="shared" si="315"/>
        <v>1.9002699999999999</v>
      </c>
      <c r="O544" s="83">
        <f t="shared" si="315"/>
        <v>1.90083</v>
      </c>
      <c r="P544" s="83">
        <f t="shared" si="315"/>
        <v>1.90073</v>
      </c>
      <c r="Q544" s="83">
        <f t="shared" si="315"/>
        <v>1.8948799999999999</v>
      </c>
      <c r="R544" s="83">
        <f t="shared" si="315"/>
        <v>1.89175</v>
      </c>
      <c r="S544" s="83">
        <f t="shared" si="315"/>
        <v>1.87514</v>
      </c>
      <c r="T544" s="83">
        <f t="shared" si="315"/>
        <v>1.8725700000000001</v>
      </c>
      <c r="U544" s="83">
        <f t="shared" si="315"/>
        <v>1.89564</v>
      </c>
      <c r="V544" s="83">
        <f t="shared" si="315"/>
        <v>1.9320299999999999</v>
      </c>
      <c r="W544" s="83">
        <f t="shared" si="315"/>
        <v>2.1434799999999998</v>
      </c>
      <c r="X544" s="83">
        <f t="shared" si="315"/>
        <v>2.18567</v>
      </c>
      <c r="Y544" s="83">
        <f t="shared" si="315"/>
        <v>2.1647500000000002</v>
      </c>
      <c r="Z544" s="83">
        <f t="shared" si="315"/>
        <v>1.8637699999999999</v>
      </c>
      <c r="AA544" s="83">
        <f t="shared" si="315"/>
        <v>1.67476</v>
      </c>
    </row>
    <row r="545" spans="1:27" ht="12.75" customHeight="1" outlineLevel="1" x14ac:dyDescent="0.2">
      <c r="A545" s="91" t="s">
        <v>2710</v>
      </c>
      <c r="B545" s="63" t="s">
        <v>233</v>
      </c>
      <c r="C545" s="43" t="s">
        <v>79</v>
      </c>
      <c r="D545" s="44">
        <v>1260.01</v>
      </c>
      <c r="E545" s="44">
        <v>1083.8599999999999</v>
      </c>
      <c r="F545" s="44">
        <v>1044.8399999999999</v>
      </c>
      <c r="G545" s="44">
        <v>1004.59</v>
      </c>
      <c r="H545" s="44">
        <v>940.65</v>
      </c>
      <c r="I545" s="44">
        <v>922.49</v>
      </c>
      <c r="J545" s="44">
        <v>894.14</v>
      </c>
      <c r="K545" s="44">
        <v>940.68</v>
      </c>
      <c r="L545" s="44">
        <v>1234.23</v>
      </c>
      <c r="M545" s="44">
        <v>1327.54</v>
      </c>
      <c r="N545" s="44">
        <v>1349.72</v>
      </c>
      <c r="O545" s="44">
        <v>1350.28</v>
      </c>
      <c r="P545" s="44">
        <v>1350.18</v>
      </c>
      <c r="Q545" s="44">
        <v>1344.33</v>
      </c>
      <c r="R545" s="44">
        <v>1341.2</v>
      </c>
      <c r="S545" s="44">
        <v>1324.59</v>
      </c>
      <c r="T545" s="44">
        <v>1322.02</v>
      </c>
      <c r="U545" s="44">
        <v>1345.09</v>
      </c>
      <c r="V545" s="44">
        <v>1381.48</v>
      </c>
      <c r="W545" s="44">
        <v>1592.93</v>
      </c>
      <c r="X545" s="44">
        <v>1635.12</v>
      </c>
      <c r="Y545" s="44">
        <v>1614.2</v>
      </c>
      <c r="Z545" s="44">
        <v>1313.22</v>
      </c>
      <c r="AA545" s="44">
        <v>1124.21</v>
      </c>
    </row>
    <row r="546" spans="1:27" ht="12.75" customHeight="1" outlineLevel="1" x14ac:dyDescent="0.2">
      <c r="A546" s="91" t="s">
        <v>2711</v>
      </c>
      <c r="B546" s="63" t="s">
        <v>90</v>
      </c>
      <c r="C546" s="43" t="s">
        <v>79</v>
      </c>
      <c r="D546" s="44">
        <f>$D$471</f>
        <v>434.18</v>
      </c>
      <c r="E546" s="44">
        <f t="shared" ref="E546:AA546" si="316">$D$471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customHeight="1" outlineLevel="1" x14ac:dyDescent="0.2">
      <c r="A547" s="91" t="s">
        <v>2712</v>
      </c>
      <c r="B547" s="63" t="s">
        <v>83</v>
      </c>
      <c r="C547" s="43" t="s">
        <v>79</v>
      </c>
      <c r="D547" s="44">
        <v>6.14</v>
      </c>
      <c r="E547" s="44">
        <v>6.14</v>
      </c>
      <c r="F547" s="44">
        <v>6.14</v>
      </c>
      <c r="G547" s="44">
        <v>6.14</v>
      </c>
      <c r="H547" s="44">
        <v>6.14</v>
      </c>
      <c r="I547" s="44">
        <v>6.14</v>
      </c>
      <c r="J547" s="44">
        <v>6.14</v>
      </c>
      <c r="K547" s="44">
        <v>6.14</v>
      </c>
      <c r="L547" s="44">
        <v>6.14</v>
      </c>
      <c r="M547" s="44">
        <v>6.14</v>
      </c>
      <c r="N547" s="44">
        <v>6.14</v>
      </c>
      <c r="O547" s="44">
        <v>6.14</v>
      </c>
      <c r="P547" s="44">
        <v>6.14</v>
      </c>
      <c r="Q547" s="44">
        <v>6.14</v>
      </c>
      <c r="R547" s="44">
        <v>6.14</v>
      </c>
      <c r="S547" s="44">
        <v>6.14</v>
      </c>
      <c r="T547" s="44">
        <v>6.14</v>
      </c>
      <c r="U547" s="44">
        <v>6.14</v>
      </c>
      <c r="V547" s="44">
        <v>6.14</v>
      </c>
      <c r="W547" s="44">
        <v>6.14</v>
      </c>
      <c r="X547" s="44">
        <v>6.14</v>
      </c>
      <c r="Y547" s="44">
        <v>6.14</v>
      </c>
      <c r="Z547" s="44">
        <v>6.14</v>
      </c>
      <c r="AA547" s="44">
        <v>6.14</v>
      </c>
    </row>
    <row r="548" spans="1:27" ht="12.75" customHeight="1" outlineLevel="1" x14ac:dyDescent="0.2">
      <c r="A548" s="91" t="s">
        <v>2713</v>
      </c>
      <c r="B548" s="63" t="s">
        <v>81</v>
      </c>
      <c r="C548" s="43" t="s">
        <v>79</v>
      </c>
      <c r="D548" s="44">
        <f>$D$11</f>
        <v>110.23</v>
      </c>
      <c r="E548" s="44">
        <f t="shared" ref="E548:AA548" si="317">$D$11</f>
        <v>110.23</v>
      </c>
      <c r="F548" s="44">
        <f t="shared" si="317"/>
        <v>110.23</v>
      </c>
      <c r="G548" s="44">
        <f t="shared" si="317"/>
        <v>110.23</v>
      </c>
      <c r="H548" s="44">
        <f t="shared" si="317"/>
        <v>110.23</v>
      </c>
      <c r="I548" s="44">
        <f t="shared" si="317"/>
        <v>110.23</v>
      </c>
      <c r="J548" s="44">
        <f t="shared" si="317"/>
        <v>110.23</v>
      </c>
      <c r="K548" s="44">
        <f t="shared" si="317"/>
        <v>110.23</v>
      </c>
      <c r="L548" s="44">
        <f t="shared" si="317"/>
        <v>110.23</v>
      </c>
      <c r="M548" s="44">
        <f t="shared" si="317"/>
        <v>110.23</v>
      </c>
      <c r="N548" s="44">
        <f t="shared" si="317"/>
        <v>110.23</v>
      </c>
      <c r="O548" s="44">
        <f t="shared" si="317"/>
        <v>110.23</v>
      </c>
      <c r="P548" s="44">
        <f t="shared" si="317"/>
        <v>110.23</v>
      </c>
      <c r="Q548" s="44">
        <f t="shared" si="317"/>
        <v>110.23</v>
      </c>
      <c r="R548" s="44">
        <f t="shared" si="317"/>
        <v>110.23</v>
      </c>
      <c r="S548" s="44">
        <f t="shared" si="317"/>
        <v>110.23</v>
      </c>
      <c r="T548" s="44">
        <f t="shared" si="317"/>
        <v>110.23</v>
      </c>
      <c r="U548" s="44">
        <f t="shared" si="317"/>
        <v>110.23</v>
      </c>
      <c r="V548" s="44">
        <f t="shared" si="317"/>
        <v>110.23</v>
      </c>
      <c r="W548" s="44">
        <f t="shared" si="317"/>
        <v>110.23</v>
      </c>
      <c r="X548" s="44">
        <f t="shared" si="317"/>
        <v>110.23</v>
      </c>
      <c r="Y548" s="44">
        <f t="shared" si="317"/>
        <v>110.23</v>
      </c>
      <c r="Z548" s="44">
        <f t="shared" si="317"/>
        <v>110.23</v>
      </c>
      <c r="AA548" s="44">
        <f t="shared" si="317"/>
        <v>110.23</v>
      </c>
    </row>
    <row r="549" spans="1:27" x14ac:dyDescent="0.2">
      <c r="A549" s="90" t="s">
        <v>2714</v>
      </c>
      <c r="B549" s="28" t="str">
        <f>"17"&amp;"."&amp;$B$777&amp;"."&amp;$B$778</f>
        <v>17.04.2023</v>
      </c>
      <c r="C549" s="82" t="s">
        <v>76</v>
      </c>
      <c r="D549" s="83">
        <f>ROUND(((D550+D551+D553+D552)/1000),5)</f>
        <v>1.62799</v>
      </c>
      <c r="E549" s="83">
        <f>ROUND(((E550+E551+E553+E552)/1000),5)</f>
        <v>1.54379</v>
      </c>
      <c r="F549" s="83">
        <f>ROUND(((F550+F551+F553+F552)/1000),5)</f>
        <v>1.4465600000000001</v>
      </c>
      <c r="G549" s="83">
        <f t="shared" ref="G549:AA549" si="318">ROUND(((G550+G551+G553+G552)/1000),5)</f>
        <v>1.40371</v>
      </c>
      <c r="H549" s="83">
        <f t="shared" si="318"/>
        <v>1.4469099999999999</v>
      </c>
      <c r="I549" s="83">
        <f t="shared" si="318"/>
        <v>1.58582</v>
      </c>
      <c r="J549" s="83">
        <f t="shared" si="318"/>
        <v>1.66252</v>
      </c>
      <c r="K549" s="83">
        <f t="shared" si="318"/>
        <v>1.94577</v>
      </c>
      <c r="L549" s="83">
        <f t="shared" si="318"/>
        <v>2.1868699999999999</v>
      </c>
      <c r="M549" s="83">
        <f t="shared" si="318"/>
        <v>2.28173</v>
      </c>
      <c r="N549" s="83">
        <f t="shared" si="318"/>
        <v>2.2910499999999998</v>
      </c>
      <c r="O549" s="83">
        <f t="shared" si="318"/>
        <v>2.2789199999999998</v>
      </c>
      <c r="P549" s="83">
        <f t="shared" si="318"/>
        <v>2.2072600000000002</v>
      </c>
      <c r="Q549" s="83">
        <f t="shared" si="318"/>
        <v>2.28667</v>
      </c>
      <c r="R549" s="83">
        <f t="shared" si="318"/>
        <v>2.2741400000000001</v>
      </c>
      <c r="S549" s="83">
        <f t="shared" si="318"/>
        <v>2.2031800000000001</v>
      </c>
      <c r="T549" s="83">
        <f t="shared" si="318"/>
        <v>2.2096200000000001</v>
      </c>
      <c r="U549" s="83">
        <f t="shared" si="318"/>
        <v>2.1987299999999999</v>
      </c>
      <c r="V549" s="83">
        <f t="shared" si="318"/>
        <v>2.1431</v>
      </c>
      <c r="W549" s="83">
        <f t="shared" si="318"/>
        <v>2.2346499999999998</v>
      </c>
      <c r="X549" s="83">
        <f t="shared" si="318"/>
        <v>2.2417199999999999</v>
      </c>
      <c r="Y549" s="83">
        <f t="shared" si="318"/>
        <v>2.2046899999999998</v>
      </c>
      <c r="Z549" s="83">
        <f t="shared" si="318"/>
        <v>1.89815</v>
      </c>
      <c r="AA549" s="83">
        <f t="shared" si="318"/>
        <v>1.67031</v>
      </c>
    </row>
    <row r="550" spans="1:27" ht="12.75" customHeight="1" outlineLevel="1" x14ac:dyDescent="0.2">
      <c r="A550" s="91" t="s">
        <v>2715</v>
      </c>
      <c r="B550" s="63" t="s">
        <v>233</v>
      </c>
      <c r="C550" s="43" t="s">
        <v>79</v>
      </c>
      <c r="D550" s="44">
        <v>1077.44</v>
      </c>
      <c r="E550" s="44">
        <v>993.24</v>
      </c>
      <c r="F550" s="44">
        <v>896.01</v>
      </c>
      <c r="G550" s="44">
        <v>853.16</v>
      </c>
      <c r="H550" s="44">
        <v>896.36</v>
      </c>
      <c r="I550" s="44">
        <v>1035.27</v>
      </c>
      <c r="J550" s="44">
        <v>1111.97</v>
      </c>
      <c r="K550" s="44">
        <v>1395.22</v>
      </c>
      <c r="L550" s="44">
        <v>1636.32</v>
      </c>
      <c r="M550" s="44">
        <v>1731.18</v>
      </c>
      <c r="N550" s="44">
        <v>1740.5</v>
      </c>
      <c r="O550" s="44">
        <v>1728.37</v>
      </c>
      <c r="P550" s="44">
        <v>1656.71</v>
      </c>
      <c r="Q550" s="44">
        <v>1736.12</v>
      </c>
      <c r="R550" s="44">
        <v>1723.59</v>
      </c>
      <c r="S550" s="44">
        <v>1652.63</v>
      </c>
      <c r="T550" s="44">
        <v>1659.07</v>
      </c>
      <c r="U550" s="44">
        <v>1648.18</v>
      </c>
      <c r="V550" s="44">
        <v>1592.55</v>
      </c>
      <c r="W550" s="44">
        <v>1684.1</v>
      </c>
      <c r="X550" s="44">
        <v>1691.17</v>
      </c>
      <c r="Y550" s="44">
        <v>1654.14</v>
      </c>
      <c r="Z550" s="44">
        <v>1347.6</v>
      </c>
      <c r="AA550" s="44">
        <v>1119.76</v>
      </c>
    </row>
    <row r="551" spans="1:27" ht="12.75" customHeight="1" outlineLevel="1" x14ac:dyDescent="0.2">
      <c r="A551" s="91" t="s">
        <v>2716</v>
      </c>
      <c r="B551" s="63" t="s">
        <v>90</v>
      </c>
      <c r="C551" s="43" t="s">
        <v>79</v>
      </c>
      <c r="D551" s="44">
        <f>$D$471</f>
        <v>434.18</v>
      </c>
      <c r="E551" s="44">
        <f t="shared" ref="E551:AA551" si="319">$D$471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customHeight="1" outlineLevel="1" x14ac:dyDescent="0.2">
      <c r="A552" s="91" t="s">
        <v>2717</v>
      </c>
      <c r="B552" s="63" t="s">
        <v>83</v>
      </c>
      <c r="C552" s="43" t="s">
        <v>79</v>
      </c>
      <c r="D552" s="44">
        <v>6.14</v>
      </c>
      <c r="E552" s="44">
        <v>6.14</v>
      </c>
      <c r="F552" s="44">
        <v>6.14</v>
      </c>
      <c r="G552" s="44">
        <v>6.14</v>
      </c>
      <c r="H552" s="44">
        <v>6.14</v>
      </c>
      <c r="I552" s="44">
        <v>6.14</v>
      </c>
      <c r="J552" s="44">
        <v>6.14</v>
      </c>
      <c r="K552" s="44">
        <v>6.14</v>
      </c>
      <c r="L552" s="44">
        <v>6.14</v>
      </c>
      <c r="M552" s="44">
        <v>6.14</v>
      </c>
      <c r="N552" s="44">
        <v>6.14</v>
      </c>
      <c r="O552" s="44">
        <v>6.14</v>
      </c>
      <c r="P552" s="44">
        <v>6.14</v>
      </c>
      <c r="Q552" s="44">
        <v>6.14</v>
      </c>
      <c r="R552" s="44">
        <v>6.14</v>
      </c>
      <c r="S552" s="44">
        <v>6.14</v>
      </c>
      <c r="T552" s="44">
        <v>6.14</v>
      </c>
      <c r="U552" s="44">
        <v>6.14</v>
      </c>
      <c r="V552" s="44">
        <v>6.14</v>
      </c>
      <c r="W552" s="44">
        <v>6.14</v>
      </c>
      <c r="X552" s="44">
        <v>6.14</v>
      </c>
      <c r="Y552" s="44">
        <v>6.14</v>
      </c>
      <c r="Z552" s="44">
        <v>6.14</v>
      </c>
      <c r="AA552" s="44">
        <v>6.14</v>
      </c>
    </row>
    <row r="553" spans="1:27" ht="12.75" customHeight="1" outlineLevel="1" x14ac:dyDescent="0.2">
      <c r="A553" s="91" t="s">
        <v>2718</v>
      </c>
      <c r="B553" s="63" t="s">
        <v>81</v>
      </c>
      <c r="C553" s="43" t="s">
        <v>79</v>
      </c>
      <c r="D553" s="44">
        <f>$D$11</f>
        <v>110.23</v>
      </c>
      <c r="E553" s="44">
        <f t="shared" ref="E553:AA553" si="320">$D$11</f>
        <v>110.23</v>
      </c>
      <c r="F553" s="44">
        <f t="shared" si="320"/>
        <v>110.23</v>
      </c>
      <c r="G553" s="44">
        <f t="shared" si="320"/>
        <v>110.23</v>
      </c>
      <c r="H553" s="44">
        <f t="shared" si="320"/>
        <v>110.23</v>
      </c>
      <c r="I553" s="44">
        <f t="shared" si="320"/>
        <v>110.23</v>
      </c>
      <c r="J553" s="44">
        <f t="shared" si="320"/>
        <v>110.23</v>
      </c>
      <c r="K553" s="44">
        <f t="shared" si="320"/>
        <v>110.23</v>
      </c>
      <c r="L553" s="44">
        <f t="shared" si="320"/>
        <v>110.23</v>
      </c>
      <c r="M553" s="44">
        <f t="shared" si="320"/>
        <v>110.23</v>
      </c>
      <c r="N553" s="44">
        <f t="shared" si="320"/>
        <v>110.23</v>
      </c>
      <c r="O553" s="44">
        <f t="shared" si="320"/>
        <v>110.23</v>
      </c>
      <c r="P553" s="44">
        <f t="shared" si="320"/>
        <v>110.23</v>
      </c>
      <c r="Q553" s="44">
        <f t="shared" si="320"/>
        <v>110.23</v>
      </c>
      <c r="R553" s="44">
        <f t="shared" si="320"/>
        <v>110.23</v>
      </c>
      <c r="S553" s="44">
        <f t="shared" si="320"/>
        <v>110.23</v>
      </c>
      <c r="T553" s="44">
        <f t="shared" si="320"/>
        <v>110.23</v>
      </c>
      <c r="U553" s="44">
        <f t="shared" si="320"/>
        <v>110.23</v>
      </c>
      <c r="V553" s="44">
        <f t="shared" si="320"/>
        <v>110.23</v>
      </c>
      <c r="W553" s="44">
        <f t="shared" si="320"/>
        <v>110.23</v>
      </c>
      <c r="X553" s="44">
        <f t="shared" si="320"/>
        <v>110.23</v>
      </c>
      <c r="Y553" s="44">
        <f t="shared" si="320"/>
        <v>110.23</v>
      </c>
      <c r="Z553" s="44">
        <f t="shared" si="320"/>
        <v>110.23</v>
      </c>
      <c r="AA553" s="44">
        <f t="shared" si="320"/>
        <v>110.23</v>
      </c>
    </row>
    <row r="554" spans="1:27" x14ac:dyDescent="0.2">
      <c r="A554" s="90" t="s">
        <v>2719</v>
      </c>
      <c r="B554" s="28" t="str">
        <f>"18"&amp;"."&amp;$B$777&amp;"."&amp;$B$778</f>
        <v>18.04.2023</v>
      </c>
      <c r="C554" s="82" t="s">
        <v>76</v>
      </c>
      <c r="D554" s="83">
        <f>ROUND(((D555+D556+D558+D557)/1000),5)</f>
        <v>1.60362</v>
      </c>
      <c r="E554" s="83">
        <f>ROUND(((E555+E556+E558+E557)/1000),5)</f>
        <v>1.4750300000000001</v>
      </c>
      <c r="F554" s="83">
        <f>ROUND(((F555+F556+F558+F557)/1000),5)</f>
        <v>1.3948799999999999</v>
      </c>
      <c r="G554" s="83">
        <f t="shared" ref="G554:AA554" si="321">ROUND(((G555+G556+G558+G557)/1000),5)</f>
        <v>1.2542500000000001</v>
      </c>
      <c r="H554" s="83">
        <f t="shared" si="321"/>
        <v>1.4735400000000001</v>
      </c>
      <c r="I554" s="83">
        <f t="shared" si="321"/>
        <v>1.57301</v>
      </c>
      <c r="J554" s="83">
        <f t="shared" si="321"/>
        <v>1.7271399999999999</v>
      </c>
      <c r="K554" s="83">
        <f t="shared" si="321"/>
        <v>1.94563</v>
      </c>
      <c r="L554" s="83">
        <f t="shared" si="321"/>
        <v>2.1785999999999999</v>
      </c>
      <c r="M554" s="83">
        <f t="shared" si="321"/>
        <v>2.2700900000000002</v>
      </c>
      <c r="N554" s="83">
        <f t="shared" si="321"/>
        <v>2.3107099999999998</v>
      </c>
      <c r="O554" s="83">
        <f t="shared" si="321"/>
        <v>2.3454600000000001</v>
      </c>
      <c r="P554" s="83">
        <f t="shared" si="321"/>
        <v>2.2831700000000001</v>
      </c>
      <c r="Q554" s="83">
        <f t="shared" si="321"/>
        <v>2.4377</v>
      </c>
      <c r="R554" s="83">
        <f t="shared" si="321"/>
        <v>2.4224899999999998</v>
      </c>
      <c r="S554" s="83">
        <f t="shared" si="321"/>
        <v>2.3024499999999999</v>
      </c>
      <c r="T554" s="83">
        <f t="shared" si="321"/>
        <v>2.2842799999999999</v>
      </c>
      <c r="U554" s="83">
        <f t="shared" si="321"/>
        <v>2.24234</v>
      </c>
      <c r="V554" s="83">
        <f t="shared" si="321"/>
        <v>2.1721599999999999</v>
      </c>
      <c r="W554" s="83">
        <f t="shared" si="321"/>
        <v>2.2280700000000002</v>
      </c>
      <c r="X554" s="83">
        <f t="shared" si="321"/>
        <v>2.28362</v>
      </c>
      <c r="Y554" s="83">
        <f t="shared" si="321"/>
        <v>2.25535</v>
      </c>
      <c r="Z554" s="83">
        <f t="shared" si="321"/>
        <v>1.9671799999999999</v>
      </c>
      <c r="AA554" s="83">
        <f t="shared" si="321"/>
        <v>1.7055400000000001</v>
      </c>
    </row>
    <row r="555" spans="1:27" ht="12.75" customHeight="1" outlineLevel="1" x14ac:dyDescent="0.2">
      <c r="A555" s="91" t="s">
        <v>2720</v>
      </c>
      <c r="B555" s="63" t="s">
        <v>233</v>
      </c>
      <c r="C555" s="43" t="s">
        <v>79</v>
      </c>
      <c r="D555" s="44">
        <v>1053.07</v>
      </c>
      <c r="E555" s="44">
        <v>924.48</v>
      </c>
      <c r="F555" s="44">
        <v>844.33</v>
      </c>
      <c r="G555" s="44">
        <v>703.7</v>
      </c>
      <c r="H555" s="44">
        <v>922.99</v>
      </c>
      <c r="I555" s="44">
        <v>1022.46</v>
      </c>
      <c r="J555" s="44">
        <v>1176.5899999999999</v>
      </c>
      <c r="K555" s="44">
        <v>1395.08</v>
      </c>
      <c r="L555" s="44">
        <v>1628.05</v>
      </c>
      <c r="M555" s="44">
        <v>1719.54</v>
      </c>
      <c r="N555" s="44">
        <v>1760.16</v>
      </c>
      <c r="O555" s="44">
        <v>1794.91</v>
      </c>
      <c r="P555" s="44">
        <v>1732.62</v>
      </c>
      <c r="Q555" s="44">
        <v>1887.15</v>
      </c>
      <c r="R555" s="44">
        <v>1871.94</v>
      </c>
      <c r="S555" s="44">
        <v>1751.9</v>
      </c>
      <c r="T555" s="44">
        <v>1733.73</v>
      </c>
      <c r="U555" s="44">
        <v>1691.79</v>
      </c>
      <c r="V555" s="44">
        <v>1621.61</v>
      </c>
      <c r="W555" s="44">
        <v>1677.52</v>
      </c>
      <c r="X555" s="44">
        <v>1733.07</v>
      </c>
      <c r="Y555" s="44">
        <v>1704.8</v>
      </c>
      <c r="Z555" s="44">
        <v>1416.63</v>
      </c>
      <c r="AA555" s="44">
        <v>1154.99</v>
      </c>
    </row>
    <row r="556" spans="1:27" ht="12.75" customHeight="1" outlineLevel="1" x14ac:dyDescent="0.2">
      <c r="A556" s="91" t="s">
        <v>2721</v>
      </c>
      <c r="B556" s="63" t="s">
        <v>90</v>
      </c>
      <c r="C556" s="43" t="s">
        <v>79</v>
      </c>
      <c r="D556" s="44">
        <f>$D$471</f>
        <v>434.18</v>
      </c>
      <c r="E556" s="44">
        <f t="shared" ref="E556:AA556" si="322">$D$471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customHeight="1" outlineLevel="1" x14ac:dyDescent="0.2">
      <c r="A557" s="91" t="s">
        <v>2722</v>
      </c>
      <c r="B557" s="63" t="s">
        <v>83</v>
      </c>
      <c r="C557" s="43" t="s">
        <v>79</v>
      </c>
      <c r="D557" s="44">
        <v>6.14</v>
      </c>
      <c r="E557" s="44">
        <v>6.14</v>
      </c>
      <c r="F557" s="44">
        <v>6.14</v>
      </c>
      <c r="G557" s="44">
        <v>6.14</v>
      </c>
      <c r="H557" s="44">
        <v>6.14</v>
      </c>
      <c r="I557" s="44">
        <v>6.14</v>
      </c>
      <c r="J557" s="44">
        <v>6.14</v>
      </c>
      <c r="K557" s="44">
        <v>6.14</v>
      </c>
      <c r="L557" s="44">
        <v>6.14</v>
      </c>
      <c r="M557" s="44">
        <v>6.14</v>
      </c>
      <c r="N557" s="44">
        <v>6.14</v>
      </c>
      <c r="O557" s="44">
        <v>6.14</v>
      </c>
      <c r="P557" s="44">
        <v>6.14</v>
      </c>
      <c r="Q557" s="44">
        <v>6.14</v>
      </c>
      <c r="R557" s="44">
        <v>6.14</v>
      </c>
      <c r="S557" s="44">
        <v>6.14</v>
      </c>
      <c r="T557" s="44">
        <v>6.14</v>
      </c>
      <c r="U557" s="44">
        <v>6.14</v>
      </c>
      <c r="V557" s="44">
        <v>6.14</v>
      </c>
      <c r="W557" s="44">
        <v>6.14</v>
      </c>
      <c r="X557" s="44">
        <v>6.14</v>
      </c>
      <c r="Y557" s="44">
        <v>6.14</v>
      </c>
      <c r="Z557" s="44">
        <v>6.14</v>
      </c>
      <c r="AA557" s="44">
        <v>6.14</v>
      </c>
    </row>
    <row r="558" spans="1:27" ht="12.75" customHeight="1" outlineLevel="1" x14ac:dyDescent="0.2">
      <c r="A558" s="91" t="s">
        <v>2723</v>
      </c>
      <c r="B558" s="63" t="s">
        <v>81</v>
      </c>
      <c r="C558" s="43" t="s">
        <v>79</v>
      </c>
      <c r="D558" s="44">
        <f>$D$11</f>
        <v>110.23</v>
      </c>
      <c r="E558" s="44">
        <f t="shared" ref="E558:AA558" si="323">$D$11</f>
        <v>110.23</v>
      </c>
      <c r="F558" s="44">
        <f t="shared" si="323"/>
        <v>110.23</v>
      </c>
      <c r="G558" s="44">
        <f t="shared" si="323"/>
        <v>110.23</v>
      </c>
      <c r="H558" s="44">
        <f t="shared" si="323"/>
        <v>110.23</v>
      </c>
      <c r="I558" s="44">
        <f t="shared" si="323"/>
        <v>110.23</v>
      </c>
      <c r="J558" s="44">
        <f t="shared" si="323"/>
        <v>110.23</v>
      </c>
      <c r="K558" s="44">
        <f t="shared" si="323"/>
        <v>110.23</v>
      </c>
      <c r="L558" s="44">
        <f t="shared" si="323"/>
        <v>110.23</v>
      </c>
      <c r="M558" s="44">
        <f t="shared" si="323"/>
        <v>110.23</v>
      </c>
      <c r="N558" s="44">
        <f t="shared" si="323"/>
        <v>110.23</v>
      </c>
      <c r="O558" s="44">
        <f t="shared" si="323"/>
        <v>110.23</v>
      </c>
      <c r="P558" s="44">
        <f t="shared" si="323"/>
        <v>110.23</v>
      </c>
      <c r="Q558" s="44">
        <f t="shared" si="323"/>
        <v>110.23</v>
      </c>
      <c r="R558" s="44">
        <f t="shared" si="323"/>
        <v>110.23</v>
      </c>
      <c r="S558" s="44">
        <f t="shared" si="323"/>
        <v>110.23</v>
      </c>
      <c r="T558" s="44">
        <f t="shared" si="323"/>
        <v>110.23</v>
      </c>
      <c r="U558" s="44">
        <f t="shared" si="323"/>
        <v>110.23</v>
      </c>
      <c r="V558" s="44">
        <f t="shared" si="323"/>
        <v>110.23</v>
      </c>
      <c r="W558" s="44">
        <f t="shared" si="323"/>
        <v>110.23</v>
      </c>
      <c r="X558" s="44">
        <f t="shared" si="323"/>
        <v>110.23</v>
      </c>
      <c r="Y558" s="44">
        <f t="shared" si="323"/>
        <v>110.23</v>
      </c>
      <c r="Z558" s="44">
        <f t="shared" si="323"/>
        <v>110.23</v>
      </c>
      <c r="AA558" s="44">
        <f t="shared" si="323"/>
        <v>110.23</v>
      </c>
    </row>
    <row r="559" spans="1:27" x14ac:dyDescent="0.2">
      <c r="A559" s="90" t="s">
        <v>2724</v>
      </c>
      <c r="B559" s="28" t="str">
        <f>"19"&amp;"."&amp;$B$777&amp;"."&amp;$B$778</f>
        <v>19.04.2023</v>
      </c>
      <c r="C559" s="82" t="s">
        <v>76</v>
      </c>
      <c r="D559" s="83">
        <f>ROUND(((D560+D561+D563+D562)/1000),5)</f>
        <v>1.60856</v>
      </c>
      <c r="E559" s="83">
        <f>ROUND(((E560+E561+E563+E562)/1000),5)</f>
        <v>1.4801899999999999</v>
      </c>
      <c r="F559" s="83">
        <f>ROUND(((F560+F561+F563+F562)/1000),5)</f>
        <v>1.39378</v>
      </c>
      <c r="G559" s="83">
        <f t="shared" ref="G559:AA559" si="324">ROUND(((G560+G561+G563+G562)/1000),5)</f>
        <v>1.31887</v>
      </c>
      <c r="H559" s="83">
        <f t="shared" si="324"/>
        <v>1.4783299999999999</v>
      </c>
      <c r="I559" s="83">
        <f t="shared" si="324"/>
        <v>1.5954999999999999</v>
      </c>
      <c r="J559" s="83">
        <f t="shared" si="324"/>
        <v>1.81301</v>
      </c>
      <c r="K559" s="83">
        <f t="shared" si="324"/>
        <v>2.0061300000000002</v>
      </c>
      <c r="L559" s="83">
        <f t="shared" si="324"/>
        <v>2.1777700000000002</v>
      </c>
      <c r="M559" s="83">
        <f t="shared" si="324"/>
        <v>2.21075</v>
      </c>
      <c r="N559" s="83">
        <f t="shared" si="324"/>
        <v>2.2073</v>
      </c>
      <c r="O559" s="83">
        <f t="shared" si="324"/>
        <v>2.20465</v>
      </c>
      <c r="P559" s="83">
        <f t="shared" si="324"/>
        <v>2.1993800000000001</v>
      </c>
      <c r="Q559" s="83">
        <f t="shared" si="324"/>
        <v>2.2002999999999999</v>
      </c>
      <c r="R559" s="83">
        <f t="shared" si="324"/>
        <v>2.19523</v>
      </c>
      <c r="S559" s="83">
        <f t="shared" si="324"/>
        <v>2.1778</v>
      </c>
      <c r="T559" s="83">
        <f t="shared" si="324"/>
        <v>2.1925400000000002</v>
      </c>
      <c r="U559" s="83">
        <f t="shared" si="324"/>
        <v>2.1829999999999998</v>
      </c>
      <c r="V559" s="83">
        <f t="shared" si="324"/>
        <v>2.1354899999999999</v>
      </c>
      <c r="W559" s="83">
        <f t="shared" si="324"/>
        <v>2.2080199999999999</v>
      </c>
      <c r="X559" s="83">
        <f t="shared" si="324"/>
        <v>2.22607</v>
      </c>
      <c r="Y559" s="83">
        <f t="shared" si="324"/>
        <v>2.2197499999999999</v>
      </c>
      <c r="Z559" s="83">
        <f t="shared" si="324"/>
        <v>1.93544</v>
      </c>
      <c r="AA559" s="83">
        <f t="shared" si="324"/>
        <v>1.67065</v>
      </c>
    </row>
    <row r="560" spans="1:27" ht="12.75" customHeight="1" outlineLevel="1" x14ac:dyDescent="0.2">
      <c r="A560" s="91" t="s">
        <v>2725</v>
      </c>
      <c r="B560" s="63" t="s">
        <v>233</v>
      </c>
      <c r="C560" s="43" t="s">
        <v>79</v>
      </c>
      <c r="D560" s="44">
        <v>1058.01</v>
      </c>
      <c r="E560" s="44">
        <v>929.64</v>
      </c>
      <c r="F560" s="44">
        <v>843.23</v>
      </c>
      <c r="G560" s="44">
        <v>768.32</v>
      </c>
      <c r="H560" s="44">
        <v>927.78</v>
      </c>
      <c r="I560" s="44">
        <v>1044.95</v>
      </c>
      <c r="J560" s="44">
        <v>1262.46</v>
      </c>
      <c r="K560" s="44">
        <v>1455.58</v>
      </c>
      <c r="L560" s="44">
        <v>1627.22</v>
      </c>
      <c r="M560" s="44">
        <v>1660.2</v>
      </c>
      <c r="N560" s="44">
        <v>1656.75</v>
      </c>
      <c r="O560" s="44">
        <v>1654.1</v>
      </c>
      <c r="P560" s="44">
        <v>1648.83</v>
      </c>
      <c r="Q560" s="44">
        <v>1649.75</v>
      </c>
      <c r="R560" s="44">
        <v>1644.68</v>
      </c>
      <c r="S560" s="44">
        <v>1627.25</v>
      </c>
      <c r="T560" s="44">
        <v>1641.99</v>
      </c>
      <c r="U560" s="44">
        <v>1632.45</v>
      </c>
      <c r="V560" s="44">
        <v>1584.94</v>
      </c>
      <c r="W560" s="44">
        <v>1657.47</v>
      </c>
      <c r="X560" s="44">
        <v>1675.52</v>
      </c>
      <c r="Y560" s="44">
        <v>1669.2</v>
      </c>
      <c r="Z560" s="44">
        <v>1384.89</v>
      </c>
      <c r="AA560" s="44">
        <v>1120.0999999999999</v>
      </c>
    </row>
    <row r="561" spans="1:27" ht="12.75" customHeight="1" outlineLevel="1" x14ac:dyDescent="0.2">
      <c r="A561" s="91" t="s">
        <v>2726</v>
      </c>
      <c r="B561" s="63" t="s">
        <v>90</v>
      </c>
      <c r="C561" s="43" t="s">
        <v>79</v>
      </c>
      <c r="D561" s="44">
        <f>$D$471</f>
        <v>434.18</v>
      </c>
      <c r="E561" s="44">
        <f t="shared" ref="E561:AA561" si="325">$D$471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customHeight="1" outlineLevel="1" x14ac:dyDescent="0.2">
      <c r="A562" s="91" t="s">
        <v>2727</v>
      </c>
      <c r="B562" s="63" t="s">
        <v>83</v>
      </c>
      <c r="C562" s="43" t="s">
        <v>79</v>
      </c>
      <c r="D562" s="44">
        <v>6.14</v>
      </c>
      <c r="E562" s="44">
        <v>6.14</v>
      </c>
      <c r="F562" s="44">
        <v>6.14</v>
      </c>
      <c r="G562" s="44">
        <v>6.14</v>
      </c>
      <c r="H562" s="44">
        <v>6.14</v>
      </c>
      <c r="I562" s="44">
        <v>6.14</v>
      </c>
      <c r="J562" s="44">
        <v>6.14</v>
      </c>
      <c r="K562" s="44">
        <v>6.14</v>
      </c>
      <c r="L562" s="44">
        <v>6.14</v>
      </c>
      <c r="M562" s="44">
        <v>6.14</v>
      </c>
      <c r="N562" s="44">
        <v>6.14</v>
      </c>
      <c r="O562" s="44">
        <v>6.14</v>
      </c>
      <c r="P562" s="44">
        <v>6.14</v>
      </c>
      <c r="Q562" s="44">
        <v>6.14</v>
      </c>
      <c r="R562" s="44">
        <v>6.14</v>
      </c>
      <c r="S562" s="44">
        <v>6.14</v>
      </c>
      <c r="T562" s="44">
        <v>6.14</v>
      </c>
      <c r="U562" s="44">
        <v>6.14</v>
      </c>
      <c r="V562" s="44">
        <v>6.14</v>
      </c>
      <c r="W562" s="44">
        <v>6.14</v>
      </c>
      <c r="X562" s="44">
        <v>6.14</v>
      </c>
      <c r="Y562" s="44">
        <v>6.14</v>
      </c>
      <c r="Z562" s="44">
        <v>6.14</v>
      </c>
      <c r="AA562" s="44">
        <v>6.14</v>
      </c>
    </row>
    <row r="563" spans="1:27" ht="12.75" customHeight="1" outlineLevel="1" x14ac:dyDescent="0.2">
      <c r="A563" s="91" t="s">
        <v>2728</v>
      </c>
      <c r="B563" s="63" t="s">
        <v>81</v>
      </c>
      <c r="C563" s="43" t="s">
        <v>79</v>
      </c>
      <c r="D563" s="44">
        <f>$D$11</f>
        <v>110.23</v>
      </c>
      <c r="E563" s="44">
        <f t="shared" ref="E563:AA563" si="326">$D$11</f>
        <v>110.23</v>
      </c>
      <c r="F563" s="44">
        <f t="shared" si="326"/>
        <v>110.23</v>
      </c>
      <c r="G563" s="44">
        <f t="shared" si="326"/>
        <v>110.23</v>
      </c>
      <c r="H563" s="44">
        <f t="shared" si="326"/>
        <v>110.23</v>
      </c>
      <c r="I563" s="44">
        <f t="shared" si="326"/>
        <v>110.23</v>
      </c>
      <c r="J563" s="44">
        <f t="shared" si="326"/>
        <v>110.23</v>
      </c>
      <c r="K563" s="44">
        <f t="shared" si="326"/>
        <v>110.23</v>
      </c>
      <c r="L563" s="44">
        <f t="shared" si="326"/>
        <v>110.23</v>
      </c>
      <c r="M563" s="44">
        <f t="shared" si="326"/>
        <v>110.23</v>
      </c>
      <c r="N563" s="44">
        <f t="shared" si="326"/>
        <v>110.23</v>
      </c>
      <c r="O563" s="44">
        <f t="shared" si="326"/>
        <v>110.23</v>
      </c>
      <c r="P563" s="44">
        <f t="shared" si="326"/>
        <v>110.23</v>
      </c>
      <c r="Q563" s="44">
        <f t="shared" si="326"/>
        <v>110.23</v>
      </c>
      <c r="R563" s="44">
        <f t="shared" si="326"/>
        <v>110.23</v>
      </c>
      <c r="S563" s="44">
        <f t="shared" si="326"/>
        <v>110.23</v>
      </c>
      <c r="T563" s="44">
        <f t="shared" si="326"/>
        <v>110.23</v>
      </c>
      <c r="U563" s="44">
        <f t="shared" si="326"/>
        <v>110.23</v>
      </c>
      <c r="V563" s="44">
        <f t="shared" si="326"/>
        <v>110.23</v>
      </c>
      <c r="W563" s="44">
        <f t="shared" si="326"/>
        <v>110.23</v>
      </c>
      <c r="X563" s="44">
        <f t="shared" si="326"/>
        <v>110.23</v>
      </c>
      <c r="Y563" s="44">
        <f t="shared" si="326"/>
        <v>110.23</v>
      </c>
      <c r="Z563" s="44">
        <f t="shared" si="326"/>
        <v>110.23</v>
      </c>
      <c r="AA563" s="44">
        <f t="shared" si="326"/>
        <v>110.23</v>
      </c>
    </row>
    <row r="564" spans="1:27" x14ac:dyDescent="0.2">
      <c r="A564" s="90" t="s">
        <v>2729</v>
      </c>
      <c r="B564" s="28" t="str">
        <f>"20"&amp;"."&amp;$B$777&amp;"."&amp;$B$778</f>
        <v>20.04.2023</v>
      </c>
      <c r="C564" s="82" t="s">
        <v>76</v>
      </c>
      <c r="D564" s="83">
        <f>ROUND(((D565+D566+D568+D567)/1000),5)</f>
        <v>1.62568</v>
      </c>
      <c r="E564" s="83">
        <f>ROUND(((E565+E566+E568+E567)/1000),5)</f>
        <v>1.52752</v>
      </c>
      <c r="F564" s="83">
        <f>ROUND(((F565+F566+F568+F567)/1000),5)</f>
        <v>1.4730399999999999</v>
      </c>
      <c r="G564" s="83">
        <f t="shared" ref="G564:AA564" si="327">ROUND(((G565+G566+G568+G567)/1000),5)</f>
        <v>1.42422</v>
      </c>
      <c r="H564" s="83">
        <f t="shared" si="327"/>
        <v>1.5020800000000001</v>
      </c>
      <c r="I564" s="83">
        <f t="shared" si="327"/>
        <v>1.6222000000000001</v>
      </c>
      <c r="J564" s="83">
        <f t="shared" si="327"/>
        <v>1.8200700000000001</v>
      </c>
      <c r="K564" s="83">
        <f t="shared" si="327"/>
        <v>2.0506799999999998</v>
      </c>
      <c r="L564" s="83">
        <f t="shared" si="327"/>
        <v>2.2908900000000001</v>
      </c>
      <c r="M564" s="83">
        <f t="shared" si="327"/>
        <v>2.4356300000000002</v>
      </c>
      <c r="N564" s="83">
        <f t="shared" si="327"/>
        <v>2.3929999999999998</v>
      </c>
      <c r="O564" s="83">
        <f t="shared" si="327"/>
        <v>2.3883100000000002</v>
      </c>
      <c r="P564" s="83">
        <f t="shared" si="327"/>
        <v>2.3709099999999999</v>
      </c>
      <c r="Q564" s="83">
        <f t="shared" si="327"/>
        <v>2.3900600000000001</v>
      </c>
      <c r="R564" s="83">
        <f t="shared" si="327"/>
        <v>2.3719000000000001</v>
      </c>
      <c r="S564" s="83">
        <f t="shared" si="327"/>
        <v>2.3660600000000001</v>
      </c>
      <c r="T564" s="83">
        <f t="shared" si="327"/>
        <v>2.3565900000000002</v>
      </c>
      <c r="U564" s="83">
        <f t="shared" si="327"/>
        <v>2.3543099999999999</v>
      </c>
      <c r="V564" s="83">
        <f t="shared" si="327"/>
        <v>2.2971900000000001</v>
      </c>
      <c r="W564" s="83">
        <f t="shared" si="327"/>
        <v>2.4258899999999999</v>
      </c>
      <c r="X564" s="83">
        <f t="shared" si="327"/>
        <v>2.4441600000000001</v>
      </c>
      <c r="Y564" s="83">
        <f t="shared" si="327"/>
        <v>2.4078300000000001</v>
      </c>
      <c r="Z564" s="83">
        <f t="shared" si="327"/>
        <v>2.0719699999999999</v>
      </c>
      <c r="AA564" s="83">
        <f t="shared" si="327"/>
        <v>1.7547999999999999</v>
      </c>
    </row>
    <row r="565" spans="1:27" ht="12.75" customHeight="1" outlineLevel="1" x14ac:dyDescent="0.2">
      <c r="A565" s="91" t="s">
        <v>2730</v>
      </c>
      <c r="B565" s="63" t="s">
        <v>233</v>
      </c>
      <c r="C565" s="43" t="s">
        <v>79</v>
      </c>
      <c r="D565" s="44">
        <v>1075.1300000000001</v>
      </c>
      <c r="E565" s="44">
        <v>976.97</v>
      </c>
      <c r="F565" s="44">
        <v>922.49</v>
      </c>
      <c r="G565" s="44">
        <v>873.67</v>
      </c>
      <c r="H565" s="44">
        <v>951.53</v>
      </c>
      <c r="I565" s="44">
        <v>1071.6500000000001</v>
      </c>
      <c r="J565" s="44">
        <v>1269.52</v>
      </c>
      <c r="K565" s="44">
        <v>1500.13</v>
      </c>
      <c r="L565" s="44">
        <v>1740.34</v>
      </c>
      <c r="M565" s="44">
        <v>1885.08</v>
      </c>
      <c r="N565" s="44">
        <v>1842.45</v>
      </c>
      <c r="O565" s="44">
        <v>1837.76</v>
      </c>
      <c r="P565" s="44">
        <v>1820.36</v>
      </c>
      <c r="Q565" s="44">
        <v>1839.51</v>
      </c>
      <c r="R565" s="44">
        <v>1821.35</v>
      </c>
      <c r="S565" s="44">
        <v>1815.51</v>
      </c>
      <c r="T565" s="44">
        <v>1806.04</v>
      </c>
      <c r="U565" s="44">
        <v>1803.76</v>
      </c>
      <c r="V565" s="44">
        <v>1746.64</v>
      </c>
      <c r="W565" s="44">
        <v>1875.34</v>
      </c>
      <c r="X565" s="44">
        <v>1893.61</v>
      </c>
      <c r="Y565" s="44">
        <v>1857.28</v>
      </c>
      <c r="Z565" s="44">
        <v>1521.42</v>
      </c>
      <c r="AA565" s="44">
        <v>1204.25</v>
      </c>
    </row>
    <row r="566" spans="1:27" ht="12.75" customHeight="1" outlineLevel="1" x14ac:dyDescent="0.2">
      <c r="A566" s="91" t="s">
        <v>2731</v>
      </c>
      <c r="B566" s="63" t="s">
        <v>90</v>
      </c>
      <c r="C566" s="43" t="s">
        <v>79</v>
      </c>
      <c r="D566" s="44">
        <f>$D$471</f>
        <v>434.18</v>
      </c>
      <c r="E566" s="44">
        <f t="shared" ref="E566:AA566" si="328">$D$471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customHeight="1" outlineLevel="1" x14ac:dyDescent="0.2">
      <c r="A567" s="91" t="s">
        <v>2732</v>
      </c>
      <c r="B567" s="63" t="s">
        <v>83</v>
      </c>
      <c r="C567" s="43" t="s">
        <v>79</v>
      </c>
      <c r="D567" s="44">
        <v>6.14</v>
      </c>
      <c r="E567" s="44">
        <v>6.14</v>
      </c>
      <c r="F567" s="44">
        <v>6.14</v>
      </c>
      <c r="G567" s="44">
        <v>6.14</v>
      </c>
      <c r="H567" s="44">
        <v>6.14</v>
      </c>
      <c r="I567" s="44">
        <v>6.14</v>
      </c>
      <c r="J567" s="44">
        <v>6.14</v>
      </c>
      <c r="K567" s="44">
        <v>6.14</v>
      </c>
      <c r="L567" s="44">
        <v>6.14</v>
      </c>
      <c r="M567" s="44">
        <v>6.14</v>
      </c>
      <c r="N567" s="44">
        <v>6.14</v>
      </c>
      <c r="O567" s="44">
        <v>6.14</v>
      </c>
      <c r="P567" s="44">
        <v>6.14</v>
      </c>
      <c r="Q567" s="44">
        <v>6.14</v>
      </c>
      <c r="R567" s="44">
        <v>6.14</v>
      </c>
      <c r="S567" s="44">
        <v>6.14</v>
      </c>
      <c r="T567" s="44">
        <v>6.14</v>
      </c>
      <c r="U567" s="44">
        <v>6.14</v>
      </c>
      <c r="V567" s="44">
        <v>6.14</v>
      </c>
      <c r="W567" s="44">
        <v>6.14</v>
      </c>
      <c r="X567" s="44">
        <v>6.14</v>
      </c>
      <c r="Y567" s="44">
        <v>6.14</v>
      </c>
      <c r="Z567" s="44">
        <v>6.14</v>
      </c>
      <c r="AA567" s="44">
        <v>6.14</v>
      </c>
    </row>
    <row r="568" spans="1:27" ht="12.75" customHeight="1" outlineLevel="1" x14ac:dyDescent="0.2">
      <c r="A568" s="91" t="s">
        <v>2733</v>
      </c>
      <c r="B568" s="63" t="s">
        <v>81</v>
      </c>
      <c r="C568" s="43" t="s">
        <v>79</v>
      </c>
      <c r="D568" s="44">
        <f>$D$11</f>
        <v>110.23</v>
      </c>
      <c r="E568" s="44">
        <f t="shared" ref="E568:AA568" si="329">$D$11</f>
        <v>110.23</v>
      </c>
      <c r="F568" s="44">
        <f t="shared" si="329"/>
        <v>110.23</v>
      </c>
      <c r="G568" s="44">
        <f t="shared" si="329"/>
        <v>110.23</v>
      </c>
      <c r="H568" s="44">
        <f t="shared" si="329"/>
        <v>110.23</v>
      </c>
      <c r="I568" s="44">
        <f t="shared" si="329"/>
        <v>110.23</v>
      </c>
      <c r="J568" s="44">
        <f t="shared" si="329"/>
        <v>110.23</v>
      </c>
      <c r="K568" s="44">
        <f t="shared" si="329"/>
        <v>110.23</v>
      </c>
      <c r="L568" s="44">
        <f t="shared" si="329"/>
        <v>110.23</v>
      </c>
      <c r="M568" s="44">
        <f t="shared" si="329"/>
        <v>110.23</v>
      </c>
      <c r="N568" s="44">
        <f t="shared" si="329"/>
        <v>110.23</v>
      </c>
      <c r="O568" s="44">
        <f t="shared" si="329"/>
        <v>110.23</v>
      </c>
      <c r="P568" s="44">
        <f t="shared" si="329"/>
        <v>110.23</v>
      </c>
      <c r="Q568" s="44">
        <f t="shared" si="329"/>
        <v>110.23</v>
      </c>
      <c r="R568" s="44">
        <f t="shared" si="329"/>
        <v>110.23</v>
      </c>
      <c r="S568" s="44">
        <f t="shared" si="329"/>
        <v>110.23</v>
      </c>
      <c r="T568" s="44">
        <f t="shared" si="329"/>
        <v>110.23</v>
      </c>
      <c r="U568" s="44">
        <f t="shared" si="329"/>
        <v>110.23</v>
      </c>
      <c r="V568" s="44">
        <f t="shared" si="329"/>
        <v>110.23</v>
      </c>
      <c r="W568" s="44">
        <f t="shared" si="329"/>
        <v>110.23</v>
      </c>
      <c r="X568" s="44">
        <f t="shared" si="329"/>
        <v>110.23</v>
      </c>
      <c r="Y568" s="44">
        <f t="shared" si="329"/>
        <v>110.23</v>
      </c>
      <c r="Z568" s="44">
        <f t="shared" si="329"/>
        <v>110.23</v>
      </c>
      <c r="AA568" s="44">
        <f t="shared" si="329"/>
        <v>110.23</v>
      </c>
    </row>
    <row r="569" spans="1:27" x14ac:dyDescent="0.2">
      <c r="A569" s="90" t="s">
        <v>2734</v>
      </c>
      <c r="B569" s="28" t="str">
        <f>"21"&amp;"."&amp;$B$777&amp;"."&amp;$B$778</f>
        <v>21.04.2023</v>
      </c>
      <c r="C569" s="82" t="s">
        <v>76</v>
      </c>
      <c r="D569" s="83">
        <f>ROUND(((D570+D571+D573+D572)/1000),5)</f>
        <v>1.75034</v>
      </c>
      <c r="E569" s="83">
        <f>ROUND(((E570+E571+E573+E572)/1000),5)</f>
        <v>1.62483</v>
      </c>
      <c r="F569" s="83">
        <f>ROUND(((F570+F571+F573+F572)/1000),5)</f>
        <v>1.56517</v>
      </c>
      <c r="G569" s="83">
        <f t="shared" ref="G569:AA569" si="330">ROUND(((G570+G571+G573+G572)/1000),5)</f>
        <v>1.5543899999999999</v>
      </c>
      <c r="H569" s="83">
        <f t="shared" si="330"/>
        <v>1.6230599999999999</v>
      </c>
      <c r="I569" s="83">
        <f t="shared" si="330"/>
        <v>1.63994</v>
      </c>
      <c r="J569" s="83">
        <f t="shared" si="330"/>
        <v>1.8894</v>
      </c>
      <c r="K569" s="83">
        <f t="shared" si="330"/>
        <v>2.2353100000000001</v>
      </c>
      <c r="L569" s="83">
        <f t="shared" si="330"/>
        <v>2.4357099999999998</v>
      </c>
      <c r="M569" s="83">
        <f t="shared" si="330"/>
        <v>2.5292699999999999</v>
      </c>
      <c r="N569" s="83">
        <f t="shared" si="330"/>
        <v>2.5471200000000001</v>
      </c>
      <c r="O569" s="83">
        <f t="shared" si="330"/>
        <v>2.5546099999999998</v>
      </c>
      <c r="P569" s="83">
        <f t="shared" si="330"/>
        <v>2.5382500000000001</v>
      </c>
      <c r="Q569" s="83">
        <f t="shared" si="330"/>
        <v>2.53878</v>
      </c>
      <c r="R569" s="83">
        <f t="shared" si="330"/>
        <v>2.5095200000000002</v>
      </c>
      <c r="S569" s="83">
        <f t="shared" si="330"/>
        <v>2.4934599999999998</v>
      </c>
      <c r="T569" s="83">
        <f t="shared" si="330"/>
        <v>2.4927100000000002</v>
      </c>
      <c r="U569" s="83">
        <f t="shared" si="330"/>
        <v>2.4430299999999998</v>
      </c>
      <c r="V569" s="83">
        <f t="shared" si="330"/>
        <v>2.5012699999999999</v>
      </c>
      <c r="W569" s="83">
        <f t="shared" si="330"/>
        <v>2.4455900000000002</v>
      </c>
      <c r="X569" s="83">
        <f t="shared" si="330"/>
        <v>2.4990399999999999</v>
      </c>
      <c r="Y569" s="83">
        <f t="shared" si="330"/>
        <v>2.4799799999999999</v>
      </c>
      <c r="Z569" s="83">
        <f t="shared" si="330"/>
        <v>2.2072699999999998</v>
      </c>
      <c r="AA569" s="83">
        <f t="shared" si="330"/>
        <v>2.07423</v>
      </c>
    </row>
    <row r="570" spans="1:27" ht="12.75" customHeight="1" outlineLevel="1" x14ac:dyDescent="0.2">
      <c r="A570" s="91" t="s">
        <v>2735</v>
      </c>
      <c r="B570" s="63" t="s">
        <v>233</v>
      </c>
      <c r="C570" s="43" t="s">
        <v>79</v>
      </c>
      <c r="D570" s="44">
        <v>1199.79</v>
      </c>
      <c r="E570" s="44">
        <v>1074.28</v>
      </c>
      <c r="F570" s="44">
        <v>1014.62</v>
      </c>
      <c r="G570" s="44">
        <v>1003.84</v>
      </c>
      <c r="H570" s="44">
        <v>1072.51</v>
      </c>
      <c r="I570" s="44">
        <v>1089.3900000000001</v>
      </c>
      <c r="J570" s="44">
        <v>1338.85</v>
      </c>
      <c r="K570" s="44">
        <v>1684.76</v>
      </c>
      <c r="L570" s="44">
        <v>1885.16</v>
      </c>
      <c r="M570" s="44">
        <v>1978.72</v>
      </c>
      <c r="N570" s="44">
        <v>1996.57</v>
      </c>
      <c r="O570" s="44">
        <v>2004.06</v>
      </c>
      <c r="P570" s="44">
        <v>1987.7</v>
      </c>
      <c r="Q570" s="44">
        <v>1988.23</v>
      </c>
      <c r="R570" s="44">
        <v>1958.97</v>
      </c>
      <c r="S570" s="44">
        <v>1942.91</v>
      </c>
      <c r="T570" s="44">
        <v>1942.16</v>
      </c>
      <c r="U570" s="44">
        <v>1892.48</v>
      </c>
      <c r="V570" s="44">
        <v>1950.72</v>
      </c>
      <c r="W570" s="44">
        <v>1895.04</v>
      </c>
      <c r="X570" s="44">
        <v>1948.49</v>
      </c>
      <c r="Y570" s="44">
        <v>1929.43</v>
      </c>
      <c r="Z570" s="44">
        <v>1656.72</v>
      </c>
      <c r="AA570" s="44">
        <v>1523.68</v>
      </c>
    </row>
    <row r="571" spans="1:27" ht="12.75" customHeight="1" outlineLevel="1" x14ac:dyDescent="0.2">
      <c r="A571" s="91" t="s">
        <v>2736</v>
      </c>
      <c r="B571" s="63" t="s">
        <v>90</v>
      </c>
      <c r="C571" s="43" t="s">
        <v>79</v>
      </c>
      <c r="D571" s="44">
        <f>$D$471</f>
        <v>434.18</v>
      </c>
      <c r="E571" s="44">
        <f t="shared" ref="E571:AA571" si="331">$D$471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customHeight="1" outlineLevel="1" x14ac:dyDescent="0.2">
      <c r="A572" s="91" t="s">
        <v>2737</v>
      </c>
      <c r="B572" s="63" t="s">
        <v>83</v>
      </c>
      <c r="C572" s="43" t="s">
        <v>79</v>
      </c>
      <c r="D572" s="44">
        <v>6.14</v>
      </c>
      <c r="E572" s="44">
        <v>6.14</v>
      </c>
      <c r="F572" s="44">
        <v>6.14</v>
      </c>
      <c r="G572" s="44">
        <v>6.14</v>
      </c>
      <c r="H572" s="44">
        <v>6.14</v>
      </c>
      <c r="I572" s="44">
        <v>6.14</v>
      </c>
      <c r="J572" s="44">
        <v>6.14</v>
      </c>
      <c r="K572" s="44">
        <v>6.14</v>
      </c>
      <c r="L572" s="44">
        <v>6.14</v>
      </c>
      <c r="M572" s="44">
        <v>6.14</v>
      </c>
      <c r="N572" s="44">
        <v>6.14</v>
      </c>
      <c r="O572" s="44">
        <v>6.14</v>
      </c>
      <c r="P572" s="44">
        <v>6.14</v>
      </c>
      <c r="Q572" s="44">
        <v>6.14</v>
      </c>
      <c r="R572" s="44">
        <v>6.14</v>
      </c>
      <c r="S572" s="44">
        <v>6.14</v>
      </c>
      <c r="T572" s="44">
        <v>6.14</v>
      </c>
      <c r="U572" s="44">
        <v>6.14</v>
      </c>
      <c r="V572" s="44">
        <v>6.14</v>
      </c>
      <c r="W572" s="44">
        <v>6.14</v>
      </c>
      <c r="X572" s="44">
        <v>6.14</v>
      </c>
      <c r="Y572" s="44">
        <v>6.14</v>
      </c>
      <c r="Z572" s="44">
        <v>6.14</v>
      </c>
      <c r="AA572" s="44">
        <v>6.14</v>
      </c>
    </row>
    <row r="573" spans="1:27" ht="12.75" customHeight="1" outlineLevel="1" x14ac:dyDescent="0.2">
      <c r="A573" s="91" t="s">
        <v>2738</v>
      </c>
      <c r="B573" s="63" t="s">
        <v>81</v>
      </c>
      <c r="C573" s="43" t="s">
        <v>79</v>
      </c>
      <c r="D573" s="44">
        <f>$D$11</f>
        <v>110.23</v>
      </c>
      <c r="E573" s="44">
        <f t="shared" ref="E573:AA573" si="332">$D$11</f>
        <v>110.23</v>
      </c>
      <c r="F573" s="44">
        <f t="shared" si="332"/>
        <v>110.23</v>
      </c>
      <c r="G573" s="44">
        <f t="shared" si="332"/>
        <v>110.23</v>
      </c>
      <c r="H573" s="44">
        <f t="shared" si="332"/>
        <v>110.23</v>
      </c>
      <c r="I573" s="44">
        <f t="shared" si="332"/>
        <v>110.23</v>
      </c>
      <c r="J573" s="44">
        <f t="shared" si="332"/>
        <v>110.23</v>
      </c>
      <c r="K573" s="44">
        <f t="shared" si="332"/>
        <v>110.23</v>
      </c>
      <c r="L573" s="44">
        <f t="shared" si="332"/>
        <v>110.23</v>
      </c>
      <c r="M573" s="44">
        <f t="shared" si="332"/>
        <v>110.23</v>
      </c>
      <c r="N573" s="44">
        <f t="shared" si="332"/>
        <v>110.23</v>
      </c>
      <c r="O573" s="44">
        <f t="shared" si="332"/>
        <v>110.23</v>
      </c>
      <c r="P573" s="44">
        <f t="shared" si="332"/>
        <v>110.23</v>
      </c>
      <c r="Q573" s="44">
        <f t="shared" si="332"/>
        <v>110.23</v>
      </c>
      <c r="R573" s="44">
        <f t="shared" si="332"/>
        <v>110.23</v>
      </c>
      <c r="S573" s="44">
        <f t="shared" si="332"/>
        <v>110.23</v>
      </c>
      <c r="T573" s="44">
        <f t="shared" si="332"/>
        <v>110.23</v>
      </c>
      <c r="U573" s="44">
        <f t="shared" si="332"/>
        <v>110.23</v>
      </c>
      <c r="V573" s="44">
        <f t="shared" si="332"/>
        <v>110.23</v>
      </c>
      <c r="W573" s="44">
        <f t="shared" si="332"/>
        <v>110.23</v>
      </c>
      <c r="X573" s="44">
        <f t="shared" si="332"/>
        <v>110.23</v>
      </c>
      <c r="Y573" s="44">
        <f t="shared" si="332"/>
        <v>110.23</v>
      </c>
      <c r="Z573" s="44">
        <f t="shared" si="332"/>
        <v>110.23</v>
      </c>
      <c r="AA573" s="44">
        <f t="shared" si="332"/>
        <v>110.23</v>
      </c>
    </row>
    <row r="574" spans="1:27" x14ac:dyDescent="0.2">
      <c r="A574" s="90" t="s">
        <v>2739</v>
      </c>
      <c r="B574" s="28" t="str">
        <f>"22"&amp;"."&amp;$B$777&amp;"."&amp;$B$778</f>
        <v>22.04.2023</v>
      </c>
      <c r="C574" s="82" t="s">
        <v>76</v>
      </c>
      <c r="D574" s="83">
        <f>ROUND(((D575+D576+D578+D577)/1000),5)</f>
        <v>2.0352800000000002</v>
      </c>
      <c r="E574" s="83">
        <f>ROUND(((E575+E576+E578+E577)/1000),5)</f>
        <v>1.83108</v>
      </c>
      <c r="F574" s="83">
        <f>ROUND(((F575+F576+F578+F577)/1000),5)</f>
        <v>1.6956500000000001</v>
      </c>
      <c r="G574" s="83">
        <f t="shared" ref="G574:AA574" si="333">ROUND(((G575+G576+G578+G577)/1000),5)</f>
        <v>1.6595899999999999</v>
      </c>
      <c r="H574" s="83">
        <f t="shared" si="333"/>
        <v>1.6290800000000001</v>
      </c>
      <c r="I574" s="83">
        <f t="shared" si="333"/>
        <v>1.67198</v>
      </c>
      <c r="J574" s="83">
        <f t="shared" si="333"/>
        <v>1.8181</v>
      </c>
      <c r="K574" s="83">
        <f t="shared" si="333"/>
        <v>1.95448</v>
      </c>
      <c r="L574" s="83">
        <f t="shared" si="333"/>
        <v>2.2951899999999998</v>
      </c>
      <c r="M574" s="83">
        <f t="shared" si="333"/>
        <v>2.4516499999999999</v>
      </c>
      <c r="N574" s="83">
        <f t="shared" si="333"/>
        <v>2.4586800000000002</v>
      </c>
      <c r="O574" s="83">
        <f t="shared" si="333"/>
        <v>2.52616</v>
      </c>
      <c r="P574" s="83">
        <f t="shared" si="333"/>
        <v>2.5085600000000001</v>
      </c>
      <c r="Q574" s="83">
        <f t="shared" si="333"/>
        <v>2.5037099999999999</v>
      </c>
      <c r="R574" s="83">
        <f t="shared" si="333"/>
        <v>2.4974599999999998</v>
      </c>
      <c r="S574" s="83">
        <f t="shared" si="333"/>
        <v>2.4975299999999998</v>
      </c>
      <c r="T574" s="83">
        <f t="shared" si="333"/>
        <v>2.4580299999999999</v>
      </c>
      <c r="U574" s="83">
        <f t="shared" si="333"/>
        <v>2.4549799999999999</v>
      </c>
      <c r="V574" s="83">
        <f t="shared" si="333"/>
        <v>2.4573900000000002</v>
      </c>
      <c r="W574" s="83">
        <f t="shared" si="333"/>
        <v>2.5198999999999998</v>
      </c>
      <c r="X574" s="83">
        <f t="shared" si="333"/>
        <v>2.5254799999999999</v>
      </c>
      <c r="Y574" s="83">
        <f t="shared" si="333"/>
        <v>2.5015000000000001</v>
      </c>
      <c r="Z574" s="83">
        <f t="shared" si="333"/>
        <v>2.2163200000000001</v>
      </c>
      <c r="AA574" s="83">
        <f t="shared" si="333"/>
        <v>2.0944799999999999</v>
      </c>
    </row>
    <row r="575" spans="1:27" ht="12.75" customHeight="1" outlineLevel="1" x14ac:dyDescent="0.2">
      <c r="A575" s="91" t="s">
        <v>2740</v>
      </c>
      <c r="B575" s="63" t="s">
        <v>233</v>
      </c>
      <c r="C575" s="43" t="s">
        <v>79</v>
      </c>
      <c r="D575" s="44">
        <v>1484.73</v>
      </c>
      <c r="E575" s="44">
        <v>1280.53</v>
      </c>
      <c r="F575" s="44">
        <v>1145.0999999999999</v>
      </c>
      <c r="G575" s="44">
        <v>1109.04</v>
      </c>
      <c r="H575" s="44">
        <v>1078.53</v>
      </c>
      <c r="I575" s="44">
        <v>1121.43</v>
      </c>
      <c r="J575" s="44">
        <v>1267.55</v>
      </c>
      <c r="K575" s="44">
        <v>1403.93</v>
      </c>
      <c r="L575" s="44">
        <v>1744.64</v>
      </c>
      <c r="M575" s="44">
        <v>1901.1</v>
      </c>
      <c r="N575" s="44">
        <v>1908.13</v>
      </c>
      <c r="O575" s="44">
        <v>1975.61</v>
      </c>
      <c r="P575" s="44">
        <v>1958.01</v>
      </c>
      <c r="Q575" s="44">
        <v>1953.16</v>
      </c>
      <c r="R575" s="44">
        <v>1946.91</v>
      </c>
      <c r="S575" s="44">
        <v>1946.98</v>
      </c>
      <c r="T575" s="44">
        <v>1907.48</v>
      </c>
      <c r="U575" s="44">
        <v>1904.43</v>
      </c>
      <c r="V575" s="44">
        <v>1906.84</v>
      </c>
      <c r="W575" s="44">
        <v>1969.35</v>
      </c>
      <c r="X575" s="44">
        <v>1974.93</v>
      </c>
      <c r="Y575" s="44">
        <v>1950.95</v>
      </c>
      <c r="Z575" s="44">
        <v>1665.77</v>
      </c>
      <c r="AA575" s="44">
        <v>1543.93</v>
      </c>
    </row>
    <row r="576" spans="1:27" ht="12.75" customHeight="1" outlineLevel="1" x14ac:dyDescent="0.2">
      <c r="A576" s="91" t="s">
        <v>2741</v>
      </c>
      <c r="B576" s="63" t="s">
        <v>90</v>
      </c>
      <c r="C576" s="43" t="s">
        <v>79</v>
      </c>
      <c r="D576" s="44">
        <f>$D$471</f>
        <v>434.18</v>
      </c>
      <c r="E576" s="44">
        <f t="shared" ref="E576:AA576" si="334">$D$471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customHeight="1" outlineLevel="1" x14ac:dyDescent="0.2">
      <c r="A577" s="91" t="s">
        <v>2742</v>
      </c>
      <c r="B577" s="63" t="s">
        <v>83</v>
      </c>
      <c r="C577" s="43" t="s">
        <v>79</v>
      </c>
      <c r="D577" s="44">
        <v>6.14</v>
      </c>
      <c r="E577" s="44">
        <v>6.14</v>
      </c>
      <c r="F577" s="44">
        <v>6.14</v>
      </c>
      <c r="G577" s="44">
        <v>6.14</v>
      </c>
      <c r="H577" s="44">
        <v>6.14</v>
      </c>
      <c r="I577" s="44">
        <v>6.14</v>
      </c>
      <c r="J577" s="44">
        <v>6.14</v>
      </c>
      <c r="K577" s="44">
        <v>6.14</v>
      </c>
      <c r="L577" s="44">
        <v>6.14</v>
      </c>
      <c r="M577" s="44">
        <v>6.14</v>
      </c>
      <c r="N577" s="44">
        <v>6.14</v>
      </c>
      <c r="O577" s="44">
        <v>6.14</v>
      </c>
      <c r="P577" s="44">
        <v>6.14</v>
      </c>
      <c r="Q577" s="44">
        <v>6.14</v>
      </c>
      <c r="R577" s="44">
        <v>6.14</v>
      </c>
      <c r="S577" s="44">
        <v>6.14</v>
      </c>
      <c r="T577" s="44">
        <v>6.14</v>
      </c>
      <c r="U577" s="44">
        <v>6.14</v>
      </c>
      <c r="V577" s="44">
        <v>6.14</v>
      </c>
      <c r="W577" s="44">
        <v>6.14</v>
      </c>
      <c r="X577" s="44">
        <v>6.14</v>
      </c>
      <c r="Y577" s="44">
        <v>6.14</v>
      </c>
      <c r="Z577" s="44">
        <v>6.14</v>
      </c>
      <c r="AA577" s="44">
        <v>6.14</v>
      </c>
    </row>
    <row r="578" spans="1:27" ht="12.75" customHeight="1" outlineLevel="1" x14ac:dyDescent="0.2">
      <c r="A578" s="91" t="s">
        <v>2743</v>
      </c>
      <c r="B578" s="63" t="s">
        <v>81</v>
      </c>
      <c r="C578" s="43" t="s">
        <v>79</v>
      </c>
      <c r="D578" s="44">
        <f>$D$11</f>
        <v>110.23</v>
      </c>
      <c r="E578" s="44">
        <f t="shared" ref="E578:AA578" si="335">$D$11</f>
        <v>110.23</v>
      </c>
      <c r="F578" s="44">
        <f t="shared" si="335"/>
        <v>110.23</v>
      </c>
      <c r="G578" s="44">
        <f t="shared" si="335"/>
        <v>110.23</v>
      </c>
      <c r="H578" s="44">
        <f t="shared" si="335"/>
        <v>110.23</v>
      </c>
      <c r="I578" s="44">
        <f t="shared" si="335"/>
        <v>110.23</v>
      </c>
      <c r="J578" s="44">
        <f t="shared" si="335"/>
        <v>110.23</v>
      </c>
      <c r="K578" s="44">
        <f t="shared" si="335"/>
        <v>110.23</v>
      </c>
      <c r="L578" s="44">
        <f t="shared" si="335"/>
        <v>110.23</v>
      </c>
      <c r="M578" s="44">
        <f t="shared" si="335"/>
        <v>110.23</v>
      </c>
      <c r="N578" s="44">
        <f t="shared" si="335"/>
        <v>110.23</v>
      </c>
      <c r="O578" s="44">
        <f t="shared" si="335"/>
        <v>110.23</v>
      </c>
      <c r="P578" s="44">
        <f t="shared" si="335"/>
        <v>110.23</v>
      </c>
      <c r="Q578" s="44">
        <f t="shared" si="335"/>
        <v>110.23</v>
      </c>
      <c r="R578" s="44">
        <f t="shared" si="335"/>
        <v>110.23</v>
      </c>
      <c r="S578" s="44">
        <f t="shared" si="335"/>
        <v>110.23</v>
      </c>
      <c r="T578" s="44">
        <f t="shared" si="335"/>
        <v>110.23</v>
      </c>
      <c r="U578" s="44">
        <f t="shared" si="335"/>
        <v>110.23</v>
      </c>
      <c r="V578" s="44">
        <f t="shared" si="335"/>
        <v>110.23</v>
      </c>
      <c r="W578" s="44">
        <f t="shared" si="335"/>
        <v>110.23</v>
      </c>
      <c r="X578" s="44">
        <f t="shared" si="335"/>
        <v>110.23</v>
      </c>
      <c r="Y578" s="44">
        <f t="shared" si="335"/>
        <v>110.23</v>
      </c>
      <c r="Z578" s="44">
        <f t="shared" si="335"/>
        <v>110.23</v>
      </c>
      <c r="AA578" s="44">
        <f t="shared" si="335"/>
        <v>110.23</v>
      </c>
    </row>
    <row r="579" spans="1:27" x14ac:dyDescent="0.2">
      <c r="A579" s="90" t="s">
        <v>2744</v>
      </c>
      <c r="B579" s="28" t="str">
        <f>"23"&amp;"."&amp;$B$777&amp;"."&amp;$B$778</f>
        <v>23.04.2023</v>
      </c>
      <c r="C579" s="82" t="s">
        <v>76</v>
      </c>
      <c r="D579" s="83">
        <f>ROUND(((D580+D581+D583+D582)/1000),5)</f>
        <v>1.8242400000000001</v>
      </c>
      <c r="E579" s="83">
        <f>ROUND(((E580+E581+E583+E582)/1000),5)</f>
        <v>1.6650700000000001</v>
      </c>
      <c r="F579" s="83">
        <f>ROUND(((F580+F581+F583+F582)/1000),5)</f>
        <v>1.62646</v>
      </c>
      <c r="G579" s="83">
        <f t="shared" ref="G579:AA579" si="336">ROUND(((G580+G581+G583+G582)/1000),5)</f>
        <v>1.58954</v>
      </c>
      <c r="H579" s="83">
        <f t="shared" si="336"/>
        <v>1.5811999999999999</v>
      </c>
      <c r="I579" s="83">
        <f t="shared" si="336"/>
        <v>1.5929</v>
      </c>
      <c r="J579" s="83">
        <f t="shared" si="336"/>
        <v>1.6033999999999999</v>
      </c>
      <c r="K579" s="83">
        <f t="shared" si="336"/>
        <v>1.62954</v>
      </c>
      <c r="L579" s="83">
        <f t="shared" si="336"/>
        <v>1.9026799999999999</v>
      </c>
      <c r="M579" s="83">
        <f t="shared" si="336"/>
        <v>2.0910500000000001</v>
      </c>
      <c r="N579" s="83">
        <f t="shared" si="336"/>
        <v>2.1472899999999999</v>
      </c>
      <c r="O579" s="83">
        <f t="shared" si="336"/>
        <v>2.1433800000000001</v>
      </c>
      <c r="P579" s="83">
        <f t="shared" si="336"/>
        <v>2.0407600000000001</v>
      </c>
      <c r="Q579" s="83">
        <f t="shared" si="336"/>
        <v>1.9902299999999999</v>
      </c>
      <c r="R579" s="83">
        <f t="shared" si="336"/>
        <v>1.98468</v>
      </c>
      <c r="S579" s="83">
        <f t="shared" si="336"/>
        <v>1.9594</v>
      </c>
      <c r="T579" s="83">
        <f t="shared" si="336"/>
        <v>1.9366300000000001</v>
      </c>
      <c r="U579" s="83">
        <f t="shared" si="336"/>
        <v>1.98468</v>
      </c>
      <c r="V579" s="83">
        <f t="shared" si="336"/>
        <v>2.12561</v>
      </c>
      <c r="W579" s="83">
        <f t="shared" si="336"/>
        <v>2.2105399999999999</v>
      </c>
      <c r="X579" s="83">
        <f t="shared" si="336"/>
        <v>2.2387199999999998</v>
      </c>
      <c r="Y579" s="83">
        <f t="shared" si="336"/>
        <v>2.2504400000000002</v>
      </c>
      <c r="Z579" s="83">
        <f t="shared" si="336"/>
        <v>1.95977</v>
      </c>
      <c r="AA579" s="83">
        <f t="shared" si="336"/>
        <v>1.77606</v>
      </c>
    </row>
    <row r="580" spans="1:27" ht="12.75" customHeight="1" outlineLevel="1" x14ac:dyDescent="0.2">
      <c r="A580" s="91" t="s">
        <v>2745</v>
      </c>
      <c r="B580" s="63" t="s">
        <v>233</v>
      </c>
      <c r="C580" s="43" t="s">
        <v>79</v>
      </c>
      <c r="D580" s="44">
        <v>1273.69</v>
      </c>
      <c r="E580" s="44">
        <v>1114.52</v>
      </c>
      <c r="F580" s="44">
        <v>1075.9100000000001</v>
      </c>
      <c r="G580" s="44">
        <v>1038.99</v>
      </c>
      <c r="H580" s="44">
        <v>1030.6500000000001</v>
      </c>
      <c r="I580" s="44">
        <v>1042.3499999999999</v>
      </c>
      <c r="J580" s="44">
        <v>1052.8499999999999</v>
      </c>
      <c r="K580" s="44">
        <v>1078.99</v>
      </c>
      <c r="L580" s="44">
        <v>1352.13</v>
      </c>
      <c r="M580" s="44">
        <v>1540.5</v>
      </c>
      <c r="N580" s="44">
        <v>1596.74</v>
      </c>
      <c r="O580" s="44">
        <v>1592.83</v>
      </c>
      <c r="P580" s="44">
        <v>1490.21</v>
      </c>
      <c r="Q580" s="44">
        <v>1439.68</v>
      </c>
      <c r="R580" s="44">
        <v>1434.13</v>
      </c>
      <c r="S580" s="44">
        <v>1408.85</v>
      </c>
      <c r="T580" s="44">
        <v>1386.08</v>
      </c>
      <c r="U580" s="44">
        <v>1434.13</v>
      </c>
      <c r="V580" s="44">
        <v>1575.06</v>
      </c>
      <c r="W580" s="44">
        <v>1659.99</v>
      </c>
      <c r="X580" s="44">
        <v>1688.17</v>
      </c>
      <c r="Y580" s="44">
        <v>1699.89</v>
      </c>
      <c r="Z580" s="44">
        <v>1409.22</v>
      </c>
      <c r="AA580" s="44">
        <v>1225.51</v>
      </c>
    </row>
    <row r="581" spans="1:27" ht="12.75" customHeight="1" outlineLevel="1" x14ac:dyDescent="0.2">
      <c r="A581" s="91" t="s">
        <v>2746</v>
      </c>
      <c r="B581" s="63" t="s">
        <v>90</v>
      </c>
      <c r="C581" s="43" t="s">
        <v>79</v>
      </c>
      <c r="D581" s="44">
        <f>$D$471</f>
        <v>434.18</v>
      </c>
      <c r="E581" s="44">
        <f t="shared" ref="E581:AA581" si="337">$D$471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customHeight="1" outlineLevel="1" x14ac:dyDescent="0.2">
      <c r="A582" s="91" t="s">
        <v>2747</v>
      </c>
      <c r="B582" s="63" t="s">
        <v>83</v>
      </c>
      <c r="C582" s="43" t="s">
        <v>79</v>
      </c>
      <c r="D582" s="44">
        <v>6.14</v>
      </c>
      <c r="E582" s="44">
        <v>6.14</v>
      </c>
      <c r="F582" s="44">
        <v>6.14</v>
      </c>
      <c r="G582" s="44">
        <v>6.14</v>
      </c>
      <c r="H582" s="44">
        <v>6.14</v>
      </c>
      <c r="I582" s="44">
        <v>6.14</v>
      </c>
      <c r="J582" s="44">
        <v>6.14</v>
      </c>
      <c r="K582" s="44">
        <v>6.14</v>
      </c>
      <c r="L582" s="44">
        <v>6.14</v>
      </c>
      <c r="M582" s="44">
        <v>6.14</v>
      </c>
      <c r="N582" s="44">
        <v>6.14</v>
      </c>
      <c r="O582" s="44">
        <v>6.14</v>
      </c>
      <c r="P582" s="44">
        <v>6.14</v>
      </c>
      <c r="Q582" s="44">
        <v>6.14</v>
      </c>
      <c r="R582" s="44">
        <v>6.14</v>
      </c>
      <c r="S582" s="44">
        <v>6.14</v>
      </c>
      <c r="T582" s="44">
        <v>6.14</v>
      </c>
      <c r="U582" s="44">
        <v>6.14</v>
      </c>
      <c r="V582" s="44">
        <v>6.14</v>
      </c>
      <c r="W582" s="44">
        <v>6.14</v>
      </c>
      <c r="X582" s="44">
        <v>6.14</v>
      </c>
      <c r="Y582" s="44">
        <v>6.14</v>
      </c>
      <c r="Z582" s="44">
        <v>6.14</v>
      </c>
      <c r="AA582" s="44">
        <v>6.14</v>
      </c>
    </row>
    <row r="583" spans="1:27" ht="12.75" customHeight="1" outlineLevel="1" x14ac:dyDescent="0.2">
      <c r="A583" s="91" t="s">
        <v>2748</v>
      </c>
      <c r="B583" s="63" t="s">
        <v>81</v>
      </c>
      <c r="C583" s="43" t="s">
        <v>79</v>
      </c>
      <c r="D583" s="44">
        <f>$D$11</f>
        <v>110.23</v>
      </c>
      <c r="E583" s="44">
        <f t="shared" ref="E583:AA583" si="338">$D$11</f>
        <v>110.23</v>
      </c>
      <c r="F583" s="44">
        <f t="shared" si="338"/>
        <v>110.23</v>
      </c>
      <c r="G583" s="44">
        <f t="shared" si="338"/>
        <v>110.23</v>
      </c>
      <c r="H583" s="44">
        <f t="shared" si="338"/>
        <v>110.23</v>
      </c>
      <c r="I583" s="44">
        <f t="shared" si="338"/>
        <v>110.23</v>
      </c>
      <c r="J583" s="44">
        <f t="shared" si="338"/>
        <v>110.23</v>
      </c>
      <c r="K583" s="44">
        <f t="shared" si="338"/>
        <v>110.23</v>
      </c>
      <c r="L583" s="44">
        <f t="shared" si="338"/>
        <v>110.23</v>
      </c>
      <c r="M583" s="44">
        <f t="shared" si="338"/>
        <v>110.23</v>
      </c>
      <c r="N583" s="44">
        <f t="shared" si="338"/>
        <v>110.23</v>
      </c>
      <c r="O583" s="44">
        <f t="shared" si="338"/>
        <v>110.23</v>
      </c>
      <c r="P583" s="44">
        <f t="shared" si="338"/>
        <v>110.23</v>
      </c>
      <c r="Q583" s="44">
        <f t="shared" si="338"/>
        <v>110.23</v>
      </c>
      <c r="R583" s="44">
        <f t="shared" si="338"/>
        <v>110.23</v>
      </c>
      <c r="S583" s="44">
        <f t="shared" si="338"/>
        <v>110.23</v>
      </c>
      <c r="T583" s="44">
        <f t="shared" si="338"/>
        <v>110.23</v>
      </c>
      <c r="U583" s="44">
        <f t="shared" si="338"/>
        <v>110.23</v>
      </c>
      <c r="V583" s="44">
        <f t="shared" si="338"/>
        <v>110.23</v>
      </c>
      <c r="W583" s="44">
        <f t="shared" si="338"/>
        <v>110.23</v>
      </c>
      <c r="X583" s="44">
        <f t="shared" si="338"/>
        <v>110.23</v>
      </c>
      <c r="Y583" s="44">
        <f t="shared" si="338"/>
        <v>110.23</v>
      </c>
      <c r="Z583" s="44">
        <f t="shared" si="338"/>
        <v>110.23</v>
      </c>
      <c r="AA583" s="44">
        <f t="shared" si="338"/>
        <v>110.23</v>
      </c>
    </row>
    <row r="584" spans="1:27" x14ac:dyDescent="0.2">
      <c r="A584" s="90" t="s">
        <v>2749</v>
      </c>
      <c r="B584" s="28" t="str">
        <f>"24"&amp;"."&amp;$B$777&amp;"."&amp;$B$778</f>
        <v>24.04.2023</v>
      </c>
      <c r="C584" s="82" t="s">
        <v>76</v>
      </c>
      <c r="D584" s="83">
        <f>ROUND(((D585+D586+D588+D587)/1000),5)</f>
        <v>1.71218</v>
      </c>
      <c r="E584" s="83">
        <f>ROUND(((E585+E586+E588+E587)/1000),5)</f>
        <v>1.6258600000000001</v>
      </c>
      <c r="F584" s="83">
        <f>ROUND(((F585+F586+F588+F587)/1000),5)</f>
        <v>1.5803400000000001</v>
      </c>
      <c r="G584" s="83">
        <f t="shared" ref="G584:AA584" si="339">ROUND(((G585+G586+G588+G587)/1000),5)</f>
        <v>1.55979</v>
      </c>
      <c r="H584" s="83">
        <f t="shared" si="339"/>
        <v>1.61788</v>
      </c>
      <c r="I584" s="83">
        <f t="shared" si="339"/>
        <v>1.63175</v>
      </c>
      <c r="J584" s="83">
        <f t="shared" si="339"/>
        <v>1.8922000000000001</v>
      </c>
      <c r="K584" s="83">
        <f t="shared" si="339"/>
        <v>2.1852100000000001</v>
      </c>
      <c r="L584" s="83">
        <f t="shared" si="339"/>
        <v>2.3129900000000001</v>
      </c>
      <c r="M584" s="83">
        <f t="shared" si="339"/>
        <v>2.3698600000000001</v>
      </c>
      <c r="N584" s="83">
        <f t="shared" si="339"/>
        <v>2.37053</v>
      </c>
      <c r="O584" s="83">
        <f t="shared" si="339"/>
        <v>2.39228</v>
      </c>
      <c r="P584" s="83">
        <f t="shared" si="339"/>
        <v>2.3943500000000002</v>
      </c>
      <c r="Q584" s="83">
        <f t="shared" si="339"/>
        <v>2.4223300000000001</v>
      </c>
      <c r="R584" s="83">
        <f t="shared" si="339"/>
        <v>2.4097400000000002</v>
      </c>
      <c r="S584" s="83">
        <f t="shared" si="339"/>
        <v>2.4222000000000001</v>
      </c>
      <c r="T584" s="83">
        <f t="shared" si="339"/>
        <v>2.3922599999999998</v>
      </c>
      <c r="U584" s="83">
        <f t="shared" si="339"/>
        <v>2.3639800000000002</v>
      </c>
      <c r="V584" s="83">
        <f t="shared" si="339"/>
        <v>2.2833100000000002</v>
      </c>
      <c r="W584" s="83">
        <f t="shared" si="339"/>
        <v>2.3762599999999998</v>
      </c>
      <c r="X584" s="83">
        <f t="shared" si="339"/>
        <v>2.4476900000000001</v>
      </c>
      <c r="Y584" s="83">
        <f t="shared" si="339"/>
        <v>2.44381</v>
      </c>
      <c r="Z584" s="83">
        <f t="shared" si="339"/>
        <v>2.1698900000000001</v>
      </c>
      <c r="AA584" s="83">
        <f t="shared" si="339"/>
        <v>1.86656</v>
      </c>
    </row>
    <row r="585" spans="1:27" ht="12.75" customHeight="1" outlineLevel="1" x14ac:dyDescent="0.2">
      <c r="A585" s="91" t="s">
        <v>2750</v>
      </c>
      <c r="B585" s="63" t="s">
        <v>233</v>
      </c>
      <c r="C585" s="43" t="s">
        <v>79</v>
      </c>
      <c r="D585" s="44">
        <v>1161.6300000000001</v>
      </c>
      <c r="E585" s="44">
        <v>1075.31</v>
      </c>
      <c r="F585" s="44">
        <v>1029.79</v>
      </c>
      <c r="G585" s="44">
        <v>1009.24</v>
      </c>
      <c r="H585" s="44">
        <v>1067.33</v>
      </c>
      <c r="I585" s="44">
        <v>1081.2</v>
      </c>
      <c r="J585" s="44">
        <v>1341.65</v>
      </c>
      <c r="K585" s="44">
        <v>1634.66</v>
      </c>
      <c r="L585" s="44">
        <v>1762.44</v>
      </c>
      <c r="M585" s="44">
        <v>1819.31</v>
      </c>
      <c r="N585" s="44">
        <v>1819.98</v>
      </c>
      <c r="O585" s="44">
        <v>1841.73</v>
      </c>
      <c r="P585" s="44">
        <v>1843.8</v>
      </c>
      <c r="Q585" s="44">
        <v>1871.78</v>
      </c>
      <c r="R585" s="44">
        <v>1859.19</v>
      </c>
      <c r="S585" s="44">
        <v>1871.65</v>
      </c>
      <c r="T585" s="44">
        <v>1841.71</v>
      </c>
      <c r="U585" s="44">
        <v>1813.43</v>
      </c>
      <c r="V585" s="44">
        <v>1732.76</v>
      </c>
      <c r="W585" s="44">
        <v>1825.71</v>
      </c>
      <c r="X585" s="44">
        <v>1897.14</v>
      </c>
      <c r="Y585" s="44">
        <v>1893.26</v>
      </c>
      <c r="Z585" s="44">
        <v>1619.34</v>
      </c>
      <c r="AA585" s="44">
        <v>1316.01</v>
      </c>
    </row>
    <row r="586" spans="1:27" ht="12.75" customHeight="1" outlineLevel="1" x14ac:dyDescent="0.2">
      <c r="A586" s="91" t="s">
        <v>2751</v>
      </c>
      <c r="B586" s="63" t="s">
        <v>90</v>
      </c>
      <c r="C586" s="43" t="s">
        <v>79</v>
      </c>
      <c r="D586" s="44">
        <f>$D$471</f>
        <v>434.18</v>
      </c>
      <c r="E586" s="44">
        <f t="shared" ref="E586:AA586" si="340">$D$471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customHeight="1" outlineLevel="1" x14ac:dyDescent="0.2">
      <c r="A587" s="91" t="s">
        <v>2752</v>
      </c>
      <c r="B587" s="63" t="s">
        <v>83</v>
      </c>
      <c r="C587" s="43" t="s">
        <v>79</v>
      </c>
      <c r="D587" s="44">
        <v>6.14</v>
      </c>
      <c r="E587" s="44">
        <v>6.14</v>
      </c>
      <c r="F587" s="44">
        <v>6.14</v>
      </c>
      <c r="G587" s="44">
        <v>6.14</v>
      </c>
      <c r="H587" s="44">
        <v>6.14</v>
      </c>
      <c r="I587" s="44">
        <v>6.14</v>
      </c>
      <c r="J587" s="44">
        <v>6.14</v>
      </c>
      <c r="K587" s="44">
        <v>6.14</v>
      </c>
      <c r="L587" s="44">
        <v>6.14</v>
      </c>
      <c r="M587" s="44">
        <v>6.14</v>
      </c>
      <c r="N587" s="44">
        <v>6.14</v>
      </c>
      <c r="O587" s="44">
        <v>6.14</v>
      </c>
      <c r="P587" s="44">
        <v>6.14</v>
      </c>
      <c r="Q587" s="44">
        <v>6.14</v>
      </c>
      <c r="R587" s="44">
        <v>6.14</v>
      </c>
      <c r="S587" s="44">
        <v>6.14</v>
      </c>
      <c r="T587" s="44">
        <v>6.14</v>
      </c>
      <c r="U587" s="44">
        <v>6.14</v>
      </c>
      <c r="V587" s="44">
        <v>6.14</v>
      </c>
      <c r="W587" s="44">
        <v>6.14</v>
      </c>
      <c r="X587" s="44">
        <v>6.14</v>
      </c>
      <c r="Y587" s="44">
        <v>6.14</v>
      </c>
      <c r="Z587" s="44">
        <v>6.14</v>
      </c>
      <c r="AA587" s="44">
        <v>6.14</v>
      </c>
    </row>
    <row r="588" spans="1:27" ht="12.75" customHeight="1" outlineLevel="1" x14ac:dyDescent="0.2">
      <c r="A588" s="91" t="s">
        <v>2753</v>
      </c>
      <c r="B588" s="63" t="s">
        <v>81</v>
      </c>
      <c r="C588" s="43" t="s">
        <v>79</v>
      </c>
      <c r="D588" s="44">
        <f>$D$11</f>
        <v>110.23</v>
      </c>
      <c r="E588" s="44">
        <f t="shared" ref="E588:AA588" si="341">$D$11</f>
        <v>110.23</v>
      </c>
      <c r="F588" s="44">
        <f t="shared" si="341"/>
        <v>110.23</v>
      </c>
      <c r="G588" s="44">
        <f t="shared" si="341"/>
        <v>110.23</v>
      </c>
      <c r="H588" s="44">
        <f t="shared" si="341"/>
        <v>110.23</v>
      </c>
      <c r="I588" s="44">
        <f t="shared" si="341"/>
        <v>110.23</v>
      </c>
      <c r="J588" s="44">
        <f t="shared" si="341"/>
        <v>110.23</v>
      </c>
      <c r="K588" s="44">
        <f t="shared" si="341"/>
        <v>110.23</v>
      </c>
      <c r="L588" s="44">
        <f t="shared" si="341"/>
        <v>110.23</v>
      </c>
      <c r="M588" s="44">
        <f t="shared" si="341"/>
        <v>110.23</v>
      </c>
      <c r="N588" s="44">
        <f t="shared" si="341"/>
        <v>110.23</v>
      </c>
      <c r="O588" s="44">
        <f t="shared" si="341"/>
        <v>110.23</v>
      </c>
      <c r="P588" s="44">
        <f t="shared" si="341"/>
        <v>110.23</v>
      </c>
      <c r="Q588" s="44">
        <f t="shared" si="341"/>
        <v>110.23</v>
      </c>
      <c r="R588" s="44">
        <f t="shared" si="341"/>
        <v>110.23</v>
      </c>
      <c r="S588" s="44">
        <f t="shared" si="341"/>
        <v>110.23</v>
      </c>
      <c r="T588" s="44">
        <f t="shared" si="341"/>
        <v>110.23</v>
      </c>
      <c r="U588" s="44">
        <f t="shared" si="341"/>
        <v>110.23</v>
      </c>
      <c r="V588" s="44">
        <f t="shared" si="341"/>
        <v>110.23</v>
      </c>
      <c r="W588" s="44">
        <f t="shared" si="341"/>
        <v>110.23</v>
      </c>
      <c r="X588" s="44">
        <f t="shared" si="341"/>
        <v>110.23</v>
      </c>
      <c r="Y588" s="44">
        <f t="shared" si="341"/>
        <v>110.23</v>
      </c>
      <c r="Z588" s="44">
        <f t="shared" si="341"/>
        <v>110.23</v>
      </c>
      <c r="AA588" s="44">
        <f t="shared" si="341"/>
        <v>110.23</v>
      </c>
    </row>
    <row r="589" spans="1:27" x14ac:dyDescent="0.2">
      <c r="A589" s="90" t="s">
        <v>2754</v>
      </c>
      <c r="B589" s="28" t="str">
        <f>"25"&amp;"."&amp;$B$777&amp;"."&amp;$B$778</f>
        <v>25.04.2023</v>
      </c>
      <c r="C589" s="82" t="s">
        <v>76</v>
      </c>
      <c r="D589" s="83">
        <f>ROUND(((D590+D591+D593+D592)/1000),5)</f>
        <v>1.7533700000000001</v>
      </c>
      <c r="E589" s="83">
        <f>ROUND(((E590+E591+E593+E592)/1000),5)</f>
        <v>1.6268899999999999</v>
      </c>
      <c r="F589" s="83">
        <f>ROUND(((F590+F591+F593+F592)/1000),5)</f>
        <v>1.5960000000000001</v>
      </c>
      <c r="G589" s="83">
        <f t="shared" ref="G589:AA589" si="342">ROUND(((G590+G591+G593+G592)/1000),5)</f>
        <v>1.57613</v>
      </c>
      <c r="H589" s="83">
        <f t="shared" si="342"/>
        <v>1.6251800000000001</v>
      </c>
      <c r="I589" s="83">
        <f t="shared" si="342"/>
        <v>1.6311100000000001</v>
      </c>
      <c r="J589" s="83">
        <f t="shared" si="342"/>
        <v>1.86998</v>
      </c>
      <c r="K589" s="83">
        <f t="shared" si="342"/>
        <v>2.1695600000000002</v>
      </c>
      <c r="L589" s="83">
        <f t="shared" si="342"/>
        <v>2.3318099999999999</v>
      </c>
      <c r="M589" s="83">
        <f t="shared" si="342"/>
        <v>2.4021400000000002</v>
      </c>
      <c r="N589" s="83">
        <f t="shared" si="342"/>
        <v>2.40713</v>
      </c>
      <c r="O589" s="83">
        <f t="shared" si="342"/>
        <v>2.4238</v>
      </c>
      <c r="P589" s="83">
        <f t="shared" si="342"/>
        <v>2.43886</v>
      </c>
      <c r="Q589" s="83">
        <f t="shared" si="342"/>
        <v>2.4528300000000001</v>
      </c>
      <c r="R589" s="83">
        <f t="shared" si="342"/>
        <v>2.45234</v>
      </c>
      <c r="S589" s="83">
        <f t="shared" si="342"/>
        <v>2.4481099999999998</v>
      </c>
      <c r="T589" s="83">
        <f t="shared" si="342"/>
        <v>2.4252199999999999</v>
      </c>
      <c r="U589" s="83">
        <f t="shared" si="342"/>
        <v>2.4249000000000001</v>
      </c>
      <c r="V589" s="83">
        <f t="shared" si="342"/>
        <v>2.3512</v>
      </c>
      <c r="W589" s="83">
        <f t="shared" si="342"/>
        <v>2.42225</v>
      </c>
      <c r="X589" s="83">
        <f t="shared" si="342"/>
        <v>2.4772799999999999</v>
      </c>
      <c r="Y589" s="83">
        <f t="shared" si="342"/>
        <v>2.4577900000000001</v>
      </c>
      <c r="Z589" s="83">
        <f t="shared" si="342"/>
        <v>2.2132000000000001</v>
      </c>
      <c r="AA589" s="83">
        <f t="shared" si="342"/>
        <v>1.9105399999999999</v>
      </c>
    </row>
    <row r="590" spans="1:27" ht="12.75" customHeight="1" outlineLevel="1" x14ac:dyDescent="0.2">
      <c r="A590" s="91" t="s">
        <v>2755</v>
      </c>
      <c r="B590" s="63" t="s">
        <v>233</v>
      </c>
      <c r="C590" s="43" t="s">
        <v>79</v>
      </c>
      <c r="D590" s="44">
        <v>1202.82</v>
      </c>
      <c r="E590" s="44">
        <v>1076.3399999999999</v>
      </c>
      <c r="F590" s="44">
        <v>1045.45</v>
      </c>
      <c r="G590" s="44">
        <v>1025.58</v>
      </c>
      <c r="H590" s="44">
        <v>1074.6300000000001</v>
      </c>
      <c r="I590" s="44">
        <v>1080.56</v>
      </c>
      <c r="J590" s="44">
        <v>1319.43</v>
      </c>
      <c r="K590" s="44">
        <v>1619.01</v>
      </c>
      <c r="L590" s="44">
        <v>1781.26</v>
      </c>
      <c r="M590" s="44">
        <v>1851.59</v>
      </c>
      <c r="N590" s="44">
        <v>1856.58</v>
      </c>
      <c r="O590" s="44">
        <v>1873.25</v>
      </c>
      <c r="P590" s="44">
        <v>1888.31</v>
      </c>
      <c r="Q590" s="44">
        <v>1902.28</v>
      </c>
      <c r="R590" s="44">
        <v>1901.79</v>
      </c>
      <c r="S590" s="44">
        <v>1897.56</v>
      </c>
      <c r="T590" s="44">
        <v>1874.67</v>
      </c>
      <c r="U590" s="44">
        <v>1874.35</v>
      </c>
      <c r="V590" s="44">
        <v>1800.65</v>
      </c>
      <c r="W590" s="44">
        <v>1871.7</v>
      </c>
      <c r="X590" s="44">
        <v>1926.73</v>
      </c>
      <c r="Y590" s="44">
        <v>1907.24</v>
      </c>
      <c r="Z590" s="44">
        <v>1662.65</v>
      </c>
      <c r="AA590" s="44">
        <v>1359.99</v>
      </c>
    </row>
    <row r="591" spans="1:27" ht="12.75" customHeight="1" outlineLevel="1" x14ac:dyDescent="0.2">
      <c r="A591" s="91" t="s">
        <v>2756</v>
      </c>
      <c r="B591" s="63" t="s">
        <v>90</v>
      </c>
      <c r="C591" s="43" t="s">
        <v>79</v>
      </c>
      <c r="D591" s="44">
        <f>$D$471</f>
        <v>434.18</v>
      </c>
      <c r="E591" s="44">
        <f t="shared" ref="E591:AA591" si="343">$D$471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customHeight="1" outlineLevel="1" x14ac:dyDescent="0.2">
      <c r="A592" s="91" t="s">
        <v>2757</v>
      </c>
      <c r="B592" s="63" t="s">
        <v>83</v>
      </c>
      <c r="C592" s="43" t="s">
        <v>79</v>
      </c>
      <c r="D592" s="44">
        <v>6.14</v>
      </c>
      <c r="E592" s="44">
        <v>6.14</v>
      </c>
      <c r="F592" s="44">
        <v>6.14</v>
      </c>
      <c r="G592" s="44">
        <v>6.14</v>
      </c>
      <c r="H592" s="44">
        <v>6.14</v>
      </c>
      <c r="I592" s="44">
        <v>6.14</v>
      </c>
      <c r="J592" s="44">
        <v>6.14</v>
      </c>
      <c r="K592" s="44">
        <v>6.14</v>
      </c>
      <c r="L592" s="44">
        <v>6.14</v>
      </c>
      <c r="M592" s="44">
        <v>6.14</v>
      </c>
      <c r="N592" s="44">
        <v>6.14</v>
      </c>
      <c r="O592" s="44">
        <v>6.14</v>
      </c>
      <c r="P592" s="44">
        <v>6.14</v>
      </c>
      <c r="Q592" s="44">
        <v>6.14</v>
      </c>
      <c r="R592" s="44">
        <v>6.14</v>
      </c>
      <c r="S592" s="44">
        <v>6.14</v>
      </c>
      <c r="T592" s="44">
        <v>6.14</v>
      </c>
      <c r="U592" s="44">
        <v>6.14</v>
      </c>
      <c r="V592" s="44">
        <v>6.14</v>
      </c>
      <c r="W592" s="44">
        <v>6.14</v>
      </c>
      <c r="X592" s="44">
        <v>6.14</v>
      </c>
      <c r="Y592" s="44">
        <v>6.14</v>
      </c>
      <c r="Z592" s="44">
        <v>6.14</v>
      </c>
      <c r="AA592" s="44">
        <v>6.14</v>
      </c>
    </row>
    <row r="593" spans="1:27" ht="12.75" customHeight="1" outlineLevel="1" x14ac:dyDescent="0.2">
      <c r="A593" s="91" t="s">
        <v>2758</v>
      </c>
      <c r="B593" s="63" t="s">
        <v>81</v>
      </c>
      <c r="C593" s="43" t="s">
        <v>79</v>
      </c>
      <c r="D593" s="44">
        <f>$D$11</f>
        <v>110.23</v>
      </c>
      <c r="E593" s="44">
        <f t="shared" ref="E593:AA593" si="344">$D$11</f>
        <v>110.23</v>
      </c>
      <c r="F593" s="44">
        <f t="shared" si="344"/>
        <v>110.23</v>
      </c>
      <c r="G593" s="44">
        <f t="shared" si="344"/>
        <v>110.23</v>
      </c>
      <c r="H593" s="44">
        <f t="shared" si="344"/>
        <v>110.23</v>
      </c>
      <c r="I593" s="44">
        <f t="shared" si="344"/>
        <v>110.23</v>
      </c>
      <c r="J593" s="44">
        <f t="shared" si="344"/>
        <v>110.23</v>
      </c>
      <c r="K593" s="44">
        <f t="shared" si="344"/>
        <v>110.23</v>
      </c>
      <c r="L593" s="44">
        <f t="shared" si="344"/>
        <v>110.23</v>
      </c>
      <c r="M593" s="44">
        <f t="shared" si="344"/>
        <v>110.23</v>
      </c>
      <c r="N593" s="44">
        <f t="shared" si="344"/>
        <v>110.23</v>
      </c>
      <c r="O593" s="44">
        <f t="shared" si="344"/>
        <v>110.23</v>
      </c>
      <c r="P593" s="44">
        <f t="shared" si="344"/>
        <v>110.23</v>
      </c>
      <c r="Q593" s="44">
        <f t="shared" si="344"/>
        <v>110.23</v>
      </c>
      <c r="R593" s="44">
        <f t="shared" si="344"/>
        <v>110.23</v>
      </c>
      <c r="S593" s="44">
        <f t="shared" si="344"/>
        <v>110.23</v>
      </c>
      <c r="T593" s="44">
        <f t="shared" si="344"/>
        <v>110.23</v>
      </c>
      <c r="U593" s="44">
        <f t="shared" si="344"/>
        <v>110.23</v>
      </c>
      <c r="V593" s="44">
        <f t="shared" si="344"/>
        <v>110.23</v>
      </c>
      <c r="W593" s="44">
        <f t="shared" si="344"/>
        <v>110.23</v>
      </c>
      <c r="X593" s="44">
        <f t="shared" si="344"/>
        <v>110.23</v>
      </c>
      <c r="Y593" s="44">
        <f t="shared" si="344"/>
        <v>110.23</v>
      </c>
      <c r="Z593" s="44">
        <f t="shared" si="344"/>
        <v>110.23</v>
      </c>
      <c r="AA593" s="44">
        <f t="shared" si="344"/>
        <v>110.23</v>
      </c>
    </row>
    <row r="594" spans="1:27" x14ac:dyDescent="0.2">
      <c r="A594" s="90" t="s">
        <v>2759</v>
      </c>
      <c r="B594" s="28" t="str">
        <f>"26"&amp;"."&amp;$B$777&amp;"."&amp;$B$778</f>
        <v>26.04.2023</v>
      </c>
      <c r="C594" s="82" t="s">
        <v>76</v>
      </c>
      <c r="D594" s="83">
        <f>ROUND(((D595+D596+D598+D597)/1000),5)</f>
        <v>1.8307199999999999</v>
      </c>
      <c r="E594" s="83">
        <f>ROUND(((E595+E596+E598+E597)/1000),5)</f>
        <v>1.62791</v>
      </c>
      <c r="F594" s="83">
        <f>ROUND(((F595+F596+F598+F597)/1000),5)</f>
        <v>1.6144099999999999</v>
      </c>
      <c r="G594" s="83">
        <f t="shared" ref="G594:AA594" si="345">ROUND(((G595+G596+G598+G597)/1000),5)</f>
        <v>1.6055900000000001</v>
      </c>
      <c r="H594" s="83">
        <f t="shared" si="345"/>
        <v>1.62436</v>
      </c>
      <c r="I594" s="83">
        <f t="shared" si="345"/>
        <v>1.70062</v>
      </c>
      <c r="J594" s="83">
        <f t="shared" si="345"/>
        <v>1.9545699999999999</v>
      </c>
      <c r="K594" s="83">
        <f t="shared" si="345"/>
        <v>2.2658299999999998</v>
      </c>
      <c r="L594" s="83">
        <f t="shared" si="345"/>
        <v>2.4410400000000001</v>
      </c>
      <c r="M594" s="83">
        <f t="shared" si="345"/>
        <v>2.5104700000000002</v>
      </c>
      <c r="N594" s="83">
        <f t="shared" si="345"/>
        <v>2.5047600000000001</v>
      </c>
      <c r="O594" s="83">
        <f t="shared" si="345"/>
        <v>2.5198499999999999</v>
      </c>
      <c r="P594" s="83">
        <f t="shared" si="345"/>
        <v>2.4995599999999998</v>
      </c>
      <c r="Q594" s="83">
        <f t="shared" si="345"/>
        <v>2.4918499999999999</v>
      </c>
      <c r="R594" s="83">
        <f t="shared" si="345"/>
        <v>2.4871500000000002</v>
      </c>
      <c r="S594" s="83">
        <f t="shared" si="345"/>
        <v>2.4534899999999999</v>
      </c>
      <c r="T594" s="83">
        <f t="shared" si="345"/>
        <v>2.4451499999999999</v>
      </c>
      <c r="U594" s="83">
        <f t="shared" si="345"/>
        <v>2.4244500000000002</v>
      </c>
      <c r="V594" s="83">
        <f t="shared" si="345"/>
        <v>2.3890600000000002</v>
      </c>
      <c r="W594" s="83">
        <f t="shared" si="345"/>
        <v>2.4179200000000001</v>
      </c>
      <c r="X594" s="83">
        <f t="shared" si="345"/>
        <v>2.4489999999999998</v>
      </c>
      <c r="Y594" s="83">
        <f t="shared" si="345"/>
        <v>2.4557799999999999</v>
      </c>
      <c r="Z594" s="83">
        <f t="shared" si="345"/>
        <v>2.2596400000000001</v>
      </c>
      <c r="AA594" s="83">
        <f t="shared" si="345"/>
        <v>1.9014800000000001</v>
      </c>
    </row>
    <row r="595" spans="1:27" ht="12.75" customHeight="1" outlineLevel="1" x14ac:dyDescent="0.2">
      <c r="A595" s="91" t="s">
        <v>2760</v>
      </c>
      <c r="B595" s="63" t="s">
        <v>233</v>
      </c>
      <c r="C595" s="43" t="s">
        <v>79</v>
      </c>
      <c r="D595" s="44">
        <v>1280.17</v>
      </c>
      <c r="E595" s="44">
        <v>1077.3599999999999</v>
      </c>
      <c r="F595" s="44">
        <v>1063.8599999999999</v>
      </c>
      <c r="G595" s="44">
        <v>1055.04</v>
      </c>
      <c r="H595" s="44">
        <v>1073.81</v>
      </c>
      <c r="I595" s="44">
        <v>1150.07</v>
      </c>
      <c r="J595" s="44">
        <v>1404.02</v>
      </c>
      <c r="K595" s="44">
        <v>1715.28</v>
      </c>
      <c r="L595" s="44">
        <v>1890.49</v>
      </c>
      <c r="M595" s="44">
        <v>1959.92</v>
      </c>
      <c r="N595" s="44">
        <v>1954.21</v>
      </c>
      <c r="O595" s="44">
        <v>1969.3</v>
      </c>
      <c r="P595" s="44">
        <v>1949.01</v>
      </c>
      <c r="Q595" s="44">
        <v>1941.3</v>
      </c>
      <c r="R595" s="44">
        <v>1936.6</v>
      </c>
      <c r="S595" s="44">
        <v>1902.94</v>
      </c>
      <c r="T595" s="44">
        <v>1894.6</v>
      </c>
      <c r="U595" s="44">
        <v>1873.9</v>
      </c>
      <c r="V595" s="44">
        <v>1838.51</v>
      </c>
      <c r="W595" s="44">
        <v>1867.37</v>
      </c>
      <c r="X595" s="44">
        <v>1898.45</v>
      </c>
      <c r="Y595" s="44">
        <v>1905.23</v>
      </c>
      <c r="Z595" s="44">
        <v>1709.09</v>
      </c>
      <c r="AA595" s="44">
        <v>1350.93</v>
      </c>
    </row>
    <row r="596" spans="1:27" ht="12.75" customHeight="1" outlineLevel="1" x14ac:dyDescent="0.2">
      <c r="A596" s="91" t="s">
        <v>2761</v>
      </c>
      <c r="B596" s="63" t="s">
        <v>90</v>
      </c>
      <c r="C596" s="43" t="s">
        <v>79</v>
      </c>
      <c r="D596" s="44">
        <f>$D$471</f>
        <v>434.18</v>
      </c>
      <c r="E596" s="44">
        <f t="shared" ref="E596:AA596" si="346">$D$471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customHeight="1" outlineLevel="1" x14ac:dyDescent="0.2">
      <c r="A597" s="91" t="s">
        <v>2762</v>
      </c>
      <c r="B597" s="63" t="s">
        <v>83</v>
      </c>
      <c r="C597" s="43" t="s">
        <v>79</v>
      </c>
      <c r="D597" s="44">
        <v>6.14</v>
      </c>
      <c r="E597" s="44">
        <v>6.14</v>
      </c>
      <c r="F597" s="44">
        <v>6.14</v>
      </c>
      <c r="G597" s="44">
        <v>6.14</v>
      </c>
      <c r="H597" s="44">
        <v>6.14</v>
      </c>
      <c r="I597" s="44">
        <v>6.14</v>
      </c>
      <c r="J597" s="44">
        <v>6.14</v>
      </c>
      <c r="K597" s="44">
        <v>6.14</v>
      </c>
      <c r="L597" s="44">
        <v>6.14</v>
      </c>
      <c r="M597" s="44">
        <v>6.14</v>
      </c>
      <c r="N597" s="44">
        <v>6.14</v>
      </c>
      <c r="O597" s="44">
        <v>6.14</v>
      </c>
      <c r="P597" s="44">
        <v>6.14</v>
      </c>
      <c r="Q597" s="44">
        <v>6.14</v>
      </c>
      <c r="R597" s="44">
        <v>6.14</v>
      </c>
      <c r="S597" s="44">
        <v>6.14</v>
      </c>
      <c r="T597" s="44">
        <v>6.14</v>
      </c>
      <c r="U597" s="44">
        <v>6.14</v>
      </c>
      <c r="V597" s="44">
        <v>6.14</v>
      </c>
      <c r="W597" s="44">
        <v>6.14</v>
      </c>
      <c r="X597" s="44">
        <v>6.14</v>
      </c>
      <c r="Y597" s="44">
        <v>6.14</v>
      </c>
      <c r="Z597" s="44">
        <v>6.14</v>
      </c>
      <c r="AA597" s="44">
        <v>6.14</v>
      </c>
    </row>
    <row r="598" spans="1:27" ht="12.75" customHeight="1" outlineLevel="1" x14ac:dyDescent="0.2">
      <c r="A598" s="91" t="s">
        <v>2763</v>
      </c>
      <c r="B598" s="63" t="s">
        <v>81</v>
      </c>
      <c r="C598" s="43" t="s">
        <v>79</v>
      </c>
      <c r="D598" s="44">
        <f>$D$11</f>
        <v>110.23</v>
      </c>
      <c r="E598" s="44">
        <f t="shared" ref="E598:AA598" si="347">$D$11</f>
        <v>110.23</v>
      </c>
      <c r="F598" s="44">
        <f t="shared" si="347"/>
        <v>110.23</v>
      </c>
      <c r="G598" s="44">
        <f t="shared" si="347"/>
        <v>110.23</v>
      </c>
      <c r="H598" s="44">
        <f t="shared" si="347"/>
        <v>110.23</v>
      </c>
      <c r="I598" s="44">
        <f t="shared" si="347"/>
        <v>110.23</v>
      </c>
      <c r="J598" s="44">
        <f t="shared" si="347"/>
        <v>110.23</v>
      </c>
      <c r="K598" s="44">
        <f t="shared" si="347"/>
        <v>110.23</v>
      </c>
      <c r="L598" s="44">
        <f t="shared" si="347"/>
        <v>110.23</v>
      </c>
      <c r="M598" s="44">
        <f t="shared" si="347"/>
        <v>110.23</v>
      </c>
      <c r="N598" s="44">
        <f t="shared" si="347"/>
        <v>110.23</v>
      </c>
      <c r="O598" s="44">
        <f t="shared" si="347"/>
        <v>110.23</v>
      </c>
      <c r="P598" s="44">
        <f t="shared" si="347"/>
        <v>110.23</v>
      </c>
      <c r="Q598" s="44">
        <f t="shared" si="347"/>
        <v>110.23</v>
      </c>
      <c r="R598" s="44">
        <f t="shared" si="347"/>
        <v>110.23</v>
      </c>
      <c r="S598" s="44">
        <f t="shared" si="347"/>
        <v>110.23</v>
      </c>
      <c r="T598" s="44">
        <f t="shared" si="347"/>
        <v>110.23</v>
      </c>
      <c r="U598" s="44">
        <f t="shared" si="347"/>
        <v>110.23</v>
      </c>
      <c r="V598" s="44">
        <f t="shared" si="347"/>
        <v>110.23</v>
      </c>
      <c r="W598" s="44">
        <f t="shared" si="347"/>
        <v>110.23</v>
      </c>
      <c r="X598" s="44">
        <f t="shared" si="347"/>
        <v>110.23</v>
      </c>
      <c r="Y598" s="44">
        <f t="shared" si="347"/>
        <v>110.23</v>
      </c>
      <c r="Z598" s="44">
        <f t="shared" si="347"/>
        <v>110.23</v>
      </c>
      <c r="AA598" s="44">
        <f t="shared" si="347"/>
        <v>110.23</v>
      </c>
    </row>
    <row r="599" spans="1:27" x14ac:dyDescent="0.2">
      <c r="A599" s="90" t="s">
        <v>2764</v>
      </c>
      <c r="B599" s="28" t="str">
        <f>"27"&amp;"."&amp;$B$777&amp;"."&amp;$B$778</f>
        <v>27.04.2023</v>
      </c>
      <c r="C599" s="82" t="s">
        <v>76</v>
      </c>
      <c r="D599" s="83">
        <f>ROUND(((D600+D601+D603+D602)/1000),5)</f>
        <v>1.7995300000000001</v>
      </c>
      <c r="E599" s="83">
        <f>ROUND(((E600+E601+E603+E602)/1000),5)</f>
        <v>1.6282000000000001</v>
      </c>
      <c r="F599" s="83">
        <f>ROUND(((F600+F601+F603+F602)/1000),5)</f>
        <v>1.62185</v>
      </c>
      <c r="G599" s="83">
        <f t="shared" ref="G599:AA599" si="348">ROUND(((G600+G601+G603+G602)/1000),5)</f>
        <v>1.61558</v>
      </c>
      <c r="H599" s="83">
        <f t="shared" si="348"/>
        <v>1.6215999999999999</v>
      </c>
      <c r="I599" s="83">
        <f t="shared" si="348"/>
        <v>1.65168</v>
      </c>
      <c r="J599" s="83">
        <f t="shared" si="348"/>
        <v>1.89974</v>
      </c>
      <c r="K599" s="83">
        <f t="shared" si="348"/>
        <v>2.2145999999999999</v>
      </c>
      <c r="L599" s="83">
        <f t="shared" si="348"/>
        <v>2.4291499999999999</v>
      </c>
      <c r="M599" s="83">
        <f t="shared" si="348"/>
        <v>2.5226999999999999</v>
      </c>
      <c r="N599" s="83">
        <f t="shared" si="348"/>
        <v>2.5082100000000001</v>
      </c>
      <c r="O599" s="83">
        <f t="shared" si="348"/>
        <v>2.52834</v>
      </c>
      <c r="P599" s="83">
        <f t="shared" si="348"/>
        <v>2.5319699999999998</v>
      </c>
      <c r="Q599" s="83">
        <f t="shared" si="348"/>
        <v>2.5670000000000002</v>
      </c>
      <c r="R599" s="83">
        <f t="shared" si="348"/>
        <v>2.5131999999999999</v>
      </c>
      <c r="S599" s="83">
        <f t="shared" si="348"/>
        <v>2.49735</v>
      </c>
      <c r="T599" s="83">
        <f t="shared" si="348"/>
        <v>2.4601500000000001</v>
      </c>
      <c r="U599" s="83">
        <f t="shared" si="348"/>
        <v>2.4414099999999999</v>
      </c>
      <c r="V599" s="83">
        <f t="shared" si="348"/>
        <v>2.41601</v>
      </c>
      <c r="W599" s="83">
        <f t="shared" si="348"/>
        <v>2.4392299999999998</v>
      </c>
      <c r="X599" s="83">
        <f t="shared" si="348"/>
        <v>2.4876</v>
      </c>
      <c r="Y599" s="83">
        <f t="shared" si="348"/>
        <v>2.4874000000000001</v>
      </c>
      <c r="Z599" s="83">
        <f t="shared" si="348"/>
        <v>2.26179</v>
      </c>
      <c r="AA599" s="83">
        <f t="shared" si="348"/>
        <v>1.9024000000000001</v>
      </c>
    </row>
    <row r="600" spans="1:27" ht="12.75" customHeight="1" outlineLevel="1" x14ac:dyDescent="0.2">
      <c r="A600" s="91" t="s">
        <v>2765</v>
      </c>
      <c r="B600" s="63" t="s">
        <v>233</v>
      </c>
      <c r="C600" s="43" t="s">
        <v>79</v>
      </c>
      <c r="D600" s="44">
        <v>1248.98</v>
      </c>
      <c r="E600" s="44">
        <v>1077.6500000000001</v>
      </c>
      <c r="F600" s="44">
        <v>1071.3</v>
      </c>
      <c r="G600" s="44">
        <v>1065.03</v>
      </c>
      <c r="H600" s="44">
        <v>1071.05</v>
      </c>
      <c r="I600" s="44">
        <v>1101.1300000000001</v>
      </c>
      <c r="J600" s="44">
        <v>1349.19</v>
      </c>
      <c r="K600" s="44">
        <v>1664.05</v>
      </c>
      <c r="L600" s="44">
        <v>1878.6</v>
      </c>
      <c r="M600" s="44">
        <v>1972.15</v>
      </c>
      <c r="N600" s="44">
        <v>1957.66</v>
      </c>
      <c r="O600" s="44">
        <v>1977.79</v>
      </c>
      <c r="P600" s="44">
        <v>1981.42</v>
      </c>
      <c r="Q600" s="44">
        <v>2016.45</v>
      </c>
      <c r="R600" s="44">
        <v>1962.65</v>
      </c>
      <c r="S600" s="44">
        <v>1946.8</v>
      </c>
      <c r="T600" s="44">
        <v>1909.6</v>
      </c>
      <c r="U600" s="44">
        <v>1890.86</v>
      </c>
      <c r="V600" s="44">
        <v>1865.46</v>
      </c>
      <c r="W600" s="44">
        <v>1888.68</v>
      </c>
      <c r="X600" s="44">
        <v>1937.05</v>
      </c>
      <c r="Y600" s="44">
        <v>1936.85</v>
      </c>
      <c r="Z600" s="44">
        <v>1711.24</v>
      </c>
      <c r="AA600" s="44">
        <v>1351.85</v>
      </c>
    </row>
    <row r="601" spans="1:27" ht="12.75" customHeight="1" outlineLevel="1" x14ac:dyDescent="0.2">
      <c r="A601" s="91" t="s">
        <v>2766</v>
      </c>
      <c r="B601" s="63" t="s">
        <v>90</v>
      </c>
      <c r="C601" s="43" t="s">
        <v>79</v>
      </c>
      <c r="D601" s="44">
        <f>$D$471</f>
        <v>434.18</v>
      </c>
      <c r="E601" s="44">
        <f t="shared" ref="E601:AA601" si="349">$D$471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customHeight="1" outlineLevel="1" x14ac:dyDescent="0.2">
      <c r="A602" s="91" t="s">
        <v>2767</v>
      </c>
      <c r="B602" s="63" t="s">
        <v>83</v>
      </c>
      <c r="C602" s="43" t="s">
        <v>79</v>
      </c>
      <c r="D602" s="44">
        <v>6.14</v>
      </c>
      <c r="E602" s="44">
        <v>6.14</v>
      </c>
      <c r="F602" s="44">
        <v>6.14</v>
      </c>
      <c r="G602" s="44">
        <v>6.14</v>
      </c>
      <c r="H602" s="44">
        <v>6.14</v>
      </c>
      <c r="I602" s="44">
        <v>6.14</v>
      </c>
      <c r="J602" s="44">
        <v>6.14</v>
      </c>
      <c r="K602" s="44">
        <v>6.14</v>
      </c>
      <c r="L602" s="44">
        <v>6.14</v>
      </c>
      <c r="M602" s="44">
        <v>6.14</v>
      </c>
      <c r="N602" s="44">
        <v>6.14</v>
      </c>
      <c r="O602" s="44">
        <v>6.14</v>
      </c>
      <c r="P602" s="44">
        <v>6.14</v>
      </c>
      <c r="Q602" s="44">
        <v>6.14</v>
      </c>
      <c r="R602" s="44">
        <v>6.14</v>
      </c>
      <c r="S602" s="44">
        <v>6.14</v>
      </c>
      <c r="T602" s="44">
        <v>6.14</v>
      </c>
      <c r="U602" s="44">
        <v>6.14</v>
      </c>
      <c r="V602" s="44">
        <v>6.14</v>
      </c>
      <c r="W602" s="44">
        <v>6.14</v>
      </c>
      <c r="X602" s="44">
        <v>6.14</v>
      </c>
      <c r="Y602" s="44">
        <v>6.14</v>
      </c>
      <c r="Z602" s="44">
        <v>6.14</v>
      </c>
      <c r="AA602" s="44">
        <v>6.14</v>
      </c>
    </row>
    <row r="603" spans="1:27" ht="12.75" customHeight="1" outlineLevel="1" x14ac:dyDescent="0.2">
      <c r="A603" s="91" t="s">
        <v>2768</v>
      </c>
      <c r="B603" s="63" t="s">
        <v>81</v>
      </c>
      <c r="C603" s="43" t="s">
        <v>79</v>
      </c>
      <c r="D603" s="44">
        <f>$D$11</f>
        <v>110.23</v>
      </c>
      <c r="E603" s="44">
        <f t="shared" ref="E603:AA603" si="350">$D$11</f>
        <v>110.23</v>
      </c>
      <c r="F603" s="44">
        <f t="shared" si="350"/>
        <v>110.23</v>
      </c>
      <c r="G603" s="44">
        <f t="shared" si="350"/>
        <v>110.23</v>
      </c>
      <c r="H603" s="44">
        <f t="shared" si="350"/>
        <v>110.23</v>
      </c>
      <c r="I603" s="44">
        <f t="shared" si="350"/>
        <v>110.23</v>
      </c>
      <c r="J603" s="44">
        <f t="shared" si="350"/>
        <v>110.23</v>
      </c>
      <c r="K603" s="44">
        <f t="shared" si="350"/>
        <v>110.23</v>
      </c>
      <c r="L603" s="44">
        <f t="shared" si="350"/>
        <v>110.23</v>
      </c>
      <c r="M603" s="44">
        <f t="shared" si="350"/>
        <v>110.23</v>
      </c>
      <c r="N603" s="44">
        <f t="shared" si="350"/>
        <v>110.23</v>
      </c>
      <c r="O603" s="44">
        <f t="shared" si="350"/>
        <v>110.23</v>
      </c>
      <c r="P603" s="44">
        <f t="shared" si="350"/>
        <v>110.23</v>
      </c>
      <c r="Q603" s="44">
        <f t="shared" si="350"/>
        <v>110.23</v>
      </c>
      <c r="R603" s="44">
        <f t="shared" si="350"/>
        <v>110.23</v>
      </c>
      <c r="S603" s="44">
        <f t="shared" si="350"/>
        <v>110.23</v>
      </c>
      <c r="T603" s="44">
        <f t="shared" si="350"/>
        <v>110.23</v>
      </c>
      <c r="U603" s="44">
        <f t="shared" si="350"/>
        <v>110.23</v>
      </c>
      <c r="V603" s="44">
        <f t="shared" si="350"/>
        <v>110.23</v>
      </c>
      <c r="W603" s="44">
        <f t="shared" si="350"/>
        <v>110.23</v>
      </c>
      <c r="X603" s="44">
        <f t="shared" si="350"/>
        <v>110.23</v>
      </c>
      <c r="Y603" s="44">
        <f t="shared" si="350"/>
        <v>110.23</v>
      </c>
      <c r="Z603" s="44">
        <f t="shared" si="350"/>
        <v>110.23</v>
      </c>
      <c r="AA603" s="44">
        <f t="shared" si="350"/>
        <v>110.23</v>
      </c>
    </row>
    <row r="604" spans="1:27" x14ac:dyDescent="0.2">
      <c r="A604" s="90" t="s">
        <v>2769</v>
      </c>
      <c r="B604" s="28" t="str">
        <f>"28"&amp;"."&amp;$B$777&amp;"."&amp;$B$778</f>
        <v>28.04.2023</v>
      </c>
      <c r="C604" s="82" t="s">
        <v>76</v>
      </c>
      <c r="D604" s="83">
        <f>ROUND(((D605+D606+D608+D607)/1000),5)</f>
        <v>1.79338</v>
      </c>
      <c r="E604" s="83">
        <f>ROUND(((E605+E606+E608+E607)/1000),5)</f>
        <v>1.62795</v>
      </c>
      <c r="F604" s="83">
        <f>ROUND(((F605+F606+F608+F607)/1000),5)</f>
        <v>1.61894</v>
      </c>
      <c r="G604" s="83">
        <f t="shared" ref="G604:AA604" si="351">ROUND(((G605+G606+G608+G607)/1000),5)</f>
        <v>1.61174</v>
      </c>
      <c r="H604" s="83">
        <f t="shared" si="351"/>
        <v>1.6251500000000001</v>
      </c>
      <c r="I604" s="83">
        <f t="shared" si="351"/>
        <v>1.66483</v>
      </c>
      <c r="J604" s="83">
        <f t="shared" si="351"/>
        <v>1.94048</v>
      </c>
      <c r="K604" s="83">
        <f t="shared" si="351"/>
        <v>2.2262499999999998</v>
      </c>
      <c r="L604" s="83">
        <f t="shared" si="351"/>
        <v>2.4536199999999999</v>
      </c>
      <c r="M604" s="83">
        <f t="shared" si="351"/>
        <v>2.5686599999999999</v>
      </c>
      <c r="N604" s="83">
        <f t="shared" si="351"/>
        <v>2.5771799999999998</v>
      </c>
      <c r="O604" s="83">
        <f t="shared" si="351"/>
        <v>2.6000299999999998</v>
      </c>
      <c r="P604" s="83">
        <f t="shared" si="351"/>
        <v>2.59911</v>
      </c>
      <c r="Q604" s="83">
        <f t="shared" si="351"/>
        <v>2.5980500000000002</v>
      </c>
      <c r="R604" s="83">
        <f t="shared" si="351"/>
        <v>2.5809600000000001</v>
      </c>
      <c r="S604" s="83">
        <f t="shared" si="351"/>
        <v>2.56982</v>
      </c>
      <c r="T604" s="83">
        <f t="shared" si="351"/>
        <v>2.56284</v>
      </c>
      <c r="U604" s="83">
        <f t="shared" si="351"/>
        <v>2.4846400000000002</v>
      </c>
      <c r="V604" s="83">
        <f t="shared" si="351"/>
        <v>2.4758300000000002</v>
      </c>
      <c r="W604" s="83">
        <f t="shared" si="351"/>
        <v>2.4598900000000001</v>
      </c>
      <c r="X604" s="83">
        <f t="shared" si="351"/>
        <v>2.4996399999999999</v>
      </c>
      <c r="Y604" s="83">
        <f t="shared" si="351"/>
        <v>2.56494</v>
      </c>
      <c r="Z604" s="83">
        <f t="shared" si="351"/>
        <v>2.3563200000000002</v>
      </c>
      <c r="AA604" s="83">
        <f t="shared" si="351"/>
        <v>2.2022900000000001</v>
      </c>
    </row>
    <row r="605" spans="1:27" ht="12.75" customHeight="1" outlineLevel="1" x14ac:dyDescent="0.2">
      <c r="A605" s="91" t="s">
        <v>2770</v>
      </c>
      <c r="B605" s="63" t="s">
        <v>233</v>
      </c>
      <c r="C605" s="43" t="s">
        <v>79</v>
      </c>
      <c r="D605" s="44">
        <v>1242.83</v>
      </c>
      <c r="E605" s="44">
        <v>1077.4000000000001</v>
      </c>
      <c r="F605" s="44">
        <v>1068.3900000000001</v>
      </c>
      <c r="G605" s="44">
        <v>1061.19</v>
      </c>
      <c r="H605" s="44">
        <v>1074.5999999999999</v>
      </c>
      <c r="I605" s="44">
        <v>1114.28</v>
      </c>
      <c r="J605" s="44">
        <v>1389.93</v>
      </c>
      <c r="K605" s="44">
        <v>1675.7</v>
      </c>
      <c r="L605" s="44">
        <v>1903.07</v>
      </c>
      <c r="M605" s="44">
        <v>2018.11</v>
      </c>
      <c r="N605" s="44">
        <v>2026.63</v>
      </c>
      <c r="O605" s="44">
        <v>2049.48</v>
      </c>
      <c r="P605" s="44">
        <v>2048.56</v>
      </c>
      <c r="Q605" s="44">
        <v>2047.5</v>
      </c>
      <c r="R605" s="44">
        <v>2030.41</v>
      </c>
      <c r="S605" s="44">
        <v>2019.27</v>
      </c>
      <c r="T605" s="44">
        <v>2012.29</v>
      </c>
      <c r="U605" s="44">
        <v>1934.09</v>
      </c>
      <c r="V605" s="44">
        <v>1925.28</v>
      </c>
      <c r="W605" s="44">
        <v>1909.34</v>
      </c>
      <c r="X605" s="44">
        <v>1949.09</v>
      </c>
      <c r="Y605" s="44">
        <v>2014.39</v>
      </c>
      <c r="Z605" s="44">
        <v>1805.77</v>
      </c>
      <c r="AA605" s="44">
        <v>1651.74</v>
      </c>
    </row>
    <row r="606" spans="1:27" ht="12.75" customHeight="1" outlineLevel="1" x14ac:dyDescent="0.2">
      <c r="A606" s="91" t="s">
        <v>2771</v>
      </c>
      <c r="B606" s="63" t="s">
        <v>90</v>
      </c>
      <c r="C606" s="43" t="s">
        <v>79</v>
      </c>
      <c r="D606" s="44">
        <f>$D$471</f>
        <v>434.18</v>
      </c>
      <c r="E606" s="44">
        <f t="shared" ref="E606:AA606" si="352">$D$471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customHeight="1" outlineLevel="1" x14ac:dyDescent="0.2">
      <c r="A607" s="91" t="s">
        <v>2772</v>
      </c>
      <c r="B607" s="63" t="s">
        <v>83</v>
      </c>
      <c r="C607" s="43" t="s">
        <v>79</v>
      </c>
      <c r="D607" s="44">
        <v>6.14</v>
      </c>
      <c r="E607" s="44">
        <v>6.14</v>
      </c>
      <c r="F607" s="44">
        <v>6.14</v>
      </c>
      <c r="G607" s="44">
        <v>6.14</v>
      </c>
      <c r="H607" s="44">
        <v>6.14</v>
      </c>
      <c r="I607" s="44">
        <v>6.14</v>
      </c>
      <c r="J607" s="44">
        <v>6.14</v>
      </c>
      <c r="K607" s="44">
        <v>6.14</v>
      </c>
      <c r="L607" s="44">
        <v>6.14</v>
      </c>
      <c r="M607" s="44">
        <v>6.14</v>
      </c>
      <c r="N607" s="44">
        <v>6.14</v>
      </c>
      <c r="O607" s="44">
        <v>6.14</v>
      </c>
      <c r="P607" s="44">
        <v>6.14</v>
      </c>
      <c r="Q607" s="44">
        <v>6.14</v>
      </c>
      <c r="R607" s="44">
        <v>6.14</v>
      </c>
      <c r="S607" s="44">
        <v>6.14</v>
      </c>
      <c r="T607" s="44">
        <v>6.14</v>
      </c>
      <c r="U607" s="44">
        <v>6.14</v>
      </c>
      <c r="V607" s="44">
        <v>6.14</v>
      </c>
      <c r="W607" s="44">
        <v>6.14</v>
      </c>
      <c r="X607" s="44">
        <v>6.14</v>
      </c>
      <c r="Y607" s="44">
        <v>6.14</v>
      </c>
      <c r="Z607" s="44">
        <v>6.14</v>
      </c>
      <c r="AA607" s="44">
        <v>6.14</v>
      </c>
    </row>
    <row r="608" spans="1:27" ht="12.75" customHeight="1" outlineLevel="1" x14ac:dyDescent="0.2">
      <c r="A608" s="91" t="s">
        <v>2773</v>
      </c>
      <c r="B608" s="63" t="s">
        <v>81</v>
      </c>
      <c r="C608" s="43" t="s">
        <v>79</v>
      </c>
      <c r="D608" s="44">
        <f>$D$11</f>
        <v>110.23</v>
      </c>
      <c r="E608" s="44">
        <f t="shared" ref="E608:AA608" si="353">$D$11</f>
        <v>110.23</v>
      </c>
      <c r="F608" s="44">
        <f t="shared" si="353"/>
        <v>110.23</v>
      </c>
      <c r="G608" s="44">
        <f t="shared" si="353"/>
        <v>110.23</v>
      </c>
      <c r="H608" s="44">
        <f t="shared" si="353"/>
        <v>110.23</v>
      </c>
      <c r="I608" s="44">
        <f t="shared" si="353"/>
        <v>110.23</v>
      </c>
      <c r="J608" s="44">
        <f t="shared" si="353"/>
        <v>110.23</v>
      </c>
      <c r="K608" s="44">
        <f t="shared" si="353"/>
        <v>110.23</v>
      </c>
      <c r="L608" s="44">
        <f t="shared" si="353"/>
        <v>110.23</v>
      </c>
      <c r="M608" s="44">
        <f t="shared" si="353"/>
        <v>110.23</v>
      </c>
      <c r="N608" s="44">
        <f t="shared" si="353"/>
        <v>110.23</v>
      </c>
      <c r="O608" s="44">
        <f t="shared" si="353"/>
        <v>110.23</v>
      </c>
      <c r="P608" s="44">
        <f t="shared" si="353"/>
        <v>110.23</v>
      </c>
      <c r="Q608" s="44">
        <f t="shared" si="353"/>
        <v>110.23</v>
      </c>
      <c r="R608" s="44">
        <f t="shared" si="353"/>
        <v>110.23</v>
      </c>
      <c r="S608" s="44">
        <f t="shared" si="353"/>
        <v>110.23</v>
      </c>
      <c r="T608" s="44">
        <f t="shared" si="353"/>
        <v>110.23</v>
      </c>
      <c r="U608" s="44">
        <f t="shared" si="353"/>
        <v>110.23</v>
      </c>
      <c r="V608" s="44">
        <f t="shared" si="353"/>
        <v>110.23</v>
      </c>
      <c r="W608" s="44">
        <f t="shared" si="353"/>
        <v>110.23</v>
      </c>
      <c r="X608" s="44">
        <f t="shared" si="353"/>
        <v>110.23</v>
      </c>
      <c r="Y608" s="44">
        <f t="shared" si="353"/>
        <v>110.23</v>
      </c>
      <c r="Z608" s="44">
        <f t="shared" si="353"/>
        <v>110.23</v>
      </c>
      <c r="AA608" s="44">
        <f t="shared" si="353"/>
        <v>110.23</v>
      </c>
    </row>
    <row r="609" spans="1:27" x14ac:dyDescent="0.2">
      <c r="A609" s="90" t="s">
        <v>2774</v>
      </c>
      <c r="B609" s="28" t="str">
        <f>"29"&amp;"."&amp;$B$777&amp;"."&amp;$B$778</f>
        <v>29.04.2023</v>
      </c>
      <c r="C609" s="82" t="s">
        <v>76</v>
      </c>
      <c r="D609" s="83">
        <f>ROUND(((D610+D611+D613+D612)/1000),5)</f>
        <v>2.1792600000000002</v>
      </c>
      <c r="E609" s="83">
        <f>ROUND(((E610+E611+E613+E612)/1000),5)</f>
        <v>2.0184299999999999</v>
      </c>
      <c r="F609" s="83">
        <f>ROUND(((F610+F611+F613+F612)/1000),5)</f>
        <v>1.85382</v>
      </c>
      <c r="G609" s="83">
        <f t="shared" ref="G609:AA609" si="354">ROUND(((G610+G611+G613+G612)/1000),5)</f>
        <v>1.8104899999999999</v>
      </c>
      <c r="H609" s="83">
        <f t="shared" si="354"/>
        <v>1.8238799999999999</v>
      </c>
      <c r="I609" s="83">
        <f t="shared" si="354"/>
        <v>1.8322000000000001</v>
      </c>
      <c r="J609" s="83">
        <f t="shared" si="354"/>
        <v>1.8639300000000001</v>
      </c>
      <c r="K609" s="83">
        <f t="shared" si="354"/>
        <v>2.0597300000000001</v>
      </c>
      <c r="L609" s="83">
        <f t="shared" si="354"/>
        <v>2.3181600000000002</v>
      </c>
      <c r="M609" s="83">
        <f t="shared" si="354"/>
        <v>2.54549</v>
      </c>
      <c r="N609" s="83">
        <f t="shared" si="354"/>
        <v>2.5945800000000001</v>
      </c>
      <c r="O609" s="83">
        <f t="shared" si="354"/>
        <v>2.5910000000000002</v>
      </c>
      <c r="P609" s="83">
        <f t="shared" si="354"/>
        <v>2.5114700000000001</v>
      </c>
      <c r="Q609" s="83">
        <f t="shared" si="354"/>
        <v>2.5052300000000001</v>
      </c>
      <c r="R609" s="83">
        <f t="shared" si="354"/>
        <v>2.4727100000000002</v>
      </c>
      <c r="S609" s="83">
        <f t="shared" si="354"/>
        <v>2.4321700000000002</v>
      </c>
      <c r="T609" s="83">
        <f t="shared" si="354"/>
        <v>2.4891899999999998</v>
      </c>
      <c r="U609" s="83">
        <f t="shared" si="354"/>
        <v>2.4911599999999998</v>
      </c>
      <c r="V609" s="83">
        <f t="shared" si="354"/>
        <v>2.49776</v>
      </c>
      <c r="W609" s="83">
        <f t="shared" si="354"/>
        <v>2.6187200000000002</v>
      </c>
      <c r="X609" s="83">
        <f t="shared" si="354"/>
        <v>2.6943800000000002</v>
      </c>
      <c r="Y609" s="83">
        <f t="shared" si="354"/>
        <v>2.5384199999999999</v>
      </c>
      <c r="Z609" s="83">
        <f t="shared" si="354"/>
        <v>2.3109199999999999</v>
      </c>
      <c r="AA609" s="83">
        <f t="shared" si="354"/>
        <v>2.1924000000000001</v>
      </c>
    </row>
    <row r="610" spans="1:27" ht="12.75" customHeight="1" outlineLevel="1" x14ac:dyDescent="0.2">
      <c r="A610" s="91" t="s">
        <v>2775</v>
      </c>
      <c r="B610" s="63" t="s">
        <v>233</v>
      </c>
      <c r="C610" s="43" t="s">
        <v>79</v>
      </c>
      <c r="D610" s="44">
        <v>1628.71</v>
      </c>
      <c r="E610" s="44">
        <v>1467.88</v>
      </c>
      <c r="F610" s="44">
        <v>1303.27</v>
      </c>
      <c r="G610" s="44">
        <v>1259.94</v>
      </c>
      <c r="H610" s="44">
        <v>1273.33</v>
      </c>
      <c r="I610" s="44">
        <v>1281.6500000000001</v>
      </c>
      <c r="J610" s="44">
        <v>1313.38</v>
      </c>
      <c r="K610" s="44">
        <v>1509.18</v>
      </c>
      <c r="L610" s="44">
        <v>1767.61</v>
      </c>
      <c r="M610" s="44">
        <v>1994.94</v>
      </c>
      <c r="N610" s="44">
        <v>2044.03</v>
      </c>
      <c r="O610" s="44">
        <v>2040.45</v>
      </c>
      <c r="P610" s="44">
        <v>1960.92</v>
      </c>
      <c r="Q610" s="44">
        <v>1954.68</v>
      </c>
      <c r="R610" s="44">
        <v>1922.16</v>
      </c>
      <c r="S610" s="44">
        <v>1881.62</v>
      </c>
      <c r="T610" s="44">
        <v>1938.64</v>
      </c>
      <c r="U610" s="44">
        <v>1940.61</v>
      </c>
      <c r="V610" s="44">
        <v>1947.21</v>
      </c>
      <c r="W610" s="44">
        <v>2068.17</v>
      </c>
      <c r="X610" s="44">
        <v>2143.83</v>
      </c>
      <c r="Y610" s="44">
        <v>1987.87</v>
      </c>
      <c r="Z610" s="44">
        <v>1760.37</v>
      </c>
      <c r="AA610" s="44">
        <v>1641.85</v>
      </c>
    </row>
    <row r="611" spans="1:27" ht="12.75" customHeight="1" outlineLevel="1" x14ac:dyDescent="0.2">
      <c r="A611" s="91" t="s">
        <v>2776</v>
      </c>
      <c r="B611" s="63" t="s">
        <v>90</v>
      </c>
      <c r="C611" s="43" t="s">
        <v>79</v>
      </c>
      <c r="D611" s="44">
        <f>$D$471</f>
        <v>434.18</v>
      </c>
      <c r="E611" s="44">
        <f t="shared" ref="E611:AA611" si="355">$D$471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customHeight="1" outlineLevel="1" x14ac:dyDescent="0.2">
      <c r="A612" s="91" t="s">
        <v>2777</v>
      </c>
      <c r="B612" s="63" t="s">
        <v>83</v>
      </c>
      <c r="C612" s="43" t="s">
        <v>79</v>
      </c>
      <c r="D612" s="44">
        <v>6.14</v>
      </c>
      <c r="E612" s="44">
        <v>6.14</v>
      </c>
      <c r="F612" s="44">
        <v>6.14</v>
      </c>
      <c r="G612" s="44">
        <v>6.14</v>
      </c>
      <c r="H612" s="44">
        <v>6.14</v>
      </c>
      <c r="I612" s="44">
        <v>6.14</v>
      </c>
      <c r="J612" s="44">
        <v>6.14</v>
      </c>
      <c r="K612" s="44">
        <v>6.14</v>
      </c>
      <c r="L612" s="44">
        <v>6.14</v>
      </c>
      <c r="M612" s="44">
        <v>6.14</v>
      </c>
      <c r="N612" s="44">
        <v>6.14</v>
      </c>
      <c r="O612" s="44">
        <v>6.14</v>
      </c>
      <c r="P612" s="44">
        <v>6.14</v>
      </c>
      <c r="Q612" s="44">
        <v>6.14</v>
      </c>
      <c r="R612" s="44">
        <v>6.14</v>
      </c>
      <c r="S612" s="44">
        <v>6.14</v>
      </c>
      <c r="T612" s="44">
        <v>6.14</v>
      </c>
      <c r="U612" s="44">
        <v>6.14</v>
      </c>
      <c r="V612" s="44">
        <v>6.14</v>
      </c>
      <c r="W612" s="44">
        <v>6.14</v>
      </c>
      <c r="X612" s="44">
        <v>6.14</v>
      </c>
      <c r="Y612" s="44">
        <v>6.14</v>
      </c>
      <c r="Z612" s="44">
        <v>6.14</v>
      </c>
      <c r="AA612" s="44">
        <v>6.14</v>
      </c>
    </row>
    <row r="613" spans="1:27" ht="12.75" customHeight="1" outlineLevel="1" x14ac:dyDescent="0.2">
      <c r="A613" s="91" t="s">
        <v>2778</v>
      </c>
      <c r="B613" s="63" t="s">
        <v>81</v>
      </c>
      <c r="C613" s="43" t="s">
        <v>79</v>
      </c>
      <c r="D613" s="44">
        <f>$D$11</f>
        <v>110.23</v>
      </c>
      <c r="E613" s="44">
        <f t="shared" ref="E613:AA613" si="356">$D$11</f>
        <v>110.23</v>
      </c>
      <c r="F613" s="44">
        <f t="shared" si="356"/>
        <v>110.23</v>
      </c>
      <c r="G613" s="44">
        <f t="shared" si="356"/>
        <v>110.23</v>
      </c>
      <c r="H613" s="44">
        <f t="shared" si="356"/>
        <v>110.23</v>
      </c>
      <c r="I613" s="44">
        <f t="shared" si="356"/>
        <v>110.23</v>
      </c>
      <c r="J613" s="44">
        <f t="shared" si="356"/>
        <v>110.23</v>
      </c>
      <c r="K613" s="44">
        <f t="shared" si="356"/>
        <v>110.23</v>
      </c>
      <c r="L613" s="44">
        <f t="shared" si="356"/>
        <v>110.23</v>
      </c>
      <c r="M613" s="44">
        <f t="shared" si="356"/>
        <v>110.23</v>
      </c>
      <c r="N613" s="44">
        <f t="shared" si="356"/>
        <v>110.23</v>
      </c>
      <c r="O613" s="44">
        <f t="shared" si="356"/>
        <v>110.23</v>
      </c>
      <c r="P613" s="44">
        <f t="shared" si="356"/>
        <v>110.23</v>
      </c>
      <c r="Q613" s="44">
        <f t="shared" si="356"/>
        <v>110.23</v>
      </c>
      <c r="R613" s="44">
        <f t="shared" si="356"/>
        <v>110.23</v>
      </c>
      <c r="S613" s="44">
        <f t="shared" si="356"/>
        <v>110.23</v>
      </c>
      <c r="T613" s="44">
        <f t="shared" si="356"/>
        <v>110.23</v>
      </c>
      <c r="U613" s="44">
        <f t="shared" si="356"/>
        <v>110.23</v>
      </c>
      <c r="V613" s="44">
        <f t="shared" si="356"/>
        <v>110.23</v>
      </c>
      <c r="W613" s="44">
        <f t="shared" si="356"/>
        <v>110.23</v>
      </c>
      <c r="X613" s="44">
        <f t="shared" si="356"/>
        <v>110.23</v>
      </c>
      <c r="Y613" s="44">
        <f t="shared" si="356"/>
        <v>110.23</v>
      </c>
      <c r="Z613" s="44">
        <f t="shared" si="356"/>
        <v>110.23</v>
      </c>
      <c r="AA613" s="44">
        <f t="shared" si="356"/>
        <v>110.23</v>
      </c>
    </row>
    <row r="614" spans="1:27" x14ac:dyDescent="0.2">
      <c r="A614" s="90" t="s">
        <v>2779</v>
      </c>
      <c r="B614" s="28" t="str">
        <f>"30"&amp;"."&amp;$B$777&amp;"."&amp;$B$778</f>
        <v>30.04.2023</v>
      </c>
      <c r="C614" s="82" t="s">
        <v>76</v>
      </c>
      <c r="D614" s="83">
        <f>ROUND(((D615+D616+D618+D617)/1000),5)</f>
        <v>2.1540599999999999</v>
      </c>
      <c r="E614" s="83">
        <f>ROUND(((E615+E616+E618+E617)/1000),5)</f>
        <v>1.98648</v>
      </c>
      <c r="F614" s="83">
        <f>ROUND(((F615+F616+F618+F617)/1000),5)</f>
        <v>1.8482700000000001</v>
      </c>
      <c r="G614" s="83">
        <f t="shared" ref="G614:AA614" si="357">ROUND(((G615+G616+G618+G617)/1000),5)</f>
        <v>1.79742</v>
      </c>
      <c r="H614" s="83">
        <f t="shared" si="357"/>
        <v>1.79433</v>
      </c>
      <c r="I614" s="83">
        <f t="shared" si="357"/>
        <v>1.8292600000000001</v>
      </c>
      <c r="J614" s="83">
        <f t="shared" si="357"/>
        <v>1.83551</v>
      </c>
      <c r="K614" s="83">
        <f t="shared" si="357"/>
        <v>1.95933</v>
      </c>
      <c r="L614" s="83">
        <f t="shared" si="357"/>
        <v>2.1990099999999999</v>
      </c>
      <c r="M614" s="83">
        <f t="shared" si="357"/>
        <v>2.3640400000000001</v>
      </c>
      <c r="N614" s="83">
        <f t="shared" si="357"/>
        <v>2.4357000000000002</v>
      </c>
      <c r="O614" s="83">
        <f t="shared" si="357"/>
        <v>2.43486</v>
      </c>
      <c r="P614" s="83">
        <f t="shared" si="357"/>
        <v>2.4214000000000002</v>
      </c>
      <c r="Q614" s="83">
        <f t="shared" si="357"/>
        <v>2.4201600000000001</v>
      </c>
      <c r="R614" s="83">
        <f t="shared" si="357"/>
        <v>2.3233299999999999</v>
      </c>
      <c r="S614" s="83">
        <f t="shared" si="357"/>
        <v>2.3058999999999998</v>
      </c>
      <c r="T614" s="83">
        <f t="shared" si="357"/>
        <v>2.4650500000000002</v>
      </c>
      <c r="U614" s="83">
        <f t="shared" si="357"/>
        <v>2.5001500000000001</v>
      </c>
      <c r="V614" s="83">
        <f t="shared" si="357"/>
        <v>2.5086499999999998</v>
      </c>
      <c r="W614" s="83">
        <f t="shared" si="357"/>
        <v>2.6819099999999998</v>
      </c>
      <c r="X614" s="83">
        <f t="shared" si="357"/>
        <v>2.87039</v>
      </c>
      <c r="Y614" s="83">
        <f t="shared" si="357"/>
        <v>2.5647099999999998</v>
      </c>
      <c r="Z614" s="83">
        <f t="shared" si="357"/>
        <v>2.27521</v>
      </c>
      <c r="AA614" s="83">
        <f t="shared" si="357"/>
        <v>2.13503</v>
      </c>
    </row>
    <row r="615" spans="1:27" ht="12.75" customHeight="1" outlineLevel="1" x14ac:dyDescent="0.2">
      <c r="A615" s="91" t="s">
        <v>2780</v>
      </c>
      <c r="B615" s="63" t="s">
        <v>233</v>
      </c>
      <c r="C615" s="43" t="s">
        <v>79</v>
      </c>
      <c r="D615" s="44">
        <v>1603.51</v>
      </c>
      <c r="E615" s="44">
        <v>1435.93</v>
      </c>
      <c r="F615" s="44">
        <v>1297.72</v>
      </c>
      <c r="G615" s="44">
        <v>1246.8699999999999</v>
      </c>
      <c r="H615" s="44">
        <v>1243.78</v>
      </c>
      <c r="I615" s="44">
        <v>1278.71</v>
      </c>
      <c r="J615" s="44">
        <v>1284.96</v>
      </c>
      <c r="K615" s="44">
        <v>1408.78</v>
      </c>
      <c r="L615" s="44">
        <v>1648.46</v>
      </c>
      <c r="M615" s="44">
        <v>1813.49</v>
      </c>
      <c r="N615" s="44">
        <v>1885.15</v>
      </c>
      <c r="O615" s="44">
        <v>1884.31</v>
      </c>
      <c r="P615" s="44">
        <v>1870.85</v>
      </c>
      <c r="Q615" s="44">
        <v>1869.61</v>
      </c>
      <c r="R615" s="44">
        <v>1772.78</v>
      </c>
      <c r="S615" s="44">
        <v>1755.35</v>
      </c>
      <c r="T615" s="44">
        <v>1914.5</v>
      </c>
      <c r="U615" s="44">
        <v>1949.6</v>
      </c>
      <c r="V615" s="44">
        <v>1958.1</v>
      </c>
      <c r="W615" s="44">
        <v>2131.36</v>
      </c>
      <c r="X615" s="44">
        <v>2319.84</v>
      </c>
      <c r="Y615" s="44">
        <v>2014.16</v>
      </c>
      <c r="Z615" s="44">
        <v>1724.66</v>
      </c>
      <c r="AA615" s="44">
        <v>1584.48</v>
      </c>
    </row>
    <row r="616" spans="1:27" ht="12.75" customHeight="1" outlineLevel="1" x14ac:dyDescent="0.2">
      <c r="A616" s="91" t="s">
        <v>2781</v>
      </c>
      <c r="B616" s="63" t="s">
        <v>90</v>
      </c>
      <c r="C616" s="43" t="s">
        <v>79</v>
      </c>
      <c r="D616" s="44">
        <f>$D$471</f>
        <v>434.18</v>
      </c>
      <c r="E616" s="44">
        <f t="shared" ref="E616:AA616" si="358">$D$471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customHeight="1" outlineLevel="1" x14ac:dyDescent="0.2">
      <c r="A617" s="91" t="s">
        <v>2782</v>
      </c>
      <c r="B617" s="63" t="s">
        <v>83</v>
      </c>
      <c r="C617" s="43" t="s">
        <v>79</v>
      </c>
      <c r="D617" s="44">
        <v>6.14</v>
      </c>
      <c r="E617" s="44">
        <v>6.14</v>
      </c>
      <c r="F617" s="44">
        <v>6.14</v>
      </c>
      <c r="G617" s="44">
        <v>6.14</v>
      </c>
      <c r="H617" s="44">
        <v>6.14</v>
      </c>
      <c r="I617" s="44">
        <v>6.14</v>
      </c>
      <c r="J617" s="44">
        <v>6.14</v>
      </c>
      <c r="K617" s="44">
        <v>6.14</v>
      </c>
      <c r="L617" s="44">
        <v>6.14</v>
      </c>
      <c r="M617" s="44">
        <v>6.14</v>
      </c>
      <c r="N617" s="44">
        <v>6.14</v>
      </c>
      <c r="O617" s="44">
        <v>6.14</v>
      </c>
      <c r="P617" s="44">
        <v>6.14</v>
      </c>
      <c r="Q617" s="44">
        <v>6.14</v>
      </c>
      <c r="R617" s="44">
        <v>6.14</v>
      </c>
      <c r="S617" s="44">
        <v>6.14</v>
      </c>
      <c r="T617" s="44">
        <v>6.14</v>
      </c>
      <c r="U617" s="44">
        <v>6.14</v>
      </c>
      <c r="V617" s="44">
        <v>6.14</v>
      </c>
      <c r="W617" s="44">
        <v>6.14</v>
      </c>
      <c r="X617" s="44">
        <v>6.14</v>
      </c>
      <c r="Y617" s="44">
        <v>6.14</v>
      </c>
      <c r="Z617" s="44">
        <v>6.14</v>
      </c>
      <c r="AA617" s="44">
        <v>6.14</v>
      </c>
    </row>
    <row r="618" spans="1:27" ht="12.75" customHeight="1" outlineLevel="1" x14ac:dyDescent="0.2">
      <c r="A618" s="91" t="s">
        <v>2783</v>
      </c>
      <c r="B618" s="63" t="s">
        <v>81</v>
      </c>
      <c r="C618" s="43" t="s">
        <v>79</v>
      </c>
      <c r="D618" s="44">
        <f>$D$11</f>
        <v>110.23</v>
      </c>
      <c r="E618" s="44">
        <f t="shared" ref="E618:AA618" si="359">$D$11</f>
        <v>110.23</v>
      </c>
      <c r="F618" s="44">
        <f t="shared" si="359"/>
        <v>110.23</v>
      </c>
      <c r="G618" s="44">
        <f t="shared" si="359"/>
        <v>110.23</v>
      </c>
      <c r="H618" s="44">
        <f t="shared" si="359"/>
        <v>110.23</v>
      </c>
      <c r="I618" s="44">
        <f t="shared" si="359"/>
        <v>110.23</v>
      </c>
      <c r="J618" s="44">
        <f t="shared" si="359"/>
        <v>110.23</v>
      </c>
      <c r="K618" s="44">
        <f t="shared" si="359"/>
        <v>110.23</v>
      </c>
      <c r="L618" s="44">
        <f t="shared" si="359"/>
        <v>110.23</v>
      </c>
      <c r="M618" s="44">
        <f t="shared" si="359"/>
        <v>110.23</v>
      </c>
      <c r="N618" s="44">
        <f t="shared" si="359"/>
        <v>110.23</v>
      </c>
      <c r="O618" s="44">
        <f t="shared" si="359"/>
        <v>110.23</v>
      </c>
      <c r="P618" s="44">
        <f t="shared" si="359"/>
        <v>110.23</v>
      </c>
      <c r="Q618" s="44">
        <f t="shared" si="359"/>
        <v>110.23</v>
      </c>
      <c r="R618" s="44">
        <f t="shared" si="359"/>
        <v>110.23</v>
      </c>
      <c r="S618" s="44">
        <f t="shared" si="359"/>
        <v>110.23</v>
      </c>
      <c r="T618" s="44">
        <f t="shared" si="359"/>
        <v>110.23</v>
      </c>
      <c r="U618" s="44">
        <f t="shared" si="359"/>
        <v>110.23</v>
      </c>
      <c r="V618" s="44">
        <f t="shared" si="359"/>
        <v>110.23</v>
      </c>
      <c r="W618" s="44">
        <f t="shared" si="359"/>
        <v>110.23</v>
      </c>
      <c r="X618" s="44">
        <f t="shared" si="359"/>
        <v>110.23</v>
      </c>
      <c r="Y618" s="44">
        <f t="shared" si="359"/>
        <v>110.23</v>
      </c>
      <c r="Z618" s="44">
        <f t="shared" si="359"/>
        <v>110.23</v>
      </c>
      <c r="AA618" s="44">
        <f t="shared" si="359"/>
        <v>110.23</v>
      </c>
    </row>
    <row r="619" spans="1:27" x14ac:dyDescent="0.2">
      <c r="B619" s="93" t="s">
        <v>382</v>
      </c>
    </row>
    <row r="620" spans="1:27" x14ac:dyDescent="0.2">
      <c r="B620" s="93" t="s">
        <v>382</v>
      </c>
    </row>
    <row r="621" spans="1:27" x14ac:dyDescent="0.2">
      <c r="A621" s="164" t="s">
        <v>2051</v>
      </c>
      <c r="B621" s="165"/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  <c r="N621" s="165"/>
      <c r="O621" s="165"/>
      <c r="P621" s="165"/>
      <c r="Q621" s="165"/>
      <c r="R621" s="165"/>
      <c r="S621" s="165"/>
      <c r="T621" s="165"/>
      <c r="U621" s="165"/>
      <c r="V621" s="165"/>
      <c r="W621" s="165"/>
      <c r="X621" s="165"/>
      <c r="Y621" s="165"/>
      <c r="Z621" s="165"/>
      <c r="AA621" s="166"/>
    </row>
    <row r="622" spans="1:27" ht="25.5" x14ac:dyDescent="0.2">
      <c r="A622" s="26" t="s">
        <v>64</v>
      </c>
      <c r="B622" s="27" t="s">
        <v>205</v>
      </c>
      <c r="C622" s="26" t="s">
        <v>206</v>
      </c>
      <c r="D622" s="27" t="s">
        <v>207</v>
      </c>
      <c r="E622" s="27" t="s">
        <v>208</v>
      </c>
      <c r="F622" s="27" t="s">
        <v>209</v>
      </c>
      <c r="G622" s="27" t="s">
        <v>210</v>
      </c>
      <c r="H622" s="27" t="s">
        <v>211</v>
      </c>
      <c r="I622" s="27" t="s">
        <v>212</v>
      </c>
      <c r="J622" s="27" t="s">
        <v>213</v>
      </c>
      <c r="K622" s="27" t="s">
        <v>214</v>
      </c>
      <c r="L622" s="27" t="s">
        <v>215</v>
      </c>
      <c r="M622" s="27" t="s">
        <v>216</v>
      </c>
      <c r="N622" s="27" t="s">
        <v>217</v>
      </c>
      <c r="O622" s="27" t="s">
        <v>218</v>
      </c>
      <c r="P622" s="27" t="s">
        <v>219</v>
      </c>
      <c r="Q622" s="27" t="s">
        <v>220</v>
      </c>
      <c r="R622" s="27" t="s">
        <v>221</v>
      </c>
      <c r="S622" s="27" t="s">
        <v>222</v>
      </c>
      <c r="T622" s="27" t="s">
        <v>223</v>
      </c>
      <c r="U622" s="27" t="s">
        <v>224</v>
      </c>
      <c r="V622" s="27" t="s">
        <v>225</v>
      </c>
      <c r="W622" s="27" t="s">
        <v>226</v>
      </c>
      <c r="X622" s="27" t="s">
        <v>227</v>
      </c>
      <c r="Y622" s="27" t="s">
        <v>228</v>
      </c>
      <c r="Z622" s="27" t="s">
        <v>229</v>
      </c>
      <c r="AA622" s="27" t="s">
        <v>230</v>
      </c>
    </row>
    <row r="623" spans="1:27" x14ac:dyDescent="0.2">
      <c r="A623" s="90" t="s">
        <v>2784</v>
      </c>
      <c r="B623" s="28" t="str">
        <f>"01"&amp;"."&amp;$B$777&amp;"."&amp;$B$778</f>
        <v>01.04.2023</v>
      </c>
      <c r="C623" s="82" t="s">
        <v>76</v>
      </c>
      <c r="D623" s="83">
        <f>ROUND((D624)/1000,5)</f>
        <v>7.2300000000000003E-3</v>
      </c>
      <c r="E623" s="83">
        <f t="shared" ref="E623:AA623" si="360">ROUND((E624)/1000,5)</f>
        <v>0</v>
      </c>
      <c r="F623" s="83">
        <f t="shared" si="360"/>
        <v>0</v>
      </c>
      <c r="G623" s="83">
        <f t="shared" si="360"/>
        <v>1.9220000000000001E-2</v>
      </c>
      <c r="H623" s="83">
        <f t="shared" si="360"/>
        <v>8.2000000000000007E-3</v>
      </c>
      <c r="I623" s="83">
        <f t="shared" si="360"/>
        <v>7.8369999999999995E-2</v>
      </c>
      <c r="J623" s="83">
        <f t="shared" si="360"/>
        <v>0.17216000000000001</v>
      </c>
      <c r="K623" s="83">
        <f t="shared" si="360"/>
        <v>0.13758000000000001</v>
      </c>
      <c r="L623" s="83">
        <f t="shared" si="360"/>
        <v>5.0520000000000002E-2</v>
      </c>
      <c r="M623" s="83">
        <f t="shared" si="360"/>
        <v>6.1650000000000003E-2</v>
      </c>
      <c r="N623" s="83">
        <f t="shared" si="360"/>
        <v>3.0880000000000001E-2</v>
      </c>
      <c r="O623" s="83">
        <f t="shared" si="360"/>
        <v>1.502E-2</v>
      </c>
      <c r="P623" s="83">
        <f t="shared" si="360"/>
        <v>0</v>
      </c>
      <c r="Q623" s="83">
        <f t="shared" si="360"/>
        <v>0</v>
      </c>
      <c r="R623" s="83">
        <f t="shared" si="360"/>
        <v>0</v>
      </c>
      <c r="S623" s="83">
        <f t="shared" si="360"/>
        <v>0</v>
      </c>
      <c r="T623" s="83">
        <f t="shared" si="360"/>
        <v>0</v>
      </c>
      <c r="U623" s="83">
        <f t="shared" si="360"/>
        <v>6.7400000000000003E-3</v>
      </c>
      <c r="V623" s="83">
        <f t="shared" si="360"/>
        <v>6.28E-3</v>
      </c>
      <c r="W623" s="83">
        <f t="shared" si="360"/>
        <v>0</v>
      </c>
      <c r="X623" s="83">
        <f t="shared" si="360"/>
        <v>0</v>
      </c>
      <c r="Y623" s="83">
        <f t="shared" si="360"/>
        <v>0</v>
      </c>
      <c r="Z623" s="83">
        <f t="shared" si="360"/>
        <v>0</v>
      </c>
      <c r="AA623" s="83">
        <f t="shared" si="360"/>
        <v>0</v>
      </c>
    </row>
    <row r="624" spans="1:27" ht="12.75" customHeight="1" outlineLevel="1" x14ac:dyDescent="0.2">
      <c r="A624" s="91" t="s">
        <v>2785</v>
      </c>
      <c r="B624" s="63" t="s">
        <v>233</v>
      </c>
      <c r="C624" s="43" t="s">
        <v>79</v>
      </c>
      <c r="D624" s="44">
        <v>7.23</v>
      </c>
      <c r="E624" s="44">
        <v>0</v>
      </c>
      <c r="F624" s="44">
        <v>0</v>
      </c>
      <c r="G624" s="44">
        <v>19.22</v>
      </c>
      <c r="H624" s="44">
        <v>8.1999999999999993</v>
      </c>
      <c r="I624" s="44">
        <v>78.37</v>
      </c>
      <c r="J624" s="44">
        <v>172.16</v>
      </c>
      <c r="K624" s="44">
        <v>137.58000000000001</v>
      </c>
      <c r="L624" s="44">
        <v>50.52</v>
      </c>
      <c r="M624" s="44">
        <v>61.65</v>
      </c>
      <c r="N624" s="44">
        <v>30.88</v>
      </c>
      <c r="O624" s="44">
        <v>15.02</v>
      </c>
      <c r="P624" s="44">
        <v>0</v>
      </c>
      <c r="Q624" s="44">
        <v>0</v>
      </c>
      <c r="R624" s="44">
        <v>0</v>
      </c>
      <c r="S624" s="44">
        <v>0</v>
      </c>
      <c r="T624" s="44">
        <v>0</v>
      </c>
      <c r="U624" s="44">
        <v>6.74</v>
      </c>
      <c r="V624" s="44">
        <v>6.28</v>
      </c>
      <c r="W624" s="44">
        <v>0</v>
      </c>
      <c r="X624" s="44">
        <v>0</v>
      </c>
      <c r="Y624" s="44">
        <v>0</v>
      </c>
      <c r="Z624" s="44">
        <v>0</v>
      </c>
      <c r="AA624" s="44">
        <v>0</v>
      </c>
    </row>
    <row r="625" spans="1:27" x14ac:dyDescent="0.2">
      <c r="A625" s="90" t="s">
        <v>2786</v>
      </c>
      <c r="B625" s="28" t="str">
        <f>"02"&amp;"."&amp;$B$777&amp;"."&amp;$B$778</f>
        <v>02.04.2023</v>
      </c>
      <c r="C625" s="82" t="s">
        <v>76</v>
      </c>
      <c r="D625" s="83">
        <f>ROUND((D626)/1000,5)</f>
        <v>7.2300000000000003E-3</v>
      </c>
      <c r="E625" s="83">
        <f t="shared" ref="E625:AA625" si="361">ROUND((E626)/1000,5)</f>
        <v>0</v>
      </c>
      <c r="F625" s="83">
        <f t="shared" si="361"/>
        <v>0</v>
      </c>
      <c r="G625" s="83">
        <f t="shared" si="361"/>
        <v>0</v>
      </c>
      <c r="H625" s="83">
        <f t="shared" si="361"/>
        <v>0</v>
      </c>
      <c r="I625" s="83">
        <f t="shared" si="361"/>
        <v>0</v>
      </c>
      <c r="J625" s="83">
        <f t="shared" si="361"/>
        <v>0</v>
      </c>
      <c r="K625" s="83">
        <f t="shared" si="361"/>
        <v>3.696E-2</v>
      </c>
      <c r="L625" s="83">
        <f t="shared" si="361"/>
        <v>0</v>
      </c>
      <c r="M625" s="83">
        <f t="shared" si="361"/>
        <v>0</v>
      </c>
      <c r="N625" s="83">
        <f t="shared" si="361"/>
        <v>0</v>
      </c>
      <c r="O625" s="83">
        <f t="shared" si="361"/>
        <v>0</v>
      </c>
      <c r="P625" s="83">
        <f t="shared" si="361"/>
        <v>0</v>
      </c>
      <c r="Q625" s="83">
        <f t="shared" si="361"/>
        <v>0</v>
      </c>
      <c r="R625" s="83">
        <f t="shared" si="361"/>
        <v>0</v>
      </c>
      <c r="S625" s="83">
        <f t="shared" si="361"/>
        <v>0</v>
      </c>
      <c r="T625" s="83">
        <f t="shared" si="361"/>
        <v>0</v>
      </c>
      <c r="U625" s="83">
        <f t="shared" si="361"/>
        <v>0</v>
      </c>
      <c r="V625" s="83">
        <f t="shared" si="361"/>
        <v>0</v>
      </c>
      <c r="W625" s="83">
        <f t="shared" si="361"/>
        <v>0</v>
      </c>
      <c r="X625" s="83">
        <f t="shared" si="361"/>
        <v>0</v>
      </c>
      <c r="Y625" s="83">
        <f t="shared" si="361"/>
        <v>0</v>
      </c>
      <c r="Z625" s="83">
        <f t="shared" si="361"/>
        <v>0</v>
      </c>
      <c r="AA625" s="83">
        <f t="shared" si="361"/>
        <v>0</v>
      </c>
    </row>
    <row r="626" spans="1:27" ht="12.75" customHeight="1" outlineLevel="1" x14ac:dyDescent="0.2">
      <c r="A626" s="91" t="s">
        <v>2787</v>
      </c>
      <c r="B626" s="63" t="s">
        <v>233</v>
      </c>
      <c r="C626" s="43" t="s">
        <v>79</v>
      </c>
      <c r="D626" s="44">
        <v>7.23</v>
      </c>
      <c r="E626" s="44">
        <v>0</v>
      </c>
      <c r="F626" s="44">
        <v>0</v>
      </c>
      <c r="G626" s="44">
        <v>0</v>
      </c>
      <c r="H626" s="44">
        <v>0</v>
      </c>
      <c r="I626" s="44">
        <v>0</v>
      </c>
      <c r="J626" s="44">
        <v>0</v>
      </c>
      <c r="K626" s="44">
        <v>36.96</v>
      </c>
      <c r="L626" s="44">
        <v>0</v>
      </c>
      <c r="M626" s="44">
        <v>0</v>
      </c>
      <c r="N626" s="44">
        <v>0</v>
      </c>
      <c r="O626" s="44">
        <v>0</v>
      </c>
      <c r="P626" s="44">
        <v>0</v>
      </c>
      <c r="Q626" s="44">
        <v>0</v>
      </c>
      <c r="R626" s="44">
        <v>0</v>
      </c>
      <c r="S626" s="44">
        <v>0</v>
      </c>
      <c r="T626" s="44">
        <v>0</v>
      </c>
      <c r="U626" s="44">
        <v>0</v>
      </c>
      <c r="V626" s="44">
        <v>0</v>
      </c>
      <c r="W626" s="44">
        <v>0</v>
      </c>
      <c r="X626" s="44">
        <v>0</v>
      </c>
      <c r="Y626" s="44">
        <v>0</v>
      </c>
      <c r="Z626" s="44">
        <v>0</v>
      </c>
      <c r="AA626" s="44">
        <v>0</v>
      </c>
    </row>
    <row r="627" spans="1:27" x14ac:dyDescent="0.2">
      <c r="A627" s="90" t="s">
        <v>2788</v>
      </c>
      <c r="B627" s="28" t="str">
        <f>"03"&amp;"."&amp;$B$777&amp;"."&amp;$B$778</f>
        <v>03.04.2023</v>
      </c>
      <c r="C627" s="82" t="s">
        <v>76</v>
      </c>
      <c r="D627" s="83">
        <f>ROUND((D628)/1000,5)</f>
        <v>0</v>
      </c>
      <c r="E627" s="83">
        <f t="shared" ref="E627:AA627" si="362">ROUND((E628)/1000,5)</f>
        <v>0</v>
      </c>
      <c r="F627" s="83">
        <f t="shared" si="362"/>
        <v>0</v>
      </c>
      <c r="G627" s="83">
        <f t="shared" si="362"/>
        <v>0</v>
      </c>
      <c r="H627" s="83">
        <f t="shared" si="362"/>
        <v>0</v>
      </c>
      <c r="I627" s="83">
        <f t="shared" si="362"/>
        <v>3.7100000000000002E-3</v>
      </c>
      <c r="J627" s="83">
        <f t="shared" si="362"/>
        <v>0.13877</v>
      </c>
      <c r="K627" s="83">
        <f t="shared" si="362"/>
        <v>0</v>
      </c>
      <c r="L627" s="83">
        <f t="shared" si="362"/>
        <v>2.384E-2</v>
      </c>
      <c r="M627" s="83">
        <f t="shared" si="362"/>
        <v>0</v>
      </c>
      <c r="N627" s="83">
        <f t="shared" si="362"/>
        <v>0</v>
      </c>
      <c r="O627" s="83">
        <f t="shared" si="362"/>
        <v>0</v>
      </c>
      <c r="P627" s="83">
        <f t="shared" si="362"/>
        <v>0</v>
      </c>
      <c r="Q627" s="83">
        <f t="shared" si="362"/>
        <v>0</v>
      </c>
      <c r="R627" s="83">
        <f t="shared" si="362"/>
        <v>0</v>
      </c>
      <c r="S627" s="83">
        <f t="shared" si="362"/>
        <v>0</v>
      </c>
      <c r="T627" s="83">
        <f t="shared" si="362"/>
        <v>0</v>
      </c>
      <c r="U627" s="83">
        <f t="shared" si="362"/>
        <v>0</v>
      </c>
      <c r="V627" s="83">
        <f t="shared" si="362"/>
        <v>0</v>
      </c>
      <c r="W627" s="83">
        <f t="shared" si="362"/>
        <v>0</v>
      </c>
      <c r="X627" s="83">
        <f t="shared" si="362"/>
        <v>0</v>
      </c>
      <c r="Y627" s="83">
        <f t="shared" si="362"/>
        <v>0</v>
      </c>
      <c r="Z627" s="83">
        <f t="shared" si="362"/>
        <v>0</v>
      </c>
      <c r="AA627" s="83">
        <f t="shared" si="362"/>
        <v>0</v>
      </c>
    </row>
    <row r="628" spans="1:27" ht="12.75" customHeight="1" outlineLevel="1" x14ac:dyDescent="0.2">
      <c r="A628" s="91" t="s">
        <v>2789</v>
      </c>
      <c r="B628" s="63" t="s">
        <v>233</v>
      </c>
      <c r="C628" s="43" t="s">
        <v>79</v>
      </c>
      <c r="D628" s="44">
        <v>0</v>
      </c>
      <c r="E628" s="44">
        <v>0</v>
      </c>
      <c r="F628" s="44">
        <v>0</v>
      </c>
      <c r="G628" s="44">
        <v>0</v>
      </c>
      <c r="H628" s="44">
        <v>0</v>
      </c>
      <c r="I628" s="44">
        <v>3.71</v>
      </c>
      <c r="J628" s="44">
        <v>138.77000000000001</v>
      </c>
      <c r="K628" s="44">
        <v>0</v>
      </c>
      <c r="L628" s="44">
        <v>23.84</v>
      </c>
      <c r="M628" s="44">
        <v>0</v>
      </c>
      <c r="N628" s="44">
        <v>0</v>
      </c>
      <c r="O628" s="44">
        <v>0</v>
      </c>
      <c r="P628" s="44">
        <v>0</v>
      </c>
      <c r="Q628" s="44">
        <v>0</v>
      </c>
      <c r="R628" s="44">
        <v>0</v>
      </c>
      <c r="S628" s="44">
        <v>0</v>
      </c>
      <c r="T628" s="44">
        <v>0</v>
      </c>
      <c r="U628" s="44">
        <v>0</v>
      </c>
      <c r="V628" s="44">
        <v>0</v>
      </c>
      <c r="W628" s="44">
        <v>0</v>
      </c>
      <c r="X628" s="44">
        <v>0</v>
      </c>
      <c r="Y628" s="44">
        <v>0</v>
      </c>
      <c r="Z628" s="44">
        <v>0</v>
      </c>
      <c r="AA628" s="44">
        <v>0</v>
      </c>
    </row>
    <row r="629" spans="1:27" x14ac:dyDescent="0.2">
      <c r="A629" s="90" t="s">
        <v>2790</v>
      </c>
      <c r="B629" s="28" t="str">
        <f>"04"&amp;"."&amp;$B$777&amp;"."&amp;$B$778</f>
        <v>04.04.2023</v>
      </c>
      <c r="C629" s="82" t="s">
        <v>76</v>
      </c>
      <c r="D629" s="83">
        <f>ROUND((D630)/1000,5)</f>
        <v>0</v>
      </c>
      <c r="E629" s="83">
        <f t="shared" ref="E629:AA629" si="363">ROUND((E630)/1000,5)</f>
        <v>0</v>
      </c>
      <c r="F629" s="83">
        <f t="shared" si="363"/>
        <v>0</v>
      </c>
      <c r="G629" s="83">
        <f t="shared" si="363"/>
        <v>2.8600000000000001E-3</v>
      </c>
      <c r="H629" s="83">
        <f t="shared" si="363"/>
        <v>0</v>
      </c>
      <c r="I629" s="83">
        <f t="shared" si="363"/>
        <v>5.4469999999999998E-2</v>
      </c>
      <c r="J629" s="83">
        <f t="shared" si="363"/>
        <v>0.26390000000000002</v>
      </c>
      <c r="K629" s="83">
        <f t="shared" si="363"/>
        <v>7.1349999999999997E-2</v>
      </c>
      <c r="L629" s="83">
        <f t="shared" si="363"/>
        <v>8.8760000000000006E-2</v>
      </c>
      <c r="M629" s="83">
        <f t="shared" si="363"/>
        <v>0</v>
      </c>
      <c r="N629" s="83">
        <f t="shared" si="363"/>
        <v>0</v>
      </c>
      <c r="O629" s="83">
        <f t="shared" si="363"/>
        <v>0</v>
      </c>
      <c r="P629" s="83">
        <f t="shared" si="363"/>
        <v>0</v>
      </c>
      <c r="Q629" s="83">
        <f t="shared" si="363"/>
        <v>0</v>
      </c>
      <c r="R629" s="83">
        <f t="shared" si="363"/>
        <v>0</v>
      </c>
      <c r="S629" s="83">
        <f t="shared" si="363"/>
        <v>0</v>
      </c>
      <c r="T629" s="83">
        <f t="shared" si="363"/>
        <v>0</v>
      </c>
      <c r="U629" s="83">
        <f t="shared" si="363"/>
        <v>0</v>
      </c>
      <c r="V629" s="83">
        <f t="shared" si="363"/>
        <v>0</v>
      </c>
      <c r="W629" s="83">
        <f t="shared" si="363"/>
        <v>0</v>
      </c>
      <c r="X629" s="83">
        <f t="shared" si="363"/>
        <v>0</v>
      </c>
      <c r="Y629" s="83">
        <f t="shared" si="363"/>
        <v>0</v>
      </c>
      <c r="Z629" s="83">
        <f t="shared" si="363"/>
        <v>0</v>
      </c>
      <c r="AA629" s="83">
        <f t="shared" si="363"/>
        <v>0</v>
      </c>
    </row>
    <row r="630" spans="1:27" ht="12.75" customHeight="1" outlineLevel="1" x14ac:dyDescent="0.2">
      <c r="A630" s="91" t="s">
        <v>2791</v>
      </c>
      <c r="B630" s="63" t="s">
        <v>233</v>
      </c>
      <c r="C630" s="43" t="s">
        <v>79</v>
      </c>
      <c r="D630" s="44">
        <v>0</v>
      </c>
      <c r="E630" s="44">
        <v>0</v>
      </c>
      <c r="F630" s="44">
        <v>0</v>
      </c>
      <c r="G630" s="44">
        <v>2.86</v>
      </c>
      <c r="H630" s="44">
        <v>0</v>
      </c>
      <c r="I630" s="44">
        <v>54.47</v>
      </c>
      <c r="J630" s="44">
        <v>263.89999999999998</v>
      </c>
      <c r="K630" s="44">
        <v>71.349999999999994</v>
      </c>
      <c r="L630" s="44">
        <v>88.76</v>
      </c>
      <c r="M630" s="44">
        <v>0</v>
      </c>
      <c r="N630" s="44">
        <v>0</v>
      </c>
      <c r="O630" s="44">
        <v>0</v>
      </c>
      <c r="P630" s="44">
        <v>0</v>
      </c>
      <c r="Q630" s="44">
        <v>0</v>
      </c>
      <c r="R630" s="44">
        <v>0</v>
      </c>
      <c r="S630" s="44">
        <v>0</v>
      </c>
      <c r="T630" s="44">
        <v>0</v>
      </c>
      <c r="U630" s="44">
        <v>0</v>
      </c>
      <c r="V630" s="44">
        <v>0</v>
      </c>
      <c r="W630" s="44">
        <v>0</v>
      </c>
      <c r="X630" s="44">
        <v>0</v>
      </c>
      <c r="Y630" s="44">
        <v>0</v>
      </c>
      <c r="Z630" s="44">
        <v>0</v>
      </c>
      <c r="AA630" s="44">
        <v>0</v>
      </c>
    </row>
    <row r="631" spans="1:27" x14ac:dyDescent="0.2">
      <c r="A631" s="90" t="s">
        <v>2792</v>
      </c>
      <c r="B631" s="28" t="str">
        <f>"05"&amp;"."&amp;$B$777&amp;"."&amp;$B$778</f>
        <v>05.04.2023</v>
      </c>
      <c r="C631" s="82" t="s">
        <v>76</v>
      </c>
      <c r="D631" s="83">
        <f>ROUND((D632)/1000,5)</f>
        <v>0</v>
      </c>
      <c r="E631" s="83">
        <f t="shared" ref="E631:AA631" si="364">ROUND((E632)/1000,5)</f>
        <v>0</v>
      </c>
      <c r="F631" s="83">
        <f t="shared" si="364"/>
        <v>3.5899999999999999E-3</v>
      </c>
      <c r="G631" s="83">
        <f t="shared" si="364"/>
        <v>3.875E-2</v>
      </c>
      <c r="H631" s="83">
        <f t="shared" si="364"/>
        <v>2.8039999999999999E-2</v>
      </c>
      <c r="I631" s="83">
        <f t="shared" si="364"/>
        <v>8.7080000000000005E-2</v>
      </c>
      <c r="J631" s="83">
        <f t="shared" si="364"/>
        <v>0.29537000000000002</v>
      </c>
      <c r="K631" s="83">
        <f t="shared" si="364"/>
        <v>8.1269999999999995E-2</v>
      </c>
      <c r="L631" s="83">
        <f t="shared" si="364"/>
        <v>1.443E-2</v>
      </c>
      <c r="M631" s="83">
        <f t="shared" si="364"/>
        <v>1.4599999999999999E-3</v>
      </c>
      <c r="N631" s="83">
        <f t="shared" si="364"/>
        <v>0</v>
      </c>
      <c r="O631" s="83">
        <f t="shared" si="364"/>
        <v>0</v>
      </c>
      <c r="P631" s="83">
        <f t="shared" si="364"/>
        <v>0</v>
      </c>
      <c r="Q631" s="83">
        <f t="shared" si="364"/>
        <v>0</v>
      </c>
      <c r="R631" s="83">
        <f t="shared" si="364"/>
        <v>0</v>
      </c>
      <c r="S631" s="83">
        <f t="shared" si="364"/>
        <v>0</v>
      </c>
      <c r="T631" s="83">
        <f t="shared" si="364"/>
        <v>0</v>
      </c>
      <c r="U631" s="83">
        <f t="shared" si="364"/>
        <v>0</v>
      </c>
      <c r="V631" s="83">
        <f t="shared" si="364"/>
        <v>8.0000000000000007E-5</v>
      </c>
      <c r="W631" s="83">
        <f t="shared" si="364"/>
        <v>1.8000000000000001E-4</v>
      </c>
      <c r="X631" s="83">
        <f t="shared" si="364"/>
        <v>0</v>
      </c>
      <c r="Y631" s="83">
        <f t="shared" si="364"/>
        <v>0</v>
      </c>
      <c r="Z631" s="83">
        <f t="shared" si="364"/>
        <v>0</v>
      </c>
      <c r="AA631" s="83">
        <f t="shared" si="364"/>
        <v>0</v>
      </c>
    </row>
    <row r="632" spans="1:27" ht="12.75" customHeight="1" outlineLevel="1" x14ac:dyDescent="0.2">
      <c r="A632" s="91" t="s">
        <v>2793</v>
      </c>
      <c r="B632" s="63" t="s">
        <v>233</v>
      </c>
      <c r="C632" s="43" t="s">
        <v>79</v>
      </c>
      <c r="D632" s="44">
        <v>0</v>
      </c>
      <c r="E632" s="44">
        <v>0</v>
      </c>
      <c r="F632" s="44">
        <v>3.59</v>
      </c>
      <c r="G632" s="44">
        <v>38.75</v>
      </c>
      <c r="H632" s="44">
        <v>28.04</v>
      </c>
      <c r="I632" s="44">
        <v>87.08</v>
      </c>
      <c r="J632" s="44">
        <v>295.37</v>
      </c>
      <c r="K632" s="44">
        <v>81.27</v>
      </c>
      <c r="L632" s="44">
        <v>14.43</v>
      </c>
      <c r="M632" s="44">
        <v>1.46</v>
      </c>
      <c r="N632" s="44">
        <v>0</v>
      </c>
      <c r="O632" s="44">
        <v>0</v>
      </c>
      <c r="P632" s="44">
        <v>0</v>
      </c>
      <c r="Q632" s="44">
        <v>0</v>
      </c>
      <c r="R632" s="44">
        <v>0</v>
      </c>
      <c r="S632" s="44">
        <v>0</v>
      </c>
      <c r="T632" s="44">
        <v>0</v>
      </c>
      <c r="U632" s="44">
        <v>0</v>
      </c>
      <c r="V632" s="44">
        <v>0.08</v>
      </c>
      <c r="W632" s="44">
        <v>0.18</v>
      </c>
      <c r="X632" s="44">
        <v>0</v>
      </c>
      <c r="Y632" s="44">
        <v>0</v>
      </c>
      <c r="Z632" s="44">
        <v>0</v>
      </c>
      <c r="AA632" s="44">
        <v>0</v>
      </c>
    </row>
    <row r="633" spans="1:27" x14ac:dyDescent="0.2">
      <c r="A633" s="90" t="s">
        <v>2794</v>
      </c>
      <c r="B633" s="28" t="str">
        <f>"06"&amp;"."&amp;$B$777&amp;"."&amp;$B$778</f>
        <v>06.04.2023</v>
      </c>
      <c r="C633" s="82" t="s">
        <v>76</v>
      </c>
      <c r="D633" s="83">
        <f>ROUND((D634)/1000,5)</f>
        <v>0</v>
      </c>
      <c r="E633" s="83">
        <f t="shared" ref="E633:AA633" si="365">ROUND((E634)/1000,5)</f>
        <v>0</v>
      </c>
      <c r="F633" s="83">
        <f t="shared" si="365"/>
        <v>0</v>
      </c>
      <c r="G633" s="83">
        <f t="shared" si="365"/>
        <v>0</v>
      </c>
      <c r="H633" s="83">
        <f t="shared" si="365"/>
        <v>0</v>
      </c>
      <c r="I633" s="83">
        <f t="shared" si="365"/>
        <v>2.0930000000000001E-2</v>
      </c>
      <c r="J633" s="83">
        <f t="shared" si="365"/>
        <v>0.23297999999999999</v>
      </c>
      <c r="K633" s="83">
        <f t="shared" si="365"/>
        <v>5.185E-2</v>
      </c>
      <c r="L633" s="83">
        <f t="shared" si="365"/>
        <v>0</v>
      </c>
      <c r="M633" s="83">
        <f t="shared" si="365"/>
        <v>0</v>
      </c>
      <c r="N633" s="83">
        <f t="shared" si="365"/>
        <v>0</v>
      </c>
      <c r="O633" s="83">
        <f t="shared" si="365"/>
        <v>0</v>
      </c>
      <c r="P633" s="83">
        <f t="shared" si="365"/>
        <v>0</v>
      </c>
      <c r="Q633" s="83">
        <f t="shared" si="365"/>
        <v>0</v>
      </c>
      <c r="R633" s="83">
        <f t="shared" si="365"/>
        <v>0</v>
      </c>
      <c r="S633" s="83">
        <f t="shared" si="365"/>
        <v>0</v>
      </c>
      <c r="T633" s="83">
        <f t="shared" si="365"/>
        <v>0</v>
      </c>
      <c r="U633" s="83">
        <f t="shared" si="365"/>
        <v>0</v>
      </c>
      <c r="V633" s="83">
        <f t="shared" si="365"/>
        <v>0</v>
      </c>
      <c r="W633" s="83">
        <f t="shared" si="365"/>
        <v>0</v>
      </c>
      <c r="X633" s="83">
        <f t="shared" si="365"/>
        <v>0</v>
      </c>
      <c r="Y633" s="83">
        <f t="shared" si="365"/>
        <v>0</v>
      </c>
      <c r="Z633" s="83">
        <f t="shared" si="365"/>
        <v>0</v>
      </c>
      <c r="AA633" s="83">
        <f t="shared" si="365"/>
        <v>0</v>
      </c>
    </row>
    <row r="634" spans="1:27" ht="12.75" customHeight="1" outlineLevel="1" x14ac:dyDescent="0.2">
      <c r="A634" s="91" t="s">
        <v>2795</v>
      </c>
      <c r="B634" s="63" t="s">
        <v>233</v>
      </c>
      <c r="C634" s="43" t="s">
        <v>79</v>
      </c>
      <c r="D634" s="44">
        <v>0</v>
      </c>
      <c r="E634" s="44">
        <v>0</v>
      </c>
      <c r="F634" s="44">
        <v>0</v>
      </c>
      <c r="G634" s="44">
        <v>0</v>
      </c>
      <c r="H634" s="44">
        <v>0</v>
      </c>
      <c r="I634" s="44">
        <v>20.93</v>
      </c>
      <c r="J634" s="44">
        <v>232.98</v>
      </c>
      <c r="K634" s="44">
        <v>51.85</v>
      </c>
      <c r="L634" s="44">
        <v>0</v>
      </c>
      <c r="M634" s="44">
        <v>0</v>
      </c>
      <c r="N634" s="44">
        <v>0</v>
      </c>
      <c r="O634" s="44">
        <v>0</v>
      </c>
      <c r="P634" s="44">
        <v>0</v>
      </c>
      <c r="Q634" s="44">
        <v>0</v>
      </c>
      <c r="R634" s="44">
        <v>0</v>
      </c>
      <c r="S634" s="44">
        <v>0</v>
      </c>
      <c r="T634" s="44">
        <v>0</v>
      </c>
      <c r="U634" s="44">
        <v>0</v>
      </c>
      <c r="V634" s="44">
        <v>0</v>
      </c>
      <c r="W634" s="44">
        <v>0</v>
      </c>
      <c r="X634" s="44">
        <v>0</v>
      </c>
      <c r="Y634" s="44">
        <v>0</v>
      </c>
      <c r="Z634" s="44">
        <v>0</v>
      </c>
      <c r="AA634" s="44">
        <v>0</v>
      </c>
    </row>
    <row r="635" spans="1:27" x14ac:dyDescent="0.2">
      <c r="A635" s="90" t="s">
        <v>2796</v>
      </c>
      <c r="B635" s="28" t="str">
        <f>"07"&amp;"."&amp;$B$777&amp;"."&amp;$B$778</f>
        <v>07.04.2023</v>
      </c>
      <c r="C635" s="82" t="s">
        <v>76</v>
      </c>
      <c r="D635" s="83">
        <f>ROUND((D636)/1000,5)</f>
        <v>0</v>
      </c>
      <c r="E635" s="83">
        <f t="shared" ref="E635:AA635" si="366">ROUND((E636)/1000,5)</f>
        <v>0</v>
      </c>
      <c r="F635" s="83">
        <f t="shared" si="366"/>
        <v>0</v>
      </c>
      <c r="G635" s="83">
        <f t="shared" si="366"/>
        <v>0</v>
      </c>
      <c r="H635" s="83">
        <f t="shared" si="366"/>
        <v>0</v>
      </c>
      <c r="I635" s="83">
        <f t="shared" si="366"/>
        <v>3.8309999999999997E-2</v>
      </c>
      <c r="J635" s="83">
        <f t="shared" si="366"/>
        <v>0.14248</v>
      </c>
      <c r="K635" s="83">
        <f t="shared" si="366"/>
        <v>6.2839999999999993E-2</v>
      </c>
      <c r="L635" s="83">
        <f t="shared" si="366"/>
        <v>0.13247</v>
      </c>
      <c r="M635" s="83">
        <f t="shared" si="366"/>
        <v>0</v>
      </c>
      <c r="N635" s="83">
        <f t="shared" si="366"/>
        <v>0</v>
      </c>
      <c r="O635" s="83">
        <f t="shared" si="366"/>
        <v>0</v>
      </c>
      <c r="P635" s="83">
        <f t="shared" si="366"/>
        <v>0</v>
      </c>
      <c r="Q635" s="83">
        <f t="shared" si="366"/>
        <v>0</v>
      </c>
      <c r="R635" s="83">
        <f t="shared" si="366"/>
        <v>0</v>
      </c>
      <c r="S635" s="83">
        <f t="shared" si="366"/>
        <v>0</v>
      </c>
      <c r="T635" s="83">
        <f t="shared" si="366"/>
        <v>0</v>
      </c>
      <c r="U635" s="83">
        <f t="shared" si="366"/>
        <v>0</v>
      </c>
      <c r="V635" s="83">
        <f t="shared" si="366"/>
        <v>2.9590000000000002E-2</v>
      </c>
      <c r="W635" s="83">
        <f t="shared" si="366"/>
        <v>0</v>
      </c>
      <c r="X635" s="83">
        <f t="shared" si="366"/>
        <v>0</v>
      </c>
      <c r="Y635" s="83">
        <f t="shared" si="366"/>
        <v>0</v>
      </c>
      <c r="Z635" s="83">
        <f t="shared" si="366"/>
        <v>0</v>
      </c>
      <c r="AA635" s="83">
        <f t="shared" si="366"/>
        <v>0</v>
      </c>
    </row>
    <row r="636" spans="1:27" ht="12.75" customHeight="1" outlineLevel="1" x14ac:dyDescent="0.2">
      <c r="A636" s="91" t="s">
        <v>2797</v>
      </c>
      <c r="B636" s="63" t="s">
        <v>233</v>
      </c>
      <c r="C636" s="43" t="s">
        <v>79</v>
      </c>
      <c r="D636" s="44">
        <v>0</v>
      </c>
      <c r="E636" s="44">
        <v>0</v>
      </c>
      <c r="F636" s="44">
        <v>0</v>
      </c>
      <c r="G636" s="44">
        <v>0</v>
      </c>
      <c r="H636" s="44">
        <v>0</v>
      </c>
      <c r="I636" s="44">
        <v>38.31</v>
      </c>
      <c r="J636" s="44">
        <v>142.47999999999999</v>
      </c>
      <c r="K636" s="44">
        <v>62.84</v>
      </c>
      <c r="L636" s="44">
        <v>132.47</v>
      </c>
      <c r="M636" s="44">
        <v>0</v>
      </c>
      <c r="N636" s="44">
        <v>0</v>
      </c>
      <c r="O636" s="44">
        <v>0</v>
      </c>
      <c r="P636" s="44">
        <v>0</v>
      </c>
      <c r="Q636" s="44">
        <v>0</v>
      </c>
      <c r="R636" s="44">
        <v>0</v>
      </c>
      <c r="S636" s="44">
        <v>0</v>
      </c>
      <c r="T636" s="44">
        <v>0</v>
      </c>
      <c r="U636" s="44">
        <v>0</v>
      </c>
      <c r="V636" s="44">
        <v>29.59</v>
      </c>
      <c r="W636" s="44">
        <v>0</v>
      </c>
      <c r="X636" s="44">
        <v>0</v>
      </c>
      <c r="Y636" s="44">
        <v>0</v>
      </c>
      <c r="Z636" s="44">
        <v>0</v>
      </c>
      <c r="AA636" s="44">
        <v>0</v>
      </c>
    </row>
    <row r="637" spans="1:27" x14ac:dyDescent="0.2">
      <c r="A637" s="90" t="s">
        <v>2798</v>
      </c>
      <c r="B637" s="28" t="str">
        <f>"08"&amp;"."&amp;$B$777&amp;"."&amp;$B$778</f>
        <v>08.04.2023</v>
      </c>
      <c r="C637" s="82" t="s">
        <v>76</v>
      </c>
      <c r="D637" s="83">
        <f>ROUND((D638)/1000,5)</f>
        <v>0</v>
      </c>
      <c r="E637" s="83">
        <f t="shared" ref="E637:AA637" si="367">ROUND((E638)/1000,5)</f>
        <v>0</v>
      </c>
      <c r="F637" s="83">
        <f t="shared" si="367"/>
        <v>0</v>
      </c>
      <c r="G637" s="83">
        <f t="shared" si="367"/>
        <v>0</v>
      </c>
      <c r="H637" s="83">
        <f t="shared" si="367"/>
        <v>0</v>
      </c>
      <c r="I637" s="83">
        <f t="shared" si="367"/>
        <v>2.7179999999999999E-2</v>
      </c>
      <c r="J637" s="83">
        <f t="shared" si="367"/>
        <v>9.1730000000000006E-2</v>
      </c>
      <c r="K637" s="83">
        <f t="shared" si="367"/>
        <v>0.18107000000000001</v>
      </c>
      <c r="L637" s="83">
        <f t="shared" si="367"/>
        <v>4.0189999999999997E-2</v>
      </c>
      <c r="M637" s="83">
        <f t="shared" si="367"/>
        <v>0.26277</v>
      </c>
      <c r="N637" s="83">
        <f t="shared" si="367"/>
        <v>2.2290000000000001E-2</v>
      </c>
      <c r="O637" s="83">
        <f t="shared" si="367"/>
        <v>9.0139999999999998E-2</v>
      </c>
      <c r="P637" s="83">
        <f t="shared" si="367"/>
        <v>0</v>
      </c>
      <c r="Q637" s="83">
        <f t="shared" si="367"/>
        <v>0</v>
      </c>
      <c r="R637" s="83">
        <f t="shared" si="367"/>
        <v>6.8999999999999997E-4</v>
      </c>
      <c r="S637" s="83">
        <f t="shared" si="367"/>
        <v>5.1810000000000002E-2</v>
      </c>
      <c r="T637" s="83">
        <f t="shared" si="367"/>
        <v>0</v>
      </c>
      <c r="U637" s="83">
        <f t="shared" si="367"/>
        <v>7.6600000000000001E-3</v>
      </c>
      <c r="V637" s="83">
        <f t="shared" si="367"/>
        <v>0.16445000000000001</v>
      </c>
      <c r="W637" s="83">
        <f t="shared" si="367"/>
        <v>0.11447</v>
      </c>
      <c r="X637" s="83">
        <f t="shared" si="367"/>
        <v>3.0450000000000001E-2</v>
      </c>
      <c r="Y637" s="83">
        <f t="shared" si="367"/>
        <v>0</v>
      </c>
      <c r="Z637" s="83">
        <f t="shared" si="367"/>
        <v>0</v>
      </c>
      <c r="AA637" s="83">
        <f t="shared" si="367"/>
        <v>0</v>
      </c>
    </row>
    <row r="638" spans="1:27" ht="12.75" customHeight="1" outlineLevel="1" x14ac:dyDescent="0.2">
      <c r="A638" s="91" t="s">
        <v>2799</v>
      </c>
      <c r="B638" s="63" t="s">
        <v>233</v>
      </c>
      <c r="C638" s="43" t="s">
        <v>79</v>
      </c>
      <c r="D638" s="44">
        <v>0</v>
      </c>
      <c r="E638" s="44">
        <v>0</v>
      </c>
      <c r="F638" s="44">
        <v>0</v>
      </c>
      <c r="G638" s="44">
        <v>0</v>
      </c>
      <c r="H638" s="44">
        <v>0</v>
      </c>
      <c r="I638" s="44">
        <v>27.18</v>
      </c>
      <c r="J638" s="44">
        <v>91.73</v>
      </c>
      <c r="K638" s="44">
        <v>181.07</v>
      </c>
      <c r="L638" s="44">
        <v>40.19</v>
      </c>
      <c r="M638" s="44">
        <v>262.77</v>
      </c>
      <c r="N638" s="44">
        <v>22.29</v>
      </c>
      <c r="O638" s="44">
        <v>90.14</v>
      </c>
      <c r="P638" s="44">
        <v>0</v>
      </c>
      <c r="Q638" s="44">
        <v>0</v>
      </c>
      <c r="R638" s="44">
        <v>0.69</v>
      </c>
      <c r="S638" s="44">
        <v>51.81</v>
      </c>
      <c r="T638" s="44">
        <v>0</v>
      </c>
      <c r="U638" s="44">
        <v>7.66</v>
      </c>
      <c r="V638" s="44">
        <v>164.45</v>
      </c>
      <c r="W638" s="44">
        <v>114.47</v>
      </c>
      <c r="X638" s="44">
        <v>30.45</v>
      </c>
      <c r="Y638" s="44">
        <v>0</v>
      </c>
      <c r="Z638" s="44">
        <v>0</v>
      </c>
      <c r="AA638" s="44">
        <v>0</v>
      </c>
    </row>
    <row r="639" spans="1:27" x14ac:dyDescent="0.2">
      <c r="A639" s="90" t="s">
        <v>2800</v>
      </c>
      <c r="B639" s="28" t="str">
        <f>"09"&amp;"."&amp;$B$777&amp;"."&amp;$B$778</f>
        <v>09.04.2023</v>
      </c>
      <c r="C639" s="82" t="s">
        <v>76</v>
      </c>
      <c r="D639" s="83">
        <f>ROUND((D640)/1000,5)</f>
        <v>0</v>
      </c>
      <c r="E639" s="83">
        <f t="shared" ref="E639:AA639" si="368">ROUND((E640)/1000,5)</f>
        <v>1.74E-3</v>
      </c>
      <c r="F639" s="83">
        <f t="shared" si="368"/>
        <v>3.0859999999999999E-2</v>
      </c>
      <c r="G639" s="83">
        <f t="shared" si="368"/>
        <v>5.2249999999999998E-2</v>
      </c>
      <c r="H639" s="83">
        <f t="shared" si="368"/>
        <v>7.4109999999999995E-2</v>
      </c>
      <c r="I639" s="83">
        <f t="shared" si="368"/>
        <v>7.5389999999999999E-2</v>
      </c>
      <c r="J639" s="83">
        <f t="shared" si="368"/>
        <v>0.13491</v>
      </c>
      <c r="K639" s="83">
        <f t="shared" si="368"/>
        <v>0.1237</v>
      </c>
      <c r="L639" s="83">
        <f t="shared" si="368"/>
        <v>0.25012000000000001</v>
      </c>
      <c r="M639" s="83">
        <f t="shared" si="368"/>
        <v>0.14494000000000001</v>
      </c>
      <c r="N639" s="83">
        <f t="shared" si="368"/>
        <v>6.5689999999999998E-2</v>
      </c>
      <c r="O639" s="83">
        <f t="shared" si="368"/>
        <v>0</v>
      </c>
      <c r="P639" s="83">
        <f t="shared" si="368"/>
        <v>0</v>
      </c>
      <c r="Q639" s="83">
        <f t="shared" si="368"/>
        <v>0</v>
      </c>
      <c r="R639" s="83">
        <f t="shared" si="368"/>
        <v>6.3409999999999994E-2</v>
      </c>
      <c r="S639" s="83">
        <f t="shared" si="368"/>
        <v>6.726E-2</v>
      </c>
      <c r="T639" s="83">
        <f t="shared" si="368"/>
        <v>7.3999999999999999E-4</v>
      </c>
      <c r="U639" s="83">
        <f t="shared" si="368"/>
        <v>0.12853999999999999</v>
      </c>
      <c r="V639" s="83">
        <f t="shared" si="368"/>
        <v>0.11359</v>
      </c>
      <c r="W639" s="83">
        <f t="shared" si="368"/>
        <v>0.10994</v>
      </c>
      <c r="X639" s="83">
        <f t="shared" si="368"/>
        <v>5.3999999999999999E-2</v>
      </c>
      <c r="Y639" s="83">
        <f t="shared" si="368"/>
        <v>0</v>
      </c>
      <c r="Z639" s="83">
        <f t="shared" si="368"/>
        <v>0</v>
      </c>
      <c r="AA639" s="83">
        <f t="shared" si="368"/>
        <v>0</v>
      </c>
    </row>
    <row r="640" spans="1:27" ht="12.75" customHeight="1" outlineLevel="1" x14ac:dyDescent="0.2">
      <c r="A640" s="91" t="s">
        <v>2801</v>
      </c>
      <c r="B640" s="63" t="s">
        <v>233</v>
      </c>
      <c r="C640" s="43" t="s">
        <v>79</v>
      </c>
      <c r="D640" s="44">
        <v>0</v>
      </c>
      <c r="E640" s="44">
        <v>1.74</v>
      </c>
      <c r="F640" s="44">
        <v>30.86</v>
      </c>
      <c r="G640" s="44">
        <v>52.25</v>
      </c>
      <c r="H640" s="44">
        <v>74.11</v>
      </c>
      <c r="I640" s="44">
        <v>75.39</v>
      </c>
      <c r="J640" s="44">
        <v>134.91</v>
      </c>
      <c r="K640" s="44">
        <v>123.7</v>
      </c>
      <c r="L640" s="44">
        <v>250.12</v>
      </c>
      <c r="M640" s="44">
        <v>144.94</v>
      </c>
      <c r="N640" s="44">
        <v>65.69</v>
      </c>
      <c r="O640" s="44">
        <v>0</v>
      </c>
      <c r="P640" s="44">
        <v>0</v>
      </c>
      <c r="Q640" s="44">
        <v>0</v>
      </c>
      <c r="R640" s="44">
        <v>63.41</v>
      </c>
      <c r="S640" s="44">
        <v>67.260000000000005</v>
      </c>
      <c r="T640" s="44">
        <v>0.74</v>
      </c>
      <c r="U640" s="44">
        <v>128.54</v>
      </c>
      <c r="V640" s="44">
        <v>113.59</v>
      </c>
      <c r="W640" s="44">
        <v>109.94</v>
      </c>
      <c r="X640" s="44">
        <v>54</v>
      </c>
      <c r="Y640" s="44">
        <v>0</v>
      </c>
      <c r="Z640" s="44">
        <v>0</v>
      </c>
      <c r="AA640" s="44">
        <v>0</v>
      </c>
    </row>
    <row r="641" spans="1:27" x14ac:dyDescent="0.2">
      <c r="A641" s="90" t="s">
        <v>2802</v>
      </c>
      <c r="B641" s="28" t="str">
        <f>"10"&amp;"."&amp;$B$777&amp;"."&amp;$B$778</f>
        <v>10.04.2023</v>
      </c>
      <c r="C641" s="82" t="s">
        <v>76</v>
      </c>
      <c r="D641" s="83">
        <f>ROUND((D642)/1000,5)</f>
        <v>0</v>
      </c>
      <c r="E641" s="83">
        <f t="shared" ref="E641:AA641" si="369">ROUND((E642)/1000,5)</f>
        <v>0</v>
      </c>
      <c r="F641" s="83">
        <f t="shared" si="369"/>
        <v>0</v>
      </c>
      <c r="G641" s="83">
        <f t="shared" si="369"/>
        <v>0</v>
      </c>
      <c r="H641" s="83">
        <f t="shared" si="369"/>
        <v>0</v>
      </c>
      <c r="I641" s="83">
        <f t="shared" si="369"/>
        <v>0</v>
      </c>
      <c r="J641" s="83">
        <f t="shared" si="369"/>
        <v>0.15409999999999999</v>
      </c>
      <c r="K641" s="83">
        <f t="shared" si="369"/>
        <v>0.12329</v>
      </c>
      <c r="L641" s="83">
        <f t="shared" si="369"/>
        <v>8.2059999999999994E-2</v>
      </c>
      <c r="M641" s="83">
        <f t="shared" si="369"/>
        <v>4.0509999999999997E-2</v>
      </c>
      <c r="N641" s="83">
        <f t="shared" si="369"/>
        <v>0</v>
      </c>
      <c r="O641" s="83">
        <f t="shared" si="369"/>
        <v>0</v>
      </c>
      <c r="P641" s="83">
        <f t="shared" si="369"/>
        <v>0</v>
      </c>
      <c r="Q641" s="83">
        <f t="shared" si="369"/>
        <v>0</v>
      </c>
      <c r="R641" s="83">
        <f t="shared" si="369"/>
        <v>0</v>
      </c>
      <c r="S641" s="83">
        <f t="shared" si="369"/>
        <v>0</v>
      </c>
      <c r="T641" s="83">
        <f t="shared" si="369"/>
        <v>0</v>
      </c>
      <c r="U641" s="83">
        <f t="shared" si="369"/>
        <v>0.21157000000000001</v>
      </c>
      <c r="V641" s="83">
        <f t="shared" si="369"/>
        <v>3.6639999999999999E-2</v>
      </c>
      <c r="W641" s="83">
        <f t="shared" si="369"/>
        <v>0.11663999999999999</v>
      </c>
      <c r="X641" s="83">
        <f t="shared" si="369"/>
        <v>0</v>
      </c>
      <c r="Y641" s="83">
        <f t="shared" si="369"/>
        <v>0</v>
      </c>
      <c r="Z641" s="83">
        <f t="shared" si="369"/>
        <v>0</v>
      </c>
      <c r="AA641" s="83">
        <f t="shared" si="369"/>
        <v>0</v>
      </c>
    </row>
    <row r="642" spans="1:27" ht="12.75" customHeight="1" outlineLevel="1" x14ac:dyDescent="0.2">
      <c r="A642" s="91" t="s">
        <v>2803</v>
      </c>
      <c r="B642" s="63" t="s">
        <v>233</v>
      </c>
      <c r="C642" s="43" t="s">
        <v>79</v>
      </c>
      <c r="D642" s="44">
        <v>0</v>
      </c>
      <c r="E642" s="44">
        <v>0</v>
      </c>
      <c r="F642" s="44">
        <v>0</v>
      </c>
      <c r="G642" s="44">
        <v>0</v>
      </c>
      <c r="H642" s="44">
        <v>0</v>
      </c>
      <c r="I642" s="44">
        <v>0</v>
      </c>
      <c r="J642" s="44">
        <v>154.1</v>
      </c>
      <c r="K642" s="44">
        <v>123.29</v>
      </c>
      <c r="L642" s="44">
        <v>82.06</v>
      </c>
      <c r="M642" s="44">
        <v>40.51</v>
      </c>
      <c r="N642" s="44">
        <v>0</v>
      </c>
      <c r="O642" s="44">
        <v>0</v>
      </c>
      <c r="P642" s="44">
        <v>0</v>
      </c>
      <c r="Q642" s="44">
        <v>0</v>
      </c>
      <c r="R642" s="44">
        <v>0</v>
      </c>
      <c r="S642" s="44">
        <v>0</v>
      </c>
      <c r="T642" s="44">
        <v>0</v>
      </c>
      <c r="U642" s="44">
        <v>211.57</v>
      </c>
      <c r="V642" s="44">
        <v>36.64</v>
      </c>
      <c r="W642" s="44">
        <v>116.64</v>
      </c>
      <c r="X642" s="44">
        <v>0</v>
      </c>
      <c r="Y642" s="44">
        <v>0</v>
      </c>
      <c r="Z642" s="44">
        <v>0</v>
      </c>
      <c r="AA642" s="44">
        <v>0</v>
      </c>
    </row>
    <row r="643" spans="1:27" x14ac:dyDescent="0.2">
      <c r="A643" s="90" t="s">
        <v>2804</v>
      </c>
      <c r="B643" s="28" t="str">
        <f>"11"&amp;"."&amp;$B$777&amp;"."&amp;$B$778</f>
        <v>11.04.2023</v>
      </c>
      <c r="C643" s="82" t="s">
        <v>76</v>
      </c>
      <c r="D643" s="83">
        <f>ROUND((D644)/1000,5)</f>
        <v>0</v>
      </c>
      <c r="E643" s="83">
        <f t="shared" ref="E643:AA643" si="370">ROUND((E644)/1000,5)</f>
        <v>0</v>
      </c>
      <c r="F643" s="83">
        <f t="shared" si="370"/>
        <v>0.28892000000000001</v>
      </c>
      <c r="G643" s="83">
        <f t="shared" si="370"/>
        <v>8.4100000000000008E-3</v>
      </c>
      <c r="H643" s="83">
        <f t="shared" si="370"/>
        <v>0.77071999999999996</v>
      </c>
      <c r="I643" s="83">
        <f t="shared" si="370"/>
        <v>9.2460000000000001E-2</v>
      </c>
      <c r="J643" s="83">
        <f t="shared" si="370"/>
        <v>0.25183</v>
      </c>
      <c r="K643" s="83">
        <f t="shared" si="370"/>
        <v>0.1137</v>
      </c>
      <c r="L643" s="83">
        <f t="shared" si="370"/>
        <v>6.9019999999999998E-2</v>
      </c>
      <c r="M643" s="83">
        <f t="shared" si="370"/>
        <v>0</v>
      </c>
      <c r="N643" s="83">
        <f t="shared" si="370"/>
        <v>0</v>
      </c>
      <c r="O643" s="83">
        <f t="shared" si="370"/>
        <v>0</v>
      </c>
      <c r="P643" s="83">
        <f t="shared" si="370"/>
        <v>0</v>
      </c>
      <c r="Q643" s="83">
        <f t="shared" si="370"/>
        <v>0.17738999999999999</v>
      </c>
      <c r="R643" s="83">
        <f t="shared" si="370"/>
        <v>0.22625999999999999</v>
      </c>
      <c r="S643" s="83">
        <f t="shared" si="370"/>
        <v>7.7640000000000001E-2</v>
      </c>
      <c r="T643" s="83">
        <f t="shared" si="370"/>
        <v>0.12959999999999999</v>
      </c>
      <c r="U643" s="83">
        <f t="shared" si="370"/>
        <v>0.15436</v>
      </c>
      <c r="V643" s="83">
        <f t="shared" si="370"/>
        <v>0.14673</v>
      </c>
      <c r="W643" s="83">
        <f t="shared" si="370"/>
        <v>8.1549999999999997E-2</v>
      </c>
      <c r="X643" s="83">
        <f t="shared" si="370"/>
        <v>0</v>
      </c>
      <c r="Y643" s="83">
        <f t="shared" si="370"/>
        <v>0</v>
      </c>
      <c r="Z643" s="83">
        <f t="shared" si="370"/>
        <v>0</v>
      </c>
      <c r="AA643" s="83">
        <f t="shared" si="370"/>
        <v>7.2020000000000001E-2</v>
      </c>
    </row>
    <row r="644" spans="1:27" ht="12.75" customHeight="1" outlineLevel="1" x14ac:dyDescent="0.2">
      <c r="A644" s="91" t="s">
        <v>2805</v>
      </c>
      <c r="B644" s="63" t="s">
        <v>233</v>
      </c>
      <c r="C644" s="43" t="s">
        <v>79</v>
      </c>
      <c r="D644" s="44">
        <v>0</v>
      </c>
      <c r="E644" s="44">
        <v>0</v>
      </c>
      <c r="F644" s="44">
        <v>288.92</v>
      </c>
      <c r="G644" s="44">
        <v>8.41</v>
      </c>
      <c r="H644" s="44">
        <v>770.72</v>
      </c>
      <c r="I644" s="44">
        <v>92.46</v>
      </c>
      <c r="J644" s="44">
        <v>251.83</v>
      </c>
      <c r="K644" s="44">
        <v>113.7</v>
      </c>
      <c r="L644" s="44">
        <v>69.02</v>
      </c>
      <c r="M644" s="44">
        <v>0</v>
      </c>
      <c r="N644" s="44">
        <v>0</v>
      </c>
      <c r="O644" s="44">
        <v>0</v>
      </c>
      <c r="P644" s="44">
        <v>0</v>
      </c>
      <c r="Q644" s="44">
        <v>177.39</v>
      </c>
      <c r="R644" s="44">
        <v>226.26</v>
      </c>
      <c r="S644" s="44">
        <v>77.64</v>
      </c>
      <c r="T644" s="44">
        <v>129.6</v>
      </c>
      <c r="U644" s="44">
        <v>154.36000000000001</v>
      </c>
      <c r="V644" s="44">
        <v>146.72999999999999</v>
      </c>
      <c r="W644" s="44">
        <v>81.55</v>
      </c>
      <c r="X644" s="44">
        <v>0</v>
      </c>
      <c r="Y644" s="44">
        <v>0</v>
      </c>
      <c r="Z644" s="44">
        <v>0</v>
      </c>
      <c r="AA644" s="44">
        <v>72.02</v>
      </c>
    </row>
    <row r="645" spans="1:27" x14ac:dyDescent="0.2">
      <c r="A645" s="90" t="s">
        <v>2806</v>
      </c>
      <c r="B645" s="28" t="str">
        <f>"12"&amp;"."&amp;$B$777&amp;"."&amp;$B$778</f>
        <v>12.04.2023</v>
      </c>
      <c r="C645" s="82" t="s">
        <v>76</v>
      </c>
      <c r="D645" s="83">
        <f>ROUND((D646)/1000,5)</f>
        <v>0</v>
      </c>
      <c r="E645" s="83">
        <f t="shared" ref="E645:AA645" si="371">ROUND((E646)/1000,5)</f>
        <v>0</v>
      </c>
      <c r="F645" s="83">
        <f t="shared" si="371"/>
        <v>0</v>
      </c>
      <c r="G645" s="83">
        <f t="shared" si="371"/>
        <v>0</v>
      </c>
      <c r="H645" s="83">
        <f t="shared" si="371"/>
        <v>0.65861000000000003</v>
      </c>
      <c r="I645" s="83">
        <f t="shared" si="371"/>
        <v>0.33896999999999999</v>
      </c>
      <c r="J645" s="83">
        <f t="shared" si="371"/>
        <v>0.27968999999999999</v>
      </c>
      <c r="K645" s="83">
        <f t="shared" si="371"/>
        <v>0.33617000000000002</v>
      </c>
      <c r="L645" s="83">
        <f t="shared" si="371"/>
        <v>0.27818999999999999</v>
      </c>
      <c r="M645" s="83">
        <f t="shared" si="371"/>
        <v>6.173E-2</v>
      </c>
      <c r="N645" s="83">
        <f t="shared" si="371"/>
        <v>0</v>
      </c>
      <c r="O645" s="83">
        <f t="shared" si="371"/>
        <v>0</v>
      </c>
      <c r="P645" s="83">
        <f t="shared" si="371"/>
        <v>0</v>
      </c>
      <c r="Q645" s="83">
        <f t="shared" si="371"/>
        <v>0.16661999999999999</v>
      </c>
      <c r="R645" s="83">
        <f t="shared" si="371"/>
        <v>0.13514999999999999</v>
      </c>
      <c r="S645" s="83">
        <f t="shared" si="371"/>
        <v>0.20879</v>
      </c>
      <c r="T645" s="83">
        <f t="shared" si="371"/>
        <v>0.27633000000000002</v>
      </c>
      <c r="U645" s="83">
        <f t="shared" si="371"/>
        <v>2.2499999999999998E-3</v>
      </c>
      <c r="V645" s="83">
        <f t="shared" si="371"/>
        <v>6.6720000000000002E-2</v>
      </c>
      <c r="W645" s="83">
        <f t="shared" si="371"/>
        <v>0.30108000000000001</v>
      </c>
      <c r="X645" s="83">
        <f t="shared" si="371"/>
        <v>0</v>
      </c>
      <c r="Y645" s="83">
        <f t="shared" si="371"/>
        <v>0</v>
      </c>
      <c r="Z645" s="83">
        <f t="shared" si="371"/>
        <v>0</v>
      </c>
      <c r="AA645" s="83">
        <f t="shared" si="371"/>
        <v>0.25079000000000001</v>
      </c>
    </row>
    <row r="646" spans="1:27" ht="12.75" customHeight="1" outlineLevel="1" x14ac:dyDescent="0.2">
      <c r="A646" s="91" t="s">
        <v>2807</v>
      </c>
      <c r="B646" s="63" t="s">
        <v>233</v>
      </c>
      <c r="C646" s="43" t="s">
        <v>79</v>
      </c>
      <c r="D646" s="44">
        <v>0</v>
      </c>
      <c r="E646" s="44">
        <v>0</v>
      </c>
      <c r="F646" s="44">
        <v>0</v>
      </c>
      <c r="G646" s="44">
        <v>0</v>
      </c>
      <c r="H646" s="44">
        <v>658.61</v>
      </c>
      <c r="I646" s="44">
        <v>338.97</v>
      </c>
      <c r="J646" s="44">
        <v>279.69</v>
      </c>
      <c r="K646" s="44">
        <v>336.17</v>
      </c>
      <c r="L646" s="44">
        <v>278.19</v>
      </c>
      <c r="M646" s="44">
        <v>61.73</v>
      </c>
      <c r="N646" s="44">
        <v>0</v>
      </c>
      <c r="O646" s="44">
        <v>0</v>
      </c>
      <c r="P646" s="44">
        <v>0</v>
      </c>
      <c r="Q646" s="44">
        <v>166.62</v>
      </c>
      <c r="R646" s="44">
        <v>135.15</v>
      </c>
      <c r="S646" s="44">
        <v>208.79</v>
      </c>
      <c r="T646" s="44">
        <v>276.33</v>
      </c>
      <c r="U646" s="44">
        <v>2.25</v>
      </c>
      <c r="V646" s="44">
        <v>66.72</v>
      </c>
      <c r="W646" s="44">
        <v>301.08</v>
      </c>
      <c r="X646" s="44">
        <v>0</v>
      </c>
      <c r="Y646" s="44">
        <v>0</v>
      </c>
      <c r="Z646" s="44">
        <v>0</v>
      </c>
      <c r="AA646" s="44">
        <v>250.79</v>
      </c>
    </row>
    <row r="647" spans="1:27" x14ac:dyDescent="0.2">
      <c r="A647" s="90" t="s">
        <v>2808</v>
      </c>
      <c r="B647" s="28" t="str">
        <f>"13"&amp;"."&amp;$B$777&amp;"."&amp;$B$778</f>
        <v>13.04.2023</v>
      </c>
      <c r="C647" s="82" t="s">
        <v>76</v>
      </c>
      <c r="D647" s="83">
        <f>ROUND((D648)/1000,5)</f>
        <v>0</v>
      </c>
      <c r="E647" s="83">
        <f t="shared" ref="E647:AA647" si="372">ROUND((E648)/1000,5)</f>
        <v>0</v>
      </c>
      <c r="F647" s="83">
        <f t="shared" si="372"/>
        <v>0</v>
      </c>
      <c r="G647" s="83">
        <f t="shared" si="372"/>
        <v>0</v>
      </c>
      <c r="H647" s="83">
        <f t="shared" si="372"/>
        <v>0</v>
      </c>
      <c r="I647" s="83">
        <f t="shared" si="372"/>
        <v>3.7310000000000003E-2</v>
      </c>
      <c r="J647" s="83">
        <f t="shared" si="372"/>
        <v>0.24046000000000001</v>
      </c>
      <c r="K647" s="83">
        <f t="shared" si="372"/>
        <v>0.309</v>
      </c>
      <c r="L647" s="83">
        <f t="shared" si="372"/>
        <v>0.25228</v>
      </c>
      <c r="M647" s="83">
        <f t="shared" si="372"/>
        <v>0.21981999999999999</v>
      </c>
      <c r="N647" s="83">
        <f t="shared" si="372"/>
        <v>0.12314</v>
      </c>
      <c r="O647" s="83">
        <f t="shared" si="372"/>
        <v>0.25934000000000001</v>
      </c>
      <c r="P647" s="83">
        <f t="shared" si="372"/>
        <v>0.31634000000000001</v>
      </c>
      <c r="Q647" s="83">
        <f t="shared" si="372"/>
        <v>0.32400000000000001</v>
      </c>
      <c r="R647" s="83">
        <f t="shared" si="372"/>
        <v>0.29096</v>
      </c>
      <c r="S647" s="83">
        <f t="shared" si="372"/>
        <v>0.2056</v>
      </c>
      <c r="T647" s="83">
        <f t="shared" si="372"/>
        <v>0.37001000000000001</v>
      </c>
      <c r="U647" s="83">
        <f t="shared" si="372"/>
        <v>0.50039</v>
      </c>
      <c r="V647" s="83">
        <f t="shared" si="372"/>
        <v>0.29874000000000001</v>
      </c>
      <c r="W647" s="83">
        <f t="shared" si="372"/>
        <v>0.25289</v>
      </c>
      <c r="X647" s="83">
        <f t="shared" si="372"/>
        <v>7.2609999999999994E-2</v>
      </c>
      <c r="Y647" s="83">
        <f t="shared" si="372"/>
        <v>0</v>
      </c>
      <c r="Z647" s="83">
        <f t="shared" si="372"/>
        <v>0</v>
      </c>
      <c r="AA647" s="83">
        <f t="shared" si="372"/>
        <v>0</v>
      </c>
    </row>
    <row r="648" spans="1:27" ht="12.75" customHeight="1" outlineLevel="1" x14ac:dyDescent="0.2">
      <c r="A648" s="91" t="s">
        <v>2809</v>
      </c>
      <c r="B648" s="63" t="s">
        <v>233</v>
      </c>
      <c r="C648" s="43" t="s">
        <v>79</v>
      </c>
      <c r="D648" s="44">
        <v>0</v>
      </c>
      <c r="E648" s="44">
        <v>0</v>
      </c>
      <c r="F648" s="44">
        <v>0</v>
      </c>
      <c r="G648" s="44">
        <v>0</v>
      </c>
      <c r="H648" s="44">
        <v>0</v>
      </c>
      <c r="I648" s="44">
        <v>37.31</v>
      </c>
      <c r="J648" s="44">
        <v>240.46</v>
      </c>
      <c r="K648" s="44">
        <v>309</v>
      </c>
      <c r="L648" s="44">
        <v>252.28</v>
      </c>
      <c r="M648" s="44">
        <v>219.82</v>
      </c>
      <c r="N648" s="44">
        <v>123.14</v>
      </c>
      <c r="O648" s="44">
        <v>259.33999999999997</v>
      </c>
      <c r="P648" s="44">
        <v>316.33999999999997</v>
      </c>
      <c r="Q648" s="44">
        <v>324</v>
      </c>
      <c r="R648" s="44">
        <v>290.95999999999998</v>
      </c>
      <c r="S648" s="44">
        <v>205.6</v>
      </c>
      <c r="T648" s="44">
        <v>370.01</v>
      </c>
      <c r="U648" s="44">
        <v>500.39</v>
      </c>
      <c r="V648" s="44">
        <v>298.74</v>
      </c>
      <c r="W648" s="44">
        <v>252.89</v>
      </c>
      <c r="X648" s="44">
        <v>72.61</v>
      </c>
      <c r="Y648" s="44">
        <v>0</v>
      </c>
      <c r="Z648" s="44">
        <v>0</v>
      </c>
      <c r="AA648" s="44">
        <v>0</v>
      </c>
    </row>
    <row r="649" spans="1:27" x14ac:dyDescent="0.2">
      <c r="A649" s="90" t="s">
        <v>2810</v>
      </c>
      <c r="B649" s="28" t="str">
        <f>"14"&amp;"."&amp;$B$777&amp;"."&amp;$B$778</f>
        <v>14.04.2023</v>
      </c>
      <c r="C649" s="82" t="s">
        <v>76</v>
      </c>
      <c r="D649" s="83">
        <f>ROUND((D650)/1000,5)</f>
        <v>0</v>
      </c>
      <c r="E649" s="83">
        <f t="shared" ref="E649:AA649" si="373">ROUND((E650)/1000,5)</f>
        <v>0</v>
      </c>
      <c r="F649" s="83">
        <f t="shared" si="373"/>
        <v>0</v>
      </c>
      <c r="G649" s="83">
        <f t="shared" si="373"/>
        <v>0</v>
      </c>
      <c r="H649" s="83">
        <f t="shared" si="373"/>
        <v>2.2530000000000001E-2</v>
      </c>
      <c r="I649" s="83">
        <f t="shared" si="373"/>
        <v>0.22333</v>
      </c>
      <c r="J649" s="83">
        <f t="shared" si="373"/>
        <v>0.39700999999999997</v>
      </c>
      <c r="K649" s="83">
        <f t="shared" si="373"/>
        <v>0.42704999999999999</v>
      </c>
      <c r="L649" s="83">
        <f t="shared" si="373"/>
        <v>0.34944999999999998</v>
      </c>
      <c r="M649" s="83">
        <f t="shared" si="373"/>
        <v>0.24843999999999999</v>
      </c>
      <c r="N649" s="83">
        <f t="shared" si="373"/>
        <v>0.25161</v>
      </c>
      <c r="O649" s="83">
        <f t="shared" si="373"/>
        <v>0.25825999999999999</v>
      </c>
      <c r="P649" s="83">
        <f t="shared" si="373"/>
        <v>0.33166000000000001</v>
      </c>
      <c r="Q649" s="83">
        <f t="shared" si="373"/>
        <v>0.32882</v>
      </c>
      <c r="R649" s="83">
        <f t="shared" si="373"/>
        <v>0.29870000000000002</v>
      </c>
      <c r="S649" s="83">
        <f t="shared" si="373"/>
        <v>0.25774000000000002</v>
      </c>
      <c r="T649" s="83">
        <f t="shared" si="373"/>
        <v>0.26616000000000001</v>
      </c>
      <c r="U649" s="83">
        <f t="shared" si="373"/>
        <v>0.31117</v>
      </c>
      <c r="V649" s="83">
        <f t="shared" si="373"/>
        <v>0.30301</v>
      </c>
      <c r="W649" s="83">
        <f t="shared" si="373"/>
        <v>0.30471999999999999</v>
      </c>
      <c r="X649" s="83">
        <f t="shared" si="373"/>
        <v>0.24676000000000001</v>
      </c>
      <c r="Y649" s="83">
        <f t="shared" si="373"/>
        <v>9.1439999999999994E-2</v>
      </c>
      <c r="Z649" s="83">
        <f t="shared" si="373"/>
        <v>7.2639999999999996E-2</v>
      </c>
      <c r="AA649" s="83">
        <f t="shared" si="373"/>
        <v>0.10795</v>
      </c>
    </row>
    <row r="650" spans="1:27" ht="12.75" customHeight="1" outlineLevel="1" x14ac:dyDescent="0.2">
      <c r="A650" s="91" t="s">
        <v>2811</v>
      </c>
      <c r="B650" s="63" t="s">
        <v>233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22.53</v>
      </c>
      <c r="I650" s="44">
        <v>223.33</v>
      </c>
      <c r="J650" s="44">
        <v>397.01</v>
      </c>
      <c r="K650" s="44">
        <v>427.05</v>
      </c>
      <c r="L650" s="44">
        <v>349.45</v>
      </c>
      <c r="M650" s="44">
        <v>248.44</v>
      </c>
      <c r="N650" s="44">
        <v>251.61</v>
      </c>
      <c r="O650" s="44">
        <v>258.26</v>
      </c>
      <c r="P650" s="44">
        <v>331.66</v>
      </c>
      <c r="Q650" s="44">
        <v>328.82</v>
      </c>
      <c r="R650" s="44">
        <v>298.7</v>
      </c>
      <c r="S650" s="44">
        <v>257.74</v>
      </c>
      <c r="T650" s="44">
        <v>266.16000000000003</v>
      </c>
      <c r="U650" s="44">
        <v>311.17</v>
      </c>
      <c r="V650" s="44">
        <v>303.01</v>
      </c>
      <c r="W650" s="44">
        <v>304.72000000000003</v>
      </c>
      <c r="X650" s="44">
        <v>246.76</v>
      </c>
      <c r="Y650" s="44">
        <v>91.44</v>
      </c>
      <c r="Z650" s="44">
        <v>72.64</v>
      </c>
      <c r="AA650" s="44">
        <v>107.95</v>
      </c>
    </row>
    <row r="651" spans="1:27" x14ac:dyDescent="0.2">
      <c r="A651" s="90" t="s">
        <v>2812</v>
      </c>
      <c r="B651" s="28" t="str">
        <f>"15"&amp;"."&amp;$B$777&amp;"."&amp;$B$778</f>
        <v>15.04.2023</v>
      </c>
      <c r="C651" s="82" t="s">
        <v>76</v>
      </c>
      <c r="D651" s="83">
        <f>ROUND((D652)/1000,5)</f>
        <v>0</v>
      </c>
      <c r="E651" s="83">
        <f t="shared" ref="E651:AA651" si="374">ROUND((E652)/1000,5)</f>
        <v>0</v>
      </c>
      <c r="F651" s="83">
        <f t="shared" si="374"/>
        <v>0</v>
      </c>
      <c r="G651" s="83">
        <f t="shared" si="374"/>
        <v>0</v>
      </c>
      <c r="H651" s="83">
        <f t="shared" si="374"/>
        <v>0</v>
      </c>
      <c r="I651" s="83">
        <f t="shared" si="374"/>
        <v>0</v>
      </c>
      <c r="J651" s="83">
        <f t="shared" si="374"/>
        <v>3.9309999999999998E-2</v>
      </c>
      <c r="K651" s="83">
        <f t="shared" si="374"/>
        <v>0.24018999999999999</v>
      </c>
      <c r="L651" s="83">
        <f t="shared" si="374"/>
        <v>0.14715</v>
      </c>
      <c r="M651" s="83">
        <f t="shared" si="374"/>
        <v>0.10793</v>
      </c>
      <c r="N651" s="83">
        <f t="shared" si="374"/>
        <v>0.10928</v>
      </c>
      <c r="O651" s="83">
        <f t="shared" si="374"/>
        <v>8.4269999999999998E-2</v>
      </c>
      <c r="P651" s="83">
        <f t="shared" si="374"/>
        <v>7.041E-2</v>
      </c>
      <c r="Q651" s="83">
        <f t="shared" si="374"/>
        <v>1.6830000000000001E-2</v>
      </c>
      <c r="R651" s="83">
        <f t="shared" si="374"/>
        <v>5.3350000000000002E-2</v>
      </c>
      <c r="S651" s="83">
        <f t="shared" si="374"/>
        <v>8.0180000000000001E-2</v>
      </c>
      <c r="T651" s="83">
        <f t="shared" si="374"/>
        <v>8.0310000000000006E-2</v>
      </c>
      <c r="U651" s="83">
        <f t="shared" si="374"/>
        <v>7.0790000000000006E-2</v>
      </c>
      <c r="V651" s="83">
        <f t="shared" si="374"/>
        <v>0.14621999999999999</v>
      </c>
      <c r="W651" s="83">
        <f t="shared" si="374"/>
        <v>0.10589999999999999</v>
      </c>
      <c r="X651" s="83">
        <f t="shared" si="374"/>
        <v>1.291E-2</v>
      </c>
      <c r="Y651" s="83">
        <f t="shared" si="374"/>
        <v>5.62E-3</v>
      </c>
      <c r="Z651" s="83">
        <f t="shared" si="374"/>
        <v>0</v>
      </c>
      <c r="AA651" s="83">
        <f t="shared" si="374"/>
        <v>0</v>
      </c>
    </row>
    <row r="652" spans="1:27" ht="12.75" customHeight="1" outlineLevel="1" x14ac:dyDescent="0.2">
      <c r="A652" s="91" t="s">
        <v>2813</v>
      </c>
      <c r="B652" s="63" t="s">
        <v>233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0</v>
      </c>
      <c r="I652" s="44">
        <v>0</v>
      </c>
      <c r="J652" s="44">
        <v>39.31</v>
      </c>
      <c r="K652" s="44">
        <v>240.19</v>
      </c>
      <c r="L652" s="44">
        <v>147.15</v>
      </c>
      <c r="M652" s="44">
        <v>107.93</v>
      </c>
      <c r="N652" s="44">
        <v>109.28</v>
      </c>
      <c r="O652" s="44">
        <v>84.27</v>
      </c>
      <c r="P652" s="44">
        <v>70.41</v>
      </c>
      <c r="Q652" s="44">
        <v>16.829999999999998</v>
      </c>
      <c r="R652" s="44">
        <v>53.35</v>
      </c>
      <c r="S652" s="44">
        <v>80.180000000000007</v>
      </c>
      <c r="T652" s="44">
        <v>80.31</v>
      </c>
      <c r="U652" s="44">
        <v>70.790000000000006</v>
      </c>
      <c r="V652" s="44">
        <v>146.22</v>
      </c>
      <c r="W652" s="44">
        <v>105.9</v>
      </c>
      <c r="X652" s="44">
        <v>12.91</v>
      </c>
      <c r="Y652" s="44">
        <v>5.62</v>
      </c>
      <c r="Z652" s="44">
        <v>0</v>
      </c>
      <c r="AA652" s="44">
        <v>0</v>
      </c>
    </row>
    <row r="653" spans="1:27" x14ac:dyDescent="0.2">
      <c r="A653" s="90" t="s">
        <v>2814</v>
      </c>
      <c r="B653" s="28" t="str">
        <f>"16"&amp;"."&amp;$B$777&amp;"."&amp;$B$778</f>
        <v>16.04.2023</v>
      </c>
      <c r="C653" s="82" t="s">
        <v>76</v>
      </c>
      <c r="D653" s="83">
        <f>ROUND((D654)/1000,5)</f>
        <v>1.558E-2</v>
      </c>
      <c r="E653" s="83">
        <f t="shared" ref="E653:AA653" si="375">ROUND((E654)/1000,5)</f>
        <v>0</v>
      </c>
      <c r="F653" s="83">
        <f t="shared" si="375"/>
        <v>0</v>
      </c>
      <c r="G653" s="83">
        <f t="shared" si="375"/>
        <v>0</v>
      </c>
      <c r="H653" s="83">
        <f t="shared" si="375"/>
        <v>0</v>
      </c>
      <c r="I653" s="83">
        <f t="shared" si="375"/>
        <v>1E-4</v>
      </c>
      <c r="J653" s="83">
        <f t="shared" si="375"/>
        <v>0.13914000000000001</v>
      </c>
      <c r="K653" s="83">
        <f t="shared" si="375"/>
        <v>0.18337999999999999</v>
      </c>
      <c r="L653" s="83">
        <f t="shared" si="375"/>
        <v>0.13958999999999999</v>
      </c>
      <c r="M653" s="83">
        <f t="shared" si="375"/>
        <v>2.3609999999999999E-2</v>
      </c>
      <c r="N653" s="83">
        <f t="shared" si="375"/>
        <v>0</v>
      </c>
      <c r="O653" s="83">
        <f t="shared" si="375"/>
        <v>0</v>
      </c>
      <c r="P653" s="83">
        <f t="shared" si="375"/>
        <v>0</v>
      </c>
      <c r="Q653" s="83">
        <f t="shared" si="375"/>
        <v>0</v>
      </c>
      <c r="R653" s="83">
        <f t="shared" si="375"/>
        <v>0</v>
      </c>
      <c r="S653" s="83">
        <f t="shared" si="375"/>
        <v>0</v>
      </c>
      <c r="T653" s="83">
        <f t="shared" si="375"/>
        <v>0</v>
      </c>
      <c r="U653" s="83">
        <f t="shared" si="375"/>
        <v>0</v>
      </c>
      <c r="V653" s="83">
        <f t="shared" si="375"/>
        <v>0</v>
      </c>
      <c r="W653" s="83">
        <f t="shared" si="375"/>
        <v>5.5129999999999998E-2</v>
      </c>
      <c r="X653" s="83">
        <f t="shared" si="375"/>
        <v>0</v>
      </c>
      <c r="Y653" s="83">
        <f t="shared" si="375"/>
        <v>0</v>
      </c>
      <c r="Z653" s="83">
        <f t="shared" si="375"/>
        <v>0</v>
      </c>
      <c r="AA653" s="83">
        <f t="shared" si="375"/>
        <v>0</v>
      </c>
    </row>
    <row r="654" spans="1:27" ht="12.75" customHeight="1" outlineLevel="1" x14ac:dyDescent="0.2">
      <c r="A654" s="91" t="s">
        <v>2815</v>
      </c>
      <c r="B654" s="63" t="s">
        <v>233</v>
      </c>
      <c r="C654" s="43" t="s">
        <v>79</v>
      </c>
      <c r="D654" s="44">
        <v>15.58</v>
      </c>
      <c r="E654" s="44">
        <v>0</v>
      </c>
      <c r="F654" s="44">
        <v>0</v>
      </c>
      <c r="G654" s="44">
        <v>0</v>
      </c>
      <c r="H654" s="44">
        <v>0</v>
      </c>
      <c r="I654" s="44">
        <v>0.1</v>
      </c>
      <c r="J654" s="44">
        <v>139.13999999999999</v>
      </c>
      <c r="K654" s="44">
        <v>183.38</v>
      </c>
      <c r="L654" s="44">
        <v>139.59</v>
      </c>
      <c r="M654" s="44">
        <v>23.61</v>
      </c>
      <c r="N654" s="44">
        <v>0</v>
      </c>
      <c r="O654" s="44">
        <v>0</v>
      </c>
      <c r="P654" s="44">
        <v>0</v>
      </c>
      <c r="Q654" s="44">
        <v>0</v>
      </c>
      <c r="R654" s="44">
        <v>0</v>
      </c>
      <c r="S654" s="44">
        <v>0</v>
      </c>
      <c r="T654" s="44">
        <v>0</v>
      </c>
      <c r="U654" s="44">
        <v>0</v>
      </c>
      <c r="V654" s="44">
        <v>0</v>
      </c>
      <c r="W654" s="44">
        <v>55.13</v>
      </c>
      <c r="X654" s="44">
        <v>0</v>
      </c>
      <c r="Y654" s="44">
        <v>0</v>
      </c>
      <c r="Z654" s="44">
        <v>0</v>
      </c>
      <c r="AA654" s="44">
        <v>0</v>
      </c>
    </row>
    <row r="655" spans="1:27" x14ac:dyDescent="0.2">
      <c r="A655" s="90" t="s">
        <v>2816</v>
      </c>
      <c r="B655" s="28" t="str">
        <f>"17"&amp;"."&amp;$B$777&amp;"."&amp;$B$778</f>
        <v>17.04.2023</v>
      </c>
      <c r="C655" s="82" t="s">
        <v>76</v>
      </c>
      <c r="D655" s="83">
        <f>ROUND((D656)/1000,5)</f>
        <v>1.0529999999999999E-2</v>
      </c>
      <c r="E655" s="83">
        <f t="shared" ref="E655:AA655" si="376">ROUND((E656)/1000,5)</f>
        <v>0</v>
      </c>
      <c r="F655" s="83">
        <f t="shared" si="376"/>
        <v>0</v>
      </c>
      <c r="G655" s="83">
        <f t="shared" si="376"/>
        <v>0</v>
      </c>
      <c r="H655" s="83">
        <f t="shared" si="376"/>
        <v>0</v>
      </c>
      <c r="I655" s="83">
        <f t="shared" si="376"/>
        <v>0</v>
      </c>
      <c r="J655" s="83">
        <f t="shared" si="376"/>
        <v>0.19398000000000001</v>
      </c>
      <c r="K655" s="83">
        <f t="shared" si="376"/>
        <v>6.8409999999999999E-2</v>
      </c>
      <c r="L655" s="83">
        <f t="shared" si="376"/>
        <v>2.0000000000000002E-5</v>
      </c>
      <c r="M655" s="83">
        <f t="shared" si="376"/>
        <v>4.0000000000000003E-5</v>
      </c>
      <c r="N655" s="83">
        <f t="shared" si="376"/>
        <v>2.283E-2</v>
      </c>
      <c r="O655" s="83">
        <f t="shared" si="376"/>
        <v>0</v>
      </c>
      <c r="P655" s="83">
        <f t="shared" si="376"/>
        <v>0</v>
      </c>
      <c r="Q655" s="83">
        <f t="shared" si="376"/>
        <v>0</v>
      </c>
      <c r="R655" s="83">
        <f t="shared" si="376"/>
        <v>0</v>
      </c>
      <c r="S655" s="83">
        <f t="shared" si="376"/>
        <v>0</v>
      </c>
      <c r="T655" s="83">
        <f t="shared" si="376"/>
        <v>0</v>
      </c>
      <c r="U655" s="83">
        <f t="shared" si="376"/>
        <v>0</v>
      </c>
      <c r="V655" s="83">
        <f t="shared" si="376"/>
        <v>0</v>
      </c>
      <c r="W655" s="83">
        <f t="shared" si="376"/>
        <v>0</v>
      </c>
      <c r="X655" s="83">
        <f t="shared" si="376"/>
        <v>0</v>
      </c>
      <c r="Y655" s="83">
        <f t="shared" si="376"/>
        <v>0</v>
      </c>
      <c r="Z655" s="83">
        <f t="shared" si="376"/>
        <v>0</v>
      </c>
      <c r="AA655" s="83">
        <f t="shared" si="376"/>
        <v>0</v>
      </c>
    </row>
    <row r="656" spans="1:27" ht="12.75" customHeight="1" outlineLevel="1" x14ac:dyDescent="0.2">
      <c r="A656" s="91" t="s">
        <v>2817</v>
      </c>
      <c r="B656" s="63" t="s">
        <v>233</v>
      </c>
      <c r="C656" s="43" t="s">
        <v>79</v>
      </c>
      <c r="D656" s="44">
        <v>10.53</v>
      </c>
      <c r="E656" s="44">
        <v>0</v>
      </c>
      <c r="F656" s="44">
        <v>0</v>
      </c>
      <c r="G656" s="44">
        <v>0</v>
      </c>
      <c r="H656" s="44">
        <v>0</v>
      </c>
      <c r="I656" s="44">
        <v>0</v>
      </c>
      <c r="J656" s="44">
        <v>193.98</v>
      </c>
      <c r="K656" s="44">
        <v>68.41</v>
      </c>
      <c r="L656" s="44">
        <v>0.02</v>
      </c>
      <c r="M656" s="44">
        <v>0.04</v>
      </c>
      <c r="N656" s="44">
        <v>22.83</v>
      </c>
      <c r="O656" s="44">
        <v>0</v>
      </c>
      <c r="P656" s="44">
        <v>0</v>
      </c>
      <c r="Q656" s="44">
        <v>0</v>
      </c>
      <c r="R656" s="44">
        <v>0</v>
      </c>
      <c r="S656" s="44">
        <v>0</v>
      </c>
      <c r="T656" s="44">
        <v>0</v>
      </c>
      <c r="U656" s="44">
        <v>0</v>
      </c>
      <c r="V656" s="44">
        <v>0</v>
      </c>
      <c r="W656" s="44">
        <v>0</v>
      </c>
      <c r="X656" s="44">
        <v>0</v>
      </c>
      <c r="Y656" s="44">
        <v>0</v>
      </c>
      <c r="Z656" s="44">
        <v>0</v>
      </c>
      <c r="AA656" s="44">
        <v>0</v>
      </c>
    </row>
    <row r="657" spans="1:27" x14ac:dyDescent="0.2">
      <c r="A657" s="90" t="s">
        <v>2818</v>
      </c>
      <c r="B657" s="28" t="str">
        <f>"18"&amp;"."&amp;$B$777&amp;"."&amp;$B$778</f>
        <v>18.04.2023</v>
      </c>
      <c r="C657" s="82" t="s">
        <v>76</v>
      </c>
      <c r="D657" s="83">
        <f>ROUND((D658)/1000,5)</f>
        <v>0</v>
      </c>
      <c r="E657" s="83">
        <f t="shared" ref="E657:AA657" si="377">ROUND((E658)/1000,5)</f>
        <v>0</v>
      </c>
      <c r="F657" s="83">
        <f t="shared" si="377"/>
        <v>0</v>
      </c>
      <c r="G657" s="83">
        <f t="shared" si="377"/>
        <v>0</v>
      </c>
      <c r="H657" s="83">
        <f t="shared" si="377"/>
        <v>0</v>
      </c>
      <c r="I657" s="83">
        <f t="shared" si="377"/>
        <v>3.6580000000000001E-2</v>
      </c>
      <c r="J657" s="83">
        <f t="shared" si="377"/>
        <v>0.14158999999999999</v>
      </c>
      <c r="K657" s="83">
        <f t="shared" si="377"/>
        <v>0.21195</v>
      </c>
      <c r="L657" s="83">
        <f t="shared" si="377"/>
        <v>0.14107</v>
      </c>
      <c r="M657" s="83">
        <f t="shared" si="377"/>
        <v>1.191E-2</v>
      </c>
      <c r="N657" s="83">
        <f t="shared" si="377"/>
        <v>0</v>
      </c>
      <c r="O657" s="83">
        <f t="shared" si="377"/>
        <v>0</v>
      </c>
      <c r="P657" s="83">
        <f t="shared" si="377"/>
        <v>4.2000000000000002E-4</v>
      </c>
      <c r="Q657" s="83">
        <f t="shared" si="377"/>
        <v>0</v>
      </c>
      <c r="R657" s="83">
        <f t="shared" si="377"/>
        <v>0</v>
      </c>
      <c r="S657" s="83">
        <f t="shared" si="377"/>
        <v>0.14041999999999999</v>
      </c>
      <c r="T657" s="83">
        <f t="shared" si="377"/>
        <v>4.3659999999999997E-2</v>
      </c>
      <c r="U657" s="83">
        <f t="shared" si="377"/>
        <v>0.20743</v>
      </c>
      <c r="V657" s="83">
        <f t="shared" si="377"/>
        <v>0.26788000000000001</v>
      </c>
      <c r="W657" s="83">
        <f t="shared" si="377"/>
        <v>0.28303</v>
      </c>
      <c r="X657" s="83">
        <f t="shared" si="377"/>
        <v>2.9749999999999999E-2</v>
      </c>
      <c r="Y657" s="83">
        <f t="shared" si="377"/>
        <v>0</v>
      </c>
      <c r="Z657" s="83">
        <f t="shared" si="377"/>
        <v>0</v>
      </c>
      <c r="AA657" s="83">
        <f t="shared" si="377"/>
        <v>0</v>
      </c>
    </row>
    <row r="658" spans="1:27" ht="12.75" customHeight="1" outlineLevel="1" x14ac:dyDescent="0.2">
      <c r="A658" s="91" t="s">
        <v>2819</v>
      </c>
      <c r="B658" s="63" t="s">
        <v>233</v>
      </c>
      <c r="C658" s="43" t="s">
        <v>79</v>
      </c>
      <c r="D658" s="44">
        <v>0</v>
      </c>
      <c r="E658" s="44">
        <v>0</v>
      </c>
      <c r="F658" s="44">
        <v>0</v>
      </c>
      <c r="G658" s="44">
        <v>0</v>
      </c>
      <c r="H658" s="44">
        <v>0</v>
      </c>
      <c r="I658" s="44">
        <v>36.58</v>
      </c>
      <c r="J658" s="44">
        <v>141.59</v>
      </c>
      <c r="K658" s="44">
        <v>211.95</v>
      </c>
      <c r="L658" s="44">
        <v>141.07</v>
      </c>
      <c r="M658" s="44">
        <v>11.91</v>
      </c>
      <c r="N658" s="44">
        <v>0</v>
      </c>
      <c r="O658" s="44">
        <v>0</v>
      </c>
      <c r="P658" s="44">
        <v>0.42</v>
      </c>
      <c r="Q658" s="44">
        <v>0</v>
      </c>
      <c r="R658" s="44">
        <v>0</v>
      </c>
      <c r="S658" s="44">
        <v>140.41999999999999</v>
      </c>
      <c r="T658" s="44">
        <v>43.66</v>
      </c>
      <c r="U658" s="44">
        <v>207.43</v>
      </c>
      <c r="V658" s="44">
        <v>267.88</v>
      </c>
      <c r="W658" s="44">
        <v>283.02999999999997</v>
      </c>
      <c r="X658" s="44">
        <v>29.75</v>
      </c>
      <c r="Y658" s="44">
        <v>0</v>
      </c>
      <c r="Z658" s="44">
        <v>0</v>
      </c>
      <c r="AA658" s="44">
        <v>0</v>
      </c>
    </row>
    <row r="659" spans="1:27" x14ac:dyDescent="0.2">
      <c r="A659" s="90" t="s">
        <v>2820</v>
      </c>
      <c r="B659" s="28" t="str">
        <f>"19"&amp;"."&amp;$B$777&amp;"."&amp;$B$778</f>
        <v>19.04.2023</v>
      </c>
      <c r="C659" s="82" t="s">
        <v>76</v>
      </c>
      <c r="D659" s="83">
        <f>ROUND((D660)/1000,5)</f>
        <v>0</v>
      </c>
      <c r="E659" s="83">
        <f t="shared" ref="E659:AA659" si="378">ROUND((E660)/1000,5)</f>
        <v>0</v>
      </c>
      <c r="F659" s="83">
        <f t="shared" si="378"/>
        <v>0</v>
      </c>
      <c r="G659" s="83">
        <f t="shared" si="378"/>
        <v>7.4730000000000005E-2</v>
      </c>
      <c r="H659" s="83">
        <f t="shared" si="378"/>
        <v>6.6199999999999995E-2</v>
      </c>
      <c r="I659" s="83">
        <f t="shared" si="378"/>
        <v>0.10735</v>
      </c>
      <c r="J659" s="83">
        <f t="shared" si="378"/>
        <v>0.19444</v>
      </c>
      <c r="K659" s="83">
        <f t="shared" si="378"/>
        <v>0.27707999999999999</v>
      </c>
      <c r="L659" s="83">
        <f t="shared" si="378"/>
        <v>0.24512999999999999</v>
      </c>
      <c r="M659" s="83">
        <f t="shared" si="378"/>
        <v>0.12651000000000001</v>
      </c>
      <c r="N659" s="83">
        <f t="shared" si="378"/>
        <v>6.2600000000000003E-2</v>
      </c>
      <c r="O659" s="83">
        <f t="shared" si="378"/>
        <v>4.0000000000000002E-4</v>
      </c>
      <c r="P659" s="83">
        <f t="shared" si="378"/>
        <v>8.2600000000000007E-2</v>
      </c>
      <c r="Q659" s="83">
        <f t="shared" si="378"/>
        <v>4.5990000000000003E-2</v>
      </c>
      <c r="R659" s="83">
        <f t="shared" si="378"/>
        <v>0</v>
      </c>
      <c r="S659" s="83">
        <f t="shared" si="378"/>
        <v>0</v>
      </c>
      <c r="T659" s="83">
        <f t="shared" si="378"/>
        <v>0</v>
      </c>
      <c r="U659" s="83">
        <f t="shared" si="378"/>
        <v>9.9059999999999995E-2</v>
      </c>
      <c r="V659" s="83">
        <f t="shared" si="378"/>
        <v>4.1309999999999999E-2</v>
      </c>
      <c r="W659" s="83">
        <f t="shared" si="378"/>
        <v>0.27948000000000001</v>
      </c>
      <c r="X659" s="83">
        <f t="shared" si="378"/>
        <v>5.611E-2</v>
      </c>
      <c r="Y659" s="83">
        <f t="shared" si="378"/>
        <v>0</v>
      </c>
      <c r="Z659" s="83">
        <f t="shared" si="378"/>
        <v>0</v>
      </c>
      <c r="AA659" s="83">
        <f t="shared" si="378"/>
        <v>0</v>
      </c>
    </row>
    <row r="660" spans="1:27" ht="12.75" customHeight="1" outlineLevel="1" x14ac:dyDescent="0.2">
      <c r="A660" s="91" t="s">
        <v>2821</v>
      </c>
      <c r="B660" s="63" t="s">
        <v>233</v>
      </c>
      <c r="C660" s="43" t="s">
        <v>79</v>
      </c>
      <c r="D660" s="44">
        <v>0</v>
      </c>
      <c r="E660" s="44">
        <v>0</v>
      </c>
      <c r="F660" s="44">
        <v>0</v>
      </c>
      <c r="G660" s="44">
        <v>74.73</v>
      </c>
      <c r="H660" s="44">
        <v>66.2</v>
      </c>
      <c r="I660" s="44">
        <v>107.35</v>
      </c>
      <c r="J660" s="44">
        <v>194.44</v>
      </c>
      <c r="K660" s="44">
        <v>277.08</v>
      </c>
      <c r="L660" s="44">
        <v>245.13</v>
      </c>
      <c r="M660" s="44">
        <v>126.51</v>
      </c>
      <c r="N660" s="44">
        <v>62.6</v>
      </c>
      <c r="O660" s="44">
        <v>0.4</v>
      </c>
      <c r="P660" s="44">
        <v>82.6</v>
      </c>
      <c r="Q660" s="44">
        <v>45.99</v>
      </c>
      <c r="R660" s="44">
        <v>0</v>
      </c>
      <c r="S660" s="44">
        <v>0</v>
      </c>
      <c r="T660" s="44">
        <v>0</v>
      </c>
      <c r="U660" s="44">
        <v>99.06</v>
      </c>
      <c r="V660" s="44">
        <v>41.31</v>
      </c>
      <c r="W660" s="44">
        <v>279.48</v>
      </c>
      <c r="X660" s="44">
        <v>56.11</v>
      </c>
      <c r="Y660" s="44">
        <v>0</v>
      </c>
      <c r="Z660" s="44">
        <v>0</v>
      </c>
      <c r="AA660" s="44">
        <v>0</v>
      </c>
    </row>
    <row r="661" spans="1:27" x14ac:dyDescent="0.2">
      <c r="A661" s="90" t="s">
        <v>2822</v>
      </c>
      <c r="B661" s="28" t="str">
        <f>"20"&amp;"."&amp;$B$777&amp;"."&amp;$B$778</f>
        <v>20.04.2023</v>
      </c>
      <c r="C661" s="82" t="s">
        <v>76</v>
      </c>
      <c r="D661" s="83">
        <f>ROUND((D662)/1000,5)</f>
        <v>0</v>
      </c>
      <c r="E661" s="83">
        <f t="shared" ref="E661:AA661" si="379">ROUND((E662)/1000,5)</f>
        <v>0</v>
      </c>
      <c r="F661" s="83">
        <f t="shared" si="379"/>
        <v>0</v>
      </c>
      <c r="G661" s="83">
        <f t="shared" si="379"/>
        <v>0</v>
      </c>
      <c r="H661" s="83">
        <f t="shared" si="379"/>
        <v>0</v>
      </c>
      <c r="I661" s="83">
        <f t="shared" si="379"/>
        <v>6.0600000000000001E-2</v>
      </c>
      <c r="J661" s="83">
        <f t="shared" si="379"/>
        <v>0.19359999999999999</v>
      </c>
      <c r="K661" s="83">
        <f t="shared" si="379"/>
        <v>0.26529999999999998</v>
      </c>
      <c r="L661" s="83">
        <f t="shared" si="379"/>
        <v>0.15126000000000001</v>
      </c>
      <c r="M661" s="83">
        <f t="shared" si="379"/>
        <v>1.721E-2</v>
      </c>
      <c r="N661" s="83">
        <f t="shared" si="379"/>
        <v>0.10475</v>
      </c>
      <c r="O661" s="83">
        <f t="shared" si="379"/>
        <v>0.11239</v>
      </c>
      <c r="P661" s="83">
        <f t="shared" si="379"/>
        <v>0.17732000000000001</v>
      </c>
      <c r="Q661" s="83">
        <f t="shared" si="379"/>
        <v>0.22548000000000001</v>
      </c>
      <c r="R661" s="83">
        <f t="shared" si="379"/>
        <v>0.18812000000000001</v>
      </c>
      <c r="S661" s="83">
        <f t="shared" si="379"/>
        <v>0.22187000000000001</v>
      </c>
      <c r="T661" s="83">
        <f t="shared" si="379"/>
        <v>0.16819000000000001</v>
      </c>
      <c r="U661" s="83">
        <f t="shared" si="379"/>
        <v>0.19109000000000001</v>
      </c>
      <c r="V661" s="83">
        <f t="shared" si="379"/>
        <v>0.21565999999999999</v>
      </c>
      <c r="W661" s="83">
        <f t="shared" si="379"/>
        <v>0.13780999999999999</v>
      </c>
      <c r="X661" s="83">
        <f t="shared" si="379"/>
        <v>0.14541999999999999</v>
      </c>
      <c r="Y661" s="83">
        <f t="shared" si="379"/>
        <v>3.056E-2</v>
      </c>
      <c r="Z661" s="83">
        <f t="shared" si="379"/>
        <v>0</v>
      </c>
      <c r="AA661" s="83">
        <f t="shared" si="379"/>
        <v>0</v>
      </c>
    </row>
    <row r="662" spans="1:27" ht="12.75" customHeight="1" outlineLevel="1" x14ac:dyDescent="0.2">
      <c r="A662" s="91" t="s">
        <v>2823</v>
      </c>
      <c r="B662" s="63" t="s">
        <v>233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0</v>
      </c>
      <c r="I662" s="44">
        <v>60.6</v>
      </c>
      <c r="J662" s="44">
        <v>193.6</v>
      </c>
      <c r="K662" s="44">
        <v>265.3</v>
      </c>
      <c r="L662" s="44">
        <v>151.26</v>
      </c>
      <c r="M662" s="44">
        <v>17.21</v>
      </c>
      <c r="N662" s="44">
        <v>104.75</v>
      </c>
      <c r="O662" s="44">
        <v>112.39</v>
      </c>
      <c r="P662" s="44">
        <v>177.32</v>
      </c>
      <c r="Q662" s="44">
        <v>225.48</v>
      </c>
      <c r="R662" s="44">
        <v>188.12</v>
      </c>
      <c r="S662" s="44">
        <v>221.87</v>
      </c>
      <c r="T662" s="44">
        <v>168.19</v>
      </c>
      <c r="U662" s="44">
        <v>191.09</v>
      </c>
      <c r="V662" s="44">
        <v>215.66</v>
      </c>
      <c r="W662" s="44">
        <v>137.81</v>
      </c>
      <c r="X662" s="44">
        <v>145.41999999999999</v>
      </c>
      <c r="Y662" s="44">
        <v>30.56</v>
      </c>
      <c r="Z662" s="44">
        <v>0</v>
      </c>
      <c r="AA662" s="44">
        <v>0</v>
      </c>
    </row>
    <row r="663" spans="1:27" x14ac:dyDescent="0.2">
      <c r="A663" s="90" t="s">
        <v>2824</v>
      </c>
      <c r="B663" s="28" t="str">
        <f>"21"&amp;"."&amp;$B$777&amp;"."&amp;$B$778</f>
        <v>21.04.2023</v>
      </c>
      <c r="C663" s="82" t="s">
        <v>76</v>
      </c>
      <c r="D663" s="83">
        <f>ROUND((D664)/1000,5)</f>
        <v>0</v>
      </c>
      <c r="E663" s="83">
        <f t="shared" ref="E663:AA663" si="380">ROUND((E664)/1000,5)</f>
        <v>0</v>
      </c>
      <c r="F663" s="83">
        <f t="shared" si="380"/>
        <v>9.8600000000000007E-3</v>
      </c>
      <c r="G663" s="83">
        <f t="shared" si="380"/>
        <v>4.4670000000000001E-2</v>
      </c>
      <c r="H663" s="83">
        <f t="shared" si="380"/>
        <v>8.3000000000000001E-4</v>
      </c>
      <c r="I663" s="83">
        <f t="shared" si="380"/>
        <v>0.23588999999999999</v>
      </c>
      <c r="J663" s="83">
        <f t="shared" si="380"/>
        <v>0.2848</v>
      </c>
      <c r="K663" s="83">
        <f t="shared" si="380"/>
        <v>0.24451000000000001</v>
      </c>
      <c r="L663" s="83">
        <f t="shared" si="380"/>
        <v>0.21529999999999999</v>
      </c>
      <c r="M663" s="83">
        <f t="shared" si="380"/>
        <v>0.10606</v>
      </c>
      <c r="N663" s="83">
        <f t="shared" si="380"/>
        <v>5.9389999999999998E-2</v>
      </c>
      <c r="O663" s="83">
        <f t="shared" si="380"/>
        <v>2.1479999999999999E-2</v>
      </c>
      <c r="P663" s="83">
        <f t="shared" si="380"/>
        <v>2.7310000000000001E-2</v>
      </c>
      <c r="Q663" s="83">
        <f t="shared" si="380"/>
        <v>4.3740000000000001E-2</v>
      </c>
      <c r="R663" s="83">
        <f t="shared" si="380"/>
        <v>5.94E-3</v>
      </c>
      <c r="S663" s="83">
        <f t="shared" si="380"/>
        <v>9.6769999999999995E-2</v>
      </c>
      <c r="T663" s="83">
        <f t="shared" si="380"/>
        <v>5.0819999999999997E-2</v>
      </c>
      <c r="U663" s="83">
        <f t="shared" si="380"/>
        <v>8.2659999999999997E-2</v>
      </c>
      <c r="V663" s="83">
        <f t="shared" si="380"/>
        <v>0.16227</v>
      </c>
      <c r="W663" s="83">
        <f t="shared" si="380"/>
        <v>0.20973</v>
      </c>
      <c r="X663" s="83">
        <f t="shared" si="380"/>
        <v>0.19467999999999999</v>
      </c>
      <c r="Y663" s="83">
        <f t="shared" si="380"/>
        <v>2.3700000000000001E-3</v>
      </c>
      <c r="Z663" s="83">
        <f t="shared" si="380"/>
        <v>0</v>
      </c>
      <c r="AA663" s="83">
        <f t="shared" si="380"/>
        <v>0</v>
      </c>
    </row>
    <row r="664" spans="1:27" ht="12.75" customHeight="1" outlineLevel="1" x14ac:dyDescent="0.2">
      <c r="A664" s="91" t="s">
        <v>2825</v>
      </c>
      <c r="B664" s="63" t="s">
        <v>233</v>
      </c>
      <c r="C664" s="43" t="s">
        <v>79</v>
      </c>
      <c r="D664" s="44">
        <v>0</v>
      </c>
      <c r="E664" s="44">
        <v>0</v>
      </c>
      <c r="F664" s="44">
        <v>9.86</v>
      </c>
      <c r="G664" s="44">
        <v>44.67</v>
      </c>
      <c r="H664" s="44">
        <v>0.83</v>
      </c>
      <c r="I664" s="44">
        <v>235.89</v>
      </c>
      <c r="J664" s="44">
        <v>284.8</v>
      </c>
      <c r="K664" s="44">
        <v>244.51</v>
      </c>
      <c r="L664" s="44">
        <v>215.3</v>
      </c>
      <c r="M664" s="44">
        <v>106.06</v>
      </c>
      <c r="N664" s="44">
        <v>59.39</v>
      </c>
      <c r="O664" s="44">
        <v>21.48</v>
      </c>
      <c r="P664" s="44">
        <v>27.31</v>
      </c>
      <c r="Q664" s="44">
        <v>43.74</v>
      </c>
      <c r="R664" s="44">
        <v>5.94</v>
      </c>
      <c r="S664" s="44">
        <v>96.77</v>
      </c>
      <c r="T664" s="44">
        <v>50.82</v>
      </c>
      <c r="U664" s="44">
        <v>82.66</v>
      </c>
      <c r="V664" s="44">
        <v>162.27000000000001</v>
      </c>
      <c r="W664" s="44">
        <v>209.73</v>
      </c>
      <c r="X664" s="44">
        <v>194.68</v>
      </c>
      <c r="Y664" s="44">
        <v>2.37</v>
      </c>
      <c r="Z664" s="44">
        <v>0</v>
      </c>
      <c r="AA664" s="44">
        <v>0</v>
      </c>
    </row>
    <row r="665" spans="1:27" x14ac:dyDescent="0.2">
      <c r="A665" s="90" t="s">
        <v>2826</v>
      </c>
      <c r="B665" s="28" t="str">
        <f>"22"&amp;"."&amp;$B$777&amp;"."&amp;$B$778</f>
        <v>22.04.2023</v>
      </c>
      <c r="C665" s="82" t="s">
        <v>76</v>
      </c>
      <c r="D665" s="83">
        <f>ROUND((D666)/1000,5)</f>
        <v>0</v>
      </c>
      <c r="E665" s="83">
        <f t="shared" ref="E665:AA665" si="381">ROUND((E666)/1000,5)</f>
        <v>0</v>
      </c>
      <c r="F665" s="83">
        <f t="shared" si="381"/>
        <v>0</v>
      </c>
      <c r="G665" s="83">
        <f t="shared" si="381"/>
        <v>0</v>
      </c>
      <c r="H665" s="83">
        <f t="shared" si="381"/>
        <v>4.4000000000000002E-4</v>
      </c>
      <c r="I665" s="83">
        <f t="shared" si="381"/>
        <v>0</v>
      </c>
      <c r="J665" s="83">
        <f t="shared" si="381"/>
        <v>0</v>
      </c>
      <c r="K665" s="83">
        <f t="shared" si="381"/>
        <v>6.4579999999999999E-2</v>
      </c>
      <c r="L665" s="83">
        <f t="shared" si="381"/>
        <v>0.23526</v>
      </c>
      <c r="M665" s="83">
        <f t="shared" si="381"/>
        <v>8.6389999999999995E-2</v>
      </c>
      <c r="N665" s="83">
        <f t="shared" si="381"/>
        <v>9.2030000000000001E-2</v>
      </c>
      <c r="O665" s="83">
        <f t="shared" si="381"/>
        <v>6.8180000000000004E-2</v>
      </c>
      <c r="P665" s="83">
        <f t="shared" si="381"/>
        <v>5.0639999999999998E-2</v>
      </c>
      <c r="Q665" s="83">
        <f t="shared" si="381"/>
        <v>0</v>
      </c>
      <c r="R665" s="83">
        <f t="shared" si="381"/>
        <v>1.162E-2</v>
      </c>
      <c r="S665" s="83">
        <f t="shared" si="381"/>
        <v>3.2699999999999999E-3</v>
      </c>
      <c r="T665" s="83">
        <f t="shared" si="381"/>
        <v>2.6079999999999999E-2</v>
      </c>
      <c r="U665" s="83">
        <f t="shared" si="381"/>
        <v>3.2919999999999998E-2</v>
      </c>
      <c r="V665" s="83">
        <f t="shared" si="381"/>
        <v>6.83E-2</v>
      </c>
      <c r="W665" s="83">
        <f t="shared" si="381"/>
        <v>0.12731000000000001</v>
      </c>
      <c r="X665" s="83">
        <f t="shared" si="381"/>
        <v>0.16658999999999999</v>
      </c>
      <c r="Y665" s="83">
        <f t="shared" si="381"/>
        <v>0</v>
      </c>
      <c r="Z665" s="83">
        <f t="shared" si="381"/>
        <v>0</v>
      </c>
      <c r="AA665" s="83">
        <f t="shared" si="381"/>
        <v>0</v>
      </c>
    </row>
    <row r="666" spans="1:27" ht="12.75" customHeight="1" outlineLevel="1" x14ac:dyDescent="0.2">
      <c r="A666" s="91" t="s">
        <v>2827</v>
      </c>
      <c r="B666" s="63" t="s">
        <v>233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0.44</v>
      </c>
      <c r="I666" s="44">
        <v>0</v>
      </c>
      <c r="J666" s="44">
        <v>0</v>
      </c>
      <c r="K666" s="44">
        <v>64.58</v>
      </c>
      <c r="L666" s="44">
        <v>235.26</v>
      </c>
      <c r="M666" s="44">
        <v>86.39</v>
      </c>
      <c r="N666" s="44">
        <v>92.03</v>
      </c>
      <c r="O666" s="44">
        <v>68.180000000000007</v>
      </c>
      <c r="P666" s="44">
        <v>50.64</v>
      </c>
      <c r="Q666" s="44">
        <v>0</v>
      </c>
      <c r="R666" s="44">
        <v>11.62</v>
      </c>
      <c r="S666" s="44">
        <v>3.27</v>
      </c>
      <c r="T666" s="44">
        <v>26.08</v>
      </c>
      <c r="U666" s="44">
        <v>32.92</v>
      </c>
      <c r="V666" s="44">
        <v>68.3</v>
      </c>
      <c r="W666" s="44">
        <v>127.31</v>
      </c>
      <c r="X666" s="44">
        <v>166.59</v>
      </c>
      <c r="Y666" s="44">
        <v>0</v>
      </c>
      <c r="Z666" s="44">
        <v>0</v>
      </c>
      <c r="AA666" s="44">
        <v>0</v>
      </c>
    </row>
    <row r="667" spans="1:27" x14ac:dyDescent="0.2">
      <c r="A667" s="90" t="s">
        <v>2828</v>
      </c>
      <c r="B667" s="28" t="str">
        <f>"23"&amp;"."&amp;$B$777&amp;"."&amp;$B$778</f>
        <v>23.04.2023</v>
      </c>
      <c r="C667" s="82" t="s">
        <v>76</v>
      </c>
      <c r="D667" s="83">
        <f>ROUND((D668)/1000,5)</f>
        <v>0</v>
      </c>
      <c r="E667" s="83">
        <f t="shared" ref="E667:AA667" si="382">ROUND((E668)/1000,5)</f>
        <v>0</v>
      </c>
      <c r="F667" s="83">
        <f t="shared" si="382"/>
        <v>0</v>
      </c>
      <c r="G667" s="83">
        <f t="shared" si="382"/>
        <v>0</v>
      </c>
      <c r="H667" s="83">
        <f t="shared" si="382"/>
        <v>0</v>
      </c>
      <c r="I667" s="83">
        <f t="shared" si="382"/>
        <v>0</v>
      </c>
      <c r="J667" s="83">
        <f t="shared" si="382"/>
        <v>0</v>
      </c>
      <c r="K667" s="83">
        <f t="shared" si="382"/>
        <v>0.18256</v>
      </c>
      <c r="L667" s="83">
        <f t="shared" si="382"/>
        <v>0.19488</v>
      </c>
      <c r="M667" s="83">
        <f t="shared" si="382"/>
        <v>9.0670000000000001E-2</v>
      </c>
      <c r="N667" s="83">
        <f t="shared" si="382"/>
        <v>4.1090000000000002E-2</v>
      </c>
      <c r="O667" s="83">
        <f t="shared" si="382"/>
        <v>0</v>
      </c>
      <c r="P667" s="83">
        <f t="shared" si="382"/>
        <v>1.6490000000000001E-2</v>
      </c>
      <c r="Q667" s="83">
        <f t="shared" si="382"/>
        <v>6.5799999999999997E-2</v>
      </c>
      <c r="R667" s="83">
        <f t="shared" si="382"/>
        <v>6.8890000000000007E-2</v>
      </c>
      <c r="S667" s="83">
        <f t="shared" si="382"/>
        <v>7.689E-2</v>
      </c>
      <c r="T667" s="83">
        <f t="shared" si="382"/>
        <v>9.1050000000000006E-2</v>
      </c>
      <c r="U667" s="83">
        <f t="shared" si="382"/>
        <v>0.17433999999999999</v>
      </c>
      <c r="V667" s="83">
        <f t="shared" si="382"/>
        <v>6.6820000000000004E-2</v>
      </c>
      <c r="W667" s="83">
        <f t="shared" si="382"/>
        <v>0.29521999999999998</v>
      </c>
      <c r="X667" s="83">
        <f t="shared" si="382"/>
        <v>0.22353999999999999</v>
      </c>
      <c r="Y667" s="83">
        <f t="shared" si="382"/>
        <v>7.8700000000000003E-3</v>
      </c>
      <c r="Z667" s="83">
        <f t="shared" si="382"/>
        <v>0</v>
      </c>
      <c r="AA667" s="83">
        <f t="shared" si="382"/>
        <v>0</v>
      </c>
    </row>
    <row r="668" spans="1:27" ht="12.75" customHeight="1" outlineLevel="1" x14ac:dyDescent="0.2">
      <c r="A668" s="91" t="s">
        <v>2829</v>
      </c>
      <c r="B668" s="63" t="s">
        <v>233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0</v>
      </c>
      <c r="J668" s="44">
        <v>0</v>
      </c>
      <c r="K668" s="44">
        <v>182.56</v>
      </c>
      <c r="L668" s="44">
        <v>194.88</v>
      </c>
      <c r="M668" s="44">
        <v>90.67</v>
      </c>
      <c r="N668" s="44">
        <v>41.09</v>
      </c>
      <c r="O668" s="44">
        <v>0</v>
      </c>
      <c r="P668" s="44">
        <v>16.489999999999998</v>
      </c>
      <c r="Q668" s="44">
        <v>65.8</v>
      </c>
      <c r="R668" s="44">
        <v>68.89</v>
      </c>
      <c r="S668" s="44">
        <v>76.89</v>
      </c>
      <c r="T668" s="44">
        <v>91.05</v>
      </c>
      <c r="U668" s="44">
        <v>174.34</v>
      </c>
      <c r="V668" s="44">
        <v>66.819999999999993</v>
      </c>
      <c r="W668" s="44">
        <v>295.22000000000003</v>
      </c>
      <c r="X668" s="44">
        <v>223.54</v>
      </c>
      <c r="Y668" s="44">
        <v>7.87</v>
      </c>
      <c r="Z668" s="44">
        <v>0</v>
      </c>
      <c r="AA668" s="44">
        <v>0</v>
      </c>
    </row>
    <row r="669" spans="1:27" x14ac:dyDescent="0.2">
      <c r="A669" s="90" t="s">
        <v>2830</v>
      </c>
      <c r="B669" s="28" t="str">
        <f>"24"&amp;"."&amp;$B$777&amp;"."&amp;$B$778</f>
        <v>24.04.2023</v>
      </c>
      <c r="C669" s="82" t="s">
        <v>76</v>
      </c>
      <c r="D669" s="83">
        <f>ROUND((D670)/1000,5)</f>
        <v>0</v>
      </c>
      <c r="E669" s="83">
        <f t="shared" ref="E669:AA669" si="383">ROUND((E670)/1000,5)</f>
        <v>0</v>
      </c>
      <c r="F669" s="83">
        <f t="shared" si="383"/>
        <v>0</v>
      </c>
      <c r="G669" s="83">
        <f t="shared" si="383"/>
        <v>0</v>
      </c>
      <c r="H669" s="83">
        <f t="shared" si="383"/>
        <v>0</v>
      </c>
      <c r="I669" s="83">
        <f t="shared" si="383"/>
        <v>0.12426</v>
      </c>
      <c r="J669" s="83">
        <f t="shared" si="383"/>
        <v>0.12725</v>
      </c>
      <c r="K669" s="83">
        <f t="shared" si="383"/>
        <v>7.8909999999999994E-2</v>
      </c>
      <c r="L669" s="83">
        <f t="shared" si="383"/>
        <v>0.13311000000000001</v>
      </c>
      <c r="M669" s="83">
        <f t="shared" si="383"/>
        <v>5.0160000000000003E-2</v>
      </c>
      <c r="N669" s="83">
        <f t="shared" si="383"/>
        <v>0</v>
      </c>
      <c r="O669" s="83">
        <f t="shared" si="383"/>
        <v>0</v>
      </c>
      <c r="P669" s="83">
        <f t="shared" si="383"/>
        <v>5.4829999999999997E-2</v>
      </c>
      <c r="Q669" s="83">
        <f t="shared" si="383"/>
        <v>0</v>
      </c>
      <c r="R669" s="83">
        <f t="shared" si="383"/>
        <v>3.9030000000000002E-2</v>
      </c>
      <c r="S669" s="83">
        <f t="shared" si="383"/>
        <v>2.7189999999999999E-2</v>
      </c>
      <c r="T669" s="83">
        <f t="shared" si="383"/>
        <v>2.409E-2</v>
      </c>
      <c r="U669" s="83">
        <f t="shared" si="383"/>
        <v>9.9299999999999996E-3</v>
      </c>
      <c r="V669" s="83">
        <f t="shared" si="383"/>
        <v>9.461E-2</v>
      </c>
      <c r="W669" s="83">
        <f t="shared" si="383"/>
        <v>0.1497</v>
      </c>
      <c r="X669" s="83">
        <f t="shared" si="383"/>
        <v>7.8759999999999997E-2</v>
      </c>
      <c r="Y669" s="83">
        <f t="shared" si="383"/>
        <v>0</v>
      </c>
      <c r="Z669" s="83">
        <f t="shared" si="383"/>
        <v>0</v>
      </c>
      <c r="AA669" s="83">
        <f t="shared" si="383"/>
        <v>0</v>
      </c>
    </row>
    <row r="670" spans="1:27" ht="12.75" customHeight="1" outlineLevel="1" x14ac:dyDescent="0.2">
      <c r="A670" s="91" t="s">
        <v>2831</v>
      </c>
      <c r="B670" s="63" t="s">
        <v>233</v>
      </c>
      <c r="C670" s="43" t="s">
        <v>79</v>
      </c>
      <c r="D670" s="44">
        <v>0</v>
      </c>
      <c r="E670" s="44">
        <v>0</v>
      </c>
      <c r="F670" s="44">
        <v>0</v>
      </c>
      <c r="G670" s="44">
        <v>0</v>
      </c>
      <c r="H670" s="44">
        <v>0</v>
      </c>
      <c r="I670" s="44">
        <v>124.26</v>
      </c>
      <c r="J670" s="44">
        <v>127.25</v>
      </c>
      <c r="K670" s="44">
        <v>78.91</v>
      </c>
      <c r="L670" s="44">
        <v>133.11000000000001</v>
      </c>
      <c r="M670" s="44">
        <v>50.16</v>
      </c>
      <c r="N670" s="44">
        <v>0</v>
      </c>
      <c r="O670" s="44">
        <v>0</v>
      </c>
      <c r="P670" s="44">
        <v>54.83</v>
      </c>
      <c r="Q670" s="44">
        <v>0</v>
      </c>
      <c r="R670" s="44">
        <v>39.03</v>
      </c>
      <c r="S670" s="44">
        <v>27.19</v>
      </c>
      <c r="T670" s="44">
        <v>24.09</v>
      </c>
      <c r="U670" s="44">
        <v>9.93</v>
      </c>
      <c r="V670" s="44">
        <v>94.61</v>
      </c>
      <c r="W670" s="44">
        <v>149.69999999999999</v>
      </c>
      <c r="X670" s="44">
        <v>78.760000000000005</v>
      </c>
      <c r="Y670" s="44">
        <v>0</v>
      </c>
      <c r="Z670" s="44">
        <v>0</v>
      </c>
      <c r="AA670" s="44">
        <v>0</v>
      </c>
    </row>
    <row r="671" spans="1:27" x14ac:dyDescent="0.2">
      <c r="A671" s="90" t="s">
        <v>2832</v>
      </c>
      <c r="B671" s="28" t="str">
        <f>"25"&amp;"."&amp;$B$777&amp;"."&amp;$B$778</f>
        <v>25.04.2023</v>
      </c>
      <c r="C671" s="82" t="s">
        <v>76</v>
      </c>
      <c r="D671" s="83">
        <f>ROUND((D672)/1000,5)</f>
        <v>0</v>
      </c>
      <c r="E671" s="83">
        <f t="shared" ref="E671:AA671" si="384">ROUND((E672)/1000,5)</f>
        <v>0</v>
      </c>
      <c r="F671" s="83">
        <f t="shared" si="384"/>
        <v>0</v>
      </c>
      <c r="G671" s="83">
        <f t="shared" si="384"/>
        <v>0</v>
      </c>
      <c r="H671" s="83">
        <f t="shared" si="384"/>
        <v>0</v>
      </c>
      <c r="I671" s="83">
        <f t="shared" si="384"/>
        <v>0.10058</v>
      </c>
      <c r="J671" s="83">
        <f t="shared" si="384"/>
        <v>0.14491999999999999</v>
      </c>
      <c r="K671" s="83">
        <f t="shared" si="384"/>
        <v>0.14585999999999999</v>
      </c>
      <c r="L671" s="83">
        <f t="shared" si="384"/>
        <v>6.9980000000000001E-2</v>
      </c>
      <c r="M671" s="83">
        <f t="shared" si="384"/>
        <v>0</v>
      </c>
      <c r="N671" s="83">
        <f t="shared" si="384"/>
        <v>0</v>
      </c>
      <c r="O671" s="83">
        <f t="shared" si="384"/>
        <v>0</v>
      </c>
      <c r="P671" s="83">
        <f t="shared" si="384"/>
        <v>0</v>
      </c>
      <c r="Q671" s="83">
        <f t="shared" si="384"/>
        <v>0</v>
      </c>
      <c r="R671" s="83">
        <f t="shared" si="384"/>
        <v>0</v>
      </c>
      <c r="S671" s="83">
        <f t="shared" si="384"/>
        <v>6.7999999999999996E-3</v>
      </c>
      <c r="T671" s="83">
        <f t="shared" si="384"/>
        <v>2.8E-3</v>
      </c>
      <c r="U671" s="83">
        <f t="shared" si="384"/>
        <v>3.0779999999999998E-2</v>
      </c>
      <c r="V671" s="83">
        <f t="shared" si="384"/>
        <v>0</v>
      </c>
      <c r="W671" s="83">
        <f t="shared" si="384"/>
        <v>7.8799999999999995E-2</v>
      </c>
      <c r="X671" s="83">
        <f t="shared" si="384"/>
        <v>0</v>
      </c>
      <c r="Y671" s="83">
        <f t="shared" si="384"/>
        <v>0</v>
      </c>
      <c r="Z671" s="83">
        <f t="shared" si="384"/>
        <v>0</v>
      </c>
      <c r="AA671" s="83">
        <f t="shared" si="384"/>
        <v>0</v>
      </c>
    </row>
    <row r="672" spans="1:27" ht="12.75" customHeight="1" outlineLevel="1" x14ac:dyDescent="0.2">
      <c r="A672" s="91" t="s">
        <v>2833</v>
      </c>
      <c r="B672" s="63" t="s">
        <v>233</v>
      </c>
      <c r="C672" s="43" t="s">
        <v>79</v>
      </c>
      <c r="D672" s="44">
        <v>0</v>
      </c>
      <c r="E672" s="44">
        <v>0</v>
      </c>
      <c r="F672" s="44">
        <v>0</v>
      </c>
      <c r="G672" s="44">
        <v>0</v>
      </c>
      <c r="H672" s="44">
        <v>0</v>
      </c>
      <c r="I672" s="44">
        <v>100.58</v>
      </c>
      <c r="J672" s="44">
        <v>144.91999999999999</v>
      </c>
      <c r="K672" s="44">
        <v>145.86000000000001</v>
      </c>
      <c r="L672" s="44">
        <v>69.98</v>
      </c>
      <c r="M672" s="44">
        <v>0</v>
      </c>
      <c r="N672" s="44">
        <v>0</v>
      </c>
      <c r="O672" s="44">
        <v>0</v>
      </c>
      <c r="P672" s="44">
        <v>0</v>
      </c>
      <c r="Q672" s="44">
        <v>0</v>
      </c>
      <c r="R672" s="44">
        <v>0</v>
      </c>
      <c r="S672" s="44">
        <v>6.8</v>
      </c>
      <c r="T672" s="44">
        <v>2.8</v>
      </c>
      <c r="U672" s="44">
        <v>30.78</v>
      </c>
      <c r="V672" s="44">
        <v>0</v>
      </c>
      <c r="W672" s="44">
        <v>78.8</v>
      </c>
      <c r="X672" s="44">
        <v>0</v>
      </c>
      <c r="Y672" s="44">
        <v>0</v>
      </c>
      <c r="Z672" s="44">
        <v>0</v>
      </c>
      <c r="AA672" s="44">
        <v>0</v>
      </c>
    </row>
    <row r="673" spans="1:27" x14ac:dyDescent="0.2">
      <c r="A673" s="90" t="s">
        <v>2834</v>
      </c>
      <c r="B673" s="28" t="str">
        <f>"26"&amp;"."&amp;$B$777&amp;"."&amp;$B$778</f>
        <v>26.04.2023</v>
      </c>
      <c r="C673" s="82" t="s">
        <v>76</v>
      </c>
      <c r="D673" s="83">
        <f>ROUND((D674)/1000,5)</f>
        <v>0</v>
      </c>
      <c r="E673" s="83">
        <f t="shared" ref="E673:AA673" si="385">ROUND((E674)/1000,5)</f>
        <v>0</v>
      </c>
      <c r="F673" s="83">
        <f t="shared" si="385"/>
        <v>0</v>
      </c>
      <c r="G673" s="83">
        <f t="shared" si="385"/>
        <v>0</v>
      </c>
      <c r="H673" s="83">
        <f t="shared" si="385"/>
        <v>0</v>
      </c>
      <c r="I673" s="83">
        <f t="shared" si="385"/>
        <v>0.12675</v>
      </c>
      <c r="J673" s="83">
        <f t="shared" si="385"/>
        <v>0.16600000000000001</v>
      </c>
      <c r="K673" s="83">
        <f t="shared" si="385"/>
        <v>0.14732999999999999</v>
      </c>
      <c r="L673" s="83">
        <f t="shared" si="385"/>
        <v>0.12415</v>
      </c>
      <c r="M673" s="83">
        <f t="shared" si="385"/>
        <v>4.3299999999999998E-2</v>
      </c>
      <c r="N673" s="83">
        <f t="shared" si="385"/>
        <v>4.2840000000000003E-2</v>
      </c>
      <c r="O673" s="83">
        <f t="shared" si="385"/>
        <v>6.9930000000000006E-2</v>
      </c>
      <c r="P673" s="83">
        <f t="shared" si="385"/>
        <v>4.2720000000000001E-2</v>
      </c>
      <c r="Q673" s="83">
        <f t="shared" si="385"/>
        <v>5.772E-2</v>
      </c>
      <c r="R673" s="83">
        <f t="shared" si="385"/>
        <v>2.1569999999999999E-2</v>
      </c>
      <c r="S673" s="83">
        <f t="shared" si="385"/>
        <v>6.5659999999999996E-2</v>
      </c>
      <c r="T673" s="83">
        <f t="shared" si="385"/>
        <v>7.7859999999999999E-2</v>
      </c>
      <c r="U673" s="83">
        <f t="shared" si="385"/>
        <v>8.3720000000000003E-2</v>
      </c>
      <c r="V673" s="83">
        <f t="shared" si="385"/>
        <v>0.10399</v>
      </c>
      <c r="W673" s="83">
        <f t="shared" si="385"/>
        <v>0.11316</v>
      </c>
      <c r="X673" s="83">
        <f t="shared" si="385"/>
        <v>7.7350000000000002E-2</v>
      </c>
      <c r="Y673" s="83">
        <f t="shared" si="385"/>
        <v>0</v>
      </c>
      <c r="Z673" s="83">
        <f t="shared" si="385"/>
        <v>0</v>
      </c>
      <c r="AA673" s="83">
        <f t="shared" si="385"/>
        <v>0</v>
      </c>
    </row>
    <row r="674" spans="1:27" ht="12.75" customHeight="1" outlineLevel="1" x14ac:dyDescent="0.2">
      <c r="A674" s="91" t="s">
        <v>2835</v>
      </c>
      <c r="B674" s="63" t="s">
        <v>233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0</v>
      </c>
      <c r="I674" s="44">
        <v>126.75</v>
      </c>
      <c r="J674" s="44">
        <v>166</v>
      </c>
      <c r="K674" s="44">
        <v>147.33000000000001</v>
      </c>
      <c r="L674" s="44">
        <v>124.15</v>
      </c>
      <c r="M674" s="44">
        <v>43.3</v>
      </c>
      <c r="N674" s="44">
        <v>42.84</v>
      </c>
      <c r="O674" s="44">
        <v>69.930000000000007</v>
      </c>
      <c r="P674" s="44">
        <v>42.72</v>
      </c>
      <c r="Q674" s="44">
        <v>57.72</v>
      </c>
      <c r="R674" s="44">
        <v>21.57</v>
      </c>
      <c r="S674" s="44">
        <v>65.66</v>
      </c>
      <c r="T674" s="44">
        <v>77.86</v>
      </c>
      <c r="U674" s="44">
        <v>83.72</v>
      </c>
      <c r="V674" s="44">
        <v>103.99</v>
      </c>
      <c r="W674" s="44">
        <v>113.16</v>
      </c>
      <c r="X674" s="44">
        <v>77.349999999999994</v>
      </c>
      <c r="Y674" s="44">
        <v>0</v>
      </c>
      <c r="Z674" s="44">
        <v>0</v>
      </c>
      <c r="AA674" s="44">
        <v>0</v>
      </c>
    </row>
    <row r="675" spans="1:27" x14ac:dyDescent="0.2">
      <c r="A675" s="90" t="s">
        <v>2836</v>
      </c>
      <c r="B675" s="28" t="str">
        <f>"27"&amp;"."&amp;$B$777&amp;"."&amp;$B$778</f>
        <v>27.04.2023</v>
      </c>
      <c r="C675" s="82" t="s">
        <v>76</v>
      </c>
      <c r="D675" s="83">
        <f>ROUND((D676)/1000,5)</f>
        <v>0</v>
      </c>
      <c r="E675" s="83">
        <f t="shared" ref="E675:AA675" si="386">ROUND((E676)/1000,5)</f>
        <v>0</v>
      </c>
      <c r="F675" s="83">
        <f t="shared" si="386"/>
        <v>0</v>
      </c>
      <c r="G675" s="83">
        <f t="shared" si="386"/>
        <v>0</v>
      </c>
      <c r="H675" s="83">
        <f t="shared" si="386"/>
        <v>0</v>
      </c>
      <c r="I675" s="83">
        <f t="shared" si="386"/>
        <v>0.10907</v>
      </c>
      <c r="J675" s="83">
        <f t="shared" si="386"/>
        <v>0.12531999999999999</v>
      </c>
      <c r="K675" s="83">
        <f t="shared" si="386"/>
        <v>0.11623</v>
      </c>
      <c r="L675" s="83">
        <f t="shared" si="386"/>
        <v>7.4999999999999997E-3</v>
      </c>
      <c r="M675" s="83">
        <f t="shared" si="386"/>
        <v>2.938E-2</v>
      </c>
      <c r="N675" s="83">
        <f t="shared" si="386"/>
        <v>1.06E-3</v>
      </c>
      <c r="O675" s="83">
        <f t="shared" si="386"/>
        <v>0</v>
      </c>
      <c r="P675" s="83">
        <f t="shared" si="386"/>
        <v>0</v>
      </c>
      <c r="Q675" s="83">
        <f t="shared" si="386"/>
        <v>0</v>
      </c>
      <c r="R675" s="83">
        <f t="shared" si="386"/>
        <v>0</v>
      </c>
      <c r="S675" s="83">
        <f t="shared" si="386"/>
        <v>0</v>
      </c>
      <c r="T675" s="83">
        <f t="shared" si="386"/>
        <v>0</v>
      </c>
      <c r="U675" s="83">
        <f t="shared" si="386"/>
        <v>1.08E-3</v>
      </c>
      <c r="V675" s="83">
        <f t="shared" si="386"/>
        <v>0</v>
      </c>
      <c r="W675" s="83">
        <f t="shared" si="386"/>
        <v>0.11516999999999999</v>
      </c>
      <c r="X675" s="83">
        <f t="shared" si="386"/>
        <v>0.13174</v>
      </c>
      <c r="Y675" s="83">
        <f t="shared" si="386"/>
        <v>0</v>
      </c>
      <c r="Z675" s="83">
        <f t="shared" si="386"/>
        <v>0</v>
      </c>
      <c r="AA675" s="83">
        <f t="shared" si="386"/>
        <v>0</v>
      </c>
    </row>
    <row r="676" spans="1:27" ht="12.75" customHeight="1" outlineLevel="1" x14ac:dyDescent="0.2">
      <c r="A676" s="91" t="s">
        <v>2837</v>
      </c>
      <c r="B676" s="63" t="s">
        <v>233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109.07</v>
      </c>
      <c r="J676" s="44">
        <v>125.32</v>
      </c>
      <c r="K676" s="44">
        <v>116.23</v>
      </c>
      <c r="L676" s="44">
        <v>7.5</v>
      </c>
      <c r="M676" s="44">
        <v>29.38</v>
      </c>
      <c r="N676" s="44">
        <v>1.06</v>
      </c>
      <c r="O676" s="44">
        <v>0</v>
      </c>
      <c r="P676" s="44">
        <v>0</v>
      </c>
      <c r="Q676" s="44">
        <v>0</v>
      </c>
      <c r="R676" s="44">
        <v>0</v>
      </c>
      <c r="S676" s="44">
        <v>0</v>
      </c>
      <c r="T676" s="44">
        <v>0</v>
      </c>
      <c r="U676" s="44">
        <v>1.08</v>
      </c>
      <c r="V676" s="44">
        <v>0</v>
      </c>
      <c r="W676" s="44">
        <v>115.17</v>
      </c>
      <c r="X676" s="44">
        <v>131.74</v>
      </c>
      <c r="Y676" s="44">
        <v>0</v>
      </c>
      <c r="Z676" s="44">
        <v>0</v>
      </c>
      <c r="AA676" s="44">
        <v>0</v>
      </c>
    </row>
    <row r="677" spans="1:27" x14ac:dyDescent="0.2">
      <c r="A677" s="90" t="s">
        <v>2838</v>
      </c>
      <c r="B677" s="28" t="str">
        <f>"28"&amp;"."&amp;$B$777&amp;"."&amp;$B$778</f>
        <v>28.04.2023</v>
      </c>
      <c r="C677" s="82" t="s">
        <v>76</v>
      </c>
      <c r="D677" s="83">
        <f>ROUND((D678)/1000,5)</f>
        <v>0</v>
      </c>
      <c r="E677" s="83">
        <f t="shared" ref="E677:AA677" si="387">ROUND((E678)/1000,5)</f>
        <v>0</v>
      </c>
      <c r="F677" s="83">
        <f t="shared" si="387"/>
        <v>0</v>
      </c>
      <c r="G677" s="83">
        <f t="shared" si="387"/>
        <v>0</v>
      </c>
      <c r="H677" s="83">
        <f t="shared" si="387"/>
        <v>6.0000000000000002E-5</v>
      </c>
      <c r="I677" s="83">
        <f t="shared" si="387"/>
        <v>0.17238000000000001</v>
      </c>
      <c r="J677" s="83">
        <f t="shared" si="387"/>
        <v>0.17829</v>
      </c>
      <c r="K677" s="83">
        <f t="shared" si="387"/>
        <v>0.12043</v>
      </c>
      <c r="L677" s="83">
        <f t="shared" si="387"/>
        <v>4.3229999999999998E-2</v>
      </c>
      <c r="M677" s="83">
        <f t="shared" si="387"/>
        <v>3.0939999999999999E-2</v>
      </c>
      <c r="N677" s="83">
        <f t="shared" si="387"/>
        <v>0</v>
      </c>
      <c r="O677" s="83">
        <f t="shared" si="387"/>
        <v>2.0619999999999999E-2</v>
      </c>
      <c r="P677" s="83">
        <f t="shared" si="387"/>
        <v>8.1769999999999995E-2</v>
      </c>
      <c r="Q677" s="83">
        <f t="shared" si="387"/>
        <v>7.1419999999999997E-2</v>
      </c>
      <c r="R677" s="83">
        <f t="shared" si="387"/>
        <v>8.3290000000000003E-2</v>
      </c>
      <c r="S677" s="83">
        <f t="shared" si="387"/>
        <v>1.72E-3</v>
      </c>
      <c r="T677" s="83">
        <f t="shared" si="387"/>
        <v>4.2070000000000003E-2</v>
      </c>
      <c r="U677" s="83">
        <f t="shared" si="387"/>
        <v>8.8410000000000002E-2</v>
      </c>
      <c r="V677" s="83">
        <f t="shared" si="387"/>
        <v>0.13317000000000001</v>
      </c>
      <c r="W677" s="83">
        <f t="shared" si="387"/>
        <v>0.18720999999999999</v>
      </c>
      <c r="X677" s="83">
        <f t="shared" si="387"/>
        <v>0.11083999999999999</v>
      </c>
      <c r="Y677" s="83">
        <f t="shared" si="387"/>
        <v>5.5599999999999998E-3</v>
      </c>
      <c r="Z677" s="83">
        <f t="shared" si="387"/>
        <v>0</v>
      </c>
      <c r="AA677" s="83">
        <f t="shared" si="387"/>
        <v>0</v>
      </c>
    </row>
    <row r="678" spans="1:27" ht="12.75" customHeight="1" outlineLevel="1" x14ac:dyDescent="0.2">
      <c r="A678" s="91" t="s">
        <v>2839</v>
      </c>
      <c r="B678" s="63" t="s">
        <v>233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0.06</v>
      </c>
      <c r="I678" s="44">
        <v>172.38</v>
      </c>
      <c r="J678" s="44">
        <v>178.29</v>
      </c>
      <c r="K678" s="44">
        <v>120.43</v>
      </c>
      <c r="L678" s="44">
        <v>43.23</v>
      </c>
      <c r="M678" s="44">
        <v>30.94</v>
      </c>
      <c r="N678" s="44">
        <v>0</v>
      </c>
      <c r="O678" s="44">
        <v>20.62</v>
      </c>
      <c r="P678" s="44">
        <v>81.77</v>
      </c>
      <c r="Q678" s="44">
        <v>71.42</v>
      </c>
      <c r="R678" s="44">
        <v>83.29</v>
      </c>
      <c r="S678" s="44">
        <v>1.72</v>
      </c>
      <c r="T678" s="44">
        <v>42.07</v>
      </c>
      <c r="U678" s="44">
        <v>88.41</v>
      </c>
      <c r="V678" s="44">
        <v>133.16999999999999</v>
      </c>
      <c r="W678" s="44">
        <v>187.21</v>
      </c>
      <c r="X678" s="44">
        <v>110.84</v>
      </c>
      <c r="Y678" s="44">
        <v>5.56</v>
      </c>
      <c r="Z678" s="44">
        <v>0</v>
      </c>
      <c r="AA678" s="44">
        <v>0</v>
      </c>
    </row>
    <row r="679" spans="1:27" x14ac:dyDescent="0.2">
      <c r="A679" s="90" t="s">
        <v>2840</v>
      </c>
      <c r="B679" s="28" t="str">
        <f>"29"&amp;"."&amp;$B$777&amp;"."&amp;$B$778</f>
        <v>29.04.2023</v>
      </c>
      <c r="C679" s="82" t="s">
        <v>76</v>
      </c>
      <c r="D679" s="83">
        <f>ROUND((D680)/1000,5)</f>
        <v>0</v>
      </c>
      <c r="E679" s="83">
        <f t="shared" ref="E679:AA679" si="388">ROUND((E680)/1000,5)</f>
        <v>0</v>
      </c>
      <c r="F679" s="83">
        <f t="shared" si="388"/>
        <v>0.12002</v>
      </c>
      <c r="G679" s="83">
        <f t="shared" si="388"/>
        <v>0.12062</v>
      </c>
      <c r="H679" s="83">
        <f t="shared" si="388"/>
        <v>0.11279</v>
      </c>
      <c r="I679" s="83">
        <f t="shared" si="388"/>
        <v>9.5039999999999999E-2</v>
      </c>
      <c r="J679" s="83">
        <f t="shared" si="388"/>
        <v>0.17924999999999999</v>
      </c>
      <c r="K679" s="83">
        <f t="shared" si="388"/>
        <v>0.26350000000000001</v>
      </c>
      <c r="L679" s="83">
        <f t="shared" si="388"/>
        <v>0.36404999999999998</v>
      </c>
      <c r="M679" s="83">
        <f t="shared" si="388"/>
        <v>0.17960000000000001</v>
      </c>
      <c r="N679" s="83">
        <f t="shared" si="388"/>
        <v>0.13217000000000001</v>
      </c>
      <c r="O679" s="83">
        <f t="shared" si="388"/>
        <v>0.24110000000000001</v>
      </c>
      <c r="P679" s="83">
        <f t="shared" si="388"/>
        <v>0.79479</v>
      </c>
      <c r="Q679" s="83">
        <f t="shared" si="388"/>
        <v>0.28605000000000003</v>
      </c>
      <c r="R679" s="83">
        <f t="shared" si="388"/>
        <v>0.22283</v>
      </c>
      <c r="S679" s="83">
        <f t="shared" si="388"/>
        <v>0.19342000000000001</v>
      </c>
      <c r="T679" s="83">
        <f t="shared" si="388"/>
        <v>0.10715</v>
      </c>
      <c r="U679" s="83">
        <f t="shared" si="388"/>
        <v>6.719E-2</v>
      </c>
      <c r="V679" s="83">
        <f t="shared" si="388"/>
        <v>0.14441999999999999</v>
      </c>
      <c r="W679" s="83">
        <f t="shared" si="388"/>
        <v>6.3729999999999995E-2</v>
      </c>
      <c r="X679" s="83">
        <f t="shared" si="388"/>
        <v>0.18634000000000001</v>
      </c>
      <c r="Y679" s="83">
        <f t="shared" si="388"/>
        <v>0</v>
      </c>
      <c r="Z679" s="83">
        <f t="shared" si="388"/>
        <v>0</v>
      </c>
      <c r="AA679" s="83">
        <f t="shared" si="388"/>
        <v>0</v>
      </c>
    </row>
    <row r="680" spans="1:27" ht="12.75" customHeight="1" outlineLevel="1" x14ac:dyDescent="0.2">
      <c r="A680" s="91" t="s">
        <v>2841</v>
      </c>
      <c r="B680" s="63" t="s">
        <v>233</v>
      </c>
      <c r="C680" s="43" t="s">
        <v>79</v>
      </c>
      <c r="D680" s="44">
        <v>0</v>
      </c>
      <c r="E680" s="44">
        <v>0</v>
      </c>
      <c r="F680" s="44">
        <v>120.02</v>
      </c>
      <c r="G680" s="44">
        <v>120.62</v>
      </c>
      <c r="H680" s="44">
        <v>112.79</v>
      </c>
      <c r="I680" s="44">
        <v>95.04</v>
      </c>
      <c r="J680" s="44">
        <v>179.25</v>
      </c>
      <c r="K680" s="44">
        <v>263.5</v>
      </c>
      <c r="L680" s="44">
        <v>364.05</v>
      </c>
      <c r="M680" s="44">
        <v>179.6</v>
      </c>
      <c r="N680" s="44">
        <v>132.16999999999999</v>
      </c>
      <c r="O680" s="44">
        <v>241.1</v>
      </c>
      <c r="P680" s="44">
        <v>794.79</v>
      </c>
      <c r="Q680" s="44">
        <v>286.05</v>
      </c>
      <c r="R680" s="44">
        <v>222.83</v>
      </c>
      <c r="S680" s="44">
        <v>193.42</v>
      </c>
      <c r="T680" s="44">
        <v>107.15</v>
      </c>
      <c r="U680" s="44">
        <v>67.19</v>
      </c>
      <c r="V680" s="44">
        <v>144.41999999999999</v>
      </c>
      <c r="W680" s="44">
        <v>63.73</v>
      </c>
      <c r="X680" s="44">
        <v>186.34</v>
      </c>
      <c r="Y680" s="44">
        <v>0</v>
      </c>
      <c r="Z680" s="44">
        <v>0</v>
      </c>
      <c r="AA680" s="44">
        <v>0</v>
      </c>
    </row>
    <row r="681" spans="1:27" x14ac:dyDescent="0.2">
      <c r="A681" s="90" t="s">
        <v>2842</v>
      </c>
      <c r="B681" s="28" t="str">
        <f>"30"&amp;"."&amp;$B$777&amp;"."&amp;$B$778</f>
        <v>30.04.2023</v>
      </c>
      <c r="C681" s="82" t="s">
        <v>76</v>
      </c>
      <c r="D681" s="83">
        <f>ROUND((D682)/1000,5)</f>
        <v>0</v>
      </c>
      <c r="E681" s="83">
        <f t="shared" ref="E681:AA681" si="389">ROUND((E682)/1000,5)</f>
        <v>0</v>
      </c>
      <c r="F681" s="83">
        <f t="shared" si="389"/>
        <v>0</v>
      </c>
      <c r="G681" s="83">
        <f t="shared" si="389"/>
        <v>5.9720000000000002E-2</v>
      </c>
      <c r="H681" s="83">
        <f t="shared" si="389"/>
        <v>7.3219999999999993E-2</v>
      </c>
      <c r="I681" s="83">
        <f t="shared" si="389"/>
        <v>0.11316</v>
      </c>
      <c r="J681" s="83">
        <f t="shared" si="389"/>
        <v>6.5110000000000001E-2</v>
      </c>
      <c r="K681" s="83">
        <f t="shared" si="389"/>
        <v>0.18933</v>
      </c>
      <c r="L681" s="83">
        <f t="shared" si="389"/>
        <v>5.6829999999999999E-2</v>
      </c>
      <c r="M681" s="83">
        <f t="shared" si="389"/>
        <v>0.10718</v>
      </c>
      <c r="N681" s="83">
        <f t="shared" si="389"/>
        <v>6.3149999999999998E-2</v>
      </c>
      <c r="O681" s="83">
        <f t="shared" si="389"/>
        <v>2.8070000000000001E-2</v>
      </c>
      <c r="P681" s="83">
        <f t="shared" si="389"/>
        <v>6.2719999999999998E-2</v>
      </c>
      <c r="Q681" s="83">
        <f t="shared" si="389"/>
        <v>0.11662</v>
      </c>
      <c r="R681" s="83">
        <f t="shared" si="389"/>
        <v>0.1636</v>
      </c>
      <c r="S681" s="83">
        <f t="shared" si="389"/>
        <v>0.20943000000000001</v>
      </c>
      <c r="T681" s="83">
        <f t="shared" si="389"/>
        <v>0.21729000000000001</v>
      </c>
      <c r="U681" s="83">
        <f t="shared" si="389"/>
        <v>0.19122</v>
      </c>
      <c r="V681" s="83">
        <f t="shared" si="389"/>
        <v>0.21806</v>
      </c>
      <c r="W681" s="83">
        <f t="shared" si="389"/>
        <v>0.1996</v>
      </c>
      <c r="X681" s="83">
        <f t="shared" si="389"/>
        <v>1.0135400000000001</v>
      </c>
      <c r="Y681" s="83">
        <f t="shared" si="389"/>
        <v>0.12468</v>
      </c>
      <c r="Z681" s="83">
        <f t="shared" si="389"/>
        <v>0.15003</v>
      </c>
      <c r="AA681" s="83">
        <f t="shared" si="389"/>
        <v>0</v>
      </c>
    </row>
    <row r="682" spans="1:27" ht="12.75" customHeight="1" outlineLevel="1" x14ac:dyDescent="0.2">
      <c r="A682" s="91" t="s">
        <v>2843</v>
      </c>
      <c r="B682" s="63" t="s">
        <v>233</v>
      </c>
      <c r="C682" s="43" t="s">
        <v>79</v>
      </c>
      <c r="D682" s="44">
        <v>0</v>
      </c>
      <c r="E682" s="44">
        <v>0</v>
      </c>
      <c r="F682" s="44">
        <v>0</v>
      </c>
      <c r="G682" s="44">
        <v>59.72</v>
      </c>
      <c r="H682" s="44">
        <v>73.22</v>
      </c>
      <c r="I682" s="44">
        <v>113.16</v>
      </c>
      <c r="J682" s="44">
        <v>65.11</v>
      </c>
      <c r="K682" s="44">
        <v>189.33</v>
      </c>
      <c r="L682" s="44">
        <v>56.83</v>
      </c>
      <c r="M682" s="44">
        <v>107.18</v>
      </c>
      <c r="N682" s="44">
        <v>63.15</v>
      </c>
      <c r="O682" s="44">
        <v>28.07</v>
      </c>
      <c r="P682" s="44">
        <v>62.72</v>
      </c>
      <c r="Q682" s="44">
        <v>116.62</v>
      </c>
      <c r="R682" s="44">
        <v>163.6</v>
      </c>
      <c r="S682" s="44">
        <v>209.43</v>
      </c>
      <c r="T682" s="44">
        <v>217.29</v>
      </c>
      <c r="U682" s="44">
        <v>191.22</v>
      </c>
      <c r="V682" s="44">
        <v>218.06</v>
      </c>
      <c r="W682" s="44">
        <v>199.6</v>
      </c>
      <c r="X682" s="44">
        <v>1013.54</v>
      </c>
      <c r="Y682" s="44">
        <v>124.68</v>
      </c>
      <c r="Z682" s="44">
        <v>150.03</v>
      </c>
      <c r="AA682" s="44">
        <v>0</v>
      </c>
    </row>
    <row r="683" spans="1:27" x14ac:dyDescent="0.2">
      <c r="B683" s="93" t="s">
        <v>382</v>
      </c>
    </row>
    <row r="684" spans="1:27" x14ac:dyDescent="0.2">
      <c r="B684" s="93" t="s">
        <v>382</v>
      </c>
    </row>
    <row r="685" spans="1:27" x14ac:dyDescent="0.2">
      <c r="A685" s="164" t="s">
        <v>2112</v>
      </c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65"/>
      <c r="S685" s="165"/>
      <c r="T685" s="165"/>
      <c r="U685" s="165"/>
      <c r="V685" s="165"/>
      <c r="W685" s="165"/>
      <c r="X685" s="165"/>
      <c r="Y685" s="165"/>
      <c r="Z685" s="165"/>
      <c r="AA685" s="166"/>
    </row>
    <row r="686" spans="1:27" ht="25.5" x14ac:dyDescent="0.2">
      <c r="A686" s="26" t="s">
        <v>64</v>
      </c>
      <c r="B686" s="27" t="s">
        <v>205</v>
      </c>
      <c r="C686" s="26" t="s">
        <v>206</v>
      </c>
      <c r="D686" s="27" t="s">
        <v>207</v>
      </c>
      <c r="E686" s="27" t="s">
        <v>208</v>
      </c>
      <c r="F686" s="27" t="s">
        <v>209</v>
      </c>
      <c r="G686" s="27" t="s">
        <v>210</v>
      </c>
      <c r="H686" s="27" t="s">
        <v>211</v>
      </c>
      <c r="I686" s="27" t="s">
        <v>212</v>
      </c>
      <c r="J686" s="27" t="s">
        <v>213</v>
      </c>
      <c r="K686" s="27" t="s">
        <v>214</v>
      </c>
      <c r="L686" s="27" t="s">
        <v>215</v>
      </c>
      <c r="M686" s="27" t="s">
        <v>216</v>
      </c>
      <c r="N686" s="27" t="s">
        <v>217</v>
      </c>
      <c r="O686" s="27" t="s">
        <v>218</v>
      </c>
      <c r="P686" s="27" t="s">
        <v>219</v>
      </c>
      <c r="Q686" s="27" t="s">
        <v>220</v>
      </c>
      <c r="R686" s="27" t="s">
        <v>221</v>
      </c>
      <c r="S686" s="27" t="s">
        <v>222</v>
      </c>
      <c r="T686" s="27" t="s">
        <v>223</v>
      </c>
      <c r="U686" s="27" t="s">
        <v>224</v>
      </c>
      <c r="V686" s="27" t="s">
        <v>225</v>
      </c>
      <c r="W686" s="27" t="s">
        <v>226</v>
      </c>
      <c r="X686" s="27" t="s">
        <v>227</v>
      </c>
      <c r="Y686" s="27" t="s">
        <v>228</v>
      </c>
      <c r="Z686" s="27" t="s">
        <v>229</v>
      </c>
      <c r="AA686" s="27" t="s">
        <v>230</v>
      </c>
    </row>
    <row r="687" spans="1:27" x14ac:dyDescent="0.2">
      <c r="A687" s="90" t="s">
        <v>2844</v>
      </c>
      <c r="B687" s="28" t="str">
        <f>"01"&amp;"."&amp;$B$777&amp;"."&amp;$B$778</f>
        <v>01.04.2023</v>
      </c>
      <c r="C687" s="82" t="s">
        <v>76</v>
      </c>
      <c r="D687" s="83">
        <f>ROUND((D688)/1000,5)</f>
        <v>0</v>
      </c>
      <c r="E687" s="83">
        <f t="shared" ref="E687:AA687" si="390">ROUND((E688)/1000,5)</f>
        <v>1.359E-2</v>
      </c>
      <c r="F687" s="83">
        <f t="shared" si="390"/>
        <v>4.4999999999999997E-3</v>
      </c>
      <c r="G687" s="83">
        <f t="shared" si="390"/>
        <v>0</v>
      </c>
      <c r="H687" s="83">
        <f t="shared" si="390"/>
        <v>0</v>
      </c>
      <c r="I687" s="83">
        <f t="shared" si="390"/>
        <v>0</v>
      </c>
      <c r="J687" s="83">
        <f t="shared" si="390"/>
        <v>0</v>
      </c>
      <c r="K687" s="83">
        <f t="shared" si="390"/>
        <v>0</v>
      </c>
      <c r="L687" s="83">
        <f t="shared" si="390"/>
        <v>0</v>
      </c>
      <c r="M687" s="83">
        <f t="shared" si="390"/>
        <v>0</v>
      </c>
      <c r="N687" s="83">
        <f t="shared" si="390"/>
        <v>0</v>
      </c>
      <c r="O687" s="83">
        <f t="shared" si="390"/>
        <v>0</v>
      </c>
      <c r="P687" s="83">
        <f t="shared" si="390"/>
        <v>3.3600000000000001E-3</v>
      </c>
      <c r="Q687" s="83">
        <f t="shared" si="390"/>
        <v>1.4540000000000001E-2</v>
      </c>
      <c r="R687" s="83">
        <f t="shared" si="390"/>
        <v>6.9300000000000004E-3</v>
      </c>
      <c r="S687" s="83">
        <f t="shared" si="390"/>
        <v>2.4250000000000001E-2</v>
      </c>
      <c r="T687" s="83">
        <f t="shared" si="390"/>
        <v>5.5399999999999998E-3</v>
      </c>
      <c r="U687" s="83">
        <f t="shared" si="390"/>
        <v>0</v>
      </c>
      <c r="V687" s="83">
        <f t="shared" si="390"/>
        <v>0</v>
      </c>
      <c r="W687" s="83">
        <f t="shared" si="390"/>
        <v>9.6879999999999994E-2</v>
      </c>
      <c r="X687" s="83">
        <f t="shared" si="390"/>
        <v>0.32838000000000001</v>
      </c>
      <c r="Y687" s="83">
        <f t="shared" si="390"/>
        <v>0.27805000000000002</v>
      </c>
      <c r="Z687" s="83">
        <f t="shared" si="390"/>
        <v>0.35592000000000001</v>
      </c>
      <c r="AA687" s="83">
        <f t="shared" si="390"/>
        <v>0.33838000000000001</v>
      </c>
    </row>
    <row r="688" spans="1:27" ht="12.75" customHeight="1" outlineLevel="1" x14ac:dyDescent="0.2">
      <c r="A688" s="91" t="s">
        <v>2845</v>
      </c>
      <c r="B688" s="63" t="s">
        <v>233</v>
      </c>
      <c r="C688" s="43" t="s">
        <v>79</v>
      </c>
      <c r="D688" s="44">
        <v>0</v>
      </c>
      <c r="E688" s="44">
        <v>13.59</v>
      </c>
      <c r="F688" s="44">
        <v>4.5</v>
      </c>
      <c r="G688" s="44">
        <v>0</v>
      </c>
      <c r="H688" s="44">
        <v>0</v>
      </c>
      <c r="I688" s="44">
        <v>0</v>
      </c>
      <c r="J688" s="44">
        <v>0</v>
      </c>
      <c r="K688" s="44">
        <v>0</v>
      </c>
      <c r="L688" s="44">
        <v>0</v>
      </c>
      <c r="M688" s="44">
        <v>0</v>
      </c>
      <c r="N688" s="44">
        <v>0</v>
      </c>
      <c r="O688" s="44">
        <v>0</v>
      </c>
      <c r="P688" s="44">
        <v>3.36</v>
      </c>
      <c r="Q688" s="44">
        <v>14.54</v>
      </c>
      <c r="R688" s="44">
        <v>6.93</v>
      </c>
      <c r="S688" s="44">
        <v>24.25</v>
      </c>
      <c r="T688" s="44">
        <v>5.54</v>
      </c>
      <c r="U688" s="44">
        <v>0</v>
      </c>
      <c r="V688" s="44">
        <v>0</v>
      </c>
      <c r="W688" s="44">
        <v>96.88</v>
      </c>
      <c r="X688" s="44">
        <v>328.38</v>
      </c>
      <c r="Y688" s="44">
        <v>278.05</v>
      </c>
      <c r="Z688" s="44">
        <v>355.92</v>
      </c>
      <c r="AA688" s="44">
        <v>338.38</v>
      </c>
    </row>
    <row r="689" spans="1:27" x14ac:dyDescent="0.2">
      <c r="A689" s="90" t="s">
        <v>2846</v>
      </c>
      <c r="B689" s="28" t="str">
        <f>"02"&amp;"."&amp;$B$777&amp;"."&amp;$B$778</f>
        <v>02.04.2023</v>
      </c>
      <c r="C689" s="82" t="s">
        <v>76</v>
      </c>
      <c r="D689" s="83">
        <f>ROUND((D690)/1000,5)</f>
        <v>8.5639999999999994E-2</v>
      </c>
      <c r="E689" s="83">
        <f t="shared" ref="E689:AA689" si="391">ROUND((E690)/1000,5)</f>
        <v>0.15454999999999999</v>
      </c>
      <c r="F689" s="83">
        <f t="shared" si="391"/>
        <v>0.15504000000000001</v>
      </c>
      <c r="G689" s="83">
        <f t="shared" si="391"/>
        <v>0.15762999999999999</v>
      </c>
      <c r="H689" s="83">
        <f t="shared" si="391"/>
        <v>0.10262</v>
      </c>
      <c r="I689" s="83">
        <f t="shared" si="391"/>
        <v>9.5659999999999995E-2</v>
      </c>
      <c r="J689" s="83">
        <f t="shared" si="391"/>
        <v>4.9529999999999998E-2</v>
      </c>
      <c r="K689" s="83">
        <f t="shared" si="391"/>
        <v>0</v>
      </c>
      <c r="L689" s="83">
        <f t="shared" si="391"/>
        <v>3.1460000000000002E-2</v>
      </c>
      <c r="M689" s="83">
        <f t="shared" si="391"/>
        <v>0.10576000000000001</v>
      </c>
      <c r="N689" s="83">
        <f t="shared" si="391"/>
        <v>0.12043</v>
      </c>
      <c r="O689" s="83">
        <f t="shared" si="391"/>
        <v>0.17127000000000001</v>
      </c>
      <c r="P689" s="83">
        <f t="shared" si="391"/>
        <v>0.21797</v>
      </c>
      <c r="Q689" s="83">
        <f t="shared" si="391"/>
        <v>0.23179</v>
      </c>
      <c r="R689" s="83">
        <f t="shared" si="391"/>
        <v>0.1981</v>
      </c>
      <c r="S689" s="83">
        <f t="shared" si="391"/>
        <v>0.27540999999999999</v>
      </c>
      <c r="T689" s="83">
        <f t="shared" si="391"/>
        <v>0.28719</v>
      </c>
      <c r="U689" s="83">
        <f t="shared" si="391"/>
        <v>0.27445000000000003</v>
      </c>
      <c r="V689" s="83">
        <f t="shared" si="391"/>
        <v>0.13108</v>
      </c>
      <c r="W689" s="83">
        <f t="shared" si="391"/>
        <v>0.13099</v>
      </c>
      <c r="X689" s="83">
        <f t="shared" si="391"/>
        <v>0.38034000000000001</v>
      </c>
      <c r="Y689" s="83">
        <f t="shared" si="391"/>
        <v>0.44098999999999999</v>
      </c>
      <c r="Z689" s="83">
        <f t="shared" si="391"/>
        <v>0.36770999999999998</v>
      </c>
      <c r="AA689" s="83">
        <f t="shared" si="391"/>
        <v>0.31740000000000002</v>
      </c>
    </row>
    <row r="690" spans="1:27" ht="12.75" customHeight="1" outlineLevel="1" x14ac:dyDescent="0.2">
      <c r="A690" s="91" t="s">
        <v>2847</v>
      </c>
      <c r="B690" s="63" t="s">
        <v>233</v>
      </c>
      <c r="C690" s="43" t="s">
        <v>79</v>
      </c>
      <c r="D690" s="44">
        <v>85.64</v>
      </c>
      <c r="E690" s="44">
        <v>154.55000000000001</v>
      </c>
      <c r="F690" s="44">
        <v>155.04</v>
      </c>
      <c r="G690" s="44">
        <v>157.63</v>
      </c>
      <c r="H690" s="44">
        <v>102.62</v>
      </c>
      <c r="I690" s="44">
        <v>95.66</v>
      </c>
      <c r="J690" s="44">
        <v>49.53</v>
      </c>
      <c r="K690" s="44">
        <v>0</v>
      </c>
      <c r="L690" s="44">
        <v>31.46</v>
      </c>
      <c r="M690" s="44">
        <v>105.76</v>
      </c>
      <c r="N690" s="44">
        <v>120.43</v>
      </c>
      <c r="O690" s="44">
        <v>171.27</v>
      </c>
      <c r="P690" s="44">
        <v>217.97</v>
      </c>
      <c r="Q690" s="44">
        <v>231.79</v>
      </c>
      <c r="R690" s="44">
        <v>198.1</v>
      </c>
      <c r="S690" s="44">
        <v>275.41000000000003</v>
      </c>
      <c r="T690" s="44">
        <v>287.19</v>
      </c>
      <c r="U690" s="44">
        <v>274.45</v>
      </c>
      <c r="V690" s="44">
        <v>131.08000000000001</v>
      </c>
      <c r="W690" s="44">
        <v>130.99</v>
      </c>
      <c r="X690" s="44">
        <v>380.34</v>
      </c>
      <c r="Y690" s="44">
        <v>440.99</v>
      </c>
      <c r="Z690" s="44">
        <v>367.71</v>
      </c>
      <c r="AA690" s="44">
        <v>317.39999999999998</v>
      </c>
    </row>
    <row r="691" spans="1:27" x14ac:dyDescent="0.2">
      <c r="A691" s="90" t="s">
        <v>2848</v>
      </c>
      <c r="B691" s="28" t="str">
        <f>"03"&amp;"."&amp;$B$777&amp;"."&amp;$B$778</f>
        <v>03.04.2023</v>
      </c>
      <c r="C691" s="82" t="s">
        <v>76</v>
      </c>
      <c r="D691" s="83">
        <f>ROUND((D692)/1000,5)</f>
        <v>0.17513000000000001</v>
      </c>
      <c r="E691" s="83">
        <f t="shared" ref="E691:AA691" si="392">ROUND((E692)/1000,5)</f>
        <v>0.16089999999999999</v>
      </c>
      <c r="F691" s="83">
        <f t="shared" si="392"/>
        <v>0.12379</v>
      </c>
      <c r="G691" s="83">
        <f t="shared" si="392"/>
        <v>0.11917</v>
      </c>
      <c r="H691" s="83">
        <f t="shared" si="392"/>
        <v>1.257E-2</v>
      </c>
      <c r="I691" s="83">
        <f t="shared" si="392"/>
        <v>0</v>
      </c>
      <c r="J691" s="83">
        <f t="shared" si="392"/>
        <v>0</v>
      </c>
      <c r="K691" s="83">
        <f t="shared" si="392"/>
        <v>4.9099999999999998E-2</v>
      </c>
      <c r="L691" s="83">
        <f t="shared" si="392"/>
        <v>0</v>
      </c>
      <c r="M691" s="83">
        <f t="shared" si="392"/>
        <v>7.46E-2</v>
      </c>
      <c r="N691" s="83">
        <f t="shared" si="392"/>
        <v>0.38985999999999998</v>
      </c>
      <c r="O691" s="83">
        <f t="shared" si="392"/>
        <v>0.53659999999999997</v>
      </c>
      <c r="P691" s="83">
        <f t="shared" si="392"/>
        <v>0.40755000000000002</v>
      </c>
      <c r="Q691" s="83">
        <f t="shared" si="392"/>
        <v>0.41649000000000003</v>
      </c>
      <c r="R691" s="83">
        <f t="shared" si="392"/>
        <v>0.62092000000000003</v>
      </c>
      <c r="S691" s="83">
        <f t="shared" si="392"/>
        <v>0.34117999999999998</v>
      </c>
      <c r="T691" s="83">
        <f t="shared" si="392"/>
        <v>0.27631</v>
      </c>
      <c r="U691" s="83">
        <f t="shared" si="392"/>
        <v>0.33900999999999998</v>
      </c>
      <c r="V691" s="83">
        <f t="shared" si="392"/>
        <v>5.3490000000000003E-2</v>
      </c>
      <c r="W691" s="83">
        <f t="shared" si="392"/>
        <v>0.18382000000000001</v>
      </c>
      <c r="X691" s="83">
        <f t="shared" si="392"/>
        <v>0.36870999999999998</v>
      </c>
      <c r="Y691" s="83">
        <f t="shared" si="392"/>
        <v>0.62743000000000004</v>
      </c>
      <c r="Z691" s="83">
        <f t="shared" si="392"/>
        <v>0.85077999999999998</v>
      </c>
      <c r="AA691" s="83">
        <f t="shared" si="392"/>
        <v>1.26085</v>
      </c>
    </row>
    <row r="692" spans="1:27" ht="12.75" customHeight="1" outlineLevel="1" x14ac:dyDescent="0.2">
      <c r="A692" s="91" t="s">
        <v>2849</v>
      </c>
      <c r="B692" s="63" t="s">
        <v>233</v>
      </c>
      <c r="C692" s="43" t="s">
        <v>79</v>
      </c>
      <c r="D692" s="44">
        <v>175.13</v>
      </c>
      <c r="E692" s="44">
        <v>160.9</v>
      </c>
      <c r="F692" s="44">
        <v>123.79</v>
      </c>
      <c r="G692" s="44">
        <v>119.17</v>
      </c>
      <c r="H692" s="44">
        <v>12.57</v>
      </c>
      <c r="I692" s="44">
        <v>0</v>
      </c>
      <c r="J692" s="44">
        <v>0</v>
      </c>
      <c r="K692" s="44">
        <v>49.1</v>
      </c>
      <c r="L692" s="44">
        <v>0</v>
      </c>
      <c r="M692" s="44">
        <v>74.599999999999994</v>
      </c>
      <c r="N692" s="44">
        <v>389.86</v>
      </c>
      <c r="O692" s="44">
        <v>536.6</v>
      </c>
      <c r="P692" s="44">
        <v>407.55</v>
      </c>
      <c r="Q692" s="44">
        <v>416.49</v>
      </c>
      <c r="R692" s="44">
        <v>620.91999999999996</v>
      </c>
      <c r="S692" s="44">
        <v>341.18</v>
      </c>
      <c r="T692" s="44">
        <v>276.31</v>
      </c>
      <c r="U692" s="44">
        <v>339.01</v>
      </c>
      <c r="V692" s="44">
        <v>53.49</v>
      </c>
      <c r="W692" s="44">
        <v>183.82</v>
      </c>
      <c r="X692" s="44">
        <v>368.71</v>
      </c>
      <c r="Y692" s="44">
        <v>627.42999999999995</v>
      </c>
      <c r="Z692" s="44">
        <v>850.78</v>
      </c>
      <c r="AA692" s="44">
        <v>1260.8499999999999</v>
      </c>
    </row>
    <row r="693" spans="1:27" x14ac:dyDescent="0.2">
      <c r="A693" s="90" t="s">
        <v>2850</v>
      </c>
      <c r="B693" s="28" t="str">
        <f>"04"&amp;"."&amp;$B$777&amp;"."&amp;$B$778</f>
        <v>04.04.2023</v>
      </c>
      <c r="C693" s="82" t="s">
        <v>76</v>
      </c>
      <c r="D693" s="83">
        <f>ROUND((D694)/1000,5)</f>
        <v>0.11502</v>
      </c>
      <c r="E693" s="83">
        <f t="shared" ref="E693:AA693" si="393">ROUND((E694)/1000,5)</f>
        <v>8.1589999999999996E-2</v>
      </c>
      <c r="F693" s="83">
        <f t="shared" si="393"/>
        <v>4.8890000000000003E-2</v>
      </c>
      <c r="G693" s="83">
        <f t="shared" si="393"/>
        <v>0</v>
      </c>
      <c r="H693" s="83">
        <f t="shared" si="393"/>
        <v>5.6699999999999997E-3</v>
      </c>
      <c r="I693" s="83">
        <f t="shared" si="393"/>
        <v>0</v>
      </c>
      <c r="J693" s="83">
        <f t="shared" si="393"/>
        <v>0</v>
      </c>
      <c r="K693" s="83">
        <f t="shared" si="393"/>
        <v>0</v>
      </c>
      <c r="L693" s="83">
        <f t="shared" si="393"/>
        <v>0</v>
      </c>
      <c r="M693" s="83">
        <f t="shared" si="393"/>
        <v>7.467E-2</v>
      </c>
      <c r="N693" s="83">
        <f t="shared" si="393"/>
        <v>0.20738000000000001</v>
      </c>
      <c r="O693" s="83">
        <f t="shared" si="393"/>
        <v>0.33029999999999998</v>
      </c>
      <c r="P693" s="83">
        <f t="shared" si="393"/>
        <v>0.31098999999999999</v>
      </c>
      <c r="Q693" s="83">
        <f t="shared" si="393"/>
        <v>0.24177999999999999</v>
      </c>
      <c r="R693" s="83">
        <f t="shared" si="393"/>
        <v>0.15379000000000001</v>
      </c>
      <c r="S693" s="83">
        <f t="shared" si="393"/>
        <v>9.0969999999999995E-2</v>
      </c>
      <c r="T693" s="83">
        <f t="shared" si="393"/>
        <v>5.5419999999999997E-2</v>
      </c>
      <c r="U693" s="83">
        <f t="shared" si="393"/>
        <v>0.24173</v>
      </c>
      <c r="V693" s="83">
        <f t="shared" si="393"/>
        <v>4.7419999999999997E-2</v>
      </c>
      <c r="W693" s="83">
        <f t="shared" si="393"/>
        <v>8.1009999999999999E-2</v>
      </c>
      <c r="X693" s="83">
        <f t="shared" si="393"/>
        <v>0.18969</v>
      </c>
      <c r="Y693" s="83">
        <f t="shared" si="393"/>
        <v>0.24027000000000001</v>
      </c>
      <c r="Z693" s="83">
        <f t="shared" si="393"/>
        <v>0.28167999999999999</v>
      </c>
      <c r="AA693" s="83">
        <f t="shared" si="393"/>
        <v>8.0829999999999999E-2</v>
      </c>
    </row>
    <row r="694" spans="1:27" ht="12.75" customHeight="1" outlineLevel="1" x14ac:dyDescent="0.2">
      <c r="A694" s="91" t="s">
        <v>2851</v>
      </c>
      <c r="B694" s="63" t="s">
        <v>233</v>
      </c>
      <c r="C694" s="43" t="s">
        <v>79</v>
      </c>
      <c r="D694" s="44">
        <v>115.02</v>
      </c>
      <c r="E694" s="44">
        <v>81.59</v>
      </c>
      <c r="F694" s="44">
        <v>48.89</v>
      </c>
      <c r="G694" s="44">
        <v>0</v>
      </c>
      <c r="H694" s="44">
        <v>5.67</v>
      </c>
      <c r="I694" s="44">
        <v>0</v>
      </c>
      <c r="J694" s="44">
        <v>0</v>
      </c>
      <c r="K694" s="44">
        <v>0</v>
      </c>
      <c r="L694" s="44">
        <v>0</v>
      </c>
      <c r="M694" s="44">
        <v>74.67</v>
      </c>
      <c r="N694" s="44">
        <v>207.38</v>
      </c>
      <c r="O694" s="44">
        <v>330.3</v>
      </c>
      <c r="P694" s="44">
        <v>310.99</v>
      </c>
      <c r="Q694" s="44">
        <v>241.78</v>
      </c>
      <c r="R694" s="44">
        <v>153.79</v>
      </c>
      <c r="S694" s="44">
        <v>90.97</v>
      </c>
      <c r="T694" s="44">
        <v>55.42</v>
      </c>
      <c r="U694" s="44">
        <v>241.73</v>
      </c>
      <c r="V694" s="44">
        <v>47.42</v>
      </c>
      <c r="W694" s="44">
        <v>81.010000000000005</v>
      </c>
      <c r="X694" s="44">
        <v>189.69</v>
      </c>
      <c r="Y694" s="44">
        <v>240.27</v>
      </c>
      <c r="Z694" s="44">
        <v>281.68</v>
      </c>
      <c r="AA694" s="44">
        <v>80.83</v>
      </c>
    </row>
    <row r="695" spans="1:27" x14ac:dyDescent="0.2">
      <c r="A695" s="90" t="s">
        <v>2852</v>
      </c>
      <c r="B695" s="28" t="str">
        <f>"05"&amp;"."&amp;$B$777&amp;"."&amp;$B$778</f>
        <v>05.04.2023</v>
      </c>
      <c r="C695" s="82" t="s">
        <v>76</v>
      </c>
      <c r="D695" s="83">
        <f>ROUND((D696)/1000,5)</f>
        <v>3.8199999999999998E-2</v>
      </c>
      <c r="E695" s="83">
        <f t="shared" ref="E695:AA695" si="394">ROUND((E696)/1000,5)</f>
        <v>9.2030000000000001E-2</v>
      </c>
      <c r="F695" s="83">
        <f t="shared" si="394"/>
        <v>0</v>
      </c>
      <c r="G695" s="83">
        <f t="shared" si="394"/>
        <v>0</v>
      </c>
      <c r="H695" s="83">
        <f t="shared" si="394"/>
        <v>0</v>
      </c>
      <c r="I695" s="83">
        <f t="shared" si="394"/>
        <v>0</v>
      </c>
      <c r="J695" s="83">
        <f t="shared" si="394"/>
        <v>0</v>
      </c>
      <c r="K695" s="83">
        <f t="shared" si="394"/>
        <v>0</v>
      </c>
      <c r="L695" s="83">
        <f t="shared" si="394"/>
        <v>0</v>
      </c>
      <c r="M695" s="83">
        <f t="shared" si="394"/>
        <v>1.0000000000000001E-5</v>
      </c>
      <c r="N695" s="83">
        <f t="shared" si="394"/>
        <v>1.409E-2</v>
      </c>
      <c r="O695" s="83">
        <f t="shared" si="394"/>
        <v>2.571E-2</v>
      </c>
      <c r="P695" s="83">
        <f t="shared" si="394"/>
        <v>1.5910000000000001E-2</v>
      </c>
      <c r="Q695" s="83">
        <f t="shared" si="394"/>
        <v>5.849E-2</v>
      </c>
      <c r="R695" s="83">
        <f t="shared" si="394"/>
        <v>0.13915</v>
      </c>
      <c r="S695" s="83">
        <f t="shared" si="394"/>
        <v>1.9230000000000001E-2</v>
      </c>
      <c r="T695" s="83">
        <f t="shared" si="394"/>
        <v>2.6460000000000001E-2</v>
      </c>
      <c r="U695" s="83">
        <f t="shared" si="394"/>
        <v>9.6100000000000005E-2</v>
      </c>
      <c r="V695" s="83">
        <f t="shared" si="394"/>
        <v>4.0699999999999998E-3</v>
      </c>
      <c r="W695" s="83">
        <f t="shared" si="394"/>
        <v>2.33E-3</v>
      </c>
      <c r="X695" s="83">
        <f t="shared" si="394"/>
        <v>7.9439999999999997E-2</v>
      </c>
      <c r="Y695" s="83">
        <f t="shared" si="394"/>
        <v>0.51131000000000004</v>
      </c>
      <c r="Z695" s="83">
        <f t="shared" si="394"/>
        <v>0.29399999999999998</v>
      </c>
      <c r="AA695" s="83">
        <f t="shared" si="394"/>
        <v>0.14957000000000001</v>
      </c>
    </row>
    <row r="696" spans="1:27" ht="12.75" customHeight="1" outlineLevel="1" x14ac:dyDescent="0.2">
      <c r="A696" s="91" t="s">
        <v>2853</v>
      </c>
      <c r="B696" s="63" t="s">
        <v>233</v>
      </c>
      <c r="C696" s="43" t="s">
        <v>79</v>
      </c>
      <c r="D696" s="44">
        <v>38.200000000000003</v>
      </c>
      <c r="E696" s="44">
        <v>92.03</v>
      </c>
      <c r="F696" s="44">
        <v>0</v>
      </c>
      <c r="G696" s="44">
        <v>0</v>
      </c>
      <c r="H696" s="44">
        <v>0</v>
      </c>
      <c r="I696" s="44">
        <v>0</v>
      </c>
      <c r="J696" s="44">
        <v>0</v>
      </c>
      <c r="K696" s="44">
        <v>0</v>
      </c>
      <c r="L696" s="44">
        <v>0</v>
      </c>
      <c r="M696" s="44">
        <v>0.01</v>
      </c>
      <c r="N696" s="44">
        <v>14.09</v>
      </c>
      <c r="O696" s="44">
        <v>25.71</v>
      </c>
      <c r="P696" s="44">
        <v>15.91</v>
      </c>
      <c r="Q696" s="44">
        <v>58.49</v>
      </c>
      <c r="R696" s="44">
        <v>139.15</v>
      </c>
      <c r="S696" s="44">
        <v>19.23</v>
      </c>
      <c r="T696" s="44">
        <v>26.46</v>
      </c>
      <c r="U696" s="44">
        <v>96.1</v>
      </c>
      <c r="V696" s="44">
        <v>4.07</v>
      </c>
      <c r="W696" s="44">
        <v>2.33</v>
      </c>
      <c r="X696" s="44">
        <v>79.44</v>
      </c>
      <c r="Y696" s="44">
        <v>511.31</v>
      </c>
      <c r="Z696" s="44">
        <v>294</v>
      </c>
      <c r="AA696" s="44">
        <v>149.57</v>
      </c>
    </row>
    <row r="697" spans="1:27" x14ac:dyDescent="0.2">
      <c r="A697" s="90" t="s">
        <v>2854</v>
      </c>
      <c r="B697" s="28" t="str">
        <f>"06"&amp;"."&amp;$B$777&amp;"."&amp;$B$778</f>
        <v>06.04.2023</v>
      </c>
      <c r="C697" s="82" t="s">
        <v>76</v>
      </c>
      <c r="D697" s="83">
        <f>ROUND((D698)/1000,5)</f>
        <v>0.16031999999999999</v>
      </c>
      <c r="E697" s="83">
        <f t="shared" ref="E697:AA697" si="395">ROUND((E698)/1000,5)</f>
        <v>0.15398999999999999</v>
      </c>
      <c r="F697" s="83">
        <f t="shared" si="395"/>
        <v>0.14555000000000001</v>
      </c>
      <c r="G697" s="83">
        <f t="shared" si="395"/>
        <v>0.13619000000000001</v>
      </c>
      <c r="H697" s="83">
        <f t="shared" si="395"/>
        <v>2.7369999999999998E-2</v>
      </c>
      <c r="I697" s="83">
        <f t="shared" si="395"/>
        <v>0</v>
      </c>
      <c r="J697" s="83">
        <f t="shared" si="395"/>
        <v>0</v>
      </c>
      <c r="K697" s="83">
        <f t="shared" si="395"/>
        <v>0</v>
      </c>
      <c r="L697" s="83">
        <f t="shared" si="395"/>
        <v>5.4210000000000001E-2</v>
      </c>
      <c r="M697" s="83">
        <f t="shared" si="395"/>
        <v>0.17385</v>
      </c>
      <c r="N697" s="83">
        <f t="shared" si="395"/>
        <v>0.36445</v>
      </c>
      <c r="O697" s="83">
        <f t="shared" si="395"/>
        <v>0.33440999999999999</v>
      </c>
      <c r="P697" s="83">
        <f t="shared" si="395"/>
        <v>0.32055</v>
      </c>
      <c r="Q697" s="83">
        <f t="shared" si="395"/>
        <v>0.31823000000000001</v>
      </c>
      <c r="R697" s="83">
        <f t="shared" si="395"/>
        <v>0.35487999999999997</v>
      </c>
      <c r="S697" s="83">
        <f t="shared" si="395"/>
        <v>0.41095999999999999</v>
      </c>
      <c r="T697" s="83">
        <f t="shared" si="395"/>
        <v>0.22506999999999999</v>
      </c>
      <c r="U697" s="83">
        <f t="shared" si="395"/>
        <v>0.30670999999999998</v>
      </c>
      <c r="V697" s="83">
        <f t="shared" si="395"/>
        <v>8.3049999999999999E-2</v>
      </c>
      <c r="W697" s="83">
        <f t="shared" si="395"/>
        <v>7.6219999999999996E-2</v>
      </c>
      <c r="X697" s="83">
        <f t="shared" si="395"/>
        <v>0.15432000000000001</v>
      </c>
      <c r="Y697" s="83">
        <f t="shared" si="395"/>
        <v>0.25019999999999998</v>
      </c>
      <c r="Z697" s="83">
        <f t="shared" si="395"/>
        <v>0.33088000000000001</v>
      </c>
      <c r="AA697" s="83">
        <f t="shared" si="395"/>
        <v>6.7460000000000006E-2</v>
      </c>
    </row>
    <row r="698" spans="1:27" ht="12.75" customHeight="1" outlineLevel="1" x14ac:dyDescent="0.2">
      <c r="A698" s="91" t="s">
        <v>2855</v>
      </c>
      <c r="B698" s="63" t="s">
        <v>233</v>
      </c>
      <c r="C698" s="43" t="s">
        <v>79</v>
      </c>
      <c r="D698" s="44">
        <v>160.32</v>
      </c>
      <c r="E698" s="44">
        <v>153.99</v>
      </c>
      <c r="F698" s="44">
        <v>145.55000000000001</v>
      </c>
      <c r="G698" s="44">
        <v>136.19</v>
      </c>
      <c r="H698" s="44">
        <v>27.37</v>
      </c>
      <c r="I698" s="44">
        <v>0</v>
      </c>
      <c r="J698" s="44">
        <v>0</v>
      </c>
      <c r="K698" s="44">
        <v>0</v>
      </c>
      <c r="L698" s="44">
        <v>54.21</v>
      </c>
      <c r="M698" s="44">
        <v>173.85</v>
      </c>
      <c r="N698" s="44">
        <v>364.45</v>
      </c>
      <c r="O698" s="44">
        <v>334.41</v>
      </c>
      <c r="P698" s="44">
        <v>320.55</v>
      </c>
      <c r="Q698" s="44">
        <v>318.23</v>
      </c>
      <c r="R698" s="44">
        <v>354.88</v>
      </c>
      <c r="S698" s="44">
        <v>410.96</v>
      </c>
      <c r="T698" s="44">
        <v>225.07</v>
      </c>
      <c r="U698" s="44">
        <v>306.70999999999998</v>
      </c>
      <c r="V698" s="44">
        <v>83.05</v>
      </c>
      <c r="W698" s="44">
        <v>76.22</v>
      </c>
      <c r="X698" s="44">
        <v>154.32</v>
      </c>
      <c r="Y698" s="44">
        <v>250.2</v>
      </c>
      <c r="Z698" s="44">
        <v>330.88</v>
      </c>
      <c r="AA698" s="44">
        <v>67.459999999999994</v>
      </c>
    </row>
    <row r="699" spans="1:27" x14ac:dyDescent="0.2">
      <c r="A699" s="90" t="s">
        <v>2856</v>
      </c>
      <c r="B699" s="28" t="str">
        <f>"07"&amp;"."&amp;$B$777&amp;"."&amp;$B$778</f>
        <v>07.04.2023</v>
      </c>
      <c r="C699" s="82" t="s">
        <v>76</v>
      </c>
      <c r="D699" s="83">
        <f>ROUND((D700)/1000,5)</f>
        <v>0.22714000000000001</v>
      </c>
      <c r="E699" s="83">
        <f t="shared" ref="E699:AA699" si="396">ROUND((E700)/1000,5)</f>
        <v>0.12266000000000001</v>
      </c>
      <c r="F699" s="83">
        <f t="shared" si="396"/>
        <v>7.9899999999999999E-2</v>
      </c>
      <c r="G699" s="83">
        <f t="shared" si="396"/>
        <v>8.9169999999999999E-2</v>
      </c>
      <c r="H699" s="83">
        <f t="shared" si="396"/>
        <v>2.282E-2</v>
      </c>
      <c r="I699" s="83">
        <f t="shared" si="396"/>
        <v>0</v>
      </c>
      <c r="J699" s="83">
        <f t="shared" si="396"/>
        <v>0</v>
      </c>
      <c r="K699" s="83">
        <f t="shared" si="396"/>
        <v>0</v>
      </c>
      <c r="L699" s="83">
        <f t="shared" si="396"/>
        <v>0</v>
      </c>
      <c r="M699" s="83">
        <f t="shared" si="396"/>
        <v>1.316E-2</v>
      </c>
      <c r="N699" s="83">
        <f t="shared" si="396"/>
        <v>0.14291999999999999</v>
      </c>
      <c r="O699" s="83">
        <f t="shared" si="396"/>
        <v>0.12528</v>
      </c>
      <c r="P699" s="83">
        <f t="shared" si="396"/>
        <v>9.5820000000000002E-2</v>
      </c>
      <c r="Q699" s="83">
        <f t="shared" si="396"/>
        <v>0.12157</v>
      </c>
      <c r="R699" s="83">
        <f t="shared" si="396"/>
        <v>0.16084999999999999</v>
      </c>
      <c r="S699" s="83">
        <f t="shared" si="396"/>
        <v>9.3850000000000003E-2</v>
      </c>
      <c r="T699" s="83">
        <f t="shared" si="396"/>
        <v>8.5470000000000004E-2</v>
      </c>
      <c r="U699" s="83">
        <f t="shared" si="396"/>
        <v>3.243E-2</v>
      </c>
      <c r="V699" s="83">
        <f t="shared" si="396"/>
        <v>0</v>
      </c>
      <c r="W699" s="83">
        <f t="shared" si="396"/>
        <v>4.5100000000000001E-2</v>
      </c>
      <c r="X699" s="83">
        <f t="shared" si="396"/>
        <v>6.5430000000000002E-2</v>
      </c>
      <c r="Y699" s="83">
        <f t="shared" si="396"/>
        <v>0.47968</v>
      </c>
      <c r="Z699" s="83">
        <f t="shared" si="396"/>
        <v>0.38118999999999997</v>
      </c>
      <c r="AA699" s="83">
        <f t="shared" si="396"/>
        <v>0.26929999999999998</v>
      </c>
    </row>
    <row r="700" spans="1:27" ht="12.75" customHeight="1" outlineLevel="1" x14ac:dyDescent="0.2">
      <c r="A700" s="91" t="s">
        <v>2857</v>
      </c>
      <c r="B700" s="63" t="s">
        <v>233</v>
      </c>
      <c r="C700" s="43" t="s">
        <v>79</v>
      </c>
      <c r="D700" s="44">
        <v>227.14</v>
      </c>
      <c r="E700" s="44">
        <v>122.66</v>
      </c>
      <c r="F700" s="44">
        <v>79.900000000000006</v>
      </c>
      <c r="G700" s="44">
        <v>89.17</v>
      </c>
      <c r="H700" s="44">
        <v>22.82</v>
      </c>
      <c r="I700" s="44">
        <v>0</v>
      </c>
      <c r="J700" s="44">
        <v>0</v>
      </c>
      <c r="K700" s="44">
        <v>0</v>
      </c>
      <c r="L700" s="44">
        <v>0</v>
      </c>
      <c r="M700" s="44">
        <v>13.16</v>
      </c>
      <c r="N700" s="44">
        <v>142.91999999999999</v>
      </c>
      <c r="O700" s="44">
        <v>125.28</v>
      </c>
      <c r="P700" s="44">
        <v>95.82</v>
      </c>
      <c r="Q700" s="44">
        <v>121.57</v>
      </c>
      <c r="R700" s="44">
        <v>160.85</v>
      </c>
      <c r="S700" s="44">
        <v>93.85</v>
      </c>
      <c r="T700" s="44">
        <v>85.47</v>
      </c>
      <c r="U700" s="44">
        <v>32.43</v>
      </c>
      <c r="V700" s="44">
        <v>0</v>
      </c>
      <c r="W700" s="44">
        <v>45.1</v>
      </c>
      <c r="X700" s="44">
        <v>65.430000000000007</v>
      </c>
      <c r="Y700" s="44">
        <v>479.68</v>
      </c>
      <c r="Z700" s="44">
        <v>381.19</v>
      </c>
      <c r="AA700" s="44">
        <v>269.3</v>
      </c>
    </row>
    <row r="701" spans="1:27" x14ac:dyDescent="0.2">
      <c r="A701" s="90" t="s">
        <v>2858</v>
      </c>
      <c r="B701" s="28" t="str">
        <f>"08"&amp;"."&amp;$B$777&amp;"."&amp;$B$778</f>
        <v>08.04.2023</v>
      </c>
      <c r="C701" s="82" t="s">
        <v>76</v>
      </c>
      <c r="D701" s="83">
        <f>ROUND((D702)/1000,5)</f>
        <v>0.10688</v>
      </c>
      <c r="E701" s="83">
        <f t="shared" ref="E701:AA701" si="397">ROUND((E702)/1000,5)</f>
        <v>5.3650000000000003E-2</v>
      </c>
      <c r="F701" s="83">
        <f t="shared" si="397"/>
        <v>6.3979999999999995E-2</v>
      </c>
      <c r="G701" s="83">
        <f t="shared" si="397"/>
        <v>2.8389999999999999E-2</v>
      </c>
      <c r="H701" s="83">
        <f t="shared" si="397"/>
        <v>6.8100000000000001E-3</v>
      </c>
      <c r="I701" s="83">
        <f t="shared" si="397"/>
        <v>0</v>
      </c>
      <c r="J701" s="83">
        <f t="shared" si="397"/>
        <v>0</v>
      </c>
      <c r="K701" s="83">
        <f t="shared" si="397"/>
        <v>0</v>
      </c>
      <c r="L701" s="83">
        <f t="shared" si="397"/>
        <v>0</v>
      </c>
      <c r="M701" s="83">
        <f t="shared" si="397"/>
        <v>0</v>
      </c>
      <c r="N701" s="83">
        <f t="shared" si="397"/>
        <v>0</v>
      </c>
      <c r="O701" s="83">
        <f t="shared" si="397"/>
        <v>0</v>
      </c>
      <c r="P701" s="83">
        <f t="shared" si="397"/>
        <v>3.4110000000000001E-2</v>
      </c>
      <c r="Q701" s="83">
        <f t="shared" si="397"/>
        <v>2.402E-2</v>
      </c>
      <c r="R701" s="83">
        <f t="shared" si="397"/>
        <v>6.9999999999999994E-5</v>
      </c>
      <c r="S701" s="83">
        <f t="shared" si="397"/>
        <v>0.10616</v>
      </c>
      <c r="T701" s="83">
        <f t="shared" si="397"/>
        <v>6.0600000000000003E-3</v>
      </c>
      <c r="U701" s="83">
        <f t="shared" si="397"/>
        <v>0</v>
      </c>
      <c r="V701" s="83">
        <f t="shared" si="397"/>
        <v>0</v>
      </c>
      <c r="W701" s="83">
        <f t="shared" si="397"/>
        <v>0</v>
      </c>
      <c r="X701" s="83">
        <f t="shared" si="397"/>
        <v>0</v>
      </c>
      <c r="Y701" s="83">
        <f t="shared" si="397"/>
        <v>4.5399999999999998E-3</v>
      </c>
      <c r="Z701" s="83">
        <f t="shared" si="397"/>
        <v>0.16883000000000001</v>
      </c>
      <c r="AA701" s="83">
        <f t="shared" si="397"/>
        <v>9.0500000000000008E-3</v>
      </c>
    </row>
    <row r="702" spans="1:27" ht="12.75" customHeight="1" outlineLevel="1" x14ac:dyDescent="0.2">
      <c r="A702" s="91" t="s">
        <v>2859</v>
      </c>
      <c r="B702" s="63" t="s">
        <v>233</v>
      </c>
      <c r="C702" s="43" t="s">
        <v>79</v>
      </c>
      <c r="D702" s="44">
        <v>106.88</v>
      </c>
      <c r="E702" s="44">
        <v>53.65</v>
      </c>
      <c r="F702" s="44">
        <v>63.98</v>
      </c>
      <c r="G702" s="44">
        <v>28.39</v>
      </c>
      <c r="H702" s="44">
        <v>6.81</v>
      </c>
      <c r="I702" s="44">
        <v>0</v>
      </c>
      <c r="J702" s="44">
        <v>0</v>
      </c>
      <c r="K702" s="44">
        <v>0</v>
      </c>
      <c r="L702" s="44">
        <v>0</v>
      </c>
      <c r="M702" s="44">
        <v>0</v>
      </c>
      <c r="N702" s="44">
        <v>0</v>
      </c>
      <c r="O702" s="44">
        <v>0</v>
      </c>
      <c r="P702" s="44">
        <v>34.11</v>
      </c>
      <c r="Q702" s="44">
        <v>24.02</v>
      </c>
      <c r="R702" s="44">
        <v>7.0000000000000007E-2</v>
      </c>
      <c r="S702" s="44">
        <v>106.16</v>
      </c>
      <c r="T702" s="44">
        <v>6.06</v>
      </c>
      <c r="U702" s="44">
        <v>0</v>
      </c>
      <c r="V702" s="44">
        <v>0</v>
      </c>
      <c r="W702" s="44">
        <v>0</v>
      </c>
      <c r="X702" s="44">
        <v>0</v>
      </c>
      <c r="Y702" s="44">
        <v>4.54</v>
      </c>
      <c r="Z702" s="44">
        <v>168.83</v>
      </c>
      <c r="AA702" s="44">
        <v>9.0500000000000007</v>
      </c>
    </row>
    <row r="703" spans="1:27" x14ac:dyDescent="0.2">
      <c r="A703" s="90" t="s">
        <v>2860</v>
      </c>
      <c r="B703" s="28" t="str">
        <f>"09"&amp;"."&amp;$B$777&amp;"."&amp;$B$778</f>
        <v>09.04.2023</v>
      </c>
      <c r="C703" s="82" t="s">
        <v>76</v>
      </c>
      <c r="D703" s="83">
        <f>ROUND((D704)/1000,5)</f>
        <v>0.10983999999999999</v>
      </c>
      <c r="E703" s="83">
        <f t="shared" ref="E703:AA703" si="398">ROUND((E704)/1000,5)</f>
        <v>0</v>
      </c>
      <c r="F703" s="83">
        <f t="shared" si="398"/>
        <v>0</v>
      </c>
      <c r="G703" s="83">
        <f t="shared" si="398"/>
        <v>0</v>
      </c>
      <c r="H703" s="83">
        <f t="shared" si="398"/>
        <v>0</v>
      </c>
      <c r="I703" s="83">
        <f t="shared" si="398"/>
        <v>0</v>
      </c>
      <c r="J703" s="83">
        <f t="shared" si="398"/>
        <v>0</v>
      </c>
      <c r="K703" s="83">
        <f t="shared" si="398"/>
        <v>0</v>
      </c>
      <c r="L703" s="83">
        <f t="shared" si="398"/>
        <v>0</v>
      </c>
      <c r="M703" s="83">
        <f t="shared" si="398"/>
        <v>0</v>
      </c>
      <c r="N703" s="83">
        <f t="shared" si="398"/>
        <v>0</v>
      </c>
      <c r="O703" s="83">
        <f t="shared" si="398"/>
        <v>4.3610000000000003E-2</v>
      </c>
      <c r="P703" s="83">
        <f t="shared" si="398"/>
        <v>8.8800000000000004E-2</v>
      </c>
      <c r="Q703" s="83">
        <f t="shared" si="398"/>
        <v>0.17408999999999999</v>
      </c>
      <c r="R703" s="83">
        <f t="shared" si="398"/>
        <v>0.36769000000000002</v>
      </c>
      <c r="S703" s="83">
        <f t="shared" si="398"/>
        <v>0.37898999999999999</v>
      </c>
      <c r="T703" s="83">
        <f t="shared" si="398"/>
        <v>0.10342999999999999</v>
      </c>
      <c r="U703" s="83">
        <f t="shared" si="398"/>
        <v>0.27966000000000002</v>
      </c>
      <c r="V703" s="83">
        <f t="shared" si="398"/>
        <v>8.4849999999999995E-2</v>
      </c>
      <c r="W703" s="83">
        <f t="shared" si="398"/>
        <v>0</v>
      </c>
      <c r="X703" s="83">
        <f t="shared" si="398"/>
        <v>0</v>
      </c>
      <c r="Y703" s="83">
        <f t="shared" si="398"/>
        <v>0.32267000000000001</v>
      </c>
      <c r="Z703" s="83">
        <f t="shared" si="398"/>
        <v>0.33754000000000001</v>
      </c>
      <c r="AA703" s="83">
        <f t="shared" si="398"/>
        <v>0.18598999999999999</v>
      </c>
    </row>
    <row r="704" spans="1:27" ht="12.75" customHeight="1" outlineLevel="1" x14ac:dyDescent="0.2">
      <c r="A704" s="91" t="s">
        <v>2861</v>
      </c>
      <c r="B704" s="63" t="s">
        <v>233</v>
      </c>
      <c r="C704" s="43" t="s">
        <v>79</v>
      </c>
      <c r="D704" s="44">
        <v>109.84</v>
      </c>
      <c r="E704" s="44">
        <v>0</v>
      </c>
      <c r="F704" s="44">
        <v>0</v>
      </c>
      <c r="G704" s="44">
        <v>0</v>
      </c>
      <c r="H704" s="44">
        <v>0</v>
      </c>
      <c r="I704" s="44">
        <v>0</v>
      </c>
      <c r="J704" s="44">
        <v>0</v>
      </c>
      <c r="K704" s="44">
        <v>0</v>
      </c>
      <c r="L704" s="44">
        <v>0</v>
      </c>
      <c r="M704" s="44">
        <v>0</v>
      </c>
      <c r="N704" s="44">
        <v>0</v>
      </c>
      <c r="O704" s="44">
        <v>43.61</v>
      </c>
      <c r="P704" s="44">
        <v>88.8</v>
      </c>
      <c r="Q704" s="44">
        <v>174.09</v>
      </c>
      <c r="R704" s="44">
        <v>367.69</v>
      </c>
      <c r="S704" s="44">
        <v>378.99</v>
      </c>
      <c r="T704" s="44">
        <v>103.43</v>
      </c>
      <c r="U704" s="44">
        <v>279.66000000000003</v>
      </c>
      <c r="V704" s="44">
        <v>84.85</v>
      </c>
      <c r="W704" s="44">
        <v>0</v>
      </c>
      <c r="X704" s="44">
        <v>0</v>
      </c>
      <c r="Y704" s="44">
        <v>322.67</v>
      </c>
      <c r="Z704" s="44">
        <v>337.54</v>
      </c>
      <c r="AA704" s="44">
        <v>185.99</v>
      </c>
    </row>
    <row r="705" spans="1:27" x14ac:dyDescent="0.2">
      <c r="A705" s="90" t="s">
        <v>2862</v>
      </c>
      <c r="B705" s="28" t="str">
        <f>"10"&amp;"."&amp;$B$777&amp;"."&amp;$B$778</f>
        <v>10.04.2023</v>
      </c>
      <c r="C705" s="82" t="s">
        <v>76</v>
      </c>
      <c r="D705" s="83">
        <f>ROUND((D706)/1000,5)</f>
        <v>7.0800000000000002E-2</v>
      </c>
      <c r="E705" s="83">
        <f t="shared" ref="E705:AA705" si="399">ROUND((E706)/1000,5)</f>
        <v>9.4210000000000002E-2</v>
      </c>
      <c r="F705" s="83">
        <f t="shared" si="399"/>
        <v>0.10264</v>
      </c>
      <c r="G705" s="83">
        <f t="shared" si="399"/>
        <v>8.0079999999999998E-2</v>
      </c>
      <c r="H705" s="83">
        <f t="shared" si="399"/>
        <v>4.1340000000000002E-2</v>
      </c>
      <c r="I705" s="83">
        <f t="shared" si="399"/>
        <v>9.4900000000000002E-3</v>
      </c>
      <c r="J705" s="83">
        <f t="shared" si="399"/>
        <v>0</v>
      </c>
      <c r="K705" s="83">
        <f t="shared" si="399"/>
        <v>0</v>
      </c>
      <c r="L705" s="83">
        <f t="shared" si="399"/>
        <v>0</v>
      </c>
      <c r="M705" s="83">
        <f t="shared" si="399"/>
        <v>0</v>
      </c>
      <c r="N705" s="83">
        <f t="shared" si="399"/>
        <v>0.25561</v>
      </c>
      <c r="O705" s="83">
        <f t="shared" si="399"/>
        <v>0.21720999999999999</v>
      </c>
      <c r="P705" s="83">
        <f t="shared" si="399"/>
        <v>0.18179000000000001</v>
      </c>
      <c r="Q705" s="83">
        <f t="shared" si="399"/>
        <v>4.4479999999999999E-2</v>
      </c>
      <c r="R705" s="83">
        <f t="shared" si="399"/>
        <v>0.14896000000000001</v>
      </c>
      <c r="S705" s="83">
        <f t="shared" si="399"/>
        <v>8.9639999999999997E-2</v>
      </c>
      <c r="T705" s="83">
        <f t="shared" si="399"/>
        <v>9.0600000000000003E-3</v>
      </c>
      <c r="U705" s="83">
        <f t="shared" si="399"/>
        <v>0</v>
      </c>
      <c r="V705" s="83">
        <f t="shared" si="399"/>
        <v>0</v>
      </c>
      <c r="W705" s="83">
        <f t="shared" si="399"/>
        <v>0</v>
      </c>
      <c r="X705" s="83">
        <f t="shared" si="399"/>
        <v>0.20638000000000001</v>
      </c>
      <c r="Y705" s="83">
        <f t="shared" si="399"/>
        <v>0.65161000000000002</v>
      </c>
      <c r="Z705" s="83">
        <f t="shared" si="399"/>
        <v>0.27023000000000003</v>
      </c>
      <c r="AA705" s="83">
        <f t="shared" si="399"/>
        <v>0.25690000000000002</v>
      </c>
    </row>
    <row r="706" spans="1:27" ht="12.75" customHeight="1" outlineLevel="1" x14ac:dyDescent="0.2">
      <c r="A706" s="91" t="s">
        <v>2863</v>
      </c>
      <c r="B706" s="63" t="s">
        <v>233</v>
      </c>
      <c r="C706" s="43" t="s">
        <v>79</v>
      </c>
      <c r="D706" s="44">
        <v>70.8</v>
      </c>
      <c r="E706" s="44">
        <v>94.21</v>
      </c>
      <c r="F706" s="44">
        <v>102.64</v>
      </c>
      <c r="G706" s="44">
        <v>80.08</v>
      </c>
      <c r="H706" s="44">
        <v>41.34</v>
      </c>
      <c r="I706" s="44">
        <v>9.49</v>
      </c>
      <c r="J706" s="44">
        <v>0</v>
      </c>
      <c r="K706" s="44">
        <v>0</v>
      </c>
      <c r="L706" s="44">
        <v>0</v>
      </c>
      <c r="M706" s="44">
        <v>0</v>
      </c>
      <c r="N706" s="44">
        <v>255.61</v>
      </c>
      <c r="O706" s="44">
        <v>217.21</v>
      </c>
      <c r="P706" s="44">
        <v>181.79</v>
      </c>
      <c r="Q706" s="44">
        <v>44.48</v>
      </c>
      <c r="R706" s="44">
        <v>148.96</v>
      </c>
      <c r="S706" s="44">
        <v>89.64</v>
      </c>
      <c r="T706" s="44">
        <v>9.06</v>
      </c>
      <c r="U706" s="44">
        <v>0</v>
      </c>
      <c r="V706" s="44">
        <v>0</v>
      </c>
      <c r="W706" s="44">
        <v>0</v>
      </c>
      <c r="X706" s="44">
        <v>206.38</v>
      </c>
      <c r="Y706" s="44">
        <v>651.61</v>
      </c>
      <c r="Z706" s="44">
        <v>270.23</v>
      </c>
      <c r="AA706" s="44">
        <v>256.89999999999998</v>
      </c>
    </row>
    <row r="707" spans="1:27" x14ac:dyDescent="0.2">
      <c r="A707" s="90" t="s">
        <v>2864</v>
      </c>
      <c r="B707" s="28" t="str">
        <f>"11"&amp;"."&amp;$B$777&amp;"."&amp;$B$778</f>
        <v>11.04.2023</v>
      </c>
      <c r="C707" s="82" t="s">
        <v>76</v>
      </c>
      <c r="D707" s="83">
        <f>ROUND((D708)/1000,5)</f>
        <v>3.3610000000000001E-2</v>
      </c>
      <c r="E707" s="83">
        <f t="shared" ref="E707:AA707" si="400">ROUND((E708)/1000,5)</f>
        <v>3.295E-2</v>
      </c>
      <c r="F707" s="83">
        <f t="shared" si="400"/>
        <v>0</v>
      </c>
      <c r="G707" s="83">
        <f t="shared" si="400"/>
        <v>0</v>
      </c>
      <c r="H707" s="83">
        <f t="shared" si="400"/>
        <v>0</v>
      </c>
      <c r="I707" s="83">
        <f t="shared" si="400"/>
        <v>0</v>
      </c>
      <c r="J707" s="83">
        <f t="shared" si="400"/>
        <v>0</v>
      </c>
      <c r="K707" s="83">
        <f t="shared" si="400"/>
        <v>0</v>
      </c>
      <c r="L707" s="83">
        <f t="shared" si="400"/>
        <v>0</v>
      </c>
      <c r="M707" s="83">
        <f t="shared" si="400"/>
        <v>2.3769999999999999E-2</v>
      </c>
      <c r="N707" s="83">
        <f t="shared" si="400"/>
        <v>8.7590000000000001E-2</v>
      </c>
      <c r="O707" s="83">
        <f t="shared" si="400"/>
        <v>0.36853999999999998</v>
      </c>
      <c r="P707" s="83">
        <f t="shared" si="400"/>
        <v>0.26234000000000002</v>
      </c>
      <c r="Q707" s="83">
        <f t="shared" si="400"/>
        <v>0</v>
      </c>
      <c r="R707" s="83">
        <f t="shared" si="400"/>
        <v>0</v>
      </c>
      <c r="S707" s="83">
        <f t="shared" si="400"/>
        <v>0</v>
      </c>
      <c r="T707" s="83">
        <f t="shared" si="400"/>
        <v>0</v>
      </c>
      <c r="U707" s="83">
        <f t="shared" si="400"/>
        <v>0</v>
      </c>
      <c r="V707" s="83">
        <f t="shared" si="400"/>
        <v>0</v>
      </c>
      <c r="W707" s="83">
        <f t="shared" si="400"/>
        <v>0</v>
      </c>
      <c r="X707" s="83">
        <f t="shared" si="400"/>
        <v>3.0439999999999998E-2</v>
      </c>
      <c r="Y707" s="83">
        <f t="shared" si="400"/>
        <v>0.20053000000000001</v>
      </c>
      <c r="Z707" s="83">
        <f t="shared" si="400"/>
        <v>8.9319999999999997E-2</v>
      </c>
      <c r="AA707" s="83">
        <f t="shared" si="400"/>
        <v>6.1240000000000003E-2</v>
      </c>
    </row>
    <row r="708" spans="1:27" ht="12.75" customHeight="1" outlineLevel="1" x14ac:dyDescent="0.2">
      <c r="A708" s="91" t="s">
        <v>2865</v>
      </c>
      <c r="B708" s="63" t="s">
        <v>233</v>
      </c>
      <c r="C708" s="43" t="s">
        <v>79</v>
      </c>
      <c r="D708" s="44">
        <v>33.61</v>
      </c>
      <c r="E708" s="44">
        <v>32.950000000000003</v>
      </c>
      <c r="F708" s="44">
        <v>0</v>
      </c>
      <c r="G708" s="44">
        <v>0</v>
      </c>
      <c r="H708" s="44">
        <v>0</v>
      </c>
      <c r="I708" s="44">
        <v>0</v>
      </c>
      <c r="J708" s="44">
        <v>0</v>
      </c>
      <c r="K708" s="44">
        <v>0</v>
      </c>
      <c r="L708" s="44">
        <v>0</v>
      </c>
      <c r="M708" s="44">
        <v>23.77</v>
      </c>
      <c r="N708" s="44">
        <v>87.59</v>
      </c>
      <c r="O708" s="44">
        <v>368.54</v>
      </c>
      <c r="P708" s="44">
        <v>262.33999999999997</v>
      </c>
      <c r="Q708" s="44">
        <v>0</v>
      </c>
      <c r="R708" s="44">
        <v>0</v>
      </c>
      <c r="S708" s="44">
        <v>0</v>
      </c>
      <c r="T708" s="44">
        <v>0</v>
      </c>
      <c r="U708" s="44">
        <v>0</v>
      </c>
      <c r="V708" s="44">
        <v>0</v>
      </c>
      <c r="W708" s="44">
        <v>0</v>
      </c>
      <c r="X708" s="44">
        <v>30.44</v>
      </c>
      <c r="Y708" s="44">
        <v>200.53</v>
      </c>
      <c r="Z708" s="44">
        <v>89.32</v>
      </c>
      <c r="AA708" s="44">
        <v>61.24</v>
      </c>
    </row>
    <row r="709" spans="1:27" x14ac:dyDescent="0.2">
      <c r="A709" s="90" t="s">
        <v>2866</v>
      </c>
      <c r="B709" s="28" t="str">
        <f>"12"&amp;"."&amp;$B$777&amp;"."&amp;$B$778</f>
        <v>12.04.2023</v>
      </c>
      <c r="C709" s="82" t="s">
        <v>76</v>
      </c>
      <c r="D709" s="83">
        <f>ROUND((D710)/1000,5)</f>
        <v>0.21264</v>
      </c>
      <c r="E709" s="83">
        <f t="shared" ref="E709:AA709" si="401">ROUND((E710)/1000,5)</f>
        <v>0.51534999999999997</v>
      </c>
      <c r="F709" s="83">
        <f t="shared" si="401"/>
        <v>5.4820000000000001E-2</v>
      </c>
      <c r="G709" s="83">
        <f t="shared" si="401"/>
        <v>2.512E-2</v>
      </c>
      <c r="H709" s="83">
        <f t="shared" si="401"/>
        <v>0</v>
      </c>
      <c r="I709" s="83">
        <f t="shared" si="401"/>
        <v>0</v>
      </c>
      <c r="J709" s="83">
        <f t="shared" si="401"/>
        <v>0</v>
      </c>
      <c r="K709" s="83">
        <f t="shared" si="401"/>
        <v>0</v>
      </c>
      <c r="L709" s="83">
        <f t="shared" si="401"/>
        <v>0</v>
      </c>
      <c r="M709" s="83">
        <f t="shared" si="401"/>
        <v>0</v>
      </c>
      <c r="N709" s="83">
        <f t="shared" si="401"/>
        <v>6.6799999999999998E-2</v>
      </c>
      <c r="O709" s="83">
        <f t="shared" si="401"/>
        <v>0.13691</v>
      </c>
      <c r="P709" s="83">
        <f t="shared" si="401"/>
        <v>0.14606</v>
      </c>
      <c r="Q709" s="83">
        <f t="shared" si="401"/>
        <v>0</v>
      </c>
      <c r="R709" s="83">
        <f t="shared" si="401"/>
        <v>0</v>
      </c>
      <c r="S709" s="83">
        <f t="shared" si="401"/>
        <v>0</v>
      </c>
      <c r="T709" s="83">
        <f t="shared" si="401"/>
        <v>0</v>
      </c>
      <c r="U709" s="83">
        <f t="shared" si="401"/>
        <v>3.5619999999999999E-2</v>
      </c>
      <c r="V709" s="83">
        <f t="shared" si="401"/>
        <v>0</v>
      </c>
      <c r="W709" s="83">
        <f t="shared" si="401"/>
        <v>0</v>
      </c>
      <c r="X709" s="83">
        <f t="shared" si="401"/>
        <v>0.10382</v>
      </c>
      <c r="Y709" s="83">
        <f t="shared" si="401"/>
        <v>0.19972999999999999</v>
      </c>
      <c r="Z709" s="83">
        <f t="shared" si="401"/>
        <v>0.10584</v>
      </c>
      <c r="AA709" s="83">
        <f t="shared" si="401"/>
        <v>8.7000000000000001E-4</v>
      </c>
    </row>
    <row r="710" spans="1:27" ht="12.75" customHeight="1" outlineLevel="1" x14ac:dyDescent="0.2">
      <c r="A710" s="91" t="s">
        <v>2867</v>
      </c>
      <c r="B710" s="63" t="s">
        <v>233</v>
      </c>
      <c r="C710" s="43" t="s">
        <v>79</v>
      </c>
      <c r="D710" s="44">
        <v>212.64</v>
      </c>
      <c r="E710" s="44">
        <v>515.35</v>
      </c>
      <c r="F710" s="44">
        <v>54.82</v>
      </c>
      <c r="G710" s="44">
        <v>25.12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66.8</v>
      </c>
      <c r="O710" s="44">
        <v>136.91</v>
      </c>
      <c r="P710" s="44">
        <v>146.06</v>
      </c>
      <c r="Q710" s="44">
        <v>0</v>
      </c>
      <c r="R710" s="44">
        <v>0</v>
      </c>
      <c r="S710" s="44">
        <v>0</v>
      </c>
      <c r="T710" s="44">
        <v>0</v>
      </c>
      <c r="U710" s="44">
        <v>35.619999999999997</v>
      </c>
      <c r="V710" s="44">
        <v>0</v>
      </c>
      <c r="W710" s="44">
        <v>0</v>
      </c>
      <c r="X710" s="44">
        <v>103.82</v>
      </c>
      <c r="Y710" s="44">
        <v>199.73</v>
      </c>
      <c r="Z710" s="44">
        <v>105.84</v>
      </c>
      <c r="AA710" s="44">
        <v>0.87</v>
      </c>
    </row>
    <row r="711" spans="1:27" x14ac:dyDescent="0.2">
      <c r="A711" s="90" t="s">
        <v>2868</v>
      </c>
      <c r="B711" s="28" t="str">
        <f>"13"&amp;"."&amp;$B$777&amp;"."&amp;$B$778</f>
        <v>13.04.2023</v>
      </c>
      <c r="C711" s="82" t="s">
        <v>76</v>
      </c>
      <c r="D711" s="83">
        <f>ROUND((D712)/1000,5)</f>
        <v>7.9170000000000004E-2</v>
      </c>
      <c r="E711" s="83">
        <f t="shared" ref="E711:AA711" si="402">ROUND((E712)/1000,5)</f>
        <v>0.88656000000000001</v>
      </c>
      <c r="F711" s="83">
        <f t="shared" si="402"/>
        <v>0.36001</v>
      </c>
      <c r="G711" s="83">
        <f t="shared" si="402"/>
        <v>0.37874000000000002</v>
      </c>
      <c r="H711" s="83">
        <f t="shared" si="402"/>
        <v>0.23652999999999999</v>
      </c>
      <c r="I711" s="83">
        <f t="shared" si="402"/>
        <v>0</v>
      </c>
      <c r="J711" s="83">
        <f t="shared" si="402"/>
        <v>0</v>
      </c>
      <c r="K711" s="83">
        <f t="shared" si="402"/>
        <v>0</v>
      </c>
      <c r="L711" s="83">
        <f t="shared" si="402"/>
        <v>0</v>
      </c>
      <c r="M711" s="83">
        <f t="shared" si="402"/>
        <v>0</v>
      </c>
      <c r="N711" s="83">
        <f t="shared" si="402"/>
        <v>0</v>
      </c>
      <c r="O711" s="83">
        <f t="shared" si="402"/>
        <v>0</v>
      </c>
      <c r="P711" s="83">
        <f t="shared" si="402"/>
        <v>0</v>
      </c>
      <c r="Q711" s="83">
        <f t="shared" si="402"/>
        <v>0</v>
      </c>
      <c r="R711" s="83">
        <f t="shared" si="402"/>
        <v>0</v>
      </c>
      <c r="S711" s="83">
        <f t="shared" si="402"/>
        <v>0</v>
      </c>
      <c r="T711" s="83">
        <f t="shared" si="402"/>
        <v>0</v>
      </c>
      <c r="U711" s="83">
        <f t="shared" si="402"/>
        <v>0</v>
      </c>
      <c r="V711" s="83">
        <f t="shared" si="402"/>
        <v>0</v>
      </c>
      <c r="W711" s="83">
        <f t="shared" si="402"/>
        <v>0</v>
      </c>
      <c r="X711" s="83">
        <f t="shared" si="402"/>
        <v>0</v>
      </c>
      <c r="Y711" s="83">
        <f t="shared" si="402"/>
        <v>0.13433999999999999</v>
      </c>
      <c r="Z711" s="83">
        <f t="shared" si="402"/>
        <v>7.7920000000000003E-2</v>
      </c>
      <c r="AA711" s="83">
        <f t="shared" si="402"/>
        <v>0.11647</v>
      </c>
    </row>
    <row r="712" spans="1:27" ht="12.75" customHeight="1" outlineLevel="1" x14ac:dyDescent="0.2">
      <c r="A712" s="91" t="s">
        <v>2869</v>
      </c>
      <c r="B712" s="63" t="s">
        <v>233</v>
      </c>
      <c r="C712" s="43" t="s">
        <v>79</v>
      </c>
      <c r="D712" s="44">
        <v>79.17</v>
      </c>
      <c r="E712" s="44">
        <v>886.56</v>
      </c>
      <c r="F712" s="44">
        <v>360.01</v>
      </c>
      <c r="G712" s="44">
        <v>378.74</v>
      </c>
      <c r="H712" s="44">
        <v>236.53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0</v>
      </c>
      <c r="O712" s="44">
        <v>0</v>
      </c>
      <c r="P712" s="44">
        <v>0</v>
      </c>
      <c r="Q712" s="44">
        <v>0</v>
      </c>
      <c r="R712" s="44">
        <v>0</v>
      </c>
      <c r="S712" s="44">
        <v>0</v>
      </c>
      <c r="T712" s="44">
        <v>0</v>
      </c>
      <c r="U712" s="44">
        <v>0</v>
      </c>
      <c r="V712" s="44">
        <v>0</v>
      </c>
      <c r="W712" s="44">
        <v>0</v>
      </c>
      <c r="X712" s="44">
        <v>0</v>
      </c>
      <c r="Y712" s="44">
        <v>134.34</v>
      </c>
      <c r="Z712" s="44">
        <v>77.92</v>
      </c>
      <c r="AA712" s="44">
        <v>116.47</v>
      </c>
    </row>
    <row r="713" spans="1:27" x14ac:dyDescent="0.2">
      <c r="A713" s="90" t="s">
        <v>2870</v>
      </c>
      <c r="B713" s="28" t="str">
        <f>"14"&amp;"."&amp;$B$777&amp;"."&amp;$B$778</f>
        <v>14.04.2023</v>
      </c>
      <c r="C713" s="82" t="s">
        <v>76</v>
      </c>
      <c r="D713" s="83">
        <f>ROUND((D714)/1000,5)</f>
        <v>0.15545999999999999</v>
      </c>
      <c r="E713" s="83">
        <f t="shared" ref="E713:AA713" si="403">ROUND((E714)/1000,5)</f>
        <v>8.3180000000000004E-2</v>
      </c>
      <c r="F713" s="83">
        <f t="shared" si="403"/>
        <v>6.8820000000000006E-2</v>
      </c>
      <c r="G713" s="83">
        <f t="shared" si="403"/>
        <v>0.54224000000000006</v>
      </c>
      <c r="H713" s="83">
        <f t="shared" si="403"/>
        <v>0</v>
      </c>
      <c r="I713" s="83">
        <f t="shared" si="403"/>
        <v>0</v>
      </c>
      <c r="J713" s="83">
        <f t="shared" si="403"/>
        <v>0</v>
      </c>
      <c r="K713" s="83">
        <f t="shared" si="403"/>
        <v>0</v>
      </c>
      <c r="L713" s="83">
        <f t="shared" si="403"/>
        <v>0</v>
      </c>
      <c r="M713" s="83">
        <f t="shared" si="403"/>
        <v>0</v>
      </c>
      <c r="N713" s="83">
        <f t="shared" si="403"/>
        <v>0</v>
      </c>
      <c r="O713" s="83">
        <f t="shared" si="403"/>
        <v>0</v>
      </c>
      <c r="P713" s="83">
        <f t="shared" si="403"/>
        <v>0</v>
      </c>
      <c r="Q713" s="83">
        <f t="shared" si="403"/>
        <v>0</v>
      </c>
      <c r="R713" s="83">
        <f t="shared" si="403"/>
        <v>0</v>
      </c>
      <c r="S713" s="83">
        <f t="shared" si="403"/>
        <v>0</v>
      </c>
      <c r="T713" s="83">
        <f t="shared" si="403"/>
        <v>0</v>
      </c>
      <c r="U713" s="83">
        <f t="shared" si="403"/>
        <v>0</v>
      </c>
      <c r="V713" s="83">
        <f t="shared" si="403"/>
        <v>0</v>
      </c>
      <c r="W713" s="83">
        <f t="shared" si="403"/>
        <v>0</v>
      </c>
      <c r="X713" s="83">
        <f t="shared" si="403"/>
        <v>0</v>
      </c>
      <c r="Y713" s="83">
        <f t="shared" si="403"/>
        <v>0</v>
      </c>
      <c r="Z713" s="83">
        <f t="shared" si="403"/>
        <v>0</v>
      </c>
      <c r="AA713" s="83">
        <f t="shared" si="403"/>
        <v>0</v>
      </c>
    </row>
    <row r="714" spans="1:27" ht="12.75" customHeight="1" outlineLevel="1" x14ac:dyDescent="0.2">
      <c r="A714" s="91" t="s">
        <v>2871</v>
      </c>
      <c r="B714" s="63" t="s">
        <v>233</v>
      </c>
      <c r="C714" s="43" t="s">
        <v>79</v>
      </c>
      <c r="D714" s="44">
        <v>155.46</v>
      </c>
      <c r="E714" s="44">
        <v>83.18</v>
      </c>
      <c r="F714" s="44">
        <v>68.819999999999993</v>
      </c>
      <c r="G714" s="44">
        <v>542.24</v>
      </c>
      <c r="H714" s="44">
        <v>0</v>
      </c>
      <c r="I714" s="44">
        <v>0</v>
      </c>
      <c r="J714" s="44">
        <v>0</v>
      </c>
      <c r="K714" s="44">
        <v>0</v>
      </c>
      <c r="L714" s="44">
        <v>0</v>
      </c>
      <c r="M714" s="44">
        <v>0</v>
      </c>
      <c r="N714" s="44">
        <v>0</v>
      </c>
      <c r="O714" s="44">
        <v>0</v>
      </c>
      <c r="P714" s="44">
        <v>0</v>
      </c>
      <c r="Q714" s="44">
        <v>0</v>
      </c>
      <c r="R714" s="44">
        <v>0</v>
      </c>
      <c r="S714" s="44">
        <v>0</v>
      </c>
      <c r="T714" s="44">
        <v>0</v>
      </c>
      <c r="U714" s="44">
        <v>0</v>
      </c>
      <c r="V714" s="44">
        <v>0</v>
      </c>
      <c r="W714" s="44">
        <v>0</v>
      </c>
      <c r="X714" s="44">
        <v>0</v>
      </c>
      <c r="Y714" s="44">
        <v>0</v>
      </c>
      <c r="Z714" s="44">
        <v>0</v>
      </c>
      <c r="AA714" s="44">
        <v>0</v>
      </c>
    </row>
    <row r="715" spans="1:27" x14ac:dyDescent="0.2">
      <c r="A715" s="90" t="s">
        <v>2872</v>
      </c>
      <c r="B715" s="28" t="str">
        <f>"15"&amp;"."&amp;$B$777&amp;"."&amp;$B$778</f>
        <v>15.04.2023</v>
      </c>
      <c r="C715" s="82" t="s">
        <v>76</v>
      </c>
      <c r="D715" s="83">
        <f>ROUND((D716)/1000,5)</f>
        <v>0</v>
      </c>
      <c r="E715" s="83">
        <f t="shared" ref="E715:AA715" si="404">ROUND((E716)/1000,5)</f>
        <v>0.69333</v>
      </c>
      <c r="F715" s="83">
        <f t="shared" si="404"/>
        <v>0.8306</v>
      </c>
      <c r="G715" s="83">
        <f t="shared" si="404"/>
        <v>0.82204999999999995</v>
      </c>
      <c r="H715" s="83">
        <f t="shared" si="404"/>
        <v>0.65605999999999998</v>
      </c>
      <c r="I715" s="83">
        <f t="shared" si="404"/>
        <v>0.38102999999999998</v>
      </c>
      <c r="J715" s="83">
        <f t="shared" si="404"/>
        <v>0</v>
      </c>
      <c r="K715" s="83">
        <f t="shared" si="404"/>
        <v>0</v>
      </c>
      <c r="L715" s="83">
        <f t="shared" si="404"/>
        <v>0</v>
      </c>
      <c r="M715" s="83">
        <f t="shared" si="404"/>
        <v>0</v>
      </c>
      <c r="N715" s="83">
        <f t="shared" si="404"/>
        <v>0</v>
      </c>
      <c r="O715" s="83">
        <f t="shared" si="404"/>
        <v>0</v>
      </c>
      <c r="P715" s="83">
        <f t="shared" si="404"/>
        <v>0</v>
      </c>
      <c r="Q715" s="83">
        <f t="shared" si="404"/>
        <v>1.346E-2</v>
      </c>
      <c r="R715" s="83">
        <f t="shared" si="404"/>
        <v>0</v>
      </c>
      <c r="S715" s="83">
        <f t="shared" si="404"/>
        <v>0</v>
      </c>
      <c r="T715" s="83">
        <f t="shared" si="404"/>
        <v>0</v>
      </c>
      <c r="U715" s="83">
        <f t="shared" si="404"/>
        <v>0</v>
      </c>
      <c r="V715" s="83">
        <f t="shared" si="404"/>
        <v>0</v>
      </c>
      <c r="W715" s="83">
        <f t="shared" si="404"/>
        <v>0</v>
      </c>
      <c r="X715" s="83">
        <f t="shared" si="404"/>
        <v>0</v>
      </c>
      <c r="Y715" s="83">
        <f t="shared" si="404"/>
        <v>0</v>
      </c>
      <c r="Z715" s="83">
        <f t="shared" si="404"/>
        <v>0.14684</v>
      </c>
      <c r="AA715" s="83">
        <f t="shared" si="404"/>
        <v>0.24063000000000001</v>
      </c>
    </row>
    <row r="716" spans="1:27" ht="12.75" customHeight="1" outlineLevel="1" x14ac:dyDescent="0.2">
      <c r="A716" s="91" t="s">
        <v>2873</v>
      </c>
      <c r="B716" s="63" t="s">
        <v>233</v>
      </c>
      <c r="C716" s="43" t="s">
        <v>79</v>
      </c>
      <c r="D716" s="44">
        <v>0</v>
      </c>
      <c r="E716" s="44">
        <v>693.33</v>
      </c>
      <c r="F716" s="44">
        <v>830.6</v>
      </c>
      <c r="G716" s="44">
        <v>822.05</v>
      </c>
      <c r="H716" s="44">
        <v>656.06</v>
      </c>
      <c r="I716" s="44">
        <v>381.03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0</v>
      </c>
      <c r="P716" s="44">
        <v>0</v>
      </c>
      <c r="Q716" s="44">
        <v>13.46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0</v>
      </c>
      <c r="X716" s="44">
        <v>0</v>
      </c>
      <c r="Y716" s="44">
        <v>0</v>
      </c>
      <c r="Z716" s="44">
        <v>146.84</v>
      </c>
      <c r="AA716" s="44">
        <v>240.63</v>
      </c>
    </row>
    <row r="717" spans="1:27" x14ac:dyDescent="0.2">
      <c r="A717" s="90" t="s">
        <v>2874</v>
      </c>
      <c r="B717" s="28" t="str">
        <f>"16"&amp;"."&amp;$B$777&amp;"."&amp;$B$778</f>
        <v>16.04.2023</v>
      </c>
      <c r="C717" s="82" t="s">
        <v>76</v>
      </c>
      <c r="D717" s="83">
        <f>ROUND((D718)/1000,5)</f>
        <v>0</v>
      </c>
      <c r="E717" s="83">
        <f t="shared" ref="E717:AA717" si="405">ROUND((E718)/1000,5)</f>
        <v>4.1999999999999997E-3</v>
      </c>
      <c r="F717" s="83">
        <f t="shared" si="405"/>
        <v>0.80139000000000005</v>
      </c>
      <c r="G717" s="83">
        <f t="shared" si="405"/>
        <v>8.6559999999999998E-2</v>
      </c>
      <c r="H717" s="83">
        <f t="shared" si="405"/>
        <v>9.3900000000000008E-3</v>
      </c>
      <c r="I717" s="83">
        <f t="shared" si="405"/>
        <v>7.6999999999999996E-4</v>
      </c>
      <c r="J717" s="83">
        <f t="shared" si="405"/>
        <v>0</v>
      </c>
      <c r="K717" s="83">
        <f t="shared" si="405"/>
        <v>0</v>
      </c>
      <c r="L717" s="83">
        <f t="shared" si="405"/>
        <v>0</v>
      </c>
      <c r="M717" s="83">
        <f t="shared" si="405"/>
        <v>0</v>
      </c>
      <c r="N717" s="83">
        <f t="shared" si="405"/>
        <v>5.3170000000000002E-2</v>
      </c>
      <c r="O717" s="83">
        <f t="shared" si="405"/>
        <v>0.14462</v>
      </c>
      <c r="P717" s="83">
        <f t="shared" si="405"/>
        <v>0.58872000000000002</v>
      </c>
      <c r="Q717" s="83">
        <f t="shared" si="405"/>
        <v>0.28499000000000002</v>
      </c>
      <c r="R717" s="83">
        <f t="shared" si="405"/>
        <v>0.43898999999999999</v>
      </c>
      <c r="S717" s="83">
        <f t="shared" si="405"/>
        <v>0.48233999999999999</v>
      </c>
      <c r="T717" s="83">
        <f t="shared" si="405"/>
        <v>1.2684800000000001</v>
      </c>
      <c r="U717" s="83">
        <f t="shared" si="405"/>
        <v>0.65037999999999996</v>
      </c>
      <c r="V717" s="83">
        <f t="shared" si="405"/>
        <v>7.6090000000000005E-2</v>
      </c>
      <c r="W717" s="83">
        <f t="shared" si="405"/>
        <v>0</v>
      </c>
      <c r="X717" s="83">
        <f t="shared" si="405"/>
        <v>0.10043000000000001</v>
      </c>
      <c r="Y717" s="83">
        <f t="shared" si="405"/>
        <v>0.16375999999999999</v>
      </c>
      <c r="Z717" s="83">
        <f t="shared" si="405"/>
        <v>0.45585999999999999</v>
      </c>
      <c r="AA717" s="83">
        <f t="shared" si="405"/>
        <v>1.0811599999999999</v>
      </c>
    </row>
    <row r="718" spans="1:27" ht="12.75" customHeight="1" outlineLevel="1" x14ac:dyDescent="0.2">
      <c r="A718" s="91" t="s">
        <v>2875</v>
      </c>
      <c r="B718" s="63" t="s">
        <v>233</v>
      </c>
      <c r="C718" s="43" t="s">
        <v>79</v>
      </c>
      <c r="D718" s="44">
        <v>0</v>
      </c>
      <c r="E718" s="44">
        <v>4.2</v>
      </c>
      <c r="F718" s="44">
        <v>801.39</v>
      </c>
      <c r="G718" s="44">
        <v>86.56</v>
      </c>
      <c r="H718" s="44">
        <v>9.39</v>
      </c>
      <c r="I718" s="44">
        <v>0.77</v>
      </c>
      <c r="J718" s="44">
        <v>0</v>
      </c>
      <c r="K718" s="44">
        <v>0</v>
      </c>
      <c r="L718" s="44">
        <v>0</v>
      </c>
      <c r="M718" s="44">
        <v>0</v>
      </c>
      <c r="N718" s="44">
        <v>53.17</v>
      </c>
      <c r="O718" s="44">
        <v>144.62</v>
      </c>
      <c r="P718" s="44">
        <v>588.72</v>
      </c>
      <c r="Q718" s="44">
        <v>284.99</v>
      </c>
      <c r="R718" s="44">
        <v>438.99</v>
      </c>
      <c r="S718" s="44">
        <v>482.34</v>
      </c>
      <c r="T718" s="44">
        <v>1268.48</v>
      </c>
      <c r="U718" s="44">
        <v>650.38</v>
      </c>
      <c r="V718" s="44">
        <v>76.09</v>
      </c>
      <c r="W718" s="44">
        <v>0</v>
      </c>
      <c r="X718" s="44">
        <v>100.43</v>
      </c>
      <c r="Y718" s="44">
        <v>163.76</v>
      </c>
      <c r="Z718" s="44">
        <v>455.86</v>
      </c>
      <c r="AA718" s="44">
        <v>1081.1600000000001</v>
      </c>
    </row>
    <row r="719" spans="1:27" x14ac:dyDescent="0.2">
      <c r="A719" s="90" t="s">
        <v>2876</v>
      </c>
      <c r="B719" s="28" t="str">
        <f>"17"&amp;"."&amp;$B$777&amp;"."&amp;$B$778</f>
        <v>17.04.2023</v>
      </c>
      <c r="C719" s="82" t="s">
        <v>76</v>
      </c>
      <c r="D719" s="83">
        <f>ROUND((D720)/1000,5)</f>
        <v>0.23543</v>
      </c>
      <c r="E719" s="83">
        <f t="shared" ref="E719:AA719" si="406">ROUND((E720)/1000,5)</f>
        <v>0.21357000000000001</v>
      </c>
      <c r="F719" s="83">
        <f t="shared" si="406"/>
        <v>0.33306000000000002</v>
      </c>
      <c r="G719" s="83">
        <f t="shared" si="406"/>
        <v>0.16100999999999999</v>
      </c>
      <c r="H719" s="83">
        <f t="shared" si="406"/>
        <v>0.81752999999999998</v>
      </c>
      <c r="I719" s="83">
        <f t="shared" si="406"/>
        <v>7.6799999999999993E-2</v>
      </c>
      <c r="J719" s="83">
        <f t="shared" si="406"/>
        <v>0</v>
      </c>
      <c r="K719" s="83">
        <f t="shared" si="406"/>
        <v>0</v>
      </c>
      <c r="L719" s="83">
        <f t="shared" si="406"/>
        <v>1.4619999999999999E-2</v>
      </c>
      <c r="M719" s="83">
        <f t="shared" si="406"/>
        <v>2.0699999999999998E-3</v>
      </c>
      <c r="N719" s="83">
        <f t="shared" si="406"/>
        <v>5.7480000000000003E-2</v>
      </c>
      <c r="O719" s="83">
        <f t="shared" si="406"/>
        <v>0.24074000000000001</v>
      </c>
      <c r="P719" s="83">
        <f t="shared" si="406"/>
        <v>0.13555</v>
      </c>
      <c r="Q719" s="83">
        <f t="shared" si="406"/>
        <v>0.19794999999999999</v>
      </c>
      <c r="R719" s="83">
        <f t="shared" si="406"/>
        <v>0.22724</v>
      </c>
      <c r="S719" s="83">
        <f t="shared" si="406"/>
        <v>0.16037999999999999</v>
      </c>
      <c r="T719" s="83">
        <f t="shared" si="406"/>
        <v>0.23830999999999999</v>
      </c>
      <c r="U719" s="83">
        <f t="shared" si="406"/>
        <v>0.17366000000000001</v>
      </c>
      <c r="V719" s="83">
        <f t="shared" si="406"/>
        <v>0.13879</v>
      </c>
      <c r="W719" s="83">
        <f t="shared" si="406"/>
        <v>9.8680000000000004E-2</v>
      </c>
      <c r="X719" s="83">
        <f t="shared" si="406"/>
        <v>0.1085</v>
      </c>
      <c r="Y719" s="83">
        <f t="shared" si="406"/>
        <v>0.38108999999999998</v>
      </c>
      <c r="Z719" s="83">
        <f t="shared" si="406"/>
        <v>0.47421000000000002</v>
      </c>
      <c r="AA719" s="83">
        <f t="shared" si="406"/>
        <v>0.28466000000000002</v>
      </c>
    </row>
    <row r="720" spans="1:27" ht="12.75" customHeight="1" outlineLevel="1" x14ac:dyDescent="0.2">
      <c r="A720" s="91" t="s">
        <v>2877</v>
      </c>
      <c r="B720" s="63" t="s">
        <v>233</v>
      </c>
      <c r="C720" s="43" t="s">
        <v>79</v>
      </c>
      <c r="D720" s="44">
        <v>235.43</v>
      </c>
      <c r="E720" s="44">
        <v>213.57</v>
      </c>
      <c r="F720" s="44">
        <v>333.06</v>
      </c>
      <c r="G720" s="44">
        <v>161.01</v>
      </c>
      <c r="H720" s="44">
        <v>817.53</v>
      </c>
      <c r="I720" s="44">
        <v>76.8</v>
      </c>
      <c r="J720" s="44">
        <v>0</v>
      </c>
      <c r="K720" s="44">
        <v>0</v>
      </c>
      <c r="L720" s="44">
        <v>14.62</v>
      </c>
      <c r="M720" s="44">
        <v>2.0699999999999998</v>
      </c>
      <c r="N720" s="44">
        <v>57.48</v>
      </c>
      <c r="O720" s="44">
        <v>240.74</v>
      </c>
      <c r="P720" s="44">
        <v>135.55000000000001</v>
      </c>
      <c r="Q720" s="44">
        <v>197.95</v>
      </c>
      <c r="R720" s="44">
        <v>227.24</v>
      </c>
      <c r="S720" s="44">
        <v>160.38</v>
      </c>
      <c r="T720" s="44">
        <v>238.31</v>
      </c>
      <c r="U720" s="44">
        <v>173.66</v>
      </c>
      <c r="V720" s="44">
        <v>138.79</v>
      </c>
      <c r="W720" s="44">
        <v>98.68</v>
      </c>
      <c r="X720" s="44">
        <v>108.5</v>
      </c>
      <c r="Y720" s="44">
        <v>381.09</v>
      </c>
      <c r="Z720" s="44">
        <v>474.21</v>
      </c>
      <c r="AA720" s="44">
        <v>284.66000000000003</v>
      </c>
    </row>
    <row r="721" spans="1:27" x14ac:dyDescent="0.2">
      <c r="A721" s="90" t="s">
        <v>2878</v>
      </c>
      <c r="B721" s="28" t="str">
        <f>"18"&amp;"."&amp;$B$777&amp;"."&amp;$B$778</f>
        <v>18.04.2023</v>
      </c>
      <c r="C721" s="82" t="s">
        <v>76</v>
      </c>
      <c r="D721" s="83">
        <f>ROUND((D722)/1000,5)</f>
        <v>0.22137000000000001</v>
      </c>
      <c r="E721" s="83">
        <f t="shared" ref="E721:AA721" si="407">ROUND((E722)/1000,5)</f>
        <v>0.83730000000000004</v>
      </c>
      <c r="F721" s="83">
        <f t="shared" si="407"/>
        <v>0.75632999999999995</v>
      </c>
      <c r="G721" s="83">
        <f t="shared" si="407"/>
        <v>0.33846999999999999</v>
      </c>
      <c r="H721" s="83">
        <f t="shared" si="407"/>
        <v>0.10482</v>
      </c>
      <c r="I721" s="83">
        <f t="shared" si="407"/>
        <v>0</v>
      </c>
      <c r="J721" s="83">
        <f t="shared" si="407"/>
        <v>0</v>
      </c>
      <c r="K721" s="83">
        <f t="shared" si="407"/>
        <v>0</v>
      </c>
      <c r="L721" s="83">
        <f t="shared" si="407"/>
        <v>0</v>
      </c>
      <c r="M721" s="83">
        <f t="shared" si="407"/>
        <v>0</v>
      </c>
      <c r="N721" s="83">
        <f t="shared" si="407"/>
        <v>0.11695</v>
      </c>
      <c r="O721" s="83">
        <f t="shared" si="407"/>
        <v>0.16394</v>
      </c>
      <c r="P721" s="83">
        <f t="shared" si="407"/>
        <v>1.1E-4</v>
      </c>
      <c r="Q721" s="83">
        <f t="shared" si="407"/>
        <v>3.5650000000000001E-2</v>
      </c>
      <c r="R721" s="83">
        <f t="shared" si="407"/>
        <v>4.446E-2</v>
      </c>
      <c r="S721" s="83">
        <f t="shared" si="407"/>
        <v>0</v>
      </c>
      <c r="T721" s="83">
        <f t="shared" si="407"/>
        <v>0</v>
      </c>
      <c r="U721" s="83">
        <f t="shared" si="407"/>
        <v>0</v>
      </c>
      <c r="V721" s="83">
        <f t="shared" si="407"/>
        <v>0</v>
      </c>
      <c r="W721" s="83">
        <f t="shared" si="407"/>
        <v>0</v>
      </c>
      <c r="X721" s="83">
        <f t="shared" si="407"/>
        <v>0</v>
      </c>
      <c r="Y721" s="83">
        <f t="shared" si="407"/>
        <v>0.16669999999999999</v>
      </c>
      <c r="Z721" s="83">
        <f t="shared" si="407"/>
        <v>0.34327999999999997</v>
      </c>
      <c r="AA721" s="83">
        <f t="shared" si="407"/>
        <v>0.21282000000000001</v>
      </c>
    </row>
    <row r="722" spans="1:27" ht="12.75" customHeight="1" outlineLevel="1" x14ac:dyDescent="0.2">
      <c r="A722" s="91" t="s">
        <v>2879</v>
      </c>
      <c r="B722" s="63" t="s">
        <v>233</v>
      </c>
      <c r="C722" s="43" t="s">
        <v>79</v>
      </c>
      <c r="D722" s="44">
        <v>221.37</v>
      </c>
      <c r="E722" s="44">
        <v>837.3</v>
      </c>
      <c r="F722" s="44">
        <v>756.33</v>
      </c>
      <c r="G722" s="44">
        <v>338.47</v>
      </c>
      <c r="H722" s="44">
        <v>104.82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116.95</v>
      </c>
      <c r="O722" s="44">
        <v>163.94</v>
      </c>
      <c r="P722" s="44">
        <v>0.11</v>
      </c>
      <c r="Q722" s="44">
        <v>35.65</v>
      </c>
      <c r="R722" s="44">
        <v>44.46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</v>
      </c>
      <c r="Y722" s="44">
        <v>166.7</v>
      </c>
      <c r="Z722" s="44">
        <v>343.28</v>
      </c>
      <c r="AA722" s="44">
        <v>212.82</v>
      </c>
    </row>
    <row r="723" spans="1:27" x14ac:dyDescent="0.2">
      <c r="A723" s="90" t="s">
        <v>2880</v>
      </c>
      <c r="B723" s="28" t="str">
        <f>"19"&amp;"."&amp;$B$777&amp;"."&amp;$B$778</f>
        <v>19.04.2023</v>
      </c>
      <c r="C723" s="82" t="s">
        <v>76</v>
      </c>
      <c r="D723" s="83">
        <f>ROUND((D724)/1000,5)</f>
        <v>7.9420000000000004E-2</v>
      </c>
      <c r="E723" s="83">
        <f t="shared" ref="E723:AA723" si="408">ROUND((E724)/1000,5)</f>
        <v>0.10425</v>
      </c>
      <c r="F723" s="83">
        <f t="shared" si="408"/>
        <v>0.57455999999999996</v>
      </c>
      <c r="G723" s="83">
        <f t="shared" si="408"/>
        <v>0</v>
      </c>
      <c r="H723" s="83">
        <f t="shared" si="408"/>
        <v>0</v>
      </c>
      <c r="I723" s="83">
        <f t="shared" si="408"/>
        <v>0</v>
      </c>
      <c r="J723" s="83">
        <f t="shared" si="408"/>
        <v>0</v>
      </c>
      <c r="K723" s="83">
        <f t="shared" si="408"/>
        <v>0</v>
      </c>
      <c r="L723" s="83">
        <f t="shared" si="408"/>
        <v>0</v>
      </c>
      <c r="M723" s="83">
        <f t="shared" si="408"/>
        <v>0</v>
      </c>
      <c r="N723" s="83">
        <f t="shared" si="408"/>
        <v>0</v>
      </c>
      <c r="O723" s="83">
        <f t="shared" si="408"/>
        <v>1.8000000000000001E-4</v>
      </c>
      <c r="P723" s="83">
        <f t="shared" si="408"/>
        <v>0</v>
      </c>
      <c r="Q723" s="83">
        <f t="shared" si="408"/>
        <v>0</v>
      </c>
      <c r="R723" s="83">
        <f t="shared" si="408"/>
        <v>2.4129999999999999E-2</v>
      </c>
      <c r="S723" s="83">
        <f t="shared" si="408"/>
        <v>8.9899999999999997E-3</v>
      </c>
      <c r="T723" s="83">
        <f t="shared" si="408"/>
        <v>5.0180000000000002E-2</v>
      </c>
      <c r="U723" s="83">
        <f t="shared" si="408"/>
        <v>0</v>
      </c>
      <c r="V723" s="83">
        <f t="shared" si="408"/>
        <v>0</v>
      </c>
      <c r="W723" s="83">
        <f t="shared" si="408"/>
        <v>0</v>
      </c>
      <c r="X723" s="83">
        <f t="shared" si="408"/>
        <v>0</v>
      </c>
      <c r="Y723" s="83">
        <f t="shared" si="408"/>
        <v>0.17261000000000001</v>
      </c>
      <c r="Z723" s="83">
        <f t="shared" si="408"/>
        <v>0.27089999999999997</v>
      </c>
      <c r="AA723" s="83">
        <f t="shared" si="408"/>
        <v>0.17430999999999999</v>
      </c>
    </row>
    <row r="724" spans="1:27" ht="12.75" customHeight="1" outlineLevel="1" x14ac:dyDescent="0.2">
      <c r="A724" s="91" t="s">
        <v>2881</v>
      </c>
      <c r="B724" s="63" t="s">
        <v>233</v>
      </c>
      <c r="C724" s="43" t="s">
        <v>79</v>
      </c>
      <c r="D724" s="44">
        <v>79.42</v>
      </c>
      <c r="E724" s="44">
        <v>104.25</v>
      </c>
      <c r="F724" s="44">
        <v>574.55999999999995</v>
      </c>
      <c r="G724" s="44">
        <v>0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0.18</v>
      </c>
      <c r="P724" s="44">
        <v>0</v>
      </c>
      <c r="Q724" s="44">
        <v>0</v>
      </c>
      <c r="R724" s="44">
        <v>24.13</v>
      </c>
      <c r="S724" s="44">
        <v>8.99</v>
      </c>
      <c r="T724" s="44">
        <v>50.18</v>
      </c>
      <c r="U724" s="44">
        <v>0</v>
      </c>
      <c r="V724" s="44">
        <v>0</v>
      </c>
      <c r="W724" s="44">
        <v>0</v>
      </c>
      <c r="X724" s="44">
        <v>0</v>
      </c>
      <c r="Y724" s="44">
        <v>172.61</v>
      </c>
      <c r="Z724" s="44">
        <v>270.89999999999998</v>
      </c>
      <c r="AA724" s="44">
        <v>174.31</v>
      </c>
    </row>
    <row r="725" spans="1:27" x14ac:dyDescent="0.2">
      <c r="A725" s="90" t="s">
        <v>2882</v>
      </c>
      <c r="B725" s="28" t="str">
        <f>"20"&amp;"."&amp;$B$777&amp;"."&amp;$B$778</f>
        <v>20.04.2023</v>
      </c>
      <c r="C725" s="82" t="s">
        <v>76</v>
      </c>
      <c r="D725" s="83">
        <f>ROUND((D726)/1000,5)</f>
        <v>0.14174999999999999</v>
      </c>
      <c r="E725" s="83">
        <f t="shared" ref="E725:AA725" si="409">ROUND((E726)/1000,5)</f>
        <v>0.15694</v>
      </c>
      <c r="F725" s="83">
        <f t="shared" si="409"/>
        <v>0.11421000000000001</v>
      </c>
      <c r="G725" s="83">
        <f t="shared" si="409"/>
        <v>4.2110000000000002E-2</v>
      </c>
      <c r="H725" s="83">
        <f t="shared" si="409"/>
        <v>1.8489999999999999E-2</v>
      </c>
      <c r="I725" s="83">
        <f t="shared" si="409"/>
        <v>0</v>
      </c>
      <c r="J725" s="83">
        <f t="shared" si="409"/>
        <v>0</v>
      </c>
      <c r="K725" s="83">
        <f t="shared" si="409"/>
        <v>0</v>
      </c>
      <c r="L725" s="83">
        <f t="shared" si="409"/>
        <v>0</v>
      </c>
      <c r="M725" s="83">
        <f t="shared" si="409"/>
        <v>0</v>
      </c>
      <c r="N725" s="83">
        <f t="shared" si="409"/>
        <v>0</v>
      </c>
      <c r="O725" s="83">
        <f t="shared" si="409"/>
        <v>0</v>
      </c>
      <c r="P725" s="83">
        <f t="shared" si="409"/>
        <v>0</v>
      </c>
      <c r="Q725" s="83">
        <f t="shared" si="409"/>
        <v>0</v>
      </c>
      <c r="R725" s="83">
        <f t="shared" si="409"/>
        <v>0</v>
      </c>
      <c r="S725" s="83">
        <f t="shared" si="409"/>
        <v>0</v>
      </c>
      <c r="T725" s="83">
        <f t="shared" si="409"/>
        <v>0</v>
      </c>
      <c r="U725" s="83">
        <f t="shared" si="409"/>
        <v>0</v>
      </c>
      <c r="V725" s="83">
        <f t="shared" si="409"/>
        <v>0</v>
      </c>
      <c r="W725" s="83">
        <f t="shared" si="409"/>
        <v>0</v>
      </c>
      <c r="X725" s="83">
        <f t="shared" si="409"/>
        <v>0</v>
      </c>
      <c r="Y725" s="83">
        <f t="shared" si="409"/>
        <v>0</v>
      </c>
      <c r="Z725" s="83">
        <f t="shared" si="409"/>
        <v>0.12717999999999999</v>
      </c>
      <c r="AA725" s="83">
        <f t="shared" si="409"/>
        <v>0.13339999999999999</v>
      </c>
    </row>
    <row r="726" spans="1:27" ht="12.75" customHeight="1" outlineLevel="1" x14ac:dyDescent="0.2">
      <c r="A726" s="91" t="s">
        <v>2883</v>
      </c>
      <c r="B726" s="63" t="s">
        <v>233</v>
      </c>
      <c r="C726" s="43" t="s">
        <v>79</v>
      </c>
      <c r="D726" s="44">
        <v>141.75</v>
      </c>
      <c r="E726" s="44">
        <v>156.94</v>
      </c>
      <c r="F726" s="44">
        <v>114.21</v>
      </c>
      <c r="G726" s="44">
        <v>42.11</v>
      </c>
      <c r="H726" s="44">
        <v>18.489999999999998</v>
      </c>
      <c r="I726" s="44">
        <v>0</v>
      </c>
      <c r="J726" s="44">
        <v>0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44">
        <v>0</v>
      </c>
      <c r="W726" s="44">
        <v>0</v>
      </c>
      <c r="X726" s="44">
        <v>0</v>
      </c>
      <c r="Y726" s="44">
        <v>0</v>
      </c>
      <c r="Z726" s="44">
        <v>127.18</v>
      </c>
      <c r="AA726" s="44">
        <v>133.4</v>
      </c>
    </row>
    <row r="727" spans="1:27" x14ac:dyDescent="0.2">
      <c r="A727" s="90" t="s">
        <v>2884</v>
      </c>
      <c r="B727" s="28" t="str">
        <f>"21"&amp;"."&amp;$B$777&amp;"."&amp;$B$778</f>
        <v>21.04.2023</v>
      </c>
      <c r="C727" s="82" t="s">
        <v>76</v>
      </c>
      <c r="D727" s="83">
        <f>ROUND((D728)/1000,5)</f>
        <v>0.12834999999999999</v>
      </c>
      <c r="E727" s="83">
        <f t="shared" ref="E727:AA727" si="410">ROUND((E728)/1000,5)</f>
        <v>3.6859999999999997E-2</v>
      </c>
      <c r="F727" s="83">
        <f t="shared" si="410"/>
        <v>0</v>
      </c>
      <c r="G727" s="83">
        <f t="shared" si="410"/>
        <v>0</v>
      </c>
      <c r="H727" s="83">
        <f t="shared" si="410"/>
        <v>1.1E-4</v>
      </c>
      <c r="I727" s="83">
        <f t="shared" si="410"/>
        <v>0</v>
      </c>
      <c r="J727" s="83">
        <f t="shared" si="410"/>
        <v>0</v>
      </c>
      <c r="K727" s="83">
        <f t="shared" si="410"/>
        <v>0</v>
      </c>
      <c r="L727" s="83">
        <f t="shared" si="410"/>
        <v>0</v>
      </c>
      <c r="M727" s="83">
        <f t="shared" si="410"/>
        <v>0</v>
      </c>
      <c r="N727" s="83">
        <f t="shared" si="410"/>
        <v>0</v>
      </c>
      <c r="O727" s="83">
        <f t="shared" si="410"/>
        <v>0</v>
      </c>
      <c r="P727" s="83">
        <f t="shared" si="410"/>
        <v>0</v>
      </c>
      <c r="Q727" s="83">
        <f t="shared" si="410"/>
        <v>0</v>
      </c>
      <c r="R727" s="83">
        <f t="shared" si="410"/>
        <v>0</v>
      </c>
      <c r="S727" s="83">
        <f t="shared" si="410"/>
        <v>0</v>
      </c>
      <c r="T727" s="83">
        <f t="shared" si="410"/>
        <v>0</v>
      </c>
      <c r="U727" s="83">
        <f t="shared" si="410"/>
        <v>0</v>
      </c>
      <c r="V727" s="83">
        <f t="shared" si="410"/>
        <v>0</v>
      </c>
      <c r="W727" s="83">
        <f t="shared" si="410"/>
        <v>0</v>
      </c>
      <c r="X727" s="83">
        <f t="shared" si="410"/>
        <v>0</v>
      </c>
      <c r="Y727" s="83">
        <f t="shared" si="410"/>
        <v>3.184E-2</v>
      </c>
      <c r="Z727" s="83">
        <f t="shared" si="410"/>
        <v>0.31414999999999998</v>
      </c>
      <c r="AA727" s="83">
        <f t="shared" si="410"/>
        <v>0.36298000000000002</v>
      </c>
    </row>
    <row r="728" spans="1:27" ht="12.75" customHeight="1" outlineLevel="1" x14ac:dyDescent="0.2">
      <c r="A728" s="91" t="s">
        <v>2885</v>
      </c>
      <c r="B728" s="63" t="s">
        <v>233</v>
      </c>
      <c r="C728" s="43" t="s">
        <v>79</v>
      </c>
      <c r="D728" s="44">
        <v>128.35</v>
      </c>
      <c r="E728" s="44">
        <v>36.86</v>
      </c>
      <c r="F728" s="44">
        <v>0</v>
      </c>
      <c r="G728" s="44">
        <v>0</v>
      </c>
      <c r="H728" s="44">
        <v>0.11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0</v>
      </c>
      <c r="O728" s="44">
        <v>0</v>
      </c>
      <c r="P728" s="44">
        <v>0</v>
      </c>
      <c r="Q728" s="44">
        <v>0</v>
      </c>
      <c r="R728" s="44">
        <v>0</v>
      </c>
      <c r="S728" s="44">
        <v>0</v>
      </c>
      <c r="T728" s="44">
        <v>0</v>
      </c>
      <c r="U728" s="44">
        <v>0</v>
      </c>
      <c r="V728" s="44">
        <v>0</v>
      </c>
      <c r="W728" s="44">
        <v>0</v>
      </c>
      <c r="X728" s="44">
        <v>0</v>
      </c>
      <c r="Y728" s="44">
        <v>31.84</v>
      </c>
      <c r="Z728" s="44">
        <v>314.14999999999998</v>
      </c>
      <c r="AA728" s="44">
        <v>362.98</v>
      </c>
    </row>
    <row r="729" spans="1:27" x14ac:dyDescent="0.2">
      <c r="A729" s="90" t="s">
        <v>2886</v>
      </c>
      <c r="B729" s="28" t="str">
        <f>"22"&amp;"."&amp;$B$777&amp;"."&amp;$B$778</f>
        <v>22.04.2023</v>
      </c>
      <c r="C729" s="82" t="s">
        <v>76</v>
      </c>
      <c r="D729" s="83">
        <f>ROUND((D730)/1000,5)</f>
        <v>0.23966000000000001</v>
      </c>
      <c r="E729" s="83">
        <f t="shared" ref="E729:AA729" si="411">ROUND((E730)/1000,5)</f>
        <v>0.18151999999999999</v>
      </c>
      <c r="F729" s="83">
        <f t="shared" si="411"/>
        <v>6.9540000000000005E-2</v>
      </c>
      <c r="G729" s="83">
        <f t="shared" si="411"/>
        <v>3.4180000000000002E-2</v>
      </c>
      <c r="H729" s="83">
        <f t="shared" si="411"/>
        <v>4.8399999999999997E-3</v>
      </c>
      <c r="I729" s="83">
        <f t="shared" si="411"/>
        <v>4.4510000000000001E-2</v>
      </c>
      <c r="J729" s="83">
        <f t="shared" si="411"/>
        <v>0.10478999999999999</v>
      </c>
      <c r="K729" s="83">
        <f t="shared" si="411"/>
        <v>0</v>
      </c>
      <c r="L729" s="83">
        <f t="shared" si="411"/>
        <v>0</v>
      </c>
      <c r="M729" s="83">
        <f t="shared" si="411"/>
        <v>0</v>
      </c>
      <c r="N729" s="83">
        <f t="shared" si="411"/>
        <v>0</v>
      </c>
      <c r="O729" s="83">
        <f t="shared" si="411"/>
        <v>0</v>
      </c>
      <c r="P729" s="83">
        <f t="shared" si="411"/>
        <v>0</v>
      </c>
      <c r="Q729" s="83">
        <f t="shared" si="411"/>
        <v>1.6199999999999999E-2</v>
      </c>
      <c r="R729" s="83">
        <f t="shared" si="411"/>
        <v>0</v>
      </c>
      <c r="S729" s="83">
        <f t="shared" si="411"/>
        <v>0</v>
      </c>
      <c r="T729" s="83">
        <f t="shared" si="411"/>
        <v>0</v>
      </c>
      <c r="U729" s="83">
        <f t="shared" si="411"/>
        <v>0</v>
      </c>
      <c r="V729" s="83">
        <f t="shared" si="411"/>
        <v>0</v>
      </c>
      <c r="W729" s="83">
        <f t="shared" si="411"/>
        <v>0</v>
      </c>
      <c r="X729" s="83">
        <f t="shared" si="411"/>
        <v>0</v>
      </c>
      <c r="Y729" s="83">
        <f t="shared" si="411"/>
        <v>7.8200000000000006E-3</v>
      </c>
      <c r="Z729" s="83">
        <f t="shared" si="411"/>
        <v>0.18748000000000001</v>
      </c>
      <c r="AA729" s="83">
        <f t="shared" si="411"/>
        <v>0.27938000000000002</v>
      </c>
    </row>
    <row r="730" spans="1:27" ht="12.75" customHeight="1" outlineLevel="1" x14ac:dyDescent="0.2">
      <c r="A730" s="91" t="s">
        <v>2887</v>
      </c>
      <c r="B730" s="63" t="s">
        <v>233</v>
      </c>
      <c r="C730" s="43" t="s">
        <v>79</v>
      </c>
      <c r="D730" s="44">
        <v>239.66</v>
      </c>
      <c r="E730" s="44">
        <v>181.52</v>
      </c>
      <c r="F730" s="44">
        <v>69.540000000000006</v>
      </c>
      <c r="G730" s="44">
        <v>34.18</v>
      </c>
      <c r="H730" s="44">
        <v>4.84</v>
      </c>
      <c r="I730" s="44">
        <v>44.51</v>
      </c>
      <c r="J730" s="44">
        <v>104.79</v>
      </c>
      <c r="K730" s="44">
        <v>0</v>
      </c>
      <c r="L730" s="44">
        <v>0</v>
      </c>
      <c r="M730" s="44">
        <v>0</v>
      </c>
      <c r="N730" s="44">
        <v>0</v>
      </c>
      <c r="O730" s="44">
        <v>0</v>
      </c>
      <c r="P730" s="44">
        <v>0</v>
      </c>
      <c r="Q730" s="44">
        <v>16.2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4">
        <v>0</v>
      </c>
      <c r="X730" s="44">
        <v>0</v>
      </c>
      <c r="Y730" s="44">
        <v>7.82</v>
      </c>
      <c r="Z730" s="44">
        <v>187.48</v>
      </c>
      <c r="AA730" s="44">
        <v>279.38</v>
      </c>
    </row>
    <row r="731" spans="1:27" x14ac:dyDescent="0.2">
      <c r="A731" s="90" t="s">
        <v>2888</v>
      </c>
      <c r="B731" s="28" t="str">
        <f>"23"&amp;"."&amp;$B$777&amp;"."&amp;$B$778</f>
        <v>23.04.2023</v>
      </c>
      <c r="C731" s="82" t="s">
        <v>76</v>
      </c>
      <c r="D731" s="83">
        <f>ROUND((D732)/1000,5)</f>
        <v>0.17032</v>
      </c>
      <c r="E731" s="83">
        <f t="shared" ref="E731:AA731" si="412">ROUND((E732)/1000,5)</f>
        <v>5.9650000000000002E-2</v>
      </c>
      <c r="F731" s="83">
        <f t="shared" si="412"/>
        <v>0.19109000000000001</v>
      </c>
      <c r="G731" s="83">
        <f t="shared" si="412"/>
        <v>0.15487000000000001</v>
      </c>
      <c r="H731" s="83">
        <f t="shared" si="412"/>
        <v>0.15437999999999999</v>
      </c>
      <c r="I731" s="83">
        <f t="shared" si="412"/>
        <v>3.952E-2</v>
      </c>
      <c r="J731" s="83">
        <f t="shared" si="412"/>
        <v>8.2000000000000007E-3</v>
      </c>
      <c r="K731" s="83">
        <f t="shared" si="412"/>
        <v>0</v>
      </c>
      <c r="L731" s="83">
        <f t="shared" si="412"/>
        <v>0</v>
      </c>
      <c r="M731" s="83">
        <f t="shared" si="412"/>
        <v>0</v>
      </c>
      <c r="N731" s="83">
        <f t="shared" si="412"/>
        <v>0</v>
      </c>
      <c r="O731" s="83">
        <f t="shared" si="412"/>
        <v>7.8899999999999994E-3</v>
      </c>
      <c r="P731" s="83">
        <f t="shared" si="412"/>
        <v>0</v>
      </c>
      <c r="Q731" s="83">
        <f t="shared" si="412"/>
        <v>0</v>
      </c>
      <c r="R731" s="83">
        <f t="shared" si="412"/>
        <v>0</v>
      </c>
      <c r="S731" s="83">
        <f t="shared" si="412"/>
        <v>0</v>
      </c>
      <c r="T731" s="83">
        <f t="shared" si="412"/>
        <v>0</v>
      </c>
      <c r="U731" s="83">
        <f t="shared" si="412"/>
        <v>0</v>
      </c>
      <c r="V731" s="83">
        <f t="shared" si="412"/>
        <v>0</v>
      </c>
      <c r="W731" s="83">
        <f t="shared" si="412"/>
        <v>0</v>
      </c>
      <c r="X731" s="83">
        <f t="shared" si="412"/>
        <v>0</v>
      </c>
      <c r="Y731" s="83">
        <f t="shared" si="412"/>
        <v>0</v>
      </c>
      <c r="Z731" s="83">
        <f t="shared" si="412"/>
        <v>7.5700000000000003E-2</v>
      </c>
      <c r="AA731" s="83">
        <f t="shared" si="412"/>
        <v>0.18017</v>
      </c>
    </row>
    <row r="732" spans="1:27" ht="12.75" customHeight="1" outlineLevel="1" x14ac:dyDescent="0.2">
      <c r="A732" s="91" t="s">
        <v>2889</v>
      </c>
      <c r="B732" s="63" t="s">
        <v>233</v>
      </c>
      <c r="C732" s="43" t="s">
        <v>79</v>
      </c>
      <c r="D732" s="44">
        <v>170.32</v>
      </c>
      <c r="E732" s="44">
        <v>59.65</v>
      </c>
      <c r="F732" s="44">
        <v>191.09</v>
      </c>
      <c r="G732" s="44">
        <v>154.87</v>
      </c>
      <c r="H732" s="44">
        <v>154.38</v>
      </c>
      <c r="I732" s="44">
        <v>39.520000000000003</v>
      </c>
      <c r="J732" s="44">
        <v>8.1999999999999993</v>
      </c>
      <c r="K732" s="44">
        <v>0</v>
      </c>
      <c r="L732" s="44">
        <v>0</v>
      </c>
      <c r="M732" s="44">
        <v>0</v>
      </c>
      <c r="N732" s="44">
        <v>0</v>
      </c>
      <c r="O732" s="44">
        <v>7.89</v>
      </c>
      <c r="P732" s="44">
        <v>0</v>
      </c>
      <c r="Q732" s="44">
        <v>0</v>
      </c>
      <c r="R732" s="44">
        <v>0</v>
      </c>
      <c r="S732" s="44">
        <v>0</v>
      </c>
      <c r="T732" s="44">
        <v>0</v>
      </c>
      <c r="U732" s="44">
        <v>0</v>
      </c>
      <c r="V732" s="44">
        <v>0</v>
      </c>
      <c r="W732" s="44">
        <v>0</v>
      </c>
      <c r="X732" s="44">
        <v>0</v>
      </c>
      <c r="Y732" s="44">
        <v>0</v>
      </c>
      <c r="Z732" s="44">
        <v>75.7</v>
      </c>
      <c r="AA732" s="44">
        <v>180.17</v>
      </c>
    </row>
    <row r="733" spans="1:27" x14ac:dyDescent="0.2">
      <c r="A733" s="90" t="s">
        <v>2890</v>
      </c>
      <c r="B733" s="28" t="str">
        <f>"24"&amp;"."&amp;$B$777&amp;"."&amp;$B$778</f>
        <v>24.04.2023</v>
      </c>
      <c r="C733" s="82" t="s">
        <v>76</v>
      </c>
      <c r="D733" s="83">
        <f>ROUND((D734)/1000,5)</f>
        <v>0.11496000000000001</v>
      </c>
      <c r="E733" s="83">
        <f t="shared" ref="E733:AA733" si="413">ROUND((E734)/1000,5)</f>
        <v>0.18032000000000001</v>
      </c>
      <c r="F733" s="83">
        <f t="shared" si="413"/>
        <v>0.15015000000000001</v>
      </c>
      <c r="G733" s="83">
        <f t="shared" si="413"/>
        <v>0.14530999999999999</v>
      </c>
      <c r="H733" s="83">
        <f t="shared" si="413"/>
        <v>2.452E-2</v>
      </c>
      <c r="I733" s="83">
        <f t="shared" si="413"/>
        <v>0</v>
      </c>
      <c r="J733" s="83">
        <f t="shared" si="413"/>
        <v>0</v>
      </c>
      <c r="K733" s="83">
        <f t="shared" si="413"/>
        <v>0</v>
      </c>
      <c r="L733" s="83">
        <f t="shared" si="413"/>
        <v>0</v>
      </c>
      <c r="M733" s="83">
        <f t="shared" si="413"/>
        <v>0</v>
      </c>
      <c r="N733" s="83">
        <f t="shared" si="413"/>
        <v>8.7429999999999994E-2</v>
      </c>
      <c r="O733" s="83">
        <f t="shared" si="413"/>
        <v>6.5009999999999998E-2</v>
      </c>
      <c r="P733" s="83">
        <f t="shared" si="413"/>
        <v>0</v>
      </c>
      <c r="Q733" s="83">
        <f t="shared" si="413"/>
        <v>1.5100000000000001E-3</v>
      </c>
      <c r="R733" s="83">
        <f t="shared" si="413"/>
        <v>0</v>
      </c>
      <c r="S733" s="83">
        <f t="shared" si="413"/>
        <v>0</v>
      </c>
      <c r="T733" s="83">
        <f t="shared" si="413"/>
        <v>0</v>
      </c>
      <c r="U733" s="83">
        <f t="shared" si="413"/>
        <v>0</v>
      </c>
      <c r="V733" s="83">
        <f t="shared" si="413"/>
        <v>0</v>
      </c>
      <c r="W733" s="83">
        <f t="shared" si="413"/>
        <v>0</v>
      </c>
      <c r="X733" s="83">
        <f t="shared" si="413"/>
        <v>0</v>
      </c>
      <c r="Y733" s="83">
        <f t="shared" si="413"/>
        <v>0.10272000000000001</v>
      </c>
      <c r="Z733" s="83">
        <f t="shared" si="413"/>
        <v>0.2127</v>
      </c>
      <c r="AA733" s="83">
        <f t="shared" si="413"/>
        <v>0.28127999999999997</v>
      </c>
    </row>
    <row r="734" spans="1:27" ht="12.75" customHeight="1" outlineLevel="1" x14ac:dyDescent="0.2">
      <c r="A734" s="91" t="s">
        <v>2891</v>
      </c>
      <c r="B734" s="63" t="s">
        <v>233</v>
      </c>
      <c r="C734" s="43" t="s">
        <v>79</v>
      </c>
      <c r="D734" s="44">
        <v>114.96</v>
      </c>
      <c r="E734" s="44">
        <v>180.32</v>
      </c>
      <c r="F734" s="44">
        <v>150.15</v>
      </c>
      <c r="G734" s="44">
        <v>145.31</v>
      </c>
      <c r="H734" s="44">
        <v>24.52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87.43</v>
      </c>
      <c r="O734" s="44">
        <v>65.010000000000005</v>
      </c>
      <c r="P734" s="44">
        <v>0</v>
      </c>
      <c r="Q734" s="44">
        <v>1.51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102.72</v>
      </c>
      <c r="Z734" s="44">
        <v>212.7</v>
      </c>
      <c r="AA734" s="44">
        <v>281.27999999999997</v>
      </c>
    </row>
    <row r="735" spans="1:27" x14ac:dyDescent="0.2">
      <c r="A735" s="90" t="s">
        <v>2892</v>
      </c>
      <c r="B735" s="28" t="str">
        <f>"25"&amp;"."&amp;$B$777&amp;"."&amp;$B$778</f>
        <v>25.04.2023</v>
      </c>
      <c r="C735" s="82" t="s">
        <v>76</v>
      </c>
      <c r="D735" s="83">
        <f>ROUND((D736)/1000,5)</f>
        <v>0.15754000000000001</v>
      </c>
      <c r="E735" s="83">
        <f t="shared" ref="E735:AA735" si="414">ROUND((E736)/1000,5)</f>
        <v>0.13206000000000001</v>
      </c>
      <c r="F735" s="83">
        <f t="shared" si="414"/>
        <v>0.13644000000000001</v>
      </c>
      <c r="G735" s="83">
        <f t="shared" si="414"/>
        <v>9.4979999999999995E-2</v>
      </c>
      <c r="H735" s="83">
        <f t="shared" si="414"/>
        <v>4.9209999999999997E-2</v>
      </c>
      <c r="I735" s="83">
        <f t="shared" si="414"/>
        <v>0</v>
      </c>
      <c r="J735" s="83">
        <f t="shared" si="414"/>
        <v>0</v>
      </c>
      <c r="K735" s="83">
        <f t="shared" si="414"/>
        <v>0</v>
      </c>
      <c r="L735" s="83">
        <f t="shared" si="414"/>
        <v>0</v>
      </c>
      <c r="M735" s="83">
        <f t="shared" si="414"/>
        <v>2.1559999999999999E-2</v>
      </c>
      <c r="N735" s="83">
        <f t="shared" si="414"/>
        <v>0.10884000000000001</v>
      </c>
      <c r="O735" s="83">
        <f t="shared" si="414"/>
        <v>0.20102999999999999</v>
      </c>
      <c r="P735" s="83">
        <f t="shared" si="414"/>
        <v>0.14480000000000001</v>
      </c>
      <c r="Q735" s="83">
        <f t="shared" si="414"/>
        <v>6.7540000000000003E-2</v>
      </c>
      <c r="R735" s="83">
        <f t="shared" si="414"/>
        <v>2.8080000000000001E-2</v>
      </c>
      <c r="S735" s="83">
        <f t="shared" si="414"/>
        <v>1.8600000000000001E-3</v>
      </c>
      <c r="T735" s="83">
        <f t="shared" si="414"/>
        <v>9.3000000000000005E-4</v>
      </c>
      <c r="U735" s="83">
        <f t="shared" si="414"/>
        <v>0</v>
      </c>
      <c r="V735" s="83">
        <f t="shared" si="414"/>
        <v>2.3859999999999999E-2</v>
      </c>
      <c r="W735" s="83">
        <f t="shared" si="414"/>
        <v>0</v>
      </c>
      <c r="X735" s="83">
        <f t="shared" si="414"/>
        <v>1.958E-2</v>
      </c>
      <c r="Y735" s="83">
        <f t="shared" si="414"/>
        <v>0.14002000000000001</v>
      </c>
      <c r="Z735" s="83">
        <f t="shared" si="414"/>
        <v>0.37624999999999997</v>
      </c>
      <c r="AA735" s="83">
        <f t="shared" si="414"/>
        <v>0.28686</v>
      </c>
    </row>
    <row r="736" spans="1:27" ht="12.75" customHeight="1" outlineLevel="1" x14ac:dyDescent="0.2">
      <c r="A736" s="91" t="s">
        <v>2893</v>
      </c>
      <c r="B736" s="63" t="s">
        <v>233</v>
      </c>
      <c r="C736" s="43" t="s">
        <v>79</v>
      </c>
      <c r="D736" s="44">
        <v>157.54</v>
      </c>
      <c r="E736" s="44">
        <v>132.06</v>
      </c>
      <c r="F736" s="44">
        <v>136.44</v>
      </c>
      <c r="G736" s="44">
        <v>94.98</v>
      </c>
      <c r="H736" s="44">
        <v>49.21</v>
      </c>
      <c r="I736" s="44">
        <v>0</v>
      </c>
      <c r="J736" s="44">
        <v>0</v>
      </c>
      <c r="K736" s="44">
        <v>0</v>
      </c>
      <c r="L736" s="44">
        <v>0</v>
      </c>
      <c r="M736" s="44">
        <v>21.56</v>
      </c>
      <c r="N736" s="44">
        <v>108.84</v>
      </c>
      <c r="O736" s="44">
        <v>201.03</v>
      </c>
      <c r="P736" s="44">
        <v>144.80000000000001</v>
      </c>
      <c r="Q736" s="44">
        <v>67.540000000000006</v>
      </c>
      <c r="R736" s="44">
        <v>28.08</v>
      </c>
      <c r="S736" s="44">
        <v>1.86</v>
      </c>
      <c r="T736" s="44">
        <v>0.93</v>
      </c>
      <c r="U736" s="44">
        <v>0</v>
      </c>
      <c r="V736" s="44">
        <v>23.86</v>
      </c>
      <c r="W736" s="44">
        <v>0</v>
      </c>
      <c r="X736" s="44">
        <v>19.579999999999998</v>
      </c>
      <c r="Y736" s="44">
        <v>140.02000000000001</v>
      </c>
      <c r="Z736" s="44">
        <v>376.25</v>
      </c>
      <c r="AA736" s="44">
        <v>286.86</v>
      </c>
    </row>
    <row r="737" spans="1:28" x14ac:dyDescent="0.2">
      <c r="A737" s="90" t="s">
        <v>2894</v>
      </c>
      <c r="B737" s="28" t="str">
        <f>"26"&amp;"."&amp;$B$777&amp;"."&amp;$B$778</f>
        <v>26.04.2023</v>
      </c>
      <c r="C737" s="82" t="s">
        <v>76</v>
      </c>
      <c r="D737" s="83">
        <f>ROUND((D738)/1000,5)</f>
        <v>0.19600999999999999</v>
      </c>
      <c r="E737" s="83">
        <f t="shared" ref="E737:AA737" si="415">ROUND((E738)/1000,5)</f>
        <v>0.19893</v>
      </c>
      <c r="F737" s="83">
        <f t="shared" si="415"/>
        <v>0.21379999999999999</v>
      </c>
      <c r="G737" s="83">
        <f t="shared" si="415"/>
        <v>0.13752</v>
      </c>
      <c r="H737" s="83">
        <f t="shared" si="415"/>
        <v>5.1569999999999998E-2</v>
      </c>
      <c r="I737" s="83">
        <f t="shared" si="415"/>
        <v>0</v>
      </c>
      <c r="J737" s="83">
        <f t="shared" si="415"/>
        <v>0</v>
      </c>
      <c r="K737" s="83">
        <f t="shared" si="415"/>
        <v>0</v>
      </c>
      <c r="L737" s="83">
        <f t="shared" si="415"/>
        <v>0</v>
      </c>
      <c r="M737" s="83">
        <f t="shared" si="415"/>
        <v>0</v>
      </c>
      <c r="N737" s="83">
        <f t="shared" si="415"/>
        <v>0</v>
      </c>
      <c r="O737" s="83">
        <f t="shared" si="415"/>
        <v>0</v>
      </c>
      <c r="P737" s="83">
        <f t="shared" si="415"/>
        <v>0</v>
      </c>
      <c r="Q737" s="83">
        <f t="shared" si="415"/>
        <v>0</v>
      </c>
      <c r="R737" s="83">
        <f t="shared" si="415"/>
        <v>0</v>
      </c>
      <c r="S737" s="83">
        <f t="shared" si="415"/>
        <v>0</v>
      </c>
      <c r="T737" s="83">
        <f t="shared" si="415"/>
        <v>0</v>
      </c>
      <c r="U737" s="83">
        <f t="shared" si="415"/>
        <v>0</v>
      </c>
      <c r="V737" s="83">
        <f t="shared" si="415"/>
        <v>0</v>
      </c>
      <c r="W737" s="83">
        <f t="shared" si="415"/>
        <v>0</v>
      </c>
      <c r="X737" s="83">
        <f t="shared" si="415"/>
        <v>0</v>
      </c>
      <c r="Y737" s="83">
        <f t="shared" si="415"/>
        <v>0.13997999999999999</v>
      </c>
      <c r="Z737" s="83">
        <f t="shared" si="415"/>
        <v>0.49223</v>
      </c>
      <c r="AA737" s="83">
        <f t="shared" si="415"/>
        <v>0.27894999999999998</v>
      </c>
    </row>
    <row r="738" spans="1:28" ht="12.75" customHeight="1" outlineLevel="1" x14ac:dyDescent="0.2">
      <c r="A738" s="91" t="s">
        <v>2895</v>
      </c>
      <c r="B738" s="63" t="s">
        <v>233</v>
      </c>
      <c r="C738" s="43" t="s">
        <v>79</v>
      </c>
      <c r="D738" s="44">
        <v>196.01</v>
      </c>
      <c r="E738" s="44">
        <v>198.93</v>
      </c>
      <c r="F738" s="44">
        <v>213.8</v>
      </c>
      <c r="G738" s="44">
        <v>137.52000000000001</v>
      </c>
      <c r="H738" s="44">
        <v>51.57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0</v>
      </c>
      <c r="O738" s="44">
        <v>0</v>
      </c>
      <c r="P738" s="44">
        <v>0</v>
      </c>
      <c r="Q738" s="44">
        <v>0</v>
      </c>
      <c r="R738" s="44">
        <v>0</v>
      </c>
      <c r="S738" s="44">
        <v>0</v>
      </c>
      <c r="T738" s="44">
        <v>0</v>
      </c>
      <c r="U738" s="44">
        <v>0</v>
      </c>
      <c r="V738" s="44">
        <v>0</v>
      </c>
      <c r="W738" s="44">
        <v>0</v>
      </c>
      <c r="X738" s="44">
        <v>0</v>
      </c>
      <c r="Y738" s="44">
        <v>139.97999999999999</v>
      </c>
      <c r="Z738" s="44">
        <v>492.23</v>
      </c>
      <c r="AA738" s="44">
        <v>278.95</v>
      </c>
    </row>
    <row r="739" spans="1:28" x14ac:dyDescent="0.2">
      <c r="A739" s="90" t="s">
        <v>2896</v>
      </c>
      <c r="B739" s="28" t="str">
        <f>"27"&amp;"."&amp;$B$777&amp;"."&amp;$B$778</f>
        <v>27.04.2023</v>
      </c>
      <c r="C739" s="82" t="s">
        <v>76</v>
      </c>
      <c r="D739" s="83">
        <f>ROUND((D740)/1000,5)</f>
        <v>0.17768</v>
      </c>
      <c r="E739" s="83">
        <f t="shared" ref="E739:AA739" si="416">ROUND((E740)/1000,5)</f>
        <v>0.10247000000000001</v>
      </c>
      <c r="F739" s="83">
        <f t="shared" si="416"/>
        <v>0.18290000000000001</v>
      </c>
      <c r="G739" s="83">
        <f t="shared" si="416"/>
        <v>8.4059999999999996E-2</v>
      </c>
      <c r="H739" s="83">
        <f t="shared" si="416"/>
        <v>3.687E-2</v>
      </c>
      <c r="I739" s="83">
        <f t="shared" si="416"/>
        <v>0</v>
      </c>
      <c r="J739" s="83">
        <f t="shared" si="416"/>
        <v>0</v>
      </c>
      <c r="K739" s="83">
        <f t="shared" si="416"/>
        <v>0</v>
      </c>
      <c r="L739" s="83">
        <f t="shared" si="416"/>
        <v>0</v>
      </c>
      <c r="M739" s="83">
        <f t="shared" si="416"/>
        <v>2.7550000000000002E-2</v>
      </c>
      <c r="N739" s="83">
        <f t="shared" si="416"/>
        <v>8.0960000000000004E-2</v>
      </c>
      <c r="O739" s="83">
        <f t="shared" si="416"/>
        <v>0.10133</v>
      </c>
      <c r="P739" s="83">
        <f t="shared" si="416"/>
        <v>9.8710000000000006E-2</v>
      </c>
      <c r="Q739" s="83">
        <f t="shared" si="416"/>
        <v>9.1039999999999996E-2</v>
      </c>
      <c r="R739" s="83">
        <f t="shared" si="416"/>
        <v>8.2559999999999995E-2</v>
      </c>
      <c r="S739" s="83">
        <f t="shared" si="416"/>
        <v>2.035E-2</v>
      </c>
      <c r="T739" s="83">
        <f t="shared" si="416"/>
        <v>2.6980000000000001E-2</v>
      </c>
      <c r="U739" s="83">
        <f t="shared" si="416"/>
        <v>8.5999999999999998E-4</v>
      </c>
      <c r="V739" s="83">
        <f t="shared" si="416"/>
        <v>6.8700000000000002E-3</v>
      </c>
      <c r="W739" s="83">
        <f t="shared" si="416"/>
        <v>0</v>
      </c>
      <c r="X739" s="83">
        <f t="shared" si="416"/>
        <v>0</v>
      </c>
      <c r="Y739" s="83">
        <f t="shared" si="416"/>
        <v>4.7280000000000003E-2</v>
      </c>
      <c r="Z739" s="83">
        <f t="shared" si="416"/>
        <v>0.29082999999999998</v>
      </c>
      <c r="AA739" s="83">
        <f t="shared" si="416"/>
        <v>0.14102999999999999</v>
      </c>
    </row>
    <row r="740" spans="1:28" ht="12.75" customHeight="1" outlineLevel="1" x14ac:dyDescent="0.2">
      <c r="A740" s="91" t="s">
        <v>2897</v>
      </c>
      <c r="B740" s="63" t="s">
        <v>233</v>
      </c>
      <c r="C740" s="43" t="s">
        <v>79</v>
      </c>
      <c r="D740" s="44">
        <v>177.68</v>
      </c>
      <c r="E740" s="44">
        <v>102.47</v>
      </c>
      <c r="F740" s="44">
        <v>182.9</v>
      </c>
      <c r="G740" s="44">
        <v>84.06</v>
      </c>
      <c r="H740" s="44">
        <v>36.869999999999997</v>
      </c>
      <c r="I740" s="44">
        <v>0</v>
      </c>
      <c r="J740" s="44">
        <v>0</v>
      </c>
      <c r="K740" s="44">
        <v>0</v>
      </c>
      <c r="L740" s="44">
        <v>0</v>
      </c>
      <c r="M740" s="44">
        <v>27.55</v>
      </c>
      <c r="N740" s="44">
        <v>80.959999999999994</v>
      </c>
      <c r="O740" s="44">
        <v>101.33</v>
      </c>
      <c r="P740" s="44">
        <v>98.71</v>
      </c>
      <c r="Q740" s="44">
        <v>91.04</v>
      </c>
      <c r="R740" s="44">
        <v>82.56</v>
      </c>
      <c r="S740" s="44">
        <v>20.350000000000001</v>
      </c>
      <c r="T740" s="44">
        <v>26.98</v>
      </c>
      <c r="U740" s="44">
        <v>0.86</v>
      </c>
      <c r="V740" s="44">
        <v>6.87</v>
      </c>
      <c r="W740" s="44">
        <v>0</v>
      </c>
      <c r="X740" s="44">
        <v>0</v>
      </c>
      <c r="Y740" s="44">
        <v>47.28</v>
      </c>
      <c r="Z740" s="44">
        <v>290.83</v>
      </c>
      <c r="AA740" s="44">
        <v>141.03</v>
      </c>
    </row>
    <row r="741" spans="1:28" x14ac:dyDescent="0.2">
      <c r="A741" s="90" t="s">
        <v>2898</v>
      </c>
      <c r="B741" s="28" t="str">
        <f>"28"&amp;"."&amp;$B$777&amp;"."&amp;$B$778</f>
        <v>28.04.2023</v>
      </c>
      <c r="C741" s="82" t="s">
        <v>76</v>
      </c>
      <c r="D741" s="83">
        <f>ROUND((D742)/1000,5)</f>
        <v>0.16683000000000001</v>
      </c>
      <c r="E741" s="83">
        <f t="shared" ref="E741:AA741" si="417">ROUND((E742)/1000,5)</f>
        <v>6.7119999999999999E-2</v>
      </c>
      <c r="F741" s="83">
        <f t="shared" si="417"/>
        <v>0.11966</v>
      </c>
      <c r="G741" s="83">
        <f t="shared" si="417"/>
        <v>6.2719999999999998E-2</v>
      </c>
      <c r="H741" s="83">
        <f t="shared" si="417"/>
        <v>5.5000000000000003E-4</v>
      </c>
      <c r="I741" s="83">
        <f t="shared" si="417"/>
        <v>0</v>
      </c>
      <c r="J741" s="83">
        <f t="shared" si="417"/>
        <v>0</v>
      </c>
      <c r="K741" s="83">
        <f t="shared" si="417"/>
        <v>0</v>
      </c>
      <c r="L741" s="83">
        <f t="shared" si="417"/>
        <v>0</v>
      </c>
      <c r="M741" s="83">
        <f t="shared" si="417"/>
        <v>0</v>
      </c>
      <c r="N741" s="83">
        <f t="shared" si="417"/>
        <v>3.9640000000000002E-2</v>
      </c>
      <c r="O741" s="83">
        <f t="shared" si="417"/>
        <v>0</v>
      </c>
      <c r="P741" s="83">
        <f t="shared" si="417"/>
        <v>0</v>
      </c>
      <c r="Q741" s="83">
        <f t="shared" si="417"/>
        <v>0</v>
      </c>
      <c r="R741" s="83">
        <f t="shared" si="417"/>
        <v>0</v>
      </c>
      <c r="S741" s="83">
        <f t="shared" si="417"/>
        <v>6.0000000000000002E-5</v>
      </c>
      <c r="T741" s="83">
        <f t="shared" si="417"/>
        <v>0</v>
      </c>
      <c r="U741" s="83">
        <f t="shared" si="417"/>
        <v>0</v>
      </c>
      <c r="V741" s="83">
        <f t="shared" si="417"/>
        <v>0</v>
      </c>
      <c r="W741" s="83">
        <f t="shared" si="417"/>
        <v>0</v>
      </c>
      <c r="X741" s="83">
        <f t="shared" si="417"/>
        <v>0</v>
      </c>
      <c r="Y741" s="83">
        <f t="shared" si="417"/>
        <v>0</v>
      </c>
      <c r="Z741" s="83">
        <f t="shared" si="417"/>
        <v>0.12753</v>
      </c>
      <c r="AA741" s="83">
        <f t="shared" si="417"/>
        <v>0.1454</v>
      </c>
    </row>
    <row r="742" spans="1:28" ht="12.75" customHeight="1" outlineLevel="1" x14ac:dyDescent="0.2">
      <c r="A742" s="91" t="s">
        <v>2899</v>
      </c>
      <c r="B742" s="63" t="s">
        <v>233</v>
      </c>
      <c r="C742" s="43" t="s">
        <v>79</v>
      </c>
      <c r="D742" s="44">
        <v>166.83</v>
      </c>
      <c r="E742" s="44">
        <v>67.12</v>
      </c>
      <c r="F742" s="44">
        <v>119.66</v>
      </c>
      <c r="G742" s="44">
        <v>62.72</v>
      </c>
      <c r="H742" s="44">
        <v>0.55000000000000004</v>
      </c>
      <c r="I742" s="44">
        <v>0</v>
      </c>
      <c r="J742" s="44">
        <v>0</v>
      </c>
      <c r="K742" s="44">
        <v>0</v>
      </c>
      <c r="L742" s="44">
        <v>0</v>
      </c>
      <c r="M742" s="44">
        <v>0</v>
      </c>
      <c r="N742" s="44">
        <v>39.64</v>
      </c>
      <c r="O742" s="44">
        <v>0</v>
      </c>
      <c r="P742" s="44">
        <v>0</v>
      </c>
      <c r="Q742" s="44">
        <v>0</v>
      </c>
      <c r="R742" s="44">
        <v>0</v>
      </c>
      <c r="S742" s="44">
        <v>0.06</v>
      </c>
      <c r="T742" s="44">
        <v>0</v>
      </c>
      <c r="U742" s="44">
        <v>0</v>
      </c>
      <c r="V742" s="44">
        <v>0</v>
      </c>
      <c r="W742" s="44">
        <v>0</v>
      </c>
      <c r="X742" s="44">
        <v>0</v>
      </c>
      <c r="Y742" s="44">
        <v>0</v>
      </c>
      <c r="Z742" s="44">
        <v>127.53</v>
      </c>
      <c r="AA742" s="44">
        <v>145.4</v>
      </c>
    </row>
    <row r="743" spans="1:28" x14ac:dyDescent="0.2">
      <c r="A743" s="90" t="s">
        <v>2900</v>
      </c>
      <c r="B743" s="28" t="str">
        <f>"29"&amp;"."&amp;$B$777&amp;"."&amp;$B$778</f>
        <v>29.04.2023</v>
      </c>
      <c r="C743" s="82" t="s">
        <v>76</v>
      </c>
      <c r="D743" s="83">
        <f>ROUND((D744)/1000,5)</f>
        <v>6.8269999999999997E-2</v>
      </c>
      <c r="E743" s="83">
        <f t="shared" ref="E743:AA743" si="418">ROUND((E744)/1000,5)</f>
        <v>4.1399999999999999E-2</v>
      </c>
      <c r="F743" s="83">
        <f t="shared" si="418"/>
        <v>0</v>
      </c>
      <c r="G743" s="83">
        <f t="shared" si="418"/>
        <v>0</v>
      </c>
      <c r="H743" s="83">
        <f t="shared" si="418"/>
        <v>0</v>
      </c>
      <c r="I743" s="83">
        <f t="shared" si="418"/>
        <v>0</v>
      </c>
      <c r="J743" s="83">
        <f t="shared" si="418"/>
        <v>0</v>
      </c>
      <c r="K743" s="83">
        <f t="shared" si="418"/>
        <v>0</v>
      </c>
      <c r="L743" s="83">
        <f t="shared" si="418"/>
        <v>0</v>
      </c>
      <c r="M743" s="83">
        <f t="shared" si="418"/>
        <v>0</v>
      </c>
      <c r="N743" s="83">
        <f t="shared" si="418"/>
        <v>0</v>
      </c>
      <c r="O743" s="83">
        <f t="shared" si="418"/>
        <v>0</v>
      </c>
      <c r="P743" s="83">
        <f t="shared" si="418"/>
        <v>0</v>
      </c>
      <c r="Q743" s="83">
        <f t="shared" si="418"/>
        <v>0</v>
      </c>
      <c r="R743" s="83">
        <f t="shared" si="418"/>
        <v>0</v>
      </c>
      <c r="S743" s="83">
        <f t="shared" si="418"/>
        <v>0</v>
      </c>
      <c r="T743" s="83">
        <f t="shared" si="418"/>
        <v>5.4400000000000004E-3</v>
      </c>
      <c r="U743" s="83">
        <f t="shared" si="418"/>
        <v>4.4420000000000001E-2</v>
      </c>
      <c r="V743" s="83">
        <f t="shared" si="418"/>
        <v>5.8900000000000003E-3</v>
      </c>
      <c r="W743" s="83">
        <f t="shared" si="418"/>
        <v>3.9309999999999998E-2</v>
      </c>
      <c r="X743" s="83">
        <f t="shared" si="418"/>
        <v>0</v>
      </c>
      <c r="Y743" s="83">
        <f t="shared" si="418"/>
        <v>2.8000000000000001E-2</v>
      </c>
      <c r="Z743" s="83">
        <f t="shared" si="418"/>
        <v>0.25270999999999999</v>
      </c>
      <c r="AA743" s="83">
        <f t="shared" si="418"/>
        <v>0.20630000000000001</v>
      </c>
    </row>
    <row r="744" spans="1:28" ht="12.75" customHeight="1" outlineLevel="1" x14ac:dyDescent="0.2">
      <c r="A744" s="91" t="s">
        <v>2901</v>
      </c>
      <c r="B744" s="63" t="s">
        <v>233</v>
      </c>
      <c r="C744" s="43" t="s">
        <v>79</v>
      </c>
      <c r="D744" s="44">
        <v>68.27</v>
      </c>
      <c r="E744" s="44">
        <v>41.4</v>
      </c>
      <c r="F744" s="44">
        <v>0</v>
      </c>
      <c r="G744" s="44">
        <v>0</v>
      </c>
      <c r="H744" s="44">
        <v>0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5.44</v>
      </c>
      <c r="U744" s="44">
        <v>44.42</v>
      </c>
      <c r="V744" s="44">
        <v>5.89</v>
      </c>
      <c r="W744" s="44">
        <v>39.31</v>
      </c>
      <c r="X744" s="44">
        <v>0</v>
      </c>
      <c r="Y744" s="44">
        <v>28</v>
      </c>
      <c r="Z744" s="44">
        <v>252.71</v>
      </c>
      <c r="AA744" s="44">
        <v>206.3</v>
      </c>
    </row>
    <row r="745" spans="1:28" x14ac:dyDescent="0.2">
      <c r="A745" s="90" t="s">
        <v>2902</v>
      </c>
      <c r="B745" s="28" t="str">
        <f>"30"&amp;"."&amp;$B$777&amp;"."&amp;$B$778</f>
        <v>30.04.2023</v>
      </c>
      <c r="C745" s="82" t="s">
        <v>76</v>
      </c>
      <c r="D745" s="83">
        <f>ROUND((D746)/1000,5)</f>
        <v>2.4399999999999999E-3</v>
      </c>
      <c r="E745" s="83">
        <f t="shared" ref="E745:AA745" si="419">ROUND((E746)/1000,5)</f>
        <v>4.5490000000000003E-2</v>
      </c>
      <c r="F745" s="83">
        <f t="shared" si="419"/>
        <v>2.0500000000000001E-2</v>
      </c>
      <c r="G745" s="83">
        <f t="shared" si="419"/>
        <v>0</v>
      </c>
      <c r="H745" s="83">
        <f t="shared" si="419"/>
        <v>0</v>
      </c>
      <c r="I745" s="83">
        <f t="shared" si="419"/>
        <v>0</v>
      </c>
      <c r="J745" s="83">
        <f t="shared" si="419"/>
        <v>0</v>
      </c>
      <c r="K745" s="83">
        <f t="shared" si="419"/>
        <v>0</v>
      </c>
      <c r="L745" s="83">
        <f t="shared" si="419"/>
        <v>0</v>
      </c>
      <c r="M745" s="83">
        <f t="shared" si="419"/>
        <v>0</v>
      </c>
      <c r="N745" s="83">
        <f t="shared" si="419"/>
        <v>0</v>
      </c>
      <c r="O745" s="83">
        <f t="shared" si="419"/>
        <v>0</v>
      </c>
      <c r="P745" s="83">
        <f t="shared" si="419"/>
        <v>0</v>
      </c>
      <c r="Q745" s="83">
        <f t="shared" si="419"/>
        <v>0</v>
      </c>
      <c r="R745" s="83">
        <f t="shared" si="419"/>
        <v>0</v>
      </c>
      <c r="S745" s="83">
        <f t="shared" si="419"/>
        <v>0</v>
      </c>
      <c r="T745" s="83">
        <f t="shared" si="419"/>
        <v>0</v>
      </c>
      <c r="U745" s="83">
        <f t="shared" si="419"/>
        <v>9.3999999999999997E-4</v>
      </c>
      <c r="V745" s="83">
        <f t="shared" si="419"/>
        <v>0</v>
      </c>
      <c r="W745" s="83">
        <f t="shared" si="419"/>
        <v>0</v>
      </c>
      <c r="X745" s="83">
        <f t="shared" si="419"/>
        <v>0</v>
      </c>
      <c r="Y745" s="83">
        <f t="shared" si="419"/>
        <v>0</v>
      </c>
      <c r="Z745" s="83">
        <f t="shared" si="419"/>
        <v>0</v>
      </c>
      <c r="AA745" s="83">
        <f t="shared" si="419"/>
        <v>0.16550999999999999</v>
      </c>
    </row>
    <row r="746" spans="1:28" ht="12.75" customHeight="1" outlineLevel="1" x14ac:dyDescent="0.2">
      <c r="A746" s="91" t="s">
        <v>2903</v>
      </c>
      <c r="B746" s="63" t="s">
        <v>233</v>
      </c>
      <c r="C746" s="43" t="s">
        <v>79</v>
      </c>
      <c r="D746" s="44">
        <v>2.44</v>
      </c>
      <c r="E746" s="44">
        <v>45.49</v>
      </c>
      <c r="F746" s="44">
        <v>20.5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0</v>
      </c>
      <c r="O746" s="44">
        <v>0</v>
      </c>
      <c r="P746" s="44">
        <v>0</v>
      </c>
      <c r="Q746" s="44">
        <v>0</v>
      </c>
      <c r="R746" s="44">
        <v>0</v>
      </c>
      <c r="S746" s="44">
        <v>0</v>
      </c>
      <c r="T746" s="44">
        <v>0</v>
      </c>
      <c r="U746" s="44">
        <v>0.94</v>
      </c>
      <c r="V746" s="44">
        <v>0</v>
      </c>
      <c r="W746" s="44">
        <v>0</v>
      </c>
      <c r="X746" s="44">
        <v>0</v>
      </c>
      <c r="Y746" s="44">
        <v>0</v>
      </c>
      <c r="Z746" s="44">
        <v>0</v>
      </c>
      <c r="AA746" s="44">
        <v>165.51</v>
      </c>
    </row>
    <row r="749" spans="1:28" x14ac:dyDescent="0.2">
      <c r="A749" s="164" t="s">
        <v>2173</v>
      </c>
      <c r="B749" s="165"/>
      <c r="C749" s="165"/>
      <c r="D749" s="165"/>
      <c r="E749" s="165"/>
      <c r="F749" s="165"/>
      <c r="G749" s="165"/>
      <c r="H749" s="165"/>
      <c r="I749" s="165"/>
      <c r="J749" s="165"/>
      <c r="K749" s="165"/>
      <c r="L749" s="165"/>
      <c r="M749" s="165"/>
      <c r="N749" s="165"/>
      <c r="O749" s="165"/>
      <c r="P749" s="165"/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  <c r="AA749" s="166"/>
    </row>
    <row r="750" spans="1:28" s="106" customFormat="1" x14ac:dyDescent="0.2">
      <c r="A750" s="28" t="s">
        <v>64</v>
      </c>
      <c r="B750" s="190" t="s">
        <v>2174</v>
      </c>
      <c r="C750" s="190"/>
      <c r="D750" s="190"/>
      <c r="E750" s="190"/>
      <c r="F750" s="190"/>
      <c r="G750" s="190"/>
      <c r="H750" s="190"/>
      <c r="I750" s="190"/>
      <c r="J750" s="190"/>
      <c r="K750" s="190"/>
      <c r="L750" s="105" t="s">
        <v>3</v>
      </c>
      <c r="M750" s="105" t="s">
        <v>2175</v>
      </c>
      <c r="AB750" s="24"/>
    </row>
    <row r="751" spans="1:28" s="106" customFormat="1" x14ac:dyDescent="0.2">
      <c r="A751" s="90" t="s">
        <v>2904</v>
      </c>
      <c r="B751" s="191" t="s">
        <v>2177</v>
      </c>
      <c r="C751" s="191"/>
      <c r="D751" s="191"/>
      <c r="E751" s="191"/>
      <c r="F751" s="191"/>
      <c r="G751" s="191"/>
      <c r="H751" s="191"/>
      <c r="I751" s="191"/>
      <c r="J751" s="191"/>
      <c r="K751" s="191"/>
      <c r="L751" s="107" t="s">
        <v>2178</v>
      </c>
      <c r="M751" s="108">
        <v>6.0099999999999997E-3</v>
      </c>
    </row>
    <row r="752" spans="1:28" s="106" customFormat="1" x14ac:dyDescent="0.2">
      <c r="A752" s="90" t="s">
        <v>2905</v>
      </c>
      <c r="B752" s="191" t="s">
        <v>2180</v>
      </c>
      <c r="C752" s="191"/>
      <c r="D752" s="191"/>
      <c r="E752" s="191"/>
      <c r="F752" s="191"/>
      <c r="G752" s="191"/>
      <c r="H752" s="191"/>
      <c r="I752" s="191"/>
      <c r="J752" s="191"/>
      <c r="K752" s="191"/>
      <c r="L752" s="107" t="s">
        <v>2178</v>
      </c>
      <c r="M752" s="108">
        <v>0.30020999999999998</v>
      </c>
    </row>
    <row r="755" spans="1:27" x14ac:dyDescent="0.2">
      <c r="A755" s="164" t="s">
        <v>836</v>
      </c>
      <c r="B755" s="165"/>
      <c r="C755" s="165"/>
      <c r="D755" s="165"/>
      <c r="E755" s="165"/>
      <c r="F755" s="165"/>
      <c r="G755" s="165"/>
      <c r="H755" s="165"/>
      <c r="I755" s="165"/>
      <c r="J755" s="165"/>
      <c r="K755" s="165"/>
      <c r="L755" s="165"/>
      <c r="M755" s="165"/>
      <c r="N755" s="165"/>
      <c r="O755" s="165"/>
      <c r="P755" s="165"/>
      <c r="Q755" s="165"/>
      <c r="R755" s="165"/>
      <c r="S755" s="165"/>
      <c r="T755" s="165"/>
      <c r="U755" s="165"/>
      <c r="V755" s="165"/>
      <c r="W755" s="165"/>
      <c r="X755" s="165"/>
      <c r="Y755" s="165"/>
      <c r="Z755" s="165"/>
      <c r="AA755" s="166"/>
    </row>
    <row r="756" spans="1:27" ht="15" customHeight="1" x14ac:dyDescent="0.2">
      <c r="A756" s="167" t="s">
        <v>2906</v>
      </c>
      <c r="B756" s="169" t="s">
        <v>838</v>
      </c>
      <c r="C756" s="171" t="s">
        <v>839</v>
      </c>
      <c r="D756" s="27" t="s">
        <v>69</v>
      </c>
      <c r="E756" s="27" t="s">
        <v>70</v>
      </c>
      <c r="F756" s="27" t="s">
        <v>840</v>
      </c>
      <c r="G756" s="27" t="s">
        <v>841</v>
      </c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  <c r="Z756" s="96"/>
      <c r="AA756" s="96"/>
    </row>
    <row r="757" spans="1:27" x14ac:dyDescent="0.2">
      <c r="A757" s="168"/>
      <c r="B757" s="170"/>
      <c r="C757" s="172"/>
      <c r="D757" s="97">
        <f>SUM(D758:D759)</f>
        <v>1515672.02</v>
      </c>
      <c r="E757" s="97">
        <f>SUM(E758:E759)</f>
        <v>1952208.71</v>
      </c>
      <c r="F757" s="97">
        <f>SUM(F758:F759)</f>
        <v>2036060.21</v>
      </c>
      <c r="G757" s="97">
        <f>SUM(G758:G759)</f>
        <v>2299658.1800000002</v>
      </c>
    </row>
    <row r="758" spans="1:27" ht="12.75" customHeight="1" outlineLevel="1" x14ac:dyDescent="0.2">
      <c r="A758" s="98" t="s">
        <v>2907</v>
      </c>
      <c r="B758" s="99" t="s">
        <v>843</v>
      </c>
      <c r="C758" s="100" t="s">
        <v>839</v>
      </c>
      <c r="D758" s="44">
        <v>943851.56</v>
      </c>
      <c r="E758" s="44">
        <f>$D758</f>
        <v>943851.56</v>
      </c>
      <c r="F758" s="44">
        <f>$D758</f>
        <v>943851.56</v>
      </c>
      <c r="G758" s="44">
        <f>$D758</f>
        <v>943851.56</v>
      </c>
    </row>
    <row r="759" spans="1:27" ht="12.75" customHeight="1" outlineLevel="1" x14ac:dyDescent="0.2">
      <c r="A759" s="98" t="s">
        <v>2908</v>
      </c>
      <c r="B759" s="99" t="s">
        <v>90</v>
      </c>
      <c r="C759" s="100" t="s">
        <v>839</v>
      </c>
      <c r="D759" s="44">
        <v>571820.46</v>
      </c>
      <c r="E759" s="44">
        <v>1008357.15</v>
      </c>
      <c r="F759" s="44">
        <v>1092208.6499999999</v>
      </c>
      <c r="G759" s="44">
        <v>1355806.62</v>
      </c>
    </row>
    <row r="762" spans="1:27" ht="12.75" customHeight="1" x14ac:dyDescent="0.25">
      <c r="A762" s="173" t="s">
        <v>84</v>
      </c>
      <c r="B762" s="173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1:27" ht="12.75" customHeight="1" x14ac:dyDescent="0.25">
      <c r="A763" s="174" t="s">
        <v>2909</v>
      </c>
      <c r="B763" s="174"/>
      <c r="C763" s="174"/>
      <c r="D763" s="174"/>
      <c r="E763" s="174"/>
      <c r="F763" s="174"/>
      <c r="G763" s="174"/>
      <c r="H763" s="174"/>
      <c r="I763" s="174"/>
      <c r="J763" s="174"/>
      <c r="K763" s="174"/>
      <c r="L763" s="174"/>
      <c r="M763" s="174"/>
      <c r="N763" s="174"/>
      <c r="O763" s="174"/>
      <c r="P763"/>
      <c r="Q763"/>
      <c r="R763"/>
      <c r="S763"/>
      <c r="T763"/>
      <c r="U763"/>
      <c r="V763"/>
      <c r="W763"/>
      <c r="X763"/>
      <c r="Y763"/>
      <c r="Z763"/>
      <c r="AA763"/>
    </row>
    <row r="765" spans="1:27" x14ac:dyDescent="0.2">
      <c r="A765" s="54"/>
      <c r="B765" s="55"/>
    </row>
    <row r="766" spans="1:27" x14ac:dyDescent="0.2">
      <c r="A766" s="54"/>
      <c r="B766" s="56"/>
    </row>
    <row r="777" spans="2:2" hidden="1" x14ac:dyDescent="0.2">
      <c r="B777" s="101" t="s">
        <v>2910</v>
      </c>
    </row>
    <row r="778" spans="2:2" hidden="1" x14ac:dyDescent="0.2">
      <c r="B778" s="102" t="s">
        <v>2911</v>
      </c>
    </row>
  </sheetData>
  <autoFilter ref="B6:C678" xr:uid="{00000000-0001-0000-1100-000000000000}"/>
  <mergeCells count="18">
    <mergeCell ref="A467:AA467"/>
    <mergeCell ref="A1:AA3"/>
    <mergeCell ref="A4:AA4"/>
    <mergeCell ref="A5:AA5"/>
    <mergeCell ref="A159:AA159"/>
    <mergeCell ref="A313:AA313"/>
    <mergeCell ref="A763:O763"/>
    <mergeCell ref="A621:AA621"/>
    <mergeCell ref="A685:AA685"/>
    <mergeCell ref="A749:AA749"/>
    <mergeCell ref="B750:K750"/>
    <mergeCell ref="B751:K751"/>
    <mergeCell ref="B752:K752"/>
    <mergeCell ref="A755:AA755"/>
    <mergeCell ref="A756:A757"/>
    <mergeCell ref="B756:B757"/>
    <mergeCell ref="C756:C757"/>
    <mergeCell ref="A762:B762"/>
  </mergeCells>
  <pageMargins left="0.25" right="0.25" top="0.75" bottom="0.75" header="0.3" footer="0.3"/>
  <pageSetup paperSize="9" scale="41" fitToHeight="0" orientation="landscape" r:id="rId1"/>
  <rowBreaks count="1" manualBreakCount="1">
    <brk id="599" max="2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C2ED6-877C-47BD-8D5B-B0B909B4A6E3}">
  <sheetPr>
    <tabColor rgb="FF92D050"/>
  </sheetPr>
  <dimension ref="A1:N21"/>
  <sheetViews>
    <sheetView view="pageBreakPreview" zoomScaleNormal="100" zoomScaleSheetLayoutView="100" workbookViewId="0">
      <selection activeCell="A34" sqref="A34:XFD34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0.28515625" customWidth="1"/>
    <col min="9" max="9" width="14.5703125" customWidth="1"/>
    <col min="10" max="10" width="13.140625" bestFit="1" customWidth="1"/>
  </cols>
  <sheetData>
    <row r="1" spans="1:14" ht="15.75" thickBot="1" x14ac:dyDescent="0.3">
      <c r="A1" s="132">
        <f>'C1'!A1:N1</f>
        <v>45017</v>
      </c>
      <c r="B1" s="132"/>
      <c r="C1" s="132"/>
      <c r="D1" s="132"/>
      <c r="E1" s="132"/>
      <c r="F1" s="132"/>
      <c r="G1" s="132"/>
      <c r="H1" s="24"/>
      <c r="I1" s="24"/>
    </row>
    <row r="2" spans="1:14" x14ac:dyDescent="0.25">
      <c r="A2" s="133" t="s">
        <v>64</v>
      </c>
      <c r="B2" s="135" t="s">
        <v>65</v>
      </c>
      <c r="C2" s="135" t="s">
        <v>66</v>
      </c>
      <c r="D2" s="137" t="s">
        <v>67</v>
      </c>
      <c r="E2" s="137"/>
      <c r="F2" s="137"/>
      <c r="G2" s="138"/>
      <c r="H2" s="24"/>
      <c r="I2" s="24"/>
    </row>
    <row r="3" spans="1:14" ht="36.75" customHeight="1" x14ac:dyDescent="0.25">
      <c r="A3" s="134"/>
      <c r="B3" s="136"/>
      <c r="C3" s="136"/>
      <c r="D3" s="139" t="s">
        <v>68</v>
      </c>
      <c r="E3" s="139"/>
      <c r="F3" s="139"/>
      <c r="G3" s="140"/>
      <c r="H3" s="24"/>
      <c r="I3" s="24"/>
    </row>
    <row r="4" spans="1:14" x14ac:dyDescent="0.25">
      <c r="A4" s="134"/>
      <c r="B4" s="136"/>
      <c r="C4" s="136"/>
      <c r="D4" s="28" t="s">
        <v>69</v>
      </c>
      <c r="E4" s="28" t="s">
        <v>70</v>
      </c>
      <c r="F4" s="28" t="s">
        <v>71</v>
      </c>
      <c r="G4" s="29" t="s">
        <v>72</v>
      </c>
      <c r="H4" s="24"/>
      <c r="I4" s="24"/>
    </row>
    <row r="5" spans="1:14" x14ac:dyDescent="0.25">
      <c r="A5" s="30">
        <v>1</v>
      </c>
      <c r="B5" s="31">
        <v>2</v>
      </c>
      <c r="C5" s="31">
        <v>3</v>
      </c>
      <c r="D5" s="31">
        <v>4</v>
      </c>
      <c r="E5" s="31">
        <v>5</v>
      </c>
      <c r="F5" s="31">
        <v>6</v>
      </c>
      <c r="G5" s="32">
        <v>7</v>
      </c>
      <c r="H5" s="24"/>
      <c r="I5" s="24"/>
    </row>
    <row r="6" spans="1:14" ht="30" customHeight="1" x14ac:dyDescent="0.25">
      <c r="A6" s="33" t="s">
        <v>5</v>
      </c>
      <c r="B6" s="129" t="s">
        <v>73</v>
      </c>
      <c r="C6" s="129"/>
      <c r="D6" s="129"/>
      <c r="E6" s="129"/>
      <c r="F6" s="129"/>
      <c r="G6" s="129"/>
      <c r="H6" s="24"/>
      <c r="I6" s="24"/>
    </row>
    <row r="7" spans="1:14" ht="25.5" x14ac:dyDescent="0.25">
      <c r="A7" s="34" t="s">
        <v>74</v>
      </c>
      <c r="B7" s="35" t="s">
        <v>75</v>
      </c>
      <c r="C7" s="36" t="s">
        <v>76</v>
      </c>
      <c r="D7" s="37">
        <f>ROUND((D8+D9+D10)/1000,5)</f>
        <v>4.1473699999999996</v>
      </c>
      <c r="E7" s="37">
        <f t="shared" ref="E7:G7" si="0">ROUND((E8+E9+E10)/1000,5)</f>
        <v>4.1473699999999996</v>
      </c>
      <c r="F7" s="37">
        <f>ROUND((F8+F9+F10)/1000,5)</f>
        <v>4.1473699999999996</v>
      </c>
      <c r="G7" s="38">
        <f t="shared" si="0"/>
        <v>4.1473699999999996</v>
      </c>
      <c r="H7" s="24"/>
      <c r="I7" s="39"/>
      <c r="J7" s="40"/>
    </row>
    <row r="8" spans="1:14" ht="12.75" customHeight="1" outlineLevel="1" x14ac:dyDescent="0.25">
      <c r="A8" s="41" t="s">
        <v>77</v>
      </c>
      <c r="B8" s="42" t="s">
        <v>78</v>
      </c>
      <c r="C8" s="43" t="s">
        <v>79</v>
      </c>
      <c r="D8" s="44">
        <f>ROUND('C1'!N5+'C1'!N6*'C1'!N7,2)</f>
        <v>3255.97</v>
      </c>
      <c r="E8" s="44">
        <f>$D8</f>
        <v>3255.97</v>
      </c>
      <c r="F8" s="44">
        <f t="shared" ref="F8:G8" si="1">$D8</f>
        <v>3255.97</v>
      </c>
      <c r="G8" s="45">
        <f t="shared" si="1"/>
        <v>3255.97</v>
      </c>
      <c r="H8" s="24"/>
      <c r="I8" s="24"/>
      <c r="J8" s="46"/>
    </row>
    <row r="9" spans="1:14" ht="12.75" customHeight="1" outlineLevel="1" x14ac:dyDescent="0.25">
      <c r="A9" s="41" t="s">
        <v>80</v>
      </c>
      <c r="B9" s="42" t="s">
        <v>81</v>
      </c>
      <c r="C9" s="43" t="s">
        <v>79</v>
      </c>
      <c r="D9" s="44">
        <v>885.26</v>
      </c>
      <c r="E9" s="44">
        <f>$D9</f>
        <v>885.26</v>
      </c>
      <c r="F9" s="44">
        <f>$D9</f>
        <v>885.26</v>
      </c>
      <c r="G9" s="45">
        <f>$D9</f>
        <v>885.26</v>
      </c>
      <c r="H9" s="24"/>
      <c r="I9" s="24"/>
    </row>
    <row r="10" spans="1:14" ht="12.75" customHeight="1" outlineLevel="1" thickBot="1" x14ac:dyDescent="0.3">
      <c r="A10" s="47" t="s">
        <v>82</v>
      </c>
      <c r="B10" s="48" t="s">
        <v>83</v>
      </c>
      <c r="C10" s="49" t="s">
        <v>79</v>
      </c>
      <c r="D10" s="50">
        <v>6.14</v>
      </c>
      <c r="E10" s="50">
        <f>ROUND(D10,2)</f>
        <v>6.14</v>
      </c>
      <c r="F10" s="50">
        <f>ROUND(D10,2)</f>
        <v>6.14</v>
      </c>
      <c r="G10" s="51">
        <f>ROUND(D10,2)</f>
        <v>6.14</v>
      </c>
      <c r="H10" s="24"/>
      <c r="I10" s="24"/>
    </row>
    <row r="11" spans="1:14" ht="12.75" customHeight="1" x14ac:dyDescent="0.25">
      <c r="A11" s="130" t="s">
        <v>84</v>
      </c>
      <c r="B11" s="130"/>
      <c r="C11" s="52"/>
      <c r="D11" s="52"/>
      <c r="E11" s="52"/>
      <c r="F11" s="52"/>
      <c r="G11" s="52"/>
      <c r="H11" s="24"/>
      <c r="I11" s="39"/>
    </row>
    <row r="12" spans="1:14" ht="12.75" customHeight="1" x14ac:dyDescent="0.25">
      <c r="A12" s="131" t="s">
        <v>2909</v>
      </c>
      <c r="B12" s="131"/>
      <c r="C12" s="131"/>
      <c r="D12" s="131"/>
      <c r="E12" s="131"/>
      <c r="F12" s="131"/>
      <c r="G12" s="131"/>
      <c r="H12" s="24"/>
      <c r="I12" s="39"/>
    </row>
    <row r="13" spans="1:14" x14ac:dyDescent="0.25">
      <c r="A13" s="131"/>
      <c r="B13" s="131"/>
      <c r="C13" s="131"/>
      <c r="D13" s="131"/>
      <c r="E13" s="131"/>
      <c r="F13" s="131"/>
      <c r="G13" s="131"/>
      <c r="H13" s="24"/>
      <c r="I13" s="24"/>
      <c r="J13" s="24"/>
      <c r="K13" s="24"/>
      <c r="L13" s="24"/>
      <c r="M13" s="24"/>
      <c r="N13" s="24"/>
    </row>
    <row r="14" spans="1:14" x14ac:dyDescent="0.25">
      <c r="A14" s="53"/>
      <c r="B14" s="53"/>
      <c r="C14" s="53"/>
      <c r="D14" s="53"/>
      <c r="E14" s="53"/>
      <c r="F14" s="53"/>
      <c r="G14" s="53"/>
      <c r="H14" s="24"/>
      <c r="I14" s="24"/>
      <c r="J14" s="24"/>
      <c r="K14" s="24"/>
      <c r="L14" s="24"/>
      <c r="M14" s="24"/>
      <c r="N14" s="24"/>
    </row>
    <row r="15" spans="1:14" x14ac:dyDescent="0.25">
      <c r="A15" s="54"/>
      <c r="B15" s="55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</row>
    <row r="16" spans="1:14" x14ac:dyDescent="0.25">
      <c r="A16" s="54"/>
      <c r="B16" s="56"/>
      <c r="C16" s="24"/>
      <c r="D16" s="57"/>
      <c r="E16" s="24"/>
      <c r="F16" s="24"/>
      <c r="G16" s="24"/>
      <c r="H16" s="24"/>
      <c r="I16" s="24"/>
      <c r="J16" s="24"/>
      <c r="K16" s="24"/>
      <c r="L16" s="24"/>
      <c r="M16" s="24"/>
      <c r="N16" s="24"/>
    </row>
    <row r="18" spans="1:14" x14ac:dyDescent="0.25">
      <c r="A18" s="24"/>
      <c r="B18" s="24"/>
      <c r="C18" s="24"/>
      <c r="H18" s="58"/>
      <c r="J18" s="59"/>
      <c r="K18" s="59"/>
      <c r="L18" s="59"/>
      <c r="M18" s="59"/>
      <c r="N18" s="24"/>
    </row>
    <row r="19" spans="1:14" x14ac:dyDescent="0.25">
      <c r="A19" s="24"/>
      <c r="B19" s="24"/>
      <c r="C19" s="24"/>
      <c r="H19" s="58"/>
      <c r="J19" s="60"/>
      <c r="K19" s="60"/>
      <c r="L19" s="60"/>
      <c r="M19" s="60"/>
      <c r="N19" s="59"/>
    </row>
    <row r="20" spans="1:14" x14ac:dyDescent="0.25">
      <c r="A20" s="24"/>
      <c r="B20" s="24"/>
      <c r="C20" s="24"/>
      <c r="H20" s="58"/>
      <c r="J20" s="61"/>
      <c r="K20" s="61"/>
      <c r="L20" s="61"/>
      <c r="M20" s="61"/>
      <c r="N20" s="59"/>
    </row>
    <row r="21" spans="1:14" x14ac:dyDescent="0.25">
      <c r="A21" s="24"/>
      <c r="C21" s="24"/>
      <c r="H21" s="58"/>
      <c r="J21" s="24"/>
      <c r="K21" s="24"/>
      <c r="L21" s="24"/>
      <c r="M21" s="24"/>
      <c r="N21" s="24"/>
    </row>
  </sheetData>
  <mergeCells count="9">
    <mergeCell ref="B6:G6"/>
    <mergeCell ref="A11:B11"/>
    <mergeCell ref="A12:G13"/>
    <mergeCell ref="A1:G1"/>
    <mergeCell ref="A2:A4"/>
    <mergeCell ref="B2:B4"/>
    <mergeCell ref="C2:C4"/>
    <mergeCell ref="D2:G2"/>
    <mergeCell ref="D3:G3"/>
  </mergeCells>
  <pageMargins left="0.7" right="0.7" top="0.75" bottom="0.75" header="0.3" footer="0.3"/>
  <pageSetup paperSize="9" scale="76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1AA1E-D582-470F-8C71-B9398600C249}">
  <sheetPr>
    <tabColor rgb="FF92D050"/>
  </sheetPr>
  <dimension ref="A1:N48"/>
  <sheetViews>
    <sheetView view="pageBreakPreview" zoomScaleNormal="100" zoomScaleSheetLayoutView="100" workbookViewId="0">
      <selection activeCell="A34" sqref="A34:XFD34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4.5703125" customWidth="1"/>
    <col min="10" max="10" width="13.140625" bestFit="1" customWidth="1"/>
  </cols>
  <sheetData>
    <row r="1" spans="1:10" x14ac:dyDescent="0.25">
      <c r="A1" s="132">
        <f>'C1'!A1:N1</f>
        <v>45017</v>
      </c>
      <c r="B1" s="132"/>
      <c r="C1" s="132"/>
      <c r="D1" s="132"/>
      <c r="E1" s="132"/>
      <c r="F1" s="132"/>
      <c r="G1" s="132"/>
      <c r="H1" s="24"/>
      <c r="I1" s="24"/>
    </row>
    <row r="2" spans="1:10" ht="13.5" customHeight="1" x14ac:dyDescent="0.25">
      <c r="A2" s="145" t="s">
        <v>85</v>
      </c>
      <c r="B2" s="145"/>
      <c r="C2" s="145"/>
      <c r="D2" s="145"/>
      <c r="E2" s="145"/>
      <c r="F2" s="145"/>
      <c r="G2" s="145"/>
      <c r="H2" s="24"/>
      <c r="I2" s="24"/>
    </row>
    <row r="3" spans="1:10" x14ac:dyDescent="0.25">
      <c r="A3" s="145"/>
      <c r="B3" s="145"/>
      <c r="C3" s="145"/>
      <c r="D3" s="145"/>
      <c r="E3" s="145"/>
      <c r="F3" s="145"/>
      <c r="G3" s="145"/>
      <c r="H3" s="24"/>
      <c r="I3" s="24"/>
    </row>
    <row r="4" spans="1:10" ht="15.75" thickBot="1" x14ac:dyDescent="0.3">
      <c r="A4" s="146"/>
      <c r="B4" s="146"/>
      <c r="C4" s="146"/>
      <c r="D4" s="146"/>
      <c r="E4" s="146"/>
      <c r="F4" s="146"/>
      <c r="G4" s="146"/>
      <c r="H4" s="24"/>
      <c r="I4" s="24"/>
    </row>
    <row r="5" spans="1:10" x14ac:dyDescent="0.25">
      <c r="A5" s="133" t="s">
        <v>64</v>
      </c>
      <c r="B5" s="135" t="s">
        <v>65</v>
      </c>
      <c r="C5" s="135" t="s">
        <v>66</v>
      </c>
      <c r="D5" s="137" t="s">
        <v>67</v>
      </c>
      <c r="E5" s="137"/>
      <c r="F5" s="137"/>
      <c r="G5" s="138"/>
      <c r="H5" s="24"/>
      <c r="I5" s="24"/>
    </row>
    <row r="6" spans="1:10" ht="36.75" customHeight="1" x14ac:dyDescent="0.25">
      <c r="A6" s="134"/>
      <c r="B6" s="136"/>
      <c r="C6" s="136"/>
      <c r="D6" s="139" t="s">
        <v>68</v>
      </c>
      <c r="E6" s="139"/>
      <c r="F6" s="139"/>
      <c r="G6" s="140"/>
      <c r="H6" s="24"/>
      <c r="I6" s="24"/>
    </row>
    <row r="7" spans="1:10" x14ac:dyDescent="0.25">
      <c r="A7" s="134"/>
      <c r="B7" s="136"/>
      <c r="C7" s="136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</row>
    <row r="8" spans="1:10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</row>
    <row r="9" spans="1:10" x14ac:dyDescent="0.25">
      <c r="A9" s="65" t="s">
        <v>5</v>
      </c>
      <c r="B9" s="141" t="s">
        <v>86</v>
      </c>
      <c r="C9" s="141"/>
      <c r="D9" s="141"/>
      <c r="E9" s="141"/>
      <c r="F9" s="141"/>
      <c r="G9" s="142"/>
      <c r="H9" s="24"/>
      <c r="I9" s="24"/>
    </row>
    <row r="10" spans="1:10" ht="15.75" thickBot="1" x14ac:dyDescent="0.3">
      <c r="A10" s="66" t="s">
        <v>87</v>
      </c>
      <c r="B10" s="143" t="s">
        <v>88</v>
      </c>
      <c r="C10" s="143"/>
      <c r="D10" s="143"/>
      <c r="E10" s="143"/>
      <c r="F10" s="143"/>
      <c r="G10" s="144"/>
      <c r="H10" s="24"/>
      <c r="I10" s="24"/>
    </row>
    <row r="11" spans="1:10" ht="38.25" x14ac:dyDescent="0.25">
      <c r="A11" s="67" t="s">
        <v>74</v>
      </c>
      <c r="B11" s="25" t="s">
        <v>89</v>
      </c>
      <c r="C11" s="68" t="s">
        <v>76</v>
      </c>
      <c r="D11" s="69">
        <f>ROUND((D12+D13+D15+D14)/1000,5)</f>
        <v>4.6642200000000003</v>
      </c>
      <c r="E11" s="69">
        <f t="shared" ref="E11:G11" si="0">ROUND((E12+E13+E15+E14)/1000,5)</f>
        <v>5.3097700000000003</v>
      </c>
      <c r="F11" s="69">
        <f t="shared" si="0"/>
        <v>5.81569</v>
      </c>
      <c r="G11" s="70">
        <f t="shared" si="0"/>
        <v>7.1525699999999999</v>
      </c>
      <c r="H11" s="24"/>
      <c r="I11" s="39"/>
      <c r="J11" s="40"/>
    </row>
    <row r="12" spans="1:10" ht="12.75" customHeight="1" outlineLevel="1" x14ac:dyDescent="0.25">
      <c r="A12" s="41" t="s">
        <v>77</v>
      </c>
      <c r="B12" s="42" t="s">
        <v>78</v>
      </c>
      <c r="C12" s="43" t="s">
        <v>79</v>
      </c>
      <c r="D12" s="44">
        <f>ROUND('C1'!N5+'C1'!N6*'C1'!N7,2)</f>
        <v>3255.97</v>
      </c>
      <c r="E12" s="44">
        <f>$D12</f>
        <v>3255.97</v>
      </c>
      <c r="F12" s="44">
        <f t="shared" ref="F12:G12" si="1">$D12</f>
        <v>3255.97</v>
      </c>
      <c r="G12" s="45">
        <f t="shared" si="1"/>
        <v>3255.97</v>
      </c>
      <c r="H12" s="24"/>
      <c r="I12" s="24"/>
    </row>
    <row r="13" spans="1:10" ht="12.75" customHeight="1" outlineLevel="1" x14ac:dyDescent="0.25">
      <c r="A13" s="41" t="s">
        <v>80</v>
      </c>
      <c r="B13" s="42" t="s">
        <v>90</v>
      </c>
      <c r="C13" s="43" t="s">
        <v>79</v>
      </c>
      <c r="D13" s="44">
        <v>1071.42</v>
      </c>
      <c r="E13" s="44">
        <v>1716.97</v>
      </c>
      <c r="F13" s="44">
        <v>2222.89</v>
      </c>
      <c r="G13" s="44">
        <v>3559.77</v>
      </c>
      <c r="H13" s="24"/>
      <c r="I13" s="24"/>
    </row>
    <row r="14" spans="1:10" ht="12.75" customHeight="1" outlineLevel="1" x14ac:dyDescent="0.25">
      <c r="A14" s="41" t="s">
        <v>82</v>
      </c>
      <c r="B14" s="42" t="s">
        <v>83</v>
      </c>
      <c r="C14" s="43" t="s">
        <v>79</v>
      </c>
      <c r="D14" s="44">
        <v>6.14</v>
      </c>
      <c r="E14" s="44">
        <f>ROUND(D14,2)</f>
        <v>6.14</v>
      </c>
      <c r="F14" s="44">
        <f>ROUND(D14,2)</f>
        <v>6.14</v>
      </c>
      <c r="G14" s="45">
        <f>ROUND(D14,2)</f>
        <v>6.14</v>
      </c>
      <c r="H14" s="24"/>
      <c r="I14" s="24"/>
    </row>
    <row r="15" spans="1:10" ht="12.75" customHeight="1" outlineLevel="1" thickBot="1" x14ac:dyDescent="0.3">
      <c r="A15" s="47" t="s">
        <v>91</v>
      </c>
      <c r="B15" s="48" t="s">
        <v>81</v>
      </c>
      <c r="C15" s="49" t="s">
        <v>79</v>
      </c>
      <c r="D15" s="50">
        <v>330.69</v>
      </c>
      <c r="E15" s="50">
        <f>$D15</f>
        <v>330.69</v>
      </c>
      <c r="F15" s="50">
        <f t="shared" ref="F15:G15" si="2">$D15</f>
        <v>330.69</v>
      </c>
      <c r="G15" s="51">
        <f t="shared" si="2"/>
        <v>330.69</v>
      </c>
      <c r="H15" s="24"/>
      <c r="I15" s="24"/>
    </row>
    <row r="16" spans="1:10" ht="38.25" x14ac:dyDescent="0.25">
      <c r="A16" s="71" t="s">
        <v>92</v>
      </c>
      <c r="B16" s="26" t="s">
        <v>93</v>
      </c>
      <c r="C16" s="72" t="s">
        <v>76</v>
      </c>
      <c r="D16" s="73">
        <f>ROUND((D17+D18+D20+D19)/1000,5)</f>
        <v>4.5498900000000004</v>
      </c>
      <c r="E16" s="73">
        <f t="shared" ref="E16:G16" si="3">ROUND((E17+E18+E20+E19)/1000,5)</f>
        <v>5.1954399999999996</v>
      </c>
      <c r="F16" s="73">
        <f t="shared" si="3"/>
        <v>5.7013600000000002</v>
      </c>
      <c r="G16" s="74">
        <f t="shared" si="3"/>
        <v>7.0382400000000001</v>
      </c>
      <c r="H16" s="24"/>
      <c r="I16" s="24"/>
    </row>
    <row r="17" spans="1:14" ht="12.75" customHeight="1" outlineLevel="1" x14ac:dyDescent="0.25">
      <c r="A17" s="41" t="s">
        <v>94</v>
      </c>
      <c r="B17" s="42" t="s">
        <v>78</v>
      </c>
      <c r="C17" s="43" t="s">
        <v>79</v>
      </c>
      <c r="D17" s="44">
        <f t="shared" ref="D17:G17" si="4">$D$12</f>
        <v>3255.97</v>
      </c>
      <c r="E17" s="44">
        <f t="shared" si="4"/>
        <v>3255.97</v>
      </c>
      <c r="F17" s="44">
        <f t="shared" si="4"/>
        <v>3255.97</v>
      </c>
      <c r="G17" s="45">
        <f t="shared" si="4"/>
        <v>3255.97</v>
      </c>
      <c r="H17" s="24"/>
      <c r="I17" s="24"/>
    </row>
    <row r="18" spans="1:14" ht="12.75" customHeight="1" outlineLevel="1" x14ac:dyDescent="0.25">
      <c r="A18" s="41" t="s">
        <v>95</v>
      </c>
      <c r="B18" s="42" t="s">
        <v>90</v>
      </c>
      <c r="C18" s="43" t="s">
        <v>79</v>
      </c>
      <c r="D18" s="44">
        <f>D$13</f>
        <v>1071.42</v>
      </c>
      <c r="E18" s="44">
        <f t="shared" ref="E18:G18" si="5">E$13</f>
        <v>1716.97</v>
      </c>
      <c r="F18" s="44">
        <f t="shared" si="5"/>
        <v>2222.89</v>
      </c>
      <c r="G18" s="45">
        <f t="shared" si="5"/>
        <v>3559.77</v>
      </c>
      <c r="H18" s="24"/>
      <c r="I18" s="24"/>
    </row>
    <row r="19" spans="1:14" ht="12.75" customHeight="1" outlineLevel="1" x14ac:dyDescent="0.25">
      <c r="A19" s="41" t="s">
        <v>96</v>
      </c>
      <c r="B19" s="42" t="s">
        <v>83</v>
      </c>
      <c r="C19" s="43" t="s">
        <v>79</v>
      </c>
      <c r="D19" s="44">
        <f>ROUND(D$14,2)</f>
        <v>6.14</v>
      </c>
      <c r="E19" s="44">
        <f>ROUND(D19,2)</f>
        <v>6.14</v>
      </c>
      <c r="F19" s="44">
        <f>ROUND(D19,2)</f>
        <v>6.14</v>
      </c>
      <c r="G19" s="45">
        <f>ROUND(D19,2)</f>
        <v>6.14</v>
      </c>
      <c r="H19" s="24"/>
      <c r="I19" s="24"/>
    </row>
    <row r="20" spans="1:14" ht="12.75" customHeight="1" outlineLevel="1" thickBot="1" x14ac:dyDescent="0.3">
      <c r="A20" s="47" t="s">
        <v>97</v>
      </c>
      <c r="B20" s="48" t="s">
        <v>81</v>
      </c>
      <c r="C20" s="49" t="s">
        <v>79</v>
      </c>
      <c r="D20" s="50">
        <v>216.36</v>
      </c>
      <c r="E20" s="50">
        <f>$D20</f>
        <v>216.36</v>
      </c>
      <c r="F20" s="50">
        <f t="shared" ref="F20:G20" si="6">$D20</f>
        <v>216.36</v>
      </c>
      <c r="G20" s="51">
        <f t="shared" si="6"/>
        <v>216.36</v>
      </c>
      <c r="H20" s="24"/>
      <c r="I20" s="24"/>
    </row>
    <row r="21" spans="1:14" ht="38.25" x14ac:dyDescent="0.25">
      <c r="A21" s="71" t="s">
        <v>98</v>
      </c>
      <c r="B21" s="26" t="s">
        <v>99</v>
      </c>
      <c r="C21" s="72" t="s">
        <v>76</v>
      </c>
      <c r="D21" s="73">
        <f>ROUND((D22+D23+D25+D24)/1000,5)</f>
        <v>4.4437600000000002</v>
      </c>
      <c r="E21" s="73">
        <f t="shared" ref="E21:G21" si="7">ROUND((E22+E23+E25+E24)/1000,5)</f>
        <v>5.0893100000000002</v>
      </c>
      <c r="F21" s="73">
        <f t="shared" si="7"/>
        <v>5.5952299999999999</v>
      </c>
      <c r="G21" s="74">
        <f t="shared" si="7"/>
        <v>6.9321099999999998</v>
      </c>
      <c r="H21" s="24"/>
      <c r="I21" s="24"/>
    </row>
    <row r="22" spans="1:14" ht="12.75" customHeight="1" outlineLevel="1" x14ac:dyDescent="0.25">
      <c r="A22" s="41" t="s">
        <v>100</v>
      </c>
      <c r="B22" s="42" t="s">
        <v>78</v>
      </c>
      <c r="C22" s="43" t="s">
        <v>79</v>
      </c>
      <c r="D22" s="44">
        <f t="shared" ref="D22:G22" si="8">$D$12</f>
        <v>3255.97</v>
      </c>
      <c r="E22" s="44">
        <f t="shared" si="8"/>
        <v>3255.97</v>
      </c>
      <c r="F22" s="44">
        <f t="shared" si="8"/>
        <v>3255.97</v>
      </c>
      <c r="G22" s="45">
        <f t="shared" si="8"/>
        <v>3255.97</v>
      </c>
      <c r="H22" s="24"/>
      <c r="I22" s="24"/>
    </row>
    <row r="23" spans="1:14" ht="12.75" customHeight="1" outlineLevel="1" x14ac:dyDescent="0.25">
      <c r="A23" s="41" t="s">
        <v>101</v>
      </c>
      <c r="B23" s="42" t="s">
        <v>90</v>
      </c>
      <c r="C23" s="43" t="s">
        <v>79</v>
      </c>
      <c r="D23" s="44">
        <f>D$13</f>
        <v>1071.42</v>
      </c>
      <c r="E23" s="44">
        <f t="shared" ref="E23:G23" si="9">E$13</f>
        <v>1716.97</v>
      </c>
      <c r="F23" s="44">
        <f t="shared" si="9"/>
        <v>2222.89</v>
      </c>
      <c r="G23" s="45">
        <f t="shared" si="9"/>
        <v>3559.77</v>
      </c>
      <c r="H23" s="24"/>
      <c r="I23" s="24"/>
    </row>
    <row r="24" spans="1:14" ht="12.75" customHeight="1" outlineLevel="1" x14ac:dyDescent="0.25">
      <c r="A24" s="41" t="s">
        <v>102</v>
      </c>
      <c r="B24" s="42" t="s">
        <v>83</v>
      </c>
      <c r="C24" s="43" t="s">
        <v>79</v>
      </c>
      <c r="D24" s="44">
        <f>ROUND(D$14,2)</f>
        <v>6.14</v>
      </c>
      <c r="E24" s="44">
        <f>ROUND(D24,2)</f>
        <v>6.14</v>
      </c>
      <c r="F24" s="44">
        <f>ROUND(D24,2)</f>
        <v>6.14</v>
      </c>
      <c r="G24" s="45">
        <f>ROUND(D24,2)</f>
        <v>6.14</v>
      </c>
      <c r="H24" s="24"/>
      <c r="I24" s="24"/>
    </row>
    <row r="25" spans="1:14" ht="12.75" customHeight="1" outlineLevel="1" thickBot="1" x14ac:dyDescent="0.3">
      <c r="A25" s="47" t="s">
        <v>103</v>
      </c>
      <c r="B25" s="48" t="s">
        <v>81</v>
      </c>
      <c r="C25" s="49" t="s">
        <v>79</v>
      </c>
      <c r="D25" s="50">
        <v>110.23</v>
      </c>
      <c r="E25" s="50">
        <f>$D25</f>
        <v>110.23</v>
      </c>
      <c r="F25" s="50">
        <f t="shared" ref="F25:G25" si="10">$D25</f>
        <v>110.23</v>
      </c>
      <c r="G25" s="51">
        <f t="shared" si="10"/>
        <v>110.23</v>
      </c>
      <c r="H25" s="24"/>
      <c r="I25" s="24"/>
    </row>
    <row r="26" spans="1:14" ht="12.75" customHeight="1" x14ac:dyDescent="0.25">
      <c r="A26" s="130" t="s">
        <v>84</v>
      </c>
      <c r="B26" s="130"/>
      <c r="C26" s="52"/>
      <c r="D26" s="52"/>
      <c r="E26" s="52"/>
      <c r="F26" s="52"/>
      <c r="G26" s="52"/>
      <c r="H26" s="24"/>
      <c r="I26" s="39"/>
    </row>
    <row r="27" spans="1:14" ht="12.75" customHeight="1" x14ac:dyDescent="0.25">
      <c r="A27" s="131" t="s">
        <v>2909</v>
      </c>
      <c r="B27" s="131"/>
      <c r="C27" s="131"/>
      <c r="D27" s="131"/>
      <c r="E27" s="131"/>
      <c r="F27" s="131"/>
      <c r="G27" s="131"/>
      <c r="H27" s="24"/>
      <c r="I27" s="39"/>
    </row>
    <row r="28" spans="1:14" x14ac:dyDescent="0.25">
      <c r="A28" s="131"/>
      <c r="B28" s="131"/>
      <c r="C28" s="131"/>
      <c r="D28" s="131"/>
      <c r="E28" s="131"/>
      <c r="F28" s="131"/>
      <c r="G28" s="131"/>
      <c r="H28" s="24"/>
      <c r="I28" s="24"/>
      <c r="J28" s="24"/>
      <c r="K28" s="24"/>
      <c r="L28" s="24"/>
      <c r="M28" s="24"/>
      <c r="N28" s="24"/>
    </row>
    <row r="29" spans="1:14" x14ac:dyDescent="0.25">
      <c r="A29" s="53"/>
      <c r="B29" s="53"/>
      <c r="C29" s="53"/>
      <c r="D29" s="53"/>
      <c r="E29" s="53"/>
      <c r="F29" s="53"/>
      <c r="G29" s="53"/>
      <c r="H29" s="24"/>
      <c r="I29" s="24"/>
      <c r="J29" s="24"/>
      <c r="K29" s="24"/>
      <c r="L29" s="24"/>
      <c r="M29" s="24"/>
      <c r="N29" s="24"/>
    </row>
    <row r="30" spans="1:14" x14ac:dyDescent="0.25">
      <c r="A30" s="54"/>
      <c r="B30" s="55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</row>
    <row r="31" spans="1:14" x14ac:dyDescent="0.25">
      <c r="A31" s="54"/>
      <c r="B31" s="56"/>
      <c r="C31" s="24"/>
      <c r="D31" s="57"/>
      <c r="E31" s="24"/>
      <c r="F31" s="24"/>
      <c r="G31" s="24"/>
      <c r="H31" s="24"/>
      <c r="I31" s="24"/>
      <c r="J31" s="24"/>
      <c r="K31" s="24"/>
      <c r="L31" s="24"/>
      <c r="M31" s="24"/>
      <c r="N31" s="24"/>
    </row>
    <row r="32" spans="1:14" x14ac:dyDescent="0.25">
      <c r="C32" s="75"/>
      <c r="D32" s="28" t="s">
        <v>69</v>
      </c>
      <c r="E32" s="28" t="s">
        <v>70</v>
      </c>
      <c r="F32" s="28" t="s">
        <v>71</v>
      </c>
      <c r="G32" s="28" t="s">
        <v>72</v>
      </c>
    </row>
    <row r="33" spans="1:14" x14ac:dyDescent="0.25">
      <c r="A33" s="24"/>
      <c r="B33" s="24"/>
      <c r="C33" s="76" t="s">
        <v>104</v>
      </c>
      <c r="D33" s="75">
        <f>D11*1000</f>
        <v>4664.22</v>
      </c>
      <c r="E33" s="75">
        <f>E11*1000</f>
        <v>5309.77</v>
      </c>
      <c r="F33" s="75">
        <f>F11*1000</f>
        <v>5815.69</v>
      </c>
      <c r="G33" s="75">
        <f>G11*1000</f>
        <v>7152.57</v>
      </c>
      <c r="H33" s="58"/>
      <c r="J33" s="59"/>
      <c r="K33" s="59"/>
      <c r="L33" s="59"/>
      <c r="M33" s="59"/>
      <c r="N33" s="24"/>
    </row>
    <row r="34" spans="1:14" x14ac:dyDescent="0.25">
      <c r="A34" s="24"/>
      <c r="B34" s="24"/>
      <c r="C34" s="76"/>
      <c r="D34" s="75"/>
      <c r="E34" s="75"/>
      <c r="F34" s="75"/>
      <c r="G34" s="75"/>
      <c r="H34" s="58"/>
      <c r="J34" s="60"/>
      <c r="K34" s="60"/>
      <c r="L34" s="60"/>
      <c r="M34" s="60"/>
      <c r="N34" s="59"/>
    </row>
    <row r="35" spans="1:14" x14ac:dyDescent="0.25">
      <c r="A35" s="24"/>
      <c r="B35" s="24"/>
      <c r="C35" s="76" t="s">
        <v>105</v>
      </c>
      <c r="D35" s="75">
        <f>D16*1000</f>
        <v>4549.8900000000003</v>
      </c>
      <c r="E35" s="75">
        <f t="shared" ref="E35:G35" si="11">E16*1000</f>
        <v>5195.4399999999996</v>
      </c>
      <c r="F35" s="75">
        <f t="shared" si="11"/>
        <v>5701.3600000000006</v>
      </c>
      <c r="G35" s="75">
        <f t="shared" si="11"/>
        <v>7038.24</v>
      </c>
      <c r="H35" s="58"/>
      <c r="J35" s="61"/>
      <c r="K35" s="61"/>
      <c r="L35" s="61"/>
      <c r="M35" s="61"/>
      <c r="N35" s="59"/>
    </row>
    <row r="36" spans="1:14" x14ac:dyDescent="0.25">
      <c r="A36" s="24"/>
      <c r="C36" s="76" t="s">
        <v>106</v>
      </c>
      <c r="D36" s="75">
        <f>D21*1000</f>
        <v>4443.76</v>
      </c>
      <c r="E36" s="75">
        <f t="shared" ref="E36:G36" si="12">E21*1000</f>
        <v>5089.3100000000004</v>
      </c>
      <c r="F36" s="75">
        <f t="shared" si="12"/>
        <v>5595.23</v>
      </c>
      <c r="G36" s="75">
        <f t="shared" si="12"/>
        <v>6932.11</v>
      </c>
      <c r="H36" s="58"/>
      <c r="J36" s="24"/>
      <c r="K36" s="24"/>
      <c r="L36" s="24"/>
      <c r="M36" s="24"/>
      <c r="N36" s="24"/>
    </row>
    <row r="37" spans="1:14" x14ac:dyDescent="0.25">
      <c r="H37" s="58"/>
    </row>
    <row r="38" spans="1:14" x14ac:dyDescent="0.25">
      <c r="H38" s="58"/>
    </row>
    <row r="39" spans="1:14" x14ac:dyDescent="0.25">
      <c r="H39" s="58"/>
    </row>
    <row r="40" spans="1:14" x14ac:dyDescent="0.25">
      <c r="H40" s="58"/>
    </row>
    <row r="41" spans="1:14" x14ac:dyDescent="0.25">
      <c r="H41" s="58"/>
    </row>
    <row r="42" spans="1:14" x14ac:dyDescent="0.25">
      <c r="H42" s="58"/>
    </row>
    <row r="43" spans="1:14" x14ac:dyDescent="0.25">
      <c r="H43" s="58"/>
    </row>
    <row r="44" spans="1:14" x14ac:dyDescent="0.25">
      <c r="H44" s="58"/>
    </row>
    <row r="45" spans="1:14" x14ac:dyDescent="0.25">
      <c r="H45" s="58"/>
    </row>
    <row r="46" spans="1:14" x14ac:dyDescent="0.25">
      <c r="H46" s="58"/>
    </row>
    <row r="47" spans="1:14" x14ac:dyDescent="0.25">
      <c r="H47" s="58"/>
    </row>
    <row r="48" spans="1:14" x14ac:dyDescent="0.25">
      <c r="H48" s="58"/>
    </row>
  </sheetData>
  <mergeCells count="11">
    <mergeCell ref="B9:G9"/>
    <mergeCell ref="B10:G10"/>
    <mergeCell ref="A26:B26"/>
    <mergeCell ref="A27:G28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47CA2-4BCC-4258-A716-DD8275B63DAF}">
  <sheetPr>
    <tabColor rgb="FF92D050"/>
    <pageSetUpPr fitToPage="1"/>
  </sheetPr>
  <dimension ref="A1:N51"/>
  <sheetViews>
    <sheetView view="pageBreakPreview" zoomScaleNormal="100" zoomScaleSheetLayoutView="100" workbookViewId="0">
      <selection activeCell="A34" sqref="A34:XFD34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6.28515625" customWidth="1"/>
  </cols>
  <sheetData>
    <row r="1" spans="1:9" x14ac:dyDescent="0.25">
      <c r="A1" s="132">
        <v>45017</v>
      </c>
      <c r="B1" s="132"/>
      <c r="C1" s="132"/>
      <c r="D1" s="132"/>
      <c r="E1" s="132"/>
      <c r="F1" s="132"/>
      <c r="G1" s="132"/>
      <c r="H1" s="24"/>
      <c r="I1" s="24"/>
    </row>
    <row r="2" spans="1:9" ht="13.5" customHeight="1" x14ac:dyDescent="0.25">
      <c r="A2" s="145" t="s">
        <v>2912</v>
      </c>
      <c r="B2" s="145"/>
      <c r="C2" s="145"/>
      <c r="D2" s="145"/>
      <c r="E2" s="145"/>
      <c r="F2" s="145"/>
      <c r="G2" s="145"/>
      <c r="H2" s="24"/>
      <c r="I2" s="24"/>
    </row>
    <row r="3" spans="1:9" x14ac:dyDescent="0.25">
      <c r="A3" s="145"/>
      <c r="B3" s="145"/>
      <c r="C3" s="145"/>
      <c r="D3" s="145"/>
      <c r="E3" s="145"/>
      <c r="F3" s="145"/>
      <c r="G3" s="145"/>
      <c r="H3" s="24"/>
      <c r="I3" s="24"/>
    </row>
    <row r="4" spans="1:9" ht="15.75" thickBot="1" x14ac:dyDescent="0.3">
      <c r="A4" s="146"/>
      <c r="B4" s="146"/>
      <c r="C4" s="146"/>
      <c r="D4" s="146"/>
      <c r="E4" s="146"/>
      <c r="F4" s="146"/>
      <c r="G4" s="146"/>
      <c r="H4" s="24"/>
      <c r="I4" s="24"/>
    </row>
    <row r="5" spans="1:9" x14ac:dyDescent="0.25">
      <c r="A5" s="133" t="s">
        <v>64</v>
      </c>
      <c r="B5" s="135" t="s">
        <v>65</v>
      </c>
      <c r="C5" s="135" t="s">
        <v>66</v>
      </c>
      <c r="D5" s="137" t="s">
        <v>67</v>
      </c>
      <c r="E5" s="137"/>
      <c r="F5" s="137"/>
      <c r="G5" s="138"/>
      <c r="H5" s="24"/>
      <c r="I5" s="24"/>
    </row>
    <row r="6" spans="1:9" ht="36.75" customHeight="1" x14ac:dyDescent="0.25">
      <c r="A6" s="134"/>
      <c r="B6" s="136"/>
      <c r="C6" s="136"/>
      <c r="D6" s="139" t="s">
        <v>68</v>
      </c>
      <c r="E6" s="139"/>
      <c r="F6" s="139"/>
      <c r="G6" s="140"/>
      <c r="H6" s="24"/>
      <c r="I6" s="24"/>
    </row>
    <row r="7" spans="1:9" x14ac:dyDescent="0.25">
      <c r="A7" s="134"/>
      <c r="B7" s="136"/>
      <c r="C7" s="136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</row>
    <row r="8" spans="1:9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</row>
    <row r="9" spans="1:9" x14ac:dyDescent="0.25">
      <c r="A9" s="65" t="s">
        <v>5</v>
      </c>
      <c r="B9" s="141" t="s">
        <v>86</v>
      </c>
      <c r="C9" s="141"/>
      <c r="D9" s="141"/>
      <c r="E9" s="141"/>
      <c r="F9" s="141"/>
      <c r="G9" s="142"/>
      <c r="H9" s="24"/>
      <c r="I9" s="24"/>
    </row>
    <row r="10" spans="1:9" ht="15.75" thickBot="1" x14ac:dyDescent="0.3">
      <c r="A10" s="66" t="s">
        <v>87</v>
      </c>
      <c r="B10" s="143" t="s">
        <v>88</v>
      </c>
      <c r="C10" s="143"/>
      <c r="D10" s="143"/>
      <c r="E10" s="143"/>
      <c r="F10" s="143"/>
      <c r="G10" s="144"/>
      <c r="H10" s="24"/>
      <c r="I10" s="24"/>
    </row>
    <row r="11" spans="1:9" ht="38.25" x14ac:dyDescent="0.25">
      <c r="A11" s="67" t="s">
        <v>74</v>
      </c>
      <c r="B11" s="25" t="s">
        <v>89</v>
      </c>
      <c r="C11" s="68" t="s">
        <v>76</v>
      </c>
      <c r="D11" s="69">
        <f>ROUND((SUM(D12:D16))/1000,5)</f>
        <v>4.4389799999999999</v>
      </c>
      <c r="E11" s="69">
        <f>ROUND((SUM(E12:E16))/1000,5)</f>
        <v>5.08453</v>
      </c>
      <c r="F11" s="69">
        <f>ROUND((SUM(F12:F16))/1000,5)</f>
        <v>5.5904499999999997</v>
      </c>
      <c r="G11" s="69">
        <f>ROUND((SUM(G12:G16))/1000,5)</f>
        <v>6.9273300000000004</v>
      </c>
      <c r="H11" s="24"/>
      <c r="I11" s="39"/>
    </row>
    <row r="12" spans="1:9" ht="12.75" customHeight="1" outlineLevel="1" x14ac:dyDescent="0.25">
      <c r="A12" s="41" t="s">
        <v>77</v>
      </c>
      <c r="B12" s="42" t="s">
        <v>78</v>
      </c>
      <c r="C12" s="43" t="s">
        <v>79</v>
      </c>
      <c r="D12" s="44">
        <v>2809.9</v>
      </c>
      <c r="E12" s="44">
        <f>D12</f>
        <v>2809.9</v>
      </c>
      <c r="F12" s="44">
        <f t="shared" ref="F12:G12" si="0">E12</f>
        <v>2809.9</v>
      </c>
      <c r="G12" s="45">
        <f t="shared" si="0"/>
        <v>2809.9</v>
      </c>
      <c r="H12" s="24"/>
      <c r="I12" s="192"/>
    </row>
    <row r="13" spans="1:9" ht="12.75" customHeight="1" outlineLevel="1" x14ac:dyDescent="0.25">
      <c r="A13" s="41" t="s">
        <v>80</v>
      </c>
      <c r="B13" s="42" t="s">
        <v>90</v>
      </c>
      <c r="C13" s="43" t="s">
        <v>79</v>
      </c>
      <c r="D13" s="44">
        <v>1071.42</v>
      </c>
      <c r="E13" s="44">
        <v>1716.97</v>
      </c>
      <c r="F13" s="44">
        <v>2222.89</v>
      </c>
      <c r="G13" s="44">
        <v>3559.77</v>
      </c>
      <c r="H13" s="24"/>
      <c r="I13" s="192"/>
    </row>
    <row r="14" spans="1:9" ht="12.75" customHeight="1" outlineLevel="1" x14ac:dyDescent="0.25">
      <c r="A14" s="41" t="s">
        <v>82</v>
      </c>
      <c r="B14" s="42" t="s">
        <v>83</v>
      </c>
      <c r="C14" s="43" t="s">
        <v>79</v>
      </c>
      <c r="D14" s="44">
        <v>5</v>
      </c>
      <c r="E14" s="44">
        <f>D14</f>
        <v>5</v>
      </c>
      <c r="F14" s="44">
        <f>D14</f>
        <v>5</v>
      </c>
      <c r="G14" s="45">
        <f>D14</f>
        <v>5</v>
      </c>
      <c r="H14" s="24"/>
      <c r="I14" s="192"/>
    </row>
    <row r="15" spans="1:9" ht="12.75" customHeight="1" outlineLevel="1" x14ac:dyDescent="0.25">
      <c r="A15" s="41" t="s">
        <v>91</v>
      </c>
      <c r="B15" s="42" t="s">
        <v>2913</v>
      </c>
      <c r="C15" s="43" t="s">
        <v>79</v>
      </c>
      <c r="D15" s="44">
        <v>221.97</v>
      </c>
      <c r="E15" s="44">
        <f>$D15</f>
        <v>221.97</v>
      </c>
      <c r="F15" s="44">
        <f t="shared" ref="F15:G16" si="1">$D15</f>
        <v>221.97</v>
      </c>
      <c r="G15" s="45">
        <f t="shared" si="1"/>
        <v>221.97</v>
      </c>
      <c r="H15" s="24"/>
      <c r="I15" s="192"/>
    </row>
    <row r="16" spans="1:9" ht="12.75" customHeight="1" outlineLevel="1" thickBot="1" x14ac:dyDescent="0.3">
      <c r="A16" s="193" t="s">
        <v>2914</v>
      </c>
      <c r="B16" s="194" t="s">
        <v>81</v>
      </c>
      <c r="C16" s="195" t="s">
        <v>79</v>
      </c>
      <c r="D16" s="196">
        <v>330.69</v>
      </c>
      <c r="E16" s="196">
        <f>$D16</f>
        <v>330.69</v>
      </c>
      <c r="F16" s="196">
        <f t="shared" si="1"/>
        <v>330.69</v>
      </c>
      <c r="G16" s="197">
        <f t="shared" si="1"/>
        <v>330.69</v>
      </c>
      <c r="H16" s="24"/>
      <c r="I16" s="192"/>
    </row>
    <row r="17" spans="1:14" ht="38.25" x14ac:dyDescent="0.25">
      <c r="A17" s="71" t="s">
        <v>92</v>
      </c>
      <c r="B17" s="26" t="s">
        <v>93</v>
      </c>
      <c r="C17" s="72" t="s">
        <v>76</v>
      </c>
      <c r="D17" s="69">
        <f>ROUND((SUM(D18:D22))/1000,5)</f>
        <v>4.2780399999999998</v>
      </c>
      <c r="E17" s="69">
        <f>ROUND((SUM(E18:E22))/1000,5)</f>
        <v>4.9235899999999999</v>
      </c>
      <c r="F17" s="69">
        <f>ROUND((SUM(F18:F22))/1000,5)</f>
        <v>5.4295099999999996</v>
      </c>
      <c r="G17" s="70">
        <f>ROUND((SUM(G18:G22))/1000,5)</f>
        <v>6.7663900000000003</v>
      </c>
      <c r="H17" s="24"/>
      <c r="I17" s="24"/>
    </row>
    <row r="18" spans="1:14" ht="12.75" customHeight="1" outlineLevel="1" x14ac:dyDescent="0.25">
      <c r="A18" s="41" t="s">
        <v>94</v>
      </c>
      <c r="B18" s="42" t="s">
        <v>78</v>
      </c>
      <c r="C18" s="43" t="s">
        <v>79</v>
      </c>
      <c r="D18" s="44">
        <f t="shared" ref="D18:G18" si="2">$D$12</f>
        <v>2809.9</v>
      </c>
      <c r="E18" s="44">
        <f t="shared" si="2"/>
        <v>2809.9</v>
      </c>
      <c r="F18" s="44">
        <f t="shared" si="2"/>
        <v>2809.9</v>
      </c>
      <c r="G18" s="45">
        <f t="shared" si="2"/>
        <v>2809.9</v>
      </c>
      <c r="H18" s="24"/>
      <c r="I18" s="24"/>
    </row>
    <row r="19" spans="1:14" ht="12.75" customHeight="1" outlineLevel="1" x14ac:dyDescent="0.25">
      <c r="A19" s="41" t="s">
        <v>95</v>
      </c>
      <c r="B19" s="42" t="s">
        <v>90</v>
      </c>
      <c r="C19" s="43" t="s">
        <v>79</v>
      </c>
      <c r="D19" s="44">
        <f>D$13</f>
        <v>1071.42</v>
      </c>
      <c r="E19" s="44">
        <f t="shared" ref="E19:G19" si="3">E$13</f>
        <v>1716.97</v>
      </c>
      <c r="F19" s="44">
        <f t="shared" si="3"/>
        <v>2222.89</v>
      </c>
      <c r="G19" s="45">
        <f t="shared" si="3"/>
        <v>3559.77</v>
      </c>
      <c r="H19" s="24"/>
      <c r="I19" s="24"/>
    </row>
    <row r="20" spans="1:14" ht="12.75" customHeight="1" outlineLevel="1" x14ac:dyDescent="0.25">
      <c r="A20" s="41" t="s">
        <v>96</v>
      </c>
      <c r="B20" s="42" t="s">
        <v>83</v>
      </c>
      <c r="C20" s="43" t="s">
        <v>79</v>
      </c>
      <c r="D20" s="44">
        <f>D$14</f>
        <v>5</v>
      </c>
      <c r="E20" s="44">
        <f>D20</f>
        <v>5</v>
      </c>
      <c r="F20" s="44">
        <f>D20</f>
        <v>5</v>
      </c>
      <c r="G20" s="45">
        <f>D20</f>
        <v>5</v>
      </c>
      <c r="H20" s="24"/>
      <c r="I20" s="24"/>
    </row>
    <row r="21" spans="1:14" ht="12.75" customHeight="1" outlineLevel="1" x14ac:dyDescent="0.25">
      <c r="A21" s="41" t="s">
        <v>97</v>
      </c>
      <c r="B21" s="42" t="s">
        <v>2913</v>
      </c>
      <c r="C21" s="43" t="s">
        <v>79</v>
      </c>
      <c r="D21" s="44">
        <v>175.36</v>
      </c>
      <c r="E21" s="44">
        <f>$D21</f>
        <v>175.36</v>
      </c>
      <c r="F21" s="44">
        <f t="shared" ref="F21:G22" si="4">$D21</f>
        <v>175.36</v>
      </c>
      <c r="G21" s="45">
        <f t="shared" si="4"/>
        <v>175.36</v>
      </c>
      <c r="H21" s="24"/>
      <c r="I21" s="192"/>
    </row>
    <row r="22" spans="1:14" ht="12.75" customHeight="1" outlineLevel="1" thickBot="1" x14ac:dyDescent="0.3">
      <c r="A22" s="47" t="s">
        <v>2915</v>
      </c>
      <c r="B22" s="48" t="s">
        <v>81</v>
      </c>
      <c r="C22" s="49" t="s">
        <v>79</v>
      </c>
      <c r="D22" s="50">
        <v>216.36</v>
      </c>
      <c r="E22" s="50">
        <f>$D22</f>
        <v>216.36</v>
      </c>
      <c r="F22" s="50">
        <f t="shared" si="4"/>
        <v>216.36</v>
      </c>
      <c r="G22" s="51">
        <f t="shared" si="4"/>
        <v>216.36</v>
      </c>
      <c r="H22" s="24"/>
      <c r="I22" s="24"/>
    </row>
    <row r="23" spans="1:14" ht="38.25" x14ac:dyDescent="0.25">
      <c r="A23" s="71" t="s">
        <v>98</v>
      </c>
      <c r="B23" s="26" t="s">
        <v>99</v>
      </c>
      <c r="C23" s="72" t="s">
        <v>76</v>
      </c>
      <c r="D23" s="69">
        <f>ROUND((SUM(D24:D28))/1000,5)</f>
        <v>4.0705400000000003</v>
      </c>
      <c r="E23" s="69">
        <f>ROUND((SUM(E24:E28))/1000,5)</f>
        <v>4.7160900000000003</v>
      </c>
      <c r="F23" s="69">
        <f>ROUND((SUM(F24:F28))/1000,5)</f>
        <v>5.22201</v>
      </c>
      <c r="G23" s="70">
        <f>ROUND((SUM(G24:G28))/1000,5)</f>
        <v>6.5588899999999999</v>
      </c>
      <c r="H23" s="24"/>
      <c r="I23" s="24"/>
    </row>
    <row r="24" spans="1:14" ht="12.75" customHeight="1" outlineLevel="1" x14ac:dyDescent="0.25">
      <c r="A24" s="41" t="s">
        <v>2916</v>
      </c>
      <c r="B24" s="42" t="s">
        <v>78</v>
      </c>
      <c r="C24" s="43" t="s">
        <v>79</v>
      </c>
      <c r="D24" s="44">
        <f t="shared" ref="D24:G24" si="5">$D$12</f>
        <v>2809.9</v>
      </c>
      <c r="E24" s="44">
        <f t="shared" si="5"/>
        <v>2809.9</v>
      </c>
      <c r="F24" s="44">
        <f t="shared" si="5"/>
        <v>2809.9</v>
      </c>
      <c r="G24" s="45">
        <f t="shared" si="5"/>
        <v>2809.9</v>
      </c>
      <c r="H24" s="24"/>
      <c r="I24" s="24"/>
    </row>
    <row r="25" spans="1:14" ht="12.75" customHeight="1" outlineLevel="1" x14ac:dyDescent="0.25">
      <c r="A25" s="41" t="s">
        <v>2917</v>
      </c>
      <c r="B25" s="42" t="s">
        <v>90</v>
      </c>
      <c r="C25" s="43" t="s">
        <v>79</v>
      </c>
      <c r="D25" s="44">
        <f>D$13</f>
        <v>1071.42</v>
      </c>
      <c r="E25" s="44">
        <f t="shared" ref="E25:G25" si="6">E$13</f>
        <v>1716.97</v>
      </c>
      <c r="F25" s="44">
        <f t="shared" si="6"/>
        <v>2222.89</v>
      </c>
      <c r="G25" s="45">
        <f t="shared" si="6"/>
        <v>3559.77</v>
      </c>
      <c r="H25" s="24"/>
      <c r="I25" s="24"/>
    </row>
    <row r="26" spans="1:14" ht="12.75" customHeight="1" outlineLevel="1" x14ac:dyDescent="0.25">
      <c r="A26" s="41" t="s">
        <v>2918</v>
      </c>
      <c r="B26" s="42" t="s">
        <v>83</v>
      </c>
      <c r="C26" s="43" t="s">
        <v>79</v>
      </c>
      <c r="D26" s="44">
        <f>D$14</f>
        <v>5</v>
      </c>
      <c r="E26" s="44">
        <f>D26</f>
        <v>5</v>
      </c>
      <c r="F26" s="44">
        <f>D26</f>
        <v>5</v>
      </c>
      <c r="G26" s="45">
        <f>D26</f>
        <v>5</v>
      </c>
      <c r="H26" s="24"/>
      <c r="I26" s="24"/>
    </row>
    <row r="27" spans="1:14" ht="12.75" customHeight="1" outlineLevel="1" x14ac:dyDescent="0.25">
      <c r="A27" s="41" t="s">
        <v>2919</v>
      </c>
      <c r="B27" s="42" t="s">
        <v>2913</v>
      </c>
      <c r="C27" s="43" t="s">
        <v>79</v>
      </c>
      <c r="D27" s="44">
        <v>73.989999999999995</v>
      </c>
      <c r="E27" s="44">
        <f>$D27</f>
        <v>73.989999999999995</v>
      </c>
      <c r="F27" s="44">
        <f t="shared" ref="F27:G28" si="7">$D27</f>
        <v>73.989999999999995</v>
      </c>
      <c r="G27" s="45">
        <f t="shared" si="7"/>
        <v>73.989999999999995</v>
      </c>
      <c r="H27" s="24"/>
      <c r="I27" s="192"/>
    </row>
    <row r="28" spans="1:14" ht="12.75" customHeight="1" outlineLevel="1" thickBot="1" x14ac:dyDescent="0.3">
      <c r="A28" s="47" t="s">
        <v>2920</v>
      </c>
      <c r="B28" s="48" t="s">
        <v>81</v>
      </c>
      <c r="C28" s="49" t="s">
        <v>79</v>
      </c>
      <c r="D28" s="50">
        <v>110.23</v>
      </c>
      <c r="E28" s="50">
        <f>$D28</f>
        <v>110.23</v>
      </c>
      <c r="F28" s="50">
        <f t="shared" si="7"/>
        <v>110.23</v>
      </c>
      <c r="G28" s="51">
        <f t="shared" si="7"/>
        <v>110.23</v>
      </c>
      <c r="H28" s="24"/>
      <c r="I28" s="24"/>
    </row>
    <row r="29" spans="1:14" ht="12.75" customHeight="1" x14ac:dyDescent="0.25">
      <c r="A29" s="130" t="s">
        <v>84</v>
      </c>
      <c r="B29" s="130"/>
      <c r="C29" s="52"/>
      <c r="D29" s="52"/>
      <c r="E29" s="52"/>
      <c r="F29" s="52"/>
      <c r="G29" s="52"/>
      <c r="H29" s="24"/>
      <c r="I29" s="39"/>
    </row>
    <row r="30" spans="1:14" ht="12.75" customHeight="1" x14ac:dyDescent="0.25">
      <c r="A30" s="131" t="s">
        <v>2909</v>
      </c>
      <c r="B30" s="131"/>
      <c r="C30" s="131"/>
      <c r="D30" s="131"/>
      <c r="E30" s="131"/>
      <c r="F30" s="131"/>
      <c r="G30" s="131"/>
      <c r="H30" s="24"/>
      <c r="I30" s="39"/>
    </row>
    <row r="31" spans="1:14" x14ac:dyDescent="0.25">
      <c r="A31" s="131"/>
      <c r="B31" s="131"/>
      <c r="C31" s="131"/>
      <c r="D31" s="131"/>
      <c r="E31" s="131"/>
      <c r="F31" s="131"/>
      <c r="G31" s="131"/>
      <c r="H31" s="24"/>
      <c r="I31" s="24"/>
      <c r="J31" s="24"/>
      <c r="K31" s="24"/>
      <c r="L31" s="24"/>
      <c r="M31" s="24"/>
      <c r="N31" s="24"/>
    </row>
    <row r="32" spans="1:14" x14ac:dyDescent="0.25">
      <c r="A32" s="53"/>
      <c r="B32" s="53"/>
      <c r="C32" s="53"/>
      <c r="D32" s="53"/>
      <c r="E32" s="53"/>
      <c r="F32" s="53"/>
      <c r="G32" s="53"/>
      <c r="H32" s="24"/>
      <c r="I32" s="24"/>
      <c r="J32" s="24"/>
      <c r="K32" s="24"/>
      <c r="L32" s="24"/>
      <c r="M32" s="24"/>
      <c r="N32" s="24"/>
    </row>
    <row r="33" spans="1:14" x14ac:dyDescent="0.25">
      <c r="A33" s="54"/>
      <c r="B33" s="5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</row>
    <row r="34" spans="1:14" x14ac:dyDescent="0.25">
      <c r="A34" s="54"/>
      <c r="B34" s="56"/>
      <c r="C34" s="24"/>
      <c r="D34" s="57"/>
      <c r="E34" s="24"/>
      <c r="F34" s="24"/>
      <c r="G34" s="24"/>
      <c r="H34" s="24"/>
      <c r="I34" s="24"/>
      <c r="J34" s="24"/>
      <c r="K34" s="24"/>
      <c r="L34" s="24"/>
      <c r="M34" s="24"/>
      <c r="N34" s="24"/>
    </row>
    <row r="36" spans="1:14" hidden="1" x14ac:dyDescent="0.25">
      <c r="A36" s="24"/>
      <c r="B36" s="24"/>
      <c r="C36" s="24"/>
      <c r="D36" s="59">
        <f>D11*1000</f>
        <v>4438.9799999999996</v>
      </c>
      <c r="E36" s="59">
        <f>E11*1000</f>
        <v>5084.53</v>
      </c>
      <c r="F36" s="59">
        <f>F11*1000</f>
        <v>5590.45</v>
      </c>
      <c r="G36" s="59">
        <f>G11*1000</f>
        <v>6927.3300000000008</v>
      </c>
      <c r="H36" s="59" t="s">
        <v>69</v>
      </c>
      <c r="I36">
        <f>D36</f>
        <v>4438.9799999999996</v>
      </c>
      <c r="J36" s="59"/>
      <c r="K36" s="59"/>
      <c r="L36" s="59"/>
      <c r="M36" s="59"/>
      <c r="N36" s="24"/>
    </row>
    <row r="37" spans="1:14" hidden="1" x14ac:dyDescent="0.25">
      <c r="A37" s="24"/>
      <c r="B37" s="24"/>
      <c r="C37" s="24"/>
      <c r="D37" s="59"/>
      <c r="E37" s="59"/>
      <c r="F37" s="59"/>
      <c r="G37" s="59"/>
      <c r="H37" s="59" t="s">
        <v>70</v>
      </c>
      <c r="I37">
        <f>E36</f>
        <v>5084.53</v>
      </c>
      <c r="J37" s="60"/>
      <c r="K37" s="60"/>
      <c r="L37" s="60"/>
      <c r="M37" s="60"/>
      <c r="N37" s="59"/>
    </row>
    <row r="38" spans="1:14" hidden="1" x14ac:dyDescent="0.25">
      <c r="A38" s="24"/>
      <c r="B38" s="24"/>
      <c r="C38" s="24"/>
      <c r="D38" s="59">
        <f>D17*1000</f>
        <v>4278.04</v>
      </c>
      <c r="E38" s="59">
        <f t="shared" ref="E38:G38" si="8">E17*1000</f>
        <v>4923.59</v>
      </c>
      <c r="F38" s="59">
        <f t="shared" si="8"/>
        <v>5429.5099999999993</v>
      </c>
      <c r="G38" s="59">
        <f t="shared" si="8"/>
        <v>6766.39</v>
      </c>
      <c r="H38" s="59" t="s">
        <v>71</v>
      </c>
      <c r="I38">
        <f>F36</f>
        <v>5590.45</v>
      </c>
      <c r="J38" s="61"/>
      <c r="K38" s="61"/>
      <c r="L38" s="61"/>
      <c r="M38" s="61"/>
      <c r="N38" s="59"/>
    </row>
    <row r="39" spans="1:14" hidden="1" x14ac:dyDescent="0.25">
      <c r="A39" s="24"/>
      <c r="B39" s="24"/>
      <c r="C39" s="24"/>
      <c r="D39" s="24">
        <f>D23*1000</f>
        <v>4070.5400000000004</v>
      </c>
      <c r="E39" s="24">
        <f t="shared" ref="E39:G39" si="9">E23*1000</f>
        <v>4716.09</v>
      </c>
      <c r="F39" s="24">
        <f t="shared" si="9"/>
        <v>5222.01</v>
      </c>
      <c r="G39" s="24">
        <f t="shared" si="9"/>
        <v>6558.89</v>
      </c>
      <c r="H39" s="24" t="s">
        <v>72</v>
      </c>
      <c r="I39">
        <f>G36</f>
        <v>6927.3300000000008</v>
      </c>
      <c r="J39" s="24"/>
      <c r="K39" s="24"/>
      <c r="L39" s="24"/>
      <c r="M39" s="24"/>
      <c r="N39" s="24"/>
    </row>
    <row r="40" spans="1:14" hidden="1" x14ac:dyDescent="0.25">
      <c r="H40" t="s">
        <v>69</v>
      </c>
      <c r="I40">
        <f>D37</f>
        <v>0</v>
      </c>
    </row>
    <row r="41" spans="1:14" hidden="1" x14ac:dyDescent="0.25">
      <c r="H41" t="s">
        <v>70</v>
      </c>
      <c r="I41">
        <f>E37</f>
        <v>0</v>
      </c>
    </row>
    <row r="42" spans="1:14" hidden="1" x14ac:dyDescent="0.25">
      <c r="H42" t="s">
        <v>71</v>
      </c>
      <c r="I42">
        <f>F37</f>
        <v>0</v>
      </c>
    </row>
    <row r="43" spans="1:14" hidden="1" x14ac:dyDescent="0.25">
      <c r="H43" t="s">
        <v>72</v>
      </c>
      <c r="I43">
        <f>G37</f>
        <v>0</v>
      </c>
    </row>
    <row r="44" spans="1:14" hidden="1" x14ac:dyDescent="0.25">
      <c r="H44" t="s">
        <v>69</v>
      </c>
      <c r="I44">
        <f>D38</f>
        <v>4278.04</v>
      </c>
    </row>
    <row r="45" spans="1:14" hidden="1" x14ac:dyDescent="0.25">
      <c r="H45" t="s">
        <v>70</v>
      </c>
      <c r="I45">
        <f>E38</f>
        <v>4923.59</v>
      </c>
    </row>
    <row r="46" spans="1:14" hidden="1" x14ac:dyDescent="0.25">
      <c r="H46" t="s">
        <v>71</v>
      </c>
      <c r="I46">
        <f>F38</f>
        <v>5429.5099999999993</v>
      </c>
    </row>
    <row r="47" spans="1:14" hidden="1" x14ac:dyDescent="0.25">
      <c r="H47" t="s">
        <v>72</v>
      </c>
      <c r="I47">
        <f>G38</f>
        <v>6766.39</v>
      </c>
    </row>
    <row r="48" spans="1:14" hidden="1" x14ac:dyDescent="0.25">
      <c r="H48" t="s">
        <v>69</v>
      </c>
      <c r="I48">
        <f>D39</f>
        <v>4070.5400000000004</v>
      </c>
    </row>
    <row r="49" spans="8:9" hidden="1" x14ac:dyDescent="0.25">
      <c r="H49" t="s">
        <v>70</v>
      </c>
      <c r="I49">
        <f>E39</f>
        <v>4716.09</v>
      </c>
    </row>
    <row r="50" spans="8:9" hidden="1" x14ac:dyDescent="0.25">
      <c r="H50" t="s">
        <v>71</v>
      </c>
      <c r="I50">
        <f>F39</f>
        <v>5222.01</v>
      </c>
    </row>
    <row r="51" spans="8:9" hidden="1" x14ac:dyDescent="0.25">
      <c r="H51" t="s">
        <v>72</v>
      </c>
      <c r="I51">
        <f>G39</f>
        <v>6558.89</v>
      </c>
    </row>
  </sheetData>
  <mergeCells count="11">
    <mergeCell ref="B9:G9"/>
    <mergeCell ref="B10:G10"/>
    <mergeCell ref="A29:B29"/>
    <mergeCell ref="A30:G31"/>
    <mergeCell ref="A1:G1"/>
    <mergeCell ref="A2:G4"/>
    <mergeCell ref="A5:A7"/>
    <mergeCell ref="B5:B7"/>
    <mergeCell ref="C5:C7"/>
    <mergeCell ref="D5:G5"/>
    <mergeCell ref="D6:G6"/>
  </mergeCells>
  <printOptions gridLines="1"/>
  <pageMargins left="0.7" right="0.7" top="0.75" bottom="0.75" header="0.3" footer="0.3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9C4AF-6B9F-4F98-8D82-83AC390BAE5E}">
  <sheetPr>
    <tabColor rgb="FF002060"/>
  </sheetPr>
  <dimension ref="A1:N104"/>
  <sheetViews>
    <sheetView view="pageBreakPreview" topLeftCell="A6" zoomScaleNormal="100" zoomScaleSheetLayoutView="100" workbookViewId="0">
      <selection activeCell="A34" sqref="A34:XFD34"/>
    </sheetView>
  </sheetViews>
  <sheetFormatPr defaultRowHeight="15" outlineLevelRow="1" x14ac:dyDescent="0.25"/>
  <cols>
    <col min="1" max="1" width="9.7109375" bestFit="1" customWidth="1"/>
    <col min="2" max="2" width="46.7109375" customWidth="1"/>
    <col min="3" max="3" width="13.42578125" customWidth="1"/>
    <col min="4" max="7" width="12" customWidth="1"/>
    <col min="9" max="9" width="10" bestFit="1" customWidth="1"/>
  </cols>
  <sheetData>
    <row r="1" spans="1:10" x14ac:dyDescent="0.25">
      <c r="A1" s="132">
        <f>'1'!A1:G1</f>
        <v>45017</v>
      </c>
      <c r="B1" s="132"/>
      <c r="C1" s="132"/>
      <c r="D1" s="132"/>
      <c r="E1" s="132"/>
      <c r="F1" s="132"/>
      <c r="G1" s="132"/>
      <c r="H1" s="24"/>
      <c r="I1" s="24"/>
      <c r="J1" s="24"/>
    </row>
    <row r="2" spans="1:10" ht="15" customHeight="1" x14ac:dyDescent="0.25">
      <c r="A2" s="145" t="s">
        <v>107</v>
      </c>
      <c r="B2" s="145"/>
      <c r="C2" s="145"/>
      <c r="D2" s="145"/>
      <c r="E2" s="145"/>
      <c r="F2" s="145"/>
      <c r="G2" s="145"/>
      <c r="H2" s="24"/>
      <c r="I2" s="24"/>
      <c r="J2" s="24"/>
    </row>
    <row r="3" spans="1:10" x14ac:dyDescent="0.25">
      <c r="A3" s="145"/>
      <c r="B3" s="145"/>
      <c r="C3" s="145"/>
      <c r="D3" s="145"/>
      <c r="E3" s="145"/>
      <c r="F3" s="145"/>
      <c r="G3" s="145"/>
      <c r="H3" s="24"/>
      <c r="I3" s="24"/>
      <c r="J3" s="24"/>
    </row>
    <row r="4" spans="1:10" ht="15.75" thickBot="1" x14ac:dyDescent="0.3">
      <c r="A4" s="146"/>
      <c r="B4" s="146"/>
      <c r="C4" s="146"/>
      <c r="D4" s="146"/>
      <c r="E4" s="146"/>
      <c r="F4" s="146"/>
      <c r="G4" s="146"/>
      <c r="H4" s="24"/>
      <c r="I4" s="24"/>
      <c r="J4" s="24"/>
    </row>
    <row r="5" spans="1:10" ht="15" customHeight="1" x14ac:dyDescent="0.25">
      <c r="A5" s="133" t="s">
        <v>64</v>
      </c>
      <c r="B5" s="135" t="s">
        <v>65</v>
      </c>
      <c r="C5" s="135" t="s">
        <v>66</v>
      </c>
      <c r="D5" s="137" t="s">
        <v>67</v>
      </c>
      <c r="E5" s="137"/>
      <c r="F5" s="137"/>
      <c r="G5" s="138"/>
      <c r="H5" s="24"/>
      <c r="I5" s="24"/>
      <c r="J5" s="24"/>
    </row>
    <row r="6" spans="1:10" x14ac:dyDescent="0.25">
      <c r="A6" s="134"/>
      <c r="B6" s="136"/>
      <c r="C6" s="136"/>
      <c r="D6" s="139" t="s">
        <v>68</v>
      </c>
      <c r="E6" s="139"/>
      <c r="F6" s="139"/>
      <c r="G6" s="140"/>
      <c r="H6" s="24"/>
      <c r="I6" s="24"/>
      <c r="J6" s="24"/>
    </row>
    <row r="7" spans="1:10" x14ac:dyDescent="0.25">
      <c r="A7" s="134"/>
      <c r="B7" s="136"/>
      <c r="C7" s="136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  <c r="J7" s="24"/>
    </row>
    <row r="8" spans="1:10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  <c r="J8" s="24"/>
    </row>
    <row r="9" spans="1:10" x14ac:dyDescent="0.25">
      <c r="A9" s="65" t="s">
        <v>8</v>
      </c>
      <c r="B9" s="141" t="s">
        <v>86</v>
      </c>
      <c r="C9" s="141"/>
      <c r="D9" s="141"/>
      <c r="E9" s="141"/>
      <c r="F9" s="141"/>
      <c r="G9" s="142"/>
      <c r="H9" s="24"/>
      <c r="I9" s="24"/>
      <c r="J9" s="24"/>
    </row>
    <row r="10" spans="1:10" x14ac:dyDescent="0.25">
      <c r="A10" s="77" t="s">
        <v>108</v>
      </c>
      <c r="B10" s="156" t="s">
        <v>88</v>
      </c>
      <c r="C10" s="156"/>
      <c r="D10" s="156"/>
      <c r="E10" s="156"/>
      <c r="F10" s="156"/>
      <c r="G10" s="157"/>
      <c r="H10" s="24"/>
      <c r="I10" s="39"/>
      <c r="J10" s="24"/>
    </row>
    <row r="11" spans="1:10" ht="30" customHeight="1" x14ac:dyDescent="0.25">
      <c r="A11" s="78" t="s">
        <v>109</v>
      </c>
      <c r="B11" s="158" t="s">
        <v>110</v>
      </c>
      <c r="C11" s="159"/>
      <c r="D11" s="159"/>
      <c r="E11" s="159"/>
      <c r="F11" s="159"/>
      <c r="G11" s="160"/>
      <c r="H11" s="24"/>
      <c r="I11" s="39"/>
      <c r="J11" s="24"/>
    </row>
    <row r="12" spans="1:10" ht="15" customHeight="1" x14ac:dyDescent="0.25">
      <c r="A12" s="79" t="s">
        <v>111</v>
      </c>
      <c r="B12" s="161" t="s">
        <v>112</v>
      </c>
      <c r="C12" s="162"/>
      <c r="D12" s="162"/>
      <c r="E12" s="162"/>
      <c r="F12" s="162"/>
      <c r="G12" s="163"/>
      <c r="H12" s="24"/>
      <c r="I12" s="39"/>
      <c r="J12" s="24"/>
    </row>
    <row r="13" spans="1:10" x14ac:dyDescent="0.25">
      <c r="A13" s="80" t="s">
        <v>113</v>
      </c>
      <c r="B13" s="81" t="s">
        <v>114</v>
      </c>
      <c r="C13" s="82" t="s">
        <v>76</v>
      </c>
      <c r="D13" s="83">
        <f>ROUND(((D14+D15+D17+D16)/1000),5)</f>
        <v>2.5534500000000002</v>
      </c>
      <c r="E13" s="83">
        <f t="shared" ref="E13:G13" si="0">ROUND(((E14+E15+E17+E16)/1000),5)</f>
        <v>3.1989999999999998</v>
      </c>
      <c r="F13" s="83">
        <f t="shared" si="0"/>
        <v>3.70492</v>
      </c>
      <c r="G13" s="84">
        <f t="shared" si="0"/>
        <v>5.0418000000000003</v>
      </c>
      <c r="H13" s="24"/>
      <c r="I13" s="39"/>
      <c r="J13" s="24"/>
    </row>
    <row r="14" spans="1:10" ht="12.75" customHeight="1" outlineLevel="1" x14ac:dyDescent="0.25">
      <c r="A14" s="41" t="s">
        <v>115</v>
      </c>
      <c r="B14" s="42" t="s">
        <v>78</v>
      </c>
      <c r="C14" s="43" t="s">
        <v>79</v>
      </c>
      <c r="D14" s="44">
        <v>1145.2</v>
      </c>
      <c r="E14" s="44">
        <f>$D14</f>
        <v>1145.2</v>
      </c>
      <c r="F14" s="44">
        <f t="shared" ref="F14:G14" si="1">$D14</f>
        <v>1145.2</v>
      </c>
      <c r="G14" s="45">
        <f t="shared" si="1"/>
        <v>1145.2</v>
      </c>
      <c r="H14" s="24"/>
      <c r="J14" s="24"/>
    </row>
    <row r="15" spans="1:10" ht="12.75" customHeight="1" outlineLevel="1" x14ac:dyDescent="0.25">
      <c r="A15" s="41" t="s">
        <v>116</v>
      </c>
      <c r="B15" s="42" t="s">
        <v>90</v>
      </c>
      <c r="C15" s="43" t="s">
        <v>79</v>
      </c>
      <c r="D15" s="44">
        <v>1071.42</v>
      </c>
      <c r="E15" s="44">
        <v>1716.97</v>
      </c>
      <c r="F15" s="44">
        <v>2222.89</v>
      </c>
      <c r="G15" s="44">
        <v>3559.77</v>
      </c>
      <c r="H15" s="24"/>
      <c r="I15" s="39"/>
      <c r="J15" s="24"/>
    </row>
    <row r="16" spans="1:10" ht="12.75" customHeight="1" outlineLevel="1" x14ac:dyDescent="0.25">
      <c r="A16" s="41" t="s">
        <v>117</v>
      </c>
      <c r="B16" s="42" t="s">
        <v>83</v>
      </c>
      <c r="C16" s="43" t="s">
        <v>79</v>
      </c>
      <c r="D16" s="44">
        <f>'1'!D14</f>
        <v>6.14</v>
      </c>
      <c r="E16" s="44">
        <f>D16</f>
        <v>6.14</v>
      </c>
      <c r="F16" s="44">
        <f>D16</f>
        <v>6.14</v>
      </c>
      <c r="G16" s="45">
        <f>D16</f>
        <v>6.14</v>
      </c>
      <c r="H16" s="24"/>
      <c r="I16" s="39"/>
      <c r="J16" s="24"/>
    </row>
    <row r="17" spans="1:10" ht="12.75" customHeight="1" outlineLevel="1" x14ac:dyDescent="0.25">
      <c r="A17" s="41" t="s">
        <v>118</v>
      </c>
      <c r="B17" s="42" t="s">
        <v>81</v>
      </c>
      <c r="C17" s="43" t="s">
        <v>79</v>
      </c>
      <c r="D17" s="44">
        <v>330.69</v>
      </c>
      <c r="E17" s="44">
        <f>D17</f>
        <v>330.69</v>
      </c>
      <c r="F17" s="44">
        <f>D17</f>
        <v>330.69</v>
      </c>
      <c r="G17" s="45">
        <f>D17</f>
        <v>330.69</v>
      </c>
      <c r="H17" s="24"/>
      <c r="I17" s="39"/>
      <c r="J17" s="24"/>
    </row>
    <row r="18" spans="1:10" x14ac:dyDescent="0.25">
      <c r="A18" s="80" t="s">
        <v>119</v>
      </c>
      <c r="B18" s="81" t="s">
        <v>120</v>
      </c>
      <c r="C18" s="82" t="s">
        <v>76</v>
      </c>
      <c r="D18" s="83">
        <f>ROUND(((D19+D20+D22+D21)/1000),5)</f>
        <v>4.7595700000000001</v>
      </c>
      <c r="E18" s="83">
        <f t="shared" ref="E18:G18" si="2">ROUND(((E19+E20+E22+E21)/1000),5)</f>
        <v>5.4051200000000001</v>
      </c>
      <c r="F18" s="83">
        <f t="shared" si="2"/>
        <v>5.9110399999999998</v>
      </c>
      <c r="G18" s="84">
        <f t="shared" si="2"/>
        <v>7.2479199999999997</v>
      </c>
      <c r="H18" s="24"/>
      <c r="I18" s="39"/>
    </row>
    <row r="19" spans="1:10" ht="12.75" customHeight="1" outlineLevel="1" x14ac:dyDescent="0.25">
      <c r="A19" s="41" t="s">
        <v>121</v>
      </c>
      <c r="B19" s="42" t="s">
        <v>78</v>
      </c>
      <c r="C19" s="43" t="s">
        <v>79</v>
      </c>
      <c r="D19" s="44">
        <v>3351.32</v>
      </c>
      <c r="E19" s="44">
        <f>$D19</f>
        <v>3351.32</v>
      </c>
      <c r="F19" s="44">
        <f t="shared" ref="F19:G19" si="3">$D19</f>
        <v>3351.32</v>
      </c>
      <c r="G19" s="45">
        <f t="shared" si="3"/>
        <v>3351.32</v>
      </c>
      <c r="H19" s="24"/>
      <c r="I19" s="39"/>
    </row>
    <row r="20" spans="1:10" ht="12.75" customHeight="1" outlineLevel="1" x14ac:dyDescent="0.25">
      <c r="A20" s="41" t="s">
        <v>122</v>
      </c>
      <c r="B20" s="42" t="s">
        <v>90</v>
      </c>
      <c r="C20" s="43" t="s">
        <v>79</v>
      </c>
      <c r="D20" s="44">
        <f>D$15</f>
        <v>1071.42</v>
      </c>
      <c r="E20" s="44">
        <f t="shared" ref="E20:G20" si="4">E$15</f>
        <v>1716.97</v>
      </c>
      <c r="F20" s="44">
        <f t="shared" si="4"/>
        <v>2222.89</v>
      </c>
      <c r="G20" s="45">
        <f t="shared" si="4"/>
        <v>3559.77</v>
      </c>
      <c r="H20" s="24"/>
      <c r="I20" s="39"/>
    </row>
    <row r="21" spans="1:10" ht="12.75" customHeight="1" outlineLevel="1" x14ac:dyDescent="0.25">
      <c r="A21" s="41" t="s">
        <v>123</v>
      </c>
      <c r="B21" s="42" t="s">
        <v>83</v>
      </c>
      <c r="C21" s="43" t="s">
        <v>79</v>
      </c>
      <c r="D21" s="44">
        <f>$D$16</f>
        <v>6.14</v>
      </c>
      <c r="E21" s="44">
        <f>$E$16</f>
        <v>6.14</v>
      </c>
      <c r="F21" s="44">
        <f>$F$16</f>
        <v>6.14</v>
      </c>
      <c r="G21" s="45">
        <f>$G$16</f>
        <v>6.14</v>
      </c>
      <c r="H21" s="24"/>
      <c r="I21" s="39"/>
    </row>
    <row r="22" spans="1:10" ht="12.75" customHeight="1" outlineLevel="1" x14ac:dyDescent="0.25">
      <c r="A22" s="41" t="s">
        <v>124</v>
      </c>
      <c r="B22" s="42" t="s">
        <v>81</v>
      </c>
      <c r="C22" s="43" t="s">
        <v>79</v>
      </c>
      <c r="D22" s="44">
        <v>330.69</v>
      </c>
      <c r="E22" s="44">
        <f>D22</f>
        <v>330.69</v>
      </c>
      <c r="F22" s="44">
        <f>D22</f>
        <v>330.69</v>
      </c>
      <c r="G22" s="45">
        <f>D22</f>
        <v>330.69</v>
      </c>
      <c r="H22" s="24"/>
      <c r="I22" s="39"/>
    </row>
    <row r="23" spans="1:10" ht="12.75" customHeight="1" x14ac:dyDescent="0.25">
      <c r="A23" s="80" t="s">
        <v>125</v>
      </c>
      <c r="B23" s="81" t="s">
        <v>126</v>
      </c>
      <c r="C23" s="82" t="s">
        <v>76</v>
      </c>
      <c r="D23" s="85">
        <f>ROUND(((D24+D25+D27+D26)/1000),5)</f>
        <v>8.8402399999999997</v>
      </c>
      <c r="E23" s="85">
        <f t="shared" ref="E23:G23" si="5">ROUND(((E24+E25+E27+E26)/1000),5)</f>
        <v>9.4857899999999997</v>
      </c>
      <c r="F23" s="85">
        <f t="shared" si="5"/>
        <v>9.9917099999999994</v>
      </c>
      <c r="G23" s="86">
        <f t="shared" si="5"/>
        <v>11.32859</v>
      </c>
      <c r="H23" s="24"/>
      <c r="I23" s="39"/>
    </row>
    <row r="24" spans="1:10" ht="12.75" customHeight="1" outlineLevel="1" x14ac:dyDescent="0.25">
      <c r="A24" s="41" t="s">
        <v>127</v>
      </c>
      <c r="B24" s="42" t="s">
        <v>78</v>
      </c>
      <c r="C24" s="43" t="s">
        <v>79</v>
      </c>
      <c r="D24" s="44">
        <v>7431.99</v>
      </c>
      <c r="E24" s="44">
        <f>$D24</f>
        <v>7431.99</v>
      </c>
      <c r="F24" s="44">
        <f t="shared" ref="F24:G24" si="6">$D24</f>
        <v>7431.99</v>
      </c>
      <c r="G24" s="45">
        <f t="shared" si="6"/>
        <v>7431.99</v>
      </c>
      <c r="H24" s="24"/>
      <c r="I24" s="39"/>
    </row>
    <row r="25" spans="1:10" ht="12.75" customHeight="1" outlineLevel="1" x14ac:dyDescent="0.25">
      <c r="A25" s="41" t="s">
        <v>128</v>
      </c>
      <c r="B25" s="42" t="s">
        <v>90</v>
      </c>
      <c r="C25" s="43" t="s">
        <v>79</v>
      </c>
      <c r="D25" s="44">
        <f>D$15</f>
        <v>1071.42</v>
      </c>
      <c r="E25" s="44">
        <f t="shared" ref="E25:G25" si="7">E$15</f>
        <v>1716.97</v>
      </c>
      <c r="F25" s="44">
        <f t="shared" si="7"/>
        <v>2222.89</v>
      </c>
      <c r="G25" s="45">
        <f t="shared" si="7"/>
        <v>3559.77</v>
      </c>
      <c r="H25" s="24"/>
      <c r="I25" s="39"/>
    </row>
    <row r="26" spans="1:10" ht="12.75" customHeight="1" outlineLevel="1" x14ac:dyDescent="0.25">
      <c r="A26" s="41" t="s">
        <v>129</v>
      </c>
      <c r="B26" s="42" t="s">
        <v>83</v>
      </c>
      <c r="C26" s="43" t="s">
        <v>79</v>
      </c>
      <c r="D26" s="44">
        <f>$D$16</f>
        <v>6.14</v>
      </c>
      <c r="E26" s="44">
        <f>$E$16</f>
        <v>6.14</v>
      </c>
      <c r="F26" s="44">
        <f>$F$16</f>
        <v>6.14</v>
      </c>
      <c r="G26" s="45">
        <f>$G$16</f>
        <v>6.14</v>
      </c>
      <c r="H26" s="24"/>
      <c r="I26" s="39"/>
    </row>
    <row r="27" spans="1:10" ht="12.75" customHeight="1" outlineLevel="1" thickBot="1" x14ac:dyDescent="0.3">
      <c r="A27" s="47" t="s">
        <v>130</v>
      </c>
      <c r="B27" s="48" t="s">
        <v>81</v>
      </c>
      <c r="C27" s="49" t="s">
        <v>79</v>
      </c>
      <c r="D27" s="50">
        <v>330.69</v>
      </c>
      <c r="E27" s="44">
        <f>D27</f>
        <v>330.69</v>
      </c>
      <c r="F27" s="44">
        <f>D27</f>
        <v>330.69</v>
      </c>
      <c r="G27" s="45">
        <f>D27</f>
        <v>330.69</v>
      </c>
      <c r="H27" s="24"/>
      <c r="I27" s="39"/>
    </row>
    <row r="28" spans="1:10" ht="12.75" customHeight="1" x14ac:dyDescent="0.25">
      <c r="A28" s="87" t="s">
        <v>131</v>
      </c>
      <c r="B28" s="150" t="s">
        <v>132</v>
      </c>
      <c r="C28" s="151"/>
      <c r="D28" s="151"/>
      <c r="E28" s="151"/>
      <c r="F28" s="151"/>
      <c r="G28" s="152"/>
      <c r="H28" s="24"/>
      <c r="I28" s="39"/>
    </row>
    <row r="29" spans="1:10" ht="12.75" customHeight="1" x14ac:dyDescent="0.25">
      <c r="A29" s="80" t="s">
        <v>133</v>
      </c>
      <c r="B29" s="81" t="s">
        <v>114</v>
      </c>
      <c r="C29" s="82" t="s">
        <v>76</v>
      </c>
      <c r="D29" s="83">
        <f>ROUND(((D30+D31+D33+D32)/1000),5)</f>
        <v>2.5534500000000002</v>
      </c>
      <c r="E29" s="83">
        <f t="shared" ref="E29:G29" si="8">ROUND(((E30+E31+E33+E32)/1000),5)</f>
        <v>3.1989999999999998</v>
      </c>
      <c r="F29" s="83">
        <f t="shared" si="8"/>
        <v>3.70492</v>
      </c>
      <c r="G29" s="84">
        <f t="shared" si="8"/>
        <v>5.0418000000000003</v>
      </c>
      <c r="H29" s="24"/>
      <c r="I29" s="39"/>
    </row>
    <row r="30" spans="1:10" ht="12.75" customHeight="1" outlineLevel="1" x14ac:dyDescent="0.25">
      <c r="A30" s="41" t="s">
        <v>134</v>
      </c>
      <c r="B30" s="42" t="s">
        <v>78</v>
      </c>
      <c r="C30" s="43" t="s">
        <v>79</v>
      </c>
      <c r="D30" s="44">
        <v>1145.2</v>
      </c>
      <c r="E30" s="44">
        <f>$D30</f>
        <v>1145.2</v>
      </c>
      <c r="F30" s="44">
        <f t="shared" ref="F30:G30" si="9">$D30</f>
        <v>1145.2</v>
      </c>
      <c r="G30" s="45">
        <f t="shared" si="9"/>
        <v>1145.2</v>
      </c>
      <c r="H30" s="24"/>
      <c r="I30" s="39"/>
    </row>
    <row r="31" spans="1:10" ht="12.75" customHeight="1" outlineLevel="1" x14ac:dyDescent="0.25">
      <c r="A31" s="41" t="s">
        <v>135</v>
      </c>
      <c r="B31" s="42" t="s">
        <v>90</v>
      </c>
      <c r="C31" s="43" t="s">
        <v>79</v>
      </c>
      <c r="D31" s="44">
        <f>D$15</f>
        <v>1071.42</v>
      </c>
      <c r="E31" s="44">
        <f t="shared" ref="E31:G31" si="10">E$15</f>
        <v>1716.97</v>
      </c>
      <c r="F31" s="44">
        <f t="shared" si="10"/>
        <v>2222.89</v>
      </c>
      <c r="G31" s="45">
        <f t="shared" si="10"/>
        <v>3559.77</v>
      </c>
      <c r="H31" s="24"/>
      <c r="I31" s="39"/>
    </row>
    <row r="32" spans="1:10" ht="12.75" customHeight="1" outlineLevel="1" x14ac:dyDescent="0.25">
      <c r="A32" s="41" t="s">
        <v>136</v>
      </c>
      <c r="B32" s="42" t="s">
        <v>83</v>
      </c>
      <c r="C32" s="43" t="s">
        <v>79</v>
      </c>
      <c r="D32" s="44">
        <f>$D$16</f>
        <v>6.14</v>
      </c>
      <c r="E32" s="44">
        <f>$E$16</f>
        <v>6.14</v>
      </c>
      <c r="F32" s="44">
        <f>$F$16</f>
        <v>6.14</v>
      </c>
      <c r="G32" s="45">
        <f>$G$16</f>
        <v>6.14</v>
      </c>
      <c r="H32" s="24"/>
      <c r="I32" s="39"/>
    </row>
    <row r="33" spans="1:14" ht="12.75" customHeight="1" outlineLevel="1" x14ac:dyDescent="0.25">
      <c r="A33" s="41" t="s">
        <v>137</v>
      </c>
      <c r="B33" s="42" t="s">
        <v>81</v>
      </c>
      <c r="C33" s="43" t="s">
        <v>79</v>
      </c>
      <c r="D33" s="44">
        <v>330.69</v>
      </c>
      <c r="E33" s="44">
        <f>D33</f>
        <v>330.69</v>
      </c>
      <c r="F33" s="44">
        <f>D33</f>
        <v>330.69</v>
      </c>
      <c r="G33" s="45">
        <f>D33</f>
        <v>330.69</v>
      </c>
      <c r="H33" s="24"/>
      <c r="I33" s="39"/>
    </row>
    <row r="34" spans="1:14" ht="12.75" customHeight="1" x14ac:dyDescent="0.25">
      <c r="A34" s="80" t="s">
        <v>138</v>
      </c>
      <c r="B34" s="81" t="s">
        <v>139</v>
      </c>
      <c r="C34" s="82" t="s">
        <v>76</v>
      </c>
      <c r="D34" s="83">
        <f>ROUND(((D35+D36+D38+D37)/1000),5)</f>
        <v>6.3699500000000002</v>
      </c>
      <c r="E34" s="83">
        <f t="shared" ref="E34:G34" si="11">ROUND(((E35+E36+E38+E37)/1000),5)</f>
        <v>7.0155000000000003</v>
      </c>
      <c r="F34" s="83">
        <f t="shared" si="11"/>
        <v>7.52142</v>
      </c>
      <c r="G34" s="84">
        <f t="shared" si="11"/>
        <v>8.8582999999999998</v>
      </c>
      <c r="H34" s="24"/>
      <c r="I34" s="39"/>
      <c r="J34" s="24"/>
      <c r="K34" s="24"/>
      <c r="L34" s="24"/>
      <c r="M34" s="24"/>
      <c r="N34" s="24"/>
    </row>
    <row r="35" spans="1:14" ht="12.75" customHeight="1" outlineLevel="1" x14ac:dyDescent="0.25">
      <c r="A35" s="41" t="s">
        <v>140</v>
      </c>
      <c r="B35" s="42" t="s">
        <v>78</v>
      </c>
      <c r="C35" s="43" t="s">
        <v>79</v>
      </c>
      <c r="D35" s="44">
        <v>4961.7</v>
      </c>
      <c r="E35" s="44">
        <f>$D35</f>
        <v>4961.7</v>
      </c>
      <c r="F35" s="44">
        <f t="shared" ref="F35:G35" si="12">$D35</f>
        <v>4961.7</v>
      </c>
      <c r="G35" s="45">
        <f t="shared" si="12"/>
        <v>4961.7</v>
      </c>
      <c r="H35" s="24"/>
      <c r="I35" s="39"/>
      <c r="J35" s="24"/>
      <c r="K35" s="24"/>
      <c r="L35" s="24"/>
      <c r="M35" s="24"/>
      <c r="N35" s="24"/>
    </row>
    <row r="36" spans="1:14" ht="12.75" customHeight="1" outlineLevel="1" x14ac:dyDescent="0.25">
      <c r="A36" s="41" t="s">
        <v>141</v>
      </c>
      <c r="B36" s="42" t="s">
        <v>90</v>
      </c>
      <c r="C36" s="43" t="s">
        <v>79</v>
      </c>
      <c r="D36" s="44">
        <f>D$15</f>
        <v>1071.42</v>
      </c>
      <c r="E36" s="44">
        <f t="shared" ref="E36:G36" si="13">E$15</f>
        <v>1716.97</v>
      </c>
      <c r="F36" s="44">
        <f t="shared" si="13"/>
        <v>2222.89</v>
      </c>
      <c r="G36" s="45">
        <f t="shared" si="13"/>
        <v>3559.77</v>
      </c>
      <c r="H36" s="24"/>
      <c r="I36" s="39"/>
      <c r="J36" s="24"/>
      <c r="K36" s="24"/>
      <c r="L36" s="24"/>
      <c r="M36" s="24"/>
      <c r="N36" s="24"/>
    </row>
    <row r="37" spans="1:14" ht="12.75" customHeight="1" outlineLevel="1" x14ac:dyDescent="0.25">
      <c r="A37" s="41" t="s">
        <v>142</v>
      </c>
      <c r="B37" s="42" t="s">
        <v>83</v>
      </c>
      <c r="C37" s="43" t="s">
        <v>79</v>
      </c>
      <c r="D37" s="44">
        <f>$D$16</f>
        <v>6.14</v>
      </c>
      <c r="E37" s="44">
        <f>$E$16</f>
        <v>6.14</v>
      </c>
      <c r="F37" s="44">
        <f>$F$16</f>
        <v>6.14</v>
      </c>
      <c r="G37" s="45">
        <f>$G$16</f>
        <v>6.14</v>
      </c>
      <c r="H37" s="24"/>
      <c r="I37" s="39"/>
      <c r="J37" s="24"/>
      <c r="K37" s="24"/>
      <c r="L37" s="24"/>
      <c r="M37" s="24"/>
      <c r="N37" s="24"/>
    </row>
    <row r="38" spans="1:14" ht="12.75" customHeight="1" outlineLevel="1" thickBot="1" x14ac:dyDescent="0.3">
      <c r="A38" s="47" t="s">
        <v>143</v>
      </c>
      <c r="B38" s="48" t="s">
        <v>81</v>
      </c>
      <c r="C38" s="49" t="s">
        <v>79</v>
      </c>
      <c r="D38" s="50">
        <v>330.69</v>
      </c>
      <c r="E38" s="44">
        <f>D38</f>
        <v>330.69</v>
      </c>
      <c r="F38" s="44">
        <f>D38</f>
        <v>330.69</v>
      </c>
      <c r="G38" s="45">
        <f>D38</f>
        <v>330.69</v>
      </c>
      <c r="H38" s="24"/>
      <c r="I38" s="39"/>
      <c r="J38" s="24"/>
      <c r="K38" s="24"/>
      <c r="L38" s="24"/>
      <c r="M38" s="24"/>
      <c r="N38" s="24"/>
    </row>
    <row r="39" spans="1:14" ht="30" customHeight="1" thickBot="1" x14ac:dyDescent="0.3">
      <c r="A39" s="88" t="s">
        <v>144</v>
      </c>
      <c r="B39" s="153" t="s">
        <v>145</v>
      </c>
      <c r="C39" s="154"/>
      <c r="D39" s="154"/>
      <c r="E39" s="154"/>
      <c r="F39" s="154"/>
      <c r="G39" s="155"/>
      <c r="H39" s="24"/>
      <c r="I39" s="39"/>
      <c r="J39" s="24"/>
      <c r="K39" s="24"/>
      <c r="L39" s="24"/>
      <c r="M39" s="24"/>
      <c r="N39" s="24"/>
    </row>
    <row r="40" spans="1:14" x14ac:dyDescent="0.25">
      <c r="A40" s="89" t="s">
        <v>146</v>
      </c>
      <c r="B40" s="147" t="s">
        <v>112</v>
      </c>
      <c r="C40" s="148"/>
      <c r="D40" s="148"/>
      <c r="E40" s="148"/>
      <c r="F40" s="148"/>
      <c r="G40" s="149"/>
      <c r="H40" s="24"/>
      <c r="I40" s="39"/>
      <c r="J40" s="24"/>
      <c r="K40" s="24"/>
      <c r="L40" s="24"/>
      <c r="M40" s="24"/>
      <c r="N40" s="24"/>
    </row>
    <row r="41" spans="1:14" ht="12.75" customHeight="1" x14ac:dyDescent="0.25">
      <c r="A41" s="80" t="s">
        <v>147</v>
      </c>
      <c r="B41" s="81" t="s">
        <v>114</v>
      </c>
      <c r="C41" s="82" t="s">
        <v>76</v>
      </c>
      <c r="D41" s="83">
        <f>ROUND(((D42+D43+D45+D44)/1000),5)</f>
        <v>2.43912</v>
      </c>
      <c r="E41" s="83">
        <f t="shared" ref="E41:G41" si="14">ROUND(((E42+E43+E45+E44)/1000),5)</f>
        <v>3.08467</v>
      </c>
      <c r="F41" s="83">
        <f t="shared" si="14"/>
        <v>3.5905900000000002</v>
      </c>
      <c r="G41" s="84">
        <f t="shared" si="14"/>
        <v>4.9274699999999996</v>
      </c>
      <c r="H41" s="24"/>
      <c r="I41" s="39"/>
      <c r="J41" s="24"/>
      <c r="K41" s="24"/>
      <c r="L41" s="24"/>
      <c r="M41" s="24"/>
      <c r="N41" s="24"/>
    </row>
    <row r="42" spans="1:14" ht="12.75" customHeight="1" outlineLevel="1" x14ac:dyDescent="0.25">
      <c r="A42" s="41" t="s">
        <v>148</v>
      </c>
      <c r="B42" s="42" t="s">
        <v>78</v>
      </c>
      <c r="C42" s="43" t="s">
        <v>79</v>
      </c>
      <c r="D42" s="44">
        <f t="shared" ref="D42:F42" si="15">D$14</f>
        <v>1145.2</v>
      </c>
      <c r="E42" s="44">
        <f t="shared" si="15"/>
        <v>1145.2</v>
      </c>
      <c r="F42" s="44">
        <f t="shared" si="15"/>
        <v>1145.2</v>
      </c>
      <c r="G42" s="45">
        <f>G$14</f>
        <v>1145.2</v>
      </c>
      <c r="H42" s="24"/>
      <c r="I42" s="39"/>
      <c r="J42" s="24"/>
      <c r="K42" s="24"/>
      <c r="L42" s="24"/>
      <c r="M42" s="24"/>
      <c r="N42" s="24"/>
    </row>
    <row r="43" spans="1:14" ht="12.75" customHeight="1" outlineLevel="1" x14ac:dyDescent="0.25">
      <c r="A43" s="41" t="s">
        <v>149</v>
      </c>
      <c r="B43" s="42" t="s">
        <v>90</v>
      </c>
      <c r="C43" s="43" t="s">
        <v>79</v>
      </c>
      <c r="D43" s="44">
        <f>D$15</f>
        <v>1071.42</v>
      </c>
      <c r="E43" s="44">
        <f t="shared" ref="E43:G43" si="16">E$15</f>
        <v>1716.97</v>
      </c>
      <c r="F43" s="44">
        <f t="shared" si="16"/>
        <v>2222.89</v>
      </c>
      <c r="G43" s="45">
        <f t="shared" si="16"/>
        <v>3559.77</v>
      </c>
      <c r="H43" s="24"/>
      <c r="I43" s="39"/>
      <c r="J43" s="24"/>
      <c r="K43" s="24"/>
      <c r="L43" s="24"/>
      <c r="M43" s="24"/>
      <c r="N43" s="24"/>
    </row>
    <row r="44" spans="1:14" ht="12.75" customHeight="1" outlineLevel="1" x14ac:dyDescent="0.25">
      <c r="A44" s="41" t="s">
        <v>150</v>
      </c>
      <c r="B44" s="42" t="s">
        <v>83</v>
      </c>
      <c r="C44" s="43" t="s">
        <v>79</v>
      </c>
      <c r="D44" s="44">
        <f>$D$16</f>
        <v>6.14</v>
      </c>
      <c r="E44" s="44">
        <f>$E$16</f>
        <v>6.14</v>
      </c>
      <c r="F44" s="44">
        <f>$F$16</f>
        <v>6.14</v>
      </c>
      <c r="G44" s="45">
        <f>$G$16</f>
        <v>6.14</v>
      </c>
      <c r="H44" s="24"/>
      <c r="I44" s="39"/>
      <c r="J44" s="24"/>
      <c r="K44" s="24"/>
      <c r="L44" s="24"/>
      <c r="M44" s="24"/>
      <c r="N44" s="24"/>
    </row>
    <row r="45" spans="1:14" ht="12.75" customHeight="1" outlineLevel="1" x14ac:dyDescent="0.25">
      <c r="A45" s="41" t="s">
        <v>151</v>
      </c>
      <c r="B45" s="42" t="s">
        <v>81</v>
      </c>
      <c r="C45" s="43" t="s">
        <v>79</v>
      </c>
      <c r="D45" s="44">
        <v>216.36</v>
      </c>
      <c r="E45" s="44">
        <f>D45</f>
        <v>216.36</v>
      </c>
      <c r="F45" s="44">
        <f>D45</f>
        <v>216.36</v>
      </c>
      <c r="G45" s="45">
        <f>D45</f>
        <v>216.36</v>
      </c>
      <c r="H45" s="24"/>
      <c r="I45" s="39"/>
      <c r="J45" s="24"/>
      <c r="K45" s="24"/>
      <c r="L45" s="24"/>
      <c r="M45" s="24"/>
      <c r="N45" s="24"/>
    </row>
    <row r="46" spans="1:14" ht="12.75" customHeight="1" x14ac:dyDescent="0.25">
      <c r="A46" s="80" t="s">
        <v>152</v>
      </c>
      <c r="B46" s="81" t="s">
        <v>120</v>
      </c>
      <c r="C46" s="82" t="s">
        <v>76</v>
      </c>
      <c r="D46" s="83">
        <f>ROUND(((D47+D48+D50+D49)/1000),5)</f>
        <v>4.6452400000000003</v>
      </c>
      <c r="E46" s="83">
        <f t="shared" ref="E46:G46" si="17">ROUND(((E47+E48+E50+E49)/1000),5)</f>
        <v>5.2907900000000003</v>
      </c>
      <c r="F46" s="83">
        <f t="shared" si="17"/>
        <v>5.79671</v>
      </c>
      <c r="G46" s="84">
        <f t="shared" si="17"/>
        <v>7.1335899999999999</v>
      </c>
      <c r="H46" s="24"/>
      <c r="I46" s="39"/>
      <c r="J46" s="24"/>
      <c r="K46" s="24"/>
      <c r="L46" s="24"/>
      <c r="M46" s="24"/>
      <c r="N46" s="24"/>
    </row>
    <row r="47" spans="1:14" ht="12.75" customHeight="1" outlineLevel="1" x14ac:dyDescent="0.25">
      <c r="A47" s="41" t="s">
        <v>153</v>
      </c>
      <c r="B47" s="42" t="s">
        <v>78</v>
      </c>
      <c r="C47" s="43" t="s">
        <v>79</v>
      </c>
      <c r="D47" s="44">
        <f>D$19</f>
        <v>3351.32</v>
      </c>
      <c r="E47" s="44">
        <f t="shared" ref="E47:G47" si="18">E$19</f>
        <v>3351.32</v>
      </c>
      <c r="F47" s="44">
        <f t="shared" si="18"/>
        <v>3351.32</v>
      </c>
      <c r="G47" s="45">
        <f t="shared" si="18"/>
        <v>3351.32</v>
      </c>
      <c r="H47" s="24"/>
      <c r="I47" s="39"/>
      <c r="J47" s="24"/>
      <c r="K47" s="24"/>
      <c r="L47" s="24"/>
      <c r="M47" s="24"/>
      <c r="N47" s="24"/>
    </row>
    <row r="48" spans="1:14" ht="12.75" customHeight="1" outlineLevel="1" x14ac:dyDescent="0.25">
      <c r="A48" s="41" t="s">
        <v>154</v>
      </c>
      <c r="B48" s="42" t="s">
        <v>90</v>
      </c>
      <c r="C48" s="43" t="s">
        <v>79</v>
      </c>
      <c r="D48" s="44">
        <f>D$15</f>
        <v>1071.42</v>
      </c>
      <c r="E48" s="44">
        <f t="shared" ref="E48:G48" si="19">E$15</f>
        <v>1716.97</v>
      </c>
      <c r="F48" s="44">
        <f t="shared" si="19"/>
        <v>2222.89</v>
      </c>
      <c r="G48" s="45">
        <f t="shared" si="19"/>
        <v>3559.77</v>
      </c>
      <c r="H48" s="24"/>
      <c r="I48" s="39"/>
      <c r="J48" s="24"/>
      <c r="K48" s="24"/>
      <c r="L48" s="24"/>
      <c r="M48" s="24"/>
      <c r="N48" s="24"/>
    </row>
    <row r="49" spans="1:14" ht="12.75" customHeight="1" outlineLevel="1" x14ac:dyDescent="0.25">
      <c r="A49" s="41" t="s">
        <v>155</v>
      </c>
      <c r="B49" s="42" t="s">
        <v>83</v>
      </c>
      <c r="C49" s="43" t="s">
        <v>79</v>
      </c>
      <c r="D49" s="44">
        <f>$D$16</f>
        <v>6.14</v>
      </c>
      <c r="E49" s="44">
        <f>$E$16</f>
        <v>6.14</v>
      </c>
      <c r="F49" s="44">
        <f>$F$16</f>
        <v>6.14</v>
      </c>
      <c r="G49" s="45">
        <f>$G$16</f>
        <v>6.14</v>
      </c>
      <c r="H49" s="24"/>
      <c r="I49" s="39"/>
      <c r="J49" s="24"/>
      <c r="K49" s="24"/>
      <c r="L49" s="24"/>
      <c r="M49" s="24"/>
      <c r="N49" s="24"/>
    </row>
    <row r="50" spans="1:14" ht="12.75" customHeight="1" outlineLevel="1" x14ac:dyDescent="0.25">
      <c r="A50" s="41" t="s">
        <v>156</v>
      </c>
      <c r="B50" s="42" t="s">
        <v>81</v>
      </c>
      <c r="C50" s="43" t="s">
        <v>79</v>
      </c>
      <c r="D50" s="44">
        <v>216.36</v>
      </c>
      <c r="E50" s="44">
        <f>D50</f>
        <v>216.36</v>
      </c>
      <c r="F50" s="44">
        <f>D50</f>
        <v>216.36</v>
      </c>
      <c r="G50" s="45">
        <f>D50</f>
        <v>216.36</v>
      </c>
      <c r="H50" s="24"/>
      <c r="I50" s="39"/>
      <c r="J50" s="24"/>
      <c r="K50" s="24"/>
      <c r="L50" s="24"/>
      <c r="M50" s="24"/>
      <c r="N50" s="24"/>
    </row>
    <row r="51" spans="1:14" ht="12.75" customHeight="1" x14ac:dyDescent="0.25">
      <c r="A51" s="80" t="s">
        <v>157</v>
      </c>
      <c r="B51" s="81" t="s">
        <v>126</v>
      </c>
      <c r="C51" s="82" t="s">
        <v>76</v>
      </c>
      <c r="D51" s="85">
        <f>ROUND(((D52+D53+D55+D54)/1000),5)</f>
        <v>8.7259100000000007</v>
      </c>
      <c r="E51" s="85">
        <f t="shared" ref="E51:G51" si="20">ROUND(((E52+E53+E55+E54)/1000),5)</f>
        <v>9.3714600000000008</v>
      </c>
      <c r="F51" s="85">
        <f t="shared" si="20"/>
        <v>9.8773800000000005</v>
      </c>
      <c r="G51" s="86">
        <f t="shared" si="20"/>
        <v>11.214259999999999</v>
      </c>
      <c r="H51" s="24"/>
      <c r="I51" s="39"/>
      <c r="J51" s="24"/>
      <c r="K51" s="24"/>
      <c r="L51" s="24"/>
      <c r="M51" s="24"/>
      <c r="N51" s="24"/>
    </row>
    <row r="52" spans="1:14" ht="12.75" customHeight="1" outlineLevel="1" x14ac:dyDescent="0.25">
      <c r="A52" s="41" t="s">
        <v>158</v>
      </c>
      <c r="B52" s="42" t="s">
        <v>78</v>
      </c>
      <c r="C52" s="43" t="s">
        <v>79</v>
      </c>
      <c r="D52" s="44">
        <f>D$24</f>
        <v>7431.99</v>
      </c>
      <c r="E52" s="44">
        <f t="shared" ref="E52:G52" si="21">E$24</f>
        <v>7431.99</v>
      </c>
      <c r="F52" s="44">
        <f t="shared" si="21"/>
        <v>7431.99</v>
      </c>
      <c r="G52" s="45">
        <f t="shared" si="21"/>
        <v>7431.99</v>
      </c>
      <c r="H52" s="24"/>
      <c r="I52" s="39"/>
      <c r="J52" s="24"/>
      <c r="K52" s="24"/>
      <c r="L52" s="24"/>
      <c r="M52" s="24"/>
      <c r="N52" s="24"/>
    </row>
    <row r="53" spans="1:14" ht="12.75" customHeight="1" outlineLevel="1" x14ac:dyDescent="0.25">
      <c r="A53" s="41" t="s">
        <v>159</v>
      </c>
      <c r="B53" s="42" t="s">
        <v>90</v>
      </c>
      <c r="C53" s="43" t="s">
        <v>79</v>
      </c>
      <c r="D53" s="44">
        <f>D$15</f>
        <v>1071.42</v>
      </c>
      <c r="E53" s="44">
        <f t="shared" ref="E53:G53" si="22">E$15</f>
        <v>1716.97</v>
      </c>
      <c r="F53" s="44">
        <f t="shared" si="22"/>
        <v>2222.89</v>
      </c>
      <c r="G53" s="45">
        <f t="shared" si="22"/>
        <v>3559.77</v>
      </c>
      <c r="H53" s="24"/>
      <c r="I53" s="39"/>
      <c r="J53" s="24"/>
      <c r="K53" s="24"/>
      <c r="L53" s="24"/>
      <c r="M53" s="24"/>
      <c r="N53" s="24"/>
    </row>
    <row r="54" spans="1:14" ht="12.75" customHeight="1" outlineLevel="1" x14ac:dyDescent="0.25">
      <c r="A54" s="41" t="s">
        <v>160</v>
      </c>
      <c r="B54" s="42" t="s">
        <v>83</v>
      </c>
      <c r="C54" s="43" t="s">
        <v>79</v>
      </c>
      <c r="D54" s="44">
        <f>$D$16</f>
        <v>6.14</v>
      </c>
      <c r="E54" s="44">
        <f>$E$16</f>
        <v>6.14</v>
      </c>
      <c r="F54" s="44">
        <f>$F$16</f>
        <v>6.14</v>
      </c>
      <c r="G54" s="45">
        <f>$G$16</f>
        <v>6.14</v>
      </c>
      <c r="H54" s="24"/>
      <c r="I54" s="39"/>
      <c r="J54" s="24"/>
      <c r="K54" s="24"/>
      <c r="L54" s="24"/>
      <c r="M54" s="24"/>
      <c r="N54" s="24"/>
    </row>
    <row r="55" spans="1:14" ht="12.75" customHeight="1" outlineLevel="1" thickBot="1" x14ac:dyDescent="0.3">
      <c r="A55" s="47" t="s">
        <v>161</v>
      </c>
      <c r="B55" s="48" t="s">
        <v>81</v>
      </c>
      <c r="C55" s="49" t="s">
        <v>79</v>
      </c>
      <c r="D55" s="50">
        <v>216.36</v>
      </c>
      <c r="E55" s="44">
        <f>D55</f>
        <v>216.36</v>
      </c>
      <c r="F55" s="44">
        <f>D55</f>
        <v>216.36</v>
      </c>
      <c r="G55" s="45">
        <f>D55</f>
        <v>216.36</v>
      </c>
      <c r="H55" s="24"/>
      <c r="I55" s="39"/>
      <c r="J55" s="24"/>
      <c r="K55" s="24"/>
      <c r="L55" s="24"/>
      <c r="M55" s="24"/>
      <c r="N55" s="24"/>
    </row>
    <row r="56" spans="1:14" ht="12.75" customHeight="1" x14ac:dyDescent="0.25">
      <c r="A56" s="87" t="s">
        <v>162</v>
      </c>
      <c r="B56" s="150" t="s">
        <v>132</v>
      </c>
      <c r="C56" s="151"/>
      <c r="D56" s="151"/>
      <c r="E56" s="151"/>
      <c r="F56" s="151"/>
      <c r="G56" s="152"/>
      <c r="H56" s="24"/>
      <c r="I56" s="39"/>
      <c r="J56" s="24"/>
      <c r="K56" s="24"/>
      <c r="L56" s="24"/>
      <c r="M56" s="24"/>
      <c r="N56" s="24"/>
    </row>
    <row r="57" spans="1:14" ht="12.75" customHeight="1" x14ac:dyDescent="0.25">
      <c r="A57" s="80" t="s">
        <v>163</v>
      </c>
      <c r="B57" s="81" t="s">
        <v>114</v>
      </c>
      <c r="C57" s="82" t="s">
        <v>76</v>
      </c>
      <c r="D57" s="83">
        <f>ROUND(((D58+D59+D61+D60)/1000),5)</f>
        <v>2.43912</v>
      </c>
      <c r="E57" s="83">
        <f t="shared" ref="E57:G57" si="23">ROUND(((E58+E59+E61+E60)/1000),5)</f>
        <v>3.08467</v>
      </c>
      <c r="F57" s="83">
        <f t="shared" si="23"/>
        <v>3.5905900000000002</v>
      </c>
      <c r="G57" s="84">
        <f t="shared" si="23"/>
        <v>4.9274699999999996</v>
      </c>
      <c r="H57" s="24"/>
      <c r="I57" s="39"/>
      <c r="J57" s="24"/>
      <c r="K57" s="24"/>
      <c r="L57" s="24"/>
      <c r="M57" s="24"/>
      <c r="N57" s="24"/>
    </row>
    <row r="58" spans="1:14" ht="12.75" customHeight="1" outlineLevel="1" x14ac:dyDescent="0.25">
      <c r="A58" s="41" t="s">
        <v>164</v>
      </c>
      <c r="B58" s="42" t="s">
        <v>78</v>
      </c>
      <c r="C58" s="43" t="s">
        <v>79</v>
      </c>
      <c r="D58" s="44">
        <f>D$30</f>
        <v>1145.2</v>
      </c>
      <c r="E58" s="44">
        <f t="shared" ref="E58:G58" si="24">E$30</f>
        <v>1145.2</v>
      </c>
      <c r="F58" s="44">
        <f t="shared" si="24"/>
        <v>1145.2</v>
      </c>
      <c r="G58" s="45">
        <f t="shared" si="24"/>
        <v>1145.2</v>
      </c>
      <c r="H58" s="24"/>
      <c r="I58" s="39"/>
      <c r="J58" s="24"/>
      <c r="K58" s="24"/>
      <c r="L58" s="24"/>
      <c r="M58" s="24"/>
      <c r="N58" s="24"/>
    </row>
    <row r="59" spans="1:14" ht="12.75" customHeight="1" outlineLevel="1" x14ac:dyDescent="0.25">
      <c r="A59" s="41" t="s">
        <v>165</v>
      </c>
      <c r="B59" s="42" t="s">
        <v>90</v>
      </c>
      <c r="C59" s="43" t="s">
        <v>79</v>
      </c>
      <c r="D59" s="44">
        <f>D$15</f>
        <v>1071.42</v>
      </c>
      <c r="E59" s="44">
        <f t="shared" ref="E59:G59" si="25">E$15</f>
        <v>1716.97</v>
      </c>
      <c r="F59" s="44">
        <f t="shared" si="25"/>
        <v>2222.89</v>
      </c>
      <c r="G59" s="45">
        <f t="shared" si="25"/>
        <v>3559.77</v>
      </c>
      <c r="H59" s="24"/>
      <c r="I59" s="39"/>
      <c r="J59" s="24"/>
      <c r="K59" s="24"/>
      <c r="L59" s="24"/>
      <c r="M59" s="24"/>
      <c r="N59" s="24"/>
    </row>
    <row r="60" spans="1:14" ht="12.75" customHeight="1" outlineLevel="1" x14ac:dyDescent="0.25">
      <c r="A60" s="41" t="s">
        <v>166</v>
      </c>
      <c r="B60" s="42" t="s">
        <v>83</v>
      </c>
      <c r="C60" s="43" t="s">
        <v>79</v>
      </c>
      <c r="D60" s="44">
        <f>$D$16</f>
        <v>6.14</v>
      </c>
      <c r="E60" s="44">
        <f>$E$16</f>
        <v>6.14</v>
      </c>
      <c r="F60" s="44">
        <f>$F$16</f>
        <v>6.14</v>
      </c>
      <c r="G60" s="45">
        <f>$G$16</f>
        <v>6.14</v>
      </c>
      <c r="H60" s="24"/>
      <c r="I60" s="39"/>
      <c r="J60" s="24"/>
      <c r="K60" s="24"/>
      <c r="L60" s="24"/>
      <c r="M60" s="24"/>
      <c r="N60" s="24"/>
    </row>
    <row r="61" spans="1:14" ht="12.75" customHeight="1" outlineLevel="1" x14ac:dyDescent="0.25">
      <c r="A61" s="41" t="s">
        <v>167</v>
      </c>
      <c r="B61" s="42" t="s">
        <v>81</v>
      </c>
      <c r="C61" s="43" t="s">
        <v>79</v>
      </c>
      <c r="D61" s="44">
        <v>216.36</v>
      </c>
      <c r="E61" s="44">
        <f>D61</f>
        <v>216.36</v>
      </c>
      <c r="F61" s="44">
        <f>D61</f>
        <v>216.36</v>
      </c>
      <c r="G61" s="45">
        <f>D61</f>
        <v>216.36</v>
      </c>
      <c r="H61" s="24"/>
      <c r="I61" s="39"/>
      <c r="J61" s="24"/>
      <c r="K61" s="24"/>
      <c r="L61" s="24"/>
      <c r="M61" s="24"/>
      <c r="N61" s="24"/>
    </row>
    <row r="62" spans="1:14" ht="12.75" customHeight="1" x14ac:dyDescent="0.25">
      <c r="A62" s="80" t="s">
        <v>168</v>
      </c>
      <c r="B62" s="81" t="s">
        <v>139</v>
      </c>
      <c r="C62" s="82" t="s">
        <v>76</v>
      </c>
      <c r="D62" s="83">
        <f>ROUND(((D63+D64+D66+D65)/1000),5)</f>
        <v>6.2556200000000004</v>
      </c>
      <c r="E62" s="83">
        <f t="shared" ref="E62:G62" si="26">ROUND(((E63+E64+E66+E65)/1000),5)</f>
        <v>6.9011699999999996</v>
      </c>
      <c r="F62" s="83">
        <f t="shared" si="26"/>
        <v>7.4070900000000002</v>
      </c>
      <c r="G62" s="84">
        <f t="shared" si="26"/>
        <v>8.7439699999999991</v>
      </c>
      <c r="H62" s="24"/>
      <c r="I62" s="39"/>
      <c r="J62" s="24"/>
      <c r="K62" s="24"/>
      <c r="L62" s="24"/>
      <c r="M62" s="24"/>
      <c r="N62" s="24"/>
    </row>
    <row r="63" spans="1:14" ht="12.75" customHeight="1" outlineLevel="1" x14ac:dyDescent="0.25">
      <c r="A63" s="41" t="s">
        <v>169</v>
      </c>
      <c r="B63" s="42" t="s">
        <v>78</v>
      </c>
      <c r="C63" s="43" t="s">
        <v>79</v>
      </c>
      <c r="D63" s="44">
        <f>D$35</f>
        <v>4961.7</v>
      </c>
      <c r="E63" s="44">
        <f t="shared" ref="E63:G63" si="27">E$35</f>
        <v>4961.7</v>
      </c>
      <c r="F63" s="44">
        <f t="shared" si="27"/>
        <v>4961.7</v>
      </c>
      <c r="G63" s="45">
        <f t="shared" si="27"/>
        <v>4961.7</v>
      </c>
      <c r="H63" s="24"/>
      <c r="I63" s="39"/>
      <c r="J63" s="24"/>
      <c r="K63" s="24"/>
      <c r="L63" s="24"/>
      <c r="M63" s="24"/>
      <c r="N63" s="24"/>
    </row>
    <row r="64" spans="1:14" ht="12.75" customHeight="1" outlineLevel="1" x14ac:dyDescent="0.25">
      <c r="A64" s="41" t="s">
        <v>170</v>
      </c>
      <c r="B64" s="42" t="s">
        <v>90</v>
      </c>
      <c r="C64" s="43" t="s">
        <v>79</v>
      </c>
      <c r="D64" s="44">
        <f>D$15</f>
        <v>1071.42</v>
      </c>
      <c r="E64" s="44">
        <f t="shared" ref="E64:G64" si="28">E$15</f>
        <v>1716.97</v>
      </c>
      <c r="F64" s="44">
        <f t="shared" si="28"/>
        <v>2222.89</v>
      </c>
      <c r="G64" s="45">
        <f t="shared" si="28"/>
        <v>3559.77</v>
      </c>
      <c r="H64" s="24"/>
      <c r="I64" s="39"/>
      <c r="J64" s="24"/>
      <c r="K64" s="24"/>
      <c r="L64" s="24"/>
      <c r="M64" s="24"/>
      <c r="N64" s="24"/>
    </row>
    <row r="65" spans="1:14" ht="12.75" customHeight="1" outlineLevel="1" x14ac:dyDescent="0.25">
      <c r="A65" s="41" t="s">
        <v>171</v>
      </c>
      <c r="B65" s="42" t="s">
        <v>83</v>
      </c>
      <c r="C65" s="43" t="s">
        <v>79</v>
      </c>
      <c r="D65" s="44">
        <f>$D$16</f>
        <v>6.14</v>
      </c>
      <c r="E65" s="44">
        <f>$E$16</f>
        <v>6.14</v>
      </c>
      <c r="F65" s="44">
        <f>$F$16</f>
        <v>6.14</v>
      </c>
      <c r="G65" s="45">
        <f>$G$16</f>
        <v>6.14</v>
      </c>
      <c r="H65" s="24"/>
      <c r="I65" s="39"/>
      <c r="J65" s="24"/>
      <c r="K65" s="24"/>
      <c r="L65" s="24"/>
      <c r="M65" s="24"/>
      <c r="N65" s="24"/>
    </row>
    <row r="66" spans="1:14" ht="12.75" customHeight="1" outlineLevel="1" thickBot="1" x14ac:dyDescent="0.3">
      <c r="A66" s="47" t="s">
        <v>172</v>
      </c>
      <c r="B66" s="48" t="s">
        <v>81</v>
      </c>
      <c r="C66" s="49" t="s">
        <v>79</v>
      </c>
      <c r="D66" s="50">
        <v>216.36</v>
      </c>
      <c r="E66" s="44">
        <f>D66</f>
        <v>216.36</v>
      </c>
      <c r="F66" s="44">
        <f>D66</f>
        <v>216.36</v>
      </c>
      <c r="G66" s="45">
        <f>D66</f>
        <v>216.36</v>
      </c>
      <c r="H66" s="24"/>
      <c r="I66" s="39"/>
      <c r="J66" s="24"/>
      <c r="K66" s="24"/>
      <c r="L66" s="24"/>
      <c r="M66" s="24"/>
      <c r="N66" s="24"/>
    </row>
    <row r="67" spans="1:14" ht="30" customHeight="1" thickBot="1" x14ac:dyDescent="0.3">
      <c r="A67" s="88" t="s">
        <v>173</v>
      </c>
      <c r="B67" s="153" t="s">
        <v>174</v>
      </c>
      <c r="C67" s="154"/>
      <c r="D67" s="154"/>
      <c r="E67" s="154"/>
      <c r="F67" s="154"/>
      <c r="G67" s="155"/>
      <c r="H67" s="24"/>
      <c r="I67" s="39"/>
      <c r="J67" s="24"/>
      <c r="K67" s="24"/>
      <c r="L67" s="24"/>
      <c r="M67" s="24"/>
      <c r="N67" s="24"/>
    </row>
    <row r="68" spans="1:14" x14ac:dyDescent="0.25">
      <c r="A68" s="89" t="s">
        <v>175</v>
      </c>
      <c r="B68" s="147" t="s">
        <v>112</v>
      </c>
      <c r="C68" s="148"/>
      <c r="D68" s="148"/>
      <c r="E68" s="148"/>
      <c r="F68" s="148"/>
      <c r="G68" s="149"/>
      <c r="H68" s="24"/>
      <c r="I68" s="39"/>
      <c r="J68" s="24"/>
      <c r="K68" s="24"/>
      <c r="L68" s="24"/>
      <c r="M68" s="24"/>
      <c r="N68" s="24"/>
    </row>
    <row r="69" spans="1:14" ht="12.75" customHeight="1" x14ac:dyDescent="0.25">
      <c r="A69" s="80" t="s">
        <v>176</v>
      </c>
      <c r="B69" s="81" t="s">
        <v>114</v>
      </c>
      <c r="C69" s="82" t="s">
        <v>76</v>
      </c>
      <c r="D69" s="83">
        <f>ROUND(((D70+D71+D73+D72)/1000),5)</f>
        <v>2.3329900000000001</v>
      </c>
      <c r="E69" s="83">
        <f t="shared" ref="E69:G69" si="29">ROUND(((E70+E71+E73+E72)/1000),5)</f>
        <v>2.9785400000000002</v>
      </c>
      <c r="F69" s="83">
        <f t="shared" si="29"/>
        <v>3.4844599999999999</v>
      </c>
      <c r="G69" s="84">
        <f t="shared" si="29"/>
        <v>4.8213400000000002</v>
      </c>
      <c r="H69" s="24"/>
      <c r="I69" s="39"/>
      <c r="J69" s="24"/>
      <c r="K69" s="24"/>
      <c r="L69" s="24"/>
      <c r="M69" s="24"/>
      <c r="N69" s="24"/>
    </row>
    <row r="70" spans="1:14" ht="12.75" customHeight="1" outlineLevel="1" x14ac:dyDescent="0.25">
      <c r="A70" s="41" t="s">
        <v>177</v>
      </c>
      <c r="B70" s="42" t="s">
        <v>78</v>
      </c>
      <c r="C70" s="43" t="s">
        <v>79</v>
      </c>
      <c r="D70" s="44">
        <f t="shared" ref="D70:F70" si="30">D$14</f>
        <v>1145.2</v>
      </c>
      <c r="E70" s="44">
        <f t="shared" si="30"/>
        <v>1145.2</v>
      </c>
      <c r="F70" s="44">
        <f t="shared" si="30"/>
        <v>1145.2</v>
      </c>
      <c r="G70" s="45">
        <f>G$14</f>
        <v>1145.2</v>
      </c>
      <c r="H70" s="24"/>
      <c r="I70" s="39"/>
      <c r="J70" s="24"/>
      <c r="K70" s="24"/>
      <c r="L70" s="24"/>
      <c r="M70" s="24"/>
      <c r="N70" s="24"/>
    </row>
    <row r="71" spans="1:14" ht="12.75" customHeight="1" outlineLevel="1" x14ac:dyDescent="0.25">
      <c r="A71" s="41" t="s">
        <v>178</v>
      </c>
      <c r="B71" s="42" t="s">
        <v>90</v>
      </c>
      <c r="C71" s="43" t="s">
        <v>79</v>
      </c>
      <c r="D71" s="44">
        <f>D$15</f>
        <v>1071.42</v>
      </c>
      <c r="E71" s="44">
        <f t="shared" ref="E71:G71" si="31">E$15</f>
        <v>1716.97</v>
      </c>
      <c r="F71" s="44">
        <f t="shared" si="31"/>
        <v>2222.89</v>
      </c>
      <c r="G71" s="45">
        <f t="shared" si="31"/>
        <v>3559.77</v>
      </c>
      <c r="H71" s="24"/>
      <c r="I71" s="39"/>
      <c r="J71" s="24"/>
      <c r="K71" s="24"/>
      <c r="L71" s="24"/>
      <c r="M71" s="24"/>
      <c r="N71" s="24"/>
    </row>
    <row r="72" spans="1:14" ht="12.75" customHeight="1" outlineLevel="1" x14ac:dyDescent="0.25">
      <c r="A72" s="41" t="s">
        <v>179</v>
      </c>
      <c r="B72" s="42" t="s">
        <v>83</v>
      </c>
      <c r="C72" s="43" t="s">
        <v>79</v>
      </c>
      <c r="D72" s="44">
        <f>$D$16</f>
        <v>6.14</v>
      </c>
      <c r="E72" s="44">
        <f>$E$16</f>
        <v>6.14</v>
      </c>
      <c r="F72" s="44">
        <f>$F$16</f>
        <v>6.14</v>
      </c>
      <c r="G72" s="45">
        <f>$G$16</f>
        <v>6.14</v>
      </c>
      <c r="H72" s="24"/>
      <c r="I72" s="39"/>
      <c r="J72" s="24"/>
      <c r="K72" s="24"/>
      <c r="L72" s="24"/>
      <c r="M72" s="24"/>
      <c r="N72" s="24"/>
    </row>
    <row r="73" spans="1:14" ht="12.75" customHeight="1" outlineLevel="1" x14ac:dyDescent="0.25">
      <c r="A73" s="41" t="s">
        <v>180</v>
      </c>
      <c r="B73" s="42" t="s">
        <v>81</v>
      </c>
      <c r="C73" s="43" t="s">
        <v>79</v>
      </c>
      <c r="D73" s="44">
        <v>110.23</v>
      </c>
      <c r="E73" s="44">
        <f>D73</f>
        <v>110.23</v>
      </c>
      <c r="F73" s="44">
        <f>D73</f>
        <v>110.23</v>
      </c>
      <c r="G73" s="45">
        <f>D73</f>
        <v>110.23</v>
      </c>
      <c r="H73" s="24"/>
      <c r="I73" s="39"/>
      <c r="J73" s="24"/>
      <c r="K73" s="24"/>
      <c r="L73" s="24"/>
      <c r="M73" s="24"/>
      <c r="N73" s="24"/>
    </row>
    <row r="74" spans="1:14" ht="12.75" customHeight="1" x14ac:dyDescent="0.25">
      <c r="A74" s="80" t="s">
        <v>181</v>
      </c>
      <c r="B74" s="81" t="s">
        <v>120</v>
      </c>
      <c r="C74" s="82" t="s">
        <v>76</v>
      </c>
      <c r="D74" s="83">
        <f>ROUND(((D75+D76+D78+D77)/1000),5)</f>
        <v>4.53911</v>
      </c>
      <c r="E74" s="83">
        <f t="shared" ref="E74:G74" si="32">ROUND(((E75+E76+E78+E77)/1000),5)</f>
        <v>5.18466</v>
      </c>
      <c r="F74" s="83">
        <f t="shared" si="32"/>
        <v>5.6905799999999997</v>
      </c>
      <c r="G74" s="84">
        <f t="shared" si="32"/>
        <v>7.0274599999999996</v>
      </c>
      <c r="H74" s="24"/>
      <c r="I74" s="39"/>
      <c r="J74" s="24"/>
      <c r="K74" s="24"/>
      <c r="L74" s="24"/>
      <c r="M74" s="24"/>
      <c r="N74" s="24"/>
    </row>
    <row r="75" spans="1:14" ht="12.75" customHeight="1" outlineLevel="1" x14ac:dyDescent="0.25">
      <c r="A75" s="41" t="s">
        <v>182</v>
      </c>
      <c r="B75" s="42" t="s">
        <v>78</v>
      </c>
      <c r="C75" s="43" t="s">
        <v>79</v>
      </c>
      <c r="D75" s="44">
        <f>D$19</f>
        <v>3351.32</v>
      </c>
      <c r="E75" s="44">
        <f t="shared" ref="E75:G75" si="33">E$19</f>
        <v>3351.32</v>
      </c>
      <c r="F75" s="44">
        <f t="shared" si="33"/>
        <v>3351.32</v>
      </c>
      <c r="G75" s="45">
        <f t="shared" si="33"/>
        <v>3351.32</v>
      </c>
      <c r="H75" s="24"/>
      <c r="I75" s="39"/>
      <c r="J75" s="24"/>
      <c r="K75" s="24"/>
      <c r="L75" s="24"/>
      <c r="M75" s="24"/>
      <c r="N75" s="24"/>
    </row>
    <row r="76" spans="1:14" ht="12.75" customHeight="1" outlineLevel="1" x14ac:dyDescent="0.25">
      <c r="A76" s="41" t="s">
        <v>183</v>
      </c>
      <c r="B76" s="42" t="s">
        <v>90</v>
      </c>
      <c r="C76" s="43" t="s">
        <v>79</v>
      </c>
      <c r="D76" s="44">
        <f>D$15</f>
        <v>1071.42</v>
      </c>
      <c r="E76" s="44">
        <f t="shared" ref="E76:G76" si="34">E$15</f>
        <v>1716.97</v>
      </c>
      <c r="F76" s="44">
        <f t="shared" si="34"/>
        <v>2222.89</v>
      </c>
      <c r="G76" s="45">
        <f t="shared" si="34"/>
        <v>3559.77</v>
      </c>
      <c r="H76" s="24"/>
      <c r="I76" s="39"/>
      <c r="J76" s="24"/>
      <c r="K76" s="24"/>
      <c r="L76" s="24"/>
      <c r="M76" s="24"/>
      <c r="N76" s="24"/>
    </row>
    <row r="77" spans="1:14" ht="12.75" customHeight="1" outlineLevel="1" x14ac:dyDescent="0.25">
      <c r="A77" s="41" t="s">
        <v>184</v>
      </c>
      <c r="B77" s="42" t="s">
        <v>83</v>
      </c>
      <c r="C77" s="43" t="s">
        <v>79</v>
      </c>
      <c r="D77" s="44">
        <f>$D$16</f>
        <v>6.14</v>
      </c>
      <c r="E77" s="44">
        <f>$E$16</f>
        <v>6.14</v>
      </c>
      <c r="F77" s="44">
        <f>$F$16</f>
        <v>6.14</v>
      </c>
      <c r="G77" s="45">
        <f>$G$16</f>
        <v>6.14</v>
      </c>
      <c r="H77" s="24"/>
      <c r="I77" s="39"/>
      <c r="J77" s="24"/>
      <c r="K77" s="24"/>
      <c r="L77" s="24"/>
      <c r="M77" s="24"/>
      <c r="N77" s="24"/>
    </row>
    <row r="78" spans="1:14" ht="12.75" customHeight="1" outlineLevel="1" x14ac:dyDescent="0.25">
      <c r="A78" s="41" t="s">
        <v>185</v>
      </c>
      <c r="B78" s="42" t="s">
        <v>81</v>
      </c>
      <c r="C78" s="43" t="s">
        <v>79</v>
      </c>
      <c r="D78" s="44">
        <v>110.23</v>
      </c>
      <c r="E78" s="44">
        <f>D78</f>
        <v>110.23</v>
      </c>
      <c r="F78" s="44">
        <f>D78</f>
        <v>110.23</v>
      </c>
      <c r="G78" s="45">
        <f>D78</f>
        <v>110.23</v>
      </c>
      <c r="H78" s="24"/>
      <c r="I78" s="39"/>
      <c r="J78" s="24"/>
      <c r="K78" s="24"/>
      <c r="L78" s="24"/>
      <c r="M78" s="24"/>
      <c r="N78" s="24"/>
    </row>
    <row r="79" spans="1:14" ht="12.75" customHeight="1" x14ac:dyDescent="0.25">
      <c r="A79" s="80" t="s">
        <v>186</v>
      </c>
      <c r="B79" s="81" t="s">
        <v>126</v>
      </c>
      <c r="C79" s="82" t="s">
        <v>76</v>
      </c>
      <c r="D79" s="85">
        <f>ROUND(((D80+D81+D83+D82)/1000),5)</f>
        <v>8.6197800000000004</v>
      </c>
      <c r="E79" s="85">
        <f t="shared" ref="E79:G79" si="35">ROUND(((E80+E81+E83+E82)/1000),5)</f>
        <v>9.2653300000000005</v>
      </c>
      <c r="F79" s="85">
        <f t="shared" si="35"/>
        <v>9.7712500000000002</v>
      </c>
      <c r="G79" s="86">
        <f t="shared" si="35"/>
        <v>11.108129999999999</v>
      </c>
      <c r="H79" s="24"/>
      <c r="I79" s="39"/>
      <c r="J79" s="24"/>
      <c r="K79" s="24"/>
      <c r="L79" s="24"/>
      <c r="M79" s="24"/>
      <c r="N79" s="24"/>
    </row>
    <row r="80" spans="1:14" ht="12.75" customHeight="1" outlineLevel="1" x14ac:dyDescent="0.25">
      <c r="A80" s="41" t="s">
        <v>187</v>
      </c>
      <c r="B80" s="42" t="s">
        <v>78</v>
      </c>
      <c r="C80" s="43" t="s">
        <v>79</v>
      </c>
      <c r="D80" s="44">
        <f>D$24</f>
        <v>7431.99</v>
      </c>
      <c r="E80" s="44">
        <f t="shared" ref="E80:G80" si="36">E$24</f>
        <v>7431.99</v>
      </c>
      <c r="F80" s="44">
        <f t="shared" si="36"/>
        <v>7431.99</v>
      </c>
      <c r="G80" s="45">
        <f t="shared" si="36"/>
        <v>7431.99</v>
      </c>
      <c r="H80" s="24"/>
      <c r="I80" s="39"/>
      <c r="J80" s="24"/>
      <c r="K80" s="24"/>
      <c r="L80" s="24"/>
      <c r="M80" s="24"/>
      <c r="N80" s="24"/>
    </row>
    <row r="81" spans="1:14" ht="12.75" customHeight="1" outlineLevel="1" x14ac:dyDescent="0.25">
      <c r="A81" s="41" t="s">
        <v>188</v>
      </c>
      <c r="B81" s="42" t="s">
        <v>90</v>
      </c>
      <c r="C81" s="43" t="s">
        <v>79</v>
      </c>
      <c r="D81" s="44">
        <f>D$15</f>
        <v>1071.42</v>
      </c>
      <c r="E81" s="44">
        <f t="shared" ref="E81:G81" si="37">E$15</f>
        <v>1716.97</v>
      </c>
      <c r="F81" s="44">
        <f t="shared" si="37"/>
        <v>2222.89</v>
      </c>
      <c r="G81" s="45">
        <f t="shared" si="37"/>
        <v>3559.77</v>
      </c>
      <c r="H81" s="24"/>
      <c r="I81" s="39"/>
      <c r="J81" s="24"/>
      <c r="K81" s="24"/>
      <c r="L81" s="24"/>
      <c r="M81" s="24"/>
      <c r="N81" s="24"/>
    </row>
    <row r="82" spans="1:14" ht="12.75" customHeight="1" outlineLevel="1" x14ac:dyDescent="0.25">
      <c r="A82" s="41" t="s">
        <v>189</v>
      </c>
      <c r="B82" s="42" t="s">
        <v>83</v>
      </c>
      <c r="C82" s="43" t="s">
        <v>79</v>
      </c>
      <c r="D82" s="44">
        <f>$D$16</f>
        <v>6.14</v>
      </c>
      <c r="E82" s="44">
        <f>$E$16</f>
        <v>6.14</v>
      </c>
      <c r="F82" s="44">
        <f>$F$16</f>
        <v>6.14</v>
      </c>
      <c r="G82" s="45">
        <f>$G$16</f>
        <v>6.14</v>
      </c>
      <c r="H82" s="24"/>
      <c r="I82" s="39"/>
      <c r="J82" s="24"/>
      <c r="K82" s="24"/>
      <c r="L82" s="24"/>
      <c r="M82" s="24"/>
      <c r="N82" s="24"/>
    </row>
    <row r="83" spans="1:14" ht="12.75" customHeight="1" outlineLevel="1" thickBot="1" x14ac:dyDescent="0.3">
      <c r="A83" s="47" t="s">
        <v>190</v>
      </c>
      <c r="B83" s="48" t="s">
        <v>81</v>
      </c>
      <c r="C83" s="49" t="s">
        <v>79</v>
      </c>
      <c r="D83" s="50">
        <v>110.23</v>
      </c>
      <c r="E83" s="44">
        <f>D83</f>
        <v>110.23</v>
      </c>
      <c r="F83" s="44">
        <f>D83</f>
        <v>110.23</v>
      </c>
      <c r="G83" s="45">
        <f>D83</f>
        <v>110.23</v>
      </c>
      <c r="H83" s="24"/>
      <c r="I83" s="39"/>
      <c r="J83" s="24"/>
      <c r="K83" s="24"/>
      <c r="L83" s="24"/>
      <c r="M83" s="24"/>
      <c r="N83" s="24"/>
    </row>
    <row r="84" spans="1:14" ht="12.75" customHeight="1" x14ac:dyDescent="0.25">
      <c r="A84" s="87" t="s">
        <v>191</v>
      </c>
      <c r="B84" s="150" t="s">
        <v>132</v>
      </c>
      <c r="C84" s="151"/>
      <c r="D84" s="151"/>
      <c r="E84" s="151"/>
      <c r="F84" s="151"/>
      <c r="G84" s="152"/>
      <c r="H84" s="24"/>
      <c r="I84" s="39"/>
      <c r="J84" s="24"/>
      <c r="K84" s="24"/>
      <c r="L84" s="24"/>
      <c r="M84" s="24"/>
      <c r="N84" s="24"/>
    </row>
    <row r="85" spans="1:14" ht="12.75" customHeight="1" x14ac:dyDescent="0.25">
      <c r="A85" s="80" t="s">
        <v>192</v>
      </c>
      <c r="B85" s="81" t="s">
        <v>114</v>
      </c>
      <c r="C85" s="82" t="s">
        <v>76</v>
      </c>
      <c r="D85" s="83">
        <f>ROUND(((D86+D87+D89+D88)/1000),5)</f>
        <v>2.3329900000000001</v>
      </c>
      <c r="E85" s="83">
        <f t="shared" ref="E85:G85" si="38">ROUND(((E86+E87+E89+E88)/1000),5)</f>
        <v>2.9785400000000002</v>
      </c>
      <c r="F85" s="83">
        <f t="shared" si="38"/>
        <v>3.4844599999999999</v>
      </c>
      <c r="G85" s="84">
        <f t="shared" si="38"/>
        <v>4.8213400000000002</v>
      </c>
      <c r="H85" s="24"/>
      <c r="I85" s="39"/>
      <c r="J85" s="24"/>
      <c r="K85" s="24"/>
      <c r="L85" s="24"/>
      <c r="M85" s="24"/>
      <c r="N85" s="24"/>
    </row>
    <row r="86" spans="1:14" ht="12.75" customHeight="1" outlineLevel="1" x14ac:dyDescent="0.25">
      <c r="A86" s="41" t="s">
        <v>193</v>
      </c>
      <c r="B86" s="42" t="s">
        <v>78</v>
      </c>
      <c r="C86" s="43" t="s">
        <v>79</v>
      </c>
      <c r="D86" s="44">
        <f>D$30</f>
        <v>1145.2</v>
      </c>
      <c r="E86" s="44">
        <f t="shared" ref="E86:G86" si="39">E$30</f>
        <v>1145.2</v>
      </c>
      <c r="F86" s="44">
        <f t="shared" si="39"/>
        <v>1145.2</v>
      </c>
      <c r="G86" s="45">
        <f t="shared" si="39"/>
        <v>1145.2</v>
      </c>
      <c r="H86" s="24"/>
      <c r="I86" s="39"/>
      <c r="J86" s="24"/>
      <c r="K86" s="24"/>
      <c r="L86" s="24"/>
      <c r="M86" s="24"/>
      <c r="N86" s="24"/>
    </row>
    <row r="87" spans="1:14" ht="12.75" customHeight="1" outlineLevel="1" x14ac:dyDescent="0.25">
      <c r="A87" s="41" t="s">
        <v>194</v>
      </c>
      <c r="B87" s="42" t="s">
        <v>90</v>
      </c>
      <c r="C87" s="43" t="s">
        <v>79</v>
      </c>
      <c r="D87" s="44">
        <f>D$15</f>
        <v>1071.42</v>
      </c>
      <c r="E87" s="44">
        <f t="shared" ref="E87:G87" si="40">E$15</f>
        <v>1716.97</v>
      </c>
      <c r="F87" s="44">
        <f t="shared" si="40"/>
        <v>2222.89</v>
      </c>
      <c r="G87" s="45">
        <f t="shared" si="40"/>
        <v>3559.77</v>
      </c>
      <c r="H87" s="24"/>
      <c r="I87" s="39"/>
      <c r="J87" s="24"/>
      <c r="K87" s="24"/>
      <c r="L87" s="24"/>
      <c r="M87" s="24"/>
      <c r="N87" s="24"/>
    </row>
    <row r="88" spans="1:14" ht="12.75" customHeight="1" outlineLevel="1" x14ac:dyDescent="0.25">
      <c r="A88" s="41" t="s">
        <v>195</v>
      </c>
      <c r="B88" s="42" t="s">
        <v>83</v>
      </c>
      <c r="C88" s="43" t="s">
        <v>79</v>
      </c>
      <c r="D88" s="44">
        <f>$D$16</f>
        <v>6.14</v>
      </c>
      <c r="E88" s="44">
        <f>$E$16</f>
        <v>6.14</v>
      </c>
      <c r="F88" s="44">
        <f>$F$16</f>
        <v>6.14</v>
      </c>
      <c r="G88" s="45">
        <f>$G$16</f>
        <v>6.14</v>
      </c>
      <c r="H88" s="24"/>
      <c r="I88" s="39"/>
      <c r="J88" s="24"/>
      <c r="K88" s="24"/>
      <c r="L88" s="24"/>
      <c r="M88" s="24"/>
      <c r="N88" s="24"/>
    </row>
    <row r="89" spans="1:14" ht="12.75" customHeight="1" outlineLevel="1" x14ac:dyDescent="0.25">
      <c r="A89" s="41" t="s">
        <v>196</v>
      </c>
      <c r="B89" s="42" t="s">
        <v>81</v>
      </c>
      <c r="C89" s="43" t="s">
        <v>79</v>
      </c>
      <c r="D89" s="44">
        <v>110.23</v>
      </c>
      <c r="E89" s="44">
        <f>D89</f>
        <v>110.23</v>
      </c>
      <c r="F89" s="44">
        <f>D89</f>
        <v>110.23</v>
      </c>
      <c r="G89" s="45">
        <f>D89</f>
        <v>110.23</v>
      </c>
      <c r="H89" s="24"/>
      <c r="I89" s="39"/>
      <c r="J89" s="24"/>
      <c r="K89" s="24"/>
      <c r="L89" s="24"/>
      <c r="M89" s="24"/>
      <c r="N89" s="24"/>
    </row>
    <row r="90" spans="1:14" ht="12.75" customHeight="1" x14ac:dyDescent="0.25">
      <c r="A90" s="80" t="s">
        <v>197</v>
      </c>
      <c r="B90" s="81" t="s">
        <v>139</v>
      </c>
      <c r="C90" s="82" t="s">
        <v>76</v>
      </c>
      <c r="D90" s="83">
        <f>ROUND(((D91+D92+D94+D93)/1000),5)</f>
        <v>6.1494900000000001</v>
      </c>
      <c r="E90" s="83">
        <f t="shared" ref="E90:G90" si="41">ROUND(((E91+E92+E94+E93)/1000),5)</f>
        <v>6.7950400000000002</v>
      </c>
      <c r="F90" s="83">
        <f t="shared" si="41"/>
        <v>7.3009599999999999</v>
      </c>
      <c r="G90" s="84">
        <f t="shared" si="41"/>
        <v>8.6378400000000006</v>
      </c>
      <c r="H90" s="24"/>
      <c r="I90" s="39"/>
      <c r="J90" s="24"/>
      <c r="K90" s="24"/>
      <c r="L90" s="24"/>
      <c r="M90" s="24"/>
      <c r="N90" s="24"/>
    </row>
    <row r="91" spans="1:14" ht="12.75" customHeight="1" outlineLevel="1" x14ac:dyDescent="0.25">
      <c r="A91" s="41" t="s">
        <v>198</v>
      </c>
      <c r="B91" s="42" t="s">
        <v>78</v>
      </c>
      <c r="C91" s="43" t="s">
        <v>79</v>
      </c>
      <c r="D91" s="44">
        <f>D$35</f>
        <v>4961.7</v>
      </c>
      <c r="E91" s="44">
        <f t="shared" ref="E91:G91" si="42">E$35</f>
        <v>4961.7</v>
      </c>
      <c r="F91" s="44">
        <f t="shared" si="42"/>
        <v>4961.7</v>
      </c>
      <c r="G91" s="45">
        <f t="shared" si="42"/>
        <v>4961.7</v>
      </c>
      <c r="H91" s="24"/>
      <c r="I91" s="39"/>
      <c r="J91" s="24"/>
      <c r="K91" s="24"/>
      <c r="L91" s="24"/>
      <c r="M91" s="24"/>
      <c r="N91" s="24"/>
    </row>
    <row r="92" spans="1:14" ht="12.75" customHeight="1" outlineLevel="1" x14ac:dyDescent="0.25">
      <c r="A92" s="41" t="s">
        <v>199</v>
      </c>
      <c r="B92" s="42" t="s">
        <v>90</v>
      </c>
      <c r="C92" s="43" t="s">
        <v>79</v>
      </c>
      <c r="D92" s="44">
        <f>D$15</f>
        <v>1071.42</v>
      </c>
      <c r="E92" s="44">
        <f t="shared" ref="E92:G92" si="43">E$15</f>
        <v>1716.97</v>
      </c>
      <c r="F92" s="44">
        <f t="shared" si="43"/>
        <v>2222.89</v>
      </c>
      <c r="G92" s="45">
        <f t="shared" si="43"/>
        <v>3559.77</v>
      </c>
      <c r="H92" s="24"/>
      <c r="I92" s="39"/>
      <c r="J92" s="24"/>
      <c r="K92" s="24"/>
      <c r="L92" s="24"/>
      <c r="M92" s="24"/>
      <c r="N92" s="24"/>
    </row>
    <row r="93" spans="1:14" ht="12.75" customHeight="1" outlineLevel="1" x14ac:dyDescent="0.25">
      <c r="A93" s="41" t="s">
        <v>200</v>
      </c>
      <c r="B93" s="42" t="s">
        <v>83</v>
      </c>
      <c r="C93" s="43" t="s">
        <v>79</v>
      </c>
      <c r="D93" s="44">
        <f>$D$16</f>
        <v>6.14</v>
      </c>
      <c r="E93" s="44">
        <f>$E$16</f>
        <v>6.14</v>
      </c>
      <c r="F93" s="44">
        <f>$F$16</f>
        <v>6.14</v>
      </c>
      <c r="G93" s="45">
        <f>$G$16</f>
        <v>6.14</v>
      </c>
      <c r="H93" s="24"/>
      <c r="I93" s="39"/>
      <c r="J93" s="24"/>
      <c r="K93" s="24"/>
      <c r="L93" s="24"/>
      <c r="M93" s="24"/>
      <c r="N93" s="24"/>
    </row>
    <row r="94" spans="1:14" ht="12.75" customHeight="1" outlineLevel="1" thickBot="1" x14ac:dyDescent="0.3">
      <c r="A94" s="47" t="s">
        <v>201</v>
      </c>
      <c r="B94" s="48" t="s">
        <v>81</v>
      </c>
      <c r="C94" s="49" t="s">
        <v>79</v>
      </c>
      <c r="D94" s="50">
        <v>110.23</v>
      </c>
      <c r="E94" s="50">
        <f>D94</f>
        <v>110.23</v>
      </c>
      <c r="F94" s="50">
        <f>D94</f>
        <v>110.23</v>
      </c>
      <c r="G94" s="51">
        <f>D94</f>
        <v>110.23</v>
      </c>
      <c r="H94" s="24"/>
      <c r="I94" s="39"/>
      <c r="J94" s="24"/>
      <c r="K94" s="24"/>
      <c r="L94" s="24"/>
      <c r="M94" s="24"/>
      <c r="N94" s="24"/>
    </row>
    <row r="95" spans="1:14" ht="15" customHeight="1" x14ac:dyDescent="0.25">
      <c r="A95" s="130" t="s">
        <v>84</v>
      </c>
      <c r="B95" s="130"/>
      <c r="C95" s="52"/>
      <c r="D95" s="52"/>
      <c r="E95" s="52"/>
      <c r="F95" s="52"/>
      <c r="G95" s="52"/>
      <c r="H95" s="24"/>
      <c r="I95" s="24"/>
      <c r="J95" s="24"/>
      <c r="K95" s="24"/>
      <c r="L95" s="24"/>
      <c r="M95" s="24"/>
      <c r="N95" s="24"/>
    </row>
    <row r="96" spans="1:14" x14ac:dyDescent="0.25">
      <c r="A96" s="131" t="s">
        <v>2909</v>
      </c>
      <c r="B96" s="131"/>
      <c r="C96" s="131"/>
      <c r="D96" s="131"/>
      <c r="E96" s="131"/>
      <c r="F96" s="131"/>
      <c r="G96" s="131"/>
      <c r="H96" s="24"/>
      <c r="I96" s="24"/>
      <c r="J96" s="24"/>
      <c r="K96" s="24"/>
      <c r="L96" s="24"/>
      <c r="M96" s="24"/>
      <c r="N96" s="24"/>
    </row>
    <row r="97" spans="1:14" x14ac:dyDescent="0.25">
      <c r="A97" s="131"/>
      <c r="B97" s="131"/>
      <c r="C97" s="131"/>
      <c r="D97" s="131"/>
      <c r="E97" s="131"/>
      <c r="F97" s="131"/>
      <c r="G97" s="131"/>
    </row>
    <row r="98" spans="1:14" x14ac:dyDescent="0.25">
      <c r="A98" s="54"/>
      <c r="B98" s="55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</row>
    <row r="99" spans="1:14" x14ac:dyDescent="0.25">
      <c r="A99" s="54"/>
      <c r="B99" s="56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</row>
    <row r="100" spans="1:14" ht="16.5" customHeight="1" x14ac:dyDescent="0.25"/>
    <row r="101" spans="1:14" x14ac:dyDescent="0.25">
      <c r="A101" s="24"/>
      <c r="B101" s="24"/>
      <c r="C101" s="24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24"/>
    </row>
    <row r="102" spans="1:14" x14ac:dyDescent="0.25">
      <c r="A102" s="24"/>
      <c r="B102" s="24"/>
      <c r="C102" s="24"/>
      <c r="D102" s="59"/>
      <c r="E102" s="59"/>
      <c r="F102" s="59"/>
      <c r="G102" s="59"/>
      <c r="H102" s="59"/>
      <c r="I102" s="60"/>
      <c r="J102" s="60"/>
      <c r="K102" s="60"/>
      <c r="L102" s="60"/>
      <c r="M102" s="60"/>
      <c r="N102" s="59"/>
    </row>
    <row r="103" spans="1:14" x14ac:dyDescent="0.25">
      <c r="A103" s="24"/>
      <c r="B103" s="24"/>
      <c r="C103" s="24"/>
      <c r="D103" s="59"/>
      <c r="E103" s="59"/>
      <c r="F103" s="59"/>
      <c r="G103" s="59"/>
      <c r="H103" s="59"/>
      <c r="I103" s="59"/>
      <c r="J103" s="61"/>
      <c r="K103" s="61"/>
      <c r="L103" s="61"/>
      <c r="M103" s="61"/>
      <c r="N103" s="59"/>
    </row>
    <row r="104" spans="1:14" x14ac:dyDescent="0.25">
      <c r="A104" s="24"/>
      <c r="B104" s="24"/>
      <c r="C104" s="24"/>
      <c r="D104" s="24"/>
      <c r="E104" s="24"/>
      <c r="F104" s="24"/>
      <c r="G104" s="24"/>
      <c r="H104" s="24"/>
      <c r="I104" s="24"/>
    </row>
  </sheetData>
  <mergeCells count="20">
    <mergeCell ref="B39:G39"/>
    <mergeCell ref="A1:G1"/>
    <mergeCell ref="A2:G4"/>
    <mergeCell ref="A5:A7"/>
    <mergeCell ref="B5:B7"/>
    <mergeCell ref="C5:C7"/>
    <mergeCell ref="D5:G5"/>
    <mergeCell ref="D6:G6"/>
    <mergeCell ref="B9:G9"/>
    <mergeCell ref="B10:G10"/>
    <mergeCell ref="B11:G11"/>
    <mergeCell ref="B12:G12"/>
    <mergeCell ref="B28:G28"/>
    <mergeCell ref="A96:G97"/>
    <mergeCell ref="B40:G40"/>
    <mergeCell ref="B56:G56"/>
    <mergeCell ref="B67:G67"/>
    <mergeCell ref="B68:G68"/>
    <mergeCell ref="B84:G84"/>
    <mergeCell ref="A95:B95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Страница 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EC27C-F6CE-4750-9064-A8F525A8C6F5}">
  <sheetPr>
    <tabColor rgb="FF00B0F0"/>
    <pageSetUpPr fitToPage="1"/>
  </sheetPr>
  <dimension ref="A1:AA640"/>
  <sheetViews>
    <sheetView view="pageBreakPreview" topLeftCell="B1" zoomScale="76" zoomScaleNormal="100" zoomScaleSheetLayoutView="76" workbookViewId="0">
      <pane ySplit="4" topLeftCell="A583" activePane="bottomLeft" state="frozen"/>
      <selection activeCell="A34" sqref="A34:XFD34"/>
      <selection pane="bottomLeft" activeCell="A34" sqref="A34:XFD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75" t="s">
        <v>202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5" x14ac:dyDescent="0.25">
      <c r="A4" s="178" t="s">
        <v>203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A5" s="164" t="s">
        <v>204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6"/>
    </row>
    <row r="6" spans="1:27" ht="27" customHeight="1" x14ac:dyDescent="0.2">
      <c r="A6" s="26" t="s">
        <v>64</v>
      </c>
      <c r="B6" s="27" t="s">
        <v>205</v>
      </c>
      <c r="C6" s="26" t="s">
        <v>206</v>
      </c>
      <c r="D6" s="27" t="s">
        <v>207</v>
      </c>
      <c r="E6" s="27" t="s">
        <v>208</v>
      </c>
      <c r="F6" s="27" t="s">
        <v>209</v>
      </c>
      <c r="G6" s="27" t="s">
        <v>210</v>
      </c>
      <c r="H6" s="27" t="s">
        <v>211</v>
      </c>
      <c r="I6" s="27" t="s">
        <v>212</v>
      </c>
      <c r="J6" s="27" t="s">
        <v>213</v>
      </c>
      <c r="K6" s="27" t="s">
        <v>214</v>
      </c>
      <c r="L6" s="27" t="s">
        <v>215</v>
      </c>
      <c r="M6" s="27" t="s">
        <v>216</v>
      </c>
      <c r="N6" s="27" t="s">
        <v>217</v>
      </c>
      <c r="O6" s="27" t="s">
        <v>218</v>
      </c>
      <c r="P6" s="27" t="s">
        <v>219</v>
      </c>
      <c r="Q6" s="27" t="s">
        <v>220</v>
      </c>
      <c r="R6" s="27" t="s">
        <v>221</v>
      </c>
      <c r="S6" s="27" t="s">
        <v>222</v>
      </c>
      <c r="T6" s="27" t="s">
        <v>223</v>
      </c>
      <c r="U6" s="27" t="s">
        <v>224</v>
      </c>
      <c r="V6" s="27" t="s">
        <v>225</v>
      </c>
      <c r="W6" s="27" t="s">
        <v>226</v>
      </c>
      <c r="X6" s="27" t="s">
        <v>227</v>
      </c>
      <c r="Y6" s="27" t="s">
        <v>228</v>
      </c>
      <c r="Z6" s="27" t="s">
        <v>229</v>
      </c>
      <c r="AA6" s="27" t="s">
        <v>230</v>
      </c>
    </row>
    <row r="7" spans="1:27" x14ac:dyDescent="0.2">
      <c r="A7" s="90" t="s">
        <v>231</v>
      </c>
      <c r="B7" s="28" t="str">
        <f>"01"&amp;"."&amp;$B$639&amp;"."&amp;$B$640</f>
        <v>01.04.2023</v>
      </c>
      <c r="C7" s="82" t="s">
        <v>76</v>
      </c>
      <c r="D7" s="83">
        <f>ROUND(((D8+D9+D11+D10)/1000),5)</f>
        <v>2.5971600000000001</v>
      </c>
      <c r="E7" s="83">
        <f>ROUND(((E8+E9+E11+E10)/1000),5)</f>
        <v>2.5159899999999999</v>
      </c>
      <c r="F7" s="83">
        <f>ROUND(((F8+F9+F11+F10)/1000),5)</f>
        <v>2.50441</v>
      </c>
      <c r="G7" s="83">
        <f t="shared" ref="G7:AA7" si="0">ROUND(((G8+G9+G11+G10)/1000),5)</f>
        <v>2.4955599999999998</v>
      </c>
      <c r="H7" s="83">
        <f t="shared" si="0"/>
        <v>2.5074200000000002</v>
      </c>
      <c r="I7" s="83">
        <f t="shared" si="0"/>
        <v>2.5157799999999999</v>
      </c>
      <c r="J7" s="83">
        <f t="shared" si="0"/>
        <v>2.51823</v>
      </c>
      <c r="K7" s="83">
        <f t="shared" si="0"/>
        <v>2.7386300000000001</v>
      </c>
      <c r="L7" s="83">
        <f t="shared" si="0"/>
        <v>2.9276900000000001</v>
      </c>
      <c r="M7" s="83">
        <f t="shared" si="0"/>
        <v>2.9585599999999999</v>
      </c>
      <c r="N7" s="83">
        <f t="shared" si="0"/>
        <v>2.9943499999999998</v>
      </c>
      <c r="O7" s="83">
        <f t="shared" si="0"/>
        <v>3.02976</v>
      </c>
      <c r="P7" s="83">
        <f t="shared" si="0"/>
        <v>3.0144000000000002</v>
      </c>
      <c r="Q7" s="83">
        <f t="shared" si="0"/>
        <v>3.0091899999999998</v>
      </c>
      <c r="R7" s="83">
        <f t="shared" si="0"/>
        <v>2.9991699999999999</v>
      </c>
      <c r="S7" s="83">
        <f t="shared" si="0"/>
        <v>3.0002900000000001</v>
      </c>
      <c r="T7" s="83">
        <f t="shared" si="0"/>
        <v>2.9997500000000001</v>
      </c>
      <c r="U7" s="83">
        <f t="shared" si="0"/>
        <v>2.9893200000000002</v>
      </c>
      <c r="V7" s="83">
        <f t="shared" si="0"/>
        <v>2.9927999999999999</v>
      </c>
      <c r="W7" s="83">
        <f t="shared" si="0"/>
        <v>3.0276299999999998</v>
      </c>
      <c r="X7" s="83">
        <f t="shared" si="0"/>
        <v>3.0142699999999998</v>
      </c>
      <c r="Y7" s="83">
        <f t="shared" si="0"/>
        <v>2.9571700000000001</v>
      </c>
      <c r="Z7" s="83">
        <f t="shared" si="0"/>
        <v>2.8771399999999998</v>
      </c>
      <c r="AA7" s="83">
        <f t="shared" si="0"/>
        <v>2.75332</v>
      </c>
    </row>
    <row r="8" spans="1:27" ht="12.75" customHeight="1" outlineLevel="1" x14ac:dyDescent="0.2">
      <c r="A8" s="91" t="s">
        <v>232</v>
      </c>
      <c r="B8" s="63" t="s">
        <v>233</v>
      </c>
      <c r="C8" s="43" t="s">
        <v>79</v>
      </c>
      <c r="D8" s="44">
        <v>1188.9100000000001</v>
      </c>
      <c r="E8" s="44">
        <v>1107.74</v>
      </c>
      <c r="F8" s="44">
        <v>1096.1600000000001</v>
      </c>
      <c r="G8" s="44">
        <v>1087.31</v>
      </c>
      <c r="H8" s="44">
        <v>1099.17</v>
      </c>
      <c r="I8" s="44">
        <v>1107.53</v>
      </c>
      <c r="J8" s="44">
        <v>1109.98</v>
      </c>
      <c r="K8" s="44">
        <v>1330.38</v>
      </c>
      <c r="L8" s="44">
        <v>1519.44</v>
      </c>
      <c r="M8" s="44">
        <v>1550.31</v>
      </c>
      <c r="N8" s="44">
        <v>1586.1</v>
      </c>
      <c r="O8" s="44">
        <v>1621.51</v>
      </c>
      <c r="P8" s="44">
        <v>1606.15</v>
      </c>
      <c r="Q8" s="44">
        <v>1600.94</v>
      </c>
      <c r="R8" s="44">
        <v>1590.92</v>
      </c>
      <c r="S8" s="44">
        <v>1592.04</v>
      </c>
      <c r="T8" s="44">
        <v>1591.5</v>
      </c>
      <c r="U8" s="44">
        <v>1581.07</v>
      </c>
      <c r="V8" s="44">
        <v>1584.55</v>
      </c>
      <c r="W8" s="44">
        <v>1619.38</v>
      </c>
      <c r="X8" s="44">
        <v>1606.02</v>
      </c>
      <c r="Y8" s="44">
        <v>1548.92</v>
      </c>
      <c r="Z8" s="44">
        <v>1468.89</v>
      </c>
      <c r="AA8" s="44">
        <v>1345.07</v>
      </c>
    </row>
    <row r="9" spans="1:27" ht="12.75" customHeight="1" outlineLevel="1" x14ac:dyDescent="0.2">
      <c r="A9" s="91" t="s">
        <v>234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1" t="s">
        <v>235</v>
      </c>
      <c r="B10" s="63" t="s">
        <v>83</v>
      </c>
      <c r="C10" s="43" t="s">
        <v>79</v>
      </c>
      <c r="D10" s="44">
        <v>6.14</v>
      </c>
      <c r="E10" s="44">
        <v>6.14</v>
      </c>
      <c r="F10" s="44">
        <v>6.14</v>
      </c>
      <c r="G10" s="44">
        <v>6.14</v>
      </c>
      <c r="H10" s="44">
        <v>6.14</v>
      </c>
      <c r="I10" s="44">
        <v>6.14</v>
      </c>
      <c r="J10" s="44">
        <v>6.14</v>
      </c>
      <c r="K10" s="44">
        <v>6.14</v>
      </c>
      <c r="L10" s="44">
        <v>6.14</v>
      </c>
      <c r="M10" s="44">
        <v>6.14</v>
      </c>
      <c r="N10" s="44">
        <v>6.14</v>
      </c>
      <c r="O10" s="44">
        <v>6.14</v>
      </c>
      <c r="P10" s="44">
        <v>6.14</v>
      </c>
      <c r="Q10" s="44">
        <v>6.14</v>
      </c>
      <c r="R10" s="44">
        <v>6.14</v>
      </c>
      <c r="S10" s="44">
        <v>6.14</v>
      </c>
      <c r="T10" s="44">
        <v>6.14</v>
      </c>
      <c r="U10" s="44">
        <v>6.14</v>
      </c>
      <c r="V10" s="44">
        <v>6.14</v>
      </c>
      <c r="W10" s="44">
        <v>6.14</v>
      </c>
      <c r="X10" s="44">
        <v>6.14</v>
      </c>
      <c r="Y10" s="44">
        <v>6.14</v>
      </c>
      <c r="Z10" s="44">
        <v>6.14</v>
      </c>
      <c r="AA10" s="44">
        <v>6.14</v>
      </c>
    </row>
    <row r="11" spans="1:27" ht="12.75" customHeight="1" outlineLevel="1" x14ac:dyDescent="0.2">
      <c r="A11" s="91" t="s">
        <v>236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x14ac:dyDescent="0.2">
      <c r="A12" s="90" t="s">
        <v>237</v>
      </c>
      <c r="B12" s="28" t="str">
        <f>"02"&amp;"."&amp;$B$639&amp;"."&amp;$B$640</f>
        <v>02.04.2023</v>
      </c>
      <c r="C12" s="82" t="s">
        <v>76</v>
      </c>
      <c r="D12" s="83">
        <f>ROUND(((D13+D14+D16+D15)/1000),5)</f>
        <v>2.5259999999999998</v>
      </c>
      <c r="E12" s="83">
        <f>ROUND(((E13+E14+E16+E15)/1000),5)</f>
        <v>2.48021</v>
      </c>
      <c r="F12" s="83">
        <f>ROUND(((F13+F14+F16+F15)/1000),5)</f>
        <v>2.4221699999999999</v>
      </c>
      <c r="G12" s="83">
        <f t="shared" ref="G12:AA12" si="3">ROUND(((G13+G14+G16+G15)/1000),5)</f>
        <v>2.41344</v>
      </c>
      <c r="H12" s="83">
        <f t="shared" si="3"/>
        <v>2.419</v>
      </c>
      <c r="I12" s="83">
        <f t="shared" si="3"/>
        <v>2.43391</v>
      </c>
      <c r="J12" s="83">
        <f t="shared" si="3"/>
        <v>2.41303</v>
      </c>
      <c r="K12" s="83">
        <f t="shared" si="3"/>
        <v>2.46672</v>
      </c>
      <c r="L12" s="83">
        <f t="shared" si="3"/>
        <v>2.6951499999999999</v>
      </c>
      <c r="M12" s="83">
        <f t="shared" si="3"/>
        <v>2.7701500000000001</v>
      </c>
      <c r="N12" s="83">
        <f t="shared" si="3"/>
        <v>2.81148</v>
      </c>
      <c r="O12" s="83">
        <f t="shared" si="3"/>
        <v>2.8206199999999999</v>
      </c>
      <c r="P12" s="83">
        <f t="shared" si="3"/>
        <v>2.8210199999999999</v>
      </c>
      <c r="Q12" s="83">
        <f t="shared" si="3"/>
        <v>2.84138</v>
      </c>
      <c r="R12" s="83">
        <f t="shared" si="3"/>
        <v>2.8348</v>
      </c>
      <c r="S12" s="83">
        <f t="shared" si="3"/>
        <v>2.8078699999999999</v>
      </c>
      <c r="T12" s="83">
        <f t="shared" si="3"/>
        <v>2.8059500000000002</v>
      </c>
      <c r="U12" s="83">
        <f t="shared" si="3"/>
        <v>2.82037</v>
      </c>
      <c r="V12" s="83">
        <f t="shared" si="3"/>
        <v>2.9931299999999998</v>
      </c>
      <c r="W12" s="83">
        <f t="shared" si="3"/>
        <v>3.05722</v>
      </c>
      <c r="X12" s="83">
        <f t="shared" si="3"/>
        <v>3.02623</v>
      </c>
      <c r="Y12" s="83">
        <f t="shared" si="3"/>
        <v>2.8982000000000001</v>
      </c>
      <c r="Z12" s="83">
        <f t="shared" si="3"/>
        <v>2.7257699999999998</v>
      </c>
      <c r="AA12" s="83">
        <f t="shared" si="3"/>
        <v>2.6545800000000002</v>
      </c>
    </row>
    <row r="13" spans="1:27" ht="12.75" customHeight="1" outlineLevel="1" x14ac:dyDescent="0.2">
      <c r="A13" s="91" t="s">
        <v>238</v>
      </c>
      <c r="B13" s="63" t="s">
        <v>233</v>
      </c>
      <c r="C13" s="43" t="s">
        <v>79</v>
      </c>
      <c r="D13" s="44">
        <v>1117.75</v>
      </c>
      <c r="E13" s="44">
        <v>1071.96</v>
      </c>
      <c r="F13" s="44">
        <v>1013.92</v>
      </c>
      <c r="G13" s="44">
        <v>1005.19</v>
      </c>
      <c r="H13" s="44">
        <v>1010.75</v>
      </c>
      <c r="I13" s="44">
        <v>1025.6600000000001</v>
      </c>
      <c r="J13" s="44">
        <v>1004.78</v>
      </c>
      <c r="K13" s="44">
        <v>1058.47</v>
      </c>
      <c r="L13" s="44">
        <v>1286.9000000000001</v>
      </c>
      <c r="M13" s="44">
        <v>1361.9</v>
      </c>
      <c r="N13" s="44">
        <v>1403.23</v>
      </c>
      <c r="O13" s="44">
        <v>1412.37</v>
      </c>
      <c r="P13" s="44">
        <v>1412.77</v>
      </c>
      <c r="Q13" s="44">
        <v>1433.13</v>
      </c>
      <c r="R13" s="44">
        <v>1426.55</v>
      </c>
      <c r="S13" s="44">
        <v>1399.62</v>
      </c>
      <c r="T13" s="44">
        <v>1397.7</v>
      </c>
      <c r="U13" s="44">
        <v>1412.12</v>
      </c>
      <c r="V13" s="44">
        <v>1584.88</v>
      </c>
      <c r="W13" s="44">
        <v>1648.97</v>
      </c>
      <c r="X13" s="44">
        <v>1617.98</v>
      </c>
      <c r="Y13" s="44">
        <v>1489.95</v>
      </c>
      <c r="Z13" s="44">
        <v>1317.52</v>
      </c>
      <c r="AA13" s="44">
        <v>1246.33</v>
      </c>
    </row>
    <row r="14" spans="1:27" ht="12.75" customHeight="1" outlineLevel="1" x14ac:dyDescent="0.2">
      <c r="A14" s="91" t="s">
        <v>239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1" t="s">
        <v>240</v>
      </c>
      <c r="B15" s="63" t="s">
        <v>83</v>
      </c>
      <c r="C15" s="43" t="s">
        <v>79</v>
      </c>
      <c r="D15" s="44">
        <v>6.14</v>
      </c>
      <c r="E15" s="44">
        <v>6.14</v>
      </c>
      <c r="F15" s="44">
        <v>6.14</v>
      </c>
      <c r="G15" s="44">
        <v>6.14</v>
      </c>
      <c r="H15" s="44">
        <v>6.14</v>
      </c>
      <c r="I15" s="44">
        <v>6.14</v>
      </c>
      <c r="J15" s="44">
        <v>6.14</v>
      </c>
      <c r="K15" s="44">
        <v>6.14</v>
      </c>
      <c r="L15" s="44">
        <v>6.14</v>
      </c>
      <c r="M15" s="44">
        <v>6.14</v>
      </c>
      <c r="N15" s="44">
        <v>6.14</v>
      </c>
      <c r="O15" s="44">
        <v>6.14</v>
      </c>
      <c r="P15" s="44">
        <v>6.14</v>
      </c>
      <c r="Q15" s="44">
        <v>6.14</v>
      </c>
      <c r="R15" s="44">
        <v>6.14</v>
      </c>
      <c r="S15" s="44">
        <v>6.14</v>
      </c>
      <c r="T15" s="44">
        <v>6.14</v>
      </c>
      <c r="U15" s="44">
        <v>6.14</v>
      </c>
      <c r="V15" s="44">
        <v>6.14</v>
      </c>
      <c r="W15" s="44">
        <v>6.14</v>
      </c>
      <c r="X15" s="44">
        <v>6.14</v>
      </c>
      <c r="Y15" s="44">
        <v>6.14</v>
      </c>
      <c r="Z15" s="44">
        <v>6.14</v>
      </c>
      <c r="AA15" s="44">
        <v>6.14</v>
      </c>
    </row>
    <row r="16" spans="1:27" ht="12.75" customHeight="1" outlineLevel="1" x14ac:dyDescent="0.2">
      <c r="A16" s="91" t="s">
        <v>241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x14ac:dyDescent="0.2">
      <c r="A17" s="90" t="s">
        <v>242</v>
      </c>
      <c r="B17" s="28" t="str">
        <f>"03"&amp;"."&amp;$B$639&amp;"."&amp;$B$640</f>
        <v>03.04.2023</v>
      </c>
      <c r="C17" s="82" t="s">
        <v>76</v>
      </c>
      <c r="D17" s="83">
        <f>ROUND(((D18+D19+D21+D20)/1000),5)</f>
        <v>2.51972</v>
      </c>
      <c r="E17" s="83">
        <f>ROUND(((E18+E19+E21+E20)/1000),5)</f>
        <v>2.47594</v>
      </c>
      <c r="F17" s="83">
        <f>ROUND(((F18+F19+F21+F20)/1000),5)</f>
        <v>2.41275</v>
      </c>
      <c r="G17" s="83">
        <f t="shared" ref="G17:AA17" si="6">ROUND(((G18+G19+G21+G20)/1000),5)</f>
        <v>2.4104999999999999</v>
      </c>
      <c r="H17" s="83">
        <f t="shared" si="6"/>
        <v>2.46733</v>
      </c>
      <c r="I17" s="83">
        <f t="shared" si="6"/>
        <v>2.5183</v>
      </c>
      <c r="J17" s="83">
        <f t="shared" si="6"/>
        <v>2.7223899999999999</v>
      </c>
      <c r="K17" s="83">
        <f t="shared" si="6"/>
        <v>2.9859</v>
      </c>
      <c r="L17" s="83">
        <f t="shared" si="6"/>
        <v>3.0702500000000001</v>
      </c>
      <c r="M17" s="83">
        <f t="shared" si="6"/>
        <v>3.11774</v>
      </c>
      <c r="N17" s="83">
        <f t="shared" si="6"/>
        <v>3.1188799999999999</v>
      </c>
      <c r="O17" s="83">
        <f t="shared" si="6"/>
        <v>3.1740599999999999</v>
      </c>
      <c r="P17" s="83">
        <f t="shared" si="6"/>
        <v>3.15212</v>
      </c>
      <c r="Q17" s="83">
        <f t="shared" si="6"/>
        <v>3.1688399999999999</v>
      </c>
      <c r="R17" s="83">
        <f t="shared" si="6"/>
        <v>3.1477499999999998</v>
      </c>
      <c r="S17" s="83">
        <f t="shared" si="6"/>
        <v>3.1298300000000001</v>
      </c>
      <c r="T17" s="83">
        <f t="shared" si="6"/>
        <v>3.1171000000000002</v>
      </c>
      <c r="U17" s="83">
        <f t="shared" si="6"/>
        <v>3.0636399999999999</v>
      </c>
      <c r="V17" s="83">
        <f t="shared" si="6"/>
        <v>3.0636000000000001</v>
      </c>
      <c r="W17" s="83">
        <f t="shared" si="6"/>
        <v>3.1087899999999999</v>
      </c>
      <c r="X17" s="83">
        <f t="shared" si="6"/>
        <v>3.1562600000000001</v>
      </c>
      <c r="Y17" s="83">
        <f t="shared" si="6"/>
        <v>3.0853299999999999</v>
      </c>
      <c r="Z17" s="83">
        <f t="shared" si="6"/>
        <v>2.92869</v>
      </c>
      <c r="AA17" s="83">
        <f t="shared" si="6"/>
        <v>2.67496</v>
      </c>
    </row>
    <row r="18" spans="1:27" ht="12.75" customHeight="1" outlineLevel="1" x14ac:dyDescent="0.2">
      <c r="A18" s="91" t="s">
        <v>243</v>
      </c>
      <c r="B18" s="63" t="s">
        <v>233</v>
      </c>
      <c r="C18" s="43" t="s">
        <v>79</v>
      </c>
      <c r="D18" s="44">
        <v>1111.47</v>
      </c>
      <c r="E18" s="44">
        <v>1067.69</v>
      </c>
      <c r="F18" s="44">
        <v>1004.5</v>
      </c>
      <c r="G18" s="44">
        <v>1002.25</v>
      </c>
      <c r="H18" s="44">
        <v>1059.08</v>
      </c>
      <c r="I18" s="44">
        <v>1110.05</v>
      </c>
      <c r="J18" s="44">
        <v>1314.14</v>
      </c>
      <c r="K18" s="44">
        <v>1577.65</v>
      </c>
      <c r="L18" s="44">
        <v>1662</v>
      </c>
      <c r="M18" s="44">
        <v>1709.49</v>
      </c>
      <c r="N18" s="44">
        <v>1710.63</v>
      </c>
      <c r="O18" s="44">
        <v>1765.81</v>
      </c>
      <c r="P18" s="44">
        <v>1743.87</v>
      </c>
      <c r="Q18" s="44">
        <v>1760.59</v>
      </c>
      <c r="R18" s="44">
        <v>1739.5</v>
      </c>
      <c r="S18" s="44">
        <v>1721.58</v>
      </c>
      <c r="T18" s="44">
        <v>1708.85</v>
      </c>
      <c r="U18" s="44">
        <v>1655.39</v>
      </c>
      <c r="V18" s="44">
        <v>1655.35</v>
      </c>
      <c r="W18" s="44">
        <v>1700.54</v>
      </c>
      <c r="X18" s="44">
        <v>1748.01</v>
      </c>
      <c r="Y18" s="44">
        <v>1677.08</v>
      </c>
      <c r="Z18" s="44">
        <v>1520.44</v>
      </c>
      <c r="AA18" s="44">
        <v>1266.71</v>
      </c>
    </row>
    <row r="19" spans="1:27" ht="12.75" customHeight="1" outlineLevel="1" x14ac:dyDescent="0.2">
      <c r="A19" s="91" t="s">
        <v>244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1" t="s">
        <v>245</v>
      </c>
      <c r="B20" s="63" t="s">
        <v>83</v>
      </c>
      <c r="C20" s="43" t="s">
        <v>79</v>
      </c>
      <c r="D20" s="44">
        <v>6.14</v>
      </c>
      <c r="E20" s="44">
        <v>6.14</v>
      </c>
      <c r="F20" s="44">
        <v>6.14</v>
      </c>
      <c r="G20" s="44">
        <v>6.14</v>
      </c>
      <c r="H20" s="44">
        <v>6.14</v>
      </c>
      <c r="I20" s="44">
        <v>6.14</v>
      </c>
      <c r="J20" s="44">
        <v>6.14</v>
      </c>
      <c r="K20" s="44">
        <v>6.14</v>
      </c>
      <c r="L20" s="44">
        <v>6.14</v>
      </c>
      <c r="M20" s="44">
        <v>6.14</v>
      </c>
      <c r="N20" s="44">
        <v>6.14</v>
      </c>
      <c r="O20" s="44">
        <v>6.14</v>
      </c>
      <c r="P20" s="44">
        <v>6.14</v>
      </c>
      <c r="Q20" s="44">
        <v>6.14</v>
      </c>
      <c r="R20" s="44">
        <v>6.14</v>
      </c>
      <c r="S20" s="44">
        <v>6.14</v>
      </c>
      <c r="T20" s="44">
        <v>6.14</v>
      </c>
      <c r="U20" s="44">
        <v>6.14</v>
      </c>
      <c r="V20" s="44">
        <v>6.14</v>
      </c>
      <c r="W20" s="44">
        <v>6.14</v>
      </c>
      <c r="X20" s="44">
        <v>6.14</v>
      </c>
      <c r="Y20" s="44">
        <v>6.14</v>
      </c>
      <c r="Z20" s="44">
        <v>6.14</v>
      </c>
      <c r="AA20" s="44">
        <v>6.14</v>
      </c>
    </row>
    <row r="21" spans="1:27" ht="12.75" customHeight="1" outlineLevel="1" x14ac:dyDescent="0.2">
      <c r="A21" s="91" t="s">
        <v>246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x14ac:dyDescent="0.2">
      <c r="A22" s="90" t="s">
        <v>247</v>
      </c>
      <c r="B22" s="28" t="str">
        <f>"04"&amp;"."&amp;$B$639&amp;"."&amp;$B$640</f>
        <v>04.04.2023</v>
      </c>
      <c r="C22" s="82" t="s">
        <v>76</v>
      </c>
      <c r="D22" s="83">
        <f>ROUND(((D23+D24+D26+D25)/1000),5)</f>
        <v>2.5046499999999998</v>
      </c>
      <c r="E22" s="83">
        <f>ROUND(((E23+E24+E26+E25)/1000),5)</f>
        <v>2.4373300000000002</v>
      </c>
      <c r="F22" s="83">
        <f>ROUND(((F23+F24+F26+F25)/1000),5)</f>
        <v>2.3764099999999999</v>
      </c>
      <c r="G22" s="83">
        <f t="shared" ref="G22:AA22" si="9">ROUND(((G23+G24+G26+G25)/1000),5)</f>
        <v>2.38374</v>
      </c>
      <c r="H22" s="83">
        <f t="shared" si="9"/>
        <v>2.4616199999999999</v>
      </c>
      <c r="I22" s="83">
        <f t="shared" si="9"/>
        <v>2.50509</v>
      </c>
      <c r="J22" s="83">
        <f t="shared" si="9"/>
        <v>2.6172499999999999</v>
      </c>
      <c r="K22" s="83">
        <f t="shared" si="9"/>
        <v>2.9052799999999999</v>
      </c>
      <c r="L22" s="83">
        <f t="shared" si="9"/>
        <v>3.0290300000000001</v>
      </c>
      <c r="M22" s="83">
        <f t="shared" si="9"/>
        <v>3.0857000000000001</v>
      </c>
      <c r="N22" s="83">
        <f t="shared" si="9"/>
        <v>3.0914799999999998</v>
      </c>
      <c r="O22" s="83">
        <f t="shared" si="9"/>
        <v>3.0979199999999998</v>
      </c>
      <c r="P22" s="83">
        <f t="shared" si="9"/>
        <v>3.0618500000000002</v>
      </c>
      <c r="Q22" s="83">
        <f t="shared" si="9"/>
        <v>3.0498699999999999</v>
      </c>
      <c r="R22" s="83">
        <f t="shared" si="9"/>
        <v>3.04623</v>
      </c>
      <c r="S22" s="83">
        <f t="shared" si="9"/>
        <v>3.04697</v>
      </c>
      <c r="T22" s="83">
        <f t="shared" si="9"/>
        <v>3.0432600000000001</v>
      </c>
      <c r="U22" s="83">
        <f t="shared" si="9"/>
        <v>3.00149</v>
      </c>
      <c r="V22" s="83">
        <f t="shared" si="9"/>
        <v>3.0083700000000002</v>
      </c>
      <c r="W22" s="83">
        <f t="shared" si="9"/>
        <v>3.09518</v>
      </c>
      <c r="X22" s="83">
        <f t="shared" si="9"/>
        <v>3.0752600000000001</v>
      </c>
      <c r="Y22" s="83">
        <f t="shared" si="9"/>
        <v>3.0081899999999999</v>
      </c>
      <c r="Z22" s="83">
        <f t="shared" si="9"/>
        <v>2.7751100000000002</v>
      </c>
      <c r="AA22" s="83">
        <f t="shared" si="9"/>
        <v>2.5680499999999999</v>
      </c>
    </row>
    <row r="23" spans="1:27" ht="12.75" customHeight="1" outlineLevel="1" x14ac:dyDescent="0.2">
      <c r="A23" s="91" t="s">
        <v>248</v>
      </c>
      <c r="B23" s="63" t="s">
        <v>233</v>
      </c>
      <c r="C23" s="43" t="s">
        <v>79</v>
      </c>
      <c r="D23" s="44">
        <v>1096.4000000000001</v>
      </c>
      <c r="E23" s="44">
        <v>1029.08</v>
      </c>
      <c r="F23" s="44">
        <v>968.16</v>
      </c>
      <c r="G23" s="44">
        <v>975.49</v>
      </c>
      <c r="H23" s="44">
        <v>1053.3699999999999</v>
      </c>
      <c r="I23" s="44">
        <v>1096.8399999999999</v>
      </c>
      <c r="J23" s="44">
        <v>1209</v>
      </c>
      <c r="K23" s="44">
        <v>1497.03</v>
      </c>
      <c r="L23" s="44">
        <v>1620.78</v>
      </c>
      <c r="M23" s="44">
        <v>1677.45</v>
      </c>
      <c r="N23" s="44">
        <v>1683.23</v>
      </c>
      <c r="O23" s="44">
        <v>1689.67</v>
      </c>
      <c r="P23" s="44">
        <v>1653.6</v>
      </c>
      <c r="Q23" s="44">
        <v>1641.62</v>
      </c>
      <c r="R23" s="44">
        <v>1637.98</v>
      </c>
      <c r="S23" s="44">
        <v>1638.72</v>
      </c>
      <c r="T23" s="44">
        <v>1635.01</v>
      </c>
      <c r="U23" s="44">
        <v>1593.24</v>
      </c>
      <c r="V23" s="44">
        <v>1600.12</v>
      </c>
      <c r="W23" s="44">
        <v>1686.93</v>
      </c>
      <c r="X23" s="44">
        <v>1667.01</v>
      </c>
      <c r="Y23" s="44">
        <v>1599.94</v>
      </c>
      <c r="Z23" s="44">
        <v>1366.86</v>
      </c>
      <c r="AA23" s="44">
        <v>1159.8</v>
      </c>
    </row>
    <row r="24" spans="1:27" ht="12.75" customHeight="1" outlineLevel="1" x14ac:dyDescent="0.2">
      <c r="A24" s="91" t="s">
        <v>249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1" t="s">
        <v>250</v>
      </c>
      <c r="B25" s="63" t="s">
        <v>83</v>
      </c>
      <c r="C25" s="43" t="s">
        <v>79</v>
      </c>
      <c r="D25" s="44">
        <v>6.14</v>
      </c>
      <c r="E25" s="44">
        <v>6.14</v>
      </c>
      <c r="F25" s="44">
        <v>6.14</v>
      </c>
      <c r="G25" s="44">
        <v>6.14</v>
      </c>
      <c r="H25" s="44">
        <v>6.14</v>
      </c>
      <c r="I25" s="44">
        <v>6.14</v>
      </c>
      <c r="J25" s="44">
        <v>6.14</v>
      </c>
      <c r="K25" s="44">
        <v>6.14</v>
      </c>
      <c r="L25" s="44">
        <v>6.14</v>
      </c>
      <c r="M25" s="44">
        <v>6.14</v>
      </c>
      <c r="N25" s="44">
        <v>6.14</v>
      </c>
      <c r="O25" s="44">
        <v>6.14</v>
      </c>
      <c r="P25" s="44">
        <v>6.14</v>
      </c>
      <c r="Q25" s="44">
        <v>6.14</v>
      </c>
      <c r="R25" s="44">
        <v>6.14</v>
      </c>
      <c r="S25" s="44">
        <v>6.14</v>
      </c>
      <c r="T25" s="44">
        <v>6.14</v>
      </c>
      <c r="U25" s="44">
        <v>6.14</v>
      </c>
      <c r="V25" s="44">
        <v>6.14</v>
      </c>
      <c r="W25" s="44">
        <v>6.14</v>
      </c>
      <c r="X25" s="44">
        <v>6.14</v>
      </c>
      <c r="Y25" s="44">
        <v>6.14</v>
      </c>
      <c r="Z25" s="44">
        <v>6.14</v>
      </c>
      <c r="AA25" s="44">
        <v>6.14</v>
      </c>
    </row>
    <row r="26" spans="1:27" ht="12.75" customHeight="1" outlineLevel="1" x14ac:dyDescent="0.2">
      <c r="A26" s="91" t="s">
        <v>251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x14ac:dyDescent="0.2">
      <c r="A27" s="90" t="s">
        <v>252</v>
      </c>
      <c r="B27" s="28" t="str">
        <f>"05"&amp;"."&amp;$B$639&amp;"."&amp;$B$640</f>
        <v>05.04.2023</v>
      </c>
      <c r="C27" s="82" t="s">
        <v>76</v>
      </c>
      <c r="D27" s="83">
        <f>ROUND(((D28+D29+D31+D30)/1000),5)</f>
        <v>2.5091399999999999</v>
      </c>
      <c r="E27" s="83">
        <f>ROUND(((E28+E29+E31+E30)/1000),5)</f>
        <v>2.44875</v>
      </c>
      <c r="F27" s="83">
        <f>ROUND(((F28+F29+F31+F30)/1000),5)</f>
        <v>2.3908</v>
      </c>
      <c r="G27" s="83">
        <f t="shared" ref="G27:AA27" si="12">ROUND(((G28+G29+G31+G30)/1000),5)</f>
        <v>2.3881299999999999</v>
      </c>
      <c r="H27" s="83">
        <f t="shared" si="12"/>
        <v>2.4452099999999999</v>
      </c>
      <c r="I27" s="83">
        <f t="shared" si="12"/>
        <v>2.5069300000000001</v>
      </c>
      <c r="J27" s="83">
        <f t="shared" si="12"/>
        <v>2.5893600000000001</v>
      </c>
      <c r="K27" s="83">
        <f t="shared" si="12"/>
        <v>2.9027699999999999</v>
      </c>
      <c r="L27" s="83">
        <f t="shared" si="12"/>
        <v>3.0310899999999998</v>
      </c>
      <c r="M27" s="83">
        <f t="shared" si="12"/>
        <v>3.0470999999999999</v>
      </c>
      <c r="N27" s="83">
        <f t="shared" si="12"/>
        <v>3.0457000000000001</v>
      </c>
      <c r="O27" s="83">
        <f t="shared" si="12"/>
        <v>3.0503900000000002</v>
      </c>
      <c r="P27" s="83">
        <f t="shared" si="12"/>
        <v>3.0519699999999998</v>
      </c>
      <c r="Q27" s="83">
        <f t="shared" si="12"/>
        <v>3.0523400000000001</v>
      </c>
      <c r="R27" s="83">
        <f t="shared" si="12"/>
        <v>3.05152</v>
      </c>
      <c r="S27" s="83">
        <f t="shared" si="12"/>
        <v>3.04867</v>
      </c>
      <c r="T27" s="83">
        <f t="shared" si="12"/>
        <v>3.04623</v>
      </c>
      <c r="U27" s="83">
        <f t="shared" si="12"/>
        <v>3.01789</v>
      </c>
      <c r="V27" s="83">
        <f t="shared" si="12"/>
        <v>3.0074000000000001</v>
      </c>
      <c r="W27" s="83">
        <f t="shared" si="12"/>
        <v>3.0522399999999998</v>
      </c>
      <c r="X27" s="83">
        <f t="shared" si="12"/>
        <v>3.0768399999999998</v>
      </c>
      <c r="Y27" s="83">
        <f t="shared" si="12"/>
        <v>3.0424199999999999</v>
      </c>
      <c r="Z27" s="83">
        <f t="shared" si="12"/>
        <v>2.67293</v>
      </c>
      <c r="AA27" s="83">
        <f t="shared" si="12"/>
        <v>2.5195099999999999</v>
      </c>
    </row>
    <row r="28" spans="1:27" ht="12.75" customHeight="1" outlineLevel="1" x14ac:dyDescent="0.2">
      <c r="A28" s="91" t="s">
        <v>253</v>
      </c>
      <c r="B28" s="63" t="s">
        <v>233</v>
      </c>
      <c r="C28" s="43" t="s">
        <v>79</v>
      </c>
      <c r="D28" s="44">
        <v>1100.8900000000001</v>
      </c>
      <c r="E28" s="44">
        <v>1040.5</v>
      </c>
      <c r="F28" s="44">
        <v>982.55</v>
      </c>
      <c r="G28" s="44">
        <v>979.88</v>
      </c>
      <c r="H28" s="44">
        <v>1036.96</v>
      </c>
      <c r="I28" s="44">
        <v>1098.68</v>
      </c>
      <c r="J28" s="44">
        <v>1181.1099999999999</v>
      </c>
      <c r="K28" s="44">
        <v>1494.52</v>
      </c>
      <c r="L28" s="44">
        <v>1622.84</v>
      </c>
      <c r="M28" s="44">
        <v>1638.85</v>
      </c>
      <c r="N28" s="44">
        <v>1637.45</v>
      </c>
      <c r="O28" s="44">
        <v>1642.14</v>
      </c>
      <c r="P28" s="44">
        <v>1643.72</v>
      </c>
      <c r="Q28" s="44">
        <v>1644.09</v>
      </c>
      <c r="R28" s="44">
        <v>1643.27</v>
      </c>
      <c r="S28" s="44">
        <v>1640.42</v>
      </c>
      <c r="T28" s="44">
        <v>1637.98</v>
      </c>
      <c r="U28" s="44">
        <v>1609.64</v>
      </c>
      <c r="V28" s="44">
        <v>1599.15</v>
      </c>
      <c r="W28" s="44">
        <v>1643.99</v>
      </c>
      <c r="X28" s="44">
        <v>1668.59</v>
      </c>
      <c r="Y28" s="44">
        <v>1634.17</v>
      </c>
      <c r="Z28" s="44">
        <v>1264.68</v>
      </c>
      <c r="AA28" s="44">
        <v>1111.26</v>
      </c>
    </row>
    <row r="29" spans="1:27" ht="12.75" customHeight="1" outlineLevel="1" x14ac:dyDescent="0.2">
      <c r="A29" s="91" t="s">
        <v>254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1" t="s">
        <v>255</v>
      </c>
      <c r="B30" s="63" t="s">
        <v>83</v>
      </c>
      <c r="C30" s="43" t="s">
        <v>79</v>
      </c>
      <c r="D30" s="44">
        <v>6.14</v>
      </c>
      <c r="E30" s="44">
        <v>6.14</v>
      </c>
      <c r="F30" s="44">
        <v>6.14</v>
      </c>
      <c r="G30" s="44">
        <v>6.14</v>
      </c>
      <c r="H30" s="44">
        <v>6.14</v>
      </c>
      <c r="I30" s="44">
        <v>6.14</v>
      </c>
      <c r="J30" s="44">
        <v>6.14</v>
      </c>
      <c r="K30" s="44">
        <v>6.14</v>
      </c>
      <c r="L30" s="44">
        <v>6.14</v>
      </c>
      <c r="M30" s="44">
        <v>6.14</v>
      </c>
      <c r="N30" s="44">
        <v>6.14</v>
      </c>
      <c r="O30" s="44">
        <v>6.14</v>
      </c>
      <c r="P30" s="44">
        <v>6.14</v>
      </c>
      <c r="Q30" s="44">
        <v>6.14</v>
      </c>
      <c r="R30" s="44">
        <v>6.14</v>
      </c>
      <c r="S30" s="44">
        <v>6.14</v>
      </c>
      <c r="T30" s="44">
        <v>6.14</v>
      </c>
      <c r="U30" s="44">
        <v>6.14</v>
      </c>
      <c r="V30" s="44">
        <v>6.14</v>
      </c>
      <c r="W30" s="44">
        <v>6.14</v>
      </c>
      <c r="X30" s="44">
        <v>6.14</v>
      </c>
      <c r="Y30" s="44">
        <v>6.14</v>
      </c>
      <c r="Z30" s="44">
        <v>6.14</v>
      </c>
      <c r="AA30" s="44">
        <v>6.14</v>
      </c>
    </row>
    <row r="31" spans="1:27" ht="12.75" customHeight="1" outlineLevel="1" x14ac:dyDescent="0.2">
      <c r="A31" s="91" t="s">
        <v>256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x14ac:dyDescent="0.2">
      <c r="A32" s="90" t="s">
        <v>257</v>
      </c>
      <c r="B32" s="28" t="str">
        <f>"06"&amp;"."&amp;$B$639&amp;"."&amp;$B$640</f>
        <v>06.04.2023</v>
      </c>
      <c r="C32" s="82" t="s">
        <v>76</v>
      </c>
      <c r="D32" s="83">
        <f>ROUND(((D33+D34+D36+D35)/1000),5)</f>
        <v>2.4902899999999999</v>
      </c>
      <c r="E32" s="83">
        <f>ROUND(((E33+E34+E36+E35)/1000),5)</f>
        <v>2.4599199999999999</v>
      </c>
      <c r="F32" s="83">
        <f>ROUND(((F33+F34+F36+F35)/1000),5)</f>
        <v>2.4358399999999998</v>
      </c>
      <c r="G32" s="83">
        <f t="shared" ref="G32:AA32" si="15">ROUND(((G33+G34+G36+G35)/1000),5)</f>
        <v>2.4371299999999998</v>
      </c>
      <c r="H32" s="83">
        <f t="shared" si="15"/>
        <v>2.4476300000000002</v>
      </c>
      <c r="I32" s="83">
        <f t="shared" si="15"/>
        <v>2.4949699999999999</v>
      </c>
      <c r="J32" s="83">
        <f t="shared" si="15"/>
        <v>2.70634</v>
      </c>
      <c r="K32" s="83">
        <f t="shared" si="15"/>
        <v>2.9470499999999999</v>
      </c>
      <c r="L32" s="83">
        <f t="shared" si="15"/>
        <v>3.1173899999999999</v>
      </c>
      <c r="M32" s="83">
        <f t="shared" si="15"/>
        <v>3.1241400000000001</v>
      </c>
      <c r="N32" s="83">
        <f t="shared" si="15"/>
        <v>3.1400800000000002</v>
      </c>
      <c r="O32" s="83">
        <f t="shared" si="15"/>
        <v>3.1409600000000002</v>
      </c>
      <c r="P32" s="83">
        <f t="shared" si="15"/>
        <v>3.1180599999999998</v>
      </c>
      <c r="Q32" s="83">
        <f t="shared" si="15"/>
        <v>3.1266400000000001</v>
      </c>
      <c r="R32" s="83">
        <f t="shared" si="15"/>
        <v>3.1132599999999999</v>
      </c>
      <c r="S32" s="83">
        <f t="shared" si="15"/>
        <v>3.1015899999999998</v>
      </c>
      <c r="T32" s="83">
        <f t="shared" si="15"/>
        <v>3.0835499999999998</v>
      </c>
      <c r="U32" s="83">
        <f t="shared" si="15"/>
        <v>3.0537800000000002</v>
      </c>
      <c r="V32" s="83">
        <f t="shared" si="15"/>
        <v>3.0528900000000001</v>
      </c>
      <c r="W32" s="83">
        <f t="shared" si="15"/>
        <v>3.0697100000000002</v>
      </c>
      <c r="X32" s="83">
        <f t="shared" si="15"/>
        <v>3.1625299999999998</v>
      </c>
      <c r="Y32" s="83">
        <f t="shared" si="15"/>
        <v>3.07484</v>
      </c>
      <c r="Z32" s="83">
        <f t="shared" si="15"/>
        <v>2.7123200000000001</v>
      </c>
      <c r="AA32" s="83">
        <f t="shared" si="15"/>
        <v>2.52576</v>
      </c>
    </row>
    <row r="33" spans="1:27" ht="12.75" customHeight="1" outlineLevel="1" x14ac:dyDescent="0.2">
      <c r="A33" s="91" t="s">
        <v>258</v>
      </c>
      <c r="B33" s="63" t="s">
        <v>233</v>
      </c>
      <c r="C33" s="43" t="s">
        <v>79</v>
      </c>
      <c r="D33" s="44">
        <v>1082.04</v>
      </c>
      <c r="E33" s="44">
        <v>1051.67</v>
      </c>
      <c r="F33" s="44">
        <v>1027.5899999999999</v>
      </c>
      <c r="G33" s="44">
        <v>1028.8800000000001</v>
      </c>
      <c r="H33" s="44">
        <v>1039.3800000000001</v>
      </c>
      <c r="I33" s="44">
        <v>1086.72</v>
      </c>
      <c r="J33" s="44">
        <v>1298.0899999999999</v>
      </c>
      <c r="K33" s="44">
        <v>1538.8</v>
      </c>
      <c r="L33" s="44">
        <v>1709.14</v>
      </c>
      <c r="M33" s="44">
        <v>1715.89</v>
      </c>
      <c r="N33" s="44">
        <v>1731.83</v>
      </c>
      <c r="O33" s="44">
        <v>1732.71</v>
      </c>
      <c r="P33" s="44">
        <v>1709.81</v>
      </c>
      <c r="Q33" s="44">
        <v>1718.39</v>
      </c>
      <c r="R33" s="44">
        <v>1705.01</v>
      </c>
      <c r="S33" s="44">
        <v>1693.34</v>
      </c>
      <c r="T33" s="44">
        <v>1675.3</v>
      </c>
      <c r="U33" s="44">
        <v>1645.53</v>
      </c>
      <c r="V33" s="44">
        <v>1644.64</v>
      </c>
      <c r="W33" s="44">
        <v>1661.46</v>
      </c>
      <c r="X33" s="44">
        <v>1754.28</v>
      </c>
      <c r="Y33" s="44">
        <v>1666.59</v>
      </c>
      <c r="Z33" s="44">
        <v>1304.07</v>
      </c>
      <c r="AA33" s="44">
        <v>1117.51</v>
      </c>
    </row>
    <row r="34" spans="1:27" ht="12.75" customHeight="1" outlineLevel="1" x14ac:dyDescent="0.2">
      <c r="A34" s="91" t="s">
        <v>259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1" t="s">
        <v>260</v>
      </c>
      <c r="B35" s="63" t="s">
        <v>83</v>
      </c>
      <c r="C35" s="43" t="s">
        <v>79</v>
      </c>
      <c r="D35" s="44">
        <v>6.14</v>
      </c>
      <c r="E35" s="44">
        <v>6.14</v>
      </c>
      <c r="F35" s="44">
        <v>6.14</v>
      </c>
      <c r="G35" s="44">
        <v>6.14</v>
      </c>
      <c r="H35" s="44">
        <v>6.14</v>
      </c>
      <c r="I35" s="44">
        <v>6.14</v>
      </c>
      <c r="J35" s="44">
        <v>6.14</v>
      </c>
      <c r="K35" s="44">
        <v>6.14</v>
      </c>
      <c r="L35" s="44">
        <v>6.14</v>
      </c>
      <c r="M35" s="44">
        <v>6.14</v>
      </c>
      <c r="N35" s="44">
        <v>6.14</v>
      </c>
      <c r="O35" s="44">
        <v>6.14</v>
      </c>
      <c r="P35" s="44">
        <v>6.14</v>
      </c>
      <c r="Q35" s="44">
        <v>6.14</v>
      </c>
      <c r="R35" s="44">
        <v>6.14</v>
      </c>
      <c r="S35" s="44">
        <v>6.14</v>
      </c>
      <c r="T35" s="44">
        <v>6.14</v>
      </c>
      <c r="U35" s="44">
        <v>6.14</v>
      </c>
      <c r="V35" s="44">
        <v>6.14</v>
      </c>
      <c r="W35" s="44">
        <v>6.14</v>
      </c>
      <c r="X35" s="44">
        <v>6.14</v>
      </c>
      <c r="Y35" s="44">
        <v>6.14</v>
      </c>
      <c r="Z35" s="44">
        <v>6.14</v>
      </c>
      <c r="AA35" s="44">
        <v>6.14</v>
      </c>
    </row>
    <row r="36" spans="1:27" ht="12.75" customHeight="1" outlineLevel="1" x14ac:dyDescent="0.2">
      <c r="A36" s="91" t="s">
        <v>261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x14ac:dyDescent="0.2">
      <c r="A37" s="90" t="s">
        <v>262</v>
      </c>
      <c r="B37" s="28" t="str">
        <f>"07"&amp;"."&amp;$B$639&amp;"."&amp;$B$640</f>
        <v>07.04.2023</v>
      </c>
      <c r="C37" s="82" t="s">
        <v>76</v>
      </c>
      <c r="D37" s="83">
        <f>ROUND(((D38+D39+D41+D40)/1000),5)</f>
        <v>2.47478</v>
      </c>
      <c r="E37" s="83">
        <f>ROUND(((E38+E39+E41+E40)/1000),5)</f>
        <v>2.3888400000000001</v>
      </c>
      <c r="F37" s="83">
        <f>ROUND(((F38+F39+F41+F40)/1000),5)</f>
        <v>2.3495200000000001</v>
      </c>
      <c r="G37" s="83">
        <f t="shared" ref="G37:AA37" si="18">ROUND(((G38+G39+G41+G40)/1000),5)</f>
        <v>2.3612600000000001</v>
      </c>
      <c r="H37" s="83">
        <f t="shared" si="18"/>
        <v>2.4489299999999998</v>
      </c>
      <c r="I37" s="83">
        <f t="shared" si="18"/>
        <v>2.5089199999999998</v>
      </c>
      <c r="J37" s="83">
        <f t="shared" si="18"/>
        <v>2.6958700000000002</v>
      </c>
      <c r="K37" s="83">
        <f t="shared" si="18"/>
        <v>2.9756499999999999</v>
      </c>
      <c r="L37" s="83">
        <f t="shared" si="18"/>
        <v>3.1126299999999998</v>
      </c>
      <c r="M37" s="83">
        <f t="shared" si="18"/>
        <v>3.2089699999999999</v>
      </c>
      <c r="N37" s="83">
        <f t="shared" si="18"/>
        <v>3.2524700000000002</v>
      </c>
      <c r="O37" s="83">
        <f t="shared" si="18"/>
        <v>3.2793100000000002</v>
      </c>
      <c r="P37" s="83">
        <f t="shared" si="18"/>
        <v>3.2487300000000001</v>
      </c>
      <c r="Q37" s="83">
        <f t="shared" si="18"/>
        <v>3.2772000000000001</v>
      </c>
      <c r="R37" s="83">
        <f t="shared" si="18"/>
        <v>3.2442899999999999</v>
      </c>
      <c r="S37" s="83">
        <f t="shared" si="18"/>
        <v>3.1588699999999998</v>
      </c>
      <c r="T37" s="83">
        <f t="shared" si="18"/>
        <v>3.16371</v>
      </c>
      <c r="U37" s="83">
        <f t="shared" si="18"/>
        <v>3.0933099999999998</v>
      </c>
      <c r="V37" s="83">
        <f t="shared" si="18"/>
        <v>3.1012</v>
      </c>
      <c r="W37" s="83">
        <f t="shared" si="18"/>
        <v>3.2471800000000002</v>
      </c>
      <c r="X37" s="83">
        <f t="shared" si="18"/>
        <v>3.2855799999999999</v>
      </c>
      <c r="Y37" s="83">
        <f t="shared" si="18"/>
        <v>3.2164799999999998</v>
      </c>
      <c r="Z37" s="83">
        <f t="shared" si="18"/>
        <v>2.9699</v>
      </c>
      <c r="AA37" s="83">
        <f t="shared" si="18"/>
        <v>2.7260900000000001</v>
      </c>
    </row>
    <row r="38" spans="1:27" ht="12.75" customHeight="1" outlineLevel="1" x14ac:dyDescent="0.2">
      <c r="A38" s="91" t="s">
        <v>263</v>
      </c>
      <c r="B38" s="63" t="s">
        <v>233</v>
      </c>
      <c r="C38" s="43" t="s">
        <v>79</v>
      </c>
      <c r="D38" s="44">
        <v>1066.53</v>
      </c>
      <c r="E38" s="44">
        <v>980.59</v>
      </c>
      <c r="F38" s="44">
        <v>941.27</v>
      </c>
      <c r="G38" s="44">
        <v>953.01</v>
      </c>
      <c r="H38" s="44">
        <v>1040.68</v>
      </c>
      <c r="I38" s="44">
        <v>1100.67</v>
      </c>
      <c r="J38" s="44">
        <v>1287.6199999999999</v>
      </c>
      <c r="K38" s="44">
        <v>1567.4</v>
      </c>
      <c r="L38" s="44">
        <v>1704.38</v>
      </c>
      <c r="M38" s="44">
        <v>1800.72</v>
      </c>
      <c r="N38" s="44">
        <v>1844.22</v>
      </c>
      <c r="O38" s="44">
        <v>1871.06</v>
      </c>
      <c r="P38" s="44">
        <v>1840.48</v>
      </c>
      <c r="Q38" s="44">
        <v>1868.95</v>
      </c>
      <c r="R38" s="44">
        <v>1836.04</v>
      </c>
      <c r="S38" s="44">
        <v>1750.62</v>
      </c>
      <c r="T38" s="44">
        <v>1755.46</v>
      </c>
      <c r="U38" s="44">
        <v>1685.06</v>
      </c>
      <c r="V38" s="44">
        <v>1692.95</v>
      </c>
      <c r="W38" s="44">
        <v>1838.93</v>
      </c>
      <c r="X38" s="44">
        <v>1877.33</v>
      </c>
      <c r="Y38" s="44">
        <v>1808.23</v>
      </c>
      <c r="Z38" s="44">
        <v>1561.65</v>
      </c>
      <c r="AA38" s="44">
        <v>1317.84</v>
      </c>
    </row>
    <row r="39" spans="1:27" ht="12.75" customHeight="1" outlineLevel="1" x14ac:dyDescent="0.2">
      <c r="A39" s="91" t="s">
        <v>264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1" t="s">
        <v>265</v>
      </c>
      <c r="B40" s="63" t="s">
        <v>83</v>
      </c>
      <c r="C40" s="43" t="s">
        <v>79</v>
      </c>
      <c r="D40" s="44">
        <v>6.14</v>
      </c>
      <c r="E40" s="44">
        <v>6.14</v>
      </c>
      <c r="F40" s="44">
        <v>6.14</v>
      </c>
      <c r="G40" s="44">
        <v>6.14</v>
      </c>
      <c r="H40" s="44">
        <v>6.14</v>
      </c>
      <c r="I40" s="44">
        <v>6.14</v>
      </c>
      <c r="J40" s="44">
        <v>6.14</v>
      </c>
      <c r="K40" s="44">
        <v>6.14</v>
      </c>
      <c r="L40" s="44">
        <v>6.14</v>
      </c>
      <c r="M40" s="44">
        <v>6.14</v>
      </c>
      <c r="N40" s="44">
        <v>6.14</v>
      </c>
      <c r="O40" s="44">
        <v>6.14</v>
      </c>
      <c r="P40" s="44">
        <v>6.14</v>
      </c>
      <c r="Q40" s="44">
        <v>6.14</v>
      </c>
      <c r="R40" s="44">
        <v>6.14</v>
      </c>
      <c r="S40" s="44">
        <v>6.14</v>
      </c>
      <c r="T40" s="44">
        <v>6.14</v>
      </c>
      <c r="U40" s="44">
        <v>6.14</v>
      </c>
      <c r="V40" s="44">
        <v>6.14</v>
      </c>
      <c r="W40" s="44">
        <v>6.14</v>
      </c>
      <c r="X40" s="44">
        <v>6.14</v>
      </c>
      <c r="Y40" s="44">
        <v>6.14</v>
      </c>
      <c r="Z40" s="44">
        <v>6.14</v>
      </c>
      <c r="AA40" s="44">
        <v>6.14</v>
      </c>
    </row>
    <row r="41" spans="1:27" ht="12.75" customHeight="1" outlineLevel="1" x14ac:dyDescent="0.2">
      <c r="A41" s="91" t="s">
        <v>266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x14ac:dyDescent="0.2">
      <c r="A42" s="90" t="s">
        <v>267</v>
      </c>
      <c r="B42" s="28" t="str">
        <f>"08"&amp;"."&amp;$B$639&amp;"."&amp;$B$640</f>
        <v>08.04.2023</v>
      </c>
      <c r="C42" s="82" t="s">
        <v>76</v>
      </c>
      <c r="D42" s="83">
        <f>ROUND(((D43+D44+D46+D45)/1000),5)</f>
        <v>2.6302699999999999</v>
      </c>
      <c r="E42" s="83">
        <f>ROUND(((E43+E44+E46+E45)/1000),5)</f>
        <v>2.52589</v>
      </c>
      <c r="F42" s="83">
        <f>ROUND(((F43+F44+F46+F45)/1000),5)</f>
        <v>2.5071599999999998</v>
      </c>
      <c r="G42" s="83">
        <f t="shared" ref="G42:AA42" si="21">ROUND(((G43+G44+G46+G45)/1000),5)</f>
        <v>2.5143499999999999</v>
      </c>
      <c r="H42" s="83">
        <f t="shared" si="21"/>
        <v>2.5199600000000002</v>
      </c>
      <c r="I42" s="83">
        <f t="shared" si="21"/>
        <v>2.5430199999999998</v>
      </c>
      <c r="J42" s="83">
        <f t="shared" si="21"/>
        <v>2.5462699999999998</v>
      </c>
      <c r="K42" s="83">
        <f t="shared" si="21"/>
        <v>2.6670099999999999</v>
      </c>
      <c r="L42" s="83">
        <f t="shared" si="21"/>
        <v>2.9721899999999999</v>
      </c>
      <c r="M42" s="83">
        <f t="shared" si="21"/>
        <v>3.0314999999999999</v>
      </c>
      <c r="N42" s="83">
        <f t="shared" si="21"/>
        <v>3.0754999999999999</v>
      </c>
      <c r="O42" s="83">
        <f t="shared" si="21"/>
        <v>3.2732399999999999</v>
      </c>
      <c r="P42" s="83">
        <f t="shared" si="21"/>
        <v>3.1485500000000002</v>
      </c>
      <c r="Q42" s="83">
        <f t="shared" si="21"/>
        <v>3.0988500000000001</v>
      </c>
      <c r="R42" s="83">
        <f t="shared" si="21"/>
        <v>3.06359</v>
      </c>
      <c r="S42" s="83">
        <f t="shared" si="21"/>
        <v>3.0529199999999999</v>
      </c>
      <c r="T42" s="83">
        <f t="shared" si="21"/>
        <v>3.0779200000000002</v>
      </c>
      <c r="U42" s="83">
        <f t="shared" si="21"/>
        <v>3.0341300000000002</v>
      </c>
      <c r="V42" s="83">
        <f t="shared" si="21"/>
        <v>3.0420699999999998</v>
      </c>
      <c r="W42" s="83">
        <f t="shared" si="21"/>
        <v>3.2454000000000001</v>
      </c>
      <c r="X42" s="83">
        <f t="shared" si="21"/>
        <v>3.2635800000000001</v>
      </c>
      <c r="Y42" s="83">
        <f t="shared" si="21"/>
        <v>3.19156</v>
      </c>
      <c r="Z42" s="83">
        <f t="shared" si="21"/>
        <v>2.9041100000000002</v>
      </c>
      <c r="AA42" s="83">
        <f t="shared" si="21"/>
        <v>2.6953999999999998</v>
      </c>
    </row>
    <row r="43" spans="1:27" ht="12.75" customHeight="1" outlineLevel="1" x14ac:dyDescent="0.2">
      <c r="A43" s="91" t="s">
        <v>268</v>
      </c>
      <c r="B43" s="63" t="s">
        <v>233</v>
      </c>
      <c r="C43" s="43" t="s">
        <v>79</v>
      </c>
      <c r="D43" s="44">
        <v>1222.02</v>
      </c>
      <c r="E43" s="44">
        <v>1117.6400000000001</v>
      </c>
      <c r="F43" s="44">
        <v>1098.9100000000001</v>
      </c>
      <c r="G43" s="44">
        <v>1106.0999999999999</v>
      </c>
      <c r="H43" s="44">
        <v>1111.71</v>
      </c>
      <c r="I43" s="44">
        <v>1134.77</v>
      </c>
      <c r="J43" s="44">
        <v>1138.02</v>
      </c>
      <c r="K43" s="44">
        <v>1258.76</v>
      </c>
      <c r="L43" s="44">
        <v>1563.94</v>
      </c>
      <c r="M43" s="44">
        <v>1623.25</v>
      </c>
      <c r="N43" s="44">
        <v>1667.25</v>
      </c>
      <c r="O43" s="44">
        <v>1864.99</v>
      </c>
      <c r="P43" s="44">
        <v>1740.3</v>
      </c>
      <c r="Q43" s="44">
        <v>1690.6</v>
      </c>
      <c r="R43" s="44">
        <v>1655.34</v>
      </c>
      <c r="S43" s="44">
        <v>1644.67</v>
      </c>
      <c r="T43" s="44">
        <v>1669.67</v>
      </c>
      <c r="U43" s="44">
        <v>1625.88</v>
      </c>
      <c r="V43" s="44">
        <v>1633.82</v>
      </c>
      <c r="W43" s="44">
        <v>1837.15</v>
      </c>
      <c r="X43" s="44">
        <v>1855.33</v>
      </c>
      <c r="Y43" s="44">
        <v>1783.31</v>
      </c>
      <c r="Z43" s="44">
        <v>1495.86</v>
      </c>
      <c r="AA43" s="44">
        <v>1287.1500000000001</v>
      </c>
    </row>
    <row r="44" spans="1:27" ht="12.75" customHeight="1" outlineLevel="1" x14ac:dyDescent="0.2">
      <c r="A44" s="91" t="s">
        <v>269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1" t="s">
        <v>270</v>
      </c>
      <c r="B45" s="63" t="s">
        <v>83</v>
      </c>
      <c r="C45" s="43" t="s">
        <v>79</v>
      </c>
      <c r="D45" s="44">
        <v>6.14</v>
      </c>
      <c r="E45" s="44">
        <v>6.14</v>
      </c>
      <c r="F45" s="44">
        <v>6.14</v>
      </c>
      <c r="G45" s="44">
        <v>6.14</v>
      </c>
      <c r="H45" s="44">
        <v>6.14</v>
      </c>
      <c r="I45" s="44">
        <v>6.14</v>
      </c>
      <c r="J45" s="44">
        <v>6.14</v>
      </c>
      <c r="K45" s="44">
        <v>6.14</v>
      </c>
      <c r="L45" s="44">
        <v>6.14</v>
      </c>
      <c r="M45" s="44">
        <v>6.14</v>
      </c>
      <c r="N45" s="44">
        <v>6.14</v>
      </c>
      <c r="O45" s="44">
        <v>6.14</v>
      </c>
      <c r="P45" s="44">
        <v>6.14</v>
      </c>
      <c r="Q45" s="44">
        <v>6.14</v>
      </c>
      <c r="R45" s="44">
        <v>6.14</v>
      </c>
      <c r="S45" s="44">
        <v>6.14</v>
      </c>
      <c r="T45" s="44">
        <v>6.14</v>
      </c>
      <c r="U45" s="44">
        <v>6.14</v>
      </c>
      <c r="V45" s="44">
        <v>6.14</v>
      </c>
      <c r="W45" s="44">
        <v>6.14</v>
      </c>
      <c r="X45" s="44">
        <v>6.14</v>
      </c>
      <c r="Y45" s="44">
        <v>6.14</v>
      </c>
      <c r="Z45" s="44">
        <v>6.14</v>
      </c>
      <c r="AA45" s="44">
        <v>6.14</v>
      </c>
    </row>
    <row r="46" spans="1:27" ht="12.75" customHeight="1" outlineLevel="1" x14ac:dyDescent="0.2">
      <c r="A46" s="91" t="s">
        <v>271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x14ac:dyDescent="0.2">
      <c r="A47" s="90" t="s">
        <v>272</v>
      </c>
      <c r="B47" s="28" t="str">
        <f>"09"&amp;"."&amp;$B$639&amp;"."&amp;$B$640</f>
        <v>09.04.2023</v>
      </c>
      <c r="C47" s="82" t="s">
        <v>76</v>
      </c>
      <c r="D47" s="83">
        <f>ROUND(((D48+D49+D51+D50)/1000),5)</f>
        <v>2.6110000000000002</v>
      </c>
      <c r="E47" s="83">
        <f>ROUND(((E48+E49+E51+E50)/1000),5)</f>
        <v>2.4828100000000002</v>
      </c>
      <c r="F47" s="83">
        <f>ROUND(((F48+F49+F51+F50)/1000),5)</f>
        <v>2.4449700000000001</v>
      </c>
      <c r="G47" s="83">
        <f t="shared" ref="G47:AA47" si="24">ROUND(((G48+G49+G51+G50)/1000),5)</f>
        <v>2.4225400000000001</v>
      </c>
      <c r="H47" s="83">
        <f t="shared" si="24"/>
        <v>2.42557</v>
      </c>
      <c r="I47" s="83">
        <f t="shared" si="24"/>
        <v>2.4178899999999999</v>
      </c>
      <c r="J47" s="83">
        <f t="shared" si="24"/>
        <v>2.36876</v>
      </c>
      <c r="K47" s="83">
        <f t="shared" si="24"/>
        <v>2.4537800000000001</v>
      </c>
      <c r="L47" s="83">
        <f t="shared" si="24"/>
        <v>2.5571600000000001</v>
      </c>
      <c r="M47" s="83">
        <f t="shared" si="24"/>
        <v>2.81345</v>
      </c>
      <c r="N47" s="83">
        <f t="shared" si="24"/>
        <v>2.93086</v>
      </c>
      <c r="O47" s="83">
        <f t="shared" si="24"/>
        <v>2.9394800000000001</v>
      </c>
      <c r="P47" s="83">
        <f t="shared" si="24"/>
        <v>2.8012299999999999</v>
      </c>
      <c r="Q47" s="83">
        <f t="shared" si="24"/>
        <v>2.76539</v>
      </c>
      <c r="R47" s="83">
        <f t="shared" si="24"/>
        <v>2.7506699999999999</v>
      </c>
      <c r="S47" s="83">
        <f t="shared" si="24"/>
        <v>2.7411500000000002</v>
      </c>
      <c r="T47" s="83">
        <f t="shared" si="24"/>
        <v>2.74</v>
      </c>
      <c r="U47" s="83">
        <f t="shared" si="24"/>
        <v>2.7884099999999998</v>
      </c>
      <c r="V47" s="83">
        <f t="shared" si="24"/>
        <v>2.96956</v>
      </c>
      <c r="W47" s="83">
        <f t="shared" si="24"/>
        <v>3.13239</v>
      </c>
      <c r="X47" s="83">
        <f t="shared" si="24"/>
        <v>3.10243</v>
      </c>
      <c r="Y47" s="83">
        <f t="shared" si="24"/>
        <v>3.10928</v>
      </c>
      <c r="Z47" s="83">
        <f t="shared" si="24"/>
        <v>2.6580900000000001</v>
      </c>
      <c r="AA47" s="83">
        <f t="shared" si="24"/>
        <v>2.5179399999999998</v>
      </c>
    </row>
    <row r="48" spans="1:27" ht="12.75" customHeight="1" outlineLevel="1" x14ac:dyDescent="0.2">
      <c r="A48" s="91" t="s">
        <v>273</v>
      </c>
      <c r="B48" s="63" t="s">
        <v>233</v>
      </c>
      <c r="C48" s="43" t="s">
        <v>79</v>
      </c>
      <c r="D48" s="44">
        <v>1202.75</v>
      </c>
      <c r="E48" s="44">
        <v>1074.56</v>
      </c>
      <c r="F48" s="44">
        <v>1036.72</v>
      </c>
      <c r="G48" s="44">
        <v>1014.29</v>
      </c>
      <c r="H48" s="44">
        <v>1017.32</v>
      </c>
      <c r="I48" s="44">
        <v>1009.64</v>
      </c>
      <c r="J48" s="44">
        <v>960.51</v>
      </c>
      <c r="K48" s="44">
        <v>1045.53</v>
      </c>
      <c r="L48" s="44">
        <v>1148.9100000000001</v>
      </c>
      <c r="M48" s="44">
        <v>1405.2</v>
      </c>
      <c r="N48" s="44">
        <v>1522.61</v>
      </c>
      <c r="O48" s="44">
        <v>1531.23</v>
      </c>
      <c r="P48" s="44">
        <v>1392.98</v>
      </c>
      <c r="Q48" s="44">
        <v>1357.14</v>
      </c>
      <c r="R48" s="44">
        <v>1342.42</v>
      </c>
      <c r="S48" s="44">
        <v>1332.9</v>
      </c>
      <c r="T48" s="44">
        <v>1331.75</v>
      </c>
      <c r="U48" s="44">
        <v>1380.16</v>
      </c>
      <c r="V48" s="44">
        <v>1561.31</v>
      </c>
      <c r="W48" s="44">
        <v>1724.14</v>
      </c>
      <c r="X48" s="44">
        <v>1694.18</v>
      </c>
      <c r="Y48" s="44">
        <v>1701.03</v>
      </c>
      <c r="Z48" s="44">
        <v>1249.8399999999999</v>
      </c>
      <c r="AA48" s="44">
        <v>1109.69</v>
      </c>
    </row>
    <row r="49" spans="1:27" ht="12.75" customHeight="1" outlineLevel="1" x14ac:dyDescent="0.2">
      <c r="A49" s="91" t="s">
        <v>274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1" t="s">
        <v>275</v>
      </c>
      <c r="B50" s="63" t="s">
        <v>83</v>
      </c>
      <c r="C50" s="43" t="s">
        <v>79</v>
      </c>
      <c r="D50" s="44">
        <v>6.14</v>
      </c>
      <c r="E50" s="44">
        <v>6.14</v>
      </c>
      <c r="F50" s="44">
        <v>6.14</v>
      </c>
      <c r="G50" s="44">
        <v>6.14</v>
      </c>
      <c r="H50" s="44">
        <v>6.14</v>
      </c>
      <c r="I50" s="44">
        <v>6.14</v>
      </c>
      <c r="J50" s="44">
        <v>6.14</v>
      </c>
      <c r="K50" s="44">
        <v>6.14</v>
      </c>
      <c r="L50" s="44">
        <v>6.14</v>
      </c>
      <c r="M50" s="44">
        <v>6.14</v>
      </c>
      <c r="N50" s="44">
        <v>6.14</v>
      </c>
      <c r="O50" s="44">
        <v>6.14</v>
      </c>
      <c r="P50" s="44">
        <v>6.14</v>
      </c>
      <c r="Q50" s="44">
        <v>6.14</v>
      </c>
      <c r="R50" s="44">
        <v>6.14</v>
      </c>
      <c r="S50" s="44">
        <v>6.14</v>
      </c>
      <c r="T50" s="44">
        <v>6.14</v>
      </c>
      <c r="U50" s="44">
        <v>6.14</v>
      </c>
      <c r="V50" s="44">
        <v>6.14</v>
      </c>
      <c r="W50" s="44">
        <v>6.14</v>
      </c>
      <c r="X50" s="44">
        <v>6.14</v>
      </c>
      <c r="Y50" s="44">
        <v>6.14</v>
      </c>
      <c r="Z50" s="44">
        <v>6.14</v>
      </c>
      <c r="AA50" s="44">
        <v>6.14</v>
      </c>
    </row>
    <row r="51" spans="1:27" ht="12.75" customHeight="1" outlineLevel="1" x14ac:dyDescent="0.2">
      <c r="A51" s="91" t="s">
        <v>276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x14ac:dyDescent="0.2">
      <c r="A52" s="90" t="s">
        <v>277</v>
      </c>
      <c r="B52" s="28" t="str">
        <f>"10"&amp;"."&amp;$B$639&amp;"."&amp;$B$640</f>
        <v>10.04.2023</v>
      </c>
      <c r="C52" s="82" t="s">
        <v>76</v>
      </c>
      <c r="D52" s="83">
        <f>ROUND(((D53+D54+D56+D55)/1000),5)</f>
        <v>2.5181900000000002</v>
      </c>
      <c r="E52" s="83">
        <f>ROUND(((E53+E54+E56+E55)/1000),5)</f>
        <v>2.47024</v>
      </c>
      <c r="F52" s="83">
        <f>ROUND(((F53+F54+F56+F55)/1000),5)</f>
        <v>2.4610400000000001</v>
      </c>
      <c r="G52" s="83">
        <f t="shared" ref="G52:AA52" si="27">ROUND(((G53+G54+G56+G55)/1000),5)</f>
        <v>2.4608699999999999</v>
      </c>
      <c r="H52" s="83">
        <f t="shared" si="27"/>
        <v>2.4859100000000001</v>
      </c>
      <c r="I52" s="83">
        <f t="shared" si="27"/>
        <v>2.5161600000000002</v>
      </c>
      <c r="J52" s="83">
        <f t="shared" si="27"/>
        <v>2.6205500000000002</v>
      </c>
      <c r="K52" s="83">
        <f t="shared" si="27"/>
        <v>2.8797600000000001</v>
      </c>
      <c r="L52" s="83">
        <f t="shared" si="27"/>
        <v>3.2248100000000002</v>
      </c>
      <c r="M52" s="83">
        <f t="shared" si="27"/>
        <v>3.3066</v>
      </c>
      <c r="N52" s="83">
        <f t="shared" si="27"/>
        <v>3.3344100000000001</v>
      </c>
      <c r="O52" s="83">
        <f t="shared" si="27"/>
        <v>3.39106</v>
      </c>
      <c r="P52" s="83">
        <f t="shared" si="27"/>
        <v>3.3820700000000001</v>
      </c>
      <c r="Q52" s="83">
        <f t="shared" si="27"/>
        <v>3.3912800000000001</v>
      </c>
      <c r="R52" s="83">
        <f t="shared" si="27"/>
        <v>3.3643100000000001</v>
      </c>
      <c r="S52" s="83">
        <f t="shared" si="27"/>
        <v>3.3344299999999998</v>
      </c>
      <c r="T52" s="83">
        <f t="shared" si="27"/>
        <v>3.2761</v>
      </c>
      <c r="U52" s="83">
        <f t="shared" si="27"/>
        <v>3.0591300000000001</v>
      </c>
      <c r="V52" s="83">
        <f t="shared" si="27"/>
        <v>3.0314199999999998</v>
      </c>
      <c r="W52" s="83">
        <f t="shared" si="27"/>
        <v>3.2136900000000002</v>
      </c>
      <c r="X52" s="83">
        <f t="shared" si="27"/>
        <v>3.2241200000000001</v>
      </c>
      <c r="Y52" s="83">
        <f t="shared" si="27"/>
        <v>3.1999200000000001</v>
      </c>
      <c r="Z52" s="83">
        <f t="shared" si="27"/>
        <v>2.68241</v>
      </c>
      <c r="AA52" s="83">
        <f t="shared" si="27"/>
        <v>2.5205099999999998</v>
      </c>
    </row>
    <row r="53" spans="1:27" ht="12.75" customHeight="1" outlineLevel="1" x14ac:dyDescent="0.2">
      <c r="A53" s="91" t="s">
        <v>278</v>
      </c>
      <c r="B53" s="63" t="s">
        <v>233</v>
      </c>
      <c r="C53" s="43" t="s">
        <v>79</v>
      </c>
      <c r="D53" s="44">
        <v>1109.94</v>
      </c>
      <c r="E53" s="44">
        <v>1061.99</v>
      </c>
      <c r="F53" s="44">
        <v>1052.79</v>
      </c>
      <c r="G53" s="44">
        <v>1052.6199999999999</v>
      </c>
      <c r="H53" s="44">
        <v>1077.6600000000001</v>
      </c>
      <c r="I53" s="44">
        <v>1107.9100000000001</v>
      </c>
      <c r="J53" s="44">
        <v>1212.3</v>
      </c>
      <c r="K53" s="44">
        <v>1471.51</v>
      </c>
      <c r="L53" s="44">
        <v>1816.56</v>
      </c>
      <c r="M53" s="44">
        <v>1898.35</v>
      </c>
      <c r="N53" s="44">
        <v>1926.16</v>
      </c>
      <c r="O53" s="44">
        <v>1982.81</v>
      </c>
      <c r="P53" s="44">
        <v>1973.82</v>
      </c>
      <c r="Q53" s="44">
        <v>1983.03</v>
      </c>
      <c r="R53" s="44">
        <v>1956.06</v>
      </c>
      <c r="S53" s="44">
        <v>1926.18</v>
      </c>
      <c r="T53" s="44">
        <v>1867.85</v>
      </c>
      <c r="U53" s="44">
        <v>1650.88</v>
      </c>
      <c r="V53" s="44">
        <v>1623.17</v>
      </c>
      <c r="W53" s="44">
        <v>1805.44</v>
      </c>
      <c r="X53" s="44">
        <v>1815.87</v>
      </c>
      <c r="Y53" s="44">
        <v>1791.67</v>
      </c>
      <c r="Z53" s="44">
        <v>1274.1600000000001</v>
      </c>
      <c r="AA53" s="44">
        <v>1112.26</v>
      </c>
    </row>
    <row r="54" spans="1:27" ht="12.75" customHeight="1" outlineLevel="1" x14ac:dyDescent="0.2">
      <c r="A54" s="91" t="s">
        <v>279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1" t="s">
        <v>280</v>
      </c>
      <c r="B55" s="63" t="s">
        <v>83</v>
      </c>
      <c r="C55" s="43" t="s">
        <v>79</v>
      </c>
      <c r="D55" s="44">
        <v>6.14</v>
      </c>
      <c r="E55" s="44">
        <v>6.14</v>
      </c>
      <c r="F55" s="44">
        <v>6.14</v>
      </c>
      <c r="G55" s="44">
        <v>6.14</v>
      </c>
      <c r="H55" s="44">
        <v>6.14</v>
      </c>
      <c r="I55" s="44">
        <v>6.14</v>
      </c>
      <c r="J55" s="44">
        <v>6.14</v>
      </c>
      <c r="K55" s="44">
        <v>6.14</v>
      </c>
      <c r="L55" s="44">
        <v>6.14</v>
      </c>
      <c r="M55" s="44">
        <v>6.14</v>
      </c>
      <c r="N55" s="44">
        <v>6.14</v>
      </c>
      <c r="O55" s="44">
        <v>6.14</v>
      </c>
      <c r="P55" s="44">
        <v>6.14</v>
      </c>
      <c r="Q55" s="44">
        <v>6.14</v>
      </c>
      <c r="R55" s="44">
        <v>6.14</v>
      </c>
      <c r="S55" s="44">
        <v>6.14</v>
      </c>
      <c r="T55" s="44">
        <v>6.14</v>
      </c>
      <c r="U55" s="44">
        <v>6.14</v>
      </c>
      <c r="V55" s="44">
        <v>6.14</v>
      </c>
      <c r="W55" s="44">
        <v>6.14</v>
      </c>
      <c r="X55" s="44">
        <v>6.14</v>
      </c>
      <c r="Y55" s="44">
        <v>6.14</v>
      </c>
      <c r="Z55" s="44">
        <v>6.14</v>
      </c>
      <c r="AA55" s="44">
        <v>6.14</v>
      </c>
    </row>
    <row r="56" spans="1:27" ht="12.75" customHeight="1" outlineLevel="1" x14ac:dyDescent="0.2">
      <c r="A56" s="91" t="s">
        <v>281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x14ac:dyDescent="0.2">
      <c r="A57" s="90" t="s">
        <v>282</v>
      </c>
      <c r="B57" s="28" t="str">
        <f>"11"&amp;"."&amp;$B$639&amp;"."&amp;$B$640</f>
        <v>11.04.2023</v>
      </c>
      <c r="C57" s="82" t="s">
        <v>76</v>
      </c>
      <c r="D57" s="83">
        <f>ROUND(((D58+D59+D61+D60)/1000),5)</f>
        <v>2.42944</v>
      </c>
      <c r="E57" s="83">
        <f>ROUND(((E58+E59+E61+E60)/1000),5)</f>
        <v>2.25563</v>
      </c>
      <c r="F57" s="83">
        <f>ROUND(((F58+F59+F61+F60)/1000),5)</f>
        <v>1.6868300000000001</v>
      </c>
      <c r="G57" s="83">
        <f t="shared" ref="G57:AA57" si="30">ROUND(((G58+G59+G61+G60)/1000),5)</f>
        <v>1.6877899999999999</v>
      </c>
      <c r="H57" s="83">
        <f t="shared" si="30"/>
        <v>1.71261</v>
      </c>
      <c r="I57" s="83">
        <f t="shared" si="30"/>
        <v>2.3711099999999998</v>
      </c>
      <c r="J57" s="83">
        <f t="shared" si="30"/>
        <v>2.5154299999999998</v>
      </c>
      <c r="K57" s="83">
        <f t="shared" si="30"/>
        <v>2.7840199999999999</v>
      </c>
      <c r="L57" s="83">
        <f t="shared" si="30"/>
        <v>3.0059200000000001</v>
      </c>
      <c r="M57" s="83">
        <f t="shared" si="30"/>
        <v>3.0782500000000002</v>
      </c>
      <c r="N57" s="83">
        <f t="shared" si="30"/>
        <v>3.0802900000000002</v>
      </c>
      <c r="O57" s="83">
        <f t="shared" si="30"/>
        <v>3.1685699999999999</v>
      </c>
      <c r="P57" s="83">
        <f t="shared" si="30"/>
        <v>3.1703999999999999</v>
      </c>
      <c r="Q57" s="83">
        <f t="shared" si="30"/>
        <v>3.1550600000000002</v>
      </c>
      <c r="R57" s="83">
        <f t="shared" si="30"/>
        <v>3.1319300000000001</v>
      </c>
      <c r="S57" s="83">
        <f t="shared" si="30"/>
        <v>3.0693199999999998</v>
      </c>
      <c r="T57" s="83">
        <f t="shared" si="30"/>
        <v>3.0341499999999999</v>
      </c>
      <c r="U57" s="83">
        <f t="shared" si="30"/>
        <v>3.0082499999999999</v>
      </c>
      <c r="V57" s="83">
        <f t="shared" si="30"/>
        <v>2.9577300000000002</v>
      </c>
      <c r="W57" s="83">
        <f t="shared" si="30"/>
        <v>3.0346199999999999</v>
      </c>
      <c r="X57" s="83">
        <f t="shared" si="30"/>
        <v>3.0522499999999999</v>
      </c>
      <c r="Y57" s="83">
        <f t="shared" si="30"/>
        <v>3.00766</v>
      </c>
      <c r="Z57" s="83">
        <f t="shared" si="30"/>
        <v>2.57883</v>
      </c>
      <c r="AA57" s="83">
        <f t="shared" si="30"/>
        <v>2.5186000000000002</v>
      </c>
    </row>
    <row r="58" spans="1:27" ht="12.75" customHeight="1" outlineLevel="1" x14ac:dyDescent="0.2">
      <c r="A58" s="91" t="s">
        <v>283</v>
      </c>
      <c r="B58" s="63" t="s">
        <v>233</v>
      </c>
      <c r="C58" s="43" t="s">
        <v>79</v>
      </c>
      <c r="D58" s="44">
        <v>1021.19</v>
      </c>
      <c r="E58" s="44">
        <v>847.38</v>
      </c>
      <c r="F58" s="44">
        <v>278.58</v>
      </c>
      <c r="G58" s="44">
        <v>279.54000000000002</v>
      </c>
      <c r="H58" s="44">
        <v>304.36</v>
      </c>
      <c r="I58" s="44">
        <v>962.86</v>
      </c>
      <c r="J58" s="44">
        <v>1107.18</v>
      </c>
      <c r="K58" s="44">
        <v>1375.77</v>
      </c>
      <c r="L58" s="44">
        <v>1597.67</v>
      </c>
      <c r="M58" s="44">
        <v>1670</v>
      </c>
      <c r="N58" s="44">
        <v>1672.04</v>
      </c>
      <c r="O58" s="44">
        <v>1760.32</v>
      </c>
      <c r="P58" s="44">
        <v>1762.15</v>
      </c>
      <c r="Q58" s="44">
        <v>1746.81</v>
      </c>
      <c r="R58" s="44">
        <v>1723.68</v>
      </c>
      <c r="S58" s="44">
        <v>1661.07</v>
      </c>
      <c r="T58" s="44">
        <v>1625.9</v>
      </c>
      <c r="U58" s="44">
        <v>1600</v>
      </c>
      <c r="V58" s="44">
        <v>1549.48</v>
      </c>
      <c r="W58" s="44">
        <v>1626.37</v>
      </c>
      <c r="X58" s="44">
        <v>1644</v>
      </c>
      <c r="Y58" s="44">
        <v>1599.41</v>
      </c>
      <c r="Z58" s="44">
        <v>1170.58</v>
      </c>
      <c r="AA58" s="44">
        <v>1110.3499999999999</v>
      </c>
    </row>
    <row r="59" spans="1:27" ht="12.75" customHeight="1" outlineLevel="1" x14ac:dyDescent="0.2">
      <c r="A59" s="91" t="s">
        <v>284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1" t="s">
        <v>285</v>
      </c>
      <c r="B60" s="63" t="s">
        <v>83</v>
      </c>
      <c r="C60" s="43" t="s">
        <v>79</v>
      </c>
      <c r="D60" s="44">
        <v>6.14</v>
      </c>
      <c r="E60" s="44">
        <v>6.14</v>
      </c>
      <c r="F60" s="44">
        <v>6.14</v>
      </c>
      <c r="G60" s="44">
        <v>6.14</v>
      </c>
      <c r="H60" s="44">
        <v>6.14</v>
      </c>
      <c r="I60" s="44">
        <v>6.14</v>
      </c>
      <c r="J60" s="44">
        <v>6.14</v>
      </c>
      <c r="K60" s="44">
        <v>6.14</v>
      </c>
      <c r="L60" s="44">
        <v>6.14</v>
      </c>
      <c r="M60" s="44">
        <v>6.14</v>
      </c>
      <c r="N60" s="44">
        <v>6.14</v>
      </c>
      <c r="O60" s="44">
        <v>6.14</v>
      </c>
      <c r="P60" s="44">
        <v>6.14</v>
      </c>
      <c r="Q60" s="44">
        <v>6.14</v>
      </c>
      <c r="R60" s="44">
        <v>6.14</v>
      </c>
      <c r="S60" s="44">
        <v>6.14</v>
      </c>
      <c r="T60" s="44">
        <v>6.14</v>
      </c>
      <c r="U60" s="44">
        <v>6.14</v>
      </c>
      <c r="V60" s="44">
        <v>6.14</v>
      </c>
      <c r="W60" s="44">
        <v>6.14</v>
      </c>
      <c r="X60" s="44">
        <v>6.14</v>
      </c>
      <c r="Y60" s="44">
        <v>6.14</v>
      </c>
      <c r="Z60" s="44">
        <v>6.14</v>
      </c>
      <c r="AA60" s="44">
        <v>6.14</v>
      </c>
    </row>
    <row r="61" spans="1:27" ht="12.75" customHeight="1" outlineLevel="1" x14ac:dyDescent="0.2">
      <c r="A61" s="91" t="s">
        <v>286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x14ac:dyDescent="0.2">
      <c r="A62" s="90" t="s">
        <v>287</v>
      </c>
      <c r="B62" s="28" t="str">
        <f>"12"&amp;"."&amp;$B$639&amp;"."&amp;$B$640</f>
        <v>12.04.2023</v>
      </c>
      <c r="C62" s="82" t="s">
        <v>76</v>
      </c>
      <c r="D62" s="83">
        <f>ROUND(((D63+D64+D66+D65)/1000),5)</f>
        <v>2.4745400000000002</v>
      </c>
      <c r="E62" s="83">
        <f>ROUND(((E63+E64+E66+E65)/1000),5)</f>
        <v>2.2696100000000001</v>
      </c>
      <c r="F62" s="83">
        <f>ROUND(((F63+F64+F66+F65)/1000),5)</f>
        <v>1.68123</v>
      </c>
      <c r="G62" s="83">
        <f t="shared" ref="G62:AA62" si="33">ROUND(((G63+G64+G66+G65)/1000),5)</f>
        <v>1.6836500000000001</v>
      </c>
      <c r="H62" s="83">
        <f t="shared" si="33"/>
        <v>1.6885399999999999</v>
      </c>
      <c r="I62" s="83">
        <f t="shared" si="33"/>
        <v>2.1713100000000001</v>
      </c>
      <c r="J62" s="83">
        <f t="shared" si="33"/>
        <v>2.51986</v>
      </c>
      <c r="K62" s="83">
        <f t="shared" si="33"/>
        <v>2.7475299999999998</v>
      </c>
      <c r="L62" s="83">
        <f t="shared" si="33"/>
        <v>3.04514</v>
      </c>
      <c r="M62" s="83">
        <f t="shared" si="33"/>
        <v>3.2118099999999998</v>
      </c>
      <c r="N62" s="83">
        <f t="shared" si="33"/>
        <v>3.2273999999999998</v>
      </c>
      <c r="O62" s="83">
        <f t="shared" si="33"/>
        <v>3.30925</v>
      </c>
      <c r="P62" s="83">
        <f t="shared" si="33"/>
        <v>3.3215499999999998</v>
      </c>
      <c r="Q62" s="83">
        <f t="shared" si="33"/>
        <v>3.3206500000000001</v>
      </c>
      <c r="R62" s="83">
        <f t="shared" si="33"/>
        <v>3.3209200000000001</v>
      </c>
      <c r="S62" s="83">
        <f t="shared" si="33"/>
        <v>3.2974800000000002</v>
      </c>
      <c r="T62" s="83">
        <f t="shared" si="33"/>
        <v>3.2366100000000002</v>
      </c>
      <c r="U62" s="83">
        <f t="shared" si="33"/>
        <v>3.18486</v>
      </c>
      <c r="V62" s="83">
        <f t="shared" si="33"/>
        <v>3.1160700000000001</v>
      </c>
      <c r="W62" s="83">
        <f t="shared" si="33"/>
        <v>3.3284500000000001</v>
      </c>
      <c r="X62" s="83">
        <f t="shared" si="33"/>
        <v>3.2317</v>
      </c>
      <c r="Y62" s="83">
        <f t="shared" si="33"/>
        <v>2.84</v>
      </c>
      <c r="Z62" s="83">
        <f t="shared" si="33"/>
        <v>2.64852</v>
      </c>
      <c r="AA62" s="83">
        <f t="shared" si="33"/>
        <v>2.5814599999999999</v>
      </c>
    </row>
    <row r="63" spans="1:27" ht="12.75" customHeight="1" outlineLevel="1" x14ac:dyDescent="0.2">
      <c r="A63" s="91" t="s">
        <v>288</v>
      </c>
      <c r="B63" s="63" t="s">
        <v>233</v>
      </c>
      <c r="C63" s="43" t="s">
        <v>79</v>
      </c>
      <c r="D63" s="44">
        <v>1066.29</v>
      </c>
      <c r="E63" s="44">
        <v>861.36</v>
      </c>
      <c r="F63" s="44">
        <v>272.98</v>
      </c>
      <c r="G63" s="44">
        <v>275.39999999999998</v>
      </c>
      <c r="H63" s="44">
        <v>280.29000000000002</v>
      </c>
      <c r="I63" s="44">
        <v>763.06</v>
      </c>
      <c r="J63" s="44">
        <v>1111.6099999999999</v>
      </c>
      <c r="K63" s="44">
        <v>1339.28</v>
      </c>
      <c r="L63" s="44">
        <v>1636.89</v>
      </c>
      <c r="M63" s="44">
        <v>1803.56</v>
      </c>
      <c r="N63" s="44">
        <v>1819.15</v>
      </c>
      <c r="O63" s="44">
        <v>1901</v>
      </c>
      <c r="P63" s="44">
        <v>1913.3</v>
      </c>
      <c r="Q63" s="44">
        <v>1912.4</v>
      </c>
      <c r="R63" s="44">
        <v>1912.67</v>
      </c>
      <c r="S63" s="44">
        <v>1889.23</v>
      </c>
      <c r="T63" s="44">
        <v>1828.36</v>
      </c>
      <c r="U63" s="44">
        <v>1776.61</v>
      </c>
      <c r="V63" s="44">
        <v>1707.82</v>
      </c>
      <c r="W63" s="44">
        <v>1920.2</v>
      </c>
      <c r="X63" s="44">
        <v>1823.45</v>
      </c>
      <c r="Y63" s="44">
        <v>1431.75</v>
      </c>
      <c r="Z63" s="44">
        <v>1240.27</v>
      </c>
      <c r="AA63" s="44">
        <v>1173.21</v>
      </c>
    </row>
    <row r="64" spans="1:27" ht="12.75" customHeight="1" outlineLevel="1" x14ac:dyDescent="0.2">
      <c r="A64" s="91" t="s">
        <v>289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1" t="s">
        <v>290</v>
      </c>
      <c r="B65" s="63" t="s">
        <v>83</v>
      </c>
      <c r="C65" s="43" t="s">
        <v>79</v>
      </c>
      <c r="D65" s="44">
        <v>6.14</v>
      </c>
      <c r="E65" s="44">
        <v>6.14</v>
      </c>
      <c r="F65" s="44">
        <v>6.14</v>
      </c>
      <c r="G65" s="44">
        <v>6.14</v>
      </c>
      <c r="H65" s="44">
        <v>6.14</v>
      </c>
      <c r="I65" s="44">
        <v>6.14</v>
      </c>
      <c r="J65" s="44">
        <v>6.14</v>
      </c>
      <c r="K65" s="44">
        <v>6.14</v>
      </c>
      <c r="L65" s="44">
        <v>6.14</v>
      </c>
      <c r="M65" s="44">
        <v>6.14</v>
      </c>
      <c r="N65" s="44">
        <v>6.14</v>
      </c>
      <c r="O65" s="44">
        <v>6.14</v>
      </c>
      <c r="P65" s="44">
        <v>6.14</v>
      </c>
      <c r="Q65" s="44">
        <v>6.14</v>
      </c>
      <c r="R65" s="44">
        <v>6.14</v>
      </c>
      <c r="S65" s="44">
        <v>6.14</v>
      </c>
      <c r="T65" s="44">
        <v>6.14</v>
      </c>
      <c r="U65" s="44">
        <v>6.14</v>
      </c>
      <c r="V65" s="44">
        <v>6.14</v>
      </c>
      <c r="W65" s="44">
        <v>6.14</v>
      </c>
      <c r="X65" s="44">
        <v>6.14</v>
      </c>
      <c r="Y65" s="44">
        <v>6.14</v>
      </c>
      <c r="Z65" s="44">
        <v>6.14</v>
      </c>
      <c r="AA65" s="44">
        <v>6.14</v>
      </c>
    </row>
    <row r="66" spans="1:27" ht="12.75" customHeight="1" outlineLevel="1" x14ac:dyDescent="0.2">
      <c r="A66" s="91" t="s">
        <v>291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x14ac:dyDescent="0.2">
      <c r="A67" s="90" t="s">
        <v>292</v>
      </c>
      <c r="B67" s="28" t="str">
        <f>"13"&amp;"."&amp;$B$639&amp;"."&amp;$B$640</f>
        <v>13.04.2023</v>
      </c>
      <c r="C67" s="82" t="s">
        <v>76</v>
      </c>
      <c r="D67" s="83">
        <f>ROUND(((D68+D69+D71+D70)/1000),5)</f>
        <v>2.54427</v>
      </c>
      <c r="E67" s="83">
        <f>ROUND(((E68+E69+E71+E70)/1000),5)</f>
        <v>2.4982500000000001</v>
      </c>
      <c r="F67" s="83">
        <f>ROUND(((F68+F69+F71+F70)/1000),5)</f>
        <v>2.4676100000000001</v>
      </c>
      <c r="G67" s="83">
        <f t="shared" ref="G67:AA67" si="36">ROUND(((G68+G69+G71+G70)/1000),5)</f>
        <v>2.4665599999999999</v>
      </c>
      <c r="H67" s="83">
        <f t="shared" si="36"/>
        <v>2.4680300000000002</v>
      </c>
      <c r="I67" s="83">
        <f t="shared" si="36"/>
        <v>2.4760499999999999</v>
      </c>
      <c r="J67" s="83">
        <f t="shared" si="36"/>
        <v>2.6462400000000001</v>
      </c>
      <c r="K67" s="83">
        <f t="shared" si="36"/>
        <v>2.9988000000000001</v>
      </c>
      <c r="L67" s="83">
        <f t="shared" si="36"/>
        <v>3.1722800000000002</v>
      </c>
      <c r="M67" s="83">
        <f t="shared" si="36"/>
        <v>3.1673399999999998</v>
      </c>
      <c r="N67" s="83">
        <f t="shared" si="36"/>
        <v>3.3088600000000001</v>
      </c>
      <c r="O67" s="83">
        <f t="shared" si="36"/>
        <v>3.37161</v>
      </c>
      <c r="P67" s="83">
        <f t="shared" si="36"/>
        <v>3.3214700000000001</v>
      </c>
      <c r="Q67" s="83">
        <f t="shared" si="36"/>
        <v>3.3713799999999998</v>
      </c>
      <c r="R67" s="83">
        <f t="shared" si="36"/>
        <v>3.3692199999999999</v>
      </c>
      <c r="S67" s="83">
        <f t="shared" si="36"/>
        <v>3.3609100000000001</v>
      </c>
      <c r="T67" s="83">
        <f t="shared" si="36"/>
        <v>3.3170899999999999</v>
      </c>
      <c r="U67" s="83">
        <f t="shared" si="36"/>
        <v>3.1628699999999998</v>
      </c>
      <c r="V67" s="83">
        <f t="shared" si="36"/>
        <v>3.1444999999999999</v>
      </c>
      <c r="W67" s="83">
        <f t="shared" si="36"/>
        <v>3.2042600000000001</v>
      </c>
      <c r="X67" s="83">
        <f t="shared" si="36"/>
        <v>3.3091699999999999</v>
      </c>
      <c r="Y67" s="83">
        <f t="shared" si="36"/>
        <v>3.1636099999999998</v>
      </c>
      <c r="Z67" s="83">
        <f t="shared" si="36"/>
        <v>2.6185499999999999</v>
      </c>
      <c r="AA67" s="83">
        <f t="shared" si="36"/>
        <v>2.49133</v>
      </c>
    </row>
    <row r="68" spans="1:27" ht="12.75" customHeight="1" outlineLevel="1" x14ac:dyDescent="0.2">
      <c r="A68" s="91" t="s">
        <v>293</v>
      </c>
      <c r="B68" s="63" t="s">
        <v>233</v>
      </c>
      <c r="C68" s="43" t="s">
        <v>79</v>
      </c>
      <c r="D68" s="44">
        <v>1136.02</v>
      </c>
      <c r="E68" s="44">
        <v>1090</v>
      </c>
      <c r="F68" s="44">
        <v>1059.3599999999999</v>
      </c>
      <c r="G68" s="44">
        <v>1058.31</v>
      </c>
      <c r="H68" s="44">
        <v>1059.78</v>
      </c>
      <c r="I68" s="44">
        <v>1067.8</v>
      </c>
      <c r="J68" s="44">
        <v>1237.99</v>
      </c>
      <c r="K68" s="44">
        <v>1590.55</v>
      </c>
      <c r="L68" s="44">
        <v>1764.03</v>
      </c>
      <c r="M68" s="44">
        <v>1759.09</v>
      </c>
      <c r="N68" s="44">
        <v>1900.61</v>
      </c>
      <c r="O68" s="44">
        <v>1963.36</v>
      </c>
      <c r="P68" s="44">
        <v>1913.22</v>
      </c>
      <c r="Q68" s="44">
        <v>1963.13</v>
      </c>
      <c r="R68" s="44">
        <v>1960.97</v>
      </c>
      <c r="S68" s="44">
        <v>1952.66</v>
      </c>
      <c r="T68" s="44">
        <v>1908.84</v>
      </c>
      <c r="U68" s="44">
        <v>1754.62</v>
      </c>
      <c r="V68" s="44">
        <v>1736.25</v>
      </c>
      <c r="W68" s="44">
        <v>1796.01</v>
      </c>
      <c r="X68" s="44">
        <v>1900.92</v>
      </c>
      <c r="Y68" s="44">
        <v>1755.36</v>
      </c>
      <c r="Z68" s="44">
        <v>1210.3</v>
      </c>
      <c r="AA68" s="44">
        <v>1083.08</v>
      </c>
    </row>
    <row r="69" spans="1:27" ht="12.75" customHeight="1" outlineLevel="1" x14ac:dyDescent="0.2">
      <c r="A69" s="91" t="s">
        <v>294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1" t="s">
        <v>295</v>
      </c>
      <c r="B70" s="63" t="s">
        <v>83</v>
      </c>
      <c r="C70" s="43" t="s">
        <v>79</v>
      </c>
      <c r="D70" s="44">
        <v>6.14</v>
      </c>
      <c r="E70" s="44">
        <v>6.14</v>
      </c>
      <c r="F70" s="44">
        <v>6.14</v>
      </c>
      <c r="G70" s="44">
        <v>6.14</v>
      </c>
      <c r="H70" s="44">
        <v>6.14</v>
      </c>
      <c r="I70" s="44">
        <v>6.14</v>
      </c>
      <c r="J70" s="44">
        <v>6.14</v>
      </c>
      <c r="K70" s="44">
        <v>6.14</v>
      </c>
      <c r="L70" s="44">
        <v>6.14</v>
      </c>
      <c r="M70" s="44">
        <v>6.14</v>
      </c>
      <c r="N70" s="44">
        <v>6.14</v>
      </c>
      <c r="O70" s="44">
        <v>6.14</v>
      </c>
      <c r="P70" s="44">
        <v>6.14</v>
      </c>
      <c r="Q70" s="44">
        <v>6.14</v>
      </c>
      <c r="R70" s="44">
        <v>6.14</v>
      </c>
      <c r="S70" s="44">
        <v>6.14</v>
      </c>
      <c r="T70" s="44">
        <v>6.14</v>
      </c>
      <c r="U70" s="44">
        <v>6.14</v>
      </c>
      <c r="V70" s="44">
        <v>6.14</v>
      </c>
      <c r="W70" s="44">
        <v>6.14</v>
      </c>
      <c r="X70" s="44">
        <v>6.14</v>
      </c>
      <c r="Y70" s="44">
        <v>6.14</v>
      </c>
      <c r="Z70" s="44">
        <v>6.14</v>
      </c>
      <c r="AA70" s="44">
        <v>6.14</v>
      </c>
    </row>
    <row r="71" spans="1:27" ht="12.75" customHeight="1" outlineLevel="1" x14ac:dyDescent="0.2">
      <c r="A71" s="91" t="s">
        <v>296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x14ac:dyDescent="0.2">
      <c r="A72" s="90" t="s">
        <v>297</v>
      </c>
      <c r="B72" s="28" t="str">
        <f>"14"&amp;"."&amp;$B$639&amp;"."&amp;$B$640</f>
        <v>14.04.2023</v>
      </c>
      <c r="C72" s="82" t="s">
        <v>76</v>
      </c>
      <c r="D72" s="83">
        <f>ROUND(((D73+D74+D76+D75)/1000),5)</f>
        <v>2.4914900000000002</v>
      </c>
      <c r="E72" s="83">
        <f>ROUND(((E73+E74+E76+E75)/1000),5)</f>
        <v>2.3382100000000001</v>
      </c>
      <c r="F72" s="83">
        <f>ROUND(((F73+F74+F76+F75)/1000),5)</f>
        <v>2.27149</v>
      </c>
      <c r="G72" s="83">
        <f t="shared" ref="G72:AA72" si="39">ROUND(((G73+G74+G76+G75)/1000),5)</f>
        <v>2.2714799999999999</v>
      </c>
      <c r="H72" s="83">
        <f t="shared" si="39"/>
        <v>2.3403399999999999</v>
      </c>
      <c r="I72" s="83">
        <f t="shared" si="39"/>
        <v>2.43771</v>
      </c>
      <c r="J72" s="83">
        <f t="shared" si="39"/>
        <v>2.6481400000000002</v>
      </c>
      <c r="K72" s="83">
        <f t="shared" si="39"/>
        <v>2.8323</v>
      </c>
      <c r="L72" s="83">
        <f t="shared" si="39"/>
        <v>3.0619499999999999</v>
      </c>
      <c r="M72" s="83">
        <f t="shared" si="39"/>
        <v>3.10615</v>
      </c>
      <c r="N72" s="83">
        <f t="shared" si="39"/>
        <v>3.0820799999999999</v>
      </c>
      <c r="O72" s="83">
        <f t="shared" si="39"/>
        <v>3.1335000000000002</v>
      </c>
      <c r="P72" s="83">
        <f t="shared" si="39"/>
        <v>3.0910799999999998</v>
      </c>
      <c r="Q72" s="83">
        <f t="shared" si="39"/>
        <v>3.0940300000000001</v>
      </c>
      <c r="R72" s="83">
        <f t="shared" si="39"/>
        <v>3.08182</v>
      </c>
      <c r="S72" s="83">
        <f t="shared" si="39"/>
        <v>3.0733700000000002</v>
      </c>
      <c r="T72" s="83">
        <f t="shared" si="39"/>
        <v>3.0629400000000002</v>
      </c>
      <c r="U72" s="83">
        <f t="shared" si="39"/>
        <v>3.0206900000000001</v>
      </c>
      <c r="V72" s="83">
        <f t="shared" si="39"/>
        <v>3.0157699999999998</v>
      </c>
      <c r="W72" s="83">
        <f t="shared" si="39"/>
        <v>3.0697700000000001</v>
      </c>
      <c r="X72" s="83">
        <f t="shared" si="39"/>
        <v>3.0834700000000002</v>
      </c>
      <c r="Y72" s="83">
        <f t="shared" si="39"/>
        <v>3.07856</v>
      </c>
      <c r="Z72" s="83">
        <f t="shared" si="39"/>
        <v>2.7862300000000002</v>
      </c>
      <c r="AA72" s="83">
        <f t="shared" si="39"/>
        <v>2.5791300000000001</v>
      </c>
    </row>
    <row r="73" spans="1:27" ht="12.75" customHeight="1" outlineLevel="1" x14ac:dyDescent="0.2">
      <c r="A73" s="91" t="s">
        <v>298</v>
      </c>
      <c r="B73" s="63" t="s">
        <v>233</v>
      </c>
      <c r="C73" s="43" t="s">
        <v>79</v>
      </c>
      <c r="D73" s="44">
        <v>1083.24</v>
      </c>
      <c r="E73" s="44">
        <v>929.96</v>
      </c>
      <c r="F73" s="44">
        <v>863.24</v>
      </c>
      <c r="G73" s="44">
        <v>863.23</v>
      </c>
      <c r="H73" s="44">
        <v>932.09</v>
      </c>
      <c r="I73" s="44">
        <v>1029.46</v>
      </c>
      <c r="J73" s="44">
        <v>1239.8900000000001</v>
      </c>
      <c r="K73" s="44">
        <v>1424.05</v>
      </c>
      <c r="L73" s="44">
        <v>1653.7</v>
      </c>
      <c r="M73" s="44">
        <v>1697.9</v>
      </c>
      <c r="N73" s="44">
        <v>1673.83</v>
      </c>
      <c r="O73" s="44">
        <v>1725.25</v>
      </c>
      <c r="P73" s="44">
        <v>1682.83</v>
      </c>
      <c r="Q73" s="44">
        <v>1685.78</v>
      </c>
      <c r="R73" s="44">
        <v>1673.57</v>
      </c>
      <c r="S73" s="44">
        <v>1665.12</v>
      </c>
      <c r="T73" s="44">
        <v>1654.69</v>
      </c>
      <c r="U73" s="44">
        <v>1612.44</v>
      </c>
      <c r="V73" s="44">
        <v>1607.52</v>
      </c>
      <c r="W73" s="44">
        <v>1661.52</v>
      </c>
      <c r="X73" s="44">
        <v>1675.22</v>
      </c>
      <c r="Y73" s="44">
        <v>1670.31</v>
      </c>
      <c r="Z73" s="44">
        <v>1377.98</v>
      </c>
      <c r="AA73" s="44">
        <v>1170.8800000000001</v>
      </c>
    </row>
    <row r="74" spans="1:27" ht="12.75" customHeight="1" outlineLevel="1" x14ac:dyDescent="0.2">
      <c r="A74" s="91" t="s">
        <v>299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1" t="s">
        <v>300</v>
      </c>
      <c r="B75" s="63" t="s">
        <v>83</v>
      </c>
      <c r="C75" s="43" t="s">
        <v>79</v>
      </c>
      <c r="D75" s="44">
        <v>6.14</v>
      </c>
      <c r="E75" s="44">
        <v>6.14</v>
      </c>
      <c r="F75" s="44">
        <v>6.14</v>
      </c>
      <c r="G75" s="44">
        <v>6.14</v>
      </c>
      <c r="H75" s="44">
        <v>6.14</v>
      </c>
      <c r="I75" s="44">
        <v>6.14</v>
      </c>
      <c r="J75" s="44">
        <v>6.14</v>
      </c>
      <c r="K75" s="44">
        <v>6.14</v>
      </c>
      <c r="L75" s="44">
        <v>6.14</v>
      </c>
      <c r="M75" s="44">
        <v>6.14</v>
      </c>
      <c r="N75" s="44">
        <v>6.14</v>
      </c>
      <c r="O75" s="44">
        <v>6.14</v>
      </c>
      <c r="P75" s="44">
        <v>6.14</v>
      </c>
      <c r="Q75" s="44">
        <v>6.14</v>
      </c>
      <c r="R75" s="44">
        <v>6.14</v>
      </c>
      <c r="S75" s="44">
        <v>6.14</v>
      </c>
      <c r="T75" s="44">
        <v>6.14</v>
      </c>
      <c r="U75" s="44">
        <v>6.14</v>
      </c>
      <c r="V75" s="44">
        <v>6.14</v>
      </c>
      <c r="W75" s="44">
        <v>6.14</v>
      </c>
      <c r="X75" s="44">
        <v>6.14</v>
      </c>
      <c r="Y75" s="44">
        <v>6.14</v>
      </c>
      <c r="Z75" s="44">
        <v>6.14</v>
      </c>
      <c r="AA75" s="44">
        <v>6.14</v>
      </c>
    </row>
    <row r="76" spans="1:27" ht="12.75" customHeight="1" outlineLevel="1" x14ac:dyDescent="0.2">
      <c r="A76" s="91" t="s">
        <v>301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x14ac:dyDescent="0.2">
      <c r="A77" s="90" t="s">
        <v>302</v>
      </c>
      <c r="B77" s="28" t="str">
        <f>"15"&amp;"."&amp;$B$639&amp;"."&amp;$B$640</f>
        <v>15.04.2023</v>
      </c>
      <c r="C77" s="82" t="s">
        <v>76</v>
      </c>
      <c r="D77" s="83">
        <f>ROUND(((D78+D79+D81+D80)/1000),5)</f>
        <v>2.6633900000000001</v>
      </c>
      <c r="E77" s="83">
        <f>ROUND(((E78+E79+E81+E80)/1000),5)</f>
        <v>2.52115</v>
      </c>
      <c r="F77" s="83">
        <f>ROUND(((F78+F79+F81+F80)/1000),5)</f>
        <v>2.4993799999999999</v>
      </c>
      <c r="G77" s="83">
        <f t="shared" ref="G77:AA77" si="42">ROUND(((G78+G79+G81+G80)/1000),5)</f>
        <v>2.48197</v>
      </c>
      <c r="H77" s="83">
        <f t="shared" si="42"/>
        <v>2.5079799999999999</v>
      </c>
      <c r="I77" s="83">
        <f t="shared" si="42"/>
        <v>2.5129299999999999</v>
      </c>
      <c r="J77" s="83">
        <f t="shared" si="42"/>
        <v>2.5856699999999999</v>
      </c>
      <c r="K77" s="83">
        <f t="shared" si="42"/>
        <v>2.7871000000000001</v>
      </c>
      <c r="L77" s="83">
        <f t="shared" si="42"/>
        <v>3.22343</v>
      </c>
      <c r="M77" s="83">
        <f t="shared" si="42"/>
        <v>3.3076699999999999</v>
      </c>
      <c r="N77" s="83">
        <f t="shared" si="42"/>
        <v>3.3227500000000001</v>
      </c>
      <c r="O77" s="83">
        <f t="shared" si="42"/>
        <v>3.3569100000000001</v>
      </c>
      <c r="P77" s="83">
        <f t="shared" si="42"/>
        <v>3.3268300000000002</v>
      </c>
      <c r="Q77" s="83">
        <f t="shared" si="42"/>
        <v>3.3176800000000002</v>
      </c>
      <c r="R77" s="83">
        <f t="shared" si="42"/>
        <v>3.2772299999999999</v>
      </c>
      <c r="S77" s="83">
        <f t="shared" si="42"/>
        <v>3.2574100000000001</v>
      </c>
      <c r="T77" s="83">
        <f t="shared" si="42"/>
        <v>3.2534200000000002</v>
      </c>
      <c r="U77" s="83">
        <f t="shared" si="42"/>
        <v>3.2715999999999998</v>
      </c>
      <c r="V77" s="83">
        <f t="shared" si="42"/>
        <v>3.2307199999999998</v>
      </c>
      <c r="W77" s="83">
        <f t="shared" si="42"/>
        <v>3.3213400000000002</v>
      </c>
      <c r="X77" s="83">
        <f t="shared" si="42"/>
        <v>3.3224399999999998</v>
      </c>
      <c r="Y77" s="83">
        <f t="shared" si="42"/>
        <v>3.3100499999999999</v>
      </c>
      <c r="Z77" s="83">
        <f t="shared" si="42"/>
        <v>3.0663900000000002</v>
      </c>
      <c r="AA77" s="83">
        <f t="shared" si="42"/>
        <v>2.8866900000000002</v>
      </c>
    </row>
    <row r="78" spans="1:27" ht="12.75" customHeight="1" outlineLevel="1" x14ac:dyDescent="0.2">
      <c r="A78" s="91" t="s">
        <v>303</v>
      </c>
      <c r="B78" s="63" t="s">
        <v>233</v>
      </c>
      <c r="C78" s="43" t="s">
        <v>79</v>
      </c>
      <c r="D78" s="44">
        <v>1255.1400000000001</v>
      </c>
      <c r="E78" s="44">
        <v>1112.9000000000001</v>
      </c>
      <c r="F78" s="44">
        <v>1091.1300000000001</v>
      </c>
      <c r="G78" s="44">
        <v>1073.72</v>
      </c>
      <c r="H78" s="44">
        <v>1099.73</v>
      </c>
      <c r="I78" s="44">
        <v>1104.68</v>
      </c>
      <c r="J78" s="44">
        <v>1177.42</v>
      </c>
      <c r="K78" s="44">
        <v>1378.85</v>
      </c>
      <c r="L78" s="44">
        <v>1815.18</v>
      </c>
      <c r="M78" s="44">
        <v>1899.42</v>
      </c>
      <c r="N78" s="44">
        <v>1914.5</v>
      </c>
      <c r="O78" s="44">
        <v>1948.66</v>
      </c>
      <c r="P78" s="44">
        <v>1918.58</v>
      </c>
      <c r="Q78" s="44">
        <v>1909.43</v>
      </c>
      <c r="R78" s="44">
        <v>1868.98</v>
      </c>
      <c r="S78" s="44">
        <v>1849.16</v>
      </c>
      <c r="T78" s="44">
        <v>1845.17</v>
      </c>
      <c r="U78" s="44">
        <v>1863.35</v>
      </c>
      <c r="V78" s="44">
        <v>1822.47</v>
      </c>
      <c r="W78" s="44">
        <v>1913.09</v>
      </c>
      <c r="X78" s="44">
        <v>1914.19</v>
      </c>
      <c r="Y78" s="44">
        <v>1901.8</v>
      </c>
      <c r="Z78" s="44">
        <v>1658.14</v>
      </c>
      <c r="AA78" s="44">
        <v>1478.44</v>
      </c>
    </row>
    <row r="79" spans="1:27" ht="12.75" customHeight="1" outlineLevel="1" x14ac:dyDescent="0.2">
      <c r="A79" s="91" t="s">
        <v>304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1" t="s">
        <v>305</v>
      </c>
      <c r="B80" s="63" t="s">
        <v>83</v>
      </c>
      <c r="C80" s="43" t="s">
        <v>79</v>
      </c>
      <c r="D80" s="44">
        <v>6.14</v>
      </c>
      <c r="E80" s="44">
        <v>6.14</v>
      </c>
      <c r="F80" s="44">
        <v>6.14</v>
      </c>
      <c r="G80" s="44">
        <v>6.14</v>
      </c>
      <c r="H80" s="44">
        <v>6.14</v>
      </c>
      <c r="I80" s="44">
        <v>6.14</v>
      </c>
      <c r="J80" s="44">
        <v>6.14</v>
      </c>
      <c r="K80" s="44">
        <v>6.14</v>
      </c>
      <c r="L80" s="44">
        <v>6.14</v>
      </c>
      <c r="M80" s="44">
        <v>6.14</v>
      </c>
      <c r="N80" s="44">
        <v>6.14</v>
      </c>
      <c r="O80" s="44">
        <v>6.14</v>
      </c>
      <c r="P80" s="44">
        <v>6.14</v>
      </c>
      <c r="Q80" s="44">
        <v>6.14</v>
      </c>
      <c r="R80" s="44">
        <v>6.14</v>
      </c>
      <c r="S80" s="44">
        <v>6.14</v>
      </c>
      <c r="T80" s="44">
        <v>6.14</v>
      </c>
      <c r="U80" s="44">
        <v>6.14</v>
      </c>
      <c r="V80" s="44">
        <v>6.14</v>
      </c>
      <c r="W80" s="44">
        <v>6.14</v>
      </c>
      <c r="X80" s="44">
        <v>6.14</v>
      </c>
      <c r="Y80" s="44">
        <v>6.14</v>
      </c>
      <c r="Z80" s="44">
        <v>6.14</v>
      </c>
      <c r="AA80" s="44">
        <v>6.14</v>
      </c>
    </row>
    <row r="81" spans="1:27" ht="12.75" customHeight="1" outlineLevel="1" x14ac:dyDescent="0.2">
      <c r="A81" s="91" t="s">
        <v>306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x14ac:dyDescent="0.2">
      <c r="A82" s="90" t="s">
        <v>307</v>
      </c>
      <c r="B82" s="28" t="str">
        <f>"16"&amp;"."&amp;$B$639&amp;"."&amp;$B$640</f>
        <v>16.04.2023</v>
      </c>
      <c r="C82" s="82" t="s">
        <v>76</v>
      </c>
      <c r="D82" s="83">
        <f>ROUND(((D83+D84+D86+D85)/1000),5)</f>
        <v>2.70031</v>
      </c>
      <c r="E82" s="83">
        <f>ROUND(((E83+E84+E86+E85)/1000),5)</f>
        <v>2.5241600000000002</v>
      </c>
      <c r="F82" s="83">
        <f>ROUND(((F83+F84+F86+F85)/1000),5)</f>
        <v>2.4851399999999999</v>
      </c>
      <c r="G82" s="83">
        <f t="shared" ref="G82:AA82" si="45">ROUND(((G83+G84+G86+G85)/1000),5)</f>
        <v>2.44489</v>
      </c>
      <c r="H82" s="83">
        <f t="shared" si="45"/>
        <v>2.3809499999999999</v>
      </c>
      <c r="I82" s="83">
        <f t="shared" si="45"/>
        <v>2.3627899999999999</v>
      </c>
      <c r="J82" s="83">
        <f t="shared" si="45"/>
        <v>2.3344399999999998</v>
      </c>
      <c r="K82" s="83">
        <f t="shared" si="45"/>
        <v>2.3809800000000001</v>
      </c>
      <c r="L82" s="83">
        <f t="shared" si="45"/>
        <v>2.6745299999999999</v>
      </c>
      <c r="M82" s="83">
        <f t="shared" si="45"/>
        <v>2.7678400000000001</v>
      </c>
      <c r="N82" s="83">
        <f t="shared" si="45"/>
        <v>2.7900200000000002</v>
      </c>
      <c r="O82" s="83">
        <f t="shared" si="45"/>
        <v>2.7905799999999998</v>
      </c>
      <c r="P82" s="83">
        <f t="shared" si="45"/>
        <v>2.7904800000000001</v>
      </c>
      <c r="Q82" s="83">
        <f t="shared" si="45"/>
        <v>2.7846299999999999</v>
      </c>
      <c r="R82" s="83">
        <f t="shared" si="45"/>
        <v>2.7814999999999999</v>
      </c>
      <c r="S82" s="83">
        <f t="shared" si="45"/>
        <v>2.7648899999999998</v>
      </c>
      <c r="T82" s="83">
        <f t="shared" si="45"/>
        <v>2.7623199999999999</v>
      </c>
      <c r="U82" s="83">
        <f t="shared" si="45"/>
        <v>2.78539</v>
      </c>
      <c r="V82" s="83">
        <f t="shared" si="45"/>
        <v>2.82178</v>
      </c>
      <c r="W82" s="83">
        <f t="shared" si="45"/>
        <v>3.0332300000000001</v>
      </c>
      <c r="X82" s="83">
        <f t="shared" si="45"/>
        <v>3.0754199999999998</v>
      </c>
      <c r="Y82" s="83">
        <f t="shared" si="45"/>
        <v>3.0545</v>
      </c>
      <c r="Z82" s="83">
        <f t="shared" si="45"/>
        <v>2.75352</v>
      </c>
      <c r="AA82" s="83">
        <f t="shared" si="45"/>
        <v>2.5645099999999998</v>
      </c>
    </row>
    <row r="83" spans="1:27" ht="12.75" customHeight="1" outlineLevel="1" x14ac:dyDescent="0.2">
      <c r="A83" s="91" t="s">
        <v>308</v>
      </c>
      <c r="B83" s="63" t="s">
        <v>233</v>
      </c>
      <c r="C83" s="43" t="s">
        <v>79</v>
      </c>
      <c r="D83" s="44">
        <v>1292.06</v>
      </c>
      <c r="E83" s="44">
        <v>1115.9100000000001</v>
      </c>
      <c r="F83" s="44">
        <v>1076.8900000000001</v>
      </c>
      <c r="G83" s="44">
        <v>1036.6400000000001</v>
      </c>
      <c r="H83" s="44">
        <v>972.7</v>
      </c>
      <c r="I83" s="44">
        <v>954.54</v>
      </c>
      <c r="J83" s="44">
        <v>926.19</v>
      </c>
      <c r="K83" s="44">
        <v>972.73</v>
      </c>
      <c r="L83" s="44">
        <v>1266.28</v>
      </c>
      <c r="M83" s="44">
        <v>1359.59</v>
      </c>
      <c r="N83" s="44">
        <v>1381.77</v>
      </c>
      <c r="O83" s="44">
        <v>1382.33</v>
      </c>
      <c r="P83" s="44">
        <v>1382.23</v>
      </c>
      <c r="Q83" s="44">
        <v>1376.38</v>
      </c>
      <c r="R83" s="44">
        <v>1373.25</v>
      </c>
      <c r="S83" s="44">
        <v>1356.64</v>
      </c>
      <c r="T83" s="44">
        <v>1354.07</v>
      </c>
      <c r="U83" s="44">
        <v>1377.14</v>
      </c>
      <c r="V83" s="44">
        <v>1413.53</v>
      </c>
      <c r="W83" s="44">
        <v>1624.98</v>
      </c>
      <c r="X83" s="44">
        <v>1667.17</v>
      </c>
      <c r="Y83" s="44">
        <v>1646.25</v>
      </c>
      <c r="Z83" s="44">
        <v>1345.27</v>
      </c>
      <c r="AA83" s="44">
        <v>1156.26</v>
      </c>
    </row>
    <row r="84" spans="1:27" ht="12.75" customHeight="1" outlineLevel="1" x14ac:dyDescent="0.2">
      <c r="A84" s="91" t="s">
        <v>309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1" t="s">
        <v>310</v>
      </c>
      <c r="B85" s="63" t="s">
        <v>83</v>
      </c>
      <c r="C85" s="43" t="s">
        <v>79</v>
      </c>
      <c r="D85" s="44">
        <v>6.14</v>
      </c>
      <c r="E85" s="44">
        <v>6.14</v>
      </c>
      <c r="F85" s="44">
        <v>6.14</v>
      </c>
      <c r="G85" s="44">
        <v>6.14</v>
      </c>
      <c r="H85" s="44">
        <v>6.14</v>
      </c>
      <c r="I85" s="44">
        <v>6.14</v>
      </c>
      <c r="J85" s="44">
        <v>6.14</v>
      </c>
      <c r="K85" s="44">
        <v>6.14</v>
      </c>
      <c r="L85" s="44">
        <v>6.14</v>
      </c>
      <c r="M85" s="44">
        <v>6.14</v>
      </c>
      <c r="N85" s="44">
        <v>6.14</v>
      </c>
      <c r="O85" s="44">
        <v>6.14</v>
      </c>
      <c r="P85" s="44">
        <v>6.14</v>
      </c>
      <c r="Q85" s="44">
        <v>6.14</v>
      </c>
      <c r="R85" s="44">
        <v>6.14</v>
      </c>
      <c r="S85" s="44">
        <v>6.14</v>
      </c>
      <c r="T85" s="44">
        <v>6.14</v>
      </c>
      <c r="U85" s="44">
        <v>6.14</v>
      </c>
      <c r="V85" s="44">
        <v>6.14</v>
      </c>
      <c r="W85" s="44">
        <v>6.14</v>
      </c>
      <c r="X85" s="44">
        <v>6.14</v>
      </c>
      <c r="Y85" s="44">
        <v>6.14</v>
      </c>
      <c r="Z85" s="44">
        <v>6.14</v>
      </c>
      <c r="AA85" s="44">
        <v>6.14</v>
      </c>
    </row>
    <row r="86" spans="1:27" ht="12.75" customHeight="1" outlineLevel="1" x14ac:dyDescent="0.2">
      <c r="A86" s="91" t="s">
        <v>311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x14ac:dyDescent="0.2">
      <c r="A87" s="90" t="s">
        <v>312</v>
      </c>
      <c r="B87" s="28" t="str">
        <f>"17"&amp;"."&amp;$B$639&amp;"."&amp;$B$640</f>
        <v>17.04.2023</v>
      </c>
      <c r="C87" s="82" t="s">
        <v>76</v>
      </c>
      <c r="D87" s="83">
        <f>ROUND(((D88+D89+D91+D90)/1000),5)</f>
        <v>2.5177399999999999</v>
      </c>
      <c r="E87" s="83">
        <f>ROUND(((E88+E89+E91+E90)/1000),5)</f>
        <v>2.4335399999999998</v>
      </c>
      <c r="F87" s="83">
        <f>ROUND(((F88+F89+F91+F90)/1000),5)</f>
        <v>2.3363100000000001</v>
      </c>
      <c r="G87" s="83">
        <f t="shared" ref="G87:AA87" si="48">ROUND(((G88+G89+G91+G90)/1000),5)</f>
        <v>2.2934600000000001</v>
      </c>
      <c r="H87" s="83">
        <f t="shared" si="48"/>
        <v>2.3366600000000002</v>
      </c>
      <c r="I87" s="83">
        <f t="shared" si="48"/>
        <v>2.4755699999999998</v>
      </c>
      <c r="J87" s="83">
        <f t="shared" si="48"/>
        <v>2.55227</v>
      </c>
      <c r="K87" s="83">
        <f t="shared" si="48"/>
        <v>2.8355199999999998</v>
      </c>
      <c r="L87" s="83">
        <f t="shared" si="48"/>
        <v>3.0766200000000001</v>
      </c>
      <c r="M87" s="83">
        <f t="shared" si="48"/>
        <v>3.1714799999999999</v>
      </c>
      <c r="N87" s="83">
        <f t="shared" si="48"/>
        <v>3.1808000000000001</v>
      </c>
      <c r="O87" s="83">
        <f t="shared" si="48"/>
        <v>3.1686700000000001</v>
      </c>
      <c r="P87" s="83">
        <f t="shared" si="48"/>
        <v>3.09701</v>
      </c>
      <c r="Q87" s="83">
        <f t="shared" si="48"/>
        <v>3.1764199999999998</v>
      </c>
      <c r="R87" s="83">
        <f t="shared" si="48"/>
        <v>3.1638899999999999</v>
      </c>
      <c r="S87" s="83">
        <f t="shared" si="48"/>
        <v>3.09293</v>
      </c>
      <c r="T87" s="83">
        <f t="shared" si="48"/>
        <v>3.09937</v>
      </c>
      <c r="U87" s="83">
        <f t="shared" si="48"/>
        <v>3.0884800000000001</v>
      </c>
      <c r="V87" s="83">
        <f t="shared" si="48"/>
        <v>3.0328499999999998</v>
      </c>
      <c r="W87" s="83">
        <f t="shared" si="48"/>
        <v>3.1244000000000001</v>
      </c>
      <c r="X87" s="83">
        <f t="shared" si="48"/>
        <v>3.1314700000000002</v>
      </c>
      <c r="Y87" s="83">
        <f t="shared" si="48"/>
        <v>3.0944400000000001</v>
      </c>
      <c r="Z87" s="83">
        <f t="shared" si="48"/>
        <v>2.7879</v>
      </c>
      <c r="AA87" s="83">
        <f t="shared" si="48"/>
        <v>2.56006</v>
      </c>
    </row>
    <row r="88" spans="1:27" ht="12.75" customHeight="1" outlineLevel="1" x14ac:dyDescent="0.2">
      <c r="A88" s="91" t="s">
        <v>313</v>
      </c>
      <c r="B88" s="63" t="s">
        <v>233</v>
      </c>
      <c r="C88" s="43" t="s">
        <v>79</v>
      </c>
      <c r="D88" s="44">
        <v>1109.49</v>
      </c>
      <c r="E88" s="44">
        <v>1025.29</v>
      </c>
      <c r="F88" s="44">
        <v>928.06</v>
      </c>
      <c r="G88" s="44">
        <v>885.21</v>
      </c>
      <c r="H88" s="44">
        <v>928.41</v>
      </c>
      <c r="I88" s="44">
        <v>1067.32</v>
      </c>
      <c r="J88" s="44">
        <v>1144.02</v>
      </c>
      <c r="K88" s="44">
        <v>1427.27</v>
      </c>
      <c r="L88" s="44">
        <v>1668.37</v>
      </c>
      <c r="M88" s="44">
        <v>1763.23</v>
      </c>
      <c r="N88" s="44">
        <v>1772.55</v>
      </c>
      <c r="O88" s="44">
        <v>1760.42</v>
      </c>
      <c r="P88" s="44">
        <v>1688.76</v>
      </c>
      <c r="Q88" s="44">
        <v>1768.17</v>
      </c>
      <c r="R88" s="44">
        <v>1755.64</v>
      </c>
      <c r="S88" s="44">
        <v>1684.68</v>
      </c>
      <c r="T88" s="44">
        <v>1691.12</v>
      </c>
      <c r="U88" s="44">
        <v>1680.23</v>
      </c>
      <c r="V88" s="44">
        <v>1624.6</v>
      </c>
      <c r="W88" s="44">
        <v>1716.15</v>
      </c>
      <c r="X88" s="44">
        <v>1723.22</v>
      </c>
      <c r="Y88" s="44">
        <v>1686.19</v>
      </c>
      <c r="Z88" s="44">
        <v>1379.65</v>
      </c>
      <c r="AA88" s="44">
        <v>1151.81</v>
      </c>
    </row>
    <row r="89" spans="1:27" ht="12.75" customHeight="1" outlineLevel="1" x14ac:dyDescent="0.2">
      <c r="A89" s="91" t="s">
        <v>314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1" t="s">
        <v>315</v>
      </c>
      <c r="B90" s="63" t="s">
        <v>83</v>
      </c>
      <c r="C90" s="43" t="s">
        <v>79</v>
      </c>
      <c r="D90" s="44">
        <v>6.14</v>
      </c>
      <c r="E90" s="44">
        <v>6.14</v>
      </c>
      <c r="F90" s="44">
        <v>6.14</v>
      </c>
      <c r="G90" s="44">
        <v>6.14</v>
      </c>
      <c r="H90" s="44">
        <v>6.14</v>
      </c>
      <c r="I90" s="44">
        <v>6.14</v>
      </c>
      <c r="J90" s="44">
        <v>6.14</v>
      </c>
      <c r="K90" s="44">
        <v>6.14</v>
      </c>
      <c r="L90" s="44">
        <v>6.14</v>
      </c>
      <c r="M90" s="44">
        <v>6.14</v>
      </c>
      <c r="N90" s="44">
        <v>6.14</v>
      </c>
      <c r="O90" s="44">
        <v>6.14</v>
      </c>
      <c r="P90" s="44">
        <v>6.14</v>
      </c>
      <c r="Q90" s="44">
        <v>6.14</v>
      </c>
      <c r="R90" s="44">
        <v>6.14</v>
      </c>
      <c r="S90" s="44">
        <v>6.14</v>
      </c>
      <c r="T90" s="44">
        <v>6.14</v>
      </c>
      <c r="U90" s="44">
        <v>6.14</v>
      </c>
      <c r="V90" s="44">
        <v>6.14</v>
      </c>
      <c r="W90" s="44">
        <v>6.14</v>
      </c>
      <c r="X90" s="44">
        <v>6.14</v>
      </c>
      <c r="Y90" s="44">
        <v>6.14</v>
      </c>
      <c r="Z90" s="44">
        <v>6.14</v>
      </c>
      <c r="AA90" s="44">
        <v>6.14</v>
      </c>
    </row>
    <row r="91" spans="1:27" ht="12.75" customHeight="1" outlineLevel="1" x14ac:dyDescent="0.2">
      <c r="A91" s="91" t="s">
        <v>316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x14ac:dyDescent="0.2">
      <c r="A92" s="90" t="s">
        <v>317</v>
      </c>
      <c r="B92" s="28" t="str">
        <f>"18"&amp;"."&amp;$B$639&amp;"."&amp;$B$640</f>
        <v>18.04.2023</v>
      </c>
      <c r="C92" s="82" t="s">
        <v>76</v>
      </c>
      <c r="D92" s="83">
        <f>ROUND(((D93+D94+D96+D95)/1000),5)</f>
        <v>2.4933700000000001</v>
      </c>
      <c r="E92" s="83">
        <f>ROUND(((E93+E94+E96+E95)/1000),5)</f>
        <v>2.3647800000000001</v>
      </c>
      <c r="F92" s="83">
        <f>ROUND(((F93+F94+F96+F95)/1000),5)</f>
        <v>2.2846299999999999</v>
      </c>
      <c r="G92" s="83">
        <f t="shared" ref="G92:AA92" si="51">ROUND(((G93+G94+G96+G95)/1000),5)</f>
        <v>2.1440000000000001</v>
      </c>
      <c r="H92" s="83">
        <f t="shared" si="51"/>
        <v>2.3632900000000001</v>
      </c>
      <c r="I92" s="83">
        <f t="shared" si="51"/>
        <v>2.4627599999999998</v>
      </c>
      <c r="J92" s="83">
        <f t="shared" si="51"/>
        <v>2.6168900000000002</v>
      </c>
      <c r="K92" s="83">
        <f t="shared" si="51"/>
        <v>2.8353799999999998</v>
      </c>
      <c r="L92" s="83">
        <f t="shared" si="51"/>
        <v>3.0683500000000001</v>
      </c>
      <c r="M92" s="83">
        <f t="shared" si="51"/>
        <v>3.15984</v>
      </c>
      <c r="N92" s="83">
        <f t="shared" si="51"/>
        <v>3.2004600000000001</v>
      </c>
      <c r="O92" s="83">
        <f t="shared" si="51"/>
        <v>3.2352099999999999</v>
      </c>
      <c r="P92" s="83">
        <f t="shared" si="51"/>
        <v>3.17292</v>
      </c>
      <c r="Q92" s="83">
        <f t="shared" si="51"/>
        <v>3.3274499999999998</v>
      </c>
      <c r="R92" s="83">
        <f t="shared" si="51"/>
        <v>3.3122400000000001</v>
      </c>
      <c r="S92" s="83">
        <f t="shared" si="51"/>
        <v>3.1922000000000001</v>
      </c>
      <c r="T92" s="83">
        <f t="shared" si="51"/>
        <v>3.1740300000000001</v>
      </c>
      <c r="U92" s="83">
        <f t="shared" si="51"/>
        <v>3.1320899999999998</v>
      </c>
      <c r="V92" s="83">
        <f t="shared" si="51"/>
        <v>3.0619100000000001</v>
      </c>
      <c r="W92" s="83">
        <f t="shared" si="51"/>
        <v>3.11782</v>
      </c>
      <c r="X92" s="83">
        <f t="shared" si="51"/>
        <v>3.1733699999999998</v>
      </c>
      <c r="Y92" s="83">
        <f t="shared" si="51"/>
        <v>3.1450999999999998</v>
      </c>
      <c r="Z92" s="83">
        <f t="shared" si="51"/>
        <v>2.8569300000000002</v>
      </c>
      <c r="AA92" s="83">
        <f t="shared" si="51"/>
        <v>2.5952899999999999</v>
      </c>
    </row>
    <row r="93" spans="1:27" ht="12.75" customHeight="1" outlineLevel="1" x14ac:dyDescent="0.2">
      <c r="A93" s="91" t="s">
        <v>318</v>
      </c>
      <c r="B93" s="63" t="s">
        <v>233</v>
      </c>
      <c r="C93" s="43" t="s">
        <v>79</v>
      </c>
      <c r="D93" s="44">
        <v>1085.1199999999999</v>
      </c>
      <c r="E93" s="44">
        <v>956.53</v>
      </c>
      <c r="F93" s="44">
        <v>876.38</v>
      </c>
      <c r="G93" s="44">
        <v>735.75</v>
      </c>
      <c r="H93" s="44">
        <v>955.04</v>
      </c>
      <c r="I93" s="44">
        <v>1054.51</v>
      </c>
      <c r="J93" s="44">
        <v>1208.6400000000001</v>
      </c>
      <c r="K93" s="44">
        <v>1427.13</v>
      </c>
      <c r="L93" s="44">
        <v>1660.1</v>
      </c>
      <c r="M93" s="44">
        <v>1751.59</v>
      </c>
      <c r="N93" s="44">
        <v>1792.21</v>
      </c>
      <c r="O93" s="44">
        <v>1826.96</v>
      </c>
      <c r="P93" s="44">
        <v>1764.67</v>
      </c>
      <c r="Q93" s="44">
        <v>1919.2</v>
      </c>
      <c r="R93" s="44">
        <v>1903.99</v>
      </c>
      <c r="S93" s="44">
        <v>1783.95</v>
      </c>
      <c r="T93" s="44">
        <v>1765.78</v>
      </c>
      <c r="U93" s="44">
        <v>1723.84</v>
      </c>
      <c r="V93" s="44">
        <v>1653.66</v>
      </c>
      <c r="W93" s="44">
        <v>1709.57</v>
      </c>
      <c r="X93" s="44">
        <v>1765.12</v>
      </c>
      <c r="Y93" s="44">
        <v>1736.85</v>
      </c>
      <c r="Z93" s="44">
        <v>1448.68</v>
      </c>
      <c r="AA93" s="44">
        <v>1187.04</v>
      </c>
    </row>
    <row r="94" spans="1:27" ht="12.75" customHeight="1" outlineLevel="1" x14ac:dyDescent="0.2">
      <c r="A94" s="91" t="s">
        <v>319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1" t="s">
        <v>320</v>
      </c>
      <c r="B95" s="63" t="s">
        <v>83</v>
      </c>
      <c r="C95" s="43" t="s">
        <v>79</v>
      </c>
      <c r="D95" s="44">
        <v>6.14</v>
      </c>
      <c r="E95" s="44">
        <v>6.14</v>
      </c>
      <c r="F95" s="44">
        <v>6.14</v>
      </c>
      <c r="G95" s="44">
        <v>6.14</v>
      </c>
      <c r="H95" s="44">
        <v>6.14</v>
      </c>
      <c r="I95" s="44">
        <v>6.14</v>
      </c>
      <c r="J95" s="44">
        <v>6.14</v>
      </c>
      <c r="K95" s="44">
        <v>6.14</v>
      </c>
      <c r="L95" s="44">
        <v>6.14</v>
      </c>
      <c r="M95" s="44">
        <v>6.14</v>
      </c>
      <c r="N95" s="44">
        <v>6.14</v>
      </c>
      <c r="O95" s="44">
        <v>6.14</v>
      </c>
      <c r="P95" s="44">
        <v>6.14</v>
      </c>
      <c r="Q95" s="44">
        <v>6.14</v>
      </c>
      <c r="R95" s="44">
        <v>6.14</v>
      </c>
      <c r="S95" s="44">
        <v>6.14</v>
      </c>
      <c r="T95" s="44">
        <v>6.14</v>
      </c>
      <c r="U95" s="44">
        <v>6.14</v>
      </c>
      <c r="V95" s="44">
        <v>6.14</v>
      </c>
      <c r="W95" s="44">
        <v>6.14</v>
      </c>
      <c r="X95" s="44">
        <v>6.14</v>
      </c>
      <c r="Y95" s="44">
        <v>6.14</v>
      </c>
      <c r="Z95" s="44">
        <v>6.14</v>
      </c>
      <c r="AA95" s="44">
        <v>6.14</v>
      </c>
    </row>
    <row r="96" spans="1:27" ht="12.75" customHeight="1" outlineLevel="1" x14ac:dyDescent="0.2">
      <c r="A96" s="91" t="s">
        <v>321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x14ac:dyDescent="0.2">
      <c r="A97" s="90" t="s">
        <v>322</v>
      </c>
      <c r="B97" s="28" t="str">
        <f>"19"&amp;"."&amp;$B$639&amp;"."&amp;$B$640</f>
        <v>19.04.2023</v>
      </c>
      <c r="C97" s="82" t="s">
        <v>76</v>
      </c>
      <c r="D97" s="83">
        <f>ROUND(((D98+D99+D101+D100)/1000),5)</f>
        <v>2.49831</v>
      </c>
      <c r="E97" s="83">
        <f>ROUND(((E98+E99+E101+E100)/1000),5)</f>
        <v>2.3699400000000002</v>
      </c>
      <c r="F97" s="83">
        <f>ROUND(((F98+F99+F101+F100)/1000),5)</f>
        <v>2.2835299999999998</v>
      </c>
      <c r="G97" s="83">
        <f t="shared" ref="G97:AA97" si="54">ROUND(((G98+G99+G101+G100)/1000),5)</f>
        <v>2.2086199999999998</v>
      </c>
      <c r="H97" s="83">
        <f t="shared" si="54"/>
        <v>2.36808</v>
      </c>
      <c r="I97" s="83">
        <f t="shared" si="54"/>
        <v>2.4852500000000002</v>
      </c>
      <c r="J97" s="83">
        <f t="shared" si="54"/>
        <v>2.7027600000000001</v>
      </c>
      <c r="K97" s="83">
        <f t="shared" si="54"/>
        <v>2.89588</v>
      </c>
      <c r="L97" s="83">
        <f t="shared" si="54"/>
        <v>3.06752</v>
      </c>
      <c r="M97" s="83">
        <f t="shared" si="54"/>
        <v>3.1004999999999998</v>
      </c>
      <c r="N97" s="83">
        <f t="shared" si="54"/>
        <v>3.0970499999999999</v>
      </c>
      <c r="O97" s="83">
        <f t="shared" si="54"/>
        <v>3.0943999999999998</v>
      </c>
      <c r="P97" s="83">
        <f t="shared" si="54"/>
        <v>3.0891299999999999</v>
      </c>
      <c r="Q97" s="83">
        <f t="shared" si="54"/>
        <v>3.0900500000000002</v>
      </c>
      <c r="R97" s="83">
        <f t="shared" si="54"/>
        <v>3.0849799999999998</v>
      </c>
      <c r="S97" s="83">
        <f t="shared" si="54"/>
        <v>3.0675500000000002</v>
      </c>
      <c r="T97" s="83">
        <f t="shared" si="54"/>
        <v>3.08229</v>
      </c>
      <c r="U97" s="83">
        <f t="shared" si="54"/>
        <v>3.0727500000000001</v>
      </c>
      <c r="V97" s="83">
        <f t="shared" si="54"/>
        <v>3.0252400000000002</v>
      </c>
      <c r="W97" s="83">
        <f t="shared" si="54"/>
        <v>3.0977700000000001</v>
      </c>
      <c r="X97" s="83">
        <f t="shared" si="54"/>
        <v>3.1158199999999998</v>
      </c>
      <c r="Y97" s="83">
        <f t="shared" si="54"/>
        <v>3.1095000000000002</v>
      </c>
      <c r="Z97" s="83">
        <f t="shared" si="54"/>
        <v>2.8251900000000001</v>
      </c>
      <c r="AA97" s="83">
        <f t="shared" si="54"/>
        <v>2.5604</v>
      </c>
    </row>
    <row r="98" spans="1:27" ht="12.75" customHeight="1" outlineLevel="1" x14ac:dyDescent="0.2">
      <c r="A98" s="91" t="s">
        <v>323</v>
      </c>
      <c r="B98" s="63" t="s">
        <v>233</v>
      </c>
      <c r="C98" s="43" t="s">
        <v>79</v>
      </c>
      <c r="D98" s="44">
        <v>1090.06</v>
      </c>
      <c r="E98" s="44">
        <v>961.69</v>
      </c>
      <c r="F98" s="44">
        <v>875.28</v>
      </c>
      <c r="G98" s="44">
        <v>800.37</v>
      </c>
      <c r="H98" s="44">
        <v>959.83</v>
      </c>
      <c r="I98" s="44">
        <v>1077</v>
      </c>
      <c r="J98" s="44">
        <v>1294.51</v>
      </c>
      <c r="K98" s="44">
        <v>1487.63</v>
      </c>
      <c r="L98" s="44">
        <v>1659.27</v>
      </c>
      <c r="M98" s="44">
        <v>1692.25</v>
      </c>
      <c r="N98" s="44">
        <v>1688.8</v>
      </c>
      <c r="O98" s="44">
        <v>1686.15</v>
      </c>
      <c r="P98" s="44">
        <v>1680.88</v>
      </c>
      <c r="Q98" s="44">
        <v>1681.8</v>
      </c>
      <c r="R98" s="44">
        <v>1676.73</v>
      </c>
      <c r="S98" s="44">
        <v>1659.3</v>
      </c>
      <c r="T98" s="44">
        <v>1674.04</v>
      </c>
      <c r="U98" s="44">
        <v>1664.5</v>
      </c>
      <c r="V98" s="44">
        <v>1616.99</v>
      </c>
      <c r="W98" s="44">
        <v>1689.52</v>
      </c>
      <c r="X98" s="44">
        <v>1707.57</v>
      </c>
      <c r="Y98" s="44">
        <v>1701.25</v>
      </c>
      <c r="Z98" s="44">
        <v>1416.94</v>
      </c>
      <c r="AA98" s="44">
        <v>1152.1500000000001</v>
      </c>
    </row>
    <row r="99" spans="1:27" ht="12.75" customHeight="1" outlineLevel="1" x14ac:dyDescent="0.2">
      <c r="A99" s="91" t="s">
        <v>324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1" t="s">
        <v>325</v>
      </c>
      <c r="B100" s="63" t="s">
        <v>83</v>
      </c>
      <c r="C100" s="43" t="s">
        <v>79</v>
      </c>
      <c r="D100" s="44">
        <v>6.14</v>
      </c>
      <c r="E100" s="44">
        <v>6.14</v>
      </c>
      <c r="F100" s="44">
        <v>6.14</v>
      </c>
      <c r="G100" s="44">
        <v>6.14</v>
      </c>
      <c r="H100" s="44">
        <v>6.14</v>
      </c>
      <c r="I100" s="44">
        <v>6.14</v>
      </c>
      <c r="J100" s="44">
        <v>6.14</v>
      </c>
      <c r="K100" s="44">
        <v>6.14</v>
      </c>
      <c r="L100" s="44">
        <v>6.14</v>
      </c>
      <c r="M100" s="44">
        <v>6.14</v>
      </c>
      <c r="N100" s="44">
        <v>6.14</v>
      </c>
      <c r="O100" s="44">
        <v>6.14</v>
      </c>
      <c r="P100" s="44">
        <v>6.14</v>
      </c>
      <c r="Q100" s="44">
        <v>6.14</v>
      </c>
      <c r="R100" s="44">
        <v>6.14</v>
      </c>
      <c r="S100" s="44">
        <v>6.14</v>
      </c>
      <c r="T100" s="44">
        <v>6.14</v>
      </c>
      <c r="U100" s="44">
        <v>6.14</v>
      </c>
      <c r="V100" s="44">
        <v>6.14</v>
      </c>
      <c r="W100" s="44">
        <v>6.14</v>
      </c>
      <c r="X100" s="44">
        <v>6.14</v>
      </c>
      <c r="Y100" s="44">
        <v>6.14</v>
      </c>
      <c r="Z100" s="44">
        <v>6.14</v>
      </c>
      <c r="AA100" s="44">
        <v>6.14</v>
      </c>
    </row>
    <row r="101" spans="1:27" ht="12.75" customHeight="1" outlineLevel="1" x14ac:dyDescent="0.2">
      <c r="A101" s="91" t="s">
        <v>326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x14ac:dyDescent="0.2">
      <c r="A102" s="90" t="s">
        <v>327</v>
      </c>
      <c r="B102" s="28" t="str">
        <f>"20"&amp;"."&amp;$B$639&amp;"."&amp;$B$640</f>
        <v>20.04.2023</v>
      </c>
      <c r="C102" s="82" t="s">
        <v>76</v>
      </c>
      <c r="D102" s="83">
        <f>ROUND(((D103+D104+D106+D105)/1000),5)</f>
        <v>2.5154299999999998</v>
      </c>
      <c r="E102" s="83">
        <f>ROUND(((E103+E104+E106+E105)/1000),5)</f>
        <v>2.4172699999999998</v>
      </c>
      <c r="F102" s="83">
        <f>ROUND(((F103+F104+F106+F105)/1000),5)</f>
        <v>2.3627899999999999</v>
      </c>
      <c r="G102" s="83">
        <f t="shared" ref="G102:AA102" si="57">ROUND(((G103+G104+G106+G105)/1000),5)</f>
        <v>2.3139699999999999</v>
      </c>
      <c r="H102" s="83">
        <f t="shared" si="57"/>
        <v>2.3918300000000001</v>
      </c>
      <c r="I102" s="83">
        <f t="shared" si="57"/>
        <v>2.5119500000000001</v>
      </c>
      <c r="J102" s="83">
        <f t="shared" si="57"/>
        <v>2.7098200000000001</v>
      </c>
      <c r="K102" s="83">
        <f t="shared" si="57"/>
        <v>2.9404300000000001</v>
      </c>
      <c r="L102" s="83">
        <f t="shared" si="57"/>
        <v>3.1806399999999999</v>
      </c>
      <c r="M102" s="83">
        <f t="shared" si="57"/>
        <v>3.32538</v>
      </c>
      <c r="N102" s="83">
        <f t="shared" si="57"/>
        <v>3.2827500000000001</v>
      </c>
      <c r="O102" s="83">
        <f t="shared" si="57"/>
        <v>3.27806</v>
      </c>
      <c r="P102" s="83">
        <f t="shared" si="57"/>
        <v>3.2606600000000001</v>
      </c>
      <c r="Q102" s="83">
        <f t="shared" si="57"/>
        <v>3.2798099999999999</v>
      </c>
      <c r="R102" s="83">
        <f t="shared" si="57"/>
        <v>3.2616499999999999</v>
      </c>
      <c r="S102" s="83">
        <f t="shared" si="57"/>
        <v>3.2558099999999999</v>
      </c>
      <c r="T102" s="83">
        <f t="shared" si="57"/>
        <v>3.24634</v>
      </c>
      <c r="U102" s="83">
        <f t="shared" si="57"/>
        <v>3.2440600000000002</v>
      </c>
      <c r="V102" s="83">
        <f t="shared" si="57"/>
        <v>3.1869399999999999</v>
      </c>
      <c r="W102" s="83">
        <f t="shared" si="57"/>
        <v>3.3156400000000001</v>
      </c>
      <c r="X102" s="83">
        <f t="shared" si="57"/>
        <v>3.3339099999999999</v>
      </c>
      <c r="Y102" s="83">
        <f t="shared" si="57"/>
        <v>3.29758</v>
      </c>
      <c r="Z102" s="83">
        <f t="shared" si="57"/>
        <v>2.9617200000000001</v>
      </c>
      <c r="AA102" s="83">
        <f t="shared" si="57"/>
        <v>2.6445500000000002</v>
      </c>
    </row>
    <row r="103" spans="1:27" ht="12.75" customHeight="1" outlineLevel="1" x14ac:dyDescent="0.2">
      <c r="A103" s="91" t="s">
        <v>328</v>
      </c>
      <c r="B103" s="63" t="s">
        <v>233</v>
      </c>
      <c r="C103" s="43" t="s">
        <v>79</v>
      </c>
      <c r="D103" s="44">
        <v>1107.18</v>
      </c>
      <c r="E103" s="44">
        <v>1009.02</v>
      </c>
      <c r="F103" s="44">
        <v>954.54</v>
      </c>
      <c r="G103" s="44">
        <v>905.72</v>
      </c>
      <c r="H103" s="44">
        <v>983.58</v>
      </c>
      <c r="I103" s="44">
        <v>1103.7</v>
      </c>
      <c r="J103" s="44">
        <v>1301.57</v>
      </c>
      <c r="K103" s="44">
        <v>1532.18</v>
      </c>
      <c r="L103" s="44">
        <v>1772.39</v>
      </c>
      <c r="M103" s="44">
        <v>1917.13</v>
      </c>
      <c r="N103" s="44">
        <v>1874.5</v>
      </c>
      <c r="O103" s="44">
        <v>1869.81</v>
      </c>
      <c r="P103" s="44">
        <v>1852.41</v>
      </c>
      <c r="Q103" s="44">
        <v>1871.56</v>
      </c>
      <c r="R103" s="44">
        <v>1853.4</v>
      </c>
      <c r="S103" s="44">
        <v>1847.56</v>
      </c>
      <c r="T103" s="44">
        <v>1838.09</v>
      </c>
      <c r="U103" s="44">
        <v>1835.81</v>
      </c>
      <c r="V103" s="44">
        <v>1778.69</v>
      </c>
      <c r="W103" s="44">
        <v>1907.39</v>
      </c>
      <c r="X103" s="44">
        <v>1925.66</v>
      </c>
      <c r="Y103" s="44">
        <v>1889.33</v>
      </c>
      <c r="Z103" s="44">
        <v>1553.47</v>
      </c>
      <c r="AA103" s="44">
        <v>1236.3</v>
      </c>
    </row>
    <row r="104" spans="1:27" ht="12.75" customHeight="1" outlineLevel="1" x14ac:dyDescent="0.2">
      <c r="A104" s="91" t="s">
        <v>329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1" t="s">
        <v>330</v>
      </c>
      <c r="B105" s="63" t="s">
        <v>83</v>
      </c>
      <c r="C105" s="43" t="s">
        <v>79</v>
      </c>
      <c r="D105" s="44">
        <v>6.14</v>
      </c>
      <c r="E105" s="44">
        <v>6.14</v>
      </c>
      <c r="F105" s="44">
        <v>6.14</v>
      </c>
      <c r="G105" s="44">
        <v>6.14</v>
      </c>
      <c r="H105" s="44">
        <v>6.14</v>
      </c>
      <c r="I105" s="44">
        <v>6.14</v>
      </c>
      <c r="J105" s="44">
        <v>6.14</v>
      </c>
      <c r="K105" s="44">
        <v>6.14</v>
      </c>
      <c r="L105" s="44">
        <v>6.14</v>
      </c>
      <c r="M105" s="44">
        <v>6.14</v>
      </c>
      <c r="N105" s="44">
        <v>6.14</v>
      </c>
      <c r="O105" s="44">
        <v>6.14</v>
      </c>
      <c r="P105" s="44">
        <v>6.14</v>
      </c>
      <c r="Q105" s="44">
        <v>6.14</v>
      </c>
      <c r="R105" s="44">
        <v>6.14</v>
      </c>
      <c r="S105" s="44">
        <v>6.14</v>
      </c>
      <c r="T105" s="44">
        <v>6.14</v>
      </c>
      <c r="U105" s="44">
        <v>6.14</v>
      </c>
      <c r="V105" s="44">
        <v>6.14</v>
      </c>
      <c r="W105" s="44">
        <v>6.14</v>
      </c>
      <c r="X105" s="44">
        <v>6.14</v>
      </c>
      <c r="Y105" s="44">
        <v>6.14</v>
      </c>
      <c r="Z105" s="44">
        <v>6.14</v>
      </c>
      <c r="AA105" s="44">
        <v>6.14</v>
      </c>
    </row>
    <row r="106" spans="1:27" ht="12.75" customHeight="1" outlineLevel="1" x14ac:dyDescent="0.2">
      <c r="A106" s="91" t="s">
        <v>331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x14ac:dyDescent="0.2">
      <c r="A107" s="90" t="s">
        <v>332</v>
      </c>
      <c r="B107" s="28" t="str">
        <f>"21"&amp;"."&amp;$B$639&amp;"."&amp;$B$640</f>
        <v>21.04.2023</v>
      </c>
      <c r="C107" s="82" t="s">
        <v>76</v>
      </c>
      <c r="D107" s="83">
        <f>ROUND(((D108+D109+D111+D110)/1000),5)</f>
        <v>2.6400899999999998</v>
      </c>
      <c r="E107" s="83">
        <f>ROUND(((E108+E109+E111+E110)/1000),5)</f>
        <v>2.51458</v>
      </c>
      <c r="F107" s="83">
        <f>ROUND(((F108+F109+F111+F110)/1000),5)</f>
        <v>2.45492</v>
      </c>
      <c r="G107" s="83">
        <f t="shared" ref="G107:AA107" si="60">ROUND(((G108+G109+G111+G110)/1000),5)</f>
        <v>2.44414</v>
      </c>
      <c r="H107" s="83">
        <f t="shared" si="60"/>
        <v>2.51281</v>
      </c>
      <c r="I107" s="83">
        <f t="shared" si="60"/>
        <v>2.52969</v>
      </c>
      <c r="J107" s="83">
        <f t="shared" si="60"/>
        <v>2.77915</v>
      </c>
      <c r="K107" s="83">
        <f t="shared" si="60"/>
        <v>3.1250599999999999</v>
      </c>
      <c r="L107" s="83">
        <f t="shared" si="60"/>
        <v>3.3254600000000001</v>
      </c>
      <c r="M107" s="83">
        <f t="shared" si="60"/>
        <v>3.4190200000000002</v>
      </c>
      <c r="N107" s="83">
        <f t="shared" si="60"/>
        <v>3.4368699999999999</v>
      </c>
      <c r="O107" s="83">
        <f t="shared" si="60"/>
        <v>3.4443600000000001</v>
      </c>
      <c r="P107" s="83">
        <f t="shared" si="60"/>
        <v>3.4279999999999999</v>
      </c>
      <c r="Q107" s="83">
        <f t="shared" si="60"/>
        <v>3.4285299999999999</v>
      </c>
      <c r="R107" s="83">
        <f t="shared" si="60"/>
        <v>3.39927</v>
      </c>
      <c r="S107" s="83">
        <f t="shared" si="60"/>
        <v>3.3832100000000001</v>
      </c>
      <c r="T107" s="83">
        <f t="shared" si="60"/>
        <v>3.38246</v>
      </c>
      <c r="U107" s="83">
        <f t="shared" si="60"/>
        <v>3.3327800000000001</v>
      </c>
      <c r="V107" s="83">
        <f t="shared" si="60"/>
        <v>3.3910200000000001</v>
      </c>
      <c r="W107" s="83">
        <f t="shared" si="60"/>
        <v>3.33534</v>
      </c>
      <c r="X107" s="83">
        <f t="shared" si="60"/>
        <v>3.3887900000000002</v>
      </c>
      <c r="Y107" s="83">
        <f t="shared" si="60"/>
        <v>3.3697300000000001</v>
      </c>
      <c r="Z107" s="83">
        <f t="shared" si="60"/>
        <v>3.0970200000000001</v>
      </c>
      <c r="AA107" s="83">
        <f t="shared" si="60"/>
        <v>2.9639799999999998</v>
      </c>
    </row>
    <row r="108" spans="1:27" ht="12.75" customHeight="1" outlineLevel="1" x14ac:dyDescent="0.2">
      <c r="A108" s="91" t="s">
        <v>333</v>
      </c>
      <c r="B108" s="63" t="s">
        <v>233</v>
      </c>
      <c r="C108" s="43" t="s">
        <v>79</v>
      </c>
      <c r="D108" s="44">
        <v>1231.8399999999999</v>
      </c>
      <c r="E108" s="44">
        <v>1106.33</v>
      </c>
      <c r="F108" s="44">
        <v>1046.67</v>
      </c>
      <c r="G108" s="44">
        <v>1035.8900000000001</v>
      </c>
      <c r="H108" s="44">
        <v>1104.56</v>
      </c>
      <c r="I108" s="44">
        <v>1121.44</v>
      </c>
      <c r="J108" s="44">
        <v>1370.9</v>
      </c>
      <c r="K108" s="44">
        <v>1716.81</v>
      </c>
      <c r="L108" s="44">
        <v>1917.21</v>
      </c>
      <c r="M108" s="44">
        <v>2010.77</v>
      </c>
      <c r="N108" s="44">
        <v>2028.62</v>
      </c>
      <c r="O108" s="44">
        <v>2036.11</v>
      </c>
      <c r="P108" s="44">
        <v>2019.75</v>
      </c>
      <c r="Q108" s="44">
        <v>2020.28</v>
      </c>
      <c r="R108" s="44">
        <v>1991.02</v>
      </c>
      <c r="S108" s="44">
        <v>1974.96</v>
      </c>
      <c r="T108" s="44">
        <v>1974.21</v>
      </c>
      <c r="U108" s="44">
        <v>1924.53</v>
      </c>
      <c r="V108" s="44">
        <v>1982.77</v>
      </c>
      <c r="W108" s="44">
        <v>1927.09</v>
      </c>
      <c r="X108" s="44">
        <v>1980.54</v>
      </c>
      <c r="Y108" s="44">
        <v>1961.48</v>
      </c>
      <c r="Z108" s="44">
        <v>1688.77</v>
      </c>
      <c r="AA108" s="44">
        <v>1555.73</v>
      </c>
    </row>
    <row r="109" spans="1:27" ht="12.75" customHeight="1" outlineLevel="1" x14ac:dyDescent="0.2">
      <c r="A109" s="91" t="s">
        <v>334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1" t="s">
        <v>335</v>
      </c>
      <c r="B110" s="63" t="s">
        <v>83</v>
      </c>
      <c r="C110" s="43" t="s">
        <v>79</v>
      </c>
      <c r="D110" s="44">
        <v>6.14</v>
      </c>
      <c r="E110" s="44">
        <v>6.14</v>
      </c>
      <c r="F110" s="44">
        <v>6.14</v>
      </c>
      <c r="G110" s="44">
        <v>6.14</v>
      </c>
      <c r="H110" s="44">
        <v>6.14</v>
      </c>
      <c r="I110" s="44">
        <v>6.14</v>
      </c>
      <c r="J110" s="44">
        <v>6.14</v>
      </c>
      <c r="K110" s="44">
        <v>6.14</v>
      </c>
      <c r="L110" s="44">
        <v>6.14</v>
      </c>
      <c r="M110" s="44">
        <v>6.14</v>
      </c>
      <c r="N110" s="44">
        <v>6.14</v>
      </c>
      <c r="O110" s="44">
        <v>6.14</v>
      </c>
      <c r="P110" s="44">
        <v>6.14</v>
      </c>
      <c r="Q110" s="44">
        <v>6.14</v>
      </c>
      <c r="R110" s="44">
        <v>6.14</v>
      </c>
      <c r="S110" s="44">
        <v>6.14</v>
      </c>
      <c r="T110" s="44">
        <v>6.14</v>
      </c>
      <c r="U110" s="44">
        <v>6.14</v>
      </c>
      <c r="V110" s="44">
        <v>6.14</v>
      </c>
      <c r="W110" s="44">
        <v>6.14</v>
      </c>
      <c r="X110" s="44">
        <v>6.14</v>
      </c>
      <c r="Y110" s="44">
        <v>6.14</v>
      </c>
      <c r="Z110" s="44">
        <v>6.14</v>
      </c>
      <c r="AA110" s="44">
        <v>6.14</v>
      </c>
    </row>
    <row r="111" spans="1:27" ht="12.75" customHeight="1" outlineLevel="1" x14ac:dyDescent="0.2">
      <c r="A111" s="91" t="s">
        <v>336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x14ac:dyDescent="0.2">
      <c r="A112" s="90" t="s">
        <v>337</v>
      </c>
      <c r="B112" s="28" t="str">
        <f>"22"&amp;"."&amp;$B$639&amp;"."&amp;$B$640</f>
        <v>22.04.2023</v>
      </c>
      <c r="C112" s="82" t="s">
        <v>76</v>
      </c>
      <c r="D112" s="83">
        <f>ROUND(((D113+D114+D116+D115)/1000),5)</f>
        <v>2.92503</v>
      </c>
      <c r="E112" s="83">
        <f>ROUND(((E113+E114+E116+E115)/1000),5)</f>
        <v>2.7208299999999999</v>
      </c>
      <c r="F112" s="83">
        <f>ROUND(((F113+F114+F116+F115)/1000),5)</f>
        <v>2.5853999999999999</v>
      </c>
      <c r="G112" s="83">
        <f t="shared" ref="G112:AA112" si="63">ROUND(((G113+G114+G116+G115)/1000),5)</f>
        <v>2.5493399999999999</v>
      </c>
      <c r="H112" s="83">
        <f t="shared" si="63"/>
        <v>2.5188299999999999</v>
      </c>
      <c r="I112" s="83">
        <f t="shared" si="63"/>
        <v>2.5617299999999998</v>
      </c>
      <c r="J112" s="83">
        <f t="shared" si="63"/>
        <v>2.7078500000000001</v>
      </c>
      <c r="K112" s="83">
        <f t="shared" si="63"/>
        <v>2.84423</v>
      </c>
      <c r="L112" s="83">
        <f t="shared" si="63"/>
        <v>3.1849400000000001</v>
      </c>
      <c r="M112" s="83">
        <f t="shared" si="63"/>
        <v>3.3414000000000001</v>
      </c>
      <c r="N112" s="83">
        <f t="shared" si="63"/>
        <v>3.34843</v>
      </c>
      <c r="O112" s="83">
        <f t="shared" si="63"/>
        <v>3.4159099999999998</v>
      </c>
      <c r="P112" s="83">
        <f t="shared" si="63"/>
        <v>3.3983099999999999</v>
      </c>
      <c r="Q112" s="83">
        <f t="shared" si="63"/>
        <v>3.3934600000000001</v>
      </c>
      <c r="R112" s="83">
        <f t="shared" si="63"/>
        <v>3.3872100000000001</v>
      </c>
      <c r="S112" s="83">
        <f t="shared" si="63"/>
        <v>3.3872800000000001</v>
      </c>
      <c r="T112" s="83">
        <f t="shared" si="63"/>
        <v>3.3477800000000002</v>
      </c>
      <c r="U112" s="83">
        <f t="shared" si="63"/>
        <v>3.3447300000000002</v>
      </c>
      <c r="V112" s="83">
        <f t="shared" si="63"/>
        <v>3.34714</v>
      </c>
      <c r="W112" s="83">
        <f t="shared" si="63"/>
        <v>3.4096500000000001</v>
      </c>
      <c r="X112" s="83">
        <f t="shared" si="63"/>
        <v>3.4152300000000002</v>
      </c>
      <c r="Y112" s="83">
        <f t="shared" si="63"/>
        <v>3.3912499999999999</v>
      </c>
      <c r="Z112" s="83">
        <f t="shared" si="63"/>
        <v>3.1060699999999999</v>
      </c>
      <c r="AA112" s="83">
        <f t="shared" si="63"/>
        <v>2.9842300000000002</v>
      </c>
    </row>
    <row r="113" spans="1:27" ht="12.75" customHeight="1" outlineLevel="1" x14ac:dyDescent="0.2">
      <c r="A113" s="91" t="s">
        <v>338</v>
      </c>
      <c r="B113" s="63" t="s">
        <v>233</v>
      </c>
      <c r="C113" s="43" t="s">
        <v>79</v>
      </c>
      <c r="D113" s="44">
        <v>1516.78</v>
      </c>
      <c r="E113" s="44">
        <v>1312.58</v>
      </c>
      <c r="F113" s="44">
        <v>1177.1500000000001</v>
      </c>
      <c r="G113" s="44">
        <v>1141.0899999999999</v>
      </c>
      <c r="H113" s="44">
        <v>1110.58</v>
      </c>
      <c r="I113" s="44">
        <v>1153.48</v>
      </c>
      <c r="J113" s="44">
        <v>1299.5999999999999</v>
      </c>
      <c r="K113" s="44">
        <v>1435.98</v>
      </c>
      <c r="L113" s="44">
        <v>1776.69</v>
      </c>
      <c r="M113" s="44">
        <v>1933.15</v>
      </c>
      <c r="N113" s="44">
        <v>1940.18</v>
      </c>
      <c r="O113" s="44">
        <v>2007.66</v>
      </c>
      <c r="P113" s="44">
        <v>1990.06</v>
      </c>
      <c r="Q113" s="44">
        <v>1985.21</v>
      </c>
      <c r="R113" s="44">
        <v>1978.96</v>
      </c>
      <c r="S113" s="44">
        <v>1979.03</v>
      </c>
      <c r="T113" s="44">
        <v>1939.53</v>
      </c>
      <c r="U113" s="44">
        <v>1936.48</v>
      </c>
      <c r="V113" s="44">
        <v>1938.89</v>
      </c>
      <c r="W113" s="44">
        <v>2001.4</v>
      </c>
      <c r="X113" s="44">
        <v>2006.98</v>
      </c>
      <c r="Y113" s="44">
        <v>1983</v>
      </c>
      <c r="Z113" s="44">
        <v>1697.82</v>
      </c>
      <c r="AA113" s="44">
        <v>1575.98</v>
      </c>
    </row>
    <row r="114" spans="1:27" ht="12.75" customHeight="1" outlineLevel="1" x14ac:dyDescent="0.2">
      <c r="A114" s="91" t="s">
        <v>339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1" t="s">
        <v>340</v>
      </c>
      <c r="B115" s="63" t="s">
        <v>83</v>
      </c>
      <c r="C115" s="43" t="s">
        <v>79</v>
      </c>
      <c r="D115" s="44">
        <v>6.14</v>
      </c>
      <c r="E115" s="44">
        <v>6.14</v>
      </c>
      <c r="F115" s="44">
        <v>6.14</v>
      </c>
      <c r="G115" s="44">
        <v>6.14</v>
      </c>
      <c r="H115" s="44">
        <v>6.14</v>
      </c>
      <c r="I115" s="44">
        <v>6.14</v>
      </c>
      <c r="J115" s="44">
        <v>6.14</v>
      </c>
      <c r="K115" s="44">
        <v>6.14</v>
      </c>
      <c r="L115" s="44">
        <v>6.14</v>
      </c>
      <c r="M115" s="44">
        <v>6.14</v>
      </c>
      <c r="N115" s="44">
        <v>6.14</v>
      </c>
      <c r="O115" s="44">
        <v>6.14</v>
      </c>
      <c r="P115" s="44">
        <v>6.14</v>
      </c>
      <c r="Q115" s="44">
        <v>6.14</v>
      </c>
      <c r="R115" s="44">
        <v>6.14</v>
      </c>
      <c r="S115" s="44">
        <v>6.14</v>
      </c>
      <c r="T115" s="44">
        <v>6.14</v>
      </c>
      <c r="U115" s="44">
        <v>6.14</v>
      </c>
      <c r="V115" s="44">
        <v>6.14</v>
      </c>
      <c r="W115" s="44">
        <v>6.14</v>
      </c>
      <c r="X115" s="44">
        <v>6.14</v>
      </c>
      <c r="Y115" s="44">
        <v>6.14</v>
      </c>
      <c r="Z115" s="44">
        <v>6.14</v>
      </c>
      <c r="AA115" s="44">
        <v>6.14</v>
      </c>
    </row>
    <row r="116" spans="1:27" ht="12.75" customHeight="1" outlineLevel="1" x14ac:dyDescent="0.2">
      <c r="A116" s="91" t="s">
        <v>341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x14ac:dyDescent="0.2">
      <c r="A117" s="90" t="s">
        <v>342</v>
      </c>
      <c r="B117" s="28" t="str">
        <f>"23"&amp;"."&amp;$B$639&amp;"."&amp;$B$640</f>
        <v>23.04.2023</v>
      </c>
      <c r="C117" s="82" t="s">
        <v>76</v>
      </c>
      <c r="D117" s="83">
        <f>ROUND(((D118+D119+D121+D120)/1000),5)</f>
        <v>2.7139899999999999</v>
      </c>
      <c r="E117" s="83">
        <f>ROUND(((E118+E119+E121+E120)/1000),5)</f>
        <v>2.5548199999999999</v>
      </c>
      <c r="F117" s="83">
        <f>ROUND(((F118+F119+F121+F120)/1000),5)</f>
        <v>2.5162100000000001</v>
      </c>
      <c r="G117" s="83">
        <f t="shared" ref="G117:AA117" si="66">ROUND(((G118+G119+G121+G120)/1000),5)</f>
        <v>2.4792900000000002</v>
      </c>
      <c r="H117" s="83">
        <f t="shared" si="66"/>
        <v>2.4709500000000002</v>
      </c>
      <c r="I117" s="83">
        <f t="shared" si="66"/>
        <v>2.48265</v>
      </c>
      <c r="J117" s="83">
        <f t="shared" si="66"/>
        <v>2.49315</v>
      </c>
      <c r="K117" s="83">
        <f t="shared" si="66"/>
        <v>2.5192899999999998</v>
      </c>
      <c r="L117" s="83">
        <f t="shared" si="66"/>
        <v>2.79243</v>
      </c>
      <c r="M117" s="83">
        <f t="shared" si="66"/>
        <v>2.9807999999999999</v>
      </c>
      <c r="N117" s="83">
        <f t="shared" si="66"/>
        <v>3.0370400000000002</v>
      </c>
      <c r="O117" s="83">
        <f t="shared" si="66"/>
        <v>3.0331299999999999</v>
      </c>
      <c r="P117" s="83">
        <f t="shared" si="66"/>
        <v>2.9305099999999999</v>
      </c>
      <c r="Q117" s="83">
        <f t="shared" si="66"/>
        <v>2.8799800000000002</v>
      </c>
      <c r="R117" s="83">
        <f t="shared" si="66"/>
        <v>2.8744299999999998</v>
      </c>
      <c r="S117" s="83">
        <f t="shared" si="66"/>
        <v>2.8491499999999998</v>
      </c>
      <c r="T117" s="83">
        <f t="shared" si="66"/>
        <v>2.8263799999999999</v>
      </c>
      <c r="U117" s="83">
        <f t="shared" si="66"/>
        <v>2.8744299999999998</v>
      </c>
      <c r="V117" s="83">
        <f t="shared" si="66"/>
        <v>3.0153599999999998</v>
      </c>
      <c r="W117" s="83">
        <f t="shared" si="66"/>
        <v>3.1002900000000002</v>
      </c>
      <c r="X117" s="83">
        <f t="shared" si="66"/>
        <v>3.1284700000000001</v>
      </c>
      <c r="Y117" s="83">
        <f t="shared" si="66"/>
        <v>3.14019</v>
      </c>
      <c r="Z117" s="83">
        <f t="shared" si="66"/>
        <v>2.8495200000000001</v>
      </c>
      <c r="AA117" s="83">
        <f t="shared" si="66"/>
        <v>2.66581</v>
      </c>
    </row>
    <row r="118" spans="1:27" ht="12.75" customHeight="1" outlineLevel="1" x14ac:dyDescent="0.2">
      <c r="A118" s="91" t="s">
        <v>343</v>
      </c>
      <c r="B118" s="63" t="s">
        <v>233</v>
      </c>
      <c r="C118" s="43" t="s">
        <v>79</v>
      </c>
      <c r="D118" s="44">
        <v>1305.74</v>
      </c>
      <c r="E118" s="44">
        <v>1146.57</v>
      </c>
      <c r="F118" s="44">
        <v>1107.96</v>
      </c>
      <c r="G118" s="44">
        <v>1071.04</v>
      </c>
      <c r="H118" s="44">
        <v>1062.7</v>
      </c>
      <c r="I118" s="44">
        <v>1074.4000000000001</v>
      </c>
      <c r="J118" s="44">
        <v>1084.9000000000001</v>
      </c>
      <c r="K118" s="44">
        <v>1111.04</v>
      </c>
      <c r="L118" s="44">
        <v>1384.18</v>
      </c>
      <c r="M118" s="44">
        <v>1572.55</v>
      </c>
      <c r="N118" s="44">
        <v>1628.79</v>
      </c>
      <c r="O118" s="44">
        <v>1624.88</v>
      </c>
      <c r="P118" s="44">
        <v>1522.26</v>
      </c>
      <c r="Q118" s="44">
        <v>1471.73</v>
      </c>
      <c r="R118" s="44">
        <v>1466.18</v>
      </c>
      <c r="S118" s="44">
        <v>1440.9</v>
      </c>
      <c r="T118" s="44">
        <v>1418.13</v>
      </c>
      <c r="U118" s="44">
        <v>1466.18</v>
      </c>
      <c r="V118" s="44">
        <v>1607.11</v>
      </c>
      <c r="W118" s="44">
        <v>1692.04</v>
      </c>
      <c r="X118" s="44">
        <v>1720.22</v>
      </c>
      <c r="Y118" s="44">
        <v>1731.94</v>
      </c>
      <c r="Z118" s="44">
        <v>1441.27</v>
      </c>
      <c r="AA118" s="44">
        <v>1257.56</v>
      </c>
    </row>
    <row r="119" spans="1:27" ht="12.75" customHeight="1" outlineLevel="1" x14ac:dyDescent="0.2">
      <c r="A119" s="91" t="s">
        <v>344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1" t="s">
        <v>345</v>
      </c>
      <c r="B120" s="63" t="s">
        <v>83</v>
      </c>
      <c r="C120" s="43" t="s">
        <v>79</v>
      </c>
      <c r="D120" s="44">
        <v>6.14</v>
      </c>
      <c r="E120" s="44">
        <v>6.14</v>
      </c>
      <c r="F120" s="44">
        <v>6.14</v>
      </c>
      <c r="G120" s="44">
        <v>6.14</v>
      </c>
      <c r="H120" s="44">
        <v>6.14</v>
      </c>
      <c r="I120" s="44">
        <v>6.14</v>
      </c>
      <c r="J120" s="44">
        <v>6.14</v>
      </c>
      <c r="K120" s="44">
        <v>6.14</v>
      </c>
      <c r="L120" s="44">
        <v>6.14</v>
      </c>
      <c r="M120" s="44">
        <v>6.14</v>
      </c>
      <c r="N120" s="44">
        <v>6.14</v>
      </c>
      <c r="O120" s="44">
        <v>6.14</v>
      </c>
      <c r="P120" s="44">
        <v>6.14</v>
      </c>
      <c r="Q120" s="44">
        <v>6.14</v>
      </c>
      <c r="R120" s="44">
        <v>6.14</v>
      </c>
      <c r="S120" s="44">
        <v>6.14</v>
      </c>
      <c r="T120" s="44">
        <v>6.14</v>
      </c>
      <c r="U120" s="44">
        <v>6.14</v>
      </c>
      <c r="V120" s="44">
        <v>6.14</v>
      </c>
      <c r="W120" s="44">
        <v>6.14</v>
      </c>
      <c r="X120" s="44">
        <v>6.14</v>
      </c>
      <c r="Y120" s="44">
        <v>6.14</v>
      </c>
      <c r="Z120" s="44">
        <v>6.14</v>
      </c>
      <c r="AA120" s="44">
        <v>6.14</v>
      </c>
    </row>
    <row r="121" spans="1:27" ht="12.75" customHeight="1" outlineLevel="1" x14ac:dyDescent="0.2">
      <c r="A121" s="91" t="s">
        <v>346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x14ac:dyDescent="0.2">
      <c r="A122" s="90" t="s">
        <v>347</v>
      </c>
      <c r="B122" s="28" t="str">
        <f>"24"&amp;"."&amp;$B$639&amp;"."&amp;$B$640</f>
        <v>24.04.2023</v>
      </c>
      <c r="C122" s="82" t="s">
        <v>76</v>
      </c>
      <c r="D122" s="83">
        <f>ROUND(((D123+D124+D126+D125)/1000),5)</f>
        <v>2.6019299999999999</v>
      </c>
      <c r="E122" s="83">
        <f>ROUND(((E123+E124+E126+E125)/1000),5)</f>
        <v>2.5156100000000001</v>
      </c>
      <c r="F122" s="83">
        <f>ROUND(((F123+F124+F126+F125)/1000),5)</f>
        <v>2.4700899999999999</v>
      </c>
      <c r="G122" s="83">
        <f t="shared" ref="G122:AA122" si="69">ROUND(((G123+G124+G126+G125)/1000),5)</f>
        <v>2.4495399999999998</v>
      </c>
      <c r="H122" s="83">
        <f t="shared" si="69"/>
        <v>2.5076299999999998</v>
      </c>
      <c r="I122" s="83">
        <f t="shared" si="69"/>
        <v>2.5215000000000001</v>
      </c>
      <c r="J122" s="83">
        <f t="shared" si="69"/>
        <v>2.7819500000000001</v>
      </c>
      <c r="K122" s="83">
        <f t="shared" si="69"/>
        <v>3.0749599999999999</v>
      </c>
      <c r="L122" s="83">
        <f t="shared" si="69"/>
        <v>3.2027399999999999</v>
      </c>
      <c r="M122" s="83">
        <f t="shared" si="69"/>
        <v>3.2596099999999999</v>
      </c>
      <c r="N122" s="83">
        <f t="shared" si="69"/>
        <v>3.2602799999999998</v>
      </c>
      <c r="O122" s="83">
        <f t="shared" si="69"/>
        <v>3.2820299999999998</v>
      </c>
      <c r="P122" s="83">
        <f t="shared" si="69"/>
        <v>3.2841</v>
      </c>
      <c r="Q122" s="83">
        <f t="shared" si="69"/>
        <v>3.3120799999999999</v>
      </c>
      <c r="R122" s="83">
        <f t="shared" si="69"/>
        <v>3.29949</v>
      </c>
      <c r="S122" s="83">
        <f t="shared" si="69"/>
        <v>3.3119499999999999</v>
      </c>
      <c r="T122" s="83">
        <f t="shared" si="69"/>
        <v>3.2820100000000001</v>
      </c>
      <c r="U122" s="83">
        <f t="shared" si="69"/>
        <v>3.25373</v>
      </c>
      <c r="V122" s="83">
        <f t="shared" si="69"/>
        <v>3.17306</v>
      </c>
      <c r="W122" s="83">
        <f t="shared" si="69"/>
        <v>3.2660100000000001</v>
      </c>
      <c r="X122" s="83">
        <f t="shared" si="69"/>
        <v>3.33744</v>
      </c>
      <c r="Y122" s="83">
        <f t="shared" si="69"/>
        <v>3.3335599999999999</v>
      </c>
      <c r="Z122" s="83">
        <f t="shared" si="69"/>
        <v>3.0596399999999999</v>
      </c>
      <c r="AA122" s="83">
        <f t="shared" si="69"/>
        <v>2.75631</v>
      </c>
    </row>
    <row r="123" spans="1:27" ht="12.75" customHeight="1" outlineLevel="1" x14ac:dyDescent="0.2">
      <c r="A123" s="91" t="s">
        <v>348</v>
      </c>
      <c r="B123" s="63" t="s">
        <v>233</v>
      </c>
      <c r="C123" s="43" t="s">
        <v>79</v>
      </c>
      <c r="D123" s="44">
        <v>1193.68</v>
      </c>
      <c r="E123" s="44">
        <v>1107.3599999999999</v>
      </c>
      <c r="F123" s="44">
        <v>1061.8399999999999</v>
      </c>
      <c r="G123" s="44">
        <v>1041.29</v>
      </c>
      <c r="H123" s="44">
        <v>1099.3800000000001</v>
      </c>
      <c r="I123" s="44">
        <v>1113.25</v>
      </c>
      <c r="J123" s="44">
        <v>1373.7</v>
      </c>
      <c r="K123" s="44">
        <v>1666.71</v>
      </c>
      <c r="L123" s="44">
        <v>1794.49</v>
      </c>
      <c r="M123" s="44">
        <v>1851.36</v>
      </c>
      <c r="N123" s="44">
        <v>1852.03</v>
      </c>
      <c r="O123" s="44">
        <v>1873.78</v>
      </c>
      <c r="P123" s="44">
        <v>1875.85</v>
      </c>
      <c r="Q123" s="44">
        <v>1903.83</v>
      </c>
      <c r="R123" s="44">
        <v>1891.24</v>
      </c>
      <c r="S123" s="44">
        <v>1903.7</v>
      </c>
      <c r="T123" s="44">
        <v>1873.76</v>
      </c>
      <c r="U123" s="44">
        <v>1845.48</v>
      </c>
      <c r="V123" s="44">
        <v>1764.81</v>
      </c>
      <c r="W123" s="44">
        <v>1857.76</v>
      </c>
      <c r="X123" s="44">
        <v>1929.19</v>
      </c>
      <c r="Y123" s="44">
        <v>1925.31</v>
      </c>
      <c r="Z123" s="44">
        <v>1651.39</v>
      </c>
      <c r="AA123" s="44">
        <v>1348.06</v>
      </c>
    </row>
    <row r="124" spans="1:27" ht="12.75" customHeight="1" outlineLevel="1" x14ac:dyDescent="0.2">
      <c r="A124" s="91" t="s">
        <v>349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1" t="s">
        <v>350</v>
      </c>
      <c r="B125" s="63" t="s">
        <v>83</v>
      </c>
      <c r="C125" s="43" t="s">
        <v>79</v>
      </c>
      <c r="D125" s="44">
        <v>6.14</v>
      </c>
      <c r="E125" s="44">
        <v>6.14</v>
      </c>
      <c r="F125" s="44">
        <v>6.14</v>
      </c>
      <c r="G125" s="44">
        <v>6.14</v>
      </c>
      <c r="H125" s="44">
        <v>6.14</v>
      </c>
      <c r="I125" s="44">
        <v>6.14</v>
      </c>
      <c r="J125" s="44">
        <v>6.14</v>
      </c>
      <c r="K125" s="44">
        <v>6.14</v>
      </c>
      <c r="L125" s="44">
        <v>6.14</v>
      </c>
      <c r="M125" s="44">
        <v>6.14</v>
      </c>
      <c r="N125" s="44">
        <v>6.14</v>
      </c>
      <c r="O125" s="44">
        <v>6.14</v>
      </c>
      <c r="P125" s="44">
        <v>6.14</v>
      </c>
      <c r="Q125" s="44">
        <v>6.14</v>
      </c>
      <c r="R125" s="44">
        <v>6.14</v>
      </c>
      <c r="S125" s="44">
        <v>6.14</v>
      </c>
      <c r="T125" s="44">
        <v>6.14</v>
      </c>
      <c r="U125" s="44">
        <v>6.14</v>
      </c>
      <c r="V125" s="44">
        <v>6.14</v>
      </c>
      <c r="W125" s="44">
        <v>6.14</v>
      </c>
      <c r="X125" s="44">
        <v>6.14</v>
      </c>
      <c r="Y125" s="44">
        <v>6.14</v>
      </c>
      <c r="Z125" s="44">
        <v>6.14</v>
      </c>
      <c r="AA125" s="44">
        <v>6.14</v>
      </c>
    </row>
    <row r="126" spans="1:27" ht="12.75" customHeight="1" outlineLevel="1" x14ac:dyDescent="0.2">
      <c r="A126" s="91" t="s">
        <v>351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x14ac:dyDescent="0.2">
      <c r="A127" s="90" t="s">
        <v>352</v>
      </c>
      <c r="B127" s="28" t="str">
        <f>"25"&amp;"."&amp;$B$639&amp;"."&amp;$B$640</f>
        <v>25.04.2023</v>
      </c>
      <c r="C127" s="82" t="s">
        <v>76</v>
      </c>
      <c r="D127" s="83">
        <f>ROUND(((D128+D129+D131+D130)/1000),5)</f>
        <v>2.6431200000000001</v>
      </c>
      <c r="E127" s="83">
        <f>ROUND(((E128+E129+E131+E130)/1000),5)</f>
        <v>2.5166400000000002</v>
      </c>
      <c r="F127" s="83">
        <f>ROUND(((F128+F129+F131+F130)/1000),5)</f>
        <v>2.4857499999999999</v>
      </c>
      <c r="G127" s="83">
        <f t="shared" ref="G127:AA127" si="72">ROUND(((G128+G129+G131+G130)/1000),5)</f>
        <v>2.4658799999999998</v>
      </c>
      <c r="H127" s="83">
        <f t="shared" si="72"/>
        <v>2.5149300000000001</v>
      </c>
      <c r="I127" s="83">
        <f t="shared" si="72"/>
        <v>2.5208599999999999</v>
      </c>
      <c r="J127" s="83">
        <f t="shared" si="72"/>
        <v>2.7597299999999998</v>
      </c>
      <c r="K127" s="83">
        <f t="shared" si="72"/>
        <v>3.05931</v>
      </c>
      <c r="L127" s="83">
        <f t="shared" si="72"/>
        <v>3.2215600000000002</v>
      </c>
      <c r="M127" s="83">
        <f t="shared" si="72"/>
        <v>3.29189</v>
      </c>
      <c r="N127" s="83">
        <f t="shared" si="72"/>
        <v>3.2968799999999998</v>
      </c>
      <c r="O127" s="83">
        <f t="shared" si="72"/>
        <v>3.3135500000000002</v>
      </c>
      <c r="P127" s="83">
        <f t="shared" si="72"/>
        <v>3.3286099999999998</v>
      </c>
      <c r="Q127" s="83">
        <f t="shared" si="72"/>
        <v>3.3425799999999999</v>
      </c>
      <c r="R127" s="83">
        <f t="shared" si="72"/>
        <v>3.3420899999999998</v>
      </c>
      <c r="S127" s="83">
        <f t="shared" si="72"/>
        <v>3.33786</v>
      </c>
      <c r="T127" s="83">
        <f t="shared" si="72"/>
        <v>3.3149700000000002</v>
      </c>
      <c r="U127" s="83">
        <f t="shared" si="72"/>
        <v>3.3146499999999999</v>
      </c>
      <c r="V127" s="83">
        <f t="shared" si="72"/>
        <v>3.2409500000000002</v>
      </c>
      <c r="W127" s="83">
        <f t="shared" si="72"/>
        <v>3.3119999999999998</v>
      </c>
      <c r="X127" s="83">
        <f t="shared" si="72"/>
        <v>3.3670300000000002</v>
      </c>
      <c r="Y127" s="83">
        <f t="shared" si="72"/>
        <v>3.34754</v>
      </c>
      <c r="Z127" s="83">
        <f t="shared" si="72"/>
        <v>3.1029499999999999</v>
      </c>
      <c r="AA127" s="83">
        <f t="shared" si="72"/>
        <v>2.8002899999999999</v>
      </c>
    </row>
    <row r="128" spans="1:27" ht="12.75" customHeight="1" outlineLevel="1" x14ac:dyDescent="0.2">
      <c r="A128" s="91" t="s">
        <v>353</v>
      </c>
      <c r="B128" s="63" t="s">
        <v>233</v>
      </c>
      <c r="C128" s="43" t="s">
        <v>79</v>
      </c>
      <c r="D128" s="44">
        <v>1234.8699999999999</v>
      </c>
      <c r="E128" s="44">
        <v>1108.3900000000001</v>
      </c>
      <c r="F128" s="44">
        <v>1077.5</v>
      </c>
      <c r="G128" s="44">
        <v>1057.6300000000001</v>
      </c>
      <c r="H128" s="44">
        <v>1106.68</v>
      </c>
      <c r="I128" s="44">
        <v>1112.6099999999999</v>
      </c>
      <c r="J128" s="44">
        <v>1351.48</v>
      </c>
      <c r="K128" s="44">
        <v>1651.06</v>
      </c>
      <c r="L128" s="44">
        <v>1813.31</v>
      </c>
      <c r="M128" s="44">
        <v>1883.64</v>
      </c>
      <c r="N128" s="44">
        <v>1888.63</v>
      </c>
      <c r="O128" s="44">
        <v>1905.3</v>
      </c>
      <c r="P128" s="44">
        <v>1920.36</v>
      </c>
      <c r="Q128" s="44">
        <v>1934.33</v>
      </c>
      <c r="R128" s="44">
        <v>1933.84</v>
      </c>
      <c r="S128" s="44">
        <v>1929.61</v>
      </c>
      <c r="T128" s="44">
        <v>1906.72</v>
      </c>
      <c r="U128" s="44">
        <v>1906.4</v>
      </c>
      <c r="V128" s="44">
        <v>1832.7</v>
      </c>
      <c r="W128" s="44">
        <v>1903.75</v>
      </c>
      <c r="X128" s="44">
        <v>1958.78</v>
      </c>
      <c r="Y128" s="44">
        <v>1939.29</v>
      </c>
      <c r="Z128" s="44">
        <v>1694.7</v>
      </c>
      <c r="AA128" s="44">
        <v>1392.04</v>
      </c>
    </row>
    <row r="129" spans="1:27" ht="12.75" customHeight="1" outlineLevel="1" x14ac:dyDescent="0.2">
      <c r="A129" s="91" t="s">
        <v>354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1" t="s">
        <v>355</v>
      </c>
      <c r="B130" s="63" t="s">
        <v>83</v>
      </c>
      <c r="C130" s="43" t="s">
        <v>79</v>
      </c>
      <c r="D130" s="44">
        <v>6.14</v>
      </c>
      <c r="E130" s="44">
        <v>6.14</v>
      </c>
      <c r="F130" s="44">
        <v>6.14</v>
      </c>
      <c r="G130" s="44">
        <v>6.14</v>
      </c>
      <c r="H130" s="44">
        <v>6.14</v>
      </c>
      <c r="I130" s="44">
        <v>6.14</v>
      </c>
      <c r="J130" s="44">
        <v>6.14</v>
      </c>
      <c r="K130" s="44">
        <v>6.14</v>
      </c>
      <c r="L130" s="44">
        <v>6.14</v>
      </c>
      <c r="M130" s="44">
        <v>6.14</v>
      </c>
      <c r="N130" s="44">
        <v>6.14</v>
      </c>
      <c r="O130" s="44">
        <v>6.14</v>
      </c>
      <c r="P130" s="44">
        <v>6.14</v>
      </c>
      <c r="Q130" s="44">
        <v>6.14</v>
      </c>
      <c r="R130" s="44">
        <v>6.14</v>
      </c>
      <c r="S130" s="44">
        <v>6.14</v>
      </c>
      <c r="T130" s="44">
        <v>6.14</v>
      </c>
      <c r="U130" s="44">
        <v>6.14</v>
      </c>
      <c r="V130" s="44">
        <v>6.14</v>
      </c>
      <c r="W130" s="44">
        <v>6.14</v>
      </c>
      <c r="X130" s="44">
        <v>6.14</v>
      </c>
      <c r="Y130" s="44">
        <v>6.14</v>
      </c>
      <c r="Z130" s="44">
        <v>6.14</v>
      </c>
      <c r="AA130" s="44">
        <v>6.14</v>
      </c>
    </row>
    <row r="131" spans="1:27" ht="12.75" customHeight="1" outlineLevel="1" x14ac:dyDescent="0.2">
      <c r="A131" s="91" t="s">
        <v>356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x14ac:dyDescent="0.2">
      <c r="A132" s="90" t="s">
        <v>357</v>
      </c>
      <c r="B132" s="28" t="str">
        <f>"26"&amp;"."&amp;$B$639&amp;"."&amp;$B$640</f>
        <v>26.04.2023</v>
      </c>
      <c r="C132" s="82" t="s">
        <v>76</v>
      </c>
      <c r="D132" s="83">
        <f>ROUND(((D133+D134+D136+D135)/1000),5)</f>
        <v>2.7204700000000002</v>
      </c>
      <c r="E132" s="83">
        <f>ROUND(((E133+E134+E136+E135)/1000),5)</f>
        <v>2.5176599999999998</v>
      </c>
      <c r="F132" s="83">
        <f>ROUND(((F133+F134+F136+F135)/1000),5)</f>
        <v>2.5041600000000002</v>
      </c>
      <c r="G132" s="83">
        <f t="shared" ref="G132:AA132" si="75">ROUND(((G133+G134+G136+G135)/1000),5)</f>
        <v>2.4953400000000001</v>
      </c>
      <c r="H132" s="83">
        <f t="shared" si="75"/>
        <v>2.5141100000000001</v>
      </c>
      <c r="I132" s="83">
        <f t="shared" si="75"/>
        <v>2.5903700000000001</v>
      </c>
      <c r="J132" s="83">
        <f t="shared" si="75"/>
        <v>2.8443200000000002</v>
      </c>
      <c r="K132" s="83">
        <f t="shared" si="75"/>
        <v>3.1555800000000001</v>
      </c>
      <c r="L132" s="83">
        <f t="shared" si="75"/>
        <v>3.3307899999999999</v>
      </c>
      <c r="M132" s="83">
        <f t="shared" si="75"/>
        <v>3.40022</v>
      </c>
      <c r="N132" s="83">
        <f t="shared" si="75"/>
        <v>3.3945099999999999</v>
      </c>
      <c r="O132" s="83">
        <f t="shared" si="75"/>
        <v>3.4096000000000002</v>
      </c>
      <c r="P132" s="83">
        <f t="shared" si="75"/>
        <v>3.38931</v>
      </c>
      <c r="Q132" s="83">
        <f t="shared" si="75"/>
        <v>3.3816000000000002</v>
      </c>
      <c r="R132" s="83">
        <f t="shared" si="75"/>
        <v>3.3769</v>
      </c>
      <c r="S132" s="83">
        <f t="shared" si="75"/>
        <v>3.3432400000000002</v>
      </c>
      <c r="T132" s="83">
        <f t="shared" si="75"/>
        <v>3.3349000000000002</v>
      </c>
      <c r="U132" s="83">
        <f t="shared" si="75"/>
        <v>3.3142</v>
      </c>
      <c r="V132" s="83">
        <f t="shared" si="75"/>
        <v>3.27881</v>
      </c>
      <c r="W132" s="83">
        <f t="shared" si="75"/>
        <v>3.3076699999999999</v>
      </c>
      <c r="X132" s="83">
        <f t="shared" si="75"/>
        <v>3.3387500000000001</v>
      </c>
      <c r="Y132" s="83">
        <f t="shared" si="75"/>
        <v>3.3455300000000001</v>
      </c>
      <c r="Z132" s="83">
        <f t="shared" si="75"/>
        <v>3.1493899999999999</v>
      </c>
      <c r="AA132" s="83">
        <f t="shared" si="75"/>
        <v>2.7912300000000001</v>
      </c>
    </row>
    <row r="133" spans="1:27" ht="12.75" customHeight="1" outlineLevel="1" x14ac:dyDescent="0.2">
      <c r="A133" s="91" t="s">
        <v>358</v>
      </c>
      <c r="B133" s="63" t="s">
        <v>233</v>
      </c>
      <c r="C133" s="43" t="s">
        <v>79</v>
      </c>
      <c r="D133" s="44">
        <v>1312.22</v>
      </c>
      <c r="E133" s="44">
        <v>1109.4100000000001</v>
      </c>
      <c r="F133" s="44">
        <v>1095.9100000000001</v>
      </c>
      <c r="G133" s="44">
        <v>1087.0899999999999</v>
      </c>
      <c r="H133" s="44">
        <v>1105.8599999999999</v>
      </c>
      <c r="I133" s="44">
        <v>1182.1199999999999</v>
      </c>
      <c r="J133" s="44">
        <v>1436.07</v>
      </c>
      <c r="K133" s="44">
        <v>1747.33</v>
      </c>
      <c r="L133" s="44">
        <v>1922.54</v>
      </c>
      <c r="M133" s="44">
        <v>1991.97</v>
      </c>
      <c r="N133" s="44">
        <v>1986.26</v>
      </c>
      <c r="O133" s="44">
        <v>2001.35</v>
      </c>
      <c r="P133" s="44">
        <v>1981.06</v>
      </c>
      <c r="Q133" s="44">
        <v>1973.35</v>
      </c>
      <c r="R133" s="44">
        <v>1968.65</v>
      </c>
      <c r="S133" s="44">
        <v>1934.99</v>
      </c>
      <c r="T133" s="44">
        <v>1926.65</v>
      </c>
      <c r="U133" s="44">
        <v>1905.95</v>
      </c>
      <c r="V133" s="44">
        <v>1870.56</v>
      </c>
      <c r="W133" s="44">
        <v>1899.42</v>
      </c>
      <c r="X133" s="44">
        <v>1930.5</v>
      </c>
      <c r="Y133" s="44">
        <v>1937.28</v>
      </c>
      <c r="Z133" s="44">
        <v>1741.14</v>
      </c>
      <c r="AA133" s="44">
        <v>1382.98</v>
      </c>
    </row>
    <row r="134" spans="1:27" ht="12.75" customHeight="1" outlineLevel="1" x14ac:dyDescent="0.2">
      <c r="A134" s="91" t="s">
        <v>359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1" t="s">
        <v>360</v>
      </c>
      <c r="B135" s="63" t="s">
        <v>83</v>
      </c>
      <c r="C135" s="43" t="s">
        <v>79</v>
      </c>
      <c r="D135" s="44">
        <v>6.14</v>
      </c>
      <c r="E135" s="44">
        <v>6.14</v>
      </c>
      <c r="F135" s="44">
        <v>6.14</v>
      </c>
      <c r="G135" s="44">
        <v>6.14</v>
      </c>
      <c r="H135" s="44">
        <v>6.14</v>
      </c>
      <c r="I135" s="44">
        <v>6.14</v>
      </c>
      <c r="J135" s="44">
        <v>6.14</v>
      </c>
      <c r="K135" s="44">
        <v>6.14</v>
      </c>
      <c r="L135" s="44">
        <v>6.14</v>
      </c>
      <c r="M135" s="44">
        <v>6.14</v>
      </c>
      <c r="N135" s="44">
        <v>6.14</v>
      </c>
      <c r="O135" s="44">
        <v>6.14</v>
      </c>
      <c r="P135" s="44">
        <v>6.14</v>
      </c>
      <c r="Q135" s="44">
        <v>6.14</v>
      </c>
      <c r="R135" s="44">
        <v>6.14</v>
      </c>
      <c r="S135" s="44">
        <v>6.14</v>
      </c>
      <c r="T135" s="44">
        <v>6.14</v>
      </c>
      <c r="U135" s="44">
        <v>6.14</v>
      </c>
      <c r="V135" s="44">
        <v>6.14</v>
      </c>
      <c r="W135" s="44">
        <v>6.14</v>
      </c>
      <c r="X135" s="44">
        <v>6.14</v>
      </c>
      <c r="Y135" s="44">
        <v>6.14</v>
      </c>
      <c r="Z135" s="44">
        <v>6.14</v>
      </c>
      <c r="AA135" s="44">
        <v>6.14</v>
      </c>
    </row>
    <row r="136" spans="1:27" ht="12.75" customHeight="1" outlineLevel="1" x14ac:dyDescent="0.2">
      <c r="A136" s="91" t="s">
        <v>361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x14ac:dyDescent="0.2">
      <c r="A137" s="90" t="s">
        <v>362</v>
      </c>
      <c r="B137" s="28" t="str">
        <f>"27"&amp;"."&amp;$B$639&amp;"."&amp;$B$640</f>
        <v>27.04.2023</v>
      </c>
      <c r="C137" s="82" t="s">
        <v>76</v>
      </c>
      <c r="D137" s="83">
        <f>ROUND(((D138+D139+D141+D140)/1000),5)</f>
        <v>2.6892800000000001</v>
      </c>
      <c r="E137" s="83">
        <f>ROUND(((E138+E139+E141+E140)/1000),5)</f>
        <v>2.5179499999999999</v>
      </c>
      <c r="F137" s="83">
        <f>ROUND(((F138+F139+F141+F140)/1000),5)</f>
        <v>2.5116000000000001</v>
      </c>
      <c r="G137" s="83">
        <f t="shared" ref="G137:AA137" si="78">ROUND(((G138+G139+G141+G140)/1000),5)</f>
        <v>2.5053299999999998</v>
      </c>
      <c r="H137" s="83">
        <f t="shared" si="78"/>
        <v>2.5113500000000002</v>
      </c>
      <c r="I137" s="83">
        <f t="shared" si="78"/>
        <v>2.5414300000000001</v>
      </c>
      <c r="J137" s="83">
        <f t="shared" si="78"/>
        <v>2.7894899999999998</v>
      </c>
      <c r="K137" s="83">
        <f t="shared" si="78"/>
        <v>3.1043500000000002</v>
      </c>
      <c r="L137" s="83">
        <f t="shared" si="78"/>
        <v>3.3189000000000002</v>
      </c>
      <c r="M137" s="83">
        <f t="shared" si="78"/>
        <v>3.4124500000000002</v>
      </c>
      <c r="N137" s="83">
        <f t="shared" si="78"/>
        <v>3.3979599999999999</v>
      </c>
      <c r="O137" s="83">
        <f t="shared" si="78"/>
        <v>3.4180899999999999</v>
      </c>
      <c r="P137" s="83">
        <f t="shared" si="78"/>
        <v>3.4217200000000001</v>
      </c>
      <c r="Q137" s="83">
        <f t="shared" si="78"/>
        <v>3.45675</v>
      </c>
      <c r="R137" s="83">
        <f t="shared" si="78"/>
        <v>3.4029500000000001</v>
      </c>
      <c r="S137" s="83">
        <f t="shared" si="78"/>
        <v>3.3871000000000002</v>
      </c>
      <c r="T137" s="83">
        <f t="shared" si="78"/>
        <v>3.3498999999999999</v>
      </c>
      <c r="U137" s="83">
        <f t="shared" si="78"/>
        <v>3.3311600000000001</v>
      </c>
      <c r="V137" s="83">
        <f t="shared" si="78"/>
        <v>3.3057599999999998</v>
      </c>
      <c r="W137" s="83">
        <f t="shared" si="78"/>
        <v>3.3289800000000001</v>
      </c>
      <c r="X137" s="83">
        <f t="shared" si="78"/>
        <v>3.3773499999999999</v>
      </c>
      <c r="Y137" s="83">
        <f t="shared" si="78"/>
        <v>3.3771499999999999</v>
      </c>
      <c r="Z137" s="83">
        <f t="shared" si="78"/>
        <v>3.1515399999999998</v>
      </c>
      <c r="AA137" s="83">
        <f t="shared" si="78"/>
        <v>2.7921499999999999</v>
      </c>
    </row>
    <row r="138" spans="1:27" ht="12.75" customHeight="1" outlineLevel="1" x14ac:dyDescent="0.2">
      <c r="A138" s="91" t="s">
        <v>363</v>
      </c>
      <c r="B138" s="63" t="s">
        <v>233</v>
      </c>
      <c r="C138" s="43" t="s">
        <v>79</v>
      </c>
      <c r="D138" s="44">
        <v>1281.03</v>
      </c>
      <c r="E138" s="44">
        <v>1109.7</v>
      </c>
      <c r="F138" s="44">
        <v>1103.3499999999999</v>
      </c>
      <c r="G138" s="44">
        <v>1097.08</v>
      </c>
      <c r="H138" s="44">
        <v>1103.0999999999999</v>
      </c>
      <c r="I138" s="44">
        <v>1133.18</v>
      </c>
      <c r="J138" s="44">
        <v>1381.24</v>
      </c>
      <c r="K138" s="44">
        <v>1696.1</v>
      </c>
      <c r="L138" s="44">
        <v>1910.65</v>
      </c>
      <c r="M138" s="44">
        <v>2004.2</v>
      </c>
      <c r="N138" s="44">
        <v>1989.71</v>
      </c>
      <c r="O138" s="44">
        <v>2009.84</v>
      </c>
      <c r="P138" s="44">
        <v>2013.47</v>
      </c>
      <c r="Q138" s="44">
        <v>2048.5</v>
      </c>
      <c r="R138" s="44">
        <v>1994.7</v>
      </c>
      <c r="S138" s="44">
        <v>1978.85</v>
      </c>
      <c r="T138" s="44">
        <v>1941.65</v>
      </c>
      <c r="U138" s="44">
        <v>1922.91</v>
      </c>
      <c r="V138" s="44">
        <v>1897.51</v>
      </c>
      <c r="W138" s="44">
        <v>1920.73</v>
      </c>
      <c r="X138" s="44">
        <v>1969.1</v>
      </c>
      <c r="Y138" s="44">
        <v>1968.9</v>
      </c>
      <c r="Z138" s="44">
        <v>1743.29</v>
      </c>
      <c r="AA138" s="44">
        <v>1383.9</v>
      </c>
    </row>
    <row r="139" spans="1:27" ht="12.75" customHeight="1" outlineLevel="1" x14ac:dyDescent="0.2">
      <c r="A139" s="91" t="s">
        <v>364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1" t="s">
        <v>365</v>
      </c>
      <c r="B140" s="63" t="s">
        <v>83</v>
      </c>
      <c r="C140" s="43" t="s">
        <v>79</v>
      </c>
      <c r="D140" s="44">
        <v>6.14</v>
      </c>
      <c r="E140" s="44">
        <v>6.14</v>
      </c>
      <c r="F140" s="44">
        <v>6.14</v>
      </c>
      <c r="G140" s="44">
        <v>6.14</v>
      </c>
      <c r="H140" s="44">
        <v>6.14</v>
      </c>
      <c r="I140" s="44">
        <v>6.14</v>
      </c>
      <c r="J140" s="44">
        <v>6.14</v>
      </c>
      <c r="K140" s="44">
        <v>6.14</v>
      </c>
      <c r="L140" s="44">
        <v>6.14</v>
      </c>
      <c r="M140" s="44">
        <v>6.14</v>
      </c>
      <c r="N140" s="44">
        <v>6.14</v>
      </c>
      <c r="O140" s="44">
        <v>6.14</v>
      </c>
      <c r="P140" s="44">
        <v>6.14</v>
      </c>
      <c r="Q140" s="44">
        <v>6.14</v>
      </c>
      <c r="R140" s="44">
        <v>6.14</v>
      </c>
      <c r="S140" s="44">
        <v>6.14</v>
      </c>
      <c r="T140" s="44">
        <v>6.14</v>
      </c>
      <c r="U140" s="44">
        <v>6.14</v>
      </c>
      <c r="V140" s="44">
        <v>6.14</v>
      </c>
      <c r="W140" s="44">
        <v>6.14</v>
      </c>
      <c r="X140" s="44">
        <v>6.14</v>
      </c>
      <c r="Y140" s="44">
        <v>6.14</v>
      </c>
      <c r="Z140" s="44">
        <v>6.14</v>
      </c>
      <c r="AA140" s="44">
        <v>6.14</v>
      </c>
    </row>
    <row r="141" spans="1:27" ht="12.75" customHeight="1" outlineLevel="1" x14ac:dyDescent="0.2">
      <c r="A141" s="91" t="s">
        <v>366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x14ac:dyDescent="0.2">
      <c r="A142" s="90" t="s">
        <v>367</v>
      </c>
      <c r="B142" s="28" t="str">
        <f>"28"&amp;"."&amp;$B$639&amp;"."&amp;$B$640</f>
        <v>28.04.2023</v>
      </c>
      <c r="C142" s="82" t="s">
        <v>76</v>
      </c>
      <c r="D142" s="83">
        <f>ROUND(((D143+D144+D146+D145)/1000),5)</f>
        <v>2.6831299999999998</v>
      </c>
      <c r="E142" s="83">
        <f>ROUND(((E143+E144+E146+E145)/1000),5)</f>
        <v>2.5177</v>
      </c>
      <c r="F142" s="83">
        <f>ROUND(((F143+F144+F146+F145)/1000),5)</f>
        <v>2.5086900000000001</v>
      </c>
      <c r="G142" s="83">
        <f t="shared" ref="G142:AA142" si="81">ROUND(((G143+G144+G146+G145)/1000),5)</f>
        <v>2.50149</v>
      </c>
      <c r="H142" s="83">
        <f t="shared" si="81"/>
        <v>2.5148999999999999</v>
      </c>
      <c r="I142" s="83">
        <f t="shared" si="81"/>
        <v>2.5545800000000001</v>
      </c>
      <c r="J142" s="83">
        <f t="shared" si="81"/>
        <v>2.8302299999999998</v>
      </c>
      <c r="K142" s="83">
        <f t="shared" si="81"/>
        <v>3.1160000000000001</v>
      </c>
      <c r="L142" s="83">
        <f t="shared" si="81"/>
        <v>3.3433700000000002</v>
      </c>
      <c r="M142" s="83">
        <f t="shared" si="81"/>
        <v>3.4584100000000002</v>
      </c>
      <c r="N142" s="83">
        <f t="shared" si="81"/>
        <v>3.4669300000000001</v>
      </c>
      <c r="O142" s="83">
        <f t="shared" si="81"/>
        <v>3.4897800000000001</v>
      </c>
      <c r="P142" s="83">
        <f t="shared" si="81"/>
        <v>3.4888599999999999</v>
      </c>
      <c r="Q142" s="83">
        <f t="shared" si="81"/>
        <v>3.4878</v>
      </c>
      <c r="R142" s="83">
        <f t="shared" si="81"/>
        <v>3.47071</v>
      </c>
      <c r="S142" s="83">
        <f t="shared" si="81"/>
        <v>3.4595699999999998</v>
      </c>
      <c r="T142" s="83">
        <f t="shared" si="81"/>
        <v>3.4525899999999998</v>
      </c>
      <c r="U142" s="83">
        <f t="shared" si="81"/>
        <v>3.37439</v>
      </c>
      <c r="V142" s="83">
        <f t="shared" si="81"/>
        <v>3.36558</v>
      </c>
      <c r="W142" s="83">
        <f t="shared" si="81"/>
        <v>3.34964</v>
      </c>
      <c r="X142" s="83">
        <f t="shared" si="81"/>
        <v>3.3893900000000001</v>
      </c>
      <c r="Y142" s="83">
        <f t="shared" si="81"/>
        <v>3.4546899999999998</v>
      </c>
      <c r="Z142" s="83">
        <f t="shared" si="81"/>
        <v>3.24607</v>
      </c>
      <c r="AA142" s="83">
        <f t="shared" si="81"/>
        <v>3.0920399999999999</v>
      </c>
    </row>
    <row r="143" spans="1:27" ht="12.75" customHeight="1" outlineLevel="1" x14ac:dyDescent="0.2">
      <c r="A143" s="91" t="s">
        <v>368</v>
      </c>
      <c r="B143" s="63" t="s">
        <v>233</v>
      </c>
      <c r="C143" s="43" t="s">
        <v>79</v>
      </c>
      <c r="D143" s="44">
        <v>1274.8800000000001</v>
      </c>
      <c r="E143" s="44">
        <v>1109.45</v>
      </c>
      <c r="F143" s="44">
        <v>1100.44</v>
      </c>
      <c r="G143" s="44">
        <v>1093.24</v>
      </c>
      <c r="H143" s="44">
        <v>1106.6500000000001</v>
      </c>
      <c r="I143" s="44">
        <v>1146.33</v>
      </c>
      <c r="J143" s="44">
        <v>1421.98</v>
      </c>
      <c r="K143" s="44">
        <v>1707.75</v>
      </c>
      <c r="L143" s="44">
        <v>1935.12</v>
      </c>
      <c r="M143" s="44">
        <v>2050.16</v>
      </c>
      <c r="N143" s="44">
        <v>2058.6799999999998</v>
      </c>
      <c r="O143" s="44">
        <v>2081.5300000000002</v>
      </c>
      <c r="P143" s="44">
        <v>2080.61</v>
      </c>
      <c r="Q143" s="44">
        <v>2079.5500000000002</v>
      </c>
      <c r="R143" s="44">
        <v>2062.46</v>
      </c>
      <c r="S143" s="44">
        <v>2051.3200000000002</v>
      </c>
      <c r="T143" s="44">
        <v>2044.34</v>
      </c>
      <c r="U143" s="44">
        <v>1966.14</v>
      </c>
      <c r="V143" s="44">
        <v>1957.33</v>
      </c>
      <c r="W143" s="44">
        <v>1941.39</v>
      </c>
      <c r="X143" s="44">
        <v>1981.14</v>
      </c>
      <c r="Y143" s="44">
        <v>2046.44</v>
      </c>
      <c r="Z143" s="44">
        <v>1837.82</v>
      </c>
      <c r="AA143" s="44">
        <v>1683.79</v>
      </c>
    </row>
    <row r="144" spans="1:27" ht="12.75" customHeight="1" outlineLevel="1" x14ac:dyDescent="0.2">
      <c r="A144" s="91" t="s">
        <v>369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1" t="s">
        <v>370</v>
      </c>
      <c r="B145" s="63" t="s">
        <v>83</v>
      </c>
      <c r="C145" s="43" t="s">
        <v>79</v>
      </c>
      <c r="D145" s="44">
        <v>6.14</v>
      </c>
      <c r="E145" s="44">
        <v>6.14</v>
      </c>
      <c r="F145" s="44">
        <v>6.14</v>
      </c>
      <c r="G145" s="44">
        <v>6.14</v>
      </c>
      <c r="H145" s="44">
        <v>6.14</v>
      </c>
      <c r="I145" s="44">
        <v>6.14</v>
      </c>
      <c r="J145" s="44">
        <v>6.14</v>
      </c>
      <c r="K145" s="44">
        <v>6.14</v>
      </c>
      <c r="L145" s="44">
        <v>6.14</v>
      </c>
      <c r="M145" s="44">
        <v>6.14</v>
      </c>
      <c r="N145" s="44">
        <v>6.14</v>
      </c>
      <c r="O145" s="44">
        <v>6.14</v>
      </c>
      <c r="P145" s="44">
        <v>6.14</v>
      </c>
      <c r="Q145" s="44">
        <v>6.14</v>
      </c>
      <c r="R145" s="44">
        <v>6.14</v>
      </c>
      <c r="S145" s="44">
        <v>6.14</v>
      </c>
      <c r="T145" s="44">
        <v>6.14</v>
      </c>
      <c r="U145" s="44">
        <v>6.14</v>
      </c>
      <c r="V145" s="44">
        <v>6.14</v>
      </c>
      <c r="W145" s="44">
        <v>6.14</v>
      </c>
      <c r="X145" s="44">
        <v>6.14</v>
      </c>
      <c r="Y145" s="44">
        <v>6.14</v>
      </c>
      <c r="Z145" s="44">
        <v>6.14</v>
      </c>
      <c r="AA145" s="44">
        <v>6.14</v>
      </c>
    </row>
    <row r="146" spans="1:27" ht="12.75" customHeight="1" outlineLevel="1" x14ac:dyDescent="0.2">
      <c r="A146" s="91" t="s">
        <v>371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x14ac:dyDescent="0.2">
      <c r="A147" s="90" t="s">
        <v>372</v>
      </c>
      <c r="B147" s="28" t="str">
        <f>"29"&amp;"."&amp;$B$639&amp;"."&amp;$B$640</f>
        <v>29.04.2023</v>
      </c>
      <c r="C147" s="82" t="s">
        <v>76</v>
      </c>
      <c r="D147" s="83">
        <f>ROUND(((D148+D149+D151+D150)/1000),5)</f>
        <v>3.06901</v>
      </c>
      <c r="E147" s="83">
        <f>ROUND(((E148+E149+E151+E150)/1000),5)</f>
        <v>2.9081800000000002</v>
      </c>
      <c r="F147" s="83">
        <f>ROUND(((F148+F149+F151+F150)/1000),5)</f>
        <v>2.7435700000000001</v>
      </c>
      <c r="G147" s="83">
        <f t="shared" ref="G147:AA147" si="84">ROUND(((G148+G149+G151+G150)/1000),5)</f>
        <v>2.70024</v>
      </c>
      <c r="H147" s="83">
        <f t="shared" si="84"/>
        <v>2.7136300000000002</v>
      </c>
      <c r="I147" s="83">
        <f t="shared" si="84"/>
        <v>2.7219500000000001</v>
      </c>
      <c r="J147" s="83">
        <f t="shared" si="84"/>
        <v>2.7536800000000001</v>
      </c>
      <c r="K147" s="83">
        <f t="shared" si="84"/>
        <v>2.9494799999999999</v>
      </c>
      <c r="L147" s="83">
        <f t="shared" si="84"/>
        <v>3.20791</v>
      </c>
      <c r="M147" s="83">
        <f t="shared" si="84"/>
        <v>3.4352399999999998</v>
      </c>
      <c r="N147" s="83">
        <f t="shared" si="84"/>
        <v>3.4843299999999999</v>
      </c>
      <c r="O147" s="83">
        <f t="shared" si="84"/>
        <v>3.48075</v>
      </c>
      <c r="P147" s="83">
        <f t="shared" si="84"/>
        <v>3.4012199999999999</v>
      </c>
      <c r="Q147" s="83">
        <f t="shared" si="84"/>
        <v>3.3949799999999999</v>
      </c>
      <c r="R147" s="83">
        <f t="shared" si="84"/>
        <v>3.36246</v>
      </c>
      <c r="S147" s="83">
        <f t="shared" si="84"/>
        <v>3.32192</v>
      </c>
      <c r="T147" s="83">
        <f t="shared" si="84"/>
        <v>3.3789400000000001</v>
      </c>
      <c r="U147" s="83">
        <f t="shared" si="84"/>
        <v>3.3809100000000001</v>
      </c>
      <c r="V147" s="83">
        <f t="shared" si="84"/>
        <v>3.3875099999999998</v>
      </c>
      <c r="W147" s="83">
        <f t="shared" si="84"/>
        <v>3.50847</v>
      </c>
      <c r="X147" s="83">
        <f t="shared" si="84"/>
        <v>3.58413</v>
      </c>
      <c r="Y147" s="83">
        <f t="shared" si="84"/>
        <v>3.4281700000000002</v>
      </c>
      <c r="Z147" s="83">
        <f t="shared" si="84"/>
        <v>3.2006700000000001</v>
      </c>
      <c r="AA147" s="83">
        <f t="shared" si="84"/>
        <v>3.0821499999999999</v>
      </c>
    </row>
    <row r="148" spans="1:27" ht="12.75" customHeight="1" outlineLevel="1" x14ac:dyDescent="0.2">
      <c r="A148" s="91" t="s">
        <v>373</v>
      </c>
      <c r="B148" s="63" t="s">
        <v>233</v>
      </c>
      <c r="C148" s="43" t="s">
        <v>79</v>
      </c>
      <c r="D148" s="44">
        <v>1660.76</v>
      </c>
      <c r="E148" s="44">
        <v>1499.93</v>
      </c>
      <c r="F148" s="44">
        <v>1335.32</v>
      </c>
      <c r="G148" s="44">
        <v>1291.99</v>
      </c>
      <c r="H148" s="44">
        <v>1305.3800000000001</v>
      </c>
      <c r="I148" s="44">
        <v>1313.7</v>
      </c>
      <c r="J148" s="44">
        <v>1345.43</v>
      </c>
      <c r="K148" s="44">
        <v>1541.23</v>
      </c>
      <c r="L148" s="44">
        <v>1799.66</v>
      </c>
      <c r="M148" s="44">
        <v>2026.99</v>
      </c>
      <c r="N148" s="44">
        <v>2076.08</v>
      </c>
      <c r="O148" s="44">
        <v>2072.5</v>
      </c>
      <c r="P148" s="44">
        <v>1992.97</v>
      </c>
      <c r="Q148" s="44">
        <v>1986.73</v>
      </c>
      <c r="R148" s="44">
        <v>1954.21</v>
      </c>
      <c r="S148" s="44">
        <v>1913.67</v>
      </c>
      <c r="T148" s="44">
        <v>1970.69</v>
      </c>
      <c r="U148" s="44">
        <v>1972.66</v>
      </c>
      <c r="V148" s="44">
        <v>1979.26</v>
      </c>
      <c r="W148" s="44">
        <v>2100.2199999999998</v>
      </c>
      <c r="X148" s="44">
        <v>2175.88</v>
      </c>
      <c r="Y148" s="44">
        <v>2019.92</v>
      </c>
      <c r="Z148" s="44">
        <v>1792.42</v>
      </c>
      <c r="AA148" s="44">
        <v>1673.9</v>
      </c>
    </row>
    <row r="149" spans="1:27" ht="12.75" customHeight="1" outlineLevel="1" x14ac:dyDescent="0.2">
      <c r="A149" s="91" t="s">
        <v>374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1" t="s">
        <v>375</v>
      </c>
      <c r="B150" s="63" t="s">
        <v>83</v>
      </c>
      <c r="C150" s="43" t="s">
        <v>79</v>
      </c>
      <c r="D150" s="44">
        <v>6.14</v>
      </c>
      <c r="E150" s="44">
        <v>6.14</v>
      </c>
      <c r="F150" s="44">
        <v>6.14</v>
      </c>
      <c r="G150" s="44">
        <v>6.14</v>
      </c>
      <c r="H150" s="44">
        <v>6.14</v>
      </c>
      <c r="I150" s="44">
        <v>6.14</v>
      </c>
      <c r="J150" s="44">
        <v>6.14</v>
      </c>
      <c r="K150" s="44">
        <v>6.14</v>
      </c>
      <c r="L150" s="44">
        <v>6.14</v>
      </c>
      <c r="M150" s="44">
        <v>6.14</v>
      </c>
      <c r="N150" s="44">
        <v>6.14</v>
      </c>
      <c r="O150" s="44">
        <v>6.14</v>
      </c>
      <c r="P150" s="44">
        <v>6.14</v>
      </c>
      <c r="Q150" s="44">
        <v>6.14</v>
      </c>
      <c r="R150" s="44">
        <v>6.14</v>
      </c>
      <c r="S150" s="44">
        <v>6.14</v>
      </c>
      <c r="T150" s="44">
        <v>6.14</v>
      </c>
      <c r="U150" s="44">
        <v>6.14</v>
      </c>
      <c r="V150" s="44">
        <v>6.14</v>
      </c>
      <c r="W150" s="44">
        <v>6.14</v>
      </c>
      <c r="X150" s="44">
        <v>6.14</v>
      </c>
      <c r="Y150" s="44">
        <v>6.14</v>
      </c>
      <c r="Z150" s="44">
        <v>6.14</v>
      </c>
      <c r="AA150" s="44">
        <v>6.14</v>
      </c>
    </row>
    <row r="151" spans="1:27" ht="12.75" customHeight="1" outlineLevel="1" x14ac:dyDescent="0.2">
      <c r="A151" s="91" t="s">
        <v>376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x14ac:dyDescent="0.2">
      <c r="A152" s="90" t="s">
        <v>377</v>
      </c>
      <c r="B152" s="28" t="str">
        <f>"30"&amp;"."&amp;$B$639&amp;"."&amp;$B$640</f>
        <v>30.04.2023</v>
      </c>
      <c r="C152" s="82" t="s">
        <v>76</v>
      </c>
      <c r="D152" s="83">
        <f>ROUND(((D153+D154+D156+D155)/1000),5)</f>
        <v>3.0438100000000001</v>
      </c>
      <c r="E152" s="83">
        <f>ROUND(((E153+E154+E156+E155)/1000),5)</f>
        <v>2.8762300000000001</v>
      </c>
      <c r="F152" s="83">
        <f>ROUND(((F153+F154+F156+F155)/1000),5)</f>
        <v>2.7380200000000001</v>
      </c>
      <c r="G152" s="83">
        <f t="shared" ref="G152:AA152" si="87">ROUND(((G153+G154+G156+G155)/1000),5)</f>
        <v>2.6871700000000001</v>
      </c>
      <c r="H152" s="83">
        <f t="shared" si="87"/>
        <v>2.6840799999999998</v>
      </c>
      <c r="I152" s="83">
        <f t="shared" si="87"/>
        <v>2.7190099999999999</v>
      </c>
      <c r="J152" s="83">
        <f t="shared" si="87"/>
        <v>2.72526</v>
      </c>
      <c r="K152" s="83">
        <f t="shared" si="87"/>
        <v>2.8490799999999998</v>
      </c>
      <c r="L152" s="83">
        <f t="shared" si="87"/>
        <v>3.0887600000000002</v>
      </c>
      <c r="M152" s="83">
        <f t="shared" si="87"/>
        <v>3.25379</v>
      </c>
      <c r="N152" s="83">
        <f t="shared" si="87"/>
        <v>3.32545</v>
      </c>
      <c r="O152" s="83">
        <f t="shared" si="87"/>
        <v>3.3246099999999998</v>
      </c>
      <c r="P152" s="83">
        <f t="shared" si="87"/>
        <v>3.31115</v>
      </c>
      <c r="Q152" s="83">
        <f t="shared" si="87"/>
        <v>3.3099099999999999</v>
      </c>
      <c r="R152" s="83">
        <f t="shared" si="87"/>
        <v>3.2130800000000002</v>
      </c>
      <c r="S152" s="83">
        <f t="shared" si="87"/>
        <v>3.1956500000000001</v>
      </c>
      <c r="T152" s="83">
        <f t="shared" si="87"/>
        <v>3.3548</v>
      </c>
      <c r="U152" s="83">
        <f t="shared" si="87"/>
        <v>3.3898999999999999</v>
      </c>
      <c r="V152" s="83">
        <f t="shared" si="87"/>
        <v>3.3984000000000001</v>
      </c>
      <c r="W152" s="83">
        <f t="shared" si="87"/>
        <v>3.5716600000000001</v>
      </c>
      <c r="X152" s="83">
        <f t="shared" si="87"/>
        <v>3.7601399999999998</v>
      </c>
      <c r="Y152" s="83">
        <f t="shared" si="87"/>
        <v>3.4544600000000001</v>
      </c>
      <c r="Z152" s="83">
        <f t="shared" si="87"/>
        <v>3.1649600000000002</v>
      </c>
      <c r="AA152" s="83">
        <f t="shared" si="87"/>
        <v>3.0247799999999998</v>
      </c>
    </row>
    <row r="153" spans="1:27" ht="12.75" customHeight="1" outlineLevel="1" x14ac:dyDescent="0.2">
      <c r="A153" s="91" t="s">
        <v>378</v>
      </c>
      <c r="B153" s="63" t="s">
        <v>233</v>
      </c>
      <c r="C153" s="43" t="s">
        <v>79</v>
      </c>
      <c r="D153" s="44">
        <v>1635.56</v>
      </c>
      <c r="E153" s="44">
        <v>1467.98</v>
      </c>
      <c r="F153" s="44">
        <v>1329.77</v>
      </c>
      <c r="G153" s="44">
        <v>1278.92</v>
      </c>
      <c r="H153" s="44">
        <v>1275.83</v>
      </c>
      <c r="I153" s="44">
        <v>1310.76</v>
      </c>
      <c r="J153" s="44">
        <v>1317.01</v>
      </c>
      <c r="K153" s="44">
        <v>1440.83</v>
      </c>
      <c r="L153" s="44">
        <v>1680.51</v>
      </c>
      <c r="M153" s="44">
        <v>1845.54</v>
      </c>
      <c r="N153" s="44">
        <v>1917.2</v>
      </c>
      <c r="O153" s="44">
        <v>1916.36</v>
      </c>
      <c r="P153" s="44">
        <v>1902.9</v>
      </c>
      <c r="Q153" s="44">
        <v>1901.66</v>
      </c>
      <c r="R153" s="44">
        <v>1804.83</v>
      </c>
      <c r="S153" s="44">
        <v>1787.4</v>
      </c>
      <c r="T153" s="44">
        <v>1946.55</v>
      </c>
      <c r="U153" s="44">
        <v>1981.65</v>
      </c>
      <c r="V153" s="44">
        <v>1990.15</v>
      </c>
      <c r="W153" s="44">
        <v>2163.41</v>
      </c>
      <c r="X153" s="44">
        <v>2351.89</v>
      </c>
      <c r="Y153" s="44">
        <v>2046.21</v>
      </c>
      <c r="Z153" s="44">
        <v>1756.71</v>
      </c>
      <c r="AA153" s="44">
        <v>1616.53</v>
      </c>
    </row>
    <row r="154" spans="1:27" ht="12.75" customHeight="1" outlineLevel="1" x14ac:dyDescent="0.2">
      <c r="A154" s="91" t="s">
        <v>379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1" t="s">
        <v>380</v>
      </c>
      <c r="B155" s="63" t="s">
        <v>83</v>
      </c>
      <c r="C155" s="43" t="s">
        <v>79</v>
      </c>
      <c r="D155" s="44">
        <v>6.14</v>
      </c>
      <c r="E155" s="44">
        <v>6.14</v>
      </c>
      <c r="F155" s="44">
        <v>6.14</v>
      </c>
      <c r="G155" s="44">
        <v>6.14</v>
      </c>
      <c r="H155" s="44">
        <v>6.14</v>
      </c>
      <c r="I155" s="44">
        <v>6.14</v>
      </c>
      <c r="J155" s="44">
        <v>6.14</v>
      </c>
      <c r="K155" s="44">
        <v>6.14</v>
      </c>
      <c r="L155" s="44">
        <v>6.14</v>
      </c>
      <c r="M155" s="44">
        <v>6.14</v>
      </c>
      <c r="N155" s="44">
        <v>6.14</v>
      </c>
      <c r="O155" s="44">
        <v>6.14</v>
      </c>
      <c r="P155" s="44">
        <v>6.14</v>
      </c>
      <c r="Q155" s="44">
        <v>6.14</v>
      </c>
      <c r="R155" s="44">
        <v>6.14</v>
      </c>
      <c r="S155" s="44">
        <v>6.14</v>
      </c>
      <c r="T155" s="44">
        <v>6.14</v>
      </c>
      <c r="U155" s="44">
        <v>6.14</v>
      </c>
      <c r="V155" s="44">
        <v>6.14</v>
      </c>
      <c r="W155" s="44">
        <v>6.14</v>
      </c>
      <c r="X155" s="44">
        <v>6.14</v>
      </c>
      <c r="Y155" s="44">
        <v>6.14</v>
      </c>
      <c r="Z155" s="44">
        <v>6.14</v>
      </c>
      <c r="AA155" s="44">
        <v>6.14</v>
      </c>
    </row>
    <row r="156" spans="1:27" ht="12.75" customHeight="1" outlineLevel="1" x14ac:dyDescent="0.2">
      <c r="A156" s="91" t="s">
        <v>381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x14ac:dyDescent="0.2">
      <c r="A157" s="92"/>
      <c r="B157" s="93" t="s">
        <v>382</v>
      </c>
      <c r="C157" s="94"/>
      <c r="D157" s="95"/>
      <c r="E157" s="95"/>
      <c r="F157" s="95"/>
      <c r="G157" s="95"/>
      <c r="I157" s="39"/>
    </row>
    <row r="158" spans="1:27" x14ac:dyDescent="0.2">
      <c r="A158" s="164" t="s">
        <v>383</v>
      </c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6"/>
    </row>
    <row r="159" spans="1:27" ht="27" customHeight="1" x14ac:dyDescent="0.2">
      <c r="A159" s="26" t="s">
        <v>64</v>
      </c>
      <c r="B159" s="27" t="s">
        <v>205</v>
      </c>
      <c r="C159" s="26" t="s">
        <v>206</v>
      </c>
      <c r="D159" s="27" t="s">
        <v>207</v>
      </c>
      <c r="E159" s="27" t="s">
        <v>208</v>
      </c>
      <c r="F159" s="27" t="s">
        <v>209</v>
      </c>
      <c r="G159" s="27" t="s">
        <v>210</v>
      </c>
      <c r="H159" s="27" t="s">
        <v>211</v>
      </c>
      <c r="I159" s="27" t="s">
        <v>212</v>
      </c>
      <c r="J159" s="27" t="s">
        <v>213</v>
      </c>
      <c r="K159" s="27" t="s">
        <v>214</v>
      </c>
      <c r="L159" s="27" t="s">
        <v>215</v>
      </c>
      <c r="M159" s="27" t="s">
        <v>216</v>
      </c>
      <c r="N159" s="27" t="s">
        <v>217</v>
      </c>
      <c r="O159" s="27" t="s">
        <v>218</v>
      </c>
      <c r="P159" s="27" t="s">
        <v>219</v>
      </c>
      <c r="Q159" s="27" t="s">
        <v>220</v>
      </c>
      <c r="R159" s="27" t="s">
        <v>221</v>
      </c>
      <c r="S159" s="27" t="s">
        <v>222</v>
      </c>
      <c r="T159" s="27" t="s">
        <v>223</v>
      </c>
      <c r="U159" s="27" t="s">
        <v>224</v>
      </c>
      <c r="V159" s="27" t="s">
        <v>225</v>
      </c>
      <c r="W159" s="27" t="s">
        <v>226</v>
      </c>
      <c r="X159" s="27" t="s">
        <v>227</v>
      </c>
      <c r="Y159" s="27" t="s">
        <v>228</v>
      </c>
      <c r="Z159" s="27" t="s">
        <v>229</v>
      </c>
      <c r="AA159" s="27" t="s">
        <v>230</v>
      </c>
    </row>
    <row r="160" spans="1:27" x14ac:dyDescent="0.2">
      <c r="A160" s="90" t="s">
        <v>384</v>
      </c>
      <c r="B160" s="28" t="str">
        <f>"01"&amp;"."&amp;$B$639&amp;"."&amp;$B$640</f>
        <v>01.04.2023</v>
      </c>
      <c r="C160" s="82" t="s">
        <v>76</v>
      </c>
      <c r="D160" s="83">
        <f>ROUND(((D161+D162+D164+D163)/1000),5)</f>
        <v>3.2427100000000002</v>
      </c>
      <c r="E160" s="83">
        <f>ROUND(((E161+E162+E164+E163)/1000),5)</f>
        <v>3.16154</v>
      </c>
      <c r="F160" s="83">
        <f>ROUND(((F161+F162+F164+F163)/1000),5)</f>
        <v>3.1499600000000001</v>
      </c>
      <c r="G160" s="83">
        <f t="shared" ref="G160:AA160" si="90">ROUND(((G161+G162+G164+G163)/1000),5)</f>
        <v>3.1411099999999998</v>
      </c>
      <c r="H160" s="83">
        <f t="shared" si="90"/>
        <v>3.1529699999999998</v>
      </c>
      <c r="I160" s="83">
        <f t="shared" si="90"/>
        <v>3.16133</v>
      </c>
      <c r="J160" s="83">
        <f t="shared" si="90"/>
        <v>3.16378</v>
      </c>
      <c r="K160" s="83">
        <f t="shared" si="90"/>
        <v>3.3841800000000002</v>
      </c>
      <c r="L160" s="83">
        <f t="shared" si="90"/>
        <v>3.5732400000000002</v>
      </c>
      <c r="M160" s="83">
        <f t="shared" si="90"/>
        <v>3.6041099999999999</v>
      </c>
      <c r="N160" s="83">
        <f t="shared" si="90"/>
        <v>3.6398999999999999</v>
      </c>
      <c r="O160" s="83">
        <f t="shared" si="90"/>
        <v>3.6753100000000001</v>
      </c>
      <c r="P160" s="83">
        <f t="shared" si="90"/>
        <v>3.6599499999999998</v>
      </c>
      <c r="Q160" s="83">
        <f t="shared" si="90"/>
        <v>3.6547399999999999</v>
      </c>
      <c r="R160" s="83">
        <f t="shared" si="90"/>
        <v>3.64472</v>
      </c>
      <c r="S160" s="83">
        <f t="shared" si="90"/>
        <v>3.6458400000000002</v>
      </c>
      <c r="T160" s="83">
        <f t="shared" si="90"/>
        <v>3.6453000000000002</v>
      </c>
      <c r="U160" s="83">
        <f t="shared" si="90"/>
        <v>3.6348699999999998</v>
      </c>
      <c r="V160" s="83">
        <f t="shared" si="90"/>
        <v>3.63835</v>
      </c>
      <c r="W160" s="83">
        <f t="shared" si="90"/>
        <v>3.6731799999999999</v>
      </c>
      <c r="X160" s="83">
        <f t="shared" si="90"/>
        <v>3.6598199999999999</v>
      </c>
      <c r="Y160" s="83">
        <f t="shared" si="90"/>
        <v>3.6027200000000001</v>
      </c>
      <c r="Z160" s="83">
        <f t="shared" si="90"/>
        <v>3.5226899999999999</v>
      </c>
      <c r="AA160" s="83">
        <f t="shared" si="90"/>
        <v>3.3988700000000001</v>
      </c>
    </row>
    <row r="161" spans="1:27" ht="12.75" customHeight="1" outlineLevel="1" x14ac:dyDescent="0.2">
      <c r="A161" s="91" t="s">
        <v>385</v>
      </c>
      <c r="B161" s="63" t="s">
        <v>233</v>
      </c>
      <c r="C161" s="43" t="s">
        <v>79</v>
      </c>
      <c r="D161" s="44">
        <v>1188.9100000000001</v>
      </c>
      <c r="E161" s="44">
        <v>1107.74</v>
      </c>
      <c r="F161" s="44">
        <v>1096.1600000000001</v>
      </c>
      <c r="G161" s="44">
        <v>1087.31</v>
      </c>
      <c r="H161" s="44">
        <v>1099.17</v>
      </c>
      <c r="I161" s="44">
        <v>1107.53</v>
      </c>
      <c r="J161" s="44">
        <v>1109.98</v>
      </c>
      <c r="K161" s="44">
        <v>1330.38</v>
      </c>
      <c r="L161" s="44">
        <v>1519.44</v>
      </c>
      <c r="M161" s="44">
        <v>1550.31</v>
      </c>
      <c r="N161" s="44">
        <v>1586.1</v>
      </c>
      <c r="O161" s="44">
        <v>1621.51</v>
      </c>
      <c r="P161" s="44">
        <v>1606.15</v>
      </c>
      <c r="Q161" s="44">
        <v>1600.94</v>
      </c>
      <c r="R161" s="44">
        <v>1590.92</v>
      </c>
      <c r="S161" s="44">
        <v>1592.04</v>
      </c>
      <c r="T161" s="44">
        <v>1591.5</v>
      </c>
      <c r="U161" s="44">
        <v>1581.07</v>
      </c>
      <c r="V161" s="44">
        <v>1584.55</v>
      </c>
      <c r="W161" s="44">
        <v>1619.38</v>
      </c>
      <c r="X161" s="44">
        <v>1606.02</v>
      </c>
      <c r="Y161" s="44">
        <v>1548.92</v>
      </c>
      <c r="Z161" s="44">
        <v>1468.89</v>
      </c>
      <c r="AA161" s="44">
        <v>1345.07</v>
      </c>
    </row>
    <row r="162" spans="1:27" ht="12.75" customHeight="1" outlineLevel="1" x14ac:dyDescent="0.2">
      <c r="A162" s="91" t="s">
        <v>386</v>
      </c>
      <c r="B162" s="63" t="s">
        <v>90</v>
      </c>
      <c r="C162" s="43" t="s">
        <v>79</v>
      </c>
      <c r="D162" s="44">
        <v>1716.97</v>
      </c>
      <c r="E162" s="44">
        <f>$D$162</f>
        <v>1716.97</v>
      </c>
      <c r="F162" s="44">
        <f t="shared" ref="F162:AA162" si="91">$D$162</f>
        <v>1716.97</v>
      </c>
      <c r="G162" s="44">
        <f t="shared" si="91"/>
        <v>1716.97</v>
      </c>
      <c r="H162" s="44">
        <f t="shared" si="91"/>
        <v>1716.97</v>
      </c>
      <c r="I162" s="44">
        <f t="shared" si="91"/>
        <v>1716.97</v>
      </c>
      <c r="J162" s="44">
        <f t="shared" si="91"/>
        <v>1716.97</v>
      </c>
      <c r="K162" s="44">
        <f t="shared" si="91"/>
        <v>1716.97</v>
      </c>
      <c r="L162" s="44">
        <f t="shared" si="91"/>
        <v>1716.97</v>
      </c>
      <c r="M162" s="44">
        <f t="shared" si="91"/>
        <v>1716.97</v>
      </c>
      <c r="N162" s="44">
        <f t="shared" si="91"/>
        <v>1716.97</v>
      </c>
      <c r="O162" s="44">
        <f t="shared" si="91"/>
        <v>1716.97</v>
      </c>
      <c r="P162" s="44">
        <f t="shared" si="91"/>
        <v>1716.97</v>
      </c>
      <c r="Q162" s="44">
        <f t="shared" si="91"/>
        <v>1716.97</v>
      </c>
      <c r="R162" s="44">
        <f t="shared" si="91"/>
        <v>1716.97</v>
      </c>
      <c r="S162" s="44">
        <f t="shared" si="91"/>
        <v>1716.97</v>
      </c>
      <c r="T162" s="44">
        <f t="shared" si="91"/>
        <v>1716.97</v>
      </c>
      <c r="U162" s="44">
        <f t="shared" si="91"/>
        <v>1716.97</v>
      </c>
      <c r="V162" s="44">
        <f t="shared" si="91"/>
        <v>1716.97</v>
      </c>
      <c r="W162" s="44">
        <f t="shared" si="91"/>
        <v>1716.97</v>
      </c>
      <c r="X162" s="44">
        <f t="shared" si="91"/>
        <v>1716.97</v>
      </c>
      <c r="Y162" s="44">
        <f t="shared" si="91"/>
        <v>1716.97</v>
      </c>
      <c r="Z162" s="44">
        <f t="shared" si="91"/>
        <v>1716.97</v>
      </c>
      <c r="AA162" s="44">
        <f t="shared" si="91"/>
        <v>1716.97</v>
      </c>
    </row>
    <row r="163" spans="1:27" ht="12.75" customHeight="1" outlineLevel="1" x14ac:dyDescent="0.2">
      <c r="A163" s="91" t="s">
        <v>387</v>
      </c>
      <c r="B163" s="63" t="s">
        <v>83</v>
      </c>
      <c r="C163" s="43" t="s">
        <v>79</v>
      </c>
      <c r="D163" s="44">
        <v>6.14</v>
      </c>
      <c r="E163" s="44">
        <v>6.14</v>
      </c>
      <c r="F163" s="44">
        <v>6.14</v>
      </c>
      <c r="G163" s="44">
        <v>6.14</v>
      </c>
      <c r="H163" s="44">
        <v>6.14</v>
      </c>
      <c r="I163" s="44">
        <v>6.14</v>
      </c>
      <c r="J163" s="44">
        <v>6.14</v>
      </c>
      <c r="K163" s="44">
        <v>6.14</v>
      </c>
      <c r="L163" s="44">
        <v>6.14</v>
      </c>
      <c r="M163" s="44">
        <v>6.14</v>
      </c>
      <c r="N163" s="44">
        <v>6.14</v>
      </c>
      <c r="O163" s="44">
        <v>6.14</v>
      </c>
      <c r="P163" s="44">
        <v>6.14</v>
      </c>
      <c r="Q163" s="44">
        <v>6.14</v>
      </c>
      <c r="R163" s="44">
        <v>6.14</v>
      </c>
      <c r="S163" s="44">
        <v>6.14</v>
      </c>
      <c r="T163" s="44">
        <v>6.14</v>
      </c>
      <c r="U163" s="44">
        <v>6.14</v>
      </c>
      <c r="V163" s="44">
        <v>6.14</v>
      </c>
      <c r="W163" s="44">
        <v>6.14</v>
      </c>
      <c r="X163" s="44">
        <v>6.14</v>
      </c>
      <c r="Y163" s="44">
        <v>6.14</v>
      </c>
      <c r="Z163" s="44">
        <v>6.14</v>
      </c>
      <c r="AA163" s="44">
        <v>6.14</v>
      </c>
    </row>
    <row r="164" spans="1:27" ht="12.75" customHeight="1" outlineLevel="1" x14ac:dyDescent="0.2">
      <c r="A164" s="91" t="s">
        <v>388</v>
      </c>
      <c r="B164" s="63" t="s">
        <v>81</v>
      </c>
      <c r="C164" s="43" t="s">
        <v>79</v>
      </c>
      <c r="D164" s="44">
        <f>$D$11</f>
        <v>330.69</v>
      </c>
      <c r="E164" s="44">
        <f t="shared" ref="E164:AA164" si="92">$D$11</f>
        <v>330.69</v>
      </c>
      <c r="F164" s="44">
        <f t="shared" si="92"/>
        <v>330.69</v>
      </c>
      <c r="G164" s="44">
        <f t="shared" si="92"/>
        <v>330.69</v>
      </c>
      <c r="H164" s="44">
        <f t="shared" si="92"/>
        <v>330.69</v>
      </c>
      <c r="I164" s="44">
        <f t="shared" si="92"/>
        <v>330.69</v>
      </c>
      <c r="J164" s="44">
        <f t="shared" si="92"/>
        <v>330.69</v>
      </c>
      <c r="K164" s="44">
        <f t="shared" si="92"/>
        <v>330.69</v>
      </c>
      <c r="L164" s="44">
        <f t="shared" si="92"/>
        <v>330.69</v>
      </c>
      <c r="M164" s="44">
        <f t="shared" si="92"/>
        <v>330.69</v>
      </c>
      <c r="N164" s="44">
        <f t="shared" si="92"/>
        <v>330.69</v>
      </c>
      <c r="O164" s="44">
        <f t="shared" si="92"/>
        <v>330.69</v>
      </c>
      <c r="P164" s="44">
        <f t="shared" si="92"/>
        <v>330.69</v>
      </c>
      <c r="Q164" s="44">
        <f t="shared" si="92"/>
        <v>330.69</v>
      </c>
      <c r="R164" s="44">
        <f t="shared" si="92"/>
        <v>330.69</v>
      </c>
      <c r="S164" s="44">
        <f t="shared" si="92"/>
        <v>330.69</v>
      </c>
      <c r="T164" s="44">
        <f t="shared" si="92"/>
        <v>330.69</v>
      </c>
      <c r="U164" s="44">
        <f t="shared" si="92"/>
        <v>330.69</v>
      </c>
      <c r="V164" s="44">
        <f t="shared" si="92"/>
        <v>330.69</v>
      </c>
      <c r="W164" s="44">
        <f t="shared" si="92"/>
        <v>330.69</v>
      </c>
      <c r="X164" s="44">
        <f t="shared" si="92"/>
        <v>330.69</v>
      </c>
      <c r="Y164" s="44">
        <f t="shared" si="92"/>
        <v>330.69</v>
      </c>
      <c r="Z164" s="44">
        <f t="shared" si="92"/>
        <v>330.69</v>
      </c>
      <c r="AA164" s="44">
        <f t="shared" si="92"/>
        <v>330.69</v>
      </c>
    </row>
    <row r="165" spans="1:27" x14ac:dyDescent="0.2">
      <c r="A165" s="90" t="s">
        <v>389</v>
      </c>
      <c r="B165" s="28" t="str">
        <f>"02"&amp;"."&amp;$B$639&amp;"."&amp;$B$640</f>
        <v>02.04.2023</v>
      </c>
      <c r="C165" s="82" t="s">
        <v>76</v>
      </c>
      <c r="D165" s="83">
        <f>ROUND(((D166+D167+D169+D168)/1000),5)</f>
        <v>3.1715499999999999</v>
      </c>
      <c r="E165" s="83">
        <f>ROUND(((E166+E167+E169+E168)/1000),5)</f>
        <v>3.1257600000000001</v>
      </c>
      <c r="F165" s="83">
        <f>ROUND(((F166+F167+F169+F168)/1000),5)</f>
        <v>3.06772</v>
      </c>
      <c r="G165" s="83">
        <f t="shared" ref="G165:AA165" si="93">ROUND(((G166+G167+G169+G168)/1000),5)</f>
        <v>3.0589900000000001</v>
      </c>
      <c r="H165" s="83">
        <f t="shared" si="93"/>
        <v>3.0645500000000001</v>
      </c>
      <c r="I165" s="83">
        <f t="shared" si="93"/>
        <v>3.0794600000000001</v>
      </c>
      <c r="J165" s="83">
        <f t="shared" si="93"/>
        <v>3.0585800000000001</v>
      </c>
      <c r="K165" s="83">
        <f t="shared" si="93"/>
        <v>3.1122700000000001</v>
      </c>
      <c r="L165" s="83">
        <f t="shared" si="93"/>
        <v>3.3407</v>
      </c>
      <c r="M165" s="83">
        <f t="shared" si="93"/>
        <v>3.4157000000000002</v>
      </c>
      <c r="N165" s="83">
        <f t="shared" si="93"/>
        <v>3.45703</v>
      </c>
      <c r="O165" s="83">
        <f t="shared" si="93"/>
        <v>3.46617</v>
      </c>
      <c r="P165" s="83">
        <f t="shared" si="93"/>
        <v>3.4665699999999999</v>
      </c>
      <c r="Q165" s="83">
        <f t="shared" si="93"/>
        <v>3.4869300000000001</v>
      </c>
      <c r="R165" s="83">
        <f t="shared" si="93"/>
        <v>3.4803500000000001</v>
      </c>
      <c r="S165" s="83">
        <f t="shared" si="93"/>
        <v>3.4534199999999999</v>
      </c>
      <c r="T165" s="83">
        <f t="shared" si="93"/>
        <v>3.4514999999999998</v>
      </c>
      <c r="U165" s="83">
        <f t="shared" si="93"/>
        <v>3.4659200000000001</v>
      </c>
      <c r="V165" s="83">
        <f t="shared" si="93"/>
        <v>3.6386799999999999</v>
      </c>
      <c r="W165" s="83">
        <f t="shared" si="93"/>
        <v>3.7027700000000001</v>
      </c>
      <c r="X165" s="83">
        <f t="shared" si="93"/>
        <v>3.67178</v>
      </c>
      <c r="Y165" s="83">
        <f t="shared" si="93"/>
        <v>3.5437500000000002</v>
      </c>
      <c r="Z165" s="83">
        <f t="shared" si="93"/>
        <v>3.3713199999999999</v>
      </c>
      <c r="AA165" s="83">
        <f t="shared" si="93"/>
        <v>3.3001299999999998</v>
      </c>
    </row>
    <row r="166" spans="1:27" ht="12.75" customHeight="1" outlineLevel="1" x14ac:dyDescent="0.2">
      <c r="A166" s="91" t="s">
        <v>390</v>
      </c>
      <c r="B166" s="63" t="s">
        <v>233</v>
      </c>
      <c r="C166" s="43" t="s">
        <v>79</v>
      </c>
      <c r="D166" s="44">
        <v>1117.75</v>
      </c>
      <c r="E166" s="44">
        <v>1071.96</v>
      </c>
      <c r="F166" s="44">
        <v>1013.92</v>
      </c>
      <c r="G166" s="44">
        <v>1005.19</v>
      </c>
      <c r="H166" s="44">
        <v>1010.75</v>
      </c>
      <c r="I166" s="44">
        <v>1025.6600000000001</v>
      </c>
      <c r="J166" s="44">
        <v>1004.78</v>
      </c>
      <c r="K166" s="44">
        <v>1058.47</v>
      </c>
      <c r="L166" s="44">
        <v>1286.9000000000001</v>
      </c>
      <c r="M166" s="44">
        <v>1361.9</v>
      </c>
      <c r="N166" s="44">
        <v>1403.23</v>
      </c>
      <c r="O166" s="44">
        <v>1412.37</v>
      </c>
      <c r="P166" s="44">
        <v>1412.77</v>
      </c>
      <c r="Q166" s="44">
        <v>1433.13</v>
      </c>
      <c r="R166" s="44">
        <v>1426.55</v>
      </c>
      <c r="S166" s="44">
        <v>1399.62</v>
      </c>
      <c r="T166" s="44">
        <v>1397.7</v>
      </c>
      <c r="U166" s="44">
        <v>1412.12</v>
      </c>
      <c r="V166" s="44">
        <v>1584.88</v>
      </c>
      <c r="W166" s="44">
        <v>1648.97</v>
      </c>
      <c r="X166" s="44">
        <v>1617.98</v>
      </c>
      <c r="Y166" s="44">
        <v>1489.95</v>
      </c>
      <c r="Z166" s="44">
        <v>1317.52</v>
      </c>
      <c r="AA166" s="44">
        <v>1246.33</v>
      </c>
    </row>
    <row r="167" spans="1:27" ht="12.75" customHeight="1" outlineLevel="1" x14ac:dyDescent="0.2">
      <c r="A167" s="91" t="s">
        <v>391</v>
      </c>
      <c r="B167" s="63" t="s">
        <v>90</v>
      </c>
      <c r="C167" s="43" t="s">
        <v>79</v>
      </c>
      <c r="D167" s="44">
        <f>$D$162</f>
        <v>1716.97</v>
      </c>
      <c r="E167" s="44">
        <f>$D$162</f>
        <v>1716.97</v>
      </c>
      <c r="F167" s="44">
        <f t="shared" ref="F167:AA167" si="94">$D$162</f>
        <v>1716.97</v>
      </c>
      <c r="G167" s="44">
        <f t="shared" si="94"/>
        <v>1716.97</v>
      </c>
      <c r="H167" s="44">
        <f t="shared" si="94"/>
        <v>1716.97</v>
      </c>
      <c r="I167" s="44">
        <f t="shared" si="94"/>
        <v>1716.97</v>
      </c>
      <c r="J167" s="44">
        <f t="shared" si="94"/>
        <v>1716.97</v>
      </c>
      <c r="K167" s="44">
        <f t="shared" si="94"/>
        <v>1716.97</v>
      </c>
      <c r="L167" s="44">
        <f t="shared" si="94"/>
        <v>1716.97</v>
      </c>
      <c r="M167" s="44">
        <f t="shared" si="94"/>
        <v>1716.97</v>
      </c>
      <c r="N167" s="44">
        <f t="shared" si="94"/>
        <v>1716.97</v>
      </c>
      <c r="O167" s="44">
        <f t="shared" si="94"/>
        <v>1716.97</v>
      </c>
      <c r="P167" s="44">
        <f t="shared" si="94"/>
        <v>1716.97</v>
      </c>
      <c r="Q167" s="44">
        <f t="shared" si="94"/>
        <v>1716.97</v>
      </c>
      <c r="R167" s="44">
        <f t="shared" si="94"/>
        <v>1716.97</v>
      </c>
      <c r="S167" s="44">
        <f t="shared" si="94"/>
        <v>1716.97</v>
      </c>
      <c r="T167" s="44">
        <f t="shared" si="94"/>
        <v>1716.97</v>
      </c>
      <c r="U167" s="44">
        <f t="shared" si="94"/>
        <v>1716.97</v>
      </c>
      <c r="V167" s="44">
        <f t="shared" si="94"/>
        <v>1716.97</v>
      </c>
      <c r="W167" s="44">
        <f t="shared" si="94"/>
        <v>1716.97</v>
      </c>
      <c r="X167" s="44">
        <f t="shared" si="94"/>
        <v>1716.97</v>
      </c>
      <c r="Y167" s="44">
        <f t="shared" si="94"/>
        <v>1716.97</v>
      </c>
      <c r="Z167" s="44">
        <f t="shared" si="94"/>
        <v>1716.97</v>
      </c>
      <c r="AA167" s="44">
        <f t="shared" si="94"/>
        <v>1716.97</v>
      </c>
    </row>
    <row r="168" spans="1:27" ht="12.75" customHeight="1" outlineLevel="1" x14ac:dyDescent="0.2">
      <c r="A168" s="91" t="s">
        <v>392</v>
      </c>
      <c r="B168" s="63" t="s">
        <v>83</v>
      </c>
      <c r="C168" s="43" t="s">
        <v>79</v>
      </c>
      <c r="D168" s="44">
        <v>6.14</v>
      </c>
      <c r="E168" s="44">
        <v>6.14</v>
      </c>
      <c r="F168" s="44">
        <v>6.14</v>
      </c>
      <c r="G168" s="44">
        <v>6.14</v>
      </c>
      <c r="H168" s="44">
        <v>6.14</v>
      </c>
      <c r="I168" s="44">
        <v>6.14</v>
      </c>
      <c r="J168" s="44">
        <v>6.14</v>
      </c>
      <c r="K168" s="44">
        <v>6.14</v>
      </c>
      <c r="L168" s="44">
        <v>6.14</v>
      </c>
      <c r="M168" s="44">
        <v>6.14</v>
      </c>
      <c r="N168" s="44">
        <v>6.14</v>
      </c>
      <c r="O168" s="44">
        <v>6.14</v>
      </c>
      <c r="P168" s="44">
        <v>6.14</v>
      </c>
      <c r="Q168" s="44">
        <v>6.14</v>
      </c>
      <c r="R168" s="44">
        <v>6.14</v>
      </c>
      <c r="S168" s="44">
        <v>6.14</v>
      </c>
      <c r="T168" s="44">
        <v>6.14</v>
      </c>
      <c r="U168" s="44">
        <v>6.14</v>
      </c>
      <c r="V168" s="44">
        <v>6.14</v>
      </c>
      <c r="W168" s="44">
        <v>6.14</v>
      </c>
      <c r="X168" s="44">
        <v>6.14</v>
      </c>
      <c r="Y168" s="44">
        <v>6.14</v>
      </c>
      <c r="Z168" s="44">
        <v>6.14</v>
      </c>
      <c r="AA168" s="44">
        <v>6.14</v>
      </c>
    </row>
    <row r="169" spans="1:27" ht="12.75" customHeight="1" outlineLevel="1" x14ac:dyDescent="0.2">
      <c r="A169" s="91" t="s">
        <v>393</v>
      </c>
      <c r="B169" s="63" t="s">
        <v>81</v>
      </c>
      <c r="C169" s="43" t="s">
        <v>79</v>
      </c>
      <c r="D169" s="44">
        <f>$D$11</f>
        <v>330.69</v>
      </c>
      <c r="E169" s="44">
        <f t="shared" ref="E169:AA169" si="95">$D$11</f>
        <v>330.69</v>
      </c>
      <c r="F169" s="44">
        <f t="shared" si="95"/>
        <v>330.69</v>
      </c>
      <c r="G169" s="44">
        <f t="shared" si="95"/>
        <v>330.69</v>
      </c>
      <c r="H169" s="44">
        <f t="shared" si="95"/>
        <v>330.69</v>
      </c>
      <c r="I169" s="44">
        <f t="shared" si="95"/>
        <v>330.69</v>
      </c>
      <c r="J169" s="44">
        <f t="shared" si="95"/>
        <v>330.69</v>
      </c>
      <c r="K169" s="44">
        <f t="shared" si="95"/>
        <v>330.69</v>
      </c>
      <c r="L169" s="44">
        <f t="shared" si="95"/>
        <v>330.69</v>
      </c>
      <c r="M169" s="44">
        <f t="shared" si="95"/>
        <v>330.69</v>
      </c>
      <c r="N169" s="44">
        <f t="shared" si="95"/>
        <v>330.69</v>
      </c>
      <c r="O169" s="44">
        <f t="shared" si="95"/>
        <v>330.69</v>
      </c>
      <c r="P169" s="44">
        <f t="shared" si="95"/>
        <v>330.69</v>
      </c>
      <c r="Q169" s="44">
        <f t="shared" si="95"/>
        <v>330.69</v>
      </c>
      <c r="R169" s="44">
        <f t="shared" si="95"/>
        <v>330.69</v>
      </c>
      <c r="S169" s="44">
        <f t="shared" si="95"/>
        <v>330.69</v>
      </c>
      <c r="T169" s="44">
        <f t="shared" si="95"/>
        <v>330.69</v>
      </c>
      <c r="U169" s="44">
        <f t="shared" si="95"/>
        <v>330.69</v>
      </c>
      <c r="V169" s="44">
        <f t="shared" si="95"/>
        <v>330.69</v>
      </c>
      <c r="W169" s="44">
        <f t="shared" si="95"/>
        <v>330.69</v>
      </c>
      <c r="X169" s="44">
        <f t="shared" si="95"/>
        <v>330.69</v>
      </c>
      <c r="Y169" s="44">
        <f t="shared" si="95"/>
        <v>330.69</v>
      </c>
      <c r="Z169" s="44">
        <f t="shared" si="95"/>
        <v>330.69</v>
      </c>
      <c r="AA169" s="44">
        <f t="shared" si="95"/>
        <v>330.69</v>
      </c>
    </row>
    <row r="170" spans="1:27" ht="12.75" customHeight="1" x14ac:dyDescent="0.2">
      <c r="A170" s="90" t="s">
        <v>394</v>
      </c>
      <c r="B170" s="28" t="str">
        <f>"03"&amp;"."&amp;$B$639&amp;"."&amp;$B$640</f>
        <v>03.04.2023</v>
      </c>
      <c r="C170" s="82" t="s">
        <v>76</v>
      </c>
      <c r="D170" s="83">
        <f>ROUND(((D171+D172+D174+D173)/1000),5)</f>
        <v>3.16527</v>
      </c>
      <c r="E170" s="83">
        <f>ROUND(((E171+E172+E174+E173)/1000),5)</f>
        <v>3.1214900000000001</v>
      </c>
      <c r="F170" s="83">
        <f>ROUND(((F171+F172+F174+F173)/1000),5)</f>
        <v>3.0583</v>
      </c>
      <c r="G170" s="83">
        <f t="shared" ref="G170:AA170" si="96">ROUND(((G171+G172+G174+G173)/1000),5)</f>
        <v>3.0560499999999999</v>
      </c>
      <c r="H170" s="83">
        <f t="shared" si="96"/>
        <v>3.1128800000000001</v>
      </c>
      <c r="I170" s="83">
        <f t="shared" si="96"/>
        <v>3.1638500000000001</v>
      </c>
      <c r="J170" s="83">
        <f t="shared" si="96"/>
        <v>3.3679399999999999</v>
      </c>
      <c r="K170" s="83">
        <f t="shared" si="96"/>
        <v>3.6314500000000001</v>
      </c>
      <c r="L170" s="83">
        <f t="shared" si="96"/>
        <v>3.7158000000000002</v>
      </c>
      <c r="M170" s="83">
        <f t="shared" si="96"/>
        <v>3.76329</v>
      </c>
      <c r="N170" s="83">
        <f t="shared" si="96"/>
        <v>3.7644299999999999</v>
      </c>
      <c r="O170" s="83">
        <f t="shared" si="96"/>
        <v>3.8196099999999999</v>
      </c>
      <c r="P170" s="83">
        <f t="shared" si="96"/>
        <v>3.7976700000000001</v>
      </c>
      <c r="Q170" s="83">
        <f t="shared" si="96"/>
        <v>3.8143899999999999</v>
      </c>
      <c r="R170" s="83">
        <f t="shared" si="96"/>
        <v>3.7932999999999999</v>
      </c>
      <c r="S170" s="83">
        <f t="shared" si="96"/>
        <v>3.7753800000000002</v>
      </c>
      <c r="T170" s="83">
        <f t="shared" si="96"/>
        <v>3.7626499999999998</v>
      </c>
      <c r="U170" s="83">
        <f t="shared" si="96"/>
        <v>3.70919</v>
      </c>
      <c r="V170" s="83">
        <f t="shared" si="96"/>
        <v>3.7091500000000002</v>
      </c>
      <c r="W170" s="83">
        <f t="shared" si="96"/>
        <v>3.75434</v>
      </c>
      <c r="X170" s="83">
        <f t="shared" si="96"/>
        <v>3.8018100000000001</v>
      </c>
      <c r="Y170" s="83">
        <f t="shared" si="96"/>
        <v>3.73088</v>
      </c>
      <c r="Z170" s="83">
        <f t="shared" si="96"/>
        <v>3.5742400000000001</v>
      </c>
      <c r="AA170" s="83">
        <f t="shared" si="96"/>
        <v>3.3205100000000001</v>
      </c>
    </row>
    <row r="171" spans="1:27" ht="12.75" customHeight="1" outlineLevel="1" x14ac:dyDescent="0.2">
      <c r="A171" s="91" t="s">
        <v>395</v>
      </c>
      <c r="B171" s="63" t="s">
        <v>233</v>
      </c>
      <c r="C171" s="43" t="s">
        <v>79</v>
      </c>
      <c r="D171" s="44">
        <v>1111.47</v>
      </c>
      <c r="E171" s="44">
        <v>1067.69</v>
      </c>
      <c r="F171" s="44">
        <v>1004.5</v>
      </c>
      <c r="G171" s="44">
        <v>1002.25</v>
      </c>
      <c r="H171" s="44">
        <v>1059.08</v>
      </c>
      <c r="I171" s="44">
        <v>1110.05</v>
      </c>
      <c r="J171" s="44">
        <v>1314.14</v>
      </c>
      <c r="K171" s="44">
        <v>1577.65</v>
      </c>
      <c r="L171" s="44">
        <v>1662</v>
      </c>
      <c r="M171" s="44">
        <v>1709.49</v>
      </c>
      <c r="N171" s="44">
        <v>1710.63</v>
      </c>
      <c r="O171" s="44">
        <v>1765.81</v>
      </c>
      <c r="P171" s="44">
        <v>1743.87</v>
      </c>
      <c r="Q171" s="44">
        <v>1760.59</v>
      </c>
      <c r="R171" s="44">
        <v>1739.5</v>
      </c>
      <c r="S171" s="44">
        <v>1721.58</v>
      </c>
      <c r="T171" s="44">
        <v>1708.85</v>
      </c>
      <c r="U171" s="44">
        <v>1655.39</v>
      </c>
      <c r="V171" s="44">
        <v>1655.35</v>
      </c>
      <c r="W171" s="44">
        <v>1700.54</v>
      </c>
      <c r="X171" s="44">
        <v>1748.01</v>
      </c>
      <c r="Y171" s="44">
        <v>1677.08</v>
      </c>
      <c r="Z171" s="44">
        <v>1520.44</v>
      </c>
      <c r="AA171" s="44">
        <v>1266.71</v>
      </c>
    </row>
    <row r="172" spans="1:27" ht="12.75" customHeight="1" outlineLevel="1" x14ac:dyDescent="0.2">
      <c r="A172" s="91" t="s">
        <v>396</v>
      </c>
      <c r="B172" s="63" t="s">
        <v>90</v>
      </c>
      <c r="C172" s="43" t="s">
        <v>79</v>
      </c>
      <c r="D172" s="44">
        <f>$D$162</f>
        <v>1716.97</v>
      </c>
      <c r="E172" s="44">
        <f>$D$162</f>
        <v>1716.97</v>
      </c>
      <c r="F172" s="44">
        <f t="shared" ref="F172:AA172" si="97">$D$162</f>
        <v>1716.97</v>
      </c>
      <c r="G172" s="44">
        <f t="shared" si="97"/>
        <v>1716.97</v>
      </c>
      <c r="H172" s="44">
        <f t="shared" si="97"/>
        <v>1716.97</v>
      </c>
      <c r="I172" s="44">
        <f t="shared" si="97"/>
        <v>1716.97</v>
      </c>
      <c r="J172" s="44">
        <f t="shared" si="97"/>
        <v>1716.97</v>
      </c>
      <c r="K172" s="44">
        <f t="shared" si="97"/>
        <v>1716.97</v>
      </c>
      <c r="L172" s="44">
        <f t="shared" si="97"/>
        <v>1716.97</v>
      </c>
      <c r="M172" s="44">
        <f t="shared" si="97"/>
        <v>1716.97</v>
      </c>
      <c r="N172" s="44">
        <f t="shared" si="97"/>
        <v>1716.97</v>
      </c>
      <c r="O172" s="44">
        <f t="shared" si="97"/>
        <v>1716.97</v>
      </c>
      <c r="P172" s="44">
        <f t="shared" si="97"/>
        <v>1716.97</v>
      </c>
      <c r="Q172" s="44">
        <f t="shared" si="97"/>
        <v>1716.97</v>
      </c>
      <c r="R172" s="44">
        <f t="shared" si="97"/>
        <v>1716.97</v>
      </c>
      <c r="S172" s="44">
        <f t="shared" si="97"/>
        <v>1716.97</v>
      </c>
      <c r="T172" s="44">
        <f t="shared" si="97"/>
        <v>1716.97</v>
      </c>
      <c r="U172" s="44">
        <f t="shared" si="97"/>
        <v>1716.97</v>
      </c>
      <c r="V172" s="44">
        <f t="shared" si="97"/>
        <v>1716.97</v>
      </c>
      <c r="W172" s="44">
        <f t="shared" si="97"/>
        <v>1716.97</v>
      </c>
      <c r="X172" s="44">
        <f t="shared" si="97"/>
        <v>1716.97</v>
      </c>
      <c r="Y172" s="44">
        <f t="shared" si="97"/>
        <v>1716.97</v>
      </c>
      <c r="Z172" s="44">
        <f t="shared" si="97"/>
        <v>1716.97</v>
      </c>
      <c r="AA172" s="44">
        <f t="shared" si="97"/>
        <v>1716.97</v>
      </c>
    </row>
    <row r="173" spans="1:27" ht="12.75" customHeight="1" outlineLevel="1" x14ac:dyDescent="0.2">
      <c r="A173" s="91" t="s">
        <v>397</v>
      </c>
      <c r="B173" s="63" t="s">
        <v>83</v>
      </c>
      <c r="C173" s="43" t="s">
        <v>79</v>
      </c>
      <c r="D173" s="44">
        <v>6.14</v>
      </c>
      <c r="E173" s="44">
        <v>6.14</v>
      </c>
      <c r="F173" s="44">
        <v>6.14</v>
      </c>
      <c r="G173" s="44">
        <v>6.14</v>
      </c>
      <c r="H173" s="44">
        <v>6.14</v>
      </c>
      <c r="I173" s="44">
        <v>6.14</v>
      </c>
      <c r="J173" s="44">
        <v>6.14</v>
      </c>
      <c r="K173" s="44">
        <v>6.14</v>
      </c>
      <c r="L173" s="44">
        <v>6.14</v>
      </c>
      <c r="M173" s="44">
        <v>6.14</v>
      </c>
      <c r="N173" s="44">
        <v>6.14</v>
      </c>
      <c r="O173" s="44">
        <v>6.14</v>
      </c>
      <c r="P173" s="44">
        <v>6.14</v>
      </c>
      <c r="Q173" s="44">
        <v>6.14</v>
      </c>
      <c r="R173" s="44">
        <v>6.14</v>
      </c>
      <c r="S173" s="44">
        <v>6.14</v>
      </c>
      <c r="T173" s="44">
        <v>6.14</v>
      </c>
      <c r="U173" s="44">
        <v>6.14</v>
      </c>
      <c r="V173" s="44">
        <v>6.14</v>
      </c>
      <c r="W173" s="44">
        <v>6.14</v>
      </c>
      <c r="X173" s="44">
        <v>6.14</v>
      </c>
      <c r="Y173" s="44">
        <v>6.14</v>
      </c>
      <c r="Z173" s="44">
        <v>6.14</v>
      </c>
      <c r="AA173" s="44">
        <v>6.14</v>
      </c>
    </row>
    <row r="174" spans="1:27" ht="12.75" customHeight="1" outlineLevel="1" x14ac:dyDescent="0.2">
      <c r="A174" s="91" t="s">
        <v>398</v>
      </c>
      <c r="B174" s="63" t="s">
        <v>81</v>
      </c>
      <c r="C174" s="43" t="s">
        <v>79</v>
      </c>
      <c r="D174" s="44">
        <f>$D$11</f>
        <v>330.69</v>
      </c>
      <c r="E174" s="44">
        <f t="shared" ref="E174:AA174" si="98">$D$11</f>
        <v>330.69</v>
      </c>
      <c r="F174" s="44">
        <f t="shared" si="98"/>
        <v>330.69</v>
      </c>
      <c r="G174" s="44">
        <f t="shared" si="98"/>
        <v>330.69</v>
      </c>
      <c r="H174" s="44">
        <f t="shared" si="98"/>
        <v>330.69</v>
      </c>
      <c r="I174" s="44">
        <f t="shared" si="98"/>
        <v>330.69</v>
      </c>
      <c r="J174" s="44">
        <f t="shared" si="98"/>
        <v>330.69</v>
      </c>
      <c r="K174" s="44">
        <f t="shared" si="98"/>
        <v>330.69</v>
      </c>
      <c r="L174" s="44">
        <f t="shared" si="98"/>
        <v>330.69</v>
      </c>
      <c r="M174" s="44">
        <f t="shared" si="98"/>
        <v>330.69</v>
      </c>
      <c r="N174" s="44">
        <f t="shared" si="98"/>
        <v>330.69</v>
      </c>
      <c r="O174" s="44">
        <f t="shared" si="98"/>
        <v>330.69</v>
      </c>
      <c r="P174" s="44">
        <f t="shared" si="98"/>
        <v>330.69</v>
      </c>
      <c r="Q174" s="44">
        <f t="shared" si="98"/>
        <v>330.69</v>
      </c>
      <c r="R174" s="44">
        <f t="shared" si="98"/>
        <v>330.69</v>
      </c>
      <c r="S174" s="44">
        <f t="shared" si="98"/>
        <v>330.69</v>
      </c>
      <c r="T174" s="44">
        <f t="shared" si="98"/>
        <v>330.69</v>
      </c>
      <c r="U174" s="44">
        <f t="shared" si="98"/>
        <v>330.69</v>
      </c>
      <c r="V174" s="44">
        <f t="shared" si="98"/>
        <v>330.69</v>
      </c>
      <c r="W174" s="44">
        <f t="shared" si="98"/>
        <v>330.69</v>
      </c>
      <c r="X174" s="44">
        <f t="shared" si="98"/>
        <v>330.69</v>
      </c>
      <c r="Y174" s="44">
        <f t="shared" si="98"/>
        <v>330.69</v>
      </c>
      <c r="Z174" s="44">
        <f t="shared" si="98"/>
        <v>330.69</v>
      </c>
      <c r="AA174" s="44">
        <f t="shared" si="98"/>
        <v>330.69</v>
      </c>
    </row>
    <row r="175" spans="1:27" ht="12.75" customHeight="1" x14ac:dyDescent="0.2">
      <c r="A175" s="90" t="s">
        <v>399</v>
      </c>
      <c r="B175" s="28" t="str">
        <f>"04"&amp;"."&amp;$B$639&amp;"."&amp;$B$640</f>
        <v>04.04.2023</v>
      </c>
      <c r="C175" s="82" t="s">
        <v>76</v>
      </c>
      <c r="D175" s="83">
        <f>ROUND(((D176+D177+D179+D178)/1000),5)</f>
        <v>3.1501999999999999</v>
      </c>
      <c r="E175" s="83">
        <f>ROUND(((E176+E177+E179+E178)/1000),5)</f>
        <v>3.0828799999999998</v>
      </c>
      <c r="F175" s="83">
        <f>ROUND(((F176+F177+F179+F178)/1000),5)</f>
        <v>3.02196</v>
      </c>
      <c r="G175" s="83">
        <f t="shared" ref="G175:AA175" si="99">ROUND(((G176+G177+G179+G178)/1000),5)</f>
        <v>3.02929</v>
      </c>
      <c r="H175" s="83">
        <f t="shared" si="99"/>
        <v>3.10717</v>
      </c>
      <c r="I175" s="83">
        <f t="shared" si="99"/>
        <v>3.1506400000000001</v>
      </c>
      <c r="J175" s="83">
        <f t="shared" si="99"/>
        <v>3.2627999999999999</v>
      </c>
      <c r="K175" s="83">
        <f t="shared" si="99"/>
        <v>3.5508299999999999</v>
      </c>
      <c r="L175" s="83">
        <f t="shared" si="99"/>
        <v>3.6745800000000002</v>
      </c>
      <c r="M175" s="83">
        <f t="shared" si="99"/>
        <v>3.7312500000000002</v>
      </c>
      <c r="N175" s="83">
        <f t="shared" si="99"/>
        <v>3.7370299999999999</v>
      </c>
      <c r="O175" s="83">
        <f t="shared" si="99"/>
        <v>3.7434699999999999</v>
      </c>
      <c r="P175" s="83">
        <f t="shared" si="99"/>
        <v>3.7073999999999998</v>
      </c>
      <c r="Q175" s="83">
        <f t="shared" si="99"/>
        <v>3.6954199999999999</v>
      </c>
      <c r="R175" s="83">
        <f t="shared" si="99"/>
        <v>3.6917800000000001</v>
      </c>
      <c r="S175" s="83">
        <f t="shared" si="99"/>
        <v>3.69252</v>
      </c>
      <c r="T175" s="83">
        <f t="shared" si="99"/>
        <v>3.6888100000000001</v>
      </c>
      <c r="U175" s="83">
        <f t="shared" si="99"/>
        <v>3.6470400000000001</v>
      </c>
      <c r="V175" s="83">
        <f t="shared" si="99"/>
        <v>3.6539199999999998</v>
      </c>
      <c r="W175" s="83">
        <f t="shared" si="99"/>
        <v>3.7407300000000001</v>
      </c>
      <c r="X175" s="83">
        <f t="shared" si="99"/>
        <v>3.7208100000000002</v>
      </c>
      <c r="Y175" s="83">
        <f t="shared" si="99"/>
        <v>3.65374</v>
      </c>
      <c r="Z175" s="83">
        <f t="shared" si="99"/>
        <v>3.4206599999999998</v>
      </c>
      <c r="AA175" s="83">
        <f t="shared" si="99"/>
        <v>3.2136</v>
      </c>
    </row>
    <row r="176" spans="1:27" ht="12.75" customHeight="1" outlineLevel="1" x14ac:dyDescent="0.2">
      <c r="A176" s="91" t="s">
        <v>400</v>
      </c>
      <c r="B176" s="63" t="s">
        <v>233</v>
      </c>
      <c r="C176" s="43" t="s">
        <v>79</v>
      </c>
      <c r="D176" s="44">
        <v>1096.4000000000001</v>
      </c>
      <c r="E176" s="44">
        <v>1029.08</v>
      </c>
      <c r="F176" s="44">
        <v>968.16</v>
      </c>
      <c r="G176" s="44">
        <v>975.49</v>
      </c>
      <c r="H176" s="44">
        <v>1053.3699999999999</v>
      </c>
      <c r="I176" s="44">
        <v>1096.8399999999999</v>
      </c>
      <c r="J176" s="44">
        <v>1209</v>
      </c>
      <c r="K176" s="44">
        <v>1497.03</v>
      </c>
      <c r="L176" s="44">
        <v>1620.78</v>
      </c>
      <c r="M176" s="44">
        <v>1677.45</v>
      </c>
      <c r="N176" s="44">
        <v>1683.23</v>
      </c>
      <c r="O176" s="44">
        <v>1689.67</v>
      </c>
      <c r="P176" s="44">
        <v>1653.6</v>
      </c>
      <c r="Q176" s="44">
        <v>1641.62</v>
      </c>
      <c r="R176" s="44">
        <v>1637.98</v>
      </c>
      <c r="S176" s="44">
        <v>1638.72</v>
      </c>
      <c r="T176" s="44">
        <v>1635.01</v>
      </c>
      <c r="U176" s="44">
        <v>1593.24</v>
      </c>
      <c r="V176" s="44">
        <v>1600.12</v>
      </c>
      <c r="W176" s="44">
        <v>1686.93</v>
      </c>
      <c r="X176" s="44">
        <v>1667.01</v>
      </c>
      <c r="Y176" s="44">
        <v>1599.94</v>
      </c>
      <c r="Z176" s="44">
        <v>1366.86</v>
      </c>
      <c r="AA176" s="44">
        <v>1159.8</v>
      </c>
    </row>
    <row r="177" spans="1:27" ht="12.75" customHeight="1" outlineLevel="1" x14ac:dyDescent="0.2">
      <c r="A177" s="91" t="s">
        <v>401</v>
      </c>
      <c r="B177" s="63" t="s">
        <v>90</v>
      </c>
      <c r="C177" s="43" t="s">
        <v>79</v>
      </c>
      <c r="D177" s="44">
        <f>$D$162</f>
        <v>1716.97</v>
      </c>
      <c r="E177" s="44">
        <f>$D$162</f>
        <v>1716.97</v>
      </c>
      <c r="F177" s="44">
        <f t="shared" ref="F177:AA177" si="100">$D$162</f>
        <v>1716.97</v>
      </c>
      <c r="G177" s="44">
        <f t="shared" si="100"/>
        <v>1716.97</v>
      </c>
      <c r="H177" s="44">
        <f t="shared" si="100"/>
        <v>1716.97</v>
      </c>
      <c r="I177" s="44">
        <f t="shared" si="100"/>
        <v>1716.97</v>
      </c>
      <c r="J177" s="44">
        <f t="shared" si="100"/>
        <v>1716.97</v>
      </c>
      <c r="K177" s="44">
        <f t="shared" si="100"/>
        <v>1716.97</v>
      </c>
      <c r="L177" s="44">
        <f t="shared" si="100"/>
        <v>1716.97</v>
      </c>
      <c r="M177" s="44">
        <f t="shared" si="100"/>
        <v>1716.97</v>
      </c>
      <c r="N177" s="44">
        <f t="shared" si="100"/>
        <v>1716.97</v>
      </c>
      <c r="O177" s="44">
        <f t="shared" si="100"/>
        <v>1716.97</v>
      </c>
      <c r="P177" s="44">
        <f t="shared" si="100"/>
        <v>1716.97</v>
      </c>
      <c r="Q177" s="44">
        <f t="shared" si="100"/>
        <v>1716.97</v>
      </c>
      <c r="R177" s="44">
        <f t="shared" si="100"/>
        <v>1716.97</v>
      </c>
      <c r="S177" s="44">
        <f t="shared" si="100"/>
        <v>1716.97</v>
      </c>
      <c r="T177" s="44">
        <f t="shared" si="100"/>
        <v>1716.97</v>
      </c>
      <c r="U177" s="44">
        <f t="shared" si="100"/>
        <v>1716.97</v>
      </c>
      <c r="V177" s="44">
        <f t="shared" si="100"/>
        <v>1716.97</v>
      </c>
      <c r="W177" s="44">
        <f t="shared" si="100"/>
        <v>1716.97</v>
      </c>
      <c r="X177" s="44">
        <f t="shared" si="100"/>
        <v>1716.97</v>
      </c>
      <c r="Y177" s="44">
        <f t="shared" si="100"/>
        <v>1716.97</v>
      </c>
      <c r="Z177" s="44">
        <f t="shared" si="100"/>
        <v>1716.97</v>
      </c>
      <c r="AA177" s="44">
        <f t="shared" si="100"/>
        <v>1716.97</v>
      </c>
    </row>
    <row r="178" spans="1:27" ht="12.75" customHeight="1" outlineLevel="1" x14ac:dyDescent="0.2">
      <c r="A178" s="91" t="s">
        <v>402</v>
      </c>
      <c r="B178" s="63" t="s">
        <v>83</v>
      </c>
      <c r="C178" s="43" t="s">
        <v>79</v>
      </c>
      <c r="D178" s="44">
        <v>6.14</v>
      </c>
      <c r="E178" s="44">
        <v>6.14</v>
      </c>
      <c r="F178" s="44">
        <v>6.14</v>
      </c>
      <c r="G178" s="44">
        <v>6.14</v>
      </c>
      <c r="H178" s="44">
        <v>6.14</v>
      </c>
      <c r="I178" s="44">
        <v>6.14</v>
      </c>
      <c r="J178" s="44">
        <v>6.14</v>
      </c>
      <c r="K178" s="44">
        <v>6.14</v>
      </c>
      <c r="L178" s="44">
        <v>6.14</v>
      </c>
      <c r="M178" s="44">
        <v>6.14</v>
      </c>
      <c r="N178" s="44">
        <v>6.14</v>
      </c>
      <c r="O178" s="44">
        <v>6.14</v>
      </c>
      <c r="P178" s="44">
        <v>6.14</v>
      </c>
      <c r="Q178" s="44">
        <v>6.14</v>
      </c>
      <c r="R178" s="44">
        <v>6.14</v>
      </c>
      <c r="S178" s="44">
        <v>6.14</v>
      </c>
      <c r="T178" s="44">
        <v>6.14</v>
      </c>
      <c r="U178" s="44">
        <v>6.14</v>
      </c>
      <c r="V178" s="44">
        <v>6.14</v>
      </c>
      <c r="W178" s="44">
        <v>6.14</v>
      </c>
      <c r="X178" s="44">
        <v>6.14</v>
      </c>
      <c r="Y178" s="44">
        <v>6.14</v>
      </c>
      <c r="Z178" s="44">
        <v>6.14</v>
      </c>
      <c r="AA178" s="44">
        <v>6.14</v>
      </c>
    </row>
    <row r="179" spans="1:27" ht="12.75" customHeight="1" outlineLevel="1" x14ac:dyDescent="0.2">
      <c r="A179" s="91" t="s">
        <v>403</v>
      </c>
      <c r="B179" s="63" t="s">
        <v>81</v>
      </c>
      <c r="C179" s="43" t="s">
        <v>79</v>
      </c>
      <c r="D179" s="44">
        <f>$D$11</f>
        <v>330.69</v>
      </c>
      <c r="E179" s="44">
        <f t="shared" ref="E179:AA179" si="101">$D$11</f>
        <v>330.69</v>
      </c>
      <c r="F179" s="44">
        <f t="shared" si="101"/>
        <v>330.69</v>
      </c>
      <c r="G179" s="44">
        <f t="shared" si="101"/>
        <v>330.69</v>
      </c>
      <c r="H179" s="44">
        <f t="shared" si="101"/>
        <v>330.69</v>
      </c>
      <c r="I179" s="44">
        <f t="shared" si="101"/>
        <v>330.69</v>
      </c>
      <c r="J179" s="44">
        <f t="shared" si="101"/>
        <v>330.69</v>
      </c>
      <c r="K179" s="44">
        <f t="shared" si="101"/>
        <v>330.69</v>
      </c>
      <c r="L179" s="44">
        <f t="shared" si="101"/>
        <v>330.69</v>
      </c>
      <c r="M179" s="44">
        <f t="shared" si="101"/>
        <v>330.69</v>
      </c>
      <c r="N179" s="44">
        <f t="shared" si="101"/>
        <v>330.69</v>
      </c>
      <c r="O179" s="44">
        <f t="shared" si="101"/>
        <v>330.69</v>
      </c>
      <c r="P179" s="44">
        <f t="shared" si="101"/>
        <v>330.69</v>
      </c>
      <c r="Q179" s="44">
        <f t="shared" si="101"/>
        <v>330.69</v>
      </c>
      <c r="R179" s="44">
        <f t="shared" si="101"/>
        <v>330.69</v>
      </c>
      <c r="S179" s="44">
        <f t="shared" si="101"/>
        <v>330.69</v>
      </c>
      <c r="T179" s="44">
        <f t="shared" si="101"/>
        <v>330.69</v>
      </c>
      <c r="U179" s="44">
        <f t="shared" si="101"/>
        <v>330.69</v>
      </c>
      <c r="V179" s="44">
        <f t="shared" si="101"/>
        <v>330.69</v>
      </c>
      <c r="W179" s="44">
        <f t="shared" si="101"/>
        <v>330.69</v>
      </c>
      <c r="X179" s="44">
        <f t="shared" si="101"/>
        <v>330.69</v>
      </c>
      <c r="Y179" s="44">
        <f t="shared" si="101"/>
        <v>330.69</v>
      </c>
      <c r="Z179" s="44">
        <f t="shared" si="101"/>
        <v>330.69</v>
      </c>
      <c r="AA179" s="44">
        <f t="shared" si="101"/>
        <v>330.69</v>
      </c>
    </row>
    <row r="180" spans="1:27" ht="12.75" customHeight="1" x14ac:dyDescent="0.2">
      <c r="A180" s="90" t="s">
        <v>404</v>
      </c>
      <c r="B180" s="28" t="str">
        <f>"05"&amp;"."&amp;$B$639&amp;"."&amp;$B$640</f>
        <v>05.04.2023</v>
      </c>
      <c r="C180" s="82" t="s">
        <v>76</v>
      </c>
      <c r="D180" s="83">
        <f>ROUND(((D181+D182+D184+D183)/1000),5)</f>
        <v>3.15469</v>
      </c>
      <c r="E180" s="83">
        <f>ROUND(((E181+E182+E184+E183)/1000),5)</f>
        <v>3.0943000000000001</v>
      </c>
      <c r="F180" s="83">
        <f>ROUND(((F181+F182+F184+F183)/1000),5)</f>
        <v>3.0363500000000001</v>
      </c>
      <c r="G180" s="83">
        <f t="shared" ref="G180:AA180" si="102">ROUND(((G181+G182+G184+G183)/1000),5)</f>
        <v>3.0336799999999999</v>
      </c>
      <c r="H180" s="83">
        <f t="shared" si="102"/>
        <v>3.09076</v>
      </c>
      <c r="I180" s="83">
        <f t="shared" si="102"/>
        <v>3.1524800000000002</v>
      </c>
      <c r="J180" s="83">
        <f t="shared" si="102"/>
        <v>3.2349100000000002</v>
      </c>
      <c r="K180" s="83">
        <f t="shared" si="102"/>
        <v>3.5483199999999999</v>
      </c>
      <c r="L180" s="83">
        <f t="shared" si="102"/>
        <v>3.6766399999999999</v>
      </c>
      <c r="M180" s="83">
        <f t="shared" si="102"/>
        <v>3.69265</v>
      </c>
      <c r="N180" s="83">
        <f t="shared" si="102"/>
        <v>3.6912500000000001</v>
      </c>
      <c r="O180" s="83">
        <f t="shared" si="102"/>
        <v>3.6959399999999998</v>
      </c>
      <c r="P180" s="83">
        <f t="shared" si="102"/>
        <v>3.6975199999999999</v>
      </c>
      <c r="Q180" s="83">
        <f t="shared" si="102"/>
        <v>3.6978900000000001</v>
      </c>
      <c r="R180" s="83">
        <f t="shared" si="102"/>
        <v>3.6970700000000001</v>
      </c>
      <c r="S180" s="83">
        <f t="shared" si="102"/>
        <v>3.6942200000000001</v>
      </c>
      <c r="T180" s="83">
        <f t="shared" si="102"/>
        <v>3.6917800000000001</v>
      </c>
      <c r="U180" s="83">
        <f t="shared" si="102"/>
        <v>3.66344</v>
      </c>
      <c r="V180" s="83">
        <f t="shared" si="102"/>
        <v>3.6529500000000001</v>
      </c>
      <c r="W180" s="83">
        <f t="shared" si="102"/>
        <v>3.6977899999999999</v>
      </c>
      <c r="X180" s="83">
        <f t="shared" si="102"/>
        <v>3.7223899999999999</v>
      </c>
      <c r="Y180" s="83">
        <f t="shared" si="102"/>
        <v>3.68797</v>
      </c>
      <c r="Z180" s="83">
        <f t="shared" si="102"/>
        <v>3.3184800000000001</v>
      </c>
      <c r="AA180" s="83">
        <f t="shared" si="102"/>
        <v>3.16506</v>
      </c>
    </row>
    <row r="181" spans="1:27" ht="12.75" customHeight="1" outlineLevel="1" x14ac:dyDescent="0.2">
      <c r="A181" s="91" t="s">
        <v>405</v>
      </c>
      <c r="B181" s="63" t="s">
        <v>233</v>
      </c>
      <c r="C181" s="43" t="s">
        <v>79</v>
      </c>
      <c r="D181" s="44">
        <v>1100.8900000000001</v>
      </c>
      <c r="E181" s="44">
        <v>1040.5</v>
      </c>
      <c r="F181" s="44">
        <v>982.55</v>
      </c>
      <c r="G181" s="44">
        <v>979.88</v>
      </c>
      <c r="H181" s="44">
        <v>1036.96</v>
      </c>
      <c r="I181" s="44">
        <v>1098.68</v>
      </c>
      <c r="J181" s="44">
        <v>1181.1099999999999</v>
      </c>
      <c r="K181" s="44">
        <v>1494.52</v>
      </c>
      <c r="L181" s="44">
        <v>1622.84</v>
      </c>
      <c r="M181" s="44">
        <v>1638.85</v>
      </c>
      <c r="N181" s="44">
        <v>1637.45</v>
      </c>
      <c r="O181" s="44">
        <v>1642.14</v>
      </c>
      <c r="P181" s="44">
        <v>1643.72</v>
      </c>
      <c r="Q181" s="44">
        <v>1644.09</v>
      </c>
      <c r="R181" s="44">
        <v>1643.27</v>
      </c>
      <c r="S181" s="44">
        <v>1640.42</v>
      </c>
      <c r="T181" s="44">
        <v>1637.98</v>
      </c>
      <c r="U181" s="44">
        <v>1609.64</v>
      </c>
      <c r="V181" s="44">
        <v>1599.15</v>
      </c>
      <c r="W181" s="44">
        <v>1643.99</v>
      </c>
      <c r="X181" s="44">
        <v>1668.59</v>
      </c>
      <c r="Y181" s="44">
        <v>1634.17</v>
      </c>
      <c r="Z181" s="44">
        <v>1264.68</v>
      </c>
      <c r="AA181" s="44">
        <v>1111.26</v>
      </c>
    </row>
    <row r="182" spans="1:27" ht="12.75" customHeight="1" outlineLevel="1" x14ac:dyDescent="0.2">
      <c r="A182" s="91" t="s">
        <v>406</v>
      </c>
      <c r="B182" s="63" t="s">
        <v>90</v>
      </c>
      <c r="C182" s="43" t="s">
        <v>79</v>
      </c>
      <c r="D182" s="44">
        <f>$D$162</f>
        <v>1716.97</v>
      </c>
      <c r="E182" s="44">
        <f>$D$162</f>
        <v>1716.97</v>
      </c>
      <c r="F182" s="44">
        <f t="shared" ref="F182:AA182" si="103">$D$162</f>
        <v>1716.97</v>
      </c>
      <c r="G182" s="44">
        <f t="shared" si="103"/>
        <v>1716.97</v>
      </c>
      <c r="H182" s="44">
        <f t="shared" si="103"/>
        <v>1716.97</v>
      </c>
      <c r="I182" s="44">
        <f t="shared" si="103"/>
        <v>1716.97</v>
      </c>
      <c r="J182" s="44">
        <f t="shared" si="103"/>
        <v>1716.97</v>
      </c>
      <c r="K182" s="44">
        <f t="shared" si="103"/>
        <v>1716.97</v>
      </c>
      <c r="L182" s="44">
        <f t="shared" si="103"/>
        <v>1716.97</v>
      </c>
      <c r="M182" s="44">
        <f t="shared" si="103"/>
        <v>1716.97</v>
      </c>
      <c r="N182" s="44">
        <f t="shared" si="103"/>
        <v>1716.97</v>
      </c>
      <c r="O182" s="44">
        <f t="shared" si="103"/>
        <v>1716.97</v>
      </c>
      <c r="P182" s="44">
        <f t="shared" si="103"/>
        <v>1716.97</v>
      </c>
      <c r="Q182" s="44">
        <f t="shared" si="103"/>
        <v>1716.97</v>
      </c>
      <c r="R182" s="44">
        <f t="shared" si="103"/>
        <v>1716.97</v>
      </c>
      <c r="S182" s="44">
        <f t="shared" si="103"/>
        <v>1716.97</v>
      </c>
      <c r="T182" s="44">
        <f t="shared" si="103"/>
        <v>1716.97</v>
      </c>
      <c r="U182" s="44">
        <f t="shared" si="103"/>
        <v>1716.97</v>
      </c>
      <c r="V182" s="44">
        <f t="shared" si="103"/>
        <v>1716.97</v>
      </c>
      <c r="W182" s="44">
        <f t="shared" si="103"/>
        <v>1716.97</v>
      </c>
      <c r="X182" s="44">
        <f t="shared" si="103"/>
        <v>1716.97</v>
      </c>
      <c r="Y182" s="44">
        <f t="shared" si="103"/>
        <v>1716.97</v>
      </c>
      <c r="Z182" s="44">
        <f t="shared" si="103"/>
        <v>1716.97</v>
      </c>
      <c r="AA182" s="44">
        <f t="shared" si="103"/>
        <v>1716.97</v>
      </c>
    </row>
    <row r="183" spans="1:27" ht="12.75" customHeight="1" outlineLevel="1" x14ac:dyDescent="0.2">
      <c r="A183" s="91" t="s">
        <v>407</v>
      </c>
      <c r="B183" s="63" t="s">
        <v>83</v>
      </c>
      <c r="C183" s="43" t="s">
        <v>79</v>
      </c>
      <c r="D183" s="44">
        <v>6.14</v>
      </c>
      <c r="E183" s="44">
        <v>6.14</v>
      </c>
      <c r="F183" s="44">
        <v>6.14</v>
      </c>
      <c r="G183" s="44">
        <v>6.14</v>
      </c>
      <c r="H183" s="44">
        <v>6.14</v>
      </c>
      <c r="I183" s="44">
        <v>6.14</v>
      </c>
      <c r="J183" s="44">
        <v>6.14</v>
      </c>
      <c r="K183" s="44">
        <v>6.14</v>
      </c>
      <c r="L183" s="44">
        <v>6.14</v>
      </c>
      <c r="M183" s="44">
        <v>6.14</v>
      </c>
      <c r="N183" s="44">
        <v>6.14</v>
      </c>
      <c r="O183" s="44">
        <v>6.14</v>
      </c>
      <c r="P183" s="44">
        <v>6.14</v>
      </c>
      <c r="Q183" s="44">
        <v>6.14</v>
      </c>
      <c r="R183" s="44">
        <v>6.14</v>
      </c>
      <c r="S183" s="44">
        <v>6.14</v>
      </c>
      <c r="T183" s="44">
        <v>6.14</v>
      </c>
      <c r="U183" s="44">
        <v>6.14</v>
      </c>
      <c r="V183" s="44">
        <v>6.14</v>
      </c>
      <c r="W183" s="44">
        <v>6.14</v>
      </c>
      <c r="X183" s="44">
        <v>6.14</v>
      </c>
      <c r="Y183" s="44">
        <v>6.14</v>
      </c>
      <c r="Z183" s="44">
        <v>6.14</v>
      </c>
      <c r="AA183" s="44">
        <v>6.14</v>
      </c>
    </row>
    <row r="184" spans="1:27" ht="12.75" customHeight="1" outlineLevel="1" x14ac:dyDescent="0.2">
      <c r="A184" s="91" t="s">
        <v>408</v>
      </c>
      <c r="B184" s="63" t="s">
        <v>81</v>
      </c>
      <c r="C184" s="43" t="s">
        <v>79</v>
      </c>
      <c r="D184" s="44">
        <f>$D$11</f>
        <v>330.69</v>
      </c>
      <c r="E184" s="44">
        <f t="shared" ref="E184:AA184" si="104">$D$11</f>
        <v>330.69</v>
      </c>
      <c r="F184" s="44">
        <f t="shared" si="104"/>
        <v>330.69</v>
      </c>
      <c r="G184" s="44">
        <f t="shared" si="104"/>
        <v>330.69</v>
      </c>
      <c r="H184" s="44">
        <f t="shared" si="104"/>
        <v>330.69</v>
      </c>
      <c r="I184" s="44">
        <f t="shared" si="104"/>
        <v>330.69</v>
      </c>
      <c r="J184" s="44">
        <f t="shared" si="104"/>
        <v>330.69</v>
      </c>
      <c r="K184" s="44">
        <f t="shared" si="104"/>
        <v>330.69</v>
      </c>
      <c r="L184" s="44">
        <f t="shared" si="104"/>
        <v>330.69</v>
      </c>
      <c r="M184" s="44">
        <f t="shared" si="104"/>
        <v>330.69</v>
      </c>
      <c r="N184" s="44">
        <f t="shared" si="104"/>
        <v>330.69</v>
      </c>
      <c r="O184" s="44">
        <f t="shared" si="104"/>
        <v>330.69</v>
      </c>
      <c r="P184" s="44">
        <f t="shared" si="104"/>
        <v>330.69</v>
      </c>
      <c r="Q184" s="44">
        <f t="shared" si="104"/>
        <v>330.69</v>
      </c>
      <c r="R184" s="44">
        <f t="shared" si="104"/>
        <v>330.69</v>
      </c>
      <c r="S184" s="44">
        <f t="shared" si="104"/>
        <v>330.69</v>
      </c>
      <c r="T184" s="44">
        <f t="shared" si="104"/>
        <v>330.69</v>
      </c>
      <c r="U184" s="44">
        <f t="shared" si="104"/>
        <v>330.69</v>
      </c>
      <c r="V184" s="44">
        <f t="shared" si="104"/>
        <v>330.69</v>
      </c>
      <c r="W184" s="44">
        <f t="shared" si="104"/>
        <v>330.69</v>
      </c>
      <c r="X184" s="44">
        <f t="shared" si="104"/>
        <v>330.69</v>
      </c>
      <c r="Y184" s="44">
        <f t="shared" si="104"/>
        <v>330.69</v>
      </c>
      <c r="Z184" s="44">
        <f t="shared" si="104"/>
        <v>330.69</v>
      </c>
      <c r="AA184" s="44">
        <f t="shared" si="104"/>
        <v>330.69</v>
      </c>
    </row>
    <row r="185" spans="1:27" ht="12.75" customHeight="1" x14ac:dyDescent="0.2">
      <c r="A185" s="90" t="s">
        <v>409</v>
      </c>
      <c r="B185" s="28" t="str">
        <f>"06"&amp;"."&amp;$B$639&amp;"."&amp;$B$640</f>
        <v>06.04.2023</v>
      </c>
      <c r="C185" s="82" t="s">
        <v>76</v>
      </c>
      <c r="D185" s="83">
        <f>ROUND(((D186+D187+D189+D188)/1000),5)</f>
        <v>3.13584</v>
      </c>
      <c r="E185" s="83">
        <f>ROUND(((E186+E187+E189+E188)/1000),5)</f>
        <v>3.10547</v>
      </c>
      <c r="F185" s="83">
        <f>ROUND(((F186+F187+F189+F188)/1000),5)</f>
        <v>3.0813899999999999</v>
      </c>
      <c r="G185" s="83">
        <f t="shared" ref="G185:AA185" si="105">ROUND(((G186+G187+G189+G188)/1000),5)</f>
        <v>3.0826799999999999</v>
      </c>
      <c r="H185" s="83">
        <f t="shared" si="105"/>
        <v>3.0931799999999998</v>
      </c>
      <c r="I185" s="83">
        <f t="shared" si="105"/>
        <v>3.14052</v>
      </c>
      <c r="J185" s="83">
        <f t="shared" si="105"/>
        <v>3.35189</v>
      </c>
      <c r="K185" s="83">
        <f t="shared" si="105"/>
        <v>3.5926</v>
      </c>
      <c r="L185" s="83">
        <f t="shared" si="105"/>
        <v>3.76294</v>
      </c>
      <c r="M185" s="83">
        <f t="shared" si="105"/>
        <v>3.7696900000000002</v>
      </c>
      <c r="N185" s="83">
        <f t="shared" si="105"/>
        <v>3.7856299999999998</v>
      </c>
      <c r="O185" s="83">
        <f t="shared" si="105"/>
        <v>3.7865099999999998</v>
      </c>
      <c r="P185" s="83">
        <f t="shared" si="105"/>
        <v>3.7636099999999999</v>
      </c>
      <c r="Q185" s="83">
        <f t="shared" si="105"/>
        <v>3.7721900000000002</v>
      </c>
      <c r="R185" s="83">
        <f t="shared" si="105"/>
        <v>3.75881</v>
      </c>
      <c r="S185" s="83">
        <f t="shared" si="105"/>
        <v>3.7471399999999999</v>
      </c>
      <c r="T185" s="83">
        <f t="shared" si="105"/>
        <v>3.7290999999999999</v>
      </c>
      <c r="U185" s="83">
        <f t="shared" si="105"/>
        <v>3.6993299999999998</v>
      </c>
      <c r="V185" s="83">
        <f t="shared" si="105"/>
        <v>3.6984400000000002</v>
      </c>
      <c r="W185" s="83">
        <f t="shared" si="105"/>
        <v>3.7152599999999998</v>
      </c>
      <c r="X185" s="83">
        <f t="shared" si="105"/>
        <v>3.8080799999999999</v>
      </c>
      <c r="Y185" s="83">
        <f t="shared" si="105"/>
        <v>3.7203900000000001</v>
      </c>
      <c r="Z185" s="83">
        <f t="shared" si="105"/>
        <v>3.3578700000000001</v>
      </c>
      <c r="AA185" s="83">
        <f t="shared" si="105"/>
        <v>3.1713100000000001</v>
      </c>
    </row>
    <row r="186" spans="1:27" ht="12.75" customHeight="1" outlineLevel="1" x14ac:dyDescent="0.2">
      <c r="A186" s="91" t="s">
        <v>410</v>
      </c>
      <c r="B186" s="63" t="s">
        <v>233</v>
      </c>
      <c r="C186" s="43" t="s">
        <v>79</v>
      </c>
      <c r="D186" s="44">
        <v>1082.04</v>
      </c>
      <c r="E186" s="44">
        <v>1051.67</v>
      </c>
      <c r="F186" s="44">
        <v>1027.5899999999999</v>
      </c>
      <c r="G186" s="44">
        <v>1028.8800000000001</v>
      </c>
      <c r="H186" s="44">
        <v>1039.3800000000001</v>
      </c>
      <c r="I186" s="44">
        <v>1086.72</v>
      </c>
      <c r="J186" s="44">
        <v>1298.0899999999999</v>
      </c>
      <c r="K186" s="44">
        <v>1538.8</v>
      </c>
      <c r="L186" s="44">
        <v>1709.14</v>
      </c>
      <c r="M186" s="44">
        <v>1715.89</v>
      </c>
      <c r="N186" s="44">
        <v>1731.83</v>
      </c>
      <c r="O186" s="44">
        <v>1732.71</v>
      </c>
      <c r="P186" s="44">
        <v>1709.81</v>
      </c>
      <c r="Q186" s="44">
        <v>1718.39</v>
      </c>
      <c r="R186" s="44">
        <v>1705.01</v>
      </c>
      <c r="S186" s="44">
        <v>1693.34</v>
      </c>
      <c r="T186" s="44">
        <v>1675.3</v>
      </c>
      <c r="U186" s="44">
        <v>1645.53</v>
      </c>
      <c r="V186" s="44">
        <v>1644.64</v>
      </c>
      <c r="W186" s="44">
        <v>1661.46</v>
      </c>
      <c r="X186" s="44">
        <v>1754.28</v>
      </c>
      <c r="Y186" s="44">
        <v>1666.59</v>
      </c>
      <c r="Z186" s="44">
        <v>1304.07</v>
      </c>
      <c r="AA186" s="44">
        <v>1117.51</v>
      </c>
    </row>
    <row r="187" spans="1:27" ht="12.75" customHeight="1" outlineLevel="1" x14ac:dyDescent="0.2">
      <c r="A187" s="91" t="s">
        <v>411</v>
      </c>
      <c r="B187" s="63" t="s">
        <v>90</v>
      </c>
      <c r="C187" s="43" t="s">
        <v>79</v>
      </c>
      <c r="D187" s="44">
        <f>$D$162</f>
        <v>1716.97</v>
      </c>
      <c r="E187" s="44">
        <f>$D$162</f>
        <v>1716.97</v>
      </c>
      <c r="F187" s="44">
        <f t="shared" ref="F187:AA187" si="106">$D$162</f>
        <v>1716.97</v>
      </c>
      <c r="G187" s="44">
        <f t="shared" si="106"/>
        <v>1716.97</v>
      </c>
      <c r="H187" s="44">
        <f t="shared" si="106"/>
        <v>1716.97</v>
      </c>
      <c r="I187" s="44">
        <f t="shared" si="106"/>
        <v>1716.97</v>
      </c>
      <c r="J187" s="44">
        <f t="shared" si="106"/>
        <v>1716.97</v>
      </c>
      <c r="K187" s="44">
        <f t="shared" si="106"/>
        <v>1716.97</v>
      </c>
      <c r="L187" s="44">
        <f t="shared" si="106"/>
        <v>1716.97</v>
      </c>
      <c r="M187" s="44">
        <f t="shared" si="106"/>
        <v>1716.97</v>
      </c>
      <c r="N187" s="44">
        <f t="shared" si="106"/>
        <v>1716.97</v>
      </c>
      <c r="O187" s="44">
        <f t="shared" si="106"/>
        <v>1716.97</v>
      </c>
      <c r="P187" s="44">
        <f t="shared" si="106"/>
        <v>1716.97</v>
      </c>
      <c r="Q187" s="44">
        <f t="shared" si="106"/>
        <v>1716.97</v>
      </c>
      <c r="R187" s="44">
        <f t="shared" si="106"/>
        <v>1716.97</v>
      </c>
      <c r="S187" s="44">
        <f t="shared" si="106"/>
        <v>1716.97</v>
      </c>
      <c r="T187" s="44">
        <f t="shared" si="106"/>
        <v>1716.97</v>
      </c>
      <c r="U187" s="44">
        <f t="shared" si="106"/>
        <v>1716.97</v>
      </c>
      <c r="V187" s="44">
        <f t="shared" si="106"/>
        <v>1716.97</v>
      </c>
      <c r="W187" s="44">
        <f t="shared" si="106"/>
        <v>1716.97</v>
      </c>
      <c r="X187" s="44">
        <f t="shared" si="106"/>
        <v>1716.97</v>
      </c>
      <c r="Y187" s="44">
        <f t="shared" si="106"/>
        <v>1716.97</v>
      </c>
      <c r="Z187" s="44">
        <f t="shared" si="106"/>
        <v>1716.97</v>
      </c>
      <c r="AA187" s="44">
        <f t="shared" si="106"/>
        <v>1716.97</v>
      </c>
    </row>
    <row r="188" spans="1:27" ht="12.75" customHeight="1" outlineLevel="1" x14ac:dyDescent="0.2">
      <c r="A188" s="91" t="s">
        <v>412</v>
      </c>
      <c r="B188" s="63" t="s">
        <v>83</v>
      </c>
      <c r="C188" s="43" t="s">
        <v>79</v>
      </c>
      <c r="D188" s="44">
        <v>6.14</v>
      </c>
      <c r="E188" s="44">
        <v>6.14</v>
      </c>
      <c r="F188" s="44">
        <v>6.14</v>
      </c>
      <c r="G188" s="44">
        <v>6.14</v>
      </c>
      <c r="H188" s="44">
        <v>6.14</v>
      </c>
      <c r="I188" s="44">
        <v>6.14</v>
      </c>
      <c r="J188" s="44">
        <v>6.14</v>
      </c>
      <c r="K188" s="44">
        <v>6.14</v>
      </c>
      <c r="L188" s="44">
        <v>6.14</v>
      </c>
      <c r="M188" s="44">
        <v>6.14</v>
      </c>
      <c r="N188" s="44">
        <v>6.14</v>
      </c>
      <c r="O188" s="44">
        <v>6.14</v>
      </c>
      <c r="P188" s="44">
        <v>6.14</v>
      </c>
      <c r="Q188" s="44">
        <v>6.14</v>
      </c>
      <c r="R188" s="44">
        <v>6.14</v>
      </c>
      <c r="S188" s="44">
        <v>6.14</v>
      </c>
      <c r="T188" s="44">
        <v>6.14</v>
      </c>
      <c r="U188" s="44">
        <v>6.14</v>
      </c>
      <c r="V188" s="44">
        <v>6.14</v>
      </c>
      <c r="W188" s="44">
        <v>6.14</v>
      </c>
      <c r="X188" s="44">
        <v>6.14</v>
      </c>
      <c r="Y188" s="44">
        <v>6.14</v>
      </c>
      <c r="Z188" s="44">
        <v>6.14</v>
      </c>
      <c r="AA188" s="44">
        <v>6.14</v>
      </c>
    </row>
    <row r="189" spans="1:27" ht="12.75" customHeight="1" outlineLevel="1" x14ac:dyDescent="0.2">
      <c r="A189" s="91" t="s">
        <v>413</v>
      </c>
      <c r="B189" s="63" t="s">
        <v>81</v>
      </c>
      <c r="C189" s="43" t="s">
        <v>79</v>
      </c>
      <c r="D189" s="44">
        <f>$D$11</f>
        <v>330.69</v>
      </c>
      <c r="E189" s="44">
        <f t="shared" ref="E189:AA189" si="107">$D$11</f>
        <v>330.69</v>
      </c>
      <c r="F189" s="44">
        <f t="shared" si="107"/>
        <v>330.69</v>
      </c>
      <c r="G189" s="44">
        <f t="shared" si="107"/>
        <v>330.69</v>
      </c>
      <c r="H189" s="44">
        <f t="shared" si="107"/>
        <v>330.69</v>
      </c>
      <c r="I189" s="44">
        <f t="shared" si="107"/>
        <v>330.69</v>
      </c>
      <c r="J189" s="44">
        <f t="shared" si="107"/>
        <v>330.69</v>
      </c>
      <c r="K189" s="44">
        <f t="shared" si="107"/>
        <v>330.69</v>
      </c>
      <c r="L189" s="44">
        <f t="shared" si="107"/>
        <v>330.69</v>
      </c>
      <c r="M189" s="44">
        <f t="shared" si="107"/>
        <v>330.69</v>
      </c>
      <c r="N189" s="44">
        <f t="shared" si="107"/>
        <v>330.69</v>
      </c>
      <c r="O189" s="44">
        <f t="shared" si="107"/>
        <v>330.69</v>
      </c>
      <c r="P189" s="44">
        <f t="shared" si="107"/>
        <v>330.69</v>
      </c>
      <c r="Q189" s="44">
        <f t="shared" si="107"/>
        <v>330.69</v>
      </c>
      <c r="R189" s="44">
        <f t="shared" si="107"/>
        <v>330.69</v>
      </c>
      <c r="S189" s="44">
        <f t="shared" si="107"/>
        <v>330.69</v>
      </c>
      <c r="T189" s="44">
        <f t="shared" si="107"/>
        <v>330.69</v>
      </c>
      <c r="U189" s="44">
        <f t="shared" si="107"/>
        <v>330.69</v>
      </c>
      <c r="V189" s="44">
        <f t="shared" si="107"/>
        <v>330.69</v>
      </c>
      <c r="W189" s="44">
        <f t="shared" si="107"/>
        <v>330.69</v>
      </c>
      <c r="X189" s="44">
        <f t="shared" si="107"/>
        <v>330.69</v>
      </c>
      <c r="Y189" s="44">
        <f t="shared" si="107"/>
        <v>330.69</v>
      </c>
      <c r="Z189" s="44">
        <f t="shared" si="107"/>
        <v>330.69</v>
      </c>
      <c r="AA189" s="44">
        <f t="shared" si="107"/>
        <v>330.69</v>
      </c>
    </row>
    <row r="190" spans="1:27" ht="12.75" customHeight="1" x14ac:dyDescent="0.2">
      <c r="A190" s="90" t="s">
        <v>414</v>
      </c>
      <c r="B190" s="28" t="str">
        <f>"07"&amp;"."&amp;$B$639&amp;"."&amp;$B$640</f>
        <v>07.04.2023</v>
      </c>
      <c r="C190" s="82" t="s">
        <v>76</v>
      </c>
      <c r="D190" s="83">
        <f>ROUND(((D191+D192+D194+D193)/1000),5)</f>
        <v>3.12033</v>
      </c>
      <c r="E190" s="83">
        <f>ROUND(((E191+E192+E194+E193)/1000),5)</f>
        <v>3.0343900000000001</v>
      </c>
      <c r="F190" s="83">
        <f>ROUND(((F191+F192+F194+F193)/1000),5)</f>
        <v>2.9950700000000001</v>
      </c>
      <c r="G190" s="83">
        <f t="shared" ref="G190:AA190" si="108">ROUND(((G191+G192+G194+G193)/1000),5)</f>
        <v>3.0068100000000002</v>
      </c>
      <c r="H190" s="83">
        <f t="shared" si="108"/>
        <v>3.0944799999999999</v>
      </c>
      <c r="I190" s="83">
        <f t="shared" si="108"/>
        <v>3.1544699999999999</v>
      </c>
      <c r="J190" s="83">
        <f t="shared" si="108"/>
        <v>3.3414199999999998</v>
      </c>
      <c r="K190" s="83">
        <f t="shared" si="108"/>
        <v>3.6212</v>
      </c>
      <c r="L190" s="83">
        <f t="shared" si="108"/>
        <v>3.7581799999999999</v>
      </c>
      <c r="M190" s="83">
        <f t="shared" si="108"/>
        <v>3.8545199999999999</v>
      </c>
      <c r="N190" s="83">
        <f t="shared" si="108"/>
        <v>3.8980199999999998</v>
      </c>
      <c r="O190" s="83">
        <f t="shared" si="108"/>
        <v>3.9248599999999998</v>
      </c>
      <c r="P190" s="83">
        <f t="shared" si="108"/>
        <v>3.8942800000000002</v>
      </c>
      <c r="Q190" s="83">
        <f t="shared" si="108"/>
        <v>3.9227500000000002</v>
      </c>
      <c r="R190" s="83">
        <f t="shared" si="108"/>
        <v>3.88984</v>
      </c>
      <c r="S190" s="83">
        <f t="shared" si="108"/>
        <v>3.8044199999999999</v>
      </c>
      <c r="T190" s="83">
        <f t="shared" si="108"/>
        <v>3.8092600000000001</v>
      </c>
      <c r="U190" s="83">
        <f t="shared" si="108"/>
        <v>3.7388599999999999</v>
      </c>
      <c r="V190" s="83">
        <f t="shared" si="108"/>
        <v>3.74675</v>
      </c>
      <c r="W190" s="83">
        <f t="shared" si="108"/>
        <v>3.8927299999999998</v>
      </c>
      <c r="X190" s="83">
        <f t="shared" si="108"/>
        <v>3.93113</v>
      </c>
      <c r="Y190" s="83">
        <f t="shared" si="108"/>
        <v>3.8620299999999999</v>
      </c>
      <c r="Z190" s="83">
        <f t="shared" si="108"/>
        <v>3.6154500000000001</v>
      </c>
      <c r="AA190" s="83">
        <f t="shared" si="108"/>
        <v>3.3716400000000002</v>
      </c>
    </row>
    <row r="191" spans="1:27" ht="12.75" customHeight="1" outlineLevel="1" x14ac:dyDescent="0.2">
      <c r="A191" s="91" t="s">
        <v>415</v>
      </c>
      <c r="B191" s="63" t="s">
        <v>233</v>
      </c>
      <c r="C191" s="43" t="s">
        <v>79</v>
      </c>
      <c r="D191" s="44">
        <v>1066.53</v>
      </c>
      <c r="E191" s="44">
        <v>980.59</v>
      </c>
      <c r="F191" s="44">
        <v>941.27</v>
      </c>
      <c r="G191" s="44">
        <v>953.01</v>
      </c>
      <c r="H191" s="44">
        <v>1040.68</v>
      </c>
      <c r="I191" s="44">
        <v>1100.67</v>
      </c>
      <c r="J191" s="44">
        <v>1287.6199999999999</v>
      </c>
      <c r="K191" s="44">
        <v>1567.4</v>
      </c>
      <c r="L191" s="44">
        <v>1704.38</v>
      </c>
      <c r="M191" s="44">
        <v>1800.72</v>
      </c>
      <c r="N191" s="44">
        <v>1844.22</v>
      </c>
      <c r="O191" s="44">
        <v>1871.06</v>
      </c>
      <c r="P191" s="44">
        <v>1840.48</v>
      </c>
      <c r="Q191" s="44">
        <v>1868.95</v>
      </c>
      <c r="R191" s="44">
        <v>1836.04</v>
      </c>
      <c r="S191" s="44">
        <v>1750.62</v>
      </c>
      <c r="T191" s="44">
        <v>1755.46</v>
      </c>
      <c r="U191" s="44">
        <v>1685.06</v>
      </c>
      <c r="V191" s="44">
        <v>1692.95</v>
      </c>
      <c r="W191" s="44">
        <v>1838.93</v>
      </c>
      <c r="X191" s="44">
        <v>1877.33</v>
      </c>
      <c r="Y191" s="44">
        <v>1808.23</v>
      </c>
      <c r="Z191" s="44">
        <v>1561.65</v>
      </c>
      <c r="AA191" s="44">
        <v>1317.84</v>
      </c>
    </row>
    <row r="192" spans="1:27" ht="12.75" customHeight="1" outlineLevel="1" x14ac:dyDescent="0.2">
      <c r="A192" s="91" t="s">
        <v>416</v>
      </c>
      <c r="B192" s="63" t="s">
        <v>90</v>
      </c>
      <c r="C192" s="43" t="s">
        <v>79</v>
      </c>
      <c r="D192" s="44">
        <f>$D$162</f>
        <v>1716.97</v>
      </c>
      <c r="E192" s="44">
        <f>$D$162</f>
        <v>1716.97</v>
      </c>
      <c r="F192" s="44">
        <f t="shared" ref="F192:AA192" si="109">$D$162</f>
        <v>1716.97</v>
      </c>
      <c r="G192" s="44">
        <f t="shared" si="109"/>
        <v>1716.97</v>
      </c>
      <c r="H192" s="44">
        <f t="shared" si="109"/>
        <v>1716.97</v>
      </c>
      <c r="I192" s="44">
        <f t="shared" si="109"/>
        <v>1716.97</v>
      </c>
      <c r="J192" s="44">
        <f t="shared" si="109"/>
        <v>1716.97</v>
      </c>
      <c r="K192" s="44">
        <f t="shared" si="109"/>
        <v>1716.97</v>
      </c>
      <c r="L192" s="44">
        <f t="shared" si="109"/>
        <v>1716.97</v>
      </c>
      <c r="M192" s="44">
        <f t="shared" si="109"/>
        <v>1716.97</v>
      </c>
      <c r="N192" s="44">
        <f t="shared" si="109"/>
        <v>1716.97</v>
      </c>
      <c r="O192" s="44">
        <f t="shared" si="109"/>
        <v>1716.97</v>
      </c>
      <c r="P192" s="44">
        <f t="shared" si="109"/>
        <v>1716.97</v>
      </c>
      <c r="Q192" s="44">
        <f t="shared" si="109"/>
        <v>1716.97</v>
      </c>
      <c r="R192" s="44">
        <f t="shared" si="109"/>
        <v>1716.97</v>
      </c>
      <c r="S192" s="44">
        <f t="shared" si="109"/>
        <v>1716.97</v>
      </c>
      <c r="T192" s="44">
        <f t="shared" si="109"/>
        <v>1716.97</v>
      </c>
      <c r="U192" s="44">
        <f t="shared" si="109"/>
        <v>1716.97</v>
      </c>
      <c r="V192" s="44">
        <f t="shared" si="109"/>
        <v>1716.97</v>
      </c>
      <c r="W192" s="44">
        <f t="shared" si="109"/>
        <v>1716.97</v>
      </c>
      <c r="X192" s="44">
        <f t="shared" si="109"/>
        <v>1716.97</v>
      </c>
      <c r="Y192" s="44">
        <f t="shared" si="109"/>
        <v>1716.97</v>
      </c>
      <c r="Z192" s="44">
        <f t="shared" si="109"/>
        <v>1716.97</v>
      </c>
      <c r="AA192" s="44">
        <f t="shared" si="109"/>
        <v>1716.97</v>
      </c>
    </row>
    <row r="193" spans="1:27" ht="12.75" customHeight="1" outlineLevel="1" x14ac:dyDescent="0.2">
      <c r="A193" s="91" t="s">
        <v>417</v>
      </c>
      <c r="B193" s="63" t="s">
        <v>83</v>
      </c>
      <c r="C193" s="43" t="s">
        <v>79</v>
      </c>
      <c r="D193" s="44">
        <v>6.14</v>
      </c>
      <c r="E193" s="44">
        <v>6.14</v>
      </c>
      <c r="F193" s="44">
        <v>6.14</v>
      </c>
      <c r="G193" s="44">
        <v>6.14</v>
      </c>
      <c r="H193" s="44">
        <v>6.14</v>
      </c>
      <c r="I193" s="44">
        <v>6.14</v>
      </c>
      <c r="J193" s="44">
        <v>6.14</v>
      </c>
      <c r="K193" s="44">
        <v>6.14</v>
      </c>
      <c r="L193" s="44">
        <v>6.14</v>
      </c>
      <c r="M193" s="44">
        <v>6.14</v>
      </c>
      <c r="N193" s="44">
        <v>6.14</v>
      </c>
      <c r="O193" s="44">
        <v>6.14</v>
      </c>
      <c r="P193" s="44">
        <v>6.14</v>
      </c>
      <c r="Q193" s="44">
        <v>6.14</v>
      </c>
      <c r="R193" s="44">
        <v>6.14</v>
      </c>
      <c r="S193" s="44">
        <v>6.14</v>
      </c>
      <c r="T193" s="44">
        <v>6.14</v>
      </c>
      <c r="U193" s="44">
        <v>6.14</v>
      </c>
      <c r="V193" s="44">
        <v>6.14</v>
      </c>
      <c r="W193" s="44">
        <v>6.14</v>
      </c>
      <c r="X193" s="44">
        <v>6.14</v>
      </c>
      <c r="Y193" s="44">
        <v>6.14</v>
      </c>
      <c r="Z193" s="44">
        <v>6.14</v>
      </c>
      <c r="AA193" s="44">
        <v>6.14</v>
      </c>
    </row>
    <row r="194" spans="1:27" ht="12.75" customHeight="1" outlineLevel="1" x14ac:dyDescent="0.2">
      <c r="A194" s="91" t="s">
        <v>418</v>
      </c>
      <c r="B194" s="63" t="s">
        <v>81</v>
      </c>
      <c r="C194" s="43" t="s">
        <v>79</v>
      </c>
      <c r="D194" s="44">
        <f>$D$11</f>
        <v>330.69</v>
      </c>
      <c r="E194" s="44">
        <f t="shared" ref="E194:AA194" si="110">$D$11</f>
        <v>330.69</v>
      </c>
      <c r="F194" s="44">
        <f t="shared" si="110"/>
        <v>330.69</v>
      </c>
      <c r="G194" s="44">
        <f t="shared" si="110"/>
        <v>330.69</v>
      </c>
      <c r="H194" s="44">
        <f t="shared" si="110"/>
        <v>330.69</v>
      </c>
      <c r="I194" s="44">
        <f t="shared" si="110"/>
        <v>330.69</v>
      </c>
      <c r="J194" s="44">
        <f t="shared" si="110"/>
        <v>330.69</v>
      </c>
      <c r="K194" s="44">
        <f t="shared" si="110"/>
        <v>330.69</v>
      </c>
      <c r="L194" s="44">
        <f t="shared" si="110"/>
        <v>330.69</v>
      </c>
      <c r="M194" s="44">
        <f t="shared" si="110"/>
        <v>330.69</v>
      </c>
      <c r="N194" s="44">
        <f t="shared" si="110"/>
        <v>330.69</v>
      </c>
      <c r="O194" s="44">
        <f t="shared" si="110"/>
        <v>330.69</v>
      </c>
      <c r="P194" s="44">
        <f t="shared" si="110"/>
        <v>330.69</v>
      </c>
      <c r="Q194" s="44">
        <f t="shared" si="110"/>
        <v>330.69</v>
      </c>
      <c r="R194" s="44">
        <f t="shared" si="110"/>
        <v>330.69</v>
      </c>
      <c r="S194" s="44">
        <f t="shared" si="110"/>
        <v>330.69</v>
      </c>
      <c r="T194" s="44">
        <f t="shared" si="110"/>
        <v>330.69</v>
      </c>
      <c r="U194" s="44">
        <f t="shared" si="110"/>
        <v>330.69</v>
      </c>
      <c r="V194" s="44">
        <f t="shared" si="110"/>
        <v>330.69</v>
      </c>
      <c r="W194" s="44">
        <f t="shared" si="110"/>
        <v>330.69</v>
      </c>
      <c r="X194" s="44">
        <f t="shared" si="110"/>
        <v>330.69</v>
      </c>
      <c r="Y194" s="44">
        <f t="shared" si="110"/>
        <v>330.69</v>
      </c>
      <c r="Z194" s="44">
        <f t="shared" si="110"/>
        <v>330.69</v>
      </c>
      <c r="AA194" s="44">
        <f t="shared" si="110"/>
        <v>330.69</v>
      </c>
    </row>
    <row r="195" spans="1:27" ht="12.75" customHeight="1" x14ac:dyDescent="0.2">
      <c r="A195" s="90" t="s">
        <v>419</v>
      </c>
      <c r="B195" s="28" t="str">
        <f>"08"&amp;"."&amp;$B$639&amp;"."&amp;$B$640</f>
        <v>08.04.2023</v>
      </c>
      <c r="C195" s="82" t="s">
        <v>76</v>
      </c>
      <c r="D195" s="83">
        <f>ROUND(((D196+D197+D199+D198)/1000),5)</f>
        <v>3.27582</v>
      </c>
      <c r="E195" s="83">
        <f>ROUND(((E196+E197+E199+E198)/1000),5)</f>
        <v>3.17144</v>
      </c>
      <c r="F195" s="83">
        <f>ROUND(((F196+F197+F199+F198)/1000),5)</f>
        <v>3.1527099999999999</v>
      </c>
      <c r="G195" s="83">
        <f t="shared" ref="G195:AA195" si="111">ROUND(((G196+G197+G199+G198)/1000),5)</f>
        <v>3.1598999999999999</v>
      </c>
      <c r="H195" s="83">
        <f t="shared" si="111"/>
        <v>3.1655099999999998</v>
      </c>
      <c r="I195" s="83">
        <f t="shared" si="111"/>
        <v>3.1885699999999999</v>
      </c>
      <c r="J195" s="83">
        <f t="shared" si="111"/>
        <v>3.1918199999999999</v>
      </c>
      <c r="K195" s="83">
        <f t="shared" si="111"/>
        <v>3.3125599999999999</v>
      </c>
      <c r="L195" s="83">
        <f t="shared" si="111"/>
        <v>3.61774</v>
      </c>
      <c r="M195" s="83">
        <f t="shared" si="111"/>
        <v>3.6770499999999999</v>
      </c>
      <c r="N195" s="83">
        <f t="shared" si="111"/>
        <v>3.72105</v>
      </c>
      <c r="O195" s="83">
        <f t="shared" si="111"/>
        <v>3.91879</v>
      </c>
      <c r="P195" s="83">
        <f t="shared" si="111"/>
        <v>3.7940999999999998</v>
      </c>
      <c r="Q195" s="83">
        <f t="shared" si="111"/>
        <v>3.7444000000000002</v>
      </c>
      <c r="R195" s="83">
        <f t="shared" si="111"/>
        <v>3.7091400000000001</v>
      </c>
      <c r="S195" s="83">
        <f t="shared" si="111"/>
        <v>3.6984699999999999</v>
      </c>
      <c r="T195" s="83">
        <f t="shared" si="111"/>
        <v>3.7234699999999998</v>
      </c>
      <c r="U195" s="83">
        <f t="shared" si="111"/>
        <v>3.6796799999999998</v>
      </c>
      <c r="V195" s="83">
        <f t="shared" si="111"/>
        <v>3.6876199999999999</v>
      </c>
      <c r="W195" s="83">
        <f t="shared" si="111"/>
        <v>3.8909500000000001</v>
      </c>
      <c r="X195" s="83">
        <f t="shared" si="111"/>
        <v>3.9091300000000002</v>
      </c>
      <c r="Y195" s="83">
        <f t="shared" si="111"/>
        <v>3.83711</v>
      </c>
      <c r="Z195" s="83">
        <f t="shared" si="111"/>
        <v>3.5496599999999998</v>
      </c>
      <c r="AA195" s="83">
        <f t="shared" si="111"/>
        <v>3.3409499999999999</v>
      </c>
    </row>
    <row r="196" spans="1:27" ht="12.75" customHeight="1" outlineLevel="1" x14ac:dyDescent="0.2">
      <c r="A196" s="91" t="s">
        <v>420</v>
      </c>
      <c r="B196" s="63" t="s">
        <v>233</v>
      </c>
      <c r="C196" s="43" t="s">
        <v>79</v>
      </c>
      <c r="D196" s="44">
        <v>1222.02</v>
      </c>
      <c r="E196" s="44">
        <v>1117.6400000000001</v>
      </c>
      <c r="F196" s="44">
        <v>1098.9100000000001</v>
      </c>
      <c r="G196" s="44">
        <v>1106.0999999999999</v>
      </c>
      <c r="H196" s="44">
        <v>1111.71</v>
      </c>
      <c r="I196" s="44">
        <v>1134.77</v>
      </c>
      <c r="J196" s="44">
        <v>1138.02</v>
      </c>
      <c r="K196" s="44">
        <v>1258.76</v>
      </c>
      <c r="L196" s="44">
        <v>1563.94</v>
      </c>
      <c r="M196" s="44">
        <v>1623.25</v>
      </c>
      <c r="N196" s="44">
        <v>1667.25</v>
      </c>
      <c r="O196" s="44">
        <v>1864.99</v>
      </c>
      <c r="P196" s="44">
        <v>1740.3</v>
      </c>
      <c r="Q196" s="44">
        <v>1690.6</v>
      </c>
      <c r="R196" s="44">
        <v>1655.34</v>
      </c>
      <c r="S196" s="44">
        <v>1644.67</v>
      </c>
      <c r="T196" s="44">
        <v>1669.67</v>
      </c>
      <c r="U196" s="44">
        <v>1625.88</v>
      </c>
      <c r="V196" s="44">
        <v>1633.82</v>
      </c>
      <c r="W196" s="44">
        <v>1837.15</v>
      </c>
      <c r="X196" s="44">
        <v>1855.33</v>
      </c>
      <c r="Y196" s="44">
        <v>1783.31</v>
      </c>
      <c r="Z196" s="44">
        <v>1495.86</v>
      </c>
      <c r="AA196" s="44">
        <v>1287.1500000000001</v>
      </c>
    </row>
    <row r="197" spans="1:27" ht="12.75" customHeight="1" outlineLevel="1" x14ac:dyDescent="0.2">
      <c r="A197" s="91" t="s">
        <v>421</v>
      </c>
      <c r="B197" s="63" t="s">
        <v>90</v>
      </c>
      <c r="C197" s="43" t="s">
        <v>79</v>
      </c>
      <c r="D197" s="44">
        <f>$D$162</f>
        <v>1716.97</v>
      </c>
      <c r="E197" s="44">
        <f>$D$162</f>
        <v>1716.97</v>
      </c>
      <c r="F197" s="44">
        <f t="shared" ref="F197:AA197" si="112">$D$162</f>
        <v>1716.97</v>
      </c>
      <c r="G197" s="44">
        <f t="shared" si="112"/>
        <v>1716.97</v>
      </c>
      <c r="H197" s="44">
        <f t="shared" si="112"/>
        <v>1716.97</v>
      </c>
      <c r="I197" s="44">
        <f t="shared" si="112"/>
        <v>1716.97</v>
      </c>
      <c r="J197" s="44">
        <f t="shared" si="112"/>
        <v>1716.97</v>
      </c>
      <c r="K197" s="44">
        <f t="shared" si="112"/>
        <v>1716.97</v>
      </c>
      <c r="L197" s="44">
        <f t="shared" si="112"/>
        <v>1716.97</v>
      </c>
      <c r="M197" s="44">
        <f t="shared" si="112"/>
        <v>1716.97</v>
      </c>
      <c r="N197" s="44">
        <f t="shared" si="112"/>
        <v>1716.97</v>
      </c>
      <c r="O197" s="44">
        <f t="shared" si="112"/>
        <v>1716.97</v>
      </c>
      <c r="P197" s="44">
        <f t="shared" si="112"/>
        <v>1716.97</v>
      </c>
      <c r="Q197" s="44">
        <f t="shared" si="112"/>
        <v>1716.97</v>
      </c>
      <c r="R197" s="44">
        <f t="shared" si="112"/>
        <v>1716.97</v>
      </c>
      <c r="S197" s="44">
        <f t="shared" si="112"/>
        <v>1716.97</v>
      </c>
      <c r="T197" s="44">
        <f t="shared" si="112"/>
        <v>1716.97</v>
      </c>
      <c r="U197" s="44">
        <f t="shared" si="112"/>
        <v>1716.97</v>
      </c>
      <c r="V197" s="44">
        <f t="shared" si="112"/>
        <v>1716.97</v>
      </c>
      <c r="W197" s="44">
        <f t="shared" si="112"/>
        <v>1716.97</v>
      </c>
      <c r="X197" s="44">
        <f t="shared" si="112"/>
        <v>1716.97</v>
      </c>
      <c r="Y197" s="44">
        <f t="shared" si="112"/>
        <v>1716.97</v>
      </c>
      <c r="Z197" s="44">
        <f t="shared" si="112"/>
        <v>1716.97</v>
      </c>
      <c r="AA197" s="44">
        <f t="shared" si="112"/>
        <v>1716.97</v>
      </c>
    </row>
    <row r="198" spans="1:27" ht="12.75" customHeight="1" outlineLevel="1" x14ac:dyDescent="0.2">
      <c r="A198" s="91" t="s">
        <v>422</v>
      </c>
      <c r="B198" s="63" t="s">
        <v>83</v>
      </c>
      <c r="C198" s="43" t="s">
        <v>79</v>
      </c>
      <c r="D198" s="44">
        <v>6.14</v>
      </c>
      <c r="E198" s="44">
        <v>6.14</v>
      </c>
      <c r="F198" s="44">
        <v>6.14</v>
      </c>
      <c r="G198" s="44">
        <v>6.14</v>
      </c>
      <c r="H198" s="44">
        <v>6.14</v>
      </c>
      <c r="I198" s="44">
        <v>6.14</v>
      </c>
      <c r="J198" s="44">
        <v>6.14</v>
      </c>
      <c r="K198" s="44">
        <v>6.14</v>
      </c>
      <c r="L198" s="44">
        <v>6.14</v>
      </c>
      <c r="M198" s="44">
        <v>6.14</v>
      </c>
      <c r="N198" s="44">
        <v>6.14</v>
      </c>
      <c r="O198" s="44">
        <v>6.14</v>
      </c>
      <c r="P198" s="44">
        <v>6.14</v>
      </c>
      <c r="Q198" s="44">
        <v>6.14</v>
      </c>
      <c r="R198" s="44">
        <v>6.14</v>
      </c>
      <c r="S198" s="44">
        <v>6.14</v>
      </c>
      <c r="T198" s="44">
        <v>6.14</v>
      </c>
      <c r="U198" s="44">
        <v>6.14</v>
      </c>
      <c r="V198" s="44">
        <v>6.14</v>
      </c>
      <c r="W198" s="44">
        <v>6.14</v>
      </c>
      <c r="X198" s="44">
        <v>6.14</v>
      </c>
      <c r="Y198" s="44">
        <v>6.14</v>
      </c>
      <c r="Z198" s="44">
        <v>6.14</v>
      </c>
      <c r="AA198" s="44">
        <v>6.14</v>
      </c>
    </row>
    <row r="199" spans="1:27" ht="12.75" customHeight="1" outlineLevel="1" x14ac:dyDescent="0.2">
      <c r="A199" s="91" t="s">
        <v>423</v>
      </c>
      <c r="B199" s="63" t="s">
        <v>81</v>
      </c>
      <c r="C199" s="43" t="s">
        <v>79</v>
      </c>
      <c r="D199" s="44">
        <f>$D$11</f>
        <v>330.69</v>
      </c>
      <c r="E199" s="44">
        <f t="shared" ref="E199:AA199" si="113">$D$11</f>
        <v>330.69</v>
      </c>
      <c r="F199" s="44">
        <f t="shared" si="113"/>
        <v>330.69</v>
      </c>
      <c r="G199" s="44">
        <f t="shared" si="113"/>
        <v>330.69</v>
      </c>
      <c r="H199" s="44">
        <f t="shared" si="113"/>
        <v>330.69</v>
      </c>
      <c r="I199" s="44">
        <f t="shared" si="113"/>
        <v>330.69</v>
      </c>
      <c r="J199" s="44">
        <f t="shared" si="113"/>
        <v>330.69</v>
      </c>
      <c r="K199" s="44">
        <f t="shared" si="113"/>
        <v>330.69</v>
      </c>
      <c r="L199" s="44">
        <f t="shared" si="113"/>
        <v>330.69</v>
      </c>
      <c r="M199" s="44">
        <f t="shared" si="113"/>
        <v>330.69</v>
      </c>
      <c r="N199" s="44">
        <f t="shared" si="113"/>
        <v>330.69</v>
      </c>
      <c r="O199" s="44">
        <f t="shared" si="113"/>
        <v>330.69</v>
      </c>
      <c r="P199" s="44">
        <f t="shared" si="113"/>
        <v>330.69</v>
      </c>
      <c r="Q199" s="44">
        <f t="shared" si="113"/>
        <v>330.69</v>
      </c>
      <c r="R199" s="44">
        <f t="shared" si="113"/>
        <v>330.69</v>
      </c>
      <c r="S199" s="44">
        <f t="shared" si="113"/>
        <v>330.69</v>
      </c>
      <c r="T199" s="44">
        <f t="shared" si="113"/>
        <v>330.69</v>
      </c>
      <c r="U199" s="44">
        <f t="shared" si="113"/>
        <v>330.69</v>
      </c>
      <c r="V199" s="44">
        <f t="shared" si="113"/>
        <v>330.69</v>
      </c>
      <c r="W199" s="44">
        <f t="shared" si="113"/>
        <v>330.69</v>
      </c>
      <c r="X199" s="44">
        <f t="shared" si="113"/>
        <v>330.69</v>
      </c>
      <c r="Y199" s="44">
        <f t="shared" si="113"/>
        <v>330.69</v>
      </c>
      <c r="Z199" s="44">
        <f t="shared" si="113"/>
        <v>330.69</v>
      </c>
      <c r="AA199" s="44">
        <f t="shared" si="113"/>
        <v>330.69</v>
      </c>
    </row>
    <row r="200" spans="1:27" ht="12.75" customHeight="1" x14ac:dyDescent="0.2">
      <c r="A200" s="90" t="s">
        <v>424</v>
      </c>
      <c r="B200" s="28" t="str">
        <f>"09"&amp;"."&amp;$B$639&amp;"."&amp;$B$640</f>
        <v>09.04.2023</v>
      </c>
      <c r="C200" s="82" t="s">
        <v>76</v>
      </c>
      <c r="D200" s="83">
        <f>ROUND(((D201+D202+D204+D203)/1000),5)</f>
        <v>3.2565499999999998</v>
      </c>
      <c r="E200" s="83">
        <f>ROUND(((E201+E202+E204+E203)/1000),5)</f>
        <v>3.1283599999999998</v>
      </c>
      <c r="F200" s="83">
        <f>ROUND(((F201+F202+F204+F203)/1000),5)</f>
        <v>3.0905200000000002</v>
      </c>
      <c r="G200" s="83">
        <f t="shared" ref="G200:AA200" si="114">ROUND(((G201+G202+G204+G203)/1000),5)</f>
        <v>3.0680900000000002</v>
      </c>
      <c r="H200" s="83">
        <f t="shared" si="114"/>
        <v>3.0711200000000001</v>
      </c>
      <c r="I200" s="83">
        <f t="shared" si="114"/>
        <v>3.0634399999999999</v>
      </c>
      <c r="J200" s="83">
        <f t="shared" si="114"/>
        <v>3.01431</v>
      </c>
      <c r="K200" s="83">
        <f t="shared" si="114"/>
        <v>3.0993300000000001</v>
      </c>
      <c r="L200" s="83">
        <f t="shared" si="114"/>
        <v>3.2027100000000002</v>
      </c>
      <c r="M200" s="83">
        <f t="shared" si="114"/>
        <v>3.4590000000000001</v>
      </c>
      <c r="N200" s="83">
        <f t="shared" si="114"/>
        <v>3.5764100000000001</v>
      </c>
      <c r="O200" s="83">
        <f t="shared" si="114"/>
        <v>3.5850300000000002</v>
      </c>
      <c r="P200" s="83">
        <f t="shared" si="114"/>
        <v>3.44678</v>
      </c>
      <c r="Q200" s="83">
        <f t="shared" si="114"/>
        <v>3.4109400000000001</v>
      </c>
      <c r="R200" s="83">
        <f t="shared" si="114"/>
        <v>3.39622</v>
      </c>
      <c r="S200" s="83">
        <f t="shared" si="114"/>
        <v>3.3866999999999998</v>
      </c>
      <c r="T200" s="83">
        <f t="shared" si="114"/>
        <v>3.3855499999999998</v>
      </c>
      <c r="U200" s="83">
        <f t="shared" si="114"/>
        <v>3.4339599999999999</v>
      </c>
      <c r="V200" s="83">
        <f t="shared" si="114"/>
        <v>3.61511</v>
      </c>
      <c r="W200" s="83">
        <f t="shared" si="114"/>
        <v>3.7779400000000001</v>
      </c>
      <c r="X200" s="83">
        <f t="shared" si="114"/>
        <v>3.7479800000000001</v>
      </c>
      <c r="Y200" s="83">
        <f t="shared" si="114"/>
        <v>3.7548300000000001</v>
      </c>
      <c r="Z200" s="83">
        <f t="shared" si="114"/>
        <v>3.3036400000000001</v>
      </c>
      <c r="AA200" s="83">
        <f t="shared" si="114"/>
        <v>3.1634899999999999</v>
      </c>
    </row>
    <row r="201" spans="1:27" ht="12.75" customHeight="1" outlineLevel="1" x14ac:dyDescent="0.2">
      <c r="A201" s="91" t="s">
        <v>425</v>
      </c>
      <c r="B201" s="63" t="s">
        <v>233</v>
      </c>
      <c r="C201" s="43" t="s">
        <v>79</v>
      </c>
      <c r="D201" s="44">
        <v>1202.75</v>
      </c>
      <c r="E201" s="44">
        <v>1074.56</v>
      </c>
      <c r="F201" s="44">
        <v>1036.72</v>
      </c>
      <c r="G201" s="44">
        <v>1014.29</v>
      </c>
      <c r="H201" s="44">
        <v>1017.32</v>
      </c>
      <c r="I201" s="44">
        <v>1009.64</v>
      </c>
      <c r="J201" s="44">
        <v>960.51</v>
      </c>
      <c r="K201" s="44">
        <v>1045.53</v>
      </c>
      <c r="L201" s="44">
        <v>1148.9100000000001</v>
      </c>
      <c r="M201" s="44">
        <v>1405.2</v>
      </c>
      <c r="N201" s="44">
        <v>1522.61</v>
      </c>
      <c r="O201" s="44">
        <v>1531.23</v>
      </c>
      <c r="P201" s="44">
        <v>1392.98</v>
      </c>
      <c r="Q201" s="44">
        <v>1357.14</v>
      </c>
      <c r="R201" s="44">
        <v>1342.42</v>
      </c>
      <c r="S201" s="44">
        <v>1332.9</v>
      </c>
      <c r="T201" s="44">
        <v>1331.75</v>
      </c>
      <c r="U201" s="44">
        <v>1380.16</v>
      </c>
      <c r="V201" s="44">
        <v>1561.31</v>
      </c>
      <c r="W201" s="44">
        <v>1724.14</v>
      </c>
      <c r="X201" s="44">
        <v>1694.18</v>
      </c>
      <c r="Y201" s="44">
        <v>1701.03</v>
      </c>
      <c r="Z201" s="44">
        <v>1249.8399999999999</v>
      </c>
      <c r="AA201" s="44">
        <v>1109.69</v>
      </c>
    </row>
    <row r="202" spans="1:27" ht="12.75" customHeight="1" outlineLevel="1" x14ac:dyDescent="0.2">
      <c r="A202" s="91" t="s">
        <v>426</v>
      </c>
      <c r="B202" s="63" t="s">
        <v>90</v>
      </c>
      <c r="C202" s="43" t="s">
        <v>79</v>
      </c>
      <c r="D202" s="44">
        <f>$D$162</f>
        <v>1716.97</v>
      </c>
      <c r="E202" s="44">
        <f>$D$162</f>
        <v>1716.97</v>
      </c>
      <c r="F202" s="44">
        <f t="shared" ref="F202:AA202" si="115">$D$162</f>
        <v>1716.97</v>
      </c>
      <c r="G202" s="44">
        <f t="shared" si="115"/>
        <v>1716.97</v>
      </c>
      <c r="H202" s="44">
        <f t="shared" si="115"/>
        <v>1716.97</v>
      </c>
      <c r="I202" s="44">
        <f t="shared" si="115"/>
        <v>1716.97</v>
      </c>
      <c r="J202" s="44">
        <f t="shared" si="115"/>
        <v>1716.97</v>
      </c>
      <c r="K202" s="44">
        <f t="shared" si="115"/>
        <v>1716.97</v>
      </c>
      <c r="L202" s="44">
        <f t="shared" si="115"/>
        <v>1716.97</v>
      </c>
      <c r="M202" s="44">
        <f t="shared" si="115"/>
        <v>1716.97</v>
      </c>
      <c r="N202" s="44">
        <f t="shared" si="115"/>
        <v>1716.97</v>
      </c>
      <c r="O202" s="44">
        <f t="shared" si="115"/>
        <v>1716.97</v>
      </c>
      <c r="P202" s="44">
        <f t="shared" si="115"/>
        <v>1716.97</v>
      </c>
      <c r="Q202" s="44">
        <f t="shared" si="115"/>
        <v>1716.97</v>
      </c>
      <c r="R202" s="44">
        <f t="shared" si="115"/>
        <v>1716.97</v>
      </c>
      <c r="S202" s="44">
        <f t="shared" si="115"/>
        <v>1716.97</v>
      </c>
      <c r="T202" s="44">
        <f t="shared" si="115"/>
        <v>1716.97</v>
      </c>
      <c r="U202" s="44">
        <f t="shared" si="115"/>
        <v>1716.97</v>
      </c>
      <c r="V202" s="44">
        <f t="shared" si="115"/>
        <v>1716.97</v>
      </c>
      <c r="W202" s="44">
        <f t="shared" si="115"/>
        <v>1716.97</v>
      </c>
      <c r="X202" s="44">
        <f t="shared" si="115"/>
        <v>1716.97</v>
      </c>
      <c r="Y202" s="44">
        <f t="shared" si="115"/>
        <v>1716.97</v>
      </c>
      <c r="Z202" s="44">
        <f t="shared" si="115"/>
        <v>1716.97</v>
      </c>
      <c r="AA202" s="44">
        <f t="shared" si="115"/>
        <v>1716.97</v>
      </c>
    </row>
    <row r="203" spans="1:27" ht="12.75" customHeight="1" outlineLevel="1" x14ac:dyDescent="0.2">
      <c r="A203" s="91" t="s">
        <v>427</v>
      </c>
      <c r="B203" s="63" t="s">
        <v>83</v>
      </c>
      <c r="C203" s="43" t="s">
        <v>79</v>
      </c>
      <c r="D203" s="44">
        <v>6.14</v>
      </c>
      <c r="E203" s="44">
        <v>6.14</v>
      </c>
      <c r="F203" s="44">
        <v>6.14</v>
      </c>
      <c r="G203" s="44">
        <v>6.14</v>
      </c>
      <c r="H203" s="44">
        <v>6.14</v>
      </c>
      <c r="I203" s="44">
        <v>6.14</v>
      </c>
      <c r="J203" s="44">
        <v>6.14</v>
      </c>
      <c r="K203" s="44">
        <v>6.14</v>
      </c>
      <c r="L203" s="44">
        <v>6.14</v>
      </c>
      <c r="M203" s="44">
        <v>6.14</v>
      </c>
      <c r="N203" s="44">
        <v>6.14</v>
      </c>
      <c r="O203" s="44">
        <v>6.14</v>
      </c>
      <c r="P203" s="44">
        <v>6.14</v>
      </c>
      <c r="Q203" s="44">
        <v>6.14</v>
      </c>
      <c r="R203" s="44">
        <v>6.14</v>
      </c>
      <c r="S203" s="44">
        <v>6.14</v>
      </c>
      <c r="T203" s="44">
        <v>6.14</v>
      </c>
      <c r="U203" s="44">
        <v>6.14</v>
      </c>
      <c r="V203" s="44">
        <v>6.14</v>
      </c>
      <c r="W203" s="44">
        <v>6.14</v>
      </c>
      <c r="X203" s="44">
        <v>6.14</v>
      </c>
      <c r="Y203" s="44">
        <v>6.14</v>
      </c>
      <c r="Z203" s="44">
        <v>6.14</v>
      </c>
      <c r="AA203" s="44">
        <v>6.14</v>
      </c>
    </row>
    <row r="204" spans="1:27" ht="12.75" customHeight="1" outlineLevel="1" x14ac:dyDescent="0.2">
      <c r="A204" s="91" t="s">
        <v>428</v>
      </c>
      <c r="B204" s="63" t="s">
        <v>81</v>
      </c>
      <c r="C204" s="43" t="s">
        <v>79</v>
      </c>
      <c r="D204" s="44">
        <f>$D$11</f>
        <v>330.69</v>
      </c>
      <c r="E204" s="44">
        <f t="shared" ref="E204:AA204" si="116">$D$11</f>
        <v>330.69</v>
      </c>
      <c r="F204" s="44">
        <f t="shared" si="116"/>
        <v>330.69</v>
      </c>
      <c r="G204" s="44">
        <f t="shared" si="116"/>
        <v>330.69</v>
      </c>
      <c r="H204" s="44">
        <f t="shared" si="116"/>
        <v>330.69</v>
      </c>
      <c r="I204" s="44">
        <f t="shared" si="116"/>
        <v>330.69</v>
      </c>
      <c r="J204" s="44">
        <f t="shared" si="116"/>
        <v>330.69</v>
      </c>
      <c r="K204" s="44">
        <f t="shared" si="116"/>
        <v>330.69</v>
      </c>
      <c r="L204" s="44">
        <f t="shared" si="116"/>
        <v>330.69</v>
      </c>
      <c r="M204" s="44">
        <f t="shared" si="116"/>
        <v>330.69</v>
      </c>
      <c r="N204" s="44">
        <f t="shared" si="116"/>
        <v>330.69</v>
      </c>
      <c r="O204" s="44">
        <f t="shared" si="116"/>
        <v>330.69</v>
      </c>
      <c r="P204" s="44">
        <f t="shared" si="116"/>
        <v>330.69</v>
      </c>
      <c r="Q204" s="44">
        <f t="shared" si="116"/>
        <v>330.69</v>
      </c>
      <c r="R204" s="44">
        <f t="shared" si="116"/>
        <v>330.69</v>
      </c>
      <c r="S204" s="44">
        <f t="shared" si="116"/>
        <v>330.69</v>
      </c>
      <c r="T204" s="44">
        <f t="shared" si="116"/>
        <v>330.69</v>
      </c>
      <c r="U204" s="44">
        <f t="shared" si="116"/>
        <v>330.69</v>
      </c>
      <c r="V204" s="44">
        <f t="shared" si="116"/>
        <v>330.69</v>
      </c>
      <c r="W204" s="44">
        <f t="shared" si="116"/>
        <v>330.69</v>
      </c>
      <c r="X204" s="44">
        <f t="shared" si="116"/>
        <v>330.69</v>
      </c>
      <c r="Y204" s="44">
        <f t="shared" si="116"/>
        <v>330.69</v>
      </c>
      <c r="Z204" s="44">
        <f t="shared" si="116"/>
        <v>330.69</v>
      </c>
      <c r="AA204" s="44">
        <f t="shared" si="116"/>
        <v>330.69</v>
      </c>
    </row>
    <row r="205" spans="1:27" ht="12.75" customHeight="1" x14ac:dyDescent="0.2">
      <c r="A205" s="90" t="s">
        <v>429</v>
      </c>
      <c r="B205" s="28" t="str">
        <f>"10"&amp;"."&amp;$B$639&amp;"."&amp;$B$640</f>
        <v>10.04.2023</v>
      </c>
      <c r="C205" s="82" t="s">
        <v>76</v>
      </c>
      <c r="D205" s="83">
        <f>ROUND(((D206+D207+D209+D208)/1000),5)</f>
        <v>3.1637400000000002</v>
      </c>
      <c r="E205" s="83">
        <f>ROUND(((E206+E207+E209+E208)/1000),5)</f>
        <v>3.1157900000000001</v>
      </c>
      <c r="F205" s="83">
        <f>ROUND(((F206+F207+F209+F208)/1000),5)</f>
        <v>3.1065900000000002</v>
      </c>
      <c r="G205" s="83">
        <f t="shared" ref="G205:AA205" si="117">ROUND(((G206+G207+G209+G208)/1000),5)</f>
        <v>3.10642</v>
      </c>
      <c r="H205" s="83">
        <f t="shared" si="117"/>
        <v>3.1314600000000001</v>
      </c>
      <c r="I205" s="83">
        <f t="shared" si="117"/>
        <v>3.1617099999999998</v>
      </c>
      <c r="J205" s="83">
        <f t="shared" si="117"/>
        <v>3.2660999999999998</v>
      </c>
      <c r="K205" s="83">
        <f t="shared" si="117"/>
        <v>3.5253100000000002</v>
      </c>
      <c r="L205" s="83">
        <f t="shared" si="117"/>
        <v>3.8703599999999998</v>
      </c>
      <c r="M205" s="83">
        <f t="shared" si="117"/>
        <v>3.9521500000000001</v>
      </c>
      <c r="N205" s="83">
        <f t="shared" si="117"/>
        <v>3.9799600000000002</v>
      </c>
      <c r="O205" s="83">
        <f t="shared" si="117"/>
        <v>4.0366099999999996</v>
      </c>
      <c r="P205" s="83">
        <f t="shared" si="117"/>
        <v>4.0276199999999998</v>
      </c>
      <c r="Q205" s="83">
        <f t="shared" si="117"/>
        <v>4.0368300000000001</v>
      </c>
      <c r="R205" s="83">
        <f t="shared" si="117"/>
        <v>4.0098599999999998</v>
      </c>
      <c r="S205" s="83">
        <f t="shared" si="117"/>
        <v>3.9799799999999999</v>
      </c>
      <c r="T205" s="83">
        <f t="shared" si="117"/>
        <v>3.9216500000000001</v>
      </c>
      <c r="U205" s="83">
        <f t="shared" si="117"/>
        <v>3.7046800000000002</v>
      </c>
      <c r="V205" s="83">
        <f t="shared" si="117"/>
        <v>3.6769699999999998</v>
      </c>
      <c r="W205" s="83">
        <f t="shared" si="117"/>
        <v>3.8592399999999998</v>
      </c>
      <c r="X205" s="83">
        <f t="shared" si="117"/>
        <v>3.8696700000000002</v>
      </c>
      <c r="Y205" s="83">
        <f t="shared" si="117"/>
        <v>3.8454700000000002</v>
      </c>
      <c r="Z205" s="83">
        <f t="shared" si="117"/>
        <v>3.32796</v>
      </c>
      <c r="AA205" s="83">
        <f t="shared" si="117"/>
        <v>3.1660599999999999</v>
      </c>
    </row>
    <row r="206" spans="1:27" ht="12.75" customHeight="1" outlineLevel="1" x14ac:dyDescent="0.2">
      <c r="A206" s="91" t="s">
        <v>430</v>
      </c>
      <c r="B206" s="63" t="s">
        <v>233</v>
      </c>
      <c r="C206" s="43" t="s">
        <v>79</v>
      </c>
      <c r="D206" s="44">
        <v>1109.94</v>
      </c>
      <c r="E206" s="44">
        <v>1061.99</v>
      </c>
      <c r="F206" s="44">
        <v>1052.79</v>
      </c>
      <c r="G206" s="44">
        <v>1052.6199999999999</v>
      </c>
      <c r="H206" s="44">
        <v>1077.6600000000001</v>
      </c>
      <c r="I206" s="44">
        <v>1107.9100000000001</v>
      </c>
      <c r="J206" s="44">
        <v>1212.3</v>
      </c>
      <c r="K206" s="44">
        <v>1471.51</v>
      </c>
      <c r="L206" s="44">
        <v>1816.56</v>
      </c>
      <c r="M206" s="44">
        <v>1898.35</v>
      </c>
      <c r="N206" s="44">
        <v>1926.16</v>
      </c>
      <c r="O206" s="44">
        <v>1982.81</v>
      </c>
      <c r="P206" s="44">
        <v>1973.82</v>
      </c>
      <c r="Q206" s="44">
        <v>1983.03</v>
      </c>
      <c r="R206" s="44">
        <v>1956.06</v>
      </c>
      <c r="S206" s="44">
        <v>1926.18</v>
      </c>
      <c r="T206" s="44">
        <v>1867.85</v>
      </c>
      <c r="U206" s="44">
        <v>1650.88</v>
      </c>
      <c r="V206" s="44">
        <v>1623.17</v>
      </c>
      <c r="W206" s="44">
        <v>1805.44</v>
      </c>
      <c r="X206" s="44">
        <v>1815.87</v>
      </c>
      <c r="Y206" s="44">
        <v>1791.67</v>
      </c>
      <c r="Z206" s="44">
        <v>1274.1600000000001</v>
      </c>
      <c r="AA206" s="44">
        <v>1112.26</v>
      </c>
    </row>
    <row r="207" spans="1:27" ht="12.75" customHeight="1" outlineLevel="1" x14ac:dyDescent="0.2">
      <c r="A207" s="91" t="s">
        <v>431</v>
      </c>
      <c r="B207" s="63" t="s">
        <v>90</v>
      </c>
      <c r="C207" s="43" t="s">
        <v>79</v>
      </c>
      <c r="D207" s="44">
        <f>$D$162</f>
        <v>1716.97</v>
      </c>
      <c r="E207" s="44">
        <f>$D$162</f>
        <v>1716.97</v>
      </c>
      <c r="F207" s="44">
        <f t="shared" ref="F207:AA207" si="118">$D$162</f>
        <v>1716.97</v>
      </c>
      <c r="G207" s="44">
        <f t="shared" si="118"/>
        <v>1716.97</v>
      </c>
      <c r="H207" s="44">
        <f t="shared" si="118"/>
        <v>1716.97</v>
      </c>
      <c r="I207" s="44">
        <f t="shared" si="118"/>
        <v>1716.97</v>
      </c>
      <c r="J207" s="44">
        <f t="shared" si="118"/>
        <v>1716.97</v>
      </c>
      <c r="K207" s="44">
        <f t="shared" si="118"/>
        <v>1716.97</v>
      </c>
      <c r="L207" s="44">
        <f t="shared" si="118"/>
        <v>1716.97</v>
      </c>
      <c r="M207" s="44">
        <f t="shared" si="118"/>
        <v>1716.97</v>
      </c>
      <c r="N207" s="44">
        <f t="shared" si="118"/>
        <v>1716.97</v>
      </c>
      <c r="O207" s="44">
        <f t="shared" si="118"/>
        <v>1716.97</v>
      </c>
      <c r="P207" s="44">
        <f t="shared" si="118"/>
        <v>1716.97</v>
      </c>
      <c r="Q207" s="44">
        <f t="shared" si="118"/>
        <v>1716.97</v>
      </c>
      <c r="R207" s="44">
        <f t="shared" si="118"/>
        <v>1716.97</v>
      </c>
      <c r="S207" s="44">
        <f t="shared" si="118"/>
        <v>1716.97</v>
      </c>
      <c r="T207" s="44">
        <f t="shared" si="118"/>
        <v>1716.97</v>
      </c>
      <c r="U207" s="44">
        <f t="shared" si="118"/>
        <v>1716.97</v>
      </c>
      <c r="V207" s="44">
        <f t="shared" si="118"/>
        <v>1716.97</v>
      </c>
      <c r="W207" s="44">
        <f t="shared" si="118"/>
        <v>1716.97</v>
      </c>
      <c r="X207" s="44">
        <f t="shared" si="118"/>
        <v>1716.97</v>
      </c>
      <c r="Y207" s="44">
        <f t="shared" si="118"/>
        <v>1716.97</v>
      </c>
      <c r="Z207" s="44">
        <f t="shared" si="118"/>
        <v>1716.97</v>
      </c>
      <c r="AA207" s="44">
        <f t="shared" si="118"/>
        <v>1716.97</v>
      </c>
    </row>
    <row r="208" spans="1:27" ht="12.75" customHeight="1" outlineLevel="1" x14ac:dyDescent="0.2">
      <c r="A208" s="91" t="s">
        <v>432</v>
      </c>
      <c r="B208" s="63" t="s">
        <v>83</v>
      </c>
      <c r="C208" s="43" t="s">
        <v>79</v>
      </c>
      <c r="D208" s="44">
        <v>6.14</v>
      </c>
      <c r="E208" s="44">
        <v>6.14</v>
      </c>
      <c r="F208" s="44">
        <v>6.14</v>
      </c>
      <c r="G208" s="44">
        <v>6.14</v>
      </c>
      <c r="H208" s="44">
        <v>6.14</v>
      </c>
      <c r="I208" s="44">
        <v>6.14</v>
      </c>
      <c r="J208" s="44">
        <v>6.14</v>
      </c>
      <c r="K208" s="44">
        <v>6.14</v>
      </c>
      <c r="L208" s="44">
        <v>6.14</v>
      </c>
      <c r="M208" s="44">
        <v>6.14</v>
      </c>
      <c r="N208" s="44">
        <v>6.14</v>
      </c>
      <c r="O208" s="44">
        <v>6.14</v>
      </c>
      <c r="P208" s="44">
        <v>6.14</v>
      </c>
      <c r="Q208" s="44">
        <v>6.14</v>
      </c>
      <c r="R208" s="44">
        <v>6.14</v>
      </c>
      <c r="S208" s="44">
        <v>6.14</v>
      </c>
      <c r="T208" s="44">
        <v>6.14</v>
      </c>
      <c r="U208" s="44">
        <v>6.14</v>
      </c>
      <c r="V208" s="44">
        <v>6.14</v>
      </c>
      <c r="W208" s="44">
        <v>6.14</v>
      </c>
      <c r="X208" s="44">
        <v>6.14</v>
      </c>
      <c r="Y208" s="44">
        <v>6.14</v>
      </c>
      <c r="Z208" s="44">
        <v>6.14</v>
      </c>
      <c r="AA208" s="44">
        <v>6.14</v>
      </c>
    </row>
    <row r="209" spans="1:27" ht="12.75" customHeight="1" outlineLevel="1" x14ac:dyDescent="0.2">
      <c r="A209" s="91" t="s">
        <v>433</v>
      </c>
      <c r="B209" s="63" t="s">
        <v>81</v>
      </c>
      <c r="C209" s="43" t="s">
        <v>79</v>
      </c>
      <c r="D209" s="44">
        <f>$D$11</f>
        <v>330.69</v>
      </c>
      <c r="E209" s="44">
        <f t="shared" ref="E209:AA209" si="119">$D$11</f>
        <v>330.69</v>
      </c>
      <c r="F209" s="44">
        <f t="shared" si="119"/>
        <v>330.69</v>
      </c>
      <c r="G209" s="44">
        <f t="shared" si="119"/>
        <v>330.69</v>
      </c>
      <c r="H209" s="44">
        <f t="shared" si="119"/>
        <v>330.69</v>
      </c>
      <c r="I209" s="44">
        <f t="shared" si="119"/>
        <v>330.69</v>
      </c>
      <c r="J209" s="44">
        <f t="shared" si="119"/>
        <v>330.69</v>
      </c>
      <c r="K209" s="44">
        <f t="shared" si="119"/>
        <v>330.69</v>
      </c>
      <c r="L209" s="44">
        <f t="shared" si="119"/>
        <v>330.69</v>
      </c>
      <c r="M209" s="44">
        <f t="shared" si="119"/>
        <v>330.69</v>
      </c>
      <c r="N209" s="44">
        <f t="shared" si="119"/>
        <v>330.69</v>
      </c>
      <c r="O209" s="44">
        <f t="shared" si="119"/>
        <v>330.69</v>
      </c>
      <c r="P209" s="44">
        <f t="shared" si="119"/>
        <v>330.69</v>
      </c>
      <c r="Q209" s="44">
        <f t="shared" si="119"/>
        <v>330.69</v>
      </c>
      <c r="R209" s="44">
        <f t="shared" si="119"/>
        <v>330.69</v>
      </c>
      <c r="S209" s="44">
        <f t="shared" si="119"/>
        <v>330.69</v>
      </c>
      <c r="T209" s="44">
        <f t="shared" si="119"/>
        <v>330.69</v>
      </c>
      <c r="U209" s="44">
        <f t="shared" si="119"/>
        <v>330.69</v>
      </c>
      <c r="V209" s="44">
        <f t="shared" si="119"/>
        <v>330.69</v>
      </c>
      <c r="W209" s="44">
        <f t="shared" si="119"/>
        <v>330.69</v>
      </c>
      <c r="X209" s="44">
        <f t="shared" si="119"/>
        <v>330.69</v>
      </c>
      <c r="Y209" s="44">
        <f t="shared" si="119"/>
        <v>330.69</v>
      </c>
      <c r="Z209" s="44">
        <f t="shared" si="119"/>
        <v>330.69</v>
      </c>
      <c r="AA209" s="44">
        <f t="shared" si="119"/>
        <v>330.69</v>
      </c>
    </row>
    <row r="210" spans="1:27" ht="12.75" customHeight="1" x14ac:dyDescent="0.2">
      <c r="A210" s="90" t="s">
        <v>434</v>
      </c>
      <c r="B210" s="28" t="str">
        <f>"11"&amp;"."&amp;$B$639&amp;"."&amp;$B$640</f>
        <v>11.04.2023</v>
      </c>
      <c r="C210" s="82" t="s">
        <v>76</v>
      </c>
      <c r="D210" s="83">
        <f>ROUND(((D211+D212+D214+D213)/1000),5)</f>
        <v>3.0749900000000001</v>
      </c>
      <c r="E210" s="83">
        <f>ROUND(((E211+E212+E214+E213)/1000),5)</f>
        <v>2.9011800000000001</v>
      </c>
      <c r="F210" s="83">
        <f>ROUND(((F211+F212+F214+F213)/1000),5)</f>
        <v>2.3323800000000001</v>
      </c>
      <c r="G210" s="83">
        <f t="shared" ref="G210:AA210" si="120">ROUND(((G211+G212+G214+G213)/1000),5)</f>
        <v>2.3333400000000002</v>
      </c>
      <c r="H210" s="83">
        <f t="shared" si="120"/>
        <v>2.3581599999999998</v>
      </c>
      <c r="I210" s="83">
        <f t="shared" si="120"/>
        <v>3.0166599999999999</v>
      </c>
      <c r="J210" s="83">
        <f t="shared" si="120"/>
        <v>3.1609799999999999</v>
      </c>
      <c r="K210" s="83">
        <f t="shared" si="120"/>
        <v>3.42957</v>
      </c>
      <c r="L210" s="83">
        <f t="shared" si="120"/>
        <v>3.6514700000000002</v>
      </c>
      <c r="M210" s="83">
        <f t="shared" si="120"/>
        <v>3.7238000000000002</v>
      </c>
      <c r="N210" s="83">
        <f t="shared" si="120"/>
        <v>3.7258399999999998</v>
      </c>
      <c r="O210" s="83">
        <f t="shared" si="120"/>
        <v>3.81412</v>
      </c>
      <c r="P210" s="83">
        <f t="shared" si="120"/>
        <v>3.81595</v>
      </c>
      <c r="Q210" s="83">
        <f t="shared" si="120"/>
        <v>3.8006099999999998</v>
      </c>
      <c r="R210" s="83">
        <f t="shared" si="120"/>
        <v>3.7774800000000002</v>
      </c>
      <c r="S210" s="83">
        <f t="shared" si="120"/>
        <v>3.7148699999999999</v>
      </c>
      <c r="T210" s="83">
        <f t="shared" si="120"/>
        <v>3.6797</v>
      </c>
      <c r="U210" s="83">
        <f t="shared" si="120"/>
        <v>3.6537999999999999</v>
      </c>
      <c r="V210" s="83">
        <f t="shared" si="120"/>
        <v>3.6032799999999998</v>
      </c>
      <c r="W210" s="83">
        <f t="shared" si="120"/>
        <v>3.6801699999999999</v>
      </c>
      <c r="X210" s="83">
        <f t="shared" si="120"/>
        <v>3.6978</v>
      </c>
      <c r="Y210" s="83">
        <f t="shared" si="120"/>
        <v>3.6532100000000001</v>
      </c>
      <c r="Z210" s="83">
        <f t="shared" si="120"/>
        <v>3.22438</v>
      </c>
      <c r="AA210" s="83">
        <f t="shared" si="120"/>
        <v>3.1641499999999998</v>
      </c>
    </row>
    <row r="211" spans="1:27" ht="12.75" customHeight="1" outlineLevel="1" x14ac:dyDescent="0.2">
      <c r="A211" s="91" t="s">
        <v>435</v>
      </c>
      <c r="B211" s="63" t="s">
        <v>233</v>
      </c>
      <c r="C211" s="43" t="s">
        <v>79</v>
      </c>
      <c r="D211" s="44">
        <v>1021.19</v>
      </c>
      <c r="E211" s="44">
        <v>847.38</v>
      </c>
      <c r="F211" s="44">
        <v>278.58</v>
      </c>
      <c r="G211" s="44">
        <v>279.54000000000002</v>
      </c>
      <c r="H211" s="44">
        <v>304.36</v>
      </c>
      <c r="I211" s="44">
        <v>962.86</v>
      </c>
      <c r="J211" s="44">
        <v>1107.18</v>
      </c>
      <c r="K211" s="44">
        <v>1375.77</v>
      </c>
      <c r="L211" s="44">
        <v>1597.67</v>
      </c>
      <c r="M211" s="44">
        <v>1670</v>
      </c>
      <c r="N211" s="44">
        <v>1672.04</v>
      </c>
      <c r="O211" s="44">
        <v>1760.32</v>
      </c>
      <c r="P211" s="44">
        <v>1762.15</v>
      </c>
      <c r="Q211" s="44">
        <v>1746.81</v>
      </c>
      <c r="R211" s="44">
        <v>1723.68</v>
      </c>
      <c r="S211" s="44">
        <v>1661.07</v>
      </c>
      <c r="T211" s="44">
        <v>1625.9</v>
      </c>
      <c r="U211" s="44">
        <v>1600</v>
      </c>
      <c r="V211" s="44">
        <v>1549.48</v>
      </c>
      <c r="W211" s="44">
        <v>1626.37</v>
      </c>
      <c r="X211" s="44">
        <v>1644</v>
      </c>
      <c r="Y211" s="44">
        <v>1599.41</v>
      </c>
      <c r="Z211" s="44">
        <v>1170.58</v>
      </c>
      <c r="AA211" s="44">
        <v>1110.3499999999999</v>
      </c>
    </row>
    <row r="212" spans="1:27" ht="12.75" customHeight="1" outlineLevel="1" x14ac:dyDescent="0.2">
      <c r="A212" s="91" t="s">
        <v>436</v>
      </c>
      <c r="B212" s="63" t="s">
        <v>90</v>
      </c>
      <c r="C212" s="43" t="s">
        <v>79</v>
      </c>
      <c r="D212" s="44">
        <f>$D$162</f>
        <v>1716.97</v>
      </c>
      <c r="E212" s="44">
        <f>$D$162</f>
        <v>1716.97</v>
      </c>
      <c r="F212" s="44">
        <f t="shared" ref="F212:AA212" si="121">$D$162</f>
        <v>1716.97</v>
      </c>
      <c r="G212" s="44">
        <f t="shared" si="121"/>
        <v>1716.97</v>
      </c>
      <c r="H212" s="44">
        <f t="shared" si="121"/>
        <v>1716.97</v>
      </c>
      <c r="I212" s="44">
        <f t="shared" si="121"/>
        <v>1716.97</v>
      </c>
      <c r="J212" s="44">
        <f t="shared" si="121"/>
        <v>1716.97</v>
      </c>
      <c r="K212" s="44">
        <f t="shared" si="121"/>
        <v>1716.97</v>
      </c>
      <c r="L212" s="44">
        <f t="shared" si="121"/>
        <v>1716.97</v>
      </c>
      <c r="M212" s="44">
        <f t="shared" si="121"/>
        <v>1716.97</v>
      </c>
      <c r="N212" s="44">
        <f t="shared" si="121"/>
        <v>1716.97</v>
      </c>
      <c r="O212" s="44">
        <f t="shared" si="121"/>
        <v>1716.97</v>
      </c>
      <c r="P212" s="44">
        <f t="shared" si="121"/>
        <v>1716.97</v>
      </c>
      <c r="Q212" s="44">
        <f t="shared" si="121"/>
        <v>1716.97</v>
      </c>
      <c r="R212" s="44">
        <f t="shared" si="121"/>
        <v>1716.97</v>
      </c>
      <c r="S212" s="44">
        <f t="shared" si="121"/>
        <v>1716.97</v>
      </c>
      <c r="T212" s="44">
        <f t="shared" si="121"/>
        <v>1716.97</v>
      </c>
      <c r="U212" s="44">
        <f t="shared" si="121"/>
        <v>1716.97</v>
      </c>
      <c r="V212" s="44">
        <f t="shared" si="121"/>
        <v>1716.97</v>
      </c>
      <c r="W212" s="44">
        <f t="shared" si="121"/>
        <v>1716.97</v>
      </c>
      <c r="X212" s="44">
        <f t="shared" si="121"/>
        <v>1716.97</v>
      </c>
      <c r="Y212" s="44">
        <f t="shared" si="121"/>
        <v>1716.97</v>
      </c>
      <c r="Z212" s="44">
        <f t="shared" si="121"/>
        <v>1716.97</v>
      </c>
      <c r="AA212" s="44">
        <f t="shared" si="121"/>
        <v>1716.97</v>
      </c>
    </row>
    <row r="213" spans="1:27" ht="12.75" customHeight="1" outlineLevel="1" x14ac:dyDescent="0.2">
      <c r="A213" s="91" t="s">
        <v>437</v>
      </c>
      <c r="B213" s="63" t="s">
        <v>83</v>
      </c>
      <c r="C213" s="43" t="s">
        <v>79</v>
      </c>
      <c r="D213" s="44">
        <v>6.14</v>
      </c>
      <c r="E213" s="44">
        <v>6.14</v>
      </c>
      <c r="F213" s="44">
        <v>6.14</v>
      </c>
      <c r="G213" s="44">
        <v>6.14</v>
      </c>
      <c r="H213" s="44">
        <v>6.14</v>
      </c>
      <c r="I213" s="44">
        <v>6.14</v>
      </c>
      <c r="J213" s="44">
        <v>6.14</v>
      </c>
      <c r="K213" s="44">
        <v>6.14</v>
      </c>
      <c r="L213" s="44">
        <v>6.14</v>
      </c>
      <c r="M213" s="44">
        <v>6.14</v>
      </c>
      <c r="N213" s="44">
        <v>6.14</v>
      </c>
      <c r="O213" s="44">
        <v>6.14</v>
      </c>
      <c r="P213" s="44">
        <v>6.14</v>
      </c>
      <c r="Q213" s="44">
        <v>6.14</v>
      </c>
      <c r="R213" s="44">
        <v>6.14</v>
      </c>
      <c r="S213" s="44">
        <v>6.14</v>
      </c>
      <c r="T213" s="44">
        <v>6.14</v>
      </c>
      <c r="U213" s="44">
        <v>6.14</v>
      </c>
      <c r="V213" s="44">
        <v>6.14</v>
      </c>
      <c r="W213" s="44">
        <v>6.14</v>
      </c>
      <c r="X213" s="44">
        <v>6.14</v>
      </c>
      <c r="Y213" s="44">
        <v>6.14</v>
      </c>
      <c r="Z213" s="44">
        <v>6.14</v>
      </c>
      <c r="AA213" s="44">
        <v>6.14</v>
      </c>
    </row>
    <row r="214" spans="1:27" ht="12.75" customHeight="1" outlineLevel="1" x14ac:dyDescent="0.2">
      <c r="A214" s="91" t="s">
        <v>438</v>
      </c>
      <c r="B214" s="63" t="s">
        <v>81</v>
      </c>
      <c r="C214" s="43" t="s">
        <v>79</v>
      </c>
      <c r="D214" s="44">
        <f>$D$11</f>
        <v>330.69</v>
      </c>
      <c r="E214" s="44">
        <f t="shared" ref="E214:AA214" si="122">$D$11</f>
        <v>330.69</v>
      </c>
      <c r="F214" s="44">
        <f t="shared" si="122"/>
        <v>330.69</v>
      </c>
      <c r="G214" s="44">
        <f t="shared" si="122"/>
        <v>330.69</v>
      </c>
      <c r="H214" s="44">
        <f t="shared" si="122"/>
        <v>330.69</v>
      </c>
      <c r="I214" s="44">
        <f t="shared" si="122"/>
        <v>330.69</v>
      </c>
      <c r="J214" s="44">
        <f t="shared" si="122"/>
        <v>330.69</v>
      </c>
      <c r="K214" s="44">
        <f t="shared" si="122"/>
        <v>330.69</v>
      </c>
      <c r="L214" s="44">
        <f t="shared" si="122"/>
        <v>330.69</v>
      </c>
      <c r="M214" s="44">
        <f t="shared" si="122"/>
        <v>330.69</v>
      </c>
      <c r="N214" s="44">
        <f t="shared" si="122"/>
        <v>330.69</v>
      </c>
      <c r="O214" s="44">
        <f t="shared" si="122"/>
        <v>330.69</v>
      </c>
      <c r="P214" s="44">
        <f t="shared" si="122"/>
        <v>330.69</v>
      </c>
      <c r="Q214" s="44">
        <f t="shared" si="122"/>
        <v>330.69</v>
      </c>
      <c r="R214" s="44">
        <f t="shared" si="122"/>
        <v>330.69</v>
      </c>
      <c r="S214" s="44">
        <f t="shared" si="122"/>
        <v>330.69</v>
      </c>
      <c r="T214" s="44">
        <f t="shared" si="122"/>
        <v>330.69</v>
      </c>
      <c r="U214" s="44">
        <f t="shared" si="122"/>
        <v>330.69</v>
      </c>
      <c r="V214" s="44">
        <f t="shared" si="122"/>
        <v>330.69</v>
      </c>
      <c r="W214" s="44">
        <f t="shared" si="122"/>
        <v>330.69</v>
      </c>
      <c r="X214" s="44">
        <f t="shared" si="122"/>
        <v>330.69</v>
      </c>
      <c r="Y214" s="44">
        <f t="shared" si="122"/>
        <v>330.69</v>
      </c>
      <c r="Z214" s="44">
        <f t="shared" si="122"/>
        <v>330.69</v>
      </c>
      <c r="AA214" s="44">
        <f t="shared" si="122"/>
        <v>330.69</v>
      </c>
    </row>
    <row r="215" spans="1:27" ht="12.75" customHeight="1" x14ac:dyDescent="0.2">
      <c r="A215" s="90" t="s">
        <v>439</v>
      </c>
      <c r="B215" s="28" t="str">
        <f>"12"&amp;"."&amp;$B$639&amp;"."&amp;$B$640</f>
        <v>12.04.2023</v>
      </c>
      <c r="C215" s="82" t="s">
        <v>76</v>
      </c>
      <c r="D215" s="83">
        <f>ROUND(((D216+D217+D219+D218)/1000),5)</f>
        <v>3.1200899999999998</v>
      </c>
      <c r="E215" s="83">
        <f>ROUND(((E216+E217+E219+E218)/1000),5)</f>
        <v>2.9151600000000002</v>
      </c>
      <c r="F215" s="83">
        <f>ROUND(((F216+F217+F219+F218)/1000),5)</f>
        <v>2.3267799999999998</v>
      </c>
      <c r="G215" s="83">
        <f t="shared" ref="G215:AA215" si="123">ROUND(((G216+G217+G219+G218)/1000),5)</f>
        <v>2.3292000000000002</v>
      </c>
      <c r="H215" s="83">
        <f t="shared" si="123"/>
        <v>2.3340900000000002</v>
      </c>
      <c r="I215" s="83">
        <f t="shared" si="123"/>
        <v>2.8168600000000001</v>
      </c>
      <c r="J215" s="83">
        <f t="shared" si="123"/>
        <v>3.1654100000000001</v>
      </c>
      <c r="K215" s="83">
        <f t="shared" si="123"/>
        <v>3.3930799999999999</v>
      </c>
      <c r="L215" s="83">
        <f t="shared" si="123"/>
        <v>3.69069</v>
      </c>
      <c r="M215" s="83">
        <f t="shared" si="123"/>
        <v>3.8573599999999999</v>
      </c>
      <c r="N215" s="83">
        <f t="shared" si="123"/>
        <v>3.8729499999999999</v>
      </c>
      <c r="O215" s="83">
        <f t="shared" si="123"/>
        <v>3.9548000000000001</v>
      </c>
      <c r="P215" s="83">
        <f t="shared" si="123"/>
        <v>3.9670999999999998</v>
      </c>
      <c r="Q215" s="83">
        <f t="shared" si="123"/>
        <v>3.9662000000000002</v>
      </c>
      <c r="R215" s="83">
        <f t="shared" si="123"/>
        <v>3.9664700000000002</v>
      </c>
      <c r="S215" s="83">
        <f t="shared" si="123"/>
        <v>3.9430299999999998</v>
      </c>
      <c r="T215" s="83">
        <f t="shared" si="123"/>
        <v>3.8821599999999998</v>
      </c>
      <c r="U215" s="83">
        <f t="shared" si="123"/>
        <v>3.8304100000000001</v>
      </c>
      <c r="V215" s="83">
        <f t="shared" si="123"/>
        <v>3.7616200000000002</v>
      </c>
      <c r="W215" s="83">
        <f t="shared" si="123"/>
        <v>3.9740000000000002</v>
      </c>
      <c r="X215" s="83">
        <f t="shared" si="123"/>
        <v>3.8772500000000001</v>
      </c>
      <c r="Y215" s="83">
        <f t="shared" si="123"/>
        <v>3.4855499999999999</v>
      </c>
      <c r="Z215" s="83">
        <f t="shared" si="123"/>
        <v>3.2940700000000001</v>
      </c>
      <c r="AA215" s="83">
        <f t="shared" si="123"/>
        <v>3.2270099999999999</v>
      </c>
    </row>
    <row r="216" spans="1:27" ht="12.75" customHeight="1" outlineLevel="1" x14ac:dyDescent="0.2">
      <c r="A216" s="91" t="s">
        <v>440</v>
      </c>
      <c r="B216" s="63" t="s">
        <v>233</v>
      </c>
      <c r="C216" s="43" t="s">
        <v>79</v>
      </c>
      <c r="D216" s="44">
        <v>1066.29</v>
      </c>
      <c r="E216" s="44">
        <v>861.36</v>
      </c>
      <c r="F216" s="44">
        <v>272.98</v>
      </c>
      <c r="G216" s="44">
        <v>275.39999999999998</v>
      </c>
      <c r="H216" s="44">
        <v>280.29000000000002</v>
      </c>
      <c r="I216" s="44">
        <v>763.06</v>
      </c>
      <c r="J216" s="44">
        <v>1111.6099999999999</v>
      </c>
      <c r="K216" s="44">
        <v>1339.28</v>
      </c>
      <c r="L216" s="44">
        <v>1636.89</v>
      </c>
      <c r="M216" s="44">
        <v>1803.56</v>
      </c>
      <c r="N216" s="44">
        <v>1819.15</v>
      </c>
      <c r="O216" s="44">
        <v>1901</v>
      </c>
      <c r="P216" s="44">
        <v>1913.3</v>
      </c>
      <c r="Q216" s="44">
        <v>1912.4</v>
      </c>
      <c r="R216" s="44">
        <v>1912.67</v>
      </c>
      <c r="S216" s="44">
        <v>1889.23</v>
      </c>
      <c r="T216" s="44">
        <v>1828.36</v>
      </c>
      <c r="U216" s="44">
        <v>1776.61</v>
      </c>
      <c r="V216" s="44">
        <v>1707.82</v>
      </c>
      <c r="W216" s="44">
        <v>1920.2</v>
      </c>
      <c r="X216" s="44">
        <v>1823.45</v>
      </c>
      <c r="Y216" s="44">
        <v>1431.75</v>
      </c>
      <c r="Z216" s="44">
        <v>1240.27</v>
      </c>
      <c r="AA216" s="44">
        <v>1173.21</v>
      </c>
    </row>
    <row r="217" spans="1:27" ht="12.75" customHeight="1" outlineLevel="1" x14ac:dyDescent="0.2">
      <c r="A217" s="91" t="s">
        <v>441</v>
      </c>
      <c r="B217" s="63" t="s">
        <v>90</v>
      </c>
      <c r="C217" s="43" t="s">
        <v>79</v>
      </c>
      <c r="D217" s="44">
        <f>$D$162</f>
        <v>1716.97</v>
      </c>
      <c r="E217" s="44">
        <f>$D$162</f>
        <v>1716.97</v>
      </c>
      <c r="F217" s="44">
        <f t="shared" ref="F217:AA217" si="124">$D$162</f>
        <v>1716.97</v>
      </c>
      <c r="G217" s="44">
        <f t="shared" si="124"/>
        <v>1716.97</v>
      </c>
      <c r="H217" s="44">
        <f t="shared" si="124"/>
        <v>1716.97</v>
      </c>
      <c r="I217" s="44">
        <f t="shared" si="124"/>
        <v>1716.97</v>
      </c>
      <c r="J217" s="44">
        <f t="shared" si="124"/>
        <v>1716.97</v>
      </c>
      <c r="K217" s="44">
        <f t="shared" si="124"/>
        <v>1716.97</v>
      </c>
      <c r="L217" s="44">
        <f t="shared" si="124"/>
        <v>1716.97</v>
      </c>
      <c r="M217" s="44">
        <f t="shared" si="124"/>
        <v>1716.97</v>
      </c>
      <c r="N217" s="44">
        <f t="shared" si="124"/>
        <v>1716.97</v>
      </c>
      <c r="O217" s="44">
        <f t="shared" si="124"/>
        <v>1716.97</v>
      </c>
      <c r="P217" s="44">
        <f t="shared" si="124"/>
        <v>1716.97</v>
      </c>
      <c r="Q217" s="44">
        <f t="shared" si="124"/>
        <v>1716.97</v>
      </c>
      <c r="R217" s="44">
        <f t="shared" si="124"/>
        <v>1716.97</v>
      </c>
      <c r="S217" s="44">
        <f t="shared" si="124"/>
        <v>1716.97</v>
      </c>
      <c r="T217" s="44">
        <f t="shared" si="124"/>
        <v>1716.97</v>
      </c>
      <c r="U217" s="44">
        <f t="shared" si="124"/>
        <v>1716.97</v>
      </c>
      <c r="V217" s="44">
        <f t="shared" si="124"/>
        <v>1716.97</v>
      </c>
      <c r="W217" s="44">
        <f t="shared" si="124"/>
        <v>1716.97</v>
      </c>
      <c r="X217" s="44">
        <f t="shared" si="124"/>
        <v>1716.97</v>
      </c>
      <c r="Y217" s="44">
        <f t="shared" si="124"/>
        <v>1716.97</v>
      </c>
      <c r="Z217" s="44">
        <f t="shared" si="124"/>
        <v>1716.97</v>
      </c>
      <c r="AA217" s="44">
        <f t="shared" si="124"/>
        <v>1716.97</v>
      </c>
    </row>
    <row r="218" spans="1:27" ht="12.75" customHeight="1" outlineLevel="1" x14ac:dyDescent="0.2">
      <c r="A218" s="91" t="s">
        <v>442</v>
      </c>
      <c r="B218" s="63" t="s">
        <v>83</v>
      </c>
      <c r="C218" s="43" t="s">
        <v>79</v>
      </c>
      <c r="D218" s="44">
        <v>6.14</v>
      </c>
      <c r="E218" s="44">
        <v>6.14</v>
      </c>
      <c r="F218" s="44">
        <v>6.14</v>
      </c>
      <c r="G218" s="44">
        <v>6.14</v>
      </c>
      <c r="H218" s="44">
        <v>6.14</v>
      </c>
      <c r="I218" s="44">
        <v>6.14</v>
      </c>
      <c r="J218" s="44">
        <v>6.14</v>
      </c>
      <c r="K218" s="44">
        <v>6.14</v>
      </c>
      <c r="L218" s="44">
        <v>6.14</v>
      </c>
      <c r="M218" s="44">
        <v>6.14</v>
      </c>
      <c r="N218" s="44">
        <v>6.14</v>
      </c>
      <c r="O218" s="44">
        <v>6.14</v>
      </c>
      <c r="P218" s="44">
        <v>6.14</v>
      </c>
      <c r="Q218" s="44">
        <v>6.14</v>
      </c>
      <c r="R218" s="44">
        <v>6.14</v>
      </c>
      <c r="S218" s="44">
        <v>6.14</v>
      </c>
      <c r="T218" s="44">
        <v>6.14</v>
      </c>
      <c r="U218" s="44">
        <v>6.14</v>
      </c>
      <c r="V218" s="44">
        <v>6.14</v>
      </c>
      <c r="W218" s="44">
        <v>6.14</v>
      </c>
      <c r="X218" s="44">
        <v>6.14</v>
      </c>
      <c r="Y218" s="44">
        <v>6.14</v>
      </c>
      <c r="Z218" s="44">
        <v>6.14</v>
      </c>
      <c r="AA218" s="44">
        <v>6.14</v>
      </c>
    </row>
    <row r="219" spans="1:27" ht="12.75" customHeight="1" outlineLevel="1" x14ac:dyDescent="0.2">
      <c r="A219" s="91" t="s">
        <v>443</v>
      </c>
      <c r="B219" s="63" t="s">
        <v>81</v>
      </c>
      <c r="C219" s="43" t="s">
        <v>79</v>
      </c>
      <c r="D219" s="44">
        <f>$D$11</f>
        <v>330.69</v>
      </c>
      <c r="E219" s="44">
        <f t="shared" ref="E219:AA219" si="125">$D$11</f>
        <v>330.69</v>
      </c>
      <c r="F219" s="44">
        <f t="shared" si="125"/>
        <v>330.69</v>
      </c>
      <c r="G219" s="44">
        <f t="shared" si="125"/>
        <v>330.69</v>
      </c>
      <c r="H219" s="44">
        <f t="shared" si="125"/>
        <v>330.69</v>
      </c>
      <c r="I219" s="44">
        <f t="shared" si="125"/>
        <v>330.69</v>
      </c>
      <c r="J219" s="44">
        <f t="shared" si="125"/>
        <v>330.69</v>
      </c>
      <c r="K219" s="44">
        <f t="shared" si="125"/>
        <v>330.69</v>
      </c>
      <c r="L219" s="44">
        <f t="shared" si="125"/>
        <v>330.69</v>
      </c>
      <c r="M219" s="44">
        <f t="shared" si="125"/>
        <v>330.69</v>
      </c>
      <c r="N219" s="44">
        <f t="shared" si="125"/>
        <v>330.69</v>
      </c>
      <c r="O219" s="44">
        <f t="shared" si="125"/>
        <v>330.69</v>
      </c>
      <c r="P219" s="44">
        <f t="shared" si="125"/>
        <v>330.69</v>
      </c>
      <c r="Q219" s="44">
        <f t="shared" si="125"/>
        <v>330.69</v>
      </c>
      <c r="R219" s="44">
        <f t="shared" si="125"/>
        <v>330.69</v>
      </c>
      <c r="S219" s="44">
        <f t="shared" si="125"/>
        <v>330.69</v>
      </c>
      <c r="T219" s="44">
        <f t="shared" si="125"/>
        <v>330.69</v>
      </c>
      <c r="U219" s="44">
        <f t="shared" si="125"/>
        <v>330.69</v>
      </c>
      <c r="V219" s="44">
        <f t="shared" si="125"/>
        <v>330.69</v>
      </c>
      <c r="W219" s="44">
        <f t="shared" si="125"/>
        <v>330.69</v>
      </c>
      <c r="X219" s="44">
        <f t="shared" si="125"/>
        <v>330.69</v>
      </c>
      <c r="Y219" s="44">
        <f t="shared" si="125"/>
        <v>330.69</v>
      </c>
      <c r="Z219" s="44">
        <f t="shared" si="125"/>
        <v>330.69</v>
      </c>
      <c r="AA219" s="44">
        <f t="shared" si="125"/>
        <v>330.69</v>
      </c>
    </row>
    <row r="220" spans="1:27" ht="12.75" customHeight="1" x14ac:dyDescent="0.2">
      <c r="A220" s="90" t="s">
        <v>444</v>
      </c>
      <c r="B220" s="28" t="str">
        <f>"13"&amp;"."&amp;$B$639&amp;"."&amp;$B$640</f>
        <v>13.04.2023</v>
      </c>
      <c r="C220" s="82" t="s">
        <v>76</v>
      </c>
      <c r="D220" s="83">
        <f>ROUND(((D221+D222+D224+D223)/1000),5)</f>
        <v>3.1898200000000001</v>
      </c>
      <c r="E220" s="83">
        <f>ROUND(((E221+E222+E224+E223)/1000),5)</f>
        <v>3.1438000000000001</v>
      </c>
      <c r="F220" s="83">
        <f>ROUND(((F221+F222+F224+F223)/1000),5)</f>
        <v>3.1131600000000001</v>
      </c>
      <c r="G220" s="83">
        <f t="shared" ref="G220:AA220" si="126">ROUND(((G221+G222+G224+G223)/1000),5)</f>
        <v>3.1121099999999999</v>
      </c>
      <c r="H220" s="83">
        <f t="shared" si="126"/>
        <v>3.1135799999999998</v>
      </c>
      <c r="I220" s="83">
        <f t="shared" si="126"/>
        <v>3.1215999999999999</v>
      </c>
      <c r="J220" s="83">
        <f t="shared" si="126"/>
        <v>3.2917900000000002</v>
      </c>
      <c r="K220" s="83">
        <f t="shared" si="126"/>
        <v>3.6443500000000002</v>
      </c>
      <c r="L220" s="83">
        <f t="shared" si="126"/>
        <v>3.8178299999999998</v>
      </c>
      <c r="M220" s="83">
        <f t="shared" si="126"/>
        <v>3.8128899999999999</v>
      </c>
      <c r="N220" s="83">
        <f t="shared" si="126"/>
        <v>3.9544100000000002</v>
      </c>
      <c r="O220" s="83">
        <f t="shared" si="126"/>
        <v>4.0171599999999996</v>
      </c>
      <c r="P220" s="83">
        <f t="shared" si="126"/>
        <v>3.9670200000000002</v>
      </c>
      <c r="Q220" s="83">
        <f t="shared" si="126"/>
        <v>4.0169300000000003</v>
      </c>
      <c r="R220" s="83">
        <f t="shared" si="126"/>
        <v>4.0147700000000004</v>
      </c>
      <c r="S220" s="83">
        <f t="shared" si="126"/>
        <v>4.0064599999999997</v>
      </c>
      <c r="T220" s="83">
        <f t="shared" si="126"/>
        <v>3.9626399999999999</v>
      </c>
      <c r="U220" s="83">
        <f t="shared" si="126"/>
        <v>3.8084199999999999</v>
      </c>
      <c r="V220" s="83">
        <f t="shared" si="126"/>
        <v>3.7900499999999999</v>
      </c>
      <c r="W220" s="83">
        <f t="shared" si="126"/>
        <v>3.8498100000000002</v>
      </c>
      <c r="X220" s="83">
        <f t="shared" si="126"/>
        <v>3.95472</v>
      </c>
      <c r="Y220" s="83">
        <f t="shared" si="126"/>
        <v>3.8091599999999999</v>
      </c>
      <c r="Z220" s="83">
        <f t="shared" si="126"/>
        <v>3.2641</v>
      </c>
      <c r="AA220" s="83">
        <f t="shared" si="126"/>
        <v>3.1368800000000001</v>
      </c>
    </row>
    <row r="221" spans="1:27" ht="12.75" customHeight="1" outlineLevel="1" x14ac:dyDescent="0.2">
      <c r="A221" s="91" t="s">
        <v>445</v>
      </c>
      <c r="B221" s="63" t="s">
        <v>233</v>
      </c>
      <c r="C221" s="43" t="s">
        <v>79</v>
      </c>
      <c r="D221" s="44">
        <v>1136.02</v>
      </c>
      <c r="E221" s="44">
        <v>1090</v>
      </c>
      <c r="F221" s="44">
        <v>1059.3599999999999</v>
      </c>
      <c r="G221" s="44">
        <v>1058.31</v>
      </c>
      <c r="H221" s="44">
        <v>1059.78</v>
      </c>
      <c r="I221" s="44">
        <v>1067.8</v>
      </c>
      <c r="J221" s="44">
        <v>1237.99</v>
      </c>
      <c r="K221" s="44">
        <v>1590.55</v>
      </c>
      <c r="L221" s="44">
        <v>1764.03</v>
      </c>
      <c r="M221" s="44">
        <v>1759.09</v>
      </c>
      <c r="N221" s="44">
        <v>1900.61</v>
      </c>
      <c r="O221" s="44">
        <v>1963.36</v>
      </c>
      <c r="P221" s="44">
        <v>1913.22</v>
      </c>
      <c r="Q221" s="44">
        <v>1963.13</v>
      </c>
      <c r="R221" s="44">
        <v>1960.97</v>
      </c>
      <c r="S221" s="44">
        <v>1952.66</v>
      </c>
      <c r="T221" s="44">
        <v>1908.84</v>
      </c>
      <c r="U221" s="44">
        <v>1754.62</v>
      </c>
      <c r="V221" s="44">
        <v>1736.25</v>
      </c>
      <c r="W221" s="44">
        <v>1796.01</v>
      </c>
      <c r="X221" s="44">
        <v>1900.92</v>
      </c>
      <c r="Y221" s="44">
        <v>1755.36</v>
      </c>
      <c r="Z221" s="44">
        <v>1210.3</v>
      </c>
      <c r="AA221" s="44">
        <v>1083.08</v>
      </c>
    </row>
    <row r="222" spans="1:27" ht="12.75" customHeight="1" outlineLevel="1" x14ac:dyDescent="0.2">
      <c r="A222" s="91" t="s">
        <v>446</v>
      </c>
      <c r="B222" s="63" t="s">
        <v>90</v>
      </c>
      <c r="C222" s="43" t="s">
        <v>79</v>
      </c>
      <c r="D222" s="44">
        <f>$D$162</f>
        <v>1716.97</v>
      </c>
      <c r="E222" s="44">
        <f>$D$162</f>
        <v>1716.97</v>
      </c>
      <c r="F222" s="44">
        <f t="shared" ref="F222:AA222" si="127">$D$162</f>
        <v>1716.97</v>
      </c>
      <c r="G222" s="44">
        <f t="shared" si="127"/>
        <v>1716.97</v>
      </c>
      <c r="H222" s="44">
        <f t="shared" si="127"/>
        <v>1716.97</v>
      </c>
      <c r="I222" s="44">
        <f t="shared" si="127"/>
        <v>1716.97</v>
      </c>
      <c r="J222" s="44">
        <f t="shared" si="127"/>
        <v>1716.97</v>
      </c>
      <c r="K222" s="44">
        <f t="shared" si="127"/>
        <v>1716.97</v>
      </c>
      <c r="L222" s="44">
        <f t="shared" si="127"/>
        <v>1716.97</v>
      </c>
      <c r="M222" s="44">
        <f t="shared" si="127"/>
        <v>1716.97</v>
      </c>
      <c r="N222" s="44">
        <f t="shared" si="127"/>
        <v>1716.97</v>
      </c>
      <c r="O222" s="44">
        <f t="shared" si="127"/>
        <v>1716.97</v>
      </c>
      <c r="P222" s="44">
        <f t="shared" si="127"/>
        <v>1716.97</v>
      </c>
      <c r="Q222" s="44">
        <f t="shared" si="127"/>
        <v>1716.97</v>
      </c>
      <c r="R222" s="44">
        <f t="shared" si="127"/>
        <v>1716.97</v>
      </c>
      <c r="S222" s="44">
        <f t="shared" si="127"/>
        <v>1716.97</v>
      </c>
      <c r="T222" s="44">
        <f t="shared" si="127"/>
        <v>1716.97</v>
      </c>
      <c r="U222" s="44">
        <f t="shared" si="127"/>
        <v>1716.97</v>
      </c>
      <c r="V222" s="44">
        <f t="shared" si="127"/>
        <v>1716.97</v>
      </c>
      <c r="W222" s="44">
        <f t="shared" si="127"/>
        <v>1716.97</v>
      </c>
      <c r="X222" s="44">
        <f t="shared" si="127"/>
        <v>1716.97</v>
      </c>
      <c r="Y222" s="44">
        <f t="shared" si="127"/>
        <v>1716.97</v>
      </c>
      <c r="Z222" s="44">
        <f t="shared" si="127"/>
        <v>1716.97</v>
      </c>
      <c r="AA222" s="44">
        <f t="shared" si="127"/>
        <v>1716.97</v>
      </c>
    </row>
    <row r="223" spans="1:27" ht="12.75" customHeight="1" outlineLevel="1" x14ac:dyDescent="0.2">
      <c r="A223" s="91" t="s">
        <v>447</v>
      </c>
      <c r="B223" s="63" t="s">
        <v>83</v>
      </c>
      <c r="C223" s="43" t="s">
        <v>79</v>
      </c>
      <c r="D223" s="44">
        <v>6.14</v>
      </c>
      <c r="E223" s="44">
        <v>6.14</v>
      </c>
      <c r="F223" s="44">
        <v>6.14</v>
      </c>
      <c r="G223" s="44">
        <v>6.14</v>
      </c>
      <c r="H223" s="44">
        <v>6.14</v>
      </c>
      <c r="I223" s="44">
        <v>6.14</v>
      </c>
      <c r="J223" s="44">
        <v>6.14</v>
      </c>
      <c r="K223" s="44">
        <v>6.14</v>
      </c>
      <c r="L223" s="44">
        <v>6.14</v>
      </c>
      <c r="M223" s="44">
        <v>6.14</v>
      </c>
      <c r="N223" s="44">
        <v>6.14</v>
      </c>
      <c r="O223" s="44">
        <v>6.14</v>
      </c>
      <c r="P223" s="44">
        <v>6.14</v>
      </c>
      <c r="Q223" s="44">
        <v>6.14</v>
      </c>
      <c r="R223" s="44">
        <v>6.14</v>
      </c>
      <c r="S223" s="44">
        <v>6.14</v>
      </c>
      <c r="T223" s="44">
        <v>6.14</v>
      </c>
      <c r="U223" s="44">
        <v>6.14</v>
      </c>
      <c r="V223" s="44">
        <v>6.14</v>
      </c>
      <c r="W223" s="44">
        <v>6.14</v>
      </c>
      <c r="X223" s="44">
        <v>6.14</v>
      </c>
      <c r="Y223" s="44">
        <v>6.14</v>
      </c>
      <c r="Z223" s="44">
        <v>6.14</v>
      </c>
      <c r="AA223" s="44">
        <v>6.14</v>
      </c>
    </row>
    <row r="224" spans="1:27" ht="12.75" customHeight="1" outlineLevel="1" x14ac:dyDescent="0.2">
      <c r="A224" s="91" t="s">
        <v>448</v>
      </c>
      <c r="B224" s="63" t="s">
        <v>81</v>
      </c>
      <c r="C224" s="43" t="s">
        <v>79</v>
      </c>
      <c r="D224" s="44">
        <f>$D$11</f>
        <v>330.69</v>
      </c>
      <c r="E224" s="44">
        <f t="shared" ref="E224:AA224" si="128">$D$11</f>
        <v>330.69</v>
      </c>
      <c r="F224" s="44">
        <f t="shared" si="128"/>
        <v>330.69</v>
      </c>
      <c r="G224" s="44">
        <f t="shared" si="128"/>
        <v>330.69</v>
      </c>
      <c r="H224" s="44">
        <f t="shared" si="128"/>
        <v>330.69</v>
      </c>
      <c r="I224" s="44">
        <f t="shared" si="128"/>
        <v>330.69</v>
      </c>
      <c r="J224" s="44">
        <f t="shared" si="128"/>
        <v>330.69</v>
      </c>
      <c r="K224" s="44">
        <f t="shared" si="128"/>
        <v>330.69</v>
      </c>
      <c r="L224" s="44">
        <f t="shared" si="128"/>
        <v>330.69</v>
      </c>
      <c r="M224" s="44">
        <f t="shared" si="128"/>
        <v>330.69</v>
      </c>
      <c r="N224" s="44">
        <f t="shared" si="128"/>
        <v>330.69</v>
      </c>
      <c r="O224" s="44">
        <f t="shared" si="128"/>
        <v>330.69</v>
      </c>
      <c r="P224" s="44">
        <f t="shared" si="128"/>
        <v>330.69</v>
      </c>
      <c r="Q224" s="44">
        <f t="shared" si="128"/>
        <v>330.69</v>
      </c>
      <c r="R224" s="44">
        <f t="shared" si="128"/>
        <v>330.69</v>
      </c>
      <c r="S224" s="44">
        <f t="shared" si="128"/>
        <v>330.69</v>
      </c>
      <c r="T224" s="44">
        <f t="shared" si="128"/>
        <v>330.69</v>
      </c>
      <c r="U224" s="44">
        <f t="shared" si="128"/>
        <v>330.69</v>
      </c>
      <c r="V224" s="44">
        <f t="shared" si="128"/>
        <v>330.69</v>
      </c>
      <c r="W224" s="44">
        <f t="shared" si="128"/>
        <v>330.69</v>
      </c>
      <c r="X224" s="44">
        <f t="shared" si="128"/>
        <v>330.69</v>
      </c>
      <c r="Y224" s="44">
        <f t="shared" si="128"/>
        <v>330.69</v>
      </c>
      <c r="Z224" s="44">
        <f t="shared" si="128"/>
        <v>330.69</v>
      </c>
      <c r="AA224" s="44">
        <f t="shared" si="128"/>
        <v>330.69</v>
      </c>
    </row>
    <row r="225" spans="1:27" ht="12.75" customHeight="1" x14ac:dyDescent="0.2">
      <c r="A225" s="90" t="s">
        <v>449</v>
      </c>
      <c r="B225" s="28" t="str">
        <f>"14"&amp;"."&amp;$B$639&amp;"."&amp;$B$640</f>
        <v>14.04.2023</v>
      </c>
      <c r="C225" s="82" t="s">
        <v>76</v>
      </c>
      <c r="D225" s="83">
        <f>ROUND(((D226+D227+D229+D228)/1000),5)</f>
        <v>3.1370399999999998</v>
      </c>
      <c r="E225" s="83">
        <f>ROUND(((E226+E227+E229+E228)/1000),5)</f>
        <v>2.9837600000000002</v>
      </c>
      <c r="F225" s="83">
        <f>ROUND(((F226+F227+F229+F228)/1000),5)</f>
        <v>2.9170400000000001</v>
      </c>
      <c r="G225" s="83">
        <f t="shared" ref="G225:AA225" si="129">ROUND(((G226+G227+G229+G228)/1000),5)</f>
        <v>2.91703</v>
      </c>
      <c r="H225" s="83">
        <f t="shared" si="129"/>
        <v>2.9858899999999999</v>
      </c>
      <c r="I225" s="83">
        <f t="shared" si="129"/>
        <v>3.0832600000000001</v>
      </c>
      <c r="J225" s="83">
        <f t="shared" si="129"/>
        <v>3.2936899999999998</v>
      </c>
      <c r="K225" s="83">
        <f t="shared" si="129"/>
        <v>3.4778500000000001</v>
      </c>
      <c r="L225" s="83">
        <f t="shared" si="129"/>
        <v>3.7075</v>
      </c>
      <c r="M225" s="83">
        <f t="shared" si="129"/>
        <v>3.7517</v>
      </c>
      <c r="N225" s="83">
        <f t="shared" si="129"/>
        <v>3.72763</v>
      </c>
      <c r="O225" s="83">
        <f t="shared" si="129"/>
        <v>3.7790499999999998</v>
      </c>
      <c r="P225" s="83">
        <f t="shared" si="129"/>
        <v>3.7366299999999999</v>
      </c>
      <c r="Q225" s="83">
        <f t="shared" si="129"/>
        <v>3.7395800000000001</v>
      </c>
      <c r="R225" s="83">
        <f t="shared" si="129"/>
        <v>3.7273700000000001</v>
      </c>
      <c r="S225" s="83">
        <f t="shared" si="129"/>
        <v>3.7189199999999998</v>
      </c>
      <c r="T225" s="83">
        <f t="shared" si="129"/>
        <v>3.7084899999999998</v>
      </c>
      <c r="U225" s="83">
        <f t="shared" si="129"/>
        <v>3.6662400000000002</v>
      </c>
      <c r="V225" s="83">
        <f t="shared" si="129"/>
        <v>3.6613199999999999</v>
      </c>
      <c r="W225" s="83">
        <f t="shared" si="129"/>
        <v>3.7153200000000002</v>
      </c>
      <c r="X225" s="83">
        <f t="shared" si="129"/>
        <v>3.7290199999999998</v>
      </c>
      <c r="Y225" s="83">
        <f t="shared" si="129"/>
        <v>3.72411</v>
      </c>
      <c r="Z225" s="83">
        <f t="shared" si="129"/>
        <v>3.4317799999999998</v>
      </c>
      <c r="AA225" s="83">
        <f t="shared" si="129"/>
        <v>3.2246800000000002</v>
      </c>
    </row>
    <row r="226" spans="1:27" ht="12.75" customHeight="1" outlineLevel="1" x14ac:dyDescent="0.2">
      <c r="A226" s="91" t="s">
        <v>450</v>
      </c>
      <c r="B226" s="63" t="s">
        <v>233</v>
      </c>
      <c r="C226" s="43" t="s">
        <v>79</v>
      </c>
      <c r="D226" s="44">
        <v>1083.24</v>
      </c>
      <c r="E226" s="44">
        <v>929.96</v>
      </c>
      <c r="F226" s="44">
        <v>863.24</v>
      </c>
      <c r="G226" s="44">
        <v>863.23</v>
      </c>
      <c r="H226" s="44">
        <v>932.09</v>
      </c>
      <c r="I226" s="44">
        <v>1029.46</v>
      </c>
      <c r="J226" s="44">
        <v>1239.8900000000001</v>
      </c>
      <c r="K226" s="44">
        <v>1424.05</v>
      </c>
      <c r="L226" s="44">
        <v>1653.7</v>
      </c>
      <c r="M226" s="44">
        <v>1697.9</v>
      </c>
      <c r="N226" s="44">
        <v>1673.83</v>
      </c>
      <c r="O226" s="44">
        <v>1725.25</v>
      </c>
      <c r="P226" s="44">
        <v>1682.83</v>
      </c>
      <c r="Q226" s="44">
        <v>1685.78</v>
      </c>
      <c r="R226" s="44">
        <v>1673.57</v>
      </c>
      <c r="S226" s="44">
        <v>1665.12</v>
      </c>
      <c r="T226" s="44">
        <v>1654.69</v>
      </c>
      <c r="U226" s="44">
        <v>1612.44</v>
      </c>
      <c r="V226" s="44">
        <v>1607.52</v>
      </c>
      <c r="W226" s="44">
        <v>1661.52</v>
      </c>
      <c r="X226" s="44">
        <v>1675.22</v>
      </c>
      <c r="Y226" s="44">
        <v>1670.31</v>
      </c>
      <c r="Z226" s="44">
        <v>1377.98</v>
      </c>
      <c r="AA226" s="44">
        <v>1170.8800000000001</v>
      </c>
    </row>
    <row r="227" spans="1:27" ht="12.75" customHeight="1" outlineLevel="1" x14ac:dyDescent="0.2">
      <c r="A227" s="91" t="s">
        <v>451</v>
      </c>
      <c r="B227" s="63" t="s">
        <v>90</v>
      </c>
      <c r="C227" s="43" t="s">
        <v>79</v>
      </c>
      <c r="D227" s="44">
        <f>$D$162</f>
        <v>1716.97</v>
      </c>
      <c r="E227" s="44">
        <f>$D$162</f>
        <v>1716.97</v>
      </c>
      <c r="F227" s="44">
        <f t="shared" ref="F227:AA227" si="130">$D$162</f>
        <v>1716.97</v>
      </c>
      <c r="G227" s="44">
        <f t="shared" si="130"/>
        <v>1716.97</v>
      </c>
      <c r="H227" s="44">
        <f t="shared" si="130"/>
        <v>1716.97</v>
      </c>
      <c r="I227" s="44">
        <f t="shared" si="130"/>
        <v>1716.97</v>
      </c>
      <c r="J227" s="44">
        <f t="shared" si="130"/>
        <v>1716.97</v>
      </c>
      <c r="K227" s="44">
        <f t="shared" si="130"/>
        <v>1716.97</v>
      </c>
      <c r="L227" s="44">
        <f t="shared" si="130"/>
        <v>1716.97</v>
      </c>
      <c r="M227" s="44">
        <f t="shared" si="130"/>
        <v>1716.97</v>
      </c>
      <c r="N227" s="44">
        <f t="shared" si="130"/>
        <v>1716.97</v>
      </c>
      <c r="O227" s="44">
        <f t="shared" si="130"/>
        <v>1716.97</v>
      </c>
      <c r="P227" s="44">
        <f t="shared" si="130"/>
        <v>1716.97</v>
      </c>
      <c r="Q227" s="44">
        <f t="shared" si="130"/>
        <v>1716.97</v>
      </c>
      <c r="R227" s="44">
        <f t="shared" si="130"/>
        <v>1716.97</v>
      </c>
      <c r="S227" s="44">
        <f t="shared" si="130"/>
        <v>1716.97</v>
      </c>
      <c r="T227" s="44">
        <f t="shared" si="130"/>
        <v>1716.97</v>
      </c>
      <c r="U227" s="44">
        <f t="shared" si="130"/>
        <v>1716.97</v>
      </c>
      <c r="V227" s="44">
        <f t="shared" si="130"/>
        <v>1716.97</v>
      </c>
      <c r="W227" s="44">
        <f t="shared" si="130"/>
        <v>1716.97</v>
      </c>
      <c r="X227" s="44">
        <f t="shared" si="130"/>
        <v>1716.97</v>
      </c>
      <c r="Y227" s="44">
        <f t="shared" si="130"/>
        <v>1716.97</v>
      </c>
      <c r="Z227" s="44">
        <f t="shared" si="130"/>
        <v>1716.97</v>
      </c>
      <c r="AA227" s="44">
        <f t="shared" si="130"/>
        <v>1716.97</v>
      </c>
    </row>
    <row r="228" spans="1:27" ht="12.75" customHeight="1" outlineLevel="1" x14ac:dyDescent="0.2">
      <c r="A228" s="91" t="s">
        <v>452</v>
      </c>
      <c r="B228" s="63" t="s">
        <v>83</v>
      </c>
      <c r="C228" s="43" t="s">
        <v>79</v>
      </c>
      <c r="D228" s="44">
        <v>6.14</v>
      </c>
      <c r="E228" s="44">
        <v>6.14</v>
      </c>
      <c r="F228" s="44">
        <v>6.14</v>
      </c>
      <c r="G228" s="44">
        <v>6.14</v>
      </c>
      <c r="H228" s="44">
        <v>6.14</v>
      </c>
      <c r="I228" s="44">
        <v>6.14</v>
      </c>
      <c r="J228" s="44">
        <v>6.14</v>
      </c>
      <c r="K228" s="44">
        <v>6.14</v>
      </c>
      <c r="L228" s="44">
        <v>6.14</v>
      </c>
      <c r="M228" s="44">
        <v>6.14</v>
      </c>
      <c r="N228" s="44">
        <v>6.14</v>
      </c>
      <c r="O228" s="44">
        <v>6.14</v>
      </c>
      <c r="P228" s="44">
        <v>6.14</v>
      </c>
      <c r="Q228" s="44">
        <v>6.14</v>
      </c>
      <c r="R228" s="44">
        <v>6.14</v>
      </c>
      <c r="S228" s="44">
        <v>6.14</v>
      </c>
      <c r="T228" s="44">
        <v>6.14</v>
      </c>
      <c r="U228" s="44">
        <v>6.14</v>
      </c>
      <c r="V228" s="44">
        <v>6.14</v>
      </c>
      <c r="W228" s="44">
        <v>6.14</v>
      </c>
      <c r="X228" s="44">
        <v>6.14</v>
      </c>
      <c r="Y228" s="44">
        <v>6.14</v>
      </c>
      <c r="Z228" s="44">
        <v>6.14</v>
      </c>
      <c r="AA228" s="44">
        <v>6.14</v>
      </c>
    </row>
    <row r="229" spans="1:27" ht="12.75" customHeight="1" outlineLevel="1" x14ac:dyDescent="0.2">
      <c r="A229" s="91" t="s">
        <v>453</v>
      </c>
      <c r="B229" s="63" t="s">
        <v>81</v>
      </c>
      <c r="C229" s="43" t="s">
        <v>79</v>
      </c>
      <c r="D229" s="44">
        <f>$D$11</f>
        <v>330.69</v>
      </c>
      <c r="E229" s="44">
        <f t="shared" ref="E229:AA229" si="131">$D$11</f>
        <v>330.69</v>
      </c>
      <c r="F229" s="44">
        <f t="shared" si="131"/>
        <v>330.69</v>
      </c>
      <c r="G229" s="44">
        <f t="shared" si="131"/>
        <v>330.69</v>
      </c>
      <c r="H229" s="44">
        <f t="shared" si="131"/>
        <v>330.69</v>
      </c>
      <c r="I229" s="44">
        <f t="shared" si="131"/>
        <v>330.69</v>
      </c>
      <c r="J229" s="44">
        <f t="shared" si="131"/>
        <v>330.69</v>
      </c>
      <c r="K229" s="44">
        <f t="shared" si="131"/>
        <v>330.69</v>
      </c>
      <c r="L229" s="44">
        <f t="shared" si="131"/>
        <v>330.69</v>
      </c>
      <c r="M229" s="44">
        <f t="shared" si="131"/>
        <v>330.69</v>
      </c>
      <c r="N229" s="44">
        <f t="shared" si="131"/>
        <v>330.69</v>
      </c>
      <c r="O229" s="44">
        <f t="shared" si="131"/>
        <v>330.69</v>
      </c>
      <c r="P229" s="44">
        <f t="shared" si="131"/>
        <v>330.69</v>
      </c>
      <c r="Q229" s="44">
        <f t="shared" si="131"/>
        <v>330.69</v>
      </c>
      <c r="R229" s="44">
        <f t="shared" si="131"/>
        <v>330.69</v>
      </c>
      <c r="S229" s="44">
        <f t="shared" si="131"/>
        <v>330.69</v>
      </c>
      <c r="T229" s="44">
        <f t="shared" si="131"/>
        <v>330.69</v>
      </c>
      <c r="U229" s="44">
        <f t="shared" si="131"/>
        <v>330.69</v>
      </c>
      <c r="V229" s="44">
        <f t="shared" si="131"/>
        <v>330.69</v>
      </c>
      <c r="W229" s="44">
        <f t="shared" si="131"/>
        <v>330.69</v>
      </c>
      <c r="X229" s="44">
        <f t="shared" si="131"/>
        <v>330.69</v>
      </c>
      <c r="Y229" s="44">
        <f t="shared" si="131"/>
        <v>330.69</v>
      </c>
      <c r="Z229" s="44">
        <f t="shared" si="131"/>
        <v>330.69</v>
      </c>
      <c r="AA229" s="44">
        <f t="shared" si="131"/>
        <v>330.69</v>
      </c>
    </row>
    <row r="230" spans="1:27" ht="12.75" customHeight="1" x14ac:dyDescent="0.2">
      <c r="A230" s="90" t="s">
        <v>454</v>
      </c>
      <c r="B230" s="28" t="str">
        <f>"15"&amp;"."&amp;$B$639&amp;"."&amp;$B$640</f>
        <v>15.04.2023</v>
      </c>
      <c r="C230" s="82" t="s">
        <v>76</v>
      </c>
      <c r="D230" s="83">
        <f>ROUND(((D231+D232+D234+D233)/1000),5)</f>
        <v>3.3089400000000002</v>
      </c>
      <c r="E230" s="83">
        <f>ROUND(((E231+E232+E234+E233)/1000),5)</f>
        <v>3.1667000000000001</v>
      </c>
      <c r="F230" s="83">
        <f>ROUND(((F231+F232+F234+F233)/1000),5)</f>
        <v>3.14493</v>
      </c>
      <c r="G230" s="83">
        <f t="shared" ref="G230:AA230" si="132">ROUND(((G231+G232+G234+G233)/1000),5)</f>
        <v>3.1275200000000001</v>
      </c>
      <c r="H230" s="83">
        <f t="shared" si="132"/>
        <v>3.1535299999999999</v>
      </c>
      <c r="I230" s="83">
        <f t="shared" si="132"/>
        <v>3.15848</v>
      </c>
      <c r="J230" s="83">
        <f t="shared" si="132"/>
        <v>3.23122</v>
      </c>
      <c r="K230" s="83">
        <f t="shared" si="132"/>
        <v>3.4326500000000002</v>
      </c>
      <c r="L230" s="83">
        <f t="shared" si="132"/>
        <v>3.8689800000000001</v>
      </c>
      <c r="M230" s="83">
        <f t="shared" si="132"/>
        <v>3.95322</v>
      </c>
      <c r="N230" s="83">
        <f t="shared" si="132"/>
        <v>3.9683000000000002</v>
      </c>
      <c r="O230" s="83">
        <f t="shared" si="132"/>
        <v>4.0024600000000001</v>
      </c>
      <c r="P230" s="83">
        <f t="shared" si="132"/>
        <v>3.9723799999999998</v>
      </c>
      <c r="Q230" s="83">
        <f t="shared" si="132"/>
        <v>3.9632299999999998</v>
      </c>
      <c r="R230" s="83">
        <f t="shared" si="132"/>
        <v>3.9227799999999999</v>
      </c>
      <c r="S230" s="83">
        <f t="shared" si="132"/>
        <v>3.9029600000000002</v>
      </c>
      <c r="T230" s="83">
        <f t="shared" si="132"/>
        <v>3.8989699999999998</v>
      </c>
      <c r="U230" s="83">
        <f t="shared" si="132"/>
        <v>3.9171499999999999</v>
      </c>
      <c r="V230" s="83">
        <f t="shared" si="132"/>
        <v>3.8762699999999999</v>
      </c>
      <c r="W230" s="83">
        <f t="shared" si="132"/>
        <v>3.9668899999999998</v>
      </c>
      <c r="X230" s="83">
        <f t="shared" si="132"/>
        <v>3.9679899999999999</v>
      </c>
      <c r="Y230" s="83">
        <f t="shared" si="132"/>
        <v>3.9556</v>
      </c>
      <c r="Z230" s="83">
        <f t="shared" si="132"/>
        <v>3.7119399999999998</v>
      </c>
      <c r="AA230" s="83">
        <f t="shared" si="132"/>
        <v>3.5322399999999998</v>
      </c>
    </row>
    <row r="231" spans="1:27" ht="12.75" customHeight="1" outlineLevel="1" x14ac:dyDescent="0.2">
      <c r="A231" s="91" t="s">
        <v>455</v>
      </c>
      <c r="B231" s="63" t="s">
        <v>233</v>
      </c>
      <c r="C231" s="43" t="s">
        <v>79</v>
      </c>
      <c r="D231" s="44">
        <v>1255.1400000000001</v>
      </c>
      <c r="E231" s="44">
        <v>1112.9000000000001</v>
      </c>
      <c r="F231" s="44">
        <v>1091.1300000000001</v>
      </c>
      <c r="G231" s="44">
        <v>1073.72</v>
      </c>
      <c r="H231" s="44">
        <v>1099.73</v>
      </c>
      <c r="I231" s="44">
        <v>1104.68</v>
      </c>
      <c r="J231" s="44">
        <v>1177.42</v>
      </c>
      <c r="K231" s="44">
        <v>1378.85</v>
      </c>
      <c r="L231" s="44">
        <v>1815.18</v>
      </c>
      <c r="M231" s="44">
        <v>1899.42</v>
      </c>
      <c r="N231" s="44">
        <v>1914.5</v>
      </c>
      <c r="O231" s="44">
        <v>1948.66</v>
      </c>
      <c r="P231" s="44">
        <v>1918.58</v>
      </c>
      <c r="Q231" s="44">
        <v>1909.43</v>
      </c>
      <c r="R231" s="44">
        <v>1868.98</v>
      </c>
      <c r="S231" s="44">
        <v>1849.16</v>
      </c>
      <c r="T231" s="44">
        <v>1845.17</v>
      </c>
      <c r="U231" s="44">
        <v>1863.35</v>
      </c>
      <c r="V231" s="44">
        <v>1822.47</v>
      </c>
      <c r="W231" s="44">
        <v>1913.09</v>
      </c>
      <c r="X231" s="44">
        <v>1914.19</v>
      </c>
      <c r="Y231" s="44">
        <v>1901.8</v>
      </c>
      <c r="Z231" s="44">
        <v>1658.14</v>
      </c>
      <c r="AA231" s="44">
        <v>1478.44</v>
      </c>
    </row>
    <row r="232" spans="1:27" ht="12.75" customHeight="1" outlineLevel="1" x14ac:dyDescent="0.2">
      <c r="A232" s="91" t="s">
        <v>456</v>
      </c>
      <c r="B232" s="63" t="s">
        <v>90</v>
      </c>
      <c r="C232" s="43" t="s">
        <v>79</v>
      </c>
      <c r="D232" s="44">
        <f>$D$162</f>
        <v>1716.97</v>
      </c>
      <c r="E232" s="44">
        <f>$D$162</f>
        <v>1716.97</v>
      </c>
      <c r="F232" s="44">
        <f t="shared" ref="F232:AA232" si="133">$D$162</f>
        <v>1716.97</v>
      </c>
      <c r="G232" s="44">
        <f t="shared" si="133"/>
        <v>1716.97</v>
      </c>
      <c r="H232" s="44">
        <f t="shared" si="133"/>
        <v>1716.97</v>
      </c>
      <c r="I232" s="44">
        <f t="shared" si="133"/>
        <v>1716.97</v>
      </c>
      <c r="J232" s="44">
        <f t="shared" si="133"/>
        <v>1716.97</v>
      </c>
      <c r="K232" s="44">
        <f t="shared" si="133"/>
        <v>1716.97</v>
      </c>
      <c r="L232" s="44">
        <f t="shared" si="133"/>
        <v>1716.97</v>
      </c>
      <c r="M232" s="44">
        <f t="shared" si="133"/>
        <v>1716.97</v>
      </c>
      <c r="N232" s="44">
        <f t="shared" si="133"/>
        <v>1716.97</v>
      </c>
      <c r="O232" s="44">
        <f t="shared" si="133"/>
        <v>1716.97</v>
      </c>
      <c r="P232" s="44">
        <f t="shared" si="133"/>
        <v>1716.97</v>
      </c>
      <c r="Q232" s="44">
        <f t="shared" si="133"/>
        <v>1716.97</v>
      </c>
      <c r="R232" s="44">
        <f t="shared" si="133"/>
        <v>1716.97</v>
      </c>
      <c r="S232" s="44">
        <f t="shared" si="133"/>
        <v>1716.97</v>
      </c>
      <c r="T232" s="44">
        <f t="shared" si="133"/>
        <v>1716.97</v>
      </c>
      <c r="U232" s="44">
        <f t="shared" si="133"/>
        <v>1716.97</v>
      </c>
      <c r="V232" s="44">
        <f t="shared" si="133"/>
        <v>1716.97</v>
      </c>
      <c r="W232" s="44">
        <f t="shared" si="133"/>
        <v>1716.97</v>
      </c>
      <c r="X232" s="44">
        <f t="shared" si="133"/>
        <v>1716.97</v>
      </c>
      <c r="Y232" s="44">
        <f t="shared" si="133"/>
        <v>1716.97</v>
      </c>
      <c r="Z232" s="44">
        <f t="shared" si="133"/>
        <v>1716.97</v>
      </c>
      <c r="AA232" s="44">
        <f t="shared" si="133"/>
        <v>1716.97</v>
      </c>
    </row>
    <row r="233" spans="1:27" ht="12.75" customHeight="1" outlineLevel="1" x14ac:dyDescent="0.2">
      <c r="A233" s="91" t="s">
        <v>457</v>
      </c>
      <c r="B233" s="63" t="s">
        <v>83</v>
      </c>
      <c r="C233" s="43" t="s">
        <v>79</v>
      </c>
      <c r="D233" s="44">
        <v>6.14</v>
      </c>
      <c r="E233" s="44">
        <v>6.14</v>
      </c>
      <c r="F233" s="44">
        <v>6.14</v>
      </c>
      <c r="G233" s="44">
        <v>6.14</v>
      </c>
      <c r="H233" s="44">
        <v>6.14</v>
      </c>
      <c r="I233" s="44">
        <v>6.14</v>
      </c>
      <c r="J233" s="44">
        <v>6.14</v>
      </c>
      <c r="K233" s="44">
        <v>6.14</v>
      </c>
      <c r="L233" s="44">
        <v>6.14</v>
      </c>
      <c r="M233" s="44">
        <v>6.14</v>
      </c>
      <c r="N233" s="44">
        <v>6.14</v>
      </c>
      <c r="O233" s="44">
        <v>6.14</v>
      </c>
      <c r="P233" s="44">
        <v>6.14</v>
      </c>
      <c r="Q233" s="44">
        <v>6.14</v>
      </c>
      <c r="R233" s="44">
        <v>6.14</v>
      </c>
      <c r="S233" s="44">
        <v>6.14</v>
      </c>
      <c r="T233" s="44">
        <v>6.14</v>
      </c>
      <c r="U233" s="44">
        <v>6.14</v>
      </c>
      <c r="V233" s="44">
        <v>6.14</v>
      </c>
      <c r="W233" s="44">
        <v>6.14</v>
      </c>
      <c r="X233" s="44">
        <v>6.14</v>
      </c>
      <c r="Y233" s="44">
        <v>6.14</v>
      </c>
      <c r="Z233" s="44">
        <v>6.14</v>
      </c>
      <c r="AA233" s="44">
        <v>6.14</v>
      </c>
    </row>
    <row r="234" spans="1:27" ht="12.75" customHeight="1" outlineLevel="1" x14ac:dyDescent="0.2">
      <c r="A234" s="91" t="s">
        <v>458</v>
      </c>
      <c r="B234" s="63" t="s">
        <v>81</v>
      </c>
      <c r="C234" s="43" t="s">
        <v>79</v>
      </c>
      <c r="D234" s="44">
        <f>$D$11</f>
        <v>330.69</v>
      </c>
      <c r="E234" s="44">
        <f t="shared" ref="E234:AA234" si="134">$D$11</f>
        <v>330.69</v>
      </c>
      <c r="F234" s="44">
        <f t="shared" si="134"/>
        <v>330.69</v>
      </c>
      <c r="G234" s="44">
        <f t="shared" si="134"/>
        <v>330.69</v>
      </c>
      <c r="H234" s="44">
        <f t="shared" si="134"/>
        <v>330.69</v>
      </c>
      <c r="I234" s="44">
        <f t="shared" si="134"/>
        <v>330.69</v>
      </c>
      <c r="J234" s="44">
        <f t="shared" si="134"/>
        <v>330.69</v>
      </c>
      <c r="K234" s="44">
        <f t="shared" si="134"/>
        <v>330.69</v>
      </c>
      <c r="L234" s="44">
        <f t="shared" si="134"/>
        <v>330.69</v>
      </c>
      <c r="M234" s="44">
        <f t="shared" si="134"/>
        <v>330.69</v>
      </c>
      <c r="N234" s="44">
        <f t="shared" si="134"/>
        <v>330.69</v>
      </c>
      <c r="O234" s="44">
        <f t="shared" si="134"/>
        <v>330.69</v>
      </c>
      <c r="P234" s="44">
        <f t="shared" si="134"/>
        <v>330.69</v>
      </c>
      <c r="Q234" s="44">
        <f t="shared" si="134"/>
        <v>330.69</v>
      </c>
      <c r="R234" s="44">
        <f t="shared" si="134"/>
        <v>330.69</v>
      </c>
      <c r="S234" s="44">
        <f t="shared" si="134"/>
        <v>330.69</v>
      </c>
      <c r="T234" s="44">
        <f t="shared" si="134"/>
        <v>330.69</v>
      </c>
      <c r="U234" s="44">
        <f t="shared" si="134"/>
        <v>330.69</v>
      </c>
      <c r="V234" s="44">
        <f t="shared" si="134"/>
        <v>330.69</v>
      </c>
      <c r="W234" s="44">
        <f t="shared" si="134"/>
        <v>330.69</v>
      </c>
      <c r="X234" s="44">
        <f t="shared" si="134"/>
        <v>330.69</v>
      </c>
      <c r="Y234" s="44">
        <f t="shared" si="134"/>
        <v>330.69</v>
      </c>
      <c r="Z234" s="44">
        <f t="shared" si="134"/>
        <v>330.69</v>
      </c>
      <c r="AA234" s="44">
        <f t="shared" si="134"/>
        <v>330.69</v>
      </c>
    </row>
    <row r="235" spans="1:27" ht="12.75" customHeight="1" x14ac:dyDescent="0.2">
      <c r="A235" s="90" t="s">
        <v>459</v>
      </c>
      <c r="B235" s="28" t="str">
        <f>"16"&amp;"."&amp;$B$639&amp;"."&amp;$B$640</f>
        <v>16.04.2023</v>
      </c>
      <c r="C235" s="82" t="s">
        <v>76</v>
      </c>
      <c r="D235" s="83">
        <f>ROUND(((D236+D237+D239+D238)/1000),5)</f>
        <v>3.3458600000000001</v>
      </c>
      <c r="E235" s="83">
        <f>ROUND(((E236+E237+E239+E238)/1000),5)</f>
        <v>3.1697099999999998</v>
      </c>
      <c r="F235" s="83">
        <f>ROUND(((F236+F237+F239+F238)/1000),5)</f>
        <v>3.13069</v>
      </c>
      <c r="G235" s="83">
        <f t="shared" ref="G235:AA235" si="135">ROUND(((G236+G237+G239+G238)/1000),5)</f>
        <v>3.0904400000000001</v>
      </c>
      <c r="H235" s="83">
        <f t="shared" si="135"/>
        <v>3.0265</v>
      </c>
      <c r="I235" s="83">
        <f t="shared" si="135"/>
        <v>3.00834</v>
      </c>
      <c r="J235" s="83">
        <f t="shared" si="135"/>
        <v>2.9799899999999999</v>
      </c>
      <c r="K235" s="83">
        <f t="shared" si="135"/>
        <v>3.0265300000000002</v>
      </c>
      <c r="L235" s="83">
        <f t="shared" si="135"/>
        <v>3.3200799999999999</v>
      </c>
      <c r="M235" s="83">
        <f t="shared" si="135"/>
        <v>3.4133900000000001</v>
      </c>
      <c r="N235" s="83">
        <f t="shared" si="135"/>
        <v>3.4355699999999998</v>
      </c>
      <c r="O235" s="83">
        <f t="shared" si="135"/>
        <v>3.4361299999999999</v>
      </c>
      <c r="P235" s="83">
        <f t="shared" si="135"/>
        <v>3.4360300000000001</v>
      </c>
      <c r="Q235" s="83">
        <f t="shared" si="135"/>
        <v>3.43018</v>
      </c>
      <c r="R235" s="83">
        <f t="shared" si="135"/>
        <v>3.4270499999999999</v>
      </c>
      <c r="S235" s="83">
        <f t="shared" si="135"/>
        <v>3.4104399999999999</v>
      </c>
      <c r="T235" s="83">
        <f t="shared" si="135"/>
        <v>3.40787</v>
      </c>
      <c r="U235" s="83">
        <f t="shared" si="135"/>
        <v>3.4309400000000001</v>
      </c>
      <c r="V235" s="83">
        <f t="shared" si="135"/>
        <v>3.46733</v>
      </c>
      <c r="W235" s="83">
        <f t="shared" si="135"/>
        <v>3.6787800000000002</v>
      </c>
      <c r="X235" s="83">
        <f t="shared" si="135"/>
        <v>3.7209699999999999</v>
      </c>
      <c r="Y235" s="83">
        <f t="shared" si="135"/>
        <v>3.7000500000000001</v>
      </c>
      <c r="Z235" s="83">
        <f t="shared" si="135"/>
        <v>3.39907</v>
      </c>
      <c r="AA235" s="83">
        <f t="shared" si="135"/>
        <v>3.2100599999999999</v>
      </c>
    </row>
    <row r="236" spans="1:27" ht="12.75" customHeight="1" outlineLevel="1" x14ac:dyDescent="0.2">
      <c r="A236" s="91" t="s">
        <v>460</v>
      </c>
      <c r="B236" s="63" t="s">
        <v>233</v>
      </c>
      <c r="C236" s="43" t="s">
        <v>79</v>
      </c>
      <c r="D236" s="44">
        <v>1292.06</v>
      </c>
      <c r="E236" s="44">
        <v>1115.9100000000001</v>
      </c>
      <c r="F236" s="44">
        <v>1076.8900000000001</v>
      </c>
      <c r="G236" s="44">
        <v>1036.6400000000001</v>
      </c>
      <c r="H236" s="44">
        <v>972.7</v>
      </c>
      <c r="I236" s="44">
        <v>954.54</v>
      </c>
      <c r="J236" s="44">
        <v>926.19</v>
      </c>
      <c r="K236" s="44">
        <v>972.73</v>
      </c>
      <c r="L236" s="44">
        <v>1266.28</v>
      </c>
      <c r="M236" s="44">
        <v>1359.59</v>
      </c>
      <c r="N236" s="44">
        <v>1381.77</v>
      </c>
      <c r="O236" s="44">
        <v>1382.33</v>
      </c>
      <c r="P236" s="44">
        <v>1382.23</v>
      </c>
      <c r="Q236" s="44">
        <v>1376.38</v>
      </c>
      <c r="R236" s="44">
        <v>1373.25</v>
      </c>
      <c r="S236" s="44">
        <v>1356.64</v>
      </c>
      <c r="T236" s="44">
        <v>1354.07</v>
      </c>
      <c r="U236" s="44">
        <v>1377.14</v>
      </c>
      <c r="V236" s="44">
        <v>1413.53</v>
      </c>
      <c r="W236" s="44">
        <v>1624.98</v>
      </c>
      <c r="X236" s="44">
        <v>1667.17</v>
      </c>
      <c r="Y236" s="44">
        <v>1646.25</v>
      </c>
      <c r="Z236" s="44">
        <v>1345.27</v>
      </c>
      <c r="AA236" s="44">
        <v>1156.26</v>
      </c>
    </row>
    <row r="237" spans="1:27" ht="12.75" customHeight="1" outlineLevel="1" x14ac:dyDescent="0.2">
      <c r="A237" s="91" t="s">
        <v>461</v>
      </c>
      <c r="B237" s="63" t="s">
        <v>90</v>
      </c>
      <c r="C237" s="43" t="s">
        <v>79</v>
      </c>
      <c r="D237" s="44">
        <f>$D$162</f>
        <v>1716.97</v>
      </c>
      <c r="E237" s="44">
        <f>$D$162</f>
        <v>1716.97</v>
      </c>
      <c r="F237" s="44">
        <f t="shared" ref="F237:AA237" si="136">$D$162</f>
        <v>1716.97</v>
      </c>
      <c r="G237" s="44">
        <f t="shared" si="136"/>
        <v>1716.97</v>
      </c>
      <c r="H237" s="44">
        <f t="shared" si="136"/>
        <v>1716.97</v>
      </c>
      <c r="I237" s="44">
        <f t="shared" si="136"/>
        <v>1716.97</v>
      </c>
      <c r="J237" s="44">
        <f t="shared" si="136"/>
        <v>1716.97</v>
      </c>
      <c r="K237" s="44">
        <f t="shared" si="136"/>
        <v>1716.97</v>
      </c>
      <c r="L237" s="44">
        <f t="shared" si="136"/>
        <v>1716.97</v>
      </c>
      <c r="M237" s="44">
        <f t="shared" si="136"/>
        <v>1716.97</v>
      </c>
      <c r="N237" s="44">
        <f t="shared" si="136"/>
        <v>1716.97</v>
      </c>
      <c r="O237" s="44">
        <f t="shared" si="136"/>
        <v>1716.97</v>
      </c>
      <c r="P237" s="44">
        <f t="shared" si="136"/>
        <v>1716.97</v>
      </c>
      <c r="Q237" s="44">
        <f t="shared" si="136"/>
        <v>1716.97</v>
      </c>
      <c r="R237" s="44">
        <f t="shared" si="136"/>
        <v>1716.97</v>
      </c>
      <c r="S237" s="44">
        <f t="shared" si="136"/>
        <v>1716.97</v>
      </c>
      <c r="T237" s="44">
        <f t="shared" si="136"/>
        <v>1716.97</v>
      </c>
      <c r="U237" s="44">
        <f t="shared" si="136"/>
        <v>1716.97</v>
      </c>
      <c r="V237" s="44">
        <f t="shared" si="136"/>
        <v>1716.97</v>
      </c>
      <c r="W237" s="44">
        <f t="shared" si="136"/>
        <v>1716.97</v>
      </c>
      <c r="X237" s="44">
        <f t="shared" si="136"/>
        <v>1716.97</v>
      </c>
      <c r="Y237" s="44">
        <f t="shared" si="136"/>
        <v>1716.97</v>
      </c>
      <c r="Z237" s="44">
        <f t="shared" si="136"/>
        <v>1716.97</v>
      </c>
      <c r="AA237" s="44">
        <f t="shared" si="136"/>
        <v>1716.97</v>
      </c>
    </row>
    <row r="238" spans="1:27" ht="12.75" customHeight="1" outlineLevel="1" x14ac:dyDescent="0.2">
      <c r="A238" s="91" t="s">
        <v>462</v>
      </c>
      <c r="B238" s="63" t="s">
        <v>83</v>
      </c>
      <c r="C238" s="43" t="s">
        <v>79</v>
      </c>
      <c r="D238" s="44">
        <v>6.14</v>
      </c>
      <c r="E238" s="44">
        <v>6.14</v>
      </c>
      <c r="F238" s="44">
        <v>6.14</v>
      </c>
      <c r="G238" s="44">
        <v>6.14</v>
      </c>
      <c r="H238" s="44">
        <v>6.14</v>
      </c>
      <c r="I238" s="44">
        <v>6.14</v>
      </c>
      <c r="J238" s="44">
        <v>6.14</v>
      </c>
      <c r="K238" s="44">
        <v>6.14</v>
      </c>
      <c r="L238" s="44">
        <v>6.14</v>
      </c>
      <c r="M238" s="44">
        <v>6.14</v>
      </c>
      <c r="N238" s="44">
        <v>6.14</v>
      </c>
      <c r="O238" s="44">
        <v>6.14</v>
      </c>
      <c r="P238" s="44">
        <v>6.14</v>
      </c>
      <c r="Q238" s="44">
        <v>6.14</v>
      </c>
      <c r="R238" s="44">
        <v>6.14</v>
      </c>
      <c r="S238" s="44">
        <v>6.14</v>
      </c>
      <c r="T238" s="44">
        <v>6.14</v>
      </c>
      <c r="U238" s="44">
        <v>6.14</v>
      </c>
      <c r="V238" s="44">
        <v>6.14</v>
      </c>
      <c r="W238" s="44">
        <v>6.14</v>
      </c>
      <c r="X238" s="44">
        <v>6.14</v>
      </c>
      <c r="Y238" s="44">
        <v>6.14</v>
      </c>
      <c r="Z238" s="44">
        <v>6.14</v>
      </c>
      <c r="AA238" s="44">
        <v>6.14</v>
      </c>
    </row>
    <row r="239" spans="1:27" ht="12.75" customHeight="1" outlineLevel="1" x14ac:dyDescent="0.2">
      <c r="A239" s="91" t="s">
        <v>463</v>
      </c>
      <c r="B239" s="63" t="s">
        <v>81</v>
      </c>
      <c r="C239" s="43" t="s">
        <v>79</v>
      </c>
      <c r="D239" s="44">
        <f>$D$11</f>
        <v>330.69</v>
      </c>
      <c r="E239" s="44">
        <f t="shared" ref="E239:AA239" si="137">$D$11</f>
        <v>330.69</v>
      </c>
      <c r="F239" s="44">
        <f t="shared" si="137"/>
        <v>330.69</v>
      </c>
      <c r="G239" s="44">
        <f t="shared" si="137"/>
        <v>330.69</v>
      </c>
      <c r="H239" s="44">
        <f t="shared" si="137"/>
        <v>330.69</v>
      </c>
      <c r="I239" s="44">
        <f t="shared" si="137"/>
        <v>330.69</v>
      </c>
      <c r="J239" s="44">
        <f t="shared" si="137"/>
        <v>330.69</v>
      </c>
      <c r="K239" s="44">
        <f t="shared" si="137"/>
        <v>330.69</v>
      </c>
      <c r="L239" s="44">
        <f t="shared" si="137"/>
        <v>330.69</v>
      </c>
      <c r="M239" s="44">
        <f t="shared" si="137"/>
        <v>330.69</v>
      </c>
      <c r="N239" s="44">
        <f t="shared" si="137"/>
        <v>330.69</v>
      </c>
      <c r="O239" s="44">
        <f t="shared" si="137"/>
        <v>330.69</v>
      </c>
      <c r="P239" s="44">
        <f t="shared" si="137"/>
        <v>330.69</v>
      </c>
      <c r="Q239" s="44">
        <f t="shared" si="137"/>
        <v>330.69</v>
      </c>
      <c r="R239" s="44">
        <f t="shared" si="137"/>
        <v>330.69</v>
      </c>
      <c r="S239" s="44">
        <f t="shared" si="137"/>
        <v>330.69</v>
      </c>
      <c r="T239" s="44">
        <f t="shared" si="137"/>
        <v>330.69</v>
      </c>
      <c r="U239" s="44">
        <f t="shared" si="137"/>
        <v>330.69</v>
      </c>
      <c r="V239" s="44">
        <f t="shared" si="137"/>
        <v>330.69</v>
      </c>
      <c r="W239" s="44">
        <f t="shared" si="137"/>
        <v>330.69</v>
      </c>
      <c r="X239" s="44">
        <f t="shared" si="137"/>
        <v>330.69</v>
      </c>
      <c r="Y239" s="44">
        <f t="shared" si="137"/>
        <v>330.69</v>
      </c>
      <c r="Z239" s="44">
        <f t="shared" si="137"/>
        <v>330.69</v>
      </c>
      <c r="AA239" s="44">
        <f t="shared" si="137"/>
        <v>330.69</v>
      </c>
    </row>
    <row r="240" spans="1:27" ht="12.75" customHeight="1" x14ac:dyDescent="0.2">
      <c r="A240" s="90" t="s">
        <v>464</v>
      </c>
      <c r="B240" s="28" t="str">
        <f>"17"&amp;"."&amp;$B$639&amp;"."&amp;$B$640</f>
        <v>17.04.2023</v>
      </c>
      <c r="C240" s="82" t="s">
        <v>76</v>
      </c>
      <c r="D240" s="83">
        <f>ROUND(((D241+D242+D244+D243)/1000),5)</f>
        <v>3.1632899999999999</v>
      </c>
      <c r="E240" s="83">
        <f>ROUND(((E241+E242+E244+E243)/1000),5)</f>
        <v>3.0790899999999999</v>
      </c>
      <c r="F240" s="83">
        <f>ROUND(((F241+F242+F244+F243)/1000),5)</f>
        <v>2.9818600000000002</v>
      </c>
      <c r="G240" s="83">
        <f t="shared" ref="G240:AA240" si="138">ROUND(((G241+G242+G244+G243)/1000),5)</f>
        <v>2.9390100000000001</v>
      </c>
      <c r="H240" s="83">
        <f t="shared" si="138"/>
        <v>2.9822099999999998</v>
      </c>
      <c r="I240" s="83">
        <f t="shared" si="138"/>
        <v>3.1211199999999999</v>
      </c>
      <c r="J240" s="83">
        <f t="shared" si="138"/>
        <v>3.1978200000000001</v>
      </c>
      <c r="K240" s="83">
        <f t="shared" si="138"/>
        <v>3.4810699999999999</v>
      </c>
      <c r="L240" s="83">
        <f t="shared" si="138"/>
        <v>3.7221700000000002</v>
      </c>
      <c r="M240" s="83">
        <f t="shared" si="138"/>
        <v>3.8170299999999999</v>
      </c>
      <c r="N240" s="83">
        <f t="shared" si="138"/>
        <v>3.8263500000000001</v>
      </c>
      <c r="O240" s="83">
        <f t="shared" si="138"/>
        <v>3.8142200000000002</v>
      </c>
      <c r="P240" s="83">
        <f t="shared" si="138"/>
        <v>3.7425600000000001</v>
      </c>
      <c r="Q240" s="83">
        <f t="shared" si="138"/>
        <v>3.8219699999999999</v>
      </c>
      <c r="R240" s="83">
        <f t="shared" si="138"/>
        <v>3.8094399999999999</v>
      </c>
      <c r="S240" s="83">
        <f t="shared" si="138"/>
        <v>3.73848</v>
      </c>
      <c r="T240" s="83">
        <f t="shared" si="138"/>
        <v>3.74492</v>
      </c>
      <c r="U240" s="83">
        <f t="shared" si="138"/>
        <v>3.7340300000000002</v>
      </c>
      <c r="V240" s="83">
        <f t="shared" si="138"/>
        <v>3.6783999999999999</v>
      </c>
      <c r="W240" s="83">
        <f t="shared" si="138"/>
        <v>3.7699500000000001</v>
      </c>
      <c r="X240" s="83">
        <f t="shared" si="138"/>
        <v>3.7770199999999998</v>
      </c>
      <c r="Y240" s="83">
        <f t="shared" si="138"/>
        <v>3.7399900000000001</v>
      </c>
      <c r="Z240" s="83">
        <f t="shared" si="138"/>
        <v>3.4334500000000001</v>
      </c>
      <c r="AA240" s="83">
        <f t="shared" si="138"/>
        <v>3.2056100000000001</v>
      </c>
    </row>
    <row r="241" spans="1:27" ht="12.75" customHeight="1" outlineLevel="1" x14ac:dyDescent="0.2">
      <c r="A241" s="91" t="s">
        <v>465</v>
      </c>
      <c r="B241" s="63" t="s">
        <v>233</v>
      </c>
      <c r="C241" s="43" t="s">
        <v>79</v>
      </c>
      <c r="D241" s="44">
        <v>1109.49</v>
      </c>
      <c r="E241" s="44">
        <v>1025.29</v>
      </c>
      <c r="F241" s="44">
        <v>928.06</v>
      </c>
      <c r="G241" s="44">
        <v>885.21</v>
      </c>
      <c r="H241" s="44">
        <v>928.41</v>
      </c>
      <c r="I241" s="44">
        <v>1067.32</v>
      </c>
      <c r="J241" s="44">
        <v>1144.02</v>
      </c>
      <c r="K241" s="44">
        <v>1427.27</v>
      </c>
      <c r="L241" s="44">
        <v>1668.37</v>
      </c>
      <c r="M241" s="44">
        <v>1763.23</v>
      </c>
      <c r="N241" s="44">
        <v>1772.55</v>
      </c>
      <c r="O241" s="44">
        <v>1760.42</v>
      </c>
      <c r="P241" s="44">
        <v>1688.76</v>
      </c>
      <c r="Q241" s="44">
        <v>1768.17</v>
      </c>
      <c r="R241" s="44">
        <v>1755.64</v>
      </c>
      <c r="S241" s="44">
        <v>1684.68</v>
      </c>
      <c r="T241" s="44">
        <v>1691.12</v>
      </c>
      <c r="U241" s="44">
        <v>1680.23</v>
      </c>
      <c r="V241" s="44">
        <v>1624.6</v>
      </c>
      <c r="W241" s="44">
        <v>1716.15</v>
      </c>
      <c r="X241" s="44">
        <v>1723.22</v>
      </c>
      <c r="Y241" s="44">
        <v>1686.19</v>
      </c>
      <c r="Z241" s="44">
        <v>1379.65</v>
      </c>
      <c r="AA241" s="44">
        <v>1151.81</v>
      </c>
    </row>
    <row r="242" spans="1:27" ht="12.75" customHeight="1" outlineLevel="1" x14ac:dyDescent="0.2">
      <c r="A242" s="91" t="s">
        <v>466</v>
      </c>
      <c r="B242" s="63" t="s">
        <v>90</v>
      </c>
      <c r="C242" s="43" t="s">
        <v>79</v>
      </c>
      <c r="D242" s="44">
        <f>$D$162</f>
        <v>1716.97</v>
      </c>
      <c r="E242" s="44">
        <f>$D$162</f>
        <v>1716.97</v>
      </c>
      <c r="F242" s="44">
        <f t="shared" ref="F242:AA242" si="139">$D$162</f>
        <v>1716.97</v>
      </c>
      <c r="G242" s="44">
        <f t="shared" si="139"/>
        <v>1716.97</v>
      </c>
      <c r="H242" s="44">
        <f t="shared" si="139"/>
        <v>1716.97</v>
      </c>
      <c r="I242" s="44">
        <f t="shared" si="139"/>
        <v>1716.97</v>
      </c>
      <c r="J242" s="44">
        <f t="shared" si="139"/>
        <v>1716.97</v>
      </c>
      <c r="K242" s="44">
        <f t="shared" si="139"/>
        <v>1716.97</v>
      </c>
      <c r="L242" s="44">
        <f t="shared" si="139"/>
        <v>1716.97</v>
      </c>
      <c r="M242" s="44">
        <f t="shared" si="139"/>
        <v>1716.97</v>
      </c>
      <c r="N242" s="44">
        <f t="shared" si="139"/>
        <v>1716.97</v>
      </c>
      <c r="O242" s="44">
        <f t="shared" si="139"/>
        <v>1716.97</v>
      </c>
      <c r="P242" s="44">
        <f t="shared" si="139"/>
        <v>1716.97</v>
      </c>
      <c r="Q242" s="44">
        <f t="shared" si="139"/>
        <v>1716.97</v>
      </c>
      <c r="R242" s="44">
        <f t="shared" si="139"/>
        <v>1716.97</v>
      </c>
      <c r="S242" s="44">
        <f t="shared" si="139"/>
        <v>1716.97</v>
      </c>
      <c r="T242" s="44">
        <f t="shared" si="139"/>
        <v>1716.97</v>
      </c>
      <c r="U242" s="44">
        <f t="shared" si="139"/>
        <v>1716.97</v>
      </c>
      <c r="V242" s="44">
        <f t="shared" si="139"/>
        <v>1716.97</v>
      </c>
      <c r="W242" s="44">
        <f t="shared" si="139"/>
        <v>1716.97</v>
      </c>
      <c r="X242" s="44">
        <f t="shared" si="139"/>
        <v>1716.97</v>
      </c>
      <c r="Y242" s="44">
        <f t="shared" si="139"/>
        <v>1716.97</v>
      </c>
      <c r="Z242" s="44">
        <f t="shared" si="139"/>
        <v>1716.97</v>
      </c>
      <c r="AA242" s="44">
        <f t="shared" si="139"/>
        <v>1716.97</v>
      </c>
    </row>
    <row r="243" spans="1:27" ht="12.75" customHeight="1" outlineLevel="1" x14ac:dyDescent="0.2">
      <c r="A243" s="91" t="s">
        <v>467</v>
      </c>
      <c r="B243" s="63" t="s">
        <v>83</v>
      </c>
      <c r="C243" s="43" t="s">
        <v>79</v>
      </c>
      <c r="D243" s="44">
        <v>6.14</v>
      </c>
      <c r="E243" s="44">
        <v>6.14</v>
      </c>
      <c r="F243" s="44">
        <v>6.14</v>
      </c>
      <c r="G243" s="44">
        <v>6.14</v>
      </c>
      <c r="H243" s="44">
        <v>6.14</v>
      </c>
      <c r="I243" s="44">
        <v>6.14</v>
      </c>
      <c r="J243" s="44">
        <v>6.14</v>
      </c>
      <c r="K243" s="44">
        <v>6.14</v>
      </c>
      <c r="L243" s="44">
        <v>6.14</v>
      </c>
      <c r="M243" s="44">
        <v>6.14</v>
      </c>
      <c r="N243" s="44">
        <v>6.14</v>
      </c>
      <c r="O243" s="44">
        <v>6.14</v>
      </c>
      <c r="P243" s="44">
        <v>6.14</v>
      </c>
      <c r="Q243" s="44">
        <v>6.14</v>
      </c>
      <c r="R243" s="44">
        <v>6.14</v>
      </c>
      <c r="S243" s="44">
        <v>6.14</v>
      </c>
      <c r="T243" s="44">
        <v>6.14</v>
      </c>
      <c r="U243" s="44">
        <v>6.14</v>
      </c>
      <c r="V243" s="44">
        <v>6.14</v>
      </c>
      <c r="W243" s="44">
        <v>6.14</v>
      </c>
      <c r="X243" s="44">
        <v>6.14</v>
      </c>
      <c r="Y243" s="44">
        <v>6.14</v>
      </c>
      <c r="Z243" s="44">
        <v>6.14</v>
      </c>
      <c r="AA243" s="44">
        <v>6.14</v>
      </c>
    </row>
    <row r="244" spans="1:27" ht="12.75" customHeight="1" outlineLevel="1" x14ac:dyDescent="0.2">
      <c r="A244" s="91" t="s">
        <v>468</v>
      </c>
      <c r="B244" s="63" t="s">
        <v>81</v>
      </c>
      <c r="C244" s="43" t="s">
        <v>79</v>
      </c>
      <c r="D244" s="44">
        <f>$D$11</f>
        <v>330.69</v>
      </c>
      <c r="E244" s="44">
        <f t="shared" ref="E244:AA244" si="140">$D$11</f>
        <v>330.69</v>
      </c>
      <c r="F244" s="44">
        <f t="shared" si="140"/>
        <v>330.69</v>
      </c>
      <c r="G244" s="44">
        <f t="shared" si="140"/>
        <v>330.69</v>
      </c>
      <c r="H244" s="44">
        <f t="shared" si="140"/>
        <v>330.69</v>
      </c>
      <c r="I244" s="44">
        <f t="shared" si="140"/>
        <v>330.69</v>
      </c>
      <c r="J244" s="44">
        <f t="shared" si="140"/>
        <v>330.69</v>
      </c>
      <c r="K244" s="44">
        <f t="shared" si="140"/>
        <v>330.69</v>
      </c>
      <c r="L244" s="44">
        <f t="shared" si="140"/>
        <v>330.69</v>
      </c>
      <c r="M244" s="44">
        <f t="shared" si="140"/>
        <v>330.69</v>
      </c>
      <c r="N244" s="44">
        <f t="shared" si="140"/>
        <v>330.69</v>
      </c>
      <c r="O244" s="44">
        <f t="shared" si="140"/>
        <v>330.69</v>
      </c>
      <c r="P244" s="44">
        <f t="shared" si="140"/>
        <v>330.69</v>
      </c>
      <c r="Q244" s="44">
        <f t="shared" si="140"/>
        <v>330.69</v>
      </c>
      <c r="R244" s="44">
        <f t="shared" si="140"/>
        <v>330.69</v>
      </c>
      <c r="S244" s="44">
        <f t="shared" si="140"/>
        <v>330.69</v>
      </c>
      <c r="T244" s="44">
        <f t="shared" si="140"/>
        <v>330.69</v>
      </c>
      <c r="U244" s="44">
        <f t="shared" si="140"/>
        <v>330.69</v>
      </c>
      <c r="V244" s="44">
        <f t="shared" si="140"/>
        <v>330.69</v>
      </c>
      <c r="W244" s="44">
        <f t="shared" si="140"/>
        <v>330.69</v>
      </c>
      <c r="X244" s="44">
        <f t="shared" si="140"/>
        <v>330.69</v>
      </c>
      <c r="Y244" s="44">
        <f t="shared" si="140"/>
        <v>330.69</v>
      </c>
      <c r="Z244" s="44">
        <f t="shared" si="140"/>
        <v>330.69</v>
      </c>
      <c r="AA244" s="44">
        <f t="shared" si="140"/>
        <v>330.69</v>
      </c>
    </row>
    <row r="245" spans="1:27" ht="12.75" customHeight="1" x14ac:dyDescent="0.2">
      <c r="A245" s="90" t="s">
        <v>469</v>
      </c>
      <c r="B245" s="28" t="str">
        <f>"18"&amp;"."&amp;$B$639&amp;"."&amp;$B$640</f>
        <v>18.04.2023</v>
      </c>
      <c r="C245" s="82" t="s">
        <v>76</v>
      </c>
      <c r="D245" s="83">
        <f>ROUND(((D246+D247+D249+D248)/1000),5)</f>
        <v>3.1389200000000002</v>
      </c>
      <c r="E245" s="83">
        <f>ROUND(((E246+E247+E249+E248)/1000),5)</f>
        <v>3.0103300000000002</v>
      </c>
      <c r="F245" s="83">
        <f>ROUND(((F246+F247+F249+F248)/1000),5)</f>
        <v>2.93018</v>
      </c>
      <c r="G245" s="83">
        <f t="shared" ref="G245:AA245" si="141">ROUND(((G246+G247+G249+G248)/1000),5)</f>
        <v>2.7895500000000002</v>
      </c>
      <c r="H245" s="83">
        <f t="shared" si="141"/>
        <v>3.0088400000000002</v>
      </c>
      <c r="I245" s="83">
        <f t="shared" si="141"/>
        <v>3.1083099999999999</v>
      </c>
      <c r="J245" s="83">
        <f t="shared" si="141"/>
        <v>3.2624399999999998</v>
      </c>
      <c r="K245" s="83">
        <f t="shared" si="141"/>
        <v>3.4809299999999999</v>
      </c>
      <c r="L245" s="83">
        <f t="shared" si="141"/>
        <v>3.7139000000000002</v>
      </c>
      <c r="M245" s="83">
        <f t="shared" si="141"/>
        <v>3.8053900000000001</v>
      </c>
      <c r="N245" s="83">
        <f t="shared" si="141"/>
        <v>3.8460100000000002</v>
      </c>
      <c r="O245" s="83">
        <f t="shared" si="141"/>
        <v>3.88076</v>
      </c>
      <c r="P245" s="83">
        <f t="shared" si="141"/>
        <v>3.81847</v>
      </c>
      <c r="Q245" s="83">
        <f t="shared" si="141"/>
        <v>3.9729999999999999</v>
      </c>
      <c r="R245" s="83">
        <f t="shared" si="141"/>
        <v>3.9577900000000001</v>
      </c>
      <c r="S245" s="83">
        <f t="shared" si="141"/>
        <v>3.8377500000000002</v>
      </c>
      <c r="T245" s="83">
        <f t="shared" si="141"/>
        <v>3.8195800000000002</v>
      </c>
      <c r="U245" s="83">
        <f t="shared" si="141"/>
        <v>3.7776399999999999</v>
      </c>
      <c r="V245" s="83">
        <f t="shared" si="141"/>
        <v>3.7074600000000002</v>
      </c>
      <c r="W245" s="83">
        <f t="shared" si="141"/>
        <v>3.7633700000000001</v>
      </c>
      <c r="X245" s="83">
        <f t="shared" si="141"/>
        <v>3.8189199999999999</v>
      </c>
      <c r="Y245" s="83">
        <f t="shared" si="141"/>
        <v>3.7906499999999999</v>
      </c>
      <c r="Z245" s="83">
        <f t="shared" si="141"/>
        <v>3.5024799999999998</v>
      </c>
      <c r="AA245" s="83">
        <f t="shared" si="141"/>
        <v>3.2408399999999999</v>
      </c>
    </row>
    <row r="246" spans="1:27" ht="12.75" customHeight="1" outlineLevel="1" x14ac:dyDescent="0.2">
      <c r="A246" s="91" t="s">
        <v>470</v>
      </c>
      <c r="B246" s="63" t="s">
        <v>233</v>
      </c>
      <c r="C246" s="43" t="s">
        <v>79</v>
      </c>
      <c r="D246" s="44">
        <v>1085.1199999999999</v>
      </c>
      <c r="E246" s="44">
        <v>956.53</v>
      </c>
      <c r="F246" s="44">
        <v>876.38</v>
      </c>
      <c r="G246" s="44">
        <v>735.75</v>
      </c>
      <c r="H246" s="44">
        <v>955.04</v>
      </c>
      <c r="I246" s="44">
        <v>1054.51</v>
      </c>
      <c r="J246" s="44">
        <v>1208.6400000000001</v>
      </c>
      <c r="K246" s="44">
        <v>1427.13</v>
      </c>
      <c r="L246" s="44">
        <v>1660.1</v>
      </c>
      <c r="M246" s="44">
        <v>1751.59</v>
      </c>
      <c r="N246" s="44">
        <v>1792.21</v>
      </c>
      <c r="O246" s="44">
        <v>1826.96</v>
      </c>
      <c r="P246" s="44">
        <v>1764.67</v>
      </c>
      <c r="Q246" s="44">
        <v>1919.2</v>
      </c>
      <c r="R246" s="44">
        <v>1903.99</v>
      </c>
      <c r="S246" s="44">
        <v>1783.95</v>
      </c>
      <c r="T246" s="44">
        <v>1765.78</v>
      </c>
      <c r="U246" s="44">
        <v>1723.84</v>
      </c>
      <c r="V246" s="44">
        <v>1653.66</v>
      </c>
      <c r="W246" s="44">
        <v>1709.57</v>
      </c>
      <c r="X246" s="44">
        <v>1765.12</v>
      </c>
      <c r="Y246" s="44">
        <v>1736.85</v>
      </c>
      <c r="Z246" s="44">
        <v>1448.68</v>
      </c>
      <c r="AA246" s="44">
        <v>1187.04</v>
      </c>
    </row>
    <row r="247" spans="1:27" ht="12.75" customHeight="1" outlineLevel="1" x14ac:dyDescent="0.2">
      <c r="A247" s="91" t="s">
        <v>471</v>
      </c>
      <c r="B247" s="63" t="s">
        <v>90</v>
      </c>
      <c r="C247" s="43" t="s">
        <v>79</v>
      </c>
      <c r="D247" s="44">
        <f>$D$162</f>
        <v>1716.97</v>
      </c>
      <c r="E247" s="44">
        <f>$D$162</f>
        <v>1716.97</v>
      </c>
      <c r="F247" s="44">
        <f t="shared" ref="F247:AA247" si="142">$D$162</f>
        <v>1716.97</v>
      </c>
      <c r="G247" s="44">
        <f t="shared" si="142"/>
        <v>1716.97</v>
      </c>
      <c r="H247" s="44">
        <f t="shared" si="142"/>
        <v>1716.97</v>
      </c>
      <c r="I247" s="44">
        <f t="shared" si="142"/>
        <v>1716.97</v>
      </c>
      <c r="J247" s="44">
        <f t="shared" si="142"/>
        <v>1716.97</v>
      </c>
      <c r="K247" s="44">
        <f t="shared" si="142"/>
        <v>1716.97</v>
      </c>
      <c r="L247" s="44">
        <f t="shared" si="142"/>
        <v>1716.97</v>
      </c>
      <c r="M247" s="44">
        <f t="shared" si="142"/>
        <v>1716.97</v>
      </c>
      <c r="N247" s="44">
        <f t="shared" si="142"/>
        <v>1716.97</v>
      </c>
      <c r="O247" s="44">
        <f t="shared" si="142"/>
        <v>1716.97</v>
      </c>
      <c r="P247" s="44">
        <f t="shared" si="142"/>
        <v>1716.97</v>
      </c>
      <c r="Q247" s="44">
        <f t="shared" si="142"/>
        <v>1716.97</v>
      </c>
      <c r="R247" s="44">
        <f t="shared" si="142"/>
        <v>1716.97</v>
      </c>
      <c r="S247" s="44">
        <f t="shared" si="142"/>
        <v>1716.97</v>
      </c>
      <c r="T247" s="44">
        <f t="shared" si="142"/>
        <v>1716.97</v>
      </c>
      <c r="U247" s="44">
        <f t="shared" si="142"/>
        <v>1716.97</v>
      </c>
      <c r="V247" s="44">
        <f t="shared" si="142"/>
        <v>1716.97</v>
      </c>
      <c r="W247" s="44">
        <f t="shared" si="142"/>
        <v>1716.97</v>
      </c>
      <c r="X247" s="44">
        <f t="shared" si="142"/>
        <v>1716.97</v>
      </c>
      <c r="Y247" s="44">
        <f t="shared" si="142"/>
        <v>1716.97</v>
      </c>
      <c r="Z247" s="44">
        <f t="shared" si="142"/>
        <v>1716.97</v>
      </c>
      <c r="AA247" s="44">
        <f t="shared" si="142"/>
        <v>1716.97</v>
      </c>
    </row>
    <row r="248" spans="1:27" ht="12.75" customHeight="1" outlineLevel="1" x14ac:dyDescent="0.2">
      <c r="A248" s="91" t="s">
        <v>472</v>
      </c>
      <c r="B248" s="63" t="s">
        <v>83</v>
      </c>
      <c r="C248" s="43" t="s">
        <v>79</v>
      </c>
      <c r="D248" s="44">
        <v>6.14</v>
      </c>
      <c r="E248" s="44">
        <v>6.14</v>
      </c>
      <c r="F248" s="44">
        <v>6.14</v>
      </c>
      <c r="G248" s="44">
        <v>6.14</v>
      </c>
      <c r="H248" s="44">
        <v>6.14</v>
      </c>
      <c r="I248" s="44">
        <v>6.14</v>
      </c>
      <c r="J248" s="44">
        <v>6.14</v>
      </c>
      <c r="K248" s="44">
        <v>6.14</v>
      </c>
      <c r="L248" s="44">
        <v>6.14</v>
      </c>
      <c r="M248" s="44">
        <v>6.14</v>
      </c>
      <c r="N248" s="44">
        <v>6.14</v>
      </c>
      <c r="O248" s="44">
        <v>6.14</v>
      </c>
      <c r="P248" s="44">
        <v>6.14</v>
      </c>
      <c r="Q248" s="44">
        <v>6.14</v>
      </c>
      <c r="R248" s="44">
        <v>6.14</v>
      </c>
      <c r="S248" s="44">
        <v>6.14</v>
      </c>
      <c r="T248" s="44">
        <v>6.14</v>
      </c>
      <c r="U248" s="44">
        <v>6.14</v>
      </c>
      <c r="V248" s="44">
        <v>6.14</v>
      </c>
      <c r="W248" s="44">
        <v>6.14</v>
      </c>
      <c r="X248" s="44">
        <v>6.14</v>
      </c>
      <c r="Y248" s="44">
        <v>6.14</v>
      </c>
      <c r="Z248" s="44">
        <v>6.14</v>
      </c>
      <c r="AA248" s="44">
        <v>6.14</v>
      </c>
    </row>
    <row r="249" spans="1:27" ht="12.75" customHeight="1" outlineLevel="1" x14ac:dyDescent="0.2">
      <c r="A249" s="91" t="s">
        <v>473</v>
      </c>
      <c r="B249" s="63" t="s">
        <v>81</v>
      </c>
      <c r="C249" s="43" t="s">
        <v>79</v>
      </c>
      <c r="D249" s="44">
        <f>$D$11</f>
        <v>330.69</v>
      </c>
      <c r="E249" s="44">
        <f t="shared" ref="E249:AA249" si="143">$D$11</f>
        <v>330.69</v>
      </c>
      <c r="F249" s="44">
        <f t="shared" si="143"/>
        <v>330.69</v>
      </c>
      <c r="G249" s="44">
        <f t="shared" si="143"/>
        <v>330.69</v>
      </c>
      <c r="H249" s="44">
        <f t="shared" si="143"/>
        <v>330.69</v>
      </c>
      <c r="I249" s="44">
        <f t="shared" si="143"/>
        <v>330.69</v>
      </c>
      <c r="J249" s="44">
        <f t="shared" si="143"/>
        <v>330.69</v>
      </c>
      <c r="K249" s="44">
        <f t="shared" si="143"/>
        <v>330.69</v>
      </c>
      <c r="L249" s="44">
        <f t="shared" si="143"/>
        <v>330.69</v>
      </c>
      <c r="M249" s="44">
        <f t="shared" si="143"/>
        <v>330.69</v>
      </c>
      <c r="N249" s="44">
        <f t="shared" si="143"/>
        <v>330.69</v>
      </c>
      <c r="O249" s="44">
        <f t="shared" si="143"/>
        <v>330.69</v>
      </c>
      <c r="P249" s="44">
        <f t="shared" si="143"/>
        <v>330.69</v>
      </c>
      <c r="Q249" s="44">
        <f t="shared" si="143"/>
        <v>330.69</v>
      </c>
      <c r="R249" s="44">
        <f t="shared" si="143"/>
        <v>330.69</v>
      </c>
      <c r="S249" s="44">
        <f t="shared" si="143"/>
        <v>330.69</v>
      </c>
      <c r="T249" s="44">
        <f t="shared" si="143"/>
        <v>330.69</v>
      </c>
      <c r="U249" s="44">
        <f t="shared" si="143"/>
        <v>330.69</v>
      </c>
      <c r="V249" s="44">
        <f t="shared" si="143"/>
        <v>330.69</v>
      </c>
      <c r="W249" s="44">
        <f t="shared" si="143"/>
        <v>330.69</v>
      </c>
      <c r="X249" s="44">
        <f t="shared" si="143"/>
        <v>330.69</v>
      </c>
      <c r="Y249" s="44">
        <f t="shared" si="143"/>
        <v>330.69</v>
      </c>
      <c r="Z249" s="44">
        <f t="shared" si="143"/>
        <v>330.69</v>
      </c>
      <c r="AA249" s="44">
        <f t="shared" si="143"/>
        <v>330.69</v>
      </c>
    </row>
    <row r="250" spans="1:27" ht="12.75" customHeight="1" x14ac:dyDescent="0.2">
      <c r="A250" s="90" t="s">
        <v>474</v>
      </c>
      <c r="B250" s="28" t="str">
        <f>"19"&amp;"."&amp;$B$639&amp;"."&amp;$B$640</f>
        <v>19.04.2023</v>
      </c>
      <c r="C250" s="82" t="s">
        <v>76</v>
      </c>
      <c r="D250" s="83">
        <f>ROUND(((D251+D252+D254+D253)/1000),5)</f>
        <v>3.1438600000000001</v>
      </c>
      <c r="E250" s="83">
        <f>ROUND(((E251+E252+E254+E253)/1000),5)</f>
        <v>3.0154899999999998</v>
      </c>
      <c r="F250" s="83">
        <f>ROUND(((F251+F252+F254+F253)/1000),5)</f>
        <v>2.9290799999999999</v>
      </c>
      <c r="G250" s="83">
        <f t="shared" ref="G250:AA250" si="144">ROUND(((G251+G252+G254+G253)/1000),5)</f>
        <v>2.8541699999999999</v>
      </c>
      <c r="H250" s="83">
        <f t="shared" si="144"/>
        <v>3.01363</v>
      </c>
      <c r="I250" s="83">
        <f t="shared" si="144"/>
        <v>3.1307999999999998</v>
      </c>
      <c r="J250" s="83">
        <f t="shared" si="144"/>
        <v>3.3483100000000001</v>
      </c>
      <c r="K250" s="83">
        <f t="shared" si="144"/>
        <v>3.5414300000000001</v>
      </c>
      <c r="L250" s="83">
        <f t="shared" si="144"/>
        <v>3.7130700000000001</v>
      </c>
      <c r="M250" s="83">
        <f t="shared" si="144"/>
        <v>3.7460499999999999</v>
      </c>
      <c r="N250" s="83">
        <f t="shared" si="144"/>
        <v>3.7425999999999999</v>
      </c>
      <c r="O250" s="83">
        <f t="shared" si="144"/>
        <v>3.7399499999999999</v>
      </c>
      <c r="P250" s="83">
        <f t="shared" si="144"/>
        <v>3.73468</v>
      </c>
      <c r="Q250" s="83">
        <f t="shared" si="144"/>
        <v>3.7355999999999998</v>
      </c>
      <c r="R250" s="83">
        <f t="shared" si="144"/>
        <v>3.7305299999999999</v>
      </c>
      <c r="S250" s="83">
        <f t="shared" si="144"/>
        <v>3.7130999999999998</v>
      </c>
      <c r="T250" s="83">
        <f t="shared" si="144"/>
        <v>3.72784</v>
      </c>
      <c r="U250" s="83">
        <f t="shared" si="144"/>
        <v>3.7183000000000002</v>
      </c>
      <c r="V250" s="83">
        <f t="shared" si="144"/>
        <v>3.6707900000000002</v>
      </c>
      <c r="W250" s="83">
        <f t="shared" si="144"/>
        <v>3.7433200000000002</v>
      </c>
      <c r="X250" s="83">
        <f t="shared" si="144"/>
        <v>3.7613699999999999</v>
      </c>
      <c r="Y250" s="83">
        <f t="shared" si="144"/>
        <v>3.7550500000000002</v>
      </c>
      <c r="Z250" s="83">
        <f t="shared" si="144"/>
        <v>3.4707400000000002</v>
      </c>
      <c r="AA250" s="83">
        <f t="shared" si="144"/>
        <v>3.2059500000000001</v>
      </c>
    </row>
    <row r="251" spans="1:27" ht="12.75" customHeight="1" outlineLevel="1" x14ac:dyDescent="0.2">
      <c r="A251" s="91" t="s">
        <v>475</v>
      </c>
      <c r="B251" s="63" t="s">
        <v>233</v>
      </c>
      <c r="C251" s="43" t="s">
        <v>79</v>
      </c>
      <c r="D251" s="44">
        <v>1090.06</v>
      </c>
      <c r="E251" s="44">
        <v>961.69</v>
      </c>
      <c r="F251" s="44">
        <v>875.28</v>
      </c>
      <c r="G251" s="44">
        <v>800.37</v>
      </c>
      <c r="H251" s="44">
        <v>959.83</v>
      </c>
      <c r="I251" s="44">
        <v>1077</v>
      </c>
      <c r="J251" s="44">
        <v>1294.51</v>
      </c>
      <c r="K251" s="44">
        <v>1487.63</v>
      </c>
      <c r="L251" s="44">
        <v>1659.27</v>
      </c>
      <c r="M251" s="44">
        <v>1692.25</v>
      </c>
      <c r="N251" s="44">
        <v>1688.8</v>
      </c>
      <c r="O251" s="44">
        <v>1686.15</v>
      </c>
      <c r="P251" s="44">
        <v>1680.88</v>
      </c>
      <c r="Q251" s="44">
        <v>1681.8</v>
      </c>
      <c r="R251" s="44">
        <v>1676.73</v>
      </c>
      <c r="S251" s="44">
        <v>1659.3</v>
      </c>
      <c r="T251" s="44">
        <v>1674.04</v>
      </c>
      <c r="U251" s="44">
        <v>1664.5</v>
      </c>
      <c r="V251" s="44">
        <v>1616.99</v>
      </c>
      <c r="W251" s="44">
        <v>1689.52</v>
      </c>
      <c r="X251" s="44">
        <v>1707.57</v>
      </c>
      <c r="Y251" s="44">
        <v>1701.25</v>
      </c>
      <c r="Z251" s="44">
        <v>1416.94</v>
      </c>
      <c r="AA251" s="44">
        <v>1152.1500000000001</v>
      </c>
    </row>
    <row r="252" spans="1:27" ht="12.75" customHeight="1" outlineLevel="1" x14ac:dyDescent="0.2">
      <c r="A252" s="91" t="s">
        <v>476</v>
      </c>
      <c r="B252" s="63" t="s">
        <v>90</v>
      </c>
      <c r="C252" s="43" t="s">
        <v>79</v>
      </c>
      <c r="D252" s="44">
        <f>$D$162</f>
        <v>1716.97</v>
      </c>
      <c r="E252" s="44">
        <f>$D$162</f>
        <v>1716.97</v>
      </c>
      <c r="F252" s="44">
        <f t="shared" ref="F252:AA252" si="145">$D$162</f>
        <v>1716.97</v>
      </c>
      <c r="G252" s="44">
        <f t="shared" si="145"/>
        <v>1716.97</v>
      </c>
      <c r="H252" s="44">
        <f t="shared" si="145"/>
        <v>1716.97</v>
      </c>
      <c r="I252" s="44">
        <f t="shared" si="145"/>
        <v>1716.97</v>
      </c>
      <c r="J252" s="44">
        <f t="shared" si="145"/>
        <v>1716.97</v>
      </c>
      <c r="K252" s="44">
        <f t="shared" si="145"/>
        <v>1716.97</v>
      </c>
      <c r="L252" s="44">
        <f t="shared" si="145"/>
        <v>1716.97</v>
      </c>
      <c r="M252" s="44">
        <f t="shared" si="145"/>
        <v>1716.97</v>
      </c>
      <c r="N252" s="44">
        <f t="shared" si="145"/>
        <v>1716.97</v>
      </c>
      <c r="O252" s="44">
        <f t="shared" si="145"/>
        <v>1716.97</v>
      </c>
      <c r="P252" s="44">
        <f t="shared" si="145"/>
        <v>1716.97</v>
      </c>
      <c r="Q252" s="44">
        <f t="shared" si="145"/>
        <v>1716.97</v>
      </c>
      <c r="R252" s="44">
        <f t="shared" si="145"/>
        <v>1716.97</v>
      </c>
      <c r="S252" s="44">
        <f t="shared" si="145"/>
        <v>1716.97</v>
      </c>
      <c r="T252" s="44">
        <f t="shared" si="145"/>
        <v>1716.97</v>
      </c>
      <c r="U252" s="44">
        <f t="shared" si="145"/>
        <v>1716.97</v>
      </c>
      <c r="V252" s="44">
        <f t="shared" si="145"/>
        <v>1716.97</v>
      </c>
      <c r="W252" s="44">
        <f t="shared" si="145"/>
        <v>1716.97</v>
      </c>
      <c r="X252" s="44">
        <f t="shared" si="145"/>
        <v>1716.97</v>
      </c>
      <c r="Y252" s="44">
        <f t="shared" si="145"/>
        <v>1716.97</v>
      </c>
      <c r="Z252" s="44">
        <f t="shared" si="145"/>
        <v>1716.97</v>
      </c>
      <c r="AA252" s="44">
        <f t="shared" si="145"/>
        <v>1716.97</v>
      </c>
    </row>
    <row r="253" spans="1:27" ht="12.75" customHeight="1" outlineLevel="1" x14ac:dyDescent="0.2">
      <c r="A253" s="91" t="s">
        <v>477</v>
      </c>
      <c r="B253" s="63" t="s">
        <v>83</v>
      </c>
      <c r="C253" s="43" t="s">
        <v>79</v>
      </c>
      <c r="D253" s="44">
        <v>6.14</v>
      </c>
      <c r="E253" s="44">
        <v>6.14</v>
      </c>
      <c r="F253" s="44">
        <v>6.14</v>
      </c>
      <c r="G253" s="44">
        <v>6.14</v>
      </c>
      <c r="H253" s="44">
        <v>6.14</v>
      </c>
      <c r="I253" s="44">
        <v>6.14</v>
      </c>
      <c r="J253" s="44">
        <v>6.14</v>
      </c>
      <c r="K253" s="44">
        <v>6.14</v>
      </c>
      <c r="L253" s="44">
        <v>6.14</v>
      </c>
      <c r="M253" s="44">
        <v>6.14</v>
      </c>
      <c r="N253" s="44">
        <v>6.14</v>
      </c>
      <c r="O253" s="44">
        <v>6.14</v>
      </c>
      <c r="P253" s="44">
        <v>6.14</v>
      </c>
      <c r="Q253" s="44">
        <v>6.14</v>
      </c>
      <c r="R253" s="44">
        <v>6.14</v>
      </c>
      <c r="S253" s="44">
        <v>6.14</v>
      </c>
      <c r="T253" s="44">
        <v>6.14</v>
      </c>
      <c r="U253" s="44">
        <v>6.14</v>
      </c>
      <c r="V253" s="44">
        <v>6.14</v>
      </c>
      <c r="W253" s="44">
        <v>6.14</v>
      </c>
      <c r="X253" s="44">
        <v>6.14</v>
      </c>
      <c r="Y253" s="44">
        <v>6.14</v>
      </c>
      <c r="Z253" s="44">
        <v>6.14</v>
      </c>
      <c r="AA253" s="44">
        <v>6.14</v>
      </c>
    </row>
    <row r="254" spans="1:27" ht="12.75" customHeight="1" outlineLevel="1" x14ac:dyDescent="0.2">
      <c r="A254" s="91" t="s">
        <v>478</v>
      </c>
      <c r="B254" s="63" t="s">
        <v>81</v>
      </c>
      <c r="C254" s="43" t="s">
        <v>79</v>
      </c>
      <c r="D254" s="44">
        <f>$D$11</f>
        <v>330.69</v>
      </c>
      <c r="E254" s="44">
        <f t="shared" ref="E254:AA254" si="146">$D$11</f>
        <v>330.69</v>
      </c>
      <c r="F254" s="44">
        <f t="shared" si="146"/>
        <v>330.69</v>
      </c>
      <c r="G254" s="44">
        <f t="shared" si="146"/>
        <v>330.69</v>
      </c>
      <c r="H254" s="44">
        <f t="shared" si="146"/>
        <v>330.69</v>
      </c>
      <c r="I254" s="44">
        <f t="shared" si="146"/>
        <v>330.69</v>
      </c>
      <c r="J254" s="44">
        <f t="shared" si="146"/>
        <v>330.69</v>
      </c>
      <c r="K254" s="44">
        <f t="shared" si="146"/>
        <v>330.69</v>
      </c>
      <c r="L254" s="44">
        <f t="shared" si="146"/>
        <v>330.69</v>
      </c>
      <c r="M254" s="44">
        <f t="shared" si="146"/>
        <v>330.69</v>
      </c>
      <c r="N254" s="44">
        <f t="shared" si="146"/>
        <v>330.69</v>
      </c>
      <c r="O254" s="44">
        <f t="shared" si="146"/>
        <v>330.69</v>
      </c>
      <c r="P254" s="44">
        <f t="shared" si="146"/>
        <v>330.69</v>
      </c>
      <c r="Q254" s="44">
        <f t="shared" si="146"/>
        <v>330.69</v>
      </c>
      <c r="R254" s="44">
        <f t="shared" si="146"/>
        <v>330.69</v>
      </c>
      <c r="S254" s="44">
        <f t="shared" si="146"/>
        <v>330.69</v>
      </c>
      <c r="T254" s="44">
        <f t="shared" si="146"/>
        <v>330.69</v>
      </c>
      <c r="U254" s="44">
        <f t="shared" si="146"/>
        <v>330.69</v>
      </c>
      <c r="V254" s="44">
        <f t="shared" si="146"/>
        <v>330.69</v>
      </c>
      <c r="W254" s="44">
        <f t="shared" si="146"/>
        <v>330.69</v>
      </c>
      <c r="X254" s="44">
        <f t="shared" si="146"/>
        <v>330.69</v>
      </c>
      <c r="Y254" s="44">
        <f t="shared" si="146"/>
        <v>330.69</v>
      </c>
      <c r="Z254" s="44">
        <f t="shared" si="146"/>
        <v>330.69</v>
      </c>
      <c r="AA254" s="44">
        <f t="shared" si="146"/>
        <v>330.69</v>
      </c>
    </row>
    <row r="255" spans="1:27" ht="12.75" customHeight="1" x14ac:dyDescent="0.2">
      <c r="A255" s="90" t="s">
        <v>479</v>
      </c>
      <c r="B255" s="28" t="str">
        <f>"20"&amp;"."&amp;$B$639&amp;"."&amp;$B$640</f>
        <v>20.04.2023</v>
      </c>
      <c r="C255" s="82" t="s">
        <v>76</v>
      </c>
      <c r="D255" s="83">
        <f>ROUND(((D256+D257+D259+D258)/1000),5)</f>
        <v>3.1609799999999999</v>
      </c>
      <c r="E255" s="83">
        <f>ROUND(((E256+E257+E259+E258)/1000),5)</f>
        <v>3.0628199999999999</v>
      </c>
      <c r="F255" s="83">
        <f>ROUND(((F256+F257+F259+F258)/1000),5)</f>
        <v>3.00834</v>
      </c>
      <c r="G255" s="83">
        <f t="shared" ref="G255:AA255" si="147">ROUND(((G256+G257+G259+G258)/1000),5)</f>
        <v>2.9595199999999999</v>
      </c>
      <c r="H255" s="83">
        <f t="shared" si="147"/>
        <v>3.0373800000000002</v>
      </c>
      <c r="I255" s="83">
        <f t="shared" si="147"/>
        <v>3.1575000000000002</v>
      </c>
      <c r="J255" s="83">
        <f t="shared" si="147"/>
        <v>3.3553700000000002</v>
      </c>
      <c r="K255" s="83">
        <f t="shared" si="147"/>
        <v>3.5859800000000002</v>
      </c>
      <c r="L255" s="83">
        <f t="shared" si="147"/>
        <v>3.82619</v>
      </c>
      <c r="M255" s="83">
        <f t="shared" si="147"/>
        <v>3.9709300000000001</v>
      </c>
      <c r="N255" s="83">
        <f t="shared" si="147"/>
        <v>3.9283000000000001</v>
      </c>
      <c r="O255" s="83">
        <f t="shared" si="147"/>
        <v>3.92361</v>
      </c>
      <c r="P255" s="83">
        <f t="shared" si="147"/>
        <v>3.9062100000000002</v>
      </c>
      <c r="Q255" s="83">
        <f t="shared" si="147"/>
        <v>3.92536</v>
      </c>
      <c r="R255" s="83">
        <f t="shared" si="147"/>
        <v>3.9072</v>
      </c>
      <c r="S255" s="83">
        <f t="shared" si="147"/>
        <v>3.9013599999999999</v>
      </c>
      <c r="T255" s="83">
        <f t="shared" si="147"/>
        <v>3.8918900000000001</v>
      </c>
      <c r="U255" s="83">
        <f t="shared" si="147"/>
        <v>3.8896099999999998</v>
      </c>
      <c r="V255" s="83">
        <f t="shared" si="147"/>
        <v>3.83249</v>
      </c>
      <c r="W255" s="83">
        <f t="shared" si="147"/>
        <v>3.9611900000000002</v>
      </c>
      <c r="X255" s="83">
        <f t="shared" si="147"/>
        <v>3.97946</v>
      </c>
      <c r="Y255" s="83">
        <f t="shared" si="147"/>
        <v>3.94313</v>
      </c>
      <c r="Z255" s="83">
        <f t="shared" si="147"/>
        <v>3.6072700000000002</v>
      </c>
      <c r="AA255" s="83">
        <f t="shared" si="147"/>
        <v>3.2900999999999998</v>
      </c>
    </row>
    <row r="256" spans="1:27" ht="12.75" customHeight="1" outlineLevel="1" x14ac:dyDescent="0.2">
      <c r="A256" s="91" t="s">
        <v>480</v>
      </c>
      <c r="B256" s="63" t="s">
        <v>233</v>
      </c>
      <c r="C256" s="43" t="s">
        <v>79</v>
      </c>
      <c r="D256" s="44">
        <v>1107.18</v>
      </c>
      <c r="E256" s="44">
        <v>1009.02</v>
      </c>
      <c r="F256" s="44">
        <v>954.54</v>
      </c>
      <c r="G256" s="44">
        <v>905.72</v>
      </c>
      <c r="H256" s="44">
        <v>983.58</v>
      </c>
      <c r="I256" s="44">
        <v>1103.7</v>
      </c>
      <c r="J256" s="44">
        <v>1301.57</v>
      </c>
      <c r="K256" s="44">
        <v>1532.18</v>
      </c>
      <c r="L256" s="44">
        <v>1772.39</v>
      </c>
      <c r="M256" s="44">
        <v>1917.13</v>
      </c>
      <c r="N256" s="44">
        <v>1874.5</v>
      </c>
      <c r="O256" s="44">
        <v>1869.81</v>
      </c>
      <c r="P256" s="44">
        <v>1852.41</v>
      </c>
      <c r="Q256" s="44">
        <v>1871.56</v>
      </c>
      <c r="R256" s="44">
        <v>1853.4</v>
      </c>
      <c r="S256" s="44">
        <v>1847.56</v>
      </c>
      <c r="T256" s="44">
        <v>1838.09</v>
      </c>
      <c r="U256" s="44">
        <v>1835.81</v>
      </c>
      <c r="V256" s="44">
        <v>1778.69</v>
      </c>
      <c r="W256" s="44">
        <v>1907.39</v>
      </c>
      <c r="X256" s="44">
        <v>1925.66</v>
      </c>
      <c r="Y256" s="44">
        <v>1889.33</v>
      </c>
      <c r="Z256" s="44">
        <v>1553.47</v>
      </c>
      <c r="AA256" s="44">
        <v>1236.3</v>
      </c>
    </row>
    <row r="257" spans="1:27" ht="12.75" customHeight="1" outlineLevel="1" x14ac:dyDescent="0.2">
      <c r="A257" s="91" t="s">
        <v>481</v>
      </c>
      <c r="B257" s="63" t="s">
        <v>90</v>
      </c>
      <c r="C257" s="43" t="s">
        <v>79</v>
      </c>
      <c r="D257" s="44">
        <f>$D$162</f>
        <v>1716.97</v>
      </c>
      <c r="E257" s="44">
        <f>$D$162</f>
        <v>1716.97</v>
      </c>
      <c r="F257" s="44">
        <f t="shared" ref="F257:AA257" si="148">$D$162</f>
        <v>1716.97</v>
      </c>
      <c r="G257" s="44">
        <f t="shared" si="148"/>
        <v>1716.97</v>
      </c>
      <c r="H257" s="44">
        <f t="shared" si="148"/>
        <v>1716.97</v>
      </c>
      <c r="I257" s="44">
        <f t="shared" si="148"/>
        <v>1716.97</v>
      </c>
      <c r="J257" s="44">
        <f t="shared" si="148"/>
        <v>1716.97</v>
      </c>
      <c r="K257" s="44">
        <f t="shared" si="148"/>
        <v>1716.97</v>
      </c>
      <c r="L257" s="44">
        <f t="shared" si="148"/>
        <v>1716.97</v>
      </c>
      <c r="M257" s="44">
        <f t="shared" si="148"/>
        <v>1716.97</v>
      </c>
      <c r="N257" s="44">
        <f t="shared" si="148"/>
        <v>1716.97</v>
      </c>
      <c r="O257" s="44">
        <f t="shared" si="148"/>
        <v>1716.97</v>
      </c>
      <c r="P257" s="44">
        <f t="shared" si="148"/>
        <v>1716.97</v>
      </c>
      <c r="Q257" s="44">
        <f t="shared" si="148"/>
        <v>1716.97</v>
      </c>
      <c r="R257" s="44">
        <f t="shared" si="148"/>
        <v>1716.97</v>
      </c>
      <c r="S257" s="44">
        <f t="shared" si="148"/>
        <v>1716.97</v>
      </c>
      <c r="T257" s="44">
        <f t="shared" si="148"/>
        <v>1716.97</v>
      </c>
      <c r="U257" s="44">
        <f t="shared" si="148"/>
        <v>1716.97</v>
      </c>
      <c r="V257" s="44">
        <f t="shared" si="148"/>
        <v>1716.97</v>
      </c>
      <c r="W257" s="44">
        <f t="shared" si="148"/>
        <v>1716.97</v>
      </c>
      <c r="X257" s="44">
        <f t="shared" si="148"/>
        <v>1716.97</v>
      </c>
      <c r="Y257" s="44">
        <f t="shared" si="148"/>
        <v>1716.97</v>
      </c>
      <c r="Z257" s="44">
        <f t="shared" si="148"/>
        <v>1716.97</v>
      </c>
      <c r="AA257" s="44">
        <f t="shared" si="148"/>
        <v>1716.97</v>
      </c>
    </row>
    <row r="258" spans="1:27" ht="12.75" customHeight="1" outlineLevel="1" x14ac:dyDescent="0.2">
      <c r="A258" s="91" t="s">
        <v>482</v>
      </c>
      <c r="B258" s="63" t="s">
        <v>83</v>
      </c>
      <c r="C258" s="43" t="s">
        <v>79</v>
      </c>
      <c r="D258" s="44">
        <v>6.14</v>
      </c>
      <c r="E258" s="44">
        <v>6.14</v>
      </c>
      <c r="F258" s="44">
        <v>6.14</v>
      </c>
      <c r="G258" s="44">
        <v>6.14</v>
      </c>
      <c r="H258" s="44">
        <v>6.14</v>
      </c>
      <c r="I258" s="44">
        <v>6.14</v>
      </c>
      <c r="J258" s="44">
        <v>6.14</v>
      </c>
      <c r="K258" s="44">
        <v>6.14</v>
      </c>
      <c r="L258" s="44">
        <v>6.14</v>
      </c>
      <c r="M258" s="44">
        <v>6.14</v>
      </c>
      <c r="N258" s="44">
        <v>6.14</v>
      </c>
      <c r="O258" s="44">
        <v>6.14</v>
      </c>
      <c r="P258" s="44">
        <v>6.14</v>
      </c>
      <c r="Q258" s="44">
        <v>6.14</v>
      </c>
      <c r="R258" s="44">
        <v>6.14</v>
      </c>
      <c r="S258" s="44">
        <v>6.14</v>
      </c>
      <c r="T258" s="44">
        <v>6.14</v>
      </c>
      <c r="U258" s="44">
        <v>6.14</v>
      </c>
      <c r="V258" s="44">
        <v>6.14</v>
      </c>
      <c r="W258" s="44">
        <v>6.14</v>
      </c>
      <c r="X258" s="44">
        <v>6.14</v>
      </c>
      <c r="Y258" s="44">
        <v>6.14</v>
      </c>
      <c r="Z258" s="44">
        <v>6.14</v>
      </c>
      <c r="AA258" s="44">
        <v>6.14</v>
      </c>
    </row>
    <row r="259" spans="1:27" ht="12.75" customHeight="1" outlineLevel="1" x14ac:dyDescent="0.2">
      <c r="A259" s="91" t="s">
        <v>483</v>
      </c>
      <c r="B259" s="63" t="s">
        <v>81</v>
      </c>
      <c r="C259" s="43" t="s">
        <v>79</v>
      </c>
      <c r="D259" s="44">
        <f>$D$11</f>
        <v>330.69</v>
      </c>
      <c r="E259" s="44">
        <f t="shared" ref="E259:AA259" si="149">$D$11</f>
        <v>330.69</v>
      </c>
      <c r="F259" s="44">
        <f t="shared" si="149"/>
        <v>330.69</v>
      </c>
      <c r="G259" s="44">
        <f t="shared" si="149"/>
        <v>330.69</v>
      </c>
      <c r="H259" s="44">
        <f t="shared" si="149"/>
        <v>330.69</v>
      </c>
      <c r="I259" s="44">
        <f t="shared" si="149"/>
        <v>330.69</v>
      </c>
      <c r="J259" s="44">
        <f t="shared" si="149"/>
        <v>330.69</v>
      </c>
      <c r="K259" s="44">
        <f t="shared" si="149"/>
        <v>330.69</v>
      </c>
      <c r="L259" s="44">
        <f t="shared" si="149"/>
        <v>330.69</v>
      </c>
      <c r="M259" s="44">
        <f t="shared" si="149"/>
        <v>330.69</v>
      </c>
      <c r="N259" s="44">
        <f t="shared" si="149"/>
        <v>330.69</v>
      </c>
      <c r="O259" s="44">
        <f t="shared" si="149"/>
        <v>330.69</v>
      </c>
      <c r="P259" s="44">
        <f t="shared" si="149"/>
        <v>330.69</v>
      </c>
      <c r="Q259" s="44">
        <f t="shared" si="149"/>
        <v>330.69</v>
      </c>
      <c r="R259" s="44">
        <f t="shared" si="149"/>
        <v>330.69</v>
      </c>
      <c r="S259" s="44">
        <f t="shared" si="149"/>
        <v>330.69</v>
      </c>
      <c r="T259" s="44">
        <f t="shared" si="149"/>
        <v>330.69</v>
      </c>
      <c r="U259" s="44">
        <f t="shared" si="149"/>
        <v>330.69</v>
      </c>
      <c r="V259" s="44">
        <f t="shared" si="149"/>
        <v>330.69</v>
      </c>
      <c r="W259" s="44">
        <f t="shared" si="149"/>
        <v>330.69</v>
      </c>
      <c r="X259" s="44">
        <f t="shared" si="149"/>
        <v>330.69</v>
      </c>
      <c r="Y259" s="44">
        <f t="shared" si="149"/>
        <v>330.69</v>
      </c>
      <c r="Z259" s="44">
        <f t="shared" si="149"/>
        <v>330.69</v>
      </c>
      <c r="AA259" s="44">
        <f t="shared" si="149"/>
        <v>330.69</v>
      </c>
    </row>
    <row r="260" spans="1:27" ht="12.75" customHeight="1" x14ac:dyDescent="0.2">
      <c r="A260" s="90" t="s">
        <v>484</v>
      </c>
      <c r="B260" s="28" t="str">
        <f>"21"&amp;"."&amp;$B$639&amp;"."&amp;$B$640</f>
        <v>21.04.2023</v>
      </c>
      <c r="C260" s="82" t="s">
        <v>76</v>
      </c>
      <c r="D260" s="83">
        <f>ROUND(((D261+D262+D264+D263)/1000),5)</f>
        <v>3.2856399999999999</v>
      </c>
      <c r="E260" s="83">
        <f>ROUND(((E261+E262+E264+E263)/1000),5)</f>
        <v>3.1601300000000001</v>
      </c>
      <c r="F260" s="83">
        <f>ROUND(((F261+F262+F264+F263)/1000),5)</f>
        <v>3.1004700000000001</v>
      </c>
      <c r="G260" s="83">
        <f t="shared" ref="G260:AA260" si="150">ROUND(((G261+G262+G264+G263)/1000),5)</f>
        <v>3.08969</v>
      </c>
      <c r="H260" s="83">
        <f t="shared" si="150"/>
        <v>3.1583600000000001</v>
      </c>
      <c r="I260" s="83">
        <f t="shared" si="150"/>
        <v>3.1752400000000001</v>
      </c>
      <c r="J260" s="83">
        <f t="shared" si="150"/>
        <v>3.4247000000000001</v>
      </c>
      <c r="K260" s="83">
        <f t="shared" si="150"/>
        <v>3.77061</v>
      </c>
      <c r="L260" s="83">
        <f t="shared" si="150"/>
        <v>3.9710100000000002</v>
      </c>
      <c r="M260" s="83">
        <f t="shared" si="150"/>
        <v>4.0645699999999998</v>
      </c>
      <c r="N260" s="83">
        <f t="shared" si="150"/>
        <v>4.0824199999999999</v>
      </c>
      <c r="O260" s="83">
        <f t="shared" si="150"/>
        <v>4.0899099999999997</v>
      </c>
      <c r="P260" s="83">
        <f t="shared" si="150"/>
        <v>4.07355</v>
      </c>
      <c r="Q260" s="83">
        <f t="shared" si="150"/>
        <v>4.0740800000000004</v>
      </c>
      <c r="R260" s="83">
        <f t="shared" si="150"/>
        <v>4.0448199999999996</v>
      </c>
      <c r="S260" s="83">
        <f t="shared" si="150"/>
        <v>4.0287600000000001</v>
      </c>
      <c r="T260" s="83">
        <f t="shared" si="150"/>
        <v>4.0280100000000001</v>
      </c>
      <c r="U260" s="83">
        <f t="shared" si="150"/>
        <v>3.9783300000000001</v>
      </c>
      <c r="V260" s="83">
        <f t="shared" si="150"/>
        <v>4.0365700000000002</v>
      </c>
      <c r="W260" s="83">
        <f t="shared" si="150"/>
        <v>3.98089</v>
      </c>
      <c r="X260" s="83">
        <f t="shared" si="150"/>
        <v>4.0343400000000003</v>
      </c>
      <c r="Y260" s="83">
        <f t="shared" si="150"/>
        <v>4.0152799999999997</v>
      </c>
      <c r="Z260" s="83">
        <f t="shared" si="150"/>
        <v>3.7425700000000002</v>
      </c>
      <c r="AA260" s="83">
        <f t="shared" si="150"/>
        <v>3.6095299999999999</v>
      </c>
    </row>
    <row r="261" spans="1:27" ht="12.75" customHeight="1" outlineLevel="1" x14ac:dyDescent="0.2">
      <c r="A261" s="91" t="s">
        <v>485</v>
      </c>
      <c r="B261" s="63" t="s">
        <v>233</v>
      </c>
      <c r="C261" s="43" t="s">
        <v>79</v>
      </c>
      <c r="D261" s="44">
        <v>1231.8399999999999</v>
      </c>
      <c r="E261" s="44">
        <v>1106.33</v>
      </c>
      <c r="F261" s="44">
        <v>1046.67</v>
      </c>
      <c r="G261" s="44">
        <v>1035.8900000000001</v>
      </c>
      <c r="H261" s="44">
        <v>1104.56</v>
      </c>
      <c r="I261" s="44">
        <v>1121.44</v>
      </c>
      <c r="J261" s="44">
        <v>1370.9</v>
      </c>
      <c r="K261" s="44">
        <v>1716.81</v>
      </c>
      <c r="L261" s="44">
        <v>1917.21</v>
      </c>
      <c r="M261" s="44">
        <v>2010.77</v>
      </c>
      <c r="N261" s="44">
        <v>2028.62</v>
      </c>
      <c r="O261" s="44">
        <v>2036.11</v>
      </c>
      <c r="P261" s="44">
        <v>2019.75</v>
      </c>
      <c r="Q261" s="44">
        <v>2020.28</v>
      </c>
      <c r="R261" s="44">
        <v>1991.02</v>
      </c>
      <c r="S261" s="44">
        <v>1974.96</v>
      </c>
      <c r="T261" s="44">
        <v>1974.21</v>
      </c>
      <c r="U261" s="44">
        <v>1924.53</v>
      </c>
      <c r="V261" s="44">
        <v>1982.77</v>
      </c>
      <c r="W261" s="44">
        <v>1927.09</v>
      </c>
      <c r="X261" s="44">
        <v>1980.54</v>
      </c>
      <c r="Y261" s="44">
        <v>1961.48</v>
      </c>
      <c r="Z261" s="44">
        <v>1688.77</v>
      </c>
      <c r="AA261" s="44">
        <v>1555.73</v>
      </c>
    </row>
    <row r="262" spans="1:27" ht="12.75" customHeight="1" outlineLevel="1" x14ac:dyDescent="0.2">
      <c r="A262" s="91" t="s">
        <v>486</v>
      </c>
      <c r="B262" s="63" t="s">
        <v>90</v>
      </c>
      <c r="C262" s="43" t="s">
        <v>79</v>
      </c>
      <c r="D262" s="44">
        <f>$D$162</f>
        <v>1716.97</v>
      </c>
      <c r="E262" s="44">
        <f>$D$162</f>
        <v>1716.97</v>
      </c>
      <c r="F262" s="44">
        <f t="shared" ref="F262:AA262" si="151">$D$162</f>
        <v>1716.97</v>
      </c>
      <c r="G262" s="44">
        <f t="shared" si="151"/>
        <v>1716.97</v>
      </c>
      <c r="H262" s="44">
        <f t="shared" si="151"/>
        <v>1716.97</v>
      </c>
      <c r="I262" s="44">
        <f t="shared" si="151"/>
        <v>1716.97</v>
      </c>
      <c r="J262" s="44">
        <f t="shared" si="151"/>
        <v>1716.97</v>
      </c>
      <c r="K262" s="44">
        <f t="shared" si="151"/>
        <v>1716.97</v>
      </c>
      <c r="L262" s="44">
        <f t="shared" si="151"/>
        <v>1716.97</v>
      </c>
      <c r="M262" s="44">
        <f t="shared" si="151"/>
        <v>1716.97</v>
      </c>
      <c r="N262" s="44">
        <f t="shared" si="151"/>
        <v>1716.97</v>
      </c>
      <c r="O262" s="44">
        <f t="shared" si="151"/>
        <v>1716.97</v>
      </c>
      <c r="P262" s="44">
        <f t="shared" si="151"/>
        <v>1716.97</v>
      </c>
      <c r="Q262" s="44">
        <f t="shared" si="151"/>
        <v>1716.97</v>
      </c>
      <c r="R262" s="44">
        <f t="shared" si="151"/>
        <v>1716.97</v>
      </c>
      <c r="S262" s="44">
        <f t="shared" si="151"/>
        <v>1716.97</v>
      </c>
      <c r="T262" s="44">
        <f t="shared" si="151"/>
        <v>1716.97</v>
      </c>
      <c r="U262" s="44">
        <f t="shared" si="151"/>
        <v>1716.97</v>
      </c>
      <c r="V262" s="44">
        <f t="shared" si="151"/>
        <v>1716.97</v>
      </c>
      <c r="W262" s="44">
        <f t="shared" si="151"/>
        <v>1716.97</v>
      </c>
      <c r="X262" s="44">
        <f t="shared" si="151"/>
        <v>1716.97</v>
      </c>
      <c r="Y262" s="44">
        <f t="shared" si="151"/>
        <v>1716.97</v>
      </c>
      <c r="Z262" s="44">
        <f t="shared" si="151"/>
        <v>1716.97</v>
      </c>
      <c r="AA262" s="44">
        <f t="shared" si="151"/>
        <v>1716.97</v>
      </c>
    </row>
    <row r="263" spans="1:27" ht="12.75" customHeight="1" outlineLevel="1" x14ac:dyDescent="0.2">
      <c r="A263" s="91" t="s">
        <v>487</v>
      </c>
      <c r="B263" s="63" t="s">
        <v>83</v>
      </c>
      <c r="C263" s="43" t="s">
        <v>79</v>
      </c>
      <c r="D263" s="44">
        <v>6.14</v>
      </c>
      <c r="E263" s="44">
        <v>6.14</v>
      </c>
      <c r="F263" s="44">
        <v>6.14</v>
      </c>
      <c r="G263" s="44">
        <v>6.14</v>
      </c>
      <c r="H263" s="44">
        <v>6.14</v>
      </c>
      <c r="I263" s="44">
        <v>6.14</v>
      </c>
      <c r="J263" s="44">
        <v>6.14</v>
      </c>
      <c r="K263" s="44">
        <v>6.14</v>
      </c>
      <c r="L263" s="44">
        <v>6.14</v>
      </c>
      <c r="M263" s="44">
        <v>6.14</v>
      </c>
      <c r="N263" s="44">
        <v>6.14</v>
      </c>
      <c r="O263" s="44">
        <v>6.14</v>
      </c>
      <c r="P263" s="44">
        <v>6.14</v>
      </c>
      <c r="Q263" s="44">
        <v>6.14</v>
      </c>
      <c r="R263" s="44">
        <v>6.14</v>
      </c>
      <c r="S263" s="44">
        <v>6.14</v>
      </c>
      <c r="T263" s="44">
        <v>6.14</v>
      </c>
      <c r="U263" s="44">
        <v>6.14</v>
      </c>
      <c r="V263" s="44">
        <v>6.14</v>
      </c>
      <c r="W263" s="44">
        <v>6.14</v>
      </c>
      <c r="X263" s="44">
        <v>6.14</v>
      </c>
      <c r="Y263" s="44">
        <v>6.14</v>
      </c>
      <c r="Z263" s="44">
        <v>6.14</v>
      </c>
      <c r="AA263" s="44">
        <v>6.14</v>
      </c>
    </row>
    <row r="264" spans="1:27" ht="12.75" customHeight="1" outlineLevel="1" x14ac:dyDescent="0.2">
      <c r="A264" s="91" t="s">
        <v>488</v>
      </c>
      <c r="B264" s="63" t="s">
        <v>81</v>
      </c>
      <c r="C264" s="43" t="s">
        <v>79</v>
      </c>
      <c r="D264" s="44">
        <f>$D$11</f>
        <v>330.69</v>
      </c>
      <c r="E264" s="44">
        <f t="shared" ref="E264:AA264" si="152">$D$11</f>
        <v>330.69</v>
      </c>
      <c r="F264" s="44">
        <f t="shared" si="152"/>
        <v>330.69</v>
      </c>
      <c r="G264" s="44">
        <f t="shared" si="152"/>
        <v>330.69</v>
      </c>
      <c r="H264" s="44">
        <f t="shared" si="152"/>
        <v>330.69</v>
      </c>
      <c r="I264" s="44">
        <f t="shared" si="152"/>
        <v>330.69</v>
      </c>
      <c r="J264" s="44">
        <f t="shared" si="152"/>
        <v>330.69</v>
      </c>
      <c r="K264" s="44">
        <f t="shared" si="152"/>
        <v>330.69</v>
      </c>
      <c r="L264" s="44">
        <f t="shared" si="152"/>
        <v>330.69</v>
      </c>
      <c r="M264" s="44">
        <f t="shared" si="152"/>
        <v>330.69</v>
      </c>
      <c r="N264" s="44">
        <f t="shared" si="152"/>
        <v>330.69</v>
      </c>
      <c r="O264" s="44">
        <f t="shared" si="152"/>
        <v>330.69</v>
      </c>
      <c r="P264" s="44">
        <f t="shared" si="152"/>
        <v>330.69</v>
      </c>
      <c r="Q264" s="44">
        <f t="shared" si="152"/>
        <v>330.69</v>
      </c>
      <c r="R264" s="44">
        <f t="shared" si="152"/>
        <v>330.69</v>
      </c>
      <c r="S264" s="44">
        <f t="shared" si="152"/>
        <v>330.69</v>
      </c>
      <c r="T264" s="44">
        <f t="shared" si="152"/>
        <v>330.69</v>
      </c>
      <c r="U264" s="44">
        <f t="shared" si="152"/>
        <v>330.69</v>
      </c>
      <c r="V264" s="44">
        <f t="shared" si="152"/>
        <v>330.69</v>
      </c>
      <c r="W264" s="44">
        <f t="shared" si="152"/>
        <v>330.69</v>
      </c>
      <c r="X264" s="44">
        <f t="shared" si="152"/>
        <v>330.69</v>
      </c>
      <c r="Y264" s="44">
        <f t="shared" si="152"/>
        <v>330.69</v>
      </c>
      <c r="Z264" s="44">
        <f t="shared" si="152"/>
        <v>330.69</v>
      </c>
      <c r="AA264" s="44">
        <f t="shared" si="152"/>
        <v>330.69</v>
      </c>
    </row>
    <row r="265" spans="1:27" ht="12.75" customHeight="1" x14ac:dyDescent="0.2">
      <c r="A265" s="90" t="s">
        <v>489</v>
      </c>
      <c r="B265" s="28" t="str">
        <f>"22"&amp;"."&amp;$B$639&amp;"."&amp;$B$640</f>
        <v>22.04.2023</v>
      </c>
      <c r="C265" s="82" t="s">
        <v>76</v>
      </c>
      <c r="D265" s="83">
        <f>ROUND(((D266+D267+D269+D268)/1000),5)</f>
        <v>3.5705800000000001</v>
      </c>
      <c r="E265" s="83">
        <f>ROUND(((E266+E267+E269+E268)/1000),5)</f>
        <v>3.3663799999999999</v>
      </c>
      <c r="F265" s="83">
        <f>ROUND(((F266+F267+F269+F268)/1000),5)</f>
        <v>3.23095</v>
      </c>
      <c r="G265" s="83">
        <f t="shared" ref="G265:AA265" si="153">ROUND(((G266+G267+G269+G268)/1000),5)</f>
        <v>3.19489</v>
      </c>
      <c r="H265" s="83">
        <f t="shared" si="153"/>
        <v>3.16438</v>
      </c>
      <c r="I265" s="83">
        <f t="shared" si="153"/>
        <v>3.2072799999999999</v>
      </c>
      <c r="J265" s="83">
        <f t="shared" si="153"/>
        <v>3.3534000000000002</v>
      </c>
      <c r="K265" s="83">
        <f t="shared" si="153"/>
        <v>3.4897800000000001</v>
      </c>
      <c r="L265" s="83">
        <f t="shared" si="153"/>
        <v>3.8304900000000002</v>
      </c>
      <c r="M265" s="83">
        <f t="shared" si="153"/>
        <v>3.9869500000000002</v>
      </c>
      <c r="N265" s="83">
        <f t="shared" si="153"/>
        <v>3.9939800000000001</v>
      </c>
      <c r="O265" s="83">
        <f t="shared" si="153"/>
        <v>4.0614600000000003</v>
      </c>
      <c r="P265" s="83">
        <f t="shared" si="153"/>
        <v>4.0438599999999996</v>
      </c>
      <c r="Q265" s="83">
        <f t="shared" si="153"/>
        <v>4.0390100000000002</v>
      </c>
      <c r="R265" s="83">
        <f t="shared" si="153"/>
        <v>4.0327599999999997</v>
      </c>
      <c r="S265" s="83">
        <f t="shared" si="153"/>
        <v>4.0328299999999997</v>
      </c>
      <c r="T265" s="83">
        <f t="shared" si="153"/>
        <v>3.9933299999999998</v>
      </c>
      <c r="U265" s="83">
        <f t="shared" si="153"/>
        <v>3.9902799999999998</v>
      </c>
      <c r="V265" s="83">
        <f t="shared" si="153"/>
        <v>3.9926900000000001</v>
      </c>
      <c r="W265" s="83">
        <f t="shared" si="153"/>
        <v>4.0552000000000001</v>
      </c>
      <c r="X265" s="83">
        <f t="shared" si="153"/>
        <v>4.0607800000000003</v>
      </c>
      <c r="Y265" s="83">
        <f t="shared" si="153"/>
        <v>4.0368000000000004</v>
      </c>
      <c r="Z265" s="83">
        <f t="shared" si="153"/>
        <v>3.75162</v>
      </c>
      <c r="AA265" s="83">
        <f t="shared" si="153"/>
        <v>3.6297799999999998</v>
      </c>
    </row>
    <row r="266" spans="1:27" ht="12.75" customHeight="1" outlineLevel="1" x14ac:dyDescent="0.2">
      <c r="A266" s="91" t="s">
        <v>490</v>
      </c>
      <c r="B266" s="63" t="s">
        <v>233</v>
      </c>
      <c r="C266" s="43" t="s">
        <v>79</v>
      </c>
      <c r="D266" s="44">
        <v>1516.78</v>
      </c>
      <c r="E266" s="44">
        <v>1312.58</v>
      </c>
      <c r="F266" s="44">
        <v>1177.1500000000001</v>
      </c>
      <c r="G266" s="44">
        <v>1141.0899999999999</v>
      </c>
      <c r="H266" s="44">
        <v>1110.58</v>
      </c>
      <c r="I266" s="44">
        <v>1153.48</v>
      </c>
      <c r="J266" s="44">
        <v>1299.5999999999999</v>
      </c>
      <c r="K266" s="44">
        <v>1435.98</v>
      </c>
      <c r="L266" s="44">
        <v>1776.69</v>
      </c>
      <c r="M266" s="44">
        <v>1933.15</v>
      </c>
      <c r="N266" s="44">
        <v>1940.18</v>
      </c>
      <c r="O266" s="44">
        <v>2007.66</v>
      </c>
      <c r="P266" s="44">
        <v>1990.06</v>
      </c>
      <c r="Q266" s="44">
        <v>1985.21</v>
      </c>
      <c r="R266" s="44">
        <v>1978.96</v>
      </c>
      <c r="S266" s="44">
        <v>1979.03</v>
      </c>
      <c r="T266" s="44">
        <v>1939.53</v>
      </c>
      <c r="U266" s="44">
        <v>1936.48</v>
      </c>
      <c r="V266" s="44">
        <v>1938.89</v>
      </c>
      <c r="W266" s="44">
        <v>2001.4</v>
      </c>
      <c r="X266" s="44">
        <v>2006.98</v>
      </c>
      <c r="Y266" s="44">
        <v>1983</v>
      </c>
      <c r="Z266" s="44">
        <v>1697.82</v>
      </c>
      <c r="AA266" s="44">
        <v>1575.98</v>
      </c>
    </row>
    <row r="267" spans="1:27" ht="12.75" customHeight="1" outlineLevel="1" x14ac:dyDescent="0.2">
      <c r="A267" s="91" t="s">
        <v>491</v>
      </c>
      <c r="B267" s="63" t="s">
        <v>90</v>
      </c>
      <c r="C267" s="43" t="s">
        <v>79</v>
      </c>
      <c r="D267" s="44">
        <f>$D$162</f>
        <v>1716.97</v>
      </c>
      <c r="E267" s="44">
        <f>$D$162</f>
        <v>1716.97</v>
      </c>
      <c r="F267" s="44">
        <f t="shared" ref="F267:AA267" si="154">$D$162</f>
        <v>1716.97</v>
      </c>
      <c r="G267" s="44">
        <f t="shared" si="154"/>
        <v>1716.97</v>
      </c>
      <c r="H267" s="44">
        <f t="shared" si="154"/>
        <v>1716.97</v>
      </c>
      <c r="I267" s="44">
        <f t="shared" si="154"/>
        <v>1716.97</v>
      </c>
      <c r="J267" s="44">
        <f t="shared" si="154"/>
        <v>1716.97</v>
      </c>
      <c r="K267" s="44">
        <f t="shared" si="154"/>
        <v>1716.97</v>
      </c>
      <c r="L267" s="44">
        <f t="shared" si="154"/>
        <v>1716.97</v>
      </c>
      <c r="M267" s="44">
        <f t="shared" si="154"/>
        <v>1716.97</v>
      </c>
      <c r="N267" s="44">
        <f t="shared" si="154"/>
        <v>1716.97</v>
      </c>
      <c r="O267" s="44">
        <f t="shared" si="154"/>
        <v>1716.97</v>
      </c>
      <c r="P267" s="44">
        <f t="shared" si="154"/>
        <v>1716.97</v>
      </c>
      <c r="Q267" s="44">
        <f t="shared" si="154"/>
        <v>1716.97</v>
      </c>
      <c r="R267" s="44">
        <f t="shared" si="154"/>
        <v>1716.97</v>
      </c>
      <c r="S267" s="44">
        <f t="shared" si="154"/>
        <v>1716.97</v>
      </c>
      <c r="T267" s="44">
        <f t="shared" si="154"/>
        <v>1716.97</v>
      </c>
      <c r="U267" s="44">
        <f t="shared" si="154"/>
        <v>1716.97</v>
      </c>
      <c r="V267" s="44">
        <f t="shared" si="154"/>
        <v>1716.97</v>
      </c>
      <c r="W267" s="44">
        <f t="shared" si="154"/>
        <v>1716.97</v>
      </c>
      <c r="X267" s="44">
        <f t="shared" si="154"/>
        <v>1716.97</v>
      </c>
      <c r="Y267" s="44">
        <f t="shared" si="154"/>
        <v>1716.97</v>
      </c>
      <c r="Z267" s="44">
        <f t="shared" si="154"/>
        <v>1716.97</v>
      </c>
      <c r="AA267" s="44">
        <f t="shared" si="154"/>
        <v>1716.97</v>
      </c>
    </row>
    <row r="268" spans="1:27" ht="12.75" customHeight="1" outlineLevel="1" x14ac:dyDescent="0.2">
      <c r="A268" s="91" t="s">
        <v>492</v>
      </c>
      <c r="B268" s="63" t="s">
        <v>83</v>
      </c>
      <c r="C268" s="43" t="s">
        <v>79</v>
      </c>
      <c r="D268" s="44">
        <v>6.14</v>
      </c>
      <c r="E268" s="44">
        <v>6.14</v>
      </c>
      <c r="F268" s="44">
        <v>6.14</v>
      </c>
      <c r="G268" s="44">
        <v>6.14</v>
      </c>
      <c r="H268" s="44">
        <v>6.14</v>
      </c>
      <c r="I268" s="44">
        <v>6.14</v>
      </c>
      <c r="J268" s="44">
        <v>6.14</v>
      </c>
      <c r="K268" s="44">
        <v>6.14</v>
      </c>
      <c r="L268" s="44">
        <v>6.14</v>
      </c>
      <c r="M268" s="44">
        <v>6.14</v>
      </c>
      <c r="N268" s="44">
        <v>6.14</v>
      </c>
      <c r="O268" s="44">
        <v>6.14</v>
      </c>
      <c r="P268" s="44">
        <v>6.14</v>
      </c>
      <c r="Q268" s="44">
        <v>6.14</v>
      </c>
      <c r="R268" s="44">
        <v>6.14</v>
      </c>
      <c r="S268" s="44">
        <v>6.14</v>
      </c>
      <c r="T268" s="44">
        <v>6.14</v>
      </c>
      <c r="U268" s="44">
        <v>6.14</v>
      </c>
      <c r="V268" s="44">
        <v>6.14</v>
      </c>
      <c r="W268" s="44">
        <v>6.14</v>
      </c>
      <c r="X268" s="44">
        <v>6.14</v>
      </c>
      <c r="Y268" s="44">
        <v>6.14</v>
      </c>
      <c r="Z268" s="44">
        <v>6.14</v>
      </c>
      <c r="AA268" s="44">
        <v>6.14</v>
      </c>
    </row>
    <row r="269" spans="1:27" ht="12.75" customHeight="1" outlineLevel="1" x14ac:dyDescent="0.2">
      <c r="A269" s="91" t="s">
        <v>493</v>
      </c>
      <c r="B269" s="63" t="s">
        <v>81</v>
      </c>
      <c r="C269" s="43" t="s">
        <v>79</v>
      </c>
      <c r="D269" s="44">
        <f>$D$11</f>
        <v>330.69</v>
      </c>
      <c r="E269" s="44">
        <f t="shared" ref="E269:AA269" si="155">$D$11</f>
        <v>330.69</v>
      </c>
      <c r="F269" s="44">
        <f t="shared" si="155"/>
        <v>330.69</v>
      </c>
      <c r="G269" s="44">
        <f t="shared" si="155"/>
        <v>330.69</v>
      </c>
      <c r="H269" s="44">
        <f t="shared" si="155"/>
        <v>330.69</v>
      </c>
      <c r="I269" s="44">
        <f t="shared" si="155"/>
        <v>330.69</v>
      </c>
      <c r="J269" s="44">
        <f t="shared" si="155"/>
        <v>330.69</v>
      </c>
      <c r="K269" s="44">
        <f t="shared" si="155"/>
        <v>330.69</v>
      </c>
      <c r="L269" s="44">
        <f t="shared" si="155"/>
        <v>330.69</v>
      </c>
      <c r="M269" s="44">
        <f t="shared" si="155"/>
        <v>330.69</v>
      </c>
      <c r="N269" s="44">
        <f t="shared" si="155"/>
        <v>330.69</v>
      </c>
      <c r="O269" s="44">
        <f t="shared" si="155"/>
        <v>330.69</v>
      </c>
      <c r="P269" s="44">
        <f t="shared" si="155"/>
        <v>330.69</v>
      </c>
      <c r="Q269" s="44">
        <f t="shared" si="155"/>
        <v>330.69</v>
      </c>
      <c r="R269" s="44">
        <f t="shared" si="155"/>
        <v>330.69</v>
      </c>
      <c r="S269" s="44">
        <f t="shared" si="155"/>
        <v>330.69</v>
      </c>
      <c r="T269" s="44">
        <f t="shared" si="155"/>
        <v>330.69</v>
      </c>
      <c r="U269" s="44">
        <f t="shared" si="155"/>
        <v>330.69</v>
      </c>
      <c r="V269" s="44">
        <f t="shared" si="155"/>
        <v>330.69</v>
      </c>
      <c r="W269" s="44">
        <f t="shared" si="155"/>
        <v>330.69</v>
      </c>
      <c r="X269" s="44">
        <f t="shared" si="155"/>
        <v>330.69</v>
      </c>
      <c r="Y269" s="44">
        <f t="shared" si="155"/>
        <v>330.69</v>
      </c>
      <c r="Z269" s="44">
        <f t="shared" si="155"/>
        <v>330.69</v>
      </c>
      <c r="AA269" s="44">
        <f t="shared" si="155"/>
        <v>330.69</v>
      </c>
    </row>
    <row r="270" spans="1:27" ht="12.75" customHeight="1" x14ac:dyDescent="0.2">
      <c r="A270" s="90" t="s">
        <v>494</v>
      </c>
      <c r="B270" s="28" t="str">
        <f>"23"&amp;"."&amp;$B$639&amp;"."&amp;$B$640</f>
        <v>23.04.2023</v>
      </c>
      <c r="C270" s="82" t="s">
        <v>76</v>
      </c>
      <c r="D270" s="83">
        <f>ROUND(((D271+D272+D274+D273)/1000),5)</f>
        <v>3.35954</v>
      </c>
      <c r="E270" s="83">
        <f>ROUND(((E271+E272+E274+E273)/1000),5)</f>
        <v>3.2003699999999999</v>
      </c>
      <c r="F270" s="83">
        <f>ROUND(((F271+F272+F274+F273)/1000),5)</f>
        <v>3.1617600000000001</v>
      </c>
      <c r="G270" s="83">
        <f t="shared" ref="G270:AA270" si="156">ROUND(((G271+G272+G274+G273)/1000),5)</f>
        <v>3.1248399999999998</v>
      </c>
      <c r="H270" s="83">
        <f t="shared" si="156"/>
        <v>3.1164999999999998</v>
      </c>
      <c r="I270" s="83">
        <f t="shared" si="156"/>
        <v>3.1282000000000001</v>
      </c>
      <c r="J270" s="83">
        <f t="shared" si="156"/>
        <v>3.1387</v>
      </c>
      <c r="K270" s="83">
        <f t="shared" si="156"/>
        <v>3.1648399999999999</v>
      </c>
      <c r="L270" s="83">
        <f t="shared" si="156"/>
        <v>3.43798</v>
      </c>
      <c r="M270" s="83">
        <f t="shared" si="156"/>
        <v>3.62635</v>
      </c>
      <c r="N270" s="83">
        <f t="shared" si="156"/>
        <v>3.6825899999999998</v>
      </c>
      <c r="O270" s="83">
        <f t="shared" si="156"/>
        <v>3.6786799999999999</v>
      </c>
      <c r="P270" s="83">
        <f t="shared" si="156"/>
        <v>3.57606</v>
      </c>
      <c r="Q270" s="83">
        <f t="shared" si="156"/>
        <v>3.5255299999999998</v>
      </c>
      <c r="R270" s="83">
        <f t="shared" si="156"/>
        <v>3.5199799999999999</v>
      </c>
      <c r="S270" s="83">
        <f t="shared" si="156"/>
        <v>3.4946999999999999</v>
      </c>
      <c r="T270" s="83">
        <f t="shared" si="156"/>
        <v>3.47193</v>
      </c>
      <c r="U270" s="83">
        <f t="shared" si="156"/>
        <v>3.5199799999999999</v>
      </c>
      <c r="V270" s="83">
        <f t="shared" si="156"/>
        <v>3.6609099999999999</v>
      </c>
      <c r="W270" s="83">
        <f t="shared" si="156"/>
        <v>3.7458399999999998</v>
      </c>
      <c r="X270" s="83">
        <f t="shared" si="156"/>
        <v>3.7740200000000002</v>
      </c>
      <c r="Y270" s="83">
        <f t="shared" si="156"/>
        <v>3.7857400000000001</v>
      </c>
      <c r="Z270" s="83">
        <f t="shared" si="156"/>
        <v>3.4950700000000001</v>
      </c>
      <c r="AA270" s="83">
        <f t="shared" si="156"/>
        <v>3.3113600000000001</v>
      </c>
    </row>
    <row r="271" spans="1:27" ht="12.75" customHeight="1" outlineLevel="1" x14ac:dyDescent="0.2">
      <c r="A271" s="91" t="s">
        <v>495</v>
      </c>
      <c r="B271" s="63" t="s">
        <v>233</v>
      </c>
      <c r="C271" s="43" t="s">
        <v>79</v>
      </c>
      <c r="D271" s="44">
        <v>1305.74</v>
      </c>
      <c r="E271" s="44">
        <v>1146.57</v>
      </c>
      <c r="F271" s="44">
        <v>1107.96</v>
      </c>
      <c r="G271" s="44">
        <v>1071.04</v>
      </c>
      <c r="H271" s="44">
        <v>1062.7</v>
      </c>
      <c r="I271" s="44">
        <v>1074.4000000000001</v>
      </c>
      <c r="J271" s="44">
        <v>1084.9000000000001</v>
      </c>
      <c r="K271" s="44">
        <v>1111.04</v>
      </c>
      <c r="L271" s="44">
        <v>1384.18</v>
      </c>
      <c r="M271" s="44">
        <v>1572.55</v>
      </c>
      <c r="N271" s="44">
        <v>1628.79</v>
      </c>
      <c r="O271" s="44">
        <v>1624.88</v>
      </c>
      <c r="P271" s="44">
        <v>1522.26</v>
      </c>
      <c r="Q271" s="44">
        <v>1471.73</v>
      </c>
      <c r="R271" s="44">
        <v>1466.18</v>
      </c>
      <c r="S271" s="44">
        <v>1440.9</v>
      </c>
      <c r="T271" s="44">
        <v>1418.13</v>
      </c>
      <c r="U271" s="44">
        <v>1466.18</v>
      </c>
      <c r="V271" s="44">
        <v>1607.11</v>
      </c>
      <c r="W271" s="44">
        <v>1692.04</v>
      </c>
      <c r="X271" s="44">
        <v>1720.22</v>
      </c>
      <c r="Y271" s="44">
        <v>1731.94</v>
      </c>
      <c r="Z271" s="44">
        <v>1441.27</v>
      </c>
      <c r="AA271" s="44">
        <v>1257.56</v>
      </c>
    </row>
    <row r="272" spans="1:27" ht="12.75" customHeight="1" outlineLevel="1" x14ac:dyDescent="0.2">
      <c r="A272" s="91" t="s">
        <v>496</v>
      </c>
      <c r="B272" s="63" t="s">
        <v>90</v>
      </c>
      <c r="C272" s="43" t="s">
        <v>79</v>
      </c>
      <c r="D272" s="44">
        <f>$D$162</f>
        <v>1716.97</v>
      </c>
      <c r="E272" s="44">
        <f>$D$162</f>
        <v>1716.97</v>
      </c>
      <c r="F272" s="44">
        <f t="shared" ref="F272:AA272" si="157">$D$162</f>
        <v>1716.97</v>
      </c>
      <c r="G272" s="44">
        <f t="shared" si="157"/>
        <v>1716.97</v>
      </c>
      <c r="H272" s="44">
        <f t="shared" si="157"/>
        <v>1716.97</v>
      </c>
      <c r="I272" s="44">
        <f t="shared" si="157"/>
        <v>1716.97</v>
      </c>
      <c r="J272" s="44">
        <f t="shared" si="157"/>
        <v>1716.97</v>
      </c>
      <c r="K272" s="44">
        <f t="shared" si="157"/>
        <v>1716.97</v>
      </c>
      <c r="L272" s="44">
        <f t="shared" si="157"/>
        <v>1716.97</v>
      </c>
      <c r="M272" s="44">
        <f t="shared" si="157"/>
        <v>1716.97</v>
      </c>
      <c r="N272" s="44">
        <f t="shared" si="157"/>
        <v>1716.97</v>
      </c>
      <c r="O272" s="44">
        <f t="shared" si="157"/>
        <v>1716.97</v>
      </c>
      <c r="P272" s="44">
        <f t="shared" si="157"/>
        <v>1716.97</v>
      </c>
      <c r="Q272" s="44">
        <f t="shared" si="157"/>
        <v>1716.97</v>
      </c>
      <c r="R272" s="44">
        <f t="shared" si="157"/>
        <v>1716.97</v>
      </c>
      <c r="S272" s="44">
        <f t="shared" si="157"/>
        <v>1716.97</v>
      </c>
      <c r="T272" s="44">
        <f t="shared" si="157"/>
        <v>1716.97</v>
      </c>
      <c r="U272" s="44">
        <f t="shared" si="157"/>
        <v>1716.97</v>
      </c>
      <c r="V272" s="44">
        <f t="shared" si="157"/>
        <v>1716.97</v>
      </c>
      <c r="W272" s="44">
        <f t="shared" si="157"/>
        <v>1716.97</v>
      </c>
      <c r="X272" s="44">
        <f t="shared" si="157"/>
        <v>1716.97</v>
      </c>
      <c r="Y272" s="44">
        <f t="shared" si="157"/>
        <v>1716.97</v>
      </c>
      <c r="Z272" s="44">
        <f t="shared" si="157"/>
        <v>1716.97</v>
      </c>
      <c r="AA272" s="44">
        <f t="shared" si="157"/>
        <v>1716.97</v>
      </c>
    </row>
    <row r="273" spans="1:27" ht="12.75" customHeight="1" outlineLevel="1" x14ac:dyDescent="0.2">
      <c r="A273" s="91" t="s">
        <v>497</v>
      </c>
      <c r="B273" s="63" t="s">
        <v>83</v>
      </c>
      <c r="C273" s="43" t="s">
        <v>79</v>
      </c>
      <c r="D273" s="44">
        <v>6.14</v>
      </c>
      <c r="E273" s="44">
        <v>6.14</v>
      </c>
      <c r="F273" s="44">
        <v>6.14</v>
      </c>
      <c r="G273" s="44">
        <v>6.14</v>
      </c>
      <c r="H273" s="44">
        <v>6.14</v>
      </c>
      <c r="I273" s="44">
        <v>6.14</v>
      </c>
      <c r="J273" s="44">
        <v>6.14</v>
      </c>
      <c r="K273" s="44">
        <v>6.14</v>
      </c>
      <c r="L273" s="44">
        <v>6.14</v>
      </c>
      <c r="M273" s="44">
        <v>6.14</v>
      </c>
      <c r="N273" s="44">
        <v>6.14</v>
      </c>
      <c r="O273" s="44">
        <v>6.14</v>
      </c>
      <c r="P273" s="44">
        <v>6.14</v>
      </c>
      <c r="Q273" s="44">
        <v>6.14</v>
      </c>
      <c r="R273" s="44">
        <v>6.14</v>
      </c>
      <c r="S273" s="44">
        <v>6.14</v>
      </c>
      <c r="T273" s="44">
        <v>6.14</v>
      </c>
      <c r="U273" s="44">
        <v>6.14</v>
      </c>
      <c r="V273" s="44">
        <v>6.14</v>
      </c>
      <c r="W273" s="44">
        <v>6.14</v>
      </c>
      <c r="X273" s="44">
        <v>6.14</v>
      </c>
      <c r="Y273" s="44">
        <v>6.14</v>
      </c>
      <c r="Z273" s="44">
        <v>6.14</v>
      </c>
      <c r="AA273" s="44">
        <v>6.14</v>
      </c>
    </row>
    <row r="274" spans="1:27" ht="12.75" customHeight="1" outlineLevel="1" x14ac:dyDescent="0.2">
      <c r="A274" s="91" t="s">
        <v>498</v>
      </c>
      <c r="B274" s="63" t="s">
        <v>81</v>
      </c>
      <c r="C274" s="43" t="s">
        <v>79</v>
      </c>
      <c r="D274" s="44">
        <f>$D$11</f>
        <v>330.69</v>
      </c>
      <c r="E274" s="44">
        <f t="shared" ref="E274:AA274" si="158">$D$11</f>
        <v>330.69</v>
      </c>
      <c r="F274" s="44">
        <f t="shared" si="158"/>
        <v>330.69</v>
      </c>
      <c r="G274" s="44">
        <f t="shared" si="158"/>
        <v>330.69</v>
      </c>
      <c r="H274" s="44">
        <f t="shared" si="158"/>
        <v>330.69</v>
      </c>
      <c r="I274" s="44">
        <f t="shared" si="158"/>
        <v>330.69</v>
      </c>
      <c r="J274" s="44">
        <f t="shared" si="158"/>
        <v>330.69</v>
      </c>
      <c r="K274" s="44">
        <f t="shared" si="158"/>
        <v>330.69</v>
      </c>
      <c r="L274" s="44">
        <f t="shared" si="158"/>
        <v>330.69</v>
      </c>
      <c r="M274" s="44">
        <f t="shared" si="158"/>
        <v>330.69</v>
      </c>
      <c r="N274" s="44">
        <f t="shared" si="158"/>
        <v>330.69</v>
      </c>
      <c r="O274" s="44">
        <f t="shared" si="158"/>
        <v>330.69</v>
      </c>
      <c r="P274" s="44">
        <f t="shared" si="158"/>
        <v>330.69</v>
      </c>
      <c r="Q274" s="44">
        <f t="shared" si="158"/>
        <v>330.69</v>
      </c>
      <c r="R274" s="44">
        <f t="shared" si="158"/>
        <v>330.69</v>
      </c>
      <c r="S274" s="44">
        <f t="shared" si="158"/>
        <v>330.69</v>
      </c>
      <c r="T274" s="44">
        <f t="shared" si="158"/>
        <v>330.69</v>
      </c>
      <c r="U274" s="44">
        <f t="shared" si="158"/>
        <v>330.69</v>
      </c>
      <c r="V274" s="44">
        <f t="shared" si="158"/>
        <v>330.69</v>
      </c>
      <c r="W274" s="44">
        <f t="shared" si="158"/>
        <v>330.69</v>
      </c>
      <c r="X274" s="44">
        <f t="shared" si="158"/>
        <v>330.69</v>
      </c>
      <c r="Y274" s="44">
        <f t="shared" si="158"/>
        <v>330.69</v>
      </c>
      <c r="Z274" s="44">
        <f t="shared" si="158"/>
        <v>330.69</v>
      </c>
      <c r="AA274" s="44">
        <f t="shared" si="158"/>
        <v>330.69</v>
      </c>
    </row>
    <row r="275" spans="1:27" ht="12.75" customHeight="1" x14ac:dyDescent="0.2">
      <c r="A275" s="90" t="s">
        <v>499</v>
      </c>
      <c r="B275" s="28" t="str">
        <f>"24"&amp;"."&amp;$B$639&amp;"."&amp;$B$640</f>
        <v>24.04.2023</v>
      </c>
      <c r="C275" s="82" t="s">
        <v>76</v>
      </c>
      <c r="D275" s="83">
        <f>ROUND(((D276+D277+D279+D278)/1000),5)</f>
        <v>3.2474799999999999</v>
      </c>
      <c r="E275" s="83">
        <f>ROUND(((E276+E277+E279+E278)/1000),5)</f>
        <v>3.1611600000000002</v>
      </c>
      <c r="F275" s="83">
        <f>ROUND(((F276+F277+F279+F278)/1000),5)</f>
        <v>3.11564</v>
      </c>
      <c r="G275" s="83">
        <f t="shared" ref="G275:AA275" si="159">ROUND(((G276+G277+G279+G278)/1000),5)</f>
        <v>3.0950899999999999</v>
      </c>
      <c r="H275" s="83">
        <f t="shared" si="159"/>
        <v>3.1531799999999999</v>
      </c>
      <c r="I275" s="83">
        <f t="shared" si="159"/>
        <v>3.1670500000000001</v>
      </c>
      <c r="J275" s="83">
        <f t="shared" si="159"/>
        <v>3.4275000000000002</v>
      </c>
      <c r="K275" s="83">
        <f t="shared" si="159"/>
        <v>3.72051</v>
      </c>
      <c r="L275" s="83">
        <f t="shared" si="159"/>
        <v>3.84829</v>
      </c>
      <c r="M275" s="83">
        <f t="shared" si="159"/>
        <v>3.90516</v>
      </c>
      <c r="N275" s="83">
        <f t="shared" si="159"/>
        <v>3.9058299999999999</v>
      </c>
      <c r="O275" s="83">
        <f t="shared" si="159"/>
        <v>3.9275799999999998</v>
      </c>
      <c r="P275" s="83">
        <f t="shared" si="159"/>
        <v>3.9296500000000001</v>
      </c>
      <c r="Q275" s="83">
        <f t="shared" si="159"/>
        <v>3.95763</v>
      </c>
      <c r="R275" s="83">
        <f t="shared" si="159"/>
        <v>3.9450400000000001</v>
      </c>
      <c r="S275" s="83">
        <f t="shared" si="159"/>
        <v>3.9575</v>
      </c>
      <c r="T275" s="83">
        <f t="shared" si="159"/>
        <v>3.9275600000000002</v>
      </c>
      <c r="U275" s="83">
        <f t="shared" si="159"/>
        <v>3.8992800000000001</v>
      </c>
      <c r="V275" s="83">
        <f t="shared" si="159"/>
        <v>3.8186100000000001</v>
      </c>
      <c r="W275" s="83">
        <f t="shared" si="159"/>
        <v>3.9115600000000001</v>
      </c>
      <c r="X275" s="83">
        <f t="shared" si="159"/>
        <v>3.98299</v>
      </c>
      <c r="Y275" s="83">
        <f t="shared" si="159"/>
        <v>3.9791099999999999</v>
      </c>
      <c r="Z275" s="83">
        <f t="shared" si="159"/>
        <v>3.70519</v>
      </c>
      <c r="AA275" s="83">
        <f t="shared" si="159"/>
        <v>3.4018600000000001</v>
      </c>
    </row>
    <row r="276" spans="1:27" ht="12.75" customHeight="1" outlineLevel="1" x14ac:dyDescent="0.2">
      <c r="A276" s="91" t="s">
        <v>500</v>
      </c>
      <c r="B276" s="63" t="s">
        <v>233</v>
      </c>
      <c r="C276" s="43" t="s">
        <v>79</v>
      </c>
      <c r="D276" s="44">
        <v>1193.68</v>
      </c>
      <c r="E276" s="44">
        <v>1107.3599999999999</v>
      </c>
      <c r="F276" s="44">
        <v>1061.8399999999999</v>
      </c>
      <c r="G276" s="44">
        <v>1041.29</v>
      </c>
      <c r="H276" s="44">
        <v>1099.3800000000001</v>
      </c>
      <c r="I276" s="44">
        <v>1113.25</v>
      </c>
      <c r="J276" s="44">
        <v>1373.7</v>
      </c>
      <c r="K276" s="44">
        <v>1666.71</v>
      </c>
      <c r="L276" s="44">
        <v>1794.49</v>
      </c>
      <c r="M276" s="44">
        <v>1851.36</v>
      </c>
      <c r="N276" s="44">
        <v>1852.03</v>
      </c>
      <c r="O276" s="44">
        <v>1873.78</v>
      </c>
      <c r="P276" s="44">
        <v>1875.85</v>
      </c>
      <c r="Q276" s="44">
        <v>1903.83</v>
      </c>
      <c r="R276" s="44">
        <v>1891.24</v>
      </c>
      <c r="S276" s="44">
        <v>1903.7</v>
      </c>
      <c r="T276" s="44">
        <v>1873.76</v>
      </c>
      <c r="U276" s="44">
        <v>1845.48</v>
      </c>
      <c r="V276" s="44">
        <v>1764.81</v>
      </c>
      <c r="W276" s="44">
        <v>1857.76</v>
      </c>
      <c r="X276" s="44">
        <v>1929.19</v>
      </c>
      <c r="Y276" s="44">
        <v>1925.31</v>
      </c>
      <c r="Z276" s="44">
        <v>1651.39</v>
      </c>
      <c r="AA276" s="44">
        <v>1348.06</v>
      </c>
    </row>
    <row r="277" spans="1:27" ht="12.75" customHeight="1" outlineLevel="1" x14ac:dyDescent="0.2">
      <c r="A277" s="91" t="s">
        <v>501</v>
      </c>
      <c r="B277" s="63" t="s">
        <v>90</v>
      </c>
      <c r="C277" s="43" t="s">
        <v>79</v>
      </c>
      <c r="D277" s="44">
        <f>$D$162</f>
        <v>1716.97</v>
      </c>
      <c r="E277" s="44">
        <f>$D$162</f>
        <v>1716.97</v>
      </c>
      <c r="F277" s="44">
        <f t="shared" ref="F277:AA277" si="160">$D$162</f>
        <v>1716.97</v>
      </c>
      <c r="G277" s="44">
        <f t="shared" si="160"/>
        <v>1716.97</v>
      </c>
      <c r="H277" s="44">
        <f t="shared" si="160"/>
        <v>1716.97</v>
      </c>
      <c r="I277" s="44">
        <f t="shared" si="160"/>
        <v>1716.97</v>
      </c>
      <c r="J277" s="44">
        <f t="shared" si="160"/>
        <v>1716.97</v>
      </c>
      <c r="K277" s="44">
        <f t="shared" si="160"/>
        <v>1716.97</v>
      </c>
      <c r="L277" s="44">
        <f t="shared" si="160"/>
        <v>1716.97</v>
      </c>
      <c r="M277" s="44">
        <f t="shared" si="160"/>
        <v>1716.97</v>
      </c>
      <c r="N277" s="44">
        <f t="shared" si="160"/>
        <v>1716.97</v>
      </c>
      <c r="O277" s="44">
        <f t="shared" si="160"/>
        <v>1716.97</v>
      </c>
      <c r="P277" s="44">
        <f t="shared" si="160"/>
        <v>1716.97</v>
      </c>
      <c r="Q277" s="44">
        <f t="shared" si="160"/>
        <v>1716.97</v>
      </c>
      <c r="R277" s="44">
        <f t="shared" si="160"/>
        <v>1716.97</v>
      </c>
      <c r="S277" s="44">
        <f t="shared" si="160"/>
        <v>1716.97</v>
      </c>
      <c r="T277" s="44">
        <f t="shared" si="160"/>
        <v>1716.97</v>
      </c>
      <c r="U277" s="44">
        <f t="shared" si="160"/>
        <v>1716.97</v>
      </c>
      <c r="V277" s="44">
        <f t="shared" si="160"/>
        <v>1716.97</v>
      </c>
      <c r="W277" s="44">
        <f t="shared" si="160"/>
        <v>1716.97</v>
      </c>
      <c r="X277" s="44">
        <f t="shared" si="160"/>
        <v>1716.97</v>
      </c>
      <c r="Y277" s="44">
        <f t="shared" si="160"/>
        <v>1716.97</v>
      </c>
      <c r="Z277" s="44">
        <f t="shared" si="160"/>
        <v>1716.97</v>
      </c>
      <c r="AA277" s="44">
        <f t="shared" si="160"/>
        <v>1716.97</v>
      </c>
    </row>
    <row r="278" spans="1:27" ht="12.75" customHeight="1" outlineLevel="1" x14ac:dyDescent="0.2">
      <c r="A278" s="91" t="s">
        <v>502</v>
      </c>
      <c r="B278" s="63" t="s">
        <v>83</v>
      </c>
      <c r="C278" s="43" t="s">
        <v>79</v>
      </c>
      <c r="D278" s="44">
        <v>6.14</v>
      </c>
      <c r="E278" s="44">
        <v>6.14</v>
      </c>
      <c r="F278" s="44">
        <v>6.14</v>
      </c>
      <c r="G278" s="44">
        <v>6.14</v>
      </c>
      <c r="H278" s="44">
        <v>6.14</v>
      </c>
      <c r="I278" s="44">
        <v>6.14</v>
      </c>
      <c r="J278" s="44">
        <v>6.14</v>
      </c>
      <c r="K278" s="44">
        <v>6.14</v>
      </c>
      <c r="L278" s="44">
        <v>6.14</v>
      </c>
      <c r="M278" s="44">
        <v>6.14</v>
      </c>
      <c r="N278" s="44">
        <v>6.14</v>
      </c>
      <c r="O278" s="44">
        <v>6.14</v>
      </c>
      <c r="P278" s="44">
        <v>6.14</v>
      </c>
      <c r="Q278" s="44">
        <v>6.14</v>
      </c>
      <c r="R278" s="44">
        <v>6.14</v>
      </c>
      <c r="S278" s="44">
        <v>6.14</v>
      </c>
      <c r="T278" s="44">
        <v>6.14</v>
      </c>
      <c r="U278" s="44">
        <v>6.14</v>
      </c>
      <c r="V278" s="44">
        <v>6.14</v>
      </c>
      <c r="W278" s="44">
        <v>6.14</v>
      </c>
      <c r="X278" s="44">
        <v>6.14</v>
      </c>
      <c r="Y278" s="44">
        <v>6.14</v>
      </c>
      <c r="Z278" s="44">
        <v>6.14</v>
      </c>
      <c r="AA278" s="44">
        <v>6.14</v>
      </c>
    </row>
    <row r="279" spans="1:27" ht="12.75" customHeight="1" outlineLevel="1" x14ac:dyDescent="0.2">
      <c r="A279" s="91" t="s">
        <v>503</v>
      </c>
      <c r="B279" s="63" t="s">
        <v>81</v>
      </c>
      <c r="C279" s="43" t="s">
        <v>79</v>
      </c>
      <c r="D279" s="44">
        <f>$D$11</f>
        <v>330.69</v>
      </c>
      <c r="E279" s="44">
        <f t="shared" ref="E279:AA279" si="161">$D$11</f>
        <v>330.69</v>
      </c>
      <c r="F279" s="44">
        <f t="shared" si="161"/>
        <v>330.69</v>
      </c>
      <c r="G279" s="44">
        <f t="shared" si="161"/>
        <v>330.69</v>
      </c>
      <c r="H279" s="44">
        <f t="shared" si="161"/>
        <v>330.69</v>
      </c>
      <c r="I279" s="44">
        <f t="shared" si="161"/>
        <v>330.69</v>
      </c>
      <c r="J279" s="44">
        <f t="shared" si="161"/>
        <v>330.69</v>
      </c>
      <c r="K279" s="44">
        <f t="shared" si="161"/>
        <v>330.69</v>
      </c>
      <c r="L279" s="44">
        <f t="shared" si="161"/>
        <v>330.69</v>
      </c>
      <c r="M279" s="44">
        <f t="shared" si="161"/>
        <v>330.69</v>
      </c>
      <c r="N279" s="44">
        <f t="shared" si="161"/>
        <v>330.69</v>
      </c>
      <c r="O279" s="44">
        <f t="shared" si="161"/>
        <v>330.69</v>
      </c>
      <c r="P279" s="44">
        <f t="shared" si="161"/>
        <v>330.69</v>
      </c>
      <c r="Q279" s="44">
        <f t="shared" si="161"/>
        <v>330.69</v>
      </c>
      <c r="R279" s="44">
        <f t="shared" si="161"/>
        <v>330.69</v>
      </c>
      <c r="S279" s="44">
        <f t="shared" si="161"/>
        <v>330.69</v>
      </c>
      <c r="T279" s="44">
        <f t="shared" si="161"/>
        <v>330.69</v>
      </c>
      <c r="U279" s="44">
        <f t="shared" si="161"/>
        <v>330.69</v>
      </c>
      <c r="V279" s="44">
        <f t="shared" si="161"/>
        <v>330.69</v>
      </c>
      <c r="W279" s="44">
        <f t="shared" si="161"/>
        <v>330.69</v>
      </c>
      <c r="X279" s="44">
        <f t="shared" si="161"/>
        <v>330.69</v>
      </c>
      <c r="Y279" s="44">
        <f t="shared" si="161"/>
        <v>330.69</v>
      </c>
      <c r="Z279" s="44">
        <f t="shared" si="161"/>
        <v>330.69</v>
      </c>
      <c r="AA279" s="44">
        <f t="shared" si="161"/>
        <v>330.69</v>
      </c>
    </row>
    <row r="280" spans="1:27" ht="12.75" customHeight="1" x14ac:dyDescent="0.2">
      <c r="A280" s="90" t="s">
        <v>504</v>
      </c>
      <c r="B280" s="28" t="str">
        <f>"25"&amp;"."&amp;$B$639&amp;"."&amp;$B$640</f>
        <v>25.04.2023</v>
      </c>
      <c r="C280" s="82" t="s">
        <v>76</v>
      </c>
      <c r="D280" s="83">
        <f>ROUND(((D281+D282+D284+D283)/1000),5)</f>
        <v>3.2886700000000002</v>
      </c>
      <c r="E280" s="83">
        <f>ROUND(((E281+E282+E284+E283)/1000),5)</f>
        <v>3.1621899999999998</v>
      </c>
      <c r="F280" s="83">
        <f>ROUND(((F281+F282+F284+F283)/1000),5)</f>
        <v>3.1313</v>
      </c>
      <c r="G280" s="83">
        <f t="shared" ref="G280:AA280" si="162">ROUND(((G281+G282+G284+G283)/1000),5)</f>
        <v>3.1114299999999999</v>
      </c>
      <c r="H280" s="83">
        <f t="shared" si="162"/>
        <v>3.1604800000000002</v>
      </c>
      <c r="I280" s="83">
        <f t="shared" si="162"/>
        <v>3.1664099999999999</v>
      </c>
      <c r="J280" s="83">
        <f t="shared" si="162"/>
        <v>3.4052799999999999</v>
      </c>
      <c r="K280" s="83">
        <f t="shared" si="162"/>
        <v>3.70486</v>
      </c>
      <c r="L280" s="83">
        <f t="shared" si="162"/>
        <v>3.8671099999999998</v>
      </c>
      <c r="M280" s="83">
        <f t="shared" si="162"/>
        <v>3.9374400000000001</v>
      </c>
      <c r="N280" s="83">
        <f t="shared" si="162"/>
        <v>3.9424299999999999</v>
      </c>
      <c r="O280" s="83">
        <f t="shared" si="162"/>
        <v>3.9590999999999998</v>
      </c>
      <c r="P280" s="83">
        <f t="shared" si="162"/>
        <v>3.9741599999999999</v>
      </c>
      <c r="Q280" s="83">
        <f t="shared" si="162"/>
        <v>3.98813</v>
      </c>
      <c r="R280" s="83">
        <f t="shared" si="162"/>
        <v>3.9876399999999999</v>
      </c>
      <c r="S280" s="83">
        <f t="shared" si="162"/>
        <v>3.9834100000000001</v>
      </c>
      <c r="T280" s="83">
        <f t="shared" si="162"/>
        <v>3.9605199999999998</v>
      </c>
      <c r="U280" s="83">
        <f t="shared" si="162"/>
        <v>3.9601999999999999</v>
      </c>
      <c r="V280" s="83">
        <f t="shared" si="162"/>
        <v>3.8864999999999998</v>
      </c>
      <c r="W280" s="83">
        <f t="shared" si="162"/>
        <v>3.9575499999999999</v>
      </c>
      <c r="X280" s="83">
        <f t="shared" si="162"/>
        <v>4.0125799999999998</v>
      </c>
      <c r="Y280" s="83">
        <f t="shared" si="162"/>
        <v>3.99309</v>
      </c>
      <c r="Z280" s="83">
        <f t="shared" si="162"/>
        <v>3.7484999999999999</v>
      </c>
      <c r="AA280" s="83">
        <f t="shared" si="162"/>
        <v>3.44584</v>
      </c>
    </row>
    <row r="281" spans="1:27" ht="12.75" customHeight="1" outlineLevel="1" x14ac:dyDescent="0.2">
      <c r="A281" s="91" t="s">
        <v>505</v>
      </c>
      <c r="B281" s="63" t="s">
        <v>233</v>
      </c>
      <c r="C281" s="43" t="s">
        <v>79</v>
      </c>
      <c r="D281" s="44">
        <v>1234.8699999999999</v>
      </c>
      <c r="E281" s="44">
        <v>1108.3900000000001</v>
      </c>
      <c r="F281" s="44">
        <v>1077.5</v>
      </c>
      <c r="G281" s="44">
        <v>1057.6300000000001</v>
      </c>
      <c r="H281" s="44">
        <v>1106.68</v>
      </c>
      <c r="I281" s="44">
        <v>1112.6099999999999</v>
      </c>
      <c r="J281" s="44">
        <v>1351.48</v>
      </c>
      <c r="K281" s="44">
        <v>1651.06</v>
      </c>
      <c r="L281" s="44">
        <v>1813.31</v>
      </c>
      <c r="M281" s="44">
        <v>1883.64</v>
      </c>
      <c r="N281" s="44">
        <v>1888.63</v>
      </c>
      <c r="O281" s="44">
        <v>1905.3</v>
      </c>
      <c r="P281" s="44">
        <v>1920.36</v>
      </c>
      <c r="Q281" s="44">
        <v>1934.33</v>
      </c>
      <c r="R281" s="44">
        <v>1933.84</v>
      </c>
      <c r="S281" s="44">
        <v>1929.61</v>
      </c>
      <c r="T281" s="44">
        <v>1906.72</v>
      </c>
      <c r="U281" s="44">
        <v>1906.4</v>
      </c>
      <c r="V281" s="44">
        <v>1832.7</v>
      </c>
      <c r="W281" s="44">
        <v>1903.75</v>
      </c>
      <c r="X281" s="44">
        <v>1958.78</v>
      </c>
      <c r="Y281" s="44">
        <v>1939.29</v>
      </c>
      <c r="Z281" s="44">
        <v>1694.7</v>
      </c>
      <c r="AA281" s="44">
        <v>1392.04</v>
      </c>
    </row>
    <row r="282" spans="1:27" ht="12.75" customHeight="1" outlineLevel="1" x14ac:dyDescent="0.2">
      <c r="A282" s="91" t="s">
        <v>506</v>
      </c>
      <c r="B282" s="63" t="s">
        <v>90</v>
      </c>
      <c r="C282" s="43" t="s">
        <v>79</v>
      </c>
      <c r="D282" s="44">
        <f>$D$162</f>
        <v>1716.97</v>
      </c>
      <c r="E282" s="44">
        <f>$D$162</f>
        <v>1716.97</v>
      </c>
      <c r="F282" s="44">
        <f t="shared" ref="F282:AA282" si="163">$D$162</f>
        <v>1716.97</v>
      </c>
      <c r="G282" s="44">
        <f t="shared" si="163"/>
        <v>1716.97</v>
      </c>
      <c r="H282" s="44">
        <f t="shared" si="163"/>
        <v>1716.97</v>
      </c>
      <c r="I282" s="44">
        <f t="shared" si="163"/>
        <v>1716.97</v>
      </c>
      <c r="J282" s="44">
        <f t="shared" si="163"/>
        <v>1716.97</v>
      </c>
      <c r="K282" s="44">
        <f t="shared" si="163"/>
        <v>1716.97</v>
      </c>
      <c r="L282" s="44">
        <f t="shared" si="163"/>
        <v>1716.97</v>
      </c>
      <c r="M282" s="44">
        <f t="shared" si="163"/>
        <v>1716.97</v>
      </c>
      <c r="N282" s="44">
        <f t="shared" si="163"/>
        <v>1716.97</v>
      </c>
      <c r="O282" s="44">
        <f t="shared" si="163"/>
        <v>1716.97</v>
      </c>
      <c r="P282" s="44">
        <f t="shared" si="163"/>
        <v>1716.97</v>
      </c>
      <c r="Q282" s="44">
        <f t="shared" si="163"/>
        <v>1716.97</v>
      </c>
      <c r="R282" s="44">
        <f t="shared" si="163"/>
        <v>1716.97</v>
      </c>
      <c r="S282" s="44">
        <f t="shared" si="163"/>
        <v>1716.97</v>
      </c>
      <c r="T282" s="44">
        <f t="shared" si="163"/>
        <v>1716.97</v>
      </c>
      <c r="U282" s="44">
        <f t="shared" si="163"/>
        <v>1716.97</v>
      </c>
      <c r="V282" s="44">
        <f t="shared" si="163"/>
        <v>1716.97</v>
      </c>
      <c r="W282" s="44">
        <f t="shared" si="163"/>
        <v>1716.97</v>
      </c>
      <c r="X282" s="44">
        <f t="shared" si="163"/>
        <v>1716.97</v>
      </c>
      <c r="Y282" s="44">
        <f t="shared" si="163"/>
        <v>1716.97</v>
      </c>
      <c r="Z282" s="44">
        <f t="shared" si="163"/>
        <v>1716.97</v>
      </c>
      <c r="AA282" s="44">
        <f t="shared" si="163"/>
        <v>1716.97</v>
      </c>
    </row>
    <row r="283" spans="1:27" ht="12.75" customHeight="1" outlineLevel="1" x14ac:dyDescent="0.2">
      <c r="A283" s="91" t="s">
        <v>507</v>
      </c>
      <c r="B283" s="63" t="s">
        <v>83</v>
      </c>
      <c r="C283" s="43" t="s">
        <v>79</v>
      </c>
      <c r="D283" s="44">
        <v>6.14</v>
      </c>
      <c r="E283" s="44">
        <v>6.14</v>
      </c>
      <c r="F283" s="44">
        <v>6.14</v>
      </c>
      <c r="G283" s="44">
        <v>6.14</v>
      </c>
      <c r="H283" s="44">
        <v>6.14</v>
      </c>
      <c r="I283" s="44">
        <v>6.14</v>
      </c>
      <c r="J283" s="44">
        <v>6.14</v>
      </c>
      <c r="K283" s="44">
        <v>6.14</v>
      </c>
      <c r="L283" s="44">
        <v>6.14</v>
      </c>
      <c r="M283" s="44">
        <v>6.14</v>
      </c>
      <c r="N283" s="44">
        <v>6.14</v>
      </c>
      <c r="O283" s="44">
        <v>6.14</v>
      </c>
      <c r="P283" s="44">
        <v>6.14</v>
      </c>
      <c r="Q283" s="44">
        <v>6.14</v>
      </c>
      <c r="R283" s="44">
        <v>6.14</v>
      </c>
      <c r="S283" s="44">
        <v>6.14</v>
      </c>
      <c r="T283" s="44">
        <v>6.14</v>
      </c>
      <c r="U283" s="44">
        <v>6.14</v>
      </c>
      <c r="V283" s="44">
        <v>6.14</v>
      </c>
      <c r="W283" s="44">
        <v>6.14</v>
      </c>
      <c r="X283" s="44">
        <v>6.14</v>
      </c>
      <c r="Y283" s="44">
        <v>6.14</v>
      </c>
      <c r="Z283" s="44">
        <v>6.14</v>
      </c>
      <c r="AA283" s="44">
        <v>6.14</v>
      </c>
    </row>
    <row r="284" spans="1:27" ht="12.75" customHeight="1" outlineLevel="1" x14ac:dyDescent="0.2">
      <c r="A284" s="91" t="s">
        <v>508</v>
      </c>
      <c r="B284" s="63" t="s">
        <v>81</v>
      </c>
      <c r="C284" s="43" t="s">
        <v>79</v>
      </c>
      <c r="D284" s="44">
        <f>$D$11</f>
        <v>330.69</v>
      </c>
      <c r="E284" s="44">
        <f t="shared" ref="E284:AA284" si="164">$D$11</f>
        <v>330.69</v>
      </c>
      <c r="F284" s="44">
        <f t="shared" si="164"/>
        <v>330.69</v>
      </c>
      <c r="G284" s="44">
        <f t="shared" si="164"/>
        <v>330.69</v>
      </c>
      <c r="H284" s="44">
        <f t="shared" si="164"/>
        <v>330.69</v>
      </c>
      <c r="I284" s="44">
        <f t="shared" si="164"/>
        <v>330.69</v>
      </c>
      <c r="J284" s="44">
        <f t="shared" si="164"/>
        <v>330.69</v>
      </c>
      <c r="K284" s="44">
        <f t="shared" si="164"/>
        <v>330.69</v>
      </c>
      <c r="L284" s="44">
        <f t="shared" si="164"/>
        <v>330.69</v>
      </c>
      <c r="M284" s="44">
        <f t="shared" si="164"/>
        <v>330.69</v>
      </c>
      <c r="N284" s="44">
        <f t="shared" si="164"/>
        <v>330.69</v>
      </c>
      <c r="O284" s="44">
        <f t="shared" si="164"/>
        <v>330.69</v>
      </c>
      <c r="P284" s="44">
        <f t="shared" si="164"/>
        <v>330.69</v>
      </c>
      <c r="Q284" s="44">
        <f t="shared" si="164"/>
        <v>330.69</v>
      </c>
      <c r="R284" s="44">
        <f t="shared" si="164"/>
        <v>330.69</v>
      </c>
      <c r="S284" s="44">
        <f t="shared" si="164"/>
        <v>330.69</v>
      </c>
      <c r="T284" s="44">
        <f t="shared" si="164"/>
        <v>330.69</v>
      </c>
      <c r="U284" s="44">
        <f t="shared" si="164"/>
        <v>330.69</v>
      </c>
      <c r="V284" s="44">
        <f t="shared" si="164"/>
        <v>330.69</v>
      </c>
      <c r="W284" s="44">
        <f t="shared" si="164"/>
        <v>330.69</v>
      </c>
      <c r="X284" s="44">
        <f t="shared" si="164"/>
        <v>330.69</v>
      </c>
      <c r="Y284" s="44">
        <f t="shared" si="164"/>
        <v>330.69</v>
      </c>
      <c r="Z284" s="44">
        <f t="shared" si="164"/>
        <v>330.69</v>
      </c>
      <c r="AA284" s="44">
        <f t="shared" si="164"/>
        <v>330.69</v>
      </c>
    </row>
    <row r="285" spans="1:27" ht="12.75" customHeight="1" x14ac:dyDescent="0.2">
      <c r="A285" s="90" t="s">
        <v>509</v>
      </c>
      <c r="B285" s="28" t="str">
        <f>"26"&amp;"."&amp;$B$639&amp;"."&amp;$B$640</f>
        <v>26.04.2023</v>
      </c>
      <c r="C285" s="82" t="s">
        <v>76</v>
      </c>
      <c r="D285" s="83">
        <f>ROUND(((D286+D287+D289+D288)/1000),5)</f>
        <v>3.3660199999999998</v>
      </c>
      <c r="E285" s="83">
        <f>ROUND(((E286+E287+E289+E288)/1000),5)</f>
        <v>3.1632099999999999</v>
      </c>
      <c r="F285" s="83">
        <f>ROUND(((F286+F287+F289+F288)/1000),5)</f>
        <v>3.1497099999999998</v>
      </c>
      <c r="G285" s="83">
        <f t="shared" ref="G285:AA285" si="165">ROUND(((G286+G287+G289+G288)/1000),5)</f>
        <v>3.1408900000000002</v>
      </c>
      <c r="H285" s="83">
        <f t="shared" si="165"/>
        <v>3.1596600000000001</v>
      </c>
      <c r="I285" s="83">
        <f t="shared" si="165"/>
        <v>3.2359200000000001</v>
      </c>
      <c r="J285" s="83">
        <f t="shared" si="165"/>
        <v>3.4898699999999998</v>
      </c>
      <c r="K285" s="83">
        <f t="shared" si="165"/>
        <v>3.8011300000000001</v>
      </c>
      <c r="L285" s="83">
        <f t="shared" si="165"/>
        <v>3.97634</v>
      </c>
      <c r="M285" s="83">
        <f t="shared" si="165"/>
        <v>4.0457700000000001</v>
      </c>
      <c r="N285" s="83">
        <f t="shared" si="165"/>
        <v>4.0400600000000004</v>
      </c>
      <c r="O285" s="83">
        <f t="shared" si="165"/>
        <v>4.0551500000000003</v>
      </c>
      <c r="P285" s="83">
        <f t="shared" si="165"/>
        <v>4.0348600000000001</v>
      </c>
      <c r="Q285" s="83">
        <f t="shared" si="165"/>
        <v>4.0271499999999998</v>
      </c>
      <c r="R285" s="83">
        <f t="shared" si="165"/>
        <v>4.0224500000000001</v>
      </c>
      <c r="S285" s="83">
        <f t="shared" si="165"/>
        <v>3.9887899999999998</v>
      </c>
      <c r="T285" s="83">
        <f t="shared" si="165"/>
        <v>3.9804499999999998</v>
      </c>
      <c r="U285" s="83">
        <f t="shared" si="165"/>
        <v>3.9597500000000001</v>
      </c>
      <c r="V285" s="83">
        <f t="shared" si="165"/>
        <v>3.9243600000000001</v>
      </c>
      <c r="W285" s="83">
        <f t="shared" si="165"/>
        <v>3.95322</v>
      </c>
      <c r="X285" s="83">
        <f t="shared" si="165"/>
        <v>3.9843000000000002</v>
      </c>
      <c r="Y285" s="83">
        <f t="shared" si="165"/>
        <v>3.9910800000000002</v>
      </c>
      <c r="Z285" s="83">
        <f t="shared" si="165"/>
        <v>3.79494</v>
      </c>
      <c r="AA285" s="83">
        <f t="shared" si="165"/>
        <v>3.4367800000000002</v>
      </c>
    </row>
    <row r="286" spans="1:27" ht="12.75" customHeight="1" outlineLevel="1" x14ac:dyDescent="0.2">
      <c r="A286" s="91" t="s">
        <v>510</v>
      </c>
      <c r="B286" s="63" t="s">
        <v>233</v>
      </c>
      <c r="C286" s="43" t="s">
        <v>79</v>
      </c>
      <c r="D286" s="44">
        <v>1312.22</v>
      </c>
      <c r="E286" s="44">
        <v>1109.4100000000001</v>
      </c>
      <c r="F286" s="44">
        <v>1095.9100000000001</v>
      </c>
      <c r="G286" s="44">
        <v>1087.0899999999999</v>
      </c>
      <c r="H286" s="44">
        <v>1105.8599999999999</v>
      </c>
      <c r="I286" s="44">
        <v>1182.1199999999999</v>
      </c>
      <c r="J286" s="44">
        <v>1436.07</v>
      </c>
      <c r="K286" s="44">
        <v>1747.33</v>
      </c>
      <c r="L286" s="44">
        <v>1922.54</v>
      </c>
      <c r="M286" s="44">
        <v>1991.97</v>
      </c>
      <c r="N286" s="44">
        <v>1986.26</v>
      </c>
      <c r="O286" s="44">
        <v>2001.35</v>
      </c>
      <c r="P286" s="44">
        <v>1981.06</v>
      </c>
      <c r="Q286" s="44">
        <v>1973.35</v>
      </c>
      <c r="R286" s="44">
        <v>1968.65</v>
      </c>
      <c r="S286" s="44">
        <v>1934.99</v>
      </c>
      <c r="T286" s="44">
        <v>1926.65</v>
      </c>
      <c r="U286" s="44">
        <v>1905.95</v>
      </c>
      <c r="V286" s="44">
        <v>1870.56</v>
      </c>
      <c r="W286" s="44">
        <v>1899.42</v>
      </c>
      <c r="X286" s="44">
        <v>1930.5</v>
      </c>
      <c r="Y286" s="44">
        <v>1937.28</v>
      </c>
      <c r="Z286" s="44">
        <v>1741.14</v>
      </c>
      <c r="AA286" s="44">
        <v>1382.98</v>
      </c>
    </row>
    <row r="287" spans="1:27" ht="12.75" customHeight="1" outlineLevel="1" x14ac:dyDescent="0.2">
      <c r="A287" s="91" t="s">
        <v>511</v>
      </c>
      <c r="B287" s="63" t="s">
        <v>90</v>
      </c>
      <c r="C287" s="43" t="s">
        <v>79</v>
      </c>
      <c r="D287" s="44">
        <f>$D$162</f>
        <v>1716.97</v>
      </c>
      <c r="E287" s="44">
        <f>$D$162</f>
        <v>1716.97</v>
      </c>
      <c r="F287" s="44">
        <f t="shared" ref="F287:AA287" si="166">$D$162</f>
        <v>1716.97</v>
      </c>
      <c r="G287" s="44">
        <f t="shared" si="166"/>
        <v>1716.97</v>
      </c>
      <c r="H287" s="44">
        <f t="shared" si="166"/>
        <v>1716.97</v>
      </c>
      <c r="I287" s="44">
        <f t="shared" si="166"/>
        <v>1716.97</v>
      </c>
      <c r="J287" s="44">
        <f t="shared" si="166"/>
        <v>1716.97</v>
      </c>
      <c r="K287" s="44">
        <f t="shared" si="166"/>
        <v>1716.97</v>
      </c>
      <c r="L287" s="44">
        <f t="shared" si="166"/>
        <v>1716.97</v>
      </c>
      <c r="M287" s="44">
        <f t="shared" si="166"/>
        <v>1716.97</v>
      </c>
      <c r="N287" s="44">
        <f t="shared" si="166"/>
        <v>1716.97</v>
      </c>
      <c r="O287" s="44">
        <f t="shared" si="166"/>
        <v>1716.97</v>
      </c>
      <c r="P287" s="44">
        <f t="shared" si="166"/>
        <v>1716.97</v>
      </c>
      <c r="Q287" s="44">
        <f t="shared" si="166"/>
        <v>1716.97</v>
      </c>
      <c r="R287" s="44">
        <f t="shared" si="166"/>
        <v>1716.97</v>
      </c>
      <c r="S287" s="44">
        <f t="shared" si="166"/>
        <v>1716.97</v>
      </c>
      <c r="T287" s="44">
        <f t="shared" si="166"/>
        <v>1716.97</v>
      </c>
      <c r="U287" s="44">
        <f t="shared" si="166"/>
        <v>1716.97</v>
      </c>
      <c r="V287" s="44">
        <f t="shared" si="166"/>
        <v>1716.97</v>
      </c>
      <c r="W287" s="44">
        <f t="shared" si="166"/>
        <v>1716.97</v>
      </c>
      <c r="X287" s="44">
        <f t="shared" si="166"/>
        <v>1716.97</v>
      </c>
      <c r="Y287" s="44">
        <f t="shared" si="166"/>
        <v>1716.97</v>
      </c>
      <c r="Z287" s="44">
        <f t="shared" si="166"/>
        <v>1716.97</v>
      </c>
      <c r="AA287" s="44">
        <f t="shared" si="166"/>
        <v>1716.97</v>
      </c>
    </row>
    <row r="288" spans="1:27" ht="12.75" customHeight="1" outlineLevel="1" x14ac:dyDescent="0.2">
      <c r="A288" s="91" t="s">
        <v>512</v>
      </c>
      <c r="B288" s="63" t="s">
        <v>83</v>
      </c>
      <c r="C288" s="43" t="s">
        <v>79</v>
      </c>
      <c r="D288" s="44">
        <v>6.14</v>
      </c>
      <c r="E288" s="44">
        <v>6.14</v>
      </c>
      <c r="F288" s="44">
        <v>6.14</v>
      </c>
      <c r="G288" s="44">
        <v>6.14</v>
      </c>
      <c r="H288" s="44">
        <v>6.14</v>
      </c>
      <c r="I288" s="44">
        <v>6.14</v>
      </c>
      <c r="J288" s="44">
        <v>6.14</v>
      </c>
      <c r="K288" s="44">
        <v>6.14</v>
      </c>
      <c r="L288" s="44">
        <v>6.14</v>
      </c>
      <c r="M288" s="44">
        <v>6.14</v>
      </c>
      <c r="N288" s="44">
        <v>6.14</v>
      </c>
      <c r="O288" s="44">
        <v>6.14</v>
      </c>
      <c r="P288" s="44">
        <v>6.14</v>
      </c>
      <c r="Q288" s="44">
        <v>6.14</v>
      </c>
      <c r="R288" s="44">
        <v>6.14</v>
      </c>
      <c r="S288" s="44">
        <v>6.14</v>
      </c>
      <c r="T288" s="44">
        <v>6.14</v>
      </c>
      <c r="U288" s="44">
        <v>6.14</v>
      </c>
      <c r="V288" s="44">
        <v>6.14</v>
      </c>
      <c r="W288" s="44">
        <v>6.14</v>
      </c>
      <c r="X288" s="44">
        <v>6.14</v>
      </c>
      <c r="Y288" s="44">
        <v>6.14</v>
      </c>
      <c r="Z288" s="44">
        <v>6.14</v>
      </c>
      <c r="AA288" s="44">
        <v>6.14</v>
      </c>
    </row>
    <row r="289" spans="1:27" ht="12.75" customHeight="1" outlineLevel="1" x14ac:dyDescent="0.2">
      <c r="A289" s="91" t="s">
        <v>513</v>
      </c>
      <c r="B289" s="63" t="s">
        <v>81</v>
      </c>
      <c r="C289" s="43" t="s">
        <v>79</v>
      </c>
      <c r="D289" s="44">
        <f>$D$11</f>
        <v>330.69</v>
      </c>
      <c r="E289" s="44">
        <f t="shared" ref="E289:AA289" si="167">$D$11</f>
        <v>330.69</v>
      </c>
      <c r="F289" s="44">
        <f t="shared" si="167"/>
        <v>330.69</v>
      </c>
      <c r="G289" s="44">
        <f t="shared" si="167"/>
        <v>330.69</v>
      </c>
      <c r="H289" s="44">
        <f t="shared" si="167"/>
        <v>330.69</v>
      </c>
      <c r="I289" s="44">
        <f t="shared" si="167"/>
        <v>330.69</v>
      </c>
      <c r="J289" s="44">
        <f t="shared" si="167"/>
        <v>330.69</v>
      </c>
      <c r="K289" s="44">
        <f t="shared" si="167"/>
        <v>330.69</v>
      </c>
      <c r="L289" s="44">
        <f t="shared" si="167"/>
        <v>330.69</v>
      </c>
      <c r="M289" s="44">
        <f t="shared" si="167"/>
        <v>330.69</v>
      </c>
      <c r="N289" s="44">
        <f t="shared" si="167"/>
        <v>330.69</v>
      </c>
      <c r="O289" s="44">
        <f t="shared" si="167"/>
        <v>330.69</v>
      </c>
      <c r="P289" s="44">
        <f t="shared" si="167"/>
        <v>330.69</v>
      </c>
      <c r="Q289" s="44">
        <f t="shared" si="167"/>
        <v>330.69</v>
      </c>
      <c r="R289" s="44">
        <f t="shared" si="167"/>
        <v>330.69</v>
      </c>
      <c r="S289" s="44">
        <f t="shared" si="167"/>
        <v>330.69</v>
      </c>
      <c r="T289" s="44">
        <f t="shared" si="167"/>
        <v>330.69</v>
      </c>
      <c r="U289" s="44">
        <f t="shared" si="167"/>
        <v>330.69</v>
      </c>
      <c r="V289" s="44">
        <f t="shared" si="167"/>
        <v>330.69</v>
      </c>
      <c r="W289" s="44">
        <f t="shared" si="167"/>
        <v>330.69</v>
      </c>
      <c r="X289" s="44">
        <f t="shared" si="167"/>
        <v>330.69</v>
      </c>
      <c r="Y289" s="44">
        <f t="shared" si="167"/>
        <v>330.69</v>
      </c>
      <c r="Z289" s="44">
        <f t="shared" si="167"/>
        <v>330.69</v>
      </c>
      <c r="AA289" s="44">
        <f t="shared" si="167"/>
        <v>330.69</v>
      </c>
    </row>
    <row r="290" spans="1:27" ht="12.75" customHeight="1" x14ac:dyDescent="0.2">
      <c r="A290" s="90" t="s">
        <v>514</v>
      </c>
      <c r="B290" s="28" t="str">
        <f>"27"&amp;"."&amp;$B$639&amp;"."&amp;$B$640</f>
        <v>27.04.2023</v>
      </c>
      <c r="C290" s="82" t="s">
        <v>76</v>
      </c>
      <c r="D290" s="83">
        <f>ROUND(((D291+D292+D294+D293)/1000),5)</f>
        <v>3.3348300000000002</v>
      </c>
      <c r="E290" s="83">
        <f>ROUND(((E291+E292+E294+E293)/1000),5)</f>
        <v>3.1635</v>
      </c>
      <c r="F290" s="83">
        <f>ROUND(((F291+F292+F294+F293)/1000),5)</f>
        <v>3.1571500000000001</v>
      </c>
      <c r="G290" s="83">
        <f t="shared" ref="G290:AA290" si="168">ROUND(((G291+G292+G294+G293)/1000),5)</f>
        <v>3.1508799999999999</v>
      </c>
      <c r="H290" s="83">
        <f t="shared" si="168"/>
        <v>3.1568999999999998</v>
      </c>
      <c r="I290" s="83">
        <f t="shared" si="168"/>
        <v>3.1869800000000001</v>
      </c>
      <c r="J290" s="83">
        <f t="shared" si="168"/>
        <v>3.4350399999999999</v>
      </c>
      <c r="K290" s="83">
        <f t="shared" si="168"/>
        <v>3.7498999999999998</v>
      </c>
      <c r="L290" s="83">
        <f t="shared" si="168"/>
        <v>3.9644499999999998</v>
      </c>
      <c r="M290" s="83">
        <f t="shared" si="168"/>
        <v>4.0579999999999998</v>
      </c>
      <c r="N290" s="83">
        <f t="shared" si="168"/>
        <v>4.0435100000000004</v>
      </c>
      <c r="O290" s="83">
        <f t="shared" si="168"/>
        <v>4.0636400000000004</v>
      </c>
      <c r="P290" s="83">
        <f t="shared" si="168"/>
        <v>4.0672699999999997</v>
      </c>
      <c r="Q290" s="83">
        <f t="shared" si="168"/>
        <v>4.1022999999999996</v>
      </c>
      <c r="R290" s="83">
        <f t="shared" si="168"/>
        <v>4.0484999999999998</v>
      </c>
      <c r="S290" s="83">
        <f t="shared" si="168"/>
        <v>4.0326500000000003</v>
      </c>
      <c r="T290" s="83">
        <f t="shared" si="168"/>
        <v>3.9954499999999999</v>
      </c>
      <c r="U290" s="83">
        <f t="shared" si="168"/>
        <v>3.9767100000000002</v>
      </c>
      <c r="V290" s="83">
        <f t="shared" si="168"/>
        <v>3.9513099999999999</v>
      </c>
      <c r="W290" s="83">
        <f t="shared" si="168"/>
        <v>3.9745300000000001</v>
      </c>
      <c r="X290" s="83">
        <f t="shared" si="168"/>
        <v>4.0228999999999999</v>
      </c>
      <c r="Y290" s="83">
        <f t="shared" si="168"/>
        <v>4.0227000000000004</v>
      </c>
      <c r="Z290" s="83">
        <f t="shared" si="168"/>
        <v>3.7970899999999999</v>
      </c>
      <c r="AA290" s="83">
        <f t="shared" si="168"/>
        <v>3.4377</v>
      </c>
    </row>
    <row r="291" spans="1:27" ht="12.75" customHeight="1" outlineLevel="1" x14ac:dyDescent="0.2">
      <c r="A291" s="91" t="s">
        <v>515</v>
      </c>
      <c r="B291" s="63" t="s">
        <v>233</v>
      </c>
      <c r="C291" s="43" t="s">
        <v>79</v>
      </c>
      <c r="D291" s="44">
        <v>1281.03</v>
      </c>
      <c r="E291" s="44">
        <v>1109.7</v>
      </c>
      <c r="F291" s="44">
        <v>1103.3499999999999</v>
      </c>
      <c r="G291" s="44">
        <v>1097.08</v>
      </c>
      <c r="H291" s="44">
        <v>1103.0999999999999</v>
      </c>
      <c r="I291" s="44">
        <v>1133.18</v>
      </c>
      <c r="J291" s="44">
        <v>1381.24</v>
      </c>
      <c r="K291" s="44">
        <v>1696.1</v>
      </c>
      <c r="L291" s="44">
        <v>1910.65</v>
      </c>
      <c r="M291" s="44">
        <v>2004.2</v>
      </c>
      <c r="N291" s="44">
        <v>1989.71</v>
      </c>
      <c r="O291" s="44">
        <v>2009.84</v>
      </c>
      <c r="P291" s="44">
        <v>2013.47</v>
      </c>
      <c r="Q291" s="44">
        <v>2048.5</v>
      </c>
      <c r="R291" s="44">
        <v>1994.7</v>
      </c>
      <c r="S291" s="44">
        <v>1978.85</v>
      </c>
      <c r="T291" s="44">
        <v>1941.65</v>
      </c>
      <c r="U291" s="44">
        <v>1922.91</v>
      </c>
      <c r="V291" s="44">
        <v>1897.51</v>
      </c>
      <c r="W291" s="44">
        <v>1920.73</v>
      </c>
      <c r="X291" s="44">
        <v>1969.1</v>
      </c>
      <c r="Y291" s="44">
        <v>1968.9</v>
      </c>
      <c r="Z291" s="44">
        <v>1743.29</v>
      </c>
      <c r="AA291" s="44">
        <v>1383.9</v>
      </c>
    </row>
    <row r="292" spans="1:27" ht="12.75" customHeight="1" outlineLevel="1" x14ac:dyDescent="0.2">
      <c r="A292" s="91" t="s">
        <v>516</v>
      </c>
      <c r="B292" s="63" t="s">
        <v>90</v>
      </c>
      <c r="C292" s="43" t="s">
        <v>79</v>
      </c>
      <c r="D292" s="44">
        <f>$D$162</f>
        <v>1716.97</v>
      </c>
      <c r="E292" s="44">
        <f>$D$162</f>
        <v>1716.97</v>
      </c>
      <c r="F292" s="44">
        <f t="shared" ref="F292:AA292" si="169">$D$162</f>
        <v>1716.97</v>
      </c>
      <c r="G292" s="44">
        <f t="shared" si="169"/>
        <v>1716.97</v>
      </c>
      <c r="H292" s="44">
        <f t="shared" si="169"/>
        <v>1716.97</v>
      </c>
      <c r="I292" s="44">
        <f t="shared" si="169"/>
        <v>1716.97</v>
      </c>
      <c r="J292" s="44">
        <f t="shared" si="169"/>
        <v>1716.97</v>
      </c>
      <c r="K292" s="44">
        <f t="shared" si="169"/>
        <v>1716.97</v>
      </c>
      <c r="L292" s="44">
        <f t="shared" si="169"/>
        <v>1716.97</v>
      </c>
      <c r="M292" s="44">
        <f t="shared" si="169"/>
        <v>1716.97</v>
      </c>
      <c r="N292" s="44">
        <f t="shared" si="169"/>
        <v>1716.97</v>
      </c>
      <c r="O292" s="44">
        <f t="shared" si="169"/>
        <v>1716.97</v>
      </c>
      <c r="P292" s="44">
        <f t="shared" si="169"/>
        <v>1716.97</v>
      </c>
      <c r="Q292" s="44">
        <f t="shared" si="169"/>
        <v>1716.97</v>
      </c>
      <c r="R292" s="44">
        <f t="shared" si="169"/>
        <v>1716.97</v>
      </c>
      <c r="S292" s="44">
        <f t="shared" si="169"/>
        <v>1716.97</v>
      </c>
      <c r="T292" s="44">
        <f t="shared" si="169"/>
        <v>1716.97</v>
      </c>
      <c r="U292" s="44">
        <f t="shared" si="169"/>
        <v>1716.97</v>
      </c>
      <c r="V292" s="44">
        <f t="shared" si="169"/>
        <v>1716.97</v>
      </c>
      <c r="W292" s="44">
        <f t="shared" si="169"/>
        <v>1716.97</v>
      </c>
      <c r="X292" s="44">
        <f t="shared" si="169"/>
        <v>1716.97</v>
      </c>
      <c r="Y292" s="44">
        <f t="shared" si="169"/>
        <v>1716.97</v>
      </c>
      <c r="Z292" s="44">
        <f t="shared" si="169"/>
        <v>1716.97</v>
      </c>
      <c r="AA292" s="44">
        <f t="shared" si="169"/>
        <v>1716.97</v>
      </c>
    </row>
    <row r="293" spans="1:27" ht="12.75" customHeight="1" outlineLevel="1" x14ac:dyDescent="0.2">
      <c r="A293" s="91" t="s">
        <v>517</v>
      </c>
      <c r="B293" s="63" t="s">
        <v>83</v>
      </c>
      <c r="C293" s="43" t="s">
        <v>79</v>
      </c>
      <c r="D293" s="44">
        <v>6.14</v>
      </c>
      <c r="E293" s="44">
        <v>6.14</v>
      </c>
      <c r="F293" s="44">
        <v>6.14</v>
      </c>
      <c r="G293" s="44">
        <v>6.14</v>
      </c>
      <c r="H293" s="44">
        <v>6.14</v>
      </c>
      <c r="I293" s="44">
        <v>6.14</v>
      </c>
      <c r="J293" s="44">
        <v>6.14</v>
      </c>
      <c r="K293" s="44">
        <v>6.14</v>
      </c>
      <c r="L293" s="44">
        <v>6.14</v>
      </c>
      <c r="M293" s="44">
        <v>6.14</v>
      </c>
      <c r="N293" s="44">
        <v>6.14</v>
      </c>
      <c r="O293" s="44">
        <v>6.14</v>
      </c>
      <c r="P293" s="44">
        <v>6.14</v>
      </c>
      <c r="Q293" s="44">
        <v>6.14</v>
      </c>
      <c r="R293" s="44">
        <v>6.14</v>
      </c>
      <c r="S293" s="44">
        <v>6.14</v>
      </c>
      <c r="T293" s="44">
        <v>6.14</v>
      </c>
      <c r="U293" s="44">
        <v>6.14</v>
      </c>
      <c r="V293" s="44">
        <v>6.14</v>
      </c>
      <c r="W293" s="44">
        <v>6.14</v>
      </c>
      <c r="X293" s="44">
        <v>6.14</v>
      </c>
      <c r="Y293" s="44">
        <v>6.14</v>
      </c>
      <c r="Z293" s="44">
        <v>6.14</v>
      </c>
      <c r="AA293" s="44">
        <v>6.14</v>
      </c>
    </row>
    <row r="294" spans="1:27" ht="12.75" customHeight="1" outlineLevel="1" x14ac:dyDescent="0.2">
      <c r="A294" s="91" t="s">
        <v>518</v>
      </c>
      <c r="B294" s="63" t="s">
        <v>81</v>
      </c>
      <c r="C294" s="43" t="s">
        <v>79</v>
      </c>
      <c r="D294" s="44">
        <f>$D$11</f>
        <v>330.69</v>
      </c>
      <c r="E294" s="44">
        <f t="shared" ref="E294:AA294" si="170">$D$11</f>
        <v>330.69</v>
      </c>
      <c r="F294" s="44">
        <f t="shared" si="170"/>
        <v>330.69</v>
      </c>
      <c r="G294" s="44">
        <f t="shared" si="170"/>
        <v>330.69</v>
      </c>
      <c r="H294" s="44">
        <f t="shared" si="170"/>
        <v>330.69</v>
      </c>
      <c r="I294" s="44">
        <f t="shared" si="170"/>
        <v>330.69</v>
      </c>
      <c r="J294" s="44">
        <f t="shared" si="170"/>
        <v>330.69</v>
      </c>
      <c r="K294" s="44">
        <f t="shared" si="170"/>
        <v>330.69</v>
      </c>
      <c r="L294" s="44">
        <f t="shared" si="170"/>
        <v>330.69</v>
      </c>
      <c r="M294" s="44">
        <f t="shared" si="170"/>
        <v>330.69</v>
      </c>
      <c r="N294" s="44">
        <f t="shared" si="170"/>
        <v>330.69</v>
      </c>
      <c r="O294" s="44">
        <f t="shared" si="170"/>
        <v>330.69</v>
      </c>
      <c r="P294" s="44">
        <f t="shared" si="170"/>
        <v>330.69</v>
      </c>
      <c r="Q294" s="44">
        <f t="shared" si="170"/>
        <v>330.69</v>
      </c>
      <c r="R294" s="44">
        <f t="shared" si="170"/>
        <v>330.69</v>
      </c>
      <c r="S294" s="44">
        <f t="shared" si="170"/>
        <v>330.69</v>
      </c>
      <c r="T294" s="44">
        <f t="shared" si="170"/>
        <v>330.69</v>
      </c>
      <c r="U294" s="44">
        <f t="shared" si="170"/>
        <v>330.69</v>
      </c>
      <c r="V294" s="44">
        <f t="shared" si="170"/>
        <v>330.69</v>
      </c>
      <c r="W294" s="44">
        <f t="shared" si="170"/>
        <v>330.69</v>
      </c>
      <c r="X294" s="44">
        <f t="shared" si="170"/>
        <v>330.69</v>
      </c>
      <c r="Y294" s="44">
        <f t="shared" si="170"/>
        <v>330.69</v>
      </c>
      <c r="Z294" s="44">
        <f t="shared" si="170"/>
        <v>330.69</v>
      </c>
      <c r="AA294" s="44">
        <f t="shared" si="170"/>
        <v>330.69</v>
      </c>
    </row>
    <row r="295" spans="1:27" ht="12.75" customHeight="1" x14ac:dyDescent="0.2">
      <c r="A295" s="90" t="s">
        <v>519</v>
      </c>
      <c r="B295" s="28" t="str">
        <f>"28"&amp;"."&amp;$B$639&amp;"."&amp;$B$640</f>
        <v>28.04.2023</v>
      </c>
      <c r="C295" s="82" t="s">
        <v>76</v>
      </c>
      <c r="D295" s="83">
        <f>ROUND(((D296+D297+D299+D298)/1000),5)</f>
        <v>3.3286799999999999</v>
      </c>
      <c r="E295" s="83">
        <f>ROUND(((E296+E297+E299+E298)/1000),5)</f>
        <v>3.1632500000000001</v>
      </c>
      <c r="F295" s="83">
        <f>ROUND(((F296+F297+F299+F298)/1000),5)</f>
        <v>3.1542400000000002</v>
      </c>
      <c r="G295" s="83">
        <f t="shared" ref="G295:AA295" si="171">ROUND(((G296+G297+G299+G298)/1000),5)</f>
        <v>3.1470400000000001</v>
      </c>
      <c r="H295" s="83">
        <f t="shared" si="171"/>
        <v>3.16045</v>
      </c>
      <c r="I295" s="83">
        <f t="shared" si="171"/>
        <v>3.2001300000000001</v>
      </c>
      <c r="J295" s="83">
        <f t="shared" si="171"/>
        <v>3.4757799999999999</v>
      </c>
      <c r="K295" s="83">
        <f t="shared" si="171"/>
        <v>3.7615500000000002</v>
      </c>
      <c r="L295" s="83">
        <f t="shared" si="171"/>
        <v>3.9889199999999998</v>
      </c>
      <c r="M295" s="83">
        <f t="shared" si="171"/>
        <v>4.1039599999999998</v>
      </c>
      <c r="N295" s="83">
        <f t="shared" si="171"/>
        <v>4.1124799999999997</v>
      </c>
      <c r="O295" s="83">
        <f t="shared" si="171"/>
        <v>4.1353299999999997</v>
      </c>
      <c r="P295" s="83">
        <f t="shared" si="171"/>
        <v>4.1344099999999999</v>
      </c>
      <c r="Q295" s="83">
        <f t="shared" si="171"/>
        <v>4.1333500000000001</v>
      </c>
      <c r="R295" s="83">
        <f t="shared" si="171"/>
        <v>4.1162599999999996</v>
      </c>
      <c r="S295" s="83">
        <f t="shared" si="171"/>
        <v>4.1051200000000003</v>
      </c>
      <c r="T295" s="83">
        <f t="shared" si="171"/>
        <v>4.0981399999999999</v>
      </c>
      <c r="U295" s="83">
        <f t="shared" si="171"/>
        <v>4.0199400000000001</v>
      </c>
      <c r="V295" s="83">
        <f t="shared" si="171"/>
        <v>4.0111299999999996</v>
      </c>
      <c r="W295" s="83">
        <f t="shared" si="171"/>
        <v>3.99519</v>
      </c>
      <c r="X295" s="83">
        <f t="shared" si="171"/>
        <v>4.0349399999999997</v>
      </c>
      <c r="Y295" s="83">
        <f t="shared" si="171"/>
        <v>4.1002400000000003</v>
      </c>
      <c r="Z295" s="83">
        <f t="shared" si="171"/>
        <v>3.8916200000000001</v>
      </c>
      <c r="AA295" s="83">
        <f t="shared" si="171"/>
        <v>3.73759</v>
      </c>
    </row>
    <row r="296" spans="1:27" ht="12.75" customHeight="1" outlineLevel="1" x14ac:dyDescent="0.2">
      <c r="A296" s="91" t="s">
        <v>520</v>
      </c>
      <c r="B296" s="63" t="s">
        <v>233</v>
      </c>
      <c r="C296" s="43" t="s">
        <v>79</v>
      </c>
      <c r="D296" s="44">
        <v>1274.8800000000001</v>
      </c>
      <c r="E296" s="44">
        <v>1109.45</v>
      </c>
      <c r="F296" s="44">
        <v>1100.44</v>
      </c>
      <c r="G296" s="44">
        <v>1093.24</v>
      </c>
      <c r="H296" s="44">
        <v>1106.6500000000001</v>
      </c>
      <c r="I296" s="44">
        <v>1146.33</v>
      </c>
      <c r="J296" s="44">
        <v>1421.98</v>
      </c>
      <c r="K296" s="44">
        <v>1707.75</v>
      </c>
      <c r="L296" s="44">
        <v>1935.12</v>
      </c>
      <c r="M296" s="44">
        <v>2050.16</v>
      </c>
      <c r="N296" s="44">
        <v>2058.6799999999998</v>
      </c>
      <c r="O296" s="44">
        <v>2081.5300000000002</v>
      </c>
      <c r="P296" s="44">
        <v>2080.61</v>
      </c>
      <c r="Q296" s="44">
        <v>2079.5500000000002</v>
      </c>
      <c r="R296" s="44">
        <v>2062.46</v>
      </c>
      <c r="S296" s="44">
        <v>2051.3200000000002</v>
      </c>
      <c r="T296" s="44">
        <v>2044.34</v>
      </c>
      <c r="U296" s="44">
        <v>1966.14</v>
      </c>
      <c r="V296" s="44">
        <v>1957.33</v>
      </c>
      <c r="W296" s="44">
        <v>1941.39</v>
      </c>
      <c r="X296" s="44">
        <v>1981.14</v>
      </c>
      <c r="Y296" s="44">
        <v>2046.44</v>
      </c>
      <c r="Z296" s="44">
        <v>1837.82</v>
      </c>
      <c r="AA296" s="44">
        <v>1683.79</v>
      </c>
    </row>
    <row r="297" spans="1:27" ht="12.75" customHeight="1" outlineLevel="1" x14ac:dyDescent="0.2">
      <c r="A297" s="91" t="s">
        <v>521</v>
      </c>
      <c r="B297" s="63" t="s">
        <v>90</v>
      </c>
      <c r="C297" s="43" t="s">
        <v>79</v>
      </c>
      <c r="D297" s="44">
        <f>$D$162</f>
        <v>1716.97</v>
      </c>
      <c r="E297" s="44">
        <f>$D$162</f>
        <v>1716.97</v>
      </c>
      <c r="F297" s="44">
        <f t="shared" ref="F297:AA297" si="172">$D$162</f>
        <v>1716.97</v>
      </c>
      <c r="G297" s="44">
        <f t="shared" si="172"/>
        <v>1716.97</v>
      </c>
      <c r="H297" s="44">
        <f t="shared" si="172"/>
        <v>1716.97</v>
      </c>
      <c r="I297" s="44">
        <f t="shared" si="172"/>
        <v>1716.97</v>
      </c>
      <c r="J297" s="44">
        <f t="shared" si="172"/>
        <v>1716.97</v>
      </c>
      <c r="K297" s="44">
        <f t="shared" si="172"/>
        <v>1716.97</v>
      </c>
      <c r="L297" s="44">
        <f t="shared" si="172"/>
        <v>1716.97</v>
      </c>
      <c r="M297" s="44">
        <f t="shared" si="172"/>
        <v>1716.97</v>
      </c>
      <c r="N297" s="44">
        <f t="shared" si="172"/>
        <v>1716.97</v>
      </c>
      <c r="O297" s="44">
        <f t="shared" si="172"/>
        <v>1716.97</v>
      </c>
      <c r="P297" s="44">
        <f t="shared" si="172"/>
        <v>1716.97</v>
      </c>
      <c r="Q297" s="44">
        <f t="shared" si="172"/>
        <v>1716.97</v>
      </c>
      <c r="R297" s="44">
        <f t="shared" si="172"/>
        <v>1716.97</v>
      </c>
      <c r="S297" s="44">
        <f t="shared" si="172"/>
        <v>1716.97</v>
      </c>
      <c r="T297" s="44">
        <f t="shared" si="172"/>
        <v>1716.97</v>
      </c>
      <c r="U297" s="44">
        <f t="shared" si="172"/>
        <v>1716.97</v>
      </c>
      <c r="V297" s="44">
        <f t="shared" si="172"/>
        <v>1716.97</v>
      </c>
      <c r="W297" s="44">
        <f t="shared" si="172"/>
        <v>1716.97</v>
      </c>
      <c r="X297" s="44">
        <f t="shared" si="172"/>
        <v>1716.97</v>
      </c>
      <c r="Y297" s="44">
        <f t="shared" si="172"/>
        <v>1716.97</v>
      </c>
      <c r="Z297" s="44">
        <f t="shared" si="172"/>
        <v>1716.97</v>
      </c>
      <c r="AA297" s="44">
        <f t="shared" si="172"/>
        <v>1716.97</v>
      </c>
    </row>
    <row r="298" spans="1:27" ht="12.75" customHeight="1" outlineLevel="1" x14ac:dyDescent="0.2">
      <c r="A298" s="91" t="s">
        <v>522</v>
      </c>
      <c r="B298" s="63" t="s">
        <v>83</v>
      </c>
      <c r="C298" s="43" t="s">
        <v>79</v>
      </c>
      <c r="D298" s="44">
        <v>6.14</v>
      </c>
      <c r="E298" s="44">
        <v>6.14</v>
      </c>
      <c r="F298" s="44">
        <v>6.14</v>
      </c>
      <c r="G298" s="44">
        <v>6.14</v>
      </c>
      <c r="H298" s="44">
        <v>6.14</v>
      </c>
      <c r="I298" s="44">
        <v>6.14</v>
      </c>
      <c r="J298" s="44">
        <v>6.14</v>
      </c>
      <c r="K298" s="44">
        <v>6.14</v>
      </c>
      <c r="L298" s="44">
        <v>6.14</v>
      </c>
      <c r="M298" s="44">
        <v>6.14</v>
      </c>
      <c r="N298" s="44">
        <v>6.14</v>
      </c>
      <c r="O298" s="44">
        <v>6.14</v>
      </c>
      <c r="P298" s="44">
        <v>6.14</v>
      </c>
      <c r="Q298" s="44">
        <v>6.14</v>
      </c>
      <c r="R298" s="44">
        <v>6.14</v>
      </c>
      <c r="S298" s="44">
        <v>6.14</v>
      </c>
      <c r="T298" s="44">
        <v>6.14</v>
      </c>
      <c r="U298" s="44">
        <v>6.14</v>
      </c>
      <c r="V298" s="44">
        <v>6.14</v>
      </c>
      <c r="W298" s="44">
        <v>6.14</v>
      </c>
      <c r="X298" s="44">
        <v>6.14</v>
      </c>
      <c r="Y298" s="44">
        <v>6.14</v>
      </c>
      <c r="Z298" s="44">
        <v>6.14</v>
      </c>
      <c r="AA298" s="44">
        <v>6.14</v>
      </c>
    </row>
    <row r="299" spans="1:27" ht="12.75" customHeight="1" outlineLevel="1" x14ac:dyDescent="0.2">
      <c r="A299" s="91" t="s">
        <v>523</v>
      </c>
      <c r="B299" s="63" t="s">
        <v>81</v>
      </c>
      <c r="C299" s="43" t="s">
        <v>79</v>
      </c>
      <c r="D299" s="44">
        <f>$D$11</f>
        <v>330.69</v>
      </c>
      <c r="E299" s="44">
        <f t="shared" ref="E299:AA299" si="173">$D$11</f>
        <v>330.69</v>
      </c>
      <c r="F299" s="44">
        <f t="shared" si="173"/>
        <v>330.69</v>
      </c>
      <c r="G299" s="44">
        <f t="shared" si="173"/>
        <v>330.69</v>
      </c>
      <c r="H299" s="44">
        <f t="shared" si="173"/>
        <v>330.69</v>
      </c>
      <c r="I299" s="44">
        <f t="shared" si="173"/>
        <v>330.69</v>
      </c>
      <c r="J299" s="44">
        <f t="shared" si="173"/>
        <v>330.69</v>
      </c>
      <c r="K299" s="44">
        <f t="shared" si="173"/>
        <v>330.69</v>
      </c>
      <c r="L299" s="44">
        <f t="shared" si="173"/>
        <v>330.69</v>
      </c>
      <c r="M299" s="44">
        <f t="shared" si="173"/>
        <v>330.69</v>
      </c>
      <c r="N299" s="44">
        <f t="shared" si="173"/>
        <v>330.69</v>
      </c>
      <c r="O299" s="44">
        <f t="shared" si="173"/>
        <v>330.69</v>
      </c>
      <c r="P299" s="44">
        <f t="shared" si="173"/>
        <v>330.69</v>
      </c>
      <c r="Q299" s="44">
        <f t="shared" si="173"/>
        <v>330.69</v>
      </c>
      <c r="R299" s="44">
        <f t="shared" si="173"/>
        <v>330.69</v>
      </c>
      <c r="S299" s="44">
        <f t="shared" si="173"/>
        <v>330.69</v>
      </c>
      <c r="T299" s="44">
        <f t="shared" si="173"/>
        <v>330.69</v>
      </c>
      <c r="U299" s="44">
        <f t="shared" si="173"/>
        <v>330.69</v>
      </c>
      <c r="V299" s="44">
        <f t="shared" si="173"/>
        <v>330.69</v>
      </c>
      <c r="W299" s="44">
        <f t="shared" si="173"/>
        <v>330.69</v>
      </c>
      <c r="X299" s="44">
        <f t="shared" si="173"/>
        <v>330.69</v>
      </c>
      <c r="Y299" s="44">
        <f t="shared" si="173"/>
        <v>330.69</v>
      </c>
      <c r="Z299" s="44">
        <f t="shared" si="173"/>
        <v>330.69</v>
      </c>
      <c r="AA299" s="44">
        <f t="shared" si="173"/>
        <v>330.69</v>
      </c>
    </row>
    <row r="300" spans="1:27" ht="12.75" customHeight="1" x14ac:dyDescent="0.2">
      <c r="A300" s="90" t="s">
        <v>524</v>
      </c>
      <c r="B300" s="28" t="str">
        <f>"29"&amp;"."&amp;$B$639&amp;"."&amp;$B$640</f>
        <v>29.04.2023</v>
      </c>
      <c r="C300" s="82" t="s">
        <v>76</v>
      </c>
      <c r="D300" s="83">
        <f>ROUND(((D301+D302+D304+D303)/1000),5)</f>
        <v>3.7145600000000001</v>
      </c>
      <c r="E300" s="83">
        <f>ROUND(((E301+E302+E304+E303)/1000),5)</f>
        <v>3.5537299999999998</v>
      </c>
      <c r="F300" s="83">
        <f>ROUND(((F301+F302+F304+F303)/1000),5)</f>
        <v>3.3891200000000001</v>
      </c>
      <c r="G300" s="83">
        <f t="shared" ref="G300:AA300" si="174">ROUND(((G301+G302+G304+G303)/1000),5)</f>
        <v>3.34579</v>
      </c>
      <c r="H300" s="83">
        <f t="shared" si="174"/>
        <v>3.3591799999999998</v>
      </c>
      <c r="I300" s="83">
        <f t="shared" si="174"/>
        <v>3.3675000000000002</v>
      </c>
      <c r="J300" s="83">
        <f t="shared" si="174"/>
        <v>3.3992300000000002</v>
      </c>
      <c r="K300" s="83">
        <f t="shared" si="174"/>
        <v>3.5950299999999999</v>
      </c>
      <c r="L300" s="83">
        <f t="shared" si="174"/>
        <v>3.8534600000000001</v>
      </c>
      <c r="M300" s="83">
        <f t="shared" si="174"/>
        <v>4.0807900000000004</v>
      </c>
      <c r="N300" s="83">
        <f t="shared" si="174"/>
        <v>4.12988</v>
      </c>
      <c r="O300" s="83">
        <f t="shared" si="174"/>
        <v>4.1262999999999996</v>
      </c>
      <c r="P300" s="83">
        <f t="shared" si="174"/>
        <v>4.0467700000000004</v>
      </c>
      <c r="Q300" s="83">
        <f t="shared" si="174"/>
        <v>4.0405300000000004</v>
      </c>
      <c r="R300" s="83">
        <f t="shared" si="174"/>
        <v>4.0080099999999996</v>
      </c>
      <c r="S300" s="83">
        <f t="shared" si="174"/>
        <v>3.9674700000000001</v>
      </c>
      <c r="T300" s="83">
        <f t="shared" si="174"/>
        <v>4.0244900000000001</v>
      </c>
      <c r="U300" s="83">
        <f t="shared" si="174"/>
        <v>4.0264600000000002</v>
      </c>
      <c r="V300" s="83">
        <f t="shared" si="174"/>
        <v>4.0330599999999999</v>
      </c>
      <c r="W300" s="83">
        <f t="shared" si="174"/>
        <v>4.15402</v>
      </c>
      <c r="X300" s="83">
        <f t="shared" si="174"/>
        <v>4.2296800000000001</v>
      </c>
      <c r="Y300" s="83">
        <f t="shared" si="174"/>
        <v>4.0737199999999998</v>
      </c>
      <c r="Z300" s="83">
        <f t="shared" si="174"/>
        <v>3.8462200000000002</v>
      </c>
      <c r="AA300" s="83">
        <f t="shared" si="174"/>
        <v>3.7277</v>
      </c>
    </row>
    <row r="301" spans="1:27" ht="12.75" customHeight="1" outlineLevel="1" x14ac:dyDescent="0.2">
      <c r="A301" s="91" t="s">
        <v>525</v>
      </c>
      <c r="B301" s="63" t="s">
        <v>233</v>
      </c>
      <c r="C301" s="43" t="s">
        <v>79</v>
      </c>
      <c r="D301" s="44">
        <v>1660.76</v>
      </c>
      <c r="E301" s="44">
        <v>1499.93</v>
      </c>
      <c r="F301" s="44">
        <v>1335.32</v>
      </c>
      <c r="G301" s="44">
        <v>1291.99</v>
      </c>
      <c r="H301" s="44">
        <v>1305.3800000000001</v>
      </c>
      <c r="I301" s="44">
        <v>1313.7</v>
      </c>
      <c r="J301" s="44">
        <v>1345.43</v>
      </c>
      <c r="K301" s="44">
        <v>1541.23</v>
      </c>
      <c r="L301" s="44">
        <v>1799.66</v>
      </c>
      <c r="M301" s="44">
        <v>2026.99</v>
      </c>
      <c r="N301" s="44">
        <v>2076.08</v>
      </c>
      <c r="O301" s="44">
        <v>2072.5</v>
      </c>
      <c r="P301" s="44">
        <v>1992.97</v>
      </c>
      <c r="Q301" s="44">
        <v>1986.73</v>
      </c>
      <c r="R301" s="44">
        <v>1954.21</v>
      </c>
      <c r="S301" s="44">
        <v>1913.67</v>
      </c>
      <c r="T301" s="44">
        <v>1970.69</v>
      </c>
      <c r="U301" s="44">
        <v>1972.66</v>
      </c>
      <c r="V301" s="44">
        <v>1979.26</v>
      </c>
      <c r="W301" s="44">
        <v>2100.2199999999998</v>
      </c>
      <c r="X301" s="44">
        <v>2175.88</v>
      </c>
      <c r="Y301" s="44">
        <v>2019.92</v>
      </c>
      <c r="Z301" s="44">
        <v>1792.42</v>
      </c>
      <c r="AA301" s="44">
        <v>1673.9</v>
      </c>
    </row>
    <row r="302" spans="1:27" ht="12.75" customHeight="1" outlineLevel="1" x14ac:dyDescent="0.2">
      <c r="A302" s="91" t="s">
        <v>526</v>
      </c>
      <c r="B302" s="63" t="s">
        <v>90</v>
      </c>
      <c r="C302" s="43" t="s">
        <v>79</v>
      </c>
      <c r="D302" s="44">
        <f>$D$162</f>
        <v>1716.97</v>
      </c>
      <c r="E302" s="44">
        <f>$D$162</f>
        <v>1716.97</v>
      </c>
      <c r="F302" s="44">
        <f t="shared" ref="F302:AA302" si="175">$D$162</f>
        <v>1716.97</v>
      </c>
      <c r="G302" s="44">
        <f t="shared" si="175"/>
        <v>1716.97</v>
      </c>
      <c r="H302" s="44">
        <f t="shared" si="175"/>
        <v>1716.97</v>
      </c>
      <c r="I302" s="44">
        <f t="shared" si="175"/>
        <v>1716.97</v>
      </c>
      <c r="J302" s="44">
        <f t="shared" si="175"/>
        <v>1716.97</v>
      </c>
      <c r="K302" s="44">
        <f t="shared" si="175"/>
        <v>1716.97</v>
      </c>
      <c r="L302" s="44">
        <f t="shared" si="175"/>
        <v>1716.97</v>
      </c>
      <c r="M302" s="44">
        <f t="shared" si="175"/>
        <v>1716.97</v>
      </c>
      <c r="N302" s="44">
        <f t="shared" si="175"/>
        <v>1716.97</v>
      </c>
      <c r="O302" s="44">
        <f t="shared" si="175"/>
        <v>1716.97</v>
      </c>
      <c r="P302" s="44">
        <f t="shared" si="175"/>
        <v>1716.97</v>
      </c>
      <c r="Q302" s="44">
        <f t="shared" si="175"/>
        <v>1716.97</v>
      </c>
      <c r="R302" s="44">
        <f t="shared" si="175"/>
        <v>1716.97</v>
      </c>
      <c r="S302" s="44">
        <f t="shared" si="175"/>
        <v>1716.97</v>
      </c>
      <c r="T302" s="44">
        <f t="shared" si="175"/>
        <v>1716.97</v>
      </c>
      <c r="U302" s="44">
        <f t="shared" si="175"/>
        <v>1716.97</v>
      </c>
      <c r="V302" s="44">
        <f t="shared" si="175"/>
        <v>1716.97</v>
      </c>
      <c r="W302" s="44">
        <f t="shared" si="175"/>
        <v>1716.97</v>
      </c>
      <c r="X302" s="44">
        <f t="shared" si="175"/>
        <v>1716.97</v>
      </c>
      <c r="Y302" s="44">
        <f t="shared" si="175"/>
        <v>1716.97</v>
      </c>
      <c r="Z302" s="44">
        <f t="shared" si="175"/>
        <v>1716.97</v>
      </c>
      <c r="AA302" s="44">
        <f t="shared" si="175"/>
        <v>1716.97</v>
      </c>
    </row>
    <row r="303" spans="1:27" ht="12.75" customHeight="1" outlineLevel="1" x14ac:dyDescent="0.2">
      <c r="A303" s="91" t="s">
        <v>527</v>
      </c>
      <c r="B303" s="63" t="s">
        <v>83</v>
      </c>
      <c r="C303" s="43" t="s">
        <v>79</v>
      </c>
      <c r="D303" s="44">
        <v>6.14</v>
      </c>
      <c r="E303" s="44">
        <v>6.14</v>
      </c>
      <c r="F303" s="44">
        <v>6.14</v>
      </c>
      <c r="G303" s="44">
        <v>6.14</v>
      </c>
      <c r="H303" s="44">
        <v>6.14</v>
      </c>
      <c r="I303" s="44">
        <v>6.14</v>
      </c>
      <c r="J303" s="44">
        <v>6.14</v>
      </c>
      <c r="K303" s="44">
        <v>6.14</v>
      </c>
      <c r="L303" s="44">
        <v>6.14</v>
      </c>
      <c r="M303" s="44">
        <v>6.14</v>
      </c>
      <c r="N303" s="44">
        <v>6.14</v>
      </c>
      <c r="O303" s="44">
        <v>6.14</v>
      </c>
      <c r="P303" s="44">
        <v>6.14</v>
      </c>
      <c r="Q303" s="44">
        <v>6.14</v>
      </c>
      <c r="R303" s="44">
        <v>6.14</v>
      </c>
      <c r="S303" s="44">
        <v>6.14</v>
      </c>
      <c r="T303" s="44">
        <v>6.14</v>
      </c>
      <c r="U303" s="44">
        <v>6.14</v>
      </c>
      <c r="V303" s="44">
        <v>6.14</v>
      </c>
      <c r="W303" s="44">
        <v>6.14</v>
      </c>
      <c r="X303" s="44">
        <v>6.14</v>
      </c>
      <c r="Y303" s="44">
        <v>6.14</v>
      </c>
      <c r="Z303" s="44">
        <v>6.14</v>
      </c>
      <c r="AA303" s="44">
        <v>6.14</v>
      </c>
    </row>
    <row r="304" spans="1:27" ht="12.75" customHeight="1" outlineLevel="1" x14ac:dyDescent="0.2">
      <c r="A304" s="91" t="s">
        <v>528</v>
      </c>
      <c r="B304" s="63" t="s">
        <v>81</v>
      </c>
      <c r="C304" s="43" t="s">
        <v>79</v>
      </c>
      <c r="D304" s="44">
        <f>$D$11</f>
        <v>330.69</v>
      </c>
      <c r="E304" s="44">
        <f t="shared" ref="E304:AA304" si="176">$D$11</f>
        <v>330.69</v>
      </c>
      <c r="F304" s="44">
        <f t="shared" si="176"/>
        <v>330.69</v>
      </c>
      <c r="G304" s="44">
        <f t="shared" si="176"/>
        <v>330.69</v>
      </c>
      <c r="H304" s="44">
        <f t="shared" si="176"/>
        <v>330.69</v>
      </c>
      <c r="I304" s="44">
        <f t="shared" si="176"/>
        <v>330.69</v>
      </c>
      <c r="J304" s="44">
        <f t="shared" si="176"/>
        <v>330.69</v>
      </c>
      <c r="K304" s="44">
        <f t="shared" si="176"/>
        <v>330.69</v>
      </c>
      <c r="L304" s="44">
        <f t="shared" si="176"/>
        <v>330.69</v>
      </c>
      <c r="M304" s="44">
        <f t="shared" si="176"/>
        <v>330.69</v>
      </c>
      <c r="N304" s="44">
        <f t="shared" si="176"/>
        <v>330.69</v>
      </c>
      <c r="O304" s="44">
        <f t="shared" si="176"/>
        <v>330.69</v>
      </c>
      <c r="P304" s="44">
        <f t="shared" si="176"/>
        <v>330.69</v>
      </c>
      <c r="Q304" s="44">
        <f t="shared" si="176"/>
        <v>330.69</v>
      </c>
      <c r="R304" s="44">
        <f t="shared" si="176"/>
        <v>330.69</v>
      </c>
      <c r="S304" s="44">
        <f t="shared" si="176"/>
        <v>330.69</v>
      </c>
      <c r="T304" s="44">
        <f t="shared" si="176"/>
        <v>330.69</v>
      </c>
      <c r="U304" s="44">
        <f t="shared" si="176"/>
        <v>330.69</v>
      </c>
      <c r="V304" s="44">
        <f t="shared" si="176"/>
        <v>330.69</v>
      </c>
      <c r="W304" s="44">
        <f t="shared" si="176"/>
        <v>330.69</v>
      </c>
      <c r="X304" s="44">
        <f t="shared" si="176"/>
        <v>330.69</v>
      </c>
      <c r="Y304" s="44">
        <f t="shared" si="176"/>
        <v>330.69</v>
      </c>
      <c r="Z304" s="44">
        <f t="shared" si="176"/>
        <v>330.69</v>
      </c>
      <c r="AA304" s="44">
        <f t="shared" si="176"/>
        <v>330.69</v>
      </c>
    </row>
    <row r="305" spans="1:27" ht="12.75" customHeight="1" x14ac:dyDescent="0.2">
      <c r="A305" s="90" t="s">
        <v>529</v>
      </c>
      <c r="B305" s="28" t="str">
        <f>"30"&amp;"."&amp;$B$639&amp;"."&amp;$B$640</f>
        <v>30.04.2023</v>
      </c>
      <c r="C305" s="82" t="s">
        <v>76</v>
      </c>
      <c r="D305" s="83">
        <f>ROUND(((D306+D307+D309+D308)/1000),5)</f>
        <v>3.6893600000000002</v>
      </c>
      <c r="E305" s="83">
        <f>ROUND(((E306+E307+E309+E308)/1000),5)</f>
        <v>3.5217800000000001</v>
      </c>
      <c r="F305" s="83">
        <f>ROUND(((F306+F307+F309+F308)/1000),5)</f>
        <v>3.3835700000000002</v>
      </c>
      <c r="G305" s="83">
        <f t="shared" ref="G305:AA305" si="177">ROUND(((G306+G307+G309+G308)/1000),5)</f>
        <v>3.3327200000000001</v>
      </c>
      <c r="H305" s="83">
        <f t="shared" si="177"/>
        <v>3.3296299999999999</v>
      </c>
      <c r="I305" s="83">
        <f t="shared" si="177"/>
        <v>3.36456</v>
      </c>
      <c r="J305" s="83">
        <f t="shared" si="177"/>
        <v>3.3708100000000001</v>
      </c>
      <c r="K305" s="83">
        <f t="shared" si="177"/>
        <v>3.4946299999999999</v>
      </c>
      <c r="L305" s="83">
        <f t="shared" si="177"/>
        <v>3.7343099999999998</v>
      </c>
      <c r="M305" s="83">
        <f t="shared" si="177"/>
        <v>3.89934</v>
      </c>
      <c r="N305" s="83">
        <f t="shared" si="177"/>
        <v>3.9710000000000001</v>
      </c>
      <c r="O305" s="83">
        <f t="shared" si="177"/>
        <v>3.9701599999999999</v>
      </c>
      <c r="P305" s="83">
        <f t="shared" si="177"/>
        <v>3.9567000000000001</v>
      </c>
      <c r="Q305" s="83">
        <f t="shared" si="177"/>
        <v>3.95546</v>
      </c>
      <c r="R305" s="83">
        <f t="shared" si="177"/>
        <v>3.8586299999999998</v>
      </c>
      <c r="S305" s="83">
        <f t="shared" si="177"/>
        <v>3.8412000000000002</v>
      </c>
      <c r="T305" s="83">
        <f t="shared" si="177"/>
        <v>4.0003500000000001</v>
      </c>
      <c r="U305" s="83">
        <f t="shared" si="177"/>
        <v>4.03545</v>
      </c>
      <c r="V305" s="83">
        <f t="shared" si="177"/>
        <v>4.0439499999999997</v>
      </c>
      <c r="W305" s="83">
        <f t="shared" si="177"/>
        <v>4.2172099999999997</v>
      </c>
      <c r="X305" s="83">
        <f t="shared" si="177"/>
        <v>4.4056899999999999</v>
      </c>
      <c r="Y305" s="83">
        <f t="shared" si="177"/>
        <v>4.1000100000000002</v>
      </c>
      <c r="Z305" s="83">
        <f t="shared" si="177"/>
        <v>3.8105099999999998</v>
      </c>
      <c r="AA305" s="83">
        <f t="shared" si="177"/>
        <v>3.6703299999999999</v>
      </c>
    </row>
    <row r="306" spans="1:27" ht="12.75" customHeight="1" outlineLevel="1" x14ac:dyDescent="0.2">
      <c r="A306" s="91" t="s">
        <v>530</v>
      </c>
      <c r="B306" s="63" t="s">
        <v>233</v>
      </c>
      <c r="C306" s="43" t="s">
        <v>79</v>
      </c>
      <c r="D306" s="44">
        <v>1635.56</v>
      </c>
      <c r="E306" s="44">
        <v>1467.98</v>
      </c>
      <c r="F306" s="44">
        <v>1329.77</v>
      </c>
      <c r="G306" s="44">
        <v>1278.92</v>
      </c>
      <c r="H306" s="44">
        <v>1275.83</v>
      </c>
      <c r="I306" s="44">
        <v>1310.76</v>
      </c>
      <c r="J306" s="44">
        <v>1317.01</v>
      </c>
      <c r="K306" s="44">
        <v>1440.83</v>
      </c>
      <c r="L306" s="44">
        <v>1680.51</v>
      </c>
      <c r="M306" s="44">
        <v>1845.54</v>
      </c>
      <c r="N306" s="44">
        <v>1917.2</v>
      </c>
      <c r="O306" s="44">
        <v>1916.36</v>
      </c>
      <c r="P306" s="44">
        <v>1902.9</v>
      </c>
      <c r="Q306" s="44">
        <v>1901.66</v>
      </c>
      <c r="R306" s="44">
        <v>1804.83</v>
      </c>
      <c r="S306" s="44">
        <v>1787.4</v>
      </c>
      <c r="T306" s="44">
        <v>1946.55</v>
      </c>
      <c r="U306" s="44">
        <v>1981.65</v>
      </c>
      <c r="V306" s="44">
        <v>1990.15</v>
      </c>
      <c r="W306" s="44">
        <v>2163.41</v>
      </c>
      <c r="X306" s="44">
        <v>2351.89</v>
      </c>
      <c r="Y306" s="44">
        <v>2046.21</v>
      </c>
      <c r="Z306" s="44">
        <v>1756.71</v>
      </c>
      <c r="AA306" s="44">
        <v>1616.53</v>
      </c>
    </row>
    <row r="307" spans="1:27" ht="12.75" customHeight="1" outlineLevel="1" x14ac:dyDescent="0.2">
      <c r="A307" s="91" t="s">
        <v>531</v>
      </c>
      <c r="B307" s="63" t="s">
        <v>90</v>
      </c>
      <c r="C307" s="43" t="s">
        <v>79</v>
      </c>
      <c r="D307" s="44">
        <f>$D$162</f>
        <v>1716.97</v>
      </c>
      <c r="E307" s="44">
        <f>$D$162</f>
        <v>1716.97</v>
      </c>
      <c r="F307" s="44">
        <f t="shared" ref="F307:AA307" si="178">$D$162</f>
        <v>1716.97</v>
      </c>
      <c r="G307" s="44">
        <f t="shared" si="178"/>
        <v>1716.97</v>
      </c>
      <c r="H307" s="44">
        <f t="shared" si="178"/>
        <v>1716.97</v>
      </c>
      <c r="I307" s="44">
        <f t="shared" si="178"/>
        <v>1716.97</v>
      </c>
      <c r="J307" s="44">
        <f t="shared" si="178"/>
        <v>1716.97</v>
      </c>
      <c r="K307" s="44">
        <f t="shared" si="178"/>
        <v>1716.97</v>
      </c>
      <c r="L307" s="44">
        <f t="shared" si="178"/>
        <v>1716.97</v>
      </c>
      <c r="M307" s="44">
        <f t="shared" si="178"/>
        <v>1716.97</v>
      </c>
      <c r="N307" s="44">
        <f t="shared" si="178"/>
        <v>1716.97</v>
      </c>
      <c r="O307" s="44">
        <f t="shared" si="178"/>
        <v>1716.97</v>
      </c>
      <c r="P307" s="44">
        <f t="shared" si="178"/>
        <v>1716.97</v>
      </c>
      <c r="Q307" s="44">
        <f t="shared" si="178"/>
        <v>1716.97</v>
      </c>
      <c r="R307" s="44">
        <f t="shared" si="178"/>
        <v>1716.97</v>
      </c>
      <c r="S307" s="44">
        <f t="shared" si="178"/>
        <v>1716.97</v>
      </c>
      <c r="T307" s="44">
        <f t="shared" si="178"/>
        <v>1716.97</v>
      </c>
      <c r="U307" s="44">
        <f t="shared" si="178"/>
        <v>1716.97</v>
      </c>
      <c r="V307" s="44">
        <f t="shared" si="178"/>
        <v>1716.97</v>
      </c>
      <c r="W307" s="44">
        <f t="shared" si="178"/>
        <v>1716.97</v>
      </c>
      <c r="X307" s="44">
        <f t="shared" si="178"/>
        <v>1716.97</v>
      </c>
      <c r="Y307" s="44">
        <f t="shared" si="178"/>
        <v>1716.97</v>
      </c>
      <c r="Z307" s="44">
        <f t="shared" si="178"/>
        <v>1716.97</v>
      </c>
      <c r="AA307" s="44">
        <f t="shared" si="178"/>
        <v>1716.97</v>
      </c>
    </row>
    <row r="308" spans="1:27" ht="12.75" customHeight="1" outlineLevel="1" x14ac:dyDescent="0.2">
      <c r="A308" s="91" t="s">
        <v>532</v>
      </c>
      <c r="B308" s="63" t="s">
        <v>83</v>
      </c>
      <c r="C308" s="43" t="s">
        <v>79</v>
      </c>
      <c r="D308" s="44">
        <v>6.14</v>
      </c>
      <c r="E308" s="44">
        <v>6.14</v>
      </c>
      <c r="F308" s="44">
        <v>6.14</v>
      </c>
      <c r="G308" s="44">
        <v>6.14</v>
      </c>
      <c r="H308" s="44">
        <v>6.14</v>
      </c>
      <c r="I308" s="44">
        <v>6.14</v>
      </c>
      <c r="J308" s="44">
        <v>6.14</v>
      </c>
      <c r="K308" s="44">
        <v>6.14</v>
      </c>
      <c r="L308" s="44">
        <v>6.14</v>
      </c>
      <c r="M308" s="44">
        <v>6.14</v>
      </c>
      <c r="N308" s="44">
        <v>6.14</v>
      </c>
      <c r="O308" s="44">
        <v>6.14</v>
      </c>
      <c r="P308" s="44">
        <v>6.14</v>
      </c>
      <c r="Q308" s="44">
        <v>6.14</v>
      </c>
      <c r="R308" s="44">
        <v>6.14</v>
      </c>
      <c r="S308" s="44">
        <v>6.14</v>
      </c>
      <c r="T308" s="44">
        <v>6.14</v>
      </c>
      <c r="U308" s="44">
        <v>6.14</v>
      </c>
      <c r="V308" s="44">
        <v>6.14</v>
      </c>
      <c r="W308" s="44">
        <v>6.14</v>
      </c>
      <c r="X308" s="44">
        <v>6.14</v>
      </c>
      <c r="Y308" s="44">
        <v>6.14</v>
      </c>
      <c r="Z308" s="44">
        <v>6.14</v>
      </c>
      <c r="AA308" s="44">
        <v>6.14</v>
      </c>
    </row>
    <row r="309" spans="1:27" ht="12.75" customHeight="1" outlineLevel="1" x14ac:dyDescent="0.2">
      <c r="A309" s="91" t="s">
        <v>533</v>
      </c>
      <c r="B309" s="63" t="s">
        <v>81</v>
      </c>
      <c r="C309" s="43" t="s">
        <v>79</v>
      </c>
      <c r="D309" s="44">
        <f>$D$11</f>
        <v>330.69</v>
      </c>
      <c r="E309" s="44">
        <f t="shared" ref="E309:AA309" si="179">$D$11</f>
        <v>330.69</v>
      </c>
      <c r="F309" s="44">
        <f t="shared" si="179"/>
        <v>330.69</v>
      </c>
      <c r="G309" s="44">
        <f t="shared" si="179"/>
        <v>330.69</v>
      </c>
      <c r="H309" s="44">
        <f t="shared" si="179"/>
        <v>330.69</v>
      </c>
      <c r="I309" s="44">
        <f t="shared" si="179"/>
        <v>330.69</v>
      </c>
      <c r="J309" s="44">
        <f t="shared" si="179"/>
        <v>330.69</v>
      </c>
      <c r="K309" s="44">
        <f t="shared" si="179"/>
        <v>330.69</v>
      </c>
      <c r="L309" s="44">
        <f t="shared" si="179"/>
        <v>330.69</v>
      </c>
      <c r="M309" s="44">
        <f t="shared" si="179"/>
        <v>330.69</v>
      </c>
      <c r="N309" s="44">
        <f t="shared" si="179"/>
        <v>330.69</v>
      </c>
      <c r="O309" s="44">
        <f t="shared" si="179"/>
        <v>330.69</v>
      </c>
      <c r="P309" s="44">
        <f t="shared" si="179"/>
        <v>330.69</v>
      </c>
      <c r="Q309" s="44">
        <f t="shared" si="179"/>
        <v>330.69</v>
      </c>
      <c r="R309" s="44">
        <f t="shared" si="179"/>
        <v>330.69</v>
      </c>
      <c r="S309" s="44">
        <f t="shared" si="179"/>
        <v>330.69</v>
      </c>
      <c r="T309" s="44">
        <f t="shared" si="179"/>
        <v>330.69</v>
      </c>
      <c r="U309" s="44">
        <f t="shared" si="179"/>
        <v>330.69</v>
      </c>
      <c r="V309" s="44">
        <f t="shared" si="179"/>
        <v>330.69</v>
      </c>
      <c r="W309" s="44">
        <f t="shared" si="179"/>
        <v>330.69</v>
      </c>
      <c r="X309" s="44">
        <f t="shared" si="179"/>
        <v>330.69</v>
      </c>
      <c r="Y309" s="44">
        <f t="shared" si="179"/>
        <v>330.69</v>
      </c>
      <c r="Z309" s="44">
        <f t="shared" si="179"/>
        <v>330.69</v>
      </c>
      <c r="AA309" s="44">
        <f t="shared" si="179"/>
        <v>330.69</v>
      </c>
    </row>
    <row r="310" spans="1:27" ht="12.75" customHeight="1" x14ac:dyDescent="0.2">
      <c r="A310" s="92"/>
      <c r="B310" s="93" t="s">
        <v>382</v>
      </c>
      <c r="C310" s="94"/>
      <c r="D310" s="95"/>
      <c r="E310" s="95"/>
      <c r="F310" s="95"/>
      <c r="G310" s="95"/>
      <c r="I310" s="39"/>
    </row>
    <row r="311" spans="1:27" ht="12.75" customHeight="1" x14ac:dyDescent="0.2">
      <c r="A311" s="164" t="s">
        <v>534</v>
      </c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6"/>
    </row>
    <row r="312" spans="1:27" ht="25.5" x14ac:dyDescent="0.2">
      <c r="A312" s="26" t="s">
        <v>64</v>
      </c>
      <c r="B312" s="27" t="s">
        <v>205</v>
      </c>
      <c r="C312" s="26" t="s">
        <v>206</v>
      </c>
      <c r="D312" s="27" t="s">
        <v>207</v>
      </c>
      <c r="E312" s="27" t="s">
        <v>208</v>
      </c>
      <c r="F312" s="27" t="s">
        <v>209</v>
      </c>
      <c r="G312" s="27" t="s">
        <v>210</v>
      </c>
      <c r="H312" s="27" t="s">
        <v>211</v>
      </c>
      <c r="I312" s="27" t="s">
        <v>212</v>
      </c>
      <c r="J312" s="27" t="s">
        <v>213</v>
      </c>
      <c r="K312" s="27" t="s">
        <v>214</v>
      </c>
      <c r="L312" s="27" t="s">
        <v>215</v>
      </c>
      <c r="M312" s="27" t="s">
        <v>216</v>
      </c>
      <c r="N312" s="27" t="s">
        <v>217</v>
      </c>
      <c r="O312" s="27" t="s">
        <v>218</v>
      </c>
      <c r="P312" s="27" t="s">
        <v>219</v>
      </c>
      <c r="Q312" s="27" t="s">
        <v>220</v>
      </c>
      <c r="R312" s="27" t="s">
        <v>221</v>
      </c>
      <c r="S312" s="27" t="s">
        <v>222</v>
      </c>
      <c r="T312" s="27" t="s">
        <v>223</v>
      </c>
      <c r="U312" s="27" t="s">
        <v>224</v>
      </c>
      <c r="V312" s="27" t="s">
        <v>225</v>
      </c>
      <c r="W312" s="27" t="s">
        <v>226</v>
      </c>
      <c r="X312" s="27" t="s">
        <v>227</v>
      </c>
      <c r="Y312" s="27" t="s">
        <v>228</v>
      </c>
      <c r="Z312" s="27" t="s">
        <v>229</v>
      </c>
      <c r="AA312" s="27" t="s">
        <v>230</v>
      </c>
    </row>
    <row r="313" spans="1:27" ht="12.75" customHeight="1" x14ac:dyDescent="0.2">
      <c r="A313" s="90" t="s">
        <v>535</v>
      </c>
      <c r="B313" s="28" t="str">
        <f>"01"&amp;"."&amp;$B$639&amp;"."&amp;$B$640</f>
        <v>01.04.2023</v>
      </c>
      <c r="C313" s="82" t="s">
        <v>76</v>
      </c>
      <c r="D313" s="83">
        <f>ROUND(((D314+D315+D317+D316)/1000),5)</f>
        <v>3.7486299999999999</v>
      </c>
      <c r="E313" s="83">
        <f>ROUND(((E314+E315+E317+E316)/1000),5)</f>
        <v>3.6674600000000002</v>
      </c>
      <c r="F313" s="83">
        <f>ROUND(((F314+F315+F317+F316)/1000),5)</f>
        <v>3.6558799999999998</v>
      </c>
      <c r="G313" s="83">
        <f t="shared" ref="G313:AA313" si="180">ROUND(((G314+G315+G317+G316)/1000),5)</f>
        <v>3.64703</v>
      </c>
      <c r="H313" s="83">
        <f t="shared" si="180"/>
        <v>3.65889</v>
      </c>
      <c r="I313" s="83">
        <f t="shared" si="180"/>
        <v>3.6672500000000001</v>
      </c>
      <c r="J313" s="83">
        <f t="shared" si="180"/>
        <v>3.6697000000000002</v>
      </c>
      <c r="K313" s="83">
        <f t="shared" si="180"/>
        <v>3.8900999999999999</v>
      </c>
      <c r="L313" s="83">
        <f t="shared" si="180"/>
        <v>4.0791599999999999</v>
      </c>
      <c r="M313" s="83">
        <f t="shared" si="180"/>
        <v>4.1100300000000001</v>
      </c>
      <c r="N313" s="83">
        <f t="shared" si="180"/>
        <v>4.1458199999999996</v>
      </c>
      <c r="O313" s="83">
        <f t="shared" si="180"/>
        <v>4.1812300000000002</v>
      </c>
      <c r="P313" s="83">
        <f t="shared" si="180"/>
        <v>4.16587</v>
      </c>
      <c r="Q313" s="83">
        <f t="shared" si="180"/>
        <v>4.16066</v>
      </c>
      <c r="R313" s="83">
        <f t="shared" si="180"/>
        <v>4.1506400000000001</v>
      </c>
      <c r="S313" s="83">
        <f t="shared" si="180"/>
        <v>4.1517600000000003</v>
      </c>
      <c r="T313" s="83">
        <f t="shared" si="180"/>
        <v>4.1512200000000004</v>
      </c>
      <c r="U313" s="83">
        <f t="shared" si="180"/>
        <v>4.14079</v>
      </c>
      <c r="V313" s="83">
        <f t="shared" si="180"/>
        <v>4.1442699999999997</v>
      </c>
      <c r="W313" s="83">
        <f t="shared" si="180"/>
        <v>4.1791</v>
      </c>
      <c r="X313" s="83">
        <f t="shared" si="180"/>
        <v>4.1657400000000004</v>
      </c>
      <c r="Y313" s="83">
        <f t="shared" si="180"/>
        <v>4.1086400000000003</v>
      </c>
      <c r="Z313" s="83">
        <f t="shared" si="180"/>
        <v>4.0286099999999996</v>
      </c>
      <c r="AA313" s="83">
        <f t="shared" si="180"/>
        <v>3.9047900000000002</v>
      </c>
    </row>
    <row r="314" spans="1:27" ht="12.75" customHeight="1" outlineLevel="1" x14ac:dyDescent="0.2">
      <c r="A314" s="91" t="s">
        <v>536</v>
      </c>
      <c r="B314" s="63" t="s">
        <v>233</v>
      </c>
      <c r="C314" s="43" t="s">
        <v>79</v>
      </c>
      <c r="D314" s="44">
        <v>1188.9100000000001</v>
      </c>
      <c r="E314" s="44">
        <v>1107.74</v>
      </c>
      <c r="F314" s="44">
        <v>1096.1600000000001</v>
      </c>
      <c r="G314" s="44">
        <v>1087.31</v>
      </c>
      <c r="H314" s="44">
        <v>1099.17</v>
      </c>
      <c r="I314" s="44">
        <v>1107.53</v>
      </c>
      <c r="J314" s="44">
        <v>1109.98</v>
      </c>
      <c r="K314" s="44">
        <v>1330.38</v>
      </c>
      <c r="L314" s="44">
        <v>1519.44</v>
      </c>
      <c r="M314" s="44">
        <v>1550.31</v>
      </c>
      <c r="N314" s="44">
        <v>1586.1</v>
      </c>
      <c r="O314" s="44">
        <v>1621.51</v>
      </c>
      <c r="P314" s="44">
        <v>1606.15</v>
      </c>
      <c r="Q314" s="44">
        <v>1600.94</v>
      </c>
      <c r="R314" s="44">
        <v>1590.92</v>
      </c>
      <c r="S314" s="44">
        <v>1592.04</v>
      </c>
      <c r="T314" s="44">
        <v>1591.5</v>
      </c>
      <c r="U314" s="44">
        <v>1581.07</v>
      </c>
      <c r="V314" s="44">
        <v>1584.55</v>
      </c>
      <c r="W314" s="44">
        <v>1619.38</v>
      </c>
      <c r="X314" s="44">
        <v>1606.02</v>
      </c>
      <c r="Y314" s="44">
        <v>1548.92</v>
      </c>
      <c r="Z314" s="44">
        <v>1468.89</v>
      </c>
      <c r="AA314" s="44">
        <v>1345.07</v>
      </c>
    </row>
    <row r="315" spans="1:27" ht="12.75" customHeight="1" outlineLevel="1" x14ac:dyDescent="0.2">
      <c r="A315" s="91" t="s">
        <v>537</v>
      </c>
      <c r="B315" s="63" t="s">
        <v>90</v>
      </c>
      <c r="C315" s="43" t="s">
        <v>79</v>
      </c>
      <c r="D315" s="44">
        <v>2222.89</v>
      </c>
      <c r="E315" s="44">
        <f>$D$315</f>
        <v>2222.89</v>
      </c>
      <c r="F315" s="44">
        <f t="shared" ref="F315:AA315" si="181">$D$315</f>
        <v>2222.89</v>
      </c>
      <c r="G315" s="44">
        <f t="shared" si="181"/>
        <v>2222.89</v>
      </c>
      <c r="H315" s="44">
        <f t="shared" si="181"/>
        <v>2222.89</v>
      </c>
      <c r="I315" s="44">
        <f t="shared" si="181"/>
        <v>2222.89</v>
      </c>
      <c r="J315" s="44">
        <f t="shared" si="181"/>
        <v>2222.89</v>
      </c>
      <c r="K315" s="44">
        <f t="shared" si="181"/>
        <v>2222.89</v>
      </c>
      <c r="L315" s="44">
        <f t="shared" si="181"/>
        <v>2222.89</v>
      </c>
      <c r="M315" s="44">
        <f t="shared" si="181"/>
        <v>2222.89</v>
      </c>
      <c r="N315" s="44">
        <f t="shared" si="181"/>
        <v>2222.89</v>
      </c>
      <c r="O315" s="44">
        <f t="shared" si="181"/>
        <v>2222.89</v>
      </c>
      <c r="P315" s="44">
        <f t="shared" si="181"/>
        <v>2222.89</v>
      </c>
      <c r="Q315" s="44">
        <f t="shared" si="181"/>
        <v>2222.89</v>
      </c>
      <c r="R315" s="44">
        <f t="shared" si="181"/>
        <v>2222.89</v>
      </c>
      <c r="S315" s="44">
        <f t="shared" si="181"/>
        <v>2222.89</v>
      </c>
      <c r="T315" s="44">
        <f t="shared" si="181"/>
        <v>2222.89</v>
      </c>
      <c r="U315" s="44">
        <f t="shared" si="181"/>
        <v>2222.89</v>
      </c>
      <c r="V315" s="44">
        <f t="shared" si="181"/>
        <v>2222.89</v>
      </c>
      <c r="W315" s="44">
        <f t="shared" si="181"/>
        <v>2222.89</v>
      </c>
      <c r="X315" s="44">
        <f t="shared" si="181"/>
        <v>2222.89</v>
      </c>
      <c r="Y315" s="44">
        <f t="shared" si="181"/>
        <v>2222.89</v>
      </c>
      <c r="Z315" s="44">
        <f t="shared" si="181"/>
        <v>2222.89</v>
      </c>
      <c r="AA315" s="44">
        <f t="shared" si="181"/>
        <v>2222.89</v>
      </c>
    </row>
    <row r="316" spans="1:27" ht="12.75" customHeight="1" outlineLevel="1" x14ac:dyDescent="0.2">
      <c r="A316" s="91" t="s">
        <v>538</v>
      </c>
      <c r="B316" s="63" t="s">
        <v>83</v>
      </c>
      <c r="C316" s="43" t="s">
        <v>79</v>
      </c>
      <c r="D316" s="44">
        <v>6.14</v>
      </c>
      <c r="E316" s="44">
        <v>6.14</v>
      </c>
      <c r="F316" s="44">
        <v>6.14</v>
      </c>
      <c r="G316" s="44">
        <v>6.14</v>
      </c>
      <c r="H316" s="44">
        <v>6.14</v>
      </c>
      <c r="I316" s="44">
        <v>6.14</v>
      </c>
      <c r="J316" s="44">
        <v>6.14</v>
      </c>
      <c r="K316" s="44">
        <v>6.14</v>
      </c>
      <c r="L316" s="44">
        <v>6.14</v>
      </c>
      <c r="M316" s="44">
        <v>6.14</v>
      </c>
      <c r="N316" s="44">
        <v>6.14</v>
      </c>
      <c r="O316" s="44">
        <v>6.14</v>
      </c>
      <c r="P316" s="44">
        <v>6.14</v>
      </c>
      <c r="Q316" s="44">
        <v>6.14</v>
      </c>
      <c r="R316" s="44">
        <v>6.14</v>
      </c>
      <c r="S316" s="44">
        <v>6.14</v>
      </c>
      <c r="T316" s="44">
        <v>6.14</v>
      </c>
      <c r="U316" s="44">
        <v>6.14</v>
      </c>
      <c r="V316" s="44">
        <v>6.14</v>
      </c>
      <c r="W316" s="44">
        <v>6.14</v>
      </c>
      <c r="X316" s="44">
        <v>6.14</v>
      </c>
      <c r="Y316" s="44">
        <v>6.14</v>
      </c>
      <c r="Z316" s="44">
        <v>6.14</v>
      </c>
      <c r="AA316" s="44">
        <v>6.14</v>
      </c>
    </row>
    <row r="317" spans="1:27" ht="12.75" customHeight="1" outlineLevel="1" x14ac:dyDescent="0.2">
      <c r="A317" s="91" t="s">
        <v>539</v>
      </c>
      <c r="B317" s="63" t="s">
        <v>81</v>
      </c>
      <c r="C317" s="43" t="s">
        <v>79</v>
      </c>
      <c r="D317" s="44">
        <f>$D$11</f>
        <v>330.69</v>
      </c>
      <c r="E317" s="44">
        <f t="shared" ref="E317:AA317" si="182">$D$11</f>
        <v>330.69</v>
      </c>
      <c r="F317" s="44">
        <f t="shared" si="182"/>
        <v>330.69</v>
      </c>
      <c r="G317" s="44">
        <f t="shared" si="182"/>
        <v>330.69</v>
      </c>
      <c r="H317" s="44">
        <f t="shared" si="182"/>
        <v>330.69</v>
      </c>
      <c r="I317" s="44">
        <f t="shared" si="182"/>
        <v>330.69</v>
      </c>
      <c r="J317" s="44">
        <f t="shared" si="182"/>
        <v>330.69</v>
      </c>
      <c r="K317" s="44">
        <f t="shared" si="182"/>
        <v>330.69</v>
      </c>
      <c r="L317" s="44">
        <f t="shared" si="182"/>
        <v>330.69</v>
      </c>
      <c r="M317" s="44">
        <f t="shared" si="182"/>
        <v>330.69</v>
      </c>
      <c r="N317" s="44">
        <f t="shared" si="182"/>
        <v>330.69</v>
      </c>
      <c r="O317" s="44">
        <f t="shared" si="182"/>
        <v>330.69</v>
      </c>
      <c r="P317" s="44">
        <f t="shared" si="182"/>
        <v>330.69</v>
      </c>
      <c r="Q317" s="44">
        <f t="shared" si="182"/>
        <v>330.69</v>
      </c>
      <c r="R317" s="44">
        <f t="shared" si="182"/>
        <v>330.69</v>
      </c>
      <c r="S317" s="44">
        <f t="shared" si="182"/>
        <v>330.69</v>
      </c>
      <c r="T317" s="44">
        <f t="shared" si="182"/>
        <v>330.69</v>
      </c>
      <c r="U317" s="44">
        <f t="shared" si="182"/>
        <v>330.69</v>
      </c>
      <c r="V317" s="44">
        <f t="shared" si="182"/>
        <v>330.69</v>
      </c>
      <c r="W317" s="44">
        <f t="shared" si="182"/>
        <v>330.69</v>
      </c>
      <c r="X317" s="44">
        <f t="shared" si="182"/>
        <v>330.69</v>
      </c>
      <c r="Y317" s="44">
        <f t="shared" si="182"/>
        <v>330.69</v>
      </c>
      <c r="Z317" s="44">
        <f t="shared" si="182"/>
        <v>330.69</v>
      </c>
      <c r="AA317" s="44">
        <f t="shared" si="182"/>
        <v>330.69</v>
      </c>
    </row>
    <row r="318" spans="1:27" ht="12.75" customHeight="1" x14ac:dyDescent="0.2">
      <c r="A318" s="90" t="s">
        <v>540</v>
      </c>
      <c r="B318" s="28" t="str">
        <f>"02"&amp;"."&amp;$B$639&amp;"."&amp;$B$640</f>
        <v>02.04.2023</v>
      </c>
      <c r="C318" s="82" t="s">
        <v>76</v>
      </c>
      <c r="D318" s="83">
        <f>ROUND(((D319+D320+D322+D321)/1000),5)</f>
        <v>3.67747</v>
      </c>
      <c r="E318" s="83">
        <f>ROUND(((E319+E320+E322+E321)/1000),5)</f>
        <v>3.6316799999999998</v>
      </c>
      <c r="F318" s="83">
        <f>ROUND(((F319+F320+F322+F321)/1000),5)</f>
        <v>3.5736400000000001</v>
      </c>
      <c r="G318" s="83">
        <f t="shared" ref="G318:AA318" si="183">ROUND(((G319+G320+G322+G321)/1000),5)</f>
        <v>3.5649099999999998</v>
      </c>
      <c r="H318" s="83">
        <f t="shared" si="183"/>
        <v>3.5704699999999998</v>
      </c>
      <c r="I318" s="83">
        <f t="shared" si="183"/>
        <v>3.5853799999999998</v>
      </c>
      <c r="J318" s="83">
        <f t="shared" si="183"/>
        <v>3.5644999999999998</v>
      </c>
      <c r="K318" s="83">
        <f t="shared" si="183"/>
        <v>3.6181899999999998</v>
      </c>
      <c r="L318" s="83">
        <f t="shared" si="183"/>
        <v>3.8466200000000002</v>
      </c>
      <c r="M318" s="83">
        <f t="shared" si="183"/>
        <v>3.9216199999999999</v>
      </c>
      <c r="N318" s="83">
        <f t="shared" si="183"/>
        <v>3.9629500000000002</v>
      </c>
      <c r="O318" s="83">
        <f t="shared" si="183"/>
        <v>3.9720900000000001</v>
      </c>
      <c r="P318" s="83">
        <f t="shared" si="183"/>
        <v>3.9724900000000001</v>
      </c>
      <c r="Q318" s="83">
        <f t="shared" si="183"/>
        <v>3.9928499999999998</v>
      </c>
      <c r="R318" s="83">
        <f t="shared" si="183"/>
        <v>3.9862700000000002</v>
      </c>
      <c r="S318" s="83">
        <f t="shared" si="183"/>
        <v>3.9593400000000001</v>
      </c>
      <c r="T318" s="83">
        <f t="shared" si="183"/>
        <v>3.9574199999999999</v>
      </c>
      <c r="U318" s="83">
        <f t="shared" si="183"/>
        <v>3.9718399999999998</v>
      </c>
      <c r="V318" s="83">
        <f t="shared" si="183"/>
        <v>4.1445999999999996</v>
      </c>
      <c r="W318" s="83">
        <f t="shared" si="183"/>
        <v>4.2086899999999998</v>
      </c>
      <c r="X318" s="83">
        <f t="shared" si="183"/>
        <v>4.1776999999999997</v>
      </c>
      <c r="Y318" s="83">
        <f t="shared" si="183"/>
        <v>4.0496699999999999</v>
      </c>
      <c r="Z318" s="83">
        <f t="shared" si="183"/>
        <v>3.87724</v>
      </c>
      <c r="AA318" s="83">
        <f t="shared" si="183"/>
        <v>3.8060499999999999</v>
      </c>
    </row>
    <row r="319" spans="1:27" ht="12.75" customHeight="1" outlineLevel="1" x14ac:dyDescent="0.2">
      <c r="A319" s="91" t="s">
        <v>541</v>
      </c>
      <c r="B319" s="63" t="s">
        <v>233</v>
      </c>
      <c r="C319" s="43" t="s">
        <v>79</v>
      </c>
      <c r="D319" s="44">
        <v>1117.75</v>
      </c>
      <c r="E319" s="44">
        <v>1071.96</v>
      </c>
      <c r="F319" s="44">
        <v>1013.92</v>
      </c>
      <c r="G319" s="44">
        <v>1005.19</v>
      </c>
      <c r="H319" s="44">
        <v>1010.75</v>
      </c>
      <c r="I319" s="44">
        <v>1025.6600000000001</v>
      </c>
      <c r="J319" s="44">
        <v>1004.78</v>
      </c>
      <c r="K319" s="44">
        <v>1058.47</v>
      </c>
      <c r="L319" s="44">
        <v>1286.9000000000001</v>
      </c>
      <c r="M319" s="44">
        <v>1361.9</v>
      </c>
      <c r="N319" s="44">
        <v>1403.23</v>
      </c>
      <c r="O319" s="44">
        <v>1412.37</v>
      </c>
      <c r="P319" s="44">
        <v>1412.77</v>
      </c>
      <c r="Q319" s="44">
        <v>1433.13</v>
      </c>
      <c r="R319" s="44">
        <v>1426.55</v>
      </c>
      <c r="S319" s="44">
        <v>1399.62</v>
      </c>
      <c r="T319" s="44">
        <v>1397.7</v>
      </c>
      <c r="U319" s="44">
        <v>1412.12</v>
      </c>
      <c r="V319" s="44">
        <v>1584.88</v>
      </c>
      <c r="W319" s="44">
        <v>1648.97</v>
      </c>
      <c r="X319" s="44">
        <v>1617.98</v>
      </c>
      <c r="Y319" s="44">
        <v>1489.95</v>
      </c>
      <c r="Z319" s="44">
        <v>1317.52</v>
      </c>
      <c r="AA319" s="44">
        <v>1246.33</v>
      </c>
    </row>
    <row r="320" spans="1:27" ht="12.75" customHeight="1" outlineLevel="1" x14ac:dyDescent="0.2">
      <c r="A320" s="91" t="s">
        <v>542</v>
      </c>
      <c r="B320" s="63" t="s">
        <v>90</v>
      </c>
      <c r="C320" s="43" t="s">
        <v>79</v>
      </c>
      <c r="D320" s="44">
        <f>$D$315</f>
        <v>2222.89</v>
      </c>
      <c r="E320" s="44">
        <f t="shared" ref="E320:AA320" si="184">$D$315</f>
        <v>2222.89</v>
      </c>
      <c r="F320" s="44">
        <f t="shared" si="184"/>
        <v>2222.89</v>
      </c>
      <c r="G320" s="44">
        <f t="shared" si="184"/>
        <v>2222.89</v>
      </c>
      <c r="H320" s="44">
        <f t="shared" si="184"/>
        <v>2222.89</v>
      </c>
      <c r="I320" s="44">
        <f t="shared" si="184"/>
        <v>2222.89</v>
      </c>
      <c r="J320" s="44">
        <f t="shared" si="184"/>
        <v>2222.89</v>
      </c>
      <c r="K320" s="44">
        <f t="shared" si="184"/>
        <v>2222.89</v>
      </c>
      <c r="L320" s="44">
        <f t="shared" si="184"/>
        <v>2222.89</v>
      </c>
      <c r="M320" s="44">
        <f t="shared" si="184"/>
        <v>2222.89</v>
      </c>
      <c r="N320" s="44">
        <f t="shared" si="184"/>
        <v>2222.89</v>
      </c>
      <c r="O320" s="44">
        <f t="shared" si="184"/>
        <v>2222.89</v>
      </c>
      <c r="P320" s="44">
        <f t="shared" si="184"/>
        <v>2222.89</v>
      </c>
      <c r="Q320" s="44">
        <f t="shared" si="184"/>
        <v>2222.89</v>
      </c>
      <c r="R320" s="44">
        <f t="shared" si="184"/>
        <v>2222.89</v>
      </c>
      <c r="S320" s="44">
        <f t="shared" si="184"/>
        <v>2222.89</v>
      </c>
      <c r="T320" s="44">
        <f t="shared" si="184"/>
        <v>2222.89</v>
      </c>
      <c r="U320" s="44">
        <f t="shared" si="184"/>
        <v>2222.89</v>
      </c>
      <c r="V320" s="44">
        <f t="shared" si="184"/>
        <v>2222.89</v>
      </c>
      <c r="W320" s="44">
        <f t="shared" si="184"/>
        <v>2222.89</v>
      </c>
      <c r="X320" s="44">
        <f t="shared" si="184"/>
        <v>2222.89</v>
      </c>
      <c r="Y320" s="44">
        <f t="shared" si="184"/>
        <v>2222.89</v>
      </c>
      <c r="Z320" s="44">
        <f t="shared" si="184"/>
        <v>2222.89</v>
      </c>
      <c r="AA320" s="44">
        <f t="shared" si="184"/>
        <v>2222.89</v>
      </c>
    </row>
    <row r="321" spans="1:27" ht="12.75" customHeight="1" outlineLevel="1" x14ac:dyDescent="0.2">
      <c r="A321" s="91" t="s">
        <v>543</v>
      </c>
      <c r="B321" s="63" t="s">
        <v>83</v>
      </c>
      <c r="C321" s="43" t="s">
        <v>79</v>
      </c>
      <c r="D321" s="44">
        <v>6.14</v>
      </c>
      <c r="E321" s="44">
        <v>6.14</v>
      </c>
      <c r="F321" s="44">
        <v>6.14</v>
      </c>
      <c r="G321" s="44">
        <v>6.14</v>
      </c>
      <c r="H321" s="44">
        <v>6.14</v>
      </c>
      <c r="I321" s="44">
        <v>6.14</v>
      </c>
      <c r="J321" s="44">
        <v>6.14</v>
      </c>
      <c r="K321" s="44">
        <v>6.14</v>
      </c>
      <c r="L321" s="44">
        <v>6.14</v>
      </c>
      <c r="M321" s="44">
        <v>6.14</v>
      </c>
      <c r="N321" s="44">
        <v>6.14</v>
      </c>
      <c r="O321" s="44">
        <v>6.14</v>
      </c>
      <c r="P321" s="44">
        <v>6.14</v>
      </c>
      <c r="Q321" s="44">
        <v>6.14</v>
      </c>
      <c r="R321" s="44">
        <v>6.14</v>
      </c>
      <c r="S321" s="44">
        <v>6.14</v>
      </c>
      <c r="T321" s="44">
        <v>6.14</v>
      </c>
      <c r="U321" s="44">
        <v>6.14</v>
      </c>
      <c r="V321" s="44">
        <v>6.14</v>
      </c>
      <c r="W321" s="44">
        <v>6.14</v>
      </c>
      <c r="X321" s="44">
        <v>6.14</v>
      </c>
      <c r="Y321" s="44">
        <v>6.14</v>
      </c>
      <c r="Z321" s="44">
        <v>6.14</v>
      </c>
      <c r="AA321" s="44">
        <v>6.14</v>
      </c>
    </row>
    <row r="322" spans="1:27" ht="12.75" customHeight="1" outlineLevel="1" x14ac:dyDescent="0.2">
      <c r="A322" s="91" t="s">
        <v>544</v>
      </c>
      <c r="B322" s="63" t="s">
        <v>81</v>
      </c>
      <c r="C322" s="43" t="s">
        <v>79</v>
      </c>
      <c r="D322" s="44">
        <f>$D$11</f>
        <v>330.69</v>
      </c>
      <c r="E322" s="44">
        <f t="shared" ref="E322:AA322" si="185">$D$11</f>
        <v>330.69</v>
      </c>
      <c r="F322" s="44">
        <f t="shared" si="185"/>
        <v>330.69</v>
      </c>
      <c r="G322" s="44">
        <f t="shared" si="185"/>
        <v>330.69</v>
      </c>
      <c r="H322" s="44">
        <f t="shared" si="185"/>
        <v>330.69</v>
      </c>
      <c r="I322" s="44">
        <f t="shared" si="185"/>
        <v>330.69</v>
      </c>
      <c r="J322" s="44">
        <f t="shared" si="185"/>
        <v>330.69</v>
      </c>
      <c r="K322" s="44">
        <f t="shared" si="185"/>
        <v>330.69</v>
      </c>
      <c r="L322" s="44">
        <f t="shared" si="185"/>
        <v>330.69</v>
      </c>
      <c r="M322" s="44">
        <f t="shared" si="185"/>
        <v>330.69</v>
      </c>
      <c r="N322" s="44">
        <f t="shared" si="185"/>
        <v>330.69</v>
      </c>
      <c r="O322" s="44">
        <f t="shared" si="185"/>
        <v>330.69</v>
      </c>
      <c r="P322" s="44">
        <f t="shared" si="185"/>
        <v>330.69</v>
      </c>
      <c r="Q322" s="44">
        <f t="shared" si="185"/>
        <v>330.69</v>
      </c>
      <c r="R322" s="44">
        <f t="shared" si="185"/>
        <v>330.69</v>
      </c>
      <c r="S322" s="44">
        <f t="shared" si="185"/>
        <v>330.69</v>
      </c>
      <c r="T322" s="44">
        <f t="shared" si="185"/>
        <v>330.69</v>
      </c>
      <c r="U322" s="44">
        <f t="shared" si="185"/>
        <v>330.69</v>
      </c>
      <c r="V322" s="44">
        <f t="shared" si="185"/>
        <v>330.69</v>
      </c>
      <c r="W322" s="44">
        <f t="shared" si="185"/>
        <v>330.69</v>
      </c>
      <c r="X322" s="44">
        <f t="shared" si="185"/>
        <v>330.69</v>
      </c>
      <c r="Y322" s="44">
        <f t="shared" si="185"/>
        <v>330.69</v>
      </c>
      <c r="Z322" s="44">
        <f t="shared" si="185"/>
        <v>330.69</v>
      </c>
      <c r="AA322" s="44">
        <f t="shared" si="185"/>
        <v>330.69</v>
      </c>
    </row>
    <row r="323" spans="1:27" ht="12.75" customHeight="1" x14ac:dyDescent="0.2">
      <c r="A323" s="90" t="s">
        <v>545</v>
      </c>
      <c r="B323" s="28" t="str">
        <f>"03"&amp;"."&amp;$B$639&amp;"."&amp;$B$640</f>
        <v>03.04.2023</v>
      </c>
      <c r="C323" s="82" t="s">
        <v>76</v>
      </c>
      <c r="D323" s="83">
        <f>ROUND(((D324+D325+D327+D326)/1000),5)</f>
        <v>3.6711900000000002</v>
      </c>
      <c r="E323" s="83">
        <f>ROUND(((E324+E325+E327+E326)/1000),5)</f>
        <v>3.6274099999999998</v>
      </c>
      <c r="F323" s="83">
        <f>ROUND(((F324+F325+F327+F326)/1000),5)</f>
        <v>3.5642200000000002</v>
      </c>
      <c r="G323" s="83">
        <f t="shared" ref="G323:AA323" si="186">ROUND(((G324+G325+G327+G326)/1000),5)</f>
        <v>3.5619700000000001</v>
      </c>
      <c r="H323" s="83">
        <f t="shared" si="186"/>
        <v>3.6187999999999998</v>
      </c>
      <c r="I323" s="83">
        <f t="shared" si="186"/>
        <v>3.6697700000000002</v>
      </c>
      <c r="J323" s="83">
        <f t="shared" si="186"/>
        <v>3.8738600000000001</v>
      </c>
      <c r="K323" s="83">
        <f t="shared" si="186"/>
        <v>4.1373699999999998</v>
      </c>
      <c r="L323" s="83">
        <f t="shared" si="186"/>
        <v>4.2217200000000004</v>
      </c>
      <c r="M323" s="83">
        <f t="shared" si="186"/>
        <v>4.2692100000000002</v>
      </c>
      <c r="N323" s="83">
        <f t="shared" si="186"/>
        <v>4.2703499999999996</v>
      </c>
      <c r="O323" s="83">
        <f t="shared" si="186"/>
        <v>4.3255299999999997</v>
      </c>
      <c r="P323" s="83">
        <f t="shared" si="186"/>
        <v>4.3035899999999998</v>
      </c>
      <c r="Q323" s="83">
        <f t="shared" si="186"/>
        <v>4.3203100000000001</v>
      </c>
      <c r="R323" s="83">
        <f t="shared" si="186"/>
        <v>4.29922</v>
      </c>
      <c r="S323" s="83">
        <f t="shared" si="186"/>
        <v>4.2812999999999999</v>
      </c>
      <c r="T323" s="83">
        <f t="shared" si="186"/>
        <v>4.2685700000000004</v>
      </c>
      <c r="U323" s="83">
        <f t="shared" si="186"/>
        <v>4.2151100000000001</v>
      </c>
      <c r="V323" s="83">
        <f t="shared" si="186"/>
        <v>4.2150699999999999</v>
      </c>
      <c r="W323" s="83">
        <f t="shared" si="186"/>
        <v>4.2602599999999997</v>
      </c>
      <c r="X323" s="83">
        <f t="shared" si="186"/>
        <v>4.3077300000000003</v>
      </c>
      <c r="Y323" s="83">
        <f t="shared" si="186"/>
        <v>4.2367999999999997</v>
      </c>
      <c r="Z323" s="83">
        <f t="shared" si="186"/>
        <v>4.0801600000000002</v>
      </c>
      <c r="AA323" s="83">
        <f t="shared" si="186"/>
        <v>3.8264300000000002</v>
      </c>
    </row>
    <row r="324" spans="1:27" ht="12.75" customHeight="1" outlineLevel="1" x14ac:dyDescent="0.2">
      <c r="A324" s="91" t="s">
        <v>546</v>
      </c>
      <c r="B324" s="63" t="s">
        <v>233</v>
      </c>
      <c r="C324" s="43" t="s">
        <v>79</v>
      </c>
      <c r="D324" s="44">
        <v>1111.47</v>
      </c>
      <c r="E324" s="44">
        <v>1067.69</v>
      </c>
      <c r="F324" s="44">
        <v>1004.5</v>
      </c>
      <c r="G324" s="44">
        <v>1002.25</v>
      </c>
      <c r="H324" s="44">
        <v>1059.08</v>
      </c>
      <c r="I324" s="44">
        <v>1110.05</v>
      </c>
      <c r="J324" s="44">
        <v>1314.14</v>
      </c>
      <c r="K324" s="44">
        <v>1577.65</v>
      </c>
      <c r="L324" s="44">
        <v>1662</v>
      </c>
      <c r="M324" s="44">
        <v>1709.49</v>
      </c>
      <c r="N324" s="44">
        <v>1710.63</v>
      </c>
      <c r="O324" s="44">
        <v>1765.81</v>
      </c>
      <c r="P324" s="44">
        <v>1743.87</v>
      </c>
      <c r="Q324" s="44">
        <v>1760.59</v>
      </c>
      <c r="R324" s="44">
        <v>1739.5</v>
      </c>
      <c r="S324" s="44">
        <v>1721.58</v>
      </c>
      <c r="T324" s="44">
        <v>1708.85</v>
      </c>
      <c r="U324" s="44">
        <v>1655.39</v>
      </c>
      <c r="V324" s="44">
        <v>1655.35</v>
      </c>
      <c r="W324" s="44">
        <v>1700.54</v>
      </c>
      <c r="X324" s="44">
        <v>1748.01</v>
      </c>
      <c r="Y324" s="44">
        <v>1677.08</v>
      </c>
      <c r="Z324" s="44">
        <v>1520.44</v>
      </c>
      <c r="AA324" s="44">
        <v>1266.71</v>
      </c>
    </row>
    <row r="325" spans="1:27" ht="12.75" customHeight="1" outlineLevel="1" x14ac:dyDescent="0.2">
      <c r="A325" s="91" t="s">
        <v>547</v>
      </c>
      <c r="B325" s="63" t="s">
        <v>90</v>
      </c>
      <c r="C325" s="43" t="s">
        <v>79</v>
      </c>
      <c r="D325" s="44">
        <f>$D$315</f>
        <v>2222.89</v>
      </c>
      <c r="E325" s="44">
        <f t="shared" ref="E325:AA325" si="187">$D$315</f>
        <v>2222.89</v>
      </c>
      <c r="F325" s="44">
        <f t="shared" si="187"/>
        <v>2222.89</v>
      </c>
      <c r="G325" s="44">
        <f t="shared" si="187"/>
        <v>2222.89</v>
      </c>
      <c r="H325" s="44">
        <f t="shared" si="187"/>
        <v>2222.89</v>
      </c>
      <c r="I325" s="44">
        <f t="shared" si="187"/>
        <v>2222.89</v>
      </c>
      <c r="J325" s="44">
        <f t="shared" si="187"/>
        <v>2222.89</v>
      </c>
      <c r="K325" s="44">
        <f t="shared" si="187"/>
        <v>2222.89</v>
      </c>
      <c r="L325" s="44">
        <f t="shared" si="187"/>
        <v>2222.89</v>
      </c>
      <c r="M325" s="44">
        <f t="shared" si="187"/>
        <v>2222.89</v>
      </c>
      <c r="N325" s="44">
        <f t="shared" si="187"/>
        <v>2222.89</v>
      </c>
      <c r="O325" s="44">
        <f t="shared" si="187"/>
        <v>2222.89</v>
      </c>
      <c r="P325" s="44">
        <f t="shared" si="187"/>
        <v>2222.89</v>
      </c>
      <c r="Q325" s="44">
        <f t="shared" si="187"/>
        <v>2222.89</v>
      </c>
      <c r="R325" s="44">
        <f t="shared" si="187"/>
        <v>2222.89</v>
      </c>
      <c r="S325" s="44">
        <f t="shared" si="187"/>
        <v>2222.89</v>
      </c>
      <c r="T325" s="44">
        <f t="shared" si="187"/>
        <v>2222.89</v>
      </c>
      <c r="U325" s="44">
        <f t="shared" si="187"/>
        <v>2222.89</v>
      </c>
      <c r="V325" s="44">
        <f t="shared" si="187"/>
        <v>2222.89</v>
      </c>
      <c r="W325" s="44">
        <f t="shared" si="187"/>
        <v>2222.89</v>
      </c>
      <c r="X325" s="44">
        <f t="shared" si="187"/>
        <v>2222.89</v>
      </c>
      <c r="Y325" s="44">
        <f t="shared" si="187"/>
        <v>2222.89</v>
      </c>
      <c r="Z325" s="44">
        <f t="shared" si="187"/>
        <v>2222.89</v>
      </c>
      <c r="AA325" s="44">
        <f t="shared" si="187"/>
        <v>2222.89</v>
      </c>
    </row>
    <row r="326" spans="1:27" ht="12.75" customHeight="1" outlineLevel="1" x14ac:dyDescent="0.2">
      <c r="A326" s="91" t="s">
        <v>548</v>
      </c>
      <c r="B326" s="63" t="s">
        <v>83</v>
      </c>
      <c r="C326" s="43" t="s">
        <v>79</v>
      </c>
      <c r="D326" s="44">
        <v>6.14</v>
      </c>
      <c r="E326" s="44">
        <v>6.14</v>
      </c>
      <c r="F326" s="44">
        <v>6.14</v>
      </c>
      <c r="G326" s="44">
        <v>6.14</v>
      </c>
      <c r="H326" s="44">
        <v>6.14</v>
      </c>
      <c r="I326" s="44">
        <v>6.14</v>
      </c>
      <c r="J326" s="44">
        <v>6.14</v>
      </c>
      <c r="K326" s="44">
        <v>6.14</v>
      </c>
      <c r="L326" s="44">
        <v>6.14</v>
      </c>
      <c r="M326" s="44">
        <v>6.14</v>
      </c>
      <c r="N326" s="44">
        <v>6.14</v>
      </c>
      <c r="O326" s="44">
        <v>6.14</v>
      </c>
      <c r="P326" s="44">
        <v>6.14</v>
      </c>
      <c r="Q326" s="44">
        <v>6.14</v>
      </c>
      <c r="R326" s="44">
        <v>6.14</v>
      </c>
      <c r="S326" s="44">
        <v>6.14</v>
      </c>
      <c r="T326" s="44">
        <v>6.14</v>
      </c>
      <c r="U326" s="44">
        <v>6.14</v>
      </c>
      <c r="V326" s="44">
        <v>6.14</v>
      </c>
      <c r="W326" s="44">
        <v>6.14</v>
      </c>
      <c r="X326" s="44">
        <v>6.14</v>
      </c>
      <c r="Y326" s="44">
        <v>6.14</v>
      </c>
      <c r="Z326" s="44">
        <v>6.14</v>
      </c>
      <c r="AA326" s="44">
        <v>6.14</v>
      </c>
    </row>
    <row r="327" spans="1:27" ht="12.75" customHeight="1" outlineLevel="1" x14ac:dyDescent="0.2">
      <c r="A327" s="91" t="s">
        <v>549</v>
      </c>
      <c r="B327" s="63" t="s">
        <v>81</v>
      </c>
      <c r="C327" s="43" t="s">
        <v>79</v>
      </c>
      <c r="D327" s="44">
        <f>$D$11</f>
        <v>330.69</v>
      </c>
      <c r="E327" s="44">
        <f t="shared" ref="E327:AA327" si="188">$D$11</f>
        <v>330.69</v>
      </c>
      <c r="F327" s="44">
        <f t="shared" si="188"/>
        <v>330.69</v>
      </c>
      <c r="G327" s="44">
        <f t="shared" si="188"/>
        <v>330.69</v>
      </c>
      <c r="H327" s="44">
        <f t="shared" si="188"/>
        <v>330.69</v>
      </c>
      <c r="I327" s="44">
        <f t="shared" si="188"/>
        <v>330.69</v>
      </c>
      <c r="J327" s="44">
        <f t="shared" si="188"/>
        <v>330.69</v>
      </c>
      <c r="K327" s="44">
        <f t="shared" si="188"/>
        <v>330.69</v>
      </c>
      <c r="L327" s="44">
        <f t="shared" si="188"/>
        <v>330.69</v>
      </c>
      <c r="M327" s="44">
        <f t="shared" si="188"/>
        <v>330.69</v>
      </c>
      <c r="N327" s="44">
        <f t="shared" si="188"/>
        <v>330.69</v>
      </c>
      <c r="O327" s="44">
        <f t="shared" si="188"/>
        <v>330.69</v>
      </c>
      <c r="P327" s="44">
        <f t="shared" si="188"/>
        <v>330.69</v>
      </c>
      <c r="Q327" s="44">
        <f t="shared" si="188"/>
        <v>330.69</v>
      </c>
      <c r="R327" s="44">
        <f t="shared" si="188"/>
        <v>330.69</v>
      </c>
      <c r="S327" s="44">
        <f t="shared" si="188"/>
        <v>330.69</v>
      </c>
      <c r="T327" s="44">
        <f t="shared" si="188"/>
        <v>330.69</v>
      </c>
      <c r="U327" s="44">
        <f t="shared" si="188"/>
        <v>330.69</v>
      </c>
      <c r="V327" s="44">
        <f t="shared" si="188"/>
        <v>330.69</v>
      </c>
      <c r="W327" s="44">
        <f t="shared" si="188"/>
        <v>330.69</v>
      </c>
      <c r="X327" s="44">
        <f t="shared" si="188"/>
        <v>330.69</v>
      </c>
      <c r="Y327" s="44">
        <f t="shared" si="188"/>
        <v>330.69</v>
      </c>
      <c r="Z327" s="44">
        <f t="shared" si="188"/>
        <v>330.69</v>
      </c>
      <c r="AA327" s="44">
        <f t="shared" si="188"/>
        <v>330.69</v>
      </c>
    </row>
    <row r="328" spans="1:27" ht="12.75" customHeight="1" x14ac:dyDescent="0.2">
      <c r="A328" s="90" t="s">
        <v>550</v>
      </c>
      <c r="B328" s="28" t="str">
        <f>"04"&amp;"."&amp;$B$639&amp;"."&amp;$B$640</f>
        <v>04.04.2023</v>
      </c>
      <c r="C328" s="82" t="s">
        <v>76</v>
      </c>
      <c r="D328" s="83">
        <f>ROUND(((D329+D330+D332+D331)/1000),5)</f>
        <v>3.65612</v>
      </c>
      <c r="E328" s="83">
        <f>ROUND(((E329+E330+E332+E331)/1000),5)</f>
        <v>3.5888</v>
      </c>
      <c r="F328" s="83">
        <f>ROUND(((F329+F330+F332+F331)/1000),5)</f>
        <v>3.5278800000000001</v>
      </c>
      <c r="G328" s="83">
        <f t="shared" ref="G328:AA328" si="189">ROUND(((G329+G330+G332+G331)/1000),5)</f>
        <v>3.5352100000000002</v>
      </c>
      <c r="H328" s="83">
        <f t="shared" si="189"/>
        <v>3.6130900000000001</v>
      </c>
      <c r="I328" s="83">
        <f t="shared" si="189"/>
        <v>3.6565599999999998</v>
      </c>
      <c r="J328" s="83">
        <f t="shared" si="189"/>
        <v>3.7687200000000001</v>
      </c>
      <c r="K328" s="83">
        <f t="shared" si="189"/>
        <v>4.0567500000000001</v>
      </c>
      <c r="L328" s="83">
        <f t="shared" si="189"/>
        <v>4.1805000000000003</v>
      </c>
      <c r="M328" s="83">
        <f t="shared" si="189"/>
        <v>4.2371699999999999</v>
      </c>
      <c r="N328" s="83">
        <f t="shared" si="189"/>
        <v>4.2429500000000004</v>
      </c>
      <c r="O328" s="83">
        <f t="shared" si="189"/>
        <v>4.24939</v>
      </c>
      <c r="P328" s="83">
        <f t="shared" si="189"/>
        <v>4.2133200000000004</v>
      </c>
      <c r="Q328" s="83">
        <f t="shared" si="189"/>
        <v>4.2013400000000001</v>
      </c>
      <c r="R328" s="83">
        <f t="shared" si="189"/>
        <v>4.1977000000000002</v>
      </c>
      <c r="S328" s="83">
        <f t="shared" si="189"/>
        <v>4.1984399999999997</v>
      </c>
      <c r="T328" s="83">
        <f t="shared" si="189"/>
        <v>4.1947299999999998</v>
      </c>
      <c r="U328" s="83">
        <f t="shared" si="189"/>
        <v>4.1529600000000002</v>
      </c>
      <c r="V328" s="83">
        <f t="shared" si="189"/>
        <v>4.15984</v>
      </c>
      <c r="W328" s="83">
        <f t="shared" si="189"/>
        <v>4.2466499999999998</v>
      </c>
      <c r="X328" s="83">
        <f t="shared" si="189"/>
        <v>4.2267299999999999</v>
      </c>
      <c r="Y328" s="83">
        <f t="shared" si="189"/>
        <v>4.1596599999999997</v>
      </c>
      <c r="Z328" s="83">
        <f t="shared" si="189"/>
        <v>3.92658</v>
      </c>
      <c r="AA328" s="83">
        <f t="shared" si="189"/>
        <v>3.7195200000000002</v>
      </c>
    </row>
    <row r="329" spans="1:27" ht="12.75" customHeight="1" outlineLevel="1" x14ac:dyDescent="0.2">
      <c r="A329" s="91" t="s">
        <v>551</v>
      </c>
      <c r="B329" s="63" t="s">
        <v>233</v>
      </c>
      <c r="C329" s="43" t="s">
        <v>79</v>
      </c>
      <c r="D329" s="44">
        <v>1096.4000000000001</v>
      </c>
      <c r="E329" s="44">
        <v>1029.08</v>
      </c>
      <c r="F329" s="44">
        <v>968.16</v>
      </c>
      <c r="G329" s="44">
        <v>975.49</v>
      </c>
      <c r="H329" s="44">
        <v>1053.3699999999999</v>
      </c>
      <c r="I329" s="44">
        <v>1096.8399999999999</v>
      </c>
      <c r="J329" s="44">
        <v>1209</v>
      </c>
      <c r="K329" s="44">
        <v>1497.03</v>
      </c>
      <c r="L329" s="44">
        <v>1620.78</v>
      </c>
      <c r="M329" s="44">
        <v>1677.45</v>
      </c>
      <c r="N329" s="44">
        <v>1683.23</v>
      </c>
      <c r="O329" s="44">
        <v>1689.67</v>
      </c>
      <c r="P329" s="44">
        <v>1653.6</v>
      </c>
      <c r="Q329" s="44">
        <v>1641.62</v>
      </c>
      <c r="R329" s="44">
        <v>1637.98</v>
      </c>
      <c r="S329" s="44">
        <v>1638.72</v>
      </c>
      <c r="T329" s="44">
        <v>1635.01</v>
      </c>
      <c r="U329" s="44">
        <v>1593.24</v>
      </c>
      <c r="V329" s="44">
        <v>1600.12</v>
      </c>
      <c r="W329" s="44">
        <v>1686.93</v>
      </c>
      <c r="X329" s="44">
        <v>1667.01</v>
      </c>
      <c r="Y329" s="44">
        <v>1599.94</v>
      </c>
      <c r="Z329" s="44">
        <v>1366.86</v>
      </c>
      <c r="AA329" s="44">
        <v>1159.8</v>
      </c>
    </row>
    <row r="330" spans="1:27" ht="12.75" customHeight="1" outlineLevel="1" x14ac:dyDescent="0.2">
      <c r="A330" s="91" t="s">
        <v>552</v>
      </c>
      <c r="B330" s="63" t="s">
        <v>90</v>
      </c>
      <c r="C330" s="43" t="s">
        <v>79</v>
      </c>
      <c r="D330" s="44">
        <f>$D$315</f>
        <v>2222.89</v>
      </c>
      <c r="E330" s="44">
        <f t="shared" ref="E330:AA330" si="190">$D$315</f>
        <v>2222.89</v>
      </c>
      <c r="F330" s="44">
        <f t="shared" si="190"/>
        <v>2222.89</v>
      </c>
      <c r="G330" s="44">
        <f t="shared" si="190"/>
        <v>2222.89</v>
      </c>
      <c r="H330" s="44">
        <f t="shared" si="190"/>
        <v>2222.89</v>
      </c>
      <c r="I330" s="44">
        <f t="shared" si="190"/>
        <v>2222.89</v>
      </c>
      <c r="J330" s="44">
        <f t="shared" si="190"/>
        <v>2222.89</v>
      </c>
      <c r="K330" s="44">
        <f t="shared" si="190"/>
        <v>2222.89</v>
      </c>
      <c r="L330" s="44">
        <f t="shared" si="190"/>
        <v>2222.89</v>
      </c>
      <c r="M330" s="44">
        <f t="shared" si="190"/>
        <v>2222.89</v>
      </c>
      <c r="N330" s="44">
        <f t="shared" si="190"/>
        <v>2222.89</v>
      </c>
      <c r="O330" s="44">
        <f t="shared" si="190"/>
        <v>2222.89</v>
      </c>
      <c r="P330" s="44">
        <f t="shared" si="190"/>
        <v>2222.89</v>
      </c>
      <c r="Q330" s="44">
        <f t="shared" si="190"/>
        <v>2222.89</v>
      </c>
      <c r="R330" s="44">
        <f t="shared" si="190"/>
        <v>2222.89</v>
      </c>
      <c r="S330" s="44">
        <f t="shared" si="190"/>
        <v>2222.89</v>
      </c>
      <c r="T330" s="44">
        <f t="shared" si="190"/>
        <v>2222.89</v>
      </c>
      <c r="U330" s="44">
        <f t="shared" si="190"/>
        <v>2222.89</v>
      </c>
      <c r="V330" s="44">
        <f t="shared" si="190"/>
        <v>2222.89</v>
      </c>
      <c r="W330" s="44">
        <f t="shared" si="190"/>
        <v>2222.89</v>
      </c>
      <c r="X330" s="44">
        <f t="shared" si="190"/>
        <v>2222.89</v>
      </c>
      <c r="Y330" s="44">
        <f t="shared" si="190"/>
        <v>2222.89</v>
      </c>
      <c r="Z330" s="44">
        <f t="shared" si="190"/>
        <v>2222.89</v>
      </c>
      <c r="AA330" s="44">
        <f t="shared" si="190"/>
        <v>2222.89</v>
      </c>
    </row>
    <row r="331" spans="1:27" ht="12.75" customHeight="1" outlineLevel="1" x14ac:dyDescent="0.2">
      <c r="A331" s="91" t="s">
        <v>553</v>
      </c>
      <c r="B331" s="63" t="s">
        <v>83</v>
      </c>
      <c r="C331" s="43" t="s">
        <v>79</v>
      </c>
      <c r="D331" s="44">
        <v>6.14</v>
      </c>
      <c r="E331" s="44">
        <v>6.14</v>
      </c>
      <c r="F331" s="44">
        <v>6.14</v>
      </c>
      <c r="G331" s="44">
        <v>6.14</v>
      </c>
      <c r="H331" s="44">
        <v>6.14</v>
      </c>
      <c r="I331" s="44">
        <v>6.14</v>
      </c>
      <c r="J331" s="44">
        <v>6.14</v>
      </c>
      <c r="K331" s="44">
        <v>6.14</v>
      </c>
      <c r="L331" s="44">
        <v>6.14</v>
      </c>
      <c r="M331" s="44">
        <v>6.14</v>
      </c>
      <c r="N331" s="44">
        <v>6.14</v>
      </c>
      <c r="O331" s="44">
        <v>6.14</v>
      </c>
      <c r="P331" s="44">
        <v>6.14</v>
      </c>
      <c r="Q331" s="44">
        <v>6.14</v>
      </c>
      <c r="R331" s="44">
        <v>6.14</v>
      </c>
      <c r="S331" s="44">
        <v>6.14</v>
      </c>
      <c r="T331" s="44">
        <v>6.14</v>
      </c>
      <c r="U331" s="44">
        <v>6.14</v>
      </c>
      <c r="V331" s="44">
        <v>6.14</v>
      </c>
      <c r="W331" s="44">
        <v>6.14</v>
      </c>
      <c r="X331" s="44">
        <v>6.14</v>
      </c>
      <c r="Y331" s="44">
        <v>6.14</v>
      </c>
      <c r="Z331" s="44">
        <v>6.14</v>
      </c>
      <c r="AA331" s="44">
        <v>6.14</v>
      </c>
    </row>
    <row r="332" spans="1:27" ht="12.75" customHeight="1" outlineLevel="1" x14ac:dyDescent="0.2">
      <c r="A332" s="91" t="s">
        <v>554</v>
      </c>
      <c r="B332" s="63" t="s">
        <v>81</v>
      </c>
      <c r="C332" s="43" t="s">
        <v>79</v>
      </c>
      <c r="D332" s="44">
        <f>$D$11</f>
        <v>330.69</v>
      </c>
      <c r="E332" s="44">
        <f t="shared" ref="E332:AA332" si="191">$D$11</f>
        <v>330.69</v>
      </c>
      <c r="F332" s="44">
        <f t="shared" si="191"/>
        <v>330.69</v>
      </c>
      <c r="G332" s="44">
        <f t="shared" si="191"/>
        <v>330.69</v>
      </c>
      <c r="H332" s="44">
        <f t="shared" si="191"/>
        <v>330.69</v>
      </c>
      <c r="I332" s="44">
        <f t="shared" si="191"/>
        <v>330.69</v>
      </c>
      <c r="J332" s="44">
        <f t="shared" si="191"/>
        <v>330.69</v>
      </c>
      <c r="K332" s="44">
        <f t="shared" si="191"/>
        <v>330.69</v>
      </c>
      <c r="L332" s="44">
        <f t="shared" si="191"/>
        <v>330.69</v>
      </c>
      <c r="M332" s="44">
        <f t="shared" si="191"/>
        <v>330.69</v>
      </c>
      <c r="N332" s="44">
        <f t="shared" si="191"/>
        <v>330.69</v>
      </c>
      <c r="O332" s="44">
        <f t="shared" si="191"/>
        <v>330.69</v>
      </c>
      <c r="P332" s="44">
        <f t="shared" si="191"/>
        <v>330.69</v>
      </c>
      <c r="Q332" s="44">
        <f t="shared" si="191"/>
        <v>330.69</v>
      </c>
      <c r="R332" s="44">
        <f t="shared" si="191"/>
        <v>330.69</v>
      </c>
      <c r="S332" s="44">
        <f t="shared" si="191"/>
        <v>330.69</v>
      </c>
      <c r="T332" s="44">
        <f t="shared" si="191"/>
        <v>330.69</v>
      </c>
      <c r="U332" s="44">
        <f t="shared" si="191"/>
        <v>330.69</v>
      </c>
      <c r="V332" s="44">
        <f t="shared" si="191"/>
        <v>330.69</v>
      </c>
      <c r="W332" s="44">
        <f t="shared" si="191"/>
        <v>330.69</v>
      </c>
      <c r="X332" s="44">
        <f t="shared" si="191"/>
        <v>330.69</v>
      </c>
      <c r="Y332" s="44">
        <f t="shared" si="191"/>
        <v>330.69</v>
      </c>
      <c r="Z332" s="44">
        <f t="shared" si="191"/>
        <v>330.69</v>
      </c>
      <c r="AA332" s="44">
        <f t="shared" si="191"/>
        <v>330.69</v>
      </c>
    </row>
    <row r="333" spans="1:27" ht="12.75" customHeight="1" x14ac:dyDescent="0.2">
      <c r="A333" s="90" t="s">
        <v>555</v>
      </c>
      <c r="B333" s="28" t="str">
        <f>"05"&amp;"."&amp;$B$639&amp;"."&amp;$B$640</f>
        <v>05.04.2023</v>
      </c>
      <c r="C333" s="82" t="s">
        <v>76</v>
      </c>
      <c r="D333" s="83">
        <f>ROUND(((D334+D335+D337+D336)/1000),5)</f>
        <v>3.6606100000000001</v>
      </c>
      <c r="E333" s="83">
        <f>ROUND(((E334+E335+E337+E336)/1000),5)</f>
        <v>3.6002200000000002</v>
      </c>
      <c r="F333" s="83">
        <f>ROUND(((F334+F335+F337+F336)/1000),5)</f>
        <v>3.5422699999999998</v>
      </c>
      <c r="G333" s="83">
        <f t="shared" ref="G333:AA333" si="192">ROUND(((G334+G335+G337+G336)/1000),5)</f>
        <v>3.5396000000000001</v>
      </c>
      <c r="H333" s="83">
        <f t="shared" si="192"/>
        <v>3.5966800000000001</v>
      </c>
      <c r="I333" s="83">
        <f t="shared" si="192"/>
        <v>3.6583999999999999</v>
      </c>
      <c r="J333" s="83">
        <f t="shared" si="192"/>
        <v>3.7408299999999999</v>
      </c>
      <c r="K333" s="83">
        <f t="shared" si="192"/>
        <v>4.0542400000000001</v>
      </c>
      <c r="L333" s="83">
        <f t="shared" si="192"/>
        <v>4.1825599999999996</v>
      </c>
      <c r="M333" s="83">
        <f t="shared" si="192"/>
        <v>4.1985700000000001</v>
      </c>
      <c r="N333" s="83">
        <f t="shared" si="192"/>
        <v>4.1971699999999998</v>
      </c>
      <c r="O333" s="83">
        <f t="shared" si="192"/>
        <v>4.2018599999999999</v>
      </c>
      <c r="P333" s="83">
        <f t="shared" si="192"/>
        <v>4.2034399999999996</v>
      </c>
      <c r="Q333" s="83">
        <f t="shared" si="192"/>
        <v>4.2038099999999998</v>
      </c>
      <c r="R333" s="83">
        <f t="shared" si="192"/>
        <v>4.2029899999999998</v>
      </c>
      <c r="S333" s="83">
        <f t="shared" si="192"/>
        <v>4.2001400000000002</v>
      </c>
      <c r="T333" s="83">
        <f t="shared" si="192"/>
        <v>4.1977000000000002</v>
      </c>
      <c r="U333" s="83">
        <f t="shared" si="192"/>
        <v>4.1693600000000002</v>
      </c>
      <c r="V333" s="83">
        <f t="shared" si="192"/>
        <v>4.1588700000000003</v>
      </c>
      <c r="W333" s="83">
        <f t="shared" si="192"/>
        <v>4.2037100000000001</v>
      </c>
      <c r="X333" s="83">
        <f t="shared" si="192"/>
        <v>4.2283099999999996</v>
      </c>
      <c r="Y333" s="83">
        <f t="shared" si="192"/>
        <v>4.1938899999999997</v>
      </c>
      <c r="Z333" s="83">
        <f t="shared" si="192"/>
        <v>3.8243999999999998</v>
      </c>
      <c r="AA333" s="83">
        <f t="shared" si="192"/>
        <v>3.6709800000000001</v>
      </c>
    </row>
    <row r="334" spans="1:27" ht="12.75" customHeight="1" outlineLevel="1" x14ac:dyDescent="0.2">
      <c r="A334" s="91" t="s">
        <v>556</v>
      </c>
      <c r="B334" s="63" t="s">
        <v>233</v>
      </c>
      <c r="C334" s="43" t="s">
        <v>79</v>
      </c>
      <c r="D334" s="44">
        <v>1100.8900000000001</v>
      </c>
      <c r="E334" s="44">
        <v>1040.5</v>
      </c>
      <c r="F334" s="44">
        <v>982.55</v>
      </c>
      <c r="G334" s="44">
        <v>979.88</v>
      </c>
      <c r="H334" s="44">
        <v>1036.96</v>
      </c>
      <c r="I334" s="44">
        <v>1098.68</v>
      </c>
      <c r="J334" s="44">
        <v>1181.1099999999999</v>
      </c>
      <c r="K334" s="44">
        <v>1494.52</v>
      </c>
      <c r="L334" s="44">
        <v>1622.84</v>
      </c>
      <c r="M334" s="44">
        <v>1638.85</v>
      </c>
      <c r="N334" s="44">
        <v>1637.45</v>
      </c>
      <c r="O334" s="44">
        <v>1642.14</v>
      </c>
      <c r="P334" s="44">
        <v>1643.72</v>
      </c>
      <c r="Q334" s="44">
        <v>1644.09</v>
      </c>
      <c r="R334" s="44">
        <v>1643.27</v>
      </c>
      <c r="S334" s="44">
        <v>1640.42</v>
      </c>
      <c r="T334" s="44">
        <v>1637.98</v>
      </c>
      <c r="U334" s="44">
        <v>1609.64</v>
      </c>
      <c r="V334" s="44">
        <v>1599.15</v>
      </c>
      <c r="W334" s="44">
        <v>1643.99</v>
      </c>
      <c r="X334" s="44">
        <v>1668.59</v>
      </c>
      <c r="Y334" s="44">
        <v>1634.17</v>
      </c>
      <c r="Z334" s="44">
        <v>1264.68</v>
      </c>
      <c r="AA334" s="44">
        <v>1111.26</v>
      </c>
    </row>
    <row r="335" spans="1:27" ht="12.75" customHeight="1" outlineLevel="1" x14ac:dyDescent="0.2">
      <c r="A335" s="91" t="s">
        <v>557</v>
      </c>
      <c r="B335" s="63" t="s">
        <v>90</v>
      </c>
      <c r="C335" s="43" t="s">
        <v>79</v>
      </c>
      <c r="D335" s="44">
        <f>$D$315</f>
        <v>2222.89</v>
      </c>
      <c r="E335" s="44">
        <f t="shared" ref="E335:AA335" si="193">$D$315</f>
        <v>2222.89</v>
      </c>
      <c r="F335" s="44">
        <f t="shared" si="193"/>
        <v>2222.89</v>
      </c>
      <c r="G335" s="44">
        <f t="shared" si="193"/>
        <v>2222.89</v>
      </c>
      <c r="H335" s="44">
        <f t="shared" si="193"/>
        <v>2222.89</v>
      </c>
      <c r="I335" s="44">
        <f t="shared" si="193"/>
        <v>2222.89</v>
      </c>
      <c r="J335" s="44">
        <f t="shared" si="193"/>
        <v>2222.89</v>
      </c>
      <c r="K335" s="44">
        <f t="shared" si="193"/>
        <v>2222.89</v>
      </c>
      <c r="L335" s="44">
        <f t="shared" si="193"/>
        <v>2222.89</v>
      </c>
      <c r="M335" s="44">
        <f t="shared" si="193"/>
        <v>2222.89</v>
      </c>
      <c r="N335" s="44">
        <f t="shared" si="193"/>
        <v>2222.89</v>
      </c>
      <c r="O335" s="44">
        <f t="shared" si="193"/>
        <v>2222.89</v>
      </c>
      <c r="P335" s="44">
        <f t="shared" si="193"/>
        <v>2222.89</v>
      </c>
      <c r="Q335" s="44">
        <f t="shared" si="193"/>
        <v>2222.89</v>
      </c>
      <c r="R335" s="44">
        <f t="shared" si="193"/>
        <v>2222.89</v>
      </c>
      <c r="S335" s="44">
        <f t="shared" si="193"/>
        <v>2222.89</v>
      </c>
      <c r="T335" s="44">
        <f t="shared" si="193"/>
        <v>2222.89</v>
      </c>
      <c r="U335" s="44">
        <f t="shared" si="193"/>
        <v>2222.89</v>
      </c>
      <c r="V335" s="44">
        <f t="shared" si="193"/>
        <v>2222.89</v>
      </c>
      <c r="W335" s="44">
        <f t="shared" si="193"/>
        <v>2222.89</v>
      </c>
      <c r="X335" s="44">
        <f t="shared" si="193"/>
        <v>2222.89</v>
      </c>
      <c r="Y335" s="44">
        <f t="shared" si="193"/>
        <v>2222.89</v>
      </c>
      <c r="Z335" s="44">
        <f t="shared" si="193"/>
        <v>2222.89</v>
      </c>
      <c r="AA335" s="44">
        <f t="shared" si="193"/>
        <v>2222.89</v>
      </c>
    </row>
    <row r="336" spans="1:27" ht="12.75" customHeight="1" outlineLevel="1" x14ac:dyDescent="0.2">
      <c r="A336" s="91" t="s">
        <v>558</v>
      </c>
      <c r="B336" s="63" t="s">
        <v>83</v>
      </c>
      <c r="C336" s="43" t="s">
        <v>79</v>
      </c>
      <c r="D336" s="44">
        <v>6.14</v>
      </c>
      <c r="E336" s="44">
        <v>6.14</v>
      </c>
      <c r="F336" s="44">
        <v>6.14</v>
      </c>
      <c r="G336" s="44">
        <v>6.14</v>
      </c>
      <c r="H336" s="44">
        <v>6.14</v>
      </c>
      <c r="I336" s="44">
        <v>6.14</v>
      </c>
      <c r="J336" s="44">
        <v>6.14</v>
      </c>
      <c r="K336" s="44">
        <v>6.14</v>
      </c>
      <c r="L336" s="44">
        <v>6.14</v>
      </c>
      <c r="M336" s="44">
        <v>6.14</v>
      </c>
      <c r="N336" s="44">
        <v>6.14</v>
      </c>
      <c r="O336" s="44">
        <v>6.14</v>
      </c>
      <c r="P336" s="44">
        <v>6.14</v>
      </c>
      <c r="Q336" s="44">
        <v>6.14</v>
      </c>
      <c r="R336" s="44">
        <v>6.14</v>
      </c>
      <c r="S336" s="44">
        <v>6.14</v>
      </c>
      <c r="T336" s="44">
        <v>6.14</v>
      </c>
      <c r="U336" s="44">
        <v>6.14</v>
      </c>
      <c r="V336" s="44">
        <v>6.14</v>
      </c>
      <c r="W336" s="44">
        <v>6.14</v>
      </c>
      <c r="X336" s="44">
        <v>6.14</v>
      </c>
      <c r="Y336" s="44">
        <v>6.14</v>
      </c>
      <c r="Z336" s="44">
        <v>6.14</v>
      </c>
      <c r="AA336" s="44">
        <v>6.14</v>
      </c>
    </row>
    <row r="337" spans="1:27" ht="12.75" customHeight="1" outlineLevel="1" x14ac:dyDescent="0.2">
      <c r="A337" s="91" t="s">
        <v>559</v>
      </c>
      <c r="B337" s="63" t="s">
        <v>81</v>
      </c>
      <c r="C337" s="43" t="s">
        <v>79</v>
      </c>
      <c r="D337" s="44">
        <f>$D$11</f>
        <v>330.69</v>
      </c>
      <c r="E337" s="44">
        <f t="shared" ref="E337:AA337" si="194">$D$11</f>
        <v>330.69</v>
      </c>
      <c r="F337" s="44">
        <f t="shared" si="194"/>
        <v>330.69</v>
      </c>
      <c r="G337" s="44">
        <f t="shared" si="194"/>
        <v>330.69</v>
      </c>
      <c r="H337" s="44">
        <f t="shared" si="194"/>
        <v>330.69</v>
      </c>
      <c r="I337" s="44">
        <f t="shared" si="194"/>
        <v>330.69</v>
      </c>
      <c r="J337" s="44">
        <f t="shared" si="194"/>
        <v>330.69</v>
      </c>
      <c r="K337" s="44">
        <f t="shared" si="194"/>
        <v>330.69</v>
      </c>
      <c r="L337" s="44">
        <f t="shared" si="194"/>
        <v>330.69</v>
      </c>
      <c r="M337" s="44">
        <f t="shared" si="194"/>
        <v>330.69</v>
      </c>
      <c r="N337" s="44">
        <f t="shared" si="194"/>
        <v>330.69</v>
      </c>
      <c r="O337" s="44">
        <f t="shared" si="194"/>
        <v>330.69</v>
      </c>
      <c r="P337" s="44">
        <f t="shared" si="194"/>
        <v>330.69</v>
      </c>
      <c r="Q337" s="44">
        <f t="shared" si="194"/>
        <v>330.69</v>
      </c>
      <c r="R337" s="44">
        <f t="shared" si="194"/>
        <v>330.69</v>
      </c>
      <c r="S337" s="44">
        <f t="shared" si="194"/>
        <v>330.69</v>
      </c>
      <c r="T337" s="44">
        <f t="shared" si="194"/>
        <v>330.69</v>
      </c>
      <c r="U337" s="44">
        <f t="shared" si="194"/>
        <v>330.69</v>
      </c>
      <c r="V337" s="44">
        <f t="shared" si="194"/>
        <v>330.69</v>
      </c>
      <c r="W337" s="44">
        <f t="shared" si="194"/>
        <v>330.69</v>
      </c>
      <c r="X337" s="44">
        <f t="shared" si="194"/>
        <v>330.69</v>
      </c>
      <c r="Y337" s="44">
        <f t="shared" si="194"/>
        <v>330.69</v>
      </c>
      <c r="Z337" s="44">
        <f t="shared" si="194"/>
        <v>330.69</v>
      </c>
      <c r="AA337" s="44">
        <f t="shared" si="194"/>
        <v>330.69</v>
      </c>
    </row>
    <row r="338" spans="1:27" ht="12.75" customHeight="1" x14ac:dyDescent="0.2">
      <c r="A338" s="90" t="s">
        <v>560</v>
      </c>
      <c r="B338" s="28" t="str">
        <f>"06"&amp;"."&amp;$B$639&amp;"."&amp;$B$640</f>
        <v>06.04.2023</v>
      </c>
      <c r="C338" s="82" t="s">
        <v>76</v>
      </c>
      <c r="D338" s="83">
        <f>ROUND(((D339+D340+D342+D341)/1000),5)</f>
        <v>3.6417600000000001</v>
      </c>
      <c r="E338" s="83">
        <f>ROUND(((E339+E340+E342+E341)/1000),5)</f>
        <v>3.6113900000000001</v>
      </c>
      <c r="F338" s="83">
        <f>ROUND(((F339+F340+F342+F341)/1000),5)</f>
        <v>3.58731</v>
      </c>
      <c r="G338" s="83">
        <f t="shared" ref="G338:AA338" si="195">ROUND(((G339+G340+G342+G341)/1000),5)</f>
        <v>3.5886</v>
      </c>
      <c r="H338" s="83">
        <f t="shared" si="195"/>
        <v>3.5991</v>
      </c>
      <c r="I338" s="83">
        <f t="shared" si="195"/>
        <v>3.6464400000000001</v>
      </c>
      <c r="J338" s="83">
        <f t="shared" si="195"/>
        <v>3.8578100000000002</v>
      </c>
      <c r="K338" s="83">
        <f t="shared" si="195"/>
        <v>4.0985199999999997</v>
      </c>
      <c r="L338" s="83">
        <f t="shared" si="195"/>
        <v>4.2688600000000001</v>
      </c>
      <c r="M338" s="83">
        <f t="shared" si="195"/>
        <v>4.2756100000000004</v>
      </c>
      <c r="N338" s="83">
        <f t="shared" si="195"/>
        <v>4.29155</v>
      </c>
      <c r="O338" s="83">
        <f t="shared" si="195"/>
        <v>4.2924300000000004</v>
      </c>
      <c r="P338" s="83">
        <f t="shared" si="195"/>
        <v>4.2695299999999996</v>
      </c>
      <c r="Q338" s="83">
        <f t="shared" si="195"/>
        <v>4.2781099999999999</v>
      </c>
      <c r="R338" s="83">
        <f t="shared" si="195"/>
        <v>4.2647300000000001</v>
      </c>
      <c r="S338" s="83">
        <f t="shared" si="195"/>
        <v>4.2530599999999996</v>
      </c>
      <c r="T338" s="83">
        <f t="shared" si="195"/>
        <v>4.2350199999999996</v>
      </c>
      <c r="U338" s="83">
        <f t="shared" si="195"/>
        <v>4.2052500000000004</v>
      </c>
      <c r="V338" s="83">
        <f t="shared" si="195"/>
        <v>4.2043600000000003</v>
      </c>
      <c r="W338" s="83">
        <f t="shared" si="195"/>
        <v>4.2211800000000004</v>
      </c>
      <c r="X338" s="83">
        <f t="shared" si="195"/>
        <v>4.3140000000000001</v>
      </c>
      <c r="Y338" s="83">
        <f t="shared" si="195"/>
        <v>4.2263099999999998</v>
      </c>
      <c r="Z338" s="83">
        <f t="shared" si="195"/>
        <v>3.8637899999999998</v>
      </c>
      <c r="AA338" s="83">
        <f t="shared" si="195"/>
        <v>3.6772300000000002</v>
      </c>
    </row>
    <row r="339" spans="1:27" ht="12.75" customHeight="1" outlineLevel="1" x14ac:dyDescent="0.2">
      <c r="A339" s="91" t="s">
        <v>561</v>
      </c>
      <c r="B339" s="63" t="s">
        <v>233</v>
      </c>
      <c r="C339" s="43" t="s">
        <v>79</v>
      </c>
      <c r="D339" s="44">
        <v>1082.04</v>
      </c>
      <c r="E339" s="44">
        <v>1051.67</v>
      </c>
      <c r="F339" s="44">
        <v>1027.5899999999999</v>
      </c>
      <c r="G339" s="44">
        <v>1028.8800000000001</v>
      </c>
      <c r="H339" s="44">
        <v>1039.3800000000001</v>
      </c>
      <c r="I339" s="44">
        <v>1086.72</v>
      </c>
      <c r="J339" s="44">
        <v>1298.0899999999999</v>
      </c>
      <c r="K339" s="44">
        <v>1538.8</v>
      </c>
      <c r="L339" s="44">
        <v>1709.14</v>
      </c>
      <c r="M339" s="44">
        <v>1715.89</v>
      </c>
      <c r="N339" s="44">
        <v>1731.83</v>
      </c>
      <c r="O339" s="44">
        <v>1732.71</v>
      </c>
      <c r="P339" s="44">
        <v>1709.81</v>
      </c>
      <c r="Q339" s="44">
        <v>1718.39</v>
      </c>
      <c r="R339" s="44">
        <v>1705.01</v>
      </c>
      <c r="S339" s="44">
        <v>1693.34</v>
      </c>
      <c r="T339" s="44">
        <v>1675.3</v>
      </c>
      <c r="U339" s="44">
        <v>1645.53</v>
      </c>
      <c r="V339" s="44">
        <v>1644.64</v>
      </c>
      <c r="W339" s="44">
        <v>1661.46</v>
      </c>
      <c r="X339" s="44">
        <v>1754.28</v>
      </c>
      <c r="Y339" s="44">
        <v>1666.59</v>
      </c>
      <c r="Z339" s="44">
        <v>1304.07</v>
      </c>
      <c r="AA339" s="44">
        <v>1117.51</v>
      </c>
    </row>
    <row r="340" spans="1:27" ht="12.75" customHeight="1" outlineLevel="1" x14ac:dyDescent="0.2">
      <c r="A340" s="91" t="s">
        <v>562</v>
      </c>
      <c r="B340" s="63" t="s">
        <v>90</v>
      </c>
      <c r="C340" s="43" t="s">
        <v>79</v>
      </c>
      <c r="D340" s="44">
        <f>$D$315</f>
        <v>2222.89</v>
      </c>
      <c r="E340" s="44">
        <f t="shared" ref="E340:AA340" si="196">$D$315</f>
        <v>2222.89</v>
      </c>
      <c r="F340" s="44">
        <f t="shared" si="196"/>
        <v>2222.89</v>
      </c>
      <c r="G340" s="44">
        <f t="shared" si="196"/>
        <v>2222.89</v>
      </c>
      <c r="H340" s="44">
        <f t="shared" si="196"/>
        <v>2222.89</v>
      </c>
      <c r="I340" s="44">
        <f t="shared" si="196"/>
        <v>2222.89</v>
      </c>
      <c r="J340" s="44">
        <f t="shared" si="196"/>
        <v>2222.89</v>
      </c>
      <c r="K340" s="44">
        <f t="shared" si="196"/>
        <v>2222.89</v>
      </c>
      <c r="L340" s="44">
        <f t="shared" si="196"/>
        <v>2222.89</v>
      </c>
      <c r="M340" s="44">
        <f t="shared" si="196"/>
        <v>2222.89</v>
      </c>
      <c r="N340" s="44">
        <f t="shared" si="196"/>
        <v>2222.89</v>
      </c>
      <c r="O340" s="44">
        <f t="shared" si="196"/>
        <v>2222.89</v>
      </c>
      <c r="P340" s="44">
        <f t="shared" si="196"/>
        <v>2222.89</v>
      </c>
      <c r="Q340" s="44">
        <f t="shared" si="196"/>
        <v>2222.89</v>
      </c>
      <c r="R340" s="44">
        <f t="shared" si="196"/>
        <v>2222.89</v>
      </c>
      <c r="S340" s="44">
        <f t="shared" si="196"/>
        <v>2222.89</v>
      </c>
      <c r="T340" s="44">
        <f t="shared" si="196"/>
        <v>2222.89</v>
      </c>
      <c r="U340" s="44">
        <f t="shared" si="196"/>
        <v>2222.89</v>
      </c>
      <c r="V340" s="44">
        <f t="shared" si="196"/>
        <v>2222.89</v>
      </c>
      <c r="W340" s="44">
        <f t="shared" si="196"/>
        <v>2222.89</v>
      </c>
      <c r="X340" s="44">
        <f t="shared" si="196"/>
        <v>2222.89</v>
      </c>
      <c r="Y340" s="44">
        <f t="shared" si="196"/>
        <v>2222.89</v>
      </c>
      <c r="Z340" s="44">
        <f t="shared" si="196"/>
        <v>2222.89</v>
      </c>
      <c r="AA340" s="44">
        <f t="shared" si="196"/>
        <v>2222.89</v>
      </c>
    </row>
    <row r="341" spans="1:27" ht="12.75" customHeight="1" outlineLevel="1" x14ac:dyDescent="0.2">
      <c r="A341" s="91" t="s">
        <v>563</v>
      </c>
      <c r="B341" s="63" t="s">
        <v>83</v>
      </c>
      <c r="C341" s="43" t="s">
        <v>79</v>
      </c>
      <c r="D341" s="44">
        <v>6.14</v>
      </c>
      <c r="E341" s="44">
        <v>6.14</v>
      </c>
      <c r="F341" s="44">
        <v>6.14</v>
      </c>
      <c r="G341" s="44">
        <v>6.14</v>
      </c>
      <c r="H341" s="44">
        <v>6.14</v>
      </c>
      <c r="I341" s="44">
        <v>6.14</v>
      </c>
      <c r="J341" s="44">
        <v>6.14</v>
      </c>
      <c r="K341" s="44">
        <v>6.14</v>
      </c>
      <c r="L341" s="44">
        <v>6.14</v>
      </c>
      <c r="M341" s="44">
        <v>6.14</v>
      </c>
      <c r="N341" s="44">
        <v>6.14</v>
      </c>
      <c r="O341" s="44">
        <v>6.14</v>
      </c>
      <c r="P341" s="44">
        <v>6.14</v>
      </c>
      <c r="Q341" s="44">
        <v>6.14</v>
      </c>
      <c r="R341" s="44">
        <v>6.14</v>
      </c>
      <c r="S341" s="44">
        <v>6.14</v>
      </c>
      <c r="T341" s="44">
        <v>6.14</v>
      </c>
      <c r="U341" s="44">
        <v>6.14</v>
      </c>
      <c r="V341" s="44">
        <v>6.14</v>
      </c>
      <c r="W341" s="44">
        <v>6.14</v>
      </c>
      <c r="X341" s="44">
        <v>6.14</v>
      </c>
      <c r="Y341" s="44">
        <v>6.14</v>
      </c>
      <c r="Z341" s="44">
        <v>6.14</v>
      </c>
      <c r="AA341" s="44">
        <v>6.14</v>
      </c>
    </row>
    <row r="342" spans="1:27" ht="12.75" customHeight="1" outlineLevel="1" x14ac:dyDescent="0.2">
      <c r="A342" s="91" t="s">
        <v>564</v>
      </c>
      <c r="B342" s="63" t="s">
        <v>81</v>
      </c>
      <c r="C342" s="43" t="s">
        <v>79</v>
      </c>
      <c r="D342" s="44">
        <f>$D$11</f>
        <v>330.69</v>
      </c>
      <c r="E342" s="44">
        <f t="shared" ref="E342:AA342" si="197">$D$11</f>
        <v>330.69</v>
      </c>
      <c r="F342" s="44">
        <f t="shared" si="197"/>
        <v>330.69</v>
      </c>
      <c r="G342" s="44">
        <f t="shared" si="197"/>
        <v>330.69</v>
      </c>
      <c r="H342" s="44">
        <f t="shared" si="197"/>
        <v>330.69</v>
      </c>
      <c r="I342" s="44">
        <f t="shared" si="197"/>
        <v>330.69</v>
      </c>
      <c r="J342" s="44">
        <f t="shared" si="197"/>
        <v>330.69</v>
      </c>
      <c r="K342" s="44">
        <f t="shared" si="197"/>
        <v>330.69</v>
      </c>
      <c r="L342" s="44">
        <f t="shared" si="197"/>
        <v>330.69</v>
      </c>
      <c r="M342" s="44">
        <f t="shared" si="197"/>
        <v>330.69</v>
      </c>
      <c r="N342" s="44">
        <f t="shared" si="197"/>
        <v>330.69</v>
      </c>
      <c r="O342" s="44">
        <f t="shared" si="197"/>
        <v>330.69</v>
      </c>
      <c r="P342" s="44">
        <f t="shared" si="197"/>
        <v>330.69</v>
      </c>
      <c r="Q342" s="44">
        <f t="shared" si="197"/>
        <v>330.69</v>
      </c>
      <c r="R342" s="44">
        <f t="shared" si="197"/>
        <v>330.69</v>
      </c>
      <c r="S342" s="44">
        <f t="shared" si="197"/>
        <v>330.69</v>
      </c>
      <c r="T342" s="44">
        <f t="shared" si="197"/>
        <v>330.69</v>
      </c>
      <c r="U342" s="44">
        <f t="shared" si="197"/>
        <v>330.69</v>
      </c>
      <c r="V342" s="44">
        <f t="shared" si="197"/>
        <v>330.69</v>
      </c>
      <c r="W342" s="44">
        <f t="shared" si="197"/>
        <v>330.69</v>
      </c>
      <c r="X342" s="44">
        <f t="shared" si="197"/>
        <v>330.69</v>
      </c>
      <c r="Y342" s="44">
        <f t="shared" si="197"/>
        <v>330.69</v>
      </c>
      <c r="Z342" s="44">
        <f t="shared" si="197"/>
        <v>330.69</v>
      </c>
      <c r="AA342" s="44">
        <f t="shared" si="197"/>
        <v>330.69</v>
      </c>
    </row>
    <row r="343" spans="1:27" ht="12.75" customHeight="1" x14ac:dyDescent="0.2">
      <c r="A343" s="90" t="s">
        <v>565</v>
      </c>
      <c r="B343" s="28" t="str">
        <f>"07"&amp;"."&amp;$B$639&amp;"."&amp;$B$640</f>
        <v>07.04.2023</v>
      </c>
      <c r="C343" s="82" t="s">
        <v>76</v>
      </c>
      <c r="D343" s="83">
        <f>ROUND(((D344+D345+D347+D346)/1000),5)</f>
        <v>3.6262500000000002</v>
      </c>
      <c r="E343" s="83">
        <f>ROUND(((E344+E345+E347+E346)/1000),5)</f>
        <v>3.5403099999999998</v>
      </c>
      <c r="F343" s="83">
        <f>ROUND(((F344+F345+F347+F346)/1000),5)</f>
        <v>3.5009899999999998</v>
      </c>
      <c r="G343" s="83">
        <f t="shared" ref="G343:AA343" si="198">ROUND(((G344+G345+G347+G346)/1000),5)</f>
        <v>3.5127299999999999</v>
      </c>
      <c r="H343" s="83">
        <f t="shared" si="198"/>
        <v>3.6004</v>
      </c>
      <c r="I343" s="83">
        <f t="shared" si="198"/>
        <v>3.66039</v>
      </c>
      <c r="J343" s="83">
        <f t="shared" si="198"/>
        <v>3.84734</v>
      </c>
      <c r="K343" s="83">
        <f t="shared" si="198"/>
        <v>4.1271199999999997</v>
      </c>
      <c r="L343" s="83">
        <f t="shared" si="198"/>
        <v>4.2641</v>
      </c>
      <c r="M343" s="83">
        <f t="shared" si="198"/>
        <v>4.3604399999999996</v>
      </c>
      <c r="N343" s="83">
        <f t="shared" si="198"/>
        <v>4.4039400000000004</v>
      </c>
      <c r="O343" s="83">
        <f t="shared" si="198"/>
        <v>4.4307800000000004</v>
      </c>
      <c r="P343" s="83">
        <f t="shared" si="198"/>
        <v>4.4001999999999999</v>
      </c>
      <c r="Q343" s="83">
        <f t="shared" si="198"/>
        <v>4.4286700000000003</v>
      </c>
      <c r="R343" s="83">
        <f t="shared" si="198"/>
        <v>4.3957600000000001</v>
      </c>
      <c r="S343" s="83">
        <f t="shared" si="198"/>
        <v>4.3103400000000001</v>
      </c>
      <c r="T343" s="83">
        <f t="shared" si="198"/>
        <v>4.3151799999999998</v>
      </c>
      <c r="U343" s="83">
        <f t="shared" si="198"/>
        <v>4.2447800000000004</v>
      </c>
      <c r="V343" s="83">
        <f t="shared" si="198"/>
        <v>4.2526700000000002</v>
      </c>
      <c r="W343" s="83">
        <f t="shared" si="198"/>
        <v>4.3986499999999999</v>
      </c>
      <c r="X343" s="83">
        <f t="shared" si="198"/>
        <v>4.4370500000000002</v>
      </c>
      <c r="Y343" s="83">
        <f t="shared" si="198"/>
        <v>4.3679500000000004</v>
      </c>
      <c r="Z343" s="83">
        <f t="shared" si="198"/>
        <v>4.1213699999999998</v>
      </c>
      <c r="AA343" s="83">
        <f t="shared" si="198"/>
        <v>3.8775599999999999</v>
      </c>
    </row>
    <row r="344" spans="1:27" ht="12.75" customHeight="1" outlineLevel="1" x14ac:dyDescent="0.2">
      <c r="A344" s="91" t="s">
        <v>566</v>
      </c>
      <c r="B344" s="63" t="s">
        <v>233</v>
      </c>
      <c r="C344" s="43" t="s">
        <v>79</v>
      </c>
      <c r="D344" s="44">
        <v>1066.53</v>
      </c>
      <c r="E344" s="44">
        <v>980.59</v>
      </c>
      <c r="F344" s="44">
        <v>941.27</v>
      </c>
      <c r="G344" s="44">
        <v>953.01</v>
      </c>
      <c r="H344" s="44">
        <v>1040.68</v>
      </c>
      <c r="I344" s="44">
        <v>1100.67</v>
      </c>
      <c r="J344" s="44">
        <v>1287.6199999999999</v>
      </c>
      <c r="K344" s="44">
        <v>1567.4</v>
      </c>
      <c r="L344" s="44">
        <v>1704.38</v>
      </c>
      <c r="M344" s="44">
        <v>1800.72</v>
      </c>
      <c r="N344" s="44">
        <v>1844.22</v>
      </c>
      <c r="O344" s="44">
        <v>1871.06</v>
      </c>
      <c r="P344" s="44">
        <v>1840.48</v>
      </c>
      <c r="Q344" s="44">
        <v>1868.95</v>
      </c>
      <c r="R344" s="44">
        <v>1836.04</v>
      </c>
      <c r="S344" s="44">
        <v>1750.62</v>
      </c>
      <c r="T344" s="44">
        <v>1755.46</v>
      </c>
      <c r="U344" s="44">
        <v>1685.06</v>
      </c>
      <c r="V344" s="44">
        <v>1692.95</v>
      </c>
      <c r="W344" s="44">
        <v>1838.93</v>
      </c>
      <c r="X344" s="44">
        <v>1877.33</v>
      </c>
      <c r="Y344" s="44">
        <v>1808.23</v>
      </c>
      <c r="Z344" s="44">
        <v>1561.65</v>
      </c>
      <c r="AA344" s="44">
        <v>1317.84</v>
      </c>
    </row>
    <row r="345" spans="1:27" ht="12.75" customHeight="1" outlineLevel="1" x14ac:dyDescent="0.2">
      <c r="A345" s="91" t="s">
        <v>567</v>
      </c>
      <c r="B345" s="63" t="s">
        <v>90</v>
      </c>
      <c r="C345" s="43" t="s">
        <v>79</v>
      </c>
      <c r="D345" s="44">
        <f>$D$315</f>
        <v>2222.89</v>
      </c>
      <c r="E345" s="44">
        <f t="shared" ref="E345:AA345" si="199">$D$315</f>
        <v>2222.89</v>
      </c>
      <c r="F345" s="44">
        <f t="shared" si="199"/>
        <v>2222.89</v>
      </c>
      <c r="G345" s="44">
        <f t="shared" si="199"/>
        <v>2222.89</v>
      </c>
      <c r="H345" s="44">
        <f t="shared" si="199"/>
        <v>2222.89</v>
      </c>
      <c r="I345" s="44">
        <f t="shared" si="199"/>
        <v>2222.89</v>
      </c>
      <c r="J345" s="44">
        <f t="shared" si="199"/>
        <v>2222.89</v>
      </c>
      <c r="K345" s="44">
        <f t="shared" si="199"/>
        <v>2222.89</v>
      </c>
      <c r="L345" s="44">
        <f t="shared" si="199"/>
        <v>2222.89</v>
      </c>
      <c r="M345" s="44">
        <f t="shared" si="199"/>
        <v>2222.89</v>
      </c>
      <c r="N345" s="44">
        <f t="shared" si="199"/>
        <v>2222.89</v>
      </c>
      <c r="O345" s="44">
        <f t="shared" si="199"/>
        <v>2222.89</v>
      </c>
      <c r="P345" s="44">
        <f t="shared" si="199"/>
        <v>2222.89</v>
      </c>
      <c r="Q345" s="44">
        <f t="shared" si="199"/>
        <v>2222.89</v>
      </c>
      <c r="R345" s="44">
        <f t="shared" si="199"/>
        <v>2222.89</v>
      </c>
      <c r="S345" s="44">
        <f t="shared" si="199"/>
        <v>2222.89</v>
      </c>
      <c r="T345" s="44">
        <f t="shared" si="199"/>
        <v>2222.89</v>
      </c>
      <c r="U345" s="44">
        <f t="shared" si="199"/>
        <v>2222.89</v>
      </c>
      <c r="V345" s="44">
        <f t="shared" si="199"/>
        <v>2222.89</v>
      </c>
      <c r="W345" s="44">
        <f t="shared" si="199"/>
        <v>2222.89</v>
      </c>
      <c r="X345" s="44">
        <f t="shared" si="199"/>
        <v>2222.89</v>
      </c>
      <c r="Y345" s="44">
        <f t="shared" si="199"/>
        <v>2222.89</v>
      </c>
      <c r="Z345" s="44">
        <f t="shared" si="199"/>
        <v>2222.89</v>
      </c>
      <c r="AA345" s="44">
        <f t="shared" si="199"/>
        <v>2222.89</v>
      </c>
    </row>
    <row r="346" spans="1:27" ht="12.75" customHeight="1" outlineLevel="1" x14ac:dyDescent="0.2">
      <c r="A346" s="91" t="s">
        <v>568</v>
      </c>
      <c r="B346" s="63" t="s">
        <v>83</v>
      </c>
      <c r="C346" s="43" t="s">
        <v>79</v>
      </c>
      <c r="D346" s="44">
        <v>6.14</v>
      </c>
      <c r="E346" s="44">
        <v>6.14</v>
      </c>
      <c r="F346" s="44">
        <v>6.14</v>
      </c>
      <c r="G346" s="44">
        <v>6.14</v>
      </c>
      <c r="H346" s="44">
        <v>6.14</v>
      </c>
      <c r="I346" s="44">
        <v>6.14</v>
      </c>
      <c r="J346" s="44">
        <v>6.14</v>
      </c>
      <c r="K346" s="44">
        <v>6.14</v>
      </c>
      <c r="L346" s="44">
        <v>6.14</v>
      </c>
      <c r="M346" s="44">
        <v>6.14</v>
      </c>
      <c r="N346" s="44">
        <v>6.14</v>
      </c>
      <c r="O346" s="44">
        <v>6.14</v>
      </c>
      <c r="P346" s="44">
        <v>6.14</v>
      </c>
      <c r="Q346" s="44">
        <v>6.14</v>
      </c>
      <c r="R346" s="44">
        <v>6.14</v>
      </c>
      <c r="S346" s="44">
        <v>6.14</v>
      </c>
      <c r="T346" s="44">
        <v>6.14</v>
      </c>
      <c r="U346" s="44">
        <v>6.14</v>
      </c>
      <c r="V346" s="44">
        <v>6.14</v>
      </c>
      <c r="W346" s="44">
        <v>6.14</v>
      </c>
      <c r="X346" s="44">
        <v>6.14</v>
      </c>
      <c r="Y346" s="44">
        <v>6.14</v>
      </c>
      <c r="Z346" s="44">
        <v>6.14</v>
      </c>
      <c r="AA346" s="44">
        <v>6.14</v>
      </c>
    </row>
    <row r="347" spans="1:27" ht="12.75" customHeight="1" outlineLevel="1" x14ac:dyDescent="0.2">
      <c r="A347" s="91" t="s">
        <v>569</v>
      </c>
      <c r="B347" s="63" t="s">
        <v>81</v>
      </c>
      <c r="C347" s="43" t="s">
        <v>79</v>
      </c>
      <c r="D347" s="44">
        <f>$D$11</f>
        <v>330.69</v>
      </c>
      <c r="E347" s="44">
        <f t="shared" ref="E347:AA347" si="200">$D$11</f>
        <v>330.69</v>
      </c>
      <c r="F347" s="44">
        <f t="shared" si="200"/>
        <v>330.69</v>
      </c>
      <c r="G347" s="44">
        <f t="shared" si="200"/>
        <v>330.69</v>
      </c>
      <c r="H347" s="44">
        <f t="shared" si="200"/>
        <v>330.69</v>
      </c>
      <c r="I347" s="44">
        <f t="shared" si="200"/>
        <v>330.69</v>
      </c>
      <c r="J347" s="44">
        <f t="shared" si="200"/>
        <v>330.69</v>
      </c>
      <c r="K347" s="44">
        <f t="shared" si="200"/>
        <v>330.69</v>
      </c>
      <c r="L347" s="44">
        <f t="shared" si="200"/>
        <v>330.69</v>
      </c>
      <c r="M347" s="44">
        <f t="shared" si="200"/>
        <v>330.69</v>
      </c>
      <c r="N347" s="44">
        <f t="shared" si="200"/>
        <v>330.69</v>
      </c>
      <c r="O347" s="44">
        <f t="shared" si="200"/>
        <v>330.69</v>
      </c>
      <c r="P347" s="44">
        <f t="shared" si="200"/>
        <v>330.69</v>
      </c>
      <c r="Q347" s="44">
        <f t="shared" si="200"/>
        <v>330.69</v>
      </c>
      <c r="R347" s="44">
        <f t="shared" si="200"/>
        <v>330.69</v>
      </c>
      <c r="S347" s="44">
        <f t="shared" si="200"/>
        <v>330.69</v>
      </c>
      <c r="T347" s="44">
        <f t="shared" si="200"/>
        <v>330.69</v>
      </c>
      <c r="U347" s="44">
        <f t="shared" si="200"/>
        <v>330.69</v>
      </c>
      <c r="V347" s="44">
        <f t="shared" si="200"/>
        <v>330.69</v>
      </c>
      <c r="W347" s="44">
        <f t="shared" si="200"/>
        <v>330.69</v>
      </c>
      <c r="X347" s="44">
        <f t="shared" si="200"/>
        <v>330.69</v>
      </c>
      <c r="Y347" s="44">
        <f t="shared" si="200"/>
        <v>330.69</v>
      </c>
      <c r="Z347" s="44">
        <f t="shared" si="200"/>
        <v>330.69</v>
      </c>
      <c r="AA347" s="44">
        <f t="shared" si="200"/>
        <v>330.69</v>
      </c>
    </row>
    <row r="348" spans="1:27" ht="12.75" customHeight="1" x14ac:dyDescent="0.2">
      <c r="A348" s="90" t="s">
        <v>570</v>
      </c>
      <c r="B348" s="28" t="str">
        <f>"08"&amp;"."&amp;$B$639&amp;"."&amp;$B$640</f>
        <v>08.04.2023</v>
      </c>
      <c r="C348" s="82" t="s">
        <v>76</v>
      </c>
      <c r="D348" s="83">
        <f>ROUND(((D349+D350+D352+D351)/1000),5)</f>
        <v>3.7817400000000001</v>
      </c>
      <c r="E348" s="83">
        <f>ROUND(((E349+E350+E352+E351)/1000),5)</f>
        <v>3.6773600000000002</v>
      </c>
      <c r="F348" s="83">
        <f>ROUND(((F349+F350+F352+F351)/1000),5)</f>
        <v>3.65863</v>
      </c>
      <c r="G348" s="83">
        <f t="shared" ref="G348:AA348" si="201">ROUND(((G349+G350+G352+G351)/1000),5)</f>
        <v>3.6658200000000001</v>
      </c>
      <c r="H348" s="83">
        <f t="shared" si="201"/>
        <v>3.67143</v>
      </c>
      <c r="I348" s="83">
        <f t="shared" si="201"/>
        <v>3.6944900000000001</v>
      </c>
      <c r="J348" s="83">
        <f t="shared" si="201"/>
        <v>3.69774</v>
      </c>
      <c r="K348" s="83">
        <f t="shared" si="201"/>
        <v>3.8184800000000001</v>
      </c>
      <c r="L348" s="83">
        <f t="shared" si="201"/>
        <v>4.1236600000000001</v>
      </c>
      <c r="M348" s="83">
        <f t="shared" si="201"/>
        <v>4.1829700000000001</v>
      </c>
      <c r="N348" s="83">
        <f t="shared" si="201"/>
        <v>4.2269699999999997</v>
      </c>
      <c r="O348" s="83">
        <f t="shared" si="201"/>
        <v>4.4247100000000001</v>
      </c>
      <c r="P348" s="83">
        <f t="shared" si="201"/>
        <v>4.30002</v>
      </c>
      <c r="Q348" s="83">
        <f t="shared" si="201"/>
        <v>4.2503200000000003</v>
      </c>
      <c r="R348" s="83">
        <f t="shared" si="201"/>
        <v>4.2150600000000003</v>
      </c>
      <c r="S348" s="83">
        <f t="shared" si="201"/>
        <v>4.2043900000000001</v>
      </c>
      <c r="T348" s="83">
        <f t="shared" si="201"/>
        <v>4.2293900000000004</v>
      </c>
      <c r="U348" s="83">
        <f t="shared" si="201"/>
        <v>4.1856</v>
      </c>
      <c r="V348" s="83">
        <f t="shared" si="201"/>
        <v>4.1935399999999996</v>
      </c>
      <c r="W348" s="83">
        <f t="shared" si="201"/>
        <v>4.3968699999999998</v>
      </c>
      <c r="X348" s="83">
        <f t="shared" si="201"/>
        <v>4.4150499999999999</v>
      </c>
      <c r="Y348" s="83">
        <f t="shared" si="201"/>
        <v>4.3430299999999997</v>
      </c>
      <c r="Z348" s="83">
        <f t="shared" si="201"/>
        <v>4.05558</v>
      </c>
      <c r="AA348" s="83">
        <f t="shared" si="201"/>
        <v>3.84687</v>
      </c>
    </row>
    <row r="349" spans="1:27" ht="12.75" customHeight="1" outlineLevel="1" x14ac:dyDescent="0.2">
      <c r="A349" s="91" t="s">
        <v>571</v>
      </c>
      <c r="B349" s="63" t="s">
        <v>233</v>
      </c>
      <c r="C349" s="43" t="s">
        <v>79</v>
      </c>
      <c r="D349" s="44">
        <v>1222.02</v>
      </c>
      <c r="E349" s="44">
        <v>1117.6400000000001</v>
      </c>
      <c r="F349" s="44">
        <v>1098.9100000000001</v>
      </c>
      <c r="G349" s="44">
        <v>1106.0999999999999</v>
      </c>
      <c r="H349" s="44">
        <v>1111.71</v>
      </c>
      <c r="I349" s="44">
        <v>1134.77</v>
      </c>
      <c r="J349" s="44">
        <v>1138.02</v>
      </c>
      <c r="K349" s="44">
        <v>1258.76</v>
      </c>
      <c r="L349" s="44">
        <v>1563.94</v>
      </c>
      <c r="M349" s="44">
        <v>1623.25</v>
      </c>
      <c r="N349" s="44">
        <v>1667.25</v>
      </c>
      <c r="O349" s="44">
        <v>1864.99</v>
      </c>
      <c r="P349" s="44">
        <v>1740.3</v>
      </c>
      <c r="Q349" s="44">
        <v>1690.6</v>
      </c>
      <c r="R349" s="44">
        <v>1655.34</v>
      </c>
      <c r="S349" s="44">
        <v>1644.67</v>
      </c>
      <c r="T349" s="44">
        <v>1669.67</v>
      </c>
      <c r="U349" s="44">
        <v>1625.88</v>
      </c>
      <c r="V349" s="44">
        <v>1633.82</v>
      </c>
      <c r="W349" s="44">
        <v>1837.15</v>
      </c>
      <c r="X349" s="44">
        <v>1855.33</v>
      </c>
      <c r="Y349" s="44">
        <v>1783.31</v>
      </c>
      <c r="Z349" s="44">
        <v>1495.86</v>
      </c>
      <c r="AA349" s="44">
        <v>1287.1500000000001</v>
      </c>
    </row>
    <row r="350" spans="1:27" ht="12.75" customHeight="1" outlineLevel="1" x14ac:dyDescent="0.2">
      <c r="A350" s="91" t="s">
        <v>572</v>
      </c>
      <c r="B350" s="63" t="s">
        <v>90</v>
      </c>
      <c r="C350" s="43" t="s">
        <v>79</v>
      </c>
      <c r="D350" s="44">
        <f>$D$315</f>
        <v>2222.89</v>
      </c>
      <c r="E350" s="44">
        <f t="shared" ref="E350:AA350" si="202">$D$315</f>
        <v>2222.89</v>
      </c>
      <c r="F350" s="44">
        <f t="shared" si="202"/>
        <v>2222.89</v>
      </c>
      <c r="G350" s="44">
        <f t="shared" si="202"/>
        <v>2222.89</v>
      </c>
      <c r="H350" s="44">
        <f t="shared" si="202"/>
        <v>2222.89</v>
      </c>
      <c r="I350" s="44">
        <f t="shared" si="202"/>
        <v>2222.89</v>
      </c>
      <c r="J350" s="44">
        <f t="shared" si="202"/>
        <v>2222.89</v>
      </c>
      <c r="K350" s="44">
        <f t="shared" si="202"/>
        <v>2222.89</v>
      </c>
      <c r="L350" s="44">
        <f t="shared" si="202"/>
        <v>2222.89</v>
      </c>
      <c r="M350" s="44">
        <f t="shared" si="202"/>
        <v>2222.89</v>
      </c>
      <c r="N350" s="44">
        <f t="shared" si="202"/>
        <v>2222.89</v>
      </c>
      <c r="O350" s="44">
        <f t="shared" si="202"/>
        <v>2222.89</v>
      </c>
      <c r="P350" s="44">
        <f t="shared" si="202"/>
        <v>2222.89</v>
      </c>
      <c r="Q350" s="44">
        <f t="shared" si="202"/>
        <v>2222.89</v>
      </c>
      <c r="R350" s="44">
        <f t="shared" si="202"/>
        <v>2222.89</v>
      </c>
      <c r="S350" s="44">
        <f t="shared" si="202"/>
        <v>2222.89</v>
      </c>
      <c r="T350" s="44">
        <f t="shared" si="202"/>
        <v>2222.89</v>
      </c>
      <c r="U350" s="44">
        <f t="shared" si="202"/>
        <v>2222.89</v>
      </c>
      <c r="V350" s="44">
        <f t="shared" si="202"/>
        <v>2222.89</v>
      </c>
      <c r="W350" s="44">
        <f t="shared" si="202"/>
        <v>2222.89</v>
      </c>
      <c r="X350" s="44">
        <f t="shared" si="202"/>
        <v>2222.89</v>
      </c>
      <c r="Y350" s="44">
        <f t="shared" si="202"/>
        <v>2222.89</v>
      </c>
      <c r="Z350" s="44">
        <f t="shared" si="202"/>
        <v>2222.89</v>
      </c>
      <c r="AA350" s="44">
        <f t="shared" si="202"/>
        <v>2222.89</v>
      </c>
    </row>
    <row r="351" spans="1:27" ht="12.75" customHeight="1" outlineLevel="1" x14ac:dyDescent="0.2">
      <c r="A351" s="91" t="s">
        <v>573</v>
      </c>
      <c r="B351" s="63" t="s">
        <v>83</v>
      </c>
      <c r="C351" s="43" t="s">
        <v>79</v>
      </c>
      <c r="D351" s="44">
        <v>6.14</v>
      </c>
      <c r="E351" s="44">
        <v>6.14</v>
      </c>
      <c r="F351" s="44">
        <v>6.14</v>
      </c>
      <c r="G351" s="44">
        <v>6.14</v>
      </c>
      <c r="H351" s="44">
        <v>6.14</v>
      </c>
      <c r="I351" s="44">
        <v>6.14</v>
      </c>
      <c r="J351" s="44">
        <v>6.14</v>
      </c>
      <c r="K351" s="44">
        <v>6.14</v>
      </c>
      <c r="L351" s="44">
        <v>6.14</v>
      </c>
      <c r="M351" s="44">
        <v>6.14</v>
      </c>
      <c r="N351" s="44">
        <v>6.14</v>
      </c>
      <c r="O351" s="44">
        <v>6.14</v>
      </c>
      <c r="P351" s="44">
        <v>6.14</v>
      </c>
      <c r="Q351" s="44">
        <v>6.14</v>
      </c>
      <c r="R351" s="44">
        <v>6.14</v>
      </c>
      <c r="S351" s="44">
        <v>6.14</v>
      </c>
      <c r="T351" s="44">
        <v>6.14</v>
      </c>
      <c r="U351" s="44">
        <v>6.14</v>
      </c>
      <c r="V351" s="44">
        <v>6.14</v>
      </c>
      <c r="W351" s="44">
        <v>6.14</v>
      </c>
      <c r="X351" s="44">
        <v>6.14</v>
      </c>
      <c r="Y351" s="44">
        <v>6.14</v>
      </c>
      <c r="Z351" s="44">
        <v>6.14</v>
      </c>
      <c r="AA351" s="44">
        <v>6.14</v>
      </c>
    </row>
    <row r="352" spans="1:27" ht="12.75" customHeight="1" outlineLevel="1" x14ac:dyDescent="0.2">
      <c r="A352" s="91" t="s">
        <v>574</v>
      </c>
      <c r="B352" s="63" t="s">
        <v>81</v>
      </c>
      <c r="C352" s="43" t="s">
        <v>79</v>
      </c>
      <c r="D352" s="44">
        <f>$D$11</f>
        <v>330.69</v>
      </c>
      <c r="E352" s="44">
        <f t="shared" ref="E352:AA352" si="203">$D$11</f>
        <v>330.69</v>
      </c>
      <c r="F352" s="44">
        <f t="shared" si="203"/>
        <v>330.69</v>
      </c>
      <c r="G352" s="44">
        <f t="shared" si="203"/>
        <v>330.69</v>
      </c>
      <c r="H352" s="44">
        <f t="shared" si="203"/>
        <v>330.69</v>
      </c>
      <c r="I352" s="44">
        <f t="shared" si="203"/>
        <v>330.69</v>
      </c>
      <c r="J352" s="44">
        <f t="shared" si="203"/>
        <v>330.69</v>
      </c>
      <c r="K352" s="44">
        <f t="shared" si="203"/>
        <v>330.69</v>
      </c>
      <c r="L352" s="44">
        <f t="shared" si="203"/>
        <v>330.69</v>
      </c>
      <c r="M352" s="44">
        <f t="shared" si="203"/>
        <v>330.69</v>
      </c>
      <c r="N352" s="44">
        <f t="shared" si="203"/>
        <v>330.69</v>
      </c>
      <c r="O352" s="44">
        <f t="shared" si="203"/>
        <v>330.69</v>
      </c>
      <c r="P352" s="44">
        <f t="shared" si="203"/>
        <v>330.69</v>
      </c>
      <c r="Q352" s="44">
        <f t="shared" si="203"/>
        <v>330.69</v>
      </c>
      <c r="R352" s="44">
        <f t="shared" si="203"/>
        <v>330.69</v>
      </c>
      <c r="S352" s="44">
        <f t="shared" si="203"/>
        <v>330.69</v>
      </c>
      <c r="T352" s="44">
        <f t="shared" si="203"/>
        <v>330.69</v>
      </c>
      <c r="U352" s="44">
        <f t="shared" si="203"/>
        <v>330.69</v>
      </c>
      <c r="V352" s="44">
        <f t="shared" si="203"/>
        <v>330.69</v>
      </c>
      <c r="W352" s="44">
        <f t="shared" si="203"/>
        <v>330.69</v>
      </c>
      <c r="X352" s="44">
        <f t="shared" si="203"/>
        <v>330.69</v>
      </c>
      <c r="Y352" s="44">
        <f t="shared" si="203"/>
        <v>330.69</v>
      </c>
      <c r="Z352" s="44">
        <f t="shared" si="203"/>
        <v>330.69</v>
      </c>
      <c r="AA352" s="44">
        <f t="shared" si="203"/>
        <v>330.69</v>
      </c>
    </row>
    <row r="353" spans="1:27" ht="12.75" customHeight="1" x14ac:dyDescent="0.2">
      <c r="A353" s="90" t="s">
        <v>575</v>
      </c>
      <c r="B353" s="28" t="str">
        <f>"09"&amp;"."&amp;$B$639&amp;"."&amp;$B$640</f>
        <v>09.04.2023</v>
      </c>
      <c r="C353" s="82" t="s">
        <v>76</v>
      </c>
      <c r="D353" s="83">
        <f>ROUND(((D354+D355+D357+D356)/1000),5)</f>
        <v>3.76247</v>
      </c>
      <c r="E353" s="83">
        <f>ROUND(((E354+E355+E357+E356)/1000),5)</f>
        <v>3.63428</v>
      </c>
      <c r="F353" s="83">
        <f>ROUND(((F354+F355+F357+F356)/1000),5)</f>
        <v>3.5964399999999999</v>
      </c>
      <c r="G353" s="83">
        <f t="shared" ref="G353:AA353" si="204">ROUND(((G354+G355+G357+G356)/1000),5)</f>
        <v>3.5740099999999999</v>
      </c>
      <c r="H353" s="83">
        <f t="shared" si="204"/>
        <v>3.5770400000000002</v>
      </c>
      <c r="I353" s="83">
        <f t="shared" si="204"/>
        <v>3.5693600000000001</v>
      </c>
      <c r="J353" s="83">
        <f t="shared" si="204"/>
        <v>3.5202300000000002</v>
      </c>
      <c r="K353" s="83">
        <f t="shared" si="204"/>
        <v>3.6052499999999998</v>
      </c>
      <c r="L353" s="83">
        <f t="shared" si="204"/>
        <v>3.7086299999999999</v>
      </c>
      <c r="M353" s="83">
        <f t="shared" si="204"/>
        <v>3.9649200000000002</v>
      </c>
      <c r="N353" s="83">
        <f t="shared" si="204"/>
        <v>4.0823299999999998</v>
      </c>
      <c r="O353" s="83">
        <f t="shared" si="204"/>
        <v>4.0909500000000003</v>
      </c>
      <c r="P353" s="83">
        <f t="shared" si="204"/>
        <v>3.9527000000000001</v>
      </c>
      <c r="Q353" s="83">
        <f t="shared" si="204"/>
        <v>3.9168599999999998</v>
      </c>
      <c r="R353" s="83">
        <f t="shared" si="204"/>
        <v>3.9021400000000002</v>
      </c>
      <c r="S353" s="83">
        <f t="shared" si="204"/>
        <v>3.89262</v>
      </c>
      <c r="T353" s="83">
        <f t="shared" si="204"/>
        <v>3.89147</v>
      </c>
      <c r="U353" s="83">
        <f t="shared" si="204"/>
        <v>3.93988</v>
      </c>
      <c r="V353" s="83">
        <f t="shared" si="204"/>
        <v>4.1210300000000002</v>
      </c>
      <c r="W353" s="83">
        <f t="shared" si="204"/>
        <v>4.2838599999999998</v>
      </c>
      <c r="X353" s="83">
        <f t="shared" si="204"/>
        <v>4.2538999999999998</v>
      </c>
      <c r="Y353" s="83">
        <f t="shared" si="204"/>
        <v>4.2607499999999998</v>
      </c>
      <c r="Z353" s="83">
        <f t="shared" si="204"/>
        <v>3.8095599999999998</v>
      </c>
      <c r="AA353" s="83">
        <f t="shared" si="204"/>
        <v>3.6694100000000001</v>
      </c>
    </row>
    <row r="354" spans="1:27" ht="12.75" customHeight="1" outlineLevel="1" x14ac:dyDescent="0.2">
      <c r="A354" s="91" t="s">
        <v>576</v>
      </c>
      <c r="B354" s="63" t="s">
        <v>233</v>
      </c>
      <c r="C354" s="43" t="s">
        <v>79</v>
      </c>
      <c r="D354" s="44">
        <v>1202.75</v>
      </c>
      <c r="E354" s="44">
        <v>1074.56</v>
      </c>
      <c r="F354" s="44">
        <v>1036.72</v>
      </c>
      <c r="G354" s="44">
        <v>1014.29</v>
      </c>
      <c r="H354" s="44">
        <v>1017.32</v>
      </c>
      <c r="I354" s="44">
        <v>1009.64</v>
      </c>
      <c r="J354" s="44">
        <v>960.51</v>
      </c>
      <c r="K354" s="44">
        <v>1045.53</v>
      </c>
      <c r="L354" s="44">
        <v>1148.9100000000001</v>
      </c>
      <c r="M354" s="44">
        <v>1405.2</v>
      </c>
      <c r="N354" s="44">
        <v>1522.61</v>
      </c>
      <c r="O354" s="44">
        <v>1531.23</v>
      </c>
      <c r="P354" s="44">
        <v>1392.98</v>
      </c>
      <c r="Q354" s="44">
        <v>1357.14</v>
      </c>
      <c r="R354" s="44">
        <v>1342.42</v>
      </c>
      <c r="S354" s="44">
        <v>1332.9</v>
      </c>
      <c r="T354" s="44">
        <v>1331.75</v>
      </c>
      <c r="U354" s="44">
        <v>1380.16</v>
      </c>
      <c r="V354" s="44">
        <v>1561.31</v>
      </c>
      <c r="W354" s="44">
        <v>1724.14</v>
      </c>
      <c r="X354" s="44">
        <v>1694.18</v>
      </c>
      <c r="Y354" s="44">
        <v>1701.03</v>
      </c>
      <c r="Z354" s="44">
        <v>1249.8399999999999</v>
      </c>
      <c r="AA354" s="44">
        <v>1109.69</v>
      </c>
    </row>
    <row r="355" spans="1:27" ht="12.75" customHeight="1" outlineLevel="1" x14ac:dyDescent="0.2">
      <c r="A355" s="91" t="s">
        <v>577</v>
      </c>
      <c r="B355" s="63" t="s">
        <v>90</v>
      </c>
      <c r="C355" s="43" t="s">
        <v>79</v>
      </c>
      <c r="D355" s="44">
        <f>$D$315</f>
        <v>2222.89</v>
      </c>
      <c r="E355" s="44">
        <f t="shared" ref="E355:AA355" si="205">$D$315</f>
        <v>2222.89</v>
      </c>
      <c r="F355" s="44">
        <f t="shared" si="205"/>
        <v>2222.89</v>
      </c>
      <c r="G355" s="44">
        <f t="shared" si="205"/>
        <v>2222.89</v>
      </c>
      <c r="H355" s="44">
        <f t="shared" si="205"/>
        <v>2222.89</v>
      </c>
      <c r="I355" s="44">
        <f t="shared" si="205"/>
        <v>2222.89</v>
      </c>
      <c r="J355" s="44">
        <f t="shared" si="205"/>
        <v>2222.89</v>
      </c>
      <c r="K355" s="44">
        <f t="shared" si="205"/>
        <v>2222.89</v>
      </c>
      <c r="L355" s="44">
        <f t="shared" si="205"/>
        <v>2222.89</v>
      </c>
      <c r="M355" s="44">
        <f t="shared" si="205"/>
        <v>2222.89</v>
      </c>
      <c r="N355" s="44">
        <f t="shared" si="205"/>
        <v>2222.89</v>
      </c>
      <c r="O355" s="44">
        <f t="shared" si="205"/>
        <v>2222.89</v>
      </c>
      <c r="P355" s="44">
        <f t="shared" si="205"/>
        <v>2222.89</v>
      </c>
      <c r="Q355" s="44">
        <f t="shared" si="205"/>
        <v>2222.89</v>
      </c>
      <c r="R355" s="44">
        <f t="shared" si="205"/>
        <v>2222.89</v>
      </c>
      <c r="S355" s="44">
        <f t="shared" si="205"/>
        <v>2222.89</v>
      </c>
      <c r="T355" s="44">
        <f t="shared" si="205"/>
        <v>2222.89</v>
      </c>
      <c r="U355" s="44">
        <f t="shared" si="205"/>
        <v>2222.89</v>
      </c>
      <c r="V355" s="44">
        <f t="shared" si="205"/>
        <v>2222.89</v>
      </c>
      <c r="W355" s="44">
        <f t="shared" si="205"/>
        <v>2222.89</v>
      </c>
      <c r="X355" s="44">
        <f t="shared" si="205"/>
        <v>2222.89</v>
      </c>
      <c r="Y355" s="44">
        <f t="shared" si="205"/>
        <v>2222.89</v>
      </c>
      <c r="Z355" s="44">
        <f t="shared" si="205"/>
        <v>2222.89</v>
      </c>
      <c r="AA355" s="44">
        <f t="shared" si="205"/>
        <v>2222.89</v>
      </c>
    </row>
    <row r="356" spans="1:27" ht="12.75" customHeight="1" outlineLevel="1" x14ac:dyDescent="0.2">
      <c r="A356" s="91" t="s">
        <v>578</v>
      </c>
      <c r="B356" s="63" t="s">
        <v>83</v>
      </c>
      <c r="C356" s="43" t="s">
        <v>79</v>
      </c>
      <c r="D356" s="44">
        <v>6.14</v>
      </c>
      <c r="E356" s="44">
        <v>6.14</v>
      </c>
      <c r="F356" s="44">
        <v>6.14</v>
      </c>
      <c r="G356" s="44">
        <v>6.14</v>
      </c>
      <c r="H356" s="44">
        <v>6.14</v>
      </c>
      <c r="I356" s="44">
        <v>6.14</v>
      </c>
      <c r="J356" s="44">
        <v>6.14</v>
      </c>
      <c r="K356" s="44">
        <v>6.14</v>
      </c>
      <c r="L356" s="44">
        <v>6.14</v>
      </c>
      <c r="M356" s="44">
        <v>6.14</v>
      </c>
      <c r="N356" s="44">
        <v>6.14</v>
      </c>
      <c r="O356" s="44">
        <v>6.14</v>
      </c>
      <c r="P356" s="44">
        <v>6.14</v>
      </c>
      <c r="Q356" s="44">
        <v>6.14</v>
      </c>
      <c r="R356" s="44">
        <v>6.14</v>
      </c>
      <c r="S356" s="44">
        <v>6.14</v>
      </c>
      <c r="T356" s="44">
        <v>6.14</v>
      </c>
      <c r="U356" s="44">
        <v>6.14</v>
      </c>
      <c r="V356" s="44">
        <v>6.14</v>
      </c>
      <c r="W356" s="44">
        <v>6.14</v>
      </c>
      <c r="X356" s="44">
        <v>6.14</v>
      </c>
      <c r="Y356" s="44">
        <v>6.14</v>
      </c>
      <c r="Z356" s="44">
        <v>6.14</v>
      </c>
      <c r="AA356" s="44">
        <v>6.14</v>
      </c>
    </row>
    <row r="357" spans="1:27" ht="12.75" customHeight="1" outlineLevel="1" x14ac:dyDescent="0.2">
      <c r="A357" s="91" t="s">
        <v>579</v>
      </c>
      <c r="B357" s="63" t="s">
        <v>81</v>
      </c>
      <c r="C357" s="43" t="s">
        <v>79</v>
      </c>
      <c r="D357" s="44">
        <f>$D$11</f>
        <v>330.69</v>
      </c>
      <c r="E357" s="44">
        <f t="shared" ref="E357:AA357" si="206">$D$11</f>
        <v>330.69</v>
      </c>
      <c r="F357" s="44">
        <f t="shared" si="206"/>
        <v>330.69</v>
      </c>
      <c r="G357" s="44">
        <f t="shared" si="206"/>
        <v>330.69</v>
      </c>
      <c r="H357" s="44">
        <f t="shared" si="206"/>
        <v>330.69</v>
      </c>
      <c r="I357" s="44">
        <f t="shared" si="206"/>
        <v>330.69</v>
      </c>
      <c r="J357" s="44">
        <f t="shared" si="206"/>
        <v>330.69</v>
      </c>
      <c r="K357" s="44">
        <f t="shared" si="206"/>
        <v>330.69</v>
      </c>
      <c r="L357" s="44">
        <f t="shared" si="206"/>
        <v>330.69</v>
      </c>
      <c r="M357" s="44">
        <f t="shared" si="206"/>
        <v>330.69</v>
      </c>
      <c r="N357" s="44">
        <f t="shared" si="206"/>
        <v>330.69</v>
      </c>
      <c r="O357" s="44">
        <f t="shared" si="206"/>
        <v>330.69</v>
      </c>
      <c r="P357" s="44">
        <f t="shared" si="206"/>
        <v>330.69</v>
      </c>
      <c r="Q357" s="44">
        <f t="shared" si="206"/>
        <v>330.69</v>
      </c>
      <c r="R357" s="44">
        <f t="shared" si="206"/>
        <v>330.69</v>
      </c>
      <c r="S357" s="44">
        <f t="shared" si="206"/>
        <v>330.69</v>
      </c>
      <c r="T357" s="44">
        <f t="shared" si="206"/>
        <v>330.69</v>
      </c>
      <c r="U357" s="44">
        <f t="shared" si="206"/>
        <v>330.69</v>
      </c>
      <c r="V357" s="44">
        <f t="shared" si="206"/>
        <v>330.69</v>
      </c>
      <c r="W357" s="44">
        <f t="shared" si="206"/>
        <v>330.69</v>
      </c>
      <c r="X357" s="44">
        <f t="shared" si="206"/>
        <v>330.69</v>
      </c>
      <c r="Y357" s="44">
        <f t="shared" si="206"/>
        <v>330.69</v>
      </c>
      <c r="Z357" s="44">
        <f t="shared" si="206"/>
        <v>330.69</v>
      </c>
      <c r="AA357" s="44">
        <f t="shared" si="206"/>
        <v>330.69</v>
      </c>
    </row>
    <row r="358" spans="1:27" ht="12.75" customHeight="1" x14ac:dyDescent="0.2">
      <c r="A358" s="90" t="s">
        <v>580</v>
      </c>
      <c r="B358" s="28" t="str">
        <f>"10"&amp;"."&amp;$B$639&amp;"."&amp;$B$640</f>
        <v>10.04.2023</v>
      </c>
      <c r="C358" s="82" t="s">
        <v>76</v>
      </c>
      <c r="D358" s="83">
        <f>ROUND(((D359+D360+D362+D361)/1000),5)</f>
        <v>3.6696599999999999</v>
      </c>
      <c r="E358" s="83">
        <f>ROUND(((E359+E360+E362+E361)/1000),5)</f>
        <v>3.6217100000000002</v>
      </c>
      <c r="F358" s="83">
        <f>ROUND(((F359+F360+F362+F361)/1000),5)</f>
        <v>3.6125099999999999</v>
      </c>
      <c r="G358" s="83">
        <f t="shared" ref="G358:AA358" si="207">ROUND(((G359+G360+G362+G361)/1000),5)</f>
        <v>3.6123400000000001</v>
      </c>
      <c r="H358" s="83">
        <f t="shared" si="207"/>
        <v>3.6373799999999998</v>
      </c>
      <c r="I358" s="83">
        <f t="shared" si="207"/>
        <v>3.6676299999999999</v>
      </c>
      <c r="J358" s="83">
        <f t="shared" si="207"/>
        <v>3.7720199999999999</v>
      </c>
      <c r="K358" s="83">
        <f t="shared" si="207"/>
        <v>4.0312299999999999</v>
      </c>
      <c r="L358" s="83">
        <f t="shared" si="207"/>
        <v>4.3762800000000004</v>
      </c>
      <c r="M358" s="83">
        <f t="shared" si="207"/>
        <v>4.4580700000000002</v>
      </c>
      <c r="N358" s="83">
        <f t="shared" si="207"/>
        <v>4.4858799999999999</v>
      </c>
      <c r="O358" s="83">
        <f t="shared" si="207"/>
        <v>4.5425300000000002</v>
      </c>
      <c r="P358" s="83">
        <f t="shared" si="207"/>
        <v>4.5335400000000003</v>
      </c>
      <c r="Q358" s="83">
        <f t="shared" si="207"/>
        <v>4.5427499999999998</v>
      </c>
      <c r="R358" s="83">
        <f t="shared" si="207"/>
        <v>4.5157800000000003</v>
      </c>
      <c r="S358" s="83">
        <f t="shared" si="207"/>
        <v>4.4859</v>
      </c>
      <c r="T358" s="83">
        <f t="shared" si="207"/>
        <v>4.4275700000000002</v>
      </c>
      <c r="U358" s="83">
        <f t="shared" si="207"/>
        <v>4.2106000000000003</v>
      </c>
      <c r="V358" s="83">
        <f t="shared" si="207"/>
        <v>4.1828900000000004</v>
      </c>
      <c r="W358" s="83">
        <f t="shared" si="207"/>
        <v>4.3651600000000004</v>
      </c>
      <c r="X358" s="83">
        <f t="shared" si="207"/>
        <v>4.3755899999999999</v>
      </c>
      <c r="Y358" s="83">
        <f t="shared" si="207"/>
        <v>4.3513900000000003</v>
      </c>
      <c r="Z358" s="83">
        <f t="shared" si="207"/>
        <v>3.8338800000000002</v>
      </c>
      <c r="AA358" s="83">
        <f t="shared" si="207"/>
        <v>3.67198</v>
      </c>
    </row>
    <row r="359" spans="1:27" ht="12.75" customHeight="1" outlineLevel="1" x14ac:dyDescent="0.2">
      <c r="A359" s="91" t="s">
        <v>581</v>
      </c>
      <c r="B359" s="63" t="s">
        <v>233</v>
      </c>
      <c r="C359" s="43" t="s">
        <v>79</v>
      </c>
      <c r="D359" s="44">
        <v>1109.94</v>
      </c>
      <c r="E359" s="44">
        <v>1061.99</v>
      </c>
      <c r="F359" s="44">
        <v>1052.79</v>
      </c>
      <c r="G359" s="44">
        <v>1052.6199999999999</v>
      </c>
      <c r="H359" s="44">
        <v>1077.6600000000001</v>
      </c>
      <c r="I359" s="44">
        <v>1107.9100000000001</v>
      </c>
      <c r="J359" s="44">
        <v>1212.3</v>
      </c>
      <c r="K359" s="44">
        <v>1471.51</v>
      </c>
      <c r="L359" s="44">
        <v>1816.56</v>
      </c>
      <c r="M359" s="44">
        <v>1898.35</v>
      </c>
      <c r="N359" s="44">
        <v>1926.16</v>
      </c>
      <c r="O359" s="44">
        <v>1982.81</v>
      </c>
      <c r="P359" s="44">
        <v>1973.82</v>
      </c>
      <c r="Q359" s="44">
        <v>1983.03</v>
      </c>
      <c r="R359" s="44">
        <v>1956.06</v>
      </c>
      <c r="S359" s="44">
        <v>1926.18</v>
      </c>
      <c r="T359" s="44">
        <v>1867.85</v>
      </c>
      <c r="U359" s="44">
        <v>1650.88</v>
      </c>
      <c r="V359" s="44">
        <v>1623.17</v>
      </c>
      <c r="W359" s="44">
        <v>1805.44</v>
      </c>
      <c r="X359" s="44">
        <v>1815.87</v>
      </c>
      <c r="Y359" s="44">
        <v>1791.67</v>
      </c>
      <c r="Z359" s="44">
        <v>1274.1600000000001</v>
      </c>
      <c r="AA359" s="44">
        <v>1112.26</v>
      </c>
    </row>
    <row r="360" spans="1:27" ht="12.75" customHeight="1" outlineLevel="1" x14ac:dyDescent="0.2">
      <c r="A360" s="91" t="s">
        <v>582</v>
      </c>
      <c r="B360" s="63" t="s">
        <v>90</v>
      </c>
      <c r="C360" s="43" t="s">
        <v>79</v>
      </c>
      <c r="D360" s="44">
        <f>$D$315</f>
        <v>2222.89</v>
      </c>
      <c r="E360" s="44">
        <f t="shared" ref="E360:AA360" si="208">$D$315</f>
        <v>2222.89</v>
      </c>
      <c r="F360" s="44">
        <f t="shared" si="208"/>
        <v>2222.89</v>
      </c>
      <c r="G360" s="44">
        <f t="shared" si="208"/>
        <v>2222.89</v>
      </c>
      <c r="H360" s="44">
        <f t="shared" si="208"/>
        <v>2222.89</v>
      </c>
      <c r="I360" s="44">
        <f t="shared" si="208"/>
        <v>2222.89</v>
      </c>
      <c r="J360" s="44">
        <f t="shared" si="208"/>
        <v>2222.89</v>
      </c>
      <c r="K360" s="44">
        <f t="shared" si="208"/>
        <v>2222.89</v>
      </c>
      <c r="L360" s="44">
        <f t="shared" si="208"/>
        <v>2222.89</v>
      </c>
      <c r="M360" s="44">
        <f t="shared" si="208"/>
        <v>2222.89</v>
      </c>
      <c r="N360" s="44">
        <f t="shared" si="208"/>
        <v>2222.89</v>
      </c>
      <c r="O360" s="44">
        <f t="shared" si="208"/>
        <v>2222.89</v>
      </c>
      <c r="P360" s="44">
        <f t="shared" si="208"/>
        <v>2222.89</v>
      </c>
      <c r="Q360" s="44">
        <f t="shared" si="208"/>
        <v>2222.89</v>
      </c>
      <c r="R360" s="44">
        <f t="shared" si="208"/>
        <v>2222.89</v>
      </c>
      <c r="S360" s="44">
        <f t="shared" si="208"/>
        <v>2222.89</v>
      </c>
      <c r="T360" s="44">
        <f t="shared" si="208"/>
        <v>2222.89</v>
      </c>
      <c r="U360" s="44">
        <f t="shared" si="208"/>
        <v>2222.89</v>
      </c>
      <c r="V360" s="44">
        <f t="shared" si="208"/>
        <v>2222.89</v>
      </c>
      <c r="W360" s="44">
        <f t="shared" si="208"/>
        <v>2222.89</v>
      </c>
      <c r="X360" s="44">
        <f t="shared" si="208"/>
        <v>2222.89</v>
      </c>
      <c r="Y360" s="44">
        <f t="shared" si="208"/>
        <v>2222.89</v>
      </c>
      <c r="Z360" s="44">
        <f t="shared" si="208"/>
        <v>2222.89</v>
      </c>
      <c r="AA360" s="44">
        <f t="shared" si="208"/>
        <v>2222.89</v>
      </c>
    </row>
    <row r="361" spans="1:27" ht="12.75" customHeight="1" outlineLevel="1" x14ac:dyDescent="0.2">
      <c r="A361" s="91" t="s">
        <v>583</v>
      </c>
      <c r="B361" s="63" t="s">
        <v>83</v>
      </c>
      <c r="C361" s="43" t="s">
        <v>79</v>
      </c>
      <c r="D361" s="44">
        <v>6.14</v>
      </c>
      <c r="E361" s="44">
        <v>6.14</v>
      </c>
      <c r="F361" s="44">
        <v>6.14</v>
      </c>
      <c r="G361" s="44">
        <v>6.14</v>
      </c>
      <c r="H361" s="44">
        <v>6.14</v>
      </c>
      <c r="I361" s="44">
        <v>6.14</v>
      </c>
      <c r="J361" s="44">
        <v>6.14</v>
      </c>
      <c r="K361" s="44">
        <v>6.14</v>
      </c>
      <c r="L361" s="44">
        <v>6.14</v>
      </c>
      <c r="M361" s="44">
        <v>6.14</v>
      </c>
      <c r="N361" s="44">
        <v>6.14</v>
      </c>
      <c r="O361" s="44">
        <v>6.14</v>
      </c>
      <c r="P361" s="44">
        <v>6.14</v>
      </c>
      <c r="Q361" s="44">
        <v>6.14</v>
      </c>
      <c r="R361" s="44">
        <v>6.14</v>
      </c>
      <c r="S361" s="44">
        <v>6.14</v>
      </c>
      <c r="T361" s="44">
        <v>6.14</v>
      </c>
      <c r="U361" s="44">
        <v>6.14</v>
      </c>
      <c r="V361" s="44">
        <v>6.14</v>
      </c>
      <c r="W361" s="44">
        <v>6.14</v>
      </c>
      <c r="X361" s="44">
        <v>6.14</v>
      </c>
      <c r="Y361" s="44">
        <v>6.14</v>
      </c>
      <c r="Z361" s="44">
        <v>6.14</v>
      </c>
      <c r="AA361" s="44">
        <v>6.14</v>
      </c>
    </row>
    <row r="362" spans="1:27" ht="12.75" customHeight="1" outlineLevel="1" x14ac:dyDescent="0.2">
      <c r="A362" s="91" t="s">
        <v>584</v>
      </c>
      <c r="B362" s="63" t="s">
        <v>81</v>
      </c>
      <c r="C362" s="43" t="s">
        <v>79</v>
      </c>
      <c r="D362" s="44">
        <f>$D$11</f>
        <v>330.69</v>
      </c>
      <c r="E362" s="44">
        <f t="shared" ref="E362:AA362" si="209">$D$11</f>
        <v>330.69</v>
      </c>
      <c r="F362" s="44">
        <f t="shared" si="209"/>
        <v>330.69</v>
      </c>
      <c r="G362" s="44">
        <f t="shared" si="209"/>
        <v>330.69</v>
      </c>
      <c r="H362" s="44">
        <f t="shared" si="209"/>
        <v>330.69</v>
      </c>
      <c r="I362" s="44">
        <f t="shared" si="209"/>
        <v>330.69</v>
      </c>
      <c r="J362" s="44">
        <f t="shared" si="209"/>
        <v>330.69</v>
      </c>
      <c r="K362" s="44">
        <f t="shared" si="209"/>
        <v>330.69</v>
      </c>
      <c r="L362" s="44">
        <f t="shared" si="209"/>
        <v>330.69</v>
      </c>
      <c r="M362" s="44">
        <f t="shared" si="209"/>
        <v>330.69</v>
      </c>
      <c r="N362" s="44">
        <f t="shared" si="209"/>
        <v>330.69</v>
      </c>
      <c r="O362" s="44">
        <f t="shared" si="209"/>
        <v>330.69</v>
      </c>
      <c r="P362" s="44">
        <f t="shared" si="209"/>
        <v>330.69</v>
      </c>
      <c r="Q362" s="44">
        <f t="shared" si="209"/>
        <v>330.69</v>
      </c>
      <c r="R362" s="44">
        <f t="shared" si="209"/>
        <v>330.69</v>
      </c>
      <c r="S362" s="44">
        <f t="shared" si="209"/>
        <v>330.69</v>
      </c>
      <c r="T362" s="44">
        <f t="shared" si="209"/>
        <v>330.69</v>
      </c>
      <c r="U362" s="44">
        <f t="shared" si="209"/>
        <v>330.69</v>
      </c>
      <c r="V362" s="44">
        <f t="shared" si="209"/>
        <v>330.69</v>
      </c>
      <c r="W362" s="44">
        <f t="shared" si="209"/>
        <v>330.69</v>
      </c>
      <c r="X362" s="44">
        <f t="shared" si="209"/>
        <v>330.69</v>
      </c>
      <c r="Y362" s="44">
        <f t="shared" si="209"/>
        <v>330.69</v>
      </c>
      <c r="Z362" s="44">
        <f t="shared" si="209"/>
        <v>330.69</v>
      </c>
      <c r="AA362" s="44">
        <f t="shared" si="209"/>
        <v>330.69</v>
      </c>
    </row>
    <row r="363" spans="1:27" ht="12.75" customHeight="1" x14ac:dyDescent="0.2">
      <c r="A363" s="90" t="s">
        <v>585</v>
      </c>
      <c r="B363" s="28" t="str">
        <f>"11"&amp;"."&amp;$B$639&amp;"."&amp;$B$640</f>
        <v>11.04.2023</v>
      </c>
      <c r="C363" s="82" t="s">
        <v>76</v>
      </c>
      <c r="D363" s="83">
        <f>ROUND(((D364+D365+D367+D366)/1000),5)</f>
        <v>3.5809099999999998</v>
      </c>
      <c r="E363" s="83">
        <f>ROUND(((E364+E365+E367+E366)/1000),5)</f>
        <v>3.4070999999999998</v>
      </c>
      <c r="F363" s="83">
        <f>ROUND(((F364+F365+F367+F366)/1000),5)</f>
        <v>2.8382999999999998</v>
      </c>
      <c r="G363" s="83">
        <f t="shared" ref="G363:AA363" si="210">ROUND(((G364+G365+G367+G366)/1000),5)</f>
        <v>2.8392599999999999</v>
      </c>
      <c r="H363" s="83">
        <f t="shared" si="210"/>
        <v>2.86408</v>
      </c>
      <c r="I363" s="83">
        <f t="shared" si="210"/>
        <v>3.52258</v>
      </c>
      <c r="J363" s="83">
        <f t="shared" si="210"/>
        <v>3.6669</v>
      </c>
      <c r="K363" s="83">
        <f t="shared" si="210"/>
        <v>3.9354900000000002</v>
      </c>
      <c r="L363" s="83">
        <f t="shared" si="210"/>
        <v>4.1573900000000004</v>
      </c>
      <c r="M363" s="83">
        <f t="shared" si="210"/>
        <v>4.2297200000000004</v>
      </c>
      <c r="N363" s="83">
        <f t="shared" si="210"/>
        <v>4.2317600000000004</v>
      </c>
      <c r="O363" s="83">
        <f t="shared" si="210"/>
        <v>4.3200399999999997</v>
      </c>
      <c r="P363" s="83">
        <f t="shared" si="210"/>
        <v>4.3218699999999997</v>
      </c>
      <c r="Q363" s="83">
        <f t="shared" si="210"/>
        <v>4.3065300000000004</v>
      </c>
      <c r="R363" s="83">
        <f t="shared" si="210"/>
        <v>4.2834000000000003</v>
      </c>
      <c r="S363" s="83">
        <f t="shared" si="210"/>
        <v>4.22079</v>
      </c>
      <c r="T363" s="83">
        <f t="shared" si="210"/>
        <v>4.1856200000000001</v>
      </c>
      <c r="U363" s="83">
        <f t="shared" si="210"/>
        <v>4.1597200000000001</v>
      </c>
      <c r="V363" s="83">
        <f t="shared" si="210"/>
        <v>4.1092000000000004</v>
      </c>
      <c r="W363" s="83">
        <f t="shared" si="210"/>
        <v>4.1860900000000001</v>
      </c>
      <c r="X363" s="83">
        <f t="shared" si="210"/>
        <v>4.2037199999999997</v>
      </c>
      <c r="Y363" s="83">
        <f t="shared" si="210"/>
        <v>4.1591300000000002</v>
      </c>
      <c r="Z363" s="83">
        <f t="shared" si="210"/>
        <v>3.7303000000000002</v>
      </c>
      <c r="AA363" s="83">
        <f t="shared" si="210"/>
        <v>3.6700699999999999</v>
      </c>
    </row>
    <row r="364" spans="1:27" ht="12.75" customHeight="1" outlineLevel="1" x14ac:dyDescent="0.2">
      <c r="A364" s="91" t="s">
        <v>586</v>
      </c>
      <c r="B364" s="63" t="s">
        <v>233</v>
      </c>
      <c r="C364" s="43" t="s">
        <v>79</v>
      </c>
      <c r="D364" s="44">
        <v>1021.19</v>
      </c>
      <c r="E364" s="44">
        <v>847.38</v>
      </c>
      <c r="F364" s="44">
        <v>278.58</v>
      </c>
      <c r="G364" s="44">
        <v>279.54000000000002</v>
      </c>
      <c r="H364" s="44">
        <v>304.36</v>
      </c>
      <c r="I364" s="44">
        <v>962.86</v>
      </c>
      <c r="J364" s="44">
        <v>1107.18</v>
      </c>
      <c r="K364" s="44">
        <v>1375.77</v>
      </c>
      <c r="L364" s="44">
        <v>1597.67</v>
      </c>
      <c r="M364" s="44">
        <v>1670</v>
      </c>
      <c r="N364" s="44">
        <v>1672.04</v>
      </c>
      <c r="O364" s="44">
        <v>1760.32</v>
      </c>
      <c r="P364" s="44">
        <v>1762.15</v>
      </c>
      <c r="Q364" s="44">
        <v>1746.81</v>
      </c>
      <c r="R364" s="44">
        <v>1723.68</v>
      </c>
      <c r="S364" s="44">
        <v>1661.07</v>
      </c>
      <c r="T364" s="44">
        <v>1625.9</v>
      </c>
      <c r="U364" s="44">
        <v>1600</v>
      </c>
      <c r="V364" s="44">
        <v>1549.48</v>
      </c>
      <c r="W364" s="44">
        <v>1626.37</v>
      </c>
      <c r="X364" s="44">
        <v>1644</v>
      </c>
      <c r="Y364" s="44">
        <v>1599.41</v>
      </c>
      <c r="Z364" s="44">
        <v>1170.58</v>
      </c>
      <c r="AA364" s="44">
        <v>1110.3499999999999</v>
      </c>
    </row>
    <row r="365" spans="1:27" ht="12.75" customHeight="1" outlineLevel="1" x14ac:dyDescent="0.2">
      <c r="A365" s="91" t="s">
        <v>587</v>
      </c>
      <c r="B365" s="63" t="s">
        <v>90</v>
      </c>
      <c r="C365" s="43" t="s">
        <v>79</v>
      </c>
      <c r="D365" s="44">
        <f>$D$315</f>
        <v>2222.89</v>
      </c>
      <c r="E365" s="44">
        <f t="shared" ref="E365:AA365" si="211">$D$315</f>
        <v>2222.89</v>
      </c>
      <c r="F365" s="44">
        <f t="shared" si="211"/>
        <v>2222.89</v>
      </c>
      <c r="G365" s="44">
        <f t="shared" si="211"/>
        <v>2222.89</v>
      </c>
      <c r="H365" s="44">
        <f t="shared" si="211"/>
        <v>2222.89</v>
      </c>
      <c r="I365" s="44">
        <f t="shared" si="211"/>
        <v>2222.89</v>
      </c>
      <c r="J365" s="44">
        <f t="shared" si="211"/>
        <v>2222.89</v>
      </c>
      <c r="K365" s="44">
        <f t="shared" si="211"/>
        <v>2222.89</v>
      </c>
      <c r="L365" s="44">
        <f t="shared" si="211"/>
        <v>2222.89</v>
      </c>
      <c r="M365" s="44">
        <f t="shared" si="211"/>
        <v>2222.89</v>
      </c>
      <c r="N365" s="44">
        <f t="shared" si="211"/>
        <v>2222.89</v>
      </c>
      <c r="O365" s="44">
        <f t="shared" si="211"/>
        <v>2222.89</v>
      </c>
      <c r="P365" s="44">
        <f t="shared" si="211"/>
        <v>2222.89</v>
      </c>
      <c r="Q365" s="44">
        <f t="shared" si="211"/>
        <v>2222.89</v>
      </c>
      <c r="R365" s="44">
        <f t="shared" si="211"/>
        <v>2222.89</v>
      </c>
      <c r="S365" s="44">
        <f t="shared" si="211"/>
        <v>2222.89</v>
      </c>
      <c r="T365" s="44">
        <f t="shared" si="211"/>
        <v>2222.89</v>
      </c>
      <c r="U365" s="44">
        <f t="shared" si="211"/>
        <v>2222.89</v>
      </c>
      <c r="V365" s="44">
        <f t="shared" si="211"/>
        <v>2222.89</v>
      </c>
      <c r="W365" s="44">
        <f t="shared" si="211"/>
        <v>2222.89</v>
      </c>
      <c r="X365" s="44">
        <f t="shared" si="211"/>
        <v>2222.89</v>
      </c>
      <c r="Y365" s="44">
        <f t="shared" si="211"/>
        <v>2222.89</v>
      </c>
      <c r="Z365" s="44">
        <f t="shared" si="211"/>
        <v>2222.89</v>
      </c>
      <c r="AA365" s="44">
        <f t="shared" si="211"/>
        <v>2222.89</v>
      </c>
    </row>
    <row r="366" spans="1:27" ht="12.75" customHeight="1" outlineLevel="1" x14ac:dyDescent="0.2">
      <c r="A366" s="91" t="s">
        <v>588</v>
      </c>
      <c r="B366" s="63" t="s">
        <v>83</v>
      </c>
      <c r="C366" s="43" t="s">
        <v>79</v>
      </c>
      <c r="D366" s="44">
        <v>6.14</v>
      </c>
      <c r="E366" s="44">
        <v>6.14</v>
      </c>
      <c r="F366" s="44">
        <v>6.14</v>
      </c>
      <c r="G366" s="44">
        <v>6.14</v>
      </c>
      <c r="H366" s="44">
        <v>6.14</v>
      </c>
      <c r="I366" s="44">
        <v>6.14</v>
      </c>
      <c r="J366" s="44">
        <v>6.14</v>
      </c>
      <c r="K366" s="44">
        <v>6.14</v>
      </c>
      <c r="L366" s="44">
        <v>6.14</v>
      </c>
      <c r="M366" s="44">
        <v>6.14</v>
      </c>
      <c r="N366" s="44">
        <v>6.14</v>
      </c>
      <c r="O366" s="44">
        <v>6.14</v>
      </c>
      <c r="P366" s="44">
        <v>6.14</v>
      </c>
      <c r="Q366" s="44">
        <v>6.14</v>
      </c>
      <c r="R366" s="44">
        <v>6.14</v>
      </c>
      <c r="S366" s="44">
        <v>6.14</v>
      </c>
      <c r="T366" s="44">
        <v>6.14</v>
      </c>
      <c r="U366" s="44">
        <v>6.14</v>
      </c>
      <c r="V366" s="44">
        <v>6.14</v>
      </c>
      <c r="W366" s="44">
        <v>6.14</v>
      </c>
      <c r="X366" s="44">
        <v>6.14</v>
      </c>
      <c r="Y366" s="44">
        <v>6.14</v>
      </c>
      <c r="Z366" s="44">
        <v>6.14</v>
      </c>
      <c r="AA366" s="44">
        <v>6.14</v>
      </c>
    </row>
    <row r="367" spans="1:27" ht="12.75" customHeight="1" outlineLevel="1" x14ac:dyDescent="0.2">
      <c r="A367" s="91" t="s">
        <v>589</v>
      </c>
      <c r="B367" s="63" t="s">
        <v>81</v>
      </c>
      <c r="C367" s="43" t="s">
        <v>79</v>
      </c>
      <c r="D367" s="44">
        <f>$D$11</f>
        <v>330.69</v>
      </c>
      <c r="E367" s="44">
        <f t="shared" ref="E367:AA367" si="212">$D$11</f>
        <v>330.69</v>
      </c>
      <c r="F367" s="44">
        <f t="shared" si="212"/>
        <v>330.69</v>
      </c>
      <c r="G367" s="44">
        <f t="shared" si="212"/>
        <v>330.69</v>
      </c>
      <c r="H367" s="44">
        <f t="shared" si="212"/>
        <v>330.69</v>
      </c>
      <c r="I367" s="44">
        <f t="shared" si="212"/>
        <v>330.69</v>
      </c>
      <c r="J367" s="44">
        <f t="shared" si="212"/>
        <v>330.69</v>
      </c>
      <c r="K367" s="44">
        <f t="shared" si="212"/>
        <v>330.69</v>
      </c>
      <c r="L367" s="44">
        <f t="shared" si="212"/>
        <v>330.69</v>
      </c>
      <c r="M367" s="44">
        <f t="shared" si="212"/>
        <v>330.69</v>
      </c>
      <c r="N367" s="44">
        <f t="shared" si="212"/>
        <v>330.69</v>
      </c>
      <c r="O367" s="44">
        <f t="shared" si="212"/>
        <v>330.69</v>
      </c>
      <c r="P367" s="44">
        <f t="shared" si="212"/>
        <v>330.69</v>
      </c>
      <c r="Q367" s="44">
        <f t="shared" si="212"/>
        <v>330.69</v>
      </c>
      <c r="R367" s="44">
        <f t="shared" si="212"/>
        <v>330.69</v>
      </c>
      <c r="S367" s="44">
        <f t="shared" si="212"/>
        <v>330.69</v>
      </c>
      <c r="T367" s="44">
        <f t="shared" si="212"/>
        <v>330.69</v>
      </c>
      <c r="U367" s="44">
        <f t="shared" si="212"/>
        <v>330.69</v>
      </c>
      <c r="V367" s="44">
        <f t="shared" si="212"/>
        <v>330.69</v>
      </c>
      <c r="W367" s="44">
        <f t="shared" si="212"/>
        <v>330.69</v>
      </c>
      <c r="X367" s="44">
        <f t="shared" si="212"/>
        <v>330.69</v>
      </c>
      <c r="Y367" s="44">
        <f t="shared" si="212"/>
        <v>330.69</v>
      </c>
      <c r="Z367" s="44">
        <f t="shared" si="212"/>
        <v>330.69</v>
      </c>
      <c r="AA367" s="44">
        <f t="shared" si="212"/>
        <v>330.69</v>
      </c>
    </row>
    <row r="368" spans="1:27" ht="12.75" customHeight="1" x14ac:dyDescent="0.2">
      <c r="A368" s="90" t="s">
        <v>590</v>
      </c>
      <c r="B368" s="28" t="str">
        <f>"12"&amp;"."&amp;$B$639&amp;"."&amp;$B$640</f>
        <v>12.04.2023</v>
      </c>
      <c r="C368" s="82" t="s">
        <v>76</v>
      </c>
      <c r="D368" s="83">
        <f>ROUND(((D369+D370+D372+D371)/1000),5)</f>
        <v>3.62601</v>
      </c>
      <c r="E368" s="83">
        <f>ROUND(((E369+E370+E372+E371)/1000),5)</f>
        <v>3.4210799999999999</v>
      </c>
      <c r="F368" s="83">
        <f>ROUND(((F369+F370+F372+F371)/1000),5)</f>
        <v>2.8327</v>
      </c>
      <c r="G368" s="83">
        <f t="shared" ref="G368:AA368" si="213">ROUND(((G369+G370+G372+G371)/1000),5)</f>
        <v>2.8351199999999999</v>
      </c>
      <c r="H368" s="83">
        <f t="shared" si="213"/>
        <v>2.8400099999999999</v>
      </c>
      <c r="I368" s="83">
        <f t="shared" si="213"/>
        <v>3.3227799999999998</v>
      </c>
      <c r="J368" s="83">
        <f t="shared" si="213"/>
        <v>3.6713300000000002</v>
      </c>
      <c r="K368" s="83">
        <f t="shared" si="213"/>
        <v>3.899</v>
      </c>
      <c r="L368" s="83">
        <f t="shared" si="213"/>
        <v>4.1966099999999997</v>
      </c>
      <c r="M368" s="83">
        <f t="shared" si="213"/>
        <v>4.3632799999999996</v>
      </c>
      <c r="N368" s="83">
        <f t="shared" si="213"/>
        <v>4.37887</v>
      </c>
      <c r="O368" s="83">
        <f t="shared" si="213"/>
        <v>4.4607200000000002</v>
      </c>
      <c r="P368" s="83">
        <f t="shared" si="213"/>
        <v>4.47302</v>
      </c>
      <c r="Q368" s="83">
        <f t="shared" si="213"/>
        <v>4.4721200000000003</v>
      </c>
      <c r="R368" s="83">
        <f t="shared" si="213"/>
        <v>4.4723899999999999</v>
      </c>
      <c r="S368" s="83">
        <f t="shared" si="213"/>
        <v>4.44895</v>
      </c>
      <c r="T368" s="83">
        <f t="shared" si="213"/>
        <v>4.3880800000000004</v>
      </c>
      <c r="U368" s="83">
        <f t="shared" si="213"/>
        <v>4.3363300000000002</v>
      </c>
      <c r="V368" s="83">
        <f t="shared" si="213"/>
        <v>4.2675400000000003</v>
      </c>
      <c r="W368" s="83">
        <f t="shared" si="213"/>
        <v>4.4799199999999999</v>
      </c>
      <c r="X368" s="83">
        <f t="shared" si="213"/>
        <v>4.3831699999999998</v>
      </c>
      <c r="Y368" s="83">
        <f t="shared" si="213"/>
        <v>3.9914700000000001</v>
      </c>
      <c r="Z368" s="83">
        <f t="shared" si="213"/>
        <v>3.7999900000000002</v>
      </c>
      <c r="AA368" s="83">
        <f t="shared" si="213"/>
        <v>3.7329300000000001</v>
      </c>
    </row>
    <row r="369" spans="1:27" ht="12.75" customHeight="1" outlineLevel="1" x14ac:dyDescent="0.2">
      <c r="A369" s="91" t="s">
        <v>591</v>
      </c>
      <c r="B369" s="63" t="s">
        <v>233</v>
      </c>
      <c r="C369" s="43" t="s">
        <v>79</v>
      </c>
      <c r="D369" s="44">
        <v>1066.29</v>
      </c>
      <c r="E369" s="44">
        <v>861.36</v>
      </c>
      <c r="F369" s="44">
        <v>272.98</v>
      </c>
      <c r="G369" s="44">
        <v>275.39999999999998</v>
      </c>
      <c r="H369" s="44">
        <v>280.29000000000002</v>
      </c>
      <c r="I369" s="44">
        <v>763.06</v>
      </c>
      <c r="J369" s="44">
        <v>1111.6099999999999</v>
      </c>
      <c r="K369" s="44">
        <v>1339.28</v>
      </c>
      <c r="L369" s="44">
        <v>1636.89</v>
      </c>
      <c r="M369" s="44">
        <v>1803.56</v>
      </c>
      <c r="N369" s="44">
        <v>1819.15</v>
      </c>
      <c r="O369" s="44">
        <v>1901</v>
      </c>
      <c r="P369" s="44">
        <v>1913.3</v>
      </c>
      <c r="Q369" s="44">
        <v>1912.4</v>
      </c>
      <c r="R369" s="44">
        <v>1912.67</v>
      </c>
      <c r="S369" s="44">
        <v>1889.23</v>
      </c>
      <c r="T369" s="44">
        <v>1828.36</v>
      </c>
      <c r="U369" s="44">
        <v>1776.61</v>
      </c>
      <c r="V369" s="44">
        <v>1707.82</v>
      </c>
      <c r="W369" s="44">
        <v>1920.2</v>
      </c>
      <c r="X369" s="44">
        <v>1823.45</v>
      </c>
      <c r="Y369" s="44">
        <v>1431.75</v>
      </c>
      <c r="Z369" s="44">
        <v>1240.27</v>
      </c>
      <c r="AA369" s="44">
        <v>1173.21</v>
      </c>
    </row>
    <row r="370" spans="1:27" ht="12.75" customHeight="1" outlineLevel="1" x14ac:dyDescent="0.2">
      <c r="A370" s="91" t="s">
        <v>592</v>
      </c>
      <c r="B370" s="63" t="s">
        <v>90</v>
      </c>
      <c r="C370" s="43" t="s">
        <v>79</v>
      </c>
      <c r="D370" s="44">
        <f>$D$315</f>
        <v>2222.89</v>
      </c>
      <c r="E370" s="44">
        <f t="shared" ref="E370:AA370" si="214">$D$315</f>
        <v>2222.89</v>
      </c>
      <c r="F370" s="44">
        <f t="shared" si="214"/>
        <v>2222.89</v>
      </c>
      <c r="G370" s="44">
        <f t="shared" si="214"/>
        <v>2222.89</v>
      </c>
      <c r="H370" s="44">
        <f t="shared" si="214"/>
        <v>2222.89</v>
      </c>
      <c r="I370" s="44">
        <f t="shared" si="214"/>
        <v>2222.89</v>
      </c>
      <c r="J370" s="44">
        <f t="shared" si="214"/>
        <v>2222.89</v>
      </c>
      <c r="K370" s="44">
        <f t="shared" si="214"/>
        <v>2222.89</v>
      </c>
      <c r="L370" s="44">
        <f t="shared" si="214"/>
        <v>2222.89</v>
      </c>
      <c r="M370" s="44">
        <f t="shared" si="214"/>
        <v>2222.89</v>
      </c>
      <c r="N370" s="44">
        <f t="shared" si="214"/>
        <v>2222.89</v>
      </c>
      <c r="O370" s="44">
        <f t="shared" si="214"/>
        <v>2222.89</v>
      </c>
      <c r="P370" s="44">
        <f t="shared" si="214"/>
        <v>2222.89</v>
      </c>
      <c r="Q370" s="44">
        <f t="shared" si="214"/>
        <v>2222.89</v>
      </c>
      <c r="R370" s="44">
        <f t="shared" si="214"/>
        <v>2222.89</v>
      </c>
      <c r="S370" s="44">
        <f t="shared" si="214"/>
        <v>2222.89</v>
      </c>
      <c r="T370" s="44">
        <f t="shared" si="214"/>
        <v>2222.89</v>
      </c>
      <c r="U370" s="44">
        <f t="shared" si="214"/>
        <v>2222.89</v>
      </c>
      <c r="V370" s="44">
        <f t="shared" si="214"/>
        <v>2222.89</v>
      </c>
      <c r="W370" s="44">
        <f t="shared" si="214"/>
        <v>2222.89</v>
      </c>
      <c r="X370" s="44">
        <f t="shared" si="214"/>
        <v>2222.89</v>
      </c>
      <c r="Y370" s="44">
        <f t="shared" si="214"/>
        <v>2222.89</v>
      </c>
      <c r="Z370" s="44">
        <f t="shared" si="214"/>
        <v>2222.89</v>
      </c>
      <c r="AA370" s="44">
        <f t="shared" si="214"/>
        <v>2222.89</v>
      </c>
    </row>
    <row r="371" spans="1:27" ht="12.75" customHeight="1" outlineLevel="1" x14ac:dyDescent="0.2">
      <c r="A371" s="91" t="s">
        <v>593</v>
      </c>
      <c r="B371" s="63" t="s">
        <v>83</v>
      </c>
      <c r="C371" s="43" t="s">
        <v>79</v>
      </c>
      <c r="D371" s="44">
        <v>6.14</v>
      </c>
      <c r="E371" s="44">
        <v>6.14</v>
      </c>
      <c r="F371" s="44">
        <v>6.14</v>
      </c>
      <c r="G371" s="44">
        <v>6.14</v>
      </c>
      <c r="H371" s="44">
        <v>6.14</v>
      </c>
      <c r="I371" s="44">
        <v>6.14</v>
      </c>
      <c r="J371" s="44">
        <v>6.14</v>
      </c>
      <c r="K371" s="44">
        <v>6.14</v>
      </c>
      <c r="L371" s="44">
        <v>6.14</v>
      </c>
      <c r="M371" s="44">
        <v>6.14</v>
      </c>
      <c r="N371" s="44">
        <v>6.14</v>
      </c>
      <c r="O371" s="44">
        <v>6.14</v>
      </c>
      <c r="P371" s="44">
        <v>6.14</v>
      </c>
      <c r="Q371" s="44">
        <v>6.14</v>
      </c>
      <c r="R371" s="44">
        <v>6.14</v>
      </c>
      <c r="S371" s="44">
        <v>6.14</v>
      </c>
      <c r="T371" s="44">
        <v>6.14</v>
      </c>
      <c r="U371" s="44">
        <v>6.14</v>
      </c>
      <c r="V371" s="44">
        <v>6.14</v>
      </c>
      <c r="W371" s="44">
        <v>6.14</v>
      </c>
      <c r="X371" s="44">
        <v>6.14</v>
      </c>
      <c r="Y371" s="44">
        <v>6.14</v>
      </c>
      <c r="Z371" s="44">
        <v>6.14</v>
      </c>
      <c r="AA371" s="44">
        <v>6.14</v>
      </c>
    </row>
    <row r="372" spans="1:27" ht="12.75" customHeight="1" outlineLevel="1" x14ac:dyDescent="0.2">
      <c r="A372" s="91" t="s">
        <v>594</v>
      </c>
      <c r="B372" s="63" t="s">
        <v>81</v>
      </c>
      <c r="C372" s="43" t="s">
        <v>79</v>
      </c>
      <c r="D372" s="44">
        <f>$D$11</f>
        <v>330.69</v>
      </c>
      <c r="E372" s="44">
        <f t="shared" ref="E372:AA372" si="215">$D$11</f>
        <v>330.69</v>
      </c>
      <c r="F372" s="44">
        <f t="shared" si="215"/>
        <v>330.69</v>
      </c>
      <c r="G372" s="44">
        <f t="shared" si="215"/>
        <v>330.69</v>
      </c>
      <c r="H372" s="44">
        <f t="shared" si="215"/>
        <v>330.69</v>
      </c>
      <c r="I372" s="44">
        <f t="shared" si="215"/>
        <v>330.69</v>
      </c>
      <c r="J372" s="44">
        <f t="shared" si="215"/>
        <v>330.69</v>
      </c>
      <c r="K372" s="44">
        <f t="shared" si="215"/>
        <v>330.69</v>
      </c>
      <c r="L372" s="44">
        <f t="shared" si="215"/>
        <v>330.69</v>
      </c>
      <c r="M372" s="44">
        <f t="shared" si="215"/>
        <v>330.69</v>
      </c>
      <c r="N372" s="44">
        <f t="shared" si="215"/>
        <v>330.69</v>
      </c>
      <c r="O372" s="44">
        <f t="shared" si="215"/>
        <v>330.69</v>
      </c>
      <c r="P372" s="44">
        <f t="shared" si="215"/>
        <v>330.69</v>
      </c>
      <c r="Q372" s="44">
        <f t="shared" si="215"/>
        <v>330.69</v>
      </c>
      <c r="R372" s="44">
        <f t="shared" si="215"/>
        <v>330.69</v>
      </c>
      <c r="S372" s="44">
        <f t="shared" si="215"/>
        <v>330.69</v>
      </c>
      <c r="T372" s="44">
        <f t="shared" si="215"/>
        <v>330.69</v>
      </c>
      <c r="U372" s="44">
        <f t="shared" si="215"/>
        <v>330.69</v>
      </c>
      <c r="V372" s="44">
        <f t="shared" si="215"/>
        <v>330.69</v>
      </c>
      <c r="W372" s="44">
        <f t="shared" si="215"/>
        <v>330.69</v>
      </c>
      <c r="X372" s="44">
        <f t="shared" si="215"/>
        <v>330.69</v>
      </c>
      <c r="Y372" s="44">
        <f t="shared" si="215"/>
        <v>330.69</v>
      </c>
      <c r="Z372" s="44">
        <f t="shared" si="215"/>
        <v>330.69</v>
      </c>
      <c r="AA372" s="44">
        <f t="shared" si="215"/>
        <v>330.69</v>
      </c>
    </row>
    <row r="373" spans="1:27" ht="12.75" customHeight="1" x14ac:dyDescent="0.2">
      <c r="A373" s="90" t="s">
        <v>595</v>
      </c>
      <c r="B373" s="28" t="str">
        <f>"13"&amp;"."&amp;$B$639&amp;"."&amp;$B$640</f>
        <v>13.04.2023</v>
      </c>
      <c r="C373" s="82" t="s">
        <v>76</v>
      </c>
      <c r="D373" s="83">
        <f>ROUND(((D374+D375+D377+D376)/1000),5)</f>
        <v>3.6957399999999998</v>
      </c>
      <c r="E373" s="83">
        <f>ROUND(((E374+E375+E377+E376)/1000),5)</f>
        <v>3.6497199999999999</v>
      </c>
      <c r="F373" s="83">
        <f>ROUND(((F374+F375+F377+F376)/1000),5)</f>
        <v>3.6190799999999999</v>
      </c>
      <c r="G373" s="83">
        <f t="shared" ref="G373:AA373" si="216">ROUND(((G374+G375+G377+G376)/1000),5)</f>
        <v>3.6180300000000001</v>
      </c>
      <c r="H373" s="83">
        <f t="shared" si="216"/>
        <v>3.6194999999999999</v>
      </c>
      <c r="I373" s="83">
        <f t="shared" si="216"/>
        <v>3.6275200000000001</v>
      </c>
      <c r="J373" s="83">
        <f t="shared" si="216"/>
        <v>3.7977099999999999</v>
      </c>
      <c r="K373" s="83">
        <f t="shared" si="216"/>
        <v>4.1502699999999999</v>
      </c>
      <c r="L373" s="83">
        <f t="shared" si="216"/>
        <v>4.3237500000000004</v>
      </c>
      <c r="M373" s="83">
        <f t="shared" si="216"/>
        <v>4.31881</v>
      </c>
      <c r="N373" s="83">
        <f t="shared" si="216"/>
        <v>4.4603299999999999</v>
      </c>
      <c r="O373" s="83">
        <f t="shared" si="216"/>
        <v>4.5230800000000002</v>
      </c>
      <c r="P373" s="83">
        <f t="shared" si="216"/>
        <v>4.4729400000000004</v>
      </c>
      <c r="Q373" s="83">
        <f t="shared" si="216"/>
        <v>4.52285</v>
      </c>
      <c r="R373" s="83">
        <f t="shared" si="216"/>
        <v>4.5206900000000001</v>
      </c>
      <c r="S373" s="83">
        <f t="shared" si="216"/>
        <v>4.5123800000000003</v>
      </c>
      <c r="T373" s="83">
        <f t="shared" si="216"/>
        <v>4.4685600000000001</v>
      </c>
      <c r="U373" s="83">
        <f t="shared" si="216"/>
        <v>4.3143399999999996</v>
      </c>
      <c r="V373" s="83">
        <f t="shared" si="216"/>
        <v>4.2959699999999996</v>
      </c>
      <c r="W373" s="83">
        <f t="shared" si="216"/>
        <v>4.3557300000000003</v>
      </c>
      <c r="X373" s="83">
        <f t="shared" si="216"/>
        <v>4.4606399999999997</v>
      </c>
      <c r="Y373" s="83">
        <f t="shared" si="216"/>
        <v>4.31508</v>
      </c>
      <c r="Z373" s="83">
        <f t="shared" si="216"/>
        <v>3.7700200000000001</v>
      </c>
      <c r="AA373" s="83">
        <f t="shared" si="216"/>
        <v>3.6427999999999998</v>
      </c>
    </row>
    <row r="374" spans="1:27" ht="12.75" customHeight="1" outlineLevel="1" x14ac:dyDescent="0.2">
      <c r="A374" s="91" t="s">
        <v>596</v>
      </c>
      <c r="B374" s="63" t="s">
        <v>233</v>
      </c>
      <c r="C374" s="43" t="s">
        <v>79</v>
      </c>
      <c r="D374" s="44">
        <v>1136.02</v>
      </c>
      <c r="E374" s="44">
        <v>1090</v>
      </c>
      <c r="F374" s="44">
        <v>1059.3599999999999</v>
      </c>
      <c r="G374" s="44">
        <v>1058.31</v>
      </c>
      <c r="H374" s="44">
        <v>1059.78</v>
      </c>
      <c r="I374" s="44">
        <v>1067.8</v>
      </c>
      <c r="J374" s="44">
        <v>1237.99</v>
      </c>
      <c r="K374" s="44">
        <v>1590.55</v>
      </c>
      <c r="L374" s="44">
        <v>1764.03</v>
      </c>
      <c r="M374" s="44">
        <v>1759.09</v>
      </c>
      <c r="N374" s="44">
        <v>1900.61</v>
      </c>
      <c r="O374" s="44">
        <v>1963.36</v>
      </c>
      <c r="P374" s="44">
        <v>1913.22</v>
      </c>
      <c r="Q374" s="44">
        <v>1963.13</v>
      </c>
      <c r="R374" s="44">
        <v>1960.97</v>
      </c>
      <c r="S374" s="44">
        <v>1952.66</v>
      </c>
      <c r="T374" s="44">
        <v>1908.84</v>
      </c>
      <c r="U374" s="44">
        <v>1754.62</v>
      </c>
      <c r="V374" s="44">
        <v>1736.25</v>
      </c>
      <c r="W374" s="44">
        <v>1796.01</v>
      </c>
      <c r="X374" s="44">
        <v>1900.92</v>
      </c>
      <c r="Y374" s="44">
        <v>1755.36</v>
      </c>
      <c r="Z374" s="44">
        <v>1210.3</v>
      </c>
      <c r="AA374" s="44">
        <v>1083.08</v>
      </c>
    </row>
    <row r="375" spans="1:27" ht="12.75" customHeight="1" outlineLevel="1" x14ac:dyDescent="0.2">
      <c r="A375" s="91" t="s">
        <v>597</v>
      </c>
      <c r="B375" s="63" t="s">
        <v>90</v>
      </c>
      <c r="C375" s="43" t="s">
        <v>79</v>
      </c>
      <c r="D375" s="44">
        <f>$D$315</f>
        <v>2222.89</v>
      </c>
      <c r="E375" s="44">
        <f t="shared" ref="E375:AA375" si="217">$D$315</f>
        <v>2222.89</v>
      </c>
      <c r="F375" s="44">
        <f t="shared" si="217"/>
        <v>2222.89</v>
      </c>
      <c r="G375" s="44">
        <f t="shared" si="217"/>
        <v>2222.89</v>
      </c>
      <c r="H375" s="44">
        <f t="shared" si="217"/>
        <v>2222.89</v>
      </c>
      <c r="I375" s="44">
        <f t="shared" si="217"/>
        <v>2222.89</v>
      </c>
      <c r="J375" s="44">
        <f t="shared" si="217"/>
        <v>2222.89</v>
      </c>
      <c r="K375" s="44">
        <f t="shared" si="217"/>
        <v>2222.89</v>
      </c>
      <c r="L375" s="44">
        <f t="shared" si="217"/>
        <v>2222.89</v>
      </c>
      <c r="M375" s="44">
        <f t="shared" si="217"/>
        <v>2222.89</v>
      </c>
      <c r="N375" s="44">
        <f t="shared" si="217"/>
        <v>2222.89</v>
      </c>
      <c r="O375" s="44">
        <f t="shared" si="217"/>
        <v>2222.89</v>
      </c>
      <c r="P375" s="44">
        <f t="shared" si="217"/>
        <v>2222.89</v>
      </c>
      <c r="Q375" s="44">
        <f t="shared" si="217"/>
        <v>2222.89</v>
      </c>
      <c r="R375" s="44">
        <f t="shared" si="217"/>
        <v>2222.89</v>
      </c>
      <c r="S375" s="44">
        <f t="shared" si="217"/>
        <v>2222.89</v>
      </c>
      <c r="T375" s="44">
        <f t="shared" si="217"/>
        <v>2222.89</v>
      </c>
      <c r="U375" s="44">
        <f t="shared" si="217"/>
        <v>2222.89</v>
      </c>
      <c r="V375" s="44">
        <f t="shared" si="217"/>
        <v>2222.89</v>
      </c>
      <c r="W375" s="44">
        <f t="shared" si="217"/>
        <v>2222.89</v>
      </c>
      <c r="X375" s="44">
        <f t="shared" si="217"/>
        <v>2222.89</v>
      </c>
      <c r="Y375" s="44">
        <f t="shared" si="217"/>
        <v>2222.89</v>
      </c>
      <c r="Z375" s="44">
        <f t="shared" si="217"/>
        <v>2222.89</v>
      </c>
      <c r="AA375" s="44">
        <f t="shared" si="217"/>
        <v>2222.89</v>
      </c>
    </row>
    <row r="376" spans="1:27" ht="12.75" customHeight="1" outlineLevel="1" x14ac:dyDescent="0.2">
      <c r="A376" s="91" t="s">
        <v>598</v>
      </c>
      <c r="B376" s="63" t="s">
        <v>83</v>
      </c>
      <c r="C376" s="43" t="s">
        <v>79</v>
      </c>
      <c r="D376" s="44">
        <v>6.14</v>
      </c>
      <c r="E376" s="44">
        <v>6.14</v>
      </c>
      <c r="F376" s="44">
        <v>6.14</v>
      </c>
      <c r="G376" s="44">
        <v>6.14</v>
      </c>
      <c r="H376" s="44">
        <v>6.14</v>
      </c>
      <c r="I376" s="44">
        <v>6.14</v>
      </c>
      <c r="J376" s="44">
        <v>6.14</v>
      </c>
      <c r="K376" s="44">
        <v>6.14</v>
      </c>
      <c r="L376" s="44">
        <v>6.14</v>
      </c>
      <c r="M376" s="44">
        <v>6.14</v>
      </c>
      <c r="N376" s="44">
        <v>6.14</v>
      </c>
      <c r="O376" s="44">
        <v>6.14</v>
      </c>
      <c r="P376" s="44">
        <v>6.14</v>
      </c>
      <c r="Q376" s="44">
        <v>6.14</v>
      </c>
      <c r="R376" s="44">
        <v>6.14</v>
      </c>
      <c r="S376" s="44">
        <v>6.14</v>
      </c>
      <c r="T376" s="44">
        <v>6.14</v>
      </c>
      <c r="U376" s="44">
        <v>6.14</v>
      </c>
      <c r="V376" s="44">
        <v>6.14</v>
      </c>
      <c r="W376" s="44">
        <v>6.14</v>
      </c>
      <c r="X376" s="44">
        <v>6.14</v>
      </c>
      <c r="Y376" s="44">
        <v>6.14</v>
      </c>
      <c r="Z376" s="44">
        <v>6.14</v>
      </c>
      <c r="AA376" s="44">
        <v>6.14</v>
      </c>
    </row>
    <row r="377" spans="1:27" ht="12.75" customHeight="1" outlineLevel="1" x14ac:dyDescent="0.2">
      <c r="A377" s="91" t="s">
        <v>599</v>
      </c>
      <c r="B377" s="63" t="s">
        <v>81</v>
      </c>
      <c r="C377" s="43" t="s">
        <v>79</v>
      </c>
      <c r="D377" s="44">
        <f>$D$11</f>
        <v>330.69</v>
      </c>
      <c r="E377" s="44">
        <f t="shared" ref="E377:AA377" si="218">$D$11</f>
        <v>330.69</v>
      </c>
      <c r="F377" s="44">
        <f t="shared" si="218"/>
        <v>330.69</v>
      </c>
      <c r="G377" s="44">
        <f t="shared" si="218"/>
        <v>330.69</v>
      </c>
      <c r="H377" s="44">
        <f t="shared" si="218"/>
        <v>330.69</v>
      </c>
      <c r="I377" s="44">
        <f t="shared" si="218"/>
        <v>330.69</v>
      </c>
      <c r="J377" s="44">
        <f t="shared" si="218"/>
        <v>330.69</v>
      </c>
      <c r="K377" s="44">
        <f t="shared" si="218"/>
        <v>330.69</v>
      </c>
      <c r="L377" s="44">
        <f t="shared" si="218"/>
        <v>330.69</v>
      </c>
      <c r="M377" s="44">
        <f t="shared" si="218"/>
        <v>330.69</v>
      </c>
      <c r="N377" s="44">
        <f t="shared" si="218"/>
        <v>330.69</v>
      </c>
      <c r="O377" s="44">
        <f t="shared" si="218"/>
        <v>330.69</v>
      </c>
      <c r="P377" s="44">
        <f t="shared" si="218"/>
        <v>330.69</v>
      </c>
      <c r="Q377" s="44">
        <f t="shared" si="218"/>
        <v>330.69</v>
      </c>
      <c r="R377" s="44">
        <f t="shared" si="218"/>
        <v>330.69</v>
      </c>
      <c r="S377" s="44">
        <f t="shared" si="218"/>
        <v>330.69</v>
      </c>
      <c r="T377" s="44">
        <f t="shared" si="218"/>
        <v>330.69</v>
      </c>
      <c r="U377" s="44">
        <f t="shared" si="218"/>
        <v>330.69</v>
      </c>
      <c r="V377" s="44">
        <f t="shared" si="218"/>
        <v>330.69</v>
      </c>
      <c r="W377" s="44">
        <f t="shared" si="218"/>
        <v>330.69</v>
      </c>
      <c r="X377" s="44">
        <f t="shared" si="218"/>
        <v>330.69</v>
      </c>
      <c r="Y377" s="44">
        <f t="shared" si="218"/>
        <v>330.69</v>
      </c>
      <c r="Z377" s="44">
        <f t="shared" si="218"/>
        <v>330.69</v>
      </c>
      <c r="AA377" s="44">
        <f t="shared" si="218"/>
        <v>330.69</v>
      </c>
    </row>
    <row r="378" spans="1:27" ht="12.75" customHeight="1" x14ac:dyDescent="0.2">
      <c r="A378" s="90" t="s">
        <v>600</v>
      </c>
      <c r="B378" s="28" t="str">
        <f>"14"&amp;"."&amp;$B$639&amp;"."&amp;$B$640</f>
        <v>14.04.2023</v>
      </c>
      <c r="C378" s="82" t="s">
        <v>76</v>
      </c>
      <c r="D378" s="83">
        <f>ROUND(((D379+D380+D382+D381)/1000),5)</f>
        <v>3.64296</v>
      </c>
      <c r="E378" s="83">
        <f>ROUND(((E379+E380+E382+E381)/1000),5)</f>
        <v>3.4896799999999999</v>
      </c>
      <c r="F378" s="83">
        <f>ROUND(((F379+F380+F382+F381)/1000),5)</f>
        <v>3.4229599999999998</v>
      </c>
      <c r="G378" s="83">
        <f t="shared" ref="G378:AA378" si="219">ROUND(((G379+G380+G382+G381)/1000),5)</f>
        <v>3.4229500000000002</v>
      </c>
      <c r="H378" s="83">
        <f t="shared" si="219"/>
        <v>3.4918100000000001</v>
      </c>
      <c r="I378" s="83">
        <f t="shared" si="219"/>
        <v>3.5891799999999998</v>
      </c>
      <c r="J378" s="83">
        <f t="shared" si="219"/>
        <v>3.7996099999999999</v>
      </c>
      <c r="K378" s="83">
        <f t="shared" si="219"/>
        <v>3.9837699999999998</v>
      </c>
      <c r="L378" s="83">
        <f t="shared" si="219"/>
        <v>4.2134200000000002</v>
      </c>
      <c r="M378" s="83">
        <f t="shared" si="219"/>
        <v>4.2576200000000002</v>
      </c>
      <c r="N378" s="83">
        <f t="shared" si="219"/>
        <v>4.2335500000000001</v>
      </c>
      <c r="O378" s="83">
        <f t="shared" si="219"/>
        <v>4.2849700000000004</v>
      </c>
      <c r="P378" s="83">
        <f t="shared" si="219"/>
        <v>4.2425499999999996</v>
      </c>
      <c r="Q378" s="83">
        <f t="shared" si="219"/>
        <v>4.2454999999999998</v>
      </c>
      <c r="R378" s="83">
        <f t="shared" si="219"/>
        <v>4.2332900000000002</v>
      </c>
      <c r="S378" s="83">
        <f t="shared" si="219"/>
        <v>4.2248400000000004</v>
      </c>
      <c r="T378" s="83">
        <f t="shared" si="219"/>
        <v>4.21441</v>
      </c>
      <c r="U378" s="83">
        <f t="shared" si="219"/>
        <v>4.1721599999999999</v>
      </c>
      <c r="V378" s="83">
        <f t="shared" si="219"/>
        <v>4.1672399999999996</v>
      </c>
      <c r="W378" s="83">
        <f t="shared" si="219"/>
        <v>4.2212399999999999</v>
      </c>
      <c r="X378" s="83">
        <f t="shared" si="219"/>
        <v>4.2349399999999999</v>
      </c>
      <c r="Y378" s="83">
        <f t="shared" si="219"/>
        <v>4.2300300000000002</v>
      </c>
      <c r="Z378" s="83">
        <f t="shared" si="219"/>
        <v>3.9377</v>
      </c>
      <c r="AA378" s="83">
        <f t="shared" si="219"/>
        <v>3.7305999999999999</v>
      </c>
    </row>
    <row r="379" spans="1:27" ht="12.75" customHeight="1" outlineLevel="1" x14ac:dyDescent="0.2">
      <c r="A379" s="91" t="s">
        <v>601</v>
      </c>
      <c r="B379" s="63" t="s">
        <v>233</v>
      </c>
      <c r="C379" s="43" t="s">
        <v>79</v>
      </c>
      <c r="D379" s="44">
        <v>1083.24</v>
      </c>
      <c r="E379" s="44">
        <v>929.96</v>
      </c>
      <c r="F379" s="44">
        <v>863.24</v>
      </c>
      <c r="G379" s="44">
        <v>863.23</v>
      </c>
      <c r="H379" s="44">
        <v>932.09</v>
      </c>
      <c r="I379" s="44">
        <v>1029.46</v>
      </c>
      <c r="J379" s="44">
        <v>1239.8900000000001</v>
      </c>
      <c r="K379" s="44">
        <v>1424.05</v>
      </c>
      <c r="L379" s="44">
        <v>1653.7</v>
      </c>
      <c r="M379" s="44">
        <v>1697.9</v>
      </c>
      <c r="N379" s="44">
        <v>1673.83</v>
      </c>
      <c r="O379" s="44">
        <v>1725.25</v>
      </c>
      <c r="P379" s="44">
        <v>1682.83</v>
      </c>
      <c r="Q379" s="44">
        <v>1685.78</v>
      </c>
      <c r="R379" s="44">
        <v>1673.57</v>
      </c>
      <c r="S379" s="44">
        <v>1665.12</v>
      </c>
      <c r="T379" s="44">
        <v>1654.69</v>
      </c>
      <c r="U379" s="44">
        <v>1612.44</v>
      </c>
      <c r="V379" s="44">
        <v>1607.52</v>
      </c>
      <c r="W379" s="44">
        <v>1661.52</v>
      </c>
      <c r="X379" s="44">
        <v>1675.22</v>
      </c>
      <c r="Y379" s="44">
        <v>1670.31</v>
      </c>
      <c r="Z379" s="44">
        <v>1377.98</v>
      </c>
      <c r="AA379" s="44">
        <v>1170.8800000000001</v>
      </c>
    </row>
    <row r="380" spans="1:27" ht="12.75" customHeight="1" outlineLevel="1" x14ac:dyDescent="0.2">
      <c r="A380" s="91" t="s">
        <v>602</v>
      </c>
      <c r="B380" s="63" t="s">
        <v>90</v>
      </c>
      <c r="C380" s="43" t="s">
        <v>79</v>
      </c>
      <c r="D380" s="44">
        <f>$D$315</f>
        <v>2222.89</v>
      </c>
      <c r="E380" s="44">
        <f t="shared" ref="E380:AA380" si="220">$D$315</f>
        <v>2222.89</v>
      </c>
      <c r="F380" s="44">
        <f t="shared" si="220"/>
        <v>2222.89</v>
      </c>
      <c r="G380" s="44">
        <f t="shared" si="220"/>
        <v>2222.89</v>
      </c>
      <c r="H380" s="44">
        <f t="shared" si="220"/>
        <v>2222.89</v>
      </c>
      <c r="I380" s="44">
        <f t="shared" si="220"/>
        <v>2222.89</v>
      </c>
      <c r="J380" s="44">
        <f t="shared" si="220"/>
        <v>2222.89</v>
      </c>
      <c r="K380" s="44">
        <f t="shared" si="220"/>
        <v>2222.89</v>
      </c>
      <c r="L380" s="44">
        <f t="shared" si="220"/>
        <v>2222.89</v>
      </c>
      <c r="M380" s="44">
        <f t="shared" si="220"/>
        <v>2222.89</v>
      </c>
      <c r="N380" s="44">
        <f t="shared" si="220"/>
        <v>2222.89</v>
      </c>
      <c r="O380" s="44">
        <f t="shared" si="220"/>
        <v>2222.89</v>
      </c>
      <c r="P380" s="44">
        <f t="shared" si="220"/>
        <v>2222.89</v>
      </c>
      <c r="Q380" s="44">
        <f t="shared" si="220"/>
        <v>2222.89</v>
      </c>
      <c r="R380" s="44">
        <f t="shared" si="220"/>
        <v>2222.89</v>
      </c>
      <c r="S380" s="44">
        <f t="shared" si="220"/>
        <v>2222.89</v>
      </c>
      <c r="T380" s="44">
        <f t="shared" si="220"/>
        <v>2222.89</v>
      </c>
      <c r="U380" s="44">
        <f t="shared" si="220"/>
        <v>2222.89</v>
      </c>
      <c r="V380" s="44">
        <f t="shared" si="220"/>
        <v>2222.89</v>
      </c>
      <c r="W380" s="44">
        <f t="shared" si="220"/>
        <v>2222.89</v>
      </c>
      <c r="X380" s="44">
        <f t="shared" si="220"/>
        <v>2222.89</v>
      </c>
      <c r="Y380" s="44">
        <f t="shared" si="220"/>
        <v>2222.89</v>
      </c>
      <c r="Z380" s="44">
        <f t="shared" si="220"/>
        <v>2222.89</v>
      </c>
      <c r="AA380" s="44">
        <f t="shared" si="220"/>
        <v>2222.89</v>
      </c>
    </row>
    <row r="381" spans="1:27" ht="12.75" customHeight="1" outlineLevel="1" x14ac:dyDescent="0.2">
      <c r="A381" s="91" t="s">
        <v>603</v>
      </c>
      <c r="B381" s="63" t="s">
        <v>83</v>
      </c>
      <c r="C381" s="43" t="s">
        <v>79</v>
      </c>
      <c r="D381" s="44">
        <v>6.14</v>
      </c>
      <c r="E381" s="44">
        <v>6.14</v>
      </c>
      <c r="F381" s="44">
        <v>6.14</v>
      </c>
      <c r="G381" s="44">
        <v>6.14</v>
      </c>
      <c r="H381" s="44">
        <v>6.14</v>
      </c>
      <c r="I381" s="44">
        <v>6.14</v>
      </c>
      <c r="J381" s="44">
        <v>6.14</v>
      </c>
      <c r="K381" s="44">
        <v>6.14</v>
      </c>
      <c r="L381" s="44">
        <v>6.14</v>
      </c>
      <c r="M381" s="44">
        <v>6.14</v>
      </c>
      <c r="N381" s="44">
        <v>6.14</v>
      </c>
      <c r="O381" s="44">
        <v>6.14</v>
      </c>
      <c r="P381" s="44">
        <v>6.14</v>
      </c>
      <c r="Q381" s="44">
        <v>6.14</v>
      </c>
      <c r="R381" s="44">
        <v>6.14</v>
      </c>
      <c r="S381" s="44">
        <v>6.14</v>
      </c>
      <c r="T381" s="44">
        <v>6.14</v>
      </c>
      <c r="U381" s="44">
        <v>6.14</v>
      </c>
      <c r="V381" s="44">
        <v>6.14</v>
      </c>
      <c r="W381" s="44">
        <v>6.14</v>
      </c>
      <c r="X381" s="44">
        <v>6.14</v>
      </c>
      <c r="Y381" s="44">
        <v>6.14</v>
      </c>
      <c r="Z381" s="44">
        <v>6.14</v>
      </c>
      <c r="AA381" s="44">
        <v>6.14</v>
      </c>
    </row>
    <row r="382" spans="1:27" ht="12.75" customHeight="1" outlineLevel="1" x14ac:dyDescent="0.2">
      <c r="A382" s="91" t="s">
        <v>604</v>
      </c>
      <c r="B382" s="63" t="s">
        <v>81</v>
      </c>
      <c r="C382" s="43" t="s">
        <v>79</v>
      </c>
      <c r="D382" s="44">
        <f>$D$11</f>
        <v>330.69</v>
      </c>
      <c r="E382" s="44">
        <f t="shared" ref="E382:AA382" si="221">$D$11</f>
        <v>330.69</v>
      </c>
      <c r="F382" s="44">
        <f t="shared" si="221"/>
        <v>330.69</v>
      </c>
      <c r="G382" s="44">
        <f t="shared" si="221"/>
        <v>330.69</v>
      </c>
      <c r="H382" s="44">
        <f t="shared" si="221"/>
        <v>330.69</v>
      </c>
      <c r="I382" s="44">
        <f t="shared" si="221"/>
        <v>330.69</v>
      </c>
      <c r="J382" s="44">
        <f t="shared" si="221"/>
        <v>330.69</v>
      </c>
      <c r="K382" s="44">
        <f t="shared" si="221"/>
        <v>330.69</v>
      </c>
      <c r="L382" s="44">
        <f t="shared" si="221"/>
        <v>330.69</v>
      </c>
      <c r="M382" s="44">
        <f t="shared" si="221"/>
        <v>330.69</v>
      </c>
      <c r="N382" s="44">
        <f t="shared" si="221"/>
        <v>330.69</v>
      </c>
      <c r="O382" s="44">
        <f t="shared" si="221"/>
        <v>330.69</v>
      </c>
      <c r="P382" s="44">
        <f t="shared" si="221"/>
        <v>330.69</v>
      </c>
      <c r="Q382" s="44">
        <f t="shared" si="221"/>
        <v>330.69</v>
      </c>
      <c r="R382" s="44">
        <f t="shared" si="221"/>
        <v>330.69</v>
      </c>
      <c r="S382" s="44">
        <f t="shared" si="221"/>
        <v>330.69</v>
      </c>
      <c r="T382" s="44">
        <f t="shared" si="221"/>
        <v>330.69</v>
      </c>
      <c r="U382" s="44">
        <f t="shared" si="221"/>
        <v>330.69</v>
      </c>
      <c r="V382" s="44">
        <f t="shared" si="221"/>
        <v>330.69</v>
      </c>
      <c r="W382" s="44">
        <f t="shared" si="221"/>
        <v>330.69</v>
      </c>
      <c r="X382" s="44">
        <f t="shared" si="221"/>
        <v>330.69</v>
      </c>
      <c r="Y382" s="44">
        <f t="shared" si="221"/>
        <v>330.69</v>
      </c>
      <c r="Z382" s="44">
        <f t="shared" si="221"/>
        <v>330.69</v>
      </c>
      <c r="AA382" s="44">
        <f t="shared" si="221"/>
        <v>330.69</v>
      </c>
    </row>
    <row r="383" spans="1:27" ht="12.75" customHeight="1" x14ac:dyDescent="0.2">
      <c r="A383" s="90" t="s">
        <v>605</v>
      </c>
      <c r="B383" s="28" t="str">
        <f>"15"&amp;"."&amp;$B$639&amp;"."&amp;$B$640</f>
        <v>15.04.2023</v>
      </c>
      <c r="C383" s="82" t="s">
        <v>76</v>
      </c>
      <c r="D383" s="83">
        <f>ROUND(((D384+D385+D387+D386)/1000),5)</f>
        <v>3.8148599999999999</v>
      </c>
      <c r="E383" s="83">
        <f>ROUND(((E384+E385+E387+E386)/1000),5)</f>
        <v>3.6726200000000002</v>
      </c>
      <c r="F383" s="83">
        <f>ROUND(((F384+F385+F387+F386)/1000),5)</f>
        <v>3.6508500000000002</v>
      </c>
      <c r="G383" s="83">
        <f t="shared" ref="G383:AA383" si="222">ROUND(((G384+G385+G387+G386)/1000),5)</f>
        <v>3.6334399999999998</v>
      </c>
      <c r="H383" s="83">
        <f t="shared" si="222"/>
        <v>3.6594500000000001</v>
      </c>
      <c r="I383" s="83">
        <f t="shared" si="222"/>
        <v>3.6644000000000001</v>
      </c>
      <c r="J383" s="83">
        <f t="shared" si="222"/>
        <v>3.7371400000000001</v>
      </c>
      <c r="K383" s="83">
        <f t="shared" si="222"/>
        <v>3.9385699999999999</v>
      </c>
      <c r="L383" s="83">
        <f t="shared" si="222"/>
        <v>4.3749000000000002</v>
      </c>
      <c r="M383" s="83">
        <f t="shared" si="222"/>
        <v>4.4591399999999997</v>
      </c>
      <c r="N383" s="83">
        <f t="shared" si="222"/>
        <v>4.4742199999999999</v>
      </c>
      <c r="O383" s="83">
        <f t="shared" si="222"/>
        <v>4.5083799999999998</v>
      </c>
      <c r="P383" s="83">
        <f t="shared" si="222"/>
        <v>4.4782999999999999</v>
      </c>
      <c r="Q383" s="83">
        <f t="shared" si="222"/>
        <v>4.46915</v>
      </c>
      <c r="R383" s="83">
        <f t="shared" si="222"/>
        <v>4.4287000000000001</v>
      </c>
      <c r="S383" s="83">
        <f t="shared" si="222"/>
        <v>4.4088799999999999</v>
      </c>
      <c r="T383" s="83">
        <f t="shared" si="222"/>
        <v>4.40489</v>
      </c>
      <c r="U383" s="83">
        <f t="shared" si="222"/>
        <v>4.4230700000000001</v>
      </c>
      <c r="V383" s="83">
        <f t="shared" si="222"/>
        <v>4.3821899999999996</v>
      </c>
      <c r="W383" s="83">
        <f t="shared" si="222"/>
        <v>4.47281</v>
      </c>
      <c r="X383" s="83">
        <f t="shared" si="222"/>
        <v>4.4739100000000001</v>
      </c>
      <c r="Y383" s="83">
        <f t="shared" si="222"/>
        <v>4.4615200000000002</v>
      </c>
      <c r="Z383" s="83">
        <f t="shared" si="222"/>
        <v>4.2178599999999999</v>
      </c>
      <c r="AA383" s="83">
        <f t="shared" si="222"/>
        <v>4.0381600000000004</v>
      </c>
    </row>
    <row r="384" spans="1:27" ht="12.75" customHeight="1" outlineLevel="1" x14ac:dyDescent="0.2">
      <c r="A384" s="91" t="s">
        <v>606</v>
      </c>
      <c r="B384" s="63" t="s">
        <v>233</v>
      </c>
      <c r="C384" s="43" t="s">
        <v>79</v>
      </c>
      <c r="D384" s="44">
        <v>1255.1400000000001</v>
      </c>
      <c r="E384" s="44">
        <v>1112.9000000000001</v>
      </c>
      <c r="F384" s="44">
        <v>1091.1300000000001</v>
      </c>
      <c r="G384" s="44">
        <v>1073.72</v>
      </c>
      <c r="H384" s="44">
        <v>1099.73</v>
      </c>
      <c r="I384" s="44">
        <v>1104.68</v>
      </c>
      <c r="J384" s="44">
        <v>1177.42</v>
      </c>
      <c r="K384" s="44">
        <v>1378.85</v>
      </c>
      <c r="L384" s="44">
        <v>1815.18</v>
      </c>
      <c r="M384" s="44">
        <v>1899.42</v>
      </c>
      <c r="N384" s="44">
        <v>1914.5</v>
      </c>
      <c r="O384" s="44">
        <v>1948.66</v>
      </c>
      <c r="P384" s="44">
        <v>1918.58</v>
      </c>
      <c r="Q384" s="44">
        <v>1909.43</v>
      </c>
      <c r="R384" s="44">
        <v>1868.98</v>
      </c>
      <c r="S384" s="44">
        <v>1849.16</v>
      </c>
      <c r="T384" s="44">
        <v>1845.17</v>
      </c>
      <c r="U384" s="44">
        <v>1863.35</v>
      </c>
      <c r="V384" s="44">
        <v>1822.47</v>
      </c>
      <c r="W384" s="44">
        <v>1913.09</v>
      </c>
      <c r="X384" s="44">
        <v>1914.19</v>
      </c>
      <c r="Y384" s="44">
        <v>1901.8</v>
      </c>
      <c r="Z384" s="44">
        <v>1658.14</v>
      </c>
      <c r="AA384" s="44">
        <v>1478.44</v>
      </c>
    </row>
    <row r="385" spans="1:27" ht="12.75" customHeight="1" outlineLevel="1" x14ac:dyDescent="0.2">
      <c r="A385" s="91" t="s">
        <v>607</v>
      </c>
      <c r="B385" s="63" t="s">
        <v>90</v>
      </c>
      <c r="C385" s="43" t="s">
        <v>79</v>
      </c>
      <c r="D385" s="44">
        <f>$D$315</f>
        <v>2222.89</v>
      </c>
      <c r="E385" s="44">
        <f t="shared" ref="E385:AA385" si="223">$D$315</f>
        <v>2222.89</v>
      </c>
      <c r="F385" s="44">
        <f t="shared" si="223"/>
        <v>2222.89</v>
      </c>
      <c r="G385" s="44">
        <f t="shared" si="223"/>
        <v>2222.89</v>
      </c>
      <c r="H385" s="44">
        <f t="shared" si="223"/>
        <v>2222.89</v>
      </c>
      <c r="I385" s="44">
        <f t="shared" si="223"/>
        <v>2222.89</v>
      </c>
      <c r="J385" s="44">
        <f t="shared" si="223"/>
        <v>2222.89</v>
      </c>
      <c r="K385" s="44">
        <f t="shared" si="223"/>
        <v>2222.89</v>
      </c>
      <c r="L385" s="44">
        <f t="shared" si="223"/>
        <v>2222.89</v>
      </c>
      <c r="M385" s="44">
        <f t="shared" si="223"/>
        <v>2222.89</v>
      </c>
      <c r="N385" s="44">
        <f t="shared" si="223"/>
        <v>2222.89</v>
      </c>
      <c r="O385" s="44">
        <f t="shared" si="223"/>
        <v>2222.89</v>
      </c>
      <c r="P385" s="44">
        <f t="shared" si="223"/>
        <v>2222.89</v>
      </c>
      <c r="Q385" s="44">
        <f t="shared" si="223"/>
        <v>2222.89</v>
      </c>
      <c r="R385" s="44">
        <f t="shared" si="223"/>
        <v>2222.89</v>
      </c>
      <c r="S385" s="44">
        <f t="shared" si="223"/>
        <v>2222.89</v>
      </c>
      <c r="T385" s="44">
        <f t="shared" si="223"/>
        <v>2222.89</v>
      </c>
      <c r="U385" s="44">
        <f t="shared" si="223"/>
        <v>2222.89</v>
      </c>
      <c r="V385" s="44">
        <f t="shared" si="223"/>
        <v>2222.89</v>
      </c>
      <c r="W385" s="44">
        <f t="shared" si="223"/>
        <v>2222.89</v>
      </c>
      <c r="X385" s="44">
        <f t="shared" si="223"/>
        <v>2222.89</v>
      </c>
      <c r="Y385" s="44">
        <f t="shared" si="223"/>
        <v>2222.89</v>
      </c>
      <c r="Z385" s="44">
        <f t="shared" si="223"/>
        <v>2222.89</v>
      </c>
      <c r="AA385" s="44">
        <f t="shared" si="223"/>
        <v>2222.89</v>
      </c>
    </row>
    <row r="386" spans="1:27" ht="12.75" customHeight="1" outlineLevel="1" x14ac:dyDescent="0.2">
      <c r="A386" s="91" t="s">
        <v>608</v>
      </c>
      <c r="B386" s="63" t="s">
        <v>83</v>
      </c>
      <c r="C386" s="43" t="s">
        <v>79</v>
      </c>
      <c r="D386" s="44">
        <v>6.14</v>
      </c>
      <c r="E386" s="44">
        <v>6.14</v>
      </c>
      <c r="F386" s="44">
        <v>6.14</v>
      </c>
      <c r="G386" s="44">
        <v>6.14</v>
      </c>
      <c r="H386" s="44">
        <v>6.14</v>
      </c>
      <c r="I386" s="44">
        <v>6.14</v>
      </c>
      <c r="J386" s="44">
        <v>6.14</v>
      </c>
      <c r="K386" s="44">
        <v>6.14</v>
      </c>
      <c r="L386" s="44">
        <v>6.14</v>
      </c>
      <c r="M386" s="44">
        <v>6.14</v>
      </c>
      <c r="N386" s="44">
        <v>6.14</v>
      </c>
      <c r="O386" s="44">
        <v>6.14</v>
      </c>
      <c r="P386" s="44">
        <v>6.14</v>
      </c>
      <c r="Q386" s="44">
        <v>6.14</v>
      </c>
      <c r="R386" s="44">
        <v>6.14</v>
      </c>
      <c r="S386" s="44">
        <v>6.14</v>
      </c>
      <c r="T386" s="44">
        <v>6.14</v>
      </c>
      <c r="U386" s="44">
        <v>6.14</v>
      </c>
      <c r="V386" s="44">
        <v>6.14</v>
      </c>
      <c r="W386" s="44">
        <v>6.14</v>
      </c>
      <c r="X386" s="44">
        <v>6.14</v>
      </c>
      <c r="Y386" s="44">
        <v>6.14</v>
      </c>
      <c r="Z386" s="44">
        <v>6.14</v>
      </c>
      <c r="AA386" s="44">
        <v>6.14</v>
      </c>
    </row>
    <row r="387" spans="1:27" ht="12.75" customHeight="1" outlineLevel="1" x14ac:dyDescent="0.2">
      <c r="A387" s="91" t="s">
        <v>609</v>
      </c>
      <c r="B387" s="63" t="s">
        <v>81</v>
      </c>
      <c r="C387" s="43" t="s">
        <v>79</v>
      </c>
      <c r="D387" s="44">
        <f>$D$11</f>
        <v>330.69</v>
      </c>
      <c r="E387" s="44">
        <f t="shared" ref="E387:AA387" si="224">$D$11</f>
        <v>330.69</v>
      </c>
      <c r="F387" s="44">
        <f t="shared" si="224"/>
        <v>330.69</v>
      </c>
      <c r="G387" s="44">
        <f t="shared" si="224"/>
        <v>330.69</v>
      </c>
      <c r="H387" s="44">
        <f t="shared" si="224"/>
        <v>330.69</v>
      </c>
      <c r="I387" s="44">
        <f t="shared" si="224"/>
        <v>330.69</v>
      </c>
      <c r="J387" s="44">
        <f t="shared" si="224"/>
        <v>330.69</v>
      </c>
      <c r="K387" s="44">
        <f t="shared" si="224"/>
        <v>330.69</v>
      </c>
      <c r="L387" s="44">
        <f t="shared" si="224"/>
        <v>330.69</v>
      </c>
      <c r="M387" s="44">
        <f t="shared" si="224"/>
        <v>330.69</v>
      </c>
      <c r="N387" s="44">
        <f t="shared" si="224"/>
        <v>330.69</v>
      </c>
      <c r="O387" s="44">
        <f t="shared" si="224"/>
        <v>330.69</v>
      </c>
      <c r="P387" s="44">
        <f t="shared" si="224"/>
        <v>330.69</v>
      </c>
      <c r="Q387" s="44">
        <f t="shared" si="224"/>
        <v>330.69</v>
      </c>
      <c r="R387" s="44">
        <f t="shared" si="224"/>
        <v>330.69</v>
      </c>
      <c r="S387" s="44">
        <f t="shared" si="224"/>
        <v>330.69</v>
      </c>
      <c r="T387" s="44">
        <f t="shared" si="224"/>
        <v>330.69</v>
      </c>
      <c r="U387" s="44">
        <f t="shared" si="224"/>
        <v>330.69</v>
      </c>
      <c r="V387" s="44">
        <f t="shared" si="224"/>
        <v>330.69</v>
      </c>
      <c r="W387" s="44">
        <f t="shared" si="224"/>
        <v>330.69</v>
      </c>
      <c r="X387" s="44">
        <f t="shared" si="224"/>
        <v>330.69</v>
      </c>
      <c r="Y387" s="44">
        <f t="shared" si="224"/>
        <v>330.69</v>
      </c>
      <c r="Z387" s="44">
        <f t="shared" si="224"/>
        <v>330.69</v>
      </c>
      <c r="AA387" s="44">
        <f t="shared" si="224"/>
        <v>330.69</v>
      </c>
    </row>
    <row r="388" spans="1:27" ht="12.75" customHeight="1" x14ac:dyDescent="0.2">
      <c r="A388" s="90" t="s">
        <v>610</v>
      </c>
      <c r="B388" s="28" t="str">
        <f>"16"&amp;"."&amp;$B$639&amp;"."&amp;$B$640</f>
        <v>16.04.2023</v>
      </c>
      <c r="C388" s="82" t="s">
        <v>76</v>
      </c>
      <c r="D388" s="83">
        <f>ROUND(((D389+D390+D392+D391)/1000),5)</f>
        <v>3.8517800000000002</v>
      </c>
      <c r="E388" s="83">
        <f>ROUND(((E389+E390+E392+E391)/1000),5)</f>
        <v>3.67563</v>
      </c>
      <c r="F388" s="83">
        <f>ROUND(((F389+F390+F392+F391)/1000),5)</f>
        <v>3.6366100000000001</v>
      </c>
      <c r="G388" s="83">
        <f t="shared" ref="G388:AA388" si="225">ROUND(((G389+G390+G392+G391)/1000),5)</f>
        <v>3.5963599999999998</v>
      </c>
      <c r="H388" s="83">
        <f t="shared" si="225"/>
        <v>3.5324200000000001</v>
      </c>
      <c r="I388" s="83">
        <f t="shared" si="225"/>
        <v>3.5142600000000002</v>
      </c>
      <c r="J388" s="83">
        <f t="shared" si="225"/>
        <v>3.4859100000000001</v>
      </c>
      <c r="K388" s="83">
        <f t="shared" si="225"/>
        <v>3.5324499999999999</v>
      </c>
      <c r="L388" s="83">
        <f t="shared" si="225"/>
        <v>3.8260000000000001</v>
      </c>
      <c r="M388" s="83">
        <f t="shared" si="225"/>
        <v>3.9193099999999998</v>
      </c>
      <c r="N388" s="83">
        <f t="shared" si="225"/>
        <v>3.9414899999999999</v>
      </c>
      <c r="O388" s="83">
        <f t="shared" si="225"/>
        <v>3.9420500000000001</v>
      </c>
      <c r="P388" s="83">
        <f t="shared" si="225"/>
        <v>3.9419499999999998</v>
      </c>
      <c r="Q388" s="83">
        <f t="shared" si="225"/>
        <v>3.9361000000000002</v>
      </c>
      <c r="R388" s="83">
        <f t="shared" si="225"/>
        <v>3.9329700000000001</v>
      </c>
      <c r="S388" s="83">
        <f t="shared" si="225"/>
        <v>3.9163600000000001</v>
      </c>
      <c r="T388" s="83">
        <f t="shared" si="225"/>
        <v>3.9137900000000001</v>
      </c>
      <c r="U388" s="83">
        <f t="shared" si="225"/>
        <v>3.9368599999999998</v>
      </c>
      <c r="V388" s="83">
        <f t="shared" si="225"/>
        <v>3.9732500000000002</v>
      </c>
      <c r="W388" s="83">
        <f t="shared" si="225"/>
        <v>4.1847000000000003</v>
      </c>
      <c r="X388" s="83">
        <f t="shared" si="225"/>
        <v>4.22689</v>
      </c>
      <c r="Y388" s="83">
        <f t="shared" si="225"/>
        <v>4.2059699999999998</v>
      </c>
      <c r="Z388" s="83">
        <f t="shared" si="225"/>
        <v>3.9049900000000002</v>
      </c>
      <c r="AA388" s="83">
        <f t="shared" si="225"/>
        <v>3.7159800000000001</v>
      </c>
    </row>
    <row r="389" spans="1:27" ht="12.75" customHeight="1" outlineLevel="1" x14ac:dyDescent="0.2">
      <c r="A389" s="91" t="s">
        <v>611</v>
      </c>
      <c r="B389" s="63" t="s">
        <v>233</v>
      </c>
      <c r="C389" s="43" t="s">
        <v>79</v>
      </c>
      <c r="D389" s="44">
        <v>1292.06</v>
      </c>
      <c r="E389" s="44">
        <v>1115.9100000000001</v>
      </c>
      <c r="F389" s="44">
        <v>1076.8900000000001</v>
      </c>
      <c r="G389" s="44">
        <v>1036.6400000000001</v>
      </c>
      <c r="H389" s="44">
        <v>972.7</v>
      </c>
      <c r="I389" s="44">
        <v>954.54</v>
      </c>
      <c r="J389" s="44">
        <v>926.19</v>
      </c>
      <c r="K389" s="44">
        <v>972.73</v>
      </c>
      <c r="L389" s="44">
        <v>1266.28</v>
      </c>
      <c r="M389" s="44">
        <v>1359.59</v>
      </c>
      <c r="N389" s="44">
        <v>1381.77</v>
      </c>
      <c r="O389" s="44">
        <v>1382.33</v>
      </c>
      <c r="P389" s="44">
        <v>1382.23</v>
      </c>
      <c r="Q389" s="44">
        <v>1376.38</v>
      </c>
      <c r="R389" s="44">
        <v>1373.25</v>
      </c>
      <c r="S389" s="44">
        <v>1356.64</v>
      </c>
      <c r="T389" s="44">
        <v>1354.07</v>
      </c>
      <c r="U389" s="44">
        <v>1377.14</v>
      </c>
      <c r="V389" s="44">
        <v>1413.53</v>
      </c>
      <c r="W389" s="44">
        <v>1624.98</v>
      </c>
      <c r="X389" s="44">
        <v>1667.17</v>
      </c>
      <c r="Y389" s="44">
        <v>1646.25</v>
      </c>
      <c r="Z389" s="44">
        <v>1345.27</v>
      </c>
      <c r="AA389" s="44">
        <v>1156.26</v>
      </c>
    </row>
    <row r="390" spans="1:27" ht="12.75" customHeight="1" outlineLevel="1" x14ac:dyDescent="0.2">
      <c r="A390" s="91" t="s">
        <v>612</v>
      </c>
      <c r="B390" s="63" t="s">
        <v>90</v>
      </c>
      <c r="C390" s="43" t="s">
        <v>79</v>
      </c>
      <c r="D390" s="44">
        <f>$D$315</f>
        <v>2222.89</v>
      </c>
      <c r="E390" s="44">
        <f t="shared" ref="E390:AA390" si="226">$D$315</f>
        <v>2222.89</v>
      </c>
      <c r="F390" s="44">
        <f t="shared" si="226"/>
        <v>2222.89</v>
      </c>
      <c r="G390" s="44">
        <f t="shared" si="226"/>
        <v>2222.89</v>
      </c>
      <c r="H390" s="44">
        <f t="shared" si="226"/>
        <v>2222.89</v>
      </c>
      <c r="I390" s="44">
        <f t="shared" si="226"/>
        <v>2222.89</v>
      </c>
      <c r="J390" s="44">
        <f t="shared" si="226"/>
        <v>2222.89</v>
      </c>
      <c r="K390" s="44">
        <f t="shared" si="226"/>
        <v>2222.89</v>
      </c>
      <c r="L390" s="44">
        <f t="shared" si="226"/>
        <v>2222.89</v>
      </c>
      <c r="M390" s="44">
        <f t="shared" si="226"/>
        <v>2222.89</v>
      </c>
      <c r="N390" s="44">
        <f t="shared" si="226"/>
        <v>2222.89</v>
      </c>
      <c r="O390" s="44">
        <f t="shared" si="226"/>
        <v>2222.89</v>
      </c>
      <c r="P390" s="44">
        <f t="shared" si="226"/>
        <v>2222.89</v>
      </c>
      <c r="Q390" s="44">
        <f t="shared" si="226"/>
        <v>2222.89</v>
      </c>
      <c r="R390" s="44">
        <f t="shared" si="226"/>
        <v>2222.89</v>
      </c>
      <c r="S390" s="44">
        <f t="shared" si="226"/>
        <v>2222.89</v>
      </c>
      <c r="T390" s="44">
        <f t="shared" si="226"/>
        <v>2222.89</v>
      </c>
      <c r="U390" s="44">
        <f t="shared" si="226"/>
        <v>2222.89</v>
      </c>
      <c r="V390" s="44">
        <f t="shared" si="226"/>
        <v>2222.89</v>
      </c>
      <c r="W390" s="44">
        <f t="shared" si="226"/>
        <v>2222.89</v>
      </c>
      <c r="X390" s="44">
        <f t="shared" si="226"/>
        <v>2222.89</v>
      </c>
      <c r="Y390" s="44">
        <f t="shared" si="226"/>
        <v>2222.89</v>
      </c>
      <c r="Z390" s="44">
        <f t="shared" si="226"/>
        <v>2222.89</v>
      </c>
      <c r="AA390" s="44">
        <f t="shared" si="226"/>
        <v>2222.89</v>
      </c>
    </row>
    <row r="391" spans="1:27" ht="12.75" customHeight="1" outlineLevel="1" x14ac:dyDescent="0.2">
      <c r="A391" s="91" t="s">
        <v>613</v>
      </c>
      <c r="B391" s="63" t="s">
        <v>83</v>
      </c>
      <c r="C391" s="43" t="s">
        <v>79</v>
      </c>
      <c r="D391" s="44">
        <v>6.14</v>
      </c>
      <c r="E391" s="44">
        <v>6.14</v>
      </c>
      <c r="F391" s="44">
        <v>6.14</v>
      </c>
      <c r="G391" s="44">
        <v>6.14</v>
      </c>
      <c r="H391" s="44">
        <v>6.14</v>
      </c>
      <c r="I391" s="44">
        <v>6.14</v>
      </c>
      <c r="J391" s="44">
        <v>6.14</v>
      </c>
      <c r="K391" s="44">
        <v>6.14</v>
      </c>
      <c r="L391" s="44">
        <v>6.14</v>
      </c>
      <c r="M391" s="44">
        <v>6.14</v>
      </c>
      <c r="N391" s="44">
        <v>6.14</v>
      </c>
      <c r="O391" s="44">
        <v>6.14</v>
      </c>
      <c r="P391" s="44">
        <v>6.14</v>
      </c>
      <c r="Q391" s="44">
        <v>6.14</v>
      </c>
      <c r="R391" s="44">
        <v>6.14</v>
      </c>
      <c r="S391" s="44">
        <v>6.14</v>
      </c>
      <c r="T391" s="44">
        <v>6.14</v>
      </c>
      <c r="U391" s="44">
        <v>6.14</v>
      </c>
      <c r="V391" s="44">
        <v>6.14</v>
      </c>
      <c r="W391" s="44">
        <v>6.14</v>
      </c>
      <c r="X391" s="44">
        <v>6.14</v>
      </c>
      <c r="Y391" s="44">
        <v>6.14</v>
      </c>
      <c r="Z391" s="44">
        <v>6.14</v>
      </c>
      <c r="AA391" s="44">
        <v>6.14</v>
      </c>
    </row>
    <row r="392" spans="1:27" ht="12.75" customHeight="1" outlineLevel="1" x14ac:dyDescent="0.2">
      <c r="A392" s="91" t="s">
        <v>614</v>
      </c>
      <c r="B392" s="63" t="s">
        <v>81</v>
      </c>
      <c r="C392" s="43" t="s">
        <v>79</v>
      </c>
      <c r="D392" s="44">
        <f>$D$11</f>
        <v>330.69</v>
      </c>
      <c r="E392" s="44">
        <f t="shared" ref="E392:AA392" si="227">$D$11</f>
        <v>330.69</v>
      </c>
      <c r="F392" s="44">
        <f t="shared" si="227"/>
        <v>330.69</v>
      </c>
      <c r="G392" s="44">
        <f t="shared" si="227"/>
        <v>330.69</v>
      </c>
      <c r="H392" s="44">
        <f t="shared" si="227"/>
        <v>330.69</v>
      </c>
      <c r="I392" s="44">
        <f t="shared" si="227"/>
        <v>330.69</v>
      </c>
      <c r="J392" s="44">
        <f t="shared" si="227"/>
        <v>330.69</v>
      </c>
      <c r="K392" s="44">
        <f t="shared" si="227"/>
        <v>330.69</v>
      </c>
      <c r="L392" s="44">
        <f t="shared" si="227"/>
        <v>330.69</v>
      </c>
      <c r="M392" s="44">
        <f t="shared" si="227"/>
        <v>330.69</v>
      </c>
      <c r="N392" s="44">
        <f t="shared" si="227"/>
        <v>330.69</v>
      </c>
      <c r="O392" s="44">
        <f t="shared" si="227"/>
        <v>330.69</v>
      </c>
      <c r="P392" s="44">
        <f t="shared" si="227"/>
        <v>330.69</v>
      </c>
      <c r="Q392" s="44">
        <f t="shared" si="227"/>
        <v>330.69</v>
      </c>
      <c r="R392" s="44">
        <f t="shared" si="227"/>
        <v>330.69</v>
      </c>
      <c r="S392" s="44">
        <f t="shared" si="227"/>
        <v>330.69</v>
      </c>
      <c r="T392" s="44">
        <f t="shared" si="227"/>
        <v>330.69</v>
      </c>
      <c r="U392" s="44">
        <f t="shared" si="227"/>
        <v>330.69</v>
      </c>
      <c r="V392" s="44">
        <f t="shared" si="227"/>
        <v>330.69</v>
      </c>
      <c r="W392" s="44">
        <f t="shared" si="227"/>
        <v>330.69</v>
      </c>
      <c r="X392" s="44">
        <f t="shared" si="227"/>
        <v>330.69</v>
      </c>
      <c r="Y392" s="44">
        <f t="shared" si="227"/>
        <v>330.69</v>
      </c>
      <c r="Z392" s="44">
        <f t="shared" si="227"/>
        <v>330.69</v>
      </c>
      <c r="AA392" s="44">
        <f t="shared" si="227"/>
        <v>330.69</v>
      </c>
    </row>
    <row r="393" spans="1:27" ht="12.75" customHeight="1" x14ac:dyDescent="0.2">
      <c r="A393" s="90" t="s">
        <v>615</v>
      </c>
      <c r="B393" s="28" t="str">
        <f>"17"&amp;"."&amp;$B$639&amp;"."&amp;$B$640</f>
        <v>17.04.2023</v>
      </c>
      <c r="C393" s="82" t="s">
        <v>76</v>
      </c>
      <c r="D393" s="83">
        <f>ROUND(((D394+D395+D397+D396)/1000),5)</f>
        <v>3.6692100000000001</v>
      </c>
      <c r="E393" s="83">
        <f>ROUND(((E394+E395+E397+E396)/1000),5)</f>
        <v>3.58501</v>
      </c>
      <c r="F393" s="83">
        <f>ROUND(((F394+F395+F397+F396)/1000),5)</f>
        <v>3.4877799999999999</v>
      </c>
      <c r="G393" s="83">
        <f t="shared" ref="G393:AA393" si="228">ROUND(((G394+G395+G397+G396)/1000),5)</f>
        <v>3.4449299999999998</v>
      </c>
      <c r="H393" s="83">
        <f t="shared" si="228"/>
        <v>3.48813</v>
      </c>
      <c r="I393" s="83">
        <f t="shared" si="228"/>
        <v>3.62704</v>
      </c>
      <c r="J393" s="83">
        <f t="shared" si="228"/>
        <v>3.7037399999999998</v>
      </c>
      <c r="K393" s="83">
        <f t="shared" si="228"/>
        <v>3.98699</v>
      </c>
      <c r="L393" s="83">
        <f t="shared" si="228"/>
        <v>4.2280899999999999</v>
      </c>
      <c r="M393" s="83">
        <f t="shared" si="228"/>
        <v>4.3229499999999996</v>
      </c>
      <c r="N393" s="83">
        <f t="shared" si="228"/>
        <v>4.3322700000000003</v>
      </c>
      <c r="O393" s="83">
        <f t="shared" si="228"/>
        <v>4.3201400000000003</v>
      </c>
      <c r="P393" s="83">
        <f t="shared" si="228"/>
        <v>4.2484799999999998</v>
      </c>
      <c r="Q393" s="83">
        <f t="shared" si="228"/>
        <v>4.32789</v>
      </c>
      <c r="R393" s="83">
        <f t="shared" si="228"/>
        <v>4.3153600000000001</v>
      </c>
      <c r="S393" s="83">
        <f t="shared" si="228"/>
        <v>4.2443999999999997</v>
      </c>
      <c r="T393" s="83">
        <f t="shared" si="228"/>
        <v>4.2508400000000002</v>
      </c>
      <c r="U393" s="83">
        <f t="shared" si="228"/>
        <v>4.2399500000000003</v>
      </c>
      <c r="V393" s="83">
        <f t="shared" si="228"/>
        <v>4.1843199999999996</v>
      </c>
      <c r="W393" s="83">
        <f t="shared" si="228"/>
        <v>4.2758700000000003</v>
      </c>
      <c r="X393" s="83">
        <f t="shared" si="228"/>
        <v>4.28294</v>
      </c>
      <c r="Y393" s="83">
        <f t="shared" si="228"/>
        <v>4.2459100000000003</v>
      </c>
      <c r="Z393" s="83">
        <f t="shared" si="228"/>
        <v>3.9393699999999998</v>
      </c>
      <c r="AA393" s="83">
        <f t="shared" si="228"/>
        <v>3.7115300000000002</v>
      </c>
    </row>
    <row r="394" spans="1:27" ht="12.75" customHeight="1" outlineLevel="1" x14ac:dyDescent="0.2">
      <c r="A394" s="91" t="s">
        <v>616</v>
      </c>
      <c r="B394" s="63" t="s">
        <v>233</v>
      </c>
      <c r="C394" s="43" t="s">
        <v>79</v>
      </c>
      <c r="D394" s="44">
        <v>1109.49</v>
      </c>
      <c r="E394" s="44">
        <v>1025.29</v>
      </c>
      <c r="F394" s="44">
        <v>928.06</v>
      </c>
      <c r="G394" s="44">
        <v>885.21</v>
      </c>
      <c r="H394" s="44">
        <v>928.41</v>
      </c>
      <c r="I394" s="44">
        <v>1067.32</v>
      </c>
      <c r="J394" s="44">
        <v>1144.02</v>
      </c>
      <c r="K394" s="44">
        <v>1427.27</v>
      </c>
      <c r="L394" s="44">
        <v>1668.37</v>
      </c>
      <c r="M394" s="44">
        <v>1763.23</v>
      </c>
      <c r="N394" s="44">
        <v>1772.55</v>
      </c>
      <c r="O394" s="44">
        <v>1760.42</v>
      </c>
      <c r="P394" s="44">
        <v>1688.76</v>
      </c>
      <c r="Q394" s="44">
        <v>1768.17</v>
      </c>
      <c r="R394" s="44">
        <v>1755.64</v>
      </c>
      <c r="S394" s="44">
        <v>1684.68</v>
      </c>
      <c r="T394" s="44">
        <v>1691.12</v>
      </c>
      <c r="U394" s="44">
        <v>1680.23</v>
      </c>
      <c r="V394" s="44">
        <v>1624.6</v>
      </c>
      <c r="W394" s="44">
        <v>1716.15</v>
      </c>
      <c r="X394" s="44">
        <v>1723.22</v>
      </c>
      <c r="Y394" s="44">
        <v>1686.19</v>
      </c>
      <c r="Z394" s="44">
        <v>1379.65</v>
      </c>
      <c r="AA394" s="44">
        <v>1151.81</v>
      </c>
    </row>
    <row r="395" spans="1:27" ht="12.75" customHeight="1" outlineLevel="1" x14ac:dyDescent="0.2">
      <c r="A395" s="91" t="s">
        <v>617</v>
      </c>
      <c r="B395" s="63" t="s">
        <v>90</v>
      </c>
      <c r="C395" s="43" t="s">
        <v>79</v>
      </c>
      <c r="D395" s="44">
        <f>$D$315</f>
        <v>2222.89</v>
      </c>
      <c r="E395" s="44">
        <f t="shared" ref="E395:AA395" si="229">$D$315</f>
        <v>2222.89</v>
      </c>
      <c r="F395" s="44">
        <f t="shared" si="229"/>
        <v>2222.89</v>
      </c>
      <c r="G395" s="44">
        <f t="shared" si="229"/>
        <v>2222.89</v>
      </c>
      <c r="H395" s="44">
        <f t="shared" si="229"/>
        <v>2222.89</v>
      </c>
      <c r="I395" s="44">
        <f t="shared" si="229"/>
        <v>2222.89</v>
      </c>
      <c r="J395" s="44">
        <f t="shared" si="229"/>
        <v>2222.89</v>
      </c>
      <c r="K395" s="44">
        <f t="shared" si="229"/>
        <v>2222.89</v>
      </c>
      <c r="L395" s="44">
        <f t="shared" si="229"/>
        <v>2222.89</v>
      </c>
      <c r="M395" s="44">
        <f t="shared" si="229"/>
        <v>2222.89</v>
      </c>
      <c r="N395" s="44">
        <f t="shared" si="229"/>
        <v>2222.89</v>
      </c>
      <c r="O395" s="44">
        <f t="shared" si="229"/>
        <v>2222.89</v>
      </c>
      <c r="P395" s="44">
        <f t="shared" si="229"/>
        <v>2222.89</v>
      </c>
      <c r="Q395" s="44">
        <f t="shared" si="229"/>
        <v>2222.89</v>
      </c>
      <c r="R395" s="44">
        <f t="shared" si="229"/>
        <v>2222.89</v>
      </c>
      <c r="S395" s="44">
        <f t="shared" si="229"/>
        <v>2222.89</v>
      </c>
      <c r="T395" s="44">
        <f t="shared" si="229"/>
        <v>2222.89</v>
      </c>
      <c r="U395" s="44">
        <f t="shared" si="229"/>
        <v>2222.89</v>
      </c>
      <c r="V395" s="44">
        <f t="shared" si="229"/>
        <v>2222.89</v>
      </c>
      <c r="W395" s="44">
        <f t="shared" si="229"/>
        <v>2222.89</v>
      </c>
      <c r="X395" s="44">
        <f t="shared" si="229"/>
        <v>2222.89</v>
      </c>
      <c r="Y395" s="44">
        <f t="shared" si="229"/>
        <v>2222.89</v>
      </c>
      <c r="Z395" s="44">
        <f t="shared" si="229"/>
        <v>2222.89</v>
      </c>
      <c r="AA395" s="44">
        <f t="shared" si="229"/>
        <v>2222.89</v>
      </c>
    </row>
    <row r="396" spans="1:27" ht="12.75" customHeight="1" outlineLevel="1" x14ac:dyDescent="0.2">
      <c r="A396" s="91" t="s">
        <v>618</v>
      </c>
      <c r="B396" s="63" t="s">
        <v>83</v>
      </c>
      <c r="C396" s="43" t="s">
        <v>79</v>
      </c>
      <c r="D396" s="44">
        <v>6.14</v>
      </c>
      <c r="E396" s="44">
        <v>6.14</v>
      </c>
      <c r="F396" s="44">
        <v>6.14</v>
      </c>
      <c r="G396" s="44">
        <v>6.14</v>
      </c>
      <c r="H396" s="44">
        <v>6.14</v>
      </c>
      <c r="I396" s="44">
        <v>6.14</v>
      </c>
      <c r="J396" s="44">
        <v>6.14</v>
      </c>
      <c r="K396" s="44">
        <v>6.14</v>
      </c>
      <c r="L396" s="44">
        <v>6.14</v>
      </c>
      <c r="M396" s="44">
        <v>6.14</v>
      </c>
      <c r="N396" s="44">
        <v>6.14</v>
      </c>
      <c r="O396" s="44">
        <v>6.14</v>
      </c>
      <c r="P396" s="44">
        <v>6.14</v>
      </c>
      <c r="Q396" s="44">
        <v>6.14</v>
      </c>
      <c r="R396" s="44">
        <v>6.14</v>
      </c>
      <c r="S396" s="44">
        <v>6.14</v>
      </c>
      <c r="T396" s="44">
        <v>6.14</v>
      </c>
      <c r="U396" s="44">
        <v>6.14</v>
      </c>
      <c r="V396" s="44">
        <v>6.14</v>
      </c>
      <c r="W396" s="44">
        <v>6.14</v>
      </c>
      <c r="X396" s="44">
        <v>6.14</v>
      </c>
      <c r="Y396" s="44">
        <v>6.14</v>
      </c>
      <c r="Z396" s="44">
        <v>6.14</v>
      </c>
      <c r="AA396" s="44">
        <v>6.14</v>
      </c>
    </row>
    <row r="397" spans="1:27" ht="12.75" customHeight="1" outlineLevel="1" x14ac:dyDescent="0.2">
      <c r="A397" s="91" t="s">
        <v>619</v>
      </c>
      <c r="B397" s="63" t="s">
        <v>81</v>
      </c>
      <c r="C397" s="43" t="s">
        <v>79</v>
      </c>
      <c r="D397" s="44">
        <f>$D$11</f>
        <v>330.69</v>
      </c>
      <c r="E397" s="44">
        <f t="shared" ref="E397:AA397" si="230">$D$11</f>
        <v>330.69</v>
      </c>
      <c r="F397" s="44">
        <f t="shared" si="230"/>
        <v>330.69</v>
      </c>
      <c r="G397" s="44">
        <f t="shared" si="230"/>
        <v>330.69</v>
      </c>
      <c r="H397" s="44">
        <f t="shared" si="230"/>
        <v>330.69</v>
      </c>
      <c r="I397" s="44">
        <f t="shared" si="230"/>
        <v>330.69</v>
      </c>
      <c r="J397" s="44">
        <f t="shared" si="230"/>
        <v>330.69</v>
      </c>
      <c r="K397" s="44">
        <f t="shared" si="230"/>
        <v>330.69</v>
      </c>
      <c r="L397" s="44">
        <f t="shared" si="230"/>
        <v>330.69</v>
      </c>
      <c r="M397" s="44">
        <f t="shared" si="230"/>
        <v>330.69</v>
      </c>
      <c r="N397" s="44">
        <f t="shared" si="230"/>
        <v>330.69</v>
      </c>
      <c r="O397" s="44">
        <f t="shared" si="230"/>
        <v>330.69</v>
      </c>
      <c r="P397" s="44">
        <f t="shared" si="230"/>
        <v>330.69</v>
      </c>
      <c r="Q397" s="44">
        <f t="shared" si="230"/>
        <v>330.69</v>
      </c>
      <c r="R397" s="44">
        <f t="shared" si="230"/>
        <v>330.69</v>
      </c>
      <c r="S397" s="44">
        <f t="shared" si="230"/>
        <v>330.69</v>
      </c>
      <c r="T397" s="44">
        <f t="shared" si="230"/>
        <v>330.69</v>
      </c>
      <c r="U397" s="44">
        <f t="shared" si="230"/>
        <v>330.69</v>
      </c>
      <c r="V397" s="44">
        <f t="shared" si="230"/>
        <v>330.69</v>
      </c>
      <c r="W397" s="44">
        <f t="shared" si="230"/>
        <v>330.69</v>
      </c>
      <c r="X397" s="44">
        <f t="shared" si="230"/>
        <v>330.69</v>
      </c>
      <c r="Y397" s="44">
        <f t="shared" si="230"/>
        <v>330.69</v>
      </c>
      <c r="Z397" s="44">
        <f t="shared" si="230"/>
        <v>330.69</v>
      </c>
      <c r="AA397" s="44">
        <f t="shared" si="230"/>
        <v>330.69</v>
      </c>
    </row>
    <row r="398" spans="1:27" ht="12.75" customHeight="1" x14ac:dyDescent="0.2">
      <c r="A398" s="90" t="s">
        <v>620</v>
      </c>
      <c r="B398" s="28" t="str">
        <f>"18"&amp;"."&amp;$B$639&amp;"."&amp;$B$640</f>
        <v>18.04.2023</v>
      </c>
      <c r="C398" s="82" t="s">
        <v>76</v>
      </c>
      <c r="D398" s="83">
        <f>ROUND(((D399+D400+D402+D401)/1000),5)</f>
        <v>3.6448399999999999</v>
      </c>
      <c r="E398" s="83">
        <f>ROUND(((E399+E400+E402+E401)/1000),5)</f>
        <v>3.5162499999999999</v>
      </c>
      <c r="F398" s="83">
        <f>ROUND(((F399+F400+F402+F401)/1000),5)</f>
        <v>3.4361000000000002</v>
      </c>
      <c r="G398" s="83">
        <f t="shared" ref="G398:AA398" si="231">ROUND(((G399+G400+G402+G401)/1000),5)</f>
        <v>3.2954699999999999</v>
      </c>
      <c r="H398" s="83">
        <f t="shared" si="231"/>
        <v>3.5147599999999999</v>
      </c>
      <c r="I398" s="83">
        <f t="shared" si="231"/>
        <v>3.6142300000000001</v>
      </c>
      <c r="J398" s="83">
        <f t="shared" si="231"/>
        <v>3.7683599999999999</v>
      </c>
      <c r="K398" s="83">
        <f t="shared" si="231"/>
        <v>3.98685</v>
      </c>
      <c r="L398" s="83">
        <f t="shared" si="231"/>
        <v>4.2198200000000003</v>
      </c>
      <c r="M398" s="83">
        <f t="shared" si="231"/>
        <v>4.3113099999999998</v>
      </c>
      <c r="N398" s="83">
        <f t="shared" si="231"/>
        <v>4.3519300000000003</v>
      </c>
      <c r="O398" s="83">
        <f t="shared" si="231"/>
        <v>4.3866800000000001</v>
      </c>
      <c r="P398" s="83">
        <f t="shared" si="231"/>
        <v>4.3243900000000002</v>
      </c>
      <c r="Q398" s="83">
        <f t="shared" si="231"/>
        <v>4.4789199999999996</v>
      </c>
      <c r="R398" s="83">
        <f t="shared" si="231"/>
        <v>4.4637099999999998</v>
      </c>
      <c r="S398" s="83">
        <f t="shared" si="231"/>
        <v>4.3436700000000004</v>
      </c>
      <c r="T398" s="83">
        <f t="shared" si="231"/>
        <v>4.3254999999999999</v>
      </c>
      <c r="U398" s="83">
        <f t="shared" si="231"/>
        <v>4.2835599999999996</v>
      </c>
      <c r="V398" s="83">
        <f t="shared" si="231"/>
        <v>4.2133799999999999</v>
      </c>
      <c r="W398" s="83">
        <f t="shared" si="231"/>
        <v>4.2692899999999998</v>
      </c>
      <c r="X398" s="83">
        <f t="shared" si="231"/>
        <v>4.32484</v>
      </c>
      <c r="Y398" s="83">
        <f t="shared" si="231"/>
        <v>4.29657</v>
      </c>
      <c r="Z398" s="83">
        <f t="shared" si="231"/>
        <v>4.0084</v>
      </c>
      <c r="AA398" s="83">
        <f t="shared" si="231"/>
        <v>3.7467600000000001</v>
      </c>
    </row>
    <row r="399" spans="1:27" ht="12.75" customHeight="1" outlineLevel="1" x14ac:dyDescent="0.2">
      <c r="A399" s="91" t="s">
        <v>621</v>
      </c>
      <c r="B399" s="63" t="s">
        <v>233</v>
      </c>
      <c r="C399" s="43" t="s">
        <v>79</v>
      </c>
      <c r="D399" s="44">
        <v>1085.1199999999999</v>
      </c>
      <c r="E399" s="44">
        <v>956.53</v>
      </c>
      <c r="F399" s="44">
        <v>876.38</v>
      </c>
      <c r="G399" s="44">
        <v>735.75</v>
      </c>
      <c r="H399" s="44">
        <v>955.04</v>
      </c>
      <c r="I399" s="44">
        <v>1054.51</v>
      </c>
      <c r="J399" s="44">
        <v>1208.6400000000001</v>
      </c>
      <c r="K399" s="44">
        <v>1427.13</v>
      </c>
      <c r="L399" s="44">
        <v>1660.1</v>
      </c>
      <c r="M399" s="44">
        <v>1751.59</v>
      </c>
      <c r="N399" s="44">
        <v>1792.21</v>
      </c>
      <c r="O399" s="44">
        <v>1826.96</v>
      </c>
      <c r="P399" s="44">
        <v>1764.67</v>
      </c>
      <c r="Q399" s="44">
        <v>1919.2</v>
      </c>
      <c r="R399" s="44">
        <v>1903.99</v>
      </c>
      <c r="S399" s="44">
        <v>1783.95</v>
      </c>
      <c r="T399" s="44">
        <v>1765.78</v>
      </c>
      <c r="U399" s="44">
        <v>1723.84</v>
      </c>
      <c r="V399" s="44">
        <v>1653.66</v>
      </c>
      <c r="W399" s="44">
        <v>1709.57</v>
      </c>
      <c r="X399" s="44">
        <v>1765.12</v>
      </c>
      <c r="Y399" s="44">
        <v>1736.85</v>
      </c>
      <c r="Z399" s="44">
        <v>1448.68</v>
      </c>
      <c r="AA399" s="44">
        <v>1187.04</v>
      </c>
    </row>
    <row r="400" spans="1:27" ht="12.75" customHeight="1" outlineLevel="1" x14ac:dyDescent="0.2">
      <c r="A400" s="91" t="s">
        <v>622</v>
      </c>
      <c r="B400" s="63" t="s">
        <v>90</v>
      </c>
      <c r="C400" s="43" t="s">
        <v>79</v>
      </c>
      <c r="D400" s="44">
        <f>$D$315</f>
        <v>2222.89</v>
      </c>
      <c r="E400" s="44">
        <f t="shared" ref="E400:AA400" si="232">$D$315</f>
        <v>2222.89</v>
      </c>
      <c r="F400" s="44">
        <f t="shared" si="232"/>
        <v>2222.89</v>
      </c>
      <c r="G400" s="44">
        <f t="shared" si="232"/>
        <v>2222.89</v>
      </c>
      <c r="H400" s="44">
        <f t="shared" si="232"/>
        <v>2222.89</v>
      </c>
      <c r="I400" s="44">
        <f t="shared" si="232"/>
        <v>2222.89</v>
      </c>
      <c r="J400" s="44">
        <f t="shared" si="232"/>
        <v>2222.89</v>
      </c>
      <c r="K400" s="44">
        <f t="shared" si="232"/>
        <v>2222.89</v>
      </c>
      <c r="L400" s="44">
        <f t="shared" si="232"/>
        <v>2222.89</v>
      </c>
      <c r="M400" s="44">
        <f t="shared" si="232"/>
        <v>2222.89</v>
      </c>
      <c r="N400" s="44">
        <f t="shared" si="232"/>
        <v>2222.89</v>
      </c>
      <c r="O400" s="44">
        <f t="shared" si="232"/>
        <v>2222.89</v>
      </c>
      <c r="P400" s="44">
        <f t="shared" si="232"/>
        <v>2222.89</v>
      </c>
      <c r="Q400" s="44">
        <f t="shared" si="232"/>
        <v>2222.89</v>
      </c>
      <c r="R400" s="44">
        <f t="shared" si="232"/>
        <v>2222.89</v>
      </c>
      <c r="S400" s="44">
        <f t="shared" si="232"/>
        <v>2222.89</v>
      </c>
      <c r="T400" s="44">
        <f t="shared" si="232"/>
        <v>2222.89</v>
      </c>
      <c r="U400" s="44">
        <f t="shared" si="232"/>
        <v>2222.89</v>
      </c>
      <c r="V400" s="44">
        <f t="shared" si="232"/>
        <v>2222.89</v>
      </c>
      <c r="W400" s="44">
        <f t="shared" si="232"/>
        <v>2222.89</v>
      </c>
      <c r="X400" s="44">
        <f t="shared" si="232"/>
        <v>2222.89</v>
      </c>
      <c r="Y400" s="44">
        <f t="shared" si="232"/>
        <v>2222.89</v>
      </c>
      <c r="Z400" s="44">
        <f t="shared" si="232"/>
        <v>2222.89</v>
      </c>
      <c r="AA400" s="44">
        <f t="shared" si="232"/>
        <v>2222.89</v>
      </c>
    </row>
    <row r="401" spans="1:27" ht="12.75" customHeight="1" outlineLevel="1" x14ac:dyDescent="0.2">
      <c r="A401" s="91" t="s">
        <v>623</v>
      </c>
      <c r="B401" s="63" t="s">
        <v>83</v>
      </c>
      <c r="C401" s="43" t="s">
        <v>79</v>
      </c>
      <c r="D401" s="44">
        <v>6.14</v>
      </c>
      <c r="E401" s="44">
        <v>6.14</v>
      </c>
      <c r="F401" s="44">
        <v>6.14</v>
      </c>
      <c r="G401" s="44">
        <v>6.14</v>
      </c>
      <c r="H401" s="44">
        <v>6.14</v>
      </c>
      <c r="I401" s="44">
        <v>6.14</v>
      </c>
      <c r="J401" s="44">
        <v>6.14</v>
      </c>
      <c r="K401" s="44">
        <v>6.14</v>
      </c>
      <c r="L401" s="44">
        <v>6.14</v>
      </c>
      <c r="M401" s="44">
        <v>6.14</v>
      </c>
      <c r="N401" s="44">
        <v>6.14</v>
      </c>
      <c r="O401" s="44">
        <v>6.14</v>
      </c>
      <c r="P401" s="44">
        <v>6.14</v>
      </c>
      <c r="Q401" s="44">
        <v>6.14</v>
      </c>
      <c r="R401" s="44">
        <v>6.14</v>
      </c>
      <c r="S401" s="44">
        <v>6.14</v>
      </c>
      <c r="T401" s="44">
        <v>6.14</v>
      </c>
      <c r="U401" s="44">
        <v>6.14</v>
      </c>
      <c r="V401" s="44">
        <v>6.14</v>
      </c>
      <c r="W401" s="44">
        <v>6.14</v>
      </c>
      <c r="X401" s="44">
        <v>6.14</v>
      </c>
      <c r="Y401" s="44">
        <v>6.14</v>
      </c>
      <c r="Z401" s="44">
        <v>6.14</v>
      </c>
      <c r="AA401" s="44">
        <v>6.14</v>
      </c>
    </row>
    <row r="402" spans="1:27" ht="12.75" customHeight="1" outlineLevel="1" x14ac:dyDescent="0.2">
      <c r="A402" s="91" t="s">
        <v>624</v>
      </c>
      <c r="B402" s="63" t="s">
        <v>81</v>
      </c>
      <c r="C402" s="43" t="s">
        <v>79</v>
      </c>
      <c r="D402" s="44">
        <f>$D$11</f>
        <v>330.69</v>
      </c>
      <c r="E402" s="44">
        <f t="shared" ref="E402:AA402" si="233">$D$11</f>
        <v>330.69</v>
      </c>
      <c r="F402" s="44">
        <f t="shared" si="233"/>
        <v>330.69</v>
      </c>
      <c r="G402" s="44">
        <f t="shared" si="233"/>
        <v>330.69</v>
      </c>
      <c r="H402" s="44">
        <f t="shared" si="233"/>
        <v>330.69</v>
      </c>
      <c r="I402" s="44">
        <f t="shared" si="233"/>
        <v>330.69</v>
      </c>
      <c r="J402" s="44">
        <f t="shared" si="233"/>
        <v>330.69</v>
      </c>
      <c r="K402" s="44">
        <f t="shared" si="233"/>
        <v>330.69</v>
      </c>
      <c r="L402" s="44">
        <f t="shared" si="233"/>
        <v>330.69</v>
      </c>
      <c r="M402" s="44">
        <f t="shared" si="233"/>
        <v>330.69</v>
      </c>
      <c r="N402" s="44">
        <f t="shared" si="233"/>
        <v>330.69</v>
      </c>
      <c r="O402" s="44">
        <f t="shared" si="233"/>
        <v>330.69</v>
      </c>
      <c r="P402" s="44">
        <f t="shared" si="233"/>
        <v>330.69</v>
      </c>
      <c r="Q402" s="44">
        <f t="shared" si="233"/>
        <v>330.69</v>
      </c>
      <c r="R402" s="44">
        <f t="shared" si="233"/>
        <v>330.69</v>
      </c>
      <c r="S402" s="44">
        <f t="shared" si="233"/>
        <v>330.69</v>
      </c>
      <c r="T402" s="44">
        <f t="shared" si="233"/>
        <v>330.69</v>
      </c>
      <c r="U402" s="44">
        <f t="shared" si="233"/>
        <v>330.69</v>
      </c>
      <c r="V402" s="44">
        <f t="shared" si="233"/>
        <v>330.69</v>
      </c>
      <c r="W402" s="44">
        <f t="shared" si="233"/>
        <v>330.69</v>
      </c>
      <c r="X402" s="44">
        <f t="shared" si="233"/>
        <v>330.69</v>
      </c>
      <c r="Y402" s="44">
        <f t="shared" si="233"/>
        <v>330.69</v>
      </c>
      <c r="Z402" s="44">
        <f t="shared" si="233"/>
        <v>330.69</v>
      </c>
      <c r="AA402" s="44">
        <f t="shared" si="233"/>
        <v>330.69</v>
      </c>
    </row>
    <row r="403" spans="1:27" ht="12.75" customHeight="1" x14ac:dyDescent="0.2">
      <c r="A403" s="90" t="s">
        <v>625</v>
      </c>
      <c r="B403" s="28" t="str">
        <f>"19"&amp;"."&amp;$B$639&amp;"."&amp;$B$640</f>
        <v>19.04.2023</v>
      </c>
      <c r="C403" s="82" t="s">
        <v>76</v>
      </c>
      <c r="D403" s="83">
        <f>ROUND(((D404+D405+D407+D406)/1000),5)</f>
        <v>3.6497799999999998</v>
      </c>
      <c r="E403" s="83">
        <f>ROUND(((E404+E405+E407+E406)/1000),5)</f>
        <v>3.5214099999999999</v>
      </c>
      <c r="F403" s="83">
        <f>ROUND(((F404+F405+F407+F406)/1000),5)</f>
        <v>3.4350000000000001</v>
      </c>
      <c r="G403" s="83">
        <f t="shared" ref="G403:AA403" si="234">ROUND(((G404+G405+G407+G406)/1000),5)</f>
        <v>3.36009</v>
      </c>
      <c r="H403" s="83">
        <f t="shared" si="234"/>
        <v>3.5195500000000002</v>
      </c>
      <c r="I403" s="83">
        <f t="shared" si="234"/>
        <v>3.63672</v>
      </c>
      <c r="J403" s="83">
        <f t="shared" si="234"/>
        <v>3.8542299999999998</v>
      </c>
      <c r="K403" s="83">
        <f t="shared" si="234"/>
        <v>4.0473499999999998</v>
      </c>
      <c r="L403" s="83">
        <f t="shared" si="234"/>
        <v>4.2189899999999998</v>
      </c>
      <c r="M403" s="83">
        <f t="shared" si="234"/>
        <v>4.25197</v>
      </c>
      <c r="N403" s="83">
        <f t="shared" si="234"/>
        <v>4.2485200000000001</v>
      </c>
      <c r="O403" s="83">
        <f t="shared" si="234"/>
        <v>4.24587</v>
      </c>
      <c r="P403" s="83">
        <f t="shared" si="234"/>
        <v>4.2405999999999997</v>
      </c>
      <c r="Q403" s="83">
        <f t="shared" si="234"/>
        <v>4.2415200000000004</v>
      </c>
      <c r="R403" s="83">
        <f t="shared" si="234"/>
        <v>4.2364499999999996</v>
      </c>
      <c r="S403" s="83">
        <f t="shared" si="234"/>
        <v>4.2190200000000004</v>
      </c>
      <c r="T403" s="83">
        <f t="shared" si="234"/>
        <v>4.2337600000000002</v>
      </c>
      <c r="U403" s="83">
        <f t="shared" si="234"/>
        <v>4.2242199999999999</v>
      </c>
      <c r="V403" s="83">
        <f t="shared" si="234"/>
        <v>4.1767099999999999</v>
      </c>
      <c r="W403" s="83">
        <f t="shared" si="234"/>
        <v>4.2492400000000004</v>
      </c>
      <c r="X403" s="83">
        <f t="shared" si="234"/>
        <v>4.26729</v>
      </c>
      <c r="Y403" s="83">
        <f t="shared" si="234"/>
        <v>4.2609700000000004</v>
      </c>
      <c r="Z403" s="83">
        <f t="shared" si="234"/>
        <v>3.9766599999999999</v>
      </c>
      <c r="AA403" s="83">
        <f t="shared" si="234"/>
        <v>3.7118699999999998</v>
      </c>
    </row>
    <row r="404" spans="1:27" ht="12.75" customHeight="1" outlineLevel="1" x14ac:dyDescent="0.2">
      <c r="A404" s="91" t="s">
        <v>626</v>
      </c>
      <c r="B404" s="63" t="s">
        <v>233</v>
      </c>
      <c r="C404" s="43" t="s">
        <v>79</v>
      </c>
      <c r="D404" s="44">
        <v>1090.06</v>
      </c>
      <c r="E404" s="44">
        <v>961.69</v>
      </c>
      <c r="F404" s="44">
        <v>875.28</v>
      </c>
      <c r="G404" s="44">
        <v>800.37</v>
      </c>
      <c r="H404" s="44">
        <v>959.83</v>
      </c>
      <c r="I404" s="44">
        <v>1077</v>
      </c>
      <c r="J404" s="44">
        <v>1294.51</v>
      </c>
      <c r="K404" s="44">
        <v>1487.63</v>
      </c>
      <c r="L404" s="44">
        <v>1659.27</v>
      </c>
      <c r="M404" s="44">
        <v>1692.25</v>
      </c>
      <c r="N404" s="44">
        <v>1688.8</v>
      </c>
      <c r="O404" s="44">
        <v>1686.15</v>
      </c>
      <c r="P404" s="44">
        <v>1680.88</v>
      </c>
      <c r="Q404" s="44">
        <v>1681.8</v>
      </c>
      <c r="R404" s="44">
        <v>1676.73</v>
      </c>
      <c r="S404" s="44">
        <v>1659.3</v>
      </c>
      <c r="T404" s="44">
        <v>1674.04</v>
      </c>
      <c r="U404" s="44">
        <v>1664.5</v>
      </c>
      <c r="V404" s="44">
        <v>1616.99</v>
      </c>
      <c r="W404" s="44">
        <v>1689.52</v>
      </c>
      <c r="X404" s="44">
        <v>1707.57</v>
      </c>
      <c r="Y404" s="44">
        <v>1701.25</v>
      </c>
      <c r="Z404" s="44">
        <v>1416.94</v>
      </c>
      <c r="AA404" s="44">
        <v>1152.1500000000001</v>
      </c>
    </row>
    <row r="405" spans="1:27" ht="12.75" customHeight="1" outlineLevel="1" x14ac:dyDescent="0.2">
      <c r="A405" s="91" t="s">
        <v>627</v>
      </c>
      <c r="B405" s="63" t="s">
        <v>90</v>
      </c>
      <c r="C405" s="43" t="s">
        <v>79</v>
      </c>
      <c r="D405" s="44">
        <f>$D$315</f>
        <v>2222.89</v>
      </c>
      <c r="E405" s="44">
        <f t="shared" ref="E405:AA405" si="235">$D$315</f>
        <v>2222.89</v>
      </c>
      <c r="F405" s="44">
        <f t="shared" si="235"/>
        <v>2222.89</v>
      </c>
      <c r="G405" s="44">
        <f t="shared" si="235"/>
        <v>2222.89</v>
      </c>
      <c r="H405" s="44">
        <f t="shared" si="235"/>
        <v>2222.89</v>
      </c>
      <c r="I405" s="44">
        <f t="shared" si="235"/>
        <v>2222.89</v>
      </c>
      <c r="J405" s="44">
        <f t="shared" si="235"/>
        <v>2222.89</v>
      </c>
      <c r="K405" s="44">
        <f t="shared" si="235"/>
        <v>2222.89</v>
      </c>
      <c r="L405" s="44">
        <f t="shared" si="235"/>
        <v>2222.89</v>
      </c>
      <c r="M405" s="44">
        <f t="shared" si="235"/>
        <v>2222.89</v>
      </c>
      <c r="N405" s="44">
        <f t="shared" si="235"/>
        <v>2222.89</v>
      </c>
      <c r="O405" s="44">
        <f t="shared" si="235"/>
        <v>2222.89</v>
      </c>
      <c r="P405" s="44">
        <f t="shared" si="235"/>
        <v>2222.89</v>
      </c>
      <c r="Q405" s="44">
        <f t="shared" si="235"/>
        <v>2222.89</v>
      </c>
      <c r="R405" s="44">
        <f t="shared" si="235"/>
        <v>2222.89</v>
      </c>
      <c r="S405" s="44">
        <f t="shared" si="235"/>
        <v>2222.89</v>
      </c>
      <c r="T405" s="44">
        <f t="shared" si="235"/>
        <v>2222.89</v>
      </c>
      <c r="U405" s="44">
        <f t="shared" si="235"/>
        <v>2222.89</v>
      </c>
      <c r="V405" s="44">
        <f t="shared" si="235"/>
        <v>2222.89</v>
      </c>
      <c r="W405" s="44">
        <f t="shared" si="235"/>
        <v>2222.89</v>
      </c>
      <c r="X405" s="44">
        <f t="shared" si="235"/>
        <v>2222.89</v>
      </c>
      <c r="Y405" s="44">
        <f t="shared" si="235"/>
        <v>2222.89</v>
      </c>
      <c r="Z405" s="44">
        <f t="shared" si="235"/>
        <v>2222.89</v>
      </c>
      <c r="AA405" s="44">
        <f t="shared" si="235"/>
        <v>2222.89</v>
      </c>
    </row>
    <row r="406" spans="1:27" ht="12.75" customHeight="1" outlineLevel="1" x14ac:dyDescent="0.2">
      <c r="A406" s="91" t="s">
        <v>628</v>
      </c>
      <c r="B406" s="63" t="s">
        <v>83</v>
      </c>
      <c r="C406" s="43" t="s">
        <v>79</v>
      </c>
      <c r="D406" s="44">
        <v>6.14</v>
      </c>
      <c r="E406" s="44">
        <v>6.14</v>
      </c>
      <c r="F406" s="44">
        <v>6.14</v>
      </c>
      <c r="G406" s="44">
        <v>6.14</v>
      </c>
      <c r="H406" s="44">
        <v>6.14</v>
      </c>
      <c r="I406" s="44">
        <v>6.14</v>
      </c>
      <c r="J406" s="44">
        <v>6.14</v>
      </c>
      <c r="K406" s="44">
        <v>6.14</v>
      </c>
      <c r="L406" s="44">
        <v>6.14</v>
      </c>
      <c r="M406" s="44">
        <v>6.14</v>
      </c>
      <c r="N406" s="44">
        <v>6.14</v>
      </c>
      <c r="O406" s="44">
        <v>6.14</v>
      </c>
      <c r="P406" s="44">
        <v>6.14</v>
      </c>
      <c r="Q406" s="44">
        <v>6.14</v>
      </c>
      <c r="R406" s="44">
        <v>6.14</v>
      </c>
      <c r="S406" s="44">
        <v>6.14</v>
      </c>
      <c r="T406" s="44">
        <v>6.14</v>
      </c>
      <c r="U406" s="44">
        <v>6.14</v>
      </c>
      <c r="V406" s="44">
        <v>6.14</v>
      </c>
      <c r="W406" s="44">
        <v>6.14</v>
      </c>
      <c r="X406" s="44">
        <v>6.14</v>
      </c>
      <c r="Y406" s="44">
        <v>6.14</v>
      </c>
      <c r="Z406" s="44">
        <v>6.14</v>
      </c>
      <c r="AA406" s="44">
        <v>6.14</v>
      </c>
    </row>
    <row r="407" spans="1:27" ht="12.75" customHeight="1" outlineLevel="1" x14ac:dyDescent="0.2">
      <c r="A407" s="91" t="s">
        <v>629</v>
      </c>
      <c r="B407" s="63" t="s">
        <v>81</v>
      </c>
      <c r="C407" s="43" t="s">
        <v>79</v>
      </c>
      <c r="D407" s="44">
        <f>$D$11</f>
        <v>330.69</v>
      </c>
      <c r="E407" s="44">
        <f t="shared" ref="E407:AA407" si="236">$D$11</f>
        <v>330.69</v>
      </c>
      <c r="F407" s="44">
        <f t="shared" si="236"/>
        <v>330.69</v>
      </c>
      <c r="G407" s="44">
        <f t="shared" si="236"/>
        <v>330.69</v>
      </c>
      <c r="H407" s="44">
        <f t="shared" si="236"/>
        <v>330.69</v>
      </c>
      <c r="I407" s="44">
        <f t="shared" si="236"/>
        <v>330.69</v>
      </c>
      <c r="J407" s="44">
        <f t="shared" si="236"/>
        <v>330.69</v>
      </c>
      <c r="K407" s="44">
        <f t="shared" si="236"/>
        <v>330.69</v>
      </c>
      <c r="L407" s="44">
        <f t="shared" si="236"/>
        <v>330.69</v>
      </c>
      <c r="M407" s="44">
        <f t="shared" si="236"/>
        <v>330.69</v>
      </c>
      <c r="N407" s="44">
        <f t="shared" si="236"/>
        <v>330.69</v>
      </c>
      <c r="O407" s="44">
        <f t="shared" si="236"/>
        <v>330.69</v>
      </c>
      <c r="P407" s="44">
        <f t="shared" si="236"/>
        <v>330.69</v>
      </c>
      <c r="Q407" s="44">
        <f t="shared" si="236"/>
        <v>330.69</v>
      </c>
      <c r="R407" s="44">
        <f t="shared" si="236"/>
        <v>330.69</v>
      </c>
      <c r="S407" s="44">
        <f t="shared" si="236"/>
        <v>330.69</v>
      </c>
      <c r="T407" s="44">
        <f t="shared" si="236"/>
        <v>330.69</v>
      </c>
      <c r="U407" s="44">
        <f t="shared" si="236"/>
        <v>330.69</v>
      </c>
      <c r="V407" s="44">
        <f t="shared" si="236"/>
        <v>330.69</v>
      </c>
      <c r="W407" s="44">
        <f t="shared" si="236"/>
        <v>330.69</v>
      </c>
      <c r="X407" s="44">
        <f t="shared" si="236"/>
        <v>330.69</v>
      </c>
      <c r="Y407" s="44">
        <f t="shared" si="236"/>
        <v>330.69</v>
      </c>
      <c r="Z407" s="44">
        <f t="shared" si="236"/>
        <v>330.69</v>
      </c>
      <c r="AA407" s="44">
        <f t="shared" si="236"/>
        <v>330.69</v>
      </c>
    </row>
    <row r="408" spans="1:27" ht="12.75" customHeight="1" x14ac:dyDescent="0.2">
      <c r="A408" s="90" t="s">
        <v>630</v>
      </c>
      <c r="B408" s="28" t="str">
        <f>"20"&amp;"."&amp;$B$639&amp;"."&amp;$B$640</f>
        <v>20.04.2023</v>
      </c>
      <c r="C408" s="82" t="s">
        <v>76</v>
      </c>
      <c r="D408" s="83">
        <f>ROUND(((D409+D410+D412+D411)/1000),5)</f>
        <v>3.6669</v>
      </c>
      <c r="E408" s="83">
        <f>ROUND(((E409+E410+E412+E411)/1000),5)</f>
        <v>3.56874</v>
      </c>
      <c r="F408" s="83">
        <f>ROUND(((F409+F410+F412+F411)/1000),5)</f>
        <v>3.5142600000000002</v>
      </c>
      <c r="G408" s="83">
        <f t="shared" ref="G408:AA408" si="237">ROUND(((G409+G410+G412+G411)/1000),5)</f>
        <v>3.4654400000000001</v>
      </c>
      <c r="H408" s="83">
        <f t="shared" si="237"/>
        <v>3.5432999999999999</v>
      </c>
      <c r="I408" s="83">
        <f t="shared" si="237"/>
        <v>3.6634199999999999</v>
      </c>
      <c r="J408" s="83">
        <f t="shared" si="237"/>
        <v>3.8612899999999999</v>
      </c>
      <c r="K408" s="83">
        <f t="shared" si="237"/>
        <v>4.0918999999999999</v>
      </c>
      <c r="L408" s="83">
        <f t="shared" si="237"/>
        <v>4.3321100000000001</v>
      </c>
      <c r="M408" s="83">
        <f t="shared" si="237"/>
        <v>4.4768499999999998</v>
      </c>
      <c r="N408" s="83">
        <f t="shared" si="237"/>
        <v>4.4342199999999998</v>
      </c>
      <c r="O408" s="83">
        <f t="shared" si="237"/>
        <v>4.4295299999999997</v>
      </c>
      <c r="P408" s="83">
        <f t="shared" si="237"/>
        <v>4.4121300000000003</v>
      </c>
      <c r="Q408" s="83">
        <f t="shared" si="237"/>
        <v>4.4312800000000001</v>
      </c>
      <c r="R408" s="83">
        <f t="shared" si="237"/>
        <v>4.4131200000000002</v>
      </c>
      <c r="S408" s="83">
        <f t="shared" si="237"/>
        <v>4.4072800000000001</v>
      </c>
      <c r="T408" s="83">
        <f t="shared" si="237"/>
        <v>4.3978099999999998</v>
      </c>
      <c r="U408" s="83">
        <f t="shared" si="237"/>
        <v>4.3955299999999999</v>
      </c>
      <c r="V408" s="83">
        <f t="shared" si="237"/>
        <v>4.3384099999999997</v>
      </c>
      <c r="W408" s="83">
        <f t="shared" si="237"/>
        <v>4.4671099999999999</v>
      </c>
      <c r="X408" s="83">
        <f t="shared" si="237"/>
        <v>4.4853800000000001</v>
      </c>
      <c r="Y408" s="83">
        <f t="shared" si="237"/>
        <v>4.4490499999999997</v>
      </c>
      <c r="Z408" s="83">
        <f t="shared" si="237"/>
        <v>4.1131900000000003</v>
      </c>
      <c r="AA408" s="83">
        <f t="shared" si="237"/>
        <v>3.7960199999999999</v>
      </c>
    </row>
    <row r="409" spans="1:27" ht="12.75" customHeight="1" outlineLevel="1" x14ac:dyDescent="0.2">
      <c r="A409" s="91" t="s">
        <v>631</v>
      </c>
      <c r="B409" s="63" t="s">
        <v>233</v>
      </c>
      <c r="C409" s="43" t="s">
        <v>79</v>
      </c>
      <c r="D409" s="44">
        <v>1107.18</v>
      </c>
      <c r="E409" s="44">
        <v>1009.02</v>
      </c>
      <c r="F409" s="44">
        <v>954.54</v>
      </c>
      <c r="G409" s="44">
        <v>905.72</v>
      </c>
      <c r="H409" s="44">
        <v>983.58</v>
      </c>
      <c r="I409" s="44">
        <v>1103.7</v>
      </c>
      <c r="J409" s="44">
        <v>1301.57</v>
      </c>
      <c r="K409" s="44">
        <v>1532.18</v>
      </c>
      <c r="L409" s="44">
        <v>1772.39</v>
      </c>
      <c r="M409" s="44">
        <v>1917.13</v>
      </c>
      <c r="N409" s="44">
        <v>1874.5</v>
      </c>
      <c r="O409" s="44">
        <v>1869.81</v>
      </c>
      <c r="P409" s="44">
        <v>1852.41</v>
      </c>
      <c r="Q409" s="44">
        <v>1871.56</v>
      </c>
      <c r="R409" s="44">
        <v>1853.4</v>
      </c>
      <c r="S409" s="44">
        <v>1847.56</v>
      </c>
      <c r="T409" s="44">
        <v>1838.09</v>
      </c>
      <c r="U409" s="44">
        <v>1835.81</v>
      </c>
      <c r="V409" s="44">
        <v>1778.69</v>
      </c>
      <c r="W409" s="44">
        <v>1907.39</v>
      </c>
      <c r="X409" s="44">
        <v>1925.66</v>
      </c>
      <c r="Y409" s="44">
        <v>1889.33</v>
      </c>
      <c r="Z409" s="44">
        <v>1553.47</v>
      </c>
      <c r="AA409" s="44">
        <v>1236.3</v>
      </c>
    </row>
    <row r="410" spans="1:27" ht="12.75" customHeight="1" outlineLevel="1" x14ac:dyDescent="0.2">
      <c r="A410" s="91" t="s">
        <v>632</v>
      </c>
      <c r="B410" s="63" t="s">
        <v>90</v>
      </c>
      <c r="C410" s="43" t="s">
        <v>79</v>
      </c>
      <c r="D410" s="44">
        <f>$D$315</f>
        <v>2222.89</v>
      </c>
      <c r="E410" s="44">
        <f t="shared" ref="E410:AA410" si="238">$D$315</f>
        <v>2222.89</v>
      </c>
      <c r="F410" s="44">
        <f t="shared" si="238"/>
        <v>2222.89</v>
      </c>
      <c r="G410" s="44">
        <f t="shared" si="238"/>
        <v>2222.89</v>
      </c>
      <c r="H410" s="44">
        <f t="shared" si="238"/>
        <v>2222.89</v>
      </c>
      <c r="I410" s="44">
        <f t="shared" si="238"/>
        <v>2222.89</v>
      </c>
      <c r="J410" s="44">
        <f t="shared" si="238"/>
        <v>2222.89</v>
      </c>
      <c r="K410" s="44">
        <f t="shared" si="238"/>
        <v>2222.89</v>
      </c>
      <c r="L410" s="44">
        <f t="shared" si="238"/>
        <v>2222.89</v>
      </c>
      <c r="M410" s="44">
        <f t="shared" si="238"/>
        <v>2222.89</v>
      </c>
      <c r="N410" s="44">
        <f t="shared" si="238"/>
        <v>2222.89</v>
      </c>
      <c r="O410" s="44">
        <f t="shared" si="238"/>
        <v>2222.89</v>
      </c>
      <c r="P410" s="44">
        <f t="shared" si="238"/>
        <v>2222.89</v>
      </c>
      <c r="Q410" s="44">
        <f t="shared" si="238"/>
        <v>2222.89</v>
      </c>
      <c r="R410" s="44">
        <f t="shared" si="238"/>
        <v>2222.89</v>
      </c>
      <c r="S410" s="44">
        <f t="shared" si="238"/>
        <v>2222.89</v>
      </c>
      <c r="T410" s="44">
        <f t="shared" si="238"/>
        <v>2222.89</v>
      </c>
      <c r="U410" s="44">
        <f t="shared" si="238"/>
        <v>2222.89</v>
      </c>
      <c r="V410" s="44">
        <f t="shared" si="238"/>
        <v>2222.89</v>
      </c>
      <c r="W410" s="44">
        <f t="shared" si="238"/>
        <v>2222.89</v>
      </c>
      <c r="X410" s="44">
        <f t="shared" si="238"/>
        <v>2222.89</v>
      </c>
      <c r="Y410" s="44">
        <f t="shared" si="238"/>
        <v>2222.89</v>
      </c>
      <c r="Z410" s="44">
        <f t="shared" si="238"/>
        <v>2222.89</v>
      </c>
      <c r="AA410" s="44">
        <f t="shared" si="238"/>
        <v>2222.89</v>
      </c>
    </row>
    <row r="411" spans="1:27" ht="12.75" customHeight="1" outlineLevel="1" x14ac:dyDescent="0.2">
      <c r="A411" s="91" t="s">
        <v>633</v>
      </c>
      <c r="B411" s="63" t="s">
        <v>83</v>
      </c>
      <c r="C411" s="43" t="s">
        <v>79</v>
      </c>
      <c r="D411" s="44">
        <v>6.14</v>
      </c>
      <c r="E411" s="44">
        <v>6.14</v>
      </c>
      <c r="F411" s="44">
        <v>6.14</v>
      </c>
      <c r="G411" s="44">
        <v>6.14</v>
      </c>
      <c r="H411" s="44">
        <v>6.14</v>
      </c>
      <c r="I411" s="44">
        <v>6.14</v>
      </c>
      <c r="J411" s="44">
        <v>6.14</v>
      </c>
      <c r="K411" s="44">
        <v>6.14</v>
      </c>
      <c r="L411" s="44">
        <v>6.14</v>
      </c>
      <c r="M411" s="44">
        <v>6.14</v>
      </c>
      <c r="N411" s="44">
        <v>6.14</v>
      </c>
      <c r="O411" s="44">
        <v>6.14</v>
      </c>
      <c r="P411" s="44">
        <v>6.14</v>
      </c>
      <c r="Q411" s="44">
        <v>6.14</v>
      </c>
      <c r="R411" s="44">
        <v>6.14</v>
      </c>
      <c r="S411" s="44">
        <v>6.14</v>
      </c>
      <c r="T411" s="44">
        <v>6.14</v>
      </c>
      <c r="U411" s="44">
        <v>6.14</v>
      </c>
      <c r="V411" s="44">
        <v>6.14</v>
      </c>
      <c r="W411" s="44">
        <v>6.14</v>
      </c>
      <c r="X411" s="44">
        <v>6.14</v>
      </c>
      <c r="Y411" s="44">
        <v>6.14</v>
      </c>
      <c r="Z411" s="44">
        <v>6.14</v>
      </c>
      <c r="AA411" s="44">
        <v>6.14</v>
      </c>
    </row>
    <row r="412" spans="1:27" ht="12.75" customHeight="1" outlineLevel="1" x14ac:dyDescent="0.2">
      <c r="A412" s="91" t="s">
        <v>634</v>
      </c>
      <c r="B412" s="63" t="s">
        <v>81</v>
      </c>
      <c r="C412" s="43" t="s">
        <v>79</v>
      </c>
      <c r="D412" s="44">
        <f>$D$11</f>
        <v>330.69</v>
      </c>
      <c r="E412" s="44">
        <f t="shared" ref="E412:AA412" si="239">$D$11</f>
        <v>330.69</v>
      </c>
      <c r="F412" s="44">
        <f t="shared" si="239"/>
        <v>330.69</v>
      </c>
      <c r="G412" s="44">
        <f t="shared" si="239"/>
        <v>330.69</v>
      </c>
      <c r="H412" s="44">
        <f t="shared" si="239"/>
        <v>330.69</v>
      </c>
      <c r="I412" s="44">
        <f t="shared" si="239"/>
        <v>330.69</v>
      </c>
      <c r="J412" s="44">
        <f t="shared" si="239"/>
        <v>330.69</v>
      </c>
      <c r="K412" s="44">
        <f t="shared" si="239"/>
        <v>330.69</v>
      </c>
      <c r="L412" s="44">
        <f t="shared" si="239"/>
        <v>330.69</v>
      </c>
      <c r="M412" s="44">
        <f t="shared" si="239"/>
        <v>330.69</v>
      </c>
      <c r="N412" s="44">
        <f t="shared" si="239"/>
        <v>330.69</v>
      </c>
      <c r="O412" s="44">
        <f t="shared" si="239"/>
        <v>330.69</v>
      </c>
      <c r="P412" s="44">
        <f t="shared" si="239"/>
        <v>330.69</v>
      </c>
      <c r="Q412" s="44">
        <f t="shared" si="239"/>
        <v>330.69</v>
      </c>
      <c r="R412" s="44">
        <f t="shared" si="239"/>
        <v>330.69</v>
      </c>
      <c r="S412" s="44">
        <f t="shared" si="239"/>
        <v>330.69</v>
      </c>
      <c r="T412" s="44">
        <f t="shared" si="239"/>
        <v>330.69</v>
      </c>
      <c r="U412" s="44">
        <f t="shared" si="239"/>
        <v>330.69</v>
      </c>
      <c r="V412" s="44">
        <f t="shared" si="239"/>
        <v>330.69</v>
      </c>
      <c r="W412" s="44">
        <f t="shared" si="239"/>
        <v>330.69</v>
      </c>
      <c r="X412" s="44">
        <f t="shared" si="239"/>
        <v>330.69</v>
      </c>
      <c r="Y412" s="44">
        <f t="shared" si="239"/>
        <v>330.69</v>
      </c>
      <c r="Z412" s="44">
        <f t="shared" si="239"/>
        <v>330.69</v>
      </c>
      <c r="AA412" s="44">
        <f t="shared" si="239"/>
        <v>330.69</v>
      </c>
    </row>
    <row r="413" spans="1:27" ht="12.75" customHeight="1" x14ac:dyDescent="0.2">
      <c r="A413" s="90" t="s">
        <v>635</v>
      </c>
      <c r="B413" s="28" t="str">
        <f>"21"&amp;"."&amp;$B$639&amp;"."&amp;$B$640</f>
        <v>21.04.2023</v>
      </c>
      <c r="C413" s="82" t="s">
        <v>76</v>
      </c>
      <c r="D413" s="83">
        <f>ROUND(((D414+D415+D417+D416)/1000),5)</f>
        <v>3.79156</v>
      </c>
      <c r="E413" s="83">
        <f>ROUND(((E414+E415+E417+E416)/1000),5)</f>
        <v>3.6660499999999998</v>
      </c>
      <c r="F413" s="83">
        <f>ROUND(((F414+F415+F417+F416)/1000),5)</f>
        <v>3.6063900000000002</v>
      </c>
      <c r="G413" s="83">
        <f t="shared" ref="G413:AA413" si="240">ROUND(((G414+G415+G417+G416)/1000),5)</f>
        <v>3.5956100000000002</v>
      </c>
      <c r="H413" s="83">
        <f t="shared" si="240"/>
        <v>3.6642800000000002</v>
      </c>
      <c r="I413" s="83">
        <f t="shared" si="240"/>
        <v>3.6811600000000002</v>
      </c>
      <c r="J413" s="83">
        <f t="shared" si="240"/>
        <v>3.9306199999999998</v>
      </c>
      <c r="K413" s="83">
        <f t="shared" si="240"/>
        <v>4.2765300000000002</v>
      </c>
      <c r="L413" s="83">
        <f t="shared" si="240"/>
        <v>4.4769300000000003</v>
      </c>
      <c r="M413" s="83">
        <f t="shared" si="240"/>
        <v>4.5704900000000004</v>
      </c>
      <c r="N413" s="83">
        <f t="shared" si="240"/>
        <v>4.5883399999999996</v>
      </c>
      <c r="O413" s="83">
        <f t="shared" si="240"/>
        <v>4.5958300000000003</v>
      </c>
      <c r="P413" s="83">
        <f t="shared" si="240"/>
        <v>4.5794699999999997</v>
      </c>
      <c r="Q413" s="83">
        <f t="shared" si="240"/>
        <v>4.58</v>
      </c>
      <c r="R413" s="83">
        <f t="shared" si="240"/>
        <v>4.5507400000000002</v>
      </c>
      <c r="S413" s="83">
        <f t="shared" si="240"/>
        <v>4.5346799999999998</v>
      </c>
      <c r="T413" s="83">
        <f t="shared" si="240"/>
        <v>4.5339299999999998</v>
      </c>
      <c r="U413" s="83">
        <f t="shared" si="240"/>
        <v>4.4842500000000003</v>
      </c>
      <c r="V413" s="83">
        <f t="shared" si="240"/>
        <v>4.5424899999999999</v>
      </c>
      <c r="W413" s="83">
        <f t="shared" si="240"/>
        <v>4.4868100000000002</v>
      </c>
      <c r="X413" s="83">
        <f t="shared" si="240"/>
        <v>4.54026</v>
      </c>
      <c r="Y413" s="83">
        <f t="shared" si="240"/>
        <v>4.5212000000000003</v>
      </c>
      <c r="Z413" s="83">
        <f t="shared" si="240"/>
        <v>4.2484900000000003</v>
      </c>
      <c r="AA413" s="83">
        <f t="shared" si="240"/>
        <v>4.1154500000000001</v>
      </c>
    </row>
    <row r="414" spans="1:27" ht="12.75" customHeight="1" outlineLevel="1" x14ac:dyDescent="0.2">
      <c r="A414" s="91" t="s">
        <v>636</v>
      </c>
      <c r="B414" s="63" t="s">
        <v>233</v>
      </c>
      <c r="C414" s="43" t="s">
        <v>79</v>
      </c>
      <c r="D414" s="44">
        <v>1231.8399999999999</v>
      </c>
      <c r="E414" s="44">
        <v>1106.33</v>
      </c>
      <c r="F414" s="44">
        <v>1046.67</v>
      </c>
      <c r="G414" s="44">
        <v>1035.8900000000001</v>
      </c>
      <c r="H414" s="44">
        <v>1104.56</v>
      </c>
      <c r="I414" s="44">
        <v>1121.44</v>
      </c>
      <c r="J414" s="44">
        <v>1370.9</v>
      </c>
      <c r="K414" s="44">
        <v>1716.81</v>
      </c>
      <c r="L414" s="44">
        <v>1917.21</v>
      </c>
      <c r="M414" s="44">
        <v>2010.77</v>
      </c>
      <c r="N414" s="44">
        <v>2028.62</v>
      </c>
      <c r="O414" s="44">
        <v>2036.11</v>
      </c>
      <c r="P414" s="44">
        <v>2019.75</v>
      </c>
      <c r="Q414" s="44">
        <v>2020.28</v>
      </c>
      <c r="R414" s="44">
        <v>1991.02</v>
      </c>
      <c r="S414" s="44">
        <v>1974.96</v>
      </c>
      <c r="T414" s="44">
        <v>1974.21</v>
      </c>
      <c r="U414" s="44">
        <v>1924.53</v>
      </c>
      <c r="V414" s="44">
        <v>1982.77</v>
      </c>
      <c r="W414" s="44">
        <v>1927.09</v>
      </c>
      <c r="X414" s="44">
        <v>1980.54</v>
      </c>
      <c r="Y414" s="44">
        <v>1961.48</v>
      </c>
      <c r="Z414" s="44">
        <v>1688.77</v>
      </c>
      <c r="AA414" s="44">
        <v>1555.73</v>
      </c>
    </row>
    <row r="415" spans="1:27" ht="12.75" customHeight="1" outlineLevel="1" x14ac:dyDescent="0.2">
      <c r="A415" s="91" t="s">
        <v>637</v>
      </c>
      <c r="B415" s="63" t="s">
        <v>90</v>
      </c>
      <c r="C415" s="43" t="s">
        <v>79</v>
      </c>
      <c r="D415" s="44">
        <f>$D$315</f>
        <v>2222.89</v>
      </c>
      <c r="E415" s="44">
        <f t="shared" ref="E415:AA415" si="241">$D$315</f>
        <v>2222.89</v>
      </c>
      <c r="F415" s="44">
        <f t="shared" si="241"/>
        <v>2222.89</v>
      </c>
      <c r="G415" s="44">
        <f t="shared" si="241"/>
        <v>2222.89</v>
      </c>
      <c r="H415" s="44">
        <f t="shared" si="241"/>
        <v>2222.89</v>
      </c>
      <c r="I415" s="44">
        <f t="shared" si="241"/>
        <v>2222.89</v>
      </c>
      <c r="J415" s="44">
        <f t="shared" si="241"/>
        <v>2222.89</v>
      </c>
      <c r="K415" s="44">
        <f t="shared" si="241"/>
        <v>2222.89</v>
      </c>
      <c r="L415" s="44">
        <f t="shared" si="241"/>
        <v>2222.89</v>
      </c>
      <c r="M415" s="44">
        <f t="shared" si="241"/>
        <v>2222.89</v>
      </c>
      <c r="N415" s="44">
        <f t="shared" si="241"/>
        <v>2222.89</v>
      </c>
      <c r="O415" s="44">
        <f t="shared" si="241"/>
        <v>2222.89</v>
      </c>
      <c r="P415" s="44">
        <f t="shared" si="241"/>
        <v>2222.89</v>
      </c>
      <c r="Q415" s="44">
        <f t="shared" si="241"/>
        <v>2222.89</v>
      </c>
      <c r="R415" s="44">
        <f t="shared" si="241"/>
        <v>2222.89</v>
      </c>
      <c r="S415" s="44">
        <f t="shared" si="241"/>
        <v>2222.89</v>
      </c>
      <c r="T415" s="44">
        <f t="shared" si="241"/>
        <v>2222.89</v>
      </c>
      <c r="U415" s="44">
        <f t="shared" si="241"/>
        <v>2222.89</v>
      </c>
      <c r="V415" s="44">
        <f t="shared" si="241"/>
        <v>2222.89</v>
      </c>
      <c r="W415" s="44">
        <f t="shared" si="241"/>
        <v>2222.89</v>
      </c>
      <c r="X415" s="44">
        <f t="shared" si="241"/>
        <v>2222.89</v>
      </c>
      <c r="Y415" s="44">
        <f t="shared" si="241"/>
        <v>2222.89</v>
      </c>
      <c r="Z415" s="44">
        <f t="shared" si="241"/>
        <v>2222.89</v>
      </c>
      <c r="AA415" s="44">
        <f t="shared" si="241"/>
        <v>2222.89</v>
      </c>
    </row>
    <row r="416" spans="1:27" ht="12.75" customHeight="1" outlineLevel="1" x14ac:dyDescent="0.2">
      <c r="A416" s="91" t="s">
        <v>638</v>
      </c>
      <c r="B416" s="63" t="s">
        <v>83</v>
      </c>
      <c r="C416" s="43" t="s">
        <v>79</v>
      </c>
      <c r="D416" s="44">
        <v>6.14</v>
      </c>
      <c r="E416" s="44">
        <v>6.14</v>
      </c>
      <c r="F416" s="44">
        <v>6.14</v>
      </c>
      <c r="G416" s="44">
        <v>6.14</v>
      </c>
      <c r="H416" s="44">
        <v>6.14</v>
      </c>
      <c r="I416" s="44">
        <v>6.14</v>
      </c>
      <c r="J416" s="44">
        <v>6.14</v>
      </c>
      <c r="K416" s="44">
        <v>6.14</v>
      </c>
      <c r="L416" s="44">
        <v>6.14</v>
      </c>
      <c r="M416" s="44">
        <v>6.14</v>
      </c>
      <c r="N416" s="44">
        <v>6.14</v>
      </c>
      <c r="O416" s="44">
        <v>6.14</v>
      </c>
      <c r="P416" s="44">
        <v>6.14</v>
      </c>
      <c r="Q416" s="44">
        <v>6.14</v>
      </c>
      <c r="R416" s="44">
        <v>6.14</v>
      </c>
      <c r="S416" s="44">
        <v>6.14</v>
      </c>
      <c r="T416" s="44">
        <v>6.14</v>
      </c>
      <c r="U416" s="44">
        <v>6.14</v>
      </c>
      <c r="V416" s="44">
        <v>6.14</v>
      </c>
      <c r="W416" s="44">
        <v>6.14</v>
      </c>
      <c r="X416" s="44">
        <v>6.14</v>
      </c>
      <c r="Y416" s="44">
        <v>6.14</v>
      </c>
      <c r="Z416" s="44">
        <v>6.14</v>
      </c>
      <c r="AA416" s="44">
        <v>6.14</v>
      </c>
    </row>
    <row r="417" spans="1:27" ht="12.75" customHeight="1" outlineLevel="1" x14ac:dyDescent="0.2">
      <c r="A417" s="91" t="s">
        <v>639</v>
      </c>
      <c r="B417" s="63" t="s">
        <v>81</v>
      </c>
      <c r="C417" s="43" t="s">
        <v>79</v>
      </c>
      <c r="D417" s="44">
        <f>$D$11</f>
        <v>330.69</v>
      </c>
      <c r="E417" s="44">
        <f t="shared" ref="E417:AA417" si="242">$D$11</f>
        <v>330.69</v>
      </c>
      <c r="F417" s="44">
        <f t="shared" si="242"/>
        <v>330.69</v>
      </c>
      <c r="G417" s="44">
        <f t="shared" si="242"/>
        <v>330.69</v>
      </c>
      <c r="H417" s="44">
        <f t="shared" si="242"/>
        <v>330.69</v>
      </c>
      <c r="I417" s="44">
        <f t="shared" si="242"/>
        <v>330.69</v>
      </c>
      <c r="J417" s="44">
        <f t="shared" si="242"/>
        <v>330.69</v>
      </c>
      <c r="K417" s="44">
        <f t="shared" si="242"/>
        <v>330.69</v>
      </c>
      <c r="L417" s="44">
        <f t="shared" si="242"/>
        <v>330.69</v>
      </c>
      <c r="M417" s="44">
        <f t="shared" si="242"/>
        <v>330.69</v>
      </c>
      <c r="N417" s="44">
        <f t="shared" si="242"/>
        <v>330.69</v>
      </c>
      <c r="O417" s="44">
        <f t="shared" si="242"/>
        <v>330.69</v>
      </c>
      <c r="P417" s="44">
        <f t="shared" si="242"/>
        <v>330.69</v>
      </c>
      <c r="Q417" s="44">
        <f t="shared" si="242"/>
        <v>330.69</v>
      </c>
      <c r="R417" s="44">
        <f t="shared" si="242"/>
        <v>330.69</v>
      </c>
      <c r="S417" s="44">
        <f t="shared" si="242"/>
        <v>330.69</v>
      </c>
      <c r="T417" s="44">
        <f t="shared" si="242"/>
        <v>330.69</v>
      </c>
      <c r="U417" s="44">
        <f t="shared" si="242"/>
        <v>330.69</v>
      </c>
      <c r="V417" s="44">
        <f t="shared" si="242"/>
        <v>330.69</v>
      </c>
      <c r="W417" s="44">
        <f t="shared" si="242"/>
        <v>330.69</v>
      </c>
      <c r="X417" s="44">
        <f t="shared" si="242"/>
        <v>330.69</v>
      </c>
      <c r="Y417" s="44">
        <f t="shared" si="242"/>
        <v>330.69</v>
      </c>
      <c r="Z417" s="44">
        <f t="shared" si="242"/>
        <v>330.69</v>
      </c>
      <c r="AA417" s="44">
        <f t="shared" si="242"/>
        <v>330.69</v>
      </c>
    </row>
    <row r="418" spans="1:27" ht="12.75" customHeight="1" x14ac:dyDescent="0.2">
      <c r="A418" s="90" t="s">
        <v>640</v>
      </c>
      <c r="B418" s="28" t="str">
        <f>"22"&amp;"."&amp;$B$639&amp;"."&amp;$B$640</f>
        <v>22.04.2023</v>
      </c>
      <c r="C418" s="82" t="s">
        <v>76</v>
      </c>
      <c r="D418" s="83">
        <f>ROUND(((D419+D420+D422+D421)/1000),5)</f>
        <v>4.0765000000000002</v>
      </c>
      <c r="E418" s="83">
        <f>ROUND(((E419+E420+E422+E421)/1000),5)</f>
        <v>3.8723000000000001</v>
      </c>
      <c r="F418" s="83">
        <f>ROUND(((F419+F420+F422+F421)/1000),5)</f>
        <v>3.7368700000000001</v>
      </c>
      <c r="G418" s="83">
        <f t="shared" ref="G418:AA418" si="243">ROUND(((G419+G420+G422+G421)/1000),5)</f>
        <v>3.7008100000000002</v>
      </c>
      <c r="H418" s="83">
        <f t="shared" si="243"/>
        <v>3.6703000000000001</v>
      </c>
      <c r="I418" s="83">
        <f t="shared" si="243"/>
        <v>3.7132000000000001</v>
      </c>
      <c r="J418" s="83">
        <f t="shared" si="243"/>
        <v>3.8593199999999999</v>
      </c>
      <c r="K418" s="83">
        <f t="shared" si="243"/>
        <v>3.9956999999999998</v>
      </c>
      <c r="L418" s="83">
        <f t="shared" si="243"/>
        <v>4.3364099999999999</v>
      </c>
      <c r="M418" s="83">
        <f t="shared" si="243"/>
        <v>4.4928699999999999</v>
      </c>
      <c r="N418" s="83">
        <f t="shared" si="243"/>
        <v>4.4999000000000002</v>
      </c>
      <c r="O418" s="83">
        <f t="shared" si="243"/>
        <v>4.56738</v>
      </c>
      <c r="P418" s="83">
        <f t="shared" si="243"/>
        <v>4.5497800000000002</v>
      </c>
      <c r="Q418" s="83">
        <f t="shared" si="243"/>
        <v>4.5449299999999999</v>
      </c>
      <c r="R418" s="83">
        <f t="shared" si="243"/>
        <v>4.5386800000000003</v>
      </c>
      <c r="S418" s="83">
        <f t="shared" si="243"/>
        <v>4.5387500000000003</v>
      </c>
      <c r="T418" s="83">
        <f t="shared" si="243"/>
        <v>4.49925</v>
      </c>
      <c r="U418" s="83">
        <f t="shared" si="243"/>
        <v>4.4962</v>
      </c>
      <c r="V418" s="83">
        <f t="shared" si="243"/>
        <v>4.4986100000000002</v>
      </c>
      <c r="W418" s="83">
        <f t="shared" si="243"/>
        <v>4.5611199999999998</v>
      </c>
      <c r="X418" s="83">
        <f t="shared" si="243"/>
        <v>4.5667</v>
      </c>
      <c r="Y418" s="83">
        <f t="shared" si="243"/>
        <v>4.5427200000000001</v>
      </c>
      <c r="Z418" s="83">
        <f t="shared" si="243"/>
        <v>4.2575399999999997</v>
      </c>
      <c r="AA418" s="83">
        <f t="shared" si="243"/>
        <v>4.1356999999999999</v>
      </c>
    </row>
    <row r="419" spans="1:27" ht="12.75" customHeight="1" outlineLevel="1" x14ac:dyDescent="0.2">
      <c r="A419" s="91" t="s">
        <v>641</v>
      </c>
      <c r="B419" s="63" t="s">
        <v>233</v>
      </c>
      <c r="C419" s="43" t="s">
        <v>79</v>
      </c>
      <c r="D419" s="44">
        <v>1516.78</v>
      </c>
      <c r="E419" s="44">
        <v>1312.58</v>
      </c>
      <c r="F419" s="44">
        <v>1177.1500000000001</v>
      </c>
      <c r="G419" s="44">
        <v>1141.0899999999999</v>
      </c>
      <c r="H419" s="44">
        <v>1110.58</v>
      </c>
      <c r="I419" s="44">
        <v>1153.48</v>
      </c>
      <c r="J419" s="44">
        <v>1299.5999999999999</v>
      </c>
      <c r="K419" s="44">
        <v>1435.98</v>
      </c>
      <c r="L419" s="44">
        <v>1776.69</v>
      </c>
      <c r="M419" s="44">
        <v>1933.15</v>
      </c>
      <c r="N419" s="44">
        <v>1940.18</v>
      </c>
      <c r="O419" s="44">
        <v>2007.66</v>
      </c>
      <c r="P419" s="44">
        <v>1990.06</v>
      </c>
      <c r="Q419" s="44">
        <v>1985.21</v>
      </c>
      <c r="R419" s="44">
        <v>1978.96</v>
      </c>
      <c r="S419" s="44">
        <v>1979.03</v>
      </c>
      <c r="T419" s="44">
        <v>1939.53</v>
      </c>
      <c r="U419" s="44">
        <v>1936.48</v>
      </c>
      <c r="V419" s="44">
        <v>1938.89</v>
      </c>
      <c r="W419" s="44">
        <v>2001.4</v>
      </c>
      <c r="X419" s="44">
        <v>2006.98</v>
      </c>
      <c r="Y419" s="44">
        <v>1983</v>
      </c>
      <c r="Z419" s="44">
        <v>1697.82</v>
      </c>
      <c r="AA419" s="44">
        <v>1575.98</v>
      </c>
    </row>
    <row r="420" spans="1:27" ht="12.75" customHeight="1" outlineLevel="1" x14ac:dyDescent="0.2">
      <c r="A420" s="91" t="s">
        <v>642</v>
      </c>
      <c r="B420" s="63" t="s">
        <v>90</v>
      </c>
      <c r="C420" s="43" t="s">
        <v>79</v>
      </c>
      <c r="D420" s="44">
        <f>$D$315</f>
        <v>2222.89</v>
      </c>
      <c r="E420" s="44">
        <f t="shared" ref="E420:AA420" si="244">$D$315</f>
        <v>2222.89</v>
      </c>
      <c r="F420" s="44">
        <f t="shared" si="244"/>
        <v>2222.89</v>
      </c>
      <c r="G420" s="44">
        <f t="shared" si="244"/>
        <v>2222.89</v>
      </c>
      <c r="H420" s="44">
        <f t="shared" si="244"/>
        <v>2222.89</v>
      </c>
      <c r="I420" s="44">
        <f t="shared" si="244"/>
        <v>2222.89</v>
      </c>
      <c r="J420" s="44">
        <f t="shared" si="244"/>
        <v>2222.89</v>
      </c>
      <c r="K420" s="44">
        <f t="shared" si="244"/>
        <v>2222.89</v>
      </c>
      <c r="L420" s="44">
        <f t="shared" si="244"/>
        <v>2222.89</v>
      </c>
      <c r="M420" s="44">
        <f t="shared" si="244"/>
        <v>2222.89</v>
      </c>
      <c r="N420" s="44">
        <f t="shared" si="244"/>
        <v>2222.89</v>
      </c>
      <c r="O420" s="44">
        <f t="shared" si="244"/>
        <v>2222.89</v>
      </c>
      <c r="P420" s="44">
        <f t="shared" si="244"/>
        <v>2222.89</v>
      </c>
      <c r="Q420" s="44">
        <f t="shared" si="244"/>
        <v>2222.89</v>
      </c>
      <c r="R420" s="44">
        <f t="shared" si="244"/>
        <v>2222.89</v>
      </c>
      <c r="S420" s="44">
        <f t="shared" si="244"/>
        <v>2222.89</v>
      </c>
      <c r="T420" s="44">
        <f t="shared" si="244"/>
        <v>2222.89</v>
      </c>
      <c r="U420" s="44">
        <f t="shared" si="244"/>
        <v>2222.89</v>
      </c>
      <c r="V420" s="44">
        <f t="shared" si="244"/>
        <v>2222.89</v>
      </c>
      <c r="W420" s="44">
        <f t="shared" si="244"/>
        <v>2222.89</v>
      </c>
      <c r="X420" s="44">
        <f t="shared" si="244"/>
        <v>2222.89</v>
      </c>
      <c r="Y420" s="44">
        <f t="shared" si="244"/>
        <v>2222.89</v>
      </c>
      <c r="Z420" s="44">
        <f t="shared" si="244"/>
        <v>2222.89</v>
      </c>
      <c r="AA420" s="44">
        <f t="shared" si="244"/>
        <v>2222.89</v>
      </c>
    </row>
    <row r="421" spans="1:27" ht="12.75" customHeight="1" outlineLevel="1" x14ac:dyDescent="0.2">
      <c r="A421" s="91" t="s">
        <v>643</v>
      </c>
      <c r="B421" s="63" t="s">
        <v>83</v>
      </c>
      <c r="C421" s="43" t="s">
        <v>79</v>
      </c>
      <c r="D421" s="44">
        <v>6.14</v>
      </c>
      <c r="E421" s="44">
        <v>6.14</v>
      </c>
      <c r="F421" s="44">
        <v>6.14</v>
      </c>
      <c r="G421" s="44">
        <v>6.14</v>
      </c>
      <c r="H421" s="44">
        <v>6.14</v>
      </c>
      <c r="I421" s="44">
        <v>6.14</v>
      </c>
      <c r="J421" s="44">
        <v>6.14</v>
      </c>
      <c r="K421" s="44">
        <v>6.14</v>
      </c>
      <c r="L421" s="44">
        <v>6.14</v>
      </c>
      <c r="M421" s="44">
        <v>6.14</v>
      </c>
      <c r="N421" s="44">
        <v>6.14</v>
      </c>
      <c r="O421" s="44">
        <v>6.14</v>
      </c>
      <c r="P421" s="44">
        <v>6.14</v>
      </c>
      <c r="Q421" s="44">
        <v>6.14</v>
      </c>
      <c r="R421" s="44">
        <v>6.14</v>
      </c>
      <c r="S421" s="44">
        <v>6.14</v>
      </c>
      <c r="T421" s="44">
        <v>6.14</v>
      </c>
      <c r="U421" s="44">
        <v>6.14</v>
      </c>
      <c r="V421" s="44">
        <v>6.14</v>
      </c>
      <c r="W421" s="44">
        <v>6.14</v>
      </c>
      <c r="X421" s="44">
        <v>6.14</v>
      </c>
      <c r="Y421" s="44">
        <v>6.14</v>
      </c>
      <c r="Z421" s="44">
        <v>6.14</v>
      </c>
      <c r="AA421" s="44">
        <v>6.14</v>
      </c>
    </row>
    <row r="422" spans="1:27" ht="12.75" customHeight="1" outlineLevel="1" x14ac:dyDescent="0.2">
      <c r="A422" s="91" t="s">
        <v>644</v>
      </c>
      <c r="B422" s="63" t="s">
        <v>81</v>
      </c>
      <c r="C422" s="43" t="s">
        <v>79</v>
      </c>
      <c r="D422" s="44">
        <f>$D$11</f>
        <v>330.69</v>
      </c>
      <c r="E422" s="44">
        <f t="shared" ref="E422:AA422" si="245">$D$11</f>
        <v>330.69</v>
      </c>
      <c r="F422" s="44">
        <f t="shared" si="245"/>
        <v>330.69</v>
      </c>
      <c r="G422" s="44">
        <f t="shared" si="245"/>
        <v>330.69</v>
      </c>
      <c r="H422" s="44">
        <f t="shared" si="245"/>
        <v>330.69</v>
      </c>
      <c r="I422" s="44">
        <f t="shared" si="245"/>
        <v>330.69</v>
      </c>
      <c r="J422" s="44">
        <f t="shared" si="245"/>
        <v>330.69</v>
      </c>
      <c r="K422" s="44">
        <f t="shared" si="245"/>
        <v>330.69</v>
      </c>
      <c r="L422" s="44">
        <f t="shared" si="245"/>
        <v>330.69</v>
      </c>
      <c r="M422" s="44">
        <f t="shared" si="245"/>
        <v>330.69</v>
      </c>
      <c r="N422" s="44">
        <f t="shared" si="245"/>
        <v>330.69</v>
      </c>
      <c r="O422" s="44">
        <f t="shared" si="245"/>
        <v>330.69</v>
      </c>
      <c r="P422" s="44">
        <f t="shared" si="245"/>
        <v>330.69</v>
      </c>
      <c r="Q422" s="44">
        <f t="shared" si="245"/>
        <v>330.69</v>
      </c>
      <c r="R422" s="44">
        <f t="shared" si="245"/>
        <v>330.69</v>
      </c>
      <c r="S422" s="44">
        <f t="shared" si="245"/>
        <v>330.69</v>
      </c>
      <c r="T422" s="44">
        <f t="shared" si="245"/>
        <v>330.69</v>
      </c>
      <c r="U422" s="44">
        <f t="shared" si="245"/>
        <v>330.69</v>
      </c>
      <c r="V422" s="44">
        <f t="shared" si="245"/>
        <v>330.69</v>
      </c>
      <c r="W422" s="44">
        <f t="shared" si="245"/>
        <v>330.69</v>
      </c>
      <c r="X422" s="44">
        <f t="shared" si="245"/>
        <v>330.69</v>
      </c>
      <c r="Y422" s="44">
        <f t="shared" si="245"/>
        <v>330.69</v>
      </c>
      <c r="Z422" s="44">
        <f t="shared" si="245"/>
        <v>330.69</v>
      </c>
      <c r="AA422" s="44">
        <f t="shared" si="245"/>
        <v>330.69</v>
      </c>
    </row>
    <row r="423" spans="1:27" ht="12.75" customHeight="1" x14ac:dyDescent="0.2">
      <c r="A423" s="90" t="s">
        <v>645</v>
      </c>
      <c r="B423" s="28" t="str">
        <f>"23"&amp;"."&amp;$B$639&amp;"."&amp;$B$640</f>
        <v>23.04.2023</v>
      </c>
      <c r="C423" s="82" t="s">
        <v>76</v>
      </c>
      <c r="D423" s="83">
        <f>ROUND(((D424+D425+D427+D426)/1000),5)</f>
        <v>3.8654600000000001</v>
      </c>
      <c r="E423" s="83">
        <f>ROUND(((E424+E425+E427+E426)/1000),5)</f>
        <v>3.7062900000000001</v>
      </c>
      <c r="F423" s="83">
        <f>ROUND(((F424+F425+F427+F426)/1000),5)</f>
        <v>3.6676799999999998</v>
      </c>
      <c r="G423" s="83">
        <f t="shared" ref="G423:AA423" si="246">ROUND(((G424+G425+G427+G426)/1000),5)</f>
        <v>3.63076</v>
      </c>
      <c r="H423" s="83">
        <f t="shared" si="246"/>
        <v>3.62242</v>
      </c>
      <c r="I423" s="83">
        <f t="shared" si="246"/>
        <v>3.6341199999999998</v>
      </c>
      <c r="J423" s="83">
        <f t="shared" si="246"/>
        <v>3.6446200000000002</v>
      </c>
      <c r="K423" s="83">
        <f t="shared" si="246"/>
        <v>3.67076</v>
      </c>
      <c r="L423" s="83">
        <f t="shared" si="246"/>
        <v>3.9439000000000002</v>
      </c>
      <c r="M423" s="83">
        <f t="shared" si="246"/>
        <v>4.1322700000000001</v>
      </c>
      <c r="N423" s="83">
        <f t="shared" si="246"/>
        <v>4.18851</v>
      </c>
      <c r="O423" s="83">
        <f t="shared" si="246"/>
        <v>4.1845999999999997</v>
      </c>
      <c r="P423" s="83">
        <f t="shared" si="246"/>
        <v>4.0819799999999997</v>
      </c>
      <c r="Q423" s="83">
        <f t="shared" si="246"/>
        <v>4.0314500000000004</v>
      </c>
      <c r="R423" s="83">
        <f t="shared" si="246"/>
        <v>4.0259</v>
      </c>
      <c r="S423" s="83">
        <f t="shared" si="246"/>
        <v>4.0006199999999996</v>
      </c>
      <c r="T423" s="83">
        <f t="shared" si="246"/>
        <v>3.9778500000000001</v>
      </c>
      <c r="U423" s="83">
        <f t="shared" si="246"/>
        <v>4.0259</v>
      </c>
      <c r="V423" s="83">
        <f t="shared" si="246"/>
        <v>4.16683</v>
      </c>
      <c r="W423" s="83">
        <f t="shared" si="246"/>
        <v>4.25176</v>
      </c>
      <c r="X423" s="83">
        <f t="shared" si="246"/>
        <v>4.2799399999999999</v>
      </c>
      <c r="Y423" s="83">
        <f t="shared" si="246"/>
        <v>4.2916600000000003</v>
      </c>
      <c r="Z423" s="83">
        <f t="shared" si="246"/>
        <v>4.0009899999999998</v>
      </c>
      <c r="AA423" s="83">
        <f t="shared" si="246"/>
        <v>3.8172799999999998</v>
      </c>
    </row>
    <row r="424" spans="1:27" ht="12.75" customHeight="1" outlineLevel="1" x14ac:dyDescent="0.2">
      <c r="A424" s="91" t="s">
        <v>646</v>
      </c>
      <c r="B424" s="63" t="s">
        <v>233</v>
      </c>
      <c r="C424" s="43" t="s">
        <v>79</v>
      </c>
      <c r="D424" s="44">
        <v>1305.74</v>
      </c>
      <c r="E424" s="44">
        <v>1146.57</v>
      </c>
      <c r="F424" s="44">
        <v>1107.96</v>
      </c>
      <c r="G424" s="44">
        <v>1071.04</v>
      </c>
      <c r="H424" s="44">
        <v>1062.7</v>
      </c>
      <c r="I424" s="44">
        <v>1074.4000000000001</v>
      </c>
      <c r="J424" s="44">
        <v>1084.9000000000001</v>
      </c>
      <c r="K424" s="44">
        <v>1111.04</v>
      </c>
      <c r="L424" s="44">
        <v>1384.18</v>
      </c>
      <c r="M424" s="44">
        <v>1572.55</v>
      </c>
      <c r="N424" s="44">
        <v>1628.79</v>
      </c>
      <c r="O424" s="44">
        <v>1624.88</v>
      </c>
      <c r="P424" s="44">
        <v>1522.26</v>
      </c>
      <c r="Q424" s="44">
        <v>1471.73</v>
      </c>
      <c r="R424" s="44">
        <v>1466.18</v>
      </c>
      <c r="S424" s="44">
        <v>1440.9</v>
      </c>
      <c r="T424" s="44">
        <v>1418.13</v>
      </c>
      <c r="U424" s="44">
        <v>1466.18</v>
      </c>
      <c r="V424" s="44">
        <v>1607.11</v>
      </c>
      <c r="W424" s="44">
        <v>1692.04</v>
      </c>
      <c r="X424" s="44">
        <v>1720.22</v>
      </c>
      <c r="Y424" s="44">
        <v>1731.94</v>
      </c>
      <c r="Z424" s="44">
        <v>1441.27</v>
      </c>
      <c r="AA424" s="44">
        <v>1257.56</v>
      </c>
    </row>
    <row r="425" spans="1:27" ht="12.75" customHeight="1" outlineLevel="1" x14ac:dyDescent="0.2">
      <c r="A425" s="91" t="s">
        <v>647</v>
      </c>
      <c r="B425" s="63" t="s">
        <v>90</v>
      </c>
      <c r="C425" s="43" t="s">
        <v>79</v>
      </c>
      <c r="D425" s="44">
        <f>$D$315</f>
        <v>2222.89</v>
      </c>
      <c r="E425" s="44">
        <f t="shared" ref="E425:AA425" si="247">$D$315</f>
        <v>2222.89</v>
      </c>
      <c r="F425" s="44">
        <f t="shared" si="247"/>
        <v>2222.89</v>
      </c>
      <c r="G425" s="44">
        <f t="shared" si="247"/>
        <v>2222.89</v>
      </c>
      <c r="H425" s="44">
        <f t="shared" si="247"/>
        <v>2222.89</v>
      </c>
      <c r="I425" s="44">
        <f t="shared" si="247"/>
        <v>2222.89</v>
      </c>
      <c r="J425" s="44">
        <f t="shared" si="247"/>
        <v>2222.89</v>
      </c>
      <c r="K425" s="44">
        <f t="shared" si="247"/>
        <v>2222.89</v>
      </c>
      <c r="L425" s="44">
        <f t="shared" si="247"/>
        <v>2222.89</v>
      </c>
      <c r="M425" s="44">
        <f t="shared" si="247"/>
        <v>2222.89</v>
      </c>
      <c r="N425" s="44">
        <f t="shared" si="247"/>
        <v>2222.89</v>
      </c>
      <c r="O425" s="44">
        <f t="shared" si="247"/>
        <v>2222.89</v>
      </c>
      <c r="P425" s="44">
        <f t="shared" si="247"/>
        <v>2222.89</v>
      </c>
      <c r="Q425" s="44">
        <f t="shared" si="247"/>
        <v>2222.89</v>
      </c>
      <c r="R425" s="44">
        <f t="shared" si="247"/>
        <v>2222.89</v>
      </c>
      <c r="S425" s="44">
        <f t="shared" si="247"/>
        <v>2222.89</v>
      </c>
      <c r="T425" s="44">
        <f t="shared" si="247"/>
        <v>2222.89</v>
      </c>
      <c r="U425" s="44">
        <f t="shared" si="247"/>
        <v>2222.89</v>
      </c>
      <c r="V425" s="44">
        <f t="shared" si="247"/>
        <v>2222.89</v>
      </c>
      <c r="W425" s="44">
        <f t="shared" si="247"/>
        <v>2222.89</v>
      </c>
      <c r="X425" s="44">
        <f t="shared" si="247"/>
        <v>2222.89</v>
      </c>
      <c r="Y425" s="44">
        <f t="shared" si="247"/>
        <v>2222.89</v>
      </c>
      <c r="Z425" s="44">
        <f t="shared" si="247"/>
        <v>2222.89</v>
      </c>
      <c r="AA425" s="44">
        <f t="shared" si="247"/>
        <v>2222.89</v>
      </c>
    </row>
    <row r="426" spans="1:27" ht="12.75" customHeight="1" outlineLevel="1" x14ac:dyDescent="0.2">
      <c r="A426" s="91" t="s">
        <v>648</v>
      </c>
      <c r="B426" s="63" t="s">
        <v>83</v>
      </c>
      <c r="C426" s="43" t="s">
        <v>79</v>
      </c>
      <c r="D426" s="44">
        <v>6.14</v>
      </c>
      <c r="E426" s="44">
        <v>6.14</v>
      </c>
      <c r="F426" s="44">
        <v>6.14</v>
      </c>
      <c r="G426" s="44">
        <v>6.14</v>
      </c>
      <c r="H426" s="44">
        <v>6.14</v>
      </c>
      <c r="I426" s="44">
        <v>6.14</v>
      </c>
      <c r="J426" s="44">
        <v>6.14</v>
      </c>
      <c r="K426" s="44">
        <v>6.14</v>
      </c>
      <c r="L426" s="44">
        <v>6.14</v>
      </c>
      <c r="M426" s="44">
        <v>6.14</v>
      </c>
      <c r="N426" s="44">
        <v>6.14</v>
      </c>
      <c r="O426" s="44">
        <v>6.14</v>
      </c>
      <c r="P426" s="44">
        <v>6.14</v>
      </c>
      <c r="Q426" s="44">
        <v>6.14</v>
      </c>
      <c r="R426" s="44">
        <v>6.14</v>
      </c>
      <c r="S426" s="44">
        <v>6.14</v>
      </c>
      <c r="T426" s="44">
        <v>6.14</v>
      </c>
      <c r="U426" s="44">
        <v>6.14</v>
      </c>
      <c r="V426" s="44">
        <v>6.14</v>
      </c>
      <c r="W426" s="44">
        <v>6.14</v>
      </c>
      <c r="X426" s="44">
        <v>6.14</v>
      </c>
      <c r="Y426" s="44">
        <v>6.14</v>
      </c>
      <c r="Z426" s="44">
        <v>6.14</v>
      </c>
      <c r="AA426" s="44">
        <v>6.14</v>
      </c>
    </row>
    <row r="427" spans="1:27" ht="12.75" customHeight="1" outlineLevel="1" x14ac:dyDescent="0.2">
      <c r="A427" s="91" t="s">
        <v>649</v>
      </c>
      <c r="B427" s="63" t="s">
        <v>81</v>
      </c>
      <c r="C427" s="43" t="s">
        <v>79</v>
      </c>
      <c r="D427" s="44">
        <f>$D$11</f>
        <v>330.69</v>
      </c>
      <c r="E427" s="44">
        <f t="shared" ref="E427:AA427" si="248">$D$11</f>
        <v>330.69</v>
      </c>
      <c r="F427" s="44">
        <f t="shared" si="248"/>
        <v>330.69</v>
      </c>
      <c r="G427" s="44">
        <f t="shared" si="248"/>
        <v>330.69</v>
      </c>
      <c r="H427" s="44">
        <f t="shared" si="248"/>
        <v>330.69</v>
      </c>
      <c r="I427" s="44">
        <f t="shared" si="248"/>
        <v>330.69</v>
      </c>
      <c r="J427" s="44">
        <f t="shared" si="248"/>
        <v>330.69</v>
      </c>
      <c r="K427" s="44">
        <f t="shared" si="248"/>
        <v>330.69</v>
      </c>
      <c r="L427" s="44">
        <f t="shared" si="248"/>
        <v>330.69</v>
      </c>
      <c r="M427" s="44">
        <f t="shared" si="248"/>
        <v>330.69</v>
      </c>
      <c r="N427" s="44">
        <f t="shared" si="248"/>
        <v>330.69</v>
      </c>
      <c r="O427" s="44">
        <f t="shared" si="248"/>
        <v>330.69</v>
      </c>
      <c r="P427" s="44">
        <f t="shared" si="248"/>
        <v>330.69</v>
      </c>
      <c r="Q427" s="44">
        <f t="shared" si="248"/>
        <v>330.69</v>
      </c>
      <c r="R427" s="44">
        <f t="shared" si="248"/>
        <v>330.69</v>
      </c>
      <c r="S427" s="44">
        <f t="shared" si="248"/>
        <v>330.69</v>
      </c>
      <c r="T427" s="44">
        <f t="shared" si="248"/>
        <v>330.69</v>
      </c>
      <c r="U427" s="44">
        <f t="shared" si="248"/>
        <v>330.69</v>
      </c>
      <c r="V427" s="44">
        <f t="shared" si="248"/>
        <v>330.69</v>
      </c>
      <c r="W427" s="44">
        <f t="shared" si="248"/>
        <v>330.69</v>
      </c>
      <c r="X427" s="44">
        <f t="shared" si="248"/>
        <v>330.69</v>
      </c>
      <c r="Y427" s="44">
        <f t="shared" si="248"/>
        <v>330.69</v>
      </c>
      <c r="Z427" s="44">
        <f t="shared" si="248"/>
        <v>330.69</v>
      </c>
      <c r="AA427" s="44">
        <f t="shared" si="248"/>
        <v>330.69</v>
      </c>
    </row>
    <row r="428" spans="1:27" ht="12.75" customHeight="1" x14ac:dyDescent="0.2">
      <c r="A428" s="90" t="s">
        <v>650</v>
      </c>
      <c r="B428" s="28" t="str">
        <f>"24"&amp;"."&amp;$B$639&amp;"."&amp;$B$640</f>
        <v>24.04.2023</v>
      </c>
      <c r="C428" s="82" t="s">
        <v>76</v>
      </c>
      <c r="D428" s="83">
        <f>ROUND(((D429+D430+D432+D431)/1000),5)</f>
        <v>3.7534000000000001</v>
      </c>
      <c r="E428" s="83">
        <f>ROUND(((E429+E430+E432+E431)/1000),5)</f>
        <v>3.6670799999999999</v>
      </c>
      <c r="F428" s="83">
        <f>ROUND(((F429+F430+F432+F431)/1000),5)</f>
        <v>3.6215600000000001</v>
      </c>
      <c r="G428" s="83">
        <f t="shared" ref="G428:AA428" si="249">ROUND(((G429+G430+G432+G431)/1000),5)</f>
        <v>3.60101</v>
      </c>
      <c r="H428" s="83">
        <f t="shared" si="249"/>
        <v>3.6591</v>
      </c>
      <c r="I428" s="83">
        <f t="shared" si="249"/>
        <v>3.6729699999999998</v>
      </c>
      <c r="J428" s="83">
        <f t="shared" si="249"/>
        <v>3.9334199999999999</v>
      </c>
      <c r="K428" s="83">
        <f t="shared" si="249"/>
        <v>4.2264299999999997</v>
      </c>
      <c r="L428" s="83">
        <f t="shared" si="249"/>
        <v>4.3542100000000001</v>
      </c>
      <c r="M428" s="83">
        <f t="shared" si="249"/>
        <v>4.4110800000000001</v>
      </c>
      <c r="N428" s="83">
        <f t="shared" si="249"/>
        <v>4.4117499999999996</v>
      </c>
      <c r="O428" s="83">
        <f t="shared" si="249"/>
        <v>4.4335000000000004</v>
      </c>
      <c r="P428" s="83">
        <f t="shared" si="249"/>
        <v>4.4355700000000002</v>
      </c>
      <c r="Q428" s="83">
        <f t="shared" si="249"/>
        <v>4.4635499999999997</v>
      </c>
      <c r="R428" s="83">
        <f t="shared" si="249"/>
        <v>4.4509600000000002</v>
      </c>
      <c r="S428" s="83">
        <f t="shared" si="249"/>
        <v>4.4634200000000002</v>
      </c>
      <c r="T428" s="83">
        <f t="shared" si="249"/>
        <v>4.4334800000000003</v>
      </c>
      <c r="U428" s="83">
        <f t="shared" si="249"/>
        <v>4.4051999999999998</v>
      </c>
      <c r="V428" s="83">
        <f t="shared" si="249"/>
        <v>4.3245300000000002</v>
      </c>
      <c r="W428" s="83">
        <f t="shared" si="249"/>
        <v>4.4174800000000003</v>
      </c>
      <c r="X428" s="83">
        <f t="shared" si="249"/>
        <v>4.4889099999999997</v>
      </c>
      <c r="Y428" s="83">
        <f t="shared" si="249"/>
        <v>4.4850300000000001</v>
      </c>
      <c r="Z428" s="83">
        <f t="shared" si="249"/>
        <v>4.2111099999999997</v>
      </c>
      <c r="AA428" s="83">
        <f t="shared" si="249"/>
        <v>3.9077799999999998</v>
      </c>
    </row>
    <row r="429" spans="1:27" ht="12.75" customHeight="1" outlineLevel="1" x14ac:dyDescent="0.2">
      <c r="A429" s="91" t="s">
        <v>651</v>
      </c>
      <c r="B429" s="63" t="s">
        <v>233</v>
      </c>
      <c r="C429" s="43" t="s">
        <v>79</v>
      </c>
      <c r="D429" s="44">
        <v>1193.68</v>
      </c>
      <c r="E429" s="44">
        <v>1107.3599999999999</v>
      </c>
      <c r="F429" s="44">
        <v>1061.8399999999999</v>
      </c>
      <c r="G429" s="44">
        <v>1041.29</v>
      </c>
      <c r="H429" s="44">
        <v>1099.3800000000001</v>
      </c>
      <c r="I429" s="44">
        <v>1113.25</v>
      </c>
      <c r="J429" s="44">
        <v>1373.7</v>
      </c>
      <c r="K429" s="44">
        <v>1666.71</v>
      </c>
      <c r="L429" s="44">
        <v>1794.49</v>
      </c>
      <c r="M429" s="44">
        <v>1851.36</v>
      </c>
      <c r="N429" s="44">
        <v>1852.03</v>
      </c>
      <c r="O429" s="44">
        <v>1873.78</v>
      </c>
      <c r="P429" s="44">
        <v>1875.85</v>
      </c>
      <c r="Q429" s="44">
        <v>1903.83</v>
      </c>
      <c r="R429" s="44">
        <v>1891.24</v>
      </c>
      <c r="S429" s="44">
        <v>1903.7</v>
      </c>
      <c r="T429" s="44">
        <v>1873.76</v>
      </c>
      <c r="U429" s="44">
        <v>1845.48</v>
      </c>
      <c r="V429" s="44">
        <v>1764.81</v>
      </c>
      <c r="W429" s="44">
        <v>1857.76</v>
      </c>
      <c r="X429" s="44">
        <v>1929.19</v>
      </c>
      <c r="Y429" s="44">
        <v>1925.31</v>
      </c>
      <c r="Z429" s="44">
        <v>1651.39</v>
      </c>
      <c r="AA429" s="44">
        <v>1348.06</v>
      </c>
    </row>
    <row r="430" spans="1:27" ht="12.75" customHeight="1" outlineLevel="1" x14ac:dyDescent="0.2">
      <c r="A430" s="91" t="s">
        <v>652</v>
      </c>
      <c r="B430" s="63" t="s">
        <v>90</v>
      </c>
      <c r="C430" s="43" t="s">
        <v>79</v>
      </c>
      <c r="D430" s="44">
        <f>$D$315</f>
        <v>2222.89</v>
      </c>
      <c r="E430" s="44">
        <f t="shared" ref="E430:AA430" si="250">$D$315</f>
        <v>2222.89</v>
      </c>
      <c r="F430" s="44">
        <f t="shared" si="250"/>
        <v>2222.89</v>
      </c>
      <c r="G430" s="44">
        <f t="shared" si="250"/>
        <v>2222.89</v>
      </c>
      <c r="H430" s="44">
        <f t="shared" si="250"/>
        <v>2222.89</v>
      </c>
      <c r="I430" s="44">
        <f t="shared" si="250"/>
        <v>2222.89</v>
      </c>
      <c r="J430" s="44">
        <f t="shared" si="250"/>
        <v>2222.89</v>
      </c>
      <c r="K430" s="44">
        <f t="shared" si="250"/>
        <v>2222.89</v>
      </c>
      <c r="L430" s="44">
        <f t="shared" si="250"/>
        <v>2222.89</v>
      </c>
      <c r="M430" s="44">
        <f t="shared" si="250"/>
        <v>2222.89</v>
      </c>
      <c r="N430" s="44">
        <f t="shared" si="250"/>
        <v>2222.89</v>
      </c>
      <c r="O430" s="44">
        <f t="shared" si="250"/>
        <v>2222.89</v>
      </c>
      <c r="P430" s="44">
        <f t="shared" si="250"/>
        <v>2222.89</v>
      </c>
      <c r="Q430" s="44">
        <f t="shared" si="250"/>
        <v>2222.89</v>
      </c>
      <c r="R430" s="44">
        <f t="shared" si="250"/>
        <v>2222.89</v>
      </c>
      <c r="S430" s="44">
        <f t="shared" si="250"/>
        <v>2222.89</v>
      </c>
      <c r="T430" s="44">
        <f t="shared" si="250"/>
        <v>2222.89</v>
      </c>
      <c r="U430" s="44">
        <f t="shared" si="250"/>
        <v>2222.89</v>
      </c>
      <c r="V430" s="44">
        <f t="shared" si="250"/>
        <v>2222.89</v>
      </c>
      <c r="W430" s="44">
        <f t="shared" si="250"/>
        <v>2222.89</v>
      </c>
      <c r="X430" s="44">
        <f t="shared" si="250"/>
        <v>2222.89</v>
      </c>
      <c r="Y430" s="44">
        <f t="shared" si="250"/>
        <v>2222.89</v>
      </c>
      <c r="Z430" s="44">
        <f t="shared" si="250"/>
        <v>2222.89</v>
      </c>
      <c r="AA430" s="44">
        <f t="shared" si="250"/>
        <v>2222.89</v>
      </c>
    </row>
    <row r="431" spans="1:27" ht="12.75" customHeight="1" outlineLevel="1" x14ac:dyDescent="0.2">
      <c r="A431" s="91" t="s">
        <v>653</v>
      </c>
      <c r="B431" s="63" t="s">
        <v>83</v>
      </c>
      <c r="C431" s="43" t="s">
        <v>79</v>
      </c>
      <c r="D431" s="44">
        <v>6.14</v>
      </c>
      <c r="E431" s="44">
        <v>6.14</v>
      </c>
      <c r="F431" s="44">
        <v>6.14</v>
      </c>
      <c r="G431" s="44">
        <v>6.14</v>
      </c>
      <c r="H431" s="44">
        <v>6.14</v>
      </c>
      <c r="I431" s="44">
        <v>6.14</v>
      </c>
      <c r="J431" s="44">
        <v>6.14</v>
      </c>
      <c r="K431" s="44">
        <v>6.14</v>
      </c>
      <c r="L431" s="44">
        <v>6.14</v>
      </c>
      <c r="M431" s="44">
        <v>6.14</v>
      </c>
      <c r="N431" s="44">
        <v>6.14</v>
      </c>
      <c r="O431" s="44">
        <v>6.14</v>
      </c>
      <c r="P431" s="44">
        <v>6.14</v>
      </c>
      <c r="Q431" s="44">
        <v>6.14</v>
      </c>
      <c r="R431" s="44">
        <v>6.14</v>
      </c>
      <c r="S431" s="44">
        <v>6.14</v>
      </c>
      <c r="T431" s="44">
        <v>6.14</v>
      </c>
      <c r="U431" s="44">
        <v>6.14</v>
      </c>
      <c r="V431" s="44">
        <v>6.14</v>
      </c>
      <c r="W431" s="44">
        <v>6.14</v>
      </c>
      <c r="X431" s="44">
        <v>6.14</v>
      </c>
      <c r="Y431" s="44">
        <v>6.14</v>
      </c>
      <c r="Z431" s="44">
        <v>6.14</v>
      </c>
      <c r="AA431" s="44">
        <v>6.14</v>
      </c>
    </row>
    <row r="432" spans="1:27" ht="12.75" customHeight="1" outlineLevel="1" x14ac:dyDescent="0.2">
      <c r="A432" s="91" t="s">
        <v>654</v>
      </c>
      <c r="B432" s="63" t="s">
        <v>81</v>
      </c>
      <c r="C432" s="43" t="s">
        <v>79</v>
      </c>
      <c r="D432" s="44">
        <f>$D$11</f>
        <v>330.69</v>
      </c>
      <c r="E432" s="44">
        <f t="shared" ref="E432:AA432" si="251">$D$11</f>
        <v>330.69</v>
      </c>
      <c r="F432" s="44">
        <f t="shared" si="251"/>
        <v>330.69</v>
      </c>
      <c r="G432" s="44">
        <f t="shared" si="251"/>
        <v>330.69</v>
      </c>
      <c r="H432" s="44">
        <f t="shared" si="251"/>
        <v>330.69</v>
      </c>
      <c r="I432" s="44">
        <f t="shared" si="251"/>
        <v>330.69</v>
      </c>
      <c r="J432" s="44">
        <f t="shared" si="251"/>
        <v>330.69</v>
      </c>
      <c r="K432" s="44">
        <f t="shared" si="251"/>
        <v>330.69</v>
      </c>
      <c r="L432" s="44">
        <f t="shared" si="251"/>
        <v>330.69</v>
      </c>
      <c r="M432" s="44">
        <f t="shared" si="251"/>
        <v>330.69</v>
      </c>
      <c r="N432" s="44">
        <f t="shared" si="251"/>
        <v>330.69</v>
      </c>
      <c r="O432" s="44">
        <f t="shared" si="251"/>
        <v>330.69</v>
      </c>
      <c r="P432" s="44">
        <f t="shared" si="251"/>
        <v>330.69</v>
      </c>
      <c r="Q432" s="44">
        <f t="shared" si="251"/>
        <v>330.69</v>
      </c>
      <c r="R432" s="44">
        <f t="shared" si="251"/>
        <v>330.69</v>
      </c>
      <c r="S432" s="44">
        <f t="shared" si="251"/>
        <v>330.69</v>
      </c>
      <c r="T432" s="44">
        <f t="shared" si="251"/>
        <v>330.69</v>
      </c>
      <c r="U432" s="44">
        <f t="shared" si="251"/>
        <v>330.69</v>
      </c>
      <c r="V432" s="44">
        <f t="shared" si="251"/>
        <v>330.69</v>
      </c>
      <c r="W432" s="44">
        <f t="shared" si="251"/>
        <v>330.69</v>
      </c>
      <c r="X432" s="44">
        <f t="shared" si="251"/>
        <v>330.69</v>
      </c>
      <c r="Y432" s="44">
        <f t="shared" si="251"/>
        <v>330.69</v>
      </c>
      <c r="Z432" s="44">
        <f t="shared" si="251"/>
        <v>330.69</v>
      </c>
      <c r="AA432" s="44">
        <f t="shared" si="251"/>
        <v>330.69</v>
      </c>
    </row>
    <row r="433" spans="1:27" x14ac:dyDescent="0.2">
      <c r="A433" s="90" t="s">
        <v>655</v>
      </c>
      <c r="B433" s="28" t="str">
        <f>"25"&amp;"."&amp;$B$639&amp;"."&amp;$B$640</f>
        <v>25.04.2023</v>
      </c>
      <c r="C433" s="82" t="s">
        <v>76</v>
      </c>
      <c r="D433" s="83">
        <f>ROUND(((D434+D435+D437+D436)/1000),5)</f>
        <v>3.7945899999999999</v>
      </c>
      <c r="E433" s="83">
        <f>ROUND(((E434+E435+E437+E436)/1000),5)</f>
        <v>3.66811</v>
      </c>
      <c r="F433" s="83">
        <f>ROUND(((F434+F435+F437+F436)/1000),5)</f>
        <v>3.6372200000000001</v>
      </c>
      <c r="G433" s="83">
        <f t="shared" ref="G433:AA433" si="252">ROUND(((G434+G435+G437+G436)/1000),5)</f>
        <v>3.6173500000000001</v>
      </c>
      <c r="H433" s="83">
        <f t="shared" si="252"/>
        <v>3.6663999999999999</v>
      </c>
      <c r="I433" s="83">
        <f t="shared" si="252"/>
        <v>3.6723300000000001</v>
      </c>
      <c r="J433" s="83">
        <f t="shared" si="252"/>
        <v>3.9112</v>
      </c>
      <c r="K433" s="83">
        <f t="shared" si="252"/>
        <v>4.2107799999999997</v>
      </c>
      <c r="L433" s="83">
        <f t="shared" si="252"/>
        <v>4.37303</v>
      </c>
      <c r="M433" s="83">
        <f t="shared" si="252"/>
        <v>4.4433600000000002</v>
      </c>
      <c r="N433" s="83">
        <f t="shared" si="252"/>
        <v>4.4483499999999996</v>
      </c>
      <c r="O433" s="83">
        <f t="shared" si="252"/>
        <v>4.46502</v>
      </c>
      <c r="P433" s="83">
        <f t="shared" si="252"/>
        <v>4.4800800000000001</v>
      </c>
      <c r="Q433" s="83">
        <f t="shared" si="252"/>
        <v>4.4940499999999997</v>
      </c>
      <c r="R433" s="83">
        <f t="shared" si="252"/>
        <v>4.4935600000000004</v>
      </c>
      <c r="S433" s="83">
        <f t="shared" si="252"/>
        <v>4.4893299999999998</v>
      </c>
      <c r="T433" s="83">
        <f t="shared" si="252"/>
        <v>4.4664400000000004</v>
      </c>
      <c r="U433" s="83">
        <f t="shared" si="252"/>
        <v>4.4661200000000001</v>
      </c>
      <c r="V433" s="83">
        <f t="shared" si="252"/>
        <v>4.3924200000000004</v>
      </c>
      <c r="W433" s="83">
        <f t="shared" si="252"/>
        <v>4.46347</v>
      </c>
      <c r="X433" s="83">
        <f t="shared" si="252"/>
        <v>4.5185000000000004</v>
      </c>
      <c r="Y433" s="83">
        <f t="shared" si="252"/>
        <v>4.4990100000000002</v>
      </c>
      <c r="Z433" s="83">
        <f t="shared" si="252"/>
        <v>4.2544199999999996</v>
      </c>
      <c r="AA433" s="83">
        <f t="shared" si="252"/>
        <v>3.9517600000000002</v>
      </c>
    </row>
    <row r="434" spans="1:27" ht="12.75" customHeight="1" outlineLevel="1" x14ac:dyDescent="0.2">
      <c r="A434" s="91" t="s">
        <v>656</v>
      </c>
      <c r="B434" s="63" t="s">
        <v>233</v>
      </c>
      <c r="C434" s="43" t="s">
        <v>79</v>
      </c>
      <c r="D434" s="44">
        <v>1234.8699999999999</v>
      </c>
      <c r="E434" s="44">
        <v>1108.3900000000001</v>
      </c>
      <c r="F434" s="44">
        <v>1077.5</v>
      </c>
      <c r="G434" s="44">
        <v>1057.6300000000001</v>
      </c>
      <c r="H434" s="44">
        <v>1106.68</v>
      </c>
      <c r="I434" s="44">
        <v>1112.6099999999999</v>
      </c>
      <c r="J434" s="44">
        <v>1351.48</v>
      </c>
      <c r="K434" s="44">
        <v>1651.06</v>
      </c>
      <c r="L434" s="44">
        <v>1813.31</v>
      </c>
      <c r="M434" s="44">
        <v>1883.64</v>
      </c>
      <c r="N434" s="44">
        <v>1888.63</v>
      </c>
      <c r="O434" s="44">
        <v>1905.3</v>
      </c>
      <c r="P434" s="44">
        <v>1920.36</v>
      </c>
      <c r="Q434" s="44">
        <v>1934.33</v>
      </c>
      <c r="R434" s="44">
        <v>1933.84</v>
      </c>
      <c r="S434" s="44">
        <v>1929.61</v>
      </c>
      <c r="T434" s="44">
        <v>1906.72</v>
      </c>
      <c r="U434" s="44">
        <v>1906.4</v>
      </c>
      <c r="V434" s="44">
        <v>1832.7</v>
      </c>
      <c r="W434" s="44">
        <v>1903.75</v>
      </c>
      <c r="X434" s="44">
        <v>1958.78</v>
      </c>
      <c r="Y434" s="44">
        <v>1939.29</v>
      </c>
      <c r="Z434" s="44">
        <v>1694.7</v>
      </c>
      <c r="AA434" s="44">
        <v>1392.04</v>
      </c>
    </row>
    <row r="435" spans="1:27" ht="12.75" customHeight="1" outlineLevel="1" x14ac:dyDescent="0.2">
      <c r="A435" s="91" t="s">
        <v>657</v>
      </c>
      <c r="B435" s="63" t="s">
        <v>90</v>
      </c>
      <c r="C435" s="43" t="s">
        <v>79</v>
      </c>
      <c r="D435" s="44">
        <f>$D$315</f>
        <v>2222.89</v>
      </c>
      <c r="E435" s="44">
        <f t="shared" ref="E435:AA435" si="253">$D$315</f>
        <v>2222.89</v>
      </c>
      <c r="F435" s="44">
        <f t="shared" si="253"/>
        <v>2222.89</v>
      </c>
      <c r="G435" s="44">
        <f t="shared" si="253"/>
        <v>2222.89</v>
      </c>
      <c r="H435" s="44">
        <f t="shared" si="253"/>
        <v>2222.89</v>
      </c>
      <c r="I435" s="44">
        <f t="shared" si="253"/>
        <v>2222.89</v>
      </c>
      <c r="J435" s="44">
        <f t="shared" si="253"/>
        <v>2222.89</v>
      </c>
      <c r="K435" s="44">
        <f t="shared" si="253"/>
        <v>2222.89</v>
      </c>
      <c r="L435" s="44">
        <f t="shared" si="253"/>
        <v>2222.89</v>
      </c>
      <c r="M435" s="44">
        <f t="shared" si="253"/>
        <v>2222.89</v>
      </c>
      <c r="N435" s="44">
        <f t="shared" si="253"/>
        <v>2222.89</v>
      </c>
      <c r="O435" s="44">
        <f t="shared" si="253"/>
        <v>2222.89</v>
      </c>
      <c r="P435" s="44">
        <f t="shared" si="253"/>
        <v>2222.89</v>
      </c>
      <c r="Q435" s="44">
        <f t="shared" si="253"/>
        <v>2222.89</v>
      </c>
      <c r="R435" s="44">
        <f t="shared" si="253"/>
        <v>2222.89</v>
      </c>
      <c r="S435" s="44">
        <f t="shared" si="253"/>
        <v>2222.89</v>
      </c>
      <c r="T435" s="44">
        <f t="shared" si="253"/>
        <v>2222.89</v>
      </c>
      <c r="U435" s="44">
        <f t="shared" si="253"/>
        <v>2222.89</v>
      </c>
      <c r="V435" s="44">
        <f t="shared" si="253"/>
        <v>2222.89</v>
      </c>
      <c r="W435" s="44">
        <f t="shared" si="253"/>
        <v>2222.89</v>
      </c>
      <c r="X435" s="44">
        <f t="shared" si="253"/>
        <v>2222.89</v>
      </c>
      <c r="Y435" s="44">
        <f t="shared" si="253"/>
        <v>2222.89</v>
      </c>
      <c r="Z435" s="44">
        <f t="shared" si="253"/>
        <v>2222.89</v>
      </c>
      <c r="AA435" s="44">
        <f t="shared" si="253"/>
        <v>2222.89</v>
      </c>
    </row>
    <row r="436" spans="1:27" ht="12.75" customHeight="1" outlineLevel="1" x14ac:dyDescent="0.2">
      <c r="A436" s="91" t="s">
        <v>658</v>
      </c>
      <c r="B436" s="63" t="s">
        <v>83</v>
      </c>
      <c r="C436" s="43" t="s">
        <v>79</v>
      </c>
      <c r="D436" s="44">
        <v>6.14</v>
      </c>
      <c r="E436" s="44">
        <v>6.14</v>
      </c>
      <c r="F436" s="44">
        <v>6.14</v>
      </c>
      <c r="G436" s="44">
        <v>6.14</v>
      </c>
      <c r="H436" s="44">
        <v>6.14</v>
      </c>
      <c r="I436" s="44">
        <v>6.14</v>
      </c>
      <c r="J436" s="44">
        <v>6.14</v>
      </c>
      <c r="K436" s="44">
        <v>6.14</v>
      </c>
      <c r="L436" s="44">
        <v>6.14</v>
      </c>
      <c r="M436" s="44">
        <v>6.14</v>
      </c>
      <c r="N436" s="44">
        <v>6.14</v>
      </c>
      <c r="O436" s="44">
        <v>6.14</v>
      </c>
      <c r="P436" s="44">
        <v>6.14</v>
      </c>
      <c r="Q436" s="44">
        <v>6.14</v>
      </c>
      <c r="R436" s="44">
        <v>6.14</v>
      </c>
      <c r="S436" s="44">
        <v>6.14</v>
      </c>
      <c r="T436" s="44">
        <v>6.14</v>
      </c>
      <c r="U436" s="44">
        <v>6.14</v>
      </c>
      <c r="V436" s="44">
        <v>6.14</v>
      </c>
      <c r="W436" s="44">
        <v>6.14</v>
      </c>
      <c r="X436" s="44">
        <v>6.14</v>
      </c>
      <c r="Y436" s="44">
        <v>6.14</v>
      </c>
      <c r="Z436" s="44">
        <v>6.14</v>
      </c>
      <c r="AA436" s="44">
        <v>6.14</v>
      </c>
    </row>
    <row r="437" spans="1:27" ht="12.75" customHeight="1" outlineLevel="1" x14ac:dyDescent="0.2">
      <c r="A437" s="91" t="s">
        <v>659</v>
      </c>
      <c r="B437" s="63" t="s">
        <v>81</v>
      </c>
      <c r="C437" s="43" t="s">
        <v>79</v>
      </c>
      <c r="D437" s="44">
        <f>$D$11</f>
        <v>330.69</v>
      </c>
      <c r="E437" s="44">
        <f t="shared" ref="E437:AA437" si="254">$D$11</f>
        <v>330.69</v>
      </c>
      <c r="F437" s="44">
        <f t="shared" si="254"/>
        <v>330.69</v>
      </c>
      <c r="G437" s="44">
        <f t="shared" si="254"/>
        <v>330.69</v>
      </c>
      <c r="H437" s="44">
        <f t="shared" si="254"/>
        <v>330.69</v>
      </c>
      <c r="I437" s="44">
        <f t="shared" si="254"/>
        <v>330.69</v>
      </c>
      <c r="J437" s="44">
        <f t="shared" si="254"/>
        <v>330.69</v>
      </c>
      <c r="K437" s="44">
        <f t="shared" si="254"/>
        <v>330.69</v>
      </c>
      <c r="L437" s="44">
        <f t="shared" si="254"/>
        <v>330.69</v>
      </c>
      <c r="M437" s="44">
        <f t="shared" si="254"/>
        <v>330.69</v>
      </c>
      <c r="N437" s="44">
        <f t="shared" si="254"/>
        <v>330.69</v>
      </c>
      <c r="O437" s="44">
        <f t="shared" si="254"/>
        <v>330.69</v>
      </c>
      <c r="P437" s="44">
        <f t="shared" si="254"/>
        <v>330.69</v>
      </c>
      <c r="Q437" s="44">
        <f t="shared" si="254"/>
        <v>330.69</v>
      </c>
      <c r="R437" s="44">
        <f t="shared" si="254"/>
        <v>330.69</v>
      </c>
      <c r="S437" s="44">
        <f t="shared" si="254"/>
        <v>330.69</v>
      </c>
      <c r="T437" s="44">
        <f t="shared" si="254"/>
        <v>330.69</v>
      </c>
      <c r="U437" s="44">
        <f t="shared" si="254"/>
        <v>330.69</v>
      </c>
      <c r="V437" s="44">
        <f t="shared" si="254"/>
        <v>330.69</v>
      </c>
      <c r="W437" s="44">
        <f t="shared" si="254"/>
        <v>330.69</v>
      </c>
      <c r="X437" s="44">
        <f t="shared" si="254"/>
        <v>330.69</v>
      </c>
      <c r="Y437" s="44">
        <f t="shared" si="254"/>
        <v>330.69</v>
      </c>
      <c r="Z437" s="44">
        <f t="shared" si="254"/>
        <v>330.69</v>
      </c>
      <c r="AA437" s="44">
        <f t="shared" si="254"/>
        <v>330.69</v>
      </c>
    </row>
    <row r="438" spans="1:27" x14ac:dyDescent="0.2">
      <c r="A438" s="90" t="s">
        <v>660</v>
      </c>
      <c r="B438" s="28" t="str">
        <f>"26"&amp;"."&amp;$B$639&amp;"."&amp;$B$640</f>
        <v>26.04.2023</v>
      </c>
      <c r="C438" s="82" t="s">
        <v>76</v>
      </c>
      <c r="D438" s="83">
        <f>ROUND(((D439+D440+D442+D441)/1000),5)</f>
        <v>3.8719399999999999</v>
      </c>
      <c r="E438" s="83">
        <f>ROUND(((E439+E440+E442+E441)/1000),5)</f>
        <v>3.66913</v>
      </c>
      <c r="F438" s="83">
        <f>ROUND(((F439+F440+F442+F441)/1000),5)</f>
        <v>3.6556299999999999</v>
      </c>
      <c r="G438" s="83">
        <f t="shared" ref="G438:AA438" si="255">ROUND(((G439+G440+G442+G441)/1000),5)</f>
        <v>3.6468099999999999</v>
      </c>
      <c r="H438" s="83">
        <f t="shared" si="255"/>
        <v>3.6655799999999998</v>
      </c>
      <c r="I438" s="83">
        <f t="shared" si="255"/>
        <v>3.7418399999999998</v>
      </c>
      <c r="J438" s="83">
        <f t="shared" si="255"/>
        <v>3.99579</v>
      </c>
      <c r="K438" s="83">
        <f t="shared" si="255"/>
        <v>4.3070500000000003</v>
      </c>
      <c r="L438" s="83">
        <f t="shared" si="255"/>
        <v>4.4822600000000001</v>
      </c>
      <c r="M438" s="83">
        <f t="shared" si="255"/>
        <v>4.5516899999999998</v>
      </c>
      <c r="N438" s="83">
        <f t="shared" si="255"/>
        <v>4.5459800000000001</v>
      </c>
      <c r="O438" s="83">
        <f t="shared" si="255"/>
        <v>4.56107</v>
      </c>
      <c r="P438" s="83">
        <f t="shared" si="255"/>
        <v>4.5407799999999998</v>
      </c>
      <c r="Q438" s="83">
        <f t="shared" si="255"/>
        <v>4.5330700000000004</v>
      </c>
      <c r="R438" s="83">
        <f t="shared" si="255"/>
        <v>4.5283699999999998</v>
      </c>
      <c r="S438" s="83">
        <f t="shared" si="255"/>
        <v>4.4947100000000004</v>
      </c>
      <c r="T438" s="83">
        <f t="shared" si="255"/>
        <v>4.48637</v>
      </c>
      <c r="U438" s="83">
        <f t="shared" si="255"/>
        <v>4.4656700000000003</v>
      </c>
      <c r="V438" s="83">
        <f t="shared" si="255"/>
        <v>4.4302799999999998</v>
      </c>
      <c r="W438" s="83">
        <f t="shared" si="255"/>
        <v>4.4591399999999997</v>
      </c>
      <c r="X438" s="83">
        <f t="shared" si="255"/>
        <v>4.4902199999999999</v>
      </c>
      <c r="Y438" s="83">
        <f t="shared" si="255"/>
        <v>4.4969999999999999</v>
      </c>
      <c r="Z438" s="83">
        <f t="shared" si="255"/>
        <v>4.3008600000000001</v>
      </c>
      <c r="AA438" s="83">
        <f t="shared" si="255"/>
        <v>3.9426999999999999</v>
      </c>
    </row>
    <row r="439" spans="1:27" ht="12.75" customHeight="1" outlineLevel="1" x14ac:dyDescent="0.2">
      <c r="A439" s="91" t="s">
        <v>661</v>
      </c>
      <c r="B439" s="63" t="s">
        <v>233</v>
      </c>
      <c r="C439" s="43" t="s">
        <v>79</v>
      </c>
      <c r="D439" s="44">
        <v>1312.22</v>
      </c>
      <c r="E439" s="44">
        <v>1109.4100000000001</v>
      </c>
      <c r="F439" s="44">
        <v>1095.9100000000001</v>
      </c>
      <c r="G439" s="44">
        <v>1087.0899999999999</v>
      </c>
      <c r="H439" s="44">
        <v>1105.8599999999999</v>
      </c>
      <c r="I439" s="44">
        <v>1182.1199999999999</v>
      </c>
      <c r="J439" s="44">
        <v>1436.07</v>
      </c>
      <c r="K439" s="44">
        <v>1747.33</v>
      </c>
      <c r="L439" s="44">
        <v>1922.54</v>
      </c>
      <c r="M439" s="44">
        <v>1991.97</v>
      </c>
      <c r="N439" s="44">
        <v>1986.26</v>
      </c>
      <c r="O439" s="44">
        <v>2001.35</v>
      </c>
      <c r="P439" s="44">
        <v>1981.06</v>
      </c>
      <c r="Q439" s="44">
        <v>1973.35</v>
      </c>
      <c r="R439" s="44">
        <v>1968.65</v>
      </c>
      <c r="S439" s="44">
        <v>1934.99</v>
      </c>
      <c r="T439" s="44">
        <v>1926.65</v>
      </c>
      <c r="U439" s="44">
        <v>1905.95</v>
      </c>
      <c r="V439" s="44">
        <v>1870.56</v>
      </c>
      <c r="W439" s="44">
        <v>1899.42</v>
      </c>
      <c r="X439" s="44">
        <v>1930.5</v>
      </c>
      <c r="Y439" s="44">
        <v>1937.28</v>
      </c>
      <c r="Z439" s="44">
        <v>1741.14</v>
      </c>
      <c r="AA439" s="44">
        <v>1382.98</v>
      </c>
    </row>
    <row r="440" spans="1:27" ht="12.75" customHeight="1" outlineLevel="1" x14ac:dyDescent="0.2">
      <c r="A440" s="91" t="s">
        <v>662</v>
      </c>
      <c r="B440" s="63" t="s">
        <v>90</v>
      </c>
      <c r="C440" s="43" t="s">
        <v>79</v>
      </c>
      <c r="D440" s="44">
        <f>$D$315</f>
        <v>2222.89</v>
      </c>
      <c r="E440" s="44">
        <f t="shared" ref="E440:AA440" si="256">$D$315</f>
        <v>2222.89</v>
      </c>
      <c r="F440" s="44">
        <f t="shared" si="256"/>
        <v>2222.89</v>
      </c>
      <c r="G440" s="44">
        <f t="shared" si="256"/>
        <v>2222.89</v>
      </c>
      <c r="H440" s="44">
        <f t="shared" si="256"/>
        <v>2222.89</v>
      </c>
      <c r="I440" s="44">
        <f t="shared" si="256"/>
        <v>2222.89</v>
      </c>
      <c r="J440" s="44">
        <f t="shared" si="256"/>
        <v>2222.89</v>
      </c>
      <c r="K440" s="44">
        <f t="shared" si="256"/>
        <v>2222.89</v>
      </c>
      <c r="L440" s="44">
        <f t="shared" si="256"/>
        <v>2222.89</v>
      </c>
      <c r="M440" s="44">
        <f t="shared" si="256"/>
        <v>2222.89</v>
      </c>
      <c r="N440" s="44">
        <f t="shared" si="256"/>
        <v>2222.89</v>
      </c>
      <c r="O440" s="44">
        <f t="shared" si="256"/>
        <v>2222.89</v>
      </c>
      <c r="P440" s="44">
        <f t="shared" si="256"/>
        <v>2222.89</v>
      </c>
      <c r="Q440" s="44">
        <f t="shared" si="256"/>
        <v>2222.89</v>
      </c>
      <c r="R440" s="44">
        <f t="shared" si="256"/>
        <v>2222.89</v>
      </c>
      <c r="S440" s="44">
        <f t="shared" si="256"/>
        <v>2222.89</v>
      </c>
      <c r="T440" s="44">
        <f t="shared" si="256"/>
        <v>2222.89</v>
      </c>
      <c r="U440" s="44">
        <f t="shared" si="256"/>
        <v>2222.89</v>
      </c>
      <c r="V440" s="44">
        <f t="shared" si="256"/>
        <v>2222.89</v>
      </c>
      <c r="W440" s="44">
        <f t="shared" si="256"/>
        <v>2222.89</v>
      </c>
      <c r="X440" s="44">
        <f t="shared" si="256"/>
        <v>2222.89</v>
      </c>
      <c r="Y440" s="44">
        <f t="shared" si="256"/>
        <v>2222.89</v>
      </c>
      <c r="Z440" s="44">
        <f t="shared" si="256"/>
        <v>2222.89</v>
      </c>
      <c r="AA440" s="44">
        <f t="shared" si="256"/>
        <v>2222.89</v>
      </c>
    </row>
    <row r="441" spans="1:27" ht="12.75" customHeight="1" outlineLevel="1" x14ac:dyDescent="0.2">
      <c r="A441" s="91" t="s">
        <v>663</v>
      </c>
      <c r="B441" s="63" t="s">
        <v>83</v>
      </c>
      <c r="C441" s="43" t="s">
        <v>79</v>
      </c>
      <c r="D441" s="44">
        <v>6.14</v>
      </c>
      <c r="E441" s="44">
        <v>6.14</v>
      </c>
      <c r="F441" s="44">
        <v>6.14</v>
      </c>
      <c r="G441" s="44">
        <v>6.14</v>
      </c>
      <c r="H441" s="44">
        <v>6.14</v>
      </c>
      <c r="I441" s="44">
        <v>6.14</v>
      </c>
      <c r="J441" s="44">
        <v>6.14</v>
      </c>
      <c r="K441" s="44">
        <v>6.14</v>
      </c>
      <c r="L441" s="44">
        <v>6.14</v>
      </c>
      <c r="M441" s="44">
        <v>6.14</v>
      </c>
      <c r="N441" s="44">
        <v>6.14</v>
      </c>
      <c r="O441" s="44">
        <v>6.14</v>
      </c>
      <c r="P441" s="44">
        <v>6.14</v>
      </c>
      <c r="Q441" s="44">
        <v>6.14</v>
      </c>
      <c r="R441" s="44">
        <v>6.14</v>
      </c>
      <c r="S441" s="44">
        <v>6.14</v>
      </c>
      <c r="T441" s="44">
        <v>6.14</v>
      </c>
      <c r="U441" s="44">
        <v>6.14</v>
      </c>
      <c r="V441" s="44">
        <v>6.14</v>
      </c>
      <c r="W441" s="44">
        <v>6.14</v>
      </c>
      <c r="X441" s="44">
        <v>6.14</v>
      </c>
      <c r="Y441" s="44">
        <v>6.14</v>
      </c>
      <c r="Z441" s="44">
        <v>6.14</v>
      </c>
      <c r="AA441" s="44">
        <v>6.14</v>
      </c>
    </row>
    <row r="442" spans="1:27" ht="12.75" customHeight="1" outlineLevel="1" x14ac:dyDescent="0.2">
      <c r="A442" s="91" t="s">
        <v>664</v>
      </c>
      <c r="B442" s="63" t="s">
        <v>81</v>
      </c>
      <c r="C442" s="43" t="s">
        <v>79</v>
      </c>
      <c r="D442" s="44">
        <f>$D$11</f>
        <v>330.69</v>
      </c>
      <c r="E442" s="44">
        <f t="shared" ref="E442:AA442" si="257">$D$11</f>
        <v>330.69</v>
      </c>
      <c r="F442" s="44">
        <f t="shared" si="257"/>
        <v>330.69</v>
      </c>
      <c r="G442" s="44">
        <f t="shared" si="257"/>
        <v>330.69</v>
      </c>
      <c r="H442" s="44">
        <f t="shared" si="257"/>
        <v>330.69</v>
      </c>
      <c r="I442" s="44">
        <f t="shared" si="257"/>
        <v>330.69</v>
      </c>
      <c r="J442" s="44">
        <f t="shared" si="257"/>
        <v>330.69</v>
      </c>
      <c r="K442" s="44">
        <f t="shared" si="257"/>
        <v>330.69</v>
      </c>
      <c r="L442" s="44">
        <f t="shared" si="257"/>
        <v>330.69</v>
      </c>
      <c r="M442" s="44">
        <f t="shared" si="257"/>
        <v>330.69</v>
      </c>
      <c r="N442" s="44">
        <f t="shared" si="257"/>
        <v>330.69</v>
      </c>
      <c r="O442" s="44">
        <f t="shared" si="257"/>
        <v>330.69</v>
      </c>
      <c r="P442" s="44">
        <f t="shared" si="257"/>
        <v>330.69</v>
      </c>
      <c r="Q442" s="44">
        <f t="shared" si="257"/>
        <v>330.69</v>
      </c>
      <c r="R442" s="44">
        <f t="shared" si="257"/>
        <v>330.69</v>
      </c>
      <c r="S442" s="44">
        <f t="shared" si="257"/>
        <v>330.69</v>
      </c>
      <c r="T442" s="44">
        <f t="shared" si="257"/>
        <v>330.69</v>
      </c>
      <c r="U442" s="44">
        <f t="shared" si="257"/>
        <v>330.69</v>
      </c>
      <c r="V442" s="44">
        <f t="shared" si="257"/>
        <v>330.69</v>
      </c>
      <c r="W442" s="44">
        <f t="shared" si="257"/>
        <v>330.69</v>
      </c>
      <c r="X442" s="44">
        <f t="shared" si="257"/>
        <v>330.69</v>
      </c>
      <c r="Y442" s="44">
        <f t="shared" si="257"/>
        <v>330.69</v>
      </c>
      <c r="Z442" s="44">
        <f t="shared" si="257"/>
        <v>330.69</v>
      </c>
      <c r="AA442" s="44">
        <f t="shared" si="257"/>
        <v>330.69</v>
      </c>
    </row>
    <row r="443" spans="1:27" x14ac:dyDescent="0.2">
      <c r="A443" s="90" t="s">
        <v>665</v>
      </c>
      <c r="B443" s="28" t="str">
        <f>"27"&amp;"."&amp;$B$639&amp;"."&amp;$B$640</f>
        <v>27.04.2023</v>
      </c>
      <c r="C443" s="82" t="s">
        <v>76</v>
      </c>
      <c r="D443" s="83">
        <f>ROUND(((D444+D445+D447+D446)/1000),5)</f>
        <v>3.8407499999999999</v>
      </c>
      <c r="E443" s="83">
        <f>ROUND(((E444+E445+E447+E446)/1000),5)</f>
        <v>3.6694200000000001</v>
      </c>
      <c r="F443" s="83">
        <f>ROUND(((F444+F445+F447+F446)/1000),5)</f>
        <v>3.6630699999999998</v>
      </c>
      <c r="G443" s="83">
        <f t="shared" ref="G443:AA443" si="258">ROUND(((G444+G445+G447+G446)/1000),5)</f>
        <v>3.6568000000000001</v>
      </c>
      <c r="H443" s="83">
        <f t="shared" si="258"/>
        <v>3.66282</v>
      </c>
      <c r="I443" s="83">
        <f t="shared" si="258"/>
        <v>3.6928999999999998</v>
      </c>
      <c r="J443" s="83">
        <f t="shared" si="258"/>
        <v>3.94096</v>
      </c>
      <c r="K443" s="83">
        <f t="shared" si="258"/>
        <v>4.2558199999999999</v>
      </c>
      <c r="L443" s="83">
        <f t="shared" si="258"/>
        <v>4.47037</v>
      </c>
      <c r="M443" s="83">
        <f t="shared" si="258"/>
        <v>4.5639200000000004</v>
      </c>
      <c r="N443" s="83">
        <f t="shared" si="258"/>
        <v>4.5494300000000001</v>
      </c>
      <c r="O443" s="83">
        <f t="shared" si="258"/>
        <v>4.5695600000000001</v>
      </c>
      <c r="P443" s="83">
        <f t="shared" si="258"/>
        <v>4.5731900000000003</v>
      </c>
      <c r="Q443" s="83">
        <f t="shared" si="258"/>
        <v>4.6082200000000002</v>
      </c>
      <c r="R443" s="83">
        <f t="shared" si="258"/>
        <v>4.5544200000000004</v>
      </c>
      <c r="S443" s="83">
        <f t="shared" si="258"/>
        <v>4.53857</v>
      </c>
      <c r="T443" s="83">
        <f t="shared" si="258"/>
        <v>4.5013699999999996</v>
      </c>
      <c r="U443" s="83">
        <f t="shared" si="258"/>
        <v>4.4826300000000003</v>
      </c>
      <c r="V443" s="83">
        <f t="shared" si="258"/>
        <v>4.45723</v>
      </c>
      <c r="W443" s="83">
        <f t="shared" si="258"/>
        <v>4.4804500000000003</v>
      </c>
      <c r="X443" s="83">
        <f t="shared" si="258"/>
        <v>4.5288199999999996</v>
      </c>
      <c r="Y443" s="83">
        <f t="shared" si="258"/>
        <v>4.5286200000000001</v>
      </c>
      <c r="Z443" s="83">
        <f t="shared" si="258"/>
        <v>4.3030099999999996</v>
      </c>
      <c r="AA443" s="83">
        <f t="shared" si="258"/>
        <v>3.9436200000000001</v>
      </c>
    </row>
    <row r="444" spans="1:27" ht="12.75" customHeight="1" outlineLevel="1" x14ac:dyDescent="0.2">
      <c r="A444" s="91" t="s">
        <v>666</v>
      </c>
      <c r="B444" s="63" t="s">
        <v>233</v>
      </c>
      <c r="C444" s="43" t="s">
        <v>79</v>
      </c>
      <c r="D444" s="44">
        <v>1281.03</v>
      </c>
      <c r="E444" s="44">
        <v>1109.7</v>
      </c>
      <c r="F444" s="44">
        <v>1103.3499999999999</v>
      </c>
      <c r="G444" s="44">
        <v>1097.08</v>
      </c>
      <c r="H444" s="44">
        <v>1103.0999999999999</v>
      </c>
      <c r="I444" s="44">
        <v>1133.18</v>
      </c>
      <c r="J444" s="44">
        <v>1381.24</v>
      </c>
      <c r="K444" s="44">
        <v>1696.1</v>
      </c>
      <c r="L444" s="44">
        <v>1910.65</v>
      </c>
      <c r="M444" s="44">
        <v>2004.2</v>
      </c>
      <c r="N444" s="44">
        <v>1989.71</v>
      </c>
      <c r="O444" s="44">
        <v>2009.84</v>
      </c>
      <c r="P444" s="44">
        <v>2013.47</v>
      </c>
      <c r="Q444" s="44">
        <v>2048.5</v>
      </c>
      <c r="R444" s="44">
        <v>1994.7</v>
      </c>
      <c r="S444" s="44">
        <v>1978.85</v>
      </c>
      <c r="T444" s="44">
        <v>1941.65</v>
      </c>
      <c r="U444" s="44">
        <v>1922.91</v>
      </c>
      <c r="V444" s="44">
        <v>1897.51</v>
      </c>
      <c r="W444" s="44">
        <v>1920.73</v>
      </c>
      <c r="X444" s="44">
        <v>1969.1</v>
      </c>
      <c r="Y444" s="44">
        <v>1968.9</v>
      </c>
      <c r="Z444" s="44">
        <v>1743.29</v>
      </c>
      <c r="AA444" s="44">
        <v>1383.9</v>
      </c>
    </row>
    <row r="445" spans="1:27" ht="12.75" customHeight="1" outlineLevel="1" x14ac:dyDescent="0.2">
      <c r="A445" s="91" t="s">
        <v>667</v>
      </c>
      <c r="B445" s="63" t="s">
        <v>90</v>
      </c>
      <c r="C445" s="43" t="s">
        <v>79</v>
      </c>
      <c r="D445" s="44">
        <f>$D$315</f>
        <v>2222.89</v>
      </c>
      <c r="E445" s="44">
        <f t="shared" ref="E445:AA445" si="259">$D$315</f>
        <v>2222.89</v>
      </c>
      <c r="F445" s="44">
        <f t="shared" si="259"/>
        <v>2222.89</v>
      </c>
      <c r="G445" s="44">
        <f t="shared" si="259"/>
        <v>2222.89</v>
      </c>
      <c r="H445" s="44">
        <f t="shared" si="259"/>
        <v>2222.89</v>
      </c>
      <c r="I445" s="44">
        <f t="shared" si="259"/>
        <v>2222.89</v>
      </c>
      <c r="J445" s="44">
        <f t="shared" si="259"/>
        <v>2222.89</v>
      </c>
      <c r="K445" s="44">
        <f t="shared" si="259"/>
        <v>2222.89</v>
      </c>
      <c r="L445" s="44">
        <f t="shared" si="259"/>
        <v>2222.89</v>
      </c>
      <c r="M445" s="44">
        <f t="shared" si="259"/>
        <v>2222.89</v>
      </c>
      <c r="N445" s="44">
        <f t="shared" si="259"/>
        <v>2222.89</v>
      </c>
      <c r="O445" s="44">
        <f t="shared" si="259"/>
        <v>2222.89</v>
      </c>
      <c r="P445" s="44">
        <f t="shared" si="259"/>
        <v>2222.89</v>
      </c>
      <c r="Q445" s="44">
        <f t="shared" si="259"/>
        <v>2222.89</v>
      </c>
      <c r="R445" s="44">
        <f t="shared" si="259"/>
        <v>2222.89</v>
      </c>
      <c r="S445" s="44">
        <f t="shared" si="259"/>
        <v>2222.89</v>
      </c>
      <c r="T445" s="44">
        <f t="shared" si="259"/>
        <v>2222.89</v>
      </c>
      <c r="U445" s="44">
        <f t="shared" si="259"/>
        <v>2222.89</v>
      </c>
      <c r="V445" s="44">
        <f t="shared" si="259"/>
        <v>2222.89</v>
      </c>
      <c r="W445" s="44">
        <f t="shared" si="259"/>
        <v>2222.89</v>
      </c>
      <c r="X445" s="44">
        <f t="shared" si="259"/>
        <v>2222.89</v>
      </c>
      <c r="Y445" s="44">
        <f t="shared" si="259"/>
        <v>2222.89</v>
      </c>
      <c r="Z445" s="44">
        <f t="shared" si="259"/>
        <v>2222.89</v>
      </c>
      <c r="AA445" s="44">
        <f t="shared" si="259"/>
        <v>2222.89</v>
      </c>
    </row>
    <row r="446" spans="1:27" ht="12.75" customHeight="1" outlineLevel="1" x14ac:dyDescent="0.2">
      <c r="A446" s="91" t="s">
        <v>668</v>
      </c>
      <c r="B446" s="63" t="s">
        <v>83</v>
      </c>
      <c r="C446" s="43" t="s">
        <v>79</v>
      </c>
      <c r="D446" s="44">
        <v>6.14</v>
      </c>
      <c r="E446" s="44">
        <v>6.14</v>
      </c>
      <c r="F446" s="44">
        <v>6.14</v>
      </c>
      <c r="G446" s="44">
        <v>6.14</v>
      </c>
      <c r="H446" s="44">
        <v>6.14</v>
      </c>
      <c r="I446" s="44">
        <v>6.14</v>
      </c>
      <c r="J446" s="44">
        <v>6.14</v>
      </c>
      <c r="K446" s="44">
        <v>6.14</v>
      </c>
      <c r="L446" s="44">
        <v>6.14</v>
      </c>
      <c r="M446" s="44">
        <v>6.14</v>
      </c>
      <c r="N446" s="44">
        <v>6.14</v>
      </c>
      <c r="O446" s="44">
        <v>6.14</v>
      </c>
      <c r="P446" s="44">
        <v>6.14</v>
      </c>
      <c r="Q446" s="44">
        <v>6.14</v>
      </c>
      <c r="R446" s="44">
        <v>6.14</v>
      </c>
      <c r="S446" s="44">
        <v>6.14</v>
      </c>
      <c r="T446" s="44">
        <v>6.14</v>
      </c>
      <c r="U446" s="44">
        <v>6.14</v>
      </c>
      <c r="V446" s="44">
        <v>6.14</v>
      </c>
      <c r="W446" s="44">
        <v>6.14</v>
      </c>
      <c r="X446" s="44">
        <v>6.14</v>
      </c>
      <c r="Y446" s="44">
        <v>6.14</v>
      </c>
      <c r="Z446" s="44">
        <v>6.14</v>
      </c>
      <c r="AA446" s="44">
        <v>6.14</v>
      </c>
    </row>
    <row r="447" spans="1:27" ht="12.75" customHeight="1" outlineLevel="1" x14ac:dyDescent="0.2">
      <c r="A447" s="91" t="s">
        <v>669</v>
      </c>
      <c r="B447" s="63" t="s">
        <v>81</v>
      </c>
      <c r="C447" s="43" t="s">
        <v>79</v>
      </c>
      <c r="D447" s="44">
        <f>$D$11</f>
        <v>330.69</v>
      </c>
      <c r="E447" s="44">
        <f t="shared" ref="E447:AA447" si="260">$D$11</f>
        <v>330.69</v>
      </c>
      <c r="F447" s="44">
        <f t="shared" si="260"/>
        <v>330.69</v>
      </c>
      <c r="G447" s="44">
        <f t="shared" si="260"/>
        <v>330.69</v>
      </c>
      <c r="H447" s="44">
        <f t="shared" si="260"/>
        <v>330.69</v>
      </c>
      <c r="I447" s="44">
        <f t="shared" si="260"/>
        <v>330.69</v>
      </c>
      <c r="J447" s="44">
        <f t="shared" si="260"/>
        <v>330.69</v>
      </c>
      <c r="K447" s="44">
        <f t="shared" si="260"/>
        <v>330.69</v>
      </c>
      <c r="L447" s="44">
        <f t="shared" si="260"/>
        <v>330.69</v>
      </c>
      <c r="M447" s="44">
        <f t="shared" si="260"/>
        <v>330.69</v>
      </c>
      <c r="N447" s="44">
        <f t="shared" si="260"/>
        <v>330.69</v>
      </c>
      <c r="O447" s="44">
        <f t="shared" si="260"/>
        <v>330.69</v>
      </c>
      <c r="P447" s="44">
        <f t="shared" si="260"/>
        <v>330.69</v>
      </c>
      <c r="Q447" s="44">
        <f t="shared" si="260"/>
        <v>330.69</v>
      </c>
      <c r="R447" s="44">
        <f t="shared" si="260"/>
        <v>330.69</v>
      </c>
      <c r="S447" s="44">
        <f t="shared" si="260"/>
        <v>330.69</v>
      </c>
      <c r="T447" s="44">
        <f t="shared" si="260"/>
        <v>330.69</v>
      </c>
      <c r="U447" s="44">
        <f t="shared" si="260"/>
        <v>330.69</v>
      </c>
      <c r="V447" s="44">
        <f t="shared" si="260"/>
        <v>330.69</v>
      </c>
      <c r="W447" s="44">
        <f t="shared" si="260"/>
        <v>330.69</v>
      </c>
      <c r="X447" s="44">
        <f t="shared" si="260"/>
        <v>330.69</v>
      </c>
      <c r="Y447" s="44">
        <f t="shared" si="260"/>
        <v>330.69</v>
      </c>
      <c r="Z447" s="44">
        <f t="shared" si="260"/>
        <v>330.69</v>
      </c>
      <c r="AA447" s="44">
        <f t="shared" si="260"/>
        <v>330.69</v>
      </c>
    </row>
    <row r="448" spans="1:27" x14ac:dyDescent="0.2">
      <c r="A448" s="90" t="s">
        <v>670</v>
      </c>
      <c r="B448" s="28" t="str">
        <f>"28"&amp;"."&amp;$B$639&amp;"."&amp;$B$640</f>
        <v>28.04.2023</v>
      </c>
      <c r="C448" s="82" t="s">
        <v>76</v>
      </c>
      <c r="D448" s="83">
        <f>ROUND(((D449+D450+D452+D451)/1000),5)</f>
        <v>3.8346</v>
      </c>
      <c r="E448" s="83">
        <f>ROUND(((E449+E450+E452+E451)/1000),5)</f>
        <v>3.6691699999999998</v>
      </c>
      <c r="F448" s="83">
        <f>ROUND(((F449+F450+F452+F451)/1000),5)</f>
        <v>3.6601599999999999</v>
      </c>
      <c r="G448" s="83">
        <f t="shared" ref="G448:AA448" si="261">ROUND(((G449+G450+G452+G451)/1000),5)</f>
        <v>3.6529600000000002</v>
      </c>
      <c r="H448" s="83">
        <f t="shared" si="261"/>
        <v>3.6663700000000001</v>
      </c>
      <c r="I448" s="83">
        <f t="shared" si="261"/>
        <v>3.7060499999999998</v>
      </c>
      <c r="J448" s="83">
        <f t="shared" si="261"/>
        <v>3.9817</v>
      </c>
      <c r="K448" s="83">
        <f t="shared" si="261"/>
        <v>4.2674700000000003</v>
      </c>
      <c r="L448" s="83">
        <f t="shared" si="261"/>
        <v>4.4948399999999999</v>
      </c>
      <c r="M448" s="83">
        <f t="shared" si="261"/>
        <v>4.6098800000000004</v>
      </c>
      <c r="N448" s="83">
        <f t="shared" si="261"/>
        <v>4.6184000000000003</v>
      </c>
      <c r="O448" s="83">
        <f t="shared" si="261"/>
        <v>4.6412500000000003</v>
      </c>
      <c r="P448" s="83">
        <f t="shared" si="261"/>
        <v>4.6403299999999996</v>
      </c>
      <c r="Q448" s="83">
        <f t="shared" si="261"/>
        <v>4.6392699999999998</v>
      </c>
      <c r="R448" s="83">
        <f t="shared" si="261"/>
        <v>4.6221800000000002</v>
      </c>
      <c r="S448" s="83">
        <f t="shared" si="261"/>
        <v>4.61104</v>
      </c>
      <c r="T448" s="83">
        <f t="shared" si="261"/>
        <v>4.6040599999999996</v>
      </c>
      <c r="U448" s="83">
        <f t="shared" si="261"/>
        <v>4.5258599999999998</v>
      </c>
      <c r="V448" s="83">
        <f t="shared" si="261"/>
        <v>4.5170500000000002</v>
      </c>
      <c r="W448" s="83">
        <f t="shared" si="261"/>
        <v>4.5011099999999997</v>
      </c>
      <c r="X448" s="83">
        <f t="shared" si="261"/>
        <v>4.5408600000000003</v>
      </c>
      <c r="Y448" s="83">
        <f t="shared" si="261"/>
        <v>4.60616</v>
      </c>
      <c r="Z448" s="83">
        <f t="shared" si="261"/>
        <v>4.3975400000000002</v>
      </c>
      <c r="AA448" s="83">
        <f t="shared" si="261"/>
        <v>4.2435099999999997</v>
      </c>
    </row>
    <row r="449" spans="1:27" ht="12.75" customHeight="1" outlineLevel="1" x14ac:dyDescent="0.2">
      <c r="A449" s="91" t="s">
        <v>671</v>
      </c>
      <c r="B449" s="63" t="s">
        <v>233</v>
      </c>
      <c r="C449" s="43" t="s">
        <v>79</v>
      </c>
      <c r="D449" s="44">
        <v>1274.8800000000001</v>
      </c>
      <c r="E449" s="44">
        <v>1109.45</v>
      </c>
      <c r="F449" s="44">
        <v>1100.44</v>
      </c>
      <c r="G449" s="44">
        <v>1093.24</v>
      </c>
      <c r="H449" s="44">
        <v>1106.6500000000001</v>
      </c>
      <c r="I449" s="44">
        <v>1146.33</v>
      </c>
      <c r="J449" s="44">
        <v>1421.98</v>
      </c>
      <c r="K449" s="44">
        <v>1707.75</v>
      </c>
      <c r="L449" s="44">
        <v>1935.12</v>
      </c>
      <c r="M449" s="44">
        <v>2050.16</v>
      </c>
      <c r="N449" s="44">
        <v>2058.6799999999998</v>
      </c>
      <c r="O449" s="44">
        <v>2081.5300000000002</v>
      </c>
      <c r="P449" s="44">
        <v>2080.61</v>
      </c>
      <c r="Q449" s="44">
        <v>2079.5500000000002</v>
      </c>
      <c r="R449" s="44">
        <v>2062.46</v>
      </c>
      <c r="S449" s="44">
        <v>2051.3200000000002</v>
      </c>
      <c r="T449" s="44">
        <v>2044.34</v>
      </c>
      <c r="U449" s="44">
        <v>1966.14</v>
      </c>
      <c r="V449" s="44">
        <v>1957.33</v>
      </c>
      <c r="W449" s="44">
        <v>1941.39</v>
      </c>
      <c r="X449" s="44">
        <v>1981.14</v>
      </c>
      <c r="Y449" s="44">
        <v>2046.44</v>
      </c>
      <c r="Z449" s="44">
        <v>1837.82</v>
      </c>
      <c r="AA449" s="44">
        <v>1683.79</v>
      </c>
    </row>
    <row r="450" spans="1:27" ht="12.75" customHeight="1" outlineLevel="1" x14ac:dyDescent="0.2">
      <c r="A450" s="91" t="s">
        <v>672</v>
      </c>
      <c r="B450" s="63" t="s">
        <v>90</v>
      </c>
      <c r="C450" s="43" t="s">
        <v>79</v>
      </c>
      <c r="D450" s="44">
        <f>$D$315</f>
        <v>2222.89</v>
      </c>
      <c r="E450" s="44">
        <f t="shared" ref="E450:AA450" si="262">$D$315</f>
        <v>2222.89</v>
      </c>
      <c r="F450" s="44">
        <f t="shared" si="262"/>
        <v>2222.89</v>
      </c>
      <c r="G450" s="44">
        <f t="shared" si="262"/>
        <v>2222.89</v>
      </c>
      <c r="H450" s="44">
        <f t="shared" si="262"/>
        <v>2222.89</v>
      </c>
      <c r="I450" s="44">
        <f t="shared" si="262"/>
        <v>2222.89</v>
      </c>
      <c r="J450" s="44">
        <f t="shared" si="262"/>
        <v>2222.89</v>
      </c>
      <c r="K450" s="44">
        <f t="shared" si="262"/>
        <v>2222.89</v>
      </c>
      <c r="L450" s="44">
        <f t="shared" si="262"/>
        <v>2222.89</v>
      </c>
      <c r="M450" s="44">
        <f t="shared" si="262"/>
        <v>2222.89</v>
      </c>
      <c r="N450" s="44">
        <f t="shared" si="262"/>
        <v>2222.89</v>
      </c>
      <c r="O450" s="44">
        <f t="shared" si="262"/>
        <v>2222.89</v>
      </c>
      <c r="P450" s="44">
        <f t="shared" si="262"/>
        <v>2222.89</v>
      </c>
      <c r="Q450" s="44">
        <f t="shared" si="262"/>
        <v>2222.89</v>
      </c>
      <c r="R450" s="44">
        <f t="shared" si="262"/>
        <v>2222.89</v>
      </c>
      <c r="S450" s="44">
        <f t="shared" si="262"/>
        <v>2222.89</v>
      </c>
      <c r="T450" s="44">
        <f t="shared" si="262"/>
        <v>2222.89</v>
      </c>
      <c r="U450" s="44">
        <f t="shared" si="262"/>
        <v>2222.89</v>
      </c>
      <c r="V450" s="44">
        <f t="shared" si="262"/>
        <v>2222.89</v>
      </c>
      <c r="W450" s="44">
        <f t="shared" si="262"/>
        <v>2222.89</v>
      </c>
      <c r="X450" s="44">
        <f t="shared" si="262"/>
        <v>2222.89</v>
      </c>
      <c r="Y450" s="44">
        <f t="shared" si="262"/>
        <v>2222.89</v>
      </c>
      <c r="Z450" s="44">
        <f t="shared" si="262"/>
        <v>2222.89</v>
      </c>
      <c r="AA450" s="44">
        <f t="shared" si="262"/>
        <v>2222.89</v>
      </c>
    </row>
    <row r="451" spans="1:27" ht="12.75" customHeight="1" outlineLevel="1" x14ac:dyDescent="0.2">
      <c r="A451" s="91" t="s">
        <v>673</v>
      </c>
      <c r="B451" s="63" t="s">
        <v>83</v>
      </c>
      <c r="C451" s="43" t="s">
        <v>79</v>
      </c>
      <c r="D451" s="44">
        <v>6.14</v>
      </c>
      <c r="E451" s="44">
        <v>6.14</v>
      </c>
      <c r="F451" s="44">
        <v>6.14</v>
      </c>
      <c r="G451" s="44">
        <v>6.14</v>
      </c>
      <c r="H451" s="44">
        <v>6.14</v>
      </c>
      <c r="I451" s="44">
        <v>6.14</v>
      </c>
      <c r="J451" s="44">
        <v>6.14</v>
      </c>
      <c r="K451" s="44">
        <v>6.14</v>
      </c>
      <c r="L451" s="44">
        <v>6.14</v>
      </c>
      <c r="M451" s="44">
        <v>6.14</v>
      </c>
      <c r="N451" s="44">
        <v>6.14</v>
      </c>
      <c r="O451" s="44">
        <v>6.14</v>
      </c>
      <c r="P451" s="44">
        <v>6.14</v>
      </c>
      <c r="Q451" s="44">
        <v>6.14</v>
      </c>
      <c r="R451" s="44">
        <v>6.14</v>
      </c>
      <c r="S451" s="44">
        <v>6.14</v>
      </c>
      <c r="T451" s="44">
        <v>6.14</v>
      </c>
      <c r="U451" s="44">
        <v>6.14</v>
      </c>
      <c r="V451" s="44">
        <v>6.14</v>
      </c>
      <c r="W451" s="44">
        <v>6.14</v>
      </c>
      <c r="X451" s="44">
        <v>6.14</v>
      </c>
      <c r="Y451" s="44">
        <v>6.14</v>
      </c>
      <c r="Z451" s="44">
        <v>6.14</v>
      </c>
      <c r="AA451" s="44">
        <v>6.14</v>
      </c>
    </row>
    <row r="452" spans="1:27" ht="12.75" customHeight="1" outlineLevel="1" x14ac:dyDescent="0.2">
      <c r="A452" s="91" t="s">
        <v>674</v>
      </c>
      <c r="B452" s="63" t="s">
        <v>81</v>
      </c>
      <c r="C452" s="43" t="s">
        <v>79</v>
      </c>
      <c r="D452" s="44">
        <f>$D$11</f>
        <v>330.69</v>
      </c>
      <c r="E452" s="44">
        <f t="shared" ref="E452:AA452" si="263">$D$11</f>
        <v>330.69</v>
      </c>
      <c r="F452" s="44">
        <f t="shared" si="263"/>
        <v>330.69</v>
      </c>
      <c r="G452" s="44">
        <f t="shared" si="263"/>
        <v>330.69</v>
      </c>
      <c r="H452" s="44">
        <f t="shared" si="263"/>
        <v>330.69</v>
      </c>
      <c r="I452" s="44">
        <f t="shared" si="263"/>
        <v>330.69</v>
      </c>
      <c r="J452" s="44">
        <f t="shared" si="263"/>
        <v>330.69</v>
      </c>
      <c r="K452" s="44">
        <f t="shared" si="263"/>
        <v>330.69</v>
      </c>
      <c r="L452" s="44">
        <f t="shared" si="263"/>
        <v>330.69</v>
      </c>
      <c r="M452" s="44">
        <f t="shared" si="263"/>
        <v>330.69</v>
      </c>
      <c r="N452" s="44">
        <f t="shared" si="263"/>
        <v>330.69</v>
      </c>
      <c r="O452" s="44">
        <f t="shared" si="263"/>
        <v>330.69</v>
      </c>
      <c r="P452" s="44">
        <f t="shared" si="263"/>
        <v>330.69</v>
      </c>
      <c r="Q452" s="44">
        <f t="shared" si="263"/>
        <v>330.69</v>
      </c>
      <c r="R452" s="44">
        <f t="shared" si="263"/>
        <v>330.69</v>
      </c>
      <c r="S452" s="44">
        <f t="shared" si="263"/>
        <v>330.69</v>
      </c>
      <c r="T452" s="44">
        <f t="shared" si="263"/>
        <v>330.69</v>
      </c>
      <c r="U452" s="44">
        <f t="shared" si="263"/>
        <v>330.69</v>
      </c>
      <c r="V452" s="44">
        <f t="shared" si="263"/>
        <v>330.69</v>
      </c>
      <c r="W452" s="44">
        <f t="shared" si="263"/>
        <v>330.69</v>
      </c>
      <c r="X452" s="44">
        <f t="shared" si="263"/>
        <v>330.69</v>
      </c>
      <c r="Y452" s="44">
        <f t="shared" si="263"/>
        <v>330.69</v>
      </c>
      <c r="Z452" s="44">
        <f t="shared" si="263"/>
        <v>330.69</v>
      </c>
      <c r="AA452" s="44">
        <f t="shared" si="263"/>
        <v>330.69</v>
      </c>
    </row>
    <row r="453" spans="1:27" x14ac:dyDescent="0.2">
      <c r="A453" s="90" t="s">
        <v>675</v>
      </c>
      <c r="B453" s="28" t="str">
        <f>"29"&amp;"."&amp;$B$639&amp;"."&amp;$B$640</f>
        <v>29.04.2023</v>
      </c>
      <c r="C453" s="82" t="s">
        <v>76</v>
      </c>
      <c r="D453" s="83">
        <f>ROUND(((D454+D455+D457+D456)/1000),5)</f>
        <v>4.2204800000000002</v>
      </c>
      <c r="E453" s="83">
        <f>ROUND(((E454+E455+E457+E456)/1000),5)</f>
        <v>4.0596500000000004</v>
      </c>
      <c r="F453" s="83">
        <f>ROUND(((F454+F455+F457+F456)/1000),5)</f>
        <v>3.8950399999999998</v>
      </c>
      <c r="G453" s="83">
        <f t="shared" ref="G453:AA453" si="264">ROUND(((G454+G455+G457+G456)/1000),5)</f>
        <v>3.8517100000000002</v>
      </c>
      <c r="H453" s="83">
        <f t="shared" si="264"/>
        <v>3.8651</v>
      </c>
      <c r="I453" s="83">
        <f t="shared" si="264"/>
        <v>3.8734199999999999</v>
      </c>
      <c r="J453" s="83">
        <f t="shared" si="264"/>
        <v>3.9051499999999999</v>
      </c>
      <c r="K453" s="83">
        <f t="shared" si="264"/>
        <v>4.1009500000000001</v>
      </c>
      <c r="L453" s="83">
        <f t="shared" si="264"/>
        <v>4.3593799999999998</v>
      </c>
      <c r="M453" s="83">
        <f t="shared" si="264"/>
        <v>4.5867100000000001</v>
      </c>
      <c r="N453" s="83">
        <f t="shared" si="264"/>
        <v>4.6357999999999997</v>
      </c>
      <c r="O453" s="83">
        <f t="shared" si="264"/>
        <v>4.6322200000000002</v>
      </c>
      <c r="P453" s="83">
        <f t="shared" si="264"/>
        <v>4.5526900000000001</v>
      </c>
      <c r="Q453" s="83">
        <f t="shared" si="264"/>
        <v>4.5464500000000001</v>
      </c>
      <c r="R453" s="83">
        <f t="shared" si="264"/>
        <v>4.5139300000000002</v>
      </c>
      <c r="S453" s="83">
        <f t="shared" si="264"/>
        <v>4.4733900000000002</v>
      </c>
      <c r="T453" s="83">
        <f t="shared" si="264"/>
        <v>4.5304099999999998</v>
      </c>
      <c r="U453" s="83">
        <f t="shared" si="264"/>
        <v>4.5323799999999999</v>
      </c>
      <c r="V453" s="83">
        <f t="shared" si="264"/>
        <v>4.5389799999999996</v>
      </c>
      <c r="W453" s="83">
        <f t="shared" si="264"/>
        <v>4.6599399999999997</v>
      </c>
      <c r="X453" s="83">
        <f t="shared" si="264"/>
        <v>4.7355999999999998</v>
      </c>
      <c r="Y453" s="83">
        <f t="shared" si="264"/>
        <v>4.5796400000000004</v>
      </c>
      <c r="Z453" s="83">
        <f t="shared" si="264"/>
        <v>4.3521400000000003</v>
      </c>
      <c r="AA453" s="83">
        <f t="shared" si="264"/>
        <v>4.2336200000000002</v>
      </c>
    </row>
    <row r="454" spans="1:27" ht="12.75" customHeight="1" outlineLevel="1" x14ac:dyDescent="0.2">
      <c r="A454" s="91" t="s">
        <v>676</v>
      </c>
      <c r="B454" s="63" t="s">
        <v>233</v>
      </c>
      <c r="C454" s="43" t="s">
        <v>79</v>
      </c>
      <c r="D454" s="44">
        <v>1660.76</v>
      </c>
      <c r="E454" s="44">
        <v>1499.93</v>
      </c>
      <c r="F454" s="44">
        <v>1335.32</v>
      </c>
      <c r="G454" s="44">
        <v>1291.99</v>
      </c>
      <c r="H454" s="44">
        <v>1305.3800000000001</v>
      </c>
      <c r="I454" s="44">
        <v>1313.7</v>
      </c>
      <c r="J454" s="44">
        <v>1345.43</v>
      </c>
      <c r="K454" s="44">
        <v>1541.23</v>
      </c>
      <c r="L454" s="44">
        <v>1799.66</v>
      </c>
      <c r="M454" s="44">
        <v>2026.99</v>
      </c>
      <c r="N454" s="44">
        <v>2076.08</v>
      </c>
      <c r="O454" s="44">
        <v>2072.5</v>
      </c>
      <c r="P454" s="44">
        <v>1992.97</v>
      </c>
      <c r="Q454" s="44">
        <v>1986.73</v>
      </c>
      <c r="R454" s="44">
        <v>1954.21</v>
      </c>
      <c r="S454" s="44">
        <v>1913.67</v>
      </c>
      <c r="T454" s="44">
        <v>1970.69</v>
      </c>
      <c r="U454" s="44">
        <v>1972.66</v>
      </c>
      <c r="V454" s="44">
        <v>1979.26</v>
      </c>
      <c r="W454" s="44">
        <v>2100.2199999999998</v>
      </c>
      <c r="X454" s="44">
        <v>2175.88</v>
      </c>
      <c r="Y454" s="44">
        <v>2019.92</v>
      </c>
      <c r="Z454" s="44">
        <v>1792.42</v>
      </c>
      <c r="AA454" s="44">
        <v>1673.9</v>
      </c>
    </row>
    <row r="455" spans="1:27" ht="12.75" customHeight="1" outlineLevel="1" x14ac:dyDescent="0.2">
      <c r="A455" s="91" t="s">
        <v>677</v>
      </c>
      <c r="B455" s="63" t="s">
        <v>90</v>
      </c>
      <c r="C455" s="43" t="s">
        <v>79</v>
      </c>
      <c r="D455" s="44">
        <f>$D$315</f>
        <v>2222.89</v>
      </c>
      <c r="E455" s="44">
        <f t="shared" ref="E455:AA455" si="265">$D$315</f>
        <v>2222.89</v>
      </c>
      <c r="F455" s="44">
        <f t="shared" si="265"/>
        <v>2222.89</v>
      </c>
      <c r="G455" s="44">
        <f t="shared" si="265"/>
        <v>2222.89</v>
      </c>
      <c r="H455" s="44">
        <f t="shared" si="265"/>
        <v>2222.89</v>
      </c>
      <c r="I455" s="44">
        <f t="shared" si="265"/>
        <v>2222.89</v>
      </c>
      <c r="J455" s="44">
        <f t="shared" si="265"/>
        <v>2222.89</v>
      </c>
      <c r="K455" s="44">
        <f t="shared" si="265"/>
        <v>2222.89</v>
      </c>
      <c r="L455" s="44">
        <f t="shared" si="265"/>
        <v>2222.89</v>
      </c>
      <c r="M455" s="44">
        <f t="shared" si="265"/>
        <v>2222.89</v>
      </c>
      <c r="N455" s="44">
        <f t="shared" si="265"/>
        <v>2222.89</v>
      </c>
      <c r="O455" s="44">
        <f t="shared" si="265"/>
        <v>2222.89</v>
      </c>
      <c r="P455" s="44">
        <f t="shared" si="265"/>
        <v>2222.89</v>
      </c>
      <c r="Q455" s="44">
        <f t="shared" si="265"/>
        <v>2222.89</v>
      </c>
      <c r="R455" s="44">
        <f t="shared" si="265"/>
        <v>2222.89</v>
      </c>
      <c r="S455" s="44">
        <f t="shared" si="265"/>
        <v>2222.89</v>
      </c>
      <c r="T455" s="44">
        <f t="shared" si="265"/>
        <v>2222.89</v>
      </c>
      <c r="U455" s="44">
        <f t="shared" si="265"/>
        <v>2222.89</v>
      </c>
      <c r="V455" s="44">
        <f t="shared" si="265"/>
        <v>2222.89</v>
      </c>
      <c r="W455" s="44">
        <f t="shared" si="265"/>
        <v>2222.89</v>
      </c>
      <c r="X455" s="44">
        <f t="shared" si="265"/>
        <v>2222.89</v>
      </c>
      <c r="Y455" s="44">
        <f t="shared" si="265"/>
        <v>2222.89</v>
      </c>
      <c r="Z455" s="44">
        <f t="shared" si="265"/>
        <v>2222.89</v>
      </c>
      <c r="AA455" s="44">
        <f t="shared" si="265"/>
        <v>2222.89</v>
      </c>
    </row>
    <row r="456" spans="1:27" ht="12.75" customHeight="1" outlineLevel="1" x14ac:dyDescent="0.2">
      <c r="A456" s="91" t="s">
        <v>678</v>
      </c>
      <c r="B456" s="63" t="s">
        <v>83</v>
      </c>
      <c r="C456" s="43" t="s">
        <v>79</v>
      </c>
      <c r="D456" s="44">
        <v>6.14</v>
      </c>
      <c r="E456" s="44">
        <v>6.14</v>
      </c>
      <c r="F456" s="44">
        <v>6.14</v>
      </c>
      <c r="G456" s="44">
        <v>6.14</v>
      </c>
      <c r="H456" s="44">
        <v>6.14</v>
      </c>
      <c r="I456" s="44">
        <v>6.14</v>
      </c>
      <c r="J456" s="44">
        <v>6.14</v>
      </c>
      <c r="K456" s="44">
        <v>6.14</v>
      </c>
      <c r="L456" s="44">
        <v>6.14</v>
      </c>
      <c r="M456" s="44">
        <v>6.14</v>
      </c>
      <c r="N456" s="44">
        <v>6.14</v>
      </c>
      <c r="O456" s="44">
        <v>6.14</v>
      </c>
      <c r="P456" s="44">
        <v>6.14</v>
      </c>
      <c r="Q456" s="44">
        <v>6.14</v>
      </c>
      <c r="R456" s="44">
        <v>6.14</v>
      </c>
      <c r="S456" s="44">
        <v>6.14</v>
      </c>
      <c r="T456" s="44">
        <v>6.14</v>
      </c>
      <c r="U456" s="44">
        <v>6.14</v>
      </c>
      <c r="V456" s="44">
        <v>6.14</v>
      </c>
      <c r="W456" s="44">
        <v>6.14</v>
      </c>
      <c r="X456" s="44">
        <v>6.14</v>
      </c>
      <c r="Y456" s="44">
        <v>6.14</v>
      </c>
      <c r="Z456" s="44">
        <v>6.14</v>
      </c>
      <c r="AA456" s="44">
        <v>6.14</v>
      </c>
    </row>
    <row r="457" spans="1:27" ht="12.75" customHeight="1" outlineLevel="1" x14ac:dyDescent="0.2">
      <c r="A457" s="91" t="s">
        <v>679</v>
      </c>
      <c r="B457" s="63" t="s">
        <v>81</v>
      </c>
      <c r="C457" s="43" t="s">
        <v>79</v>
      </c>
      <c r="D457" s="44">
        <f>$D$11</f>
        <v>330.69</v>
      </c>
      <c r="E457" s="44">
        <f t="shared" ref="E457:AA457" si="266">$D$11</f>
        <v>330.69</v>
      </c>
      <c r="F457" s="44">
        <f t="shared" si="266"/>
        <v>330.69</v>
      </c>
      <c r="G457" s="44">
        <f t="shared" si="266"/>
        <v>330.69</v>
      </c>
      <c r="H457" s="44">
        <f t="shared" si="266"/>
        <v>330.69</v>
      </c>
      <c r="I457" s="44">
        <f t="shared" si="266"/>
        <v>330.69</v>
      </c>
      <c r="J457" s="44">
        <f t="shared" si="266"/>
        <v>330.69</v>
      </c>
      <c r="K457" s="44">
        <f t="shared" si="266"/>
        <v>330.69</v>
      </c>
      <c r="L457" s="44">
        <f t="shared" si="266"/>
        <v>330.69</v>
      </c>
      <c r="M457" s="44">
        <f t="shared" si="266"/>
        <v>330.69</v>
      </c>
      <c r="N457" s="44">
        <f t="shared" si="266"/>
        <v>330.69</v>
      </c>
      <c r="O457" s="44">
        <f t="shared" si="266"/>
        <v>330.69</v>
      </c>
      <c r="P457" s="44">
        <f t="shared" si="266"/>
        <v>330.69</v>
      </c>
      <c r="Q457" s="44">
        <f t="shared" si="266"/>
        <v>330.69</v>
      </c>
      <c r="R457" s="44">
        <f t="shared" si="266"/>
        <v>330.69</v>
      </c>
      <c r="S457" s="44">
        <f t="shared" si="266"/>
        <v>330.69</v>
      </c>
      <c r="T457" s="44">
        <f t="shared" si="266"/>
        <v>330.69</v>
      </c>
      <c r="U457" s="44">
        <f t="shared" si="266"/>
        <v>330.69</v>
      </c>
      <c r="V457" s="44">
        <f t="shared" si="266"/>
        <v>330.69</v>
      </c>
      <c r="W457" s="44">
        <f t="shared" si="266"/>
        <v>330.69</v>
      </c>
      <c r="X457" s="44">
        <f t="shared" si="266"/>
        <v>330.69</v>
      </c>
      <c r="Y457" s="44">
        <f t="shared" si="266"/>
        <v>330.69</v>
      </c>
      <c r="Z457" s="44">
        <f t="shared" si="266"/>
        <v>330.69</v>
      </c>
      <c r="AA457" s="44">
        <f t="shared" si="266"/>
        <v>330.69</v>
      </c>
    </row>
    <row r="458" spans="1:27" x14ac:dyDescent="0.2">
      <c r="A458" s="90" t="s">
        <v>680</v>
      </c>
      <c r="B458" s="28" t="str">
        <f>"30"&amp;"."&amp;$B$639&amp;"."&amp;$B$640</f>
        <v>30.04.2023</v>
      </c>
      <c r="C458" s="82" t="s">
        <v>76</v>
      </c>
      <c r="D458" s="83">
        <f>ROUND(((D459+D460+D462+D461)/1000),5)</f>
        <v>4.1952800000000003</v>
      </c>
      <c r="E458" s="83">
        <f>ROUND(((E459+E460+E462+E461)/1000),5)</f>
        <v>4.0277000000000003</v>
      </c>
      <c r="F458" s="83">
        <f>ROUND(((F459+F460+F462+F461)/1000),5)</f>
        <v>3.8894899999999999</v>
      </c>
      <c r="G458" s="83">
        <f t="shared" ref="G458:AA458" si="267">ROUND(((G459+G460+G462+G461)/1000),5)</f>
        <v>3.8386399999999998</v>
      </c>
      <c r="H458" s="83">
        <f t="shared" si="267"/>
        <v>3.83555</v>
      </c>
      <c r="I458" s="83">
        <f t="shared" si="267"/>
        <v>3.8704800000000001</v>
      </c>
      <c r="J458" s="83">
        <f t="shared" si="267"/>
        <v>3.8767299999999998</v>
      </c>
      <c r="K458" s="83">
        <f t="shared" si="267"/>
        <v>4.0005499999999996</v>
      </c>
      <c r="L458" s="83">
        <f t="shared" si="267"/>
        <v>4.2402300000000004</v>
      </c>
      <c r="M458" s="83">
        <f t="shared" si="267"/>
        <v>4.4052600000000002</v>
      </c>
      <c r="N458" s="83">
        <f t="shared" si="267"/>
        <v>4.4769199999999998</v>
      </c>
      <c r="O458" s="83">
        <f t="shared" si="267"/>
        <v>4.4760799999999996</v>
      </c>
      <c r="P458" s="83">
        <f t="shared" si="267"/>
        <v>4.4626200000000003</v>
      </c>
      <c r="Q458" s="83">
        <f t="shared" si="267"/>
        <v>4.4613800000000001</v>
      </c>
      <c r="R458" s="83">
        <f t="shared" si="267"/>
        <v>4.3645500000000004</v>
      </c>
      <c r="S458" s="83">
        <f t="shared" si="267"/>
        <v>4.3471200000000003</v>
      </c>
      <c r="T458" s="83">
        <f t="shared" si="267"/>
        <v>4.5062699999999998</v>
      </c>
      <c r="U458" s="83">
        <f t="shared" si="267"/>
        <v>4.5413699999999997</v>
      </c>
      <c r="V458" s="83">
        <f t="shared" si="267"/>
        <v>4.5498700000000003</v>
      </c>
      <c r="W458" s="83">
        <f t="shared" si="267"/>
        <v>4.7231300000000003</v>
      </c>
      <c r="X458" s="83">
        <f t="shared" si="267"/>
        <v>4.9116099999999996</v>
      </c>
      <c r="Y458" s="83">
        <f t="shared" si="267"/>
        <v>4.6059299999999999</v>
      </c>
      <c r="Z458" s="83">
        <f t="shared" si="267"/>
        <v>4.3164300000000004</v>
      </c>
      <c r="AA458" s="83">
        <f t="shared" si="267"/>
        <v>4.1762499999999996</v>
      </c>
    </row>
    <row r="459" spans="1:27" ht="12.75" customHeight="1" outlineLevel="1" x14ac:dyDescent="0.2">
      <c r="A459" s="91" t="s">
        <v>681</v>
      </c>
      <c r="B459" s="63" t="s">
        <v>233</v>
      </c>
      <c r="C459" s="43" t="s">
        <v>79</v>
      </c>
      <c r="D459" s="44">
        <v>1635.56</v>
      </c>
      <c r="E459" s="44">
        <v>1467.98</v>
      </c>
      <c r="F459" s="44">
        <v>1329.77</v>
      </c>
      <c r="G459" s="44">
        <v>1278.92</v>
      </c>
      <c r="H459" s="44">
        <v>1275.83</v>
      </c>
      <c r="I459" s="44">
        <v>1310.76</v>
      </c>
      <c r="J459" s="44">
        <v>1317.01</v>
      </c>
      <c r="K459" s="44">
        <v>1440.83</v>
      </c>
      <c r="L459" s="44">
        <v>1680.51</v>
      </c>
      <c r="M459" s="44">
        <v>1845.54</v>
      </c>
      <c r="N459" s="44">
        <v>1917.2</v>
      </c>
      <c r="O459" s="44">
        <v>1916.36</v>
      </c>
      <c r="P459" s="44">
        <v>1902.9</v>
      </c>
      <c r="Q459" s="44">
        <v>1901.66</v>
      </c>
      <c r="R459" s="44">
        <v>1804.83</v>
      </c>
      <c r="S459" s="44">
        <v>1787.4</v>
      </c>
      <c r="T459" s="44">
        <v>1946.55</v>
      </c>
      <c r="U459" s="44">
        <v>1981.65</v>
      </c>
      <c r="V459" s="44">
        <v>1990.15</v>
      </c>
      <c r="W459" s="44">
        <v>2163.41</v>
      </c>
      <c r="X459" s="44">
        <v>2351.89</v>
      </c>
      <c r="Y459" s="44">
        <v>2046.21</v>
      </c>
      <c r="Z459" s="44">
        <v>1756.71</v>
      </c>
      <c r="AA459" s="44">
        <v>1616.53</v>
      </c>
    </row>
    <row r="460" spans="1:27" ht="12.75" customHeight="1" outlineLevel="1" x14ac:dyDescent="0.2">
      <c r="A460" s="91" t="s">
        <v>682</v>
      </c>
      <c r="B460" s="63" t="s">
        <v>90</v>
      </c>
      <c r="C460" s="43" t="s">
        <v>79</v>
      </c>
      <c r="D460" s="44">
        <f>$D$315</f>
        <v>2222.89</v>
      </c>
      <c r="E460" s="44">
        <f t="shared" ref="E460:AA460" si="268">$D$315</f>
        <v>2222.89</v>
      </c>
      <c r="F460" s="44">
        <f t="shared" si="268"/>
        <v>2222.89</v>
      </c>
      <c r="G460" s="44">
        <f t="shared" si="268"/>
        <v>2222.89</v>
      </c>
      <c r="H460" s="44">
        <f t="shared" si="268"/>
        <v>2222.89</v>
      </c>
      <c r="I460" s="44">
        <f t="shared" si="268"/>
        <v>2222.89</v>
      </c>
      <c r="J460" s="44">
        <f t="shared" si="268"/>
        <v>2222.89</v>
      </c>
      <c r="K460" s="44">
        <f t="shared" si="268"/>
        <v>2222.89</v>
      </c>
      <c r="L460" s="44">
        <f t="shared" si="268"/>
        <v>2222.89</v>
      </c>
      <c r="M460" s="44">
        <f t="shared" si="268"/>
        <v>2222.89</v>
      </c>
      <c r="N460" s="44">
        <f t="shared" si="268"/>
        <v>2222.89</v>
      </c>
      <c r="O460" s="44">
        <f t="shared" si="268"/>
        <v>2222.89</v>
      </c>
      <c r="P460" s="44">
        <f t="shared" si="268"/>
        <v>2222.89</v>
      </c>
      <c r="Q460" s="44">
        <f t="shared" si="268"/>
        <v>2222.89</v>
      </c>
      <c r="R460" s="44">
        <f t="shared" si="268"/>
        <v>2222.89</v>
      </c>
      <c r="S460" s="44">
        <f t="shared" si="268"/>
        <v>2222.89</v>
      </c>
      <c r="T460" s="44">
        <f t="shared" si="268"/>
        <v>2222.89</v>
      </c>
      <c r="U460" s="44">
        <f t="shared" si="268"/>
        <v>2222.89</v>
      </c>
      <c r="V460" s="44">
        <f t="shared" si="268"/>
        <v>2222.89</v>
      </c>
      <c r="W460" s="44">
        <f t="shared" si="268"/>
        <v>2222.89</v>
      </c>
      <c r="X460" s="44">
        <f t="shared" si="268"/>
        <v>2222.89</v>
      </c>
      <c r="Y460" s="44">
        <f t="shared" si="268"/>
        <v>2222.89</v>
      </c>
      <c r="Z460" s="44">
        <f t="shared" si="268"/>
        <v>2222.89</v>
      </c>
      <c r="AA460" s="44">
        <f t="shared" si="268"/>
        <v>2222.89</v>
      </c>
    </row>
    <row r="461" spans="1:27" ht="12.75" customHeight="1" outlineLevel="1" x14ac:dyDescent="0.2">
      <c r="A461" s="91" t="s">
        <v>683</v>
      </c>
      <c r="B461" s="63" t="s">
        <v>83</v>
      </c>
      <c r="C461" s="43" t="s">
        <v>79</v>
      </c>
      <c r="D461" s="44">
        <v>6.14</v>
      </c>
      <c r="E461" s="44">
        <v>6.14</v>
      </c>
      <c r="F461" s="44">
        <v>6.14</v>
      </c>
      <c r="G461" s="44">
        <v>6.14</v>
      </c>
      <c r="H461" s="44">
        <v>6.14</v>
      </c>
      <c r="I461" s="44">
        <v>6.14</v>
      </c>
      <c r="J461" s="44">
        <v>6.14</v>
      </c>
      <c r="K461" s="44">
        <v>6.14</v>
      </c>
      <c r="L461" s="44">
        <v>6.14</v>
      </c>
      <c r="M461" s="44">
        <v>6.14</v>
      </c>
      <c r="N461" s="44">
        <v>6.14</v>
      </c>
      <c r="O461" s="44">
        <v>6.14</v>
      </c>
      <c r="P461" s="44">
        <v>6.14</v>
      </c>
      <c r="Q461" s="44">
        <v>6.14</v>
      </c>
      <c r="R461" s="44">
        <v>6.14</v>
      </c>
      <c r="S461" s="44">
        <v>6.14</v>
      </c>
      <c r="T461" s="44">
        <v>6.14</v>
      </c>
      <c r="U461" s="44">
        <v>6.14</v>
      </c>
      <c r="V461" s="44">
        <v>6.14</v>
      </c>
      <c r="W461" s="44">
        <v>6.14</v>
      </c>
      <c r="X461" s="44">
        <v>6.14</v>
      </c>
      <c r="Y461" s="44">
        <v>6.14</v>
      </c>
      <c r="Z461" s="44">
        <v>6.14</v>
      </c>
      <c r="AA461" s="44">
        <v>6.14</v>
      </c>
    </row>
    <row r="462" spans="1:27" ht="12.75" customHeight="1" outlineLevel="1" x14ac:dyDescent="0.2">
      <c r="A462" s="91" t="s">
        <v>684</v>
      </c>
      <c r="B462" s="63" t="s">
        <v>81</v>
      </c>
      <c r="C462" s="43" t="s">
        <v>79</v>
      </c>
      <c r="D462" s="44">
        <f>$D$11</f>
        <v>330.69</v>
      </c>
      <c r="E462" s="44">
        <f t="shared" ref="E462:AA462" si="269">$D$11</f>
        <v>330.69</v>
      </c>
      <c r="F462" s="44">
        <f t="shared" si="269"/>
        <v>330.69</v>
      </c>
      <c r="G462" s="44">
        <f t="shared" si="269"/>
        <v>330.69</v>
      </c>
      <c r="H462" s="44">
        <f t="shared" si="269"/>
        <v>330.69</v>
      </c>
      <c r="I462" s="44">
        <f t="shared" si="269"/>
        <v>330.69</v>
      </c>
      <c r="J462" s="44">
        <f t="shared" si="269"/>
        <v>330.69</v>
      </c>
      <c r="K462" s="44">
        <f t="shared" si="269"/>
        <v>330.69</v>
      </c>
      <c r="L462" s="44">
        <f t="shared" si="269"/>
        <v>330.69</v>
      </c>
      <c r="M462" s="44">
        <f t="shared" si="269"/>
        <v>330.69</v>
      </c>
      <c r="N462" s="44">
        <f t="shared" si="269"/>
        <v>330.69</v>
      </c>
      <c r="O462" s="44">
        <f t="shared" si="269"/>
        <v>330.69</v>
      </c>
      <c r="P462" s="44">
        <f t="shared" si="269"/>
        <v>330.69</v>
      </c>
      <c r="Q462" s="44">
        <f t="shared" si="269"/>
        <v>330.69</v>
      </c>
      <c r="R462" s="44">
        <f t="shared" si="269"/>
        <v>330.69</v>
      </c>
      <c r="S462" s="44">
        <f t="shared" si="269"/>
        <v>330.69</v>
      </c>
      <c r="T462" s="44">
        <f t="shared" si="269"/>
        <v>330.69</v>
      </c>
      <c r="U462" s="44">
        <f t="shared" si="269"/>
        <v>330.69</v>
      </c>
      <c r="V462" s="44">
        <f t="shared" si="269"/>
        <v>330.69</v>
      </c>
      <c r="W462" s="44">
        <f t="shared" si="269"/>
        <v>330.69</v>
      </c>
      <c r="X462" s="44">
        <f t="shared" si="269"/>
        <v>330.69</v>
      </c>
      <c r="Y462" s="44">
        <f t="shared" si="269"/>
        <v>330.69</v>
      </c>
      <c r="Z462" s="44">
        <f t="shared" si="269"/>
        <v>330.69</v>
      </c>
      <c r="AA462" s="44">
        <f t="shared" si="269"/>
        <v>330.69</v>
      </c>
    </row>
    <row r="463" spans="1:27" x14ac:dyDescent="0.2">
      <c r="B463" s="93" t="s">
        <v>382</v>
      </c>
    </row>
    <row r="464" spans="1:27" x14ac:dyDescent="0.2">
      <c r="A464" s="164" t="s">
        <v>685</v>
      </c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  <c r="Y464" s="165"/>
      <c r="Z464" s="165"/>
      <c r="AA464" s="166"/>
    </row>
    <row r="465" spans="1:27" ht="25.5" x14ac:dyDescent="0.2">
      <c r="A465" s="26" t="s">
        <v>64</v>
      </c>
      <c r="B465" s="27" t="s">
        <v>205</v>
      </c>
      <c r="C465" s="26" t="s">
        <v>206</v>
      </c>
      <c r="D465" s="27" t="s">
        <v>207</v>
      </c>
      <c r="E465" s="27" t="s">
        <v>208</v>
      </c>
      <c r="F465" s="27" t="s">
        <v>209</v>
      </c>
      <c r="G465" s="27" t="s">
        <v>210</v>
      </c>
      <c r="H465" s="27" t="s">
        <v>211</v>
      </c>
      <c r="I465" s="27" t="s">
        <v>212</v>
      </c>
      <c r="J465" s="27" t="s">
        <v>213</v>
      </c>
      <c r="K465" s="27" t="s">
        <v>214</v>
      </c>
      <c r="L465" s="27" t="s">
        <v>215</v>
      </c>
      <c r="M465" s="27" t="s">
        <v>216</v>
      </c>
      <c r="N465" s="27" t="s">
        <v>217</v>
      </c>
      <c r="O465" s="27" t="s">
        <v>218</v>
      </c>
      <c r="P465" s="27" t="s">
        <v>219</v>
      </c>
      <c r="Q465" s="27" t="s">
        <v>220</v>
      </c>
      <c r="R465" s="27" t="s">
        <v>221</v>
      </c>
      <c r="S465" s="27" t="s">
        <v>222</v>
      </c>
      <c r="T465" s="27" t="s">
        <v>223</v>
      </c>
      <c r="U465" s="27" t="s">
        <v>224</v>
      </c>
      <c r="V465" s="27" t="s">
        <v>225</v>
      </c>
      <c r="W465" s="27" t="s">
        <v>226</v>
      </c>
      <c r="X465" s="27" t="s">
        <v>227</v>
      </c>
      <c r="Y465" s="27" t="s">
        <v>228</v>
      </c>
      <c r="Z465" s="27" t="s">
        <v>229</v>
      </c>
      <c r="AA465" s="27" t="s">
        <v>230</v>
      </c>
    </row>
    <row r="466" spans="1:27" x14ac:dyDescent="0.2">
      <c r="A466" s="90" t="s">
        <v>686</v>
      </c>
      <c r="B466" s="28" t="str">
        <f>"01"&amp;"."&amp;$B$639&amp;"."&amp;$B$640</f>
        <v>01.04.2023</v>
      </c>
      <c r="C466" s="82" t="s">
        <v>76</v>
      </c>
      <c r="D466" s="83">
        <f>ROUND(((D467+D468+D470+D469)/1000),5)</f>
        <v>5.0855100000000002</v>
      </c>
      <c r="E466" s="83">
        <f>ROUND(((E467+E468+E470+E469)/1000),5)</f>
        <v>5.00434</v>
      </c>
      <c r="F466" s="83">
        <f>ROUND(((F467+F468+F470+F469)/1000),5)</f>
        <v>4.9927599999999996</v>
      </c>
      <c r="G466" s="83">
        <f t="shared" ref="G466:AA466" si="270">ROUND(((G467+G468+G470+G469)/1000),5)</f>
        <v>4.9839099999999998</v>
      </c>
      <c r="H466" s="83">
        <f t="shared" si="270"/>
        <v>4.9957700000000003</v>
      </c>
      <c r="I466" s="83">
        <f t="shared" si="270"/>
        <v>5.00413</v>
      </c>
      <c r="J466" s="83">
        <f t="shared" si="270"/>
        <v>5.0065799999999996</v>
      </c>
      <c r="K466" s="83">
        <f t="shared" si="270"/>
        <v>5.2269800000000002</v>
      </c>
      <c r="L466" s="83">
        <f t="shared" si="270"/>
        <v>5.4160399999999997</v>
      </c>
      <c r="M466" s="83">
        <f t="shared" si="270"/>
        <v>5.4469099999999999</v>
      </c>
      <c r="N466" s="83">
        <f t="shared" si="270"/>
        <v>5.4827000000000004</v>
      </c>
      <c r="O466" s="83">
        <f t="shared" si="270"/>
        <v>5.5181100000000001</v>
      </c>
      <c r="P466" s="83">
        <f t="shared" si="270"/>
        <v>5.5027499999999998</v>
      </c>
      <c r="Q466" s="83">
        <f t="shared" si="270"/>
        <v>5.4975399999999999</v>
      </c>
      <c r="R466" s="83">
        <f t="shared" si="270"/>
        <v>5.48752</v>
      </c>
      <c r="S466" s="83">
        <f t="shared" si="270"/>
        <v>5.4886400000000002</v>
      </c>
      <c r="T466" s="83">
        <f t="shared" si="270"/>
        <v>5.4881000000000002</v>
      </c>
      <c r="U466" s="83">
        <f t="shared" si="270"/>
        <v>5.4776699999999998</v>
      </c>
      <c r="V466" s="83">
        <f t="shared" si="270"/>
        <v>5.4811500000000004</v>
      </c>
      <c r="W466" s="83">
        <f t="shared" si="270"/>
        <v>5.5159799999999999</v>
      </c>
      <c r="X466" s="83">
        <f t="shared" si="270"/>
        <v>5.5026200000000003</v>
      </c>
      <c r="Y466" s="83">
        <f t="shared" si="270"/>
        <v>5.4455200000000001</v>
      </c>
      <c r="Z466" s="83">
        <f t="shared" si="270"/>
        <v>5.3654900000000003</v>
      </c>
      <c r="AA466" s="83">
        <f t="shared" si="270"/>
        <v>5.2416700000000001</v>
      </c>
    </row>
    <row r="467" spans="1:27" ht="12.75" customHeight="1" outlineLevel="1" x14ac:dyDescent="0.2">
      <c r="A467" s="91" t="s">
        <v>687</v>
      </c>
      <c r="B467" s="63" t="s">
        <v>233</v>
      </c>
      <c r="C467" s="43" t="s">
        <v>79</v>
      </c>
      <c r="D467" s="44">
        <v>1188.9100000000001</v>
      </c>
      <c r="E467" s="44">
        <v>1107.74</v>
      </c>
      <c r="F467" s="44">
        <v>1096.1600000000001</v>
      </c>
      <c r="G467" s="44">
        <v>1087.31</v>
      </c>
      <c r="H467" s="44">
        <v>1099.17</v>
      </c>
      <c r="I467" s="44">
        <v>1107.53</v>
      </c>
      <c r="J467" s="44">
        <v>1109.98</v>
      </c>
      <c r="K467" s="44">
        <v>1330.38</v>
      </c>
      <c r="L467" s="44">
        <v>1519.44</v>
      </c>
      <c r="M467" s="44">
        <v>1550.31</v>
      </c>
      <c r="N467" s="44">
        <v>1586.1</v>
      </c>
      <c r="O467" s="44">
        <v>1621.51</v>
      </c>
      <c r="P467" s="44">
        <v>1606.15</v>
      </c>
      <c r="Q467" s="44">
        <v>1600.94</v>
      </c>
      <c r="R467" s="44">
        <v>1590.92</v>
      </c>
      <c r="S467" s="44">
        <v>1592.04</v>
      </c>
      <c r="T467" s="44">
        <v>1591.5</v>
      </c>
      <c r="U467" s="44">
        <v>1581.07</v>
      </c>
      <c r="V467" s="44">
        <v>1584.55</v>
      </c>
      <c r="W467" s="44">
        <v>1619.38</v>
      </c>
      <c r="X467" s="44">
        <v>1606.02</v>
      </c>
      <c r="Y467" s="44">
        <v>1548.92</v>
      </c>
      <c r="Z467" s="44">
        <v>1468.89</v>
      </c>
      <c r="AA467" s="44">
        <v>1345.07</v>
      </c>
    </row>
    <row r="468" spans="1:27" ht="12.75" customHeight="1" outlineLevel="1" x14ac:dyDescent="0.2">
      <c r="A468" s="91" t="s">
        <v>688</v>
      </c>
      <c r="B468" s="63" t="s">
        <v>90</v>
      </c>
      <c r="C468" s="43" t="s">
        <v>79</v>
      </c>
      <c r="D468" s="44">
        <v>3559.77</v>
      </c>
      <c r="E468" s="44">
        <f>$D$468</f>
        <v>3559.77</v>
      </c>
      <c r="F468" s="44">
        <f t="shared" ref="F468:AA468" si="271">$D$468</f>
        <v>3559.77</v>
      </c>
      <c r="G468" s="44">
        <f t="shared" si="271"/>
        <v>3559.77</v>
      </c>
      <c r="H468" s="44">
        <f t="shared" si="271"/>
        <v>3559.77</v>
      </c>
      <c r="I468" s="44">
        <f t="shared" si="271"/>
        <v>3559.77</v>
      </c>
      <c r="J468" s="44">
        <f t="shared" si="271"/>
        <v>3559.77</v>
      </c>
      <c r="K468" s="44">
        <f t="shared" si="271"/>
        <v>3559.77</v>
      </c>
      <c r="L468" s="44">
        <f t="shared" si="271"/>
        <v>3559.77</v>
      </c>
      <c r="M468" s="44">
        <f t="shared" si="271"/>
        <v>3559.77</v>
      </c>
      <c r="N468" s="44">
        <f t="shared" si="271"/>
        <v>3559.77</v>
      </c>
      <c r="O468" s="44">
        <f t="shared" si="271"/>
        <v>3559.77</v>
      </c>
      <c r="P468" s="44">
        <f t="shared" si="271"/>
        <v>3559.77</v>
      </c>
      <c r="Q468" s="44">
        <f t="shared" si="271"/>
        <v>3559.77</v>
      </c>
      <c r="R468" s="44">
        <f t="shared" si="271"/>
        <v>3559.77</v>
      </c>
      <c r="S468" s="44">
        <f t="shared" si="271"/>
        <v>3559.77</v>
      </c>
      <c r="T468" s="44">
        <f t="shared" si="271"/>
        <v>3559.77</v>
      </c>
      <c r="U468" s="44">
        <f t="shared" si="271"/>
        <v>3559.77</v>
      </c>
      <c r="V468" s="44">
        <f t="shared" si="271"/>
        <v>3559.77</v>
      </c>
      <c r="W468" s="44">
        <f t="shared" si="271"/>
        <v>3559.77</v>
      </c>
      <c r="X468" s="44">
        <f t="shared" si="271"/>
        <v>3559.77</v>
      </c>
      <c r="Y468" s="44">
        <f t="shared" si="271"/>
        <v>3559.77</v>
      </c>
      <c r="Z468" s="44">
        <f t="shared" si="271"/>
        <v>3559.77</v>
      </c>
      <c r="AA468" s="44">
        <f t="shared" si="271"/>
        <v>3559.77</v>
      </c>
    </row>
    <row r="469" spans="1:27" ht="12.75" customHeight="1" outlineLevel="1" x14ac:dyDescent="0.2">
      <c r="A469" s="91" t="s">
        <v>689</v>
      </c>
      <c r="B469" s="63" t="s">
        <v>83</v>
      </c>
      <c r="C469" s="43" t="s">
        <v>79</v>
      </c>
      <c r="D469" s="44">
        <v>6.14</v>
      </c>
      <c r="E469" s="44">
        <v>6.14</v>
      </c>
      <c r="F469" s="44">
        <v>6.14</v>
      </c>
      <c r="G469" s="44">
        <v>6.14</v>
      </c>
      <c r="H469" s="44">
        <v>6.14</v>
      </c>
      <c r="I469" s="44">
        <v>6.14</v>
      </c>
      <c r="J469" s="44">
        <v>6.14</v>
      </c>
      <c r="K469" s="44">
        <v>6.14</v>
      </c>
      <c r="L469" s="44">
        <v>6.14</v>
      </c>
      <c r="M469" s="44">
        <v>6.14</v>
      </c>
      <c r="N469" s="44">
        <v>6.14</v>
      </c>
      <c r="O469" s="44">
        <v>6.14</v>
      </c>
      <c r="P469" s="44">
        <v>6.14</v>
      </c>
      <c r="Q469" s="44">
        <v>6.14</v>
      </c>
      <c r="R469" s="44">
        <v>6.14</v>
      </c>
      <c r="S469" s="44">
        <v>6.14</v>
      </c>
      <c r="T469" s="44">
        <v>6.14</v>
      </c>
      <c r="U469" s="44">
        <v>6.14</v>
      </c>
      <c r="V469" s="44">
        <v>6.14</v>
      </c>
      <c r="W469" s="44">
        <v>6.14</v>
      </c>
      <c r="X469" s="44">
        <v>6.14</v>
      </c>
      <c r="Y469" s="44">
        <v>6.14</v>
      </c>
      <c r="Z469" s="44">
        <v>6.14</v>
      </c>
      <c r="AA469" s="44">
        <v>6.14</v>
      </c>
    </row>
    <row r="470" spans="1:27" ht="12.75" customHeight="1" outlineLevel="1" x14ac:dyDescent="0.2">
      <c r="A470" s="91" t="s">
        <v>690</v>
      </c>
      <c r="B470" s="63" t="s">
        <v>81</v>
      </c>
      <c r="C470" s="43" t="s">
        <v>79</v>
      </c>
      <c r="D470" s="44">
        <f>$D$11</f>
        <v>330.69</v>
      </c>
      <c r="E470" s="44">
        <f t="shared" ref="E470:AA470" si="272">$D$11</f>
        <v>330.69</v>
      </c>
      <c r="F470" s="44">
        <f t="shared" si="272"/>
        <v>330.69</v>
      </c>
      <c r="G470" s="44">
        <f t="shared" si="272"/>
        <v>330.69</v>
      </c>
      <c r="H470" s="44">
        <f t="shared" si="272"/>
        <v>330.69</v>
      </c>
      <c r="I470" s="44">
        <f t="shared" si="272"/>
        <v>330.69</v>
      </c>
      <c r="J470" s="44">
        <f t="shared" si="272"/>
        <v>330.69</v>
      </c>
      <c r="K470" s="44">
        <f t="shared" si="272"/>
        <v>330.69</v>
      </c>
      <c r="L470" s="44">
        <f t="shared" si="272"/>
        <v>330.69</v>
      </c>
      <c r="M470" s="44">
        <f t="shared" si="272"/>
        <v>330.69</v>
      </c>
      <c r="N470" s="44">
        <f t="shared" si="272"/>
        <v>330.69</v>
      </c>
      <c r="O470" s="44">
        <f t="shared" si="272"/>
        <v>330.69</v>
      </c>
      <c r="P470" s="44">
        <f t="shared" si="272"/>
        <v>330.69</v>
      </c>
      <c r="Q470" s="44">
        <f t="shared" si="272"/>
        <v>330.69</v>
      </c>
      <c r="R470" s="44">
        <f t="shared" si="272"/>
        <v>330.69</v>
      </c>
      <c r="S470" s="44">
        <f t="shared" si="272"/>
        <v>330.69</v>
      </c>
      <c r="T470" s="44">
        <f t="shared" si="272"/>
        <v>330.69</v>
      </c>
      <c r="U470" s="44">
        <f t="shared" si="272"/>
        <v>330.69</v>
      </c>
      <c r="V470" s="44">
        <f t="shared" si="272"/>
        <v>330.69</v>
      </c>
      <c r="W470" s="44">
        <f t="shared" si="272"/>
        <v>330.69</v>
      </c>
      <c r="X470" s="44">
        <f t="shared" si="272"/>
        <v>330.69</v>
      </c>
      <c r="Y470" s="44">
        <f t="shared" si="272"/>
        <v>330.69</v>
      </c>
      <c r="Z470" s="44">
        <f t="shared" si="272"/>
        <v>330.69</v>
      </c>
      <c r="AA470" s="44">
        <f t="shared" si="272"/>
        <v>330.69</v>
      </c>
    </row>
    <row r="471" spans="1:27" x14ac:dyDescent="0.2">
      <c r="A471" s="90" t="s">
        <v>691</v>
      </c>
      <c r="B471" s="28" t="str">
        <f>"02"&amp;"."&amp;$B$639&amp;"."&amp;$B$640</f>
        <v>02.04.2023</v>
      </c>
      <c r="C471" s="82" t="s">
        <v>76</v>
      </c>
      <c r="D471" s="83">
        <f>ROUND(((D472+D473+D475+D474)/1000),5)</f>
        <v>5.0143500000000003</v>
      </c>
      <c r="E471" s="83">
        <f>ROUND(((E472+E473+E475+E474)/1000),5)</f>
        <v>4.9685600000000001</v>
      </c>
      <c r="F471" s="83">
        <f>ROUND(((F472+F473+F475+F474)/1000),5)</f>
        <v>4.91052</v>
      </c>
      <c r="G471" s="83">
        <f t="shared" ref="G471:AA471" si="273">ROUND(((G472+G473+G475+G474)/1000),5)</f>
        <v>4.9017900000000001</v>
      </c>
      <c r="H471" s="83">
        <f t="shared" si="273"/>
        <v>4.9073500000000001</v>
      </c>
      <c r="I471" s="83">
        <f t="shared" si="273"/>
        <v>4.9222599999999996</v>
      </c>
      <c r="J471" s="83">
        <f t="shared" si="273"/>
        <v>4.9013799999999996</v>
      </c>
      <c r="K471" s="83">
        <f t="shared" si="273"/>
        <v>4.9550700000000001</v>
      </c>
      <c r="L471" s="83">
        <f t="shared" si="273"/>
        <v>5.1835000000000004</v>
      </c>
      <c r="M471" s="83">
        <f t="shared" si="273"/>
        <v>5.2584999999999997</v>
      </c>
      <c r="N471" s="83">
        <f t="shared" si="273"/>
        <v>5.29983</v>
      </c>
      <c r="O471" s="83">
        <f t="shared" si="273"/>
        <v>5.3089700000000004</v>
      </c>
      <c r="P471" s="83">
        <f t="shared" si="273"/>
        <v>5.3093700000000004</v>
      </c>
      <c r="Q471" s="83">
        <f t="shared" si="273"/>
        <v>5.3297299999999996</v>
      </c>
      <c r="R471" s="83">
        <f t="shared" si="273"/>
        <v>5.32315</v>
      </c>
      <c r="S471" s="83">
        <f t="shared" si="273"/>
        <v>5.2962199999999999</v>
      </c>
      <c r="T471" s="83">
        <f t="shared" si="273"/>
        <v>5.2942999999999998</v>
      </c>
      <c r="U471" s="83">
        <f t="shared" si="273"/>
        <v>5.3087200000000001</v>
      </c>
      <c r="V471" s="83">
        <f t="shared" si="273"/>
        <v>5.4814800000000004</v>
      </c>
      <c r="W471" s="83">
        <f t="shared" si="273"/>
        <v>5.5455699999999997</v>
      </c>
      <c r="X471" s="83">
        <f t="shared" si="273"/>
        <v>5.5145799999999996</v>
      </c>
      <c r="Y471" s="83">
        <f t="shared" si="273"/>
        <v>5.3865499999999997</v>
      </c>
      <c r="Z471" s="83">
        <f t="shared" si="273"/>
        <v>5.2141200000000003</v>
      </c>
      <c r="AA471" s="83">
        <f t="shared" si="273"/>
        <v>5.1429299999999998</v>
      </c>
    </row>
    <row r="472" spans="1:27" ht="12.75" customHeight="1" outlineLevel="1" x14ac:dyDescent="0.2">
      <c r="A472" s="91" t="s">
        <v>692</v>
      </c>
      <c r="B472" s="63" t="s">
        <v>233</v>
      </c>
      <c r="C472" s="43" t="s">
        <v>79</v>
      </c>
      <c r="D472" s="44">
        <v>1117.75</v>
      </c>
      <c r="E472" s="44">
        <v>1071.96</v>
      </c>
      <c r="F472" s="44">
        <v>1013.92</v>
      </c>
      <c r="G472" s="44">
        <v>1005.19</v>
      </c>
      <c r="H472" s="44">
        <v>1010.75</v>
      </c>
      <c r="I472" s="44">
        <v>1025.6600000000001</v>
      </c>
      <c r="J472" s="44">
        <v>1004.78</v>
      </c>
      <c r="K472" s="44">
        <v>1058.47</v>
      </c>
      <c r="L472" s="44">
        <v>1286.9000000000001</v>
      </c>
      <c r="M472" s="44">
        <v>1361.9</v>
      </c>
      <c r="N472" s="44">
        <v>1403.23</v>
      </c>
      <c r="O472" s="44">
        <v>1412.37</v>
      </c>
      <c r="P472" s="44">
        <v>1412.77</v>
      </c>
      <c r="Q472" s="44">
        <v>1433.13</v>
      </c>
      <c r="R472" s="44">
        <v>1426.55</v>
      </c>
      <c r="S472" s="44">
        <v>1399.62</v>
      </c>
      <c r="T472" s="44">
        <v>1397.7</v>
      </c>
      <c r="U472" s="44">
        <v>1412.12</v>
      </c>
      <c r="V472" s="44">
        <v>1584.88</v>
      </c>
      <c r="W472" s="44">
        <v>1648.97</v>
      </c>
      <c r="X472" s="44">
        <v>1617.98</v>
      </c>
      <c r="Y472" s="44">
        <v>1489.95</v>
      </c>
      <c r="Z472" s="44">
        <v>1317.52</v>
      </c>
      <c r="AA472" s="44">
        <v>1246.33</v>
      </c>
    </row>
    <row r="473" spans="1:27" ht="12.75" customHeight="1" outlineLevel="1" x14ac:dyDescent="0.2">
      <c r="A473" s="91" t="s">
        <v>693</v>
      </c>
      <c r="B473" s="63" t="s">
        <v>90</v>
      </c>
      <c r="C473" s="43" t="s">
        <v>79</v>
      </c>
      <c r="D473" s="44">
        <f>$D$468</f>
        <v>3559.77</v>
      </c>
      <c r="E473" s="44">
        <f t="shared" ref="E473:AA473" si="274">$D$468</f>
        <v>3559.77</v>
      </c>
      <c r="F473" s="44">
        <f t="shared" si="274"/>
        <v>3559.77</v>
      </c>
      <c r="G473" s="44">
        <f t="shared" si="274"/>
        <v>3559.77</v>
      </c>
      <c r="H473" s="44">
        <f t="shared" si="274"/>
        <v>3559.77</v>
      </c>
      <c r="I473" s="44">
        <f t="shared" si="274"/>
        <v>3559.77</v>
      </c>
      <c r="J473" s="44">
        <f t="shared" si="274"/>
        <v>3559.77</v>
      </c>
      <c r="K473" s="44">
        <f t="shared" si="274"/>
        <v>3559.77</v>
      </c>
      <c r="L473" s="44">
        <f t="shared" si="274"/>
        <v>3559.77</v>
      </c>
      <c r="M473" s="44">
        <f t="shared" si="274"/>
        <v>3559.77</v>
      </c>
      <c r="N473" s="44">
        <f t="shared" si="274"/>
        <v>3559.77</v>
      </c>
      <c r="O473" s="44">
        <f t="shared" si="274"/>
        <v>3559.77</v>
      </c>
      <c r="P473" s="44">
        <f t="shared" si="274"/>
        <v>3559.77</v>
      </c>
      <c r="Q473" s="44">
        <f t="shared" si="274"/>
        <v>3559.77</v>
      </c>
      <c r="R473" s="44">
        <f t="shared" si="274"/>
        <v>3559.77</v>
      </c>
      <c r="S473" s="44">
        <f t="shared" si="274"/>
        <v>3559.77</v>
      </c>
      <c r="T473" s="44">
        <f t="shared" si="274"/>
        <v>3559.77</v>
      </c>
      <c r="U473" s="44">
        <f t="shared" si="274"/>
        <v>3559.77</v>
      </c>
      <c r="V473" s="44">
        <f t="shared" si="274"/>
        <v>3559.77</v>
      </c>
      <c r="W473" s="44">
        <f t="shared" si="274"/>
        <v>3559.77</v>
      </c>
      <c r="X473" s="44">
        <f t="shared" si="274"/>
        <v>3559.77</v>
      </c>
      <c r="Y473" s="44">
        <f t="shared" si="274"/>
        <v>3559.77</v>
      </c>
      <c r="Z473" s="44">
        <f t="shared" si="274"/>
        <v>3559.77</v>
      </c>
      <c r="AA473" s="44">
        <f t="shared" si="274"/>
        <v>3559.77</v>
      </c>
    </row>
    <row r="474" spans="1:27" ht="12.75" customHeight="1" outlineLevel="1" x14ac:dyDescent="0.2">
      <c r="A474" s="91" t="s">
        <v>694</v>
      </c>
      <c r="B474" s="63" t="s">
        <v>83</v>
      </c>
      <c r="C474" s="43" t="s">
        <v>79</v>
      </c>
      <c r="D474" s="44">
        <v>6.14</v>
      </c>
      <c r="E474" s="44">
        <v>6.14</v>
      </c>
      <c r="F474" s="44">
        <v>6.14</v>
      </c>
      <c r="G474" s="44">
        <v>6.14</v>
      </c>
      <c r="H474" s="44">
        <v>6.14</v>
      </c>
      <c r="I474" s="44">
        <v>6.14</v>
      </c>
      <c r="J474" s="44">
        <v>6.14</v>
      </c>
      <c r="K474" s="44">
        <v>6.14</v>
      </c>
      <c r="L474" s="44">
        <v>6.14</v>
      </c>
      <c r="M474" s="44">
        <v>6.14</v>
      </c>
      <c r="N474" s="44">
        <v>6.14</v>
      </c>
      <c r="O474" s="44">
        <v>6.14</v>
      </c>
      <c r="P474" s="44">
        <v>6.14</v>
      </c>
      <c r="Q474" s="44">
        <v>6.14</v>
      </c>
      <c r="R474" s="44">
        <v>6.14</v>
      </c>
      <c r="S474" s="44">
        <v>6.14</v>
      </c>
      <c r="T474" s="44">
        <v>6.14</v>
      </c>
      <c r="U474" s="44">
        <v>6.14</v>
      </c>
      <c r="V474" s="44">
        <v>6.14</v>
      </c>
      <c r="W474" s="44">
        <v>6.14</v>
      </c>
      <c r="X474" s="44">
        <v>6.14</v>
      </c>
      <c r="Y474" s="44">
        <v>6.14</v>
      </c>
      <c r="Z474" s="44">
        <v>6.14</v>
      </c>
      <c r="AA474" s="44">
        <v>6.14</v>
      </c>
    </row>
    <row r="475" spans="1:27" ht="12.75" customHeight="1" outlineLevel="1" x14ac:dyDescent="0.2">
      <c r="A475" s="91" t="s">
        <v>695</v>
      </c>
      <c r="B475" s="63" t="s">
        <v>81</v>
      </c>
      <c r="C475" s="43" t="s">
        <v>79</v>
      </c>
      <c r="D475" s="44">
        <f>$D$11</f>
        <v>330.69</v>
      </c>
      <c r="E475" s="44">
        <f t="shared" ref="E475:AA475" si="275">$D$11</f>
        <v>330.69</v>
      </c>
      <c r="F475" s="44">
        <f t="shared" si="275"/>
        <v>330.69</v>
      </c>
      <c r="G475" s="44">
        <f t="shared" si="275"/>
        <v>330.69</v>
      </c>
      <c r="H475" s="44">
        <f t="shared" si="275"/>
        <v>330.69</v>
      </c>
      <c r="I475" s="44">
        <f t="shared" si="275"/>
        <v>330.69</v>
      </c>
      <c r="J475" s="44">
        <f t="shared" si="275"/>
        <v>330.69</v>
      </c>
      <c r="K475" s="44">
        <f t="shared" si="275"/>
        <v>330.69</v>
      </c>
      <c r="L475" s="44">
        <f t="shared" si="275"/>
        <v>330.69</v>
      </c>
      <c r="M475" s="44">
        <f t="shared" si="275"/>
        <v>330.69</v>
      </c>
      <c r="N475" s="44">
        <f t="shared" si="275"/>
        <v>330.69</v>
      </c>
      <c r="O475" s="44">
        <f t="shared" si="275"/>
        <v>330.69</v>
      </c>
      <c r="P475" s="44">
        <f t="shared" si="275"/>
        <v>330.69</v>
      </c>
      <c r="Q475" s="44">
        <f t="shared" si="275"/>
        <v>330.69</v>
      </c>
      <c r="R475" s="44">
        <f t="shared" si="275"/>
        <v>330.69</v>
      </c>
      <c r="S475" s="44">
        <f t="shared" si="275"/>
        <v>330.69</v>
      </c>
      <c r="T475" s="44">
        <f t="shared" si="275"/>
        <v>330.69</v>
      </c>
      <c r="U475" s="44">
        <f t="shared" si="275"/>
        <v>330.69</v>
      </c>
      <c r="V475" s="44">
        <f t="shared" si="275"/>
        <v>330.69</v>
      </c>
      <c r="W475" s="44">
        <f t="shared" si="275"/>
        <v>330.69</v>
      </c>
      <c r="X475" s="44">
        <f t="shared" si="275"/>
        <v>330.69</v>
      </c>
      <c r="Y475" s="44">
        <f t="shared" si="275"/>
        <v>330.69</v>
      </c>
      <c r="Z475" s="44">
        <f t="shared" si="275"/>
        <v>330.69</v>
      </c>
      <c r="AA475" s="44">
        <f t="shared" si="275"/>
        <v>330.69</v>
      </c>
    </row>
    <row r="476" spans="1:27" x14ac:dyDescent="0.2">
      <c r="A476" s="90" t="s">
        <v>696</v>
      </c>
      <c r="B476" s="28" t="str">
        <f>"03"&amp;"."&amp;$B$639&amp;"."&amp;$B$640</f>
        <v>03.04.2023</v>
      </c>
      <c r="C476" s="82" t="s">
        <v>76</v>
      </c>
      <c r="D476" s="83">
        <f>ROUND(((D477+D478+D480+D479)/1000),5)</f>
        <v>5.00807</v>
      </c>
      <c r="E476" s="83">
        <f>ROUND(((E477+E478+E480+E479)/1000),5)</f>
        <v>4.9642900000000001</v>
      </c>
      <c r="F476" s="83">
        <f>ROUND(((F477+F478+F480+F479)/1000),5)</f>
        <v>4.9010999999999996</v>
      </c>
      <c r="G476" s="83">
        <f t="shared" ref="G476:AA476" si="276">ROUND(((G477+G478+G480+G479)/1000),5)</f>
        <v>4.8988500000000004</v>
      </c>
      <c r="H476" s="83">
        <f t="shared" si="276"/>
        <v>4.9556800000000001</v>
      </c>
      <c r="I476" s="83">
        <f t="shared" si="276"/>
        <v>5.0066499999999996</v>
      </c>
      <c r="J476" s="83">
        <f t="shared" si="276"/>
        <v>5.2107400000000004</v>
      </c>
      <c r="K476" s="83">
        <f t="shared" si="276"/>
        <v>5.4742499999999996</v>
      </c>
      <c r="L476" s="83">
        <f t="shared" si="276"/>
        <v>5.5586000000000002</v>
      </c>
      <c r="M476" s="83">
        <f t="shared" si="276"/>
        <v>5.60609</v>
      </c>
      <c r="N476" s="83">
        <f t="shared" si="276"/>
        <v>5.6072300000000004</v>
      </c>
      <c r="O476" s="83">
        <f t="shared" si="276"/>
        <v>5.6624100000000004</v>
      </c>
      <c r="P476" s="83">
        <f t="shared" si="276"/>
        <v>5.6404699999999997</v>
      </c>
      <c r="Q476" s="83">
        <f t="shared" si="276"/>
        <v>5.6571899999999999</v>
      </c>
      <c r="R476" s="83">
        <f t="shared" si="276"/>
        <v>5.6360999999999999</v>
      </c>
      <c r="S476" s="83">
        <f t="shared" si="276"/>
        <v>5.6181799999999997</v>
      </c>
      <c r="T476" s="83">
        <f t="shared" si="276"/>
        <v>5.6054500000000003</v>
      </c>
      <c r="U476" s="83">
        <f t="shared" si="276"/>
        <v>5.55199</v>
      </c>
      <c r="V476" s="83">
        <f t="shared" si="276"/>
        <v>5.5519499999999997</v>
      </c>
      <c r="W476" s="83">
        <f t="shared" si="276"/>
        <v>5.5971399999999996</v>
      </c>
      <c r="X476" s="83">
        <f t="shared" si="276"/>
        <v>5.6446100000000001</v>
      </c>
      <c r="Y476" s="83">
        <f t="shared" si="276"/>
        <v>5.5736800000000004</v>
      </c>
      <c r="Z476" s="83">
        <f t="shared" si="276"/>
        <v>5.4170400000000001</v>
      </c>
      <c r="AA476" s="83">
        <f t="shared" si="276"/>
        <v>5.1633100000000001</v>
      </c>
    </row>
    <row r="477" spans="1:27" ht="12.75" customHeight="1" outlineLevel="1" x14ac:dyDescent="0.2">
      <c r="A477" s="91" t="s">
        <v>697</v>
      </c>
      <c r="B477" s="63" t="s">
        <v>233</v>
      </c>
      <c r="C477" s="43" t="s">
        <v>79</v>
      </c>
      <c r="D477" s="44">
        <v>1111.47</v>
      </c>
      <c r="E477" s="44">
        <v>1067.69</v>
      </c>
      <c r="F477" s="44">
        <v>1004.5</v>
      </c>
      <c r="G477" s="44">
        <v>1002.25</v>
      </c>
      <c r="H477" s="44">
        <v>1059.08</v>
      </c>
      <c r="I477" s="44">
        <v>1110.05</v>
      </c>
      <c r="J477" s="44">
        <v>1314.14</v>
      </c>
      <c r="K477" s="44">
        <v>1577.65</v>
      </c>
      <c r="L477" s="44">
        <v>1662</v>
      </c>
      <c r="M477" s="44">
        <v>1709.49</v>
      </c>
      <c r="N477" s="44">
        <v>1710.63</v>
      </c>
      <c r="O477" s="44">
        <v>1765.81</v>
      </c>
      <c r="P477" s="44">
        <v>1743.87</v>
      </c>
      <c r="Q477" s="44">
        <v>1760.59</v>
      </c>
      <c r="R477" s="44">
        <v>1739.5</v>
      </c>
      <c r="S477" s="44">
        <v>1721.58</v>
      </c>
      <c r="T477" s="44">
        <v>1708.85</v>
      </c>
      <c r="U477" s="44">
        <v>1655.39</v>
      </c>
      <c r="V477" s="44">
        <v>1655.35</v>
      </c>
      <c r="W477" s="44">
        <v>1700.54</v>
      </c>
      <c r="X477" s="44">
        <v>1748.01</v>
      </c>
      <c r="Y477" s="44">
        <v>1677.08</v>
      </c>
      <c r="Z477" s="44">
        <v>1520.44</v>
      </c>
      <c r="AA477" s="44">
        <v>1266.71</v>
      </c>
    </row>
    <row r="478" spans="1:27" ht="12.75" customHeight="1" outlineLevel="1" x14ac:dyDescent="0.2">
      <c r="A478" s="91" t="s">
        <v>698</v>
      </c>
      <c r="B478" s="63" t="s">
        <v>90</v>
      </c>
      <c r="C478" s="43" t="s">
        <v>79</v>
      </c>
      <c r="D478" s="44">
        <f>$D$468</f>
        <v>3559.77</v>
      </c>
      <c r="E478" s="44">
        <f t="shared" ref="E478:AA478" si="277">$D$468</f>
        <v>3559.77</v>
      </c>
      <c r="F478" s="44">
        <f t="shared" si="277"/>
        <v>3559.77</v>
      </c>
      <c r="G478" s="44">
        <f t="shared" si="277"/>
        <v>3559.77</v>
      </c>
      <c r="H478" s="44">
        <f t="shared" si="277"/>
        <v>3559.77</v>
      </c>
      <c r="I478" s="44">
        <f t="shared" si="277"/>
        <v>3559.77</v>
      </c>
      <c r="J478" s="44">
        <f t="shared" si="277"/>
        <v>3559.77</v>
      </c>
      <c r="K478" s="44">
        <f t="shared" si="277"/>
        <v>3559.77</v>
      </c>
      <c r="L478" s="44">
        <f t="shared" si="277"/>
        <v>3559.77</v>
      </c>
      <c r="M478" s="44">
        <f t="shared" si="277"/>
        <v>3559.77</v>
      </c>
      <c r="N478" s="44">
        <f t="shared" si="277"/>
        <v>3559.77</v>
      </c>
      <c r="O478" s="44">
        <f t="shared" si="277"/>
        <v>3559.77</v>
      </c>
      <c r="P478" s="44">
        <f t="shared" si="277"/>
        <v>3559.77</v>
      </c>
      <c r="Q478" s="44">
        <f t="shared" si="277"/>
        <v>3559.77</v>
      </c>
      <c r="R478" s="44">
        <f t="shared" si="277"/>
        <v>3559.77</v>
      </c>
      <c r="S478" s="44">
        <f t="shared" si="277"/>
        <v>3559.77</v>
      </c>
      <c r="T478" s="44">
        <f t="shared" si="277"/>
        <v>3559.77</v>
      </c>
      <c r="U478" s="44">
        <f t="shared" si="277"/>
        <v>3559.77</v>
      </c>
      <c r="V478" s="44">
        <f t="shared" si="277"/>
        <v>3559.77</v>
      </c>
      <c r="W478" s="44">
        <f t="shared" si="277"/>
        <v>3559.77</v>
      </c>
      <c r="X478" s="44">
        <f t="shared" si="277"/>
        <v>3559.77</v>
      </c>
      <c r="Y478" s="44">
        <f t="shared" si="277"/>
        <v>3559.77</v>
      </c>
      <c r="Z478" s="44">
        <f t="shared" si="277"/>
        <v>3559.77</v>
      </c>
      <c r="AA478" s="44">
        <f t="shared" si="277"/>
        <v>3559.77</v>
      </c>
    </row>
    <row r="479" spans="1:27" ht="12.75" customHeight="1" outlineLevel="1" x14ac:dyDescent="0.2">
      <c r="A479" s="91" t="s">
        <v>699</v>
      </c>
      <c r="B479" s="63" t="s">
        <v>83</v>
      </c>
      <c r="C479" s="43" t="s">
        <v>79</v>
      </c>
      <c r="D479" s="44">
        <v>6.14</v>
      </c>
      <c r="E479" s="44">
        <v>6.14</v>
      </c>
      <c r="F479" s="44">
        <v>6.14</v>
      </c>
      <c r="G479" s="44">
        <v>6.14</v>
      </c>
      <c r="H479" s="44">
        <v>6.14</v>
      </c>
      <c r="I479" s="44">
        <v>6.14</v>
      </c>
      <c r="J479" s="44">
        <v>6.14</v>
      </c>
      <c r="K479" s="44">
        <v>6.14</v>
      </c>
      <c r="L479" s="44">
        <v>6.14</v>
      </c>
      <c r="M479" s="44">
        <v>6.14</v>
      </c>
      <c r="N479" s="44">
        <v>6.14</v>
      </c>
      <c r="O479" s="44">
        <v>6.14</v>
      </c>
      <c r="P479" s="44">
        <v>6.14</v>
      </c>
      <c r="Q479" s="44">
        <v>6.14</v>
      </c>
      <c r="R479" s="44">
        <v>6.14</v>
      </c>
      <c r="S479" s="44">
        <v>6.14</v>
      </c>
      <c r="T479" s="44">
        <v>6.14</v>
      </c>
      <c r="U479" s="44">
        <v>6.14</v>
      </c>
      <c r="V479" s="44">
        <v>6.14</v>
      </c>
      <c r="W479" s="44">
        <v>6.14</v>
      </c>
      <c r="X479" s="44">
        <v>6.14</v>
      </c>
      <c r="Y479" s="44">
        <v>6.14</v>
      </c>
      <c r="Z479" s="44">
        <v>6.14</v>
      </c>
      <c r="AA479" s="44">
        <v>6.14</v>
      </c>
    </row>
    <row r="480" spans="1:27" ht="12.75" customHeight="1" outlineLevel="1" x14ac:dyDescent="0.2">
      <c r="A480" s="91" t="s">
        <v>700</v>
      </c>
      <c r="B480" s="63" t="s">
        <v>81</v>
      </c>
      <c r="C480" s="43" t="s">
        <v>79</v>
      </c>
      <c r="D480" s="44">
        <f>$D$11</f>
        <v>330.69</v>
      </c>
      <c r="E480" s="44">
        <f t="shared" ref="E480:AA480" si="278">$D$11</f>
        <v>330.69</v>
      </c>
      <c r="F480" s="44">
        <f t="shared" si="278"/>
        <v>330.69</v>
      </c>
      <c r="G480" s="44">
        <f t="shared" si="278"/>
        <v>330.69</v>
      </c>
      <c r="H480" s="44">
        <f t="shared" si="278"/>
        <v>330.69</v>
      </c>
      <c r="I480" s="44">
        <f t="shared" si="278"/>
        <v>330.69</v>
      </c>
      <c r="J480" s="44">
        <f t="shared" si="278"/>
        <v>330.69</v>
      </c>
      <c r="K480" s="44">
        <f t="shared" si="278"/>
        <v>330.69</v>
      </c>
      <c r="L480" s="44">
        <f t="shared" si="278"/>
        <v>330.69</v>
      </c>
      <c r="M480" s="44">
        <f t="shared" si="278"/>
        <v>330.69</v>
      </c>
      <c r="N480" s="44">
        <f t="shared" si="278"/>
        <v>330.69</v>
      </c>
      <c r="O480" s="44">
        <f t="shared" si="278"/>
        <v>330.69</v>
      </c>
      <c r="P480" s="44">
        <f t="shared" si="278"/>
        <v>330.69</v>
      </c>
      <c r="Q480" s="44">
        <f t="shared" si="278"/>
        <v>330.69</v>
      </c>
      <c r="R480" s="44">
        <f t="shared" si="278"/>
        <v>330.69</v>
      </c>
      <c r="S480" s="44">
        <f t="shared" si="278"/>
        <v>330.69</v>
      </c>
      <c r="T480" s="44">
        <f t="shared" si="278"/>
        <v>330.69</v>
      </c>
      <c r="U480" s="44">
        <f t="shared" si="278"/>
        <v>330.69</v>
      </c>
      <c r="V480" s="44">
        <f t="shared" si="278"/>
        <v>330.69</v>
      </c>
      <c r="W480" s="44">
        <f t="shared" si="278"/>
        <v>330.69</v>
      </c>
      <c r="X480" s="44">
        <f t="shared" si="278"/>
        <v>330.69</v>
      </c>
      <c r="Y480" s="44">
        <f t="shared" si="278"/>
        <v>330.69</v>
      </c>
      <c r="Z480" s="44">
        <f t="shared" si="278"/>
        <v>330.69</v>
      </c>
      <c r="AA480" s="44">
        <f t="shared" si="278"/>
        <v>330.69</v>
      </c>
    </row>
    <row r="481" spans="1:27" x14ac:dyDescent="0.2">
      <c r="A481" s="90" t="s">
        <v>701</v>
      </c>
      <c r="B481" s="28" t="str">
        <f>"04"&amp;"."&amp;$B$639&amp;"."&amp;$B$640</f>
        <v>04.04.2023</v>
      </c>
      <c r="C481" s="82" t="s">
        <v>76</v>
      </c>
      <c r="D481" s="83">
        <f>ROUND(((D482+D483+D485+D484)/1000),5)</f>
        <v>4.9930000000000003</v>
      </c>
      <c r="E481" s="83">
        <f>ROUND(((E482+E483+E485+E484)/1000),5)</f>
        <v>4.9256799999999998</v>
      </c>
      <c r="F481" s="83">
        <f>ROUND(((F482+F483+F485+F484)/1000),5)</f>
        <v>4.8647600000000004</v>
      </c>
      <c r="G481" s="83">
        <f t="shared" ref="G481:AA481" si="279">ROUND(((G482+G483+G485+G484)/1000),5)</f>
        <v>4.87209</v>
      </c>
      <c r="H481" s="83">
        <f t="shared" si="279"/>
        <v>4.9499700000000004</v>
      </c>
      <c r="I481" s="83">
        <f t="shared" si="279"/>
        <v>4.9934399999999997</v>
      </c>
      <c r="J481" s="83">
        <f t="shared" si="279"/>
        <v>5.1055999999999999</v>
      </c>
      <c r="K481" s="83">
        <f t="shared" si="279"/>
        <v>5.3936299999999999</v>
      </c>
      <c r="L481" s="83">
        <f t="shared" si="279"/>
        <v>5.5173800000000002</v>
      </c>
      <c r="M481" s="83">
        <f t="shared" si="279"/>
        <v>5.5740499999999997</v>
      </c>
      <c r="N481" s="83">
        <f t="shared" si="279"/>
        <v>5.5798300000000003</v>
      </c>
      <c r="O481" s="83">
        <f t="shared" si="279"/>
        <v>5.5862699999999998</v>
      </c>
      <c r="P481" s="83">
        <f t="shared" si="279"/>
        <v>5.5502000000000002</v>
      </c>
      <c r="Q481" s="83">
        <f t="shared" si="279"/>
        <v>5.5382199999999999</v>
      </c>
      <c r="R481" s="83">
        <f t="shared" si="279"/>
        <v>5.5345800000000001</v>
      </c>
      <c r="S481" s="83">
        <f t="shared" si="279"/>
        <v>5.5353199999999996</v>
      </c>
      <c r="T481" s="83">
        <f t="shared" si="279"/>
        <v>5.5316099999999997</v>
      </c>
      <c r="U481" s="83">
        <f t="shared" si="279"/>
        <v>5.4898400000000001</v>
      </c>
      <c r="V481" s="83">
        <f t="shared" si="279"/>
        <v>5.4967199999999998</v>
      </c>
      <c r="W481" s="83">
        <f t="shared" si="279"/>
        <v>5.5835299999999997</v>
      </c>
      <c r="X481" s="83">
        <f t="shared" si="279"/>
        <v>5.5636099999999997</v>
      </c>
      <c r="Y481" s="83">
        <f t="shared" si="279"/>
        <v>5.4965400000000004</v>
      </c>
      <c r="Z481" s="83">
        <f t="shared" si="279"/>
        <v>5.2634600000000002</v>
      </c>
      <c r="AA481" s="83">
        <f t="shared" si="279"/>
        <v>5.0564</v>
      </c>
    </row>
    <row r="482" spans="1:27" ht="12.75" customHeight="1" outlineLevel="1" x14ac:dyDescent="0.2">
      <c r="A482" s="91" t="s">
        <v>702</v>
      </c>
      <c r="B482" s="63" t="s">
        <v>233</v>
      </c>
      <c r="C482" s="43" t="s">
        <v>79</v>
      </c>
      <c r="D482" s="44">
        <v>1096.4000000000001</v>
      </c>
      <c r="E482" s="44">
        <v>1029.08</v>
      </c>
      <c r="F482" s="44">
        <v>968.16</v>
      </c>
      <c r="G482" s="44">
        <v>975.49</v>
      </c>
      <c r="H482" s="44">
        <v>1053.3699999999999</v>
      </c>
      <c r="I482" s="44">
        <v>1096.8399999999999</v>
      </c>
      <c r="J482" s="44">
        <v>1209</v>
      </c>
      <c r="K482" s="44">
        <v>1497.03</v>
      </c>
      <c r="L482" s="44">
        <v>1620.78</v>
      </c>
      <c r="M482" s="44">
        <v>1677.45</v>
      </c>
      <c r="N482" s="44">
        <v>1683.23</v>
      </c>
      <c r="O482" s="44">
        <v>1689.67</v>
      </c>
      <c r="P482" s="44">
        <v>1653.6</v>
      </c>
      <c r="Q482" s="44">
        <v>1641.62</v>
      </c>
      <c r="R482" s="44">
        <v>1637.98</v>
      </c>
      <c r="S482" s="44">
        <v>1638.72</v>
      </c>
      <c r="T482" s="44">
        <v>1635.01</v>
      </c>
      <c r="U482" s="44">
        <v>1593.24</v>
      </c>
      <c r="V482" s="44">
        <v>1600.12</v>
      </c>
      <c r="W482" s="44">
        <v>1686.93</v>
      </c>
      <c r="X482" s="44">
        <v>1667.01</v>
      </c>
      <c r="Y482" s="44">
        <v>1599.94</v>
      </c>
      <c r="Z482" s="44">
        <v>1366.86</v>
      </c>
      <c r="AA482" s="44">
        <v>1159.8</v>
      </c>
    </row>
    <row r="483" spans="1:27" ht="12.75" customHeight="1" outlineLevel="1" x14ac:dyDescent="0.2">
      <c r="A483" s="91" t="s">
        <v>703</v>
      </c>
      <c r="B483" s="63" t="s">
        <v>90</v>
      </c>
      <c r="C483" s="43" t="s">
        <v>79</v>
      </c>
      <c r="D483" s="44">
        <f>$D$468</f>
        <v>3559.77</v>
      </c>
      <c r="E483" s="44">
        <f t="shared" ref="E483:AA483" si="280">$D$468</f>
        <v>3559.77</v>
      </c>
      <c r="F483" s="44">
        <f t="shared" si="280"/>
        <v>3559.77</v>
      </c>
      <c r="G483" s="44">
        <f t="shared" si="280"/>
        <v>3559.77</v>
      </c>
      <c r="H483" s="44">
        <f t="shared" si="280"/>
        <v>3559.77</v>
      </c>
      <c r="I483" s="44">
        <f t="shared" si="280"/>
        <v>3559.77</v>
      </c>
      <c r="J483" s="44">
        <f t="shared" si="280"/>
        <v>3559.77</v>
      </c>
      <c r="K483" s="44">
        <f t="shared" si="280"/>
        <v>3559.77</v>
      </c>
      <c r="L483" s="44">
        <f t="shared" si="280"/>
        <v>3559.77</v>
      </c>
      <c r="M483" s="44">
        <f t="shared" si="280"/>
        <v>3559.77</v>
      </c>
      <c r="N483" s="44">
        <f t="shared" si="280"/>
        <v>3559.77</v>
      </c>
      <c r="O483" s="44">
        <f t="shared" si="280"/>
        <v>3559.77</v>
      </c>
      <c r="P483" s="44">
        <f t="shared" si="280"/>
        <v>3559.77</v>
      </c>
      <c r="Q483" s="44">
        <f t="shared" si="280"/>
        <v>3559.77</v>
      </c>
      <c r="R483" s="44">
        <f t="shared" si="280"/>
        <v>3559.77</v>
      </c>
      <c r="S483" s="44">
        <f t="shared" si="280"/>
        <v>3559.77</v>
      </c>
      <c r="T483" s="44">
        <f t="shared" si="280"/>
        <v>3559.77</v>
      </c>
      <c r="U483" s="44">
        <f t="shared" si="280"/>
        <v>3559.77</v>
      </c>
      <c r="V483" s="44">
        <f t="shared" si="280"/>
        <v>3559.77</v>
      </c>
      <c r="W483" s="44">
        <f t="shared" si="280"/>
        <v>3559.77</v>
      </c>
      <c r="X483" s="44">
        <f t="shared" si="280"/>
        <v>3559.77</v>
      </c>
      <c r="Y483" s="44">
        <f t="shared" si="280"/>
        <v>3559.77</v>
      </c>
      <c r="Z483" s="44">
        <f t="shared" si="280"/>
        <v>3559.77</v>
      </c>
      <c r="AA483" s="44">
        <f t="shared" si="280"/>
        <v>3559.77</v>
      </c>
    </row>
    <row r="484" spans="1:27" ht="12.75" customHeight="1" outlineLevel="1" x14ac:dyDescent="0.2">
      <c r="A484" s="91" t="s">
        <v>704</v>
      </c>
      <c r="B484" s="63" t="s">
        <v>83</v>
      </c>
      <c r="C484" s="43" t="s">
        <v>79</v>
      </c>
      <c r="D484" s="44">
        <v>6.14</v>
      </c>
      <c r="E484" s="44">
        <v>6.14</v>
      </c>
      <c r="F484" s="44">
        <v>6.14</v>
      </c>
      <c r="G484" s="44">
        <v>6.14</v>
      </c>
      <c r="H484" s="44">
        <v>6.14</v>
      </c>
      <c r="I484" s="44">
        <v>6.14</v>
      </c>
      <c r="J484" s="44">
        <v>6.14</v>
      </c>
      <c r="K484" s="44">
        <v>6.14</v>
      </c>
      <c r="L484" s="44">
        <v>6.14</v>
      </c>
      <c r="M484" s="44">
        <v>6.14</v>
      </c>
      <c r="N484" s="44">
        <v>6.14</v>
      </c>
      <c r="O484" s="44">
        <v>6.14</v>
      </c>
      <c r="P484" s="44">
        <v>6.14</v>
      </c>
      <c r="Q484" s="44">
        <v>6.14</v>
      </c>
      <c r="R484" s="44">
        <v>6.14</v>
      </c>
      <c r="S484" s="44">
        <v>6.14</v>
      </c>
      <c r="T484" s="44">
        <v>6.14</v>
      </c>
      <c r="U484" s="44">
        <v>6.14</v>
      </c>
      <c r="V484" s="44">
        <v>6.14</v>
      </c>
      <c r="W484" s="44">
        <v>6.14</v>
      </c>
      <c r="X484" s="44">
        <v>6.14</v>
      </c>
      <c r="Y484" s="44">
        <v>6.14</v>
      </c>
      <c r="Z484" s="44">
        <v>6.14</v>
      </c>
      <c r="AA484" s="44">
        <v>6.14</v>
      </c>
    </row>
    <row r="485" spans="1:27" ht="12.75" customHeight="1" outlineLevel="1" x14ac:dyDescent="0.2">
      <c r="A485" s="91" t="s">
        <v>705</v>
      </c>
      <c r="B485" s="63" t="s">
        <v>81</v>
      </c>
      <c r="C485" s="43" t="s">
        <v>79</v>
      </c>
      <c r="D485" s="44">
        <f>$D$11</f>
        <v>330.69</v>
      </c>
      <c r="E485" s="44">
        <f t="shared" ref="E485:AA485" si="281">$D$11</f>
        <v>330.69</v>
      </c>
      <c r="F485" s="44">
        <f t="shared" si="281"/>
        <v>330.69</v>
      </c>
      <c r="G485" s="44">
        <f t="shared" si="281"/>
        <v>330.69</v>
      </c>
      <c r="H485" s="44">
        <f t="shared" si="281"/>
        <v>330.69</v>
      </c>
      <c r="I485" s="44">
        <f t="shared" si="281"/>
        <v>330.69</v>
      </c>
      <c r="J485" s="44">
        <f t="shared" si="281"/>
        <v>330.69</v>
      </c>
      <c r="K485" s="44">
        <f t="shared" si="281"/>
        <v>330.69</v>
      </c>
      <c r="L485" s="44">
        <f t="shared" si="281"/>
        <v>330.69</v>
      </c>
      <c r="M485" s="44">
        <f t="shared" si="281"/>
        <v>330.69</v>
      </c>
      <c r="N485" s="44">
        <f t="shared" si="281"/>
        <v>330.69</v>
      </c>
      <c r="O485" s="44">
        <f t="shared" si="281"/>
        <v>330.69</v>
      </c>
      <c r="P485" s="44">
        <f t="shared" si="281"/>
        <v>330.69</v>
      </c>
      <c r="Q485" s="44">
        <f t="shared" si="281"/>
        <v>330.69</v>
      </c>
      <c r="R485" s="44">
        <f t="shared" si="281"/>
        <v>330.69</v>
      </c>
      <c r="S485" s="44">
        <f t="shared" si="281"/>
        <v>330.69</v>
      </c>
      <c r="T485" s="44">
        <f t="shared" si="281"/>
        <v>330.69</v>
      </c>
      <c r="U485" s="44">
        <f t="shared" si="281"/>
        <v>330.69</v>
      </c>
      <c r="V485" s="44">
        <f t="shared" si="281"/>
        <v>330.69</v>
      </c>
      <c r="W485" s="44">
        <f t="shared" si="281"/>
        <v>330.69</v>
      </c>
      <c r="X485" s="44">
        <f t="shared" si="281"/>
        <v>330.69</v>
      </c>
      <c r="Y485" s="44">
        <f t="shared" si="281"/>
        <v>330.69</v>
      </c>
      <c r="Z485" s="44">
        <f t="shared" si="281"/>
        <v>330.69</v>
      </c>
      <c r="AA485" s="44">
        <f t="shared" si="281"/>
        <v>330.69</v>
      </c>
    </row>
    <row r="486" spans="1:27" x14ac:dyDescent="0.2">
      <c r="A486" s="90" t="s">
        <v>706</v>
      </c>
      <c r="B486" s="28" t="str">
        <f>"05"&amp;"."&amp;$B$639&amp;"."&amp;$B$640</f>
        <v>05.04.2023</v>
      </c>
      <c r="C486" s="82" t="s">
        <v>76</v>
      </c>
      <c r="D486" s="83">
        <f>ROUND(((D487+D488+D490+D489)/1000),5)</f>
        <v>4.99749</v>
      </c>
      <c r="E486" s="83">
        <f>ROUND(((E487+E488+E490+E489)/1000),5)</f>
        <v>4.9371</v>
      </c>
      <c r="F486" s="83">
        <f>ROUND(((F487+F488+F490+F489)/1000),5)</f>
        <v>4.8791500000000001</v>
      </c>
      <c r="G486" s="83">
        <f t="shared" ref="G486:AA486" si="282">ROUND(((G487+G488+G490+G489)/1000),5)</f>
        <v>4.8764799999999999</v>
      </c>
      <c r="H486" s="83">
        <f t="shared" si="282"/>
        <v>4.9335599999999999</v>
      </c>
      <c r="I486" s="83">
        <f t="shared" si="282"/>
        <v>4.9952800000000002</v>
      </c>
      <c r="J486" s="83">
        <f t="shared" si="282"/>
        <v>5.0777099999999997</v>
      </c>
      <c r="K486" s="83">
        <f t="shared" si="282"/>
        <v>5.3911199999999999</v>
      </c>
      <c r="L486" s="83">
        <f t="shared" si="282"/>
        <v>5.5194400000000003</v>
      </c>
      <c r="M486" s="83">
        <f t="shared" si="282"/>
        <v>5.53545</v>
      </c>
      <c r="N486" s="83">
        <f t="shared" si="282"/>
        <v>5.5340499999999997</v>
      </c>
      <c r="O486" s="83">
        <f t="shared" si="282"/>
        <v>5.5387399999999998</v>
      </c>
      <c r="P486" s="83">
        <f t="shared" si="282"/>
        <v>5.5403200000000004</v>
      </c>
      <c r="Q486" s="83">
        <f t="shared" si="282"/>
        <v>5.5406899999999997</v>
      </c>
      <c r="R486" s="83">
        <f t="shared" si="282"/>
        <v>5.5398699999999996</v>
      </c>
      <c r="S486" s="83">
        <f t="shared" si="282"/>
        <v>5.5370200000000001</v>
      </c>
      <c r="T486" s="83">
        <f t="shared" si="282"/>
        <v>5.5345800000000001</v>
      </c>
      <c r="U486" s="83">
        <f t="shared" si="282"/>
        <v>5.50624</v>
      </c>
      <c r="V486" s="83">
        <f t="shared" si="282"/>
        <v>5.4957500000000001</v>
      </c>
      <c r="W486" s="83">
        <f t="shared" si="282"/>
        <v>5.5405899999999999</v>
      </c>
      <c r="X486" s="83">
        <f t="shared" si="282"/>
        <v>5.5651900000000003</v>
      </c>
      <c r="Y486" s="83">
        <f t="shared" si="282"/>
        <v>5.5307700000000004</v>
      </c>
      <c r="Z486" s="83">
        <f t="shared" si="282"/>
        <v>5.1612799999999996</v>
      </c>
      <c r="AA486" s="83">
        <f t="shared" si="282"/>
        <v>5.00786</v>
      </c>
    </row>
    <row r="487" spans="1:27" ht="12.75" customHeight="1" outlineLevel="1" x14ac:dyDescent="0.2">
      <c r="A487" s="91" t="s">
        <v>707</v>
      </c>
      <c r="B487" s="63" t="s">
        <v>233</v>
      </c>
      <c r="C487" s="43" t="s">
        <v>79</v>
      </c>
      <c r="D487" s="44">
        <v>1100.8900000000001</v>
      </c>
      <c r="E487" s="44">
        <v>1040.5</v>
      </c>
      <c r="F487" s="44">
        <v>982.55</v>
      </c>
      <c r="G487" s="44">
        <v>979.88</v>
      </c>
      <c r="H487" s="44">
        <v>1036.96</v>
      </c>
      <c r="I487" s="44">
        <v>1098.68</v>
      </c>
      <c r="J487" s="44">
        <v>1181.1099999999999</v>
      </c>
      <c r="K487" s="44">
        <v>1494.52</v>
      </c>
      <c r="L487" s="44">
        <v>1622.84</v>
      </c>
      <c r="M487" s="44">
        <v>1638.85</v>
      </c>
      <c r="N487" s="44">
        <v>1637.45</v>
      </c>
      <c r="O487" s="44">
        <v>1642.14</v>
      </c>
      <c r="P487" s="44">
        <v>1643.72</v>
      </c>
      <c r="Q487" s="44">
        <v>1644.09</v>
      </c>
      <c r="R487" s="44">
        <v>1643.27</v>
      </c>
      <c r="S487" s="44">
        <v>1640.42</v>
      </c>
      <c r="T487" s="44">
        <v>1637.98</v>
      </c>
      <c r="U487" s="44">
        <v>1609.64</v>
      </c>
      <c r="V487" s="44">
        <v>1599.15</v>
      </c>
      <c r="W487" s="44">
        <v>1643.99</v>
      </c>
      <c r="X487" s="44">
        <v>1668.59</v>
      </c>
      <c r="Y487" s="44">
        <v>1634.17</v>
      </c>
      <c r="Z487" s="44">
        <v>1264.68</v>
      </c>
      <c r="AA487" s="44">
        <v>1111.26</v>
      </c>
    </row>
    <row r="488" spans="1:27" ht="12.75" customHeight="1" outlineLevel="1" x14ac:dyDescent="0.2">
      <c r="A488" s="91" t="s">
        <v>708</v>
      </c>
      <c r="B488" s="63" t="s">
        <v>90</v>
      </c>
      <c r="C488" s="43" t="s">
        <v>79</v>
      </c>
      <c r="D488" s="44">
        <f>$D$468</f>
        <v>3559.77</v>
      </c>
      <c r="E488" s="44">
        <f t="shared" ref="E488:AA488" si="283">$D$468</f>
        <v>3559.77</v>
      </c>
      <c r="F488" s="44">
        <f t="shared" si="283"/>
        <v>3559.77</v>
      </c>
      <c r="G488" s="44">
        <f t="shared" si="283"/>
        <v>3559.77</v>
      </c>
      <c r="H488" s="44">
        <f t="shared" si="283"/>
        <v>3559.77</v>
      </c>
      <c r="I488" s="44">
        <f t="shared" si="283"/>
        <v>3559.77</v>
      </c>
      <c r="J488" s="44">
        <f t="shared" si="283"/>
        <v>3559.77</v>
      </c>
      <c r="K488" s="44">
        <f t="shared" si="283"/>
        <v>3559.77</v>
      </c>
      <c r="L488" s="44">
        <f t="shared" si="283"/>
        <v>3559.77</v>
      </c>
      <c r="M488" s="44">
        <f t="shared" si="283"/>
        <v>3559.77</v>
      </c>
      <c r="N488" s="44">
        <f t="shared" si="283"/>
        <v>3559.77</v>
      </c>
      <c r="O488" s="44">
        <f t="shared" si="283"/>
        <v>3559.77</v>
      </c>
      <c r="P488" s="44">
        <f t="shared" si="283"/>
        <v>3559.77</v>
      </c>
      <c r="Q488" s="44">
        <f t="shared" si="283"/>
        <v>3559.77</v>
      </c>
      <c r="R488" s="44">
        <f t="shared" si="283"/>
        <v>3559.77</v>
      </c>
      <c r="S488" s="44">
        <f t="shared" si="283"/>
        <v>3559.77</v>
      </c>
      <c r="T488" s="44">
        <f t="shared" si="283"/>
        <v>3559.77</v>
      </c>
      <c r="U488" s="44">
        <f t="shared" si="283"/>
        <v>3559.77</v>
      </c>
      <c r="V488" s="44">
        <f t="shared" si="283"/>
        <v>3559.77</v>
      </c>
      <c r="W488" s="44">
        <f t="shared" si="283"/>
        <v>3559.77</v>
      </c>
      <c r="X488" s="44">
        <f t="shared" si="283"/>
        <v>3559.77</v>
      </c>
      <c r="Y488" s="44">
        <f t="shared" si="283"/>
        <v>3559.77</v>
      </c>
      <c r="Z488" s="44">
        <f t="shared" si="283"/>
        <v>3559.77</v>
      </c>
      <c r="AA488" s="44">
        <f t="shared" si="283"/>
        <v>3559.77</v>
      </c>
    </row>
    <row r="489" spans="1:27" ht="12.75" customHeight="1" outlineLevel="1" x14ac:dyDescent="0.2">
      <c r="A489" s="91" t="s">
        <v>709</v>
      </c>
      <c r="B489" s="63" t="s">
        <v>83</v>
      </c>
      <c r="C489" s="43" t="s">
        <v>79</v>
      </c>
      <c r="D489" s="44">
        <v>6.14</v>
      </c>
      <c r="E489" s="44">
        <v>6.14</v>
      </c>
      <c r="F489" s="44">
        <v>6.14</v>
      </c>
      <c r="G489" s="44">
        <v>6.14</v>
      </c>
      <c r="H489" s="44">
        <v>6.14</v>
      </c>
      <c r="I489" s="44">
        <v>6.14</v>
      </c>
      <c r="J489" s="44">
        <v>6.14</v>
      </c>
      <c r="K489" s="44">
        <v>6.14</v>
      </c>
      <c r="L489" s="44">
        <v>6.14</v>
      </c>
      <c r="M489" s="44">
        <v>6.14</v>
      </c>
      <c r="N489" s="44">
        <v>6.14</v>
      </c>
      <c r="O489" s="44">
        <v>6.14</v>
      </c>
      <c r="P489" s="44">
        <v>6.14</v>
      </c>
      <c r="Q489" s="44">
        <v>6.14</v>
      </c>
      <c r="R489" s="44">
        <v>6.14</v>
      </c>
      <c r="S489" s="44">
        <v>6.14</v>
      </c>
      <c r="T489" s="44">
        <v>6.14</v>
      </c>
      <c r="U489" s="44">
        <v>6.14</v>
      </c>
      <c r="V489" s="44">
        <v>6.14</v>
      </c>
      <c r="W489" s="44">
        <v>6.14</v>
      </c>
      <c r="X489" s="44">
        <v>6.14</v>
      </c>
      <c r="Y489" s="44">
        <v>6.14</v>
      </c>
      <c r="Z489" s="44">
        <v>6.14</v>
      </c>
      <c r="AA489" s="44">
        <v>6.14</v>
      </c>
    </row>
    <row r="490" spans="1:27" ht="12.75" customHeight="1" outlineLevel="1" x14ac:dyDescent="0.2">
      <c r="A490" s="91" t="s">
        <v>710</v>
      </c>
      <c r="B490" s="63" t="s">
        <v>81</v>
      </c>
      <c r="C490" s="43" t="s">
        <v>79</v>
      </c>
      <c r="D490" s="44">
        <f>$D$11</f>
        <v>330.69</v>
      </c>
      <c r="E490" s="44">
        <f t="shared" ref="E490:AA490" si="284">$D$11</f>
        <v>330.69</v>
      </c>
      <c r="F490" s="44">
        <f t="shared" si="284"/>
        <v>330.69</v>
      </c>
      <c r="G490" s="44">
        <f t="shared" si="284"/>
        <v>330.69</v>
      </c>
      <c r="H490" s="44">
        <f t="shared" si="284"/>
        <v>330.69</v>
      </c>
      <c r="I490" s="44">
        <f t="shared" si="284"/>
        <v>330.69</v>
      </c>
      <c r="J490" s="44">
        <f t="shared" si="284"/>
        <v>330.69</v>
      </c>
      <c r="K490" s="44">
        <f t="shared" si="284"/>
        <v>330.69</v>
      </c>
      <c r="L490" s="44">
        <f t="shared" si="284"/>
        <v>330.69</v>
      </c>
      <c r="M490" s="44">
        <f t="shared" si="284"/>
        <v>330.69</v>
      </c>
      <c r="N490" s="44">
        <f t="shared" si="284"/>
        <v>330.69</v>
      </c>
      <c r="O490" s="44">
        <f t="shared" si="284"/>
        <v>330.69</v>
      </c>
      <c r="P490" s="44">
        <f t="shared" si="284"/>
        <v>330.69</v>
      </c>
      <c r="Q490" s="44">
        <f t="shared" si="284"/>
        <v>330.69</v>
      </c>
      <c r="R490" s="44">
        <f t="shared" si="284"/>
        <v>330.69</v>
      </c>
      <c r="S490" s="44">
        <f t="shared" si="284"/>
        <v>330.69</v>
      </c>
      <c r="T490" s="44">
        <f t="shared" si="284"/>
        <v>330.69</v>
      </c>
      <c r="U490" s="44">
        <f t="shared" si="284"/>
        <v>330.69</v>
      </c>
      <c r="V490" s="44">
        <f t="shared" si="284"/>
        <v>330.69</v>
      </c>
      <c r="W490" s="44">
        <f t="shared" si="284"/>
        <v>330.69</v>
      </c>
      <c r="X490" s="44">
        <f t="shared" si="284"/>
        <v>330.69</v>
      </c>
      <c r="Y490" s="44">
        <f t="shared" si="284"/>
        <v>330.69</v>
      </c>
      <c r="Z490" s="44">
        <f t="shared" si="284"/>
        <v>330.69</v>
      </c>
      <c r="AA490" s="44">
        <f t="shared" si="284"/>
        <v>330.69</v>
      </c>
    </row>
    <row r="491" spans="1:27" x14ac:dyDescent="0.2">
      <c r="A491" s="90" t="s">
        <v>711</v>
      </c>
      <c r="B491" s="28" t="str">
        <f>"06"&amp;"."&amp;$B$639&amp;"."&amp;$B$640</f>
        <v>06.04.2023</v>
      </c>
      <c r="C491" s="82" t="s">
        <v>76</v>
      </c>
      <c r="D491" s="83">
        <f>ROUND(((D492+D493+D495+D494)/1000),5)</f>
        <v>4.9786400000000004</v>
      </c>
      <c r="E491" s="83">
        <f>ROUND(((E492+E493+E495+E494)/1000),5)</f>
        <v>4.9482699999999999</v>
      </c>
      <c r="F491" s="83">
        <f>ROUND(((F492+F493+F495+F494)/1000),5)</f>
        <v>4.9241900000000003</v>
      </c>
      <c r="G491" s="83">
        <f t="shared" ref="G491:AA491" si="285">ROUND(((G492+G493+G495+G494)/1000),5)</f>
        <v>4.9254800000000003</v>
      </c>
      <c r="H491" s="83">
        <f t="shared" si="285"/>
        <v>4.9359799999999998</v>
      </c>
      <c r="I491" s="83">
        <f t="shared" si="285"/>
        <v>4.98332</v>
      </c>
      <c r="J491" s="83">
        <f t="shared" si="285"/>
        <v>5.1946899999999996</v>
      </c>
      <c r="K491" s="83">
        <f t="shared" si="285"/>
        <v>5.4353999999999996</v>
      </c>
      <c r="L491" s="83">
        <f t="shared" si="285"/>
        <v>5.6057399999999999</v>
      </c>
      <c r="M491" s="83">
        <f t="shared" si="285"/>
        <v>5.6124900000000002</v>
      </c>
      <c r="N491" s="83">
        <f t="shared" si="285"/>
        <v>5.6284299999999998</v>
      </c>
      <c r="O491" s="83">
        <f t="shared" si="285"/>
        <v>5.6293100000000003</v>
      </c>
      <c r="P491" s="83">
        <f t="shared" si="285"/>
        <v>5.6064100000000003</v>
      </c>
      <c r="Q491" s="83">
        <f t="shared" si="285"/>
        <v>5.6149899999999997</v>
      </c>
      <c r="R491" s="83">
        <f t="shared" si="285"/>
        <v>5.60161</v>
      </c>
      <c r="S491" s="83">
        <f t="shared" si="285"/>
        <v>5.5899400000000004</v>
      </c>
      <c r="T491" s="83">
        <f t="shared" si="285"/>
        <v>5.5719000000000003</v>
      </c>
      <c r="U491" s="83">
        <f t="shared" si="285"/>
        <v>5.5421300000000002</v>
      </c>
      <c r="V491" s="83">
        <f t="shared" si="285"/>
        <v>5.5412400000000002</v>
      </c>
      <c r="W491" s="83">
        <f t="shared" si="285"/>
        <v>5.5580600000000002</v>
      </c>
      <c r="X491" s="83">
        <f t="shared" si="285"/>
        <v>5.6508799999999999</v>
      </c>
      <c r="Y491" s="83">
        <f t="shared" si="285"/>
        <v>5.5631899999999996</v>
      </c>
      <c r="Z491" s="83">
        <f t="shared" si="285"/>
        <v>5.2006699999999997</v>
      </c>
      <c r="AA491" s="83">
        <f t="shared" si="285"/>
        <v>5.0141099999999996</v>
      </c>
    </row>
    <row r="492" spans="1:27" ht="12.75" customHeight="1" outlineLevel="1" x14ac:dyDescent="0.2">
      <c r="A492" s="91" t="s">
        <v>712</v>
      </c>
      <c r="B492" s="63" t="s">
        <v>233</v>
      </c>
      <c r="C492" s="43" t="s">
        <v>79</v>
      </c>
      <c r="D492" s="44">
        <v>1082.04</v>
      </c>
      <c r="E492" s="44">
        <v>1051.67</v>
      </c>
      <c r="F492" s="44">
        <v>1027.5899999999999</v>
      </c>
      <c r="G492" s="44">
        <v>1028.8800000000001</v>
      </c>
      <c r="H492" s="44">
        <v>1039.3800000000001</v>
      </c>
      <c r="I492" s="44">
        <v>1086.72</v>
      </c>
      <c r="J492" s="44">
        <v>1298.0899999999999</v>
      </c>
      <c r="K492" s="44">
        <v>1538.8</v>
      </c>
      <c r="L492" s="44">
        <v>1709.14</v>
      </c>
      <c r="M492" s="44">
        <v>1715.89</v>
      </c>
      <c r="N492" s="44">
        <v>1731.83</v>
      </c>
      <c r="O492" s="44">
        <v>1732.71</v>
      </c>
      <c r="P492" s="44">
        <v>1709.81</v>
      </c>
      <c r="Q492" s="44">
        <v>1718.39</v>
      </c>
      <c r="R492" s="44">
        <v>1705.01</v>
      </c>
      <c r="S492" s="44">
        <v>1693.34</v>
      </c>
      <c r="T492" s="44">
        <v>1675.3</v>
      </c>
      <c r="U492" s="44">
        <v>1645.53</v>
      </c>
      <c r="V492" s="44">
        <v>1644.64</v>
      </c>
      <c r="W492" s="44">
        <v>1661.46</v>
      </c>
      <c r="X492" s="44">
        <v>1754.28</v>
      </c>
      <c r="Y492" s="44">
        <v>1666.59</v>
      </c>
      <c r="Z492" s="44">
        <v>1304.07</v>
      </c>
      <c r="AA492" s="44">
        <v>1117.51</v>
      </c>
    </row>
    <row r="493" spans="1:27" ht="12.75" customHeight="1" outlineLevel="1" x14ac:dyDescent="0.2">
      <c r="A493" s="91" t="s">
        <v>713</v>
      </c>
      <c r="B493" s="63" t="s">
        <v>90</v>
      </c>
      <c r="C493" s="43" t="s">
        <v>79</v>
      </c>
      <c r="D493" s="44">
        <f>$D$468</f>
        <v>3559.77</v>
      </c>
      <c r="E493" s="44">
        <f t="shared" ref="E493:AA493" si="286">$D$468</f>
        <v>3559.77</v>
      </c>
      <c r="F493" s="44">
        <f t="shared" si="286"/>
        <v>3559.77</v>
      </c>
      <c r="G493" s="44">
        <f t="shared" si="286"/>
        <v>3559.77</v>
      </c>
      <c r="H493" s="44">
        <f t="shared" si="286"/>
        <v>3559.77</v>
      </c>
      <c r="I493" s="44">
        <f t="shared" si="286"/>
        <v>3559.77</v>
      </c>
      <c r="J493" s="44">
        <f t="shared" si="286"/>
        <v>3559.77</v>
      </c>
      <c r="K493" s="44">
        <f t="shared" si="286"/>
        <v>3559.77</v>
      </c>
      <c r="L493" s="44">
        <f t="shared" si="286"/>
        <v>3559.77</v>
      </c>
      <c r="M493" s="44">
        <f t="shared" si="286"/>
        <v>3559.77</v>
      </c>
      <c r="N493" s="44">
        <f t="shared" si="286"/>
        <v>3559.77</v>
      </c>
      <c r="O493" s="44">
        <f t="shared" si="286"/>
        <v>3559.77</v>
      </c>
      <c r="P493" s="44">
        <f t="shared" si="286"/>
        <v>3559.77</v>
      </c>
      <c r="Q493" s="44">
        <f t="shared" si="286"/>
        <v>3559.77</v>
      </c>
      <c r="R493" s="44">
        <f t="shared" si="286"/>
        <v>3559.77</v>
      </c>
      <c r="S493" s="44">
        <f t="shared" si="286"/>
        <v>3559.77</v>
      </c>
      <c r="T493" s="44">
        <f t="shared" si="286"/>
        <v>3559.77</v>
      </c>
      <c r="U493" s="44">
        <f t="shared" si="286"/>
        <v>3559.77</v>
      </c>
      <c r="V493" s="44">
        <f t="shared" si="286"/>
        <v>3559.77</v>
      </c>
      <c r="W493" s="44">
        <f t="shared" si="286"/>
        <v>3559.77</v>
      </c>
      <c r="X493" s="44">
        <f t="shared" si="286"/>
        <v>3559.77</v>
      </c>
      <c r="Y493" s="44">
        <f t="shared" si="286"/>
        <v>3559.77</v>
      </c>
      <c r="Z493" s="44">
        <f t="shared" si="286"/>
        <v>3559.77</v>
      </c>
      <c r="AA493" s="44">
        <f t="shared" si="286"/>
        <v>3559.77</v>
      </c>
    </row>
    <row r="494" spans="1:27" ht="12.75" customHeight="1" outlineLevel="1" x14ac:dyDescent="0.2">
      <c r="A494" s="91" t="s">
        <v>714</v>
      </c>
      <c r="B494" s="63" t="s">
        <v>83</v>
      </c>
      <c r="C494" s="43" t="s">
        <v>79</v>
      </c>
      <c r="D494" s="44">
        <v>6.14</v>
      </c>
      <c r="E494" s="44">
        <v>6.14</v>
      </c>
      <c r="F494" s="44">
        <v>6.14</v>
      </c>
      <c r="G494" s="44">
        <v>6.14</v>
      </c>
      <c r="H494" s="44">
        <v>6.14</v>
      </c>
      <c r="I494" s="44">
        <v>6.14</v>
      </c>
      <c r="J494" s="44">
        <v>6.14</v>
      </c>
      <c r="K494" s="44">
        <v>6.14</v>
      </c>
      <c r="L494" s="44">
        <v>6.14</v>
      </c>
      <c r="M494" s="44">
        <v>6.14</v>
      </c>
      <c r="N494" s="44">
        <v>6.14</v>
      </c>
      <c r="O494" s="44">
        <v>6.14</v>
      </c>
      <c r="P494" s="44">
        <v>6.14</v>
      </c>
      <c r="Q494" s="44">
        <v>6.14</v>
      </c>
      <c r="R494" s="44">
        <v>6.14</v>
      </c>
      <c r="S494" s="44">
        <v>6.14</v>
      </c>
      <c r="T494" s="44">
        <v>6.14</v>
      </c>
      <c r="U494" s="44">
        <v>6.14</v>
      </c>
      <c r="V494" s="44">
        <v>6.14</v>
      </c>
      <c r="W494" s="44">
        <v>6.14</v>
      </c>
      <c r="X494" s="44">
        <v>6.14</v>
      </c>
      <c r="Y494" s="44">
        <v>6.14</v>
      </c>
      <c r="Z494" s="44">
        <v>6.14</v>
      </c>
      <c r="AA494" s="44">
        <v>6.14</v>
      </c>
    </row>
    <row r="495" spans="1:27" ht="12.75" customHeight="1" outlineLevel="1" x14ac:dyDescent="0.2">
      <c r="A495" s="91" t="s">
        <v>715</v>
      </c>
      <c r="B495" s="63" t="s">
        <v>81</v>
      </c>
      <c r="C495" s="43" t="s">
        <v>79</v>
      </c>
      <c r="D495" s="44">
        <f>$D$11</f>
        <v>330.69</v>
      </c>
      <c r="E495" s="44">
        <f t="shared" ref="E495:AA495" si="287">$D$11</f>
        <v>330.69</v>
      </c>
      <c r="F495" s="44">
        <f t="shared" si="287"/>
        <v>330.69</v>
      </c>
      <c r="G495" s="44">
        <f t="shared" si="287"/>
        <v>330.69</v>
      </c>
      <c r="H495" s="44">
        <f t="shared" si="287"/>
        <v>330.69</v>
      </c>
      <c r="I495" s="44">
        <f t="shared" si="287"/>
        <v>330.69</v>
      </c>
      <c r="J495" s="44">
        <f t="shared" si="287"/>
        <v>330.69</v>
      </c>
      <c r="K495" s="44">
        <f t="shared" si="287"/>
        <v>330.69</v>
      </c>
      <c r="L495" s="44">
        <f t="shared" si="287"/>
        <v>330.69</v>
      </c>
      <c r="M495" s="44">
        <f t="shared" si="287"/>
        <v>330.69</v>
      </c>
      <c r="N495" s="44">
        <f t="shared" si="287"/>
        <v>330.69</v>
      </c>
      <c r="O495" s="44">
        <f t="shared" si="287"/>
        <v>330.69</v>
      </c>
      <c r="P495" s="44">
        <f t="shared" si="287"/>
        <v>330.69</v>
      </c>
      <c r="Q495" s="44">
        <f t="shared" si="287"/>
        <v>330.69</v>
      </c>
      <c r="R495" s="44">
        <f t="shared" si="287"/>
        <v>330.69</v>
      </c>
      <c r="S495" s="44">
        <f t="shared" si="287"/>
        <v>330.69</v>
      </c>
      <c r="T495" s="44">
        <f t="shared" si="287"/>
        <v>330.69</v>
      </c>
      <c r="U495" s="44">
        <f t="shared" si="287"/>
        <v>330.69</v>
      </c>
      <c r="V495" s="44">
        <f t="shared" si="287"/>
        <v>330.69</v>
      </c>
      <c r="W495" s="44">
        <f t="shared" si="287"/>
        <v>330.69</v>
      </c>
      <c r="X495" s="44">
        <f t="shared" si="287"/>
        <v>330.69</v>
      </c>
      <c r="Y495" s="44">
        <f t="shared" si="287"/>
        <v>330.69</v>
      </c>
      <c r="Z495" s="44">
        <f t="shared" si="287"/>
        <v>330.69</v>
      </c>
      <c r="AA495" s="44">
        <f t="shared" si="287"/>
        <v>330.69</v>
      </c>
    </row>
    <row r="496" spans="1:27" x14ac:dyDescent="0.2">
      <c r="A496" s="90" t="s">
        <v>716</v>
      </c>
      <c r="B496" s="28" t="str">
        <f>"07"&amp;"."&amp;$B$639&amp;"."&amp;$B$640</f>
        <v>07.04.2023</v>
      </c>
      <c r="C496" s="82" t="s">
        <v>76</v>
      </c>
      <c r="D496" s="83">
        <f>ROUND(((D497+D498+D500+D499)/1000),5)</f>
        <v>4.9631299999999996</v>
      </c>
      <c r="E496" s="83">
        <f>ROUND(((E497+E498+E500+E499)/1000),5)</f>
        <v>4.8771899999999997</v>
      </c>
      <c r="F496" s="83">
        <f>ROUND(((F497+F498+F500+F499)/1000),5)</f>
        <v>4.8378699999999997</v>
      </c>
      <c r="G496" s="83">
        <f t="shared" ref="G496:AA496" si="288">ROUND(((G497+G498+G500+G499)/1000),5)</f>
        <v>4.8496100000000002</v>
      </c>
      <c r="H496" s="83">
        <f t="shared" si="288"/>
        <v>4.9372800000000003</v>
      </c>
      <c r="I496" s="83">
        <f t="shared" si="288"/>
        <v>4.9972700000000003</v>
      </c>
      <c r="J496" s="83">
        <f t="shared" si="288"/>
        <v>5.1842199999999998</v>
      </c>
      <c r="K496" s="83">
        <f t="shared" si="288"/>
        <v>5.4640000000000004</v>
      </c>
      <c r="L496" s="83">
        <f t="shared" si="288"/>
        <v>5.6009799999999998</v>
      </c>
      <c r="M496" s="83">
        <f t="shared" si="288"/>
        <v>5.6973200000000004</v>
      </c>
      <c r="N496" s="83">
        <f t="shared" si="288"/>
        <v>5.7408200000000003</v>
      </c>
      <c r="O496" s="83">
        <f t="shared" si="288"/>
        <v>5.7676600000000002</v>
      </c>
      <c r="P496" s="83">
        <f t="shared" si="288"/>
        <v>5.7370799999999997</v>
      </c>
      <c r="Q496" s="83">
        <f t="shared" si="288"/>
        <v>5.7655500000000002</v>
      </c>
      <c r="R496" s="83">
        <f t="shared" si="288"/>
        <v>5.73264</v>
      </c>
      <c r="S496" s="83">
        <f t="shared" si="288"/>
        <v>5.6472199999999999</v>
      </c>
      <c r="T496" s="83">
        <f t="shared" si="288"/>
        <v>5.6520599999999996</v>
      </c>
      <c r="U496" s="83">
        <f t="shared" si="288"/>
        <v>5.5816600000000003</v>
      </c>
      <c r="V496" s="83">
        <f t="shared" si="288"/>
        <v>5.58955</v>
      </c>
      <c r="W496" s="83">
        <f t="shared" si="288"/>
        <v>5.7355299999999998</v>
      </c>
      <c r="X496" s="83">
        <f t="shared" si="288"/>
        <v>5.77393</v>
      </c>
      <c r="Y496" s="83">
        <f t="shared" si="288"/>
        <v>5.7048300000000003</v>
      </c>
      <c r="Z496" s="83">
        <f t="shared" si="288"/>
        <v>5.4582499999999996</v>
      </c>
      <c r="AA496" s="83">
        <f t="shared" si="288"/>
        <v>5.2144399999999997</v>
      </c>
    </row>
    <row r="497" spans="1:27" ht="12.75" customHeight="1" outlineLevel="1" x14ac:dyDescent="0.2">
      <c r="A497" s="91" t="s">
        <v>717</v>
      </c>
      <c r="B497" s="63" t="s">
        <v>233</v>
      </c>
      <c r="C497" s="43" t="s">
        <v>79</v>
      </c>
      <c r="D497" s="44">
        <v>1066.53</v>
      </c>
      <c r="E497" s="44">
        <v>980.59</v>
      </c>
      <c r="F497" s="44">
        <v>941.27</v>
      </c>
      <c r="G497" s="44">
        <v>953.01</v>
      </c>
      <c r="H497" s="44">
        <v>1040.68</v>
      </c>
      <c r="I497" s="44">
        <v>1100.67</v>
      </c>
      <c r="J497" s="44">
        <v>1287.6199999999999</v>
      </c>
      <c r="K497" s="44">
        <v>1567.4</v>
      </c>
      <c r="L497" s="44">
        <v>1704.38</v>
      </c>
      <c r="M497" s="44">
        <v>1800.72</v>
      </c>
      <c r="N497" s="44">
        <v>1844.22</v>
      </c>
      <c r="O497" s="44">
        <v>1871.06</v>
      </c>
      <c r="P497" s="44">
        <v>1840.48</v>
      </c>
      <c r="Q497" s="44">
        <v>1868.95</v>
      </c>
      <c r="R497" s="44">
        <v>1836.04</v>
      </c>
      <c r="S497" s="44">
        <v>1750.62</v>
      </c>
      <c r="T497" s="44">
        <v>1755.46</v>
      </c>
      <c r="U497" s="44">
        <v>1685.06</v>
      </c>
      <c r="V497" s="44">
        <v>1692.95</v>
      </c>
      <c r="W497" s="44">
        <v>1838.93</v>
      </c>
      <c r="X497" s="44">
        <v>1877.33</v>
      </c>
      <c r="Y497" s="44">
        <v>1808.23</v>
      </c>
      <c r="Z497" s="44">
        <v>1561.65</v>
      </c>
      <c r="AA497" s="44">
        <v>1317.84</v>
      </c>
    </row>
    <row r="498" spans="1:27" ht="12.75" customHeight="1" outlineLevel="1" x14ac:dyDescent="0.2">
      <c r="A498" s="91" t="s">
        <v>718</v>
      </c>
      <c r="B498" s="63" t="s">
        <v>90</v>
      </c>
      <c r="C498" s="43" t="s">
        <v>79</v>
      </c>
      <c r="D498" s="44">
        <f>$D$468</f>
        <v>3559.77</v>
      </c>
      <c r="E498" s="44">
        <f t="shared" ref="E498:AA498" si="289">$D$468</f>
        <v>3559.77</v>
      </c>
      <c r="F498" s="44">
        <f t="shared" si="289"/>
        <v>3559.77</v>
      </c>
      <c r="G498" s="44">
        <f t="shared" si="289"/>
        <v>3559.77</v>
      </c>
      <c r="H498" s="44">
        <f t="shared" si="289"/>
        <v>3559.77</v>
      </c>
      <c r="I498" s="44">
        <f t="shared" si="289"/>
        <v>3559.77</v>
      </c>
      <c r="J498" s="44">
        <f t="shared" si="289"/>
        <v>3559.77</v>
      </c>
      <c r="K498" s="44">
        <f t="shared" si="289"/>
        <v>3559.77</v>
      </c>
      <c r="L498" s="44">
        <f t="shared" si="289"/>
        <v>3559.77</v>
      </c>
      <c r="M498" s="44">
        <f t="shared" si="289"/>
        <v>3559.77</v>
      </c>
      <c r="N498" s="44">
        <f t="shared" si="289"/>
        <v>3559.77</v>
      </c>
      <c r="O498" s="44">
        <f t="shared" si="289"/>
        <v>3559.77</v>
      </c>
      <c r="P498" s="44">
        <f t="shared" si="289"/>
        <v>3559.77</v>
      </c>
      <c r="Q498" s="44">
        <f t="shared" si="289"/>
        <v>3559.77</v>
      </c>
      <c r="R498" s="44">
        <f t="shared" si="289"/>
        <v>3559.77</v>
      </c>
      <c r="S498" s="44">
        <f t="shared" si="289"/>
        <v>3559.77</v>
      </c>
      <c r="T498" s="44">
        <f t="shared" si="289"/>
        <v>3559.77</v>
      </c>
      <c r="U498" s="44">
        <f t="shared" si="289"/>
        <v>3559.77</v>
      </c>
      <c r="V498" s="44">
        <f t="shared" si="289"/>
        <v>3559.77</v>
      </c>
      <c r="W498" s="44">
        <f t="shared" si="289"/>
        <v>3559.77</v>
      </c>
      <c r="X498" s="44">
        <f t="shared" si="289"/>
        <v>3559.77</v>
      </c>
      <c r="Y498" s="44">
        <f t="shared" si="289"/>
        <v>3559.77</v>
      </c>
      <c r="Z498" s="44">
        <f t="shared" si="289"/>
        <v>3559.77</v>
      </c>
      <c r="AA498" s="44">
        <f t="shared" si="289"/>
        <v>3559.77</v>
      </c>
    </row>
    <row r="499" spans="1:27" ht="12.75" customHeight="1" outlineLevel="1" x14ac:dyDescent="0.2">
      <c r="A499" s="91" t="s">
        <v>719</v>
      </c>
      <c r="B499" s="63" t="s">
        <v>83</v>
      </c>
      <c r="C499" s="43" t="s">
        <v>79</v>
      </c>
      <c r="D499" s="44">
        <v>6.14</v>
      </c>
      <c r="E499" s="44">
        <v>6.14</v>
      </c>
      <c r="F499" s="44">
        <v>6.14</v>
      </c>
      <c r="G499" s="44">
        <v>6.14</v>
      </c>
      <c r="H499" s="44">
        <v>6.14</v>
      </c>
      <c r="I499" s="44">
        <v>6.14</v>
      </c>
      <c r="J499" s="44">
        <v>6.14</v>
      </c>
      <c r="K499" s="44">
        <v>6.14</v>
      </c>
      <c r="L499" s="44">
        <v>6.14</v>
      </c>
      <c r="M499" s="44">
        <v>6.14</v>
      </c>
      <c r="N499" s="44">
        <v>6.14</v>
      </c>
      <c r="O499" s="44">
        <v>6.14</v>
      </c>
      <c r="P499" s="44">
        <v>6.14</v>
      </c>
      <c r="Q499" s="44">
        <v>6.14</v>
      </c>
      <c r="R499" s="44">
        <v>6.14</v>
      </c>
      <c r="S499" s="44">
        <v>6.14</v>
      </c>
      <c r="T499" s="44">
        <v>6.14</v>
      </c>
      <c r="U499" s="44">
        <v>6.14</v>
      </c>
      <c r="V499" s="44">
        <v>6.14</v>
      </c>
      <c r="W499" s="44">
        <v>6.14</v>
      </c>
      <c r="X499" s="44">
        <v>6.14</v>
      </c>
      <c r="Y499" s="44">
        <v>6.14</v>
      </c>
      <c r="Z499" s="44">
        <v>6.14</v>
      </c>
      <c r="AA499" s="44">
        <v>6.14</v>
      </c>
    </row>
    <row r="500" spans="1:27" ht="12.75" customHeight="1" outlineLevel="1" x14ac:dyDescent="0.2">
      <c r="A500" s="91" t="s">
        <v>720</v>
      </c>
      <c r="B500" s="63" t="s">
        <v>81</v>
      </c>
      <c r="C500" s="43" t="s">
        <v>79</v>
      </c>
      <c r="D500" s="44">
        <f>$D$11</f>
        <v>330.69</v>
      </c>
      <c r="E500" s="44">
        <f t="shared" ref="E500:AA500" si="290">$D$11</f>
        <v>330.69</v>
      </c>
      <c r="F500" s="44">
        <f t="shared" si="290"/>
        <v>330.69</v>
      </c>
      <c r="G500" s="44">
        <f t="shared" si="290"/>
        <v>330.69</v>
      </c>
      <c r="H500" s="44">
        <f t="shared" si="290"/>
        <v>330.69</v>
      </c>
      <c r="I500" s="44">
        <f t="shared" si="290"/>
        <v>330.69</v>
      </c>
      <c r="J500" s="44">
        <f t="shared" si="290"/>
        <v>330.69</v>
      </c>
      <c r="K500" s="44">
        <f t="shared" si="290"/>
        <v>330.69</v>
      </c>
      <c r="L500" s="44">
        <f t="shared" si="290"/>
        <v>330.69</v>
      </c>
      <c r="M500" s="44">
        <f t="shared" si="290"/>
        <v>330.69</v>
      </c>
      <c r="N500" s="44">
        <f t="shared" si="290"/>
        <v>330.69</v>
      </c>
      <c r="O500" s="44">
        <f t="shared" si="290"/>
        <v>330.69</v>
      </c>
      <c r="P500" s="44">
        <f t="shared" si="290"/>
        <v>330.69</v>
      </c>
      <c r="Q500" s="44">
        <f t="shared" si="290"/>
        <v>330.69</v>
      </c>
      <c r="R500" s="44">
        <f t="shared" si="290"/>
        <v>330.69</v>
      </c>
      <c r="S500" s="44">
        <f t="shared" si="290"/>
        <v>330.69</v>
      </c>
      <c r="T500" s="44">
        <f t="shared" si="290"/>
        <v>330.69</v>
      </c>
      <c r="U500" s="44">
        <f t="shared" si="290"/>
        <v>330.69</v>
      </c>
      <c r="V500" s="44">
        <f t="shared" si="290"/>
        <v>330.69</v>
      </c>
      <c r="W500" s="44">
        <f t="shared" si="290"/>
        <v>330.69</v>
      </c>
      <c r="X500" s="44">
        <f t="shared" si="290"/>
        <v>330.69</v>
      </c>
      <c r="Y500" s="44">
        <f t="shared" si="290"/>
        <v>330.69</v>
      </c>
      <c r="Z500" s="44">
        <f t="shared" si="290"/>
        <v>330.69</v>
      </c>
      <c r="AA500" s="44">
        <f t="shared" si="290"/>
        <v>330.69</v>
      </c>
    </row>
    <row r="501" spans="1:27" x14ac:dyDescent="0.2">
      <c r="A501" s="90" t="s">
        <v>721</v>
      </c>
      <c r="B501" s="28" t="str">
        <f>"08"&amp;"."&amp;$B$639&amp;"."&amp;$B$640</f>
        <v>08.04.2023</v>
      </c>
      <c r="C501" s="82" t="s">
        <v>76</v>
      </c>
      <c r="D501" s="83">
        <f>ROUND(((D502+D503+D505+D504)/1000),5)</f>
        <v>5.1186199999999999</v>
      </c>
      <c r="E501" s="83">
        <f>ROUND(((E502+E503+E505+E504)/1000),5)</f>
        <v>5.01424</v>
      </c>
      <c r="F501" s="83">
        <f>ROUND(((F502+F503+F505+F504)/1000),5)</f>
        <v>4.9955100000000003</v>
      </c>
      <c r="G501" s="83">
        <f t="shared" ref="G501:AA501" si="291">ROUND(((G502+G503+G505+G504)/1000),5)</f>
        <v>5.0026999999999999</v>
      </c>
      <c r="H501" s="83">
        <f t="shared" si="291"/>
        <v>5.0083099999999998</v>
      </c>
      <c r="I501" s="83">
        <f t="shared" si="291"/>
        <v>5.0313699999999999</v>
      </c>
      <c r="J501" s="83">
        <f t="shared" si="291"/>
        <v>5.0346200000000003</v>
      </c>
      <c r="K501" s="83">
        <f t="shared" si="291"/>
        <v>5.1553599999999999</v>
      </c>
      <c r="L501" s="83">
        <f t="shared" si="291"/>
        <v>5.4605399999999999</v>
      </c>
      <c r="M501" s="83">
        <f t="shared" si="291"/>
        <v>5.5198499999999999</v>
      </c>
      <c r="N501" s="83">
        <f t="shared" si="291"/>
        <v>5.5638500000000004</v>
      </c>
      <c r="O501" s="83">
        <f t="shared" si="291"/>
        <v>5.76159</v>
      </c>
      <c r="P501" s="83">
        <f t="shared" si="291"/>
        <v>5.6368999999999998</v>
      </c>
      <c r="Q501" s="83">
        <f t="shared" si="291"/>
        <v>5.5872000000000002</v>
      </c>
      <c r="R501" s="83">
        <f t="shared" si="291"/>
        <v>5.5519400000000001</v>
      </c>
      <c r="S501" s="83">
        <f t="shared" si="291"/>
        <v>5.5412699999999999</v>
      </c>
      <c r="T501" s="83">
        <f t="shared" si="291"/>
        <v>5.5662700000000003</v>
      </c>
      <c r="U501" s="83">
        <f t="shared" si="291"/>
        <v>5.5224799999999998</v>
      </c>
      <c r="V501" s="83">
        <f t="shared" si="291"/>
        <v>5.5304200000000003</v>
      </c>
      <c r="W501" s="83">
        <f t="shared" si="291"/>
        <v>5.7337499999999997</v>
      </c>
      <c r="X501" s="83">
        <f t="shared" si="291"/>
        <v>5.7519299999999998</v>
      </c>
      <c r="Y501" s="83">
        <f t="shared" si="291"/>
        <v>5.6799099999999996</v>
      </c>
      <c r="Z501" s="83">
        <f t="shared" si="291"/>
        <v>5.3924599999999998</v>
      </c>
      <c r="AA501" s="83">
        <f t="shared" si="291"/>
        <v>5.1837499999999999</v>
      </c>
    </row>
    <row r="502" spans="1:27" ht="12.75" customHeight="1" outlineLevel="1" x14ac:dyDescent="0.2">
      <c r="A502" s="91" t="s">
        <v>722</v>
      </c>
      <c r="B502" s="63" t="s">
        <v>233</v>
      </c>
      <c r="C502" s="43" t="s">
        <v>79</v>
      </c>
      <c r="D502" s="44">
        <v>1222.02</v>
      </c>
      <c r="E502" s="44">
        <v>1117.6400000000001</v>
      </c>
      <c r="F502" s="44">
        <v>1098.9100000000001</v>
      </c>
      <c r="G502" s="44">
        <v>1106.0999999999999</v>
      </c>
      <c r="H502" s="44">
        <v>1111.71</v>
      </c>
      <c r="I502" s="44">
        <v>1134.77</v>
      </c>
      <c r="J502" s="44">
        <v>1138.02</v>
      </c>
      <c r="K502" s="44">
        <v>1258.76</v>
      </c>
      <c r="L502" s="44">
        <v>1563.94</v>
      </c>
      <c r="M502" s="44">
        <v>1623.25</v>
      </c>
      <c r="N502" s="44">
        <v>1667.25</v>
      </c>
      <c r="O502" s="44">
        <v>1864.99</v>
      </c>
      <c r="P502" s="44">
        <v>1740.3</v>
      </c>
      <c r="Q502" s="44">
        <v>1690.6</v>
      </c>
      <c r="R502" s="44">
        <v>1655.34</v>
      </c>
      <c r="S502" s="44">
        <v>1644.67</v>
      </c>
      <c r="T502" s="44">
        <v>1669.67</v>
      </c>
      <c r="U502" s="44">
        <v>1625.88</v>
      </c>
      <c r="V502" s="44">
        <v>1633.82</v>
      </c>
      <c r="W502" s="44">
        <v>1837.15</v>
      </c>
      <c r="X502" s="44">
        <v>1855.33</v>
      </c>
      <c r="Y502" s="44">
        <v>1783.31</v>
      </c>
      <c r="Z502" s="44">
        <v>1495.86</v>
      </c>
      <c r="AA502" s="44">
        <v>1287.1500000000001</v>
      </c>
    </row>
    <row r="503" spans="1:27" ht="12.75" customHeight="1" outlineLevel="1" x14ac:dyDescent="0.2">
      <c r="A503" s="91" t="s">
        <v>723</v>
      </c>
      <c r="B503" s="63" t="s">
        <v>90</v>
      </c>
      <c r="C503" s="43" t="s">
        <v>79</v>
      </c>
      <c r="D503" s="44">
        <f>$D$468</f>
        <v>3559.77</v>
      </c>
      <c r="E503" s="44">
        <f t="shared" ref="E503:AA503" si="292">$D$468</f>
        <v>3559.77</v>
      </c>
      <c r="F503" s="44">
        <f t="shared" si="292"/>
        <v>3559.77</v>
      </c>
      <c r="G503" s="44">
        <f t="shared" si="292"/>
        <v>3559.77</v>
      </c>
      <c r="H503" s="44">
        <f t="shared" si="292"/>
        <v>3559.77</v>
      </c>
      <c r="I503" s="44">
        <f t="shared" si="292"/>
        <v>3559.77</v>
      </c>
      <c r="J503" s="44">
        <f t="shared" si="292"/>
        <v>3559.77</v>
      </c>
      <c r="K503" s="44">
        <f t="shared" si="292"/>
        <v>3559.77</v>
      </c>
      <c r="L503" s="44">
        <f t="shared" si="292"/>
        <v>3559.77</v>
      </c>
      <c r="M503" s="44">
        <f t="shared" si="292"/>
        <v>3559.77</v>
      </c>
      <c r="N503" s="44">
        <f t="shared" si="292"/>
        <v>3559.77</v>
      </c>
      <c r="O503" s="44">
        <f t="shared" si="292"/>
        <v>3559.77</v>
      </c>
      <c r="P503" s="44">
        <f t="shared" si="292"/>
        <v>3559.77</v>
      </c>
      <c r="Q503" s="44">
        <f t="shared" si="292"/>
        <v>3559.77</v>
      </c>
      <c r="R503" s="44">
        <f t="shared" si="292"/>
        <v>3559.77</v>
      </c>
      <c r="S503" s="44">
        <f t="shared" si="292"/>
        <v>3559.77</v>
      </c>
      <c r="T503" s="44">
        <f t="shared" si="292"/>
        <v>3559.77</v>
      </c>
      <c r="U503" s="44">
        <f t="shared" si="292"/>
        <v>3559.77</v>
      </c>
      <c r="V503" s="44">
        <f t="shared" si="292"/>
        <v>3559.77</v>
      </c>
      <c r="W503" s="44">
        <f t="shared" si="292"/>
        <v>3559.77</v>
      </c>
      <c r="X503" s="44">
        <f t="shared" si="292"/>
        <v>3559.77</v>
      </c>
      <c r="Y503" s="44">
        <f t="shared" si="292"/>
        <v>3559.77</v>
      </c>
      <c r="Z503" s="44">
        <f t="shared" si="292"/>
        <v>3559.77</v>
      </c>
      <c r="AA503" s="44">
        <f t="shared" si="292"/>
        <v>3559.77</v>
      </c>
    </row>
    <row r="504" spans="1:27" ht="12.75" customHeight="1" outlineLevel="1" x14ac:dyDescent="0.2">
      <c r="A504" s="91" t="s">
        <v>724</v>
      </c>
      <c r="B504" s="63" t="s">
        <v>83</v>
      </c>
      <c r="C504" s="43" t="s">
        <v>79</v>
      </c>
      <c r="D504" s="44">
        <v>6.14</v>
      </c>
      <c r="E504" s="44">
        <v>6.14</v>
      </c>
      <c r="F504" s="44">
        <v>6.14</v>
      </c>
      <c r="G504" s="44">
        <v>6.14</v>
      </c>
      <c r="H504" s="44">
        <v>6.14</v>
      </c>
      <c r="I504" s="44">
        <v>6.14</v>
      </c>
      <c r="J504" s="44">
        <v>6.14</v>
      </c>
      <c r="K504" s="44">
        <v>6.14</v>
      </c>
      <c r="L504" s="44">
        <v>6.14</v>
      </c>
      <c r="M504" s="44">
        <v>6.14</v>
      </c>
      <c r="N504" s="44">
        <v>6.14</v>
      </c>
      <c r="O504" s="44">
        <v>6.14</v>
      </c>
      <c r="P504" s="44">
        <v>6.14</v>
      </c>
      <c r="Q504" s="44">
        <v>6.14</v>
      </c>
      <c r="R504" s="44">
        <v>6.14</v>
      </c>
      <c r="S504" s="44">
        <v>6.14</v>
      </c>
      <c r="T504" s="44">
        <v>6.14</v>
      </c>
      <c r="U504" s="44">
        <v>6.14</v>
      </c>
      <c r="V504" s="44">
        <v>6.14</v>
      </c>
      <c r="W504" s="44">
        <v>6.14</v>
      </c>
      <c r="X504" s="44">
        <v>6.14</v>
      </c>
      <c r="Y504" s="44">
        <v>6.14</v>
      </c>
      <c r="Z504" s="44">
        <v>6.14</v>
      </c>
      <c r="AA504" s="44">
        <v>6.14</v>
      </c>
    </row>
    <row r="505" spans="1:27" ht="12.75" customHeight="1" outlineLevel="1" x14ac:dyDescent="0.2">
      <c r="A505" s="91" t="s">
        <v>725</v>
      </c>
      <c r="B505" s="63" t="s">
        <v>81</v>
      </c>
      <c r="C505" s="43" t="s">
        <v>79</v>
      </c>
      <c r="D505" s="44">
        <f>$D$11</f>
        <v>330.69</v>
      </c>
      <c r="E505" s="44">
        <f t="shared" ref="E505:AA505" si="293">$D$11</f>
        <v>330.69</v>
      </c>
      <c r="F505" s="44">
        <f t="shared" si="293"/>
        <v>330.69</v>
      </c>
      <c r="G505" s="44">
        <f t="shared" si="293"/>
        <v>330.69</v>
      </c>
      <c r="H505" s="44">
        <f t="shared" si="293"/>
        <v>330.69</v>
      </c>
      <c r="I505" s="44">
        <f t="shared" si="293"/>
        <v>330.69</v>
      </c>
      <c r="J505" s="44">
        <f t="shared" si="293"/>
        <v>330.69</v>
      </c>
      <c r="K505" s="44">
        <f t="shared" si="293"/>
        <v>330.69</v>
      </c>
      <c r="L505" s="44">
        <f t="shared" si="293"/>
        <v>330.69</v>
      </c>
      <c r="M505" s="44">
        <f t="shared" si="293"/>
        <v>330.69</v>
      </c>
      <c r="N505" s="44">
        <f t="shared" si="293"/>
        <v>330.69</v>
      </c>
      <c r="O505" s="44">
        <f t="shared" si="293"/>
        <v>330.69</v>
      </c>
      <c r="P505" s="44">
        <f t="shared" si="293"/>
        <v>330.69</v>
      </c>
      <c r="Q505" s="44">
        <f t="shared" si="293"/>
        <v>330.69</v>
      </c>
      <c r="R505" s="44">
        <f t="shared" si="293"/>
        <v>330.69</v>
      </c>
      <c r="S505" s="44">
        <f t="shared" si="293"/>
        <v>330.69</v>
      </c>
      <c r="T505" s="44">
        <f t="shared" si="293"/>
        <v>330.69</v>
      </c>
      <c r="U505" s="44">
        <f t="shared" si="293"/>
        <v>330.69</v>
      </c>
      <c r="V505" s="44">
        <f t="shared" si="293"/>
        <v>330.69</v>
      </c>
      <c r="W505" s="44">
        <f t="shared" si="293"/>
        <v>330.69</v>
      </c>
      <c r="X505" s="44">
        <f t="shared" si="293"/>
        <v>330.69</v>
      </c>
      <c r="Y505" s="44">
        <f t="shared" si="293"/>
        <v>330.69</v>
      </c>
      <c r="Z505" s="44">
        <f t="shared" si="293"/>
        <v>330.69</v>
      </c>
      <c r="AA505" s="44">
        <f t="shared" si="293"/>
        <v>330.69</v>
      </c>
    </row>
    <row r="506" spans="1:27" x14ac:dyDescent="0.2">
      <c r="A506" s="90" t="s">
        <v>726</v>
      </c>
      <c r="B506" s="28" t="str">
        <f>"09"&amp;"."&amp;$B$639&amp;"."&amp;$B$640</f>
        <v>09.04.2023</v>
      </c>
      <c r="C506" s="82" t="s">
        <v>76</v>
      </c>
      <c r="D506" s="83">
        <f>ROUND(((D507+D508+D510+D509)/1000),5)</f>
        <v>5.0993500000000003</v>
      </c>
      <c r="E506" s="83">
        <f>ROUND(((E507+E508+E510+E509)/1000),5)</f>
        <v>4.9711600000000002</v>
      </c>
      <c r="F506" s="83">
        <f>ROUND(((F507+F508+F510+F509)/1000),5)</f>
        <v>4.9333200000000001</v>
      </c>
      <c r="G506" s="83">
        <f t="shared" ref="G506:AA506" si="294">ROUND(((G507+G508+G510+G509)/1000),5)</f>
        <v>4.9108900000000002</v>
      </c>
      <c r="H506" s="83">
        <f t="shared" si="294"/>
        <v>4.9139200000000001</v>
      </c>
      <c r="I506" s="83">
        <f t="shared" si="294"/>
        <v>4.9062400000000004</v>
      </c>
      <c r="J506" s="83">
        <f t="shared" si="294"/>
        <v>4.8571099999999996</v>
      </c>
      <c r="K506" s="83">
        <f t="shared" si="294"/>
        <v>4.9421299999999997</v>
      </c>
      <c r="L506" s="83">
        <f t="shared" si="294"/>
        <v>5.0455100000000002</v>
      </c>
      <c r="M506" s="83">
        <f t="shared" si="294"/>
        <v>5.3018000000000001</v>
      </c>
      <c r="N506" s="83">
        <f t="shared" si="294"/>
        <v>5.4192099999999996</v>
      </c>
      <c r="O506" s="83">
        <f t="shared" si="294"/>
        <v>5.4278300000000002</v>
      </c>
      <c r="P506" s="83">
        <f t="shared" si="294"/>
        <v>5.2895799999999999</v>
      </c>
      <c r="Q506" s="83">
        <f t="shared" si="294"/>
        <v>5.2537399999999996</v>
      </c>
      <c r="R506" s="83">
        <f t="shared" si="294"/>
        <v>5.23902</v>
      </c>
      <c r="S506" s="83">
        <f t="shared" si="294"/>
        <v>5.2294999999999998</v>
      </c>
      <c r="T506" s="83">
        <f t="shared" si="294"/>
        <v>5.2283499999999998</v>
      </c>
      <c r="U506" s="83">
        <f t="shared" si="294"/>
        <v>5.2767600000000003</v>
      </c>
      <c r="V506" s="83">
        <f t="shared" si="294"/>
        <v>5.45791</v>
      </c>
      <c r="W506" s="83">
        <f t="shared" si="294"/>
        <v>5.6207399999999996</v>
      </c>
      <c r="X506" s="83">
        <f t="shared" si="294"/>
        <v>5.5907799999999996</v>
      </c>
      <c r="Y506" s="83">
        <f t="shared" si="294"/>
        <v>5.5976299999999997</v>
      </c>
      <c r="Z506" s="83">
        <f t="shared" si="294"/>
        <v>5.1464400000000001</v>
      </c>
      <c r="AA506" s="83">
        <f t="shared" si="294"/>
        <v>5.0062899999999999</v>
      </c>
    </row>
    <row r="507" spans="1:27" ht="12.75" customHeight="1" outlineLevel="1" x14ac:dyDescent="0.2">
      <c r="A507" s="91" t="s">
        <v>727</v>
      </c>
      <c r="B507" s="63" t="s">
        <v>233</v>
      </c>
      <c r="C507" s="43" t="s">
        <v>79</v>
      </c>
      <c r="D507" s="44">
        <v>1202.75</v>
      </c>
      <c r="E507" s="44">
        <v>1074.56</v>
      </c>
      <c r="F507" s="44">
        <v>1036.72</v>
      </c>
      <c r="G507" s="44">
        <v>1014.29</v>
      </c>
      <c r="H507" s="44">
        <v>1017.32</v>
      </c>
      <c r="I507" s="44">
        <v>1009.64</v>
      </c>
      <c r="J507" s="44">
        <v>960.51</v>
      </c>
      <c r="K507" s="44">
        <v>1045.53</v>
      </c>
      <c r="L507" s="44">
        <v>1148.9100000000001</v>
      </c>
      <c r="M507" s="44">
        <v>1405.2</v>
      </c>
      <c r="N507" s="44">
        <v>1522.61</v>
      </c>
      <c r="O507" s="44">
        <v>1531.23</v>
      </c>
      <c r="P507" s="44">
        <v>1392.98</v>
      </c>
      <c r="Q507" s="44">
        <v>1357.14</v>
      </c>
      <c r="R507" s="44">
        <v>1342.42</v>
      </c>
      <c r="S507" s="44">
        <v>1332.9</v>
      </c>
      <c r="T507" s="44">
        <v>1331.75</v>
      </c>
      <c r="U507" s="44">
        <v>1380.16</v>
      </c>
      <c r="V507" s="44">
        <v>1561.31</v>
      </c>
      <c r="W507" s="44">
        <v>1724.14</v>
      </c>
      <c r="X507" s="44">
        <v>1694.18</v>
      </c>
      <c r="Y507" s="44">
        <v>1701.03</v>
      </c>
      <c r="Z507" s="44">
        <v>1249.8399999999999</v>
      </c>
      <c r="AA507" s="44">
        <v>1109.69</v>
      </c>
    </row>
    <row r="508" spans="1:27" ht="12.75" customHeight="1" outlineLevel="1" x14ac:dyDescent="0.2">
      <c r="A508" s="91" t="s">
        <v>728</v>
      </c>
      <c r="B508" s="63" t="s">
        <v>90</v>
      </c>
      <c r="C508" s="43" t="s">
        <v>79</v>
      </c>
      <c r="D508" s="44">
        <f>$D$468</f>
        <v>3559.77</v>
      </c>
      <c r="E508" s="44">
        <f t="shared" ref="E508:AA508" si="295">$D$468</f>
        <v>3559.77</v>
      </c>
      <c r="F508" s="44">
        <f t="shared" si="295"/>
        <v>3559.77</v>
      </c>
      <c r="G508" s="44">
        <f t="shared" si="295"/>
        <v>3559.77</v>
      </c>
      <c r="H508" s="44">
        <f t="shared" si="295"/>
        <v>3559.77</v>
      </c>
      <c r="I508" s="44">
        <f t="shared" si="295"/>
        <v>3559.77</v>
      </c>
      <c r="J508" s="44">
        <f t="shared" si="295"/>
        <v>3559.77</v>
      </c>
      <c r="K508" s="44">
        <f t="shared" si="295"/>
        <v>3559.77</v>
      </c>
      <c r="L508" s="44">
        <f t="shared" si="295"/>
        <v>3559.77</v>
      </c>
      <c r="M508" s="44">
        <f t="shared" si="295"/>
        <v>3559.77</v>
      </c>
      <c r="N508" s="44">
        <f t="shared" si="295"/>
        <v>3559.77</v>
      </c>
      <c r="O508" s="44">
        <f t="shared" si="295"/>
        <v>3559.77</v>
      </c>
      <c r="P508" s="44">
        <f t="shared" si="295"/>
        <v>3559.77</v>
      </c>
      <c r="Q508" s="44">
        <f t="shared" si="295"/>
        <v>3559.77</v>
      </c>
      <c r="R508" s="44">
        <f t="shared" si="295"/>
        <v>3559.77</v>
      </c>
      <c r="S508" s="44">
        <f t="shared" si="295"/>
        <v>3559.77</v>
      </c>
      <c r="T508" s="44">
        <f t="shared" si="295"/>
        <v>3559.77</v>
      </c>
      <c r="U508" s="44">
        <f t="shared" si="295"/>
        <v>3559.77</v>
      </c>
      <c r="V508" s="44">
        <f t="shared" si="295"/>
        <v>3559.77</v>
      </c>
      <c r="W508" s="44">
        <f t="shared" si="295"/>
        <v>3559.77</v>
      </c>
      <c r="X508" s="44">
        <f t="shared" si="295"/>
        <v>3559.77</v>
      </c>
      <c r="Y508" s="44">
        <f t="shared" si="295"/>
        <v>3559.77</v>
      </c>
      <c r="Z508" s="44">
        <f t="shared" si="295"/>
        <v>3559.77</v>
      </c>
      <c r="AA508" s="44">
        <f t="shared" si="295"/>
        <v>3559.77</v>
      </c>
    </row>
    <row r="509" spans="1:27" ht="12.75" customHeight="1" outlineLevel="1" x14ac:dyDescent="0.2">
      <c r="A509" s="91" t="s">
        <v>729</v>
      </c>
      <c r="B509" s="63" t="s">
        <v>83</v>
      </c>
      <c r="C509" s="43" t="s">
        <v>79</v>
      </c>
      <c r="D509" s="44">
        <v>6.14</v>
      </c>
      <c r="E509" s="44">
        <v>6.14</v>
      </c>
      <c r="F509" s="44">
        <v>6.14</v>
      </c>
      <c r="G509" s="44">
        <v>6.14</v>
      </c>
      <c r="H509" s="44">
        <v>6.14</v>
      </c>
      <c r="I509" s="44">
        <v>6.14</v>
      </c>
      <c r="J509" s="44">
        <v>6.14</v>
      </c>
      <c r="K509" s="44">
        <v>6.14</v>
      </c>
      <c r="L509" s="44">
        <v>6.14</v>
      </c>
      <c r="M509" s="44">
        <v>6.14</v>
      </c>
      <c r="N509" s="44">
        <v>6.14</v>
      </c>
      <c r="O509" s="44">
        <v>6.14</v>
      </c>
      <c r="P509" s="44">
        <v>6.14</v>
      </c>
      <c r="Q509" s="44">
        <v>6.14</v>
      </c>
      <c r="R509" s="44">
        <v>6.14</v>
      </c>
      <c r="S509" s="44">
        <v>6.14</v>
      </c>
      <c r="T509" s="44">
        <v>6.14</v>
      </c>
      <c r="U509" s="44">
        <v>6.14</v>
      </c>
      <c r="V509" s="44">
        <v>6.14</v>
      </c>
      <c r="W509" s="44">
        <v>6.14</v>
      </c>
      <c r="X509" s="44">
        <v>6.14</v>
      </c>
      <c r="Y509" s="44">
        <v>6.14</v>
      </c>
      <c r="Z509" s="44">
        <v>6.14</v>
      </c>
      <c r="AA509" s="44">
        <v>6.14</v>
      </c>
    </row>
    <row r="510" spans="1:27" ht="12.75" customHeight="1" outlineLevel="1" x14ac:dyDescent="0.2">
      <c r="A510" s="91" t="s">
        <v>730</v>
      </c>
      <c r="B510" s="63" t="s">
        <v>81</v>
      </c>
      <c r="C510" s="43" t="s">
        <v>79</v>
      </c>
      <c r="D510" s="44">
        <f>$D$11</f>
        <v>330.69</v>
      </c>
      <c r="E510" s="44">
        <f t="shared" ref="E510:AA510" si="296">$D$11</f>
        <v>330.69</v>
      </c>
      <c r="F510" s="44">
        <f t="shared" si="296"/>
        <v>330.69</v>
      </c>
      <c r="G510" s="44">
        <f t="shared" si="296"/>
        <v>330.69</v>
      </c>
      <c r="H510" s="44">
        <f t="shared" si="296"/>
        <v>330.69</v>
      </c>
      <c r="I510" s="44">
        <f t="shared" si="296"/>
        <v>330.69</v>
      </c>
      <c r="J510" s="44">
        <f t="shared" si="296"/>
        <v>330.69</v>
      </c>
      <c r="K510" s="44">
        <f t="shared" si="296"/>
        <v>330.69</v>
      </c>
      <c r="L510" s="44">
        <f t="shared" si="296"/>
        <v>330.69</v>
      </c>
      <c r="M510" s="44">
        <f t="shared" si="296"/>
        <v>330.69</v>
      </c>
      <c r="N510" s="44">
        <f t="shared" si="296"/>
        <v>330.69</v>
      </c>
      <c r="O510" s="44">
        <f t="shared" si="296"/>
        <v>330.69</v>
      </c>
      <c r="P510" s="44">
        <f t="shared" si="296"/>
        <v>330.69</v>
      </c>
      <c r="Q510" s="44">
        <f t="shared" si="296"/>
        <v>330.69</v>
      </c>
      <c r="R510" s="44">
        <f t="shared" si="296"/>
        <v>330.69</v>
      </c>
      <c r="S510" s="44">
        <f t="shared" si="296"/>
        <v>330.69</v>
      </c>
      <c r="T510" s="44">
        <f t="shared" si="296"/>
        <v>330.69</v>
      </c>
      <c r="U510" s="44">
        <f t="shared" si="296"/>
        <v>330.69</v>
      </c>
      <c r="V510" s="44">
        <f t="shared" si="296"/>
        <v>330.69</v>
      </c>
      <c r="W510" s="44">
        <f t="shared" si="296"/>
        <v>330.69</v>
      </c>
      <c r="X510" s="44">
        <f t="shared" si="296"/>
        <v>330.69</v>
      </c>
      <c r="Y510" s="44">
        <f t="shared" si="296"/>
        <v>330.69</v>
      </c>
      <c r="Z510" s="44">
        <f t="shared" si="296"/>
        <v>330.69</v>
      </c>
      <c r="AA510" s="44">
        <f t="shared" si="296"/>
        <v>330.69</v>
      </c>
    </row>
    <row r="511" spans="1:27" x14ac:dyDescent="0.2">
      <c r="A511" s="90" t="s">
        <v>731</v>
      </c>
      <c r="B511" s="28" t="str">
        <f>"10"&amp;"."&amp;$B$639&amp;"."&amp;$B$640</f>
        <v>10.04.2023</v>
      </c>
      <c r="C511" s="82" t="s">
        <v>76</v>
      </c>
      <c r="D511" s="83">
        <f>ROUND(((D512+D513+D515+D514)/1000),5)</f>
        <v>5.0065400000000002</v>
      </c>
      <c r="E511" s="83">
        <f>ROUND(((E512+E513+E515+E514)/1000),5)</f>
        <v>4.9585900000000001</v>
      </c>
      <c r="F511" s="83">
        <f>ROUND(((F512+F513+F515+F514)/1000),5)</f>
        <v>4.9493900000000002</v>
      </c>
      <c r="G511" s="83">
        <f t="shared" ref="G511:AA511" si="297">ROUND(((G512+G513+G515+G514)/1000),5)</f>
        <v>4.9492200000000004</v>
      </c>
      <c r="H511" s="83">
        <f t="shared" si="297"/>
        <v>4.9742600000000001</v>
      </c>
      <c r="I511" s="83">
        <f t="shared" si="297"/>
        <v>5.0045099999999998</v>
      </c>
      <c r="J511" s="83">
        <f t="shared" si="297"/>
        <v>5.1089000000000002</v>
      </c>
      <c r="K511" s="83">
        <f t="shared" si="297"/>
        <v>5.3681099999999997</v>
      </c>
      <c r="L511" s="83">
        <f t="shared" si="297"/>
        <v>5.7131600000000002</v>
      </c>
      <c r="M511" s="83">
        <f t="shared" si="297"/>
        <v>5.79495</v>
      </c>
      <c r="N511" s="83">
        <f t="shared" si="297"/>
        <v>5.8227599999999997</v>
      </c>
      <c r="O511" s="83">
        <f t="shared" si="297"/>
        <v>5.87941</v>
      </c>
      <c r="P511" s="83">
        <f t="shared" si="297"/>
        <v>5.8704200000000002</v>
      </c>
      <c r="Q511" s="83">
        <f t="shared" si="297"/>
        <v>5.8796299999999997</v>
      </c>
      <c r="R511" s="83">
        <f t="shared" si="297"/>
        <v>5.8526600000000002</v>
      </c>
      <c r="S511" s="83">
        <f t="shared" si="297"/>
        <v>5.8227799999999998</v>
      </c>
      <c r="T511" s="83">
        <f t="shared" si="297"/>
        <v>5.7644500000000001</v>
      </c>
      <c r="U511" s="83">
        <f t="shared" si="297"/>
        <v>5.5474800000000002</v>
      </c>
      <c r="V511" s="83">
        <f t="shared" si="297"/>
        <v>5.5197700000000003</v>
      </c>
      <c r="W511" s="83">
        <f t="shared" si="297"/>
        <v>5.7020400000000002</v>
      </c>
      <c r="X511" s="83">
        <f t="shared" si="297"/>
        <v>5.7124699999999997</v>
      </c>
      <c r="Y511" s="83">
        <f t="shared" si="297"/>
        <v>5.6882700000000002</v>
      </c>
      <c r="Z511" s="83">
        <f t="shared" si="297"/>
        <v>5.1707599999999996</v>
      </c>
      <c r="AA511" s="83">
        <f t="shared" si="297"/>
        <v>5.0088600000000003</v>
      </c>
    </row>
    <row r="512" spans="1:27" ht="12.75" customHeight="1" outlineLevel="1" x14ac:dyDescent="0.2">
      <c r="A512" s="91" t="s">
        <v>732</v>
      </c>
      <c r="B512" s="63" t="s">
        <v>233</v>
      </c>
      <c r="C512" s="43" t="s">
        <v>79</v>
      </c>
      <c r="D512" s="44">
        <v>1109.94</v>
      </c>
      <c r="E512" s="44">
        <v>1061.99</v>
      </c>
      <c r="F512" s="44">
        <v>1052.79</v>
      </c>
      <c r="G512" s="44">
        <v>1052.6199999999999</v>
      </c>
      <c r="H512" s="44">
        <v>1077.6600000000001</v>
      </c>
      <c r="I512" s="44">
        <v>1107.9100000000001</v>
      </c>
      <c r="J512" s="44">
        <v>1212.3</v>
      </c>
      <c r="K512" s="44">
        <v>1471.51</v>
      </c>
      <c r="L512" s="44">
        <v>1816.56</v>
      </c>
      <c r="M512" s="44">
        <v>1898.35</v>
      </c>
      <c r="N512" s="44">
        <v>1926.16</v>
      </c>
      <c r="O512" s="44">
        <v>1982.81</v>
      </c>
      <c r="P512" s="44">
        <v>1973.82</v>
      </c>
      <c r="Q512" s="44">
        <v>1983.03</v>
      </c>
      <c r="R512" s="44">
        <v>1956.06</v>
      </c>
      <c r="S512" s="44">
        <v>1926.18</v>
      </c>
      <c r="T512" s="44">
        <v>1867.85</v>
      </c>
      <c r="U512" s="44">
        <v>1650.88</v>
      </c>
      <c r="V512" s="44">
        <v>1623.17</v>
      </c>
      <c r="W512" s="44">
        <v>1805.44</v>
      </c>
      <c r="X512" s="44">
        <v>1815.87</v>
      </c>
      <c r="Y512" s="44">
        <v>1791.67</v>
      </c>
      <c r="Z512" s="44">
        <v>1274.1600000000001</v>
      </c>
      <c r="AA512" s="44">
        <v>1112.26</v>
      </c>
    </row>
    <row r="513" spans="1:27" ht="12.75" customHeight="1" outlineLevel="1" x14ac:dyDescent="0.2">
      <c r="A513" s="91" t="s">
        <v>733</v>
      </c>
      <c r="B513" s="63" t="s">
        <v>90</v>
      </c>
      <c r="C513" s="43" t="s">
        <v>79</v>
      </c>
      <c r="D513" s="44">
        <f>$D$468</f>
        <v>3559.77</v>
      </c>
      <c r="E513" s="44">
        <f t="shared" ref="E513:AA513" si="298">$D$468</f>
        <v>3559.77</v>
      </c>
      <c r="F513" s="44">
        <f t="shared" si="298"/>
        <v>3559.77</v>
      </c>
      <c r="G513" s="44">
        <f t="shared" si="298"/>
        <v>3559.77</v>
      </c>
      <c r="H513" s="44">
        <f t="shared" si="298"/>
        <v>3559.77</v>
      </c>
      <c r="I513" s="44">
        <f t="shared" si="298"/>
        <v>3559.77</v>
      </c>
      <c r="J513" s="44">
        <f t="shared" si="298"/>
        <v>3559.77</v>
      </c>
      <c r="K513" s="44">
        <f t="shared" si="298"/>
        <v>3559.77</v>
      </c>
      <c r="L513" s="44">
        <f t="shared" si="298"/>
        <v>3559.77</v>
      </c>
      <c r="M513" s="44">
        <f t="shared" si="298"/>
        <v>3559.77</v>
      </c>
      <c r="N513" s="44">
        <f t="shared" si="298"/>
        <v>3559.77</v>
      </c>
      <c r="O513" s="44">
        <f t="shared" si="298"/>
        <v>3559.77</v>
      </c>
      <c r="P513" s="44">
        <f t="shared" si="298"/>
        <v>3559.77</v>
      </c>
      <c r="Q513" s="44">
        <f t="shared" si="298"/>
        <v>3559.77</v>
      </c>
      <c r="R513" s="44">
        <f t="shared" si="298"/>
        <v>3559.77</v>
      </c>
      <c r="S513" s="44">
        <f t="shared" si="298"/>
        <v>3559.77</v>
      </c>
      <c r="T513" s="44">
        <f t="shared" si="298"/>
        <v>3559.77</v>
      </c>
      <c r="U513" s="44">
        <f t="shared" si="298"/>
        <v>3559.77</v>
      </c>
      <c r="V513" s="44">
        <f t="shared" si="298"/>
        <v>3559.77</v>
      </c>
      <c r="W513" s="44">
        <f t="shared" si="298"/>
        <v>3559.77</v>
      </c>
      <c r="X513" s="44">
        <f t="shared" si="298"/>
        <v>3559.77</v>
      </c>
      <c r="Y513" s="44">
        <f t="shared" si="298"/>
        <v>3559.77</v>
      </c>
      <c r="Z513" s="44">
        <f t="shared" si="298"/>
        <v>3559.77</v>
      </c>
      <c r="AA513" s="44">
        <f t="shared" si="298"/>
        <v>3559.77</v>
      </c>
    </row>
    <row r="514" spans="1:27" ht="12.75" customHeight="1" outlineLevel="1" x14ac:dyDescent="0.2">
      <c r="A514" s="91" t="s">
        <v>734</v>
      </c>
      <c r="B514" s="63" t="s">
        <v>83</v>
      </c>
      <c r="C514" s="43" t="s">
        <v>79</v>
      </c>
      <c r="D514" s="44">
        <v>6.14</v>
      </c>
      <c r="E514" s="44">
        <v>6.14</v>
      </c>
      <c r="F514" s="44">
        <v>6.14</v>
      </c>
      <c r="G514" s="44">
        <v>6.14</v>
      </c>
      <c r="H514" s="44">
        <v>6.14</v>
      </c>
      <c r="I514" s="44">
        <v>6.14</v>
      </c>
      <c r="J514" s="44">
        <v>6.14</v>
      </c>
      <c r="K514" s="44">
        <v>6.14</v>
      </c>
      <c r="L514" s="44">
        <v>6.14</v>
      </c>
      <c r="M514" s="44">
        <v>6.14</v>
      </c>
      <c r="N514" s="44">
        <v>6.14</v>
      </c>
      <c r="O514" s="44">
        <v>6.14</v>
      </c>
      <c r="P514" s="44">
        <v>6.14</v>
      </c>
      <c r="Q514" s="44">
        <v>6.14</v>
      </c>
      <c r="R514" s="44">
        <v>6.14</v>
      </c>
      <c r="S514" s="44">
        <v>6.14</v>
      </c>
      <c r="T514" s="44">
        <v>6.14</v>
      </c>
      <c r="U514" s="44">
        <v>6.14</v>
      </c>
      <c r="V514" s="44">
        <v>6.14</v>
      </c>
      <c r="W514" s="44">
        <v>6.14</v>
      </c>
      <c r="X514" s="44">
        <v>6.14</v>
      </c>
      <c r="Y514" s="44">
        <v>6.14</v>
      </c>
      <c r="Z514" s="44">
        <v>6.14</v>
      </c>
      <c r="AA514" s="44">
        <v>6.14</v>
      </c>
    </row>
    <row r="515" spans="1:27" ht="12.75" customHeight="1" outlineLevel="1" x14ac:dyDescent="0.2">
      <c r="A515" s="91" t="s">
        <v>735</v>
      </c>
      <c r="B515" s="63" t="s">
        <v>81</v>
      </c>
      <c r="C515" s="43" t="s">
        <v>79</v>
      </c>
      <c r="D515" s="44">
        <f>$D$11</f>
        <v>330.69</v>
      </c>
      <c r="E515" s="44">
        <f t="shared" ref="E515:AA515" si="299">$D$11</f>
        <v>330.69</v>
      </c>
      <c r="F515" s="44">
        <f t="shared" si="299"/>
        <v>330.69</v>
      </c>
      <c r="G515" s="44">
        <f t="shared" si="299"/>
        <v>330.69</v>
      </c>
      <c r="H515" s="44">
        <f t="shared" si="299"/>
        <v>330.69</v>
      </c>
      <c r="I515" s="44">
        <f t="shared" si="299"/>
        <v>330.69</v>
      </c>
      <c r="J515" s="44">
        <f t="shared" si="299"/>
        <v>330.69</v>
      </c>
      <c r="K515" s="44">
        <f t="shared" si="299"/>
        <v>330.69</v>
      </c>
      <c r="L515" s="44">
        <f t="shared" si="299"/>
        <v>330.69</v>
      </c>
      <c r="M515" s="44">
        <f t="shared" si="299"/>
        <v>330.69</v>
      </c>
      <c r="N515" s="44">
        <f t="shared" si="299"/>
        <v>330.69</v>
      </c>
      <c r="O515" s="44">
        <f t="shared" si="299"/>
        <v>330.69</v>
      </c>
      <c r="P515" s="44">
        <f t="shared" si="299"/>
        <v>330.69</v>
      </c>
      <c r="Q515" s="44">
        <f t="shared" si="299"/>
        <v>330.69</v>
      </c>
      <c r="R515" s="44">
        <f t="shared" si="299"/>
        <v>330.69</v>
      </c>
      <c r="S515" s="44">
        <f t="shared" si="299"/>
        <v>330.69</v>
      </c>
      <c r="T515" s="44">
        <f t="shared" si="299"/>
        <v>330.69</v>
      </c>
      <c r="U515" s="44">
        <f t="shared" si="299"/>
        <v>330.69</v>
      </c>
      <c r="V515" s="44">
        <f t="shared" si="299"/>
        <v>330.69</v>
      </c>
      <c r="W515" s="44">
        <f t="shared" si="299"/>
        <v>330.69</v>
      </c>
      <c r="X515" s="44">
        <f t="shared" si="299"/>
        <v>330.69</v>
      </c>
      <c r="Y515" s="44">
        <f t="shared" si="299"/>
        <v>330.69</v>
      </c>
      <c r="Z515" s="44">
        <f t="shared" si="299"/>
        <v>330.69</v>
      </c>
      <c r="AA515" s="44">
        <f t="shared" si="299"/>
        <v>330.69</v>
      </c>
    </row>
    <row r="516" spans="1:27" x14ac:dyDescent="0.2">
      <c r="A516" s="90" t="s">
        <v>736</v>
      </c>
      <c r="B516" s="28" t="str">
        <f>"11"&amp;"."&amp;$B$639&amp;"."&amp;$B$640</f>
        <v>11.04.2023</v>
      </c>
      <c r="C516" s="82" t="s">
        <v>76</v>
      </c>
      <c r="D516" s="83">
        <f>ROUND(((D517+D518+D520+D519)/1000),5)</f>
        <v>4.9177900000000001</v>
      </c>
      <c r="E516" s="83">
        <f>ROUND(((E517+E518+E520+E519)/1000),5)</f>
        <v>4.7439799999999996</v>
      </c>
      <c r="F516" s="83">
        <f>ROUND(((F517+F518+F520+F519)/1000),5)</f>
        <v>4.1751800000000001</v>
      </c>
      <c r="G516" s="83">
        <f t="shared" ref="G516:AA516" si="300">ROUND(((G517+G518+G520+G519)/1000),5)</f>
        <v>4.1761400000000002</v>
      </c>
      <c r="H516" s="83">
        <f t="shared" si="300"/>
        <v>4.2009600000000002</v>
      </c>
      <c r="I516" s="83">
        <f t="shared" si="300"/>
        <v>4.8594600000000003</v>
      </c>
      <c r="J516" s="83">
        <f t="shared" si="300"/>
        <v>5.0037799999999999</v>
      </c>
      <c r="K516" s="83">
        <f t="shared" si="300"/>
        <v>5.2723699999999996</v>
      </c>
      <c r="L516" s="83">
        <f t="shared" si="300"/>
        <v>5.4942700000000002</v>
      </c>
      <c r="M516" s="83">
        <f t="shared" si="300"/>
        <v>5.5666000000000002</v>
      </c>
      <c r="N516" s="83">
        <f t="shared" si="300"/>
        <v>5.5686400000000003</v>
      </c>
      <c r="O516" s="83">
        <f t="shared" si="300"/>
        <v>5.6569200000000004</v>
      </c>
      <c r="P516" s="83">
        <f t="shared" si="300"/>
        <v>5.6587500000000004</v>
      </c>
      <c r="Q516" s="83">
        <f t="shared" si="300"/>
        <v>5.6434100000000003</v>
      </c>
      <c r="R516" s="83">
        <f t="shared" si="300"/>
        <v>5.6202800000000002</v>
      </c>
      <c r="S516" s="83">
        <f t="shared" si="300"/>
        <v>5.5576699999999999</v>
      </c>
      <c r="T516" s="83">
        <f t="shared" si="300"/>
        <v>5.5225</v>
      </c>
      <c r="U516" s="83">
        <f t="shared" si="300"/>
        <v>5.4965999999999999</v>
      </c>
      <c r="V516" s="83">
        <f t="shared" si="300"/>
        <v>5.4460800000000003</v>
      </c>
      <c r="W516" s="83">
        <f t="shared" si="300"/>
        <v>5.5229699999999999</v>
      </c>
      <c r="X516" s="83">
        <f t="shared" si="300"/>
        <v>5.5406000000000004</v>
      </c>
      <c r="Y516" s="83">
        <f t="shared" si="300"/>
        <v>5.4960100000000001</v>
      </c>
      <c r="Z516" s="83">
        <f t="shared" si="300"/>
        <v>5.0671799999999996</v>
      </c>
      <c r="AA516" s="83">
        <f t="shared" si="300"/>
        <v>5.0069499999999998</v>
      </c>
    </row>
    <row r="517" spans="1:27" ht="12.75" customHeight="1" outlineLevel="1" x14ac:dyDescent="0.2">
      <c r="A517" s="91" t="s">
        <v>737</v>
      </c>
      <c r="B517" s="63" t="s">
        <v>233</v>
      </c>
      <c r="C517" s="43" t="s">
        <v>79</v>
      </c>
      <c r="D517" s="44">
        <v>1021.19</v>
      </c>
      <c r="E517" s="44">
        <v>847.38</v>
      </c>
      <c r="F517" s="44">
        <v>278.58</v>
      </c>
      <c r="G517" s="44">
        <v>279.54000000000002</v>
      </c>
      <c r="H517" s="44">
        <v>304.36</v>
      </c>
      <c r="I517" s="44">
        <v>962.86</v>
      </c>
      <c r="J517" s="44">
        <v>1107.18</v>
      </c>
      <c r="K517" s="44">
        <v>1375.77</v>
      </c>
      <c r="L517" s="44">
        <v>1597.67</v>
      </c>
      <c r="M517" s="44">
        <v>1670</v>
      </c>
      <c r="N517" s="44">
        <v>1672.04</v>
      </c>
      <c r="O517" s="44">
        <v>1760.32</v>
      </c>
      <c r="P517" s="44">
        <v>1762.15</v>
      </c>
      <c r="Q517" s="44">
        <v>1746.81</v>
      </c>
      <c r="R517" s="44">
        <v>1723.68</v>
      </c>
      <c r="S517" s="44">
        <v>1661.07</v>
      </c>
      <c r="T517" s="44">
        <v>1625.9</v>
      </c>
      <c r="U517" s="44">
        <v>1600</v>
      </c>
      <c r="V517" s="44">
        <v>1549.48</v>
      </c>
      <c r="W517" s="44">
        <v>1626.37</v>
      </c>
      <c r="X517" s="44">
        <v>1644</v>
      </c>
      <c r="Y517" s="44">
        <v>1599.41</v>
      </c>
      <c r="Z517" s="44">
        <v>1170.58</v>
      </c>
      <c r="AA517" s="44">
        <v>1110.3499999999999</v>
      </c>
    </row>
    <row r="518" spans="1:27" ht="12.75" customHeight="1" outlineLevel="1" x14ac:dyDescent="0.2">
      <c r="A518" s="91" t="s">
        <v>738</v>
      </c>
      <c r="B518" s="63" t="s">
        <v>90</v>
      </c>
      <c r="C518" s="43" t="s">
        <v>79</v>
      </c>
      <c r="D518" s="44">
        <f>$D$468</f>
        <v>3559.77</v>
      </c>
      <c r="E518" s="44">
        <f t="shared" ref="E518:AA518" si="301">$D$468</f>
        <v>3559.77</v>
      </c>
      <c r="F518" s="44">
        <f t="shared" si="301"/>
        <v>3559.77</v>
      </c>
      <c r="G518" s="44">
        <f t="shared" si="301"/>
        <v>3559.77</v>
      </c>
      <c r="H518" s="44">
        <f t="shared" si="301"/>
        <v>3559.77</v>
      </c>
      <c r="I518" s="44">
        <f t="shared" si="301"/>
        <v>3559.77</v>
      </c>
      <c r="J518" s="44">
        <f t="shared" si="301"/>
        <v>3559.77</v>
      </c>
      <c r="K518" s="44">
        <f t="shared" si="301"/>
        <v>3559.77</v>
      </c>
      <c r="L518" s="44">
        <f t="shared" si="301"/>
        <v>3559.77</v>
      </c>
      <c r="M518" s="44">
        <f t="shared" si="301"/>
        <v>3559.77</v>
      </c>
      <c r="N518" s="44">
        <f t="shared" si="301"/>
        <v>3559.77</v>
      </c>
      <c r="O518" s="44">
        <f t="shared" si="301"/>
        <v>3559.77</v>
      </c>
      <c r="P518" s="44">
        <f t="shared" si="301"/>
        <v>3559.77</v>
      </c>
      <c r="Q518" s="44">
        <f t="shared" si="301"/>
        <v>3559.77</v>
      </c>
      <c r="R518" s="44">
        <f t="shared" si="301"/>
        <v>3559.77</v>
      </c>
      <c r="S518" s="44">
        <f t="shared" si="301"/>
        <v>3559.77</v>
      </c>
      <c r="T518" s="44">
        <f t="shared" si="301"/>
        <v>3559.77</v>
      </c>
      <c r="U518" s="44">
        <f t="shared" si="301"/>
        <v>3559.77</v>
      </c>
      <c r="V518" s="44">
        <f t="shared" si="301"/>
        <v>3559.77</v>
      </c>
      <c r="W518" s="44">
        <f t="shared" si="301"/>
        <v>3559.77</v>
      </c>
      <c r="X518" s="44">
        <f t="shared" si="301"/>
        <v>3559.77</v>
      </c>
      <c r="Y518" s="44">
        <f t="shared" si="301"/>
        <v>3559.77</v>
      </c>
      <c r="Z518" s="44">
        <f t="shared" si="301"/>
        <v>3559.77</v>
      </c>
      <c r="AA518" s="44">
        <f t="shared" si="301"/>
        <v>3559.77</v>
      </c>
    </row>
    <row r="519" spans="1:27" ht="12.75" customHeight="1" outlineLevel="1" x14ac:dyDescent="0.2">
      <c r="A519" s="91" t="s">
        <v>739</v>
      </c>
      <c r="B519" s="63" t="s">
        <v>83</v>
      </c>
      <c r="C519" s="43" t="s">
        <v>79</v>
      </c>
      <c r="D519" s="44">
        <v>6.14</v>
      </c>
      <c r="E519" s="44">
        <v>6.14</v>
      </c>
      <c r="F519" s="44">
        <v>6.14</v>
      </c>
      <c r="G519" s="44">
        <v>6.14</v>
      </c>
      <c r="H519" s="44">
        <v>6.14</v>
      </c>
      <c r="I519" s="44">
        <v>6.14</v>
      </c>
      <c r="J519" s="44">
        <v>6.14</v>
      </c>
      <c r="K519" s="44">
        <v>6.14</v>
      </c>
      <c r="L519" s="44">
        <v>6.14</v>
      </c>
      <c r="M519" s="44">
        <v>6.14</v>
      </c>
      <c r="N519" s="44">
        <v>6.14</v>
      </c>
      <c r="O519" s="44">
        <v>6.14</v>
      </c>
      <c r="P519" s="44">
        <v>6.14</v>
      </c>
      <c r="Q519" s="44">
        <v>6.14</v>
      </c>
      <c r="R519" s="44">
        <v>6.14</v>
      </c>
      <c r="S519" s="44">
        <v>6.14</v>
      </c>
      <c r="T519" s="44">
        <v>6.14</v>
      </c>
      <c r="U519" s="44">
        <v>6.14</v>
      </c>
      <c r="V519" s="44">
        <v>6.14</v>
      </c>
      <c r="W519" s="44">
        <v>6.14</v>
      </c>
      <c r="X519" s="44">
        <v>6.14</v>
      </c>
      <c r="Y519" s="44">
        <v>6.14</v>
      </c>
      <c r="Z519" s="44">
        <v>6.14</v>
      </c>
      <c r="AA519" s="44">
        <v>6.14</v>
      </c>
    </row>
    <row r="520" spans="1:27" ht="12.75" customHeight="1" outlineLevel="1" x14ac:dyDescent="0.2">
      <c r="A520" s="91" t="s">
        <v>740</v>
      </c>
      <c r="B520" s="63" t="s">
        <v>81</v>
      </c>
      <c r="C520" s="43" t="s">
        <v>79</v>
      </c>
      <c r="D520" s="44">
        <f>$D$11</f>
        <v>330.69</v>
      </c>
      <c r="E520" s="44">
        <f t="shared" ref="E520:AA520" si="302">$D$11</f>
        <v>330.69</v>
      </c>
      <c r="F520" s="44">
        <f t="shared" si="302"/>
        <v>330.69</v>
      </c>
      <c r="G520" s="44">
        <f t="shared" si="302"/>
        <v>330.69</v>
      </c>
      <c r="H520" s="44">
        <f t="shared" si="302"/>
        <v>330.69</v>
      </c>
      <c r="I520" s="44">
        <f t="shared" si="302"/>
        <v>330.69</v>
      </c>
      <c r="J520" s="44">
        <f t="shared" si="302"/>
        <v>330.69</v>
      </c>
      <c r="K520" s="44">
        <f t="shared" si="302"/>
        <v>330.69</v>
      </c>
      <c r="L520" s="44">
        <f t="shared" si="302"/>
        <v>330.69</v>
      </c>
      <c r="M520" s="44">
        <f t="shared" si="302"/>
        <v>330.69</v>
      </c>
      <c r="N520" s="44">
        <f t="shared" si="302"/>
        <v>330.69</v>
      </c>
      <c r="O520" s="44">
        <f t="shared" si="302"/>
        <v>330.69</v>
      </c>
      <c r="P520" s="44">
        <f t="shared" si="302"/>
        <v>330.69</v>
      </c>
      <c r="Q520" s="44">
        <f t="shared" si="302"/>
        <v>330.69</v>
      </c>
      <c r="R520" s="44">
        <f t="shared" si="302"/>
        <v>330.69</v>
      </c>
      <c r="S520" s="44">
        <f t="shared" si="302"/>
        <v>330.69</v>
      </c>
      <c r="T520" s="44">
        <f t="shared" si="302"/>
        <v>330.69</v>
      </c>
      <c r="U520" s="44">
        <f t="shared" si="302"/>
        <v>330.69</v>
      </c>
      <c r="V520" s="44">
        <f t="shared" si="302"/>
        <v>330.69</v>
      </c>
      <c r="W520" s="44">
        <f t="shared" si="302"/>
        <v>330.69</v>
      </c>
      <c r="X520" s="44">
        <f t="shared" si="302"/>
        <v>330.69</v>
      </c>
      <c r="Y520" s="44">
        <f t="shared" si="302"/>
        <v>330.69</v>
      </c>
      <c r="Z520" s="44">
        <f t="shared" si="302"/>
        <v>330.69</v>
      </c>
      <c r="AA520" s="44">
        <f t="shared" si="302"/>
        <v>330.69</v>
      </c>
    </row>
    <row r="521" spans="1:27" x14ac:dyDescent="0.2">
      <c r="A521" s="90" t="s">
        <v>741</v>
      </c>
      <c r="B521" s="28" t="str">
        <f>"12"&amp;"."&amp;$B$639&amp;"."&amp;$B$640</f>
        <v>12.04.2023</v>
      </c>
      <c r="C521" s="82" t="s">
        <v>76</v>
      </c>
      <c r="D521" s="83">
        <f>ROUND(((D522+D523+D525+D524)/1000),5)</f>
        <v>4.9628899999999998</v>
      </c>
      <c r="E521" s="83">
        <f>ROUND(((E522+E523+E525+E524)/1000),5)</f>
        <v>4.7579599999999997</v>
      </c>
      <c r="F521" s="83">
        <f>ROUND(((F522+F523+F525+F524)/1000),5)</f>
        <v>4.1695799999999998</v>
      </c>
      <c r="G521" s="83">
        <f t="shared" ref="G521:AA521" si="303">ROUND(((G522+G523+G525+G524)/1000),5)</f>
        <v>4.1719999999999997</v>
      </c>
      <c r="H521" s="83">
        <f t="shared" si="303"/>
        <v>4.1768900000000002</v>
      </c>
      <c r="I521" s="83">
        <f t="shared" si="303"/>
        <v>4.6596599999999997</v>
      </c>
      <c r="J521" s="83">
        <f t="shared" si="303"/>
        <v>5.0082100000000001</v>
      </c>
      <c r="K521" s="83">
        <f t="shared" si="303"/>
        <v>5.2358799999999999</v>
      </c>
      <c r="L521" s="83">
        <f t="shared" si="303"/>
        <v>5.5334899999999996</v>
      </c>
      <c r="M521" s="83">
        <f t="shared" si="303"/>
        <v>5.7001600000000003</v>
      </c>
      <c r="N521" s="83">
        <f t="shared" si="303"/>
        <v>5.7157499999999999</v>
      </c>
      <c r="O521" s="83">
        <f t="shared" si="303"/>
        <v>5.7976000000000001</v>
      </c>
      <c r="P521" s="83">
        <f t="shared" si="303"/>
        <v>5.8098999999999998</v>
      </c>
      <c r="Q521" s="83">
        <f t="shared" si="303"/>
        <v>5.8090000000000002</v>
      </c>
      <c r="R521" s="83">
        <f t="shared" si="303"/>
        <v>5.8092699999999997</v>
      </c>
      <c r="S521" s="83">
        <f t="shared" si="303"/>
        <v>5.7858299999999998</v>
      </c>
      <c r="T521" s="83">
        <f t="shared" si="303"/>
        <v>5.7249600000000003</v>
      </c>
      <c r="U521" s="83">
        <f t="shared" si="303"/>
        <v>5.6732100000000001</v>
      </c>
      <c r="V521" s="83">
        <f t="shared" si="303"/>
        <v>5.6044200000000002</v>
      </c>
      <c r="W521" s="83">
        <f t="shared" si="303"/>
        <v>5.8167999999999997</v>
      </c>
      <c r="X521" s="83">
        <f t="shared" si="303"/>
        <v>5.7200499999999996</v>
      </c>
      <c r="Y521" s="83">
        <f t="shared" si="303"/>
        <v>5.3283500000000004</v>
      </c>
      <c r="Z521" s="83">
        <f t="shared" si="303"/>
        <v>5.13687</v>
      </c>
      <c r="AA521" s="83">
        <f t="shared" si="303"/>
        <v>5.0698100000000004</v>
      </c>
    </row>
    <row r="522" spans="1:27" ht="12.75" customHeight="1" outlineLevel="1" x14ac:dyDescent="0.2">
      <c r="A522" s="91" t="s">
        <v>742</v>
      </c>
      <c r="B522" s="63" t="s">
        <v>233</v>
      </c>
      <c r="C522" s="43" t="s">
        <v>79</v>
      </c>
      <c r="D522" s="44">
        <v>1066.29</v>
      </c>
      <c r="E522" s="44">
        <v>861.36</v>
      </c>
      <c r="F522" s="44">
        <v>272.98</v>
      </c>
      <c r="G522" s="44">
        <v>275.39999999999998</v>
      </c>
      <c r="H522" s="44">
        <v>280.29000000000002</v>
      </c>
      <c r="I522" s="44">
        <v>763.06</v>
      </c>
      <c r="J522" s="44">
        <v>1111.6099999999999</v>
      </c>
      <c r="K522" s="44">
        <v>1339.28</v>
      </c>
      <c r="L522" s="44">
        <v>1636.89</v>
      </c>
      <c r="M522" s="44">
        <v>1803.56</v>
      </c>
      <c r="N522" s="44">
        <v>1819.15</v>
      </c>
      <c r="O522" s="44">
        <v>1901</v>
      </c>
      <c r="P522" s="44">
        <v>1913.3</v>
      </c>
      <c r="Q522" s="44">
        <v>1912.4</v>
      </c>
      <c r="R522" s="44">
        <v>1912.67</v>
      </c>
      <c r="S522" s="44">
        <v>1889.23</v>
      </c>
      <c r="T522" s="44">
        <v>1828.36</v>
      </c>
      <c r="U522" s="44">
        <v>1776.61</v>
      </c>
      <c r="V522" s="44">
        <v>1707.82</v>
      </c>
      <c r="W522" s="44">
        <v>1920.2</v>
      </c>
      <c r="X522" s="44">
        <v>1823.45</v>
      </c>
      <c r="Y522" s="44">
        <v>1431.75</v>
      </c>
      <c r="Z522" s="44">
        <v>1240.27</v>
      </c>
      <c r="AA522" s="44">
        <v>1173.21</v>
      </c>
    </row>
    <row r="523" spans="1:27" ht="12.75" customHeight="1" outlineLevel="1" x14ac:dyDescent="0.2">
      <c r="A523" s="91" t="s">
        <v>743</v>
      </c>
      <c r="B523" s="63" t="s">
        <v>90</v>
      </c>
      <c r="C523" s="43" t="s">
        <v>79</v>
      </c>
      <c r="D523" s="44">
        <f>$D$468</f>
        <v>3559.77</v>
      </c>
      <c r="E523" s="44">
        <f t="shared" ref="E523:AA523" si="304">$D$468</f>
        <v>3559.77</v>
      </c>
      <c r="F523" s="44">
        <f t="shared" si="304"/>
        <v>3559.77</v>
      </c>
      <c r="G523" s="44">
        <f t="shared" si="304"/>
        <v>3559.77</v>
      </c>
      <c r="H523" s="44">
        <f t="shared" si="304"/>
        <v>3559.77</v>
      </c>
      <c r="I523" s="44">
        <f t="shared" si="304"/>
        <v>3559.77</v>
      </c>
      <c r="J523" s="44">
        <f t="shared" si="304"/>
        <v>3559.77</v>
      </c>
      <c r="K523" s="44">
        <f t="shared" si="304"/>
        <v>3559.77</v>
      </c>
      <c r="L523" s="44">
        <f t="shared" si="304"/>
        <v>3559.77</v>
      </c>
      <c r="M523" s="44">
        <f t="shared" si="304"/>
        <v>3559.77</v>
      </c>
      <c r="N523" s="44">
        <f t="shared" si="304"/>
        <v>3559.77</v>
      </c>
      <c r="O523" s="44">
        <f t="shared" si="304"/>
        <v>3559.77</v>
      </c>
      <c r="P523" s="44">
        <f t="shared" si="304"/>
        <v>3559.77</v>
      </c>
      <c r="Q523" s="44">
        <f t="shared" si="304"/>
        <v>3559.77</v>
      </c>
      <c r="R523" s="44">
        <f t="shared" si="304"/>
        <v>3559.77</v>
      </c>
      <c r="S523" s="44">
        <f t="shared" si="304"/>
        <v>3559.77</v>
      </c>
      <c r="T523" s="44">
        <f t="shared" si="304"/>
        <v>3559.77</v>
      </c>
      <c r="U523" s="44">
        <f t="shared" si="304"/>
        <v>3559.77</v>
      </c>
      <c r="V523" s="44">
        <f t="shared" si="304"/>
        <v>3559.77</v>
      </c>
      <c r="W523" s="44">
        <f t="shared" si="304"/>
        <v>3559.77</v>
      </c>
      <c r="X523" s="44">
        <f t="shared" si="304"/>
        <v>3559.77</v>
      </c>
      <c r="Y523" s="44">
        <f t="shared" si="304"/>
        <v>3559.77</v>
      </c>
      <c r="Z523" s="44">
        <f t="shared" si="304"/>
        <v>3559.77</v>
      </c>
      <c r="AA523" s="44">
        <f t="shared" si="304"/>
        <v>3559.77</v>
      </c>
    </row>
    <row r="524" spans="1:27" ht="12.75" customHeight="1" outlineLevel="1" x14ac:dyDescent="0.2">
      <c r="A524" s="91" t="s">
        <v>744</v>
      </c>
      <c r="B524" s="63" t="s">
        <v>83</v>
      </c>
      <c r="C524" s="43" t="s">
        <v>79</v>
      </c>
      <c r="D524" s="44">
        <v>6.14</v>
      </c>
      <c r="E524" s="44">
        <v>6.14</v>
      </c>
      <c r="F524" s="44">
        <v>6.14</v>
      </c>
      <c r="G524" s="44">
        <v>6.14</v>
      </c>
      <c r="H524" s="44">
        <v>6.14</v>
      </c>
      <c r="I524" s="44">
        <v>6.14</v>
      </c>
      <c r="J524" s="44">
        <v>6.14</v>
      </c>
      <c r="K524" s="44">
        <v>6.14</v>
      </c>
      <c r="L524" s="44">
        <v>6.14</v>
      </c>
      <c r="M524" s="44">
        <v>6.14</v>
      </c>
      <c r="N524" s="44">
        <v>6.14</v>
      </c>
      <c r="O524" s="44">
        <v>6.14</v>
      </c>
      <c r="P524" s="44">
        <v>6.14</v>
      </c>
      <c r="Q524" s="44">
        <v>6.14</v>
      </c>
      <c r="R524" s="44">
        <v>6.14</v>
      </c>
      <c r="S524" s="44">
        <v>6.14</v>
      </c>
      <c r="T524" s="44">
        <v>6.14</v>
      </c>
      <c r="U524" s="44">
        <v>6.14</v>
      </c>
      <c r="V524" s="44">
        <v>6.14</v>
      </c>
      <c r="W524" s="44">
        <v>6.14</v>
      </c>
      <c r="X524" s="44">
        <v>6.14</v>
      </c>
      <c r="Y524" s="44">
        <v>6.14</v>
      </c>
      <c r="Z524" s="44">
        <v>6.14</v>
      </c>
      <c r="AA524" s="44">
        <v>6.14</v>
      </c>
    </row>
    <row r="525" spans="1:27" ht="12.75" customHeight="1" outlineLevel="1" x14ac:dyDescent="0.2">
      <c r="A525" s="91" t="s">
        <v>745</v>
      </c>
      <c r="B525" s="63" t="s">
        <v>81</v>
      </c>
      <c r="C525" s="43" t="s">
        <v>79</v>
      </c>
      <c r="D525" s="44">
        <f>$D$11</f>
        <v>330.69</v>
      </c>
      <c r="E525" s="44">
        <f t="shared" ref="E525:AA525" si="305">$D$11</f>
        <v>330.69</v>
      </c>
      <c r="F525" s="44">
        <f t="shared" si="305"/>
        <v>330.69</v>
      </c>
      <c r="G525" s="44">
        <f t="shared" si="305"/>
        <v>330.69</v>
      </c>
      <c r="H525" s="44">
        <f t="shared" si="305"/>
        <v>330.69</v>
      </c>
      <c r="I525" s="44">
        <f t="shared" si="305"/>
        <v>330.69</v>
      </c>
      <c r="J525" s="44">
        <f t="shared" si="305"/>
        <v>330.69</v>
      </c>
      <c r="K525" s="44">
        <f t="shared" si="305"/>
        <v>330.69</v>
      </c>
      <c r="L525" s="44">
        <f t="shared" si="305"/>
        <v>330.69</v>
      </c>
      <c r="M525" s="44">
        <f t="shared" si="305"/>
        <v>330.69</v>
      </c>
      <c r="N525" s="44">
        <f t="shared" si="305"/>
        <v>330.69</v>
      </c>
      <c r="O525" s="44">
        <f t="shared" si="305"/>
        <v>330.69</v>
      </c>
      <c r="P525" s="44">
        <f t="shared" si="305"/>
        <v>330.69</v>
      </c>
      <c r="Q525" s="44">
        <f t="shared" si="305"/>
        <v>330.69</v>
      </c>
      <c r="R525" s="44">
        <f t="shared" si="305"/>
        <v>330.69</v>
      </c>
      <c r="S525" s="44">
        <f t="shared" si="305"/>
        <v>330.69</v>
      </c>
      <c r="T525" s="44">
        <f t="shared" si="305"/>
        <v>330.69</v>
      </c>
      <c r="U525" s="44">
        <f t="shared" si="305"/>
        <v>330.69</v>
      </c>
      <c r="V525" s="44">
        <f t="shared" si="305"/>
        <v>330.69</v>
      </c>
      <c r="W525" s="44">
        <f t="shared" si="305"/>
        <v>330.69</v>
      </c>
      <c r="X525" s="44">
        <f t="shared" si="305"/>
        <v>330.69</v>
      </c>
      <c r="Y525" s="44">
        <f t="shared" si="305"/>
        <v>330.69</v>
      </c>
      <c r="Z525" s="44">
        <f t="shared" si="305"/>
        <v>330.69</v>
      </c>
      <c r="AA525" s="44">
        <f t="shared" si="305"/>
        <v>330.69</v>
      </c>
    </row>
    <row r="526" spans="1:27" x14ac:dyDescent="0.2">
      <c r="A526" s="90" t="s">
        <v>746</v>
      </c>
      <c r="B526" s="28" t="str">
        <f>"13"&amp;"."&amp;$B$639&amp;"."&amp;$B$640</f>
        <v>13.04.2023</v>
      </c>
      <c r="C526" s="82" t="s">
        <v>76</v>
      </c>
      <c r="D526" s="83">
        <f>ROUND(((D527+D528+D530+D529)/1000),5)</f>
        <v>5.0326199999999996</v>
      </c>
      <c r="E526" s="83">
        <f>ROUND(((E527+E528+E530+E529)/1000),5)</f>
        <v>4.9866000000000001</v>
      </c>
      <c r="F526" s="83">
        <f>ROUND(((F527+F528+F530+F529)/1000),5)</f>
        <v>4.9559600000000001</v>
      </c>
      <c r="G526" s="83">
        <f t="shared" ref="G526:AA526" si="306">ROUND(((G527+G528+G530+G529)/1000),5)</f>
        <v>4.9549099999999999</v>
      </c>
      <c r="H526" s="83">
        <f t="shared" si="306"/>
        <v>4.9563800000000002</v>
      </c>
      <c r="I526" s="83">
        <f t="shared" si="306"/>
        <v>4.9644000000000004</v>
      </c>
      <c r="J526" s="83">
        <f t="shared" si="306"/>
        <v>5.1345900000000002</v>
      </c>
      <c r="K526" s="83">
        <f t="shared" si="306"/>
        <v>5.4871499999999997</v>
      </c>
      <c r="L526" s="83">
        <f t="shared" si="306"/>
        <v>5.6606300000000003</v>
      </c>
      <c r="M526" s="83">
        <f t="shared" si="306"/>
        <v>5.6556899999999999</v>
      </c>
      <c r="N526" s="83">
        <f t="shared" si="306"/>
        <v>5.7972099999999998</v>
      </c>
      <c r="O526" s="83">
        <f t="shared" si="306"/>
        <v>5.8599600000000001</v>
      </c>
      <c r="P526" s="83">
        <f t="shared" si="306"/>
        <v>5.8098200000000002</v>
      </c>
      <c r="Q526" s="83">
        <f t="shared" si="306"/>
        <v>5.8597299999999999</v>
      </c>
      <c r="R526" s="83">
        <f t="shared" si="306"/>
        <v>5.8575699999999999</v>
      </c>
      <c r="S526" s="83">
        <f t="shared" si="306"/>
        <v>5.8492600000000001</v>
      </c>
      <c r="T526" s="83">
        <f t="shared" si="306"/>
        <v>5.8054399999999999</v>
      </c>
      <c r="U526" s="83">
        <f t="shared" si="306"/>
        <v>5.6512200000000004</v>
      </c>
      <c r="V526" s="83">
        <f t="shared" si="306"/>
        <v>5.6328500000000004</v>
      </c>
      <c r="W526" s="83">
        <f t="shared" si="306"/>
        <v>5.6926100000000002</v>
      </c>
      <c r="X526" s="83">
        <f t="shared" si="306"/>
        <v>5.7975199999999996</v>
      </c>
      <c r="Y526" s="83">
        <f t="shared" si="306"/>
        <v>5.6519599999999999</v>
      </c>
      <c r="Z526" s="83">
        <f t="shared" si="306"/>
        <v>5.1069000000000004</v>
      </c>
      <c r="AA526" s="83">
        <f t="shared" si="306"/>
        <v>4.9796800000000001</v>
      </c>
    </row>
    <row r="527" spans="1:27" ht="12.75" customHeight="1" outlineLevel="1" x14ac:dyDescent="0.2">
      <c r="A527" s="91" t="s">
        <v>747</v>
      </c>
      <c r="B527" s="63" t="s">
        <v>233</v>
      </c>
      <c r="C527" s="43" t="s">
        <v>79</v>
      </c>
      <c r="D527" s="44">
        <v>1136.02</v>
      </c>
      <c r="E527" s="44">
        <v>1090</v>
      </c>
      <c r="F527" s="44">
        <v>1059.3599999999999</v>
      </c>
      <c r="G527" s="44">
        <v>1058.31</v>
      </c>
      <c r="H527" s="44">
        <v>1059.78</v>
      </c>
      <c r="I527" s="44">
        <v>1067.8</v>
      </c>
      <c r="J527" s="44">
        <v>1237.99</v>
      </c>
      <c r="K527" s="44">
        <v>1590.55</v>
      </c>
      <c r="L527" s="44">
        <v>1764.03</v>
      </c>
      <c r="M527" s="44">
        <v>1759.09</v>
      </c>
      <c r="N527" s="44">
        <v>1900.61</v>
      </c>
      <c r="O527" s="44">
        <v>1963.36</v>
      </c>
      <c r="P527" s="44">
        <v>1913.22</v>
      </c>
      <c r="Q527" s="44">
        <v>1963.13</v>
      </c>
      <c r="R527" s="44">
        <v>1960.97</v>
      </c>
      <c r="S527" s="44">
        <v>1952.66</v>
      </c>
      <c r="T527" s="44">
        <v>1908.84</v>
      </c>
      <c r="U527" s="44">
        <v>1754.62</v>
      </c>
      <c r="V527" s="44">
        <v>1736.25</v>
      </c>
      <c r="W527" s="44">
        <v>1796.01</v>
      </c>
      <c r="X527" s="44">
        <v>1900.92</v>
      </c>
      <c r="Y527" s="44">
        <v>1755.36</v>
      </c>
      <c r="Z527" s="44">
        <v>1210.3</v>
      </c>
      <c r="AA527" s="44">
        <v>1083.08</v>
      </c>
    </row>
    <row r="528" spans="1:27" ht="12.75" customHeight="1" outlineLevel="1" x14ac:dyDescent="0.2">
      <c r="A528" s="91" t="s">
        <v>748</v>
      </c>
      <c r="B528" s="63" t="s">
        <v>90</v>
      </c>
      <c r="C528" s="43" t="s">
        <v>79</v>
      </c>
      <c r="D528" s="44">
        <f>$D$468</f>
        <v>3559.77</v>
      </c>
      <c r="E528" s="44">
        <f t="shared" ref="E528:AA528" si="307">$D$468</f>
        <v>3559.77</v>
      </c>
      <c r="F528" s="44">
        <f t="shared" si="307"/>
        <v>3559.77</v>
      </c>
      <c r="G528" s="44">
        <f t="shared" si="307"/>
        <v>3559.77</v>
      </c>
      <c r="H528" s="44">
        <f t="shared" si="307"/>
        <v>3559.77</v>
      </c>
      <c r="I528" s="44">
        <f t="shared" si="307"/>
        <v>3559.77</v>
      </c>
      <c r="J528" s="44">
        <f t="shared" si="307"/>
        <v>3559.77</v>
      </c>
      <c r="K528" s="44">
        <f t="shared" si="307"/>
        <v>3559.77</v>
      </c>
      <c r="L528" s="44">
        <f t="shared" si="307"/>
        <v>3559.77</v>
      </c>
      <c r="M528" s="44">
        <f t="shared" si="307"/>
        <v>3559.77</v>
      </c>
      <c r="N528" s="44">
        <f t="shared" si="307"/>
        <v>3559.77</v>
      </c>
      <c r="O528" s="44">
        <f t="shared" si="307"/>
        <v>3559.77</v>
      </c>
      <c r="P528" s="44">
        <f t="shared" si="307"/>
        <v>3559.77</v>
      </c>
      <c r="Q528" s="44">
        <f t="shared" si="307"/>
        <v>3559.77</v>
      </c>
      <c r="R528" s="44">
        <f t="shared" si="307"/>
        <v>3559.77</v>
      </c>
      <c r="S528" s="44">
        <f t="shared" si="307"/>
        <v>3559.77</v>
      </c>
      <c r="T528" s="44">
        <f t="shared" si="307"/>
        <v>3559.77</v>
      </c>
      <c r="U528" s="44">
        <f t="shared" si="307"/>
        <v>3559.77</v>
      </c>
      <c r="V528" s="44">
        <f t="shared" si="307"/>
        <v>3559.77</v>
      </c>
      <c r="W528" s="44">
        <f t="shared" si="307"/>
        <v>3559.77</v>
      </c>
      <c r="X528" s="44">
        <f t="shared" si="307"/>
        <v>3559.77</v>
      </c>
      <c r="Y528" s="44">
        <f t="shared" si="307"/>
        <v>3559.77</v>
      </c>
      <c r="Z528" s="44">
        <f t="shared" si="307"/>
        <v>3559.77</v>
      </c>
      <c r="AA528" s="44">
        <f t="shared" si="307"/>
        <v>3559.77</v>
      </c>
    </row>
    <row r="529" spans="1:27" ht="12.75" customHeight="1" outlineLevel="1" x14ac:dyDescent="0.2">
      <c r="A529" s="91" t="s">
        <v>749</v>
      </c>
      <c r="B529" s="63" t="s">
        <v>83</v>
      </c>
      <c r="C529" s="43" t="s">
        <v>79</v>
      </c>
      <c r="D529" s="44">
        <v>6.14</v>
      </c>
      <c r="E529" s="44">
        <v>6.14</v>
      </c>
      <c r="F529" s="44">
        <v>6.14</v>
      </c>
      <c r="G529" s="44">
        <v>6.14</v>
      </c>
      <c r="H529" s="44">
        <v>6.14</v>
      </c>
      <c r="I529" s="44">
        <v>6.14</v>
      </c>
      <c r="J529" s="44">
        <v>6.14</v>
      </c>
      <c r="K529" s="44">
        <v>6.14</v>
      </c>
      <c r="L529" s="44">
        <v>6.14</v>
      </c>
      <c r="M529" s="44">
        <v>6.14</v>
      </c>
      <c r="N529" s="44">
        <v>6.14</v>
      </c>
      <c r="O529" s="44">
        <v>6.14</v>
      </c>
      <c r="P529" s="44">
        <v>6.14</v>
      </c>
      <c r="Q529" s="44">
        <v>6.14</v>
      </c>
      <c r="R529" s="44">
        <v>6.14</v>
      </c>
      <c r="S529" s="44">
        <v>6.14</v>
      </c>
      <c r="T529" s="44">
        <v>6.14</v>
      </c>
      <c r="U529" s="44">
        <v>6.14</v>
      </c>
      <c r="V529" s="44">
        <v>6.14</v>
      </c>
      <c r="W529" s="44">
        <v>6.14</v>
      </c>
      <c r="X529" s="44">
        <v>6.14</v>
      </c>
      <c r="Y529" s="44">
        <v>6.14</v>
      </c>
      <c r="Z529" s="44">
        <v>6.14</v>
      </c>
      <c r="AA529" s="44">
        <v>6.14</v>
      </c>
    </row>
    <row r="530" spans="1:27" ht="12.75" customHeight="1" outlineLevel="1" x14ac:dyDescent="0.2">
      <c r="A530" s="91" t="s">
        <v>750</v>
      </c>
      <c r="B530" s="63" t="s">
        <v>81</v>
      </c>
      <c r="C530" s="43" t="s">
        <v>79</v>
      </c>
      <c r="D530" s="44">
        <f>$D$11</f>
        <v>330.69</v>
      </c>
      <c r="E530" s="44">
        <f t="shared" ref="E530:AA530" si="308">$D$11</f>
        <v>330.69</v>
      </c>
      <c r="F530" s="44">
        <f t="shared" si="308"/>
        <v>330.69</v>
      </c>
      <c r="G530" s="44">
        <f t="shared" si="308"/>
        <v>330.69</v>
      </c>
      <c r="H530" s="44">
        <f t="shared" si="308"/>
        <v>330.69</v>
      </c>
      <c r="I530" s="44">
        <f t="shared" si="308"/>
        <v>330.69</v>
      </c>
      <c r="J530" s="44">
        <f t="shared" si="308"/>
        <v>330.69</v>
      </c>
      <c r="K530" s="44">
        <f t="shared" si="308"/>
        <v>330.69</v>
      </c>
      <c r="L530" s="44">
        <f t="shared" si="308"/>
        <v>330.69</v>
      </c>
      <c r="M530" s="44">
        <f t="shared" si="308"/>
        <v>330.69</v>
      </c>
      <c r="N530" s="44">
        <f t="shared" si="308"/>
        <v>330.69</v>
      </c>
      <c r="O530" s="44">
        <f t="shared" si="308"/>
        <v>330.69</v>
      </c>
      <c r="P530" s="44">
        <f t="shared" si="308"/>
        <v>330.69</v>
      </c>
      <c r="Q530" s="44">
        <f t="shared" si="308"/>
        <v>330.69</v>
      </c>
      <c r="R530" s="44">
        <f t="shared" si="308"/>
        <v>330.69</v>
      </c>
      <c r="S530" s="44">
        <f t="shared" si="308"/>
        <v>330.69</v>
      </c>
      <c r="T530" s="44">
        <f t="shared" si="308"/>
        <v>330.69</v>
      </c>
      <c r="U530" s="44">
        <f t="shared" si="308"/>
        <v>330.69</v>
      </c>
      <c r="V530" s="44">
        <f t="shared" si="308"/>
        <v>330.69</v>
      </c>
      <c r="W530" s="44">
        <f t="shared" si="308"/>
        <v>330.69</v>
      </c>
      <c r="X530" s="44">
        <f t="shared" si="308"/>
        <v>330.69</v>
      </c>
      <c r="Y530" s="44">
        <f t="shared" si="308"/>
        <v>330.69</v>
      </c>
      <c r="Z530" s="44">
        <f t="shared" si="308"/>
        <v>330.69</v>
      </c>
      <c r="AA530" s="44">
        <f t="shared" si="308"/>
        <v>330.69</v>
      </c>
    </row>
    <row r="531" spans="1:27" x14ac:dyDescent="0.2">
      <c r="A531" s="90" t="s">
        <v>751</v>
      </c>
      <c r="B531" s="28" t="str">
        <f>"14"&amp;"."&amp;$B$639&amp;"."&amp;$B$640</f>
        <v>14.04.2023</v>
      </c>
      <c r="C531" s="82" t="s">
        <v>76</v>
      </c>
      <c r="D531" s="83">
        <f>ROUND(((D532+D533+D535+D534)/1000),5)</f>
        <v>4.9798400000000003</v>
      </c>
      <c r="E531" s="83">
        <f>ROUND(((E532+E533+E535+E534)/1000),5)</f>
        <v>4.8265599999999997</v>
      </c>
      <c r="F531" s="83">
        <f>ROUND(((F532+F533+F535+F534)/1000),5)</f>
        <v>4.7598399999999996</v>
      </c>
      <c r="G531" s="83">
        <f t="shared" ref="G531:AA531" si="309">ROUND(((G532+G533+G535+G534)/1000),5)</f>
        <v>4.75983</v>
      </c>
      <c r="H531" s="83">
        <f t="shared" si="309"/>
        <v>4.8286899999999999</v>
      </c>
      <c r="I531" s="83">
        <f t="shared" si="309"/>
        <v>4.9260599999999997</v>
      </c>
      <c r="J531" s="83">
        <f t="shared" si="309"/>
        <v>5.1364900000000002</v>
      </c>
      <c r="K531" s="83">
        <f t="shared" si="309"/>
        <v>5.3206499999999997</v>
      </c>
      <c r="L531" s="83">
        <f t="shared" si="309"/>
        <v>5.5503</v>
      </c>
      <c r="M531" s="83">
        <f t="shared" si="309"/>
        <v>5.5945</v>
      </c>
      <c r="N531" s="83">
        <f t="shared" si="309"/>
        <v>5.57043</v>
      </c>
      <c r="O531" s="83">
        <f t="shared" si="309"/>
        <v>5.6218500000000002</v>
      </c>
      <c r="P531" s="83">
        <f t="shared" si="309"/>
        <v>5.5794300000000003</v>
      </c>
      <c r="Q531" s="83">
        <f t="shared" si="309"/>
        <v>5.5823799999999997</v>
      </c>
      <c r="R531" s="83">
        <f t="shared" si="309"/>
        <v>5.5701700000000001</v>
      </c>
      <c r="S531" s="83">
        <f t="shared" si="309"/>
        <v>5.5617200000000002</v>
      </c>
      <c r="T531" s="83">
        <f t="shared" si="309"/>
        <v>5.5512899999999998</v>
      </c>
      <c r="U531" s="83">
        <f t="shared" si="309"/>
        <v>5.5090399999999997</v>
      </c>
      <c r="V531" s="83">
        <f t="shared" si="309"/>
        <v>5.5041200000000003</v>
      </c>
      <c r="W531" s="83">
        <f t="shared" si="309"/>
        <v>5.5581199999999997</v>
      </c>
      <c r="X531" s="83">
        <f t="shared" si="309"/>
        <v>5.5718199999999998</v>
      </c>
      <c r="Y531" s="83">
        <f t="shared" si="309"/>
        <v>5.56691</v>
      </c>
      <c r="Z531" s="83">
        <f t="shared" si="309"/>
        <v>5.2745800000000003</v>
      </c>
      <c r="AA531" s="83">
        <f t="shared" si="309"/>
        <v>5.0674799999999998</v>
      </c>
    </row>
    <row r="532" spans="1:27" ht="12.75" customHeight="1" outlineLevel="1" x14ac:dyDescent="0.2">
      <c r="A532" s="91" t="s">
        <v>752</v>
      </c>
      <c r="B532" s="63" t="s">
        <v>233</v>
      </c>
      <c r="C532" s="43" t="s">
        <v>79</v>
      </c>
      <c r="D532" s="44">
        <v>1083.24</v>
      </c>
      <c r="E532" s="44">
        <v>929.96</v>
      </c>
      <c r="F532" s="44">
        <v>863.24</v>
      </c>
      <c r="G532" s="44">
        <v>863.23</v>
      </c>
      <c r="H532" s="44">
        <v>932.09</v>
      </c>
      <c r="I532" s="44">
        <v>1029.46</v>
      </c>
      <c r="J532" s="44">
        <v>1239.8900000000001</v>
      </c>
      <c r="K532" s="44">
        <v>1424.05</v>
      </c>
      <c r="L532" s="44">
        <v>1653.7</v>
      </c>
      <c r="M532" s="44">
        <v>1697.9</v>
      </c>
      <c r="N532" s="44">
        <v>1673.83</v>
      </c>
      <c r="O532" s="44">
        <v>1725.25</v>
      </c>
      <c r="P532" s="44">
        <v>1682.83</v>
      </c>
      <c r="Q532" s="44">
        <v>1685.78</v>
      </c>
      <c r="R532" s="44">
        <v>1673.57</v>
      </c>
      <c r="S532" s="44">
        <v>1665.12</v>
      </c>
      <c r="T532" s="44">
        <v>1654.69</v>
      </c>
      <c r="U532" s="44">
        <v>1612.44</v>
      </c>
      <c r="V532" s="44">
        <v>1607.52</v>
      </c>
      <c r="W532" s="44">
        <v>1661.52</v>
      </c>
      <c r="X532" s="44">
        <v>1675.22</v>
      </c>
      <c r="Y532" s="44">
        <v>1670.31</v>
      </c>
      <c r="Z532" s="44">
        <v>1377.98</v>
      </c>
      <c r="AA532" s="44">
        <v>1170.8800000000001</v>
      </c>
    </row>
    <row r="533" spans="1:27" ht="12.75" customHeight="1" outlineLevel="1" x14ac:dyDescent="0.2">
      <c r="A533" s="91" t="s">
        <v>753</v>
      </c>
      <c r="B533" s="63" t="s">
        <v>90</v>
      </c>
      <c r="C533" s="43" t="s">
        <v>79</v>
      </c>
      <c r="D533" s="44">
        <f>$D$468</f>
        <v>3559.77</v>
      </c>
      <c r="E533" s="44">
        <f t="shared" ref="E533:AA533" si="310">$D$468</f>
        <v>3559.77</v>
      </c>
      <c r="F533" s="44">
        <f t="shared" si="310"/>
        <v>3559.77</v>
      </c>
      <c r="G533" s="44">
        <f t="shared" si="310"/>
        <v>3559.77</v>
      </c>
      <c r="H533" s="44">
        <f t="shared" si="310"/>
        <v>3559.77</v>
      </c>
      <c r="I533" s="44">
        <f t="shared" si="310"/>
        <v>3559.77</v>
      </c>
      <c r="J533" s="44">
        <f t="shared" si="310"/>
        <v>3559.77</v>
      </c>
      <c r="K533" s="44">
        <f t="shared" si="310"/>
        <v>3559.77</v>
      </c>
      <c r="L533" s="44">
        <f t="shared" si="310"/>
        <v>3559.77</v>
      </c>
      <c r="M533" s="44">
        <f t="shared" si="310"/>
        <v>3559.77</v>
      </c>
      <c r="N533" s="44">
        <f t="shared" si="310"/>
        <v>3559.77</v>
      </c>
      <c r="O533" s="44">
        <f t="shared" si="310"/>
        <v>3559.77</v>
      </c>
      <c r="P533" s="44">
        <f t="shared" si="310"/>
        <v>3559.77</v>
      </c>
      <c r="Q533" s="44">
        <f t="shared" si="310"/>
        <v>3559.77</v>
      </c>
      <c r="R533" s="44">
        <f t="shared" si="310"/>
        <v>3559.77</v>
      </c>
      <c r="S533" s="44">
        <f t="shared" si="310"/>
        <v>3559.77</v>
      </c>
      <c r="T533" s="44">
        <f t="shared" si="310"/>
        <v>3559.77</v>
      </c>
      <c r="U533" s="44">
        <f t="shared" si="310"/>
        <v>3559.77</v>
      </c>
      <c r="V533" s="44">
        <f t="shared" si="310"/>
        <v>3559.77</v>
      </c>
      <c r="W533" s="44">
        <f t="shared" si="310"/>
        <v>3559.77</v>
      </c>
      <c r="X533" s="44">
        <f t="shared" si="310"/>
        <v>3559.77</v>
      </c>
      <c r="Y533" s="44">
        <f t="shared" si="310"/>
        <v>3559.77</v>
      </c>
      <c r="Z533" s="44">
        <f t="shared" si="310"/>
        <v>3559.77</v>
      </c>
      <c r="AA533" s="44">
        <f t="shared" si="310"/>
        <v>3559.77</v>
      </c>
    </row>
    <row r="534" spans="1:27" ht="12.75" customHeight="1" outlineLevel="1" x14ac:dyDescent="0.2">
      <c r="A534" s="91" t="s">
        <v>754</v>
      </c>
      <c r="B534" s="63" t="s">
        <v>83</v>
      </c>
      <c r="C534" s="43" t="s">
        <v>79</v>
      </c>
      <c r="D534" s="44">
        <v>6.14</v>
      </c>
      <c r="E534" s="44">
        <v>6.14</v>
      </c>
      <c r="F534" s="44">
        <v>6.14</v>
      </c>
      <c r="G534" s="44">
        <v>6.14</v>
      </c>
      <c r="H534" s="44">
        <v>6.14</v>
      </c>
      <c r="I534" s="44">
        <v>6.14</v>
      </c>
      <c r="J534" s="44">
        <v>6.14</v>
      </c>
      <c r="K534" s="44">
        <v>6.14</v>
      </c>
      <c r="L534" s="44">
        <v>6.14</v>
      </c>
      <c r="M534" s="44">
        <v>6.14</v>
      </c>
      <c r="N534" s="44">
        <v>6.14</v>
      </c>
      <c r="O534" s="44">
        <v>6.14</v>
      </c>
      <c r="P534" s="44">
        <v>6.14</v>
      </c>
      <c r="Q534" s="44">
        <v>6.14</v>
      </c>
      <c r="R534" s="44">
        <v>6.14</v>
      </c>
      <c r="S534" s="44">
        <v>6.14</v>
      </c>
      <c r="T534" s="44">
        <v>6.14</v>
      </c>
      <c r="U534" s="44">
        <v>6.14</v>
      </c>
      <c r="V534" s="44">
        <v>6.14</v>
      </c>
      <c r="W534" s="44">
        <v>6.14</v>
      </c>
      <c r="X534" s="44">
        <v>6.14</v>
      </c>
      <c r="Y534" s="44">
        <v>6.14</v>
      </c>
      <c r="Z534" s="44">
        <v>6.14</v>
      </c>
      <c r="AA534" s="44">
        <v>6.14</v>
      </c>
    </row>
    <row r="535" spans="1:27" ht="12.75" customHeight="1" outlineLevel="1" x14ac:dyDescent="0.2">
      <c r="A535" s="91" t="s">
        <v>755</v>
      </c>
      <c r="B535" s="63" t="s">
        <v>81</v>
      </c>
      <c r="C535" s="43" t="s">
        <v>79</v>
      </c>
      <c r="D535" s="44">
        <f>$D$11</f>
        <v>330.69</v>
      </c>
      <c r="E535" s="44">
        <f t="shared" ref="E535:AA535" si="311">$D$11</f>
        <v>330.69</v>
      </c>
      <c r="F535" s="44">
        <f t="shared" si="311"/>
        <v>330.69</v>
      </c>
      <c r="G535" s="44">
        <f t="shared" si="311"/>
        <v>330.69</v>
      </c>
      <c r="H535" s="44">
        <f t="shared" si="311"/>
        <v>330.69</v>
      </c>
      <c r="I535" s="44">
        <f t="shared" si="311"/>
        <v>330.69</v>
      </c>
      <c r="J535" s="44">
        <f t="shared" si="311"/>
        <v>330.69</v>
      </c>
      <c r="K535" s="44">
        <f t="shared" si="311"/>
        <v>330.69</v>
      </c>
      <c r="L535" s="44">
        <f t="shared" si="311"/>
        <v>330.69</v>
      </c>
      <c r="M535" s="44">
        <f t="shared" si="311"/>
        <v>330.69</v>
      </c>
      <c r="N535" s="44">
        <f t="shared" si="311"/>
        <v>330.69</v>
      </c>
      <c r="O535" s="44">
        <f t="shared" si="311"/>
        <v>330.69</v>
      </c>
      <c r="P535" s="44">
        <f t="shared" si="311"/>
        <v>330.69</v>
      </c>
      <c r="Q535" s="44">
        <f t="shared" si="311"/>
        <v>330.69</v>
      </c>
      <c r="R535" s="44">
        <f t="shared" si="311"/>
        <v>330.69</v>
      </c>
      <c r="S535" s="44">
        <f t="shared" si="311"/>
        <v>330.69</v>
      </c>
      <c r="T535" s="44">
        <f t="shared" si="311"/>
        <v>330.69</v>
      </c>
      <c r="U535" s="44">
        <f t="shared" si="311"/>
        <v>330.69</v>
      </c>
      <c r="V535" s="44">
        <f t="shared" si="311"/>
        <v>330.69</v>
      </c>
      <c r="W535" s="44">
        <f t="shared" si="311"/>
        <v>330.69</v>
      </c>
      <c r="X535" s="44">
        <f t="shared" si="311"/>
        <v>330.69</v>
      </c>
      <c r="Y535" s="44">
        <f t="shared" si="311"/>
        <v>330.69</v>
      </c>
      <c r="Z535" s="44">
        <f t="shared" si="311"/>
        <v>330.69</v>
      </c>
      <c r="AA535" s="44">
        <f t="shared" si="311"/>
        <v>330.69</v>
      </c>
    </row>
    <row r="536" spans="1:27" x14ac:dyDescent="0.2">
      <c r="A536" s="90" t="s">
        <v>756</v>
      </c>
      <c r="B536" s="28" t="str">
        <f>"15"&amp;"."&amp;$B$639&amp;"."&amp;$B$640</f>
        <v>15.04.2023</v>
      </c>
      <c r="C536" s="82" t="s">
        <v>76</v>
      </c>
      <c r="D536" s="83">
        <f>ROUND(((D537+D538+D540+D539)/1000),5)</f>
        <v>5.1517400000000002</v>
      </c>
      <c r="E536" s="83">
        <f>ROUND(((E537+E538+E540+E539)/1000),5)</f>
        <v>5.0095000000000001</v>
      </c>
      <c r="F536" s="83">
        <f>ROUND(((F537+F538+F540+F539)/1000),5)</f>
        <v>4.98773</v>
      </c>
      <c r="G536" s="83">
        <f t="shared" ref="G536:AA536" si="312">ROUND(((G537+G538+G540+G539)/1000),5)</f>
        <v>4.9703200000000001</v>
      </c>
      <c r="H536" s="83">
        <f t="shared" si="312"/>
        <v>4.9963300000000004</v>
      </c>
      <c r="I536" s="83">
        <f t="shared" si="312"/>
        <v>5.0012800000000004</v>
      </c>
      <c r="J536" s="83">
        <f t="shared" si="312"/>
        <v>5.07402</v>
      </c>
      <c r="K536" s="83">
        <f t="shared" si="312"/>
        <v>5.2754500000000002</v>
      </c>
      <c r="L536" s="83">
        <f t="shared" si="312"/>
        <v>5.7117800000000001</v>
      </c>
      <c r="M536" s="83">
        <f t="shared" si="312"/>
        <v>5.7960200000000004</v>
      </c>
      <c r="N536" s="83">
        <f t="shared" si="312"/>
        <v>5.8110999999999997</v>
      </c>
      <c r="O536" s="83">
        <f t="shared" si="312"/>
        <v>5.8452599999999997</v>
      </c>
      <c r="P536" s="83">
        <f t="shared" si="312"/>
        <v>5.8151799999999998</v>
      </c>
      <c r="Q536" s="83">
        <f t="shared" si="312"/>
        <v>5.8060299999999998</v>
      </c>
      <c r="R536" s="83">
        <f t="shared" si="312"/>
        <v>5.7655799999999999</v>
      </c>
      <c r="S536" s="83">
        <f t="shared" si="312"/>
        <v>5.7457599999999998</v>
      </c>
      <c r="T536" s="83">
        <f t="shared" si="312"/>
        <v>5.7417699999999998</v>
      </c>
      <c r="U536" s="83">
        <f t="shared" si="312"/>
        <v>5.7599499999999999</v>
      </c>
      <c r="V536" s="83">
        <f t="shared" si="312"/>
        <v>5.7190700000000003</v>
      </c>
      <c r="W536" s="83">
        <f t="shared" si="312"/>
        <v>5.8096899999999998</v>
      </c>
      <c r="X536" s="83">
        <f t="shared" si="312"/>
        <v>5.8107899999999999</v>
      </c>
      <c r="Y536" s="83">
        <f t="shared" si="312"/>
        <v>5.7984</v>
      </c>
      <c r="Z536" s="83">
        <f t="shared" si="312"/>
        <v>5.5547399999999998</v>
      </c>
      <c r="AA536" s="83">
        <f t="shared" si="312"/>
        <v>5.3750400000000003</v>
      </c>
    </row>
    <row r="537" spans="1:27" ht="12.75" customHeight="1" outlineLevel="1" x14ac:dyDescent="0.2">
      <c r="A537" s="91" t="s">
        <v>757</v>
      </c>
      <c r="B537" s="63" t="s">
        <v>233</v>
      </c>
      <c r="C537" s="43" t="s">
        <v>79</v>
      </c>
      <c r="D537" s="44">
        <v>1255.1400000000001</v>
      </c>
      <c r="E537" s="44">
        <v>1112.9000000000001</v>
      </c>
      <c r="F537" s="44">
        <v>1091.1300000000001</v>
      </c>
      <c r="G537" s="44">
        <v>1073.72</v>
      </c>
      <c r="H537" s="44">
        <v>1099.73</v>
      </c>
      <c r="I537" s="44">
        <v>1104.68</v>
      </c>
      <c r="J537" s="44">
        <v>1177.42</v>
      </c>
      <c r="K537" s="44">
        <v>1378.85</v>
      </c>
      <c r="L537" s="44">
        <v>1815.18</v>
      </c>
      <c r="M537" s="44">
        <v>1899.42</v>
      </c>
      <c r="N537" s="44">
        <v>1914.5</v>
      </c>
      <c r="O537" s="44">
        <v>1948.66</v>
      </c>
      <c r="P537" s="44">
        <v>1918.58</v>
      </c>
      <c r="Q537" s="44">
        <v>1909.43</v>
      </c>
      <c r="R537" s="44">
        <v>1868.98</v>
      </c>
      <c r="S537" s="44">
        <v>1849.16</v>
      </c>
      <c r="T537" s="44">
        <v>1845.17</v>
      </c>
      <c r="U537" s="44">
        <v>1863.35</v>
      </c>
      <c r="V537" s="44">
        <v>1822.47</v>
      </c>
      <c r="W537" s="44">
        <v>1913.09</v>
      </c>
      <c r="X537" s="44">
        <v>1914.19</v>
      </c>
      <c r="Y537" s="44">
        <v>1901.8</v>
      </c>
      <c r="Z537" s="44">
        <v>1658.14</v>
      </c>
      <c r="AA537" s="44">
        <v>1478.44</v>
      </c>
    </row>
    <row r="538" spans="1:27" ht="12.75" customHeight="1" outlineLevel="1" x14ac:dyDescent="0.2">
      <c r="A538" s="91" t="s">
        <v>758</v>
      </c>
      <c r="B538" s="63" t="s">
        <v>90</v>
      </c>
      <c r="C538" s="43" t="s">
        <v>79</v>
      </c>
      <c r="D538" s="44">
        <f>$D$468</f>
        <v>3559.77</v>
      </c>
      <c r="E538" s="44">
        <f t="shared" ref="E538:AA538" si="313">$D$468</f>
        <v>3559.77</v>
      </c>
      <c r="F538" s="44">
        <f t="shared" si="313"/>
        <v>3559.77</v>
      </c>
      <c r="G538" s="44">
        <f t="shared" si="313"/>
        <v>3559.77</v>
      </c>
      <c r="H538" s="44">
        <f t="shared" si="313"/>
        <v>3559.77</v>
      </c>
      <c r="I538" s="44">
        <f t="shared" si="313"/>
        <v>3559.77</v>
      </c>
      <c r="J538" s="44">
        <f t="shared" si="313"/>
        <v>3559.77</v>
      </c>
      <c r="K538" s="44">
        <f t="shared" si="313"/>
        <v>3559.77</v>
      </c>
      <c r="L538" s="44">
        <f t="shared" si="313"/>
        <v>3559.77</v>
      </c>
      <c r="M538" s="44">
        <f t="shared" si="313"/>
        <v>3559.77</v>
      </c>
      <c r="N538" s="44">
        <f t="shared" si="313"/>
        <v>3559.77</v>
      </c>
      <c r="O538" s="44">
        <f t="shared" si="313"/>
        <v>3559.77</v>
      </c>
      <c r="P538" s="44">
        <f t="shared" si="313"/>
        <v>3559.77</v>
      </c>
      <c r="Q538" s="44">
        <f t="shared" si="313"/>
        <v>3559.77</v>
      </c>
      <c r="R538" s="44">
        <f t="shared" si="313"/>
        <v>3559.77</v>
      </c>
      <c r="S538" s="44">
        <f t="shared" si="313"/>
        <v>3559.77</v>
      </c>
      <c r="T538" s="44">
        <f t="shared" si="313"/>
        <v>3559.77</v>
      </c>
      <c r="U538" s="44">
        <f t="shared" si="313"/>
        <v>3559.77</v>
      </c>
      <c r="V538" s="44">
        <f t="shared" si="313"/>
        <v>3559.77</v>
      </c>
      <c r="W538" s="44">
        <f t="shared" si="313"/>
        <v>3559.77</v>
      </c>
      <c r="X538" s="44">
        <f t="shared" si="313"/>
        <v>3559.77</v>
      </c>
      <c r="Y538" s="44">
        <f t="shared" si="313"/>
        <v>3559.77</v>
      </c>
      <c r="Z538" s="44">
        <f t="shared" si="313"/>
        <v>3559.77</v>
      </c>
      <c r="AA538" s="44">
        <f t="shared" si="313"/>
        <v>3559.77</v>
      </c>
    </row>
    <row r="539" spans="1:27" ht="12.75" customHeight="1" outlineLevel="1" x14ac:dyDescent="0.2">
      <c r="A539" s="91" t="s">
        <v>759</v>
      </c>
      <c r="B539" s="63" t="s">
        <v>83</v>
      </c>
      <c r="C539" s="43" t="s">
        <v>79</v>
      </c>
      <c r="D539" s="44">
        <v>6.14</v>
      </c>
      <c r="E539" s="44">
        <v>6.14</v>
      </c>
      <c r="F539" s="44">
        <v>6.14</v>
      </c>
      <c r="G539" s="44">
        <v>6.14</v>
      </c>
      <c r="H539" s="44">
        <v>6.14</v>
      </c>
      <c r="I539" s="44">
        <v>6.14</v>
      </c>
      <c r="J539" s="44">
        <v>6.14</v>
      </c>
      <c r="K539" s="44">
        <v>6.14</v>
      </c>
      <c r="L539" s="44">
        <v>6.14</v>
      </c>
      <c r="M539" s="44">
        <v>6.14</v>
      </c>
      <c r="N539" s="44">
        <v>6.14</v>
      </c>
      <c r="O539" s="44">
        <v>6.14</v>
      </c>
      <c r="P539" s="44">
        <v>6.14</v>
      </c>
      <c r="Q539" s="44">
        <v>6.14</v>
      </c>
      <c r="R539" s="44">
        <v>6.14</v>
      </c>
      <c r="S539" s="44">
        <v>6.14</v>
      </c>
      <c r="T539" s="44">
        <v>6.14</v>
      </c>
      <c r="U539" s="44">
        <v>6.14</v>
      </c>
      <c r="V539" s="44">
        <v>6.14</v>
      </c>
      <c r="W539" s="44">
        <v>6.14</v>
      </c>
      <c r="X539" s="44">
        <v>6.14</v>
      </c>
      <c r="Y539" s="44">
        <v>6.14</v>
      </c>
      <c r="Z539" s="44">
        <v>6.14</v>
      </c>
      <c r="AA539" s="44">
        <v>6.14</v>
      </c>
    </row>
    <row r="540" spans="1:27" ht="12.75" customHeight="1" outlineLevel="1" x14ac:dyDescent="0.2">
      <c r="A540" s="91" t="s">
        <v>760</v>
      </c>
      <c r="B540" s="63" t="s">
        <v>81</v>
      </c>
      <c r="C540" s="43" t="s">
        <v>79</v>
      </c>
      <c r="D540" s="44">
        <f>$D$11</f>
        <v>330.69</v>
      </c>
      <c r="E540" s="44">
        <f t="shared" ref="E540:AA540" si="314">$D$11</f>
        <v>330.69</v>
      </c>
      <c r="F540" s="44">
        <f t="shared" si="314"/>
        <v>330.69</v>
      </c>
      <c r="G540" s="44">
        <f t="shared" si="314"/>
        <v>330.69</v>
      </c>
      <c r="H540" s="44">
        <f t="shared" si="314"/>
        <v>330.69</v>
      </c>
      <c r="I540" s="44">
        <f t="shared" si="314"/>
        <v>330.69</v>
      </c>
      <c r="J540" s="44">
        <f t="shared" si="314"/>
        <v>330.69</v>
      </c>
      <c r="K540" s="44">
        <f t="shared" si="314"/>
        <v>330.69</v>
      </c>
      <c r="L540" s="44">
        <f t="shared" si="314"/>
        <v>330.69</v>
      </c>
      <c r="M540" s="44">
        <f t="shared" si="314"/>
        <v>330.69</v>
      </c>
      <c r="N540" s="44">
        <f t="shared" si="314"/>
        <v>330.69</v>
      </c>
      <c r="O540" s="44">
        <f t="shared" si="314"/>
        <v>330.69</v>
      </c>
      <c r="P540" s="44">
        <f t="shared" si="314"/>
        <v>330.69</v>
      </c>
      <c r="Q540" s="44">
        <f t="shared" si="314"/>
        <v>330.69</v>
      </c>
      <c r="R540" s="44">
        <f t="shared" si="314"/>
        <v>330.69</v>
      </c>
      <c r="S540" s="44">
        <f t="shared" si="314"/>
        <v>330.69</v>
      </c>
      <c r="T540" s="44">
        <f t="shared" si="314"/>
        <v>330.69</v>
      </c>
      <c r="U540" s="44">
        <f t="shared" si="314"/>
        <v>330.69</v>
      </c>
      <c r="V540" s="44">
        <f t="shared" si="314"/>
        <v>330.69</v>
      </c>
      <c r="W540" s="44">
        <f t="shared" si="314"/>
        <v>330.69</v>
      </c>
      <c r="X540" s="44">
        <f t="shared" si="314"/>
        <v>330.69</v>
      </c>
      <c r="Y540" s="44">
        <f t="shared" si="314"/>
        <v>330.69</v>
      </c>
      <c r="Z540" s="44">
        <f t="shared" si="314"/>
        <v>330.69</v>
      </c>
      <c r="AA540" s="44">
        <f t="shared" si="314"/>
        <v>330.69</v>
      </c>
    </row>
    <row r="541" spans="1:27" x14ac:dyDescent="0.2">
      <c r="A541" s="90" t="s">
        <v>761</v>
      </c>
      <c r="B541" s="28" t="str">
        <f>"16"&amp;"."&amp;$B$639&amp;"."&amp;$B$640</f>
        <v>16.04.2023</v>
      </c>
      <c r="C541" s="82" t="s">
        <v>76</v>
      </c>
      <c r="D541" s="83">
        <f>ROUND(((D542+D543+D545+D544)/1000),5)</f>
        <v>5.1886599999999996</v>
      </c>
      <c r="E541" s="83">
        <f>ROUND(((E542+E543+E545+E544)/1000),5)</f>
        <v>5.0125099999999998</v>
      </c>
      <c r="F541" s="83">
        <f>ROUND(((F542+F543+F545+F544)/1000),5)</f>
        <v>4.97349</v>
      </c>
      <c r="G541" s="83">
        <f t="shared" ref="G541:AA541" si="315">ROUND(((G542+G543+G545+G544)/1000),5)</f>
        <v>4.9332399999999996</v>
      </c>
      <c r="H541" s="83">
        <f t="shared" si="315"/>
        <v>4.8693</v>
      </c>
      <c r="I541" s="83">
        <f t="shared" si="315"/>
        <v>4.85114</v>
      </c>
      <c r="J541" s="83">
        <f t="shared" si="315"/>
        <v>4.8227900000000004</v>
      </c>
      <c r="K541" s="83">
        <f t="shared" si="315"/>
        <v>4.8693299999999997</v>
      </c>
      <c r="L541" s="83">
        <f t="shared" si="315"/>
        <v>5.1628800000000004</v>
      </c>
      <c r="M541" s="83">
        <f t="shared" si="315"/>
        <v>5.2561900000000001</v>
      </c>
      <c r="N541" s="83">
        <f t="shared" si="315"/>
        <v>5.2783699999999998</v>
      </c>
      <c r="O541" s="83">
        <f t="shared" si="315"/>
        <v>5.2789299999999999</v>
      </c>
      <c r="P541" s="83">
        <f t="shared" si="315"/>
        <v>5.2788300000000001</v>
      </c>
      <c r="Q541" s="83">
        <f t="shared" si="315"/>
        <v>5.2729799999999996</v>
      </c>
      <c r="R541" s="83">
        <f t="shared" si="315"/>
        <v>5.2698499999999999</v>
      </c>
      <c r="S541" s="83">
        <f t="shared" si="315"/>
        <v>5.2532399999999999</v>
      </c>
      <c r="T541" s="83">
        <f t="shared" si="315"/>
        <v>5.2506700000000004</v>
      </c>
      <c r="U541" s="83">
        <f t="shared" si="315"/>
        <v>5.2737400000000001</v>
      </c>
      <c r="V541" s="83">
        <f t="shared" si="315"/>
        <v>5.31013</v>
      </c>
      <c r="W541" s="83">
        <f t="shared" si="315"/>
        <v>5.5215800000000002</v>
      </c>
      <c r="X541" s="83">
        <f t="shared" si="315"/>
        <v>5.5637699999999999</v>
      </c>
      <c r="Y541" s="83">
        <f t="shared" si="315"/>
        <v>5.5428499999999996</v>
      </c>
      <c r="Z541" s="83">
        <f t="shared" si="315"/>
        <v>5.2418699999999996</v>
      </c>
      <c r="AA541" s="83">
        <f t="shared" si="315"/>
        <v>5.0528599999999999</v>
      </c>
    </row>
    <row r="542" spans="1:27" ht="12.75" customHeight="1" outlineLevel="1" x14ac:dyDescent="0.2">
      <c r="A542" s="91" t="s">
        <v>762</v>
      </c>
      <c r="B542" s="63" t="s">
        <v>233</v>
      </c>
      <c r="C542" s="43" t="s">
        <v>79</v>
      </c>
      <c r="D542" s="44">
        <v>1292.06</v>
      </c>
      <c r="E542" s="44">
        <v>1115.9100000000001</v>
      </c>
      <c r="F542" s="44">
        <v>1076.8900000000001</v>
      </c>
      <c r="G542" s="44">
        <v>1036.6400000000001</v>
      </c>
      <c r="H542" s="44">
        <v>972.7</v>
      </c>
      <c r="I542" s="44">
        <v>954.54</v>
      </c>
      <c r="J542" s="44">
        <v>926.19</v>
      </c>
      <c r="K542" s="44">
        <v>972.73</v>
      </c>
      <c r="L542" s="44">
        <v>1266.28</v>
      </c>
      <c r="M542" s="44">
        <v>1359.59</v>
      </c>
      <c r="N542" s="44">
        <v>1381.77</v>
      </c>
      <c r="O542" s="44">
        <v>1382.33</v>
      </c>
      <c r="P542" s="44">
        <v>1382.23</v>
      </c>
      <c r="Q542" s="44">
        <v>1376.38</v>
      </c>
      <c r="R542" s="44">
        <v>1373.25</v>
      </c>
      <c r="S542" s="44">
        <v>1356.64</v>
      </c>
      <c r="T542" s="44">
        <v>1354.07</v>
      </c>
      <c r="U542" s="44">
        <v>1377.14</v>
      </c>
      <c r="V542" s="44">
        <v>1413.53</v>
      </c>
      <c r="W542" s="44">
        <v>1624.98</v>
      </c>
      <c r="X542" s="44">
        <v>1667.17</v>
      </c>
      <c r="Y542" s="44">
        <v>1646.25</v>
      </c>
      <c r="Z542" s="44">
        <v>1345.27</v>
      </c>
      <c r="AA542" s="44">
        <v>1156.26</v>
      </c>
    </row>
    <row r="543" spans="1:27" ht="12.75" customHeight="1" outlineLevel="1" x14ac:dyDescent="0.2">
      <c r="A543" s="91" t="s">
        <v>763</v>
      </c>
      <c r="B543" s="63" t="s">
        <v>90</v>
      </c>
      <c r="C543" s="43" t="s">
        <v>79</v>
      </c>
      <c r="D543" s="44">
        <f>$D$468</f>
        <v>3559.77</v>
      </c>
      <c r="E543" s="44">
        <f t="shared" ref="E543:AA543" si="316">$D$468</f>
        <v>3559.77</v>
      </c>
      <c r="F543" s="44">
        <f t="shared" si="316"/>
        <v>3559.77</v>
      </c>
      <c r="G543" s="44">
        <f t="shared" si="316"/>
        <v>3559.77</v>
      </c>
      <c r="H543" s="44">
        <f t="shared" si="316"/>
        <v>3559.77</v>
      </c>
      <c r="I543" s="44">
        <f t="shared" si="316"/>
        <v>3559.77</v>
      </c>
      <c r="J543" s="44">
        <f t="shared" si="316"/>
        <v>3559.77</v>
      </c>
      <c r="K543" s="44">
        <f t="shared" si="316"/>
        <v>3559.77</v>
      </c>
      <c r="L543" s="44">
        <f t="shared" si="316"/>
        <v>3559.77</v>
      </c>
      <c r="M543" s="44">
        <f t="shared" si="316"/>
        <v>3559.77</v>
      </c>
      <c r="N543" s="44">
        <f t="shared" si="316"/>
        <v>3559.77</v>
      </c>
      <c r="O543" s="44">
        <f t="shared" si="316"/>
        <v>3559.77</v>
      </c>
      <c r="P543" s="44">
        <f t="shared" si="316"/>
        <v>3559.77</v>
      </c>
      <c r="Q543" s="44">
        <f t="shared" si="316"/>
        <v>3559.77</v>
      </c>
      <c r="R543" s="44">
        <f t="shared" si="316"/>
        <v>3559.77</v>
      </c>
      <c r="S543" s="44">
        <f t="shared" si="316"/>
        <v>3559.77</v>
      </c>
      <c r="T543" s="44">
        <f t="shared" si="316"/>
        <v>3559.77</v>
      </c>
      <c r="U543" s="44">
        <f t="shared" si="316"/>
        <v>3559.77</v>
      </c>
      <c r="V543" s="44">
        <f t="shared" si="316"/>
        <v>3559.77</v>
      </c>
      <c r="W543" s="44">
        <f t="shared" si="316"/>
        <v>3559.77</v>
      </c>
      <c r="X543" s="44">
        <f t="shared" si="316"/>
        <v>3559.77</v>
      </c>
      <c r="Y543" s="44">
        <f t="shared" si="316"/>
        <v>3559.77</v>
      </c>
      <c r="Z543" s="44">
        <f t="shared" si="316"/>
        <v>3559.77</v>
      </c>
      <c r="AA543" s="44">
        <f t="shared" si="316"/>
        <v>3559.77</v>
      </c>
    </row>
    <row r="544" spans="1:27" ht="12.75" customHeight="1" outlineLevel="1" x14ac:dyDescent="0.2">
      <c r="A544" s="91" t="s">
        <v>764</v>
      </c>
      <c r="B544" s="63" t="s">
        <v>83</v>
      </c>
      <c r="C544" s="43" t="s">
        <v>79</v>
      </c>
      <c r="D544" s="44">
        <v>6.14</v>
      </c>
      <c r="E544" s="44">
        <v>6.14</v>
      </c>
      <c r="F544" s="44">
        <v>6.14</v>
      </c>
      <c r="G544" s="44">
        <v>6.14</v>
      </c>
      <c r="H544" s="44">
        <v>6.14</v>
      </c>
      <c r="I544" s="44">
        <v>6.14</v>
      </c>
      <c r="J544" s="44">
        <v>6.14</v>
      </c>
      <c r="K544" s="44">
        <v>6.14</v>
      </c>
      <c r="L544" s="44">
        <v>6.14</v>
      </c>
      <c r="M544" s="44">
        <v>6.14</v>
      </c>
      <c r="N544" s="44">
        <v>6.14</v>
      </c>
      <c r="O544" s="44">
        <v>6.14</v>
      </c>
      <c r="P544" s="44">
        <v>6.14</v>
      </c>
      <c r="Q544" s="44">
        <v>6.14</v>
      </c>
      <c r="R544" s="44">
        <v>6.14</v>
      </c>
      <c r="S544" s="44">
        <v>6.14</v>
      </c>
      <c r="T544" s="44">
        <v>6.14</v>
      </c>
      <c r="U544" s="44">
        <v>6.14</v>
      </c>
      <c r="V544" s="44">
        <v>6.14</v>
      </c>
      <c r="W544" s="44">
        <v>6.14</v>
      </c>
      <c r="X544" s="44">
        <v>6.14</v>
      </c>
      <c r="Y544" s="44">
        <v>6.14</v>
      </c>
      <c r="Z544" s="44">
        <v>6.14</v>
      </c>
      <c r="AA544" s="44">
        <v>6.14</v>
      </c>
    </row>
    <row r="545" spans="1:27" ht="12.75" customHeight="1" outlineLevel="1" x14ac:dyDescent="0.2">
      <c r="A545" s="91" t="s">
        <v>765</v>
      </c>
      <c r="B545" s="63" t="s">
        <v>81</v>
      </c>
      <c r="C545" s="43" t="s">
        <v>79</v>
      </c>
      <c r="D545" s="44">
        <f>$D$11</f>
        <v>330.69</v>
      </c>
      <c r="E545" s="44">
        <f t="shared" ref="E545:AA545" si="317">$D$11</f>
        <v>330.69</v>
      </c>
      <c r="F545" s="44">
        <f t="shared" si="317"/>
        <v>330.69</v>
      </c>
      <c r="G545" s="44">
        <f t="shared" si="317"/>
        <v>330.69</v>
      </c>
      <c r="H545" s="44">
        <f t="shared" si="317"/>
        <v>330.69</v>
      </c>
      <c r="I545" s="44">
        <f t="shared" si="317"/>
        <v>330.69</v>
      </c>
      <c r="J545" s="44">
        <f t="shared" si="317"/>
        <v>330.69</v>
      </c>
      <c r="K545" s="44">
        <f t="shared" si="317"/>
        <v>330.69</v>
      </c>
      <c r="L545" s="44">
        <f t="shared" si="317"/>
        <v>330.69</v>
      </c>
      <c r="M545" s="44">
        <f t="shared" si="317"/>
        <v>330.69</v>
      </c>
      <c r="N545" s="44">
        <f t="shared" si="317"/>
        <v>330.69</v>
      </c>
      <c r="O545" s="44">
        <f t="shared" si="317"/>
        <v>330.69</v>
      </c>
      <c r="P545" s="44">
        <f t="shared" si="317"/>
        <v>330.69</v>
      </c>
      <c r="Q545" s="44">
        <f t="shared" si="317"/>
        <v>330.69</v>
      </c>
      <c r="R545" s="44">
        <f t="shared" si="317"/>
        <v>330.69</v>
      </c>
      <c r="S545" s="44">
        <f t="shared" si="317"/>
        <v>330.69</v>
      </c>
      <c r="T545" s="44">
        <f t="shared" si="317"/>
        <v>330.69</v>
      </c>
      <c r="U545" s="44">
        <f t="shared" si="317"/>
        <v>330.69</v>
      </c>
      <c r="V545" s="44">
        <f t="shared" si="317"/>
        <v>330.69</v>
      </c>
      <c r="W545" s="44">
        <f t="shared" si="317"/>
        <v>330.69</v>
      </c>
      <c r="X545" s="44">
        <f t="shared" si="317"/>
        <v>330.69</v>
      </c>
      <c r="Y545" s="44">
        <f t="shared" si="317"/>
        <v>330.69</v>
      </c>
      <c r="Z545" s="44">
        <f t="shared" si="317"/>
        <v>330.69</v>
      </c>
      <c r="AA545" s="44">
        <f t="shared" si="317"/>
        <v>330.69</v>
      </c>
    </row>
    <row r="546" spans="1:27" x14ac:dyDescent="0.2">
      <c r="A546" s="90" t="s">
        <v>766</v>
      </c>
      <c r="B546" s="28" t="str">
        <f>"17"&amp;"."&amp;$B$639&amp;"."&amp;$B$640</f>
        <v>17.04.2023</v>
      </c>
      <c r="C546" s="82" t="s">
        <v>76</v>
      </c>
      <c r="D546" s="83">
        <f>ROUND(((D547+D548+D550+D549)/1000),5)</f>
        <v>5.0060900000000004</v>
      </c>
      <c r="E546" s="83">
        <f>ROUND(((E547+E548+E550+E549)/1000),5)</f>
        <v>4.9218900000000003</v>
      </c>
      <c r="F546" s="83">
        <f>ROUND(((F547+F548+F550+F549)/1000),5)</f>
        <v>4.8246599999999997</v>
      </c>
      <c r="G546" s="83">
        <f t="shared" ref="G546:AA546" si="318">ROUND(((G547+G548+G550+G549)/1000),5)</f>
        <v>4.7818100000000001</v>
      </c>
      <c r="H546" s="83">
        <f t="shared" si="318"/>
        <v>4.8250099999999998</v>
      </c>
      <c r="I546" s="83">
        <f t="shared" si="318"/>
        <v>4.9639199999999999</v>
      </c>
      <c r="J546" s="83">
        <f t="shared" si="318"/>
        <v>5.0406199999999997</v>
      </c>
      <c r="K546" s="83">
        <f t="shared" si="318"/>
        <v>5.3238700000000003</v>
      </c>
      <c r="L546" s="83">
        <f t="shared" si="318"/>
        <v>5.5649699999999998</v>
      </c>
      <c r="M546" s="83">
        <f t="shared" si="318"/>
        <v>5.6598300000000004</v>
      </c>
      <c r="N546" s="83">
        <f t="shared" si="318"/>
        <v>5.6691500000000001</v>
      </c>
      <c r="O546" s="83">
        <f t="shared" si="318"/>
        <v>5.6570200000000002</v>
      </c>
      <c r="P546" s="83">
        <f t="shared" si="318"/>
        <v>5.5853599999999997</v>
      </c>
      <c r="Q546" s="83">
        <f t="shared" si="318"/>
        <v>5.6647699999999999</v>
      </c>
      <c r="R546" s="83">
        <f t="shared" si="318"/>
        <v>5.6522399999999999</v>
      </c>
      <c r="S546" s="83">
        <f t="shared" si="318"/>
        <v>5.5812799999999996</v>
      </c>
      <c r="T546" s="83">
        <f t="shared" si="318"/>
        <v>5.58772</v>
      </c>
      <c r="U546" s="83">
        <f t="shared" si="318"/>
        <v>5.5768300000000002</v>
      </c>
      <c r="V546" s="83">
        <f t="shared" si="318"/>
        <v>5.5212000000000003</v>
      </c>
      <c r="W546" s="83">
        <f t="shared" si="318"/>
        <v>5.6127500000000001</v>
      </c>
      <c r="X546" s="83">
        <f t="shared" si="318"/>
        <v>5.6198199999999998</v>
      </c>
      <c r="Y546" s="83">
        <f t="shared" si="318"/>
        <v>5.5827900000000001</v>
      </c>
      <c r="Z546" s="83">
        <f t="shared" si="318"/>
        <v>5.2762500000000001</v>
      </c>
      <c r="AA546" s="83">
        <f t="shared" si="318"/>
        <v>5.0484099999999996</v>
      </c>
    </row>
    <row r="547" spans="1:27" ht="12.75" customHeight="1" outlineLevel="1" x14ac:dyDescent="0.2">
      <c r="A547" s="91" t="s">
        <v>767</v>
      </c>
      <c r="B547" s="63" t="s">
        <v>233</v>
      </c>
      <c r="C547" s="43" t="s">
        <v>79</v>
      </c>
      <c r="D547" s="44">
        <v>1109.49</v>
      </c>
      <c r="E547" s="44">
        <v>1025.29</v>
      </c>
      <c r="F547" s="44">
        <v>928.06</v>
      </c>
      <c r="G547" s="44">
        <v>885.21</v>
      </c>
      <c r="H547" s="44">
        <v>928.41</v>
      </c>
      <c r="I547" s="44">
        <v>1067.32</v>
      </c>
      <c r="J547" s="44">
        <v>1144.02</v>
      </c>
      <c r="K547" s="44">
        <v>1427.27</v>
      </c>
      <c r="L547" s="44">
        <v>1668.37</v>
      </c>
      <c r="M547" s="44">
        <v>1763.23</v>
      </c>
      <c r="N547" s="44">
        <v>1772.55</v>
      </c>
      <c r="O547" s="44">
        <v>1760.42</v>
      </c>
      <c r="P547" s="44">
        <v>1688.76</v>
      </c>
      <c r="Q547" s="44">
        <v>1768.17</v>
      </c>
      <c r="R547" s="44">
        <v>1755.64</v>
      </c>
      <c r="S547" s="44">
        <v>1684.68</v>
      </c>
      <c r="T547" s="44">
        <v>1691.12</v>
      </c>
      <c r="U547" s="44">
        <v>1680.23</v>
      </c>
      <c r="V547" s="44">
        <v>1624.6</v>
      </c>
      <c r="W547" s="44">
        <v>1716.15</v>
      </c>
      <c r="X547" s="44">
        <v>1723.22</v>
      </c>
      <c r="Y547" s="44">
        <v>1686.19</v>
      </c>
      <c r="Z547" s="44">
        <v>1379.65</v>
      </c>
      <c r="AA547" s="44">
        <v>1151.81</v>
      </c>
    </row>
    <row r="548" spans="1:27" ht="12.75" customHeight="1" outlineLevel="1" x14ac:dyDescent="0.2">
      <c r="A548" s="91" t="s">
        <v>768</v>
      </c>
      <c r="B548" s="63" t="s">
        <v>90</v>
      </c>
      <c r="C548" s="43" t="s">
        <v>79</v>
      </c>
      <c r="D548" s="44">
        <f>$D$468</f>
        <v>3559.77</v>
      </c>
      <c r="E548" s="44">
        <f t="shared" ref="E548:AA548" si="319">$D$468</f>
        <v>3559.77</v>
      </c>
      <c r="F548" s="44">
        <f t="shared" si="319"/>
        <v>3559.77</v>
      </c>
      <c r="G548" s="44">
        <f t="shared" si="319"/>
        <v>3559.77</v>
      </c>
      <c r="H548" s="44">
        <f t="shared" si="319"/>
        <v>3559.77</v>
      </c>
      <c r="I548" s="44">
        <f t="shared" si="319"/>
        <v>3559.77</v>
      </c>
      <c r="J548" s="44">
        <f t="shared" si="319"/>
        <v>3559.77</v>
      </c>
      <c r="K548" s="44">
        <f t="shared" si="319"/>
        <v>3559.77</v>
      </c>
      <c r="L548" s="44">
        <f t="shared" si="319"/>
        <v>3559.77</v>
      </c>
      <c r="M548" s="44">
        <f t="shared" si="319"/>
        <v>3559.77</v>
      </c>
      <c r="N548" s="44">
        <f t="shared" si="319"/>
        <v>3559.77</v>
      </c>
      <c r="O548" s="44">
        <f t="shared" si="319"/>
        <v>3559.77</v>
      </c>
      <c r="P548" s="44">
        <f t="shared" si="319"/>
        <v>3559.77</v>
      </c>
      <c r="Q548" s="44">
        <f t="shared" si="319"/>
        <v>3559.77</v>
      </c>
      <c r="R548" s="44">
        <f t="shared" si="319"/>
        <v>3559.77</v>
      </c>
      <c r="S548" s="44">
        <f t="shared" si="319"/>
        <v>3559.77</v>
      </c>
      <c r="T548" s="44">
        <f t="shared" si="319"/>
        <v>3559.77</v>
      </c>
      <c r="U548" s="44">
        <f t="shared" si="319"/>
        <v>3559.77</v>
      </c>
      <c r="V548" s="44">
        <f t="shared" si="319"/>
        <v>3559.77</v>
      </c>
      <c r="W548" s="44">
        <f t="shared" si="319"/>
        <v>3559.77</v>
      </c>
      <c r="X548" s="44">
        <f t="shared" si="319"/>
        <v>3559.77</v>
      </c>
      <c r="Y548" s="44">
        <f t="shared" si="319"/>
        <v>3559.77</v>
      </c>
      <c r="Z548" s="44">
        <f t="shared" si="319"/>
        <v>3559.77</v>
      </c>
      <c r="AA548" s="44">
        <f t="shared" si="319"/>
        <v>3559.77</v>
      </c>
    </row>
    <row r="549" spans="1:27" ht="12.75" customHeight="1" outlineLevel="1" x14ac:dyDescent="0.2">
      <c r="A549" s="91" t="s">
        <v>769</v>
      </c>
      <c r="B549" s="63" t="s">
        <v>83</v>
      </c>
      <c r="C549" s="43" t="s">
        <v>79</v>
      </c>
      <c r="D549" s="44">
        <v>6.14</v>
      </c>
      <c r="E549" s="44">
        <v>6.14</v>
      </c>
      <c r="F549" s="44">
        <v>6.14</v>
      </c>
      <c r="G549" s="44">
        <v>6.14</v>
      </c>
      <c r="H549" s="44">
        <v>6.14</v>
      </c>
      <c r="I549" s="44">
        <v>6.14</v>
      </c>
      <c r="J549" s="44">
        <v>6.14</v>
      </c>
      <c r="K549" s="44">
        <v>6.14</v>
      </c>
      <c r="L549" s="44">
        <v>6.14</v>
      </c>
      <c r="M549" s="44">
        <v>6.14</v>
      </c>
      <c r="N549" s="44">
        <v>6.14</v>
      </c>
      <c r="O549" s="44">
        <v>6.14</v>
      </c>
      <c r="P549" s="44">
        <v>6.14</v>
      </c>
      <c r="Q549" s="44">
        <v>6.14</v>
      </c>
      <c r="R549" s="44">
        <v>6.14</v>
      </c>
      <c r="S549" s="44">
        <v>6.14</v>
      </c>
      <c r="T549" s="44">
        <v>6.14</v>
      </c>
      <c r="U549" s="44">
        <v>6.14</v>
      </c>
      <c r="V549" s="44">
        <v>6.14</v>
      </c>
      <c r="W549" s="44">
        <v>6.14</v>
      </c>
      <c r="X549" s="44">
        <v>6.14</v>
      </c>
      <c r="Y549" s="44">
        <v>6.14</v>
      </c>
      <c r="Z549" s="44">
        <v>6.14</v>
      </c>
      <c r="AA549" s="44">
        <v>6.14</v>
      </c>
    </row>
    <row r="550" spans="1:27" ht="12.75" customHeight="1" outlineLevel="1" x14ac:dyDescent="0.2">
      <c r="A550" s="91" t="s">
        <v>770</v>
      </c>
      <c r="B550" s="63" t="s">
        <v>81</v>
      </c>
      <c r="C550" s="43" t="s">
        <v>79</v>
      </c>
      <c r="D550" s="44">
        <f>$D$11</f>
        <v>330.69</v>
      </c>
      <c r="E550" s="44">
        <f t="shared" ref="E550:AA550" si="320">$D$11</f>
        <v>330.69</v>
      </c>
      <c r="F550" s="44">
        <f t="shared" si="320"/>
        <v>330.69</v>
      </c>
      <c r="G550" s="44">
        <f t="shared" si="320"/>
        <v>330.69</v>
      </c>
      <c r="H550" s="44">
        <f t="shared" si="320"/>
        <v>330.69</v>
      </c>
      <c r="I550" s="44">
        <f t="shared" si="320"/>
        <v>330.69</v>
      </c>
      <c r="J550" s="44">
        <f t="shared" si="320"/>
        <v>330.69</v>
      </c>
      <c r="K550" s="44">
        <f t="shared" si="320"/>
        <v>330.69</v>
      </c>
      <c r="L550" s="44">
        <f t="shared" si="320"/>
        <v>330.69</v>
      </c>
      <c r="M550" s="44">
        <f t="shared" si="320"/>
        <v>330.69</v>
      </c>
      <c r="N550" s="44">
        <f t="shared" si="320"/>
        <v>330.69</v>
      </c>
      <c r="O550" s="44">
        <f t="shared" si="320"/>
        <v>330.69</v>
      </c>
      <c r="P550" s="44">
        <f t="shared" si="320"/>
        <v>330.69</v>
      </c>
      <c r="Q550" s="44">
        <f t="shared" si="320"/>
        <v>330.69</v>
      </c>
      <c r="R550" s="44">
        <f t="shared" si="320"/>
        <v>330.69</v>
      </c>
      <c r="S550" s="44">
        <f t="shared" si="320"/>
        <v>330.69</v>
      </c>
      <c r="T550" s="44">
        <f t="shared" si="320"/>
        <v>330.69</v>
      </c>
      <c r="U550" s="44">
        <f t="shared" si="320"/>
        <v>330.69</v>
      </c>
      <c r="V550" s="44">
        <f t="shared" si="320"/>
        <v>330.69</v>
      </c>
      <c r="W550" s="44">
        <f t="shared" si="320"/>
        <v>330.69</v>
      </c>
      <c r="X550" s="44">
        <f t="shared" si="320"/>
        <v>330.69</v>
      </c>
      <c r="Y550" s="44">
        <f t="shared" si="320"/>
        <v>330.69</v>
      </c>
      <c r="Z550" s="44">
        <f t="shared" si="320"/>
        <v>330.69</v>
      </c>
      <c r="AA550" s="44">
        <f t="shared" si="320"/>
        <v>330.69</v>
      </c>
    </row>
    <row r="551" spans="1:27" x14ac:dyDescent="0.2">
      <c r="A551" s="90" t="s">
        <v>771</v>
      </c>
      <c r="B551" s="28" t="str">
        <f>"18"&amp;"."&amp;$B$639&amp;"."&amp;$B$640</f>
        <v>18.04.2023</v>
      </c>
      <c r="C551" s="82" t="s">
        <v>76</v>
      </c>
      <c r="D551" s="83">
        <f>ROUND(((D552+D553+D555+D554)/1000),5)</f>
        <v>4.9817200000000001</v>
      </c>
      <c r="E551" s="83">
        <f>ROUND(((E552+E553+E555+E554)/1000),5)</f>
        <v>4.8531300000000002</v>
      </c>
      <c r="F551" s="83">
        <f>ROUND(((F552+F553+F555+F554)/1000),5)</f>
        <v>4.7729799999999996</v>
      </c>
      <c r="G551" s="83">
        <f t="shared" ref="G551:AA551" si="321">ROUND(((G552+G553+G555+G554)/1000),5)</f>
        <v>4.6323499999999997</v>
      </c>
      <c r="H551" s="83">
        <f t="shared" si="321"/>
        <v>4.8516399999999997</v>
      </c>
      <c r="I551" s="83">
        <f t="shared" si="321"/>
        <v>4.9511099999999999</v>
      </c>
      <c r="J551" s="83">
        <f t="shared" si="321"/>
        <v>5.1052400000000002</v>
      </c>
      <c r="K551" s="83">
        <f t="shared" si="321"/>
        <v>5.3237300000000003</v>
      </c>
      <c r="L551" s="83">
        <f t="shared" si="321"/>
        <v>5.5567000000000002</v>
      </c>
      <c r="M551" s="83">
        <f t="shared" si="321"/>
        <v>5.6481899999999996</v>
      </c>
      <c r="N551" s="83">
        <f t="shared" si="321"/>
        <v>5.6888100000000001</v>
      </c>
      <c r="O551" s="83">
        <f t="shared" si="321"/>
        <v>5.72356</v>
      </c>
      <c r="P551" s="83">
        <f t="shared" si="321"/>
        <v>5.66127</v>
      </c>
      <c r="Q551" s="83">
        <f t="shared" si="321"/>
        <v>5.8158000000000003</v>
      </c>
      <c r="R551" s="83">
        <f t="shared" si="321"/>
        <v>5.8005899999999997</v>
      </c>
      <c r="S551" s="83">
        <f t="shared" si="321"/>
        <v>5.6805500000000002</v>
      </c>
      <c r="T551" s="83">
        <f t="shared" si="321"/>
        <v>5.6623799999999997</v>
      </c>
      <c r="U551" s="83">
        <f t="shared" si="321"/>
        <v>5.6204400000000003</v>
      </c>
      <c r="V551" s="83">
        <f t="shared" si="321"/>
        <v>5.5502599999999997</v>
      </c>
      <c r="W551" s="83">
        <f t="shared" si="321"/>
        <v>5.6061699999999997</v>
      </c>
      <c r="X551" s="83">
        <f t="shared" si="321"/>
        <v>5.6617199999999999</v>
      </c>
      <c r="Y551" s="83">
        <f t="shared" si="321"/>
        <v>5.6334499999999998</v>
      </c>
      <c r="Z551" s="83">
        <f t="shared" si="321"/>
        <v>5.3452799999999998</v>
      </c>
      <c r="AA551" s="83">
        <f t="shared" si="321"/>
        <v>5.0836399999999999</v>
      </c>
    </row>
    <row r="552" spans="1:27" ht="12.75" customHeight="1" outlineLevel="1" x14ac:dyDescent="0.2">
      <c r="A552" s="91" t="s">
        <v>772</v>
      </c>
      <c r="B552" s="63" t="s">
        <v>233</v>
      </c>
      <c r="C552" s="43" t="s">
        <v>79</v>
      </c>
      <c r="D552" s="44">
        <v>1085.1199999999999</v>
      </c>
      <c r="E552" s="44">
        <v>956.53</v>
      </c>
      <c r="F552" s="44">
        <v>876.38</v>
      </c>
      <c r="G552" s="44">
        <v>735.75</v>
      </c>
      <c r="H552" s="44">
        <v>955.04</v>
      </c>
      <c r="I552" s="44">
        <v>1054.51</v>
      </c>
      <c r="J552" s="44">
        <v>1208.6400000000001</v>
      </c>
      <c r="K552" s="44">
        <v>1427.13</v>
      </c>
      <c r="L552" s="44">
        <v>1660.1</v>
      </c>
      <c r="M552" s="44">
        <v>1751.59</v>
      </c>
      <c r="N552" s="44">
        <v>1792.21</v>
      </c>
      <c r="O552" s="44">
        <v>1826.96</v>
      </c>
      <c r="P552" s="44">
        <v>1764.67</v>
      </c>
      <c r="Q552" s="44">
        <v>1919.2</v>
      </c>
      <c r="R552" s="44">
        <v>1903.99</v>
      </c>
      <c r="S552" s="44">
        <v>1783.95</v>
      </c>
      <c r="T552" s="44">
        <v>1765.78</v>
      </c>
      <c r="U552" s="44">
        <v>1723.84</v>
      </c>
      <c r="V552" s="44">
        <v>1653.66</v>
      </c>
      <c r="W552" s="44">
        <v>1709.57</v>
      </c>
      <c r="X552" s="44">
        <v>1765.12</v>
      </c>
      <c r="Y552" s="44">
        <v>1736.85</v>
      </c>
      <c r="Z552" s="44">
        <v>1448.68</v>
      </c>
      <c r="AA552" s="44">
        <v>1187.04</v>
      </c>
    </row>
    <row r="553" spans="1:27" ht="12.75" customHeight="1" outlineLevel="1" x14ac:dyDescent="0.2">
      <c r="A553" s="91" t="s">
        <v>773</v>
      </c>
      <c r="B553" s="63" t="s">
        <v>90</v>
      </c>
      <c r="C553" s="43" t="s">
        <v>79</v>
      </c>
      <c r="D553" s="44">
        <f>$D$468</f>
        <v>3559.77</v>
      </c>
      <c r="E553" s="44">
        <f t="shared" ref="E553:AA553" si="322">$D$468</f>
        <v>3559.77</v>
      </c>
      <c r="F553" s="44">
        <f t="shared" si="322"/>
        <v>3559.77</v>
      </c>
      <c r="G553" s="44">
        <f t="shared" si="322"/>
        <v>3559.77</v>
      </c>
      <c r="H553" s="44">
        <f t="shared" si="322"/>
        <v>3559.77</v>
      </c>
      <c r="I553" s="44">
        <f t="shared" si="322"/>
        <v>3559.77</v>
      </c>
      <c r="J553" s="44">
        <f t="shared" si="322"/>
        <v>3559.77</v>
      </c>
      <c r="K553" s="44">
        <f t="shared" si="322"/>
        <v>3559.77</v>
      </c>
      <c r="L553" s="44">
        <f t="shared" si="322"/>
        <v>3559.77</v>
      </c>
      <c r="M553" s="44">
        <f t="shared" si="322"/>
        <v>3559.77</v>
      </c>
      <c r="N553" s="44">
        <f t="shared" si="322"/>
        <v>3559.77</v>
      </c>
      <c r="O553" s="44">
        <f t="shared" si="322"/>
        <v>3559.77</v>
      </c>
      <c r="P553" s="44">
        <f t="shared" si="322"/>
        <v>3559.77</v>
      </c>
      <c r="Q553" s="44">
        <f t="shared" si="322"/>
        <v>3559.77</v>
      </c>
      <c r="R553" s="44">
        <f t="shared" si="322"/>
        <v>3559.77</v>
      </c>
      <c r="S553" s="44">
        <f t="shared" si="322"/>
        <v>3559.77</v>
      </c>
      <c r="T553" s="44">
        <f t="shared" si="322"/>
        <v>3559.77</v>
      </c>
      <c r="U553" s="44">
        <f t="shared" si="322"/>
        <v>3559.77</v>
      </c>
      <c r="V553" s="44">
        <f t="shared" si="322"/>
        <v>3559.77</v>
      </c>
      <c r="W553" s="44">
        <f t="shared" si="322"/>
        <v>3559.77</v>
      </c>
      <c r="X553" s="44">
        <f t="shared" si="322"/>
        <v>3559.77</v>
      </c>
      <c r="Y553" s="44">
        <f t="shared" si="322"/>
        <v>3559.77</v>
      </c>
      <c r="Z553" s="44">
        <f t="shared" si="322"/>
        <v>3559.77</v>
      </c>
      <c r="AA553" s="44">
        <f t="shared" si="322"/>
        <v>3559.77</v>
      </c>
    </row>
    <row r="554" spans="1:27" ht="12.75" customHeight="1" outlineLevel="1" x14ac:dyDescent="0.2">
      <c r="A554" s="91" t="s">
        <v>774</v>
      </c>
      <c r="B554" s="63" t="s">
        <v>83</v>
      </c>
      <c r="C554" s="43" t="s">
        <v>79</v>
      </c>
      <c r="D554" s="44">
        <v>6.14</v>
      </c>
      <c r="E554" s="44">
        <v>6.14</v>
      </c>
      <c r="F554" s="44">
        <v>6.14</v>
      </c>
      <c r="G554" s="44">
        <v>6.14</v>
      </c>
      <c r="H554" s="44">
        <v>6.14</v>
      </c>
      <c r="I554" s="44">
        <v>6.14</v>
      </c>
      <c r="J554" s="44">
        <v>6.14</v>
      </c>
      <c r="K554" s="44">
        <v>6.14</v>
      </c>
      <c r="L554" s="44">
        <v>6.14</v>
      </c>
      <c r="M554" s="44">
        <v>6.14</v>
      </c>
      <c r="N554" s="44">
        <v>6.14</v>
      </c>
      <c r="O554" s="44">
        <v>6.14</v>
      </c>
      <c r="P554" s="44">
        <v>6.14</v>
      </c>
      <c r="Q554" s="44">
        <v>6.14</v>
      </c>
      <c r="R554" s="44">
        <v>6.14</v>
      </c>
      <c r="S554" s="44">
        <v>6.14</v>
      </c>
      <c r="T554" s="44">
        <v>6.14</v>
      </c>
      <c r="U554" s="44">
        <v>6.14</v>
      </c>
      <c r="V554" s="44">
        <v>6.14</v>
      </c>
      <c r="W554" s="44">
        <v>6.14</v>
      </c>
      <c r="X554" s="44">
        <v>6.14</v>
      </c>
      <c r="Y554" s="44">
        <v>6.14</v>
      </c>
      <c r="Z554" s="44">
        <v>6.14</v>
      </c>
      <c r="AA554" s="44">
        <v>6.14</v>
      </c>
    </row>
    <row r="555" spans="1:27" ht="12.75" customHeight="1" outlineLevel="1" x14ac:dyDescent="0.2">
      <c r="A555" s="91" t="s">
        <v>775</v>
      </c>
      <c r="B555" s="63" t="s">
        <v>81</v>
      </c>
      <c r="C555" s="43" t="s">
        <v>79</v>
      </c>
      <c r="D555" s="44">
        <f>$D$11</f>
        <v>330.69</v>
      </c>
      <c r="E555" s="44">
        <f t="shared" ref="E555:AA555" si="323">$D$11</f>
        <v>330.69</v>
      </c>
      <c r="F555" s="44">
        <f t="shared" si="323"/>
        <v>330.69</v>
      </c>
      <c r="G555" s="44">
        <f t="shared" si="323"/>
        <v>330.69</v>
      </c>
      <c r="H555" s="44">
        <f t="shared" si="323"/>
        <v>330.69</v>
      </c>
      <c r="I555" s="44">
        <f t="shared" si="323"/>
        <v>330.69</v>
      </c>
      <c r="J555" s="44">
        <f t="shared" si="323"/>
        <v>330.69</v>
      </c>
      <c r="K555" s="44">
        <f t="shared" si="323"/>
        <v>330.69</v>
      </c>
      <c r="L555" s="44">
        <f t="shared" si="323"/>
        <v>330.69</v>
      </c>
      <c r="M555" s="44">
        <f t="shared" si="323"/>
        <v>330.69</v>
      </c>
      <c r="N555" s="44">
        <f t="shared" si="323"/>
        <v>330.69</v>
      </c>
      <c r="O555" s="44">
        <f t="shared" si="323"/>
        <v>330.69</v>
      </c>
      <c r="P555" s="44">
        <f t="shared" si="323"/>
        <v>330.69</v>
      </c>
      <c r="Q555" s="44">
        <f t="shared" si="323"/>
        <v>330.69</v>
      </c>
      <c r="R555" s="44">
        <f t="shared" si="323"/>
        <v>330.69</v>
      </c>
      <c r="S555" s="44">
        <f t="shared" si="323"/>
        <v>330.69</v>
      </c>
      <c r="T555" s="44">
        <f t="shared" si="323"/>
        <v>330.69</v>
      </c>
      <c r="U555" s="44">
        <f t="shared" si="323"/>
        <v>330.69</v>
      </c>
      <c r="V555" s="44">
        <f t="shared" si="323"/>
        <v>330.69</v>
      </c>
      <c r="W555" s="44">
        <f t="shared" si="323"/>
        <v>330.69</v>
      </c>
      <c r="X555" s="44">
        <f t="shared" si="323"/>
        <v>330.69</v>
      </c>
      <c r="Y555" s="44">
        <f t="shared" si="323"/>
        <v>330.69</v>
      </c>
      <c r="Z555" s="44">
        <f t="shared" si="323"/>
        <v>330.69</v>
      </c>
      <c r="AA555" s="44">
        <f t="shared" si="323"/>
        <v>330.69</v>
      </c>
    </row>
    <row r="556" spans="1:27" x14ac:dyDescent="0.2">
      <c r="A556" s="90" t="s">
        <v>776</v>
      </c>
      <c r="B556" s="28" t="str">
        <f>"19"&amp;"."&amp;$B$639&amp;"."&amp;$B$640</f>
        <v>19.04.2023</v>
      </c>
      <c r="C556" s="82" t="s">
        <v>76</v>
      </c>
      <c r="D556" s="83">
        <f>ROUND(((D557+D558+D560+D559)/1000),5)</f>
        <v>4.9866599999999996</v>
      </c>
      <c r="E556" s="83">
        <f>ROUND(((E557+E558+E560+E559)/1000),5)</f>
        <v>4.8582900000000002</v>
      </c>
      <c r="F556" s="83">
        <f>ROUND(((F557+F558+F560+F559)/1000),5)</f>
        <v>4.7718800000000003</v>
      </c>
      <c r="G556" s="83">
        <f t="shared" ref="G556:AA556" si="324">ROUND(((G557+G558+G560+G559)/1000),5)</f>
        <v>4.6969700000000003</v>
      </c>
      <c r="H556" s="83">
        <f t="shared" si="324"/>
        <v>4.8564299999999996</v>
      </c>
      <c r="I556" s="83">
        <f t="shared" si="324"/>
        <v>4.9736000000000002</v>
      </c>
      <c r="J556" s="83">
        <f t="shared" si="324"/>
        <v>5.1911100000000001</v>
      </c>
      <c r="K556" s="83">
        <f t="shared" si="324"/>
        <v>5.3842299999999996</v>
      </c>
      <c r="L556" s="83">
        <f t="shared" si="324"/>
        <v>5.5558699999999996</v>
      </c>
      <c r="M556" s="83">
        <f t="shared" si="324"/>
        <v>5.5888499999999999</v>
      </c>
      <c r="N556" s="83">
        <f t="shared" si="324"/>
        <v>5.5853999999999999</v>
      </c>
      <c r="O556" s="83">
        <f t="shared" si="324"/>
        <v>5.5827499999999999</v>
      </c>
      <c r="P556" s="83">
        <f t="shared" si="324"/>
        <v>5.5774800000000004</v>
      </c>
      <c r="Q556" s="83">
        <f t="shared" si="324"/>
        <v>5.5784000000000002</v>
      </c>
      <c r="R556" s="83">
        <f t="shared" si="324"/>
        <v>5.5733300000000003</v>
      </c>
      <c r="S556" s="83">
        <f t="shared" si="324"/>
        <v>5.5559000000000003</v>
      </c>
      <c r="T556" s="83">
        <f t="shared" si="324"/>
        <v>5.57064</v>
      </c>
      <c r="U556" s="83">
        <f t="shared" si="324"/>
        <v>5.5610999999999997</v>
      </c>
      <c r="V556" s="83">
        <f t="shared" si="324"/>
        <v>5.5135899999999998</v>
      </c>
      <c r="W556" s="83">
        <f t="shared" si="324"/>
        <v>5.5861200000000002</v>
      </c>
      <c r="X556" s="83">
        <f t="shared" si="324"/>
        <v>5.6041699999999999</v>
      </c>
      <c r="Y556" s="83">
        <f t="shared" si="324"/>
        <v>5.5978500000000002</v>
      </c>
      <c r="Z556" s="83">
        <f t="shared" si="324"/>
        <v>5.3135399999999997</v>
      </c>
      <c r="AA556" s="83">
        <f t="shared" si="324"/>
        <v>5.0487500000000001</v>
      </c>
    </row>
    <row r="557" spans="1:27" ht="12.75" customHeight="1" outlineLevel="1" x14ac:dyDescent="0.2">
      <c r="A557" s="91" t="s">
        <v>777</v>
      </c>
      <c r="B557" s="63" t="s">
        <v>233</v>
      </c>
      <c r="C557" s="43" t="s">
        <v>79</v>
      </c>
      <c r="D557" s="44">
        <v>1090.06</v>
      </c>
      <c r="E557" s="44">
        <v>961.69</v>
      </c>
      <c r="F557" s="44">
        <v>875.28</v>
      </c>
      <c r="G557" s="44">
        <v>800.37</v>
      </c>
      <c r="H557" s="44">
        <v>959.83</v>
      </c>
      <c r="I557" s="44">
        <v>1077</v>
      </c>
      <c r="J557" s="44">
        <v>1294.51</v>
      </c>
      <c r="K557" s="44">
        <v>1487.63</v>
      </c>
      <c r="L557" s="44">
        <v>1659.27</v>
      </c>
      <c r="M557" s="44">
        <v>1692.25</v>
      </c>
      <c r="N557" s="44">
        <v>1688.8</v>
      </c>
      <c r="O557" s="44">
        <v>1686.15</v>
      </c>
      <c r="P557" s="44">
        <v>1680.88</v>
      </c>
      <c r="Q557" s="44">
        <v>1681.8</v>
      </c>
      <c r="R557" s="44">
        <v>1676.73</v>
      </c>
      <c r="S557" s="44">
        <v>1659.3</v>
      </c>
      <c r="T557" s="44">
        <v>1674.04</v>
      </c>
      <c r="U557" s="44">
        <v>1664.5</v>
      </c>
      <c r="V557" s="44">
        <v>1616.99</v>
      </c>
      <c r="W557" s="44">
        <v>1689.52</v>
      </c>
      <c r="X557" s="44">
        <v>1707.57</v>
      </c>
      <c r="Y557" s="44">
        <v>1701.25</v>
      </c>
      <c r="Z557" s="44">
        <v>1416.94</v>
      </c>
      <c r="AA557" s="44">
        <v>1152.1500000000001</v>
      </c>
    </row>
    <row r="558" spans="1:27" ht="12.75" customHeight="1" outlineLevel="1" x14ac:dyDescent="0.2">
      <c r="A558" s="91" t="s">
        <v>778</v>
      </c>
      <c r="B558" s="63" t="s">
        <v>90</v>
      </c>
      <c r="C558" s="43" t="s">
        <v>79</v>
      </c>
      <c r="D558" s="44">
        <f>$D$468</f>
        <v>3559.77</v>
      </c>
      <c r="E558" s="44">
        <f t="shared" ref="E558:AA558" si="325">$D$468</f>
        <v>3559.77</v>
      </c>
      <c r="F558" s="44">
        <f t="shared" si="325"/>
        <v>3559.77</v>
      </c>
      <c r="G558" s="44">
        <f t="shared" si="325"/>
        <v>3559.77</v>
      </c>
      <c r="H558" s="44">
        <f t="shared" si="325"/>
        <v>3559.77</v>
      </c>
      <c r="I558" s="44">
        <f t="shared" si="325"/>
        <v>3559.77</v>
      </c>
      <c r="J558" s="44">
        <f t="shared" si="325"/>
        <v>3559.77</v>
      </c>
      <c r="K558" s="44">
        <f t="shared" si="325"/>
        <v>3559.77</v>
      </c>
      <c r="L558" s="44">
        <f t="shared" si="325"/>
        <v>3559.77</v>
      </c>
      <c r="M558" s="44">
        <f t="shared" si="325"/>
        <v>3559.77</v>
      </c>
      <c r="N558" s="44">
        <f t="shared" si="325"/>
        <v>3559.77</v>
      </c>
      <c r="O558" s="44">
        <f t="shared" si="325"/>
        <v>3559.77</v>
      </c>
      <c r="P558" s="44">
        <f t="shared" si="325"/>
        <v>3559.77</v>
      </c>
      <c r="Q558" s="44">
        <f t="shared" si="325"/>
        <v>3559.77</v>
      </c>
      <c r="R558" s="44">
        <f t="shared" si="325"/>
        <v>3559.77</v>
      </c>
      <c r="S558" s="44">
        <f t="shared" si="325"/>
        <v>3559.77</v>
      </c>
      <c r="T558" s="44">
        <f t="shared" si="325"/>
        <v>3559.77</v>
      </c>
      <c r="U558" s="44">
        <f t="shared" si="325"/>
        <v>3559.77</v>
      </c>
      <c r="V558" s="44">
        <f t="shared" si="325"/>
        <v>3559.77</v>
      </c>
      <c r="W558" s="44">
        <f t="shared" si="325"/>
        <v>3559.77</v>
      </c>
      <c r="X558" s="44">
        <f t="shared" si="325"/>
        <v>3559.77</v>
      </c>
      <c r="Y558" s="44">
        <f t="shared" si="325"/>
        <v>3559.77</v>
      </c>
      <c r="Z558" s="44">
        <f t="shared" si="325"/>
        <v>3559.77</v>
      </c>
      <c r="AA558" s="44">
        <f t="shared" si="325"/>
        <v>3559.77</v>
      </c>
    </row>
    <row r="559" spans="1:27" ht="12.75" customHeight="1" outlineLevel="1" x14ac:dyDescent="0.2">
      <c r="A559" s="91" t="s">
        <v>779</v>
      </c>
      <c r="B559" s="63" t="s">
        <v>83</v>
      </c>
      <c r="C559" s="43" t="s">
        <v>79</v>
      </c>
      <c r="D559" s="44">
        <v>6.14</v>
      </c>
      <c r="E559" s="44">
        <v>6.14</v>
      </c>
      <c r="F559" s="44">
        <v>6.14</v>
      </c>
      <c r="G559" s="44">
        <v>6.14</v>
      </c>
      <c r="H559" s="44">
        <v>6.14</v>
      </c>
      <c r="I559" s="44">
        <v>6.14</v>
      </c>
      <c r="J559" s="44">
        <v>6.14</v>
      </c>
      <c r="K559" s="44">
        <v>6.14</v>
      </c>
      <c r="L559" s="44">
        <v>6.14</v>
      </c>
      <c r="M559" s="44">
        <v>6.14</v>
      </c>
      <c r="N559" s="44">
        <v>6.14</v>
      </c>
      <c r="O559" s="44">
        <v>6.14</v>
      </c>
      <c r="P559" s="44">
        <v>6.14</v>
      </c>
      <c r="Q559" s="44">
        <v>6.14</v>
      </c>
      <c r="R559" s="44">
        <v>6.14</v>
      </c>
      <c r="S559" s="44">
        <v>6.14</v>
      </c>
      <c r="T559" s="44">
        <v>6.14</v>
      </c>
      <c r="U559" s="44">
        <v>6.14</v>
      </c>
      <c r="V559" s="44">
        <v>6.14</v>
      </c>
      <c r="W559" s="44">
        <v>6.14</v>
      </c>
      <c r="X559" s="44">
        <v>6.14</v>
      </c>
      <c r="Y559" s="44">
        <v>6.14</v>
      </c>
      <c r="Z559" s="44">
        <v>6.14</v>
      </c>
      <c r="AA559" s="44">
        <v>6.14</v>
      </c>
    </row>
    <row r="560" spans="1:27" ht="12.75" customHeight="1" outlineLevel="1" x14ac:dyDescent="0.2">
      <c r="A560" s="91" t="s">
        <v>780</v>
      </c>
      <c r="B560" s="63" t="s">
        <v>81</v>
      </c>
      <c r="C560" s="43" t="s">
        <v>79</v>
      </c>
      <c r="D560" s="44">
        <f>$D$11</f>
        <v>330.69</v>
      </c>
      <c r="E560" s="44">
        <f t="shared" ref="E560:AA560" si="326">$D$11</f>
        <v>330.69</v>
      </c>
      <c r="F560" s="44">
        <f t="shared" si="326"/>
        <v>330.69</v>
      </c>
      <c r="G560" s="44">
        <f t="shared" si="326"/>
        <v>330.69</v>
      </c>
      <c r="H560" s="44">
        <f t="shared" si="326"/>
        <v>330.69</v>
      </c>
      <c r="I560" s="44">
        <f t="shared" si="326"/>
        <v>330.69</v>
      </c>
      <c r="J560" s="44">
        <f t="shared" si="326"/>
        <v>330.69</v>
      </c>
      <c r="K560" s="44">
        <f t="shared" si="326"/>
        <v>330.69</v>
      </c>
      <c r="L560" s="44">
        <f t="shared" si="326"/>
        <v>330.69</v>
      </c>
      <c r="M560" s="44">
        <f t="shared" si="326"/>
        <v>330.69</v>
      </c>
      <c r="N560" s="44">
        <f t="shared" si="326"/>
        <v>330.69</v>
      </c>
      <c r="O560" s="44">
        <f t="shared" si="326"/>
        <v>330.69</v>
      </c>
      <c r="P560" s="44">
        <f t="shared" si="326"/>
        <v>330.69</v>
      </c>
      <c r="Q560" s="44">
        <f t="shared" si="326"/>
        <v>330.69</v>
      </c>
      <c r="R560" s="44">
        <f t="shared" si="326"/>
        <v>330.69</v>
      </c>
      <c r="S560" s="44">
        <f t="shared" si="326"/>
        <v>330.69</v>
      </c>
      <c r="T560" s="44">
        <f t="shared" si="326"/>
        <v>330.69</v>
      </c>
      <c r="U560" s="44">
        <f t="shared" si="326"/>
        <v>330.69</v>
      </c>
      <c r="V560" s="44">
        <f t="shared" si="326"/>
        <v>330.69</v>
      </c>
      <c r="W560" s="44">
        <f t="shared" si="326"/>
        <v>330.69</v>
      </c>
      <c r="X560" s="44">
        <f t="shared" si="326"/>
        <v>330.69</v>
      </c>
      <c r="Y560" s="44">
        <f t="shared" si="326"/>
        <v>330.69</v>
      </c>
      <c r="Z560" s="44">
        <f t="shared" si="326"/>
        <v>330.69</v>
      </c>
      <c r="AA560" s="44">
        <f t="shared" si="326"/>
        <v>330.69</v>
      </c>
    </row>
    <row r="561" spans="1:27" x14ac:dyDescent="0.2">
      <c r="A561" s="90" t="s">
        <v>781</v>
      </c>
      <c r="B561" s="28" t="str">
        <f>"20"&amp;"."&amp;$B$639&amp;"."&amp;$B$640</f>
        <v>20.04.2023</v>
      </c>
      <c r="C561" s="82" t="s">
        <v>76</v>
      </c>
      <c r="D561" s="83">
        <f>ROUND(((D562+D563+D565+D564)/1000),5)</f>
        <v>5.0037799999999999</v>
      </c>
      <c r="E561" s="83">
        <f>ROUND(((E562+E563+E565+E564)/1000),5)</f>
        <v>4.9056199999999999</v>
      </c>
      <c r="F561" s="83">
        <f>ROUND(((F562+F563+F565+F564)/1000),5)</f>
        <v>4.85114</v>
      </c>
      <c r="G561" s="83">
        <f t="shared" ref="G561:AA561" si="327">ROUND(((G562+G563+G565+G564)/1000),5)</f>
        <v>4.8023199999999999</v>
      </c>
      <c r="H561" s="83">
        <f t="shared" si="327"/>
        <v>4.8801800000000002</v>
      </c>
      <c r="I561" s="83">
        <f t="shared" si="327"/>
        <v>5.0003000000000002</v>
      </c>
      <c r="J561" s="83">
        <f t="shared" si="327"/>
        <v>5.1981700000000002</v>
      </c>
      <c r="K561" s="83">
        <f t="shared" si="327"/>
        <v>5.4287799999999997</v>
      </c>
      <c r="L561" s="83">
        <f t="shared" si="327"/>
        <v>5.66899</v>
      </c>
      <c r="M561" s="83">
        <f t="shared" si="327"/>
        <v>5.8137299999999996</v>
      </c>
      <c r="N561" s="83">
        <f t="shared" si="327"/>
        <v>5.7710999999999997</v>
      </c>
      <c r="O561" s="83">
        <f t="shared" si="327"/>
        <v>5.7664099999999996</v>
      </c>
      <c r="P561" s="83">
        <f t="shared" si="327"/>
        <v>5.7490100000000002</v>
      </c>
      <c r="Q561" s="83">
        <f t="shared" si="327"/>
        <v>5.76816</v>
      </c>
      <c r="R561" s="83">
        <f t="shared" si="327"/>
        <v>5.75</v>
      </c>
      <c r="S561" s="83">
        <f t="shared" si="327"/>
        <v>5.7441599999999999</v>
      </c>
      <c r="T561" s="83">
        <f t="shared" si="327"/>
        <v>5.7346899999999996</v>
      </c>
      <c r="U561" s="83">
        <f t="shared" si="327"/>
        <v>5.7324099999999998</v>
      </c>
      <c r="V561" s="83">
        <f t="shared" si="327"/>
        <v>5.6752900000000004</v>
      </c>
      <c r="W561" s="83">
        <f t="shared" si="327"/>
        <v>5.8039899999999998</v>
      </c>
      <c r="X561" s="83">
        <f t="shared" si="327"/>
        <v>5.82226</v>
      </c>
      <c r="Y561" s="83">
        <f t="shared" si="327"/>
        <v>5.7859299999999996</v>
      </c>
      <c r="Z561" s="83">
        <f t="shared" si="327"/>
        <v>5.4500700000000002</v>
      </c>
      <c r="AA561" s="83">
        <f t="shared" si="327"/>
        <v>5.1329000000000002</v>
      </c>
    </row>
    <row r="562" spans="1:27" ht="12.75" customHeight="1" outlineLevel="1" x14ac:dyDescent="0.2">
      <c r="A562" s="91" t="s">
        <v>782</v>
      </c>
      <c r="B562" s="63" t="s">
        <v>233</v>
      </c>
      <c r="C562" s="43" t="s">
        <v>79</v>
      </c>
      <c r="D562" s="44">
        <v>1107.18</v>
      </c>
      <c r="E562" s="44">
        <v>1009.02</v>
      </c>
      <c r="F562" s="44">
        <v>954.54</v>
      </c>
      <c r="G562" s="44">
        <v>905.72</v>
      </c>
      <c r="H562" s="44">
        <v>983.58</v>
      </c>
      <c r="I562" s="44">
        <v>1103.7</v>
      </c>
      <c r="J562" s="44">
        <v>1301.57</v>
      </c>
      <c r="K562" s="44">
        <v>1532.18</v>
      </c>
      <c r="L562" s="44">
        <v>1772.39</v>
      </c>
      <c r="M562" s="44">
        <v>1917.13</v>
      </c>
      <c r="N562" s="44">
        <v>1874.5</v>
      </c>
      <c r="O562" s="44">
        <v>1869.81</v>
      </c>
      <c r="P562" s="44">
        <v>1852.41</v>
      </c>
      <c r="Q562" s="44">
        <v>1871.56</v>
      </c>
      <c r="R562" s="44">
        <v>1853.4</v>
      </c>
      <c r="S562" s="44">
        <v>1847.56</v>
      </c>
      <c r="T562" s="44">
        <v>1838.09</v>
      </c>
      <c r="U562" s="44">
        <v>1835.81</v>
      </c>
      <c r="V562" s="44">
        <v>1778.69</v>
      </c>
      <c r="W562" s="44">
        <v>1907.39</v>
      </c>
      <c r="X562" s="44">
        <v>1925.66</v>
      </c>
      <c r="Y562" s="44">
        <v>1889.33</v>
      </c>
      <c r="Z562" s="44">
        <v>1553.47</v>
      </c>
      <c r="AA562" s="44">
        <v>1236.3</v>
      </c>
    </row>
    <row r="563" spans="1:27" ht="12.75" customHeight="1" outlineLevel="1" x14ac:dyDescent="0.2">
      <c r="A563" s="91" t="s">
        <v>783</v>
      </c>
      <c r="B563" s="63" t="s">
        <v>90</v>
      </c>
      <c r="C563" s="43" t="s">
        <v>79</v>
      </c>
      <c r="D563" s="44">
        <f>$D$468</f>
        <v>3559.77</v>
      </c>
      <c r="E563" s="44">
        <f t="shared" ref="E563:AA563" si="328">$D$468</f>
        <v>3559.77</v>
      </c>
      <c r="F563" s="44">
        <f t="shared" si="328"/>
        <v>3559.77</v>
      </c>
      <c r="G563" s="44">
        <f t="shared" si="328"/>
        <v>3559.77</v>
      </c>
      <c r="H563" s="44">
        <f t="shared" si="328"/>
        <v>3559.77</v>
      </c>
      <c r="I563" s="44">
        <f t="shared" si="328"/>
        <v>3559.77</v>
      </c>
      <c r="J563" s="44">
        <f t="shared" si="328"/>
        <v>3559.77</v>
      </c>
      <c r="K563" s="44">
        <f t="shared" si="328"/>
        <v>3559.77</v>
      </c>
      <c r="L563" s="44">
        <f t="shared" si="328"/>
        <v>3559.77</v>
      </c>
      <c r="M563" s="44">
        <f t="shared" si="328"/>
        <v>3559.77</v>
      </c>
      <c r="N563" s="44">
        <f t="shared" si="328"/>
        <v>3559.77</v>
      </c>
      <c r="O563" s="44">
        <f t="shared" si="328"/>
        <v>3559.77</v>
      </c>
      <c r="P563" s="44">
        <f t="shared" si="328"/>
        <v>3559.77</v>
      </c>
      <c r="Q563" s="44">
        <f t="shared" si="328"/>
        <v>3559.77</v>
      </c>
      <c r="R563" s="44">
        <f t="shared" si="328"/>
        <v>3559.77</v>
      </c>
      <c r="S563" s="44">
        <f t="shared" si="328"/>
        <v>3559.77</v>
      </c>
      <c r="T563" s="44">
        <f t="shared" si="328"/>
        <v>3559.77</v>
      </c>
      <c r="U563" s="44">
        <f t="shared" si="328"/>
        <v>3559.77</v>
      </c>
      <c r="V563" s="44">
        <f t="shared" si="328"/>
        <v>3559.77</v>
      </c>
      <c r="W563" s="44">
        <f t="shared" si="328"/>
        <v>3559.77</v>
      </c>
      <c r="X563" s="44">
        <f t="shared" si="328"/>
        <v>3559.77</v>
      </c>
      <c r="Y563" s="44">
        <f t="shared" si="328"/>
        <v>3559.77</v>
      </c>
      <c r="Z563" s="44">
        <f t="shared" si="328"/>
        <v>3559.77</v>
      </c>
      <c r="AA563" s="44">
        <f t="shared" si="328"/>
        <v>3559.77</v>
      </c>
    </row>
    <row r="564" spans="1:27" ht="12.75" customHeight="1" outlineLevel="1" x14ac:dyDescent="0.2">
      <c r="A564" s="91" t="s">
        <v>784</v>
      </c>
      <c r="B564" s="63" t="s">
        <v>83</v>
      </c>
      <c r="C564" s="43" t="s">
        <v>79</v>
      </c>
      <c r="D564" s="44">
        <v>6.14</v>
      </c>
      <c r="E564" s="44">
        <v>6.14</v>
      </c>
      <c r="F564" s="44">
        <v>6.14</v>
      </c>
      <c r="G564" s="44">
        <v>6.14</v>
      </c>
      <c r="H564" s="44">
        <v>6.14</v>
      </c>
      <c r="I564" s="44">
        <v>6.14</v>
      </c>
      <c r="J564" s="44">
        <v>6.14</v>
      </c>
      <c r="K564" s="44">
        <v>6.14</v>
      </c>
      <c r="L564" s="44">
        <v>6.14</v>
      </c>
      <c r="M564" s="44">
        <v>6.14</v>
      </c>
      <c r="N564" s="44">
        <v>6.14</v>
      </c>
      <c r="O564" s="44">
        <v>6.14</v>
      </c>
      <c r="P564" s="44">
        <v>6.14</v>
      </c>
      <c r="Q564" s="44">
        <v>6.14</v>
      </c>
      <c r="R564" s="44">
        <v>6.14</v>
      </c>
      <c r="S564" s="44">
        <v>6.14</v>
      </c>
      <c r="T564" s="44">
        <v>6.14</v>
      </c>
      <c r="U564" s="44">
        <v>6.14</v>
      </c>
      <c r="V564" s="44">
        <v>6.14</v>
      </c>
      <c r="W564" s="44">
        <v>6.14</v>
      </c>
      <c r="X564" s="44">
        <v>6.14</v>
      </c>
      <c r="Y564" s="44">
        <v>6.14</v>
      </c>
      <c r="Z564" s="44">
        <v>6.14</v>
      </c>
      <c r="AA564" s="44">
        <v>6.14</v>
      </c>
    </row>
    <row r="565" spans="1:27" ht="12.75" customHeight="1" outlineLevel="1" x14ac:dyDescent="0.2">
      <c r="A565" s="91" t="s">
        <v>785</v>
      </c>
      <c r="B565" s="63" t="s">
        <v>81</v>
      </c>
      <c r="C565" s="43" t="s">
        <v>79</v>
      </c>
      <c r="D565" s="44">
        <f>$D$11</f>
        <v>330.69</v>
      </c>
      <c r="E565" s="44">
        <f t="shared" ref="E565:AA565" si="329">$D$11</f>
        <v>330.69</v>
      </c>
      <c r="F565" s="44">
        <f t="shared" si="329"/>
        <v>330.69</v>
      </c>
      <c r="G565" s="44">
        <f t="shared" si="329"/>
        <v>330.69</v>
      </c>
      <c r="H565" s="44">
        <f t="shared" si="329"/>
        <v>330.69</v>
      </c>
      <c r="I565" s="44">
        <f t="shared" si="329"/>
        <v>330.69</v>
      </c>
      <c r="J565" s="44">
        <f t="shared" si="329"/>
        <v>330.69</v>
      </c>
      <c r="K565" s="44">
        <f t="shared" si="329"/>
        <v>330.69</v>
      </c>
      <c r="L565" s="44">
        <f t="shared" si="329"/>
        <v>330.69</v>
      </c>
      <c r="M565" s="44">
        <f t="shared" si="329"/>
        <v>330.69</v>
      </c>
      <c r="N565" s="44">
        <f t="shared" si="329"/>
        <v>330.69</v>
      </c>
      <c r="O565" s="44">
        <f t="shared" si="329"/>
        <v>330.69</v>
      </c>
      <c r="P565" s="44">
        <f t="shared" si="329"/>
        <v>330.69</v>
      </c>
      <c r="Q565" s="44">
        <f t="shared" si="329"/>
        <v>330.69</v>
      </c>
      <c r="R565" s="44">
        <f t="shared" si="329"/>
        <v>330.69</v>
      </c>
      <c r="S565" s="44">
        <f t="shared" si="329"/>
        <v>330.69</v>
      </c>
      <c r="T565" s="44">
        <f t="shared" si="329"/>
        <v>330.69</v>
      </c>
      <c r="U565" s="44">
        <f t="shared" si="329"/>
        <v>330.69</v>
      </c>
      <c r="V565" s="44">
        <f t="shared" si="329"/>
        <v>330.69</v>
      </c>
      <c r="W565" s="44">
        <f t="shared" si="329"/>
        <v>330.69</v>
      </c>
      <c r="X565" s="44">
        <f t="shared" si="329"/>
        <v>330.69</v>
      </c>
      <c r="Y565" s="44">
        <f t="shared" si="329"/>
        <v>330.69</v>
      </c>
      <c r="Z565" s="44">
        <f t="shared" si="329"/>
        <v>330.69</v>
      </c>
      <c r="AA565" s="44">
        <f t="shared" si="329"/>
        <v>330.69</v>
      </c>
    </row>
    <row r="566" spans="1:27" x14ac:dyDescent="0.2">
      <c r="A566" s="90" t="s">
        <v>786</v>
      </c>
      <c r="B566" s="28" t="str">
        <f>"21"&amp;"."&amp;$B$639&amp;"."&amp;$B$640</f>
        <v>21.04.2023</v>
      </c>
      <c r="C566" s="82" t="s">
        <v>76</v>
      </c>
      <c r="D566" s="83">
        <f>ROUND(((D567+D568+D570+D569)/1000),5)</f>
        <v>5.1284400000000003</v>
      </c>
      <c r="E566" s="83">
        <f>ROUND(((E567+E568+E570+E569)/1000),5)</f>
        <v>5.0029300000000001</v>
      </c>
      <c r="F566" s="83">
        <f>ROUND(((F567+F568+F570+F569)/1000),5)</f>
        <v>4.9432700000000001</v>
      </c>
      <c r="G566" s="83">
        <f t="shared" ref="G566:AA566" si="330">ROUND(((G567+G568+G570+G569)/1000),5)</f>
        <v>4.9324899999999996</v>
      </c>
      <c r="H566" s="83">
        <f t="shared" si="330"/>
        <v>5.0011599999999996</v>
      </c>
      <c r="I566" s="83">
        <f t="shared" si="330"/>
        <v>5.0180400000000001</v>
      </c>
      <c r="J566" s="83">
        <f t="shared" si="330"/>
        <v>5.2675000000000001</v>
      </c>
      <c r="K566" s="83">
        <f t="shared" si="330"/>
        <v>5.61341</v>
      </c>
      <c r="L566" s="83">
        <f t="shared" si="330"/>
        <v>5.8138100000000001</v>
      </c>
      <c r="M566" s="83">
        <f t="shared" si="330"/>
        <v>5.9073700000000002</v>
      </c>
      <c r="N566" s="83">
        <f t="shared" si="330"/>
        <v>5.9252200000000004</v>
      </c>
      <c r="O566" s="83">
        <f t="shared" si="330"/>
        <v>5.9327100000000002</v>
      </c>
      <c r="P566" s="83">
        <f t="shared" si="330"/>
        <v>5.9163500000000004</v>
      </c>
      <c r="Q566" s="83">
        <f t="shared" si="330"/>
        <v>5.9168799999999999</v>
      </c>
      <c r="R566" s="83">
        <f t="shared" si="330"/>
        <v>5.8876200000000001</v>
      </c>
      <c r="S566" s="83">
        <f t="shared" si="330"/>
        <v>5.8715599999999997</v>
      </c>
      <c r="T566" s="83">
        <f t="shared" si="330"/>
        <v>5.8708099999999996</v>
      </c>
      <c r="U566" s="83">
        <f t="shared" si="330"/>
        <v>5.8211300000000001</v>
      </c>
      <c r="V566" s="83">
        <f t="shared" si="330"/>
        <v>5.8793699999999998</v>
      </c>
      <c r="W566" s="83">
        <f t="shared" si="330"/>
        <v>5.82369</v>
      </c>
      <c r="X566" s="83">
        <f t="shared" si="330"/>
        <v>5.8771399999999998</v>
      </c>
      <c r="Y566" s="83">
        <f t="shared" si="330"/>
        <v>5.8580800000000002</v>
      </c>
      <c r="Z566" s="83">
        <f t="shared" si="330"/>
        <v>5.5853700000000002</v>
      </c>
      <c r="AA566" s="83">
        <f t="shared" si="330"/>
        <v>5.4523299999999999</v>
      </c>
    </row>
    <row r="567" spans="1:27" ht="12.75" customHeight="1" outlineLevel="1" x14ac:dyDescent="0.2">
      <c r="A567" s="91" t="s">
        <v>787</v>
      </c>
      <c r="B567" s="63" t="s">
        <v>233</v>
      </c>
      <c r="C567" s="43" t="s">
        <v>79</v>
      </c>
      <c r="D567" s="44">
        <v>1231.8399999999999</v>
      </c>
      <c r="E567" s="44">
        <v>1106.33</v>
      </c>
      <c r="F567" s="44">
        <v>1046.67</v>
      </c>
      <c r="G567" s="44">
        <v>1035.8900000000001</v>
      </c>
      <c r="H567" s="44">
        <v>1104.56</v>
      </c>
      <c r="I567" s="44">
        <v>1121.44</v>
      </c>
      <c r="J567" s="44">
        <v>1370.9</v>
      </c>
      <c r="K567" s="44">
        <v>1716.81</v>
      </c>
      <c r="L567" s="44">
        <v>1917.21</v>
      </c>
      <c r="M567" s="44">
        <v>2010.77</v>
      </c>
      <c r="N567" s="44">
        <v>2028.62</v>
      </c>
      <c r="O567" s="44">
        <v>2036.11</v>
      </c>
      <c r="P567" s="44">
        <v>2019.75</v>
      </c>
      <c r="Q567" s="44">
        <v>2020.28</v>
      </c>
      <c r="R567" s="44">
        <v>1991.02</v>
      </c>
      <c r="S567" s="44">
        <v>1974.96</v>
      </c>
      <c r="T567" s="44">
        <v>1974.21</v>
      </c>
      <c r="U567" s="44">
        <v>1924.53</v>
      </c>
      <c r="V567" s="44">
        <v>1982.77</v>
      </c>
      <c r="W567" s="44">
        <v>1927.09</v>
      </c>
      <c r="X567" s="44">
        <v>1980.54</v>
      </c>
      <c r="Y567" s="44">
        <v>1961.48</v>
      </c>
      <c r="Z567" s="44">
        <v>1688.77</v>
      </c>
      <c r="AA567" s="44">
        <v>1555.73</v>
      </c>
    </row>
    <row r="568" spans="1:27" ht="12.75" customHeight="1" outlineLevel="1" x14ac:dyDescent="0.2">
      <c r="A568" s="91" t="s">
        <v>788</v>
      </c>
      <c r="B568" s="63" t="s">
        <v>90</v>
      </c>
      <c r="C568" s="43" t="s">
        <v>79</v>
      </c>
      <c r="D568" s="44">
        <f>$D$468</f>
        <v>3559.77</v>
      </c>
      <c r="E568" s="44">
        <f t="shared" ref="E568:AA568" si="331">$D$468</f>
        <v>3559.77</v>
      </c>
      <c r="F568" s="44">
        <f t="shared" si="331"/>
        <v>3559.77</v>
      </c>
      <c r="G568" s="44">
        <f t="shared" si="331"/>
        <v>3559.77</v>
      </c>
      <c r="H568" s="44">
        <f t="shared" si="331"/>
        <v>3559.77</v>
      </c>
      <c r="I568" s="44">
        <f t="shared" si="331"/>
        <v>3559.77</v>
      </c>
      <c r="J568" s="44">
        <f t="shared" si="331"/>
        <v>3559.77</v>
      </c>
      <c r="K568" s="44">
        <f t="shared" si="331"/>
        <v>3559.77</v>
      </c>
      <c r="L568" s="44">
        <f t="shared" si="331"/>
        <v>3559.77</v>
      </c>
      <c r="M568" s="44">
        <f t="shared" si="331"/>
        <v>3559.77</v>
      </c>
      <c r="N568" s="44">
        <f t="shared" si="331"/>
        <v>3559.77</v>
      </c>
      <c r="O568" s="44">
        <f t="shared" si="331"/>
        <v>3559.77</v>
      </c>
      <c r="P568" s="44">
        <f t="shared" si="331"/>
        <v>3559.77</v>
      </c>
      <c r="Q568" s="44">
        <f t="shared" si="331"/>
        <v>3559.77</v>
      </c>
      <c r="R568" s="44">
        <f t="shared" si="331"/>
        <v>3559.77</v>
      </c>
      <c r="S568" s="44">
        <f t="shared" si="331"/>
        <v>3559.77</v>
      </c>
      <c r="T568" s="44">
        <f t="shared" si="331"/>
        <v>3559.77</v>
      </c>
      <c r="U568" s="44">
        <f t="shared" si="331"/>
        <v>3559.77</v>
      </c>
      <c r="V568" s="44">
        <f t="shared" si="331"/>
        <v>3559.77</v>
      </c>
      <c r="W568" s="44">
        <f t="shared" si="331"/>
        <v>3559.77</v>
      </c>
      <c r="X568" s="44">
        <f t="shared" si="331"/>
        <v>3559.77</v>
      </c>
      <c r="Y568" s="44">
        <f t="shared" si="331"/>
        <v>3559.77</v>
      </c>
      <c r="Z568" s="44">
        <f t="shared" si="331"/>
        <v>3559.77</v>
      </c>
      <c r="AA568" s="44">
        <f t="shared" si="331"/>
        <v>3559.77</v>
      </c>
    </row>
    <row r="569" spans="1:27" ht="12.75" customHeight="1" outlineLevel="1" x14ac:dyDescent="0.2">
      <c r="A569" s="91" t="s">
        <v>789</v>
      </c>
      <c r="B569" s="63" t="s">
        <v>83</v>
      </c>
      <c r="C569" s="43" t="s">
        <v>79</v>
      </c>
      <c r="D569" s="44">
        <v>6.14</v>
      </c>
      <c r="E569" s="44">
        <v>6.14</v>
      </c>
      <c r="F569" s="44">
        <v>6.14</v>
      </c>
      <c r="G569" s="44">
        <v>6.14</v>
      </c>
      <c r="H569" s="44">
        <v>6.14</v>
      </c>
      <c r="I569" s="44">
        <v>6.14</v>
      </c>
      <c r="J569" s="44">
        <v>6.14</v>
      </c>
      <c r="K569" s="44">
        <v>6.14</v>
      </c>
      <c r="L569" s="44">
        <v>6.14</v>
      </c>
      <c r="M569" s="44">
        <v>6.14</v>
      </c>
      <c r="N569" s="44">
        <v>6.14</v>
      </c>
      <c r="O569" s="44">
        <v>6.14</v>
      </c>
      <c r="P569" s="44">
        <v>6.14</v>
      </c>
      <c r="Q569" s="44">
        <v>6.14</v>
      </c>
      <c r="R569" s="44">
        <v>6.14</v>
      </c>
      <c r="S569" s="44">
        <v>6.14</v>
      </c>
      <c r="T569" s="44">
        <v>6.14</v>
      </c>
      <c r="U569" s="44">
        <v>6.14</v>
      </c>
      <c r="V569" s="44">
        <v>6.14</v>
      </c>
      <c r="W569" s="44">
        <v>6.14</v>
      </c>
      <c r="X569" s="44">
        <v>6.14</v>
      </c>
      <c r="Y569" s="44">
        <v>6.14</v>
      </c>
      <c r="Z569" s="44">
        <v>6.14</v>
      </c>
      <c r="AA569" s="44">
        <v>6.14</v>
      </c>
    </row>
    <row r="570" spans="1:27" ht="12.75" customHeight="1" outlineLevel="1" x14ac:dyDescent="0.2">
      <c r="A570" s="91" t="s">
        <v>790</v>
      </c>
      <c r="B570" s="63" t="s">
        <v>81</v>
      </c>
      <c r="C570" s="43" t="s">
        <v>79</v>
      </c>
      <c r="D570" s="44">
        <f>$D$11</f>
        <v>330.69</v>
      </c>
      <c r="E570" s="44">
        <f t="shared" ref="E570:AA570" si="332">$D$11</f>
        <v>330.69</v>
      </c>
      <c r="F570" s="44">
        <f t="shared" si="332"/>
        <v>330.69</v>
      </c>
      <c r="G570" s="44">
        <f t="shared" si="332"/>
        <v>330.69</v>
      </c>
      <c r="H570" s="44">
        <f t="shared" si="332"/>
        <v>330.69</v>
      </c>
      <c r="I570" s="44">
        <f t="shared" si="332"/>
        <v>330.69</v>
      </c>
      <c r="J570" s="44">
        <f t="shared" si="332"/>
        <v>330.69</v>
      </c>
      <c r="K570" s="44">
        <f t="shared" si="332"/>
        <v>330.69</v>
      </c>
      <c r="L570" s="44">
        <f t="shared" si="332"/>
        <v>330.69</v>
      </c>
      <c r="M570" s="44">
        <f t="shared" si="332"/>
        <v>330.69</v>
      </c>
      <c r="N570" s="44">
        <f t="shared" si="332"/>
        <v>330.69</v>
      </c>
      <c r="O570" s="44">
        <f t="shared" si="332"/>
        <v>330.69</v>
      </c>
      <c r="P570" s="44">
        <f t="shared" si="332"/>
        <v>330.69</v>
      </c>
      <c r="Q570" s="44">
        <f t="shared" si="332"/>
        <v>330.69</v>
      </c>
      <c r="R570" s="44">
        <f t="shared" si="332"/>
        <v>330.69</v>
      </c>
      <c r="S570" s="44">
        <f t="shared" si="332"/>
        <v>330.69</v>
      </c>
      <c r="T570" s="44">
        <f t="shared" si="332"/>
        <v>330.69</v>
      </c>
      <c r="U570" s="44">
        <f t="shared" si="332"/>
        <v>330.69</v>
      </c>
      <c r="V570" s="44">
        <f t="shared" si="332"/>
        <v>330.69</v>
      </c>
      <c r="W570" s="44">
        <f t="shared" si="332"/>
        <v>330.69</v>
      </c>
      <c r="X570" s="44">
        <f t="shared" si="332"/>
        <v>330.69</v>
      </c>
      <c r="Y570" s="44">
        <f t="shared" si="332"/>
        <v>330.69</v>
      </c>
      <c r="Z570" s="44">
        <f t="shared" si="332"/>
        <v>330.69</v>
      </c>
      <c r="AA570" s="44">
        <f t="shared" si="332"/>
        <v>330.69</v>
      </c>
    </row>
    <row r="571" spans="1:27" x14ac:dyDescent="0.2">
      <c r="A571" s="90" t="s">
        <v>791</v>
      </c>
      <c r="B571" s="28" t="str">
        <f>"22"&amp;"."&amp;$B$639&amp;"."&amp;$B$640</f>
        <v>22.04.2023</v>
      </c>
      <c r="C571" s="82" t="s">
        <v>76</v>
      </c>
      <c r="D571" s="83">
        <f>ROUND(((D572+D573+D575+D574)/1000),5)</f>
        <v>5.4133800000000001</v>
      </c>
      <c r="E571" s="83">
        <f>ROUND(((E572+E573+E575+E574)/1000),5)</f>
        <v>5.2091799999999999</v>
      </c>
      <c r="F571" s="83">
        <f>ROUND(((F572+F573+F575+F574)/1000),5)</f>
        <v>5.0737500000000004</v>
      </c>
      <c r="G571" s="83">
        <f t="shared" ref="G571:AA571" si="333">ROUND(((G572+G573+G575+G574)/1000),5)</f>
        <v>5.0376899999999996</v>
      </c>
      <c r="H571" s="83">
        <f t="shared" si="333"/>
        <v>5.00718</v>
      </c>
      <c r="I571" s="83">
        <f t="shared" si="333"/>
        <v>5.0500800000000003</v>
      </c>
      <c r="J571" s="83">
        <f t="shared" si="333"/>
        <v>5.1962000000000002</v>
      </c>
      <c r="K571" s="83">
        <f t="shared" si="333"/>
        <v>5.3325800000000001</v>
      </c>
      <c r="L571" s="83">
        <f t="shared" si="333"/>
        <v>5.6732899999999997</v>
      </c>
      <c r="M571" s="83">
        <f t="shared" si="333"/>
        <v>5.8297499999999998</v>
      </c>
      <c r="N571" s="83">
        <f t="shared" si="333"/>
        <v>5.8367800000000001</v>
      </c>
      <c r="O571" s="83">
        <f t="shared" si="333"/>
        <v>5.9042599999999998</v>
      </c>
      <c r="P571" s="83">
        <f t="shared" si="333"/>
        <v>5.88666</v>
      </c>
      <c r="Q571" s="83">
        <f t="shared" si="333"/>
        <v>5.8818099999999998</v>
      </c>
      <c r="R571" s="83">
        <f t="shared" si="333"/>
        <v>5.8755600000000001</v>
      </c>
      <c r="S571" s="83">
        <f t="shared" si="333"/>
        <v>5.8756300000000001</v>
      </c>
      <c r="T571" s="83">
        <f t="shared" si="333"/>
        <v>5.8361299999999998</v>
      </c>
      <c r="U571" s="83">
        <f t="shared" si="333"/>
        <v>5.8330799999999998</v>
      </c>
      <c r="V571" s="83">
        <f t="shared" si="333"/>
        <v>5.8354900000000001</v>
      </c>
      <c r="W571" s="83">
        <f t="shared" si="333"/>
        <v>5.8979999999999997</v>
      </c>
      <c r="X571" s="83">
        <f t="shared" si="333"/>
        <v>5.9035799999999998</v>
      </c>
      <c r="Y571" s="83">
        <f t="shared" si="333"/>
        <v>5.8795999999999999</v>
      </c>
      <c r="Z571" s="83">
        <f t="shared" si="333"/>
        <v>5.5944200000000004</v>
      </c>
      <c r="AA571" s="83">
        <f t="shared" si="333"/>
        <v>5.4725799999999998</v>
      </c>
    </row>
    <row r="572" spans="1:27" ht="12.75" customHeight="1" outlineLevel="1" x14ac:dyDescent="0.2">
      <c r="A572" s="91" t="s">
        <v>792</v>
      </c>
      <c r="B572" s="63" t="s">
        <v>233</v>
      </c>
      <c r="C572" s="43" t="s">
        <v>79</v>
      </c>
      <c r="D572" s="44">
        <v>1516.78</v>
      </c>
      <c r="E572" s="44">
        <v>1312.58</v>
      </c>
      <c r="F572" s="44">
        <v>1177.1500000000001</v>
      </c>
      <c r="G572" s="44">
        <v>1141.0899999999999</v>
      </c>
      <c r="H572" s="44">
        <v>1110.58</v>
      </c>
      <c r="I572" s="44">
        <v>1153.48</v>
      </c>
      <c r="J572" s="44">
        <v>1299.5999999999999</v>
      </c>
      <c r="K572" s="44">
        <v>1435.98</v>
      </c>
      <c r="L572" s="44">
        <v>1776.69</v>
      </c>
      <c r="M572" s="44">
        <v>1933.15</v>
      </c>
      <c r="N572" s="44">
        <v>1940.18</v>
      </c>
      <c r="O572" s="44">
        <v>2007.66</v>
      </c>
      <c r="P572" s="44">
        <v>1990.06</v>
      </c>
      <c r="Q572" s="44">
        <v>1985.21</v>
      </c>
      <c r="R572" s="44">
        <v>1978.96</v>
      </c>
      <c r="S572" s="44">
        <v>1979.03</v>
      </c>
      <c r="T572" s="44">
        <v>1939.53</v>
      </c>
      <c r="U572" s="44">
        <v>1936.48</v>
      </c>
      <c r="V572" s="44">
        <v>1938.89</v>
      </c>
      <c r="W572" s="44">
        <v>2001.4</v>
      </c>
      <c r="X572" s="44">
        <v>2006.98</v>
      </c>
      <c r="Y572" s="44">
        <v>1983</v>
      </c>
      <c r="Z572" s="44">
        <v>1697.82</v>
      </c>
      <c r="AA572" s="44">
        <v>1575.98</v>
      </c>
    </row>
    <row r="573" spans="1:27" ht="12.75" customHeight="1" outlineLevel="1" x14ac:dyDescent="0.2">
      <c r="A573" s="91" t="s">
        <v>793</v>
      </c>
      <c r="B573" s="63" t="s">
        <v>90</v>
      </c>
      <c r="C573" s="43" t="s">
        <v>79</v>
      </c>
      <c r="D573" s="44">
        <f>$D$468</f>
        <v>3559.77</v>
      </c>
      <c r="E573" s="44">
        <f t="shared" ref="E573:AA573" si="334">$D$468</f>
        <v>3559.77</v>
      </c>
      <c r="F573" s="44">
        <f t="shared" si="334"/>
        <v>3559.77</v>
      </c>
      <c r="G573" s="44">
        <f t="shared" si="334"/>
        <v>3559.77</v>
      </c>
      <c r="H573" s="44">
        <f t="shared" si="334"/>
        <v>3559.77</v>
      </c>
      <c r="I573" s="44">
        <f t="shared" si="334"/>
        <v>3559.77</v>
      </c>
      <c r="J573" s="44">
        <f t="shared" si="334"/>
        <v>3559.77</v>
      </c>
      <c r="K573" s="44">
        <f t="shared" si="334"/>
        <v>3559.77</v>
      </c>
      <c r="L573" s="44">
        <f t="shared" si="334"/>
        <v>3559.77</v>
      </c>
      <c r="M573" s="44">
        <f t="shared" si="334"/>
        <v>3559.77</v>
      </c>
      <c r="N573" s="44">
        <f t="shared" si="334"/>
        <v>3559.77</v>
      </c>
      <c r="O573" s="44">
        <f t="shared" si="334"/>
        <v>3559.77</v>
      </c>
      <c r="P573" s="44">
        <f t="shared" si="334"/>
        <v>3559.77</v>
      </c>
      <c r="Q573" s="44">
        <f t="shared" si="334"/>
        <v>3559.77</v>
      </c>
      <c r="R573" s="44">
        <f t="shared" si="334"/>
        <v>3559.77</v>
      </c>
      <c r="S573" s="44">
        <f t="shared" si="334"/>
        <v>3559.77</v>
      </c>
      <c r="T573" s="44">
        <f t="shared" si="334"/>
        <v>3559.77</v>
      </c>
      <c r="U573" s="44">
        <f t="shared" si="334"/>
        <v>3559.77</v>
      </c>
      <c r="V573" s="44">
        <f t="shared" si="334"/>
        <v>3559.77</v>
      </c>
      <c r="W573" s="44">
        <f t="shared" si="334"/>
        <v>3559.77</v>
      </c>
      <c r="X573" s="44">
        <f t="shared" si="334"/>
        <v>3559.77</v>
      </c>
      <c r="Y573" s="44">
        <f t="shared" si="334"/>
        <v>3559.77</v>
      </c>
      <c r="Z573" s="44">
        <f t="shared" si="334"/>
        <v>3559.77</v>
      </c>
      <c r="AA573" s="44">
        <f t="shared" si="334"/>
        <v>3559.77</v>
      </c>
    </row>
    <row r="574" spans="1:27" ht="12.75" customHeight="1" outlineLevel="1" x14ac:dyDescent="0.2">
      <c r="A574" s="91" t="s">
        <v>794</v>
      </c>
      <c r="B574" s="63" t="s">
        <v>83</v>
      </c>
      <c r="C574" s="43" t="s">
        <v>79</v>
      </c>
      <c r="D574" s="44">
        <v>6.14</v>
      </c>
      <c r="E574" s="44">
        <v>6.14</v>
      </c>
      <c r="F574" s="44">
        <v>6.14</v>
      </c>
      <c r="G574" s="44">
        <v>6.14</v>
      </c>
      <c r="H574" s="44">
        <v>6.14</v>
      </c>
      <c r="I574" s="44">
        <v>6.14</v>
      </c>
      <c r="J574" s="44">
        <v>6.14</v>
      </c>
      <c r="K574" s="44">
        <v>6.14</v>
      </c>
      <c r="L574" s="44">
        <v>6.14</v>
      </c>
      <c r="M574" s="44">
        <v>6.14</v>
      </c>
      <c r="N574" s="44">
        <v>6.14</v>
      </c>
      <c r="O574" s="44">
        <v>6.14</v>
      </c>
      <c r="P574" s="44">
        <v>6.14</v>
      </c>
      <c r="Q574" s="44">
        <v>6.14</v>
      </c>
      <c r="R574" s="44">
        <v>6.14</v>
      </c>
      <c r="S574" s="44">
        <v>6.14</v>
      </c>
      <c r="T574" s="44">
        <v>6.14</v>
      </c>
      <c r="U574" s="44">
        <v>6.14</v>
      </c>
      <c r="V574" s="44">
        <v>6.14</v>
      </c>
      <c r="W574" s="44">
        <v>6.14</v>
      </c>
      <c r="X574" s="44">
        <v>6.14</v>
      </c>
      <c r="Y574" s="44">
        <v>6.14</v>
      </c>
      <c r="Z574" s="44">
        <v>6.14</v>
      </c>
      <c r="AA574" s="44">
        <v>6.14</v>
      </c>
    </row>
    <row r="575" spans="1:27" ht="12.75" customHeight="1" outlineLevel="1" x14ac:dyDescent="0.2">
      <c r="A575" s="91" t="s">
        <v>795</v>
      </c>
      <c r="B575" s="63" t="s">
        <v>81</v>
      </c>
      <c r="C575" s="43" t="s">
        <v>79</v>
      </c>
      <c r="D575" s="44">
        <f>$D$11</f>
        <v>330.69</v>
      </c>
      <c r="E575" s="44">
        <f t="shared" ref="E575:AA575" si="335">$D$11</f>
        <v>330.69</v>
      </c>
      <c r="F575" s="44">
        <f t="shared" si="335"/>
        <v>330.69</v>
      </c>
      <c r="G575" s="44">
        <f t="shared" si="335"/>
        <v>330.69</v>
      </c>
      <c r="H575" s="44">
        <f t="shared" si="335"/>
        <v>330.69</v>
      </c>
      <c r="I575" s="44">
        <f t="shared" si="335"/>
        <v>330.69</v>
      </c>
      <c r="J575" s="44">
        <f t="shared" si="335"/>
        <v>330.69</v>
      </c>
      <c r="K575" s="44">
        <f t="shared" si="335"/>
        <v>330.69</v>
      </c>
      <c r="L575" s="44">
        <f t="shared" si="335"/>
        <v>330.69</v>
      </c>
      <c r="M575" s="44">
        <f t="shared" si="335"/>
        <v>330.69</v>
      </c>
      <c r="N575" s="44">
        <f t="shared" si="335"/>
        <v>330.69</v>
      </c>
      <c r="O575" s="44">
        <f t="shared" si="335"/>
        <v>330.69</v>
      </c>
      <c r="P575" s="44">
        <f t="shared" si="335"/>
        <v>330.69</v>
      </c>
      <c r="Q575" s="44">
        <f t="shared" si="335"/>
        <v>330.69</v>
      </c>
      <c r="R575" s="44">
        <f t="shared" si="335"/>
        <v>330.69</v>
      </c>
      <c r="S575" s="44">
        <f t="shared" si="335"/>
        <v>330.69</v>
      </c>
      <c r="T575" s="44">
        <f t="shared" si="335"/>
        <v>330.69</v>
      </c>
      <c r="U575" s="44">
        <f t="shared" si="335"/>
        <v>330.69</v>
      </c>
      <c r="V575" s="44">
        <f t="shared" si="335"/>
        <v>330.69</v>
      </c>
      <c r="W575" s="44">
        <f t="shared" si="335"/>
        <v>330.69</v>
      </c>
      <c r="X575" s="44">
        <f t="shared" si="335"/>
        <v>330.69</v>
      </c>
      <c r="Y575" s="44">
        <f t="shared" si="335"/>
        <v>330.69</v>
      </c>
      <c r="Z575" s="44">
        <f t="shared" si="335"/>
        <v>330.69</v>
      </c>
      <c r="AA575" s="44">
        <f t="shared" si="335"/>
        <v>330.69</v>
      </c>
    </row>
    <row r="576" spans="1:27" x14ac:dyDescent="0.2">
      <c r="A576" s="90" t="s">
        <v>796</v>
      </c>
      <c r="B576" s="28" t="str">
        <f>"23"&amp;"."&amp;$B$639&amp;"."&amp;$B$640</f>
        <v>23.04.2023</v>
      </c>
      <c r="C576" s="82" t="s">
        <v>76</v>
      </c>
      <c r="D576" s="83">
        <f>ROUND(((D577+D578+D580+D579)/1000),5)</f>
        <v>5.2023400000000004</v>
      </c>
      <c r="E576" s="83">
        <f>ROUND(((E577+E578+E580+E579)/1000),5)</f>
        <v>5.0431699999999999</v>
      </c>
      <c r="F576" s="83">
        <f>ROUND(((F577+F578+F580+F579)/1000),5)</f>
        <v>5.0045599999999997</v>
      </c>
      <c r="G576" s="83">
        <f t="shared" ref="G576:AA576" si="336">ROUND(((G577+G578+G580+G579)/1000),5)</f>
        <v>4.9676400000000003</v>
      </c>
      <c r="H576" s="83">
        <f t="shared" si="336"/>
        <v>4.9592999999999998</v>
      </c>
      <c r="I576" s="83">
        <f t="shared" si="336"/>
        <v>4.9710000000000001</v>
      </c>
      <c r="J576" s="83">
        <f t="shared" si="336"/>
        <v>4.9814999999999996</v>
      </c>
      <c r="K576" s="83">
        <f t="shared" si="336"/>
        <v>5.0076400000000003</v>
      </c>
      <c r="L576" s="83">
        <f t="shared" si="336"/>
        <v>5.28078</v>
      </c>
      <c r="M576" s="83">
        <f t="shared" si="336"/>
        <v>5.46915</v>
      </c>
      <c r="N576" s="83">
        <f t="shared" si="336"/>
        <v>5.5253899999999998</v>
      </c>
      <c r="O576" s="83">
        <f t="shared" si="336"/>
        <v>5.5214800000000004</v>
      </c>
      <c r="P576" s="83">
        <f t="shared" si="336"/>
        <v>5.4188599999999996</v>
      </c>
      <c r="Q576" s="83">
        <f t="shared" si="336"/>
        <v>5.3683300000000003</v>
      </c>
      <c r="R576" s="83">
        <f t="shared" si="336"/>
        <v>5.3627799999999999</v>
      </c>
      <c r="S576" s="83">
        <f t="shared" si="336"/>
        <v>5.3375000000000004</v>
      </c>
      <c r="T576" s="83">
        <f t="shared" si="336"/>
        <v>5.31473</v>
      </c>
      <c r="U576" s="83">
        <f t="shared" si="336"/>
        <v>5.3627799999999999</v>
      </c>
      <c r="V576" s="83">
        <f t="shared" si="336"/>
        <v>5.5037099999999999</v>
      </c>
      <c r="W576" s="83">
        <f t="shared" si="336"/>
        <v>5.5886399999999998</v>
      </c>
      <c r="X576" s="83">
        <f t="shared" si="336"/>
        <v>5.6168199999999997</v>
      </c>
      <c r="Y576" s="83">
        <f t="shared" si="336"/>
        <v>5.6285400000000001</v>
      </c>
      <c r="Z576" s="83">
        <f t="shared" si="336"/>
        <v>5.3378699999999997</v>
      </c>
      <c r="AA576" s="83">
        <f t="shared" si="336"/>
        <v>5.1541600000000001</v>
      </c>
    </row>
    <row r="577" spans="1:27" ht="12.75" customHeight="1" outlineLevel="1" x14ac:dyDescent="0.2">
      <c r="A577" s="91" t="s">
        <v>797</v>
      </c>
      <c r="B577" s="63" t="s">
        <v>233</v>
      </c>
      <c r="C577" s="43" t="s">
        <v>79</v>
      </c>
      <c r="D577" s="44">
        <v>1305.74</v>
      </c>
      <c r="E577" s="44">
        <v>1146.57</v>
      </c>
      <c r="F577" s="44">
        <v>1107.96</v>
      </c>
      <c r="G577" s="44">
        <v>1071.04</v>
      </c>
      <c r="H577" s="44">
        <v>1062.7</v>
      </c>
      <c r="I577" s="44">
        <v>1074.4000000000001</v>
      </c>
      <c r="J577" s="44">
        <v>1084.9000000000001</v>
      </c>
      <c r="K577" s="44">
        <v>1111.04</v>
      </c>
      <c r="L577" s="44">
        <v>1384.18</v>
      </c>
      <c r="M577" s="44">
        <v>1572.55</v>
      </c>
      <c r="N577" s="44">
        <v>1628.79</v>
      </c>
      <c r="O577" s="44">
        <v>1624.88</v>
      </c>
      <c r="P577" s="44">
        <v>1522.26</v>
      </c>
      <c r="Q577" s="44">
        <v>1471.73</v>
      </c>
      <c r="R577" s="44">
        <v>1466.18</v>
      </c>
      <c r="S577" s="44">
        <v>1440.9</v>
      </c>
      <c r="T577" s="44">
        <v>1418.13</v>
      </c>
      <c r="U577" s="44">
        <v>1466.18</v>
      </c>
      <c r="V577" s="44">
        <v>1607.11</v>
      </c>
      <c r="W577" s="44">
        <v>1692.04</v>
      </c>
      <c r="X577" s="44">
        <v>1720.22</v>
      </c>
      <c r="Y577" s="44">
        <v>1731.94</v>
      </c>
      <c r="Z577" s="44">
        <v>1441.27</v>
      </c>
      <c r="AA577" s="44">
        <v>1257.56</v>
      </c>
    </row>
    <row r="578" spans="1:27" ht="12.75" customHeight="1" outlineLevel="1" x14ac:dyDescent="0.2">
      <c r="A578" s="91" t="s">
        <v>798</v>
      </c>
      <c r="B578" s="63" t="s">
        <v>90</v>
      </c>
      <c r="C578" s="43" t="s">
        <v>79</v>
      </c>
      <c r="D578" s="44">
        <f>$D$468</f>
        <v>3559.77</v>
      </c>
      <c r="E578" s="44">
        <f t="shared" ref="E578:AA578" si="337">$D$468</f>
        <v>3559.77</v>
      </c>
      <c r="F578" s="44">
        <f t="shared" si="337"/>
        <v>3559.77</v>
      </c>
      <c r="G578" s="44">
        <f t="shared" si="337"/>
        <v>3559.77</v>
      </c>
      <c r="H578" s="44">
        <f t="shared" si="337"/>
        <v>3559.77</v>
      </c>
      <c r="I578" s="44">
        <f t="shared" si="337"/>
        <v>3559.77</v>
      </c>
      <c r="J578" s="44">
        <f t="shared" si="337"/>
        <v>3559.77</v>
      </c>
      <c r="K578" s="44">
        <f t="shared" si="337"/>
        <v>3559.77</v>
      </c>
      <c r="L578" s="44">
        <f t="shared" si="337"/>
        <v>3559.77</v>
      </c>
      <c r="M578" s="44">
        <f t="shared" si="337"/>
        <v>3559.77</v>
      </c>
      <c r="N578" s="44">
        <f t="shared" si="337"/>
        <v>3559.77</v>
      </c>
      <c r="O578" s="44">
        <f t="shared" si="337"/>
        <v>3559.77</v>
      </c>
      <c r="P578" s="44">
        <f t="shared" si="337"/>
        <v>3559.77</v>
      </c>
      <c r="Q578" s="44">
        <f t="shared" si="337"/>
        <v>3559.77</v>
      </c>
      <c r="R578" s="44">
        <f t="shared" si="337"/>
        <v>3559.77</v>
      </c>
      <c r="S578" s="44">
        <f t="shared" si="337"/>
        <v>3559.77</v>
      </c>
      <c r="T578" s="44">
        <f t="shared" si="337"/>
        <v>3559.77</v>
      </c>
      <c r="U578" s="44">
        <f t="shared" si="337"/>
        <v>3559.77</v>
      </c>
      <c r="V578" s="44">
        <f t="shared" si="337"/>
        <v>3559.77</v>
      </c>
      <c r="W578" s="44">
        <f t="shared" si="337"/>
        <v>3559.77</v>
      </c>
      <c r="X578" s="44">
        <f t="shared" si="337"/>
        <v>3559.77</v>
      </c>
      <c r="Y578" s="44">
        <f t="shared" si="337"/>
        <v>3559.77</v>
      </c>
      <c r="Z578" s="44">
        <f t="shared" si="337"/>
        <v>3559.77</v>
      </c>
      <c r="AA578" s="44">
        <f t="shared" si="337"/>
        <v>3559.77</v>
      </c>
    </row>
    <row r="579" spans="1:27" ht="12.75" customHeight="1" outlineLevel="1" x14ac:dyDescent="0.2">
      <c r="A579" s="91" t="s">
        <v>799</v>
      </c>
      <c r="B579" s="63" t="s">
        <v>83</v>
      </c>
      <c r="C579" s="43" t="s">
        <v>79</v>
      </c>
      <c r="D579" s="44">
        <v>6.14</v>
      </c>
      <c r="E579" s="44">
        <v>6.14</v>
      </c>
      <c r="F579" s="44">
        <v>6.14</v>
      </c>
      <c r="G579" s="44">
        <v>6.14</v>
      </c>
      <c r="H579" s="44">
        <v>6.14</v>
      </c>
      <c r="I579" s="44">
        <v>6.14</v>
      </c>
      <c r="J579" s="44">
        <v>6.14</v>
      </c>
      <c r="K579" s="44">
        <v>6.14</v>
      </c>
      <c r="L579" s="44">
        <v>6.14</v>
      </c>
      <c r="M579" s="44">
        <v>6.14</v>
      </c>
      <c r="N579" s="44">
        <v>6.14</v>
      </c>
      <c r="O579" s="44">
        <v>6.14</v>
      </c>
      <c r="P579" s="44">
        <v>6.14</v>
      </c>
      <c r="Q579" s="44">
        <v>6.14</v>
      </c>
      <c r="R579" s="44">
        <v>6.14</v>
      </c>
      <c r="S579" s="44">
        <v>6.14</v>
      </c>
      <c r="T579" s="44">
        <v>6.14</v>
      </c>
      <c r="U579" s="44">
        <v>6.14</v>
      </c>
      <c r="V579" s="44">
        <v>6.14</v>
      </c>
      <c r="W579" s="44">
        <v>6.14</v>
      </c>
      <c r="X579" s="44">
        <v>6.14</v>
      </c>
      <c r="Y579" s="44">
        <v>6.14</v>
      </c>
      <c r="Z579" s="44">
        <v>6.14</v>
      </c>
      <c r="AA579" s="44">
        <v>6.14</v>
      </c>
    </row>
    <row r="580" spans="1:27" ht="12.75" customHeight="1" outlineLevel="1" x14ac:dyDescent="0.2">
      <c r="A580" s="91" t="s">
        <v>800</v>
      </c>
      <c r="B580" s="63" t="s">
        <v>81</v>
      </c>
      <c r="C580" s="43" t="s">
        <v>79</v>
      </c>
      <c r="D580" s="44">
        <f>$D$11</f>
        <v>330.69</v>
      </c>
      <c r="E580" s="44">
        <f t="shared" ref="E580:AA580" si="338">$D$11</f>
        <v>330.69</v>
      </c>
      <c r="F580" s="44">
        <f t="shared" si="338"/>
        <v>330.69</v>
      </c>
      <c r="G580" s="44">
        <f t="shared" si="338"/>
        <v>330.69</v>
      </c>
      <c r="H580" s="44">
        <f t="shared" si="338"/>
        <v>330.69</v>
      </c>
      <c r="I580" s="44">
        <f t="shared" si="338"/>
        <v>330.69</v>
      </c>
      <c r="J580" s="44">
        <f t="shared" si="338"/>
        <v>330.69</v>
      </c>
      <c r="K580" s="44">
        <f t="shared" si="338"/>
        <v>330.69</v>
      </c>
      <c r="L580" s="44">
        <f t="shared" si="338"/>
        <v>330.69</v>
      </c>
      <c r="M580" s="44">
        <f t="shared" si="338"/>
        <v>330.69</v>
      </c>
      <c r="N580" s="44">
        <f t="shared" si="338"/>
        <v>330.69</v>
      </c>
      <c r="O580" s="44">
        <f t="shared" si="338"/>
        <v>330.69</v>
      </c>
      <c r="P580" s="44">
        <f t="shared" si="338"/>
        <v>330.69</v>
      </c>
      <c r="Q580" s="44">
        <f t="shared" si="338"/>
        <v>330.69</v>
      </c>
      <c r="R580" s="44">
        <f t="shared" si="338"/>
        <v>330.69</v>
      </c>
      <c r="S580" s="44">
        <f t="shared" si="338"/>
        <v>330.69</v>
      </c>
      <c r="T580" s="44">
        <f t="shared" si="338"/>
        <v>330.69</v>
      </c>
      <c r="U580" s="44">
        <f t="shared" si="338"/>
        <v>330.69</v>
      </c>
      <c r="V580" s="44">
        <f t="shared" si="338"/>
        <v>330.69</v>
      </c>
      <c r="W580" s="44">
        <f t="shared" si="338"/>
        <v>330.69</v>
      </c>
      <c r="X580" s="44">
        <f t="shared" si="338"/>
        <v>330.69</v>
      </c>
      <c r="Y580" s="44">
        <f t="shared" si="338"/>
        <v>330.69</v>
      </c>
      <c r="Z580" s="44">
        <f t="shared" si="338"/>
        <v>330.69</v>
      </c>
      <c r="AA580" s="44">
        <f t="shared" si="338"/>
        <v>330.69</v>
      </c>
    </row>
    <row r="581" spans="1:27" x14ac:dyDescent="0.2">
      <c r="A581" s="90" t="s">
        <v>801</v>
      </c>
      <c r="B581" s="28" t="str">
        <f>"24"&amp;"."&amp;$B$639&amp;"."&amp;$B$640</f>
        <v>24.04.2023</v>
      </c>
      <c r="C581" s="82" t="s">
        <v>76</v>
      </c>
      <c r="D581" s="83">
        <f>ROUND(((D582+D583+D585+D584)/1000),5)</f>
        <v>5.0902799999999999</v>
      </c>
      <c r="E581" s="83">
        <f>ROUND(((E582+E583+E585+E584)/1000),5)</f>
        <v>5.0039600000000002</v>
      </c>
      <c r="F581" s="83">
        <f>ROUND(((F582+F583+F585+F584)/1000),5)</f>
        <v>4.9584400000000004</v>
      </c>
      <c r="G581" s="83">
        <f t="shared" ref="G581:AA581" si="339">ROUND(((G582+G583+G585+G584)/1000),5)</f>
        <v>4.9378900000000003</v>
      </c>
      <c r="H581" s="83">
        <f t="shared" si="339"/>
        <v>4.9959800000000003</v>
      </c>
      <c r="I581" s="83">
        <f t="shared" si="339"/>
        <v>5.0098500000000001</v>
      </c>
      <c r="J581" s="83">
        <f t="shared" si="339"/>
        <v>5.2702999999999998</v>
      </c>
      <c r="K581" s="83">
        <f t="shared" si="339"/>
        <v>5.5633100000000004</v>
      </c>
      <c r="L581" s="83">
        <f t="shared" si="339"/>
        <v>5.69109</v>
      </c>
      <c r="M581" s="83">
        <f t="shared" si="339"/>
        <v>5.74796</v>
      </c>
      <c r="N581" s="83">
        <f t="shared" si="339"/>
        <v>5.7486300000000004</v>
      </c>
      <c r="O581" s="83">
        <f t="shared" si="339"/>
        <v>5.7703800000000003</v>
      </c>
      <c r="P581" s="83">
        <f t="shared" si="339"/>
        <v>5.7724500000000001</v>
      </c>
      <c r="Q581" s="83">
        <f t="shared" si="339"/>
        <v>5.8004300000000004</v>
      </c>
      <c r="R581" s="83">
        <f t="shared" si="339"/>
        <v>5.7878400000000001</v>
      </c>
      <c r="S581" s="83">
        <f t="shared" si="339"/>
        <v>5.8003</v>
      </c>
      <c r="T581" s="83">
        <f t="shared" si="339"/>
        <v>5.7703600000000002</v>
      </c>
      <c r="U581" s="83">
        <f t="shared" si="339"/>
        <v>5.7420799999999996</v>
      </c>
      <c r="V581" s="83">
        <f t="shared" si="339"/>
        <v>5.6614100000000001</v>
      </c>
      <c r="W581" s="83">
        <f t="shared" si="339"/>
        <v>5.7543600000000001</v>
      </c>
      <c r="X581" s="83">
        <f t="shared" si="339"/>
        <v>5.8257899999999996</v>
      </c>
      <c r="Y581" s="83">
        <f t="shared" si="339"/>
        <v>5.8219099999999999</v>
      </c>
      <c r="Z581" s="83">
        <f t="shared" si="339"/>
        <v>5.5479900000000004</v>
      </c>
      <c r="AA581" s="83">
        <f t="shared" si="339"/>
        <v>5.2446599999999997</v>
      </c>
    </row>
    <row r="582" spans="1:27" ht="12.75" customHeight="1" outlineLevel="1" x14ac:dyDescent="0.2">
      <c r="A582" s="91" t="s">
        <v>802</v>
      </c>
      <c r="B582" s="63" t="s">
        <v>233</v>
      </c>
      <c r="C582" s="43" t="s">
        <v>79</v>
      </c>
      <c r="D582" s="44">
        <v>1193.68</v>
      </c>
      <c r="E582" s="44">
        <v>1107.3599999999999</v>
      </c>
      <c r="F582" s="44">
        <v>1061.8399999999999</v>
      </c>
      <c r="G582" s="44">
        <v>1041.29</v>
      </c>
      <c r="H582" s="44">
        <v>1099.3800000000001</v>
      </c>
      <c r="I582" s="44">
        <v>1113.25</v>
      </c>
      <c r="J582" s="44">
        <v>1373.7</v>
      </c>
      <c r="K582" s="44">
        <v>1666.71</v>
      </c>
      <c r="L582" s="44">
        <v>1794.49</v>
      </c>
      <c r="M582" s="44">
        <v>1851.36</v>
      </c>
      <c r="N582" s="44">
        <v>1852.03</v>
      </c>
      <c r="O582" s="44">
        <v>1873.78</v>
      </c>
      <c r="P582" s="44">
        <v>1875.85</v>
      </c>
      <c r="Q582" s="44">
        <v>1903.83</v>
      </c>
      <c r="R582" s="44">
        <v>1891.24</v>
      </c>
      <c r="S582" s="44">
        <v>1903.7</v>
      </c>
      <c r="T582" s="44">
        <v>1873.76</v>
      </c>
      <c r="U582" s="44">
        <v>1845.48</v>
      </c>
      <c r="V582" s="44">
        <v>1764.81</v>
      </c>
      <c r="W582" s="44">
        <v>1857.76</v>
      </c>
      <c r="X582" s="44">
        <v>1929.19</v>
      </c>
      <c r="Y582" s="44">
        <v>1925.31</v>
      </c>
      <c r="Z582" s="44">
        <v>1651.39</v>
      </c>
      <c r="AA582" s="44">
        <v>1348.06</v>
      </c>
    </row>
    <row r="583" spans="1:27" ht="12.75" customHeight="1" outlineLevel="1" x14ac:dyDescent="0.2">
      <c r="A583" s="91" t="s">
        <v>803</v>
      </c>
      <c r="B583" s="63" t="s">
        <v>90</v>
      </c>
      <c r="C583" s="43" t="s">
        <v>79</v>
      </c>
      <c r="D583" s="44">
        <f>$D$468</f>
        <v>3559.77</v>
      </c>
      <c r="E583" s="44">
        <f t="shared" ref="E583:AA583" si="340">$D$468</f>
        <v>3559.77</v>
      </c>
      <c r="F583" s="44">
        <f t="shared" si="340"/>
        <v>3559.77</v>
      </c>
      <c r="G583" s="44">
        <f t="shared" si="340"/>
        <v>3559.77</v>
      </c>
      <c r="H583" s="44">
        <f t="shared" si="340"/>
        <v>3559.77</v>
      </c>
      <c r="I583" s="44">
        <f t="shared" si="340"/>
        <v>3559.77</v>
      </c>
      <c r="J583" s="44">
        <f t="shared" si="340"/>
        <v>3559.77</v>
      </c>
      <c r="K583" s="44">
        <f t="shared" si="340"/>
        <v>3559.77</v>
      </c>
      <c r="L583" s="44">
        <f t="shared" si="340"/>
        <v>3559.77</v>
      </c>
      <c r="M583" s="44">
        <f t="shared" si="340"/>
        <v>3559.77</v>
      </c>
      <c r="N583" s="44">
        <f t="shared" si="340"/>
        <v>3559.77</v>
      </c>
      <c r="O583" s="44">
        <f t="shared" si="340"/>
        <v>3559.77</v>
      </c>
      <c r="P583" s="44">
        <f t="shared" si="340"/>
        <v>3559.77</v>
      </c>
      <c r="Q583" s="44">
        <f t="shared" si="340"/>
        <v>3559.77</v>
      </c>
      <c r="R583" s="44">
        <f t="shared" si="340"/>
        <v>3559.77</v>
      </c>
      <c r="S583" s="44">
        <f t="shared" si="340"/>
        <v>3559.77</v>
      </c>
      <c r="T583" s="44">
        <f t="shared" si="340"/>
        <v>3559.77</v>
      </c>
      <c r="U583" s="44">
        <f t="shared" si="340"/>
        <v>3559.77</v>
      </c>
      <c r="V583" s="44">
        <f t="shared" si="340"/>
        <v>3559.77</v>
      </c>
      <c r="W583" s="44">
        <f t="shared" si="340"/>
        <v>3559.77</v>
      </c>
      <c r="X583" s="44">
        <f t="shared" si="340"/>
        <v>3559.77</v>
      </c>
      <c r="Y583" s="44">
        <f t="shared" si="340"/>
        <v>3559.77</v>
      </c>
      <c r="Z583" s="44">
        <f t="shared" si="340"/>
        <v>3559.77</v>
      </c>
      <c r="AA583" s="44">
        <f t="shared" si="340"/>
        <v>3559.77</v>
      </c>
    </row>
    <row r="584" spans="1:27" ht="12.75" customHeight="1" outlineLevel="1" x14ac:dyDescent="0.2">
      <c r="A584" s="91" t="s">
        <v>804</v>
      </c>
      <c r="B584" s="63" t="s">
        <v>83</v>
      </c>
      <c r="C584" s="43" t="s">
        <v>79</v>
      </c>
      <c r="D584" s="44">
        <v>6.14</v>
      </c>
      <c r="E584" s="44">
        <v>6.14</v>
      </c>
      <c r="F584" s="44">
        <v>6.14</v>
      </c>
      <c r="G584" s="44">
        <v>6.14</v>
      </c>
      <c r="H584" s="44">
        <v>6.14</v>
      </c>
      <c r="I584" s="44">
        <v>6.14</v>
      </c>
      <c r="J584" s="44">
        <v>6.14</v>
      </c>
      <c r="K584" s="44">
        <v>6.14</v>
      </c>
      <c r="L584" s="44">
        <v>6.14</v>
      </c>
      <c r="M584" s="44">
        <v>6.14</v>
      </c>
      <c r="N584" s="44">
        <v>6.14</v>
      </c>
      <c r="O584" s="44">
        <v>6.14</v>
      </c>
      <c r="P584" s="44">
        <v>6.14</v>
      </c>
      <c r="Q584" s="44">
        <v>6.14</v>
      </c>
      <c r="R584" s="44">
        <v>6.14</v>
      </c>
      <c r="S584" s="44">
        <v>6.14</v>
      </c>
      <c r="T584" s="44">
        <v>6.14</v>
      </c>
      <c r="U584" s="44">
        <v>6.14</v>
      </c>
      <c r="V584" s="44">
        <v>6.14</v>
      </c>
      <c r="W584" s="44">
        <v>6.14</v>
      </c>
      <c r="X584" s="44">
        <v>6.14</v>
      </c>
      <c r="Y584" s="44">
        <v>6.14</v>
      </c>
      <c r="Z584" s="44">
        <v>6.14</v>
      </c>
      <c r="AA584" s="44">
        <v>6.14</v>
      </c>
    </row>
    <row r="585" spans="1:27" ht="12.75" customHeight="1" outlineLevel="1" x14ac:dyDescent="0.2">
      <c r="A585" s="91" t="s">
        <v>805</v>
      </c>
      <c r="B585" s="63" t="s">
        <v>81</v>
      </c>
      <c r="C585" s="43" t="s">
        <v>79</v>
      </c>
      <c r="D585" s="44">
        <f>$D$11</f>
        <v>330.69</v>
      </c>
      <c r="E585" s="44">
        <f t="shared" ref="E585:AA585" si="341">$D$11</f>
        <v>330.69</v>
      </c>
      <c r="F585" s="44">
        <f t="shared" si="341"/>
        <v>330.69</v>
      </c>
      <c r="G585" s="44">
        <f t="shared" si="341"/>
        <v>330.69</v>
      </c>
      <c r="H585" s="44">
        <f t="shared" si="341"/>
        <v>330.69</v>
      </c>
      <c r="I585" s="44">
        <f t="shared" si="341"/>
        <v>330.69</v>
      </c>
      <c r="J585" s="44">
        <f t="shared" si="341"/>
        <v>330.69</v>
      </c>
      <c r="K585" s="44">
        <f t="shared" si="341"/>
        <v>330.69</v>
      </c>
      <c r="L585" s="44">
        <f t="shared" si="341"/>
        <v>330.69</v>
      </c>
      <c r="M585" s="44">
        <f t="shared" si="341"/>
        <v>330.69</v>
      </c>
      <c r="N585" s="44">
        <f t="shared" si="341"/>
        <v>330.69</v>
      </c>
      <c r="O585" s="44">
        <f t="shared" si="341"/>
        <v>330.69</v>
      </c>
      <c r="P585" s="44">
        <f t="shared" si="341"/>
        <v>330.69</v>
      </c>
      <c r="Q585" s="44">
        <f t="shared" si="341"/>
        <v>330.69</v>
      </c>
      <c r="R585" s="44">
        <f t="shared" si="341"/>
        <v>330.69</v>
      </c>
      <c r="S585" s="44">
        <f t="shared" si="341"/>
        <v>330.69</v>
      </c>
      <c r="T585" s="44">
        <f t="shared" si="341"/>
        <v>330.69</v>
      </c>
      <c r="U585" s="44">
        <f t="shared" si="341"/>
        <v>330.69</v>
      </c>
      <c r="V585" s="44">
        <f t="shared" si="341"/>
        <v>330.69</v>
      </c>
      <c r="W585" s="44">
        <f t="shared" si="341"/>
        <v>330.69</v>
      </c>
      <c r="X585" s="44">
        <f t="shared" si="341"/>
        <v>330.69</v>
      </c>
      <c r="Y585" s="44">
        <f t="shared" si="341"/>
        <v>330.69</v>
      </c>
      <c r="Z585" s="44">
        <f t="shared" si="341"/>
        <v>330.69</v>
      </c>
      <c r="AA585" s="44">
        <f t="shared" si="341"/>
        <v>330.69</v>
      </c>
    </row>
    <row r="586" spans="1:27" x14ac:dyDescent="0.2">
      <c r="A586" s="90" t="s">
        <v>806</v>
      </c>
      <c r="B586" s="28" t="str">
        <f>"25"&amp;"."&amp;$B$639&amp;"."&amp;$B$640</f>
        <v>25.04.2023</v>
      </c>
      <c r="C586" s="82" t="s">
        <v>76</v>
      </c>
      <c r="D586" s="83">
        <f>ROUND(((D587+D588+D590+D589)/1000),5)</f>
        <v>5.1314700000000002</v>
      </c>
      <c r="E586" s="83">
        <f>ROUND(((E587+E588+E590+E589)/1000),5)</f>
        <v>5.0049900000000003</v>
      </c>
      <c r="F586" s="83">
        <f>ROUND(((F587+F588+F590+F589)/1000),5)</f>
        <v>4.9741</v>
      </c>
      <c r="G586" s="83">
        <f t="shared" ref="G586:AA586" si="342">ROUND(((G587+G588+G590+G589)/1000),5)</f>
        <v>4.9542299999999999</v>
      </c>
      <c r="H586" s="83">
        <f t="shared" si="342"/>
        <v>5.0032800000000002</v>
      </c>
      <c r="I586" s="83">
        <f t="shared" si="342"/>
        <v>5.0092100000000004</v>
      </c>
      <c r="J586" s="83">
        <f t="shared" si="342"/>
        <v>5.2480799999999999</v>
      </c>
      <c r="K586" s="83">
        <f t="shared" si="342"/>
        <v>5.5476599999999996</v>
      </c>
      <c r="L586" s="83">
        <f t="shared" si="342"/>
        <v>5.7099099999999998</v>
      </c>
      <c r="M586" s="83">
        <f t="shared" si="342"/>
        <v>5.78024</v>
      </c>
      <c r="N586" s="83">
        <f t="shared" si="342"/>
        <v>5.7852300000000003</v>
      </c>
      <c r="O586" s="83">
        <f t="shared" si="342"/>
        <v>5.8018999999999998</v>
      </c>
      <c r="P586" s="83">
        <f t="shared" si="342"/>
        <v>5.8169599999999999</v>
      </c>
      <c r="Q586" s="83">
        <f t="shared" si="342"/>
        <v>5.8309300000000004</v>
      </c>
      <c r="R586" s="83">
        <f t="shared" si="342"/>
        <v>5.8304400000000003</v>
      </c>
      <c r="S586" s="83">
        <f t="shared" si="342"/>
        <v>5.8262099999999997</v>
      </c>
      <c r="T586" s="83">
        <f t="shared" si="342"/>
        <v>5.8033200000000003</v>
      </c>
      <c r="U586" s="83">
        <f t="shared" si="342"/>
        <v>5.8029999999999999</v>
      </c>
      <c r="V586" s="83">
        <f t="shared" si="342"/>
        <v>5.7293000000000003</v>
      </c>
      <c r="W586" s="83">
        <f t="shared" si="342"/>
        <v>5.8003499999999999</v>
      </c>
      <c r="X586" s="83">
        <f t="shared" si="342"/>
        <v>5.8553800000000003</v>
      </c>
      <c r="Y586" s="83">
        <f t="shared" si="342"/>
        <v>5.83589</v>
      </c>
      <c r="Z586" s="83">
        <f t="shared" si="342"/>
        <v>5.5913000000000004</v>
      </c>
      <c r="AA586" s="83">
        <f t="shared" si="342"/>
        <v>5.28864</v>
      </c>
    </row>
    <row r="587" spans="1:27" ht="12.75" customHeight="1" outlineLevel="1" x14ac:dyDescent="0.2">
      <c r="A587" s="91" t="s">
        <v>807</v>
      </c>
      <c r="B587" s="63" t="s">
        <v>233</v>
      </c>
      <c r="C587" s="43" t="s">
        <v>79</v>
      </c>
      <c r="D587" s="44">
        <v>1234.8699999999999</v>
      </c>
      <c r="E587" s="44">
        <v>1108.3900000000001</v>
      </c>
      <c r="F587" s="44">
        <v>1077.5</v>
      </c>
      <c r="G587" s="44">
        <v>1057.6300000000001</v>
      </c>
      <c r="H587" s="44">
        <v>1106.68</v>
      </c>
      <c r="I587" s="44">
        <v>1112.6099999999999</v>
      </c>
      <c r="J587" s="44">
        <v>1351.48</v>
      </c>
      <c r="K587" s="44">
        <v>1651.06</v>
      </c>
      <c r="L587" s="44">
        <v>1813.31</v>
      </c>
      <c r="M587" s="44">
        <v>1883.64</v>
      </c>
      <c r="N587" s="44">
        <v>1888.63</v>
      </c>
      <c r="O587" s="44">
        <v>1905.3</v>
      </c>
      <c r="P587" s="44">
        <v>1920.36</v>
      </c>
      <c r="Q587" s="44">
        <v>1934.33</v>
      </c>
      <c r="R587" s="44">
        <v>1933.84</v>
      </c>
      <c r="S587" s="44">
        <v>1929.61</v>
      </c>
      <c r="T587" s="44">
        <v>1906.72</v>
      </c>
      <c r="U587" s="44">
        <v>1906.4</v>
      </c>
      <c r="V587" s="44">
        <v>1832.7</v>
      </c>
      <c r="W587" s="44">
        <v>1903.75</v>
      </c>
      <c r="X587" s="44">
        <v>1958.78</v>
      </c>
      <c r="Y587" s="44">
        <v>1939.29</v>
      </c>
      <c r="Z587" s="44">
        <v>1694.7</v>
      </c>
      <c r="AA587" s="44">
        <v>1392.04</v>
      </c>
    </row>
    <row r="588" spans="1:27" ht="12.75" customHeight="1" outlineLevel="1" x14ac:dyDescent="0.2">
      <c r="A588" s="91" t="s">
        <v>808</v>
      </c>
      <c r="B588" s="63" t="s">
        <v>90</v>
      </c>
      <c r="C588" s="43" t="s">
        <v>79</v>
      </c>
      <c r="D588" s="44">
        <f>$D$468</f>
        <v>3559.77</v>
      </c>
      <c r="E588" s="44">
        <f t="shared" ref="E588:AA588" si="343">$D$468</f>
        <v>3559.77</v>
      </c>
      <c r="F588" s="44">
        <f t="shared" si="343"/>
        <v>3559.77</v>
      </c>
      <c r="G588" s="44">
        <f t="shared" si="343"/>
        <v>3559.77</v>
      </c>
      <c r="H588" s="44">
        <f t="shared" si="343"/>
        <v>3559.77</v>
      </c>
      <c r="I588" s="44">
        <f t="shared" si="343"/>
        <v>3559.77</v>
      </c>
      <c r="J588" s="44">
        <f t="shared" si="343"/>
        <v>3559.77</v>
      </c>
      <c r="K588" s="44">
        <f t="shared" si="343"/>
        <v>3559.77</v>
      </c>
      <c r="L588" s="44">
        <f t="shared" si="343"/>
        <v>3559.77</v>
      </c>
      <c r="M588" s="44">
        <f t="shared" si="343"/>
        <v>3559.77</v>
      </c>
      <c r="N588" s="44">
        <f t="shared" si="343"/>
        <v>3559.77</v>
      </c>
      <c r="O588" s="44">
        <f t="shared" si="343"/>
        <v>3559.77</v>
      </c>
      <c r="P588" s="44">
        <f t="shared" si="343"/>
        <v>3559.77</v>
      </c>
      <c r="Q588" s="44">
        <f t="shared" si="343"/>
        <v>3559.77</v>
      </c>
      <c r="R588" s="44">
        <f t="shared" si="343"/>
        <v>3559.77</v>
      </c>
      <c r="S588" s="44">
        <f t="shared" si="343"/>
        <v>3559.77</v>
      </c>
      <c r="T588" s="44">
        <f t="shared" si="343"/>
        <v>3559.77</v>
      </c>
      <c r="U588" s="44">
        <f t="shared" si="343"/>
        <v>3559.77</v>
      </c>
      <c r="V588" s="44">
        <f t="shared" si="343"/>
        <v>3559.77</v>
      </c>
      <c r="W588" s="44">
        <f t="shared" si="343"/>
        <v>3559.77</v>
      </c>
      <c r="X588" s="44">
        <f t="shared" si="343"/>
        <v>3559.77</v>
      </c>
      <c r="Y588" s="44">
        <f t="shared" si="343"/>
        <v>3559.77</v>
      </c>
      <c r="Z588" s="44">
        <f t="shared" si="343"/>
        <v>3559.77</v>
      </c>
      <c r="AA588" s="44">
        <f t="shared" si="343"/>
        <v>3559.77</v>
      </c>
    </row>
    <row r="589" spans="1:27" ht="12.75" customHeight="1" outlineLevel="1" x14ac:dyDescent="0.2">
      <c r="A589" s="91" t="s">
        <v>809</v>
      </c>
      <c r="B589" s="63" t="s">
        <v>83</v>
      </c>
      <c r="C589" s="43" t="s">
        <v>79</v>
      </c>
      <c r="D589" s="44">
        <v>6.14</v>
      </c>
      <c r="E589" s="44">
        <v>6.14</v>
      </c>
      <c r="F589" s="44">
        <v>6.14</v>
      </c>
      <c r="G589" s="44">
        <v>6.14</v>
      </c>
      <c r="H589" s="44">
        <v>6.14</v>
      </c>
      <c r="I589" s="44">
        <v>6.14</v>
      </c>
      <c r="J589" s="44">
        <v>6.14</v>
      </c>
      <c r="K589" s="44">
        <v>6.14</v>
      </c>
      <c r="L589" s="44">
        <v>6.14</v>
      </c>
      <c r="M589" s="44">
        <v>6.14</v>
      </c>
      <c r="N589" s="44">
        <v>6.14</v>
      </c>
      <c r="O589" s="44">
        <v>6.14</v>
      </c>
      <c r="P589" s="44">
        <v>6.14</v>
      </c>
      <c r="Q589" s="44">
        <v>6.14</v>
      </c>
      <c r="R589" s="44">
        <v>6.14</v>
      </c>
      <c r="S589" s="44">
        <v>6.14</v>
      </c>
      <c r="T589" s="44">
        <v>6.14</v>
      </c>
      <c r="U589" s="44">
        <v>6.14</v>
      </c>
      <c r="V589" s="44">
        <v>6.14</v>
      </c>
      <c r="W589" s="44">
        <v>6.14</v>
      </c>
      <c r="X589" s="44">
        <v>6.14</v>
      </c>
      <c r="Y589" s="44">
        <v>6.14</v>
      </c>
      <c r="Z589" s="44">
        <v>6.14</v>
      </c>
      <c r="AA589" s="44">
        <v>6.14</v>
      </c>
    </row>
    <row r="590" spans="1:27" ht="12.75" customHeight="1" outlineLevel="1" x14ac:dyDescent="0.2">
      <c r="A590" s="91" t="s">
        <v>810</v>
      </c>
      <c r="B590" s="63" t="s">
        <v>81</v>
      </c>
      <c r="C590" s="43" t="s">
        <v>79</v>
      </c>
      <c r="D590" s="44">
        <f>$D$11</f>
        <v>330.69</v>
      </c>
      <c r="E590" s="44">
        <f t="shared" ref="E590:AA590" si="344">$D$11</f>
        <v>330.69</v>
      </c>
      <c r="F590" s="44">
        <f t="shared" si="344"/>
        <v>330.69</v>
      </c>
      <c r="G590" s="44">
        <f t="shared" si="344"/>
        <v>330.69</v>
      </c>
      <c r="H590" s="44">
        <f t="shared" si="344"/>
        <v>330.69</v>
      </c>
      <c r="I590" s="44">
        <f t="shared" si="344"/>
        <v>330.69</v>
      </c>
      <c r="J590" s="44">
        <f t="shared" si="344"/>
        <v>330.69</v>
      </c>
      <c r="K590" s="44">
        <f t="shared" si="344"/>
        <v>330.69</v>
      </c>
      <c r="L590" s="44">
        <f t="shared" si="344"/>
        <v>330.69</v>
      </c>
      <c r="M590" s="44">
        <f t="shared" si="344"/>
        <v>330.69</v>
      </c>
      <c r="N590" s="44">
        <f t="shared" si="344"/>
        <v>330.69</v>
      </c>
      <c r="O590" s="44">
        <f t="shared" si="344"/>
        <v>330.69</v>
      </c>
      <c r="P590" s="44">
        <f t="shared" si="344"/>
        <v>330.69</v>
      </c>
      <c r="Q590" s="44">
        <f t="shared" si="344"/>
        <v>330.69</v>
      </c>
      <c r="R590" s="44">
        <f t="shared" si="344"/>
        <v>330.69</v>
      </c>
      <c r="S590" s="44">
        <f t="shared" si="344"/>
        <v>330.69</v>
      </c>
      <c r="T590" s="44">
        <f t="shared" si="344"/>
        <v>330.69</v>
      </c>
      <c r="U590" s="44">
        <f t="shared" si="344"/>
        <v>330.69</v>
      </c>
      <c r="V590" s="44">
        <f t="shared" si="344"/>
        <v>330.69</v>
      </c>
      <c r="W590" s="44">
        <f t="shared" si="344"/>
        <v>330.69</v>
      </c>
      <c r="X590" s="44">
        <f t="shared" si="344"/>
        <v>330.69</v>
      </c>
      <c r="Y590" s="44">
        <f t="shared" si="344"/>
        <v>330.69</v>
      </c>
      <c r="Z590" s="44">
        <f t="shared" si="344"/>
        <v>330.69</v>
      </c>
      <c r="AA590" s="44">
        <f t="shared" si="344"/>
        <v>330.69</v>
      </c>
    </row>
    <row r="591" spans="1:27" x14ac:dyDescent="0.2">
      <c r="A591" s="90" t="s">
        <v>811</v>
      </c>
      <c r="B591" s="28" t="str">
        <f>"26"&amp;"."&amp;$B$639&amp;"."&amp;$B$640</f>
        <v>26.04.2023</v>
      </c>
      <c r="C591" s="82" t="s">
        <v>76</v>
      </c>
      <c r="D591" s="83">
        <f>ROUND(((D592+D593+D595+D594)/1000),5)</f>
        <v>5.2088200000000002</v>
      </c>
      <c r="E591" s="83">
        <f>ROUND(((E592+E593+E595+E594)/1000),5)</f>
        <v>5.0060099999999998</v>
      </c>
      <c r="F591" s="83">
        <f>ROUND(((F592+F593+F595+F594)/1000),5)</f>
        <v>4.9925100000000002</v>
      </c>
      <c r="G591" s="83">
        <f t="shared" ref="G591:AA591" si="345">ROUND(((G592+G593+G595+G594)/1000),5)</f>
        <v>4.9836900000000002</v>
      </c>
      <c r="H591" s="83">
        <f t="shared" si="345"/>
        <v>5.0024600000000001</v>
      </c>
      <c r="I591" s="83">
        <f t="shared" si="345"/>
        <v>5.0787199999999997</v>
      </c>
      <c r="J591" s="83">
        <f t="shared" si="345"/>
        <v>5.3326700000000002</v>
      </c>
      <c r="K591" s="83">
        <f t="shared" si="345"/>
        <v>5.6439300000000001</v>
      </c>
      <c r="L591" s="83">
        <f t="shared" si="345"/>
        <v>5.81914</v>
      </c>
      <c r="M591" s="83">
        <f t="shared" si="345"/>
        <v>5.8885699999999996</v>
      </c>
      <c r="N591" s="83">
        <f t="shared" si="345"/>
        <v>5.88286</v>
      </c>
      <c r="O591" s="83">
        <f t="shared" si="345"/>
        <v>5.8979499999999998</v>
      </c>
      <c r="P591" s="83">
        <f t="shared" si="345"/>
        <v>5.8776599999999997</v>
      </c>
      <c r="Q591" s="83">
        <f t="shared" si="345"/>
        <v>5.8699500000000002</v>
      </c>
      <c r="R591" s="83">
        <f t="shared" si="345"/>
        <v>5.8652499999999996</v>
      </c>
      <c r="S591" s="83">
        <f t="shared" si="345"/>
        <v>5.8315900000000003</v>
      </c>
      <c r="T591" s="83">
        <f t="shared" si="345"/>
        <v>5.8232499999999998</v>
      </c>
      <c r="U591" s="83">
        <f t="shared" si="345"/>
        <v>5.8025500000000001</v>
      </c>
      <c r="V591" s="83">
        <f t="shared" si="345"/>
        <v>5.7671599999999996</v>
      </c>
      <c r="W591" s="83">
        <f t="shared" si="345"/>
        <v>5.7960200000000004</v>
      </c>
      <c r="X591" s="83">
        <f t="shared" si="345"/>
        <v>5.8270999999999997</v>
      </c>
      <c r="Y591" s="83">
        <f t="shared" si="345"/>
        <v>5.8338799999999997</v>
      </c>
      <c r="Z591" s="83">
        <f t="shared" si="345"/>
        <v>5.63774</v>
      </c>
      <c r="AA591" s="83">
        <f t="shared" si="345"/>
        <v>5.2795800000000002</v>
      </c>
    </row>
    <row r="592" spans="1:27" ht="12.75" customHeight="1" outlineLevel="1" x14ac:dyDescent="0.2">
      <c r="A592" s="91" t="s">
        <v>812</v>
      </c>
      <c r="B592" s="63" t="s">
        <v>233</v>
      </c>
      <c r="C592" s="43" t="s">
        <v>79</v>
      </c>
      <c r="D592" s="44">
        <v>1312.22</v>
      </c>
      <c r="E592" s="44">
        <v>1109.4100000000001</v>
      </c>
      <c r="F592" s="44">
        <v>1095.9100000000001</v>
      </c>
      <c r="G592" s="44">
        <v>1087.0899999999999</v>
      </c>
      <c r="H592" s="44">
        <v>1105.8599999999999</v>
      </c>
      <c r="I592" s="44">
        <v>1182.1199999999999</v>
      </c>
      <c r="J592" s="44">
        <v>1436.07</v>
      </c>
      <c r="K592" s="44">
        <v>1747.33</v>
      </c>
      <c r="L592" s="44">
        <v>1922.54</v>
      </c>
      <c r="M592" s="44">
        <v>1991.97</v>
      </c>
      <c r="N592" s="44">
        <v>1986.26</v>
      </c>
      <c r="O592" s="44">
        <v>2001.35</v>
      </c>
      <c r="P592" s="44">
        <v>1981.06</v>
      </c>
      <c r="Q592" s="44">
        <v>1973.35</v>
      </c>
      <c r="R592" s="44">
        <v>1968.65</v>
      </c>
      <c r="S592" s="44">
        <v>1934.99</v>
      </c>
      <c r="T592" s="44">
        <v>1926.65</v>
      </c>
      <c r="U592" s="44">
        <v>1905.95</v>
      </c>
      <c r="V592" s="44">
        <v>1870.56</v>
      </c>
      <c r="W592" s="44">
        <v>1899.42</v>
      </c>
      <c r="X592" s="44">
        <v>1930.5</v>
      </c>
      <c r="Y592" s="44">
        <v>1937.28</v>
      </c>
      <c r="Z592" s="44">
        <v>1741.14</v>
      </c>
      <c r="AA592" s="44">
        <v>1382.98</v>
      </c>
    </row>
    <row r="593" spans="1:27" ht="12.75" customHeight="1" outlineLevel="1" x14ac:dyDescent="0.2">
      <c r="A593" s="91" t="s">
        <v>813</v>
      </c>
      <c r="B593" s="63" t="s">
        <v>90</v>
      </c>
      <c r="C593" s="43" t="s">
        <v>79</v>
      </c>
      <c r="D593" s="44">
        <f>$D$468</f>
        <v>3559.77</v>
      </c>
      <c r="E593" s="44">
        <f t="shared" ref="E593:AA593" si="346">$D$468</f>
        <v>3559.77</v>
      </c>
      <c r="F593" s="44">
        <f t="shared" si="346"/>
        <v>3559.77</v>
      </c>
      <c r="G593" s="44">
        <f t="shared" si="346"/>
        <v>3559.77</v>
      </c>
      <c r="H593" s="44">
        <f t="shared" si="346"/>
        <v>3559.77</v>
      </c>
      <c r="I593" s="44">
        <f t="shared" si="346"/>
        <v>3559.77</v>
      </c>
      <c r="J593" s="44">
        <f t="shared" si="346"/>
        <v>3559.77</v>
      </c>
      <c r="K593" s="44">
        <f t="shared" si="346"/>
        <v>3559.77</v>
      </c>
      <c r="L593" s="44">
        <f t="shared" si="346"/>
        <v>3559.77</v>
      </c>
      <c r="M593" s="44">
        <f t="shared" si="346"/>
        <v>3559.77</v>
      </c>
      <c r="N593" s="44">
        <f t="shared" si="346"/>
        <v>3559.77</v>
      </c>
      <c r="O593" s="44">
        <f t="shared" si="346"/>
        <v>3559.77</v>
      </c>
      <c r="P593" s="44">
        <f t="shared" si="346"/>
        <v>3559.77</v>
      </c>
      <c r="Q593" s="44">
        <f t="shared" si="346"/>
        <v>3559.77</v>
      </c>
      <c r="R593" s="44">
        <f t="shared" si="346"/>
        <v>3559.77</v>
      </c>
      <c r="S593" s="44">
        <f t="shared" si="346"/>
        <v>3559.77</v>
      </c>
      <c r="T593" s="44">
        <f t="shared" si="346"/>
        <v>3559.77</v>
      </c>
      <c r="U593" s="44">
        <f t="shared" si="346"/>
        <v>3559.77</v>
      </c>
      <c r="V593" s="44">
        <f t="shared" si="346"/>
        <v>3559.77</v>
      </c>
      <c r="W593" s="44">
        <f t="shared" si="346"/>
        <v>3559.77</v>
      </c>
      <c r="X593" s="44">
        <f t="shared" si="346"/>
        <v>3559.77</v>
      </c>
      <c r="Y593" s="44">
        <f t="shared" si="346"/>
        <v>3559.77</v>
      </c>
      <c r="Z593" s="44">
        <f t="shared" si="346"/>
        <v>3559.77</v>
      </c>
      <c r="AA593" s="44">
        <f t="shared" si="346"/>
        <v>3559.77</v>
      </c>
    </row>
    <row r="594" spans="1:27" ht="12.75" customHeight="1" outlineLevel="1" x14ac:dyDescent="0.2">
      <c r="A594" s="91" t="s">
        <v>814</v>
      </c>
      <c r="B594" s="63" t="s">
        <v>83</v>
      </c>
      <c r="C594" s="43" t="s">
        <v>79</v>
      </c>
      <c r="D594" s="44">
        <v>6.14</v>
      </c>
      <c r="E594" s="44">
        <v>6.14</v>
      </c>
      <c r="F594" s="44">
        <v>6.14</v>
      </c>
      <c r="G594" s="44">
        <v>6.14</v>
      </c>
      <c r="H594" s="44">
        <v>6.14</v>
      </c>
      <c r="I594" s="44">
        <v>6.14</v>
      </c>
      <c r="J594" s="44">
        <v>6.14</v>
      </c>
      <c r="K594" s="44">
        <v>6.14</v>
      </c>
      <c r="L594" s="44">
        <v>6.14</v>
      </c>
      <c r="M594" s="44">
        <v>6.14</v>
      </c>
      <c r="N594" s="44">
        <v>6.14</v>
      </c>
      <c r="O594" s="44">
        <v>6.14</v>
      </c>
      <c r="P594" s="44">
        <v>6.14</v>
      </c>
      <c r="Q594" s="44">
        <v>6.14</v>
      </c>
      <c r="R594" s="44">
        <v>6.14</v>
      </c>
      <c r="S594" s="44">
        <v>6.14</v>
      </c>
      <c r="T594" s="44">
        <v>6.14</v>
      </c>
      <c r="U594" s="44">
        <v>6.14</v>
      </c>
      <c r="V594" s="44">
        <v>6.14</v>
      </c>
      <c r="W594" s="44">
        <v>6.14</v>
      </c>
      <c r="X594" s="44">
        <v>6.14</v>
      </c>
      <c r="Y594" s="44">
        <v>6.14</v>
      </c>
      <c r="Z594" s="44">
        <v>6.14</v>
      </c>
      <c r="AA594" s="44">
        <v>6.14</v>
      </c>
    </row>
    <row r="595" spans="1:27" ht="12.75" customHeight="1" outlineLevel="1" x14ac:dyDescent="0.2">
      <c r="A595" s="91" t="s">
        <v>815</v>
      </c>
      <c r="B595" s="63" t="s">
        <v>81</v>
      </c>
      <c r="C595" s="43" t="s">
        <v>79</v>
      </c>
      <c r="D595" s="44">
        <f>$D$11</f>
        <v>330.69</v>
      </c>
      <c r="E595" s="44">
        <f t="shared" ref="E595:AA595" si="347">$D$11</f>
        <v>330.69</v>
      </c>
      <c r="F595" s="44">
        <f t="shared" si="347"/>
        <v>330.69</v>
      </c>
      <c r="G595" s="44">
        <f t="shared" si="347"/>
        <v>330.69</v>
      </c>
      <c r="H595" s="44">
        <f t="shared" si="347"/>
        <v>330.69</v>
      </c>
      <c r="I595" s="44">
        <f t="shared" si="347"/>
        <v>330.69</v>
      </c>
      <c r="J595" s="44">
        <f t="shared" si="347"/>
        <v>330.69</v>
      </c>
      <c r="K595" s="44">
        <f t="shared" si="347"/>
        <v>330.69</v>
      </c>
      <c r="L595" s="44">
        <f t="shared" si="347"/>
        <v>330.69</v>
      </c>
      <c r="M595" s="44">
        <f t="shared" si="347"/>
        <v>330.69</v>
      </c>
      <c r="N595" s="44">
        <f t="shared" si="347"/>
        <v>330.69</v>
      </c>
      <c r="O595" s="44">
        <f t="shared" si="347"/>
        <v>330.69</v>
      </c>
      <c r="P595" s="44">
        <f t="shared" si="347"/>
        <v>330.69</v>
      </c>
      <c r="Q595" s="44">
        <f t="shared" si="347"/>
        <v>330.69</v>
      </c>
      <c r="R595" s="44">
        <f t="shared" si="347"/>
        <v>330.69</v>
      </c>
      <c r="S595" s="44">
        <f t="shared" si="347"/>
        <v>330.69</v>
      </c>
      <c r="T595" s="44">
        <f t="shared" si="347"/>
        <v>330.69</v>
      </c>
      <c r="U595" s="44">
        <f t="shared" si="347"/>
        <v>330.69</v>
      </c>
      <c r="V595" s="44">
        <f t="shared" si="347"/>
        <v>330.69</v>
      </c>
      <c r="W595" s="44">
        <f t="shared" si="347"/>
        <v>330.69</v>
      </c>
      <c r="X595" s="44">
        <f t="shared" si="347"/>
        <v>330.69</v>
      </c>
      <c r="Y595" s="44">
        <f t="shared" si="347"/>
        <v>330.69</v>
      </c>
      <c r="Z595" s="44">
        <f t="shared" si="347"/>
        <v>330.69</v>
      </c>
      <c r="AA595" s="44">
        <f t="shared" si="347"/>
        <v>330.69</v>
      </c>
    </row>
    <row r="596" spans="1:27" x14ac:dyDescent="0.2">
      <c r="A596" s="90" t="s">
        <v>816</v>
      </c>
      <c r="B596" s="28" t="str">
        <f>"27"&amp;"."&amp;$B$639&amp;"."&amp;$B$640</f>
        <v>27.04.2023</v>
      </c>
      <c r="C596" s="82" t="s">
        <v>76</v>
      </c>
      <c r="D596" s="83">
        <f>ROUND(((D597+D598+D600+D599)/1000),5)</f>
        <v>5.1776299999999997</v>
      </c>
      <c r="E596" s="83">
        <f>ROUND(((E597+E598+E600+E599)/1000),5)</f>
        <v>5.0063000000000004</v>
      </c>
      <c r="F596" s="83">
        <f>ROUND(((F597+F598+F600+F599)/1000),5)</f>
        <v>4.9999500000000001</v>
      </c>
      <c r="G596" s="83">
        <f t="shared" ref="G596:AA596" si="348">ROUND(((G597+G598+G600+G599)/1000),5)</f>
        <v>4.9936800000000003</v>
      </c>
      <c r="H596" s="83">
        <f t="shared" si="348"/>
        <v>4.9996999999999998</v>
      </c>
      <c r="I596" s="83">
        <f t="shared" si="348"/>
        <v>5.0297799999999997</v>
      </c>
      <c r="J596" s="83">
        <f t="shared" si="348"/>
        <v>5.2778400000000003</v>
      </c>
      <c r="K596" s="83">
        <f t="shared" si="348"/>
        <v>5.5926999999999998</v>
      </c>
      <c r="L596" s="83">
        <f t="shared" si="348"/>
        <v>5.8072499999999998</v>
      </c>
      <c r="M596" s="83">
        <f t="shared" si="348"/>
        <v>5.9008000000000003</v>
      </c>
      <c r="N596" s="83">
        <f t="shared" si="348"/>
        <v>5.8863099999999999</v>
      </c>
      <c r="O596" s="83">
        <f t="shared" si="348"/>
        <v>5.9064399999999999</v>
      </c>
      <c r="P596" s="83">
        <f t="shared" si="348"/>
        <v>5.9100700000000002</v>
      </c>
      <c r="Q596" s="83">
        <f t="shared" si="348"/>
        <v>5.9451000000000001</v>
      </c>
      <c r="R596" s="83">
        <f t="shared" si="348"/>
        <v>5.8913000000000002</v>
      </c>
      <c r="S596" s="83">
        <f t="shared" si="348"/>
        <v>5.8754499999999998</v>
      </c>
      <c r="T596" s="83">
        <f t="shared" si="348"/>
        <v>5.8382500000000004</v>
      </c>
      <c r="U596" s="83">
        <f t="shared" si="348"/>
        <v>5.8195100000000002</v>
      </c>
      <c r="V596" s="83">
        <f t="shared" si="348"/>
        <v>5.7941099999999999</v>
      </c>
      <c r="W596" s="83">
        <f t="shared" si="348"/>
        <v>5.8173300000000001</v>
      </c>
      <c r="X596" s="83">
        <f t="shared" si="348"/>
        <v>5.8657000000000004</v>
      </c>
      <c r="Y596" s="83">
        <f t="shared" si="348"/>
        <v>5.8654999999999999</v>
      </c>
      <c r="Z596" s="83">
        <f t="shared" si="348"/>
        <v>5.6398900000000003</v>
      </c>
      <c r="AA596" s="83">
        <f t="shared" si="348"/>
        <v>5.2805</v>
      </c>
    </row>
    <row r="597" spans="1:27" ht="12.75" customHeight="1" outlineLevel="1" x14ac:dyDescent="0.2">
      <c r="A597" s="91" t="s">
        <v>817</v>
      </c>
      <c r="B597" s="63" t="s">
        <v>233</v>
      </c>
      <c r="C597" s="43" t="s">
        <v>79</v>
      </c>
      <c r="D597" s="44">
        <v>1281.03</v>
      </c>
      <c r="E597" s="44">
        <v>1109.7</v>
      </c>
      <c r="F597" s="44">
        <v>1103.3499999999999</v>
      </c>
      <c r="G597" s="44">
        <v>1097.08</v>
      </c>
      <c r="H597" s="44">
        <v>1103.0999999999999</v>
      </c>
      <c r="I597" s="44">
        <v>1133.18</v>
      </c>
      <c r="J597" s="44">
        <v>1381.24</v>
      </c>
      <c r="K597" s="44">
        <v>1696.1</v>
      </c>
      <c r="L597" s="44">
        <v>1910.65</v>
      </c>
      <c r="M597" s="44">
        <v>2004.2</v>
      </c>
      <c r="N597" s="44">
        <v>1989.71</v>
      </c>
      <c r="O597" s="44">
        <v>2009.84</v>
      </c>
      <c r="P597" s="44">
        <v>2013.47</v>
      </c>
      <c r="Q597" s="44">
        <v>2048.5</v>
      </c>
      <c r="R597" s="44">
        <v>1994.7</v>
      </c>
      <c r="S597" s="44">
        <v>1978.85</v>
      </c>
      <c r="T597" s="44">
        <v>1941.65</v>
      </c>
      <c r="U597" s="44">
        <v>1922.91</v>
      </c>
      <c r="V597" s="44">
        <v>1897.51</v>
      </c>
      <c r="W597" s="44">
        <v>1920.73</v>
      </c>
      <c r="X597" s="44">
        <v>1969.1</v>
      </c>
      <c r="Y597" s="44">
        <v>1968.9</v>
      </c>
      <c r="Z597" s="44">
        <v>1743.29</v>
      </c>
      <c r="AA597" s="44">
        <v>1383.9</v>
      </c>
    </row>
    <row r="598" spans="1:27" ht="12.75" customHeight="1" outlineLevel="1" x14ac:dyDescent="0.2">
      <c r="A598" s="91" t="s">
        <v>818</v>
      </c>
      <c r="B598" s="63" t="s">
        <v>90</v>
      </c>
      <c r="C598" s="43" t="s">
        <v>79</v>
      </c>
      <c r="D598" s="44">
        <f>$D$468</f>
        <v>3559.77</v>
      </c>
      <c r="E598" s="44">
        <f t="shared" ref="E598:AA598" si="349">$D$468</f>
        <v>3559.77</v>
      </c>
      <c r="F598" s="44">
        <f t="shared" si="349"/>
        <v>3559.77</v>
      </c>
      <c r="G598" s="44">
        <f t="shared" si="349"/>
        <v>3559.77</v>
      </c>
      <c r="H598" s="44">
        <f t="shared" si="349"/>
        <v>3559.77</v>
      </c>
      <c r="I598" s="44">
        <f t="shared" si="349"/>
        <v>3559.77</v>
      </c>
      <c r="J598" s="44">
        <f t="shared" si="349"/>
        <v>3559.77</v>
      </c>
      <c r="K598" s="44">
        <f t="shared" si="349"/>
        <v>3559.77</v>
      </c>
      <c r="L598" s="44">
        <f t="shared" si="349"/>
        <v>3559.77</v>
      </c>
      <c r="M598" s="44">
        <f t="shared" si="349"/>
        <v>3559.77</v>
      </c>
      <c r="N598" s="44">
        <f t="shared" si="349"/>
        <v>3559.77</v>
      </c>
      <c r="O598" s="44">
        <f t="shared" si="349"/>
        <v>3559.77</v>
      </c>
      <c r="P598" s="44">
        <f t="shared" si="349"/>
        <v>3559.77</v>
      </c>
      <c r="Q598" s="44">
        <f t="shared" si="349"/>
        <v>3559.77</v>
      </c>
      <c r="R598" s="44">
        <f t="shared" si="349"/>
        <v>3559.77</v>
      </c>
      <c r="S598" s="44">
        <f t="shared" si="349"/>
        <v>3559.77</v>
      </c>
      <c r="T598" s="44">
        <f t="shared" si="349"/>
        <v>3559.77</v>
      </c>
      <c r="U598" s="44">
        <f t="shared" si="349"/>
        <v>3559.77</v>
      </c>
      <c r="V598" s="44">
        <f t="shared" si="349"/>
        <v>3559.77</v>
      </c>
      <c r="W598" s="44">
        <f t="shared" si="349"/>
        <v>3559.77</v>
      </c>
      <c r="X598" s="44">
        <f t="shared" si="349"/>
        <v>3559.77</v>
      </c>
      <c r="Y598" s="44">
        <f t="shared" si="349"/>
        <v>3559.77</v>
      </c>
      <c r="Z598" s="44">
        <f t="shared" si="349"/>
        <v>3559.77</v>
      </c>
      <c r="AA598" s="44">
        <f t="shared" si="349"/>
        <v>3559.77</v>
      </c>
    </row>
    <row r="599" spans="1:27" ht="12.75" customHeight="1" outlineLevel="1" x14ac:dyDescent="0.2">
      <c r="A599" s="91" t="s">
        <v>819</v>
      </c>
      <c r="B599" s="63" t="s">
        <v>83</v>
      </c>
      <c r="C599" s="43" t="s">
        <v>79</v>
      </c>
      <c r="D599" s="44">
        <v>6.14</v>
      </c>
      <c r="E599" s="44">
        <v>6.14</v>
      </c>
      <c r="F599" s="44">
        <v>6.14</v>
      </c>
      <c r="G599" s="44">
        <v>6.14</v>
      </c>
      <c r="H599" s="44">
        <v>6.14</v>
      </c>
      <c r="I599" s="44">
        <v>6.14</v>
      </c>
      <c r="J599" s="44">
        <v>6.14</v>
      </c>
      <c r="K599" s="44">
        <v>6.14</v>
      </c>
      <c r="L599" s="44">
        <v>6.14</v>
      </c>
      <c r="M599" s="44">
        <v>6.14</v>
      </c>
      <c r="N599" s="44">
        <v>6.14</v>
      </c>
      <c r="O599" s="44">
        <v>6.14</v>
      </c>
      <c r="P599" s="44">
        <v>6.14</v>
      </c>
      <c r="Q599" s="44">
        <v>6.14</v>
      </c>
      <c r="R599" s="44">
        <v>6.14</v>
      </c>
      <c r="S599" s="44">
        <v>6.14</v>
      </c>
      <c r="T599" s="44">
        <v>6.14</v>
      </c>
      <c r="U599" s="44">
        <v>6.14</v>
      </c>
      <c r="V599" s="44">
        <v>6.14</v>
      </c>
      <c r="W599" s="44">
        <v>6.14</v>
      </c>
      <c r="X599" s="44">
        <v>6.14</v>
      </c>
      <c r="Y599" s="44">
        <v>6.14</v>
      </c>
      <c r="Z599" s="44">
        <v>6.14</v>
      </c>
      <c r="AA599" s="44">
        <v>6.14</v>
      </c>
    </row>
    <row r="600" spans="1:27" ht="12.75" customHeight="1" outlineLevel="1" x14ac:dyDescent="0.2">
      <c r="A600" s="91" t="s">
        <v>820</v>
      </c>
      <c r="B600" s="63" t="s">
        <v>81</v>
      </c>
      <c r="C600" s="43" t="s">
        <v>79</v>
      </c>
      <c r="D600" s="44">
        <f>$D$11</f>
        <v>330.69</v>
      </c>
      <c r="E600" s="44">
        <f t="shared" ref="E600:AA600" si="350">$D$11</f>
        <v>330.69</v>
      </c>
      <c r="F600" s="44">
        <f t="shared" si="350"/>
        <v>330.69</v>
      </c>
      <c r="G600" s="44">
        <f t="shared" si="350"/>
        <v>330.69</v>
      </c>
      <c r="H600" s="44">
        <f t="shared" si="350"/>
        <v>330.69</v>
      </c>
      <c r="I600" s="44">
        <f t="shared" si="350"/>
        <v>330.69</v>
      </c>
      <c r="J600" s="44">
        <f t="shared" si="350"/>
        <v>330.69</v>
      </c>
      <c r="K600" s="44">
        <f t="shared" si="350"/>
        <v>330.69</v>
      </c>
      <c r="L600" s="44">
        <f t="shared" si="350"/>
        <v>330.69</v>
      </c>
      <c r="M600" s="44">
        <f t="shared" si="350"/>
        <v>330.69</v>
      </c>
      <c r="N600" s="44">
        <f t="shared" si="350"/>
        <v>330.69</v>
      </c>
      <c r="O600" s="44">
        <f t="shared" si="350"/>
        <v>330.69</v>
      </c>
      <c r="P600" s="44">
        <f t="shared" si="350"/>
        <v>330.69</v>
      </c>
      <c r="Q600" s="44">
        <f t="shared" si="350"/>
        <v>330.69</v>
      </c>
      <c r="R600" s="44">
        <f t="shared" si="350"/>
        <v>330.69</v>
      </c>
      <c r="S600" s="44">
        <f t="shared" si="350"/>
        <v>330.69</v>
      </c>
      <c r="T600" s="44">
        <f t="shared" si="350"/>
        <v>330.69</v>
      </c>
      <c r="U600" s="44">
        <f t="shared" si="350"/>
        <v>330.69</v>
      </c>
      <c r="V600" s="44">
        <f t="shared" si="350"/>
        <v>330.69</v>
      </c>
      <c r="W600" s="44">
        <f t="shared" si="350"/>
        <v>330.69</v>
      </c>
      <c r="X600" s="44">
        <f t="shared" si="350"/>
        <v>330.69</v>
      </c>
      <c r="Y600" s="44">
        <f t="shared" si="350"/>
        <v>330.69</v>
      </c>
      <c r="Z600" s="44">
        <f t="shared" si="350"/>
        <v>330.69</v>
      </c>
      <c r="AA600" s="44">
        <f t="shared" si="350"/>
        <v>330.69</v>
      </c>
    </row>
    <row r="601" spans="1:27" x14ac:dyDescent="0.2">
      <c r="A601" s="90" t="s">
        <v>821</v>
      </c>
      <c r="B601" s="28" t="str">
        <f>"28"&amp;"."&amp;$B$639&amp;"."&amp;$B$640</f>
        <v>28.04.2023</v>
      </c>
      <c r="C601" s="82" t="s">
        <v>76</v>
      </c>
      <c r="D601" s="83">
        <f>ROUND(((D602+D603+D605+D604)/1000),5)</f>
        <v>5.1714799999999999</v>
      </c>
      <c r="E601" s="83">
        <f>ROUND(((E602+E603+E605+E604)/1000),5)</f>
        <v>5.0060500000000001</v>
      </c>
      <c r="F601" s="83">
        <f>ROUND(((F602+F603+F605+F604)/1000),5)</f>
        <v>4.9970400000000001</v>
      </c>
      <c r="G601" s="83">
        <f t="shared" ref="G601:AA601" si="351">ROUND(((G602+G603+G605+G604)/1000),5)</f>
        <v>4.9898400000000001</v>
      </c>
      <c r="H601" s="83">
        <f t="shared" si="351"/>
        <v>5.0032500000000004</v>
      </c>
      <c r="I601" s="83">
        <f t="shared" si="351"/>
        <v>5.0429300000000001</v>
      </c>
      <c r="J601" s="83">
        <f t="shared" si="351"/>
        <v>5.3185799999999999</v>
      </c>
      <c r="K601" s="83">
        <f t="shared" si="351"/>
        <v>5.6043500000000002</v>
      </c>
      <c r="L601" s="83">
        <f t="shared" si="351"/>
        <v>5.8317199999999998</v>
      </c>
      <c r="M601" s="83">
        <f t="shared" si="351"/>
        <v>5.9467600000000003</v>
      </c>
      <c r="N601" s="83">
        <f t="shared" si="351"/>
        <v>5.9552800000000001</v>
      </c>
      <c r="O601" s="83">
        <f t="shared" si="351"/>
        <v>5.9781300000000002</v>
      </c>
      <c r="P601" s="83">
        <f t="shared" si="351"/>
        <v>5.9772100000000004</v>
      </c>
      <c r="Q601" s="83">
        <f t="shared" si="351"/>
        <v>5.9761499999999996</v>
      </c>
      <c r="R601" s="83">
        <f t="shared" si="351"/>
        <v>5.95906</v>
      </c>
      <c r="S601" s="83">
        <f t="shared" si="351"/>
        <v>5.9479199999999999</v>
      </c>
      <c r="T601" s="83">
        <f t="shared" si="351"/>
        <v>5.9409400000000003</v>
      </c>
      <c r="U601" s="83">
        <f t="shared" si="351"/>
        <v>5.8627399999999996</v>
      </c>
      <c r="V601" s="83">
        <f t="shared" si="351"/>
        <v>5.8539300000000001</v>
      </c>
      <c r="W601" s="83">
        <f t="shared" si="351"/>
        <v>5.8379899999999996</v>
      </c>
      <c r="X601" s="83">
        <f t="shared" si="351"/>
        <v>5.8777400000000002</v>
      </c>
      <c r="Y601" s="83">
        <f t="shared" si="351"/>
        <v>5.9430399999999999</v>
      </c>
      <c r="Z601" s="83">
        <f t="shared" si="351"/>
        <v>5.7344200000000001</v>
      </c>
      <c r="AA601" s="83">
        <f t="shared" si="351"/>
        <v>5.5803900000000004</v>
      </c>
    </row>
    <row r="602" spans="1:27" ht="12.75" customHeight="1" outlineLevel="1" x14ac:dyDescent="0.2">
      <c r="A602" s="91" t="s">
        <v>822</v>
      </c>
      <c r="B602" s="63" t="s">
        <v>233</v>
      </c>
      <c r="C602" s="43" t="s">
        <v>79</v>
      </c>
      <c r="D602" s="44">
        <v>1274.8800000000001</v>
      </c>
      <c r="E602" s="44">
        <v>1109.45</v>
      </c>
      <c r="F602" s="44">
        <v>1100.44</v>
      </c>
      <c r="G602" s="44">
        <v>1093.24</v>
      </c>
      <c r="H602" s="44">
        <v>1106.6500000000001</v>
      </c>
      <c r="I602" s="44">
        <v>1146.33</v>
      </c>
      <c r="J602" s="44">
        <v>1421.98</v>
      </c>
      <c r="K602" s="44">
        <v>1707.75</v>
      </c>
      <c r="L602" s="44">
        <v>1935.12</v>
      </c>
      <c r="M602" s="44">
        <v>2050.16</v>
      </c>
      <c r="N602" s="44">
        <v>2058.6799999999998</v>
      </c>
      <c r="O602" s="44">
        <v>2081.5300000000002</v>
      </c>
      <c r="P602" s="44">
        <v>2080.61</v>
      </c>
      <c r="Q602" s="44">
        <v>2079.5500000000002</v>
      </c>
      <c r="R602" s="44">
        <v>2062.46</v>
      </c>
      <c r="S602" s="44">
        <v>2051.3200000000002</v>
      </c>
      <c r="T602" s="44">
        <v>2044.34</v>
      </c>
      <c r="U602" s="44">
        <v>1966.14</v>
      </c>
      <c r="V602" s="44">
        <v>1957.33</v>
      </c>
      <c r="W602" s="44">
        <v>1941.39</v>
      </c>
      <c r="X602" s="44">
        <v>1981.14</v>
      </c>
      <c r="Y602" s="44">
        <v>2046.44</v>
      </c>
      <c r="Z602" s="44">
        <v>1837.82</v>
      </c>
      <c r="AA602" s="44">
        <v>1683.79</v>
      </c>
    </row>
    <row r="603" spans="1:27" ht="12.75" customHeight="1" outlineLevel="1" x14ac:dyDescent="0.2">
      <c r="A603" s="91" t="s">
        <v>823</v>
      </c>
      <c r="B603" s="63" t="s">
        <v>90</v>
      </c>
      <c r="C603" s="43" t="s">
        <v>79</v>
      </c>
      <c r="D603" s="44">
        <f>$D$468</f>
        <v>3559.77</v>
      </c>
      <c r="E603" s="44">
        <f t="shared" ref="E603:AA603" si="352">$D$468</f>
        <v>3559.77</v>
      </c>
      <c r="F603" s="44">
        <f t="shared" si="352"/>
        <v>3559.77</v>
      </c>
      <c r="G603" s="44">
        <f t="shared" si="352"/>
        <v>3559.77</v>
      </c>
      <c r="H603" s="44">
        <f t="shared" si="352"/>
        <v>3559.77</v>
      </c>
      <c r="I603" s="44">
        <f t="shared" si="352"/>
        <v>3559.77</v>
      </c>
      <c r="J603" s="44">
        <f t="shared" si="352"/>
        <v>3559.77</v>
      </c>
      <c r="K603" s="44">
        <f t="shared" si="352"/>
        <v>3559.77</v>
      </c>
      <c r="L603" s="44">
        <f t="shared" si="352"/>
        <v>3559.77</v>
      </c>
      <c r="M603" s="44">
        <f t="shared" si="352"/>
        <v>3559.77</v>
      </c>
      <c r="N603" s="44">
        <f t="shared" si="352"/>
        <v>3559.77</v>
      </c>
      <c r="O603" s="44">
        <f t="shared" si="352"/>
        <v>3559.77</v>
      </c>
      <c r="P603" s="44">
        <f t="shared" si="352"/>
        <v>3559.77</v>
      </c>
      <c r="Q603" s="44">
        <f t="shared" si="352"/>
        <v>3559.77</v>
      </c>
      <c r="R603" s="44">
        <f t="shared" si="352"/>
        <v>3559.77</v>
      </c>
      <c r="S603" s="44">
        <f t="shared" si="352"/>
        <v>3559.77</v>
      </c>
      <c r="T603" s="44">
        <f t="shared" si="352"/>
        <v>3559.77</v>
      </c>
      <c r="U603" s="44">
        <f t="shared" si="352"/>
        <v>3559.77</v>
      </c>
      <c r="V603" s="44">
        <f t="shared" si="352"/>
        <v>3559.77</v>
      </c>
      <c r="W603" s="44">
        <f t="shared" si="352"/>
        <v>3559.77</v>
      </c>
      <c r="X603" s="44">
        <f t="shared" si="352"/>
        <v>3559.77</v>
      </c>
      <c r="Y603" s="44">
        <f t="shared" si="352"/>
        <v>3559.77</v>
      </c>
      <c r="Z603" s="44">
        <f t="shared" si="352"/>
        <v>3559.77</v>
      </c>
      <c r="AA603" s="44">
        <f t="shared" si="352"/>
        <v>3559.77</v>
      </c>
    </row>
    <row r="604" spans="1:27" ht="12.75" customHeight="1" outlineLevel="1" x14ac:dyDescent="0.2">
      <c r="A604" s="91" t="s">
        <v>824</v>
      </c>
      <c r="B604" s="63" t="s">
        <v>83</v>
      </c>
      <c r="C604" s="43" t="s">
        <v>79</v>
      </c>
      <c r="D604" s="44">
        <v>6.14</v>
      </c>
      <c r="E604" s="44">
        <v>6.14</v>
      </c>
      <c r="F604" s="44">
        <v>6.14</v>
      </c>
      <c r="G604" s="44">
        <v>6.14</v>
      </c>
      <c r="H604" s="44">
        <v>6.14</v>
      </c>
      <c r="I604" s="44">
        <v>6.14</v>
      </c>
      <c r="J604" s="44">
        <v>6.14</v>
      </c>
      <c r="K604" s="44">
        <v>6.14</v>
      </c>
      <c r="L604" s="44">
        <v>6.14</v>
      </c>
      <c r="M604" s="44">
        <v>6.14</v>
      </c>
      <c r="N604" s="44">
        <v>6.14</v>
      </c>
      <c r="O604" s="44">
        <v>6.14</v>
      </c>
      <c r="P604" s="44">
        <v>6.14</v>
      </c>
      <c r="Q604" s="44">
        <v>6.14</v>
      </c>
      <c r="R604" s="44">
        <v>6.14</v>
      </c>
      <c r="S604" s="44">
        <v>6.14</v>
      </c>
      <c r="T604" s="44">
        <v>6.14</v>
      </c>
      <c r="U604" s="44">
        <v>6.14</v>
      </c>
      <c r="V604" s="44">
        <v>6.14</v>
      </c>
      <c r="W604" s="44">
        <v>6.14</v>
      </c>
      <c r="X604" s="44">
        <v>6.14</v>
      </c>
      <c r="Y604" s="44">
        <v>6.14</v>
      </c>
      <c r="Z604" s="44">
        <v>6.14</v>
      </c>
      <c r="AA604" s="44">
        <v>6.14</v>
      </c>
    </row>
    <row r="605" spans="1:27" ht="12.75" customHeight="1" outlineLevel="1" x14ac:dyDescent="0.2">
      <c r="A605" s="91" t="s">
        <v>825</v>
      </c>
      <c r="B605" s="63" t="s">
        <v>81</v>
      </c>
      <c r="C605" s="43" t="s">
        <v>79</v>
      </c>
      <c r="D605" s="44">
        <f>$D$11</f>
        <v>330.69</v>
      </c>
      <c r="E605" s="44">
        <f t="shared" ref="E605:AA605" si="353">$D$11</f>
        <v>330.69</v>
      </c>
      <c r="F605" s="44">
        <f t="shared" si="353"/>
        <v>330.69</v>
      </c>
      <c r="G605" s="44">
        <f t="shared" si="353"/>
        <v>330.69</v>
      </c>
      <c r="H605" s="44">
        <f t="shared" si="353"/>
        <v>330.69</v>
      </c>
      <c r="I605" s="44">
        <f t="shared" si="353"/>
        <v>330.69</v>
      </c>
      <c r="J605" s="44">
        <f t="shared" si="353"/>
        <v>330.69</v>
      </c>
      <c r="K605" s="44">
        <f t="shared" si="353"/>
        <v>330.69</v>
      </c>
      <c r="L605" s="44">
        <f t="shared" si="353"/>
        <v>330.69</v>
      </c>
      <c r="M605" s="44">
        <f t="shared" si="353"/>
        <v>330.69</v>
      </c>
      <c r="N605" s="44">
        <f t="shared" si="353"/>
        <v>330.69</v>
      </c>
      <c r="O605" s="44">
        <f t="shared" si="353"/>
        <v>330.69</v>
      </c>
      <c r="P605" s="44">
        <f t="shared" si="353"/>
        <v>330.69</v>
      </c>
      <c r="Q605" s="44">
        <f t="shared" si="353"/>
        <v>330.69</v>
      </c>
      <c r="R605" s="44">
        <f t="shared" si="353"/>
        <v>330.69</v>
      </c>
      <c r="S605" s="44">
        <f t="shared" si="353"/>
        <v>330.69</v>
      </c>
      <c r="T605" s="44">
        <f t="shared" si="353"/>
        <v>330.69</v>
      </c>
      <c r="U605" s="44">
        <f t="shared" si="353"/>
        <v>330.69</v>
      </c>
      <c r="V605" s="44">
        <f t="shared" si="353"/>
        <v>330.69</v>
      </c>
      <c r="W605" s="44">
        <f t="shared" si="353"/>
        <v>330.69</v>
      </c>
      <c r="X605" s="44">
        <f t="shared" si="353"/>
        <v>330.69</v>
      </c>
      <c r="Y605" s="44">
        <f t="shared" si="353"/>
        <v>330.69</v>
      </c>
      <c r="Z605" s="44">
        <f t="shared" si="353"/>
        <v>330.69</v>
      </c>
      <c r="AA605" s="44">
        <f t="shared" si="353"/>
        <v>330.69</v>
      </c>
    </row>
    <row r="606" spans="1:27" x14ac:dyDescent="0.2">
      <c r="A606" s="90" t="s">
        <v>826</v>
      </c>
      <c r="B606" s="28" t="str">
        <f>"29"&amp;"."&amp;$B$639&amp;"."&amp;$B$640</f>
        <v>29.04.2023</v>
      </c>
      <c r="C606" s="82" t="s">
        <v>76</v>
      </c>
      <c r="D606" s="83">
        <f>ROUND(((D607+D608+D610+D609)/1000),5)</f>
        <v>5.5573600000000001</v>
      </c>
      <c r="E606" s="83">
        <f>ROUND(((E607+E608+E610+E609)/1000),5)</f>
        <v>5.3965300000000003</v>
      </c>
      <c r="F606" s="83">
        <f>ROUND(((F607+F608+F610+F609)/1000),5)</f>
        <v>5.2319199999999997</v>
      </c>
      <c r="G606" s="83">
        <f t="shared" ref="G606:AA606" si="354">ROUND(((G607+G608+G610+G609)/1000),5)</f>
        <v>5.1885899999999996</v>
      </c>
      <c r="H606" s="83">
        <f t="shared" si="354"/>
        <v>5.2019799999999998</v>
      </c>
      <c r="I606" s="83">
        <f t="shared" si="354"/>
        <v>5.2103000000000002</v>
      </c>
      <c r="J606" s="83">
        <f t="shared" si="354"/>
        <v>5.2420299999999997</v>
      </c>
      <c r="K606" s="83">
        <f t="shared" si="354"/>
        <v>5.4378299999999999</v>
      </c>
      <c r="L606" s="83">
        <f t="shared" si="354"/>
        <v>5.6962599999999997</v>
      </c>
      <c r="M606" s="83">
        <f t="shared" si="354"/>
        <v>5.9235899999999999</v>
      </c>
      <c r="N606" s="83">
        <f t="shared" si="354"/>
        <v>5.9726800000000004</v>
      </c>
      <c r="O606" s="83">
        <f t="shared" si="354"/>
        <v>5.9691000000000001</v>
      </c>
      <c r="P606" s="83">
        <f t="shared" si="354"/>
        <v>5.88957</v>
      </c>
      <c r="Q606" s="83">
        <f t="shared" si="354"/>
        <v>5.8833299999999999</v>
      </c>
      <c r="R606" s="83">
        <f t="shared" si="354"/>
        <v>5.8508100000000001</v>
      </c>
      <c r="S606" s="83">
        <f t="shared" si="354"/>
        <v>5.81027</v>
      </c>
      <c r="T606" s="83">
        <f t="shared" si="354"/>
        <v>5.8672899999999997</v>
      </c>
      <c r="U606" s="83">
        <f t="shared" si="354"/>
        <v>5.8692599999999997</v>
      </c>
      <c r="V606" s="83">
        <f t="shared" si="354"/>
        <v>5.8758600000000003</v>
      </c>
      <c r="W606" s="83">
        <f t="shared" si="354"/>
        <v>5.9968199999999996</v>
      </c>
      <c r="X606" s="83">
        <f t="shared" si="354"/>
        <v>6.0724799999999997</v>
      </c>
      <c r="Y606" s="83">
        <f t="shared" si="354"/>
        <v>5.9165200000000002</v>
      </c>
      <c r="Z606" s="83">
        <f t="shared" si="354"/>
        <v>5.6890200000000002</v>
      </c>
      <c r="AA606" s="83">
        <f t="shared" si="354"/>
        <v>5.5705</v>
      </c>
    </row>
    <row r="607" spans="1:27" ht="12.75" customHeight="1" outlineLevel="1" x14ac:dyDescent="0.2">
      <c r="A607" s="91" t="s">
        <v>827</v>
      </c>
      <c r="B607" s="63" t="s">
        <v>233</v>
      </c>
      <c r="C607" s="43" t="s">
        <v>79</v>
      </c>
      <c r="D607" s="44">
        <v>1660.76</v>
      </c>
      <c r="E607" s="44">
        <v>1499.93</v>
      </c>
      <c r="F607" s="44">
        <v>1335.32</v>
      </c>
      <c r="G607" s="44">
        <v>1291.99</v>
      </c>
      <c r="H607" s="44">
        <v>1305.3800000000001</v>
      </c>
      <c r="I607" s="44">
        <v>1313.7</v>
      </c>
      <c r="J607" s="44">
        <v>1345.43</v>
      </c>
      <c r="K607" s="44">
        <v>1541.23</v>
      </c>
      <c r="L607" s="44">
        <v>1799.66</v>
      </c>
      <c r="M607" s="44">
        <v>2026.99</v>
      </c>
      <c r="N607" s="44">
        <v>2076.08</v>
      </c>
      <c r="O607" s="44">
        <v>2072.5</v>
      </c>
      <c r="P607" s="44">
        <v>1992.97</v>
      </c>
      <c r="Q607" s="44">
        <v>1986.73</v>
      </c>
      <c r="R607" s="44">
        <v>1954.21</v>
      </c>
      <c r="S607" s="44">
        <v>1913.67</v>
      </c>
      <c r="T607" s="44">
        <v>1970.69</v>
      </c>
      <c r="U607" s="44">
        <v>1972.66</v>
      </c>
      <c r="V607" s="44">
        <v>1979.26</v>
      </c>
      <c r="W607" s="44">
        <v>2100.2199999999998</v>
      </c>
      <c r="X607" s="44">
        <v>2175.88</v>
      </c>
      <c r="Y607" s="44">
        <v>2019.92</v>
      </c>
      <c r="Z607" s="44">
        <v>1792.42</v>
      </c>
      <c r="AA607" s="44">
        <v>1673.9</v>
      </c>
    </row>
    <row r="608" spans="1:27" ht="12.75" customHeight="1" outlineLevel="1" x14ac:dyDescent="0.2">
      <c r="A608" s="91" t="s">
        <v>828</v>
      </c>
      <c r="B608" s="63" t="s">
        <v>90</v>
      </c>
      <c r="C608" s="43" t="s">
        <v>79</v>
      </c>
      <c r="D608" s="44">
        <f>$D$468</f>
        <v>3559.77</v>
      </c>
      <c r="E608" s="44">
        <f t="shared" ref="E608:AA608" si="355">$D$468</f>
        <v>3559.77</v>
      </c>
      <c r="F608" s="44">
        <f t="shared" si="355"/>
        <v>3559.77</v>
      </c>
      <c r="G608" s="44">
        <f t="shared" si="355"/>
        <v>3559.77</v>
      </c>
      <c r="H608" s="44">
        <f t="shared" si="355"/>
        <v>3559.77</v>
      </c>
      <c r="I608" s="44">
        <f t="shared" si="355"/>
        <v>3559.77</v>
      </c>
      <c r="J608" s="44">
        <f t="shared" si="355"/>
        <v>3559.77</v>
      </c>
      <c r="K608" s="44">
        <f t="shared" si="355"/>
        <v>3559.77</v>
      </c>
      <c r="L608" s="44">
        <f t="shared" si="355"/>
        <v>3559.77</v>
      </c>
      <c r="M608" s="44">
        <f t="shared" si="355"/>
        <v>3559.77</v>
      </c>
      <c r="N608" s="44">
        <f t="shared" si="355"/>
        <v>3559.77</v>
      </c>
      <c r="O608" s="44">
        <f t="shared" si="355"/>
        <v>3559.77</v>
      </c>
      <c r="P608" s="44">
        <f t="shared" si="355"/>
        <v>3559.77</v>
      </c>
      <c r="Q608" s="44">
        <f t="shared" si="355"/>
        <v>3559.77</v>
      </c>
      <c r="R608" s="44">
        <f t="shared" si="355"/>
        <v>3559.77</v>
      </c>
      <c r="S608" s="44">
        <f t="shared" si="355"/>
        <v>3559.77</v>
      </c>
      <c r="T608" s="44">
        <f t="shared" si="355"/>
        <v>3559.77</v>
      </c>
      <c r="U608" s="44">
        <f t="shared" si="355"/>
        <v>3559.77</v>
      </c>
      <c r="V608" s="44">
        <f t="shared" si="355"/>
        <v>3559.77</v>
      </c>
      <c r="W608" s="44">
        <f t="shared" si="355"/>
        <v>3559.77</v>
      </c>
      <c r="X608" s="44">
        <f t="shared" si="355"/>
        <v>3559.77</v>
      </c>
      <c r="Y608" s="44">
        <f t="shared" si="355"/>
        <v>3559.77</v>
      </c>
      <c r="Z608" s="44">
        <f t="shared" si="355"/>
        <v>3559.77</v>
      </c>
      <c r="AA608" s="44">
        <f t="shared" si="355"/>
        <v>3559.77</v>
      </c>
    </row>
    <row r="609" spans="1:27" ht="12.75" customHeight="1" outlineLevel="1" x14ac:dyDescent="0.2">
      <c r="A609" s="91" t="s">
        <v>829</v>
      </c>
      <c r="B609" s="63" t="s">
        <v>83</v>
      </c>
      <c r="C609" s="43" t="s">
        <v>79</v>
      </c>
      <c r="D609" s="44">
        <v>6.14</v>
      </c>
      <c r="E609" s="44">
        <v>6.14</v>
      </c>
      <c r="F609" s="44">
        <v>6.14</v>
      </c>
      <c r="G609" s="44">
        <v>6.14</v>
      </c>
      <c r="H609" s="44">
        <v>6.14</v>
      </c>
      <c r="I609" s="44">
        <v>6.14</v>
      </c>
      <c r="J609" s="44">
        <v>6.14</v>
      </c>
      <c r="K609" s="44">
        <v>6.14</v>
      </c>
      <c r="L609" s="44">
        <v>6.14</v>
      </c>
      <c r="M609" s="44">
        <v>6.14</v>
      </c>
      <c r="N609" s="44">
        <v>6.14</v>
      </c>
      <c r="O609" s="44">
        <v>6.14</v>
      </c>
      <c r="P609" s="44">
        <v>6.14</v>
      </c>
      <c r="Q609" s="44">
        <v>6.14</v>
      </c>
      <c r="R609" s="44">
        <v>6.14</v>
      </c>
      <c r="S609" s="44">
        <v>6.14</v>
      </c>
      <c r="T609" s="44">
        <v>6.14</v>
      </c>
      <c r="U609" s="44">
        <v>6.14</v>
      </c>
      <c r="V609" s="44">
        <v>6.14</v>
      </c>
      <c r="W609" s="44">
        <v>6.14</v>
      </c>
      <c r="X609" s="44">
        <v>6.14</v>
      </c>
      <c r="Y609" s="44">
        <v>6.14</v>
      </c>
      <c r="Z609" s="44">
        <v>6.14</v>
      </c>
      <c r="AA609" s="44">
        <v>6.14</v>
      </c>
    </row>
    <row r="610" spans="1:27" ht="12.75" customHeight="1" outlineLevel="1" x14ac:dyDescent="0.2">
      <c r="A610" s="91" t="s">
        <v>830</v>
      </c>
      <c r="B610" s="63" t="s">
        <v>81</v>
      </c>
      <c r="C610" s="43" t="s">
        <v>79</v>
      </c>
      <c r="D610" s="44">
        <f>$D$11</f>
        <v>330.69</v>
      </c>
      <c r="E610" s="44">
        <f t="shared" ref="E610:AA610" si="356">$D$11</f>
        <v>330.69</v>
      </c>
      <c r="F610" s="44">
        <f t="shared" si="356"/>
        <v>330.69</v>
      </c>
      <c r="G610" s="44">
        <f t="shared" si="356"/>
        <v>330.69</v>
      </c>
      <c r="H610" s="44">
        <f t="shared" si="356"/>
        <v>330.69</v>
      </c>
      <c r="I610" s="44">
        <f t="shared" si="356"/>
        <v>330.69</v>
      </c>
      <c r="J610" s="44">
        <f t="shared" si="356"/>
        <v>330.69</v>
      </c>
      <c r="K610" s="44">
        <f t="shared" si="356"/>
        <v>330.69</v>
      </c>
      <c r="L610" s="44">
        <f t="shared" si="356"/>
        <v>330.69</v>
      </c>
      <c r="M610" s="44">
        <f t="shared" si="356"/>
        <v>330.69</v>
      </c>
      <c r="N610" s="44">
        <f t="shared" si="356"/>
        <v>330.69</v>
      </c>
      <c r="O610" s="44">
        <f t="shared" si="356"/>
        <v>330.69</v>
      </c>
      <c r="P610" s="44">
        <f t="shared" si="356"/>
        <v>330.69</v>
      </c>
      <c r="Q610" s="44">
        <f t="shared" si="356"/>
        <v>330.69</v>
      </c>
      <c r="R610" s="44">
        <f t="shared" si="356"/>
        <v>330.69</v>
      </c>
      <c r="S610" s="44">
        <f t="shared" si="356"/>
        <v>330.69</v>
      </c>
      <c r="T610" s="44">
        <f t="shared" si="356"/>
        <v>330.69</v>
      </c>
      <c r="U610" s="44">
        <f t="shared" si="356"/>
        <v>330.69</v>
      </c>
      <c r="V610" s="44">
        <f t="shared" si="356"/>
        <v>330.69</v>
      </c>
      <c r="W610" s="44">
        <f t="shared" si="356"/>
        <v>330.69</v>
      </c>
      <c r="X610" s="44">
        <f t="shared" si="356"/>
        <v>330.69</v>
      </c>
      <c r="Y610" s="44">
        <f t="shared" si="356"/>
        <v>330.69</v>
      </c>
      <c r="Z610" s="44">
        <f t="shared" si="356"/>
        <v>330.69</v>
      </c>
      <c r="AA610" s="44">
        <f t="shared" si="356"/>
        <v>330.69</v>
      </c>
    </row>
    <row r="611" spans="1:27" x14ac:dyDescent="0.2">
      <c r="A611" s="90" t="s">
        <v>831</v>
      </c>
      <c r="B611" s="28" t="str">
        <f>"30"&amp;"."&amp;$B$639&amp;"."&amp;$B$640</f>
        <v>30.04.2023</v>
      </c>
      <c r="C611" s="82" t="s">
        <v>76</v>
      </c>
      <c r="D611" s="83">
        <f>ROUND(((D612+D613+D615+D614)/1000),5)</f>
        <v>5.5321600000000002</v>
      </c>
      <c r="E611" s="83">
        <f>ROUND(((E612+E613+E615+E614)/1000),5)</f>
        <v>5.3645800000000001</v>
      </c>
      <c r="F611" s="83">
        <f>ROUND(((F612+F613+F615+F614)/1000),5)</f>
        <v>5.2263700000000002</v>
      </c>
      <c r="G611" s="83">
        <f t="shared" ref="G611:AA611" si="357">ROUND(((G612+G613+G615+G614)/1000),5)</f>
        <v>5.1755199999999997</v>
      </c>
      <c r="H611" s="83">
        <f t="shared" si="357"/>
        <v>5.1724300000000003</v>
      </c>
      <c r="I611" s="83">
        <f t="shared" si="357"/>
        <v>5.2073600000000004</v>
      </c>
      <c r="J611" s="83">
        <f t="shared" si="357"/>
        <v>5.2136100000000001</v>
      </c>
      <c r="K611" s="83">
        <f t="shared" si="357"/>
        <v>5.3374300000000003</v>
      </c>
      <c r="L611" s="83">
        <f t="shared" si="357"/>
        <v>5.5771100000000002</v>
      </c>
      <c r="M611" s="83">
        <f t="shared" si="357"/>
        <v>5.74214</v>
      </c>
      <c r="N611" s="83">
        <f t="shared" si="357"/>
        <v>5.8137999999999996</v>
      </c>
      <c r="O611" s="83">
        <f t="shared" si="357"/>
        <v>5.8129600000000003</v>
      </c>
      <c r="P611" s="83">
        <f t="shared" si="357"/>
        <v>5.7995000000000001</v>
      </c>
      <c r="Q611" s="83">
        <f t="shared" si="357"/>
        <v>5.79826</v>
      </c>
      <c r="R611" s="83">
        <f t="shared" si="357"/>
        <v>5.7014300000000002</v>
      </c>
      <c r="S611" s="83">
        <f t="shared" si="357"/>
        <v>5.6840000000000002</v>
      </c>
      <c r="T611" s="83">
        <f t="shared" si="357"/>
        <v>5.8431499999999996</v>
      </c>
      <c r="U611" s="83">
        <f t="shared" si="357"/>
        <v>5.8782500000000004</v>
      </c>
      <c r="V611" s="83">
        <f t="shared" si="357"/>
        <v>5.8867500000000001</v>
      </c>
      <c r="W611" s="83">
        <f t="shared" si="357"/>
        <v>6.0600100000000001</v>
      </c>
      <c r="X611" s="83">
        <f t="shared" si="357"/>
        <v>6.2484900000000003</v>
      </c>
      <c r="Y611" s="83">
        <f t="shared" si="357"/>
        <v>5.9428099999999997</v>
      </c>
      <c r="Z611" s="83">
        <f t="shared" si="357"/>
        <v>5.6533100000000003</v>
      </c>
      <c r="AA611" s="83">
        <f t="shared" si="357"/>
        <v>5.5131300000000003</v>
      </c>
    </row>
    <row r="612" spans="1:27" ht="12.75" customHeight="1" outlineLevel="1" x14ac:dyDescent="0.2">
      <c r="A612" s="91" t="s">
        <v>832</v>
      </c>
      <c r="B612" s="63" t="s">
        <v>233</v>
      </c>
      <c r="C612" s="43" t="s">
        <v>79</v>
      </c>
      <c r="D612" s="44">
        <v>1635.56</v>
      </c>
      <c r="E612" s="44">
        <v>1467.98</v>
      </c>
      <c r="F612" s="44">
        <v>1329.77</v>
      </c>
      <c r="G612" s="44">
        <v>1278.92</v>
      </c>
      <c r="H612" s="44">
        <v>1275.83</v>
      </c>
      <c r="I612" s="44">
        <v>1310.76</v>
      </c>
      <c r="J612" s="44">
        <v>1317.01</v>
      </c>
      <c r="K612" s="44">
        <v>1440.83</v>
      </c>
      <c r="L612" s="44">
        <v>1680.51</v>
      </c>
      <c r="M612" s="44">
        <v>1845.54</v>
      </c>
      <c r="N612" s="44">
        <v>1917.2</v>
      </c>
      <c r="O612" s="44">
        <v>1916.36</v>
      </c>
      <c r="P612" s="44">
        <v>1902.9</v>
      </c>
      <c r="Q612" s="44">
        <v>1901.66</v>
      </c>
      <c r="R612" s="44">
        <v>1804.83</v>
      </c>
      <c r="S612" s="44">
        <v>1787.4</v>
      </c>
      <c r="T612" s="44">
        <v>1946.55</v>
      </c>
      <c r="U612" s="44">
        <v>1981.65</v>
      </c>
      <c r="V612" s="44">
        <v>1990.15</v>
      </c>
      <c r="W612" s="44">
        <v>2163.41</v>
      </c>
      <c r="X612" s="44">
        <v>2351.89</v>
      </c>
      <c r="Y612" s="44">
        <v>2046.21</v>
      </c>
      <c r="Z612" s="44">
        <v>1756.71</v>
      </c>
      <c r="AA612" s="44">
        <v>1616.53</v>
      </c>
    </row>
    <row r="613" spans="1:27" ht="12.75" customHeight="1" outlineLevel="1" x14ac:dyDescent="0.2">
      <c r="A613" s="91" t="s">
        <v>833</v>
      </c>
      <c r="B613" s="63" t="s">
        <v>90</v>
      </c>
      <c r="C613" s="43" t="s">
        <v>79</v>
      </c>
      <c r="D613" s="44">
        <f>$D$468</f>
        <v>3559.77</v>
      </c>
      <c r="E613" s="44">
        <f t="shared" ref="E613:AA613" si="358">$D$468</f>
        <v>3559.77</v>
      </c>
      <c r="F613" s="44">
        <f t="shared" si="358"/>
        <v>3559.77</v>
      </c>
      <c r="G613" s="44">
        <f t="shared" si="358"/>
        <v>3559.77</v>
      </c>
      <c r="H613" s="44">
        <f t="shared" si="358"/>
        <v>3559.77</v>
      </c>
      <c r="I613" s="44">
        <f t="shared" si="358"/>
        <v>3559.77</v>
      </c>
      <c r="J613" s="44">
        <f t="shared" si="358"/>
        <v>3559.77</v>
      </c>
      <c r="K613" s="44">
        <f t="shared" si="358"/>
        <v>3559.77</v>
      </c>
      <c r="L613" s="44">
        <f t="shared" si="358"/>
        <v>3559.77</v>
      </c>
      <c r="M613" s="44">
        <f t="shared" si="358"/>
        <v>3559.77</v>
      </c>
      <c r="N613" s="44">
        <f t="shared" si="358"/>
        <v>3559.77</v>
      </c>
      <c r="O613" s="44">
        <f t="shared" si="358"/>
        <v>3559.77</v>
      </c>
      <c r="P613" s="44">
        <f t="shared" si="358"/>
        <v>3559.77</v>
      </c>
      <c r="Q613" s="44">
        <f t="shared" si="358"/>
        <v>3559.77</v>
      </c>
      <c r="R613" s="44">
        <f t="shared" si="358"/>
        <v>3559.77</v>
      </c>
      <c r="S613" s="44">
        <f t="shared" si="358"/>
        <v>3559.77</v>
      </c>
      <c r="T613" s="44">
        <f t="shared" si="358"/>
        <v>3559.77</v>
      </c>
      <c r="U613" s="44">
        <f t="shared" si="358"/>
        <v>3559.77</v>
      </c>
      <c r="V613" s="44">
        <f t="shared" si="358"/>
        <v>3559.77</v>
      </c>
      <c r="W613" s="44">
        <f t="shared" si="358"/>
        <v>3559.77</v>
      </c>
      <c r="X613" s="44">
        <f t="shared" si="358"/>
        <v>3559.77</v>
      </c>
      <c r="Y613" s="44">
        <f t="shared" si="358"/>
        <v>3559.77</v>
      </c>
      <c r="Z613" s="44">
        <f t="shared" si="358"/>
        <v>3559.77</v>
      </c>
      <c r="AA613" s="44">
        <f t="shared" si="358"/>
        <v>3559.77</v>
      </c>
    </row>
    <row r="614" spans="1:27" ht="12.75" customHeight="1" outlineLevel="1" x14ac:dyDescent="0.2">
      <c r="A614" s="91" t="s">
        <v>834</v>
      </c>
      <c r="B614" s="63" t="s">
        <v>83</v>
      </c>
      <c r="C614" s="43" t="s">
        <v>79</v>
      </c>
      <c r="D614" s="44">
        <v>6.14</v>
      </c>
      <c r="E614" s="44">
        <v>6.14</v>
      </c>
      <c r="F614" s="44">
        <v>6.14</v>
      </c>
      <c r="G614" s="44">
        <v>6.14</v>
      </c>
      <c r="H614" s="44">
        <v>6.14</v>
      </c>
      <c r="I614" s="44">
        <v>6.14</v>
      </c>
      <c r="J614" s="44">
        <v>6.14</v>
      </c>
      <c r="K614" s="44">
        <v>6.14</v>
      </c>
      <c r="L614" s="44">
        <v>6.14</v>
      </c>
      <c r="M614" s="44">
        <v>6.14</v>
      </c>
      <c r="N614" s="44">
        <v>6.14</v>
      </c>
      <c r="O614" s="44">
        <v>6.14</v>
      </c>
      <c r="P614" s="44">
        <v>6.14</v>
      </c>
      <c r="Q614" s="44">
        <v>6.14</v>
      </c>
      <c r="R614" s="44">
        <v>6.14</v>
      </c>
      <c r="S614" s="44">
        <v>6.14</v>
      </c>
      <c r="T614" s="44">
        <v>6.14</v>
      </c>
      <c r="U614" s="44">
        <v>6.14</v>
      </c>
      <c r="V614" s="44">
        <v>6.14</v>
      </c>
      <c r="W614" s="44">
        <v>6.14</v>
      </c>
      <c r="X614" s="44">
        <v>6.14</v>
      </c>
      <c r="Y614" s="44">
        <v>6.14</v>
      </c>
      <c r="Z614" s="44">
        <v>6.14</v>
      </c>
      <c r="AA614" s="44">
        <v>6.14</v>
      </c>
    </row>
    <row r="615" spans="1:27" ht="12.75" customHeight="1" outlineLevel="1" x14ac:dyDescent="0.2">
      <c r="A615" s="91" t="s">
        <v>835</v>
      </c>
      <c r="B615" s="63" t="s">
        <v>81</v>
      </c>
      <c r="C615" s="43" t="s">
        <v>79</v>
      </c>
      <c r="D615" s="44">
        <f>$D$11</f>
        <v>330.69</v>
      </c>
      <c r="E615" s="44">
        <f t="shared" ref="E615:AA615" si="359">$D$11</f>
        <v>330.69</v>
      </c>
      <c r="F615" s="44">
        <f t="shared" si="359"/>
        <v>330.69</v>
      </c>
      <c r="G615" s="44">
        <f t="shared" si="359"/>
        <v>330.69</v>
      </c>
      <c r="H615" s="44">
        <f t="shared" si="359"/>
        <v>330.69</v>
      </c>
      <c r="I615" s="44">
        <f t="shared" si="359"/>
        <v>330.69</v>
      </c>
      <c r="J615" s="44">
        <f t="shared" si="359"/>
        <v>330.69</v>
      </c>
      <c r="K615" s="44">
        <f t="shared" si="359"/>
        <v>330.69</v>
      </c>
      <c r="L615" s="44">
        <f t="shared" si="359"/>
        <v>330.69</v>
      </c>
      <c r="M615" s="44">
        <f t="shared" si="359"/>
        <v>330.69</v>
      </c>
      <c r="N615" s="44">
        <f t="shared" si="359"/>
        <v>330.69</v>
      </c>
      <c r="O615" s="44">
        <f t="shared" si="359"/>
        <v>330.69</v>
      </c>
      <c r="P615" s="44">
        <f t="shared" si="359"/>
        <v>330.69</v>
      </c>
      <c r="Q615" s="44">
        <f t="shared" si="359"/>
        <v>330.69</v>
      </c>
      <c r="R615" s="44">
        <f t="shared" si="359"/>
        <v>330.69</v>
      </c>
      <c r="S615" s="44">
        <f t="shared" si="359"/>
        <v>330.69</v>
      </c>
      <c r="T615" s="44">
        <f t="shared" si="359"/>
        <v>330.69</v>
      </c>
      <c r="U615" s="44">
        <f t="shared" si="359"/>
        <v>330.69</v>
      </c>
      <c r="V615" s="44">
        <f t="shared" si="359"/>
        <v>330.69</v>
      </c>
      <c r="W615" s="44">
        <f t="shared" si="359"/>
        <v>330.69</v>
      </c>
      <c r="X615" s="44">
        <f t="shared" si="359"/>
        <v>330.69</v>
      </c>
      <c r="Y615" s="44">
        <f t="shared" si="359"/>
        <v>330.69</v>
      </c>
      <c r="Z615" s="44">
        <f t="shared" si="359"/>
        <v>330.69</v>
      </c>
      <c r="AA615" s="44">
        <f t="shared" si="359"/>
        <v>330.69</v>
      </c>
    </row>
    <row r="616" spans="1:27" x14ac:dyDescent="0.2">
      <c r="B616" s="93" t="s">
        <v>382</v>
      </c>
    </row>
    <row r="617" spans="1:27" x14ac:dyDescent="0.2">
      <c r="B617" s="93" t="s">
        <v>382</v>
      </c>
    </row>
    <row r="618" spans="1:27" x14ac:dyDescent="0.2">
      <c r="A618" s="164" t="s">
        <v>836</v>
      </c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65"/>
      <c r="S618" s="165"/>
      <c r="T618" s="165"/>
      <c r="U618" s="165"/>
      <c r="V618" s="165"/>
      <c r="W618" s="165"/>
      <c r="X618" s="165"/>
      <c r="Y618" s="165"/>
      <c r="Z618" s="165"/>
      <c r="AA618" s="166"/>
    </row>
    <row r="619" spans="1:27" ht="15" customHeight="1" x14ac:dyDescent="0.2">
      <c r="A619" s="167" t="s">
        <v>837</v>
      </c>
      <c r="B619" s="169" t="s">
        <v>838</v>
      </c>
      <c r="C619" s="171" t="s">
        <v>839</v>
      </c>
      <c r="D619" s="27" t="s">
        <v>69</v>
      </c>
      <c r="E619" s="27" t="s">
        <v>70</v>
      </c>
      <c r="F619" s="27" t="s">
        <v>840</v>
      </c>
      <c r="G619" s="27" t="s">
        <v>841</v>
      </c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</row>
    <row r="620" spans="1:27" x14ac:dyDescent="0.2">
      <c r="A620" s="168"/>
      <c r="B620" s="170"/>
      <c r="C620" s="172"/>
      <c r="D620" s="97">
        <f>D621</f>
        <v>943851.56</v>
      </c>
      <c r="E620" s="97">
        <f t="shared" ref="E620:G620" si="360">E621</f>
        <v>943851.56</v>
      </c>
      <c r="F620" s="97">
        <f t="shared" si="360"/>
        <v>943851.56</v>
      </c>
      <c r="G620" s="97">
        <f t="shared" si="360"/>
        <v>943851.56</v>
      </c>
    </row>
    <row r="621" spans="1:27" ht="12.75" customHeight="1" outlineLevel="1" x14ac:dyDescent="0.2">
      <c r="A621" s="98" t="s">
        <v>842</v>
      </c>
      <c r="B621" s="99" t="s">
        <v>843</v>
      </c>
      <c r="C621" s="100" t="s">
        <v>839</v>
      </c>
      <c r="D621" s="44">
        <v>943851.56</v>
      </c>
      <c r="E621" s="44">
        <f>$D621</f>
        <v>943851.56</v>
      </c>
      <c r="F621" s="44">
        <f>$D621</f>
        <v>943851.56</v>
      </c>
      <c r="G621" s="44">
        <f>$D621</f>
        <v>943851.56</v>
      </c>
    </row>
    <row r="624" spans="1:27" ht="12.75" customHeight="1" x14ac:dyDescent="0.25">
      <c r="A624" s="173" t="s">
        <v>84</v>
      </c>
      <c r="B624" s="173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1:27" ht="12.75" customHeight="1" x14ac:dyDescent="0.25">
      <c r="A625" s="174" t="s">
        <v>2909</v>
      </c>
      <c r="B625" s="174"/>
      <c r="C625" s="174"/>
      <c r="D625" s="174"/>
      <c r="E625" s="174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/>
      <c r="Q625"/>
      <c r="R625"/>
      <c r="S625"/>
      <c r="T625"/>
      <c r="U625"/>
      <c r="V625"/>
      <c r="W625"/>
      <c r="X625"/>
      <c r="Y625"/>
      <c r="Z625"/>
      <c r="AA625"/>
    </row>
    <row r="627" spans="1:27" x14ac:dyDescent="0.2">
      <c r="A627" s="54"/>
      <c r="B627" s="55"/>
    </row>
    <row r="628" spans="1:27" x14ac:dyDescent="0.2">
      <c r="A628" s="54"/>
      <c r="B628" s="56"/>
    </row>
    <row r="639" spans="1:27" hidden="1" x14ac:dyDescent="0.2">
      <c r="B639" s="101" t="s">
        <v>2910</v>
      </c>
    </row>
    <row r="640" spans="1:27" hidden="1" x14ac:dyDescent="0.2">
      <c r="B640" s="102" t="s">
        <v>2911</v>
      </c>
    </row>
  </sheetData>
  <autoFilter ref="B6:C566" xr:uid="{00000000-0001-0000-0500-000000000000}"/>
  <mergeCells count="12">
    <mergeCell ref="A625:O625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4:B624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8A20F-DF8F-4A79-BD93-1EE13C16F7FB}">
  <sheetPr>
    <tabColor rgb="FF00B0F0"/>
    <pageSetUpPr fitToPage="1"/>
  </sheetPr>
  <dimension ref="A1:AA640"/>
  <sheetViews>
    <sheetView view="pageBreakPreview" zoomScale="75" zoomScaleNormal="100" zoomScaleSheetLayoutView="75" workbookViewId="0">
      <pane ySplit="4" topLeftCell="A582" activePane="bottomLeft" state="frozen"/>
      <selection activeCell="A34" sqref="A34:XFD34"/>
      <selection pane="bottomLeft" activeCell="A34" sqref="A34:XFD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75" t="s">
        <v>202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</row>
    <row r="2" spans="1:27" x14ac:dyDescent="0.2">
      <c r="A2" s="176"/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</row>
    <row r="3" spans="1:27" x14ac:dyDescent="0.2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5" x14ac:dyDescent="0.25">
      <c r="A4" s="178" t="s">
        <v>844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A5" s="164" t="s">
        <v>204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6"/>
    </row>
    <row r="6" spans="1:27" ht="27" customHeight="1" x14ac:dyDescent="0.2">
      <c r="A6" s="26" t="s">
        <v>64</v>
      </c>
      <c r="B6" s="27" t="s">
        <v>205</v>
      </c>
      <c r="C6" s="26" t="s">
        <v>206</v>
      </c>
      <c r="D6" s="27" t="s">
        <v>207</v>
      </c>
      <c r="E6" s="27" t="s">
        <v>208</v>
      </c>
      <c r="F6" s="27" t="s">
        <v>209</v>
      </c>
      <c r="G6" s="27" t="s">
        <v>210</v>
      </c>
      <c r="H6" s="27" t="s">
        <v>211</v>
      </c>
      <c r="I6" s="27" t="s">
        <v>212</v>
      </c>
      <c r="J6" s="27" t="s">
        <v>213</v>
      </c>
      <c r="K6" s="27" t="s">
        <v>214</v>
      </c>
      <c r="L6" s="27" t="s">
        <v>215</v>
      </c>
      <c r="M6" s="27" t="s">
        <v>216</v>
      </c>
      <c r="N6" s="27" t="s">
        <v>217</v>
      </c>
      <c r="O6" s="27" t="s">
        <v>218</v>
      </c>
      <c r="P6" s="27" t="s">
        <v>219</v>
      </c>
      <c r="Q6" s="27" t="s">
        <v>220</v>
      </c>
      <c r="R6" s="27" t="s">
        <v>221</v>
      </c>
      <c r="S6" s="27" t="s">
        <v>222</v>
      </c>
      <c r="T6" s="27" t="s">
        <v>223</v>
      </c>
      <c r="U6" s="27" t="s">
        <v>224</v>
      </c>
      <c r="V6" s="27" t="s">
        <v>225</v>
      </c>
      <c r="W6" s="27" t="s">
        <v>226</v>
      </c>
      <c r="X6" s="27" t="s">
        <v>227</v>
      </c>
      <c r="Y6" s="27" t="s">
        <v>228</v>
      </c>
      <c r="Z6" s="27" t="s">
        <v>229</v>
      </c>
      <c r="AA6" s="27" t="s">
        <v>230</v>
      </c>
    </row>
    <row r="7" spans="1:27" x14ac:dyDescent="0.2">
      <c r="A7" s="90" t="s">
        <v>231</v>
      </c>
      <c r="B7" s="28" t="str">
        <f>"01"&amp;"."&amp;$B$639&amp;"."&amp;$B$640</f>
        <v>01.04.2023</v>
      </c>
      <c r="C7" s="82" t="s">
        <v>76</v>
      </c>
      <c r="D7" s="83">
        <f>ROUND(((D8+D9+D11+D10)/1000),5)</f>
        <v>2.4828299999999999</v>
      </c>
      <c r="E7" s="83">
        <f>ROUND(((E8+E9+E11+E10)/1000),5)</f>
        <v>2.4016600000000001</v>
      </c>
      <c r="F7" s="83">
        <f>ROUND(((F8+F9+F11+F10)/1000),5)</f>
        <v>2.3900800000000002</v>
      </c>
      <c r="G7" s="83">
        <f t="shared" ref="G7:AA7" si="0">ROUND(((G8+G9+G11+G10)/1000),5)</f>
        <v>2.38123</v>
      </c>
      <c r="H7" s="83">
        <f t="shared" si="0"/>
        <v>2.3930899999999999</v>
      </c>
      <c r="I7" s="83">
        <f t="shared" si="0"/>
        <v>2.4014500000000001</v>
      </c>
      <c r="J7" s="83">
        <f t="shared" si="0"/>
        <v>2.4039000000000001</v>
      </c>
      <c r="K7" s="83">
        <f t="shared" si="0"/>
        <v>2.6242999999999999</v>
      </c>
      <c r="L7" s="83">
        <f t="shared" si="0"/>
        <v>2.8133599999999999</v>
      </c>
      <c r="M7" s="83">
        <f t="shared" si="0"/>
        <v>2.84423</v>
      </c>
      <c r="N7" s="83">
        <f t="shared" si="0"/>
        <v>2.88002</v>
      </c>
      <c r="O7" s="83">
        <f t="shared" si="0"/>
        <v>2.9154300000000002</v>
      </c>
      <c r="P7" s="83">
        <f t="shared" si="0"/>
        <v>2.9000699999999999</v>
      </c>
      <c r="Q7" s="83">
        <f t="shared" si="0"/>
        <v>2.89486</v>
      </c>
      <c r="R7" s="83">
        <f t="shared" si="0"/>
        <v>2.8848400000000001</v>
      </c>
      <c r="S7" s="83">
        <f t="shared" si="0"/>
        <v>2.8859599999999999</v>
      </c>
      <c r="T7" s="83">
        <f t="shared" si="0"/>
        <v>2.8854199999999999</v>
      </c>
      <c r="U7" s="83">
        <f t="shared" si="0"/>
        <v>2.8749899999999999</v>
      </c>
      <c r="V7" s="83">
        <f t="shared" si="0"/>
        <v>2.8784700000000001</v>
      </c>
      <c r="W7" s="83">
        <f t="shared" si="0"/>
        <v>2.9133</v>
      </c>
      <c r="X7" s="83">
        <f t="shared" si="0"/>
        <v>2.89994</v>
      </c>
      <c r="Y7" s="83">
        <f t="shared" si="0"/>
        <v>2.8428399999999998</v>
      </c>
      <c r="Z7" s="83">
        <f t="shared" si="0"/>
        <v>2.76281</v>
      </c>
      <c r="AA7" s="83">
        <f t="shared" si="0"/>
        <v>2.6389900000000002</v>
      </c>
    </row>
    <row r="8" spans="1:27" ht="12.75" customHeight="1" outlineLevel="1" x14ac:dyDescent="0.2">
      <c r="A8" s="91" t="s">
        <v>232</v>
      </c>
      <c r="B8" s="63" t="s">
        <v>233</v>
      </c>
      <c r="C8" s="43" t="s">
        <v>79</v>
      </c>
      <c r="D8" s="44">
        <v>1188.9100000000001</v>
      </c>
      <c r="E8" s="44">
        <v>1107.74</v>
      </c>
      <c r="F8" s="44">
        <v>1096.1600000000001</v>
      </c>
      <c r="G8" s="44">
        <v>1087.31</v>
      </c>
      <c r="H8" s="44">
        <v>1099.17</v>
      </c>
      <c r="I8" s="44">
        <v>1107.53</v>
      </c>
      <c r="J8" s="44">
        <v>1109.98</v>
      </c>
      <c r="K8" s="44">
        <v>1330.38</v>
      </c>
      <c r="L8" s="44">
        <v>1519.44</v>
      </c>
      <c r="M8" s="44">
        <v>1550.31</v>
      </c>
      <c r="N8" s="44">
        <v>1586.1</v>
      </c>
      <c r="O8" s="44">
        <v>1621.51</v>
      </c>
      <c r="P8" s="44">
        <v>1606.15</v>
      </c>
      <c r="Q8" s="44">
        <v>1600.94</v>
      </c>
      <c r="R8" s="44">
        <v>1590.92</v>
      </c>
      <c r="S8" s="44">
        <v>1592.04</v>
      </c>
      <c r="T8" s="44">
        <v>1591.5</v>
      </c>
      <c r="U8" s="44">
        <v>1581.07</v>
      </c>
      <c r="V8" s="44">
        <v>1584.55</v>
      </c>
      <c r="W8" s="44">
        <v>1619.38</v>
      </c>
      <c r="X8" s="44">
        <v>1606.02</v>
      </c>
      <c r="Y8" s="44">
        <v>1548.92</v>
      </c>
      <c r="Z8" s="44">
        <v>1468.89</v>
      </c>
      <c r="AA8" s="44">
        <v>1345.07</v>
      </c>
    </row>
    <row r="9" spans="1:27" ht="12.75" customHeight="1" outlineLevel="1" x14ac:dyDescent="0.2">
      <c r="A9" s="91" t="s">
        <v>234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1" t="s">
        <v>235</v>
      </c>
      <c r="B10" s="63" t="s">
        <v>83</v>
      </c>
      <c r="C10" s="43" t="s">
        <v>79</v>
      </c>
      <c r="D10" s="44">
        <v>6.14</v>
      </c>
      <c r="E10" s="44">
        <v>6.14</v>
      </c>
      <c r="F10" s="44">
        <v>6.14</v>
      </c>
      <c r="G10" s="44">
        <v>6.14</v>
      </c>
      <c r="H10" s="44">
        <v>6.14</v>
      </c>
      <c r="I10" s="44">
        <v>6.14</v>
      </c>
      <c r="J10" s="44">
        <v>6.14</v>
      </c>
      <c r="K10" s="44">
        <v>6.14</v>
      </c>
      <c r="L10" s="44">
        <v>6.14</v>
      </c>
      <c r="M10" s="44">
        <v>6.14</v>
      </c>
      <c r="N10" s="44">
        <v>6.14</v>
      </c>
      <c r="O10" s="44">
        <v>6.14</v>
      </c>
      <c r="P10" s="44">
        <v>6.14</v>
      </c>
      <c r="Q10" s="44">
        <v>6.14</v>
      </c>
      <c r="R10" s="44">
        <v>6.14</v>
      </c>
      <c r="S10" s="44">
        <v>6.14</v>
      </c>
      <c r="T10" s="44">
        <v>6.14</v>
      </c>
      <c r="U10" s="44">
        <v>6.14</v>
      </c>
      <c r="V10" s="44">
        <v>6.14</v>
      </c>
      <c r="W10" s="44">
        <v>6.14</v>
      </c>
      <c r="X10" s="44">
        <v>6.14</v>
      </c>
      <c r="Y10" s="44">
        <v>6.14</v>
      </c>
      <c r="Z10" s="44">
        <v>6.14</v>
      </c>
      <c r="AA10" s="44">
        <v>6.14</v>
      </c>
    </row>
    <row r="11" spans="1:27" ht="12.75" customHeight="1" outlineLevel="1" x14ac:dyDescent="0.2">
      <c r="A11" s="91" t="s">
        <v>236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x14ac:dyDescent="0.2">
      <c r="A12" s="90" t="s">
        <v>237</v>
      </c>
      <c r="B12" s="28" t="str">
        <f>"02"&amp;"."&amp;$B$639&amp;"."&amp;$B$640</f>
        <v>02.04.2023</v>
      </c>
      <c r="C12" s="82" t="s">
        <v>76</v>
      </c>
      <c r="D12" s="83">
        <f>ROUND(((D13+D14+D16+D15)/1000),5)</f>
        <v>2.41167</v>
      </c>
      <c r="E12" s="83">
        <f>ROUND(((E13+E14+E16+E15)/1000),5)</f>
        <v>2.3658800000000002</v>
      </c>
      <c r="F12" s="83">
        <f>ROUND(((F13+F14+F16+F15)/1000),5)</f>
        <v>2.3078400000000001</v>
      </c>
      <c r="G12" s="83">
        <f t="shared" ref="G12:AA12" si="3">ROUND(((G13+G14+G16+G15)/1000),5)</f>
        <v>2.2991100000000002</v>
      </c>
      <c r="H12" s="83">
        <f t="shared" si="3"/>
        <v>2.3046700000000002</v>
      </c>
      <c r="I12" s="83">
        <f t="shared" si="3"/>
        <v>2.3195800000000002</v>
      </c>
      <c r="J12" s="83">
        <f t="shared" si="3"/>
        <v>2.2987000000000002</v>
      </c>
      <c r="K12" s="83">
        <f t="shared" si="3"/>
        <v>2.3523900000000002</v>
      </c>
      <c r="L12" s="83">
        <f t="shared" si="3"/>
        <v>2.5808200000000001</v>
      </c>
      <c r="M12" s="83">
        <f t="shared" si="3"/>
        <v>2.6558199999999998</v>
      </c>
      <c r="N12" s="83">
        <f t="shared" si="3"/>
        <v>2.6971500000000002</v>
      </c>
      <c r="O12" s="83">
        <f t="shared" si="3"/>
        <v>2.7062900000000001</v>
      </c>
      <c r="P12" s="83">
        <f t="shared" si="3"/>
        <v>2.70669</v>
      </c>
      <c r="Q12" s="83">
        <f t="shared" si="3"/>
        <v>2.7270500000000002</v>
      </c>
      <c r="R12" s="83">
        <f t="shared" si="3"/>
        <v>2.7204700000000002</v>
      </c>
      <c r="S12" s="83">
        <f t="shared" si="3"/>
        <v>2.69354</v>
      </c>
      <c r="T12" s="83">
        <f t="shared" si="3"/>
        <v>2.6916199999999999</v>
      </c>
      <c r="U12" s="83">
        <f t="shared" si="3"/>
        <v>2.7060399999999998</v>
      </c>
      <c r="V12" s="83">
        <f t="shared" si="3"/>
        <v>2.8788</v>
      </c>
      <c r="W12" s="83">
        <f t="shared" si="3"/>
        <v>2.9428899999999998</v>
      </c>
      <c r="X12" s="83">
        <f t="shared" si="3"/>
        <v>2.9119000000000002</v>
      </c>
      <c r="Y12" s="83">
        <f t="shared" si="3"/>
        <v>2.7838699999999998</v>
      </c>
      <c r="Z12" s="83">
        <f t="shared" si="3"/>
        <v>2.61144</v>
      </c>
      <c r="AA12" s="83">
        <f t="shared" si="3"/>
        <v>2.5402499999999999</v>
      </c>
    </row>
    <row r="13" spans="1:27" ht="12.75" customHeight="1" outlineLevel="1" x14ac:dyDescent="0.2">
      <c r="A13" s="91" t="s">
        <v>238</v>
      </c>
      <c r="B13" s="63" t="s">
        <v>233</v>
      </c>
      <c r="C13" s="43" t="s">
        <v>79</v>
      </c>
      <c r="D13" s="44">
        <v>1117.75</v>
      </c>
      <c r="E13" s="44">
        <v>1071.96</v>
      </c>
      <c r="F13" s="44">
        <v>1013.92</v>
      </c>
      <c r="G13" s="44">
        <v>1005.19</v>
      </c>
      <c r="H13" s="44">
        <v>1010.75</v>
      </c>
      <c r="I13" s="44">
        <v>1025.6600000000001</v>
      </c>
      <c r="J13" s="44">
        <v>1004.78</v>
      </c>
      <c r="K13" s="44">
        <v>1058.47</v>
      </c>
      <c r="L13" s="44">
        <v>1286.9000000000001</v>
      </c>
      <c r="M13" s="44">
        <v>1361.9</v>
      </c>
      <c r="N13" s="44">
        <v>1403.23</v>
      </c>
      <c r="O13" s="44">
        <v>1412.37</v>
      </c>
      <c r="P13" s="44">
        <v>1412.77</v>
      </c>
      <c r="Q13" s="44">
        <v>1433.13</v>
      </c>
      <c r="R13" s="44">
        <v>1426.55</v>
      </c>
      <c r="S13" s="44">
        <v>1399.62</v>
      </c>
      <c r="T13" s="44">
        <v>1397.7</v>
      </c>
      <c r="U13" s="44">
        <v>1412.12</v>
      </c>
      <c r="V13" s="44">
        <v>1584.88</v>
      </c>
      <c r="W13" s="44">
        <v>1648.97</v>
      </c>
      <c r="X13" s="44">
        <v>1617.98</v>
      </c>
      <c r="Y13" s="44">
        <v>1489.95</v>
      </c>
      <c r="Z13" s="44">
        <v>1317.52</v>
      </c>
      <c r="AA13" s="44">
        <v>1246.33</v>
      </c>
    </row>
    <row r="14" spans="1:27" ht="12.75" customHeight="1" outlineLevel="1" x14ac:dyDescent="0.2">
      <c r="A14" s="91" t="s">
        <v>239</v>
      </c>
      <c r="B14" s="63" t="s">
        <v>90</v>
      </c>
      <c r="C14" s="43" t="s">
        <v>79</v>
      </c>
      <c r="D14" s="44">
        <f>$D$9</f>
        <v>1071.42</v>
      </c>
      <c r="E14" s="44">
        <f t="shared" ref="E14:AA14" si="4">$D$9</f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1" t="s">
        <v>240</v>
      </c>
      <c r="B15" s="63" t="s">
        <v>83</v>
      </c>
      <c r="C15" s="43" t="s">
        <v>79</v>
      </c>
      <c r="D15" s="44">
        <v>6.14</v>
      </c>
      <c r="E15" s="44">
        <v>6.14</v>
      </c>
      <c r="F15" s="44">
        <v>6.14</v>
      </c>
      <c r="G15" s="44">
        <v>6.14</v>
      </c>
      <c r="H15" s="44">
        <v>6.14</v>
      </c>
      <c r="I15" s="44">
        <v>6.14</v>
      </c>
      <c r="J15" s="44">
        <v>6.14</v>
      </c>
      <c r="K15" s="44">
        <v>6.14</v>
      </c>
      <c r="L15" s="44">
        <v>6.14</v>
      </c>
      <c r="M15" s="44">
        <v>6.14</v>
      </c>
      <c r="N15" s="44">
        <v>6.14</v>
      </c>
      <c r="O15" s="44">
        <v>6.14</v>
      </c>
      <c r="P15" s="44">
        <v>6.14</v>
      </c>
      <c r="Q15" s="44">
        <v>6.14</v>
      </c>
      <c r="R15" s="44">
        <v>6.14</v>
      </c>
      <c r="S15" s="44">
        <v>6.14</v>
      </c>
      <c r="T15" s="44">
        <v>6.14</v>
      </c>
      <c r="U15" s="44">
        <v>6.14</v>
      </c>
      <c r="V15" s="44">
        <v>6.14</v>
      </c>
      <c r="W15" s="44">
        <v>6.14</v>
      </c>
      <c r="X15" s="44">
        <v>6.14</v>
      </c>
      <c r="Y15" s="44">
        <v>6.14</v>
      </c>
      <c r="Z15" s="44">
        <v>6.14</v>
      </c>
      <c r="AA15" s="44">
        <v>6.14</v>
      </c>
    </row>
    <row r="16" spans="1:27" ht="12.75" customHeight="1" outlineLevel="1" x14ac:dyDescent="0.2">
      <c r="A16" s="91" t="s">
        <v>241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x14ac:dyDescent="0.2">
      <c r="A17" s="90" t="s">
        <v>242</v>
      </c>
      <c r="B17" s="28" t="str">
        <f>"03"&amp;"."&amp;$B$639&amp;"."&amp;$B$640</f>
        <v>03.04.2023</v>
      </c>
      <c r="C17" s="82" t="s">
        <v>76</v>
      </c>
      <c r="D17" s="83">
        <f>ROUND(((D18+D19+D21+D20)/1000),5)</f>
        <v>2.4053900000000001</v>
      </c>
      <c r="E17" s="83">
        <f>ROUND(((E18+E19+E21+E20)/1000),5)</f>
        <v>2.3616100000000002</v>
      </c>
      <c r="F17" s="83">
        <f>ROUND(((F18+F19+F21+F20)/1000),5)</f>
        <v>2.2984200000000001</v>
      </c>
      <c r="G17" s="83">
        <f t="shared" ref="G17:AA17" si="6">ROUND(((G18+G19+G21+G20)/1000),5)</f>
        <v>2.29617</v>
      </c>
      <c r="H17" s="83">
        <f t="shared" si="6"/>
        <v>2.3530000000000002</v>
      </c>
      <c r="I17" s="83">
        <f t="shared" si="6"/>
        <v>2.4039700000000002</v>
      </c>
      <c r="J17" s="83">
        <f t="shared" si="6"/>
        <v>2.60806</v>
      </c>
      <c r="K17" s="83">
        <f t="shared" si="6"/>
        <v>2.8715700000000002</v>
      </c>
      <c r="L17" s="83">
        <f t="shared" si="6"/>
        <v>2.9559199999999999</v>
      </c>
      <c r="M17" s="83">
        <f t="shared" si="6"/>
        <v>3.0034100000000001</v>
      </c>
      <c r="N17" s="83">
        <f t="shared" si="6"/>
        <v>3.0045500000000001</v>
      </c>
      <c r="O17" s="83">
        <f t="shared" si="6"/>
        <v>3.0597300000000001</v>
      </c>
      <c r="P17" s="83">
        <f t="shared" si="6"/>
        <v>3.0377900000000002</v>
      </c>
      <c r="Q17" s="83">
        <f t="shared" si="6"/>
        <v>3.0545100000000001</v>
      </c>
      <c r="R17" s="83">
        <f t="shared" si="6"/>
        <v>3.03342</v>
      </c>
      <c r="S17" s="83">
        <f t="shared" si="6"/>
        <v>3.0154999999999998</v>
      </c>
      <c r="T17" s="83">
        <f t="shared" si="6"/>
        <v>3.0027699999999999</v>
      </c>
      <c r="U17" s="83">
        <f t="shared" si="6"/>
        <v>2.9493100000000001</v>
      </c>
      <c r="V17" s="83">
        <f t="shared" si="6"/>
        <v>2.9492699999999998</v>
      </c>
      <c r="W17" s="83">
        <f t="shared" si="6"/>
        <v>2.9944600000000001</v>
      </c>
      <c r="X17" s="83">
        <f t="shared" si="6"/>
        <v>3.0419299999999998</v>
      </c>
      <c r="Y17" s="83">
        <f t="shared" si="6"/>
        <v>2.9710000000000001</v>
      </c>
      <c r="Z17" s="83">
        <f t="shared" si="6"/>
        <v>2.8143600000000002</v>
      </c>
      <c r="AA17" s="83">
        <f t="shared" si="6"/>
        <v>2.5606300000000002</v>
      </c>
    </row>
    <row r="18" spans="1:27" ht="12.75" customHeight="1" outlineLevel="1" x14ac:dyDescent="0.2">
      <c r="A18" s="91" t="s">
        <v>243</v>
      </c>
      <c r="B18" s="63" t="s">
        <v>233</v>
      </c>
      <c r="C18" s="43" t="s">
        <v>79</v>
      </c>
      <c r="D18" s="44">
        <v>1111.47</v>
      </c>
      <c r="E18" s="44">
        <v>1067.69</v>
      </c>
      <c r="F18" s="44">
        <v>1004.5</v>
      </c>
      <c r="G18" s="44">
        <v>1002.25</v>
      </c>
      <c r="H18" s="44">
        <v>1059.08</v>
      </c>
      <c r="I18" s="44">
        <v>1110.05</v>
      </c>
      <c r="J18" s="44">
        <v>1314.14</v>
      </c>
      <c r="K18" s="44">
        <v>1577.65</v>
      </c>
      <c r="L18" s="44">
        <v>1662</v>
      </c>
      <c r="M18" s="44">
        <v>1709.49</v>
      </c>
      <c r="N18" s="44">
        <v>1710.63</v>
      </c>
      <c r="O18" s="44">
        <v>1765.81</v>
      </c>
      <c r="P18" s="44">
        <v>1743.87</v>
      </c>
      <c r="Q18" s="44">
        <v>1760.59</v>
      </c>
      <c r="R18" s="44">
        <v>1739.5</v>
      </c>
      <c r="S18" s="44">
        <v>1721.58</v>
      </c>
      <c r="T18" s="44">
        <v>1708.85</v>
      </c>
      <c r="U18" s="44">
        <v>1655.39</v>
      </c>
      <c r="V18" s="44">
        <v>1655.35</v>
      </c>
      <c r="W18" s="44">
        <v>1700.54</v>
      </c>
      <c r="X18" s="44">
        <v>1748.01</v>
      </c>
      <c r="Y18" s="44">
        <v>1677.08</v>
      </c>
      <c r="Z18" s="44">
        <v>1520.44</v>
      </c>
      <c r="AA18" s="44">
        <v>1266.71</v>
      </c>
    </row>
    <row r="19" spans="1:27" ht="12.75" customHeight="1" outlineLevel="1" x14ac:dyDescent="0.2">
      <c r="A19" s="91" t="s">
        <v>244</v>
      </c>
      <c r="B19" s="63" t="s">
        <v>90</v>
      </c>
      <c r="C19" s="43" t="s">
        <v>79</v>
      </c>
      <c r="D19" s="44">
        <f>$D$9</f>
        <v>1071.42</v>
      </c>
      <c r="E19" s="44">
        <f t="shared" ref="E19:AA19" si="7">$D$9</f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1" t="s">
        <v>245</v>
      </c>
      <c r="B20" s="63" t="s">
        <v>83</v>
      </c>
      <c r="C20" s="43" t="s">
        <v>79</v>
      </c>
      <c r="D20" s="44">
        <v>6.14</v>
      </c>
      <c r="E20" s="44">
        <v>6.14</v>
      </c>
      <c r="F20" s="44">
        <v>6.14</v>
      </c>
      <c r="G20" s="44">
        <v>6.14</v>
      </c>
      <c r="H20" s="44">
        <v>6.14</v>
      </c>
      <c r="I20" s="44">
        <v>6.14</v>
      </c>
      <c r="J20" s="44">
        <v>6.14</v>
      </c>
      <c r="K20" s="44">
        <v>6.14</v>
      </c>
      <c r="L20" s="44">
        <v>6.14</v>
      </c>
      <c r="M20" s="44">
        <v>6.14</v>
      </c>
      <c r="N20" s="44">
        <v>6.14</v>
      </c>
      <c r="O20" s="44">
        <v>6.14</v>
      </c>
      <c r="P20" s="44">
        <v>6.14</v>
      </c>
      <c r="Q20" s="44">
        <v>6.14</v>
      </c>
      <c r="R20" s="44">
        <v>6.14</v>
      </c>
      <c r="S20" s="44">
        <v>6.14</v>
      </c>
      <c r="T20" s="44">
        <v>6.14</v>
      </c>
      <c r="U20" s="44">
        <v>6.14</v>
      </c>
      <c r="V20" s="44">
        <v>6.14</v>
      </c>
      <c r="W20" s="44">
        <v>6.14</v>
      </c>
      <c r="X20" s="44">
        <v>6.14</v>
      </c>
      <c r="Y20" s="44">
        <v>6.14</v>
      </c>
      <c r="Z20" s="44">
        <v>6.14</v>
      </c>
      <c r="AA20" s="44">
        <v>6.14</v>
      </c>
    </row>
    <row r="21" spans="1:27" ht="12.75" customHeight="1" outlineLevel="1" x14ac:dyDescent="0.2">
      <c r="A21" s="91" t="s">
        <v>246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x14ac:dyDescent="0.2">
      <c r="A22" s="90" t="s">
        <v>247</v>
      </c>
      <c r="B22" s="28" t="str">
        <f>"04"&amp;"."&amp;$B$639&amp;"."&amp;$B$640</f>
        <v>04.04.2023</v>
      </c>
      <c r="C22" s="82" t="s">
        <v>76</v>
      </c>
      <c r="D22" s="83">
        <f>ROUND(((D23+D24+D26+D25)/1000),5)</f>
        <v>2.39032</v>
      </c>
      <c r="E22" s="83">
        <f>ROUND(((E23+E24+E26+E25)/1000),5)</f>
        <v>2.323</v>
      </c>
      <c r="F22" s="83">
        <f>ROUND(((F23+F24+F26+F25)/1000),5)</f>
        <v>2.2620800000000001</v>
      </c>
      <c r="G22" s="83">
        <f t="shared" ref="G22:AA22" si="9">ROUND(((G23+G24+G26+G25)/1000),5)</f>
        <v>2.2694100000000001</v>
      </c>
      <c r="H22" s="83">
        <f t="shared" si="9"/>
        <v>2.3472900000000001</v>
      </c>
      <c r="I22" s="83">
        <f t="shared" si="9"/>
        <v>2.3907600000000002</v>
      </c>
      <c r="J22" s="83">
        <f t="shared" si="9"/>
        <v>2.50292</v>
      </c>
      <c r="K22" s="83">
        <f t="shared" si="9"/>
        <v>2.79095</v>
      </c>
      <c r="L22" s="83">
        <f t="shared" si="9"/>
        <v>2.9146999999999998</v>
      </c>
      <c r="M22" s="83">
        <f t="shared" si="9"/>
        <v>2.9713699999999998</v>
      </c>
      <c r="N22" s="83">
        <f t="shared" si="9"/>
        <v>2.97715</v>
      </c>
      <c r="O22" s="83">
        <f t="shared" si="9"/>
        <v>2.98359</v>
      </c>
      <c r="P22" s="83">
        <f t="shared" si="9"/>
        <v>2.9475199999999999</v>
      </c>
      <c r="Q22" s="83">
        <f t="shared" si="9"/>
        <v>2.93554</v>
      </c>
      <c r="R22" s="83">
        <f t="shared" si="9"/>
        <v>2.9319000000000002</v>
      </c>
      <c r="S22" s="83">
        <f t="shared" si="9"/>
        <v>2.9326400000000001</v>
      </c>
      <c r="T22" s="83">
        <f t="shared" si="9"/>
        <v>2.9289299999999998</v>
      </c>
      <c r="U22" s="83">
        <f t="shared" si="9"/>
        <v>2.8871600000000002</v>
      </c>
      <c r="V22" s="83">
        <f t="shared" si="9"/>
        <v>2.8940399999999999</v>
      </c>
      <c r="W22" s="83">
        <f t="shared" si="9"/>
        <v>2.9808500000000002</v>
      </c>
      <c r="X22" s="83">
        <f t="shared" si="9"/>
        <v>2.9609299999999998</v>
      </c>
      <c r="Y22" s="83">
        <f t="shared" si="9"/>
        <v>2.8938600000000001</v>
      </c>
      <c r="Z22" s="83">
        <f t="shared" si="9"/>
        <v>2.6607799999999999</v>
      </c>
      <c r="AA22" s="83">
        <f t="shared" si="9"/>
        <v>2.4537200000000001</v>
      </c>
    </row>
    <row r="23" spans="1:27" ht="12.75" customHeight="1" outlineLevel="1" x14ac:dyDescent="0.2">
      <c r="A23" s="91" t="s">
        <v>248</v>
      </c>
      <c r="B23" s="63" t="s">
        <v>233</v>
      </c>
      <c r="C23" s="43" t="s">
        <v>79</v>
      </c>
      <c r="D23" s="44">
        <v>1096.4000000000001</v>
      </c>
      <c r="E23" s="44">
        <v>1029.08</v>
      </c>
      <c r="F23" s="44">
        <v>968.16</v>
      </c>
      <c r="G23" s="44">
        <v>975.49</v>
      </c>
      <c r="H23" s="44">
        <v>1053.3699999999999</v>
      </c>
      <c r="I23" s="44">
        <v>1096.8399999999999</v>
      </c>
      <c r="J23" s="44">
        <v>1209</v>
      </c>
      <c r="K23" s="44">
        <v>1497.03</v>
      </c>
      <c r="L23" s="44">
        <v>1620.78</v>
      </c>
      <c r="M23" s="44">
        <v>1677.45</v>
      </c>
      <c r="N23" s="44">
        <v>1683.23</v>
      </c>
      <c r="O23" s="44">
        <v>1689.67</v>
      </c>
      <c r="P23" s="44">
        <v>1653.6</v>
      </c>
      <c r="Q23" s="44">
        <v>1641.62</v>
      </c>
      <c r="R23" s="44">
        <v>1637.98</v>
      </c>
      <c r="S23" s="44">
        <v>1638.72</v>
      </c>
      <c r="T23" s="44">
        <v>1635.01</v>
      </c>
      <c r="U23" s="44">
        <v>1593.24</v>
      </c>
      <c r="V23" s="44">
        <v>1600.12</v>
      </c>
      <c r="W23" s="44">
        <v>1686.93</v>
      </c>
      <c r="X23" s="44">
        <v>1667.01</v>
      </c>
      <c r="Y23" s="44">
        <v>1599.94</v>
      </c>
      <c r="Z23" s="44">
        <v>1366.86</v>
      </c>
      <c r="AA23" s="44">
        <v>1159.8</v>
      </c>
    </row>
    <row r="24" spans="1:27" ht="12.75" customHeight="1" outlineLevel="1" x14ac:dyDescent="0.2">
      <c r="A24" s="91" t="s">
        <v>249</v>
      </c>
      <c r="B24" s="63" t="s">
        <v>90</v>
      </c>
      <c r="C24" s="43" t="s">
        <v>79</v>
      </c>
      <c r="D24" s="44">
        <f>$D$9</f>
        <v>1071.42</v>
      </c>
      <c r="E24" s="44">
        <f t="shared" ref="E24:AA24" si="10"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1" t="s">
        <v>250</v>
      </c>
      <c r="B25" s="63" t="s">
        <v>83</v>
      </c>
      <c r="C25" s="43" t="s">
        <v>79</v>
      </c>
      <c r="D25" s="44">
        <v>6.14</v>
      </c>
      <c r="E25" s="44">
        <v>6.14</v>
      </c>
      <c r="F25" s="44">
        <v>6.14</v>
      </c>
      <c r="G25" s="44">
        <v>6.14</v>
      </c>
      <c r="H25" s="44">
        <v>6.14</v>
      </c>
      <c r="I25" s="44">
        <v>6.14</v>
      </c>
      <c r="J25" s="44">
        <v>6.14</v>
      </c>
      <c r="K25" s="44">
        <v>6.14</v>
      </c>
      <c r="L25" s="44">
        <v>6.14</v>
      </c>
      <c r="M25" s="44">
        <v>6.14</v>
      </c>
      <c r="N25" s="44">
        <v>6.14</v>
      </c>
      <c r="O25" s="44">
        <v>6.14</v>
      </c>
      <c r="P25" s="44">
        <v>6.14</v>
      </c>
      <c r="Q25" s="44">
        <v>6.14</v>
      </c>
      <c r="R25" s="44">
        <v>6.14</v>
      </c>
      <c r="S25" s="44">
        <v>6.14</v>
      </c>
      <c r="T25" s="44">
        <v>6.14</v>
      </c>
      <c r="U25" s="44">
        <v>6.14</v>
      </c>
      <c r="V25" s="44">
        <v>6.14</v>
      </c>
      <c r="W25" s="44">
        <v>6.14</v>
      </c>
      <c r="X25" s="44">
        <v>6.14</v>
      </c>
      <c r="Y25" s="44">
        <v>6.14</v>
      </c>
      <c r="Z25" s="44">
        <v>6.14</v>
      </c>
      <c r="AA25" s="44">
        <v>6.14</v>
      </c>
    </row>
    <row r="26" spans="1:27" ht="12.75" customHeight="1" outlineLevel="1" x14ac:dyDescent="0.2">
      <c r="A26" s="91" t="s">
        <v>251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x14ac:dyDescent="0.2">
      <c r="A27" s="90" t="s">
        <v>252</v>
      </c>
      <c r="B27" s="28" t="str">
        <f>"05"&amp;"."&amp;$B$639&amp;"."&amp;$B$640</f>
        <v>05.04.2023</v>
      </c>
      <c r="C27" s="82" t="s">
        <v>76</v>
      </c>
      <c r="D27" s="83">
        <f>ROUND(((D28+D29+D31+D30)/1000),5)</f>
        <v>2.3948100000000001</v>
      </c>
      <c r="E27" s="83">
        <f>ROUND(((E28+E29+E31+E30)/1000),5)</f>
        <v>2.3344200000000002</v>
      </c>
      <c r="F27" s="83">
        <f>ROUND(((F28+F29+F31+F30)/1000),5)</f>
        <v>2.2764700000000002</v>
      </c>
      <c r="G27" s="83">
        <f t="shared" ref="G27:AA27" si="12">ROUND(((G28+G29+G31+G30)/1000),5)</f>
        <v>2.2738</v>
      </c>
      <c r="H27" s="83">
        <f t="shared" si="12"/>
        <v>2.3308800000000001</v>
      </c>
      <c r="I27" s="83">
        <f t="shared" si="12"/>
        <v>2.3925999999999998</v>
      </c>
      <c r="J27" s="83">
        <f t="shared" si="12"/>
        <v>2.4750299999999998</v>
      </c>
      <c r="K27" s="83">
        <f t="shared" si="12"/>
        <v>2.78844</v>
      </c>
      <c r="L27" s="83">
        <f t="shared" si="12"/>
        <v>2.91676</v>
      </c>
      <c r="M27" s="83">
        <f t="shared" si="12"/>
        <v>2.9327700000000001</v>
      </c>
      <c r="N27" s="83">
        <f t="shared" si="12"/>
        <v>2.9313699999999998</v>
      </c>
      <c r="O27" s="83">
        <f t="shared" si="12"/>
        <v>2.9360599999999999</v>
      </c>
      <c r="P27" s="83">
        <f t="shared" si="12"/>
        <v>2.93764</v>
      </c>
      <c r="Q27" s="83">
        <f t="shared" si="12"/>
        <v>2.9380099999999998</v>
      </c>
      <c r="R27" s="83">
        <f t="shared" si="12"/>
        <v>2.9371900000000002</v>
      </c>
      <c r="S27" s="83">
        <f t="shared" si="12"/>
        <v>2.9343400000000002</v>
      </c>
      <c r="T27" s="83">
        <f t="shared" si="12"/>
        <v>2.9319000000000002</v>
      </c>
      <c r="U27" s="83">
        <f t="shared" si="12"/>
        <v>2.9035600000000001</v>
      </c>
      <c r="V27" s="83">
        <f t="shared" si="12"/>
        <v>2.8930699999999998</v>
      </c>
      <c r="W27" s="83">
        <f t="shared" si="12"/>
        <v>2.93791</v>
      </c>
      <c r="X27" s="83">
        <f t="shared" si="12"/>
        <v>2.96251</v>
      </c>
      <c r="Y27" s="83">
        <f t="shared" si="12"/>
        <v>2.9280900000000001</v>
      </c>
      <c r="Z27" s="83">
        <f t="shared" si="12"/>
        <v>2.5586000000000002</v>
      </c>
      <c r="AA27" s="83">
        <f t="shared" si="12"/>
        <v>2.4051800000000001</v>
      </c>
    </row>
    <row r="28" spans="1:27" ht="12.75" customHeight="1" outlineLevel="1" x14ac:dyDescent="0.2">
      <c r="A28" s="91" t="s">
        <v>253</v>
      </c>
      <c r="B28" s="63" t="s">
        <v>233</v>
      </c>
      <c r="C28" s="43" t="s">
        <v>79</v>
      </c>
      <c r="D28" s="44">
        <v>1100.8900000000001</v>
      </c>
      <c r="E28" s="44">
        <v>1040.5</v>
      </c>
      <c r="F28" s="44">
        <v>982.55</v>
      </c>
      <c r="G28" s="44">
        <v>979.88</v>
      </c>
      <c r="H28" s="44">
        <v>1036.96</v>
      </c>
      <c r="I28" s="44">
        <v>1098.68</v>
      </c>
      <c r="J28" s="44">
        <v>1181.1099999999999</v>
      </c>
      <c r="K28" s="44">
        <v>1494.52</v>
      </c>
      <c r="L28" s="44">
        <v>1622.84</v>
      </c>
      <c r="M28" s="44">
        <v>1638.85</v>
      </c>
      <c r="N28" s="44">
        <v>1637.45</v>
      </c>
      <c r="O28" s="44">
        <v>1642.14</v>
      </c>
      <c r="P28" s="44">
        <v>1643.72</v>
      </c>
      <c r="Q28" s="44">
        <v>1644.09</v>
      </c>
      <c r="R28" s="44">
        <v>1643.27</v>
      </c>
      <c r="S28" s="44">
        <v>1640.42</v>
      </c>
      <c r="T28" s="44">
        <v>1637.98</v>
      </c>
      <c r="U28" s="44">
        <v>1609.64</v>
      </c>
      <c r="V28" s="44">
        <v>1599.15</v>
      </c>
      <c r="W28" s="44">
        <v>1643.99</v>
      </c>
      <c r="X28" s="44">
        <v>1668.59</v>
      </c>
      <c r="Y28" s="44">
        <v>1634.17</v>
      </c>
      <c r="Z28" s="44">
        <v>1264.68</v>
      </c>
      <c r="AA28" s="44">
        <v>1111.26</v>
      </c>
    </row>
    <row r="29" spans="1:27" ht="12.75" customHeight="1" outlineLevel="1" x14ac:dyDescent="0.2">
      <c r="A29" s="91" t="s">
        <v>254</v>
      </c>
      <c r="B29" s="63" t="s">
        <v>90</v>
      </c>
      <c r="C29" s="43" t="s">
        <v>79</v>
      </c>
      <c r="D29" s="44">
        <f>$D$9</f>
        <v>1071.42</v>
      </c>
      <c r="E29" s="44">
        <f t="shared" ref="E29:AA29" si="13">$D$9</f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1" t="s">
        <v>255</v>
      </c>
      <c r="B30" s="63" t="s">
        <v>83</v>
      </c>
      <c r="C30" s="43" t="s">
        <v>79</v>
      </c>
      <c r="D30" s="44">
        <v>6.14</v>
      </c>
      <c r="E30" s="44">
        <v>6.14</v>
      </c>
      <c r="F30" s="44">
        <v>6.14</v>
      </c>
      <c r="G30" s="44">
        <v>6.14</v>
      </c>
      <c r="H30" s="44">
        <v>6.14</v>
      </c>
      <c r="I30" s="44">
        <v>6.14</v>
      </c>
      <c r="J30" s="44">
        <v>6.14</v>
      </c>
      <c r="K30" s="44">
        <v>6.14</v>
      </c>
      <c r="L30" s="44">
        <v>6.14</v>
      </c>
      <c r="M30" s="44">
        <v>6.14</v>
      </c>
      <c r="N30" s="44">
        <v>6.14</v>
      </c>
      <c r="O30" s="44">
        <v>6.14</v>
      </c>
      <c r="P30" s="44">
        <v>6.14</v>
      </c>
      <c r="Q30" s="44">
        <v>6.14</v>
      </c>
      <c r="R30" s="44">
        <v>6.14</v>
      </c>
      <c r="S30" s="44">
        <v>6.14</v>
      </c>
      <c r="T30" s="44">
        <v>6.14</v>
      </c>
      <c r="U30" s="44">
        <v>6.14</v>
      </c>
      <c r="V30" s="44">
        <v>6.14</v>
      </c>
      <c r="W30" s="44">
        <v>6.14</v>
      </c>
      <c r="X30" s="44">
        <v>6.14</v>
      </c>
      <c r="Y30" s="44">
        <v>6.14</v>
      </c>
      <c r="Z30" s="44">
        <v>6.14</v>
      </c>
      <c r="AA30" s="44">
        <v>6.14</v>
      </c>
    </row>
    <row r="31" spans="1:27" ht="12.75" customHeight="1" outlineLevel="1" x14ac:dyDescent="0.2">
      <c r="A31" s="91" t="s">
        <v>256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x14ac:dyDescent="0.2">
      <c r="A32" s="90" t="s">
        <v>257</v>
      </c>
      <c r="B32" s="28" t="str">
        <f>"06"&amp;"."&amp;$B$639&amp;"."&amp;$B$640</f>
        <v>06.04.2023</v>
      </c>
      <c r="C32" s="82" t="s">
        <v>76</v>
      </c>
      <c r="D32" s="83">
        <f>ROUND(((D33+D34+D36+D35)/1000),5)</f>
        <v>2.3759600000000001</v>
      </c>
      <c r="E32" s="83">
        <f>ROUND(((E33+E34+E36+E35)/1000),5)</f>
        <v>2.3455900000000001</v>
      </c>
      <c r="F32" s="83">
        <f>ROUND(((F33+F34+F36+F35)/1000),5)</f>
        <v>2.32151</v>
      </c>
      <c r="G32" s="83">
        <f t="shared" ref="G32:AA32" si="15">ROUND(((G33+G34+G36+G35)/1000),5)</f>
        <v>2.3228</v>
      </c>
      <c r="H32" s="83">
        <f t="shared" si="15"/>
        <v>2.3332999999999999</v>
      </c>
      <c r="I32" s="83">
        <f t="shared" si="15"/>
        <v>2.3806400000000001</v>
      </c>
      <c r="J32" s="83">
        <f t="shared" si="15"/>
        <v>2.5920100000000001</v>
      </c>
      <c r="K32" s="83">
        <f t="shared" si="15"/>
        <v>2.8327200000000001</v>
      </c>
      <c r="L32" s="83">
        <f t="shared" si="15"/>
        <v>3.0030600000000001</v>
      </c>
      <c r="M32" s="83">
        <f t="shared" si="15"/>
        <v>3.0098099999999999</v>
      </c>
      <c r="N32" s="83">
        <f t="shared" si="15"/>
        <v>3.0257499999999999</v>
      </c>
      <c r="O32" s="83">
        <f t="shared" si="15"/>
        <v>3.0266299999999999</v>
      </c>
      <c r="P32" s="83">
        <f t="shared" si="15"/>
        <v>3.00373</v>
      </c>
      <c r="Q32" s="83">
        <f t="shared" si="15"/>
        <v>3.0123099999999998</v>
      </c>
      <c r="R32" s="83">
        <f t="shared" si="15"/>
        <v>2.9989300000000001</v>
      </c>
      <c r="S32" s="83">
        <f t="shared" si="15"/>
        <v>2.98726</v>
      </c>
      <c r="T32" s="83">
        <f t="shared" si="15"/>
        <v>2.96922</v>
      </c>
      <c r="U32" s="83">
        <f t="shared" si="15"/>
        <v>2.9394499999999999</v>
      </c>
      <c r="V32" s="83">
        <f t="shared" si="15"/>
        <v>2.9385599999999998</v>
      </c>
      <c r="W32" s="83">
        <f t="shared" si="15"/>
        <v>2.9553799999999999</v>
      </c>
      <c r="X32" s="83">
        <f t="shared" si="15"/>
        <v>3.0482</v>
      </c>
      <c r="Y32" s="83">
        <f t="shared" si="15"/>
        <v>2.9605100000000002</v>
      </c>
      <c r="Z32" s="83">
        <f t="shared" si="15"/>
        <v>2.5979899999999998</v>
      </c>
      <c r="AA32" s="83">
        <f t="shared" si="15"/>
        <v>2.4114300000000002</v>
      </c>
    </row>
    <row r="33" spans="1:27" ht="12.75" customHeight="1" outlineLevel="1" x14ac:dyDescent="0.2">
      <c r="A33" s="91" t="s">
        <v>258</v>
      </c>
      <c r="B33" s="63" t="s">
        <v>233</v>
      </c>
      <c r="C33" s="43" t="s">
        <v>79</v>
      </c>
      <c r="D33" s="44">
        <v>1082.04</v>
      </c>
      <c r="E33" s="44">
        <v>1051.67</v>
      </c>
      <c r="F33" s="44">
        <v>1027.5899999999999</v>
      </c>
      <c r="G33" s="44">
        <v>1028.8800000000001</v>
      </c>
      <c r="H33" s="44">
        <v>1039.3800000000001</v>
      </c>
      <c r="I33" s="44">
        <v>1086.72</v>
      </c>
      <c r="J33" s="44">
        <v>1298.0899999999999</v>
      </c>
      <c r="K33" s="44">
        <v>1538.8</v>
      </c>
      <c r="L33" s="44">
        <v>1709.14</v>
      </c>
      <c r="M33" s="44">
        <v>1715.89</v>
      </c>
      <c r="N33" s="44">
        <v>1731.83</v>
      </c>
      <c r="O33" s="44">
        <v>1732.71</v>
      </c>
      <c r="P33" s="44">
        <v>1709.81</v>
      </c>
      <c r="Q33" s="44">
        <v>1718.39</v>
      </c>
      <c r="R33" s="44">
        <v>1705.01</v>
      </c>
      <c r="S33" s="44">
        <v>1693.34</v>
      </c>
      <c r="T33" s="44">
        <v>1675.3</v>
      </c>
      <c r="U33" s="44">
        <v>1645.53</v>
      </c>
      <c r="V33" s="44">
        <v>1644.64</v>
      </c>
      <c r="W33" s="44">
        <v>1661.46</v>
      </c>
      <c r="X33" s="44">
        <v>1754.28</v>
      </c>
      <c r="Y33" s="44">
        <v>1666.59</v>
      </c>
      <c r="Z33" s="44">
        <v>1304.07</v>
      </c>
      <c r="AA33" s="44">
        <v>1117.51</v>
      </c>
    </row>
    <row r="34" spans="1:27" ht="12.75" customHeight="1" outlineLevel="1" x14ac:dyDescent="0.2">
      <c r="A34" s="91" t="s">
        <v>259</v>
      </c>
      <c r="B34" s="63" t="s">
        <v>90</v>
      </c>
      <c r="C34" s="43" t="s">
        <v>79</v>
      </c>
      <c r="D34" s="44">
        <f>$D$9</f>
        <v>1071.42</v>
      </c>
      <c r="E34" s="44">
        <f t="shared" ref="E34:AA34" si="16">$D$9</f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1" t="s">
        <v>260</v>
      </c>
      <c r="B35" s="63" t="s">
        <v>83</v>
      </c>
      <c r="C35" s="43" t="s">
        <v>79</v>
      </c>
      <c r="D35" s="44">
        <v>6.14</v>
      </c>
      <c r="E35" s="44">
        <v>6.14</v>
      </c>
      <c r="F35" s="44">
        <v>6.14</v>
      </c>
      <c r="G35" s="44">
        <v>6.14</v>
      </c>
      <c r="H35" s="44">
        <v>6.14</v>
      </c>
      <c r="I35" s="44">
        <v>6.14</v>
      </c>
      <c r="J35" s="44">
        <v>6.14</v>
      </c>
      <c r="K35" s="44">
        <v>6.14</v>
      </c>
      <c r="L35" s="44">
        <v>6.14</v>
      </c>
      <c r="M35" s="44">
        <v>6.14</v>
      </c>
      <c r="N35" s="44">
        <v>6.14</v>
      </c>
      <c r="O35" s="44">
        <v>6.14</v>
      </c>
      <c r="P35" s="44">
        <v>6.14</v>
      </c>
      <c r="Q35" s="44">
        <v>6.14</v>
      </c>
      <c r="R35" s="44">
        <v>6.14</v>
      </c>
      <c r="S35" s="44">
        <v>6.14</v>
      </c>
      <c r="T35" s="44">
        <v>6.14</v>
      </c>
      <c r="U35" s="44">
        <v>6.14</v>
      </c>
      <c r="V35" s="44">
        <v>6.14</v>
      </c>
      <c r="W35" s="44">
        <v>6.14</v>
      </c>
      <c r="X35" s="44">
        <v>6.14</v>
      </c>
      <c r="Y35" s="44">
        <v>6.14</v>
      </c>
      <c r="Z35" s="44">
        <v>6.14</v>
      </c>
      <c r="AA35" s="44">
        <v>6.14</v>
      </c>
    </row>
    <row r="36" spans="1:27" ht="12.75" customHeight="1" outlineLevel="1" x14ac:dyDescent="0.2">
      <c r="A36" s="91" t="s">
        <v>261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x14ac:dyDescent="0.2">
      <c r="A37" s="90" t="s">
        <v>262</v>
      </c>
      <c r="B37" s="28" t="str">
        <f>"07"&amp;"."&amp;$B$639&amp;"."&amp;$B$640</f>
        <v>07.04.2023</v>
      </c>
      <c r="C37" s="82" t="s">
        <v>76</v>
      </c>
      <c r="D37" s="83">
        <f>ROUND(((D38+D39+D41+D40)/1000),5)</f>
        <v>2.3604500000000002</v>
      </c>
      <c r="E37" s="83">
        <f>ROUND(((E38+E39+E41+E40)/1000),5)</f>
        <v>2.2745099999999998</v>
      </c>
      <c r="F37" s="83">
        <f>ROUND(((F38+F39+F41+F40)/1000),5)</f>
        <v>2.2351899999999998</v>
      </c>
      <c r="G37" s="83">
        <f t="shared" ref="G37:AA37" si="18">ROUND(((G38+G39+G41+G40)/1000),5)</f>
        <v>2.2469299999999999</v>
      </c>
      <c r="H37" s="83">
        <f t="shared" si="18"/>
        <v>2.3346</v>
      </c>
      <c r="I37" s="83">
        <f t="shared" si="18"/>
        <v>2.39459</v>
      </c>
      <c r="J37" s="83">
        <f t="shared" si="18"/>
        <v>2.5815399999999999</v>
      </c>
      <c r="K37" s="83">
        <f t="shared" si="18"/>
        <v>2.8613200000000001</v>
      </c>
      <c r="L37" s="83">
        <f t="shared" si="18"/>
        <v>2.9983</v>
      </c>
      <c r="M37" s="83">
        <f t="shared" si="18"/>
        <v>3.0946400000000001</v>
      </c>
      <c r="N37" s="83">
        <f t="shared" si="18"/>
        <v>3.1381399999999999</v>
      </c>
      <c r="O37" s="83">
        <f t="shared" si="18"/>
        <v>3.1649799999999999</v>
      </c>
      <c r="P37" s="83">
        <f t="shared" si="18"/>
        <v>3.1343999999999999</v>
      </c>
      <c r="Q37" s="83">
        <f t="shared" si="18"/>
        <v>3.1628699999999998</v>
      </c>
      <c r="R37" s="83">
        <f t="shared" si="18"/>
        <v>3.1299600000000001</v>
      </c>
      <c r="S37" s="83">
        <f t="shared" si="18"/>
        <v>3.04454</v>
      </c>
      <c r="T37" s="83">
        <f t="shared" si="18"/>
        <v>3.0493800000000002</v>
      </c>
      <c r="U37" s="83">
        <f t="shared" si="18"/>
        <v>2.97898</v>
      </c>
      <c r="V37" s="83">
        <f t="shared" si="18"/>
        <v>2.9868700000000001</v>
      </c>
      <c r="W37" s="83">
        <f t="shared" si="18"/>
        <v>3.1328499999999999</v>
      </c>
      <c r="X37" s="83">
        <f t="shared" si="18"/>
        <v>3.1712500000000001</v>
      </c>
      <c r="Y37" s="83">
        <f t="shared" si="18"/>
        <v>3.10215</v>
      </c>
      <c r="Z37" s="83">
        <f t="shared" si="18"/>
        <v>2.8555700000000002</v>
      </c>
      <c r="AA37" s="83">
        <f t="shared" si="18"/>
        <v>2.6117599999999999</v>
      </c>
    </row>
    <row r="38" spans="1:27" ht="12.75" customHeight="1" outlineLevel="1" x14ac:dyDescent="0.2">
      <c r="A38" s="91" t="s">
        <v>263</v>
      </c>
      <c r="B38" s="63" t="s">
        <v>233</v>
      </c>
      <c r="C38" s="43" t="s">
        <v>79</v>
      </c>
      <c r="D38" s="44">
        <v>1066.53</v>
      </c>
      <c r="E38" s="44">
        <v>980.59</v>
      </c>
      <c r="F38" s="44">
        <v>941.27</v>
      </c>
      <c r="G38" s="44">
        <v>953.01</v>
      </c>
      <c r="H38" s="44">
        <v>1040.68</v>
      </c>
      <c r="I38" s="44">
        <v>1100.67</v>
      </c>
      <c r="J38" s="44">
        <v>1287.6199999999999</v>
      </c>
      <c r="K38" s="44">
        <v>1567.4</v>
      </c>
      <c r="L38" s="44">
        <v>1704.38</v>
      </c>
      <c r="M38" s="44">
        <v>1800.72</v>
      </c>
      <c r="N38" s="44">
        <v>1844.22</v>
      </c>
      <c r="O38" s="44">
        <v>1871.06</v>
      </c>
      <c r="P38" s="44">
        <v>1840.48</v>
      </c>
      <c r="Q38" s="44">
        <v>1868.95</v>
      </c>
      <c r="R38" s="44">
        <v>1836.04</v>
      </c>
      <c r="S38" s="44">
        <v>1750.62</v>
      </c>
      <c r="T38" s="44">
        <v>1755.46</v>
      </c>
      <c r="U38" s="44">
        <v>1685.06</v>
      </c>
      <c r="V38" s="44">
        <v>1692.95</v>
      </c>
      <c r="W38" s="44">
        <v>1838.93</v>
      </c>
      <c r="X38" s="44">
        <v>1877.33</v>
      </c>
      <c r="Y38" s="44">
        <v>1808.23</v>
      </c>
      <c r="Z38" s="44">
        <v>1561.65</v>
      </c>
      <c r="AA38" s="44">
        <v>1317.84</v>
      </c>
    </row>
    <row r="39" spans="1:27" ht="12.75" customHeight="1" outlineLevel="1" x14ac:dyDescent="0.2">
      <c r="A39" s="91" t="s">
        <v>264</v>
      </c>
      <c r="B39" s="63" t="s">
        <v>90</v>
      </c>
      <c r="C39" s="43" t="s">
        <v>79</v>
      </c>
      <c r="D39" s="44">
        <f>$D$9</f>
        <v>1071.42</v>
      </c>
      <c r="E39" s="44">
        <f t="shared" ref="E39:AA39" si="19">$D$9</f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1" t="s">
        <v>265</v>
      </c>
      <c r="B40" s="63" t="s">
        <v>83</v>
      </c>
      <c r="C40" s="43" t="s">
        <v>79</v>
      </c>
      <c r="D40" s="44">
        <v>6.14</v>
      </c>
      <c r="E40" s="44">
        <v>6.14</v>
      </c>
      <c r="F40" s="44">
        <v>6.14</v>
      </c>
      <c r="G40" s="44">
        <v>6.14</v>
      </c>
      <c r="H40" s="44">
        <v>6.14</v>
      </c>
      <c r="I40" s="44">
        <v>6.14</v>
      </c>
      <c r="J40" s="44">
        <v>6.14</v>
      </c>
      <c r="K40" s="44">
        <v>6.14</v>
      </c>
      <c r="L40" s="44">
        <v>6.14</v>
      </c>
      <c r="M40" s="44">
        <v>6.14</v>
      </c>
      <c r="N40" s="44">
        <v>6.14</v>
      </c>
      <c r="O40" s="44">
        <v>6.14</v>
      </c>
      <c r="P40" s="44">
        <v>6.14</v>
      </c>
      <c r="Q40" s="44">
        <v>6.14</v>
      </c>
      <c r="R40" s="44">
        <v>6.14</v>
      </c>
      <c r="S40" s="44">
        <v>6.14</v>
      </c>
      <c r="T40" s="44">
        <v>6.14</v>
      </c>
      <c r="U40" s="44">
        <v>6.14</v>
      </c>
      <c r="V40" s="44">
        <v>6.14</v>
      </c>
      <c r="W40" s="44">
        <v>6.14</v>
      </c>
      <c r="X40" s="44">
        <v>6.14</v>
      </c>
      <c r="Y40" s="44">
        <v>6.14</v>
      </c>
      <c r="Z40" s="44">
        <v>6.14</v>
      </c>
      <c r="AA40" s="44">
        <v>6.14</v>
      </c>
    </row>
    <row r="41" spans="1:27" ht="12.75" customHeight="1" outlineLevel="1" x14ac:dyDescent="0.2">
      <c r="A41" s="91" t="s">
        <v>266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x14ac:dyDescent="0.2">
      <c r="A42" s="90" t="s">
        <v>267</v>
      </c>
      <c r="B42" s="28" t="str">
        <f>"08"&amp;"."&amp;$B$639&amp;"."&amp;$B$640</f>
        <v>08.04.2023</v>
      </c>
      <c r="C42" s="82" t="s">
        <v>76</v>
      </c>
      <c r="D42" s="83">
        <f>ROUND(((D43+D44+D46+D45)/1000),5)</f>
        <v>2.5159400000000001</v>
      </c>
      <c r="E42" s="83">
        <f>ROUND(((E43+E44+E46+E45)/1000),5)</f>
        <v>2.4115600000000001</v>
      </c>
      <c r="F42" s="83">
        <f>ROUND(((F43+F44+F46+F45)/1000),5)</f>
        <v>2.39283</v>
      </c>
      <c r="G42" s="83">
        <f t="shared" ref="G42:AA42" si="21">ROUND(((G43+G44+G46+G45)/1000),5)</f>
        <v>2.40002</v>
      </c>
      <c r="H42" s="83">
        <f t="shared" si="21"/>
        <v>2.4056299999999999</v>
      </c>
      <c r="I42" s="83">
        <f t="shared" si="21"/>
        <v>2.42869</v>
      </c>
      <c r="J42" s="83">
        <f t="shared" si="21"/>
        <v>2.43194</v>
      </c>
      <c r="K42" s="83">
        <f t="shared" si="21"/>
        <v>2.5526800000000001</v>
      </c>
      <c r="L42" s="83">
        <f t="shared" si="21"/>
        <v>2.8578600000000001</v>
      </c>
      <c r="M42" s="83">
        <f t="shared" si="21"/>
        <v>2.91717</v>
      </c>
      <c r="N42" s="83">
        <f t="shared" si="21"/>
        <v>2.9611700000000001</v>
      </c>
      <c r="O42" s="83">
        <f t="shared" si="21"/>
        <v>3.1589100000000001</v>
      </c>
      <c r="P42" s="83">
        <f t="shared" si="21"/>
        <v>3.0342199999999999</v>
      </c>
      <c r="Q42" s="83">
        <f t="shared" si="21"/>
        <v>2.9845199999999998</v>
      </c>
      <c r="R42" s="83">
        <f t="shared" si="21"/>
        <v>2.9492600000000002</v>
      </c>
      <c r="S42" s="83">
        <f t="shared" si="21"/>
        <v>2.93859</v>
      </c>
      <c r="T42" s="83">
        <f t="shared" si="21"/>
        <v>2.9635899999999999</v>
      </c>
      <c r="U42" s="83">
        <f t="shared" si="21"/>
        <v>2.9198</v>
      </c>
      <c r="V42" s="83">
        <f t="shared" si="21"/>
        <v>2.92774</v>
      </c>
      <c r="W42" s="83">
        <f t="shared" si="21"/>
        <v>3.1310699999999998</v>
      </c>
      <c r="X42" s="83">
        <f t="shared" si="21"/>
        <v>3.1492499999999999</v>
      </c>
      <c r="Y42" s="83">
        <f t="shared" si="21"/>
        <v>3.0772300000000001</v>
      </c>
      <c r="Z42" s="83">
        <f t="shared" si="21"/>
        <v>2.7897799999999999</v>
      </c>
      <c r="AA42" s="83">
        <f t="shared" si="21"/>
        <v>2.58107</v>
      </c>
    </row>
    <row r="43" spans="1:27" ht="12.75" customHeight="1" outlineLevel="1" x14ac:dyDescent="0.2">
      <c r="A43" s="91" t="s">
        <v>268</v>
      </c>
      <c r="B43" s="63" t="s">
        <v>233</v>
      </c>
      <c r="C43" s="43" t="s">
        <v>79</v>
      </c>
      <c r="D43" s="44">
        <v>1222.02</v>
      </c>
      <c r="E43" s="44">
        <v>1117.6400000000001</v>
      </c>
      <c r="F43" s="44">
        <v>1098.9100000000001</v>
      </c>
      <c r="G43" s="44">
        <v>1106.0999999999999</v>
      </c>
      <c r="H43" s="44">
        <v>1111.71</v>
      </c>
      <c r="I43" s="44">
        <v>1134.77</v>
      </c>
      <c r="J43" s="44">
        <v>1138.02</v>
      </c>
      <c r="K43" s="44">
        <v>1258.76</v>
      </c>
      <c r="L43" s="44">
        <v>1563.94</v>
      </c>
      <c r="M43" s="44">
        <v>1623.25</v>
      </c>
      <c r="N43" s="44">
        <v>1667.25</v>
      </c>
      <c r="O43" s="44">
        <v>1864.99</v>
      </c>
      <c r="P43" s="44">
        <v>1740.3</v>
      </c>
      <c r="Q43" s="44">
        <v>1690.6</v>
      </c>
      <c r="R43" s="44">
        <v>1655.34</v>
      </c>
      <c r="S43" s="44">
        <v>1644.67</v>
      </c>
      <c r="T43" s="44">
        <v>1669.67</v>
      </c>
      <c r="U43" s="44">
        <v>1625.88</v>
      </c>
      <c r="V43" s="44">
        <v>1633.82</v>
      </c>
      <c r="W43" s="44">
        <v>1837.15</v>
      </c>
      <c r="X43" s="44">
        <v>1855.33</v>
      </c>
      <c r="Y43" s="44">
        <v>1783.31</v>
      </c>
      <c r="Z43" s="44">
        <v>1495.86</v>
      </c>
      <c r="AA43" s="44">
        <v>1287.1500000000001</v>
      </c>
    </row>
    <row r="44" spans="1:27" ht="12.75" customHeight="1" outlineLevel="1" x14ac:dyDescent="0.2">
      <c r="A44" s="91" t="s">
        <v>269</v>
      </c>
      <c r="B44" s="63" t="s">
        <v>90</v>
      </c>
      <c r="C44" s="43" t="s">
        <v>79</v>
      </c>
      <c r="D44" s="44">
        <f>$D$9</f>
        <v>1071.42</v>
      </c>
      <c r="E44" s="44">
        <f t="shared" ref="E44:AA44" si="22">$D$9</f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1" t="s">
        <v>270</v>
      </c>
      <c r="B45" s="63" t="s">
        <v>83</v>
      </c>
      <c r="C45" s="43" t="s">
        <v>79</v>
      </c>
      <c r="D45" s="44">
        <v>6.14</v>
      </c>
      <c r="E45" s="44">
        <v>6.14</v>
      </c>
      <c r="F45" s="44">
        <v>6.14</v>
      </c>
      <c r="G45" s="44">
        <v>6.14</v>
      </c>
      <c r="H45" s="44">
        <v>6.14</v>
      </c>
      <c r="I45" s="44">
        <v>6.14</v>
      </c>
      <c r="J45" s="44">
        <v>6.14</v>
      </c>
      <c r="K45" s="44">
        <v>6.14</v>
      </c>
      <c r="L45" s="44">
        <v>6.14</v>
      </c>
      <c r="M45" s="44">
        <v>6.14</v>
      </c>
      <c r="N45" s="44">
        <v>6.14</v>
      </c>
      <c r="O45" s="44">
        <v>6.14</v>
      </c>
      <c r="P45" s="44">
        <v>6.14</v>
      </c>
      <c r="Q45" s="44">
        <v>6.14</v>
      </c>
      <c r="R45" s="44">
        <v>6.14</v>
      </c>
      <c r="S45" s="44">
        <v>6.14</v>
      </c>
      <c r="T45" s="44">
        <v>6.14</v>
      </c>
      <c r="U45" s="44">
        <v>6.14</v>
      </c>
      <c r="V45" s="44">
        <v>6.14</v>
      </c>
      <c r="W45" s="44">
        <v>6.14</v>
      </c>
      <c r="X45" s="44">
        <v>6.14</v>
      </c>
      <c r="Y45" s="44">
        <v>6.14</v>
      </c>
      <c r="Z45" s="44">
        <v>6.14</v>
      </c>
      <c r="AA45" s="44">
        <v>6.14</v>
      </c>
    </row>
    <row r="46" spans="1:27" ht="12.75" customHeight="1" outlineLevel="1" x14ac:dyDescent="0.2">
      <c r="A46" s="91" t="s">
        <v>271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x14ac:dyDescent="0.2">
      <c r="A47" s="90" t="s">
        <v>272</v>
      </c>
      <c r="B47" s="28" t="str">
        <f>"09"&amp;"."&amp;$B$639&amp;"."&amp;$B$640</f>
        <v>09.04.2023</v>
      </c>
      <c r="C47" s="82" t="s">
        <v>76</v>
      </c>
      <c r="D47" s="83">
        <f>ROUND(((D48+D49+D51+D50)/1000),5)</f>
        <v>2.4966699999999999</v>
      </c>
      <c r="E47" s="83">
        <f>ROUND(((E48+E49+E51+E50)/1000),5)</f>
        <v>2.3684799999999999</v>
      </c>
      <c r="F47" s="83">
        <f>ROUND(((F48+F49+F51+F50)/1000),5)</f>
        <v>2.3306399999999998</v>
      </c>
      <c r="G47" s="83">
        <f t="shared" ref="G47:AA47" si="24">ROUND(((G48+G49+G51+G50)/1000),5)</f>
        <v>2.3082099999999999</v>
      </c>
      <c r="H47" s="83">
        <f t="shared" si="24"/>
        <v>2.3112400000000002</v>
      </c>
      <c r="I47" s="83">
        <f t="shared" si="24"/>
        <v>2.3035600000000001</v>
      </c>
      <c r="J47" s="83">
        <f t="shared" si="24"/>
        <v>2.2544300000000002</v>
      </c>
      <c r="K47" s="83">
        <f t="shared" si="24"/>
        <v>2.3394499999999998</v>
      </c>
      <c r="L47" s="83">
        <f t="shared" si="24"/>
        <v>2.4428299999999998</v>
      </c>
      <c r="M47" s="83">
        <f t="shared" si="24"/>
        <v>2.6991200000000002</v>
      </c>
      <c r="N47" s="83">
        <f t="shared" si="24"/>
        <v>2.8165300000000002</v>
      </c>
      <c r="O47" s="83">
        <f t="shared" si="24"/>
        <v>2.8251499999999998</v>
      </c>
      <c r="P47" s="83">
        <f t="shared" si="24"/>
        <v>2.6869000000000001</v>
      </c>
      <c r="Q47" s="83">
        <f t="shared" si="24"/>
        <v>2.6510600000000002</v>
      </c>
      <c r="R47" s="83">
        <f t="shared" si="24"/>
        <v>2.6363400000000001</v>
      </c>
      <c r="S47" s="83">
        <f t="shared" si="24"/>
        <v>2.6268199999999999</v>
      </c>
      <c r="T47" s="83">
        <f t="shared" si="24"/>
        <v>2.6256699999999999</v>
      </c>
      <c r="U47" s="83">
        <f t="shared" si="24"/>
        <v>2.67408</v>
      </c>
      <c r="V47" s="83">
        <f t="shared" si="24"/>
        <v>2.8552300000000002</v>
      </c>
      <c r="W47" s="83">
        <f t="shared" si="24"/>
        <v>3.0180600000000002</v>
      </c>
      <c r="X47" s="83">
        <f t="shared" si="24"/>
        <v>2.9881000000000002</v>
      </c>
      <c r="Y47" s="83">
        <f t="shared" si="24"/>
        <v>2.9949499999999998</v>
      </c>
      <c r="Z47" s="83">
        <f t="shared" si="24"/>
        <v>2.5437599999999998</v>
      </c>
      <c r="AA47" s="83">
        <f t="shared" si="24"/>
        <v>2.40361</v>
      </c>
    </row>
    <row r="48" spans="1:27" ht="12.75" customHeight="1" outlineLevel="1" x14ac:dyDescent="0.2">
      <c r="A48" s="91" t="s">
        <v>273</v>
      </c>
      <c r="B48" s="63" t="s">
        <v>233</v>
      </c>
      <c r="C48" s="43" t="s">
        <v>79</v>
      </c>
      <c r="D48" s="44">
        <v>1202.75</v>
      </c>
      <c r="E48" s="44">
        <v>1074.56</v>
      </c>
      <c r="F48" s="44">
        <v>1036.72</v>
      </c>
      <c r="G48" s="44">
        <v>1014.29</v>
      </c>
      <c r="H48" s="44">
        <v>1017.32</v>
      </c>
      <c r="I48" s="44">
        <v>1009.64</v>
      </c>
      <c r="J48" s="44">
        <v>960.51</v>
      </c>
      <c r="K48" s="44">
        <v>1045.53</v>
      </c>
      <c r="L48" s="44">
        <v>1148.9100000000001</v>
      </c>
      <c r="M48" s="44">
        <v>1405.2</v>
      </c>
      <c r="N48" s="44">
        <v>1522.61</v>
      </c>
      <c r="O48" s="44">
        <v>1531.23</v>
      </c>
      <c r="P48" s="44">
        <v>1392.98</v>
      </c>
      <c r="Q48" s="44">
        <v>1357.14</v>
      </c>
      <c r="R48" s="44">
        <v>1342.42</v>
      </c>
      <c r="S48" s="44">
        <v>1332.9</v>
      </c>
      <c r="T48" s="44">
        <v>1331.75</v>
      </c>
      <c r="U48" s="44">
        <v>1380.16</v>
      </c>
      <c r="V48" s="44">
        <v>1561.31</v>
      </c>
      <c r="W48" s="44">
        <v>1724.14</v>
      </c>
      <c r="X48" s="44">
        <v>1694.18</v>
      </c>
      <c r="Y48" s="44">
        <v>1701.03</v>
      </c>
      <c r="Z48" s="44">
        <v>1249.8399999999999</v>
      </c>
      <c r="AA48" s="44">
        <v>1109.69</v>
      </c>
    </row>
    <row r="49" spans="1:27" ht="12.75" customHeight="1" outlineLevel="1" x14ac:dyDescent="0.2">
      <c r="A49" s="91" t="s">
        <v>274</v>
      </c>
      <c r="B49" s="63" t="s">
        <v>90</v>
      </c>
      <c r="C49" s="43" t="s">
        <v>79</v>
      </c>
      <c r="D49" s="44">
        <f>$D$9</f>
        <v>1071.42</v>
      </c>
      <c r="E49" s="44">
        <f t="shared" ref="E49:AA49" si="25">$D$9</f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1" t="s">
        <v>275</v>
      </c>
      <c r="B50" s="63" t="s">
        <v>83</v>
      </c>
      <c r="C50" s="43" t="s">
        <v>79</v>
      </c>
      <c r="D50" s="44">
        <v>6.14</v>
      </c>
      <c r="E50" s="44">
        <v>6.14</v>
      </c>
      <c r="F50" s="44">
        <v>6.14</v>
      </c>
      <c r="G50" s="44">
        <v>6.14</v>
      </c>
      <c r="H50" s="44">
        <v>6.14</v>
      </c>
      <c r="I50" s="44">
        <v>6.14</v>
      </c>
      <c r="J50" s="44">
        <v>6.14</v>
      </c>
      <c r="K50" s="44">
        <v>6.14</v>
      </c>
      <c r="L50" s="44">
        <v>6.14</v>
      </c>
      <c r="M50" s="44">
        <v>6.14</v>
      </c>
      <c r="N50" s="44">
        <v>6.14</v>
      </c>
      <c r="O50" s="44">
        <v>6.14</v>
      </c>
      <c r="P50" s="44">
        <v>6.14</v>
      </c>
      <c r="Q50" s="44">
        <v>6.14</v>
      </c>
      <c r="R50" s="44">
        <v>6.14</v>
      </c>
      <c r="S50" s="44">
        <v>6.14</v>
      </c>
      <c r="T50" s="44">
        <v>6.14</v>
      </c>
      <c r="U50" s="44">
        <v>6.14</v>
      </c>
      <c r="V50" s="44">
        <v>6.14</v>
      </c>
      <c r="W50" s="44">
        <v>6.14</v>
      </c>
      <c r="X50" s="44">
        <v>6.14</v>
      </c>
      <c r="Y50" s="44">
        <v>6.14</v>
      </c>
      <c r="Z50" s="44">
        <v>6.14</v>
      </c>
      <c r="AA50" s="44">
        <v>6.14</v>
      </c>
    </row>
    <row r="51" spans="1:27" ht="12.75" customHeight="1" outlineLevel="1" x14ac:dyDescent="0.2">
      <c r="A51" s="91" t="s">
        <v>276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x14ac:dyDescent="0.2">
      <c r="A52" s="90" t="s">
        <v>277</v>
      </c>
      <c r="B52" s="28" t="str">
        <f>"10"&amp;"."&amp;$B$639&amp;"."&amp;$B$640</f>
        <v>10.04.2023</v>
      </c>
      <c r="C52" s="82" t="s">
        <v>76</v>
      </c>
      <c r="D52" s="83">
        <f>ROUND(((D53+D54+D56+D55)/1000),5)</f>
        <v>2.4038599999999999</v>
      </c>
      <c r="E52" s="83">
        <f>ROUND(((E53+E54+E56+E55)/1000),5)</f>
        <v>2.3559100000000002</v>
      </c>
      <c r="F52" s="83">
        <f>ROUND(((F53+F54+F56+F55)/1000),5)</f>
        <v>2.3467099999999999</v>
      </c>
      <c r="G52" s="83">
        <f t="shared" ref="G52:AA52" si="27">ROUND(((G53+G54+G56+G55)/1000),5)</f>
        <v>2.3465400000000001</v>
      </c>
      <c r="H52" s="83">
        <f t="shared" si="27"/>
        <v>2.3715799999999998</v>
      </c>
      <c r="I52" s="83">
        <f t="shared" si="27"/>
        <v>2.4018299999999999</v>
      </c>
      <c r="J52" s="83">
        <f t="shared" si="27"/>
        <v>2.5062199999999999</v>
      </c>
      <c r="K52" s="83">
        <f t="shared" si="27"/>
        <v>2.7654299999999998</v>
      </c>
      <c r="L52" s="83">
        <f t="shared" si="27"/>
        <v>3.1104799999999999</v>
      </c>
      <c r="M52" s="83">
        <f t="shared" si="27"/>
        <v>3.1922700000000002</v>
      </c>
      <c r="N52" s="83">
        <f t="shared" si="27"/>
        <v>3.2200799999999998</v>
      </c>
      <c r="O52" s="83">
        <f t="shared" si="27"/>
        <v>3.2767300000000001</v>
      </c>
      <c r="P52" s="83">
        <f t="shared" si="27"/>
        <v>3.2677399999999999</v>
      </c>
      <c r="Q52" s="83">
        <f t="shared" si="27"/>
        <v>3.2769499999999998</v>
      </c>
      <c r="R52" s="83">
        <f t="shared" si="27"/>
        <v>3.2499799999999999</v>
      </c>
      <c r="S52" s="83">
        <f t="shared" si="27"/>
        <v>3.2201</v>
      </c>
      <c r="T52" s="83">
        <f t="shared" si="27"/>
        <v>3.1617700000000002</v>
      </c>
      <c r="U52" s="83">
        <f t="shared" si="27"/>
        <v>2.9447999999999999</v>
      </c>
      <c r="V52" s="83">
        <f t="shared" si="27"/>
        <v>2.91709</v>
      </c>
      <c r="W52" s="83">
        <f t="shared" si="27"/>
        <v>3.0993599999999999</v>
      </c>
      <c r="X52" s="83">
        <f t="shared" si="27"/>
        <v>3.1097899999999998</v>
      </c>
      <c r="Y52" s="83">
        <f t="shared" si="27"/>
        <v>3.0855899999999998</v>
      </c>
      <c r="Z52" s="83">
        <f t="shared" si="27"/>
        <v>2.5680800000000001</v>
      </c>
      <c r="AA52" s="83">
        <f t="shared" si="27"/>
        <v>2.40618</v>
      </c>
    </row>
    <row r="53" spans="1:27" ht="12.75" customHeight="1" outlineLevel="1" x14ac:dyDescent="0.2">
      <c r="A53" s="91" t="s">
        <v>278</v>
      </c>
      <c r="B53" s="63" t="s">
        <v>233</v>
      </c>
      <c r="C53" s="43" t="s">
        <v>79</v>
      </c>
      <c r="D53" s="44">
        <v>1109.94</v>
      </c>
      <c r="E53" s="44">
        <v>1061.99</v>
      </c>
      <c r="F53" s="44">
        <v>1052.79</v>
      </c>
      <c r="G53" s="44">
        <v>1052.6199999999999</v>
      </c>
      <c r="H53" s="44">
        <v>1077.6600000000001</v>
      </c>
      <c r="I53" s="44">
        <v>1107.9100000000001</v>
      </c>
      <c r="J53" s="44">
        <v>1212.3</v>
      </c>
      <c r="K53" s="44">
        <v>1471.51</v>
      </c>
      <c r="L53" s="44">
        <v>1816.56</v>
      </c>
      <c r="M53" s="44">
        <v>1898.35</v>
      </c>
      <c r="N53" s="44">
        <v>1926.16</v>
      </c>
      <c r="O53" s="44">
        <v>1982.81</v>
      </c>
      <c r="P53" s="44">
        <v>1973.82</v>
      </c>
      <c r="Q53" s="44">
        <v>1983.03</v>
      </c>
      <c r="R53" s="44">
        <v>1956.06</v>
      </c>
      <c r="S53" s="44">
        <v>1926.18</v>
      </c>
      <c r="T53" s="44">
        <v>1867.85</v>
      </c>
      <c r="U53" s="44">
        <v>1650.88</v>
      </c>
      <c r="V53" s="44">
        <v>1623.17</v>
      </c>
      <c r="W53" s="44">
        <v>1805.44</v>
      </c>
      <c r="X53" s="44">
        <v>1815.87</v>
      </c>
      <c r="Y53" s="44">
        <v>1791.67</v>
      </c>
      <c r="Z53" s="44">
        <v>1274.1600000000001</v>
      </c>
      <c r="AA53" s="44">
        <v>1112.26</v>
      </c>
    </row>
    <row r="54" spans="1:27" ht="12.75" customHeight="1" outlineLevel="1" x14ac:dyDescent="0.2">
      <c r="A54" s="91" t="s">
        <v>279</v>
      </c>
      <c r="B54" s="63" t="s">
        <v>90</v>
      </c>
      <c r="C54" s="43" t="s">
        <v>79</v>
      </c>
      <c r="D54" s="44">
        <f>$D$9</f>
        <v>1071.42</v>
      </c>
      <c r="E54" s="44">
        <f t="shared" ref="E54:AA54" si="28">$D$9</f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1" t="s">
        <v>280</v>
      </c>
      <c r="B55" s="63" t="s">
        <v>83</v>
      </c>
      <c r="C55" s="43" t="s">
        <v>79</v>
      </c>
      <c r="D55" s="44">
        <v>6.14</v>
      </c>
      <c r="E55" s="44">
        <v>6.14</v>
      </c>
      <c r="F55" s="44">
        <v>6.14</v>
      </c>
      <c r="G55" s="44">
        <v>6.14</v>
      </c>
      <c r="H55" s="44">
        <v>6.14</v>
      </c>
      <c r="I55" s="44">
        <v>6.14</v>
      </c>
      <c r="J55" s="44">
        <v>6.14</v>
      </c>
      <c r="K55" s="44">
        <v>6.14</v>
      </c>
      <c r="L55" s="44">
        <v>6.14</v>
      </c>
      <c r="M55" s="44">
        <v>6.14</v>
      </c>
      <c r="N55" s="44">
        <v>6.14</v>
      </c>
      <c r="O55" s="44">
        <v>6.14</v>
      </c>
      <c r="P55" s="44">
        <v>6.14</v>
      </c>
      <c r="Q55" s="44">
        <v>6.14</v>
      </c>
      <c r="R55" s="44">
        <v>6.14</v>
      </c>
      <c r="S55" s="44">
        <v>6.14</v>
      </c>
      <c r="T55" s="44">
        <v>6.14</v>
      </c>
      <c r="U55" s="44">
        <v>6.14</v>
      </c>
      <c r="V55" s="44">
        <v>6.14</v>
      </c>
      <c r="W55" s="44">
        <v>6.14</v>
      </c>
      <c r="X55" s="44">
        <v>6.14</v>
      </c>
      <c r="Y55" s="44">
        <v>6.14</v>
      </c>
      <c r="Z55" s="44">
        <v>6.14</v>
      </c>
      <c r="AA55" s="44">
        <v>6.14</v>
      </c>
    </row>
    <row r="56" spans="1:27" ht="12.75" customHeight="1" outlineLevel="1" x14ac:dyDescent="0.2">
      <c r="A56" s="91" t="s">
        <v>281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x14ac:dyDescent="0.2">
      <c r="A57" s="90" t="s">
        <v>282</v>
      </c>
      <c r="B57" s="28" t="str">
        <f>"11"&amp;"."&amp;$B$639&amp;"."&amp;$B$640</f>
        <v>11.04.2023</v>
      </c>
      <c r="C57" s="82" t="s">
        <v>76</v>
      </c>
      <c r="D57" s="83">
        <f>ROUND(((D58+D59+D61+D60)/1000),5)</f>
        <v>2.3151099999999998</v>
      </c>
      <c r="E57" s="83">
        <f>ROUND(((E58+E59+E61+E60)/1000),5)</f>
        <v>2.1413000000000002</v>
      </c>
      <c r="F57" s="83">
        <f>ROUND(((F58+F59+F61+F60)/1000),5)</f>
        <v>1.5725</v>
      </c>
      <c r="G57" s="83">
        <f t="shared" ref="G57:AA57" si="30">ROUND(((G58+G59+G61+G60)/1000),5)</f>
        <v>1.5734600000000001</v>
      </c>
      <c r="H57" s="83">
        <f t="shared" si="30"/>
        <v>1.5982799999999999</v>
      </c>
      <c r="I57" s="83">
        <f t="shared" si="30"/>
        <v>2.25678</v>
      </c>
      <c r="J57" s="83">
        <f t="shared" si="30"/>
        <v>2.4011</v>
      </c>
      <c r="K57" s="83">
        <f t="shared" si="30"/>
        <v>2.6696900000000001</v>
      </c>
      <c r="L57" s="83">
        <f t="shared" si="30"/>
        <v>2.8915899999999999</v>
      </c>
      <c r="M57" s="83">
        <f t="shared" si="30"/>
        <v>2.9639199999999999</v>
      </c>
      <c r="N57" s="83">
        <f t="shared" si="30"/>
        <v>2.9659599999999999</v>
      </c>
      <c r="O57" s="83">
        <f t="shared" si="30"/>
        <v>3.0542400000000001</v>
      </c>
      <c r="P57" s="83">
        <f t="shared" si="30"/>
        <v>3.0560700000000001</v>
      </c>
      <c r="Q57" s="83">
        <f t="shared" si="30"/>
        <v>3.0407299999999999</v>
      </c>
      <c r="R57" s="83">
        <f t="shared" si="30"/>
        <v>3.0175999999999998</v>
      </c>
      <c r="S57" s="83">
        <f t="shared" si="30"/>
        <v>2.95499</v>
      </c>
      <c r="T57" s="83">
        <f t="shared" si="30"/>
        <v>2.9198200000000001</v>
      </c>
      <c r="U57" s="83">
        <f t="shared" si="30"/>
        <v>2.89392</v>
      </c>
      <c r="V57" s="83">
        <f t="shared" si="30"/>
        <v>2.8433999999999999</v>
      </c>
      <c r="W57" s="83">
        <f t="shared" si="30"/>
        <v>2.9202900000000001</v>
      </c>
      <c r="X57" s="83">
        <f t="shared" si="30"/>
        <v>2.9379200000000001</v>
      </c>
      <c r="Y57" s="83">
        <f t="shared" si="30"/>
        <v>2.8933300000000002</v>
      </c>
      <c r="Z57" s="83">
        <f t="shared" si="30"/>
        <v>2.4645000000000001</v>
      </c>
      <c r="AA57" s="83">
        <f t="shared" si="30"/>
        <v>2.4042699999999999</v>
      </c>
    </row>
    <row r="58" spans="1:27" ht="12.75" customHeight="1" outlineLevel="1" x14ac:dyDescent="0.2">
      <c r="A58" s="91" t="s">
        <v>283</v>
      </c>
      <c r="B58" s="63" t="s">
        <v>233</v>
      </c>
      <c r="C58" s="43" t="s">
        <v>79</v>
      </c>
      <c r="D58" s="44">
        <v>1021.19</v>
      </c>
      <c r="E58" s="44">
        <v>847.38</v>
      </c>
      <c r="F58" s="44">
        <v>278.58</v>
      </c>
      <c r="G58" s="44">
        <v>279.54000000000002</v>
      </c>
      <c r="H58" s="44">
        <v>304.36</v>
      </c>
      <c r="I58" s="44">
        <v>962.86</v>
      </c>
      <c r="J58" s="44">
        <v>1107.18</v>
      </c>
      <c r="K58" s="44">
        <v>1375.77</v>
      </c>
      <c r="L58" s="44">
        <v>1597.67</v>
      </c>
      <c r="M58" s="44">
        <v>1670</v>
      </c>
      <c r="N58" s="44">
        <v>1672.04</v>
      </c>
      <c r="O58" s="44">
        <v>1760.32</v>
      </c>
      <c r="P58" s="44">
        <v>1762.15</v>
      </c>
      <c r="Q58" s="44">
        <v>1746.81</v>
      </c>
      <c r="R58" s="44">
        <v>1723.68</v>
      </c>
      <c r="S58" s="44">
        <v>1661.07</v>
      </c>
      <c r="T58" s="44">
        <v>1625.9</v>
      </c>
      <c r="U58" s="44">
        <v>1600</v>
      </c>
      <c r="V58" s="44">
        <v>1549.48</v>
      </c>
      <c r="W58" s="44">
        <v>1626.37</v>
      </c>
      <c r="X58" s="44">
        <v>1644</v>
      </c>
      <c r="Y58" s="44">
        <v>1599.41</v>
      </c>
      <c r="Z58" s="44">
        <v>1170.58</v>
      </c>
      <c r="AA58" s="44">
        <v>1110.3499999999999</v>
      </c>
    </row>
    <row r="59" spans="1:27" ht="12.75" customHeight="1" outlineLevel="1" x14ac:dyDescent="0.2">
      <c r="A59" s="91" t="s">
        <v>284</v>
      </c>
      <c r="B59" s="63" t="s">
        <v>90</v>
      </c>
      <c r="C59" s="43" t="s">
        <v>79</v>
      </c>
      <c r="D59" s="44">
        <f>$D$9</f>
        <v>1071.42</v>
      </c>
      <c r="E59" s="44">
        <f t="shared" ref="E59:AA59" si="31">$D$9</f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1" t="s">
        <v>285</v>
      </c>
      <c r="B60" s="63" t="s">
        <v>83</v>
      </c>
      <c r="C60" s="43" t="s">
        <v>79</v>
      </c>
      <c r="D60" s="44">
        <v>6.14</v>
      </c>
      <c r="E60" s="44">
        <v>6.14</v>
      </c>
      <c r="F60" s="44">
        <v>6.14</v>
      </c>
      <c r="G60" s="44">
        <v>6.14</v>
      </c>
      <c r="H60" s="44">
        <v>6.14</v>
      </c>
      <c r="I60" s="44">
        <v>6.14</v>
      </c>
      <c r="J60" s="44">
        <v>6.14</v>
      </c>
      <c r="K60" s="44">
        <v>6.14</v>
      </c>
      <c r="L60" s="44">
        <v>6.14</v>
      </c>
      <c r="M60" s="44">
        <v>6.14</v>
      </c>
      <c r="N60" s="44">
        <v>6.14</v>
      </c>
      <c r="O60" s="44">
        <v>6.14</v>
      </c>
      <c r="P60" s="44">
        <v>6.14</v>
      </c>
      <c r="Q60" s="44">
        <v>6.14</v>
      </c>
      <c r="R60" s="44">
        <v>6.14</v>
      </c>
      <c r="S60" s="44">
        <v>6.14</v>
      </c>
      <c r="T60" s="44">
        <v>6.14</v>
      </c>
      <c r="U60" s="44">
        <v>6.14</v>
      </c>
      <c r="V60" s="44">
        <v>6.14</v>
      </c>
      <c r="W60" s="44">
        <v>6.14</v>
      </c>
      <c r="X60" s="44">
        <v>6.14</v>
      </c>
      <c r="Y60" s="44">
        <v>6.14</v>
      </c>
      <c r="Z60" s="44">
        <v>6.14</v>
      </c>
      <c r="AA60" s="44">
        <v>6.14</v>
      </c>
    </row>
    <row r="61" spans="1:27" ht="12.75" customHeight="1" outlineLevel="1" x14ac:dyDescent="0.2">
      <c r="A61" s="91" t="s">
        <v>286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x14ac:dyDescent="0.2">
      <c r="A62" s="90" t="s">
        <v>287</v>
      </c>
      <c r="B62" s="28" t="str">
        <f>"12"&amp;"."&amp;$B$639&amp;"."&amp;$B$640</f>
        <v>12.04.2023</v>
      </c>
      <c r="C62" s="82" t="s">
        <v>76</v>
      </c>
      <c r="D62" s="83">
        <f>ROUND(((D63+D64+D66+D65)/1000),5)</f>
        <v>2.3602099999999999</v>
      </c>
      <c r="E62" s="83">
        <f>ROUND(((E63+E64+E66+E65)/1000),5)</f>
        <v>2.1552799999999999</v>
      </c>
      <c r="F62" s="83">
        <f>ROUND(((F63+F64+F66+F65)/1000),5)</f>
        <v>1.5669</v>
      </c>
      <c r="G62" s="83">
        <f t="shared" ref="G62:AA62" si="33">ROUND(((G63+G64+G66+G65)/1000),5)</f>
        <v>1.56932</v>
      </c>
      <c r="H62" s="83">
        <f t="shared" si="33"/>
        <v>1.5742100000000001</v>
      </c>
      <c r="I62" s="83">
        <f t="shared" si="33"/>
        <v>2.0569799999999998</v>
      </c>
      <c r="J62" s="83">
        <f t="shared" si="33"/>
        <v>2.4055300000000002</v>
      </c>
      <c r="K62" s="83">
        <f t="shared" si="33"/>
        <v>2.6332</v>
      </c>
      <c r="L62" s="83">
        <f t="shared" si="33"/>
        <v>2.9308100000000001</v>
      </c>
      <c r="M62" s="83">
        <f t="shared" si="33"/>
        <v>3.09748</v>
      </c>
      <c r="N62" s="83">
        <f t="shared" si="33"/>
        <v>3.11307</v>
      </c>
      <c r="O62" s="83">
        <f t="shared" si="33"/>
        <v>3.1949200000000002</v>
      </c>
      <c r="P62" s="83">
        <f t="shared" si="33"/>
        <v>3.20722</v>
      </c>
      <c r="Q62" s="83">
        <f t="shared" si="33"/>
        <v>3.2063199999999998</v>
      </c>
      <c r="R62" s="83">
        <f t="shared" si="33"/>
        <v>3.2065899999999998</v>
      </c>
      <c r="S62" s="83">
        <f t="shared" si="33"/>
        <v>3.1831499999999999</v>
      </c>
      <c r="T62" s="83">
        <f t="shared" si="33"/>
        <v>3.1222799999999999</v>
      </c>
      <c r="U62" s="83">
        <f t="shared" si="33"/>
        <v>3.0705300000000002</v>
      </c>
      <c r="V62" s="83">
        <f t="shared" si="33"/>
        <v>3.0017399999999999</v>
      </c>
      <c r="W62" s="83">
        <f t="shared" si="33"/>
        <v>3.2141199999999999</v>
      </c>
      <c r="X62" s="83">
        <f t="shared" si="33"/>
        <v>3.1173700000000002</v>
      </c>
      <c r="Y62" s="83">
        <f t="shared" si="33"/>
        <v>2.72567</v>
      </c>
      <c r="Z62" s="83">
        <f t="shared" si="33"/>
        <v>2.5341900000000002</v>
      </c>
      <c r="AA62" s="83">
        <f t="shared" si="33"/>
        <v>2.46713</v>
      </c>
    </row>
    <row r="63" spans="1:27" ht="12.75" customHeight="1" outlineLevel="1" x14ac:dyDescent="0.2">
      <c r="A63" s="91" t="s">
        <v>288</v>
      </c>
      <c r="B63" s="63" t="s">
        <v>233</v>
      </c>
      <c r="C63" s="43" t="s">
        <v>79</v>
      </c>
      <c r="D63" s="44">
        <v>1066.29</v>
      </c>
      <c r="E63" s="44">
        <v>861.36</v>
      </c>
      <c r="F63" s="44">
        <v>272.98</v>
      </c>
      <c r="G63" s="44">
        <v>275.39999999999998</v>
      </c>
      <c r="H63" s="44">
        <v>280.29000000000002</v>
      </c>
      <c r="I63" s="44">
        <v>763.06</v>
      </c>
      <c r="J63" s="44">
        <v>1111.6099999999999</v>
      </c>
      <c r="K63" s="44">
        <v>1339.28</v>
      </c>
      <c r="L63" s="44">
        <v>1636.89</v>
      </c>
      <c r="M63" s="44">
        <v>1803.56</v>
      </c>
      <c r="N63" s="44">
        <v>1819.15</v>
      </c>
      <c r="O63" s="44">
        <v>1901</v>
      </c>
      <c r="P63" s="44">
        <v>1913.3</v>
      </c>
      <c r="Q63" s="44">
        <v>1912.4</v>
      </c>
      <c r="R63" s="44">
        <v>1912.67</v>
      </c>
      <c r="S63" s="44">
        <v>1889.23</v>
      </c>
      <c r="T63" s="44">
        <v>1828.36</v>
      </c>
      <c r="U63" s="44">
        <v>1776.61</v>
      </c>
      <c r="V63" s="44">
        <v>1707.82</v>
      </c>
      <c r="W63" s="44">
        <v>1920.2</v>
      </c>
      <c r="X63" s="44">
        <v>1823.45</v>
      </c>
      <c r="Y63" s="44">
        <v>1431.75</v>
      </c>
      <c r="Z63" s="44">
        <v>1240.27</v>
      </c>
      <c r="AA63" s="44">
        <v>1173.21</v>
      </c>
    </row>
    <row r="64" spans="1:27" ht="12.75" customHeight="1" outlineLevel="1" x14ac:dyDescent="0.2">
      <c r="A64" s="91" t="s">
        <v>289</v>
      </c>
      <c r="B64" s="63" t="s">
        <v>90</v>
      </c>
      <c r="C64" s="43" t="s">
        <v>79</v>
      </c>
      <c r="D64" s="44">
        <f>$D$9</f>
        <v>1071.42</v>
      </c>
      <c r="E64" s="44">
        <f t="shared" ref="E64:AA64" si="34">$D$9</f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1" t="s">
        <v>290</v>
      </c>
      <c r="B65" s="63" t="s">
        <v>83</v>
      </c>
      <c r="C65" s="43" t="s">
        <v>79</v>
      </c>
      <c r="D65" s="44">
        <v>6.14</v>
      </c>
      <c r="E65" s="44">
        <v>6.14</v>
      </c>
      <c r="F65" s="44">
        <v>6.14</v>
      </c>
      <c r="G65" s="44">
        <v>6.14</v>
      </c>
      <c r="H65" s="44">
        <v>6.14</v>
      </c>
      <c r="I65" s="44">
        <v>6.14</v>
      </c>
      <c r="J65" s="44">
        <v>6.14</v>
      </c>
      <c r="K65" s="44">
        <v>6.14</v>
      </c>
      <c r="L65" s="44">
        <v>6.14</v>
      </c>
      <c r="M65" s="44">
        <v>6.14</v>
      </c>
      <c r="N65" s="44">
        <v>6.14</v>
      </c>
      <c r="O65" s="44">
        <v>6.14</v>
      </c>
      <c r="P65" s="44">
        <v>6.14</v>
      </c>
      <c r="Q65" s="44">
        <v>6.14</v>
      </c>
      <c r="R65" s="44">
        <v>6.14</v>
      </c>
      <c r="S65" s="44">
        <v>6.14</v>
      </c>
      <c r="T65" s="44">
        <v>6.14</v>
      </c>
      <c r="U65" s="44">
        <v>6.14</v>
      </c>
      <c r="V65" s="44">
        <v>6.14</v>
      </c>
      <c r="W65" s="44">
        <v>6.14</v>
      </c>
      <c r="X65" s="44">
        <v>6.14</v>
      </c>
      <c r="Y65" s="44">
        <v>6.14</v>
      </c>
      <c r="Z65" s="44">
        <v>6.14</v>
      </c>
      <c r="AA65" s="44">
        <v>6.14</v>
      </c>
    </row>
    <row r="66" spans="1:27" ht="12.75" customHeight="1" outlineLevel="1" x14ac:dyDescent="0.2">
      <c r="A66" s="91" t="s">
        <v>291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x14ac:dyDescent="0.2">
      <c r="A67" s="90" t="s">
        <v>292</v>
      </c>
      <c r="B67" s="28" t="str">
        <f>"13"&amp;"."&amp;$B$639&amp;"."&amp;$B$640</f>
        <v>13.04.2023</v>
      </c>
      <c r="C67" s="82" t="s">
        <v>76</v>
      </c>
      <c r="D67" s="83">
        <f>ROUND(((D68+D69+D71+D70)/1000),5)</f>
        <v>2.4299400000000002</v>
      </c>
      <c r="E67" s="83">
        <f>ROUND(((E68+E69+E71+E70)/1000),5)</f>
        <v>2.3839199999999998</v>
      </c>
      <c r="F67" s="83">
        <f>ROUND(((F68+F69+F71+F70)/1000),5)</f>
        <v>2.3532799999999998</v>
      </c>
      <c r="G67" s="83">
        <f t="shared" ref="G67:AA67" si="36">ROUND(((G68+G69+G71+G70)/1000),5)</f>
        <v>2.35223</v>
      </c>
      <c r="H67" s="83">
        <f t="shared" si="36"/>
        <v>2.3536999999999999</v>
      </c>
      <c r="I67" s="83">
        <f t="shared" si="36"/>
        <v>2.36172</v>
      </c>
      <c r="J67" s="83">
        <f t="shared" si="36"/>
        <v>2.5319099999999999</v>
      </c>
      <c r="K67" s="83">
        <f t="shared" si="36"/>
        <v>2.8844699999999999</v>
      </c>
      <c r="L67" s="83">
        <f t="shared" si="36"/>
        <v>3.0579499999999999</v>
      </c>
      <c r="M67" s="83">
        <f t="shared" si="36"/>
        <v>3.05301</v>
      </c>
      <c r="N67" s="83">
        <f t="shared" si="36"/>
        <v>3.1945299999999999</v>
      </c>
      <c r="O67" s="83">
        <f t="shared" si="36"/>
        <v>3.2572800000000002</v>
      </c>
      <c r="P67" s="83">
        <f t="shared" si="36"/>
        <v>3.2071399999999999</v>
      </c>
      <c r="Q67" s="83">
        <f t="shared" si="36"/>
        <v>3.25705</v>
      </c>
      <c r="R67" s="83">
        <f t="shared" si="36"/>
        <v>3.2548900000000001</v>
      </c>
      <c r="S67" s="83">
        <f t="shared" si="36"/>
        <v>3.2465799999999998</v>
      </c>
      <c r="T67" s="83">
        <f t="shared" si="36"/>
        <v>3.2027600000000001</v>
      </c>
      <c r="U67" s="83">
        <f t="shared" si="36"/>
        <v>3.04854</v>
      </c>
      <c r="V67" s="83">
        <f t="shared" si="36"/>
        <v>3.03017</v>
      </c>
      <c r="W67" s="83">
        <f t="shared" si="36"/>
        <v>3.0899299999999998</v>
      </c>
      <c r="X67" s="83">
        <f t="shared" si="36"/>
        <v>3.1948400000000001</v>
      </c>
      <c r="Y67" s="83">
        <f t="shared" si="36"/>
        <v>3.04928</v>
      </c>
      <c r="Z67" s="83">
        <f t="shared" si="36"/>
        <v>2.5042200000000001</v>
      </c>
      <c r="AA67" s="83">
        <f t="shared" si="36"/>
        <v>2.3769999999999998</v>
      </c>
    </row>
    <row r="68" spans="1:27" ht="12.75" customHeight="1" outlineLevel="1" x14ac:dyDescent="0.2">
      <c r="A68" s="91" t="s">
        <v>293</v>
      </c>
      <c r="B68" s="63" t="s">
        <v>233</v>
      </c>
      <c r="C68" s="43" t="s">
        <v>79</v>
      </c>
      <c r="D68" s="44">
        <v>1136.02</v>
      </c>
      <c r="E68" s="44">
        <v>1090</v>
      </c>
      <c r="F68" s="44">
        <v>1059.3599999999999</v>
      </c>
      <c r="G68" s="44">
        <v>1058.31</v>
      </c>
      <c r="H68" s="44">
        <v>1059.78</v>
      </c>
      <c r="I68" s="44">
        <v>1067.8</v>
      </c>
      <c r="J68" s="44">
        <v>1237.99</v>
      </c>
      <c r="K68" s="44">
        <v>1590.55</v>
      </c>
      <c r="L68" s="44">
        <v>1764.03</v>
      </c>
      <c r="M68" s="44">
        <v>1759.09</v>
      </c>
      <c r="N68" s="44">
        <v>1900.61</v>
      </c>
      <c r="O68" s="44">
        <v>1963.36</v>
      </c>
      <c r="P68" s="44">
        <v>1913.22</v>
      </c>
      <c r="Q68" s="44">
        <v>1963.13</v>
      </c>
      <c r="R68" s="44">
        <v>1960.97</v>
      </c>
      <c r="S68" s="44">
        <v>1952.66</v>
      </c>
      <c r="T68" s="44">
        <v>1908.84</v>
      </c>
      <c r="U68" s="44">
        <v>1754.62</v>
      </c>
      <c r="V68" s="44">
        <v>1736.25</v>
      </c>
      <c r="W68" s="44">
        <v>1796.01</v>
      </c>
      <c r="X68" s="44">
        <v>1900.92</v>
      </c>
      <c r="Y68" s="44">
        <v>1755.36</v>
      </c>
      <c r="Z68" s="44">
        <v>1210.3</v>
      </c>
      <c r="AA68" s="44">
        <v>1083.08</v>
      </c>
    </row>
    <row r="69" spans="1:27" ht="12.75" customHeight="1" outlineLevel="1" x14ac:dyDescent="0.2">
      <c r="A69" s="91" t="s">
        <v>294</v>
      </c>
      <c r="B69" s="63" t="s">
        <v>90</v>
      </c>
      <c r="C69" s="43" t="s">
        <v>79</v>
      </c>
      <c r="D69" s="44">
        <f>$D$9</f>
        <v>1071.42</v>
      </c>
      <c r="E69" s="44">
        <f t="shared" ref="E69:AA69" si="37">$D$9</f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1" t="s">
        <v>295</v>
      </c>
      <c r="B70" s="63" t="s">
        <v>83</v>
      </c>
      <c r="C70" s="43" t="s">
        <v>79</v>
      </c>
      <c r="D70" s="44">
        <v>6.14</v>
      </c>
      <c r="E70" s="44">
        <v>6.14</v>
      </c>
      <c r="F70" s="44">
        <v>6.14</v>
      </c>
      <c r="G70" s="44">
        <v>6.14</v>
      </c>
      <c r="H70" s="44">
        <v>6.14</v>
      </c>
      <c r="I70" s="44">
        <v>6.14</v>
      </c>
      <c r="J70" s="44">
        <v>6.14</v>
      </c>
      <c r="K70" s="44">
        <v>6.14</v>
      </c>
      <c r="L70" s="44">
        <v>6.14</v>
      </c>
      <c r="M70" s="44">
        <v>6.14</v>
      </c>
      <c r="N70" s="44">
        <v>6.14</v>
      </c>
      <c r="O70" s="44">
        <v>6.14</v>
      </c>
      <c r="P70" s="44">
        <v>6.14</v>
      </c>
      <c r="Q70" s="44">
        <v>6.14</v>
      </c>
      <c r="R70" s="44">
        <v>6.14</v>
      </c>
      <c r="S70" s="44">
        <v>6.14</v>
      </c>
      <c r="T70" s="44">
        <v>6.14</v>
      </c>
      <c r="U70" s="44">
        <v>6.14</v>
      </c>
      <c r="V70" s="44">
        <v>6.14</v>
      </c>
      <c r="W70" s="44">
        <v>6.14</v>
      </c>
      <c r="X70" s="44">
        <v>6.14</v>
      </c>
      <c r="Y70" s="44">
        <v>6.14</v>
      </c>
      <c r="Z70" s="44">
        <v>6.14</v>
      </c>
      <c r="AA70" s="44">
        <v>6.14</v>
      </c>
    </row>
    <row r="71" spans="1:27" ht="12.75" customHeight="1" outlineLevel="1" x14ac:dyDescent="0.2">
      <c r="A71" s="91" t="s">
        <v>296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x14ac:dyDescent="0.2">
      <c r="A72" s="90" t="s">
        <v>297</v>
      </c>
      <c r="B72" s="28" t="str">
        <f>"14"&amp;"."&amp;$B$639&amp;"."&amp;$B$640</f>
        <v>14.04.2023</v>
      </c>
      <c r="C72" s="82" t="s">
        <v>76</v>
      </c>
      <c r="D72" s="83">
        <f>ROUND(((D73+D74+D76+D75)/1000),5)</f>
        <v>2.3771599999999999</v>
      </c>
      <c r="E72" s="83">
        <f>ROUND(((E73+E74+E76+E75)/1000),5)</f>
        <v>2.2238799999999999</v>
      </c>
      <c r="F72" s="83">
        <f>ROUND(((F73+F74+F76+F75)/1000),5)</f>
        <v>2.1571600000000002</v>
      </c>
      <c r="G72" s="83">
        <f t="shared" ref="G72:AA72" si="39">ROUND(((G73+G74+G76+G75)/1000),5)</f>
        <v>2.1571500000000001</v>
      </c>
      <c r="H72" s="83">
        <f t="shared" si="39"/>
        <v>2.22601</v>
      </c>
      <c r="I72" s="83">
        <f t="shared" si="39"/>
        <v>2.3233799999999998</v>
      </c>
      <c r="J72" s="83">
        <f t="shared" si="39"/>
        <v>2.5338099999999999</v>
      </c>
      <c r="K72" s="83">
        <f t="shared" si="39"/>
        <v>2.7179700000000002</v>
      </c>
      <c r="L72" s="83">
        <f t="shared" si="39"/>
        <v>2.9476200000000001</v>
      </c>
      <c r="M72" s="83">
        <f t="shared" si="39"/>
        <v>2.9918200000000001</v>
      </c>
      <c r="N72" s="83">
        <f t="shared" si="39"/>
        <v>2.9677500000000001</v>
      </c>
      <c r="O72" s="83">
        <f t="shared" si="39"/>
        <v>3.0191699999999999</v>
      </c>
      <c r="P72" s="83">
        <f t="shared" si="39"/>
        <v>2.97675</v>
      </c>
      <c r="Q72" s="83">
        <f t="shared" si="39"/>
        <v>2.9796999999999998</v>
      </c>
      <c r="R72" s="83">
        <f t="shared" si="39"/>
        <v>2.9674900000000002</v>
      </c>
      <c r="S72" s="83">
        <f t="shared" si="39"/>
        <v>2.9590399999999999</v>
      </c>
      <c r="T72" s="83">
        <f t="shared" si="39"/>
        <v>2.94861</v>
      </c>
      <c r="U72" s="83">
        <f t="shared" si="39"/>
        <v>2.9063599999999998</v>
      </c>
      <c r="V72" s="83">
        <f t="shared" si="39"/>
        <v>2.90144</v>
      </c>
      <c r="W72" s="83">
        <f t="shared" si="39"/>
        <v>2.9554399999999998</v>
      </c>
      <c r="X72" s="83">
        <f t="shared" si="39"/>
        <v>2.9691399999999999</v>
      </c>
      <c r="Y72" s="83">
        <f t="shared" si="39"/>
        <v>2.9642300000000001</v>
      </c>
      <c r="Z72" s="83">
        <f t="shared" si="39"/>
        <v>2.6718999999999999</v>
      </c>
      <c r="AA72" s="83">
        <f t="shared" si="39"/>
        <v>2.4647999999999999</v>
      </c>
    </row>
    <row r="73" spans="1:27" ht="12.75" customHeight="1" outlineLevel="1" x14ac:dyDescent="0.2">
      <c r="A73" s="91" t="s">
        <v>298</v>
      </c>
      <c r="B73" s="63" t="s">
        <v>233</v>
      </c>
      <c r="C73" s="43" t="s">
        <v>79</v>
      </c>
      <c r="D73" s="44">
        <v>1083.24</v>
      </c>
      <c r="E73" s="44">
        <v>929.96</v>
      </c>
      <c r="F73" s="44">
        <v>863.24</v>
      </c>
      <c r="G73" s="44">
        <v>863.23</v>
      </c>
      <c r="H73" s="44">
        <v>932.09</v>
      </c>
      <c r="I73" s="44">
        <v>1029.46</v>
      </c>
      <c r="J73" s="44">
        <v>1239.8900000000001</v>
      </c>
      <c r="K73" s="44">
        <v>1424.05</v>
      </c>
      <c r="L73" s="44">
        <v>1653.7</v>
      </c>
      <c r="M73" s="44">
        <v>1697.9</v>
      </c>
      <c r="N73" s="44">
        <v>1673.83</v>
      </c>
      <c r="O73" s="44">
        <v>1725.25</v>
      </c>
      <c r="P73" s="44">
        <v>1682.83</v>
      </c>
      <c r="Q73" s="44">
        <v>1685.78</v>
      </c>
      <c r="R73" s="44">
        <v>1673.57</v>
      </c>
      <c r="S73" s="44">
        <v>1665.12</v>
      </c>
      <c r="T73" s="44">
        <v>1654.69</v>
      </c>
      <c r="U73" s="44">
        <v>1612.44</v>
      </c>
      <c r="V73" s="44">
        <v>1607.52</v>
      </c>
      <c r="W73" s="44">
        <v>1661.52</v>
      </c>
      <c r="X73" s="44">
        <v>1675.22</v>
      </c>
      <c r="Y73" s="44">
        <v>1670.31</v>
      </c>
      <c r="Z73" s="44">
        <v>1377.98</v>
      </c>
      <c r="AA73" s="44">
        <v>1170.8800000000001</v>
      </c>
    </row>
    <row r="74" spans="1:27" ht="12.75" customHeight="1" outlineLevel="1" x14ac:dyDescent="0.2">
      <c r="A74" s="91" t="s">
        <v>299</v>
      </c>
      <c r="B74" s="63" t="s">
        <v>90</v>
      </c>
      <c r="C74" s="43" t="s">
        <v>79</v>
      </c>
      <c r="D74" s="44">
        <f>$D$9</f>
        <v>1071.42</v>
      </c>
      <c r="E74" s="44">
        <f t="shared" ref="E74:AA74" si="40">$D$9</f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1" t="s">
        <v>300</v>
      </c>
      <c r="B75" s="63" t="s">
        <v>83</v>
      </c>
      <c r="C75" s="43" t="s">
        <v>79</v>
      </c>
      <c r="D75" s="44">
        <v>6.14</v>
      </c>
      <c r="E75" s="44">
        <v>6.14</v>
      </c>
      <c r="F75" s="44">
        <v>6.14</v>
      </c>
      <c r="G75" s="44">
        <v>6.14</v>
      </c>
      <c r="H75" s="44">
        <v>6.14</v>
      </c>
      <c r="I75" s="44">
        <v>6.14</v>
      </c>
      <c r="J75" s="44">
        <v>6.14</v>
      </c>
      <c r="K75" s="44">
        <v>6.14</v>
      </c>
      <c r="L75" s="44">
        <v>6.14</v>
      </c>
      <c r="M75" s="44">
        <v>6.14</v>
      </c>
      <c r="N75" s="44">
        <v>6.14</v>
      </c>
      <c r="O75" s="44">
        <v>6.14</v>
      </c>
      <c r="P75" s="44">
        <v>6.14</v>
      </c>
      <c r="Q75" s="44">
        <v>6.14</v>
      </c>
      <c r="R75" s="44">
        <v>6.14</v>
      </c>
      <c r="S75" s="44">
        <v>6.14</v>
      </c>
      <c r="T75" s="44">
        <v>6.14</v>
      </c>
      <c r="U75" s="44">
        <v>6.14</v>
      </c>
      <c r="V75" s="44">
        <v>6.14</v>
      </c>
      <c r="W75" s="44">
        <v>6.14</v>
      </c>
      <c r="X75" s="44">
        <v>6.14</v>
      </c>
      <c r="Y75" s="44">
        <v>6.14</v>
      </c>
      <c r="Z75" s="44">
        <v>6.14</v>
      </c>
      <c r="AA75" s="44">
        <v>6.14</v>
      </c>
    </row>
    <row r="76" spans="1:27" ht="12.75" customHeight="1" outlineLevel="1" x14ac:dyDescent="0.2">
      <c r="A76" s="91" t="s">
        <v>301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x14ac:dyDescent="0.2">
      <c r="A77" s="90" t="s">
        <v>302</v>
      </c>
      <c r="B77" s="28" t="str">
        <f>"15"&amp;"."&amp;$B$639&amp;"."&amp;$B$640</f>
        <v>15.04.2023</v>
      </c>
      <c r="C77" s="82" t="s">
        <v>76</v>
      </c>
      <c r="D77" s="83">
        <f>ROUND(((D78+D79+D81+D80)/1000),5)</f>
        <v>2.5490599999999999</v>
      </c>
      <c r="E77" s="83">
        <f>ROUND(((E78+E79+E81+E80)/1000),5)</f>
        <v>2.4068200000000002</v>
      </c>
      <c r="F77" s="83">
        <f>ROUND(((F78+F79+F81+F80)/1000),5)</f>
        <v>2.3850500000000001</v>
      </c>
      <c r="G77" s="83">
        <f t="shared" ref="G77:AA77" si="42">ROUND(((G78+G79+G81+G80)/1000),5)</f>
        <v>2.3676400000000002</v>
      </c>
      <c r="H77" s="83">
        <f t="shared" si="42"/>
        <v>2.3936500000000001</v>
      </c>
      <c r="I77" s="83">
        <f t="shared" si="42"/>
        <v>2.3986000000000001</v>
      </c>
      <c r="J77" s="83">
        <f t="shared" si="42"/>
        <v>2.4713400000000001</v>
      </c>
      <c r="K77" s="83">
        <f t="shared" si="42"/>
        <v>2.6727699999999999</v>
      </c>
      <c r="L77" s="83">
        <f t="shared" si="42"/>
        <v>3.1091000000000002</v>
      </c>
      <c r="M77" s="83">
        <f t="shared" si="42"/>
        <v>3.1933400000000001</v>
      </c>
      <c r="N77" s="83">
        <f t="shared" si="42"/>
        <v>3.2084199999999998</v>
      </c>
      <c r="O77" s="83">
        <f t="shared" si="42"/>
        <v>3.2425799999999998</v>
      </c>
      <c r="P77" s="83">
        <f t="shared" si="42"/>
        <v>3.2124999999999999</v>
      </c>
      <c r="Q77" s="83">
        <f t="shared" si="42"/>
        <v>3.2033499999999999</v>
      </c>
      <c r="R77" s="83">
        <f t="shared" si="42"/>
        <v>3.1629</v>
      </c>
      <c r="S77" s="83">
        <f t="shared" si="42"/>
        <v>3.1430799999999999</v>
      </c>
      <c r="T77" s="83">
        <f t="shared" si="42"/>
        <v>3.1390899999999999</v>
      </c>
      <c r="U77" s="83">
        <f t="shared" si="42"/>
        <v>3.15727</v>
      </c>
      <c r="V77" s="83">
        <f t="shared" si="42"/>
        <v>3.11639</v>
      </c>
      <c r="W77" s="83">
        <f t="shared" si="42"/>
        <v>3.2070099999999999</v>
      </c>
      <c r="X77" s="83">
        <f t="shared" si="42"/>
        <v>3.20811</v>
      </c>
      <c r="Y77" s="83">
        <f t="shared" si="42"/>
        <v>3.1957200000000001</v>
      </c>
      <c r="Z77" s="83">
        <f t="shared" si="42"/>
        <v>2.9520599999999999</v>
      </c>
      <c r="AA77" s="83">
        <f t="shared" si="42"/>
        <v>2.7723599999999999</v>
      </c>
    </row>
    <row r="78" spans="1:27" ht="12.75" customHeight="1" outlineLevel="1" x14ac:dyDescent="0.2">
      <c r="A78" s="91" t="s">
        <v>303</v>
      </c>
      <c r="B78" s="63" t="s">
        <v>233</v>
      </c>
      <c r="C78" s="43" t="s">
        <v>79</v>
      </c>
      <c r="D78" s="44">
        <v>1255.1400000000001</v>
      </c>
      <c r="E78" s="44">
        <v>1112.9000000000001</v>
      </c>
      <c r="F78" s="44">
        <v>1091.1300000000001</v>
      </c>
      <c r="G78" s="44">
        <v>1073.72</v>
      </c>
      <c r="H78" s="44">
        <v>1099.73</v>
      </c>
      <c r="I78" s="44">
        <v>1104.68</v>
      </c>
      <c r="J78" s="44">
        <v>1177.42</v>
      </c>
      <c r="K78" s="44">
        <v>1378.85</v>
      </c>
      <c r="L78" s="44">
        <v>1815.18</v>
      </c>
      <c r="M78" s="44">
        <v>1899.42</v>
      </c>
      <c r="N78" s="44">
        <v>1914.5</v>
      </c>
      <c r="O78" s="44">
        <v>1948.66</v>
      </c>
      <c r="P78" s="44">
        <v>1918.58</v>
      </c>
      <c r="Q78" s="44">
        <v>1909.43</v>
      </c>
      <c r="R78" s="44">
        <v>1868.98</v>
      </c>
      <c r="S78" s="44">
        <v>1849.16</v>
      </c>
      <c r="T78" s="44">
        <v>1845.17</v>
      </c>
      <c r="U78" s="44">
        <v>1863.35</v>
      </c>
      <c r="V78" s="44">
        <v>1822.47</v>
      </c>
      <c r="W78" s="44">
        <v>1913.09</v>
      </c>
      <c r="X78" s="44">
        <v>1914.19</v>
      </c>
      <c r="Y78" s="44">
        <v>1901.8</v>
      </c>
      <c r="Z78" s="44">
        <v>1658.14</v>
      </c>
      <c r="AA78" s="44">
        <v>1478.44</v>
      </c>
    </row>
    <row r="79" spans="1:27" ht="12.75" customHeight="1" outlineLevel="1" x14ac:dyDescent="0.2">
      <c r="A79" s="91" t="s">
        <v>304</v>
      </c>
      <c r="B79" s="63" t="s">
        <v>90</v>
      </c>
      <c r="C79" s="43" t="s">
        <v>79</v>
      </c>
      <c r="D79" s="44">
        <f>$D$9</f>
        <v>1071.42</v>
      </c>
      <c r="E79" s="44">
        <f t="shared" ref="E79:AA79" si="43">$D$9</f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1" t="s">
        <v>305</v>
      </c>
      <c r="B80" s="63" t="s">
        <v>83</v>
      </c>
      <c r="C80" s="43" t="s">
        <v>79</v>
      </c>
      <c r="D80" s="44">
        <v>6.14</v>
      </c>
      <c r="E80" s="44">
        <v>6.14</v>
      </c>
      <c r="F80" s="44">
        <v>6.14</v>
      </c>
      <c r="G80" s="44">
        <v>6.14</v>
      </c>
      <c r="H80" s="44">
        <v>6.14</v>
      </c>
      <c r="I80" s="44">
        <v>6.14</v>
      </c>
      <c r="J80" s="44">
        <v>6.14</v>
      </c>
      <c r="K80" s="44">
        <v>6.14</v>
      </c>
      <c r="L80" s="44">
        <v>6.14</v>
      </c>
      <c r="M80" s="44">
        <v>6.14</v>
      </c>
      <c r="N80" s="44">
        <v>6.14</v>
      </c>
      <c r="O80" s="44">
        <v>6.14</v>
      </c>
      <c r="P80" s="44">
        <v>6.14</v>
      </c>
      <c r="Q80" s="44">
        <v>6.14</v>
      </c>
      <c r="R80" s="44">
        <v>6.14</v>
      </c>
      <c r="S80" s="44">
        <v>6.14</v>
      </c>
      <c r="T80" s="44">
        <v>6.14</v>
      </c>
      <c r="U80" s="44">
        <v>6.14</v>
      </c>
      <c r="V80" s="44">
        <v>6.14</v>
      </c>
      <c r="W80" s="44">
        <v>6.14</v>
      </c>
      <c r="X80" s="44">
        <v>6.14</v>
      </c>
      <c r="Y80" s="44">
        <v>6.14</v>
      </c>
      <c r="Z80" s="44">
        <v>6.14</v>
      </c>
      <c r="AA80" s="44">
        <v>6.14</v>
      </c>
    </row>
    <row r="81" spans="1:27" ht="12.75" customHeight="1" outlineLevel="1" x14ac:dyDescent="0.2">
      <c r="A81" s="91" t="s">
        <v>306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x14ac:dyDescent="0.2">
      <c r="A82" s="90" t="s">
        <v>307</v>
      </c>
      <c r="B82" s="28" t="str">
        <f>"16"&amp;"."&amp;$B$639&amp;"."&amp;$B$640</f>
        <v>16.04.2023</v>
      </c>
      <c r="C82" s="82" t="s">
        <v>76</v>
      </c>
      <c r="D82" s="83">
        <f>ROUND(((D83+D84+D86+D85)/1000),5)</f>
        <v>2.5859800000000002</v>
      </c>
      <c r="E82" s="83">
        <f>ROUND(((E83+E84+E86+E85)/1000),5)</f>
        <v>2.4098299999999999</v>
      </c>
      <c r="F82" s="83">
        <f>ROUND(((F83+F84+F86+F85)/1000),5)</f>
        <v>2.3708100000000001</v>
      </c>
      <c r="G82" s="83">
        <f t="shared" ref="G82:AA82" si="45">ROUND(((G83+G84+G86+G85)/1000),5)</f>
        <v>2.3305600000000002</v>
      </c>
      <c r="H82" s="83">
        <f t="shared" si="45"/>
        <v>2.2666200000000001</v>
      </c>
      <c r="I82" s="83">
        <f t="shared" si="45"/>
        <v>2.2484600000000001</v>
      </c>
      <c r="J82" s="83">
        <f t="shared" si="45"/>
        <v>2.22011</v>
      </c>
      <c r="K82" s="83">
        <f t="shared" si="45"/>
        <v>2.2666499999999998</v>
      </c>
      <c r="L82" s="83">
        <f t="shared" si="45"/>
        <v>2.5602</v>
      </c>
      <c r="M82" s="83">
        <f t="shared" si="45"/>
        <v>2.6535099999999998</v>
      </c>
      <c r="N82" s="83">
        <f t="shared" si="45"/>
        <v>2.6756899999999999</v>
      </c>
      <c r="O82" s="83">
        <f t="shared" si="45"/>
        <v>2.67625</v>
      </c>
      <c r="P82" s="83">
        <f t="shared" si="45"/>
        <v>2.6761499999999998</v>
      </c>
      <c r="Q82" s="83">
        <f t="shared" si="45"/>
        <v>2.6703000000000001</v>
      </c>
      <c r="R82" s="83">
        <f t="shared" si="45"/>
        <v>2.66717</v>
      </c>
      <c r="S82" s="83">
        <f t="shared" si="45"/>
        <v>2.65056</v>
      </c>
      <c r="T82" s="83">
        <f t="shared" si="45"/>
        <v>2.6479900000000001</v>
      </c>
      <c r="U82" s="83">
        <f t="shared" si="45"/>
        <v>2.6710600000000002</v>
      </c>
      <c r="V82" s="83">
        <f t="shared" si="45"/>
        <v>2.7074500000000001</v>
      </c>
      <c r="W82" s="83">
        <f t="shared" si="45"/>
        <v>2.9188999999999998</v>
      </c>
      <c r="X82" s="83">
        <f t="shared" si="45"/>
        <v>2.96109</v>
      </c>
      <c r="Y82" s="83">
        <f t="shared" si="45"/>
        <v>2.9401700000000002</v>
      </c>
      <c r="Z82" s="83">
        <f t="shared" si="45"/>
        <v>2.6391900000000001</v>
      </c>
      <c r="AA82" s="83">
        <f t="shared" si="45"/>
        <v>2.45018</v>
      </c>
    </row>
    <row r="83" spans="1:27" ht="12.75" customHeight="1" outlineLevel="1" x14ac:dyDescent="0.2">
      <c r="A83" s="91" t="s">
        <v>308</v>
      </c>
      <c r="B83" s="63" t="s">
        <v>233</v>
      </c>
      <c r="C83" s="43" t="s">
        <v>79</v>
      </c>
      <c r="D83" s="44">
        <v>1292.06</v>
      </c>
      <c r="E83" s="44">
        <v>1115.9100000000001</v>
      </c>
      <c r="F83" s="44">
        <v>1076.8900000000001</v>
      </c>
      <c r="G83" s="44">
        <v>1036.6400000000001</v>
      </c>
      <c r="H83" s="44">
        <v>972.7</v>
      </c>
      <c r="I83" s="44">
        <v>954.54</v>
      </c>
      <c r="J83" s="44">
        <v>926.19</v>
      </c>
      <c r="K83" s="44">
        <v>972.73</v>
      </c>
      <c r="L83" s="44">
        <v>1266.28</v>
      </c>
      <c r="M83" s="44">
        <v>1359.59</v>
      </c>
      <c r="N83" s="44">
        <v>1381.77</v>
      </c>
      <c r="O83" s="44">
        <v>1382.33</v>
      </c>
      <c r="P83" s="44">
        <v>1382.23</v>
      </c>
      <c r="Q83" s="44">
        <v>1376.38</v>
      </c>
      <c r="R83" s="44">
        <v>1373.25</v>
      </c>
      <c r="S83" s="44">
        <v>1356.64</v>
      </c>
      <c r="T83" s="44">
        <v>1354.07</v>
      </c>
      <c r="U83" s="44">
        <v>1377.14</v>
      </c>
      <c r="V83" s="44">
        <v>1413.53</v>
      </c>
      <c r="W83" s="44">
        <v>1624.98</v>
      </c>
      <c r="X83" s="44">
        <v>1667.17</v>
      </c>
      <c r="Y83" s="44">
        <v>1646.25</v>
      </c>
      <c r="Z83" s="44">
        <v>1345.27</v>
      </c>
      <c r="AA83" s="44">
        <v>1156.26</v>
      </c>
    </row>
    <row r="84" spans="1:27" ht="12.75" customHeight="1" outlineLevel="1" x14ac:dyDescent="0.2">
      <c r="A84" s="91" t="s">
        <v>309</v>
      </c>
      <c r="B84" s="63" t="s">
        <v>90</v>
      </c>
      <c r="C84" s="43" t="s">
        <v>79</v>
      </c>
      <c r="D84" s="44">
        <f>$D$9</f>
        <v>1071.42</v>
      </c>
      <c r="E84" s="44">
        <f t="shared" ref="E84:AA84" si="46">$D$9</f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1" t="s">
        <v>310</v>
      </c>
      <c r="B85" s="63" t="s">
        <v>83</v>
      </c>
      <c r="C85" s="43" t="s">
        <v>79</v>
      </c>
      <c r="D85" s="44">
        <v>6.14</v>
      </c>
      <c r="E85" s="44">
        <v>6.14</v>
      </c>
      <c r="F85" s="44">
        <v>6.14</v>
      </c>
      <c r="G85" s="44">
        <v>6.14</v>
      </c>
      <c r="H85" s="44">
        <v>6.14</v>
      </c>
      <c r="I85" s="44">
        <v>6.14</v>
      </c>
      <c r="J85" s="44">
        <v>6.14</v>
      </c>
      <c r="K85" s="44">
        <v>6.14</v>
      </c>
      <c r="L85" s="44">
        <v>6.14</v>
      </c>
      <c r="M85" s="44">
        <v>6.14</v>
      </c>
      <c r="N85" s="44">
        <v>6.14</v>
      </c>
      <c r="O85" s="44">
        <v>6.14</v>
      </c>
      <c r="P85" s="44">
        <v>6.14</v>
      </c>
      <c r="Q85" s="44">
        <v>6.14</v>
      </c>
      <c r="R85" s="44">
        <v>6.14</v>
      </c>
      <c r="S85" s="44">
        <v>6.14</v>
      </c>
      <c r="T85" s="44">
        <v>6.14</v>
      </c>
      <c r="U85" s="44">
        <v>6.14</v>
      </c>
      <c r="V85" s="44">
        <v>6.14</v>
      </c>
      <c r="W85" s="44">
        <v>6.14</v>
      </c>
      <c r="X85" s="44">
        <v>6.14</v>
      </c>
      <c r="Y85" s="44">
        <v>6.14</v>
      </c>
      <c r="Z85" s="44">
        <v>6.14</v>
      </c>
      <c r="AA85" s="44">
        <v>6.14</v>
      </c>
    </row>
    <row r="86" spans="1:27" ht="12.75" customHeight="1" outlineLevel="1" x14ac:dyDescent="0.2">
      <c r="A86" s="91" t="s">
        <v>311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x14ac:dyDescent="0.2">
      <c r="A87" s="90" t="s">
        <v>312</v>
      </c>
      <c r="B87" s="28" t="str">
        <f>"17"&amp;"."&amp;$B$639&amp;"."&amp;$B$640</f>
        <v>17.04.2023</v>
      </c>
      <c r="C87" s="82" t="s">
        <v>76</v>
      </c>
      <c r="D87" s="83">
        <f>ROUND(((D88+D89+D91+D90)/1000),5)</f>
        <v>2.40341</v>
      </c>
      <c r="E87" s="83">
        <f>ROUND(((E88+E89+E91+E90)/1000),5)</f>
        <v>2.31921</v>
      </c>
      <c r="F87" s="83">
        <f>ROUND(((F88+F89+F91+F90)/1000),5)</f>
        <v>2.2219799999999998</v>
      </c>
      <c r="G87" s="83">
        <f t="shared" ref="G87:AA87" si="48">ROUND(((G88+G89+G91+G90)/1000),5)</f>
        <v>2.1791299999999998</v>
      </c>
      <c r="H87" s="83">
        <f t="shared" si="48"/>
        <v>2.2223299999999999</v>
      </c>
      <c r="I87" s="83">
        <f t="shared" si="48"/>
        <v>2.36124</v>
      </c>
      <c r="J87" s="83">
        <f t="shared" si="48"/>
        <v>2.4379400000000002</v>
      </c>
      <c r="K87" s="83">
        <f t="shared" si="48"/>
        <v>2.72119</v>
      </c>
      <c r="L87" s="83">
        <f t="shared" si="48"/>
        <v>2.9622899999999999</v>
      </c>
      <c r="M87" s="83">
        <f t="shared" si="48"/>
        <v>3.05715</v>
      </c>
      <c r="N87" s="83">
        <f t="shared" si="48"/>
        <v>3.0664699999999998</v>
      </c>
      <c r="O87" s="83">
        <f t="shared" si="48"/>
        <v>3.0543399999999998</v>
      </c>
      <c r="P87" s="83">
        <f t="shared" si="48"/>
        <v>2.9826800000000002</v>
      </c>
      <c r="Q87" s="83">
        <f t="shared" si="48"/>
        <v>3.06209</v>
      </c>
      <c r="R87" s="83">
        <f t="shared" si="48"/>
        <v>3.04956</v>
      </c>
      <c r="S87" s="83">
        <f t="shared" si="48"/>
        <v>2.9786000000000001</v>
      </c>
      <c r="T87" s="83">
        <f t="shared" si="48"/>
        <v>2.9850400000000001</v>
      </c>
      <c r="U87" s="83">
        <f t="shared" si="48"/>
        <v>2.9741499999999998</v>
      </c>
      <c r="V87" s="83">
        <f t="shared" si="48"/>
        <v>2.91852</v>
      </c>
      <c r="W87" s="83">
        <f t="shared" si="48"/>
        <v>3.0100699999999998</v>
      </c>
      <c r="X87" s="83">
        <f t="shared" si="48"/>
        <v>3.0171399999999999</v>
      </c>
      <c r="Y87" s="83">
        <f t="shared" si="48"/>
        <v>2.9801099999999998</v>
      </c>
      <c r="Z87" s="83">
        <f t="shared" si="48"/>
        <v>2.6735699999999998</v>
      </c>
      <c r="AA87" s="83">
        <f t="shared" si="48"/>
        <v>2.4457300000000002</v>
      </c>
    </row>
    <row r="88" spans="1:27" ht="12.75" customHeight="1" outlineLevel="1" x14ac:dyDescent="0.2">
      <c r="A88" s="91" t="s">
        <v>313</v>
      </c>
      <c r="B88" s="63" t="s">
        <v>233</v>
      </c>
      <c r="C88" s="43" t="s">
        <v>79</v>
      </c>
      <c r="D88" s="44">
        <v>1109.49</v>
      </c>
      <c r="E88" s="44">
        <v>1025.29</v>
      </c>
      <c r="F88" s="44">
        <v>928.06</v>
      </c>
      <c r="G88" s="44">
        <v>885.21</v>
      </c>
      <c r="H88" s="44">
        <v>928.41</v>
      </c>
      <c r="I88" s="44">
        <v>1067.32</v>
      </c>
      <c r="J88" s="44">
        <v>1144.02</v>
      </c>
      <c r="K88" s="44">
        <v>1427.27</v>
      </c>
      <c r="L88" s="44">
        <v>1668.37</v>
      </c>
      <c r="M88" s="44">
        <v>1763.23</v>
      </c>
      <c r="N88" s="44">
        <v>1772.55</v>
      </c>
      <c r="O88" s="44">
        <v>1760.42</v>
      </c>
      <c r="P88" s="44">
        <v>1688.76</v>
      </c>
      <c r="Q88" s="44">
        <v>1768.17</v>
      </c>
      <c r="R88" s="44">
        <v>1755.64</v>
      </c>
      <c r="S88" s="44">
        <v>1684.68</v>
      </c>
      <c r="T88" s="44">
        <v>1691.12</v>
      </c>
      <c r="U88" s="44">
        <v>1680.23</v>
      </c>
      <c r="V88" s="44">
        <v>1624.6</v>
      </c>
      <c r="W88" s="44">
        <v>1716.15</v>
      </c>
      <c r="X88" s="44">
        <v>1723.22</v>
      </c>
      <c r="Y88" s="44">
        <v>1686.19</v>
      </c>
      <c r="Z88" s="44">
        <v>1379.65</v>
      </c>
      <c r="AA88" s="44">
        <v>1151.81</v>
      </c>
    </row>
    <row r="89" spans="1:27" ht="12.75" customHeight="1" outlineLevel="1" x14ac:dyDescent="0.2">
      <c r="A89" s="91" t="s">
        <v>314</v>
      </c>
      <c r="B89" s="63" t="s">
        <v>90</v>
      </c>
      <c r="C89" s="43" t="s">
        <v>79</v>
      </c>
      <c r="D89" s="44">
        <f>$D$9</f>
        <v>1071.42</v>
      </c>
      <c r="E89" s="44">
        <f t="shared" ref="E89:AA89" si="49">$D$9</f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1" t="s">
        <v>315</v>
      </c>
      <c r="B90" s="63" t="s">
        <v>83</v>
      </c>
      <c r="C90" s="43" t="s">
        <v>79</v>
      </c>
      <c r="D90" s="44">
        <v>6.14</v>
      </c>
      <c r="E90" s="44">
        <v>6.14</v>
      </c>
      <c r="F90" s="44">
        <v>6.14</v>
      </c>
      <c r="G90" s="44">
        <v>6.14</v>
      </c>
      <c r="H90" s="44">
        <v>6.14</v>
      </c>
      <c r="I90" s="44">
        <v>6.14</v>
      </c>
      <c r="J90" s="44">
        <v>6.14</v>
      </c>
      <c r="K90" s="44">
        <v>6.14</v>
      </c>
      <c r="L90" s="44">
        <v>6.14</v>
      </c>
      <c r="M90" s="44">
        <v>6.14</v>
      </c>
      <c r="N90" s="44">
        <v>6.14</v>
      </c>
      <c r="O90" s="44">
        <v>6.14</v>
      </c>
      <c r="P90" s="44">
        <v>6.14</v>
      </c>
      <c r="Q90" s="44">
        <v>6.14</v>
      </c>
      <c r="R90" s="44">
        <v>6.14</v>
      </c>
      <c r="S90" s="44">
        <v>6.14</v>
      </c>
      <c r="T90" s="44">
        <v>6.14</v>
      </c>
      <c r="U90" s="44">
        <v>6.14</v>
      </c>
      <c r="V90" s="44">
        <v>6.14</v>
      </c>
      <c r="W90" s="44">
        <v>6.14</v>
      </c>
      <c r="X90" s="44">
        <v>6.14</v>
      </c>
      <c r="Y90" s="44">
        <v>6.14</v>
      </c>
      <c r="Z90" s="44">
        <v>6.14</v>
      </c>
      <c r="AA90" s="44">
        <v>6.14</v>
      </c>
    </row>
    <row r="91" spans="1:27" ht="12.75" customHeight="1" outlineLevel="1" x14ac:dyDescent="0.2">
      <c r="A91" s="91" t="s">
        <v>316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x14ac:dyDescent="0.2">
      <c r="A92" s="90" t="s">
        <v>317</v>
      </c>
      <c r="B92" s="28" t="str">
        <f>"18"&amp;"."&amp;$B$639&amp;"."&amp;$B$640</f>
        <v>18.04.2023</v>
      </c>
      <c r="C92" s="82" t="s">
        <v>76</v>
      </c>
      <c r="D92" s="83">
        <f>ROUND(((D93+D94+D96+D95)/1000),5)</f>
        <v>2.3790399999999998</v>
      </c>
      <c r="E92" s="83">
        <f>ROUND(((E93+E94+E96+E95)/1000),5)</f>
        <v>2.2504499999999998</v>
      </c>
      <c r="F92" s="83">
        <f>ROUND(((F93+F94+F96+F95)/1000),5)</f>
        <v>2.1703000000000001</v>
      </c>
      <c r="G92" s="83">
        <f t="shared" ref="G92:AA92" si="51">ROUND(((G93+G94+G96+G95)/1000),5)</f>
        <v>2.0296699999999999</v>
      </c>
      <c r="H92" s="83">
        <f t="shared" si="51"/>
        <v>2.2489599999999998</v>
      </c>
      <c r="I92" s="83">
        <f t="shared" si="51"/>
        <v>2.34843</v>
      </c>
      <c r="J92" s="83">
        <f t="shared" si="51"/>
        <v>2.5025599999999999</v>
      </c>
      <c r="K92" s="83">
        <f t="shared" si="51"/>
        <v>2.72105</v>
      </c>
      <c r="L92" s="83">
        <f t="shared" si="51"/>
        <v>2.9540199999999999</v>
      </c>
      <c r="M92" s="83">
        <f t="shared" si="51"/>
        <v>3.0455100000000002</v>
      </c>
      <c r="N92" s="83">
        <f t="shared" si="51"/>
        <v>3.0861299999999998</v>
      </c>
      <c r="O92" s="83">
        <f t="shared" si="51"/>
        <v>3.1208800000000001</v>
      </c>
      <c r="P92" s="83">
        <f t="shared" si="51"/>
        <v>3.0585900000000001</v>
      </c>
      <c r="Q92" s="83">
        <f t="shared" si="51"/>
        <v>3.21312</v>
      </c>
      <c r="R92" s="83">
        <f t="shared" si="51"/>
        <v>3.1979099999999998</v>
      </c>
      <c r="S92" s="83">
        <f t="shared" si="51"/>
        <v>3.0778699999999999</v>
      </c>
      <c r="T92" s="83">
        <f t="shared" si="51"/>
        <v>3.0596999999999999</v>
      </c>
      <c r="U92" s="83">
        <f t="shared" si="51"/>
        <v>3.01776</v>
      </c>
      <c r="V92" s="83">
        <f t="shared" si="51"/>
        <v>2.9475799999999999</v>
      </c>
      <c r="W92" s="83">
        <f t="shared" si="51"/>
        <v>3.0034900000000002</v>
      </c>
      <c r="X92" s="83">
        <f t="shared" si="51"/>
        <v>3.05904</v>
      </c>
      <c r="Y92" s="83">
        <f t="shared" si="51"/>
        <v>3.03077</v>
      </c>
      <c r="Z92" s="83">
        <f t="shared" si="51"/>
        <v>2.7425999999999999</v>
      </c>
      <c r="AA92" s="83">
        <f t="shared" si="51"/>
        <v>2.4809600000000001</v>
      </c>
    </row>
    <row r="93" spans="1:27" ht="12.75" customHeight="1" outlineLevel="1" x14ac:dyDescent="0.2">
      <c r="A93" s="91" t="s">
        <v>318</v>
      </c>
      <c r="B93" s="63" t="s">
        <v>233</v>
      </c>
      <c r="C93" s="43" t="s">
        <v>79</v>
      </c>
      <c r="D93" s="44">
        <v>1085.1199999999999</v>
      </c>
      <c r="E93" s="44">
        <v>956.53</v>
      </c>
      <c r="F93" s="44">
        <v>876.38</v>
      </c>
      <c r="G93" s="44">
        <v>735.75</v>
      </c>
      <c r="H93" s="44">
        <v>955.04</v>
      </c>
      <c r="I93" s="44">
        <v>1054.51</v>
      </c>
      <c r="J93" s="44">
        <v>1208.6400000000001</v>
      </c>
      <c r="K93" s="44">
        <v>1427.13</v>
      </c>
      <c r="L93" s="44">
        <v>1660.1</v>
      </c>
      <c r="M93" s="44">
        <v>1751.59</v>
      </c>
      <c r="N93" s="44">
        <v>1792.21</v>
      </c>
      <c r="O93" s="44">
        <v>1826.96</v>
      </c>
      <c r="P93" s="44">
        <v>1764.67</v>
      </c>
      <c r="Q93" s="44">
        <v>1919.2</v>
      </c>
      <c r="R93" s="44">
        <v>1903.99</v>
      </c>
      <c r="S93" s="44">
        <v>1783.95</v>
      </c>
      <c r="T93" s="44">
        <v>1765.78</v>
      </c>
      <c r="U93" s="44">
        <v>1723.84</v>
      </c>
      <c r="V93" s="44">
        <v>1653.66</v>
      </c>
      <c r="W93" s="44">
        <v>1709.57</v>
      </c>
      <c r="X93" s="44">
        <v>1765.12</v>
      </c>
      <c r="Y93" s="44">
        <v>1736.85</v>
      </c>
      <c r="Z93" s="44">
        <v>1448.68</v>
      </c>
      <c r="AA93" s="44">
        <v>1187.04</v>
      </c>
    </row>
    <row r="94" spans="1:27" ht="12.75" customHeight="1" outlineLevel="1" x14ac:dyDescent="0.2">
      <c r="A94" s="91" t="s">
        <v>319</v>
      </c>
      <c r="B94" s="63" t="s">
        <v>90</v>
      </c>
      <c r="C94" s="43" t="s">
        <v>79</v>
      </c>
      <c r="D94" s="44">
        <f>$D$9</f>
        <v>1071.42</v>
      </c>
      <c r="E94" s="44">
        <f t="shared" ref="E94:AA94" si="52">$D$9</f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1" t="s">
        <v>320</v>
      </c>
      <c r="B95" s="63" t="s">
        <v>83</v>
      </c>
      <c r="C95" s="43" t="s">
        <v>79</v>
      </c>
      <c r="D95" s="44">
        <v>6.14</v>
      </c>
      <c r="E95" s="44">
        <v>6.14</v>
      </c>
      <c r="F95" s="44">
        <v>6.14</v>
      </c>
      <c r="G95" s="44">
        <v>6.14</v>
      </c>
      <c r="H95" s="44">
        <v>6.14</v>
      </c>
      <c r="I95" s="44">
        <v>6.14</v>
      </c>
      <c r="J95" s="44">
        <v>6.14</v>
      </c>
      <c r="K95" s="44">
        <v>6.14</v>
      </c>
      <c r="L95" s="44">
        <v>6.14</v>
      </c>
      <c r="M95" s="44">
        <v>6.14</v>
      </c>
      <c r="N95" s="44">
        <v>6.14</v>
      </c>
      <c r="O95" s="44">
        <v>6.14</v>
      </c>
      <c r="P95" s="44">
        <v>6.14</v>
      </c>
      <c r="Q95" s="44">
        <v>6.14</v>
      </c>
      <c r="R95" s="44">
        <v>6.14</v>
      </c>
      <c r="S95" s="44">
        <v>6.14</v>
      </c>
      <c r="T95" s="44">
        <v>6.14</v>
      </c>
      <c r="U95" s="44">
        <v>6.14</v>
      </c>
      <c r="V95" s="44">
        <v>6.14</v>
      </c>
      <c r="W95" s="44">
        <v>6.14</v>
      </c>
      <c r="X95" s="44">
        <v>6.14</v>
      </c>
      <c r="Y95" s="44">
        <v>6.14</v>
      </c>
      <c r="Z95" s="44">
        <v>6.14</v>
      </c>
      <c r="AA95" s="44">
        <v>6.14</v>
      </c>
    </row>
    <row r="96" spans="1:27" ht="12.75" customHeight="1" outlineLevel="1" x14ac:dyDescent="0.2">
      <c r="A96" s="91" t="s">
        <v>321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x14ac:dyDescent="0.2">
      <c r="A97" s="90" t="s">
        <v>322</v>
      </c>
      <c r="B97" s="28" t="str">
        <f>"19"&amp;"."&amp;$B$639&amp;"."&amp;$B$640</f>
        <v>19.04.2023</v>
      </c>
      <c r="C97" s="82" t="s">
        <v>76</v>
      </c>
      <c r="D97" s="83">
        <f>ROUND(((D98+D99+D101+D100)/1000),5)</f>
        <v>2.3839800000000002</v>
      </c>
      <c r="E97" s="83">
        <f>ROUND(((E98+E99+E101+E100)/1000),5)</f>
        <v>2.2556099999999999</v>
      </c>
      <c r="F97" s="83">
        <f>ROUND(((F98+F99+F101+F100)/1000),5)</f>
        <v>2.1692</v>
      </c>
      <c r="G97" s="83">
        <f t="shared" ref="G97:AA97" si="54">ROUND(((G98+G99+G101+G100)/1000),5)</f>
        <v>2.09429</v>
      </c>
      <c r="H97" s="83">
        <f t="shared" si="54"/>
        <v>2.2537500000000001</v>
      </c>
      <c r="I97" s="83">
        <f t="shared" si="54"/>
        <v>2.3709199999999999</v>
      </c>
      <c r="J97" s="83">
        <f t="shared" si="54"/>
        <v>2.5884299999999998</v>
      </c>
      <c r="K97" s="83">
        <f t="shared" si="54"/>
        <v>2.7815500000000002</v>
      </c>
      <c r="L97" s="83">
        <f t="shared" si="54"/>
        <v>2.9531900000000002</v>
      </c>
      <c r="M97" s="83">
        <f t="shared" si="54"/>
        <v>2.98617</v>
      </c>
      <c r="N97" s="83">
        <f t="shared" si="54"/>
        <v>2.98272</v>
      </c>
      <c r="O97" s="83">
        <f t="shared" si="54"/>
        <v>2.98007</v>
      </c>
      <c r="P97" s="83">
        <f t="shared" si="54"/>
        <v>2.9748000000000001</v>
      </c>
      <c r="Q97" s="83">
        <f t="shared" si="54"/>
        <v>2.9757199999999999</v>
      </c>
      <c r="R97" s="83">
        <f t="shared" si="54"/>
        <v>2.97065</v>
      </c>
      <c r="S97" s="83">
        <f t="shared" si="54"/>
        <v>2.95322</v>
      </c>
      <c r="T97" s="83">
        <f t="shared" si="54"/>
        <v>2.9679600000000002</v>
      </c>
      <c r="U97" s="83">
        <f t="shared" si="54"/>
        <v>2.9584199999999998</v>
      </c>
      <c r="V97" s="83">
        <f t="shared" si="54"/>
        <v>2.9109099999999999</v>
      </c>
      <c r="W97" s="83">
        <f t="shared" si="54"/>
        <v>2.9834399999999999</v>
      </c>
      <c r="X97" s="83">
        <f t="shared" si="54"/>
        <v>3.00149</v>
      </c>
      <c r="Y97" s="83">
        <f t="shared" si="54"/>
        <v>2.9951699999999999</v>
      </c>
      <c r="Z97" s="83">
        <f t="shared" si="54"/>
        <v>2.7108599999999998</v>
      </c>
      <c r="AA97" s="83">
        <f t="shared" si="54"/>
        <v>2.4460700000000002</v>
      </c>
    </row>
    <row r="98" spans="1:27" ht="12.75" customHeight="1" outlineLevel="1" x14ac:dyDescent="0.2">
      <c r="A98" s="91" t="s">
        <v>323</v>
      </c>
      <c r="B98" s="63" t="s">
        <v>233</v>
      </c>
      <c r="C98" s="43" t="s">
        <v>79</v>
      </c>
      <c r="D98" s="44">
        <v>1090.06</v>
      </c>
      <c r="E98" s="44">
        <v>961.69</v>
      </c>
      <c r="F98" s="44">
        <v>875.28</v>
      </c>
      <c r="G98" s="44">
        <v>800.37</v>
      </c>
      <c r="H98" s="44">
        <v>959.83</v>
      </c>
      <c r="I98" s="44">
        <v>1077</v>
      </c>
      <c r="J98" s="44">
        <v>1294.51</v>
      </c>
      <c r="K98" s="44">
        <v>1487.63</v>
      </c>
      <c r="L98" s="44">
        <v>1659.27</v>
      </c>
      <c r="M98" s="44">
        <v>1692.25</v>
      </c>
      <c r="N98" s="44">
        <v>1688.8</v>
      </c>
      <c r="O98" s="44">
        <v>1686.15</v>
      </c>
      <c r="P98" s="44">
        <v>1680.88</v>
      </c>
      <c r="Q98" s="44">
        <v>1681.8</v>
      </c>
      <c r="R98" s="44">
        <v>1676.73</v>
      </c>
      <c r="S98" s="44">
        <v>1659.3</v>
      </c>
      <c r="T98" s="44">
        <v>1674.04</v>
      </c>
      <c r="U98" s="44">
        <v>1664.5</v>
      </c>
      <c r="V98" s="44">
        <v>1616.99</v>
      </c>
      <c r="W98" s="44">
        <v>1689.52</v>
      </c>
      <c r="X98" s="44">
        <v>1707.57</v>
      </c>
      <c r="Y98" s="44">
        <v>1701.25</v>
      </c>
      <c r="Z98" s="44">
        <v>1416.94</v>
      </c>
      <c r="AA98" s="44">
        <v>1152.1500000000001</v>
      </c>
    </row>
    <row r="99" spans="1:27" ht="12.75" customHeight="1" outlineLevel="1" x14ac:dyDescent="0.2">
      <c r="A99" s="91" t="s">
        <v>324</v>
      </c>
      <c r="B99" s="63" t="s">
        <v>90</v>
      </c>
      <c r="C99" s="43" t="s">
        <v>79</v>
      </c>
      <c r="D99" s="44">
        <f>$D$9</f>
        <v>1071.42</v>
      </c>
      <c r="E99" s="44">
        <f t="shared" ref="E99:AA99" si="55">$D$9</f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1" t="s">
        <v>325</v>
      </c>
      <c r="B100" s="63" t="s">
        <v>83</v>
      </c>
      <c r="C100" s="43" t="s">
        <v>79</v>
      </c>
      <c r="D100" s="44">
        <v>6.14</v>
      </c>
      <c r="E100" s="44">
        <v>6.14</v>
      </c>
      <c r="F100" s="44">
        <v>6.14</v>
      </c>
      <c r="G100" s="44">
        <v>6.14</v>
      </c>
      <c r="H100" s="44">
        <v>6.14</v>
      </c>
      <c r="I100" s="44">
        <v>6.14</v>
      </c>
      <c r="J100" s="44">
        <v>6.14</v>
      </c>
      <c r="K100" s="44">
        <v>6.14</v>
      </c>
      <c r="L100" s="44">
        <v>6.14</v>
      </c>
      <c r="M100" s="44">
        <v>6.14</v>
      </c>
      <c r="N100" s="44">
        <v>6.14</v>
      </c>
      <c r="O100" s="44">
        <v>6.14</v>
      </c>
      <c r="P100" s="44">
        <v>6.14</v>
      </c>
      <c r="Q100" s="44">
        <v>6.14</v>
      </c>
      <c r="R100" s="44">
        <v>6.14</v>
      </c>
      <c r="S100" s="44">
        <v>6.14</v>
      </c>
      <c r="T100" s="44">
        <v>6.14</v>
      </c>
      <c r="U100" s="44">
        <v>6.14</v>
      </c>
      <c r="V100" s="44">
        <v>6.14</v>
      </c>
      <c r="W100" s="44">
        <v>6.14</v>
      </c>
      <c r="X100" s="44">
        <v>6.14</v>
      </c>
      <c r="Y100" s="44">
        <v>6.14</v>
      </c>
      <c r="Z100" s="44">
        <v>6.14</v>
      </c>
      <c r="AA100" s="44">
        <v>6.14</v>
      </c>
    </row>
    <row r="101" spans="1:27" ht="12.75" customHeight="1" outlineLevel="1" x14ac:dyDescent="0.2">
      <c r="A101" s="91" t="s">
        <v>326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x14ac:dyDescent="0.2">
      <c r="A102" s="90" t="s">
        <v>327</v>
      </c>
      <c r="B102" s="28" t="str">
        <f>"20"&amp;"."&amp;$B$639&amp;"."&amp;$B$640</f>
        <v>20.04.2023</v>
      </c>
      <c r="C102" s="82" t="s">
        <v>76</v>
      </c>
      <c r="D102" s="83">
        <f>ROUND(((D103+D104+D106+D105)/1000),5)</f>
        <v>2.4011</v>
      </c>
      <c r="E102" s="83">
        <f>ROUND(((E103+E104+E106+E105)/1000),5)</f>
        <v>2.30294</v>
      </c>
      <c r="F102" s="83">
        <f>ROUND(((F103+F104+F106+F105)/1000),5)</f>
        <v>2.2484600000000001</v>
      </c>
      <c r="G102" s="83">
        <f t="shared" ref="G102:AA102" si="57">ROUND(((G103+G104+G106+G105)/1000),5)</f>
        <v>2.19964</v>
      </c>
      <c r="H102" s="83">
        <f t="shared" si="57"/>
        <v>2.2774999999999999</v>
      </c>
      <c r="I102" s="83">
        <f t="shared" si="57"/>
        <v>2.3976199999999999</v>
      </c>
      <c r="J102" s="83">
        <f t="shared" si="57"/>
        <v>2.5954899999999999</v>
      </c>
      <c r="K102" s="83">
        <f t="shared" si="57"/>
        <v>2.8260999999999998</v>
      </c>
      <c r="L102" s="83">
        <f t="shared" si="57"/>
        <v>3.0663100000000001</v>
      </c>
      <c r="M102" s="83">
        <f t="shared" si="57"/>
        <v>3.2110500000000002</v>
      </c>
      <c r="N102" s="83">
        <f t="shared" si="57"/>
        <v>3.1684199999999998</v>
      </c>
      <c r="O102" s="83">
        <f t="shared" si="57"/>
        <v>3.1637300000000002</v>
      </c>
      <c r="P102" s="83">
        <f t="shared" si="57"/>
        <v>3.1463299999999998</v>
      </c>
      <c r="Q102" s="83">
        <f t="shared" si="57"/>
        <v>3.1654800000000001</v>
      </c>
      <c r="R102" s="83">
        <f t="shared" si="57"/>
        <v>3.1473200000000001</v>
      </c>
      <c r="S102" s="83">
        <f t="shared" si="57"/>
        <v>3.1414800000000001</v>
      </c>
      <c r="T102" s="83">
        <f t="shared" si="57"/>
        <v>3.1320100000000002</v>
      </c>
      <c r="U102" s="83">
        <f t="shared" si="57"/>
        <v>3.1297299999999999</v>
      </c>
      <c r="V102" s="83">
        <f t="shared" si="57"/>
        <v>3.0726100000000001</v>
      </c>
      <c r="W102" s="83">
        <f t="shared" si="57"/>
        <v>3.2013099999999999</v>
      </c>
      <c r="X102" s="83">
        <f t="shared" si="57"/>
        <v>3.2195800000000001</v>
      </c>
      <c r="Y102" s="83">
        <f t="shared" si="57"/>
        <v>3.1832500000000001</v>
      </c>
      <c r="Z102" s="83">
        <f t="shared" si="57"/>
        <v>2.8473899999999999</v>
      </c>
      <c r="AA102" s="83">
        <f t="shared" si="57"/>
        <v>2.5302199999999999</v>
      </c>
    </row>
    <row r="103" spans="1:27" ht="12.75" customHeight="1" outlineLevel="1" x14ac:dyDescent="0.2">
      <c r="A103" s="91" t="s">
        <v>328</v>
      </c>
      <c r="B103" s="63" t="s">
        <v>233</v>
      </c>
      <c r="C103" s="43" t="s">
        <v>79</v>
      </c>
      <c r="D103" s="44">
        <v>1107.18</v>
      </c>
      <c r="E103" s="44">
        <v>1009.02</v>
      </c>
      <c r="F103" s="44">
        <v>954.54</v>
      </c>
      <c r="G103" s="44">
        <v>905.72</v>
      </c>
      <c r="H103" s="44">
        <v>983.58</v>
      </c>
      <c r="I103" s="44">
        <v>1103.7</v>
      </c>
      <c r="J103" s="44">
        <v>1301.57</v>
      </c>
      <c r="K103" s="44">
        <v>1532.18</v>
      </c>
      <c r="L103" s="44">
        <v>1772.39</v>
      </c>
      <c r="M103" s="44">
        <v>1917.13</v>
      </c>
      <c r="N103" s="44">
        <v>1874.5</v>
      </c>
      <c r="O103" s="44">
        <v>1869.81</v>
      </c>
      <c r="P103" s="44">
        <v>1852.41</v>
      </c>
      <c r="Q103" s="44">
        <v>1871.56</v>
      </c>
      <c r="R103" s="44">
        <v>1853.4</v>
      </c>
      <c r="S103" s="44">
        <v>1847.56</v>
      </c>
      <c r="T103" s="44">
        <v>1838.09</v>
      </c>
      <c r="U103" s="44">
        <v>1835.81</v>
      </c>
      <c r="V103" s="44">
        <v>1778.69</v>
      </c>
      <c r="W103" s="44">
        <v>1907.39</v>
      </c>
      <c r="X103" s="44">
        <v>1925.66</v>
      </c>
      <c r="Y103" s="44">
        <v>1889.33</v>
      </c>
      <c r="Z103" s="44">
        <v>1553.47</v>
      </c>
      <c r="AA103" s="44">
        <v>1236.3</v>
      </c>
    </row>
    <row r="104" spans="1:27" ht="12.75" customHeight="1" outlineLevel="1" x14ac:dyDescent="0.2">
      <c r="A104" s="91" t="s">
        <v>329</v>
      </c>
      <c r="B104" s="63" t="s">
        <v>90</v>
      </c>
      <c r="C104" s="43" t="s">
        <v>79</v>
      </c>
      <c r="D104" s="44">
        <f>$D$9</f>
        <v>1071.42</v>
      </c>
      <c r="E104" s="44">
        <f t="shared" ref="E104:AA104" si="58">$D$9</f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1" t="s">
        <v>330</v>
      </c>
      <c r="B105" s="63" t="s">
        <v>83</v>
      </c>
      <c r="C105" s="43" t="s">
        <v>79</v>
      </c>
      <c r="D105" s="44">
        <v>6.14</v>
      </c>
      <c r="E105" s="44">
        <v>6.14</v>
      </c>
      <c r="F105" s="44">
        <v>6.14</v>
      </c>
      <c r="G105" s="44">
        <v>6.14</v>
      </c>
      <c r="H105" s="44">
        <v>6.14</v>
      </c>
      <c r="I105" s="44">
        <v>6.14</v>
      </c>
      <c r="J105" s="44">
        <v>6.14</v>
      </c>
      <c r="K105" s="44">
        <v>6.14</v>
      </c>
      <c r="L105" s="44">
        <v>6.14</v>
      </c>
      <c r="M105" s="44">
        <v>6.14</v>
      </c>
      <c r="N105" s="44">
        <v>6.14</v>
      </c>
      <c r="O105" s="44">
        <v>6.14</v>
      </c>
      <c r="P105" s="44">
        <v>6.14</v>
      </c>
      <c r="Q105" s="44">
        <v>6.14</v>
      </c>
      <c r="R105" s="44">
        <v>6.14</v>
      </c>
      <c r="S105" s="44">
        <v>6.14</v>
      </c>
      <c r="T105" s="44">
        <v>6.14</v>
      </c>
      <c r="U105" s="44">
        <v>6.14</v>
      </c>
      <c r="V105" s="44">
        <v>6.14</v>
      </c>
      <c r="W105" s="44">
        <v>6.14</v>
      </c>
      <c r="X105" s="44">
        <v>6.14</v>
      </c>
      <c r="Y105" s="44">
        <v>6.14</v>
      </c>
      <c r="Z105" s="44">
        <v>6.14</v>
      </c>
      <c r="AA105" s="44">
        <v>6.14</v>
      </c>
    </row>
    <row r="106" spans="1:27" ht="12.75" customHeight="1" outlineLevel="1" x14ac:dyDescent="0.2">
      <c r="A106" s="91" t="s">
        <v>331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x14ac:dyDescent="0.2">
      <c r="A107" s="90" t="s">
        <v>332</v>
      </c>
      <c r="B107" s="28" t="str">
        <f>"21"&amp;"."&amp;$B$639&amp;"."&amp;$B$640</f>
        <v>21.04.2023</v>
      </c>
      <c r="C107" s="82" t="s">
        <v>76</v>
      </c>
      <c r="D107" s="83">
        <f>ROUND(((D108+D109+D111+D110)/1000),5)</f>
        <v>2.52576</v>
      </c>
      <c r="E107" s="83">
        <f>ROUND(((E108+E109+E111+E110)/1000),5)</f>
        <v>2.4002500000000002</v>
      </c>
      <c r="F107" s="83">
        <f>ROUND(((F108+F109+F111+F110)/1000),5)</f>
        <v>2.3405900000000002</v>
      </c>
      <c r="G107" s="83">
        <f t="shared" ref="G107:AA107" si="60">ROUND(((G108+G109+G111+G110)/1000),5)</f>
        <v>2.3298100000000002</v>
      </c>
      <c r="H107" s="83">
        <f t="shared" si="60"/>
        <v>2.3984800000000002</v>
      </c>
      <c r="I107" s="83">
        <f t="shared" si="60"/>
        <v>2.4153600000000002</v>
      </c>
      <c r="J107" s="83">
        <f t="shared" si="60"/>
        <v>2.6648200000000002</v>
      </c>
      <c r="K107" s="83">
        <f t="shared" si="60"/>
        <v>3.0107300000000001</v>
      </c>
      <c r="L107" s="83">
        <f t="shared" si="60"/>
        <v>3.2111299999999998</v>
      </c>
      <c r="M107" s="83">
        <f t="shared" si="60"/>
        <v>3.3046899999999999</v>
      </c>
      <c r="N107" s="83">
        <f t="shared" si="60"/>
        <v>3.32254</v>
      </c>
      <c r="O107" s="83">
        <f t="shared" si="60"/>
        <v>3.3300299999999998</v>
      </c>
      <c r="P107" s="83">
        <f t="shared" si="60"/>
        <v>3.3136700000000001</v>
      </c>
      <c r="Q107" s="83">
        <f t="shared" si="60"/>
        <v>3.3142</v>
      </c>
      <c r="R107" s="83">
        <f t="shared" si="60"/>
        <v>3.2849400000000002</v>
      </c>
      <c r="S107" s="83">
        <f t="shared" si="60"/>
        <v>3.2688799999999998</v>
      </c>
      <c r="T107" s="83">
        <f t="shared" si="60"/>
        <v>3.2681300000000002</v>
      </c>
      <c r="U107" s="83">
        <f t="shared" si="60"/>
        <v>3.2184499999999998</v>
      </c>
      <c r="V107" s="83">
        <f t="shared" si="60"/>
        <v>3.2766899999999999</v>
      </c>
      <c r="W107" s="83">
        <f t="shared" si="60"/>
        <v>3.2210100000000002</v>
      </c>
      <c r="X107" s="83">
        <f t="shared" si="60"/>
        <v>3.2744599999999999</v>
      </c>
      <c r="Y107" s="83">
        <f t="shared" si="60"/>
        <v>3.2553999999999998</v>
      </c>
      <c r="Z107" s="83">
        <f t="shared" si="60"/>
        <v>2.9826899999999998</v>
      </c>
      <c r="AA107" s="83">
        <f t="shared" si="60"/>
        <v>2.84965</v>
      </c>
    </row>
    <row r="108" spans="1:27" ht="12.75" customHeight="1" outlineLevel="1" x14ac:dyDescent="0.2">
      <c r="A108" s="91" t="s">
        <v>333</v>
      </c>
      <c r="B108" s="63" t="s">
        <v>233</v>
      </c>
      <c r="C108" s="43" t="s">
        <v>79</v>
      </c>
      <c r="D108" s="44">
        <v>1231.8399999999999</v>
      </c>
      <c r="E108" s="44">
        <v>1106.33</v>
      </c>
      <c r="F108" s="44">
        <v>1046.67</v>
      </c>
      <c r="G108" s="44">
        <v>1035.8900000000001</v>
      </c>
      <c r="H108" s="44">
        <v>1104.56</v>
      </c>
      <c r="I108" s="44">
        <v>1121.44</v>
      </c>
      <c r="J108" s="44">
        <v>1370.9</v>
      </c>
      <c r="K108" s="44">
        <v>1716.81</v>
      </c>
      <c r="L108" s="44">
        <v>1917.21</v>
      </c>
      <c r="M108" s="44">
        <v>2010.77</v>
      </c>
      <c r="N108" s="44">
        <v>2028.62</v>
      </c>
      <c r="O108" s="44">
        <v>2036.11</v>
      </c>
      <c r="P108" s="44">
        <v>2019.75</v>
      </c>
      <c r="Q108" s="44">
        <v>2020.28</v>
      </c>
      <c r="R108" s="44">
        <v>1991.02</v>
      </c>
      <c r="S108" s="44">
        <v>1974.96</v>
      </c>
      <c r="T108" s="44">
        <v>1974.21</v>
      </c>
      <c r="U108" s="44">
        <v>1924.53</v>
      </c>
      <c r="V108" s="44">
        <v>1982.77</v>
      </c>
      <c r="W108" s="44">
        <v>1927.09</v>
      </c>
      <c r="X108" s="44">
        <v>1980.54</v>
      </c>
      <c r="Y108" s="44">
        <v>1961.48</v>
      </c>
      <c r="Z108" s="44">
        <v>1688.77</v>
      </c>
      <c r="AA108" s="44">
        <v>1555.73</v>
      </c>
    </row>
    <row r="109" spans="1:27" ht="12.75" customHeight="1" outlineLevel="1" x14ac:dyDescent="0.2">
      <c r="A109" s="91" t="s">
        <v>334</v>
      </c>
      <c r="B109" s="63" t="s">
        <v>90</v>
      </c>
      <c r="C109" s="43" t="s">
        <v>79</v>
      </c>
      <c r="D109" s="44">
        <f>$D$9</f>
        <v>1071.42</v>
      </c>
      <c r="E109" s="44">
        <f t="shared" ref="E109:AA109" si="61">$D$9</f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1" t="s">
        <v>335</v>
      </c>
      <c r="B110" s="63" t="s">
        <v>83</v>
      </c>
      <c r="C110" s="43" t="s">
        <v>79</v>
      </c>
      <c r="D110" s="44">
        <v>6.14</v>
      </c>
      <c r="E110" s="44">
        <v>6.14</v>
      </c>
      <c r="F110" s="44">
        <v>6.14</v>
      </c>
      <c r="G110" s="44">
        <v>6.14</v>
      </c>
      <c r="H110" s="44">
        <v>6.14</v>
      </c>
      <c r="I110" s="44">
        <v>6.14</v>
      </c>
      <c r="J110" s="44">
        <v>6.14</v>
      </c>
      <c r="K110" s="44">
        <v>6.14</v>
      </c>
      <c r="L110" s="44">
        <v>6.14</v>
      </c>
      <c r="M110" s="44">
        <v>6.14</v>
      </c>
      <c r="N110" s="44">
        <v>6.14</v>
      </c>
      <c r="O110" s="44">
        <v>6.14</v>
      </c>
      <c r="P110" s="44">
        <v>6.14</v>
      </c>
      <c r="Q110" s="44">
        <v>6.14</v>
      </c>
      <c r="R110" s="44">
        <v>6.14</v>
      </c>
      <c r="S110" s="44">
        <v>6.14</v>
      </c>
      <c r="T110" s="44">
        <v>6.14</v>
      </c>
      <c r="U110" s="44">
        <v>6.14</v>
      </c>
      <c r="V110" s="44">
        <v>6.14</v>
      </c>
      <c r="W110" s="44">
        <v>6.14</v>
      </c>
      <c r="X110" s="44">
        <v>6.14</v>
      </c>
      <c r="Y110" s="44">
        <v>6.14</v>
      </c>
      <c r="Z110" s="44">
        <v>6.14</v>
      </c>
      <c r="AA110" s="44">
        <v>6.14</v>
      </c>
    </row>
    <row r="111" spans="1:27" ht="12.75" customHeight="1" outlineLevel="1" x14ac:dyDescent="0.2">
      <c r="A111" s="91" t="s">
        <v>336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x14ac:dyDescent="0.2">
      <c r="A112" s="90" t="s">
        <v>337</v>
      </c>
      <c r="B112" s="28" t="str">
        <f>"22"&amp;"."&amp;$B$639&amp;"."&amp;$B$640</f>
        <v>22.04.2023</v>
      </c>
      <c r="C112" s="82" t="s">
        <v>76</v>
      </c>
      <c r="D112" s="83">
        <f>ROUND(((D113+D114+D116+D115)/1000),5)</f>
        <v>2.8107000000000002</v>
      </c>
      <c r="E112" s="83">
        <f>ROUND(((E113+E114+E116+E115)/1000),5)</f>
        <v>2.6065</v>
      </c>
      <c r="F112" s="83">
        <f>ROUND(((F113+F114+F116+F115)/1000),5)</f>
        <v>2.4710700000000001</v>
      </c>
      <c r="G112" s="83">
        <f t="shared" ref="G112:AA112" si="63">ROUND(((G113+G114+G116+G115)/1000),5)</f>
        <v>2.4350100000000001</v>
      </c>
      <c r="H112" s="83">
        <f t="shared" si="63"/>
        <v>2.4045000000000001</v>
      </c>
      <c r="I112" s="83">
        <f t="shared" si="63"/>
        <v>2.4474</v>
      </c>
      <c r="J112" s="83">
        <f t="shared" si="63"/>
        <v>2.5935199999999998</v>
      </c>
      <c r="K112" s="83">
        <f t="shared" si="63"/>
        <v>2.7299000000000002</v>
      </c>
      <c r="L112" s="83">
        <f t="shared" si="63"/>
        <v>3.0706099999999998</v>
      </c>
      <c r="M112" s="83">
        <f t="shared" si="63"/>
        <v>3.2270699999999999</v>
      </c>
      <c r="N112" s="83">
        <f t="shared" si="63"/>
        <v>3.2341000000000002</v>
      </c>
      <c r="O112" s="83">
        <f t="shared" si="63"/>
        <v>3.30158</v>
      </c>
      <c r="P112" s="83">
        <f t="shared" si="63"/>
        <v>3.2839800000000001</v>
      </c>
      <c r="Q112" s="83">
        <f t="shared" si="63"/>
        <v>3.2791299999999999</v>
      </c>
      <c r="R112" s="83">
        <f t="shared" si="63"/>
        <v>3.2728799999999998</v>
      </c>
      <c r="S112" s="83">
        <f t="shared" si="63"/>
        <v>3.2729499999999998</v>
      </c>
      <c r="T112" s="83">
        <f t="shared" si="63"/>
        <v>3.2334499999999999</v>
      </c>
      <c r="U112" s="83">
        <f t="shared" si="63"/>
        <v>3.2303999999999999</v>
      </c>
      <c r="V112" s="83">
        <f t="shared" si="63"/>
        <v>3.2328100000000002</v>
      </c>
      <c r="W112" s="83">
        <f t="shared" si="63"/>
        <v>3.2953199999999998</v>
      </c>
      <c r="X112" s="83">
        <f t="shared" si="63"/>
        <v>3.3008999999999999</v>
      </c>
      <c r="Y112" s="83">
        <f t="shared" si="63"/>
        <v>3.2769200000000001</v>
      </c>
      <c r="Z112" s="83">
        <f t="shared" si="63"/>
        <v>2.9917400000000001</v>
      </c>
      <c r="AA112" s="83">
        <f t="shared" si="63"/>
        <v>2.8698999999999999</v>
      </c>
    </row>
    <row r="113" spans="1:27" ht="12.75" customHeight="1" outlineLevel="1" x14ac:dyDescent="0.2">
      <c r="A113" s="91" t="s">
        <v>338</v>
      </c>
      <c r="B113" s="63" t="s">
        <v>233</v>
      </c>
      <c r="C113" s="43" t="s">
        <v>79</v>
      </c>
      <c r="D113" s="44">
        <v>1516.78</v>
      </c>
      <c r="E113" s="44">
        <v>1312.58</v>
      </c>
      <c r="F113" s="44">
        <v>1177.1500000000001</v>
      </c>
      <c r="G113" s="44">
        <v>1141.0899999999999</v>
      </c>
      <c r="H113" s="44">
        <v>1110.58</v>
      </c>
      <c r="I113" s="44">
        <v>1153.48</v>
      </c>
      <c r="J113" s="44">
        <v>1299.5999999999999</v>
      </c>
      <c r="K113" s="44">
        <v>1435.98</v>
      </c>
      <c r="L113" s="44">
        <v>1776.69</v>
      </c>
      <c r="M113" s="44">
        <v>1933.15</v>
      </c>
      <c r="N113" s="44">
        <v>1940.18</v>
      </c>
      <c r="O113" s="44">
        <v>2007.66</v>
      </c>
      <c r="P113" s="44">
        <v>1990.06</v>
      </c>
      <c r="Q113" s="44">
        <v>1985.21</v>
      </c>
      <c r="R113" s="44">
        <v>1978.96</v>
      </c>
      <c r="S113" s="44">
        <v>1979.03</v>
      </c>
      <c r="T113" s="44">
        <v>1939.53</v>
      </c>
      <c r="U113" s="44">
        <v>1936.48</v>
      </c>
      <c r="V113" s="44">
        <v>1938.89</v>
      </c>
      <c r="W113" s="44">
        <v>2001.4</v>
      </c>
      <c r="X113" s="44">
        <v>2006.98</v>
      </c>
      <c r="Y113" s="44">
        <v>1983</v>
      </c>
      <c r="Z113" s="44">
        <v>1697.82</v>
      </c>
      <c r="AA113" s="44">
        <v>1575.98</v>
      </c>
    </row>
    <row r="114" spans="1:27" ht="12.75" customHeight="1" outlineLevel="1" x14ac:dyDescent="0.2">
      <c r="A114" s="91" t="s">
        <v>339</v>
      </c>
      <c r="B114" s="63" t="s">
        <v>90</v>
      </c>
      <c r="C114" s="43" t="s">
        <v>79</v>
      </c>
      <c r="D114" s="44">
        <f>$D$9</f>
        <v>1071.42</v>
      </c>
      <c r="E114" s="44">
        <f t="shared" ref="E114:AA114" si="64">$D$9</f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1" t="s">
        <v>340</v>
      </c>
      <c r="B115" s="63" t="s">
        <v>83</v>
      </c>
      <c r="C115" s="43" t="s">
        <v>79</v>
      </c>
      <c r="D115" s="44">
        <v>6.14</v>
      </c>
      <c r="E115" s="44">
        <v>6.14</v>
      </c>
      <c r="F115" s="44">
        <v>6.14</v>
      </c>
      <c r="G115" s="44">
        <v>6.14</v>
      </c>
      <c r="H115" s="44">
        <v>6.14</v>
      </c>
      <c r="I115" s="44">
        <v>6.14</v>
      </c>
      <c r="J115" s="44">
        <v>6.14</v>
      </c>
      <c r="K115" s="44">
        <v>6.14</v>
      </c>
      <c r="L115" s="44">
        <v>6.14</v>
      </c>
      <c r="M115" s="44">
        <v>6.14</v>
      </c>
      <c r="N115" s="44">
        <v>6.14</v>
      </c>
      <c r="O115" s="44">
        <v>6.14</v>
      </c>
      <c r="P115" s="44">
        <v>6.14</v>
      </c>
      <c r="Q115" s="44">
        <v>6.14</v>
      </c>
      <c r="R115" s="44">
        <v>6.14</v>
      </c>
      <c r="S115" s="44">
        <v>6.14</v>
      </c>
      <c r="T115" s="44">
        <v>6.14</v>
      </c>
      <c r="U115" s="44">
        <v>6.14</v>
      </c>
      <c r="V115" s="44">
        <v>6.14</v>
      </c>
      <c r="W115" s="44">
        <v>6.14</v>
      </c>
      <c r="X115" s="44">
        <v>6.14</v>
      </c>
      <c r="Y115" s="44">
        <v>6.14</v>
      </c>
      <c r="Z115" s="44">
        <v>6.14</v>
      </c>
      <c r="AA115" s="44">
        <v>6.14</v>
      </c>
    </row>
    <row r="116" spans="1:27" ht="12.75" customHeight="1" outlineLevel="1" x14ac:dyDescent="0.2">
      <c r="A116" s="91" t="s">
        <v>341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x14ac:dyDescent="0.2">
      <c r="A117" s="90" t="s">
        <v>342</v>
      </c>
      <c r="B117" s="28" t="str">
        <f>"23"&amp;"."&amp;$B$639&amp;"."&amp;$B$640</f>
        <v>23.04.2023</v>
      </c>
      <c r="C117" s="82" t="s">
        <v>76</v>
      </c>
      <c r="D117" s="83">
        <f>ROUND(((D118+D119+D121+D120)/1000),5)</f>
        <v>2.5996600000000001</v>
      </c>
      <c r="E117" s="83">
        <f>ROUND(((E118+E119+E121+E120)/1000),5)</f>
        <v>2.44049</v>
      </c>
      <c r="F117" s="83">
        <f>ROUND(((F118+F119+F121+F120)/1000),5)</f>
        <v>2.4018799999999998</v>
      </c>
      <c r="G117" s="83">
        <f t="shared" ref="G117:AA117" si="66">ROUND(((G118+G119+G121+G120)/1000),5)</f>
        <v>2.36496</v>
      </c>
      <c r="H117" s="83">
        <f t="shared" si="66"/>
        <v>2.3566199999999999</v>
      </c>
      <c r="I117" s="83">
        <f t="shared" si="66"/>
        <v>2.3683200000000002</v>
      </c>
      <c r="J117" s="83">
        <f t="shared" si="66"/>
        <v>2.3788200000000002</v>
      </c>
      <c r="K117" s="83">
        <f t="shared" si="66"/>
        <v>2.40496</v>
      </c>
      <c r="L117" s="83">
        <f t="shared" si="66"/>
        <v>2.6781000000000001</v>
      </c>
      <c r="M117" s="83">
        <f t="shared" si="66"/>
        <v>2.8664700000000001</v>
      </c>
      <c r="N117" s="83">
        <f t="shared" si="66"/>
        <v>2.9227099999999999</v>
      </c>
      <c r="O117" s="83">
        <f t="shared" si="66"/>
        <v>2.9188000000000001</v>
      </c>
      <c r="P117" s="83">
        <f t="shared" si="66"/>
        <v>2.8161800000000001</v>
      </c>
      <c r="Q117" s="83">
        <f t="shared" si="66"/>
        <v>2.7656499999999999</v>
      </c>
      <c r="R117" s="83">
        <f t="shared" si="66"/>
        <v>2.7601</v>
      </c>
      <c r="S117" s="83">
        <f t="shared" si="66"/>
        <v>2.73482</v>
      </c>
      <c r="T117" s="83">
        <f t="shared" si="66"/>
        <v>2.7120500000000001</v>
      </c>
      <c r="U117" s="83">
        <f t="shared" si="66"/>
        <v>2.7601</v>
      </c>
      <c r="V117" s="83">
        <f t="shared" si="66"/>
        <v>2.90103</v>
      </c>
      <c r="W117" s="83">
        <f t="shared" si="66"/>
        <v>2.9859599999999999</v>
      </c>
      <c r="X117" s="83">
        <f t="shared" si="66"/>
        <v>3.0141399999999998</v>
      </c>
      <c r="Y117" s="83">
        <f t="shared" si="66"/>
        <v>3.0258600000000002</v>
      </c>
      <c r="Z117" s="83">
        <f t="shared" si="66"/>
        <v>2.7351899999999998</v>
      </c>
      <c r="AA117" s="83">
        <f t="shared" si="66"/>
        <v>2.5514800000000002</v>
      </c>
    </row>
    <row r="118" spans="1:27" ht="12.75" customHeight="1" outlineLevel="1" x14ac:dyDescent="0.2">
      <c r="A118" s="91" t="s">
        <v>343</v>
      </c>
      <c r="B118" s="63" t="s">
        <v>233</v>
      </c>
      <c r="C118" s="43" t="s">
        <v>79</v>
      </c>
      <c r="D118" s="44">
        <v>1305.74</v>
      </c>
      <c r="E118" s="44">
        <v>1146.57</v>
      </c>
      <c r="F118" s="44">
        <v>1107.96</v>
      </c>
      <c r="G118" s="44">
        <v>1071.04</v>
      </c>
      <c r="H118" s="44">
        <v>1062.7</v>
      </c>
      <c r="I118" s="44">
        <v>1074.4000000000001</v>
      </c>
      <c r="J118" s="44">
        <v>1084.9000000000001</v>
      </c>
      <c r="K118" s="44">
        <v>1111.04</v>
      </c>
      <c r="L118" s="44">
        <v>1384.18</v>
      </c>
      <c r="M118" s="44">
        <v>1572.55</v>
      </c>
      <c r="N118" s="44">
        <v>1628.79</v>
      </c>
      <c r="O118" s="44">
        <v>1624.88</v>
      </c>
      <c r="P118" s="44">
        <v>1522.26</v>
      </c>
      <c r="Q118" s="44">
        <v>1471.73</v>
      </c>
      <c r="R118" s="44">
        <v>1466.18</v>
      </c>
      <c r="S118" s="44">
        <v>1440.9</v>
      </c>
      <c r="T118" s="44">
        <v>1418.13</v>
      </c>
      <c r="U118" s="44">
        <v>1466.18</v>
      </c>
      <c r="V118" s="44">
        <v>1607.11</v>
      </c>
      <c r="W118" s="44">
        <v>1692.04</v>
      </c>
      <c r="X118" s="44">
        <v>1720.22</v>
      </c>
      <c r="Y118" s="44">
        <v>1731.94</v>
      </c>
      <c r="Z118" s="44">
        <v>1441.27</v>
      </c>
      <c r="AA118" s="44">
        <v>1257.56</v>
      </c>
    </row>
    <row r="119" spans="1:27" ht="12.75" customHeight="1" outlineLevel="1" x14ac:dyDescent="0.2">
      <c r="A119" s="91" t="s">
        <v>344</v>
      </c>
      <c r="B119" s="63" t="s">
        <v>90</v>
      </c>
      <c r="C119" s="43" t="s">
        <v>79</v>
      </c>
      <c r="D119" s="44">
        <f>$D$9</f>
        <v>1071.42</v>
      </c>
      <c r="E119" s="44">
        <f t="shared" ref="E119:AA119" si="67">$D$9</f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1" t="s">
        <v>345</v>
      </c>
      <c r="B120" s="63" t="s">
        <v>83</v>
      </c>
      <c r="C120" s="43" t="s">
        <v>79</v>
      </c>
      <c r="D120" s="44">
        <v>6.14</v>
      </c>
      <c r="E120" s="44">
        <v>6.14</v>
      </c>
      <c r="F120" s="44">
        <v>6.14</v>
      </c>
      <c r="G120" s="44">
        <v>6.14</v>
      </c>
      <c r="H120" s="44">
        <v>6.14</v>
      </c>
      <c r="I120" s="44">
        <v>6.14</v>
      </c>
      <c r="J120" s="44">
        <v>6.14</v>
      </c>
      <c r="K120" s="44">
        <v>6.14</v>
      </c>
      <c r="L120" s="44">
        <v>6.14</v>
      </c>
      <c r="M120" s="44">
        <v>6.14</v>
      </c>
      <c r="N120" s="44">
        <v>6.14</v>
      </c>
      <c r="O120" s="44">
        <v>6.14</v>
      </c>
      <c r="P120" s="44">
        <v>6.14</v>
      </c>
      <c r="Q120" s="44">
        <v>6.14</v>
      </c>
      <c r="R120" s="44">
        <v>6.14</v>
      </c>
      <c r="S120" s="44">
        <v>6.14</v>
      </c>
      <c r="T120" s="44">
        <v>6.14</v>
      </c>
      <c r="U120" s="44">
        <v>6.14</v>
      </c>
      <c r="V120" s="44">
        <v>6.14</v>
      </c>
      <c r="W120" s="44">
        <v>6.14</v>
      </c>
      <c r="X120" s="44">
        <v>6.14</v>
      </c>
      <c r="Y120" s="44">
        <v>6.14</v>
      </c>
      <c r="Z120" s="44">
        <v>6.14</v>
      </c>
      <c r="AA120" s="44">
        <v>6.14</v>
      </c>
    </row>
    <row r="121" spans="1:27" ht="12.75" customHeight="1" outlineLevel="1" x14ac:dyDescent="0.2">
      <c r="A121" s="91" t="s">
        <v>346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x14ac:dyDescent="0.2">
      <c r="A122" s="90" t="s">
        <v>347</v>
      </c>
      <c r="B122" s="28" t="str">
        <f>"24"&amp;"."&amp;$B$639&amp;"."&amp;$B$640</f>
        <v>24.04.2023</v>
      </c>
      <c r="C122" s="82" t="s">
        <v>76</v>
      </c>
      <c r="D122" s="83">
        <f>ROUND(((D123+D124+D126+D125)/1000),5)</f>
        <v>2.4876</v>
      </c>
      <c r="E122" s="83">
        <f>ROUND(((E123+E124+E126+E125)/1000),5)</f>
        <v>2.4012799999999999</v>
      </c>
      <c r="F122" s="83">
        <f>ROUND(((F123+F124+F126+F125)/1000),5)</f>
        <v>2.3557600000000001</v>
      </c>
      <c r="G122" s="83">
        <f t="shared" ref="G122:AA122" si="69">ROUND(((G123+G124+G126+G125)/1000),5)</f>
        <v>2.33521</v>
      </c>
      <c r="H122" s="83">
        <f t="shared" si="69"/>
        <v>2.3933</v>
      </c>
      <c r="I122" s="83">
        <f t="shared" si="69"/>
        <v>2.4071699999999998</v>
      </c>
      <c r="J122" s="83">
        <f t="shared" si="69"/>
        <v>2.6676199999999999</v>
      </c>
      <c r="K122" s="83">
        <f t="shared" si="69"/>
        <v>2.9606300000000001</v>
      </c>
      <c r="L122" s="83">
        <f t="shared" si="69"/>
        <v>3.0884100000000001</v>
      </c>
      <c r="M122" s="83">
        <f t="shared" si="69"/>
        <v>3.1452800000000001</v>
      </c>
      <c r="N122" s="83">
        <f t="shared" si="69"/>
        <v>3.14595</v>
      </c>
      <c r="O122" s="83">
        <f t="shared" si="69"/>
        <v>3.1677</v>
      </c>
      <c r="P122" s="83">
        <f t="shared" si="69"/>
        <v>3.1697700000000002</v>
      </c>
      <c r="Q122" s="83">
        <f t="shared" si="69"/>
        <v>3.1977500000000001</v>
      </c>
      <c r="R122" s="83">
        <f t="shared" si="69"/>
        <v>3.1851600000000002</v>
      </c>
      <c r="S122" s="83">
        <f t="shared" si="69"/>
        <v>3.1976200000000001</v>
      </c>
      <c r="T122" s="83">
        <f t="shared" si="69"/>
        <v>3.1676799999999998</v>
      </c>
      <c r="U122" s="83">
        <f t="shared" si="69"/>
        <v>3.1394000000000002</v>
      </c>
      <c r="V122" s="83">
        <f t="shared" si="69"/>
        <v>3.0587300000000002</v>
      </c>
      <c r="W122" s="83">
        <f t="shared" si="69"/>
        <v>3.1516799999999998</v>
      </c>
      <c r="X122" s="83">
        <f t="shared" si="69"/>
        <v>3.2231100000000001</v>
      </c>
      <c r="Y122" s="83">
        <f t="shared" si="69"/>
        <v>3.21923</v>
      </c>
      <c r="Z122" s="83">
        <f t="shared" si="69"/>
        <v>2.9453100000000001</v>
      </c>
      <c r="AA122" s="83">
        <f t="shared" si="69"/>
        <v>2.6419800000000002</v>
      </c>
    </row>
    <row r="123" spans="1:27" ht="12.75" customHeight="1" outlineLevel="1" x14ac:dyDescent="0.2">
      <c r="A123" s="91" t="s">
        <v>348</v>
      </c>
      <c r="B123" s="63" t="s">
        <v>233</v>
      </c>
      <c r="C123" s="43" t="s">
        <v>79</v>
      </c>
      <c r="D123" s="44">
        <v>1193.68</v>
      </c>
      <c r="E123" s="44">
        <v>1107.3599999999999</v>
      </c>
      <c r="F123" s="44">
        <v>1061.8399999999999</v>
      </c>
      <c r="G123" s="44">
        <v>1041.29</v>
      </c>
      <c r="H123" s="44">
        <v>1099.3800000000001</v>
      </c>
      <c r="I123" s="44">
        <v>1113.25</v>
      </c>
      <c r="J123" s="44">
        <v>1373.7</v>
      </c>
      <c r="K123" s="44">
        <v>1666.71</v>
      </c>
      <c r="L123" s="44">
        <v>1794.49</v>
      </c>
      <c r="M123" s="44">
        <v>1851.36</v>
      </c>
      <c r="N123" s="44">
        <v>1852.03</v>
      </c>
      <c r="O123" s="44">
        <v>1873.78</v>
      </c>
      <c r="P123" s="44">
        <v>1875.85</v>
      </c>
      <c r="Q123" s="44">
        <v>1903.83</v>
      </c>
      <c r="R123" s="44">
        <v>1891.24</v>
      </c>
      <c r="S123" s="44">
        <v>1903.7</v>
      </c>
      <c r="T123" s="44">
        <v>1873.76</v>
      </c>
      <c r="U123" s="44">
        <v>1845.48</v>
      </c>
      <c r="V123" s="44">
        <v>1764.81</v>
      </c>
      <c r="W123" s="44">
        <v>1857.76</v>
      </c>
      <c r="X123" s="44">
        <v>1929.19</v>
      </c>
      <c r="Y123" s="44">
        <v>1925.31</v>
      </c>
      <c r="Z123" s="44">
        <v>1651.39</v>
      </c>
      <c r="AA123" s="44">
        <v>1348.06</v>
      </c>
    </row>
    <row r="124" spans="1:27" ht="12.75" customHeight="1" outlineLevel="1" x14ac:dyDescent="0.2">
      <c r="A124" s="91" t="s">
        <v>349</v>
      </c>
      <c r="B124" s="63" t="s">
        <v>90</v>
      </c>
      <c r="C124" s="43" t="s">
        <v>79</v>
      </c>
      <c r="D124" s="44">
        <f>$D$9</f>
        <v>1071.42</v>
      </c>
      <c r="E124" s="44">
        <f t="shared" ref="E124:AA124" si="70">$D$9</f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1" t="s">
        <v>350</v>
      </c>
      <c r="B125" s="63" t="s">
        <v>83</v>
      </c>
      <c r="C125" s="43" t="s">
        <v>79</v>
      </c>
      <c r="D125" s="44">
        <v>6.14</v>
      </c>
      <c r="E125" s="44">
        <v>6.14</v>
      </c>
      <c r="F125" s="44">
        <v>6.14</v>
      </c>
      <c r="G125" s="44">
        <v>6.14</v>
      </c>
      <c r="H125" s="44">
        <v>6.14</v>
      </c>
      <c r="I125" s="44">
        <v>6.14</v>
      </c>
      <c r="J125" s="44">
        <v>6.14</v>
      </c>
      <c r="K125" s="44">
        <v>6.14</v>
      </c>
      <c r="L125" s="44">
        <v>6.14</v>
      </c>
      <c r="M125" s="44">
        <v>6.14</v>
      </c>
      <c r="N125" s="44">
        <v>6.14</v>
      </c>
      <c r="O125" s="44">
        <v>6.14</v>
      </c>
      <c r="P125" s="44">
        <v>6.14</v>
      </c>
      <c r="Q125" s="44">
        <v>6.14</v>
      </c>
      <c r="R125" s="44">
        <v>6.14</v>
      </c>
      <c r="S125" s="44">
        <v>6.14</v>
      </c>
      <c r="T125" s="44">
        <v>6.14</v>
      </c>
      <c r="U125" s="44">
        <v>6.14</v>
      </c>
      <c r="V125" s="44">
        <v>6.14</v>
      </c>
      <c r="W125" s="44">
        <v>6.14</v>
      </c>
      <c r="X125" s="44">
        <v>6.14</v>
      </c>
      <c r="Y125" s="44">
        <v>6.14</v>
      </c>
      <c r="Z125" s="44">
        <v>6.14</v>
      </c>
      <c r="AA125" s="44">
        <v>6.14</v>
      </c>
    </row>
    <row r="126" spans="1:27" ht="12.75" customHeight="1" outlineLevel="1" x14ac:dyDescent="0.2">
      <c r="A126" s="91" t="s">
        <v>351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x14ac:dyDescent="0.2">
      <c r="A127" s="90" t="s">
        <v>352</v>
      </c>
      <c r="B127" s="28" t="str">
        <f>"25"&amp;"."&amp;$B$639&amp;"."&amp;$B$640</f>
        <v>25.04.2023</v>
      </c>
      <c r="C127" s="82" t="s">
        <v>76</v>
      </c>
      <c r="D127" s="83">
        <f>ROUND(((D128+D129+D131+D130)/1000),5)</f>
        <v>2.5287899999999999</v>
      </c>
      <c r="E127" s="83">
        <f>ROUND(((E128+E129+E131+E130)/1000),5)</f>
        <v>2.4023099999999999</v>
      </c>
      <c r="F127" s="83">
        <f>ROUND(((F128+F129+F131+F130)/1000),5)</f>
        <v>2.3714200000000001</v>
      </c>
      <c r="G127" s="83">
        <f t="shared" ref="G127:AA127" si="72">ROUND(((G128+G129+G131+G130)/1000),5)</f>
        <v>2.35155</v>
      </c>
      <c r="H127" s="83">
        <f t="shared" si="72"/>
        <v>2.4005999999999998</v>
      </c>
      <c r="I127" s="83">
        <f t="shared" si="72"/>
        <v>2.4065300000000001</v>
      </c>
      <c r="J127" s="83">
        <f t="shared" si="72"/>
        <v>2.6454</v>
      </c>
      <c r="K127" s="83">
        <f t="shared" si="72"/>
        <v>2.9449800000000002</v>
      </c>
      <c r="L127" s="83">
        <f t="shared" si="72"/>
        <v>3.1072299999999999</v>
      </c>
      <c r="M127" s="83">
        <f t="shared" si="72"/>
        <v>3.1775600000000002</v>
      </c>
      <c r="N127" s="83">
        <f t="shared" si="72"/>
        <v>3.18255</v>
      </c>
      <c r="O127" s="83">
        <f t="shared" si="72"/>
        <v>3.19922</v>
      </c>
      <c r="P127" s="83">
        <f t="shared" si="72"/>
        <v>3.21428</v>
      </c>
      <c r="Q127" s="83">
        <f t="shared" si="72"/>
        <v>3.2282500000000001</v>
      </c>
      <c r="R127" s="83">
        <f t="shared" si="72"/>
        <v>3.22776</v>
      </c>
      <c r="S127" s="83">
        <f t="shared" si="72"/>
        <v>3.2235299999999998</v>
      </c>
      <c r="T127" s="83">
        <f t="shared" si="72"/>
        <v>3.2006399999999999</v>
      </c>
      <c r="U127" s="83">
        <f t="shared" si="72"/>
        <v>3.2003200000000001</v>
      </c>
      <c r="V127" s="83">
        <f t="shared" si="72"/>
        <v>3.12662</v>
      </c>
      <c r="W127" s="83">
        <f t="shared" si="72"/>
        <v>3.19767</v>
      </c>
      <c r="X127" s="83">
        <f t="shared" si="72"/>
        <v>3.2526999999999999</v>
      </c>
      <c r="Y127" s="83">
        <f t="shared" si="72"/>
        <v>3.2332100000000001</v>
      </c>
      <c r="Z127" s="83">
        <f t="shared" si="72"/>
        <v>2.9886200000000001</v>
      </c>
      <c r="AA127" s="83">
        <f t="shared" si="72"/>
        <v>2.6859600000000001</v>
      </c>
    </row>
    <row r="128" spans="1:27" ht="12.75" customHeight="1" outlineLevel="1" x14ac:dyDescent="0.2">
      <c r="A128" s="91" t="s">
        <v>353</v>
      </c>
      <c r="B128" s="63" t="s">
        <v>233</v>
      </c>
      <c r="C128" s="43" t="s">
        <v>79</v>
      </c>
      <c r="D128" s="44">
        <v>1234.8699999999999</v>
      </c>
      <c r="E128" s="44">
        <v>1108.3900000000001</v>
      </c>
      <c r="F128" s="44">
        <v>1077.5</v>
      </c>
      <c r="G128" s="44">
        <v>1057.6300000000001</v>
      </c>
      <c r="H128" s="44">
        <v>1106.68</v>
      </c>
      <c r="I128" s="44">
        <v>1112.6099999999999</v>
      </c>
      <c r="J128" s="44">
        <v>1351.48</v>
      </c>
      <c r="K128" s="44">
        <v>1651.06</v>
      </c>
      <c r="L128" s="44">
        <v>1813.31</v>
      </c>
      <c r="M128" s="44">
        <v>1883.64</v>
      </c>
      <c r="N128" s="44">
        <v>1888.63</v>
      </c>
      <c r="O128" s="44">
        <v>1905.3</v>
      </c>
      <c r="P128" s="44">
        <v>1920.36</v>
      </c>
      <c r="Q128" s="44">
        <v>1934.33</v>
      </c>
      <c r="R128" s="44">
        <v>1933.84</v>
      </c>
      <c r="S128" s="44">
        <v>1929.61</v>
      </c>
      <c r="T128" s="44">
        <v>1906.72</v>
      </c>
      <c r="U128" s="44">
        <v>1906.4</v>
      </c>
      <c r="V128" s="44">
        <v>1832.7</v>
      </c>
      <c r="W128" s="44">
        <v>1903.75</v>
      </c>
      <c r="X128" s="44">
        <v>1958.78</v>
      </c>
      <c r="Y128" s="44">
        <v>1939.29</v>
      </c>
      <c r="Z128" s="44">
        <v>1694.7</v>
      </c>
      <c r="AA128" s="44">
        <v>1392.04</v>
      </c>
    </row>
    <row r="129" spans="1:27" ht="12.75" customHeight="1" outlineLevel="1" x14ac:dyDescent="0.2">
      <c r="A129" s="91" t="s">
        <v>354</v>
      </c>
      <c r="B129" s="63" t="s">
        <v>90</v>
      </c>
      <c r="C129" s="43" t="s">
        <v>79</v>
      </c>
      <c r="D129" s="44">
        <f>$D$9</f>
        <v>1071.42</v>
      </c>
      <c r="E129" s="44">
        <f t="shared" ref="E129:AA129" si="73">$D$9</f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1" t="s">
        <v>355</v>
      </c>
      <c r="B130" s="63" t="s">
        <v>83</v>
      </c>
      <c r="C130" s="43" t="s">
        <v>79</v>
      </c>
      <c r="D130" s="44">
        <v>6.14</v>
      </c>
      <c r="E130" s="44">
        <v>6.14</v>
      </c>
      <c r="F130" s="44">
        <v>6.14</v>
      </c>
      <c r="G130" s="44">
        <v>6.14</v>
      </c>
      <c r="H130" s="44">
        <v>6.14</v>
      </c>
      <c r="I130" s="44">
        <v>6.14</v>
      </c>
      <c r="J130" s="44">
        <v>6.14</v>
      </c>
      <c r="K130" s="44">
        <v>6.14</v>
      </c>
      <c r="L130" s="44">
        <v>6.14</v>
      </c>
      <c r="M130" s="44">
        <v>6.14</v>
      </c>
      <c r="N130" s="44">
        <v>6.14</v>
      </c>
      <c r="O130" s="44">
        <v>6.14</v>
      </c>
      <c r="P130" s="44">
        <v>6.14</v>
      </c>
      <c r="Q130" s="44">
        <v>6.14</v>
      </c>
      <c r="R130" s="44">
        <v>6.14</v>
      </c>
      <c r="S130" s="44">
        <v>6.14</v>
      </c>
      <c r="T130" s="44">
        <v>6.14</v>
      </c>
      <c r="U130" s="44">
        <v>6.14</v>
      </c>
      <c r="V130" s="44">
        <v>6.14</v>
      </c>
      <c r="W130" s="44">
        <v>6.14</v>
      </c>
      <c r="X130" s="44">
        <v>6.14</v>
      </c>
      <c r="Y130" s="44">
        <v>6.14</v>
      </c>
      <c r="Z130" s="44">
        <v>6.14</v>
      </c>
      <c r="AA130" s="44">
        <v>6.14</v>
      </c>
    </row>
    <row r="131" spans="1:27" ht="12.75" customHeight="1" outlineLevel="1" x14ac:dyDescent="0.2">
      <c r="A131" s="91" t="s">
        <v>356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x14ac:dyDescent="0.2">
      <c r="A132" s="90" t="s">
        <v>357</v>
      </c>
      <c r="B132" s="28" t="str">
        <f>"26"&amp;"."&amp;$B$639&amp;"."&amp;$B$640</f>
        <v>26.04.2023</v>
      </c>
      <c r="C132" s="82" t="s">
        <v>76</v>
      </c>
      <c r="D132" s="83">
        <f>ROUND(((D133+D134+D136+D135)/1000),5)</f>
        <v>2.6061399999999999</v>
      </c>
      <c r="E132" s="83">
        <f>ROUND(((E133+E134+E136+E135)/1000),5)</f>
        <v>2.40333</v>
      </c>
      <c r="F132" s="83">
        <f>ROUND(((F133+F134+F136+F135)/1000),5)</f>
        <v>2.3898299999999999</v>
      </c>
      <c r="G132" s="83">
        <f t="shared" ref="G132:AA132" si="75">ROUND(((G133+G134+G136+G135)/1000),5)</f>
        <v>2.3810099999999998</v>
      </c>
      <c r="H132" s="83">
        <f t="shared" si="75"/>
        <v>2.3997799999999998</v>
      </c>
      <c r="I132" s="83">
        <f t="shared" si="75"/>
        <v>2.4760399999999998</v>
      </c>
      <c r="J132" s="83">
        <f t="shared" si="75"/>
        <v>2.7299899999999999</v>
      </c>
      <c r="K132" s="83">
        <f t="shared" si="75"/>
        <v>3.0412499999999998</v>
      </c>
      <c r="L132" s="83">
        <f t="shared" si="75"/>
        <v>3.2164600000000001</v>
      </c>
      <c r="M132" s="83">
        <f t="shared" si="75"/>
        <v>3.2858900000000002</v>
      </c>
      <c r="N132" s="83">
        <f t="shared" si="75"/>
        <v>3.2801800000000001</v>
      </c>
      <c r="O132" s="83">
        <f t="shared" si="75"/>
        <v>3.2952699999999999</v>
      </c>
      <c r="P132" s="83">
        <f t="shared" si="75"/>
        <v>3.2749799999999998</v>
      </c>
      <c r="Q132" s="83">
        <f t="shared" si="75"/>
        <v>3.2672699999999999</v>
      </c>
      <c r="R132" s="83">
        <f t="shared" si="75"/>
        <v>3.2625700000000002</v>
      </c>
      <c r="S132" s="83">
        <f t="shared" si="75"/>
        <v>3.2289099999999999</v>
      </c>
      <c r="T132" s="83">
        <f t="shared" si="75"/>
        <v>3.2205699999999999</v>
      </c>
      <c r="U132" s="83">
        <f t="shared" si="75"/>
        <v>3.1998700000000002</v>
      </c>
      <c r="V132" s="83">
        <f t="shared" si="75"/>
        <v>3.1644800000000002</v>
      </c>
      <c r="W132" s="83">
        <f t="shared" si="75"/>
        <v>3.1933400000000001</v>
      </c>
      <c r="X132" s="83">
        <f t="shared" si="75"/>
        <v>3.2244199999999998</v>
      </c>
      <c r="Y132" s="83">
        <f t="shared" si="75"/>
        <v>3.2311999999999999</v>
      </c>
      <c r="Z132" s="83">
        <f t="shared" si="75"/>
        <v>3.0350600000000001</v>
      </c>
      <c r="AA132" s="83">
        <f t="shared" si="75"/>
        <v>2.6768999999999998</v>
      </c>
    </row>
    <row r="133" spans="1:27" ht="12.75" customHeight="1" outlineLevel="1" x14ac:dyDescent="0.2">
      <c r="A133" s="91" t="s">
        <v>358</v>
      </c>
      <c r="B133" s="63" t="s">
        <v>233</v>
      </c>
      <c r="C133" s="43" t="s">
        <v>79</v>
      </c>
      <c r="D133" s="44">
        <v>1312.22</v>
      </c>
      <c r="E133" s="44">
        <v>1109.4100000000001</v>
      </c>
      <c r="F133" s="44">
        <v>1095.9100000000001</v>
      </c>
      <c r="G133" s="44">
        <v>1087.0899999999999</v>
      </c>
      <c r="H133" s="44">
        <v>1105.8599999999999</v>
      </c>
      <c r="I133" s="44">
        <v>1182.1199999999999</v>
      </c>
      <c r="J133" s="44">
        <v>1436.07</v>
      </c>
      <c r="K133" s="44">
        <v>1747.33</v>
      </c>
      <c r="L133" s="44">
        <v>1922.54</v>
      </c>
      <c r="M133" s="44">
        <v>1991.97</v>
      </c>
      <c r="N133" s="44">
        <v>1986.26</v>
      </c>
      <c r="O133" s="44">
        <v>2001.35</v>
      </c>
      <c r="P133" s="44">
        <v>1981.06</v>
      </c>
      <c r="Q133" s="44">
        <v>1973.35</v>
      </c>
      <c r="R133" s="44">
        <v>1968.65</v>
      </c>
      <c r="S133" s="44">
        <v>1934.99</v>
      </c>
      <c r="T133" s="44">
        <v>1926.65</v>
      </c>
      <c r="U133" s="44">
        <v>1905.95</v>
      </c>
      <c r="V133" s="44">
        <v>1870.56</v>
      </c>
      <c r="W133" s="44">
        <v>1899.42</v>
      </c>
      <c r="X133" s="44">
        <v>1930.5</v>
      </c>
      <c r="Y133" s="44">
        <v>1937.28</v>
      </c>
      <c r="Z133" s="44">
        <v>1741.14</v>
      </c>
      <c r="AA133" s="44">
        <v>1382.98</v>
      </c>
    </row>
    <row r="134" spans="1:27" ht="12.75" customHeight="1" outlineLevel="1" x14ac:dyDescent="0.2">
      <c r="A134" s="91" t="s">
        <v>359</v>
      </c>
      <c r="B134" s="63" t="s">
        <v>90</v>
      </c>
      <c r="C134" s="43" t="s">
        <v>79</v>
      </c>
      <c r="D134" s="44">
        <f>$D$9</f>
        <v>1071.42</v>
      </c>
      <c r="E134" s="44">
        <f t="shared" ref="E134:AA134" si="76">$D$9</f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1" t="s">
        <v>360</v>
      </c>
      <c r="B135" s="63" t="s">
        <v>83</v>
      </c>
      <c r="C135" s="43" t="s">
        <v>79</v>
      </c>
      <c r="D135" s="44">
        <v>6.14</v>
      </c>
      <c r="E135" s="44">
        <v>6.14</v>
      </c>
      <c r="F135" s="44">
        <v>6.14</v>
      </c>
      <c r="G135" s="44">
        <v>6.14</v>
      </c>
      <c r="H135" s="44">
        <v>6.14</v>
      </c>
      <c r="I135" s="44">
        <v>6.14</v>
      </c>
      <c r="J135" s="44">
        <v>6.14</v>
      </c>
      <c r="K135" s="44">
        <v>6.14</v>
      </c>
      <c r="L135" s="44">
        <v>6.14</v>
      </c>
      <c r="M135" s="44">
        <v>6.14</v>
      </c>
      <c r="N135" s="44">
        <v>6.14</v>
      </c>
      <c r="O135" s="44">
        <v>6.14</v>
      </c>
      <c r="P135" s="44">
        <v>6.14</v>
      </c>
      <c r="Q135" s="44">
        <v>6.14</v>
      </c>
      <c r="R135" s="44">
        <v>6.14</v>
      </c>
      <c r="S135" s="44">
        <v>6.14</v>
      </c>
      <c r="T135" s="44">
        <v>6.14</v>
      </c>
      <c r="U135" s="44">
        <v>6.14</v>
      </c>
      <c r="V135" s="44">
        <v>6.14</v>
      </c>
      <c r="W135" s="44">
        <v>6.14</v>
      </c>
      <c r="X135" s="44">
        <v>6.14</v>
      </c>
      <c r="Y135" s="44">
        <v>6.14</v>
      </c>
      <c r="Z135" s="44">
        <v>6.14</v>
      </c>
      <c r="AA135" s="44">
        <v>6.14</v>
      </c>
    </row>
    <row r="136" spans="1:27" ht="12.75" customHeight="1" outlineLevel="1" x14ac:dyDescent="0.2">
      <c r="A136" s="91" t="s">
        <v>361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x14ac:dyDescent="0.2">
      <c r="A137" s="90" t="s">
        <v>362</v>
      </c>
      <c r="B137" s="28" t="str">
        <f>"27"&amp;"."&amp;$B$639&amp;"."&amp;$B$640</f>
        <v>27.04.2023</v>
      </c>
      <c r="C137" s="82" t="s">
        <v>76</v>
      </c>
      <c r="D137" s="83">
        <f>ROUND(((D138+D139+D141+D140)/1000),5)</f>
        <v>2.5749499999999999</v>
      </c>
      <c r="E137" s="83">
        <f>ROUND(((E138+E139+E141+E140)/1000),5)</f>
        <v>2.4036200000000001</v>
      </c>
      <c r="F137" s="83">
        <f>ROUND(((F138+F139+F141+F140)/1000),5)</f>
        <v>2.3972699999999998</v>
      </c>
      <c r="G137" s="83">
        <f t="shared" ref="G137:AA137" si="78">ROUND(((G138+G139+G141+G140)/1000),5)</f>
        <v>2.391</v>
      </c>
      <c r="H137" s="83">
        <f t="shared" si="78"/>
        <v>2.3970199999999999</v>
      </c>
      <c r="I137" s="83">
        <f t="shared" si="78"/>
        <v>2.4270999999999998</v>
      </c>
      <c r="J137" s="83">
        <f t="shared" si="78"/>
        <v>2.67516</v>
      </c>
      <c r="K137" s="83">
        <f t="shared" si="78"/>
        <v>2.9900199999999999</v>
      </c>
      <c r="L137" s="83">
        <f t="shared" si="78"/>
        <v>3.2045699999999999</v>
      </c>
      <c r="M137" s="83">
        <f t="shared" si="78"/>
        <v>3.2981199999999999</v>
      </c>
      <c r="N137" s="83">
        <f t="shared" si="78"/>
        <v>3.28363</v>
      </c>
      <c r="O137" s="83">
        <f t="shared" si="78"/>
        <v>3.30376</v>
      </c>
      <c r="P137" s="83">
        <f t="shared" si="78"/>
        <v>3.3073899999999998</v>
      </c>
      <c r="Q137" s="83">
        <f t="shared" si="78"/>
        <v>3.3424200000000002</v>
      </c>
      <c r="R137" s="83">
        <f t="shared" si="78"/>
        <v>3.2886199999999999</v>
      </c>
      <c r="S137" s="83">
        <f t="shared" si="78"/>
        <v>3.27277</v>
      </c>
      <c r="T137" s="83">
        <f t="shared" si="78"/>
        <v>3.2355700000000001</v>
      </c>
      <c r="U137" s="83">
        <f t="shared" si="78"/>
        <v>3.2168299999999999</v>
      </c>
      <c r="V137" s="83">
        <f t="shared" si="78"/>
        <v>3.19143</v>
      </c>
      <c r="W137" s="83">
        <f t="shared" si="78"/>
        <v>3.2146499999999998</v>
      </c>
      <c r="X137" s="83">
        <f t="shared" si="78"/>
        <v>3.26302</v>
      </c>
      <c r="Y137" s="83">
        <f t="shared" si="78"/>
        <v>3.2628200000000001</v>
      </c>
      <c r="Z137" s="83">
        <f t="shared" si="78"/>
        <v>3.03721</v>
      </c>
      <c r="AA137" s="83">
        <f t="shared" si="78"/>
        <v>2.6778200000000001</v>
      </c>
    </row>
    <row r="138" spans="1:27" ht="12.75" customHeight="1" outlineLevel="1" x14ac:dyDescent="0.2">
      <c r="A138" s="91" t="s">
        <v>363</v>
      </c>
      <c r="B138" s="63" t="s">
        <v>233</v>
      </c>
      <c r="C138" s="43" t="s">
        <v>79</v>
      </c>
      <c r="D138" s="44">
        <v>1281.03</v>
      </c>
      <c r="E138" s="44">
        <v>1109.7</v>
      </c>
      <c r="F138" s="44">
        <v>1103.3499999999999</v>
      </c>
      <c r="G138" s="44">
        <v>1097.08</v>
      </c>
      <c r="H138" s="44">
        <v>1103.0999999999999</v>
      </c>
      <c r="I138" s="44">
        <v>1133.18</v>
      </c>
      <c r="J138" s="44">
        <v>1381.24</v>
      </c>
      <c r="K138" s="44">
        <v>1696.1</v>
      </c>
      <c r="L138" s="44">
        <v>1910.65</v>
      </c>
      <c r="M138" s="44">
        <v>2004.2</v>
      </c>
      <c r="N138" s="44">
        <v>1989.71</v>
      </c>
      <c r="O138" s="44">
        <v>2009.84</v>
      </c>
      <c r="P138" s="44">
        <v>2013.47</v>
      </c>
      <c r="Q138" s="44">
        <v>2048.5</v>
      </c>
      <c r="R138" s="44">
        <v>1994.7</v>
      </c>
      <c r="S138" s="44">
        <v>1978.85</v>
      </c>
      <c r="T138" s="44">
        <v>1941.65</v>
      </c>
      <c r="U138" s="44">
        <v>1922.91</v>
      </c>
      <c r="V138" s="44">
        <v>1897.51</v>
      </c>
      <c r="W138" s="44">
        <v>1920.73</v>
      </c>
      <c r="X138" s="44">
        <v>1969.1</v>
      </c>
      <c r="Y138" s="44">
        <v>1968.9</v>
      </c>
      <c r="Z138" s="44">
        <v>1743.29</v>
      </c>
      <c r="AA138" s="44">
        <v>1383.9</v>
      </c>
    </row>
    <row r="139" spans="1:27" ht="12.75" customHeight="1" outlineLevel="1" x14ac:dyDescent="0.2">
      <c r="A139" s="91" t="s">
        <v>364</v>
      </c>
      <c r="B139" s="63" t="s">
        <v>90</v>
      </c>
      <c r="C139" s="43" t="s">
        <v>79</v>
      </c>
      <c r="D139" s="44">
        <f>$D$9</f>
        <v>1071.42</v>
      </c>
      <c r="E139" s="44">
        <f t="shared" ref="E139:AA139" si="79">$D$9</f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1" t="s">
        <v>365</v>
      </c>
      <c r="B140" s="63" t="s">
        <v>83</v>
      </c>
      <c r="C140" s="43" t="s">
        <v>79</v>
      </c>
      <c r="D140" s="44">
        <v>6.14</v>
      </c>
      <c r="E140" s="44">
        <v>6.14</v>
      </c>
      <c r="F140" s="44">
        <v>6.14</v>
      </c>
      <c r="G140" s="44">
        <v>6.14</v>
      </c>
      <c r="H140" s="44">
        <v>6.14</v>
      </c>
      <c r="I140" s="44">
        <v>6.14</v>
      </c>
      <c r="J140" s="44">
        <v>6.14</v>
      </c>
      <c r="K140" s="44">
        <v>6.14</v>
      </c>
      <c r="L140" s="44">
        <v>6.14</v>
      </c>
      <c r="M140" s="44">
        <v>6.14</v>
      </c>
      <c r="N140" s="44">
        <v>6.14</v>
      </c>
      <c r="O140" s="44">
        <v>6.14</v>
      </c>
      <c r="P140" s="44">
        <v>6.14</v>
      </c>
      <c r="Q140" s="44">
        <v>6.14</v>
      </c>
      <c r="R140" s="44">
        <v>6.14</v>
      </c>
      <c r="S140" s="44">
        <v>6.14</v>
      </c>
      <c r="T140" s="44">
        <v>6.14</v>
      </c>
      <c r="U140" s="44">
        <v>6.14</v>
      </c>
      <c r="V140" s="44">
        <v>6.14</v>
      </c>
      <c r="W140" s="44">
        <v>6.14</v>
      </c>
      <c r="X140" s="44">
        <v>6.14</v>
      </c>
      <c r="Y140" s="44">
        <v>6.14</v>
      </c>
      <c r="Z140" s="44">
        <v>6.14</v>
      </c>
      <c r="AA140" s="44">
        <v>6.14</v>
      </c>
    </row>
    <row r="141" spans="1:27" ht="12.75" customHeight="1" outlineLevel="1" x14ac:dyDescent="0.2">
      <c r="A141" s="91" t="s">
        <v>366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x14ac:dyDescent="0.2">
      <c r="A142" s="90" t="s">
        <v>367</v>
      </c>
      <c r="B142" s="28" t="str">
        <f>"28"&amp;"."&amp;$B$639&amp;"."&amp;$B$640</f>
        <v>28.04.2023</v>
      </c>
      <c r="C142" s="82" t="s">
        <v>76</v>
      </c>
      <c r="D142" s="83">
        <f>ROUND(((D143+D144+D146+D145)/1000),5)</f>
        <v>2.5688</v>
      </c>
      <c r="E142" s="83">
        <f>ROUND(((E143+E144+E146+E145)/1000),5)</f>
        <v>2.4033699999999998</v>
      </c>
      <c r="F142" s="83">
        <f>ROUND(((F143+F144+F146+F145)/1000),5)</f>
        <v>2.3943599999999998</v>
      </c>
      <c r="G142" s="83">
        <f t="shared" ref="G142:AA142" si="81">ROUND(((G143+G144+G146+G145)/1000),5)</f>
        <v>2.3871600000000002</v>
      </c>
      <c r="H142" s="83">
        <f t="shared" si="81"/>
        <v>2.4005700000000001</v>
      </c>
      <c r="I142" s="83">
        <f t="shared" si="81"/>
        <v>2.4402499999999998</v>
      </c>
      <c r="J142" s="83">
        <f t="shared" si="81"/>
        <v>2.7159</v>
      </c>
      <c r="K142" s="83">
        <f t="shared" si="81"/>
        <v>3.0016699999999998</v>
      </c>
      <c r="L142" s="83">
        <f t="shared" si="81"/>
        <v>3.2290399999999999</v>
      </c>
      <c r="M142" s="83">
        <f t="shared" si="81"/>
        <v>3.3440799999999999</v>
      </c>
      <c r="N142" s="83">
        <f t="shared" si="81"/>
        <v>3.3525999999999998</v>
      </c>
      <c r="O142" s="83">
        <f t="shared" si="81"/>
        <v>3.3754499999999998</v>
      </c>
      <c r="P142" s="83">
        <f t="shared" si="81"/>
        <v>3.37453</v>
      </c>
      <c r="Q142" s="83">
        <f t="shared" si="81"/>
        <v>3.3734700000000002</v>
      </c>
      <c r="R142" s="83">
        <f t="shared" si="81"/>
        <v>3.3563800000000001</v>
      </c>
      <c r="S142" s="83">
        <f t="shared" si="81"/>
        <v>3.34524</v>
      </c>
      <c r="T142" s="83">
        <f t="shared" si="81"/>
        <v>3.33826</v>
      </c>
      <c r="U142" s="83">
        <f t="shared" si="81"/>
        <v>3.2600600000000002</v>
      </c>
      <c r="V142" s="83">
        <f t="shared" si="81"/>
        <v>3.2512500000000002</v>
      </c>
      <c r="W142" s="83">
        <f t="shared" si="81"/>
        <v>3.2353100000000001</v>
      </c>
      <c r="X142" s="83">
        <f t="shared" si="81"/>
        <v>3.2750599999999999</v>
      </c>
      <c r="Y142" s="83">
        <f t="shared" si="81"/>
        <v>3.34036</v>
      </c>
      <c r="Z142" s="83">
        <f t="shared" si="81"/>
        <v>3.1317400000000002</v>
      </c>
      <c r="AA142" s="83">
        <f t="shared" si="81"/>
        <v>2.9777100000000001</v>
      </c>
    </row>
    <row r="143" spans="1:27" ht="12.75" customHeight="1" outlineLevel="1" x14ac:dyDescent="0.2">
      <c r="A143" s="91" t="s">
        <v>368</v>
      </c>
      <c r="B143" s="63" t="s">
        <v>233</v>
      </c>
      <c r="C143" s="43" t="s">
        <v>79</v>
      </c>
      <c r="D143" s="44">
        <v>1274.8800000000001</v>
      </c>
      <c r="E143" s="44">
        <v>1109.45</v>
      </c>
      <c r="F143" s="44">
        <v>1100.44</v>
      </c>
      <c r="G143" s="44">
        <v>1093.24</v>
      </c>
      <c r="H143" s="44">
        <v>1106.6500000000001</v>
      </c>
      <c r="I143" s="44">
        <v>1146.33</v>
      </c>
      <c r="J143" s="44">
        <v>1421.98</v>
      </c>
      <c r="K143" s="44">
        <v>1707.75</v>
      </c>
      <c r="L143" s="44">
        <v>1935.12</v>
      </c>
      <c r="M143" s="44">
        <v>2050.16</v>
      </c>
      <c r="N143" s="44">
        <v>2058.6799999999998</v>
      </c>
      <c r="O143" s="44">
        <v>2081.5300000000002</v>
      </c>
      <c r="P143" s="44">
        <v>2080.61</v>
      </c>
      <c r="Q143" s="44">
        <v>2079.5500000000002</v>
      </c>
      <c r="R143" s="44">
        <v>2062.46</v>
      </c>
      <c r="S143" s="44">
        <v>2051.3200000000002</v>
      </c>
      <c r="T143" s="44">
        <v>2044.34</v>
      </c>
      <c r="U143" s="44">
        <v>1966.14</v>
      </c>
      <c r="V143" s="44">
        <v>1957.33</v>
      </c>
      <c r="W143" s="44">
        <v>1941.39</v>
      </c>
      <c r="X143" s="44">
        <v>1981.14</v>
      </c>
      <c r="Y143" s="44">
        <v>2046.44</v>
      </c>
      <c r="Z143" s="44">
        <v>1837.82</v>
      </c>
      <c r="AA143" s="44">
        <v>1683.79</v>
      </c>
    </row>
    <row r="144" spans="1:27" ht="12.75" customHeight="1" outlineLevel="1" x14ac:dyDescent="0.2">
      <c r="A144" s="91" t="s">
        <v>369</v>
      </c>
      <c r="B144" s="63" t="s">
        <v>90</v>
      </c>
      <c r="C144" s="43" t="s">
        <v>79</v>
      </c>
      <c r="D144" s="44">
        <f>$D$9</f>
        <v>1071.42</v>
      </c>
      <c r="E144" s="44">
        <f t="shared" ref="E144:AA144" si="82">$D$9</f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1" t="s">
        <v>370</v>
      </c>
      <c r="B145" s="63" t="s">
        <v>83</v>
      </c>
      <c r="C145" s="43" t="s">
        <v>79</v>
      </c>
      <c r="D145" s="44">
        <v>6.14</v>
      </c>
      <c r="E145" s="44">
        <v>6.14</v>
      </c>
      <c r="F145" s="44">
        <v>6.14</v>
      </c>
      <c r="G145" s="44">
        <v>6.14</v>
      </c>
      <c r="H145" s="44">
        <v>6.14</v>
      </c>
      <c r="I145" s="44">
        <v>6.14</v>
      </c>
      <c r="J145" s="44">
        <v>6.14</v>
      </c>
      <c r="K145" s="44">
        <v>6.14</v>
      </c>
      <c r="L145" s="44">
        <v>6.14</v>
      </c>
      <c r="M145" s="44">
        <v>6.14</v>
      </c>
      <c r="N145" s="44">
        <v>6.14</v>
      </c>
      <c r="O145" s="44">
        <v>6.14</v>
      </c>
      <c r="P145" s="44">
        <v>6.14</v>
      </c>
      <c r="Q145" s="44">
        <v>6.14</v>
      </c>
      <c r="R145" s="44">
        <v>6.14</v>
      </c>
      <c r="S145" s="44">
        <v>6.14</v>
      </c>
      <c r="T145" s="44">
        <v>6.14</v>
      </c>
      <c r="U145" s="44">
        <v>6.14</v>
      </c>
      <c r="V145" s="44">
        <v>6.14</v>
      </c>
      <c r="W145" s="44">
        <v>6.14</v>
      </c>
      <c r="X145" s="44">
        <v>6.14</v>
      </c>
      <c r="Y145" s="44">
        <v>6.14</v>
      </c>
      <c r="Z145" s="44">
        <v>6.14</v>
      </c>
      <c r="AA145" s="44">
        <v>6.14</v>
      </c>
    </row>
    <row r="146" spans="1:27" ht="12.75" customHeight="1" outlineLevel="1" x14ac:dyDescent="0.2">
      <c r="A146" s="91" t="s">
        <v>371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x14ac:dyDescent="0.2">
      <c r="A147" s="90" t="s">
        <v>372</v>
      </c>
      <c r="B147" s="28" t="str">
        <f>"29"&amp;"."&amp;$B$639&amp;"."&amp;$B$640</f>
        <v>29.04.2023</v>
      </c>
      <c r="C147" s="82" t="s">
        <v>76</v>
      </c>
      <c r="D147" s="83">
        <f>ROUND(((D148+D149+D151+D150)/1000),5)</f>
        <v>2.9546800000000002</v>
      </c>
      <c r="E147" s="83">
        <f>ROUND(((E148+E149+E151+E150)/1000),5)</f>
        <v>2.7938499999999999</v>
      </c>
      <c r="F147" s="83">
        <f>ROUND(((F148+F149+F151+F150)/1000),5)</f>
        <v>2.6292399999999998</v>
      </c>
      <c r="G147" s="83">
        <f t="shared" ref="G147:AA147" si="84">ROUND(((G148+G149+G151+G150)/1000),5)</f>
        <v>2.5859100000000002</v>
      </c>
      <c r="H147" s="83">
        <f t="shared" si="84"/>
        <v>2.5992999999999999</v>
      </c>
      <c r="I147" s="83">
        <f t="shared" si="84"/>
        <v>2.6076199999999998</v>
      </c>
      <c r="J147" s="83">
        <f t="shared" si="84"/>
        <v>2.6393499999999999</v>
      </c>
      <c r="K147" s="83">
        <f t="shared" si="84"/>
        <v>2.8351500000000001</v>
      </c>
      <c r="L147" s="83">
        <f t="shared" si="84"/>
        <v>3.0935800000000002</v>
      </c>
      <c r="M147" s="83">
        <f t="shared" si="84"/>
        <v>3.32091</v>
      </c>
      <c r="N147" s="83">
        <f t="shared" si="84"/>
        <v>3.37</v>
      </c>
      <c r="O147" s="83">
        <f t="shared" si="84"/>
        <v>3.3664200000000002</v>
      </c>
      <c r="P147" s="83">
        <f t="shared" si="84"/>
        <v>3.2868900000000001</v>
      </c>
      <c r="Q147" s="83">
        <f t="shared" si="84"/>
        <v>3.2806500000000001</v>
      </c>
      <c r="R147" s="83">
        <f t="shared" si="84"/>
        <v>3.2481300000000002</v>
      </c>
      <c r="S147" s="83">
        <f t="shared" si="84"/>
        <v>3.2075900000000002</v>
      </c>
      <c r="T147" s="83">
        <f t="shared" si="84"/>
        <v>3.2646099999999998</v>
      </c>
      <c r="U147" s="83">
        <f t="shared" si="84"/>
        <v>3.2665799999999998</v>
      </c>
      <c r="V147" s="83">
        <f t="shared" si="84"/>
        <v>3.27318</v>
      </c>
      <c r="W147" s="83">
        <f t="shared" si="84"/>
        <v>3.3941400000000002</v>
      </c>
      <c r="X147" s="83">
        <f t="shared" si="84"/>
        <v>3.4698000000000002</v>
      </c>
      <c r="Y147" s="83">
        <f t="shared" si="84"/>
        <v>3.3138399999999999</v>
      </c>
      <c r="Z147" s="83">
        <f t="shared" si="84"/>
        <v>3.0863399999999999</v>
      </c>
      <c r="AA147" s="83">
        <f t="shared" si="84"/>
        <v>2.9678200000000001</v>
      </c>
    </row>
    <row r="148" spans="1:27" ht="12.75" customHeight="1" outlineLevel="1" x14ac:dyDescent="0.2">
      <c r="A148" s="91" t="s">
        <v>373</v>
      </c>
      <c r="B148" s="63" t="s">
        <v>233</v>
      </c>
      <c r="C148" s="43" t="s">
        <v>79</v>
      </c>
      <c r="D148" s="44">
        <v>1660.76</v>
      </c>
      <c r="E148" s="44">
        <v>1499.93</v>
      </c>
      <c r="F148" s="44">
        <v>1335.32</v>
      </c>
      <c r="G148" s="44">
        <v>1291.99</v>
      </c>
      <c r="H148" s="44">
        <v>1305.3800000000001</v>
      </c>
      <c r="I148" s="44">
        <v>1313.7</v>
      </c>
      <c r="J148" s="44">
        <v>1345.43</v>
      </c>
      <c r="K148" s="44">
        <v>1541.23</v>
      </c>
      <c r="L148" s="44">
        <v>1799.66</v>
      </c>
      <c r="M148" s="44">
        <v>2026.99</v>
      </c>
      <c r="N148" s="44">
        <v>2076.08</v>
      </c>
      <c r="O148" s="44">
        <v>2072.5</v>
      </c>
      <c r="P148" s="44">
        <v>1992.97</v>
      </c>
      <c r="Q148" s="44">
        <v>1986.73</v>
      </c>
      <c r="R148" s="44">
        <v>1954.21</v>
      </c>
      <c r="S148" s="44">
        <v>1913.67</v>
      </c>
      <c r="T148" s="44">
        <v>1970.69</v>
      </c>
      <c r="U148" s="44">
        <v>1972.66</v>
      </c>
      <c r="V148" s="44">
        <v>1979.26</v>
      </c>
      <c r="W148" s="44">
        <v>2100.2199999999998</v>
      </c>
      <c r="X148" s="44">
        <v>2175.88</v>
      </c>
      <c r="Y148" s="44">
        <v>2019.92</v>
      </c>
      <c r="Z148" s="44">
        <v>1792.42</v>
      </c>
      <c r="AA148" s="44">
        <v>1673.9</v>
      </c>
    </row>
    <row r="149" spans="1:27" ht="12.75" customHeight="1" outlineLevel="1" x14ac:dyDescent="0.2">
      <c r="A149" s="91" t="s">
        <v>374</v>
      </c>
      <c r="B149" s="63" t="s">
        <v>90</v>
      </c>
      <c r="C149" s="43" t="s">
        <v>79</v>
      </c>
      <c r="D149" s="44">
        <f>$D$9</f>
        <v>1071.42</v>
      </c>
      <c r="E149" s="44">
        <f t="shared" ref="E149:AA149" si="85">$D$9</f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1" t="s">
        <v>375</v>
      </c>
      <c r="B150" s="63" t="s">
        <v>83</v>
      </c>
      <c r="C150" s="43" t="s">
        <v>79</v>
      </c>
      <c r="D150" s="44">
        <v>6.14</v>
      </c>
      <c r="E150" s="44">
        <v>6.14</v>
      </c>
      <c r="F150" s="44">
        <v>6.14</v>
      </c>
      <c r="G150" s="44">
        <v>6.14</v>
      </c>
      <c r="H150" s="44">
        <v>6.14</v>
      </c>
      <c r="I150" s="44">
        <v>6.14</v>
      </c>
      <c r="J150" s="44">
        <v>6.14</v>
      </c>
      <c r="K150" s="44">
        <v>6.14</v>
      </c>
      <c r="L150" s="44">
        <v>6.14</v>
      </c>
      <c r="M150" s="44">
        <v>6.14</v>
      </c>
      <c r="N150" s="44">
        <v>6.14</v>
      </c>
      <c r="O150" s="44">
        <v>6.14</v>
      </c>
      <c r="P150" s="44">
        <v>6.14</v>
      </c>
      <c r="Q150" s="44">
        <v>6.14</v>
      </c>
      <c r="R150" s="44">
        <v>6.14</v>
      </c>
      <c r="S150" s="44">
        <v>6.14</v>
      </c>
      <c r="T150" s="44">
        <v>6.14</v>
      </c>
      <c r="U150" s="44">
        <v>6.14</v>
      </c>
      <c r="V150" s="44">
        <v>6.14</v>
      </c>
      <c r="W150" s="44">
        <v>6.14</v>
      </c>
      <c r="X150" s="44">
        <v>6.14</v>
      </c>
      <c r="Y150" s="44">
        <v>6.14</v>
      </c>
      <c r="Z150" s="44">
        <v>6.14</v>
      </c>
      <c r="AA150" s="44">
        <v>6.14</v>
      </c>
    </row>
    <row r="151" spans="1:27" ht="12.75" customHeight="1" outlineLevel="1" x14ac:dyDescent="0.2">
      <c r="A151" s="91" t="s">
        <v>376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x14ac:dyDescent="0.2">
      <c r="A152" s="90" t="s">
        <v>377</v>
      </c>
      <c r="B152" s="28" t="str">
        <f>"30"&amp;"."&amp;$B$639&amp;"."&amp;$B$640</f>
        <v>30.04.2023</v>
      </c>
      <c r="C152" s="82" t="s">
        <v>76</v>
      </c>
      <c r="D152" s="83">
        <f>ROUND(((D153+D154+D156+D155)/1000),5)</f>
        <v>2.9294799999999999</v>
      </c>
      <c r="E152" s="83">
        <f>ROUND(((E153+E154+E156+E155)/1000),5)</f>
        <v>2.7618999999999998</v>
      </c>
      <c r="F152" s="83">
        <f>ROUND(((F153+F154+F156+F155)/1000),5)</f>
        <v>2.6236899999999999</v>
      </c>
      <c r="G152" s="83">
        <f t="shared" ref="G152:AA152" si="87">ROUND(((G153+G154+G156+G155)/1000),5)</f>
        <v>2.5728399999999998</v>
      </c>
      <c r="H152" s="83">
        <f t="shared" si="87"/>
        <v>2.56975</v>
      </c>
      <c r="I152" s="83">
        <f t="shared" si="87"/>
        <v>2.6046800000000001</v>
      </c>
      <c r="J152" s="83">
        <f t="shared" si="87"/>
        <v>2.6109300000000002</v>
      </c>
      <c r="K152" s="83">
        <f t="shared" si="87"/>
        <v>2.73475</v>
      </c>
      <c r="L152" s="83">
        <f t="shared" si="87"/>
        <v>2.9744299999999999</v>
      </c>
      <c r="M152" s="83">
        <f t="shared" si="87"/>
        <v>3.1394600000000001</v>
      </c>
      <c r="N152" s="83">
        <f t="shared" si="87"/>
        <v>3.2111200000000002</v>
      </c>
      <c r="O152" s="83">
        <f t="shared" si="87"/>
        <v>3.21028</v>
      </c>
      <c r="P152" s="83">
        <f t="shared" si="87"/>
        <v>3.1968200000000002</v>
      </c>
      <c r="Q152" s="83">
        <f t="shared" si="87"/>
        <v>3.1955800000000001</v>
      </c>
      <c r="R152" s="83">
        <f t="shared" si="87"/>
        <v>3.0987499999999999</v>
      </c>
      <c r="S152" s="83">
        <f t="shared" si="87"/>
        <v>3.0813199999999998</v>
      </c>
      <c r="T152" s="83">
        <f t="shared" si="87"/>
        <v>3.2404700000000002</v>
      </c>
      <c r="U152" s="83">
        <f t="shared" si="87"/>
        <v>3.2755700000000001</v>
      </c>
      <c r="V152" s="83">
        <f t="shared" si="87"/>
        <v>3.2840699999999998</v>
      </c>
      <c r="W152" s="83">
        <f t="shared" si="87"/>
        <v>3.4573299999999998</v>
      </c>
      <c r="X152" s="83">
        <f t="shared" si="87"/>
        <v>3.64581</v>
      </c>
      <c r="Y152" s="83">
        <f t="shared" si="87"/>
        <v>3.3401299999999998</v>
      </c>
      <c r="Z152" s="83">
        <f t="shared" si="87"/>
        <v>3.05063</v>
      </c>
      <c r="AA152" s="83">
        <f t="shared" si="87"/>
        <v>2.91045</v>
      </c>
    </row>
    <row r="153" spans="1:27" ht="12.75" customHeight="1" outlineLevel="1" x14ac:dyDescent="0.2">
      <c r="A153" s="91" t="s">
        <v>378</v>
      </c>
      <c r="B153" s="63" t="s">
        <v>233</v>
      </c>
      <c r="C153" s="43" t="s">
        <v>79</v>
      </c>
      <c r="D153" s="44">
        <v>1635.56</v>
      </c>
      <c r="E153" s="44">
        <v>1467.98</v>
      </c>
      <c r="F153" s="44">
        <v>1329.77</v>
      </c>
      <c r="G153" s="44">
        <v>1278.92</v>
      </c>
      <c r="H153" s="44">
        <v>1275.83</v>
      </c>
      <c r="I153" s="44">
        <v>1310.76</v>
      </c>
      <c r="J153" s="44">
        <v>1317.01</v>
      </c>
      <c r="K153" s="44">
        <v>1440.83</v>
      </c>
      <c r="L153" s="44">
        <v>1680.51</v>
      </c>
      <c r="M153" s="44">
        <v>1845.54</v>
      </c>
      <c r="N153" s="44">
        <v>1917.2</v>
      </c>
      <c r="O153" s="44">
        <v>1916.36</v>
      </c>
      <c r="P153" s="44">
        <v>1902.9</v>
      </c>
      <c r="Q153" s="44">
        <v>1901.66</v>
      </c>
      <c r="R153" s="44">
        <v>1804.83</v>
      </c>
      <c r="S153" s="44">
        <v>1787.4</v>
      </c>
      <c r="T153" s="44">
        <v>1946.55</v>
      </c>
      <c r="U153" s="44">
        <v>1981.65</v>
      </c>
      <c r="V153" s="44">
        <v>1990.15</v>
      </c>
      <c r="W153" s="44">
        <v>2163.41</v>
      </c>
      <c r="X153" s="44">
        <v>2351.89</v>
      </c>
      <c r="Y153" s="44">
        <v>2046.21</v>
      </c>
      <c r="Z153" s="44">
        <v>1756.71</v>
      </c>
      <c r="AA153" s="44">
        <v>1616.53</v>
      </c>
    </row>
    <row r="154" spans="1:27" ht="12.75" customHeight="1" outlineLevel="1" x14ac:dyDescent="0.2">
      <c r="A154" s="91" t="s">
        <v>379</v>
      </c>
      <c r="B154" s="63" t="s">
        <v>90</v>
      </c>
      <c r="C154" s="43" t="s">
        <v>79</v>
      </c>
      <c r="D154" s="44">
        <f>$D$9</f>
        <v>1071.42</v>
      </c>
      <c r="E154" s="44">
        <f t="shared" ref="E154:AA154" si="88">$D$9</f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1" t="s">
        <v>380</v>
      </c>
      <c r="B155" s="63" t="s">
        <v>83</v>
      </c>
      <c r="C155" s="43" t="s">
        <v>79</v>
      </c>
      <c r="D155" s="44">
        <v>6.14</v>
      </c>
      <c r="E155" s="44">
        <v>6.14</v>
      </c>
      <c r="F155" s="44">
        <v>6.14</v>
      </c>
      <c r="G155" s="44">
        <v>6.14</v>
      </c>
      <c r="H155" s="44">
        <v>6.14</v>
      </c>
      <c r="I155" s="44">
        <v>6.14</v>
      </c>
      <c r="J155" s="44">
        <v>6.14</v>
      </c>
      <c r="K155" s="44">
        <v>6.14</v>
      </c>
      <c r="L155" s="44">
        <v>6.14</v>
      </c>
      <c r="M155" s="44">
        <v>6.14</v>
      </c>
      <c r="N155" s="44">
        <v>6.14</v>
      </c>
      <c r="O155" s="44">
        <v>6.14</v>
      </c>
      <c r="P155" s="44">
        <v>6.14</v>
      </c>
      <c r="Q155" s="44">
        <v>6.14</v>
      </c>
      <c r="R155" s="44">
        <v>6.14</v>
      </c>
      <c r="S155" s="44">
        <v>6.14</v>
      </c>
      <c r="T155" s="44">
        <v>6.14</v>
      </c>
      <c r="U155" s="44">
        <v>6.14</v>
      </c>
      <c r="V155" s="44">
        <v>6.14</v>
      </c>
      <c r="W155" s="44">
        <v>6.14</v>
      </c>
      <c r="X155" s="44">
        <v>6.14</v>
      </c>
      <c r="Y155" s="44">
        <v>6.14</v>
      </c>
      <c r="Z155" s="44">
        <v>6.14</v>
      </c>
      <c r="AA155" s="44">
        <v>6.14</v>
      </c>
    </row>
    <row r="156" spans="1:27" ht="12.75" customHeight="1" outlineLevel="1" x14ac:dyDescent="0.2">
      <c r="A156" s="91" t="s">
        <v>381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x14ac:dyDescent="0.2">
      <c r="A157" s="92"/>
      <c r="B157" s="93" t="s">
        <v>382</v>
      </c>
      <c r="C157" s="94"/>
      <c r="D157" s="95"/>
      <c r="E157" s="95"/>
      <c r="F157" s="95"/>
      <c r="G157" s="95"/>
      <c r="I157" s="39"/>
    </row>
    <row r="158" spans="1:27" x14ac:dyDescent="0.2">
      <c r="A158" s="164" t="s">
        <v>383</v>
      </c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6"/>
    </row>
    <row r="159" spans="1:27" ht="27" customHeight="1" x14ac:dyDescent="0.2">
      <c r="A159" s="26" t="s">
        <v>64</v>
      </c>
      <c r="B159" s="27" t="s">
        <v>205</v>
      </c>
      <c r="C159" s="26" t="s">
        <v>206</v>
      </c>
      <c r="D159" s="27" t="s">
        <v>207</v>
      </c>
      <c r="E159" s="27" t="s">
        <v>208</v>
      </c>
      <c r="F159" s="27" t="s">
        <v>209</v>
      </c>
      <c r="G159" s="27" t="s">
        <v>210</v>
      </c>
      <c r="H159" s="27" t="s">
        <v>211</v>
      </c>
      <c r="I159" s="27" t="s">
        <v>212</v>
      </c>
      <c r="J159" s="27" t="s">
        <v>213</v>
      </c>
      <c r="K159" s="27" t="s">
        <v>214</v>
      </c>
      <c r="L159" s="27" t="s">
        <v>215</v>
      </c>
      <c r="M159" s="27" t="s">
        <v>216</v>
      </c>
      <c r="N159" s="27" t="s">
        <v>217</v>
      </c>
      <c r="O159" s="27" t="s">
        <v>218</v>
      </c>
      <c r="P159" s="27" t="s">
        <v>219</v>
      </c>
      <c r="Q159" s="27" t="s">
        <v>220</v>
      </c>
      <c r="R159" s="27" t="s">
        <v>221</v>
      </c>
      <c r="S159" s="27" t="s">
        <v>222</v>
      </c>
      <c r="T159" s="27" t="s">
        <v>223</v>
      </c>
      <c r="U159" s="27" t="s">
        <v>224</v>
      </c>
      <c r="V159" s="27" t="s">
        <v>225</v>
      </c>
      <c r="W159" s="27" t="s">
        <v>226</v>
      </c>
      <c r="X159" s="27" t="s">
        <v>227</v>
      </c>
      <c r="Y159" s="27" t="s">
        <v>228</v>
      </c>
      <c r="Z159" s="27" t="s">
        <v>229</v>
      </c>
      <c r="AA159" s="27" t="s">
        <v>230</v>
      </c>
    </row>
    <row r="160" spans="1:27" x14ac:dyDescent="0.2">
      <c r="A160" s="90" t="s">
        <v>384</v>
      </c>
      <c r="B160" s="28" t="str">
        <f>"01"&amp;"."&amp;$B$639&amp;"."&amp;$B$640</f>
        <v>01.04.2023</v>
      </c>
      <c r="C160" s="82" t="s">
        <v>76</v>
      </c>
      <c r="D160" s="83">
        <f>ROUND(((D161+D162+D164+D163)/1000),5)</f>
        <v>3.1283799999999999</v>
      </c>
      <c r="E160" s="83">
        <f>ROUND(((E161+E162+E164+E163)/1000),5)</f>
        <v>3.0472100000000002</v>
      </c>
      <c r="F160" s="83">
        <f>ROUND(((F161+F162+F164+F163)/1000),5)</f>
        <v>3.0356299999999998</v>
      </c>
      <c r="G160" s="83">
        <f t="shared" ref="G160:AA160" si="90">ROUND(((G161+G162+G164+G163)/1000),5)</f>
        <v>3.02678</v>
      </c>
      <c r="H160" s="83">
        <f t="shared" si="90"/>
        <v>3.03864</v>
      </c>
      <c r="I160" s="83">
        <f t="shared" si="90"/>
        <v>3.0470000000000002</v>
      </c>
      <c r="J160" s="83">
        <f t="shared" si="90"/>
        <v>3.0494500000000002</v>
      </c>
      <c r="K160" s="83">
        <f t="shared" si="90"/>
        <v>3.2698499999999999</v>
      </c>
      <c r="L160" s="83">
        <f t="shared" si="90"/>
        <v>3.4589099999999999</v>
      </c>
      <c r="M160" s="83">
        <f t="shared" si="90"/>
        <v>3.4897800000000001</v>
      </c>
      <c r="N160" s="83">
        <f t="shared" si="90"/>
        <v>3.5255700000000001</v>
      </c>
      <c r="O160" s="83">
        <f t="shared" si="90"/>
        <v>3.5609799999999998</v>
      </c>
      <c r="P160" s="83">
        <f t="shared" si="90"/>
        <v>3.54562</v>
      </c>
      <c r="Q160" s="83">
        <f t="shared" si="90"/>
        <v>3.5404100000000001</v>
      </c>
      <c r="R160" s="83">
        <f t="shared" si="90"/>
        <v>3.5303900000000001</v>
      </c>
      <c r="S160" s="83">
        <f t="shared" si="90"/>
        <v>3.5315099999999999</v>
      </c>
      <c r="T160" s="83">
        <f t="shared" si="90"/>
        <v>3.5309699999999999</v>
      </c>
      <c r="U160" s="83">
        <f t="shared" si="90"/>
        <v>3.52054</v>
      </c>
      <c r="V160" s="83">
        <f t="shared" si="90"/>
        <v>3.5240200000000002</v>
      </c>
      <c r="W160" s="83">
        <f t="shared" si="90"/>
        <v>3.5588500000000001</v>
      </c>
      <c r="X160" s="83">
        <f t="shared" si="90"/>
        <v>3.54549</v>
      </c>
      <c r="Y160" s="83">
        <f t="shared" si="90"/>
        <v>3.4883899999999999</v>
      </c>
      <c r="Z160" s="83">
        <f t="shared" si="90"/>
        <v>3.4083600000000001</v>
      </c>
      <c r="AA160" s="83">
        <f t="shared" si="90"/>
        <v>3.2845399999999998</v>
      </c>
    </row>
    <row r="161" spans="1:27" ht="12.75" customHeight="1" outlineLevel="1" x14ac:dyDescent="0.2">
      <c r="A161" s="91" t="s">
        <v>385</v>
      </c>
      <c r="B161" s="63" t="s">
        <v>233</v>
      </c>
      <c r="C161" s="43" t="s">
        <v>79</v>
      </c>
      <c r="D161" s="44">
        <v>1188.9100000000001</v>
      </c>
      <c r="E161" s="44">
        <v>1107.74</v>
      </c>
      <c r="F161" s="44">
        <v>1096.1600000000001</v>
      </c>
      <c r="G161" s="44">
        <v>1087.31</v>
      </c>
      <c r="H161" s="44">
        <v>1099.17</v>
      </c>
      <c r="I161" s="44">
        <v>1107.53</v>
      </c>
      <c r="J161" s="44">
        <v>1109.98</v>
      </c>
      <c r="K161" s="44">
        <v>1330.38</v>
      </c>
      <c r="L161" s="44">
        <v>1519.44</v>
      </c>
      <c r="M161" s="44">
        <v>1550.31</v>
      </c>
      <c r="N161" s="44">
        <v>1586.1</v>
      </c>
      <c r="O161" s="44">
        <v>1621.51</v>
      </c>
      <c r="P161" s="44">
        <v>1606.15</v>
      </c>
      <c r="Q161" s="44">
        <v>1600.94</v>
      </c>
      <c r="R161" s="44">
        <v>1590.92</v>
      </c>
      <c r="S161" s="44">
        <v>1592.04</v>
      </c>
      <c r="T161" s="44">
        <v>1591.5</v>
      </c>
      <c r="U161" s="44">
        <v>1581.07</v>
      </c>
      <c r="V161" s="44">
        <v>1584.55</v>
      </c>
      <c r="W161" s="44">
        <v>1619.38</v>
      </c>
      <c r="X161" s="44">
        <v>1606.02</v>
      </c>
      <c r="Y161" s="44">
        <v>1548.92</v>
      </c>
      <c r="Z161" s="44">
        <v>1468.89</v>
      </c>
      <c r="AA161" s="44">
        <v>1345.07</v>
      </c>
    </row>
    <row r="162" spans="1:27" ht="12.75" customHeight="1" outlineLevel="1" x14ac:dyDescent="0.2">
      <c r="A162" s="91" t="s">
        <v>386</v>
      </c>
      <c r="B162" s="63" t="s">
        <v>90</v>
      </c>
      <c r="C162" s="43" t="s">
        <v>79</v>
      </c>
      <c r="D162" s="44">
        <v>1716.97</v>
      </c>
      <c r="E162" s="44">
        <f>$D$162</f>
        <v>1716.97</v>
      </c>
      <c r="F162" s="44">
        <f t="shared" ref="F162:AA162" si="91">$D$162</f>
        <v>1716.97</v>
      </c>
      <c r="G162" s="44">
        <f t="shared" si="91"/>
        <v>1716.97</v>
      </c>
      <c r="H162" s="44">
        <f t="shared" si="91"/>
        <v>1716.97</v>
      </c>
      <c r="I162" s="44">
        <f t="shared" si="91"/>
        <v>1716.97</v>
      </c>
      <c r="J162" s="44">
        <f t="shared" si="91"/>
        <v>1716.97</v>
      </c>
      <c r="K162" s="44">
        <f t="shared" si="91"/>
        <v>1716.97</v>
      </c>
      <c r="L162" s="44">
        <f t="shared" si="91"/>
        <v>1716.97</v>
      </c>
      <c r="M162" s="44">
        <f t="shared" si="91"/>
        <v>1716.97</v>
      </c>
      <c r="N162" s="44">
        <f t="shared" si="91"/>
        <v>1716.97</v>
      </c>
      <c r="O162" s="44">
        <f t="shared" si="91"/>
        <v>1716.97</v>
      </c>
      <c r="P162" s="44">
        <f t="shared" si="91"/>
        <v>1716.97</v>
      </c>
      <c r="Q162" s="44">
        <f t="shared" si="91"/>
        <v>1716.97</v>
      </c>
      <c r="R162" s="44">
        <f t="shared" si="91"/>
        <v>1716.97</v>
      </c>
      <c r="S162" s="44">
        <f t="shared" si="91"/>
        <v>1716.97</v>
      </c>
      <c r="T162" s="44">
        <f t="shared" si="91"/>
        <v>1716.97</v>
      </c>
      <c r="U162" s="44">
        <f t="shared" si="91"/>
        <v>1716.97</v>
      </c>
      <c r="V162" s="44">
        <f t="shared" si="91"/>
        <v>1716.97</v>
      </c>
      <c r="W162" s="44">
        <f t="shared" si="91"/>
        <v>1716.97</v>
      </c>
      <c r="X162" s="44">
        <f t="shared" si="91"/>
        <v>1716.97</v>
      </c>
      <c r="Y162" s="44">
        <f t="shared" si="91"/>
        <v>1716.97</v>
      </c>
      <c r="Z162" s="44">
        <f t="shared" si="91"/>
        <v>1716.97</v>
      </c>
      <c r="AA162" s="44">
        <f t="shared" si="91"/>
        <v>1716.97</v>
      </c>
    </row>
    <row r="163" spans="1:27" ht="12.75" customHeight="1" outlineLevel="1" x14ac:dyDescent="0.2">
      <c r="A163" s="91" t="s">
        <v>387</v>
      </c>
      <c r="B163" s="63" t="s">
        <v>83</v>
      </c>
      <c r="C163" s="43" t="s">
        <v>79</v>
      </c>
      <c r="D163" s="44">
        <v>6.14</v>
      </c>
      <c r="E163" s="44">
        <v>6.14</v>
      </c>
      <c r="F163" s="44">
        <v>6.14</v>
      </c>
      <c r="G163" s="44">
        <v>6.14</v>
      </c>
      <c r="H163" s="44">
        <v>6.14</v>
      </c>
      <c r="I163" s="44">
        <v>6.14</v>
      </c>
      <c r="J163" s="44">
        <v>6.14</v>
      </c>
      <c r="K163" s="44">
        <v>6.14</v>
      </c>
      <c r="L163" s="44">
        <v>6.14</v>
      </c>
      <c r="M163" s="44">
        <v>6.14</v>
      </c>
      <c r="N163" s="44">
        <v>6.14</v>
      </c>
      <c r="O163" s="44">
        <v>6.14</v>
      </c>
      <c r="P163" s="44">
        <v>6.14</v>
      </c>
      <c r="Q163" s="44">
        <v>6.14</v>
      </c>
      <c r="R163" s="44">
        <v>6.14</v>
      </c>
      <c r="S163" s="44">
        <v>6.14</v>
      </c>
      <c r="T163" s="44">
        <v>6.14</v>
      </c>
      <c r="U163" s="44">
        <v>6.14</v>
      </c>
      <c r="V163" s="44">
        <v>6.14</v>
      </c>
      <c r="W163" s="44">
        <v>6.14</v>
      </c>
      <c r="X163" s="44">
        <v>6.14</v>
      </c>
      <c r="Y163" s="44">
        <v>6.14</v>
      </c>
      <c r="Z163" s="44">
        <v>6.14</v>
      </c>
      <c r="AA163" s="44">
        <v>6.14</v>
      </c>
    </row>
    <row r="164" spans="1:27" ht="12.75" customHeight="1" outlineLevel="1" x14ac:dyDescent="0.2">
      <c r="A164" s="91" t="s">
        <v>388</v>
      </c>
      <c r="B164" s="63" t="s">
        <v>81</v>
      </c>
      <c r="C164" s="43" t="s">
        <v>79</v>
      </c>
      <c r="D164" s="44">
        <f>$D$11</f>
        <v>216.36</v>
      </c>
      <c r="E164" s="44">
        <f t="shared" ref="E164:AA164" si="92">$D$11</f>
        <v>216.36</v>
      </c>
      <c r="F164" s="44">
        <f t="shared" si="92"/>
        <v>216.36</v>
      </c>
      <c r="G164" s="44">
        <f t="shared" si="92"/>
        <v>216.36</v>
      </c>
      <c r="H164" s="44">
        <f t="shared" si="92"/>
        <v>216.36</v>
      </c>
      <c r="I164" s="44">
        <f t="shared" si="92"/>
        <v>216.36</v>
      </c>
      <c r="J164" s="44">
        <f t="shared" si="92"/>
        <v>216.36</v>
      </c>
      <c r="K164" s="44">
        <f t="shared" si="92"/>
        <v>216.36</v>
      </c>
      <c r="L164" s="44">
        <f t="shared" si="92"/>
        <v>216.36</v>
      </c>
      <c r="M164" s="44">
        <f t="shared" si="92"/>
        <v>216.36</v>
      </c>
      <c r="N164" s="44">
        <f t="shared" si="92"/>
        <v>216.36</v>
      </c>
      <c r="O164" s="44">
        <f t="shared" si="92"/>
        <v>216.36</v>
      </c>
      <c r="P164" s="44">
        <f t="shared" si="92"/>
        <v>216.36</v>
      </c>
      <c r="Q164" s="44">
        <f t="shared" si="92"/>
        <v>216.36</v>
      </c>
      <c r="R164" s="44">
        <f t="shared" si="92"/>
        <v>216.36</v>
      </c>
      <c r="S164" s="44">
        <f t="shared" si="92"/>
        <v>216.36</v>
      </c>
      <c r="T164" s="44">
        <f t="shared" si="92"/>
        <v>216.36</v>
      </c>
      <c r="U164" s="44">
        <f t="shared" si="92"/>
        <v>216.36</v>
      </c>
      <c r="V164" s="44">
        <f t="shared" si="92"/>
        <v>216.36</v>
      </c>
      <c r="W164" s="44">
        <f t="shared" si="92"/>
        <v>216.36</v>
      </c>
      <c r="X164" s="44">
        <f t="shared" si="92"/>
        <v>216.36</v>
      </c>
      <c r="Y164" s="44">
        <f t="shared" si="92"/>
        <v>216.36</v>
      </c>
      <c r="Z164" s="44">
        <f t="shared" si="92"/>
        <v>216.36</v>
      </c>
      <c r="AA164" s="44">
        <f t="shared" si="92"/>
        <v>216.36</v>
      </c>
    </row>
    <row r="165" spans="1:27" x14ac:dyDescent="0.2">
      <c r="A165" s="90" t="s">
        <v>389</v>
      </c>
      <c r="B165" s="28" t="str">
        <f>"02"&amp;"."&amp;$B$639&amp;"."&amp;$B$640</f>
        <v>02.04.2023</v>
      </c>
      <c r="C165" s="82" t="s">
        <v>76</v>
      </c>
      <c r="D165" s="83">
        <f>ROUND(((D166+D167+D169+D168)/1000),5)</f>
        <v>3.05722</v>
      </c>
      <c r="E165" s="83">
        <f>ROUND(((E166+E167+E169+E168)/1000),5)</f>
        <v>3.0114299999999998</v>
      </c>
      <c r="F165" s="83">
        <f>ROUND(((F166+F167+F169+F168)/1000),5)</f>
        <v>2.9533900000000002</v>
      </c>
      <c r="G165" s="83">
        <f t="shared" ref="G165:AA165" si="93">ROUND(((G166+G167+G169+G168)/1000),5)</f>
        <v>2.9446599999999998</v>
      </c>
      <c r="H165" s="83">
        <f t="shared" si="93"/>
        <v>2.9502199999999998</v>
      </c>
      <c r="I165" s="83">
        <f t="shared" si="93"/>
        <v>2.9651299999999998</v>
      </c>
      <c r="J165" s="83">
        <f t="shared" si="93"/>
        <v>2.9442499999999998</v>
      </c>
      <c r="K165" s="83">
        <f t="shared" si="93"/>
        <v>2.9979399999999998</v>
      </c>
      <c r="L165" s="83">
        <f t="shared" si="93"/>
        <v>3.2263700000000002</v>
      </c>
      <c r="M165" s="83">
        <f t="shared" si="93"/>
        <v>3.3013699999999999</v>
      </c>
      <c r="N165" s="83">
        <f t="shared" si="93"/>
        <v>3.3426999999999998</v>
      </c>
      <c r="O165" s="83">
        <f t="shared" si="93"/>
        <v>3.3518400000000002</v>
      </c>
      <c r="P165" s="83">
        <f t="shared" si="93"/>
        <v>3.3522400000000001</v>
      </c>
      <c r="Q165" s="83">
        <f t="shared" si="93"/>
        <v>3.3725999999999998</v>
      </c>
      <c r="R165" s="83">
        <f t="shared" si="93"/>
        <v>3.3660199999999998</v>
      </c>
      <c r="S165" s="83">
        <f t="shared" si="93"/>
        <v>3.3390900000000001</v>
      </c>
      <c r="T165" s="83">
        <f t="shared" si="93"/>
        <v>3.33717</v>
      </c>
      <c r="U165" s="83">
        <f t="shared" si="93"/>
        <v>3.3515899999999998</v>
      </c>
      <c r="V165" s="83">
        <f t="shared" si="93"/>
        <v>3.5243500000000001</v>
      </c>
      <c r="W165" s="83">
        <f t="shared" si="93"/>
        <v>3.5884399999999999</v>
      </c>
      <c r="X165" s="83">
        <f t="shared" si="93"/>
        <v>3.5574499999999998</v>
      </c>
      <c r="Y165" s="83">
        <f t="shared" si="93"/>
        <v>3.4294199999999999</v>
      </c>
      <c r="Z165" s="83">
        <f t="shared" si="93"/>
        <v>3.2569900000000001</v>
      </c>
      <c r="AA165" s="83">
        <f t="shared" si="93"/>
        <v>3.1858</v>
      </c>
    </row>
    <row r="166" spans="1:27" ht="12.75" customHeight="1" outlineLevel="1" x14ac:dyDescent="0.2">
      <c r="A166" s="91" t="s">
        <v>390</v>
      </c>
      <c r="B166" s="63" t="s">
        <v>233</v>
      </c>
      <c r="C166" s="43" t="s">
        <v>79</v>
      </c>
      <c r="D166" s="44">
        <v>1117.75</v>
      </c>
      <c r="E166" s="44">
        <v>1071.96</v>
      </c>
      <c r="F166" s="44">
        <v>1013.92</v>
      </c>
      <c r="G166" s="44">
        <v>1005.19</v>
      </c>
      <c r="H166" s="44">
        <v>1010.75</v>
      </c>
      <c r="I166" s="44">
        <v>1025.6600000000001</v>
      </c>
      <c r="J166" s="44">
        <v>1004.78</v>
      </c>
      <c r="K166" s="44">
        <v>1058.47</v>
      </c>
      <c r="L166" s="44">
        <v>1286.9000000000001</v>
      </c>
      <c r="M166" s="44">
        <v>1361.9</v>
      </c>
      <c r="N166" s="44">
        <v>1403.23</v>
      </c>
      <c r="O166" s="44">
        <v>1412.37</v>
      </c>
      <c r="P166" s="44">
        <v>1412.77</v>
      </c>
      <c r="Q166" s="44">
        <v>1433.13</v>
      </c>
      <c r="R166" s="44">
        <v>1426.55</v>
      </c>
      <c r="S166" s="44">
        <v>1399.62</v>
      </c>
      <c r="T166" s="44">
        <v>1397.7</v>
      </c>
      <c r="U166" s="44">
        <v>1412.12</v>
      </c>
      <c r="V166" s="44">
        <v>1584.88</v>
      </c>
      <c r="W166" s="44">
        <v>1648.97</v>
      </c>
      <c r="X166" s="44">
        <v>1617.98</v>
      </c>
      <c r="Y166" s="44">
        <v>1489.95</v>
      </c>
      <c r="Z166" s="44">
        <v>1317.52</v>
      </c>
      <c r="AA166" s="44">
        <v>1246.33</v>
      </c>
    </row>
    <row r="167" spans="1:27" ht="12.75" customHeight="1" outlineLevel="1" x14ac:dyDescent="0.2">
      <c r="A167" s="91" t="s">
        <v>391</v>
      </c>
      <c r="B167" s="63" t="s">
        <v>90</v>
      </c>
      <c r="C167" s="43" t="s">
        <v>79</v>
      </c>
      <c r="D167" s="44">
        <f>$D$162</f>
        <v>1716.97</v>
      </c>
      <c r="E167" s="44">
        <f t="shared" ref="E167:AA167" si="94">$D$162</f>
        <v>1716.97</v>
      </c>
      <c r="F167" s="44">
        <f t="shared" si="94"/>
        <v>1716.97</v>
      </c>
      <c r="G167" s="44">
        <f t="shared" si="94"/>
        <v>1716.97</v>
      </c>
      <c r="H167" s="44">
        <f t="shared" si="94"/>
        <v>1716.97</v>
      </c>
      <c r="I167" s="44">
        <f t="shared" si="94"/>
        <v>1716.97</v>
      </c>
      <c r="J167" s="44">
        <f t="shared" si="94"/>
        <v>1716.97</v>
      </c>
      <c r="K167" s="44">
        <f t="shared" si="94"/>
        <v>1716.97</v>
      </c>
      <c r="L167" s="44">
        <f t="shared" si="94"/>
        <v>1716.97</v>
      </c>
      <c r="M167" s="44">
        <f t="shared" si="94"/>
        <v>1716.97</v>
      </c>
      <c r="N167" s="44">
        <f t="shared" si="94"/>
        <v>1716.97</v>
      </c>
      <c r="O167" s="44">
        <f t="shared" si="94"/>
        <v>1716.97</v>
      </c>
      <c r="P167" s="44">
        <f t="shared" si="94"/>
        <v>1716.97</v>
      </c>
      <c r="Q167" s="44">
        <f t="shared" si="94"/>
        <v>1716.97</v>
      </c>
      <c r="R167" s="44">
        <f t="shared" si="94"/>
        <v>1716.97</v>
      </c>
      <c r="S167" s="44">
        <f t="shared" si="94"/>
        <v>1716.97</v>
      </c>
      <c r="T167" s="44">
        <f t="shared" si="94"/>
        <v>1716.97</v>
      </c>
      <c r="U167" s="44">
        <f t="shared" si="94"/>
        <v>1716.97</v>
      </c>
      <c r="V167" s="44">
        <f t="shared" si="94"/>
        <v>1716.97</v>
      </c>
      <c r="W167" s="44">
        <f t="shared" si="94"/>
        <v>1716.97</v>
      </c>
      <c r="X167" s="44">
        <f t="shared" si="94"/>
        <v>1716.97</v>
      </c>
      <c r="Y167" s="44">
        <f t="shared" si="94"/>
        <v>1716.97</v>
      </c>
      <c r="Z167" s="44">
        <f t="shared" si="94"/>
        <v>1716.97</v>
      </c>
      <c r="AA167" s="44">
        <f t="shared" si="94"/>
        <v>1716.97</v>
      </c>
    </row>
    <row r="168" spans="1:27" ht="12.75" customHeight="1" outlineLevel="1" x14ac:dyDescent="0.2">
      <c r="A168" s="91" t="s">
        <v>392</v>
      </c>
      <c r="B168" s="63" t="s">
        <v>83</v>
      </c>
      <c r="C168" s="43" t="s">
        <v>79</v>
      </c>
      <c r="D168" s="44">
        <v>6.14</v>
      </c>
      <c r="E168" s="44">
        <v>6.14</v>
      </c>
      <c r="F168" s="44">
        <v>6.14</v>
      </c>
      <c r="G168" s="44">
        <v>6.14</v>
      </c>
      <c r="H168" s="44">
        <v>6.14</v>
      </c>
      <c r="I168" s="44">
        <v>6.14</v>
      </c>
      <c r="J168" s="44">
        <v>6.14</v>
      </c>
      <c r="K168" s="44">
        <v>6.14</v>
      </c>
      <c r="L168" s="44">
        <v>6.14</v>
      </c>
      <c r="M168" s="44">
        <v>6.14</v>
      </c>
      <c r="N168" s="44">
        <v>6.14</v>
      </c>
      <c r="O168" s="44">
        <v>6.14</v>
      </c>
      <c r="P168" s="44">
        <v>6.14</v>
      </c>
      <c r="Q168" s="44">
        <v>6.14</v>
      </c>
      <c r="R168" s="44">
        <v>6.14</v>
      </c>
      <c r="S168" s="44">
        <v>6.14</v>
      </c>
      <c r="T168" s="44">
        <v>6.14</v>
      </c>
      <c r="U168" s="44">
        <v>6.14</v>
      </c>
      <c r="V168" s="44">
        <v>6.14</v>
      </c>
      <c r="W168" s="44">
        <v>6.14</v>
      </c>
      <c r="X168" s="44">
        <v>6.14</v>
      </c>
      <c r="Y168" s="44">
        <v>6.14</v>
      </c>
      <c r="Z168" s="44">
        <v>6.14</v>
      </c>
      <c r="AA168" s="44">
        <v>6.14</v>
      </c>
    </row>
    <row r="169" spans="1:27" ht="12.75" customHeight="1" outlineLevel="1" x14ac:dyDescent="0.2">
      <c r="A169" s="91" t="s">
        <v>393</v>
      </c>
      <c r="B169" s="63" t="s">
        <v>81</v>
      </c>
      <c r="C169" s="43" t="s">
        <v>79</v>
      </c>
      <c r="D169" s="44">
        <f>$D$11</f>
        <v>216.36</v>
      </c>
      <c r="E169" s="44">
        <f t="shared" ref="E169:AA169" si="95">$D$11</f>
        <v>216.36</v>
      </c>
      <c r="F169" s="44">
        <f t="shared" si="95"/>
        <v>216.36</v>
      </c>
      <c r="G169" s="44">
        <f t="shared" si="95"/>
        <v>216.36</v>
      </c>
      <c r="H169" s="44">
        <f t="shared" si="95"/>
        <v>216.36</v>
      </c>
      <c r="I169" s="44">
        <f t="shared" si="95"/>
        <v>216.36</v>
      </c>
      <c r="J169" s="44">
        <f t="shared" si="95"/>
        <v>216.36</v>
      </c>
      <c r="K169" s="44">
        <f t="shared" si="95"/>
        <v>216.36</v>
      </c>
      <c r="L169" s="44">
        <f t="shared" si="95"/>
        <v>216.36</v>
      </c>
      <c r="M169" s="44">
        <f t="shared" si="95"/>
        <v>216.36</v>
      </c>
      <c r="N169" s="44">
        <f t="shared" si="95"/>
        <v>216.36</v>
      </c>
      <c r="O169" s="44">
        <f t="shared" si="95"/>
        <v>216.36</v>
      </c>
      <c r="P169" s="44">
        <f t="shared" si="95"/>
        <v>216.36</v>
      </c>
      <c r="Q169" s="44">
        <f t="shared" si="95"/>
        <v>216.36</v>
      </c>
      <c r="R169" s="44">
        <f t="shared" si="95"/>
        <v>216.36</v>
      </c>
      <c r="S169" s="44">
        <f t="shared" si="95"/>
        <v>216.36</v>
      </c>
      <c r="T169" s="44">
        <f t="shared" si="95"/>
        <v>216.36</v>
      </c>
      <c r="U169" s="44">
        <f t="shared" si="95"/>
        <v>216.36</v>
      </c>
      <c r="V169" s="44">
        <f t="shared" si="95"/>
        <v>216.36</v>
      </c>
      <c r="W169" s="44">
        <f t="shared" si="95"/>
        <v>216.36</v>
      </c>
      <c r="X169" s="44">
        <f t="shared" si="95"/>
        <v>216.36</v>
      </c>
      <c r="Y169" s="44">
        <f t="shared" si="95"/>
        <v>216.36</v>
      </c>
      <c r="Z169" s="44">
        <f t="shared" si="95"/>
        <v>216.36</v>
      </c>
      <c r="AA169" s="44">
        <f t="shared" si="95"/>
        <v>216.36</v>
      </c>
    </row>
    <row r="170" spans="1:27" ht="12.75" customHeight="1" x14ac:dyDescent="0.2">
      <c r="A170" s="90" t="s">
        <v>394</v>
      </c>
      <c r="B170" s="28" t="str">
        <f>"03"&amp;"."&amp;$B$639&amp;"."&amp;$B$640</f>
        <v>03.04.2023</v>
      </c>
      <c r="C170" s="82" t="s">
        <v>76</v>
      </c>
      <c r="D170" s="83">
        <f>ROUND(((D171+D172+D174+D173)/1000),5)</f>
        <v>3.0509400000000002</v>
      </c>
      <c r="E170" s="83">
        <f>ROUND(((E171+E172+E174+E173)/1000),5)</f>
        <v>3.0071599999999998</v>
      </c>
      <c r="F170" s="83">
        <f>ROUND(((F171+F172+F174+F173)/1000),5)</f>
        <v>2.9439700000000002</v>
      </c>
      <c r="G170" s="83">
        <f t="shared" ref="G170:AA170" si="96">ROUND(((G171+G172+G174+G173)/1000),5)</f>
        <v>2.9417200000000001</v>
      </c>
      <c r="H170" s="83">
        <f t="shared" si="96"/>
        <v>2.9985499999999998</v>
      </c>
      <c r="I170" s="83">
        <f t="shared" si="96"/>
        <v>3.0495199999999998</v>
      </c>
      <c r="J170" s="83">
        <f t="shared" si="96"/>
        <v>3.2536100000000001</v>
      </c>
      <c r="K170" s="83">
        <f t="shared" si="96"/>
        <v>3.5171199999999998</v>
      </c>
      <c r="L170" s="83">
        <f t="shared" si="96"/>
        <v>3.6014699999999999</v>
      </c>
      <c r="M170" s="83">
        <f t="shared" si="96"/>
        <v>3.6489600000000002</v>
      </c>
      <c r="N170" s="83">
        <f t="shared" si="96"/>
        <v>3.6501000000000001</v>
      </c>
      <c r="O170" s="83">
        <f t="shared" si="96"/>
        <v>3.7052800000000001</v>
      </c>
      <c r="P170" s="83">
        <f t="shared" si="96"/>
        <v>3.6833399999999998</v>
      </c>
      <c r="Q170" s="83">
        <f t="shared" si="96"/>
        <v>3.7000600000000001</v>
      </c>
      <c r="R170" s="83">
        <f t="shared" si="96"/>
        <v>3.6789700000000001</v>
      </c>
      <c r="S170" s="83">
        <f t="shared" si="96"/>
        <v>3.6610499999999999</v>
      </c>
      <c r="T170" s="83">
        <f t="shared" si="96"/>
        <v>3.64832</v>
      </c>
      <c r="U170" s="83">
        <f t="shared" si="96"/>
        <v>3.5948600000000002</v>
      </c>
      <c r="V170" s="83">
        <f t="shared" si="96"/>
        <v>3.5948199999999999</v>
      </c>
      <c r="W170" s="83">
        <f t="shared" si="96"/>
        <v>3.6400100000000002</v>
      </c>
      <c r="X170" s="83">
        <f t="shared" si="96"/>
        <v>3.6874799999999999</v>
      </c>
      <c r="Y170" s="83">
        <f t="shared" si="96"/>
        <v>3.6165500000000002</v>
      </c>
      <c r="Z170" s="83">
        <f t="shared" si="96"/>
        <v>3.4599099999999998</v>
      </c>
      <c r="AA170" s="83">
        <f t="shared" si="96"/>
        <v>3.2061799999999998</v>
      </c>
    </row>
    <row r="171" spans="1:27" ht="12.75" customHeight="1" outlineLevel="1" x14ac:dyDescent="0.2">
      <c r="A171" s="91" t="s">
        <v>395</v>
      </c>
      <c r="B171" s="63" t="s">
        <v>233</v>
      </c>
      <c r="C171" s="43" t="s">
        <v>79</v>
      </c>
      <c r="D171" s="44">
        <v>1111.47</v>
      </c>
      <c r="E171" s="44">
        <v>1067.69</v>
      </c>
      <c r="F171" s="44">
        <v>1004.5</v>
      </c>
      <c r="G171" s="44">
        <v>1002.25</v>
      </c>
      <c r="H171" s="44">
        <v>1059.08</v>
      </c>
      <c r="I171" s="44">
        <v>1110.05</v>
      </c>
      <c r="J171" s="44">
        <v>1314.14</v>
      </c>
      <c r="K171" s="44">
        <v>1577.65</v>
      </c>
      <c r="L171" s="44">
        <v>1662</v>
      </c>
      <c r="M171" s="44">
        <v>1709.49</v>
      </c>
      <c r="N171" s="44">
        <v>1710.63</v>
      </c>
      <c r="O171" s="44">
        <v>1765.81</v>
      </c>
      <c r="P171" s="44">
        <v>1743.87</v>
      </c>
      <c r="Q171" s="44">
        <v>1760.59</v>
      </c>
      <c r="R171" s="44">
        <v>1739.5</v>
      </c>
      <c r="S171" s="44">
        <v>1721.58</v>
      </c>
      <c r="T171" s="44">
        <v>1708.85</v>
      </c>
      <c r="U171" s="44">
        <v>1655.39</v>
      </c>
      <c r="V171" s="44">
        <v>1655.35</v>
      </c>
      <c r="W171" s="44">
        <v>1700.54</v>
      </c>
      <c r="X171" s="44">
        <v>1748.01</v>
      </c>
      <c r="Y171" s="44">
        <v>1677.08</v>
      </c>
      <c r="Z171" s="44">
        <v>1520.44</v>
      </c>
      <c r="AA171" s="44">
        <v>1266.71</v>
      </c>
    </row>
    <row r="172" spans="1:27" ht="12.75" customHeight="1" outlineLevel="1" x14ac:dyDescent="0.2">
      <c r="A172" s="91" t="s">
        <v>396</v>
      </c>
      <c r="B172" s="63" t="s">
        <v>90</v>
      </c>
      <c r="C172" s="43" t="s">
        <v>79</v>
      </c>
      <c r="D172" s="44">
        <f>$D$162</f>
        <v>1716.97</v>
      </c>
      <c r="E172" s="44">
        <f t="shared" ref="E172:AA172" si="97">$D$162</f>
        <v>1716.97</v>
      </c>
      <c r="F172" s="44">
        <f t="shared" si="97"/>
        <v>1716.97</v>
      </c>
      <c r="G172" s="44">
        <f t="shared" si="97"/>
        <v>1716.97</v>
      </c>
      <c r="H172" s="44">
        <f t="shared" si="97"/>
        <v>1716.97</v>
      </c>
      <c r="I172" s="44">
        <f t="shared" si="97"/>
        <v>1716.97</v>
      </c>
      <c r="J172" s="44">
        <f t="shared" si="97"/>
        <v>1716.97</v>
      </c>
      <c r="K172" s="44">
        <f t="shared" si="97"/>
        <v>1716.97</v>
      </c>
      <c r="L172" s="44">
        <f t="shared" si="97"/>
        <v>1716.97</v>
      </c>
      <c r="M172" s="44">
        <f t="shared" si="97"/>
        <v>1716.97</v>
      </c>
      <c r="N172" s="44">
        <f t="shared" si="97"/>
        <v>1716.97</v>
      </c>
      <c r="O172" s="44">
        <f t="shared" si="97"/>
        <v>1716.97</v>
      </c>
      <c r="P172" s="44">
        <f t="shared" si="97"/>
        <v>1716.97</v>
      </c>
      <c r="Q172" s="44">
        <f t="shared" si="97"/>
        <v>1716.97</v>
      </c>
      <c r="R172" s="44">
        <f t="shared" si="97"/>
        <v>1716.97</v>
      </c>
      <c r="S172" s="44">
        <f t="shared" si="97"/>
        <v>1716.97</v>
      </c>
      <c r="T172" s="44">
        <f t="shared" si="97"/>
        <v>1716.97</v>
      </c>
      <c r="U172" s="44">
        <f t="shared" si="97"/>
        <v>1716.97</v>
      </c>
      <c r="V172" s="44">
        <f t="shared" si="97"/>
        <v>1716.97</v>
      </c>
      <c r="W172" s="44">
        <f t="shared" si="97"/>
        <v>1716.97</v>
      </c>
      <c r="X172" s="44">
        <f t="shared" si="97"/>
        <v>1716.97</v>
      </c>
      <c r="Y172" s="44">
        <f t="shared" si="97"/>
        <v>1716.97</v>
      </c>
      <c r="Z172" s="44">
        <f t="shared" si="97"/>
        <v>1716.97</v>
      </c>
      <c r="AA172" s="44">
        <f t="shared" si="97"/>
        <v>1716.97</v>
      </c>
    </row>
    <row r="173" spans="1:27" ht="12.75" customHeight="1" outlineLevel="1" x14ac:dyDescent="0.2">
      <c r="A173" s="91" t="s">
        <v>397</v>
      </c>
      <c r="B173" s="63" t="s">
        <v>83</v>
      </c>
      <c r="C173" s="43" t="s">
        <v>79</v>
      </c>
      <c r="D173" s="44">
        <v>6.14</v>
      </c>
      <c r="E173" s="44">
        <v>6.14</v>
      </c>
      <c r="F173" s="44">
        <v>6.14</v>
      </c>
      <c r="G173" s="44">
        <v>6.14</v>
      </c>
      <c r="H173" s="44">
        <v>6.14</v>
      </c>
      <c r="I173" s="44">
        <v>6.14</v>
      </c>
      <c r="J173" s="44">
        <v>6.14</v>
      </c>
      <c r="K173" s="44">
        <v>6.14</v>
      </c>
      <c r="L173" s="44">
        <v>6.14</v>
      </c>
      <c r="M173" s="44">
        <v>6.14</v>
      </c>
      <c r="N173" s="44">
        <v>6.14</v>
      </c>
      <c r="O173" s="44">
        <v>6.14</v>
      </c>
      <c r="P173" s="44">
        <v>6.14</v>
      </c>
      <c r="Q173" s="44">
        <v>6.14</v>
      </c>
      <c r="R173" s="44">
        <v>6.14</v>
      </c>
      <c r="S173" s="44">
        <v>6.14</v>
      </c>
      <c r="T173" s="44">
        <v>6.14</v>
      </c>
      <c r="U173" s="44">
        <v>6.14</v>
      </c>
      <c r="V173" s="44">
        <v>6.14</v>
      </c>
      <c r="W173" s="44">
        <v>6.14</v>
      </c>
      <c r="X173" s="44">
        <v>6.14</v>
      </c>
      <c r="Y173" s="44">
        <v>6.14</v>
      </c>
      <c r="Z173" s="44">
        <v>6.14</v>
      </c>
      <c r="AA173" s="44">
        <v>6.14</v>
      </c>
    </row>
    <row r="174" spans="1:27" ht="12.75" customHeight="1" outlineLevel="1" x14ac:dyDescent="0.2">
      <c r="A174" s="91" t="s">
        <v>398</v>
      </c>
      <c r="B174" s="63" t="s">
        <v>81</v>
      </c>
      <c r="C174" s="43" t="s">
        <v>79</v>
      </c>
      <c r="D174" s="44">
        <f>$D$11</f>
        <v>216.36</v>
      </c>
      <c r="E174" s="44">
        <f t="shared" ref="E174:AA174" si="98">$D$11</f>
        <v>216.36</v>
      </c>
      <c r="F174" s="44">
        <f t="shared" si="98"/>
        <v>216.36</v>
      </c>
      <c r="G174" s="44">
        <f t="shared" si="98"/>
        <v>216.36</v>
      </c>
      <c r="H174" s="44">
        <f t="shared" si="98"/>
        <v>216.36</v>
      </c>
      <c r="I174" s="44">
        <f t="shared" si="98"/>
        <v>216.36</v>
      </c>
      <c r="J174" s="44">
        <f t="shared" si="98"/>
        <v>216.36</v>
      </c>
      <c r="K174" s="44">
        <f t="shared" si="98"/>
        <v>216.36</v>
      </c>
      <c r="L174" s="44">
        <f t="shared" si="98"/>
        <v>216.36</v>
      </c>
      <c r="M174" s="44">
        <f t="shared" si="98"/>
        <v>216.36</v>
      </c>
      <c r="N174" s="44">
        <f t="shared" si="98"/>
        <v>216.36</v>
      </c>
      <c r="O174" s="44">
        <f t="shared" si="98"/>
        <v>216.36</v>
      </c>
      <c r="P174" s="44">
        <f t="shared" si="98"/>
        <v>216.36</v>
      </c>
      <c r="Q174" s="44">
        <f t="shared" si="98"/>
        <v>216.36</v>
      </c>
      <c r="R174" s="44">
        <f t="shared" si="98"/>
        <v>216.36</v>
      </c>
      <c r="S174" s="44">
        <f t="shared" si="98"/>
        <v>216.36</v>
      </c>
      <c r="T174" s="44">
        <f t="shared" si="98"/>
        <v>216.36</v>
      </c>
      <c r="U174" s="44">
        <f t="shared" si="98"/>
        <v>216.36</v>
      </c>
      <c r="V174" s="44">
        <f t="shared" si="98"/>
        <v>216.36</v>
      </c>
      <c r="W174" s="44">
        <f t="shared" si="98"/>
        <v>216.36</v>
      </c>
      <c r="X174" s="44">
        <f t="shared" si="98"/>
        <v>216.36</v>
      </c>
      <c r="Y174" s="44">
        <f t="shared" si="98"/>
        <v>216.36</v>
      </c>
      <c r="Z174" s="44">
        <f t="shared" si="98"/>
        <v>216.36</v>
      </c>
      <c r="AA174" s="44">
        <f t="shared" si="98"/>
        <v>216.36</v>
      </c>
    </row>
    <row r="175" spans="1:27" ht="12.75" customHeight="1" x14ac:dyDescent="0.2">
      <c r="A175" s="90" t="s">
        <v>399</v>
      </c>
      <c r="B175" s="28" t="str">
        <f>"04"&amp;"."&amp;$B$639&amp;"."&amp;$B$640</f>
        <v>04.04.2023</v>
      </c>
      <c r="C175" s="82" t="s">
        <v>76</v>
      </c>
      <c r="D175" s="83">
        <f>ROUND(((D176+D177+D179+D178)/1000),5)</f>
        <v>3.0358700000000001</v>
      </c>
      <c r="E175" s="83">
        <f>ROUND(((E176+E177+E179+E178)/1000),5)</f>
        <v>2.96855</v>
      </c>
      <c r="F175" s="83">
        <f>ROUND(((F176+F177+F179+F178)/1000),5)</f>
        <v>2.9076300000000002</v>
      </c>
      <c r="G175" s="83">
        <f t="shared" ref="G175:AA175" si="99">ROUND(((G176+G177+G179+G178)/1000),5)</f>
        <v>2.9149600000000002</v>
      </c>
      <c r="H175" s="83">
        <f t="shared" si="99"/>
        <v>2.9928400000000002</v>
      </c>
      <c r="I175" s="83">
        <f t="shared" si="99"/>
        <v>3.0363099999999998</v>
      </c>
      <c r="J175" s="83">
        <f t="shared" si="99"/>
        <v>3.1484700000000001</v>
      </c>
      <c r="K175" s="83">
        <f t="shared" si="99"/>
        <v>3.4365000000000001</v>
      </c>
      <c r="L175" s="83">
        <f t="shared" si="99"/>
        <v>3.5602499999999999</v>
      </c>
      <c r="M175" s="83">
        <f t="shared" si="99"/>
        <v>3.6169199999999999</v>
      </c>
      <c r="N175" s="83">
        <f t="shared" si="99"/>
        <v>3.6227</v>
      </c>
      <c r="O175" s="83">
        <f t="shared" si="99"/>
        <v>3.62914</v>
      </c>
      <c r="P175" s="83">
        <f t="shared" si="99"/>
        <v>3.59307</v>
      </c>
      <c r="Q175" s="83">
        <f t="shared" si="99"/>
        <v>3.5810900000000001</v>
      </c>
      <c r="R175" s="83">
        <f t="shared" si="99"/>
        <v>3.5774499999999998</v>
      </c>
      <c r="S175" s="83">
        <f t="shared" si="99"/>
        <v>3.5781900000000002</v>
      </c>
      <c r="T175" s="83">
        <f t="shared" si="99"/>
        <v>3.5744799999999999</v>
      </c>
      <c r="U175" s="83">
        <f t="shared" si="99"/>
        <v>3.5327099999999998</v>
      </c>
      <c r="V175" s="83">
        <f t="shared" si="99"/>
        <v>3.53959</v>
      </c>
      <c r="W175" s="83">
        <f t="shared" si="99"/>
        <v>3.6263999999999998</v>
      </c>
      <c r="X175" s="83">
        <f t="shared" si="99"/>
        <v>3.6064799999999999</v>
      </c>
      <c r="Y175" s="83">
        <f t="shared" si="99"/>
        <v>3.5394100000000002</v>
      </c>
      <c r="Z175" s="83">
        <f t="shared" si="99"/>
        <v>3.30633</v>
      </c>
      <c r="AA175" s="83">
        <f t="shared" si="99"/>
        <v>3.0992700000000002</v>
      </c>
    </row>
    <row r="176" spans="1:27" ht="12.75" customHeight="1" outlineLevel="1" x14ac:dyDescent="0.2">
      <c r="A176" s="91" t="s">
        <v>400</v>
      </c>
      <c r="B176" s="63" t="s">
        <v>233</v>
      </c>
      <c r="C176" s="43" t="s">
        <v>79</v>
      </c>
      <c r="D176" s="44">
        <v>1096.4000000000001</v>
      </c>
      <c r="E176" s="44">
        <v>1029.08</v>
      </c>
      <c r="F176" s="44">
        <v>968.16</v>
      </c>
      <c r="G176" s="44">
        <v>975.49</v>
      </c>
      <c r="H176" s="44">
        <v>1053.3699999999999</v>
      </c>
      <c r="I176" s="44">
        <v>1096.8399999999999</v>
      </c>
      <c r="J176" s="44">
        <v>1209</v>
      </c>
      <c r="K176" s="44">
        <v>1497.03</v>
      </c>
      <c r="L176" s="44">
        <v>1620.78</v>
      </c>
      <c r="M176" s="44">
        <v>1677.45</v>
      </c>
      <c r="N176" s="44">
        <v>1683.23</v>
      </c>
      <c r="O176" s="44">
        <v>1689.67</v>
      </c>
      <c r="P176" s="44">
        <v>1653.6</v>
      </c>
      <c r="Q176" s="44">
        <v>1641.62</v>
      </c>
      <c r="R176" s="44">
        <v>1637.98</v>
      </c>
      <c r="S176" s="44">
        <v>1638.72</v>
      </c>
      <c r="T176" s="44">
        <v>1635.01</v>
      </c>
      <c r="U176" s="44">
        <v>1593.24</v>
      </c>
      <c r="V176" s="44">
        <v>1600.12</v>
      </c>
      <c r="W176" s="44">
        <v>1686.93</v>
      </c>
      <c r="X176" s="44">
        <v>1667.01</v>
      </c>
      <c r="Y176" s="44">
        <v>1599.94</v>
      </c>
      <c r="Z176" s="44">
        <v>1366.86</v>
      </c>
      <c r="AA176" s="44">
        <v>1159.8</v>
      </c>
    </row>
    <row r="177" spans="1:27" ht="12.75" customHeight="1" outlineLevel="1" x14ac:dyDescent="0.2">
      <c r="A177" s="91" t="s">
        <v>401</v>
      </c>
      <c r="B177" s="63" t="s">
        <v>90</v>
      </c>
      <c r="C177" s="43" t="s">
        <v>79</v>
      </c>
      <c r="D177" s="44">
        <f>$D$162</f>
        <v>1716.97</v>
      </c>
      <c r="E177" s="44">
        <f t="shared" ref="E177:AA177" si="100">$D$162</f>
        <v>1716.97</v>
      </c>
      <c r="F177" s="44">
        <f t="shared" si="100"/>
        <v>1716.97</v>
      </c>
      <c r="G177" s="44">
        <f t="shared" si="100"/>
        <v>1716.97</v>
      </c>
      <c r="H177" s="44">
        <f t="shared" si="100"/>
        <v>1716.97</v>
      </c>
      <c r="I177" s="44">
        <f t="shared" si="100"/>
        <v>1716.97</v>
      </c>
      <c r="J177" s="44">
        <f t="shared" si="100"/>
        <v>1716.97</v>
      </c>
      <c r="K177" s="44">
        <f t="shared" si="100"/>
        <v>1716.97</v>
      </c>
      <c r="L177" s="44">
        <f t="shared" si="100"/>
        <v>1716.97</v>
      </c>
      <c r="M177" s="44">
        <f t="shared" si="100"/>
        <v>1716.97</v>
      </c>
      <c r="N177" s="44">
        <f t="shared" si="100"/>
        <v>1716.97</v>
      </c>
      <c r="O177" s="44">
        <f t="shared" si="100"/>
        <v>1716.97</v>
      </c>
      <c r="P177" s="44">
        <f t="shared" si="100"/>
        <v>1716.97</v>
      </c>
      <c r="Q177" s="44">
        <f t="shared" si="100"/>
        <v>1716.97</v>
      </c>
      <c r="R177" s="44">
        <f t="shared" si="100"/>
        <v>1716.97</v>
      </c>
      <c r="S177" s="44">
        <f t="shared" si="100"/>
        <v>1716.97</v>
      </c>
      <c r="T177" s="44">
        <f t="shared" si="100"/>
        <v>1716.97</v>
      </c>
      <c r="U177" s="44">
        <f t="shared" si="100"/>
        <v>1716.97</v>
      </c>
      <c r="V177" s="44">
        <f t="shared" si="100"/>
        <v>1716.97</v>
      </c>
      <c r="W177" s="44">
        <f t="shared" si="100"/>
        <v>1716.97</v>
      </c>
      <c r="X177" s="44">
        <f t="shared" si="100"/>
        <v>1716.97</v>
      </c>
      <c r="Y177" s="44">
        <f t="shared" si="100"/>
        <v>1716.97</v>
      </c>
      <c r="Z177" s="44">
        <f t="shared" si="100"/>
        <v>1716.97</v>
      </c>
      <c r="AA177" s="44">
        <f t="shared" si="100"/>
        <v>1716.97</v>
      </c>
    </row>
    <row r="178" spans="1:27" ht="12.75" customHeight="1" outlineLevel="1" x14ac:dyDescent="0.2">
      <c r="A178" s="91" t="s">
        <v>402</v>
      </c>
      <c r="B178" s="63" t="s">
        <v>83</v>
      </c>
      <c r="C178" s="43" t="s">
        <v>79</v>
      </c>
      <c r="D178" s="44">
        <v>6.14</v>
      </c>
      <c r="E178" s="44">
        <v>6.14</v>
      </c>
      <c r="F178" s="44">
        <v>6.14</v>
      </c>
      <c r="G178" s="44">
        <v>6.14</v>
      </c>
      <c r="H178" s="44">
        <v>6.14</v>
      </c>
      <c r="I178" s="44">
        <v>6.14</v>
      </c>
      <c r="J178" s="44">
        <v>6.14</v>
      </c>
      <c r="K178" s="44">
        <v>6.14</v>
      </c>
      <c r="L178" s="44">
        <v>6.14</v>
      </c>
      <c r="M178" s="44">
        <v>6.14</v>
      </c>
      <c r="N178" s="44">
        <v>6.14</v>
      </c>
      <c r="O178" s="44">
        <v>6.14</v>
      </c>
      <c r="P178" s="44">
        <v>6.14</v>
      </c>
      <c r="Q178" s="44">
        <v>6.14</v>
      </c>
      <c r="R178" s="44">
        <v>6.14</v>
      </c>
      <c r="S178" s="44">
        <v>6.14</v>
      </c>
      <c r="T178" s="44">
        <v>6.14</v>
      </c>
      <c r="U178" s="44">
        <v>6.14</v>
      </c>
      <c r="V178" s="44">
        <v>6.14</v>
      </c>
      <c r="W178" s="44">
        <v>6.14</v>
      </c>
      <c r="X178" s="44">
        <v>6.14</v>
      </c>
      <c r="Y178" s="44">
        <v>6.14</v>
      </c>
      <c r="Z178" s="44">
        <v>6.14</v>
      </c>
      <c r="AA178" s="44">
        <v>6.14</v>
      </c>
    </row>
    <row r="179" spans="1:27" ht="12.75" customHeight="1" outlineLevel="1" x14ac:dyDescent="0.2">
      <c r="A179" s="91" t="s">
        <v>403</v>
      </c>
      <c r="B179" s="63" t="s">
        <v>81</v>
      </c>
      <c r="C179" s="43" t="s">
        <v>79</v>
      </c>
      <c r="D179" s="44">
        <f>$D$11</f>
        <v>216.36</v>
      </c>
      <c r="E179" s="44">
        <f t="shared" ref="E179:AA179" si="101">$D$11</f>
        <v>216.36</v>
      </c>
      <c r="F179" s="44">
        <f t="shared" si="101"/>
        <v>216.36</v>
      </c>
      <c r="G179" s="44">
        <f t="shared" si="101"/>
        <v>216.36</v>
      </c>
      <c r="H179" s="44">
        <f t="shared" si="101"/>
        <v>216.36</v>
      </c>
      <c r="I179" s="44">
        <f t="shared" si="101"/>
        <v>216.36</v>
      </c>
      <c r="J179" s="44">
        <f t="shared" si="101"/>
        <v>216.36</v>
      </c>
      <c r="K179" s="44">
        <f t="shared" si="101"/>
        <v>216.36</v>
      </c>
      <c r="L179" s="44">
        <f t="shared" si="101"/>
        <v>216.36</v>
      </c>
      <c r="M179" s="44">
        <f t="shared" si="101"/>
        <v>216.36</v>
      </c>
      <c r="N179" s="44">
        <f t="shared" si="101"/>
        <v>216.36</v>
      </c>
      <c r="O179" s="44">
        <f t="shared" si="101"/>
        <v>216.36</v>
      </c>
      <c r="P179" s="44">
        <f t="shared" si="101"/>
        <v>216.36</v>
      </c>
      <c r="Q179" s="44">
        <f t="shared" si="101"/>
        <v>216.36</v>
      </c>
      <c r="R179" s="44">
        <f t="shared" si="101"/>
        <v>216.36</v>
      </c>
      <c r="S179" s="44">
        <f t="shared" si="101"/>
        <v>216.36</v>
      </c>
      <c r="T179" s="44">
        <f t="shared" si="101"/>
        <v>216.36</v>
      </c>
      <c r="U179" s="44">
        <f t="shared" si="101"/>
        <v>216.36</v>
      </c>
      <c r="V179" s="44">
        <f t="shared" si="101"/>
        <v>216.36</v>
      </c>
      <c r="W179" s="44">
        <f t="shared" si="101"/>
        <v>216.36</v>
      </c>
      <c r="X179" s="44">
        <f t="shared" si="101"/>
        <v>216.36</v>
      </c>
      <c r="Y179" s="44">
        <f t="shared" si="101"/>
        <v>216.36</v>
      </c>
      <c r="Z179" s="44">
        <f t="shared" si="101"/>
        <v>216.36</v>
      </c>
      <c r="AA179" s="44">
        <f t="shared" si="101"/>
        <v>216.36</v>
      </c>
    </row>
    <row r="180" spans="1:27" ht="12.75" customHeight="1" x14ac:dyDescent="0.2">
      <c r="A180" s="90" t="s">
        <v>404</v>
      </c>
      <c r="B180" s="28" t="str">
        <f>"05"&amp;"."&amp;$B$639&amp;"."&amp;$B$640</f>
        <v>05.04.2023</v>
      </c>
      <c r="C180" s="82" t="s">
        <v>76</v>
      </c>
      <c r="D180" s="83">
        <f>ROUND(((D181+D182+D184+D183)/1000),5)</f>
        <v>3.0403600000000002</v>
      </c>
      <c r="E180" s="83">
        <f>ROUND(((E181+E182+E184+E183)/1000),5)</f>
        <v>2.9799699999999998</v>
      </c>
      <c r="F180" s="83">
        <f>ROUND(((F181+F182+F184+F183)/1000),5)</f>
        <v>2.9220199999999998</v>
      </c>
      <c r="G180" s="83">
        <f t="shared" ref="G180:AA180" si="102">ROUND(((G181+G182+G184+G183)/1000),5)</f>
        <v>2.9193500000000001</v>
      </c>
      <c r="H180" s="83">
        <f t="shared" si="102"/>
        <v>2.9764300000000001</v>
      </c>
      <c r="I180" s="83">
        <f t="shared" si="102"/>
        <v>3.0381499999999999</v>
      </c>
      <c r="J180" s="83">
        <f t="shared" si="102"/>
        <v>3.1205799999999999</v>
      </c>
      <c r="K180" s="83">
        <f t="shared" si="102"/>
        <v>3.4339900000000001</v>
      </c>
      <c r="L180" s="83">
        <f t="shared" si="102"/>
        <v>3.5623100000000001</v>
      </c>
      <c r="M180" s="83">
        <f t="shared" si="102"/>
        <v>3.5783200000000002</v>
      </c>
      <c r="N180" s="83">
        <f t="shared" si="102"/>
        <v>3.5769199999999999</v>
      </c>
      <c r="O180" s="83">
        <f t="shared" si="102"/>
        <v>3.58161</v>
      </c>
      <c r="P180" s="83">
        <f t="shared" si="102"/>
        <v>3.5831900000000001</v>
      </c>
      <c r="Q180" s="83">
        <f t="shared" si="102"/>
        <v>3.5835599999999999</v>
      </c>
      <c r="R180" s="83">
        <f t="shared" si="102"/>
        <v>3.5827399999999998</v>
      </c>
      <c r="S180" s="83">
        <f t="shared" si="102"/>
        <v>3.5798899999999998</v>
      </c>
      <c r="T180" s="83">
        <f t="shared" si="102"/>
        <v>3.5774499999999998</v>
      </c>
      <c r="U180" s="83">
        <f t="shared" si="102"/>
        <v>3.5491100000000002</v>
      </c>
      <c r="V180" s="83">
        <f t="shared" si="102"/>
        <v>3.5386199999999999</v>
      </c>
      <c r="W180" s="83">
        <f t="shared" si="102"/>
        <v>3.5834600000000001</v>
      </c>
      <c r="X180" s="83">
        <f t="shared" si="102"/>
        <v>3.60806</v>
      </c>
      <c r="Y180" s="83">
        <f t="shared" si="102"/>
        <v>3.5736400000000001</v>
      </c>
      <c r="Z180" s="83">
        <f t="shared" si="102"/>
        <v>3.2041499999999998</v>
      </c>
      <c r="AA180" s="83">
        <f t="shared" si="102"/>
        <v>3.0507300000000002</v>
      </c>
    </row>
    <row r="181" spans="1:27" ht="12.75" customHeight="1" outlineLevel="1" x14ac:dyDescent="0.2">
      <c r="A181" s="91" t="s">
        <v>405</v>
      </c>
      <c r="B181" s="63" t="s">
        <v>233</v>
      </c>
      <c r="C181" s="43" t="s">
        <v>79</v>
      </c>
      <c r="D181" s="44">
        <v>1100.8900000000001</v>
      </c>
      <c r="E181" s="44">
        <v>1040.5</v>
      </c>
      <c r="F181" s="44">
        <v>982.55</v>
      </c>
      <c r="G181" s="44">
        <v>979.88</v>
      </c>
      <c r="H181" s="44">
        <v>1036.96</v>
      </c>
      <c r="I181" s="44">
        <v>1098.68</v>
      </c>
      <c r="J181" s="44">
        <v>1181.1099999999999</v>
      </c>
      <c r="K181" s="44">
        <v>1494.52</v>
      </c>
      <c r="L181" s="44">
        <v>1622.84</v>
      </c>
      <c r="M181" s="44">
        <v>1638.85</v>
      </c>
      <c r="N181" s="44">
        <v>1637.45</v>
      </c>
      <c r="O181" s="44">
        <v>1642.14</v>
      </c>
      <c r="P181" s="44">
        <v>1643.72</v>
      </c>
      <c r="Q181" s="44">
        <v>1644.09</v>
      </c>
      <c r="R181" s="44">
        <v>1643.27</v>
      </c>
      <c r="S181" s="44">
        <v>1640.42</v>
      </c>
      <c r="T181" s="44">
        <v>1637.98</v>
      </c>
      <c r="U181" s="44">
        <v>1609.64</v>
      </c>
      <c r="V181" s="44">
        <v>1599.15</v>
      </c>
      <c r="W181" s="44">
        <v>1643.99</v>
      </c>
      <c r="X181" s="44">
        <v>1668.59</v>
      </c>
      <c r="Y181" s="44">
        <v>1634.17</v>
      </c>
      <c r="Z181" s="44">
        <v>1264.68</v>
      </c>
      <c r="AA181" s="44">
        <v>1111.26</v>
      </c>
    </row>
    <row r="182" spans="1:27" ht="12.75" customHeight="1" outlineLevel="1" x14ac:dyDescent="0.2">
      <c r="A182" s="91" t="s">
        <v>406</v>
      </c>
      <c r="B182" s="63" t="s">
        <v>90</v>
      </c>
      <c r="C182" s="43" t="s">
        <v>79</v>
      </c>
      <c r="D182" s="44">
        <f>$D$162</f>
        <v>1716.97</v>
      </c>
      <c r="E182" s="44">
        <f t="shared" ref="E182:AA182" si="103">$D$162</f>
        <v>1716.97</v>
      </c>
      <c r="F182" s="44">
        <f t="shared" si="103"/>
        <v>1716.97</v>
      </c>
      <c r="G182" s="44">
        <f t="shared" si="103"/>
        <v>1716.97</v>
      </c>
      <c r="H182" s="44">
        <f t="shared" si="103"/>
        <v>1716.97</v>
      </c>
      <c r="I182" s="44">
        <f t="shared" si="103"/>
        <v>1716.97</v>
      </c>
      <c r="J182" s="44">
        <f t="shared" si="103"/>
        <v>1716.97</v>
      </c>
      <c r="K182" s="44">
        <f t="shared" si="103"/>
        <v>1716.97</v>
      </c>
      <c r="L182" s="44">
        <f t="shared" si="103"/>
        <v>1716.97</v>
      </c>
      <c r="M182" s="44">
        <f t="shared" si="103"/>
        <v>1716.97</v>
      </c>
      <c r="N182" s="44">
        <f t="shared" si="103"/>
        <v>1716.97</v>
      </c>
      <c r="O182" s="44">
        <f t="shared" si="103"/>
        <v>1716.97</v>
      </c>
      <c r="P182" s="44">
        <f t="shared" si="103"/>
        <v>1716.97</v>
      </c>
      <c r="Q182" s="44">
        <f t="shared" si="103"/>
        <v>1716.97</v>
      </c>
      <c r="R182" s="44">
        <f t="shared" si="103"/>
        <v>1716.97</v>
      </c>
      <c r="S182" s="44">
        <f t="shared" si="103"/>
        <v>1716.97</v>
      </c>
      <c r="T182" s="44">
        <f t="shared" si="103"/>
        <v>1716.97</v>
      </c>
      <c r="U182" s="44">
        <f t="shared" si="103"/>
        <v>1716.97</v>
      </c>
      <c r="V182" s="44">
        <f t="shared" si="103"/>
        <v>1716.97</v>
      </c>
      <c r="W182" s="44">
        <f t="shared" si="103"/>
        <v>1716.97</v>
      </c>
      <c r="X182" s="44">
        <f t="shared" si="103"/>
        <v>1716.97</v>
      </c>
      <c r="Y182" s="44">
        <f t="shared" si="103"/>
        <v>1716.97</v>
      </c>
      <c r="Z182" s="44">
        <f t="shared" si="103"/>
        <v>1716.97</v>
      </c>
      <c r="AA182" s="44">
        <f t="shared" si="103"/>
        <v>1716.97</v>
      </c>
    </row>
    <row r="183" spans="1:27" ht="12.75" customHeight="1" outlineLevel="1" x14ac:dyDescent="0.2">
      <c r="A183" s="91" t="s">
        <v>407</v>
      </c>
      <c r="B183" s="63" t="s">
        <v>83</v>
      </c>
      <c r="C183" s="43" t="s">
        <v>79</v>
      </c>
      <c r="D183" s="44">
        <v>6.14</v>
      </c>
      <c r="E183" s="44">
        <v>6.14</v>
      </c>
      <c r="F183" s="44">
        <v>6.14</v>
      </c>
      <c r="G183" s="44">
        <v>6.14</v>
      </c>
      <c r="H183" s="44">
        <v>6.14</v>
      </c>
      <c r="I183" s="44">
        <v>6.14</v>
      </c>
      <c r="J183" s="44">
        <v>6.14</v>
      </c>
      <c r="K183" s="44">
        <v>6.14</v>
      </c>
      <c r="L183" s="44">
        <v>6.14</v>
      </c>
      <c r="M183" s="44">
        <v>6.14</v>
      </c>
      <c r="N183" s="44">
        <v>6.14</v>
      </c>
      <c r="O183" s="44">
        <v>6.14</v>
      </c>
      <c r="P183" s="44">
        <v>6.14</v>
      </c>
      <c r="Q183" s="44">
        <v>6.14</v>
      </c>
      <c r="R183" s="44">
        <v>6.14</v>
      </c>
      <c r="S183" s="44">
        <v>6.14</v>
      </c>
      <c r="T183" s="44">
        <v>6.14</v>
      </c>
      <c r="U183" s="44">
        <v>6.14</v>
      </c>
      <c r="V183" s="44">
        <v>6.14</v>
      </c>
      <c r="W183" s="44">
        <v>6.14</v>
      </c>
      <c r="X183" s="44">
        <v>6.14</v>
      </c>
      <c r="Y183" s="44">
        <v>6.14</v>
      </c>
      <c r="Z183" s="44">
        <v>6.14</v>
      </c>
      <c r="AA183" s="44">
        <v>6.14</v>
      </c>
    </row>
    <row r="184" spans="1:27" ht="12.75" customHeight="1" outlineLevel="1" x14ac:dyDescent="0.2">
      <c r="A184" s="91" t="s">
        <v>408</v>
      </c>
      <c r="B184" s="63" t="s">
        <v>81</v>
      </c>
      <c r="C184" s="43" t="s">
        <v>79</v>
      </c>
      <c r="D184" s="44">
        <f>$D$11</f>
        <v>216.36</v>
      </c>
      <c r="E184" s="44">
        <f t="shared" ref="E184:AA184" si="104">$D$11</f>
        <v>216.36</v>
      </c>
      <c r="F184" s="44">
        <f t="shared" si="104"/>
        <v>216.36</v>
      </c>
      <c r="G184" s="44">
        <f t="shared" si="104"/>
        <v>216.36</v>
      </c>
      <c r="H184" s="44">
        <f t="shared" si="104"/>
        <v>216.36</v>
      </c>
      <c r="I184" s="44">
        <f t="shared" si="104"/>
        <v>216.36</v>
      </c>
      <c r="J184" s="44">
        <f t="shared" si="104"/>
        <v>216.36</v>
      </c>
      <c r="K184" s="44">
        <f t="shared" si="104"/>
        <v>216.36</v>
      </c>
      <c r="L184" s="44">
        <f t="shared" si="104"/>
        <v>216.36</v>
      </c>
      <c r="M184" s="44">
        <f t="shared" si="104"/>
        <v>216.36</v>
      </c>
      <c r="N184" s="44">
        <f t="shared" si="104"/>
        <v>216.36</v>
      </c>
      <c r="O184" s="44">
        <f t="shared" si="104"/>
        <v>216.36</v>
      </c>
      <c r="P184" s="44">
        <f t="shared" si="104"/>
        <v>216.36</v>
      </c>
      <c r="Q184" s="44">
        <f t="shared" si="104"/>
        <v>216.36</v>
      </c>
      <c r="R184" s="44">
        <f t="shared" si="104"/>
        <v>216.36</v>
      </c>
      <c r="S184" s="44">
        <f t="shared" si="104"/>
        <v>216.36</v>
      </c>
      <c r="T184" s="44">
        <f t="shared" si="104"/>
        <v>216.36</v>
      </c>
      <c r="U184" s="44">
        <f t="shared" si="104"/>
        <v>216.36</v>
      </c>
      <c r="V184" s="44">
        <f t="shared" si="104"/>
        <v>216.36</v>
      </c>
      <c r="W184" s="44">
        <f t="shared" si="104"/>
        <v>216.36</v>
      </c>
      <c r="X184" s="44">
        <f t="shared" si="104"/>
        <v>216.36</v>
      </c>
      <c r="Y184" s="44">
        <f t="shared" si="104"/>
        <v>216.36</v>
      </c>
      <c r="Z184" s="44">
        <f t="shared" si="104"/>
        <v>216.36</v>
      </c>
      <c r="AA184" s="44">
        <f t="shared" si="104"/>
        <v>216.36</v>
      </c>
    </row>
    <row r="185" spans="1:27" ht="12.75" customHeight="1" x14ac:dyDescent="0.2">
      <c r="A185" s="90" t="s">
        <v>409</v>
      </c>
      <c r="B185" s="28" t="str">
        <f>"06"&amp;"."&amp;$B$639&amp;"."&amp;$B$640</f>
        <v>06.04.2023</v>
      </c>
      <c r="C185" s="82" t="s">
        <v>76</v>
      </c>
      <c r="D185" s="83">
        <f>ROUND(((D186+D187+D189+D188)/1000),5)</f>
        <v>3.0215100000000001</v>
      </c>
      <c r="E185" s="83">
        <f>ROUND(((E186+E187+E189+E188)/1000),5)</f>
        <v>2.9911400000000001</v>
      </c>
      <c r="F185" s="83">
        <f>ROUND(((F186+F187+F189+F188)/1000),5)</f>
        <v>2.96706</v>
      </c>
      <c r="G185" s="83">
        <f t="shared" ref="G185:AA185" si="105">ROUND(((G186+G187+G189+G188)/1000),5)</f>
        <v>2.96835</v>
      </c>
      <c r="H185" s="83">
        <f t="shared" si="105"/>
        <v>2.97885</v>
      </c>
      <c r="I185" s="83">
        <f t="shared" si="105"/>
        <v>3.0261900000000002</v>
      </c>
      <c r="J185" s="83">
        <f t="shared" si="105"/>
        <v>3.2375600000000002</v>
      </c>
      <c r="K185" s="83">
        <f t="shared" si="105"/>
        <v>3.4782700000000002</v>
      </c>
      <c r="L185" s="83">
        <f t="shared" si="105"/>
        <v>3.6486100000000001</v>
      </c>
      <c r="M185" s="83">
        <f t="shared" si="105"/>
        <v>3.6553599999999999</v>
      </c>
      <c r="N185" s="83">
        <f t="shared" si="105"/>
        <v>3.6713</v>
      </c>
      <c r="O185" s="83">
        <f t="shared" si="105"/>
        <v>3.67218</v>
      </c>
      <c r="P185" s="83">
        <f t="shared" si="105"/>
        <v>3.6492800000000001</v>
      </c>
      <c r="Q185" s="83">
        <f t="shared" si="105"/>
        <v>3.6578599999999999</v>
      </c>
      <c r="R185" s="83">
        <f t="shared" si="105"/>
        <v>3.6444800000000002</v>
      </c>
      <c r="S185" s="83">
        <f t="shared" si="105"/>
        <v>3.6328100000000001</v>
      </c>
      <c r="T185" s="83">
        <f t="shared" si="105"/>
        <v>3.61477</v>
      </c>
      <c r="U185" s="83">
        <f t="shared" si="105"/>
        <v>3.585</v>
      </c>
      <c r="V185" s="83">
        <f t="shared" si="105"/>
        <v>3.5841099999999999</v>
      </c>
      <c r="W185" s="83">
        <f t="shared" si="105"/>
        <v>3.60093</v>
      </c>
      <c r="X185" s="83">
        <f t="shared" si="105"/>
        <v>3.6937500000000001</v>
      </c>
      <c r="Y185" s="83">
        <f t="shared" si="105"/>
        <v>3.6060599999999998</v>
      </c>
      <c r="Z185" s="83">
        <f t="shared" si="105"/>
        <v>3.2435399999999999</v>
      </c>
      <c r="AA185" s="83">
        <f t="shared" si="105"/>
        <v>3.0569799999999998</v>
      </c>
    </row>
    <row r="186" spans="1:27" ht="12.75" customHeight="1" outlineLevel="1" x14ac:dyDescent="0.2">
      <c r="A186" s="91" t="s">
        <v>410</v>
      </c>
      <c r="B186" s="63" t="s">
        <v>233</v>
      </c>
      <c r="C186" s="43" t="s">
        <v>79</v>
      </c>
      <c r="D186" s="44">
        <v>1082.04</v>
      </c>
      <c r="E186" s="44">
        <v>1051.67</v>
      </c>
      <c r="F186" s="44">
        <v>1027.5899999999999</v>
      </c>
      <c r="G186" s="44">
        <v>1028.8800000000001</v>
      </c>
      <c r="H186" s="44">
        <v>1039.3800000000001</v>
      </c>
      <c r="I186" s="44">
        <v>1086.72</v>
      </c>
      <c r="J186" s="44">
        <v>1298.0899999999999</v>
      </c>
      <c r="K186" s="44">
        <v>1538.8</v>
      </c>
      <c r="L186" s="44">
        <v>1709.14</v>
      </c>
      <c r="M186" s="44">
        <v>1715.89</v>
      </c>
      <c r="N186" s="44">
        <v>1731.83</v>
      </c>
      <c r="O186" s="44">
        <v>1732.71</v>
      </c>
      <c r="P186" s="44">
        <v>1709.81</v>
      </c>
      <c r="Q186" s="44">
        <v>1718.39</v>
      </c>
      <c r="R186" s="44">
        <v>1705.01</v>
      </c>
      <c r="S186" s="44">
        <v>1693.34</v>
      </c>
      <c r="T186" s="44">
        <v>1675.3</v>
      </c>
      <c r="U186" s="44">
        <v>1645.53</v>
      </c>
      <c r="V186" s="44">
        <v>1644.64</v>
      </c>
      <c r="W186" s="44">
        <v>1661.46</v>
      </c>
      <c r="X186" s="44">
        <v>1754.28</v>
      </c>
      <c r="Y186" s="44">
        <v>1666.59</v>
      </c>
      <c r="Z186" s="44">
        <v>1304.07</v>
      </c>
      <c r="AA186" s="44">
        <v>1117.51</v>
      </c>
    </row>
    <row r="187" spans="1:27" ht="12.75" customHeight="1" outlineLevel="1" x14ac:dyDescent="0.2">
      <c r="A187" s="91" t="s">
        <v>411</v>
      </c>
      <c r="B187" s="63" t="s">
        <v>90</v>
      </c>
      <c r="C187" s="43" t="s">
        <v>79</v>
      </c>
      <c r="D187" s="44">
        <f>$D$162</f>
        <v>1716.97</v>
      </c>
      <c r="E187" s="44">
        <f t="shared" ref="E187:AA187" si="106">$D$162</f>
        <v>1716.97</v>
      </c>
      <c r="F187" s="44">
        <f t="shared" si="106"/>
        <v>1716.97</v>
      </c>
      <c r="G187" s="44">
        <f t="shared" si="106"/>
        <v>1716.97</v>
      </c>
      <c r="H187" s="44">
        <f t="shared" si="106"/>
        <v>1716.97</v>
      </c>
      <c r="I187" s="44">
        <f t="shared" si="106"/>
        <v>1716.97</v>
      </c>
      <c r="J187" s="44">
        <f t="shared" si="106"/>
        <v>1716.97</v>
      </c>
      <c r="K187" s="44">
        <f t="shared" si="106"/>
        <v>1716.97</v>
      </c>
      <c r="L187" s="44">
        <f t="shared" si="106"/>
        <v>1716.97</v>
      </c>
      <c r="M187" s="44">
        <f t="shared" si="106"/>
        <v>1716.97</v>
      </c>
      <c r="N187" s="44">
        <f t="shared" si="106"/>
        <v>1716.97</v>
      </c>
      <c r="O187" s="44">
        <f t="shared" si="106"/>
        <v>1716.97</v>
      </c>
      <c r="P187" s="44">
        <f t="shared" si="106"/>
        <v>1716.97</v>
      </c>
      <c r="Q187" s="44">
        <f t="shared" si="106"/>
        <v>1716.97</v>
      </c>
      <c r="R187" s="44">
        <f t="shared" si="106"/>
        <v>1716.97</v>
      </c>
      <c r="S187" s="44">
        <f t="shared" si="106"/>
        <v>1716.97</v>
      </c>
      <c r="T187" s="44">
        <f t="shared" si="106"/>
        <v>1716.97</v>
      </c>
      <c r="U187" s="44">
        <f t="shared" si="106"/>
        <v>1716.97</v>
      </c>
      <c r="V187" s="44">
        <f t="shared" si="106"/>
        <v>1716.97</v>
      </c>
      <c r="W187" s="44">
        <f t="shared" si="106"/>
        <v>1716.97</v>
      </c>
      <c r="X187" s="44">
        <f t="shared" si="106"/>
        <v>1716.97</v>
      </c>
      <c r="Y187" s="44">
        <f t="shared" si="106"/>
        <v>1716.97</v>
      </c>
      <c r="Z187" s="44">
        <f t="shared" si="106"/>
        <v>1716.97</v>
      </c>
      <c r="AA187" s="44">
        <f t="shared" si="106"/>
        <v>1716.97</v>
      </c>
    </row>
    <row r="188" spans="1:27" ht="12.75" customHeight="1" outlineLevel="1" x14ac:dyDescent="0.2">
      <c r="A188" s="91" t="s">
        <v>412</v>
      </c>
      <c r="B188" s="63" t="s">
        <v>83</v>
      </c>
      <c r="C188" s="43" t="s">
        <v>79</v>
      </c>
      <c r="D188" s="44">
        <v>6.14</v>
      </c>
      <c r="E188" s="44">
        <v>6.14</v>
      </c>
      <c r="F188" s="44">
        <v>6.14</v>
      </c>
      <c r="G188" s="44">
        <v>6.14</v>
      </c>
      <c r="H188" s="44">
        <v>6.14</v>
      </c>
      <c r="I188" s="44">
        <v>6.14</v>
      </c>
      <c r="J188" s="44">
        <v>6.14</v>
      </c>
      <c r="K188" s="44">
        <v>6.14</v>
      </c>
      <c r="L188" s="44">
        <v>6.14</v>
      </c>
      <c r="M188" s="44">
        <v>6.14</v>
      </c>
      <c r="N188" s="44">
        <v>6.14</v>
      </c>
      <c r="O188" s="44">
        <v>6.14</v>
      </c>
      <c r="P188" s="44">
        <v>6.14</v>
      </c>
      <c r="Q188" s="44">
        <v>6.14</v>
      </c>
      <c r="R188" s="44">
        <v>6.14</v>
      </c>
      <c r="S188" s="44">
        <v>6.14</v>
      </c>
      <c r="T188" s="44">
        <v>6.14</v>
      </c>
      <c r="U188" s="44">
        <v>6.14</v>
      </c>
      <c r="V188" s="44">
        <v>6.14</v>
      </c>
      <c r="W188" s="44">
        <v>6.14</v>
      </c>
      <c r="X188" s="44">
        <v>6.14</v>
      </c>
      <c r="Y188" s="44">
        <v>6.14</v>
      </c>
      <c r="Z188" s="44">
        <v>6.14</v>
      </c>
      <c r="AA188" s="44">
        <v>6.14</v>
      </c>
    </row>
    <row r="189" spans="1:27" ht="12.75" customHeight="1" outlineLevel="1" x14ac:dyDescent="0.2">
      <c r="A189" s="91" t="s">
        <v>413</v>
      </c>
      <c r="B189" s="63" t="s">
        <v>81</v>
      </c>
      <c r="C189" s="43" t="s">
        <v>79</v>
      </c>
      <c r="D189" s="44">
        <f>$D$11</f>
        <v>216.36</v>
      </c>
      <c r="E189" s="44">
        <f t="shared" ref="E189:AA189" si="107">$D$11</f>
        <v>216.36</v>
      </c>
      <c r="F189" s="44">
        <f t="shared" si="107"/>
        <v>216.36</v>
      </c>
      <c r="G189" s="44">
        <f t="shared" si="107"/>
        <v>216.36</v>
      </c>
      <c r="H189" s="44">
        <f t="shared" si="107"/>
        <v>216.36</v>
      </c>
      <c r="I189" s="44">
        <f t="shared" si="107"/>
        <v>216.36</v>
      </c>
      <c r="J189" s="44">
        <f t="shared" si="107"/>
        <v>216.36</v>
      </c>
      <c r="K189" s="44">
        <f t="shared" si="107"/>
        <v>216.36</v>
      </c>
      <c r="L189" s="44">
        <f t="shared" si="107"/>
        <v>216.36</v>
      </c>
      <c r="M189" s="44">
        <f t="shared" si="107"/>
        <v>216.36</v>
      </c>
      <c r="N189" s="44">
        <f t="shared" si="107"/>
        <v>216.36</v>
      </c>
      <c r="O189" s="44">
        <f t="shared" si="107"/>
        <v>216.36</v>
      </c>
      <c r="P189" s="44">
        <f t="shared" si="107"/>
        <v>216.36</v>
      </c>
      <c r="Q189" s="44">
        <f t="shared" si="107"/>
        <v>216.36</v>
      </c>
      <c r="R189" s="44">
        <f t="shared" si="107"/>
        <v>216.36</v>
      </c>
      <c r="S189" s="44">
        <f t="shared" si="107"/>
        <v>216.36</v>
      </c>
      <c r="T189" s="44">
        <f t="shared" si="107"/>
        <v>216.36</v>
      </c>
      <c r="U189" s="44">
        <f t="shared" si="107"/>
        <v>216.36</v>
      </c>
      <c r="V189" s="44">
        <f t="shared" si="107"/>
        <v>216.36</v>
      </c>
      <c r="W189" s="44">
        <f t="shared" si="107"/>
        <v>216.36</v>
      </c>
      <c r="X189" s="44">
        <f t="shared" si="107"/>
        <v>216.36</v>
      </c>
      <c r="Y189" s="44">
        <f t="shared" si="107"/>
        <v>216.36</v>
      </c>
      <c r="Z189" s="44">
        <f t="shared" si="107"/>
        <v>216.36</v>
      </c>
      <c r="AA189" s="44">
        <f t="shared" si="107"/>
        <v>216.36</v>
      </c>
    </row>
    <row r="190" spans="1:27" ht="12.75" customHeight="1" x14ac:dyDescent="0.2">
      <c r="A190" s="90" t="s">
        <v>414</v>
      </c>
      <c r="B190" s="28" t="str">
        <f>"07"&amp;"."&amp;$B$639&amp;"."&amp;$B$640</f>
        <v>07.04.2023</v>
      </c>
      <c r="C190" s="82" t="s">
        <v>76</v>
      </c>
      <c r="D190" s="83">
        <f>ROUND(((D191+D192+D194+D193)/1000),5)</f>
        <v>3.0059999999999998</v>
      </c>
      <c r="E190" s="83">
        <f>ROUND(((E191+E192+E194+E193)/1000),5)</f>
        <v>2.9200599999999999</v>
      </c>
      <c r="F190" s="83">
        <f>ROUND(((F191+F192+F194+F193)/1000),5)</f>
        <v>2.8807399999999999</v>
      </c>
      <c r="G190" s="83">
        <f t="shared" ref="G190:AA190" si="108">ROUND(((G191+G192+G194+G193)/1000),5)</f>
        <v>2.8924799999999999</v>
      </c>
      <c r="H190" s="83">
        <f t="shared" si="108"/>
        <v>2.9801500000000001</v>
      </c>
      <c r="I190" s="83">
        <f t="shared" si="108"/>
        <v>3.0401400000000001</v>
      </c>
      <c r="J190" s="83">
        <f t="shared" si="108"/>
        <v>3.22709</v>
      </c>
      <c r="K190" s="83">
        <f t="shared" si="108"/>
        <v>3.5068700000000002</v>
      </c>
      <c r="L190" s="83">
        <f t="shared" si="108"/>
        <v>3.64385</v>
      </c>
      <c r="M190" s="83">
        <f t="shared" si="108"/>
        <v>3.7401900000000001</v>
      </c>
      <c r="N190" s="83">
        <f t="shared" si="108"/>
        <v>3.78369</v>
      </c>
      <c r="O190" s="83">
        <f t="shared" si="108"/>
        <v>3.81053</v>
      </c>
      <c r="P190" s="83">
        <f t="shared" si="108"/>
        <v>3.7799499999999999</v>
      </c>
      <c r="Q190" s="83">
        <f t="shared" si="108"/>
        <v>3.8084199999999999</v>
      </c>
      <c r="R190" s="83">
        <f t="shared" si="108"/>
        <v>3.7755100000000001</v>
      </c>
      <c r="S190" s="83">
        <f t="shared" si="108"/>
        <v>3.6900900000000001</v>
      </c>
      <c r="T190" s="83">
        <f t="shared" si="108"/>
        <v>3.6949299999999998</v>
      </c>
      <c r="U190" s="83">
        <f t="shared" si="108"/>
        <v>3.62453</v>
      </c>
      <c r="V190" s="83">
        <f t="shared" si="108"/>
        <v>3.6324200000000002</v>
      </c>
      <c r="W190" s="83">
        <f t="shared" si="108"/>
        <v>3.7784</v>
      </c>
      <c r="X190" s="83">
        <f t="shared" si="108"/>
        <v>3.8168000000000002</v>
      </c>
      <c r="Y190" s="83">
        <f t="shared" si="108"/>
        <v>3.7477</v>
      </c>
      <c r="Z190" s="83">
        <f t="shared" si="108"/>
        <v>3.5011199999999998</v>
      </c>
      <c r="AA190" s="83">
        <f t="shared" si="108"/>
        <v>3.2573099999999999</v>
      </c>
    </row>
    <row r="191" spans="1:27" ht="12.75" customHeight="1" outlineLevel="1" x14ac:dyDescent="0.2">
      <c r="A191" s="91" t="s">
        <v>415</v>
      </c>
      <c r="B191" s="63" t="s">
        <v>233</v>
      </c>
      <c r="C191" s="43" t="s">
        <v>79</v>
      </c>
      <c r="D191" s="44">
        <v>1066.53</v>
      </c>
      <c r="E191" s="44">
        <v>980.59</v>
      </c>
      <c r="F191" s="44">
        <v>941.27</v>
      </c>
      <c r="G191" s="44">
        <v>953.01</v>
      </c>
      <c r="H191" s="44">
        <v>1040.68</v>
      </c>
      <c r="I191" s="44">
        <v>1100.67</v>
      </c>
      <c r="J191" s="44">
        <v>1287.6199999999999</v>
      </c>
      <c r="K191" s="44">
        <v>1567.4</v>
      </c>
      <c r="L191" s="44">
        <v>1704.38</v>
      </c>
      <c r="M191" s="44">
        <v>1800.72</v>
      </c>
      <c r="N191" s="44">
        <v>1844.22</v>
      </c>
      <c r="O191" s="44">
        <v>1871.06</v>
      </c>
      <c r="P191" s="44">
        <v>1840.48</v>
      </c>
      <c r="Q191" s="44">
        <v>1868.95</v>
      </c>
      <c r="R191" s="44">
        <v>1836.04</v>
      </c>
      <c r="S191" s="44">
        <v>1750.62</v>
      </c>
      <c r="T191" s="44">
        <v>1755.46</v>
      </c>
      <c r="U191" s="44">
        <v>1685.06</v>
      </c>
      <c r="V191" s="44">
        <v>1692.95</v>
      </c>
      <c r="W191" s="44">
        <v>1838.93</v>
      </c>
      <c r="X191" s="44">
        <v>1877.33</v>
      </c>
      <c r="Y191" s="44">
        <v>1808.23</v>
      </c>
      <c r="Z191" s="44">
        <v>1561.65</v>
      </c>
      <c r="AA191" s="44">
        <v>1317.84</v>
      </c>
    </row>
    <row r="192" spans="1:27" ht="12.75" customHeight="1" outlineLevel="1" x14ac:dyDescent="0.2">
      <c r="A192" s="91" t="s">
        <v>416</v>
      </c>
      <c r="B192" s="63" t="s">
        <v>90</v>
      </c>
      <c r="C192" s="43" t="s">
        <v>79</v>
      </c>
      <c r="D192" s="44">
        <f>$D$162</f>
        <v>1716.97</v>
      </c>
      <c r="E192" s="44">
        <f t="shared" ref="E192:AA192" si="109">$D$162</f>
        <v>1716.97</v>
      </c>
      <c r="F192" s="44">
        <f t="shared" si="109"/>
        <v>1716.97</v>
      </c>
      <c r="G192" s="44">
        <f t="shared" si="109"/>
        <v>1716.97</v>
      </c>
      <c r="H192" s="44">
        <f t="shared" si="109"/>
        <v>1716.97</v>
      </c>
      <c r="I192" s="44">
        <f t="shared" si="109"/>
        <v>1716.97</v>
      </c>
      <c r="J192" s="44">
        <f t="shared" si="109"/>
        <v>1716.97</v>
      </c>
      <c r="K192" s="44">
        <f t="shared" si="109"/>
        <v>1716.97</v>
      </c>
      <c r="L192" s="44">
        <f t="shared" si="109"/>
        <v>1716.97</v>
      </c>
      <c r="M192" s="44">
        <f t="shared" si="109"/>
        <v>1716.97</v>
      </c>
      <c r="N192" s="44">
        <f t="shared" si="109"/>
        <v>1716.97</v>
      </c>
      <c r="O192" s="44">
        <f t="shared" si="109"/>
        <v>1716.97</v>
      </c>
      <c r="P192" s="44">
        <f t="shared" si="109"/>
        <v>1716.97</v>
      </c>
      <c r="Q192" s="44">
        <f t="shared" si="109"/>
        <v>1716.97</v>
      </c>
      <c r="R192" s="44">
        <f t="shared" si="109"/>
        <v>1716.97</v>
      </c>
      <c r="S192" s="44">
        <f t="shared" si="109"/>
        <v>1716.97</v>
      </c>
      <c r="T192" s="44">
        <f t="shared" si="109"/>
        <v>1716.97</v>
      </c>
      <c r="U192" s="44">
        <f t="shared" si="109"/>
        <v>1716.97</v>
      </c>
      <c r="V192" s="44">
        <f t="shared" si="109"/>
        <v>1716.97</v>
      </c>
      <c r="W192" s="44">
        <f t="shared" si="109"/>
        <v>1716.97</v>
      </c>
      <c r="X192" s="44">
        <f t="shared" si="109"/>
        <v>1716.97</v>
      </c>
      <c r="Y192" s="44">
        <f t="shared" si="109"/>
        <v>1716.97</v>
      </c>
      <c r="Z192" s="44">
        <f t="shared" si="109"/>
        <v>1716.97</v>
      </c>
      <c r="AA192" s="44">
        <f t="shared" si="109"/>
        <v>1716.97</v>
      </c>
    </row>
    <row r="193" spans="1:27" ht="12.75" customHeight="1" outlineLevel="1" x14ac:dyDescent="0.2">
      <c r="A193" s="91" t="s">
        <v>417</v>
      </c>
      <c r="B193" s="63" t="s">
        <v>83</v>
      </c>
      <c r="C193" s="43" t="s">
        <v>79</v>
      </c>
      <c r="D193" s="44">
        <v>6.14</v>
      </c>
      <c r="E193" s="44">
        <v>6.14</v>
      </c>
      <c r="F193" s="44">
        <v>6.14</v>
      </c>
      <c r="G193" s="44">
        <v>6.14</v>
      </c>
      <c r="H193" s="44">
        <v>6.14</v>
      </c>
      <c r="I193" s="44">
        <v>6.14</v>
      </c>
      <c r="J193" s="44">
        <v>6.14</v>
      </c>
      <c r="K193" s="44">
        <v>6.14</v>
      </c>
      <c r="L193" s="44">
        <v>6.14</v>
      </c>
      <c r="M193" s="44">
        <v>6.14</v>
      </c>
      <c r="N193" s="44">
        <v>6.14</v>
      </c>
      <c r="O193" s="44">
        <v>6.14</v>
      </c>
      <c r="P193" s="44">
        <v>6.14</v>
      </c>
      <c r="Q193" s="44">
        <v>6.14</v>
      </c>
      <c r="R193" s="44">
        <v>6.14</v>
      </c>
      <c r="S193" s="44">
        <v>6.14</v>
      </c>
      <c r="T193" s="44">
        <v>6.14</v>
      </c>
      <c r="U193" s="44">
        <v>6.14</v>
      </c>
      <c r="V193" s="44">
        <v>6.14</v>
      </c>
      <c r="W193" s="44">
        <v>6.14</v>
      </c>
      <c r="X193" s="44">
        <v>6.14</v>
      </c>
      <c r="Y193" s="44">
        <v>6.14</v>
      </c>
      <c r="Z193" s="44">
        <v>6.14</v>
      </c>
      <c r="AA193" s="44">
        <v>6.14</v>
      </c>
    </row>
    <row r="194" spans="1:27" ht="12.75" customHeight="1" outlineLevel="1" x14ac:dyDescent="0.2">
      <c r="A194" s="91" t="s">
        <v>418</v>
      </c>
      <c r="B194" s="63" t="s">
        <v>81</v>
      </c>
      <c r="C194" s="43" t="s">
        <v>79</v>
      </c>
      <c r="D194" s="44">
        <f>$D$11</f>
        <v>216.36</v>
      </c>
      <c r="E194" s="44">
        <f t="shared" ref="E194:AA194" si="110">$D$11</f>
        <v>216.36</v>
      </c>
      <c r="F194" s="44">
        <f t="shared" si="110"/>
        <v>216.36</v>
      </c>
      <c r="G194" s="44">
        <f t="shared" si="110"/>
        <v>216.36</v>
      </c>
      <c r="H194" s="44">
        <f t="shared" si="110"/>
        <v>216.36</v>
      </c>
      <c r="I194" s="44">
        <f t="shared" si="110"/>
        <v>216.36</v>
      </c>
      <c r="J194" s="44">
        <f t="shared" si="110"/>
        <v>216.36</v>
      </c>
      <c r="K194" s="44">
        <f t="shared" si="110"/>
        <v>216.36</v>
      </c>
      <c r="L194" s="44">
        <f t="shared" si="110"/>
        <v>216.36</v>
      </c>
      <c r="M194" s="44">
        <f t="shared" si="110"/>
        <v>216.36</v>
      </c>
      <c r="N194" s="44">
        <f t="shared" si="110"/>
        <v>216.36</v>
      </c>
      <c r="O194" s="44">
        <f t="shared" si="110"/>
        <v>216.36</v>
      </c>
      <c r="P194" s="44">
        <f t="shared" si="110"/>
        <v>216.36</v>
      </c>
      <c r="Q194" s="44">
        <f t="shared" si="110"/>
        <v>216.36</v>
      </c>
      <c r="R194" s="44">
        <f t="shared" si="110"/>
        <v>216.36</v>
      </c>
      <c r="S194" s="44">
        <f t="shared" si="110"/>
        <v>216.36</v>
      </c>
      <c r="T194" s="44">
        <f t="shared" si="110"/>
        <v>216.36</v>
      </c>
      <c r="U194" s="44">
        <f t="shared" si="110"/>
        <v>216.36</v>
      </c>
      <c r="V194" s="44">
        <f t="shared" si="110"/>
        <v>216.36</v>
      </c>
      <c r="W194" s="44">
        <f t="shared" si="110"/>
        <v>216.36</v>
      </c>
      <c r="X194" s="44">
        <f t="shared" si="110"/>
        <v>216.36</v>
      </c>
      <c r="Y194" s="44">
        <f t="shared" si="110"/>
        <v>216.36</v>
      </c>
      <c r="Z194" s="44">
        <f t="shared" si="110"/>
        <v>216.36</v>
      </c>
      <c r="AA194" s="44">
        <f t="shared" si="110"/>
        <v>216.36</v>
      </c>
    </row>
    <row r="195" spans="1:27" ht="12.75" customHeight="1" x14ac:dyDescent="0.2">
      <c r="A195" s="90" t="s">
        <v>419</v>
      </c>
      <c r="B195" s="28" t="str">
        <f>"08"&amp;"."&amp;$B$639&amp;"."&amp;$B$640</f>
        <v>08.04.2023</v>
      </c>
      <c r="C195" s="82" t="s">
        <v>76</v>
      </c>
      <c r="D195" s="83">
        <f>ROUND(((D196+D197+D199+D198)/1000),5)</f>
        <v>3.1614900000000001</v>
      </c>
      <c r="E195" s="83">
        <f>ROUND(((E196+E197+E199+E198)/1000),5)</f>
        <v>3.0571100000000002</v>
      </c>
      <c r="F195" s="83">
        <f>ROUND(((F196+F197+F199+F198)/1000),5)</f>
        <v>3.0383800000000001</v>
      </c>
      <c r="G195" s="83">
        <f t="shared" ref="G195:AA195" si="111">ROUND(((G196+G197+G199+G198)/1000),5)</f>
        <v>3.0455700000000001</v>
      </c>
      <c r="H195" s="83">
        <f t="shared" si="111"/>
        <v>3.05118</v>
      </c>
      <c r="I195" s="83">
        <f t="shared" si="111"/>
        <v>3.0742400000000001</v>
      </c>
      <c r="J195" s="83">
        <f t="shared" si="111"/>
        <v>3.0774900000000001</v>
      </c>
      <c r="K195" s="83">
        <f t="shared" si="111"/>
        <v>3.1982300000000001</v>
      </c>
      <c r="L195" s="83">
        <f t="shared" si="111"/>
        <v>3.5034100000000001</v>
      </c>
      <c r="M195" s="83">
        <f t="shared" si="111"/>
        <v>3.5627200000000001</v>
      </c>
      <c r="N195" s="83">
        <f t="shared" si="111"/>
        <v>3.6067200000000001</v>
      </c>
      <c r="O195" s="83">
        <f t="shared" si="111"/>
        <v>3.8044600000000002</v>
      </c>
      <c r="P195" s="83">
        <f t="shared" si="111"/>
        <v>3.67977</v>
      </c>
      <c r="Q195" s="83">
        <f t="shared" si="111"/>
        <v>3.6300699999999999</v>
      </c>
      <c r="R195" s="83">
        <f t="shared" si="111"/>
        <v>3.5948099999999998</v>
      </c>
      <c r="S195" s="83">
        <f t="shared" si="111"/>
        <v>3.5841400000000001</v>
      </c>
      <c r="T195" s="83">
        <f t="shared" si="111"/>
        <v>3.60914</v>
      </c>
      <c r="U195" s="83">
        <f t="shared" si="111"/>
        <v>3.56535</v>
      </c>
      <c r="V195" s="83">
        <f t="shared" si="111"/>
        <v>3.5732900000000001</v>
      </c>
      <c r="W195" s="83">
        <f t="shared" si="111"/>
        <v>3.7766199999999999</v>
      </c>
      <c r="X195" s="83">
        <f t="shared" si="111"/>
        <v>3.7948</v>
      </c>
      <c r="Y195" s="83">
        <f t="shared" si="111"/>
        <v>3.7227800000000002</v>
      </c>
      <c r="Z195" s="83">
        <f t="shared" si="111"/>
        <v>3.43533</v>
      </c>
      <c r="AA195" s="83">
        <f t="shared" si="111"/>
        <v>3.22662</v>
      </c>
    </row>
    <row r="196" spans="1:27" ht="12.75" customHeight="1" outlineLevel="1" x14ac:dyDescent="0.2">
      <c r="A196" s="91" t="s">
        <v>420</v>
      </c>
      <c r="B196" s="63" t="s">
        <v>233</v>
      </c>
      <c r="C196" s="43" t="s">
        <v>79</v>
      </c>
      <c r="D196" s="44">
        <v>1222.02</v>
      </c>
      <c r="E196" s="44">
        <v>1117.6400000000001</v>
      </c>
      <c r="F196" s="44">
        <v>1098.9100000000001</v>
      </c>
      <c r="G196" s="44">
        <v>1106.0999999999999</v>
      </c>
      <c r="H196" s="44">
        <v>1111.71</v>
      </c>
      <c r="I196" s="44">
        <v>1134.77</v>
      </c>
      <c r="J196" s="44">
        <v>1138.02</v>
      </c>
      <c r="K196" s="44">
        <v>1258.76</v>
      </c>
      <c r="L196" s="44">
        <v>1563.94</v>
      </c>
      <c r="M196" s="44">
        <v>1623.25</v>
      </c>
      <c r="N196" s="44">
        <v>1667.25</v>
      </c>
      <c r="O196" s="44">
        <v>1864.99</v>
      </c>
      <c r="P196" s="44">
        <v>1740.3</v>
      </c>
      <c r="Q196" s="44">
        <v>1690.6</v>
      </c>
      <c r="R196" s="44">
        <v>1655.34</v>
      </c>
      <c r="S196" s="44">
        <v>1644.67</v>
      </c>
      <c r="T196" s="44">
        <v>1669.67</v>
      </c>
      <c r="U196" s="44">
        <v>1625.88</v>
      </c>
      <c r="V196" s="44">
        <v>1633.82</v>
      </c>
      <c r="W196" s="44">
        <v>1837.15</v>
      </c>
      <c r="X196" s="44">
        <v>1855.33</v>
      </c>
      <c r="Y196" s="44">
        <v>1783.31</v>
      </c>
      <c r="Z196" s="44">
        <v>1495.86</v>
      </c>
      <c r="AA196" s="44">
        <v>1287.1500000000001</v>
      </c>
    </row>
    <row r="197" spans="1:27" ht="12.75" customHeight="1" outlineLevel="1" x14ac:dyDescent="0.2">
      <c r="A197" s="91" t="s">
        <v>421</v>
      </c>
      <c r="B197" s="63" t="s">
        <v>90</v>
      </c>
      <c r="C197" s="43" t="s">
        <v>79</v>
      </c>
      <c r="D197" s="44">
        <f>$D$162</f>
        <v>1716.97</v>
      </c>
      <c r="E197" s="44">
        <f t="shared" ref="E197:AA197" si="112">$D$162</f>
        <v>1716.97</v>
      </c>
      <c r="F197" s="44">
        <f t="shared" si="112"/>
        <v>1716.97</v>
      </c>
      <c r="G197" s="44">
        <f t="shared" si="112"/>
        <v>1716.97</v>
      </c>
      <c r="H197" s="44">
        <f t="shared" si="112"/>
        <v>1716.97</v>
      </c>
      <c r="I197" s="44">
        <f t="shared" si="112"/>
        <v>1716.97</v>
      </c>
      <c r="J197" s="44">
        <f t="shared" si="112"/>
        <v>1716.97</v>
      </c>
      <c r="K197" s="44">
        <f t="shared" si="112"/>
        <v>1716.97</v>
      </c>
      <c r="L197" s="44">
        <f t="shared" si="112"/>
        <v>1716.97</v>
      </c>
      <c r="M197" s="44">
        <f t="shared" si="112"/>
        <v>1716.97</v>
      </c>
      <c r="N197" s="44">
        <f t="shared" si="112"/>
        <v>1716.97</v>
      </c>
      <c r="O197" s="44">
        <f t="shared" si="112"/>
        <v>1716.97</v>
      </c>
      <c r="P197" s="44">
        <f t="shared" si="112"/>
        <v>1716.97</v>
      </c>
      <c r="Q197" s="44">
        <f t="shared" si="112"/>
        <v>1716.97</v>
      </c>
      <c r="R197" s="44">
        <f t="shared" si="112"/>
        <v>1716.97</v>
      </c>
      <c r="S197" s="44">
        <f t="shared" si="112"/>
        <v>1716.97</v>
      </c>
      <c r="T197" s="44">
        <f t="shared" si="112"/>
        <v>1716.97</v>
      </c>
      <c r="U197" s="44">
        <f t="shared" si="112"/>
        <v>1716.97</v>
      </c>
      <c r="V197" s="44">
        <f t="shared" si="112"/>
        <v>1716.97</v>
      </c>
      <c r="W197" s="44">
        <f t="shared" si="112"/>
        <v>1716.97</v>
      </c>
      <c r="X197" s="44">
        <f t="shared" si="112"/>
        <v>1716.97</v>
      </c>
      <c r="Y197" s="44">
        <f t="shared" si="112"/>
        <v>1716.97</v>
      </c>
      <c r="Z197" s="44">
        <f t="shared" si="112"/>
        <v>1716.97</v>
      </c>
      <c r="AA197" s="44">
        <f t="shared" si="112"/>
        <v>1716.97</v>
      </c>
    </row>
    <row r="198" spans="1:27" ht="12.75" customHeight="1" outlineLevel="1" x14ac:dyDescent="0.2">
      <c r="A198" s="91" t="s">
        <v>422</v>
      </c>
      <c r="B198" s="63" t="s">
        <v>83</v>
      </c>
      <c r="C198" s="43" t="s">
        <v>79</v>
      </c>
      <c r="D198" s="44">
        <v>6.14</v>
      </c>
      <c r="E198" s="44">
        <v>6.14</v>
      </c>
      <c r="F198" s="44">
        <v>6.14</v>
      </c>
      <c r="G198" s="44">
        <v>6.14</v>
      </c>
      <c r="H198" s="44">
        <v>6.14</v>
      </c>
      <c r="I198" s="44">
        <v>6.14</v>
      </c>
      <c r="J198" s="44">
        <v>6.14</v>
      </c>
      <c r="K198" s="44">
        <v>6.14</v>
      </c>
      <c r="L198" s="44">
        <v>6.14</v>
      </c>
      <c r="M198" s="44">
        <v>6.14</v>
      </c>
      <c r="N198" s="44">
        <v>6.14</v>
      </c>
      <c r="O198" s="44">
        <v>6.14</v>
      </c>
      <c r="P198" s="44">
        <v>6.14</v>
      </c>
      <c r="Q198" s="44">
        <v>6.14</v>
      </c>
      <c r="R198" s="44">
        <v>6.14</v>
      </c>
      <c r="S198" s="44">
        <v>6.14</v>
      </c>
      <c r="T198" s="44">
        <v>6.14</v>
      </c>
      <c r="U198" s="44">
        <v>6.14</v>
      </c>
      <c r="V198" s="44">
        <v>6.14</v>
      </c>
      <c r="W198" s="44">
        <v>6.14</v>
      </c>
      <c r="X198" s="44">
        <v>6.14</v>
      </c>
      <c r="Y198" s="44">
        <v>6.14</v>
      </c>
      <c r="Z198" s="44">
        <v>6.14</v>
      </c>
      <c r="AA198" s="44">
        <v>6.14</v>
      </c>
    </row>
    <row r="199" spans="1:27" ht="12.75" customHeight="1" outlineLevel="1" x14ac:dyDescent="0.2">
      <c r="A199" s="91" t="s">
        <v>423</v>
      </c>
      <c r="B199" s="63" t="s">
        <v>81</v>
      </c>
      <c r="C199" s="43" t="s">
        <v>79</v>
      </c>
      <c r="D199" s="44">
        <f>$D$11</f>
        <v>216.36</v>
      </c>
      <c r="E199" s="44">
        <f t="shared" ref="E199:AA199" si="113">$D$11</f>
        <v>216.36</v>
      </c>
      <c r="F199" s="44">
        <f t="shared" si="113"/>
        <v>216.36</v>
      </c>
      <c r="G199" s="44">
        <f t="shared" si="113"/>
        <v>216.36</v>
      </c>
      <c r="H199" s="44">
        <f t="shared" si="113"/>
        <v>216.36</v>
      </c>
      <c r="I199" s="44">
        <f t="shared" si="113"/>
        <v>216.36</v>
      </c>
      <c r="J199" s="44">
        <f t="shared" si="113"/>
        <v>216.36</v>
      </c>
      <c r="K199" s="44">
        <f t="shared" si="113"/>
        <v>216.36</v>
      </c>
      <c r="L199" s="44">
        <f t="shared" si="113"/>
        <v>216.36</v>
      </c>
      <c r="M199" s="44">
        <f t="shared" si="113"/>
        <v>216.36</v>
      </c>
      <c r="N199" s="44">
        <f t="shared" si="113"/>
        <v>216.36</v>
      </c>
      <c r="O199" s="44">
        <f t="shared" si="113"/>
        <v>216.36</v>
      </c>
      <c r="P199" s="44">
        <f t="shared" si="113"/>
        <v>216.36</v>
      </c>
      <c r="Q199" s="44">
        <f t="shared" si="113"/>
        <v>216.36</v>
      </c>
      <c r="R199" s="44">
        <f t="shared" si="113"/>
        <v>216.36</v>
      </c>
      <c r="S199" s="44">
        <f t="shared" si="113"/>
        <v>216.36</v>
      </c>
      <c r="T199" s="44">
        <f t="shared" si="113"/>
        <v>216.36</v>
      </c>
      <c r="U199" s="44">
        <f t="shared" si="113"/>
        <v>216.36</v>
      </c>
      <c r="V199" s="44">
        <f t="shared" si="113"/>
        <v>216.36</v>
      </c>
      <c r="W199" s="44">
        <f t="shared" si="113"/>
        <v>216.36</v>
      </c>
      <c r="X199" s="44">
        <f t="shared" si="113"/>
        <v>216.36</v>
      </c>
      <c r="Y199" s="44">
        <f t="shared" si="113"/>
        <v>216.36</v>
      </c>
      <c r="Z199" s="44">
        <f t="shared" si="113"/>
        <v>216.36</v>
      </c>
      <c r="AA199" s="44">
        <f t="shared" si="113"/>
        <v>216.36</v>
      </c>
    </row>
    <row r="200" spans="1:27" ht="12.75" customHeight="1" x14ac:dyDescent="0.2">
      <c r="A200" s="90" t="s">
        <v>424</v>
      </c>
      <c r="B200" s="28" t="str">
        <f>"09"&amp;"."&amp;$B$639&amp;"."&amp;$B$640</f>
        <v>09.04.2023</v>
      </c>
      <c r="C200" s="82" t="s">
        <v>76</v>
      </c>
      <c r="D200" s="83">
        <f>ROUND(((D201+D202+D204+D203)/1000),5)</f>
        <v>3.14222</v>
      </c>
      <c r="E200" s="83">
        <f>ROUND(((E201+E202+E204+E203)/1000),5)</f>
        <v>3.01403</v>
      </c>
      <c r="F200" s="83">
        <f>ROUND(((F201+F202+F204+F203)/1000),5)</f>
        <v>2.9761899999999999</v>
      </c>
      <c r="G200" s="83">
        <f t="shared" ref="G200:AA200" si="114">ROUND(((G201+G202+G204+G203)/1000),5)</f>
        <v>2.9537599999999999</v>
      </c>
      <c r="H200" s="83">
        <f t="shared" si="114"/>
        <v>2.9567899999999998</v>
      </c>
      <c r="I200" s="83">
        <f t="shared" si="114"/>
        <v>2.9491100000000001</v>
      </c>
      <c r="J200" s="83">
        <f t="shared" si="114"/>
        <v>2.8999799999999998</v>
      </c>
      <c r="K200" s="83">
        <f t="shared" si="114"/>
        <v>2.9849999999999999</v>
      </c>
      <c r="L200" s="83">
        <f t="shared" si="114"/>
        <v>3.0883799999999999</v>
      </c>
      <c r="M200" s="83">
        <f t="shared" si="114"/>
        <v>3.3446699999999998</v>
      </c>
      <c r="N200" s="83">
        <f t="shared" si="114"/>
        <v>3.4620799999999998</v>
      </c>
      <c r="O200" s="83">
        <f t="shared" si="114"/>
        <v>3.4706999999999999</v>
      </c>
      <c r="P200" s="83">
        <f t="shared" si="114"/>
        <v>3.3324500000000001</v>
      </c>
      <c r="Q200" s="83">
        <f t="shared" si="114"/>
        <v>3.2966099999999998</v>
      </c>
      <c r="R200" s="83">
        <f t="shared" si="114"/>
        <v>3.2818900000000002</v>
      </c>
      <c r="S200" s="83">
        <f t="shared" si="114"/>
        <v>3.27237</v>
      </c>
      <c r="T200" s="83">
        <f t="shared" si="114"/>
        <v>3.27122</v>
      </c>
      <c r="U200" s="83">
        <f t="shared" si="114"/>
        <v>3.3196300000000001</v>
      </c>
      <c r="V200" s="83">
        <f t="shared" si="114"/>
        <v>3.5007799999999998</v>
      </c>
      <c r="W200" s="83">
        <f t="shared" si="114"/>
        <v>3.6636099999999998</v>
      </c>
      <c r="X200" s="83">
        <f t="shared" si="114"/>
        <v>3.6336499999999998</v>
      </c>
      <c r="Y200" s="83">
        <f t="shared" si="114"/>
        <v>3.6404999999999998</v>
      </c>
      <c r="Z200" s="83">
        <f t="shared" si="114"/>
        <v>3.1893099999999999</v>
      </c>
      <c r="AA200" s="83">
        <f t="shared" si="114"/>
        <v>3.0491600000000001</v>
      </c>
    </row>
    <row r="201" spans="1:27" ht="12.75" customHeight="1" outlineLevel="1" x14ac:dyDescent="0.2">
      <c r="A201" s="91" t="s">
        <v>425</v>
      </c>
      <c r="B201" s="63" t="s">
        <v>233</v>
      </c>
      <c r="C201" s="43" t="s">
        <v>79</v>
      </c>
      <c r="D201" s="44">
        <v>1202.75</v>
      </c>
      <c r="E201" s="44">
        <v>1074.56</v>
      </c>
      <c r="F201" s="44">
        <v>1036.72</v>
      </c>
      <c r="G201" s="44">
        <v>1014.29</v>
      </c>
      <c r="H201" s="44">
        <v>1017.32</v>
      </c>
      <c r="I201" s="44">
        <v>1009.64</v>
      </c>
      <c r="J201" s="44">
        <v>960.51</v>
      </c>
      <c r="K201" s="44">
        <v>1045.53</v>
      </c>
      <c r="L201" s="44">
        <v>1148.9100000000001</v>
      </c>
      <c r="M201" s="44">
        <v>1405.2</v>
      </c>
      <c r="N201" s="44">
        <v>1522.61</v>
      </c>
      <c r="O201" s="44">
        <v>1531.23</v>
      </c>
      <c r="P201" s="44">
        <v>1392.98</v>
      </c>
      <c r="Q201" s="44">
        <v>1357.14</v>
      </c>
      <c r="R201" s="44">
        <v>1342.42</v>
      </c>
      <c r="S201" s="44">
        <v>1332.9</v>
      </c>
      <c r="T201" s="44">
        <v>1331.75</v>
      </c>
      <c r="U201" s="44">
        <v>1380.16</v>
      </c>
      <c r="V201" s="44">
        <v>1561.31</v>
      </c>
      <c r="W201" s="44">
        <v>1724.14</v>
      </c>
      <c r="X201" s="44">
        <v>1694.18</v>
      </c>
      <c r="Y201" s="44">
        <v>1701.03</v>
      </c>
      <c r="Z201" s="44">
        <v>1249.8399999999999</v>
      </c>
      <c r="AA201" s="44">
        <v>1109.69</v>
      </c>
    </row>
    <row r="202" spans="1:27" ht="12.75" customHeight="1" outlineLevel="1" x14ac:dyDescent="0.2">
      <c r="A202" s="91" t="s">
        <v>426</v>
      </c>
      <c r="B202" s="63" t="s">
        <v>90</v>
      </c>
      <c r="C202" s="43" t="s">
        <v>79</v>
      </c>
      <c r="D202" s="44">
        <f>$D$162</f>
        <v>1716.97</v>
      </c>
      <c r="E202" s="44">
        <f t="shared" ref="E202:AA202" si="115">$D$162</f>
        <v>1716.97</v>
      </c>
      <c r="F202" s="44">
        <f t="shared" si="115"/>
        <v>1716.97</v>
      </c>
      <c r="G202" s="44">
        <f t="shared" si="115"/>
        <v>1716.97</v>
      </c>
      <c r="H202" s="44">
        <f t="shared" si="115"/>
        <v>1716.97</v>
      </c>
      <c r="I202" s="44">
        <f t="shared" si="115"/>
        <v>1716.97</v>
      </c>
      <c r="J202" s="44">
        <f t="shared" si="115"/>
        <v>1716.97</v>
      </c>
      <c r="K202" s="44">
        <f t="shared" si="115"/>
        <v>1716.97</v>
      </c>
      <c r="L202" s="44">
        <f t="shared" si="115"/>
        <v>1716.97</v>
      </c>
      <c r="M202" s="44">
        <f t="shared" si="115"/>
        <v>1716.97</v>
      </c>
      <c r="N202" s="44">
        <f t="shared" si="115"/>
        <v>1716.97</v>
      </c>
      <c r="O202" s="44">
        <f t="shared" si="115"/>
        <v>1716.97</v>
      </c>
      <c r="P202" s="44">
        <f t="shared" si="115"/>
        <v>1716.97</v>
      </c>
      <c r="Q202" s="44">
        <f t="shared" si="115"/>
        <v>1716.97</v>
      </c>
      <c r="R202" s="44">
        <f t="shared" si="115"/>
        <v>1716.97</v>
      </c>
      <c r="S202" s="44">
        <f t="shared" si="115"/>
        <v>1716.97</v>
      </c>
      <c r="T202" s="44">
        <f t="shared" si="115"/>
        <v>1716.97</v>
      </c>
      <c r="U202" s="44">
        <f t="shared" si="115"/>
        <v>1716.97</v>
      </c>
      <c r="V202" s="44">
        <f t="shared" si="115"/>
        <v>1716.97</v>
      </c>
      <c r="W202" s="44">
        <f t="shared" si="115"/>
        <v>1716.97</v>
      </c>
      <c r="X202" s="44">
        <f t="shared" si="115"/>
        <v>1716.97</v>
      </c>
      <c r="Y202" s="44">
        <f t="shared" si="115"/>
        <v>1716.97</v>
      </c>
      <c r="Z202" s="44">
        <f t="shared" si="115"/>
        <v>1716.97</v>
      </c>
      <c r="AA202" s="44">
        <f t="shared" si="115"/>
        <v>1716.97</v>
      </c>
    </row>
    <row r="203" spans="1:27" ht="12.75" customHeight="1" outlineLevel="1" x14ac:dyDescent="0.2">
      <c r="A203" s="91" t="s">
        <v>427</v>
      </c>
      <c r="B203" s="63" t="s">
        <v>83</v>
      </c>
      <c r="C203" s="43" t="s">
        <v>79</v>
      </c>
      <c r="D203" s="44">
        <v>6.14</v>
      </c>
      <c r="E203" s="44">
        <v>6.14</v>
      </c>
      <c r="F203" s="44">
        <v>6.14</v>
      </c>
      <c r="G203" s="44">
        <v>6.14</v>
      </c>
      <c r="H203" s="44">
        <v>6.14</v>
      </c>
      <c r="I203" s="44">
        <v>6.14</v>
      </c>
      <c r="J203" s="44">
        <v>6.14</v>
      </c>
      <c r="K203" s="44">
        <v>6.14</v>
      </c>
      <c r="L203" s="44">
        <v>6.14</v>
      </c>
      <c r="M203" s="44">
        <v>6.14</v>
      </c>
      <c r="N203" s="44">
        <v>6.14</v>
      </c>
      <c r="O203" s="44">
        <v>6.14</v>
      </c>
      <c r="P203" s="44">
        <v>6.14</v>
      </c>
      <c r="Q203" s="44">
        <v>6.14</v>
      </c>
      <c r="R203" s="44">
        <v>6.14</v>
      </c>
      <c r="S203" s="44">
        <v>6.14</v>
      </c>
      <c r="T203" s="44">
        <v>6.14</v>
      </c>
      <c r="U203" s="44">
        <v>6.14</v>
      </c>
      <c r="V203" s="44">
        <v>6.14</v>
      </c>
      <c r="W203" s="44">
        <v>6.14</v>
      </c>
      <c r="X203" s="44">
        <v>6.14</v>
      </c>
      <c r="Y203" s="44">
        <v>6.14</v>
      </c>
      <c r="Z203" s="44">
        <v>6.14</v>
      </c>
      <c r="AA203" s="44">
        <v>6.14</v>
      </c>
    </row>
    <row r="204" spans="1:27" ht="12.75" customHeight="1" outlineLevel="1" x14ac:dyDescent="0.2">
      <c r="A204" s="91" t="s">
        <v>428</v>
      </c>
      <c r="B204" s="63" t="s">
        <v>81</v>
      </c>
      <c r="C204" s="43" t="s">
        <v>79</v>
      </c>
      <c r="D204" s="44">
        <f>$D$11</f>
        <v>216.36</v>
      </c>
      <c r="E204" s="44">
        <f t="shared" ref="E204:AA204" si="116">$D$11</f>
        <v>216.36</v>
      </c>
      <c r="F204" s="44">
        <f t="shared" si="116"/>
        <v>216.36</v>
      </c>
      <c r="G204" s="44">
        <f t="shared" si="116"/>
        <v>216.36</v>
      </c>
      <c r="H204" s="44">
        <f t="shared" si="116"/>
        <v>216.36</v>
      </c>
      <c r="I204" s="44">
        <f t="shared" si="116"/>
        <v>216.36</v>
      </c>
      <c r="J204" s="44">
        <f t="shared" si="116"/>
        <v>216.36</v>
      </c>
      <c r="K204" s="44">
        <f t="shared" si="116"/>
        <v>216.36</v>
      </c>
      <c r="L204" s="44">
        <f t="shared" si="116"/>
        <v>216.36</v>
      </c>
      <c r="M204" s="44">
        <f t="shared" si="116"/>
        <v>216.36</v>
      </c>
      <c r="N204" s="44">
        <f t="shared" si="116"/>
        <v>216.36</v>
      </c>
      <c r="O204" s="44">
        <f t="shared" si="116"/>
        <v>216.36</v>
      </c>
      <c r="P204" s="44">
        <f t="shared" si="116"/>
        <v>216.36</v>
      </c>
      <c r="Q204" s="44">
        <f t="shared" si="116"/>
        <v>216.36</v>
      </c>
      <c r="R204" s="44">
        <f t="shared" si="116"/>
        <v>216.36</v>
      </c>
      <c r="S204" s="44">
        <f t="shared" si="116"/>
        <v>216.36</v>
      </c>
      <c r="T204" s="44">
        <f t="shared" si="116"/>
        <v>216.36</v>
      </c>
      <c r="U204" s="44">
        <f t="shared" si="116"/>
        <v>216.36</v>
      </c>
      <c r="V204" s="44">
        <f t="shared" si="116"/>
        <v>216.36</v>
      </c>
      <c r="W204" s="44">
        <f t="shared" si="116"/>
        <v>216.36</v>
      </c>
      <c r="X204" s="44">
        <f t="shared" si="116"/>
        <v>216.36</v>
      </c>
      <c r="Y204" s="44">
        <f t="shared" si="116"/>
        <v>216.36</v>
      </c>
      <c r="Z204" s="44">
        <f t="shared" si="116"/>
        <v>216.36</v>
      </c>
      <c r="AA204" s="44">
        <f t="shared" si="116"/>
        <v>216.36</v>
      </c>
    </row>
    <row r="205" spans="1:27" ht="12.75" customHeight="1" x14ac:dyDescent="0.2">
      <c r="A205" s="90" t="s">
        <v>429</v>
      </c>
      <c r="B205" s="28" t="str">
        <f>"10"&amp;"."&amp;$B$639&amp;"."&amp;$B$640</f>
        <v>10.04.2023</v>
      </c>
      <c r="C205" s="82" t="s">
        <v>76</v>
      </c>
      <c r="D205" s="83">
        <f>ROUND(((D206+D207+D209+D208)/1000),5)</f>
        <v>3.04941</v>
      </c>
      <c r="E205" s="83">
        <f>ROUND(((E206+E207+E209+E208)/1000),5)</f>
        <v>3.0014599999999998</v>
      </c>
      <c r="F205" s="83">
        <f>ROUND(((F206+F207+F209+F208)/1000),5)</f>
        <v>2.9922599999999999</v>
      </c>
      <c r="G205" s="83">
        <f t="shared" ref="G205:AA205" si="117">ROUND(((G206+G207+G209+G208)/1000),5)</f>
        <v>2.9920900000000001</v>
      </c>
      <c r="H205" s="83">
        <f t="shared" si="117"/>
        <v>3.0171299999999999</v>
      </c>
      <c r="I205" s="83">
        <f t="shared" si="117"/>
        <v>3.04738</v>
      </c>
      <c r="J205" s="83">
        <f t="shared" si="117"/>
        <v>3.15177</v>
      </c>
      <c r="K205" s="83">
        <f t="shared" si="117"/>
        <v>3.4109799999999999</v>
      </c>
      <c r="L205" s="83">
        <f t="shared" si="117"/>
        <v>3.75603</v>
      </c>
      <c r="M205" s="83">
        <f t="shared" si="117"/>
        <v>3.8378199999999998</v>
      </c>
      <c r="N205" s="83">
        <f t="shared" si="117"/>
        <v>3.8656299999999999</v>
      </c>
      <c r="O205" s="83">
        <f t="shared" si="117"/>
        <v>3.9222800000000002</v>
      </c>
      <c r="P205" s="83">
        <f t="shared" si="117"/>
        <v>3.9132899999999999</v>
      </c>
      <c r="Q205" s="83">
        <f t="shared" si="117"/>
        <v>3.9224999999999999</v>
      </c>
      <c r="R205" s="83">
        <f t="shared" si="117"/>
        <v>3.8955299999999999</v>
      </c>
      <c r="S205" s="83">
        <f t="shared" si="117"/>
        <v>3.86565</v>
      </c>
      <c r="T205" s="83">
        <f t="shared" si="117"/>
        <v>3.8073199999999998</v>
      </c>
      <c r="U205" s="83">
        <f t="shared" si="117"/>
        <v>3.5903499999999999</v>
      </c>
      <c r="V205" s="83">
        <f t="shared" si="117"/>
        <v>3.56264</v>
      </c>
      <c r="W205" s="83">
        <f t="shared" si="117"/>
        <v>3.74491</v>
      </c>
      <c r="X205" s="83">
        <f t="shared" si="117"/>
        <v>3.7553399999999999</v>
      </c>
      <c r="Y205" s="83">
        <f t="shared" si="117"/>
        <v>3.7311399999999999</v>
      </c>
      <c r="Z205" s="83">
        <f t="shared" si="117"/>
        <v>3.2136300000000002</v>
      </c>
      <c r="AA205" s="83">
        <f t="shared" si="117"/>
        <v>3.0517300000000001</v>
      </c>
    </row>
    <row r="206" spans="1:27" ht="12.75" customHeight="1" outlineLevel="1" x14ac:dyDescent="0.2">
      <c r="A206" s="91" t="s">
        <v>430</v>
      </c>
      <c r="B206" s="63" t="s">
        <v>233</v>
      </c>
      <c r="C206" s="43" t="s">
        <v>79</v>
      </c>
      <c r="D206" s="44">
        <v>1109.94</v>
      </c>
      <c r="E206" s="44">
        <v>1061.99</v>
      </c>
      <c r="F206" s="44">
        <v>1052.79</v>
      </c>
      <c r="G206" s="44">
        <v>1052.6199999999999</v>
      </c>
      <c r="H206" s="44">
        <v>1077.6600000000001</v>
      </c>
      <c r="I206" s="44">
        <v>1107.9100000000001</v>
      </c>
      <c r="J206" s="44">
        <v>1212.3</v>
      </c>
      <c r="K206" s="44">
        <v>1471.51</v>
      </c>
      <c r="L206" s="44">
        <v>1816.56</v>
      </c>
      <c r="M206" s="44">
        <v>1898.35</v>
      </c>
      <c r="N206" s="44">
        <v>1926.16</v>
      </c>
      <c r="O206" s="44">
        <v>1982.81</v>
      </c>
      <c r="P206" s="44">
        <v>1973.82</v>
      </c>
      <c r="Q206" s="44">
        <v>1983.03</v>
      </c>
      <c r="R206" s="44">
        <v>1956.06</v>
      </c>
      <c r="S206" s="44">
        <v>1926.18</v>
      </c>
      <c r="T206" s="44">
        <v>1867.85</v>
      </c>
      <c r="U206" s="44">
        <v>1650.88</v>
      </c>
      <c r="V206" s="44">
        <v>1623.17</v>
      </c>
      <c r="W206" s="44">
        <v>1805.44</v>
      </c>
      <c r="X206" s="44">
        <v>1815.87</v>
      </c>
      <c r="Y206" s="44">
        <v>1791.67</v>
      </c>
      <c r="Z206" s="44">
        <v>1274.1600000000001</v>
      </c>
      <c r="AA206" s="44">
        <v>1112.26</v>
      </c>
    </row>
    <row r="207" spans="1:27" ht="12.75" customHeight="1" outlineLevel="1" x14ac:dyDescent="0.2">
      <c r="A207" s="91" t="s">
        <v>431</v>
      </c>
      <c r="B207" s="63" t="s">
        <v>90</v>
      </c>
      <c r="C207" s="43" t="s">
        <v>79</v>
      </c>
      <c r="D207" s="44">
        <f>$D$162</f>
        <v>1716.97</v>
      </c>
      <c r="E207" s="44">
        <f t="shared" ref="E207:AA207" si="118">$D$162</f>
        <v>1716.97</v>
      </c>
      <c r="F207" s="44">
        <f t="shared" si="118"/>
        <v>1716.97</v>
      </c>
      <c r="G207" s="44">
        <f t="shared" si="118"/>
        <v>1716.97</v>
      </c>
      <c r="H207" s="44">
        <f t="shared" si="118"/>
        <v>1716.97</v>
      </c>
      <c r="I207" s="44">
        <f t="shared" si="118"/>
        <v>1716.97</v>
      </c>
      <c r="J207" s="44">
        <f t="shared" si="118"/>
        <v>1716.97</v>
      </c>
      <c r="K207" s="44">
        <f t="shared" si="118"/>
        <v>1716.97</v>
      </c>
      <c r="L207" s="44">
        <f t="shared" si="118"/>
        <v>1716.97</v>
      </c>
      <c r="M207" s="44">
        <f t="shared" si="118"/>
        <v>1716.97</v>
      </c>
      <c r="N207" s="44">
        <f t="shared" si="118"/>
        <v>1716.97</v>
      </c>
      <c r="O207" s="44">
        <f t="shared" si="118"/>
        <v>1716.97</v>
      </c>
      <c r="P207" s="44">
        <f t="shared" si="118"/>
        <v>1716.97</v>
      </c>
      <c r="Q207" s="44">
        <f t="shared" si="118"/>
        <v>1716.97</v>
      </c>
      <c r="R207" s="44">
        <f t="shared" si="118"/>
        <v>1716.97</v>
      </c>
      <c r="S207" s="44">
        <f t="shared" si="118"/>
        <v>1716.97</v>
      </c>
      <c r="T207" s="44">
        <f t="shared" si="118"/>
        <v>1716.97</v>
      </c>
      <c r="U207" s="44">
        <f t="shared" si="118"/>
        <v>1716.97</v>
      </c>
      <c r="V207" s="44">
        <f t="shared" si="118"/>
        <v>1716.97</v>
      </c>
      <c r="W207" s="44">
        <f t="shared" si="118"/>
        <v>1716.97</v>
      </c>
      <c r="X207" s="44">
        <f t="shared" si="118"/>
        <v>1716.97</v>
      </c>
      <c r="Y207" s="44">
        <f t="shared" si="118"/>
        <v>1716.97</v>
      </c>
      <c r="Z207" s="44">
        <f t="shared" si="118"/>
        <v>1716.97</v>
      </c>
      <c r="AA207" s="44">
        <f t="shared" si="118"/>
        <v>1716.97</v>
      </c>
    </row>
    <row r="208" spans="1:27" ht="12.75" customHeight="1" outlineLevel="1" x14ac:dyDescent="0.2">
      <c r="A208" s="91" t="s">
        <v>432</v>
      </c>
      <c r="B208" s="63" t="s">
        <v>83</v>
      </c>
      <c r="C208" s="43" t="s">
        <v>79</v>
      </c>
      <c r="D208" s="44">
        <v>6.14</v>
      </c>
      <c r="E208" s="44">
        <v>6.14</v>
      </c>
      <c r="F208" s="44">
        <v>6.14</v>
      </c>
      <c r="G208" s="44">
        <v>6.14</v>
      </c>
      <c r="H208" s="44">
        <v>6.14</v>
      </c>
      <c r="I208" s="44">
        <v>6.14</v>
      </c>
      <c r="J208" s="44">
        <v>6.14</v>
      </c>
      <c r="K208" s="44">
        <v>6.14</v>
      </c>
      <c r="L208" s="44">
        <v>6.14</v>
      </c>
      <c r="M208" s="44">
        <v>6.14</v>
      </c>
      <c r="N208" s="44">
        <v>6.14</v>
      </c>
      <c r="O208" s="44">
        <v>6.14</v>
      </c>
      <c r="P208" s="44">
        <v>6.14</v>
      </c>
      <c r="Q208" s="44">
        <v>6.14</v>
      </c>
      <c r="R208" s="44">
        <v>6.14</v>
      </c>
      <c r="S208" s="44">
        <v>6.14</v>
      </c>
      <c r="T208" s="44">
        <v>6.14</v>
      </c>
      <c r="U208" s="44">
        <v>6.14</v>
      </c>
      <c r="V208" s="44">
        <v>6.14</v>
      </c>
      <c r="W208" s="44">
        <v>6.14</v>
      </c>
      <c r="X208" s="44">
        <v>6.14</v>
      </c>
      <c r="Y208" s="44">
        <v>6.14</v>
      </c>
      <c r="Z208" s="44">
        <v>6.14</v>
      </c>
      <c r="AA208" s="44">
        <v>6.14</v>
      </c>
    </row>
    <row r="209" spans="1:27" ht="12.75" customHeight="1" outlineLevel="1" x14ac:dyDescent="0.2">
      <c r="A209" s="91" t="s">
        <v>433</v>
      </c>
      <c r="B209" s="63" t="s">
        <v>81</v>
      </c>
      <c r="C209" s="43" t="s">
        <v>79</v>
      </c>
      <c r="D209" s="44">
        <f>$D$11</f>
        <v>216.36</v>
      </c>
      <c r="E209" s="44">
        <f t="shared" ref="E209:AA209" si="119">$D$11</f>
        <v>216.36</v>
      </c>
      <c r="F209" s="44">
        <f t="shared" si="119"/>
        <v>216.36</v>
      </c>
      <c r="G209" s="44">
        <f t="shared" si="119"/>
        <v>216.36</v>
      </c>
      <c r="H209" s="44">
        <f t="shared" si="119"/>
        <v>216.36</v>
      </c>
      <c r="I209" s="44">
        <f t="shared" si="119"/>
        <v>216.36</v>
      </c>
      <c r="J209" s="44">
        <f t="shared" si="119"/>
        <v>216.36</v>
      </c>
      <c r="K209" s="44">
        <f t="shared" si="119"/>
        <v>216.36</v>
      </c>
      <c r="L209" s="44">
        <f t="shared" si="119"/>
        <v>216.36</v>
      </c>
      <c r="M209" s="44">
        <f t="shared" si="119"/>
        <v>216.36</v>
      </c>
      <c r="N209" s="44">
        <f t="shared" si="119"/>
        <v>216.36</v>
      </c>
      <c r="O209" s="44">
        <f t="shared" si="119"/>
        <v>216.36</v>
      </c>
      <c r="P209" s="44">
        <f t="shared" si="119"/>
        <v>216.36</v>
      </c>
      <c r="Q209" s="44">
        <f t="shared" si="119"/>
        <v>216.36</v>
      </c>
      <c r="R209" s="44">
        <f t="shared" si="119"/>
        <v>216.36</v>
      </c>
      <c r="S209" s="44">
        <f t="shared" si="119"/>
        <v>216.36</v>
      </c>
      <c r="T209" s="44">
        <f t="shared" si="119"/>
        <v>216.36</v>
      </c>
      <c r="U209" s="44">
        <f t="shared" si="119"/>
        <v>216.36</v>
      </c>
      <c r="V209" s="44">
        <f t="shared" si="119"/>
        <v>216.36</v>
      </c>
      <c r="W209" s="44">
        <f t="shared" si="119"/>
        <v>216.36</v>
      </c>
      <c r="X209" s="44">
        <f t="shared" si="119"/>
        <v>216.36</v>
      </c>
      <c r="Y209" s="44">
        <f t="shared" si="119"/>
        <v>216.36</v>
      </c>
      <c r="Z209" s="44">
        <f t="shared" si="119"/>
        <v>216.36</v>
      </c>
      <c r="AA209" s="44">
        <f t="shared" si="119"/>
        <v>216.36</v>
      </c>
    </row>
    <row r="210" spans="1:27" ht="12.75" customHeight="1" x14ac:dyDescent="0.2">
      <c r="A210" s="90" t="s">
        <v>434</v>
      </c>
      <c r="B210" s="28" t="str">
        <f>"11"&amp;"."&amp;$B$639&amp;"."&amp;$B$640</f>
        <v>11.04.2023</v>
      </c>
      <c r="C210" s="82" t="s">
        <v>76</v>
      </c>
      <c r="D210" s="83">
        <f>ROUND(((D211+D212+D214+D213)/1000),5)</f>
        <v>2.9606599999999998</v>
      </c>
      <c r="E210" s="83">
        <f>ROUND(((E211+E212+E214+E213)/1000),5)</f>
        <v>2.7868499999999998</v>
      </c>
      <c r="F210" s="83">
        <f>ROUND(((F211+F212+F214+F213)/1000),5)</f>
        <v>2.2180499999999999</v>
      </c>
      <c r="G210" s="83">
        <f t="shared" ref="G210:AA210" si="120">ROUND(((G211+G212+G214+G213)/1000),5)</f>
        <v>2.2190099999999999</v>
      </c>
      <c r="H210" s="83">
        <f t="shared" si="120"/>
        <v>2.24383</v>
      </c>
      <c r="I210" s="83">
        <f t="shared" si="120"/>
        <v>2.9023300000000001</v>
      </c>
      <c r="J210" s="83">
        <f t="shared" si="120"/>
        <v>3.0466500000000001</v>
      </c>
      <c r="K210" s="83">
        <f t="shared" si="120"/>
        <v>3.3152400000000002</v>
      </c>
      <c r="L210" s="83">
        <f t="shared" si="120"/>
        <v>3.53714</v>
      </c>
      <c r="M210" s="83">
        <f t="shared" si="120"/>
        <v>3.60947</v>
      </c>
      <c r="N210" s="83">
        <f t="shared" si="120"/>
        <v>3.61151</v>
      </c>
      <c r="O210" s="83">
        <f t="shared" si="120"/>
        <v>3.6997900000000001</v>
      </c>
      <c r="P210" s="83">
        <f t="shared" si="120"/>
        <v>3.7016200000000001</v>
      </c>
      <c r="Q210" s="83">
        <f t="shared" si="120"/>
        <v>3.68628</v>
      </c>
      <c r="R210" s="83">
        <f t="shared" si="120"/>
        <v>3.6631499999999999</v>
      </c>
      <c r="S210" s="83">
        <f t="shared" si="120"/>
        <v>3.6005400000000001</v>
      </c>
      <c r="T210" s="83">
        <f t="shared" si="120"/>
        <v>3.5653700000000002</v>
      </c>
      <c r="U210" s="83">
        <f t="shared" si="120"/>
        <v>3.5394700000000001</v>
      </c>
      <c r="V210" s="83">
        <f t="shared" si="120"/>
        <v>3.48895</v>
      </c>
      <c r="W210" s="83">
        <f t="shared" si="120"/>
        <v>3.5658400000000001</v>
      </c>
      <c r="X210" s="83">
        <f t="shared" si="120"/>
        <v>3.5834700000000002</v>
      </c>
      <c r="Y210" s="83">
        <f t="shared" si="120"/>
        <v>3.5388799999999998</v>
      </c>
      <c r="Z210" s="83">
        <f t="shared" si="120"/>
        <v>3.1100500000000002</v>
      </c>
      <c r="AA210" s="83">
        <f t="shared" si="120"/>
        <v>3.04982</v>
      </c>
    </row>
    <row r="211" spans="1:27" ht="12.75" customHeight="1" outlineLevel="1" x14ac:dyDescent="0.2">
      <c r="A211" s="91" t="s">
        <v>435</v>
      </c>
      <c r="B211" s="63" t="s">
        <v>233</v>
      </c>
      <c r="C211" s="43" t="s">
        <v>79</v>
      </c>
      <c r="D211" s="44">
        <v>1021.19</v>
      </c>
      <c r="E211" s="44">
        <v>847.38</v>
      </c>
      <c r="F211" s="44">
        <v>278.58</v>
      </c>
      <c r="G211" s="44">
        <v>279.54000000000002</v>
      </c>
      <c r="H211" s="44">
        <v>304.36</v>
      </c>
      <c r="I211" s="44">
        <v>962.86</v>
      </c>
      <c r="J211" s="44">
        <v>1107.18</v>
      </c>
      <c r="K211" s="44">
        <v>1375.77</v>
      </c>
      <c r="L211" s="44">
        <v>1597.67</v>
      </c>
      <c r="M211" s="44">
        <v>1670</v>
      </c>
      <c r="N211" s="44">
        <v>1672.04</v>
      </c>
      <c r="O211" s="44">
        <v>1760.32</v>
      </c>
      <c r="P211" s="44">
        <v>1762.15</v>
      </c>
      <c r="Q211" s="44">
        <v>1746.81</v>
      </c>
      <c r="R211" s="44">
        <v>1723.68</v>
      </c>
      <c r="S211" s="44">
        <v>1661.07</v>
      </c>
      <c r="T211" s="44">
        <v>1625.9</v>
      </c>
      <c r="U211" s="44">
        <v>1600</v>
      </c>
      <c r="V211" s="44">
        <v>1549.48</v>
      </c>
      <c r="W211" s="44">
        <v>1626.37</v>
      </c>
      <c r="X211" s="44">
        <v>1644</v>
      </c>
      <c r="Y211" s="44">
        <v>1599.41</v>
      </c>
      <c r="Z211" s="44">
        <v>1170.58</v>
      </c>
      <c r="AA211" s="44">
        <v>1110.3499999999999</v>
      </c>
    </row>
    <row r="212" spans="1:27" ht="12.75" customHeight="1" outlineLevel="1" x14ac:dyDescent="0.2">
      <c r="A212" s="91" t="s">
        <v>436</v>
      </c>
      <c r="B212" s="63" t="s">
        <v>90</v>
      </c>
      <c r="C212" s="43" t="s">
        <v>79</v>
      </c>
      <c r="D212" s="44">
        <f>$D$162</f>
        <v>1716.97</v>
      </c>
      <c r="E212" s="44">
        <f t="shared" ref="E212:AA212" si="121">$D$162</f>
        <v>1716.97</v>
      </c>
      <c r="F212" s="44">
        <f t="shared" si="121"/>
        <v>1716.97</v>
      </c>
      <c r="G212" s="44">
        <f t="shared" si="121"/>
        <v>1716.97</v>
      </c>
      <c r="H212" s="44">
        <f t="shared" si="121"/>
        <v>1716.97</v>
      </c>
      <c r="I212" s="44">
        <f t="shared" si="121"/>
        <v>1716.97</v>
      </c>
      <c r="J212" s="44">
        <f t="shared" si="121"/>
        <v>1716.97</v>
      </c>
      <c r="K212" s="44">
        <f t="shared" si="121"/>
        <v>1716.97</v>
      </c>
      <c r="L212" s="44">
        <f t="shared" si="121"/>
        <v>1716.97</v>
      </c>
      <c r="M212" s="44">
        <f t="shared" si="121"/>
        <v>1716.97</v>
      </c>
      <c r="N212" s="44">
        <f t="shared" si="121"/>
        <v>1716.97</v>
      </c>
      <c r="O212" s="44">
        <f t="shared" si="121"/>
        <v>1716.97</v>
      </c>
      <c r="P212" s="44">
        <f t="shared" si="121"/>
        <v>1716.97</v>
      </c>
      <c r="Q212" s="44">
        <f t="shared" si="121"/>
        <v>1716.97</v>
      </c>
      <c r="R212" s="44">
        <f t="shared" si="121"/>
        <v>1716.97</v>
      </c>
      <c r="S212" s="44">
        <f t="shared" si="121"/>
        <v>1716.97</v>
      </c>
      <c r="T212" s="44">
        <f t="shared" si="121"/>
        <v>1716.97</v>
      </c>
      <c r="U212" s="44">
        <f t="shared" si="121"/>
        <v>1716.97</v>
      </c>
      <c r="V212" s="44">
        <f t="shared" si="121"/>
        <v>1716.97</v>
      </c>
      <c r="W212" s="44">
        <f t="shared" si="121"/>
        <v>1716.97</v>
      </c>
      <c r="X212" s="44">
        <f t="shared" si="121"/>
        <v>1716.97</v>
      </c>
      <c r="Y212" s="44">
        <f t="shared" si="121"/>
        <v>1716.97</v>
      </c>
      <c r="Z212" s="44">
        <f t="shared" si="121"/>
        <v>1716.97</v>
      </c>
      <c r="AA212" s="44">
        <f t="shared" si="121"/>
        <v>1716.97</v>
      </c>
    </row>
    <row r="213" spans="1:27" ht="12.75" customHeight="1" outlineLevel="1" x14ac:dyDescent="0.2">
      <c r="A213" s="91" t="s">
        <v>437</v>
      </c>
      <c r="B213" s="63" t="s">
        <v>83</v>
      </c>
      <c r="C213" s="43" t="s">
        <v>79</v>
      </c>
      <c r="D213" s="44">
        <v>6.14</v>
      </c>
      <c r="E213" s="44">
        <v>6.14</v>
      </c>
      <c r="F213" s="44">
        <v>6.14</v>
      </c>
      <c r="G213" s="44">
        <v>6.14</v>
      </c>
      <c r="H213" s="44">
        <v>6.14</v>
      </c>
      <c r="I213" s="44">
        <v>6.14</v>
      </c>
      <c r="J213" s="44">
        <v>6.14</v>
      </c>
      <c r="K213" s="44">
        <v>6.14</v>
      </c>
      <c r="L213" s="44">
        <v>6.14</v>
      </c>
      <c r="M213" s="44">
        <v>6.14</v>
      </c>
      <c r="N213" s="44">
        <v>6.14</v>
      </c>
      <c r="O213" s="44">
        <v>6.14</v>
      </c>
      <c r="P213" s="44">
        <v>6.14</v>
      </c>
      <c r="Q213" s="44">
        <v>6.14</v>
      </c>
      <c r="R213" s="44">
        <v>6.14</v>
      </c>
      <c r="S213" s="44">
        <v>6.14</v>
      </c>
      <c r="T213" s="44">
        <v>6.14</v>
      </c>
      <c r="U213" s="44">
        <v>6.14</v>
      </c>
      <c r="V213" s="44">
        <v>6.14</v>
      </c>
      <c r="W213" s="44">
        <v>6.14</v>
      </c>
      <c r="X213" s="44">
        <v>6.14</v>
      </c>
      <c r="Y213" s="44">
        <v>6.14</v>
      </c>
      <c r="Z213" s="44">
        <v>6.14</v>
      </c>
      <c r="AA213" s="44">
        <v>6.14</v>
      </c>
    </row>
    <row r="214" spans="1:27" ht="12.75" customHeight="1" outlineLevel="1" x14ac:dyDescent="0.2">
      <c r="A214" s="91" t="s">
        <v>438</v>
      </c>
      <c r="B214" s="63" t="s">
        <v>81</v>
      </c>
      <c r="C214" s="43" t="s">
        <v>79</v>
      </c>
      <c r="D214" s="44">
        <f>$D$11</f>
        <v>216.36</v>
      </c>
      <c r="E214" s="44">
        <f t="shared" ref="E214:AA214" si="122">$D$11</f>
        <v>216.36</v>
      </c>
      <c r="F214" s="44">
        <f t="shared" si="122"/>
        <v>216.36</v>
      </c>
      <c r="G214" s="44">
        <f t="shared" si="122"/>
        <v>216.36</v>
      </c>
      <c r="H214" s="44">
        <f t="shared" si="122"/>
        <v>216.36</v>
      </c>
      <c r="I214" s="44">
        <f t="shared" si="122"/>
        <v>216.36</v>
      </c>
      <c r="J214" s="44">
        <f t="shared" si="122"/>
        <v>216.36</v>
      </c>
      <c r="K214" s="44">
        <f t="shared" si="122"/>
        <v>216.36</v>
      </c>
      <c r="L214" s="44">
        <f t="shared" si="122"/>
        <v>216.36</v>
      </c>
      <c r="M214" s="44">
        <f t="shared" si="122"/>
        <v>216.36</v>
      </c>
      <c r="N214" s="44">
        <f t="shared" si="122"/>
        <v>216.36</v>
      </c>
      <c r="O214" s="44">
        <f t="shared" si="122"/>
        <v>216.36</v>
      </c>
      <c r="P214" s="44">
        <f t="shared" si="122"/>
        <v>216.36</v>
      </c>
      <c r="Q214" s="44">
        <f t="shared" si="122"/>
        <v>216.36</v>
      </c>
      <c r="R214" s="44">
        <f t="shared" si="122"/>
        <v>216.36</v>
      </c>
      <c r="S214" s="44">
        <f t="shared" si="122"/>
        <v>216.36</v>
      </c>
      <c r="T214" s="44">
        <f t="shared" si="122"/>
        <v>216.36</v>
      </c>
      <c r="U214" s="44">
        <f t="shared" si="122"/>
        <v>216.36</v>
      </c>
      <c r="V214" s="44">
        <f t="shared" si="122"/>
        <v>216.36</v>
      </c>
      <c r="W214" s="44">
        <f t="shared" si="122"/>
        <v>216.36</v>
      </c>
      <c r="X214" s="44">
        <f t="shared" si="122"/>
        <v>216.36</v>
      </c>
      <c r="Y214" s="44">
        <f t="shared" si="122"/>
        <v>216.36</v>
      </c>
      <c r="Z214" s="44">
        <f t="shared" si="122"/>
        <v>216.36</v>
      </c>
      <c r="AA214" s="44">
        <f t="shared" si="122"/>
        <v>216.36</v>
      </c>
    </row>
    <row r="215" spans="1:27" ht="12.75" customHeight="1" x14ac:dyDescent="0.2">
      <c r="A215" s="90" t="s">
        <v>439</v>
      </c>
      <c r="B215" s="28" t="str">
        <f>"12"&amp;"."&amp;$B$639&amp;"."&amp;$B$640</f>
        <v>12.04.2023</v>
      </c>
      <c r="C215" s="82" t="s">
        <v>76</v>
      </c>
      <c r="D215" s="83">
        <f>ROUND(((D216+D217+D219+D218)/1000),5)</f>
        <v>3.00576</v>
      </c>
      <c r="E215" s="83">
        <f>ROUND(((E216+E217+E219+E218)/1000),5)</f>
        <v>2.8008299999999999</v>
      </c>
      <c r="F215" s="83">
        <f>ROUND(((F216+F217+F219+F218)/1000),5)</f>
        <v>2.21245</v>
      </c>
      <c r="G215" s="83">
        <f t="shared" ref="G215:AA215" si="123">ROUND(((G216+G217+G219+G218)/1000),5)</f>
        <v>2.2148699999999999</v>
      </c>
      <c r="H215" s="83">
        <f t="shared" si="123"/>
        <v>2.21976</v>
      </c>
      <c r="I215" s="83">
        <f t="shared" si="123"/>
        <v>2.7025299999999999</v>
      </c>
      <c r="J215" s="83">
        <f t="shared" si="123"/>
        <v>3.0510799999999998</v>
      </c>
      <c r="K215" s="83">
        <f t="shared" si="123"/>
        <v>3.2787500000000001</v>
      </c>
      <c r="L215" s="83">
        <f t="shared" si="123"/>
        <v>3.5763600000000002</v>
      </c>
      <c r="M215" s="83">
        <f t="shared" si="123"/>
        <v>3.7430300000000001</v>
      </c>
      <c r="N215" s="83">
        <f t="shared" si="123"/>
        <v>3.7586200000000001</v>
      </c>
      <c r="O215" s="83">
        <f t="shared" si="123"/>
        <v>3.8404699999999998</v>
      </c>
      <c r="P215" s="83">
        <f t="shared" si="123"/>
        <v>3.85277</v>
      </c>
      <c r="Q215" s="83">
        <f t="shared" si="123"/>
        <v>3.8518699999999999</v>
      </c>
      <c r="R215" s="83">
        <f t="shared" si="123"/>
        <v>3.8521399999999999</v>
      </c>
      <c r="S215" s="83">
        <f t="shared" si="123"/>
        <v>3.8287</v>
      </c>
      <c r="T215" s="83">
        <f t="shared" si="123"/>
        <v>3.76783</v>
      </c>
      <c r="U215" s="83">
        <f t="shared" si="123"/>
        <v>3.7160799999999998</v>
      </c>
      <c r="V215" s="83">
        <f t="shared" si="123"/>
        <v>3.6472899999999999</v>
      </c>
      <c r="W215" s="83">
        <f t="shared" si="123"/>
        <v>3.8596699999999999</v>
      </c>
      <c r="X215" s="83">
        <f t="shared" si="123"/>
        <v>3.7629199999999998</v>
      </c>
      <c r="Y215" s="83">
        <f t="shared" si="123"/>
        <v>3.3712200000000001</v>
      </c>
      <c r="Z215" s="83">
        <f t="shared" si="123"/>
        <v>3.1797399999999998</v>
      </c>
      <c r="AA215" s="83">
        <f t="shared" si="123"/>
        <v>3.1126800000000001</v>
      </c>
    </row>
    <row r="216" spans="1:27" ht="12.75" customHeight="1" outlineLevel="1" x14ac:dyDescent="0.2">
      <c r="A216" s="91" t="s">
        <v>440</v>
      </c>
      <c r="B216" s="63" t="s">
        <v>233</v>
      </c>
      <c r="C216" s="43" t="s">
        <v>79</v>
      </c>
      <c r="D216" s="44">
        <v>1066.29</v>
      </c>
      <c r="E216" s="44">
        <v>861.36</v>
      </c>
      <c r="F216" s="44">
        <v>272.98</v>
      </c>
      <c r="G216" s="44">
        <v>275.39999999999998</v>
      </c>
      <c r="H216" s="44">
        <v>280.29000000000002</v>
      </c>
      <c r="I216" s="44">
        <v>763.06</v>
      </c>
      <c r="J216" s="44">
        <v>1111.6099999999999</v>
      </c>
      <c r="K216" s="44">
        <v>1339.28</v>
      </c>
      <c r="L216" s="44">
        <v>1636.89</v>
      </c>
      <c r="M216" s="44">
        <v>1803.56</v>
      </c>
      <c r="N216" s="44">
        <v>1819.15</v>
      </c>
      <c r="O216" s="44">
        <v>1901</v>
      </c>
      <c r="P216" s="44">
        <v>1913.3</v>
      </c>
      <c r="Q216" s="44">
        <v>1912.4</v>
      </c>
      <c r="R216" s="44">
        <v>1912.67</v>
      </c>
      <c r="S216" s="44">
        <v>1889.23</v>
      </c>
      <c r="T216" s="44">
        <v>1828.36</v>
      </c>
      <c r="U216" s="44">
        <v>1776.61</v>
      </c>
      <c r="V216" s="44">
        <v>1707.82</v>
      </c>
      <c r="W216" s="44">
        <v>1920.2</v>
      </c>
      <c r="X216" s="44">
        <v>1823.45</v>
      </c>
      <c r="Y216" s="44">
        <v>1431.75</v>
      </c>
      <c r="Z216" s="44">
        <v>1240.27</v>
      </c>
      <c r="AA216" s="44">
        <v>1173.21</v>
      </c>
    </row>
    <row r="217" spans="1:27" ht="12.75" customHeight="1" outlineLevel="1" x14ac:dyDescent="0.2">
      <c r="A217" s="91" t="s">
        <v>441</v>
      </c>
      <c r="B217" s="63" t="s">
        <v>90</v>
      </c>
      <c r="C217" s="43" t="s">
        <v>79</v>
      </c>
      <c r="D217" s="44">
        <f>$D$162</f>
        <v>1716.97</v>
      </c>
      <c r="E217" s="44">
        <f t="shared" ref="E217:AA217" si="124">$D$162</f>
        <v>1716.97</v>
      </c>
      <c r="F217" s="44">
        <f t="shared" si="124"/>
        <v>1716.97</v>
      </c>
      <c r="G217" s="44">
        <f t="shared" si="124"/>
        <v>1716.97</v>
      </c>
      <c r="H217" s="44">
        <f t="shared" si="124"/>
        <v>1716.97</v>
      </c>
      <c r="I217" s="44">
        <f t="shared" si="124"/>
        <v>1716.97</v>
      </c>
      <c r="J217" s="44">
        <f t="shared" si="124"/>
        <v>1716.97</v>
      </c>
      <c r="K217" s="44">
        <f t="shared" si="124"/>
        <v>1716.97</v>
      </c>
      <c r="L217" s="44">
        <f t="shared" si="124"/>
        <v>1716.97</v>
      </c>
      <c r="M217" s="44">
        <f t="shared" si="124"/>
        <v>1716.97</v>
      </c>
      <c r="N217" s="44">
        <f t="shared" si="124"/>
        <v>1716.97</v>
      </c>
      <c r="O217" s="44">
        <f t="shared" si="124"/>
        <v>1716.97</v>
      </c>
      <c r="P217" s="44">
        <f t="shared" si="124"/>
        <v>1716.97</v>
      </c>
      <c r="Q217" s="44">
        <f t="shared" si="124"/>
        <v>1716.97</v>
      </c>
      <c r="R217" s="44">
        <f t="shared" si="124"/>
        <v>1716.97</v>
      </c>
      <c r="S217" s="44">
        <f t="shared" si="124"/>
        <v>1716.97</v>
      </c>
      <c r="T217" s="44">
        <f t="shared" si="124"/>
        <v>1716.97</v>
      </c>
      <c r="U217" s="44">
        <f t="shared" si="124"/>
        <v>1716.97</v>
      </c>
      <c r="V217" s="44">
        <f t="shared" si="124"/>
        <v>1716.97</v>
      </c>
      <c r="W217" s="44">
        <f t="shared" si="124"/>
        <v>1716.97</v>
      </c>
      <c r="X217" s="44">
        <f t="shared" si="124"/>
        <v>1716.97</v>
      </c>
      <c r="Y217" s="44">
        <f t="shared" si="124"/>
        <v>1716.97</v>
      </c>
      <c r="Z217" s="44">
        <f t="shared" si="124"/>
        <v>1716.97</v>
      </c>
      <c r="AA217" s="44">
        <f t="shared" si="124"/>
        <v>1716.97</v>
      </c>
    </row>
    <row r="218" spans="1:27" ht="12.75" customHeight="1" outlineLevel="1" x14ac:dyDescent="0.2">
      <c r="A218" s="91" t="s">
        <v>442</v>
      </c>
      <c r="B218" s="63" t="s">
        <v>83</v>
      </c>
      <c r="C218" s="43" t="s">
        <v>79</v>
      </c>
      <c r="D218" s="44">
        <v>6.14</v>
      </c>
      <c r="E218" s="44">
        <v>6.14</v>
      </c>
      <c r="F218" s="44">
        <v>6.14</v>
      </c>
      <c r="G218" s="44">
        <v>6.14</v>
      </c>
      <c r="H218" s="44">
        <v>6.14</v>
      </c>
      <c r="I218" s="44">
        <v>6.14</v>
      </c>
      <c r="J218" s="44">
        <v>6.14</v>
      </c>
      <c r="K218" s="44">
        <v>6.14</v>
      </c>
      <c r="L218" s="44">
        <v>6.14</v>
      </c>
      <c r="M218" s="44">
        <v>6.14</v>
      </c>
      <c r="N218" s="44">
        <v>6.14</v>
      </c>
      <c r="O218" s="44">
        <v>6.14</v>
      </c>
      <c r="P218" s="44">
        <v>6.14</v>
      </c>
      <c r="Q218" s="44">
        <v>6.14</v>
      </c>
      <c r="R218" s="44">
        <v>6.14</v>
      </c>
      <c r="S218" s="44">
        <v>6.14</v>
      </c>
      <c r="T218" s="44">
        <v>6.14</v>
      </c>
      <c r="U218" s="44">
        <v>6.14</v>
      </c>
      <c r="V218" s="44">
        <v>6.14</v>
      </c>
      <c r="W218" s="44">
        <v>6.14</v>
      </c>
      <c r="X218" s="44">
        <v>6.14</v>
      </c>
      <c r="Y218" s="44">
        <v>6.14</v>
      </c>
      <c r="Z218" s="44">
        <v>6.14</v>
      </c>
      <c r="AA218" s="44">
        <v>6.14</v>
      </c>
    </row>
    <row r="219" spans="1:27" ht="12.75" customHeight="1" outlineLevel="1" x14ac:dyDescent="0.2">
      <c r="A219" s="91" t="s">
        <v>443</v>
      </c>
      <c r="B219" s="63" t="s">
        <v>81</v>
      </c>
      <c r="C219" s="43" t="s">
        <v>79</v>
      </c>
      <c r="D219" s="44">
        <f>$D$11</f>
        <v>216.36</v>
      </c>
      <c r="E219" s="44">
        <f t="shared" ref="E219:AA219" si="125">$D$11</f>
        <v>216.36</v>
      </c>
      <c r="F219" s="44">
        <f t="shared" si="125"/>
        <v>216.36</v>
      </c>
      <c r="G219" s="44">
        <f t="shared" si="125"/>
        <v>216.36</v>
      </c>
      <c r="H219" s="44">
        <f t="shared" si="125"/>
        <v>216.36</v>
      </c>
      <c r="I219" s="44">
        <f t="shared" si="125"/>
        <v>216.36</v>
      </c>
      <c r="J219" s="44">
        <f t="shared" si="125"/>
        <v>216.36</v>
      </c>
      <c r="K219" s="44">
        <f t="shared" si="125"/>
        <v>216.36</v>
      </c>
      <c r="L219" s="44">
        <f t="shared" si="125"/>
        <v>216.36</v>
      </c>
      <c r="M219" s="44">
        <f t="shared" si="125"/>
        <v>216.36</v>
      </c>
      <c r="N219" s="44">
        <f t="shared" si="125"/>
        <v>216.36</v>
      </c>
      <c r="O219" s="44">
        <f t="shared" si="125"/>
        <v>216.36</v>
      </c>
      <c r="P219" s="44">
        <f t="shared" si="125"/>
        <v>216.36</v>
      </c>
      <c r="Q219" s="44">
        <f t="shared" si="125"/>
        <v>216.36</v>
      </c>
      <c r="R219" s="44">
        <f t="shared" si="125"/>
        <v>216.36</v>
      </c>
      <c r="S219" s="44">
        <f t="shared" si="125"/>
        <v>216.36</v>
      </c>
      <c r="T219" s="44">
        <f t="shared" si="125"/>
        <v>216.36</v>
      </c>
      <c r="U219" s="44">
        <f t="shared" si="125"/>
        <v>216.36</v>
      </c>
      <c r="V219" s="44">
        <f t="shared" si="125"/>
        <v>216.36</v>
      </c>
      <c r="W219" s="44">
        <f t="shared" si="125"/>
        <v>216.36</v>
      </c>
      <c r="X219" s="44">
        <f t="shared" si="125"/>
        <v>216.36</v>
      </c>
      <c r="Y219" s="44">
        <f t="shared" si="125"/>
        <v>216.36</v>
      </c>
      <c r="Z219" s="44">
        <f t="shared" si="125"/>
        <v>216.36</v>
      </c>
      <c r="AA219" s="44">
        <f t="shared" si="125"/>
        <v>216.36</v>
      </c>
    </row>
    <row r="220" spans="1:27" ht="12.75" customHeight="1" x14ac:dyDescent="0.2">
      <c r="A220" s="90" t="s">
        <v>444</v>
      </c>
      <c r="B220" s="28" t="str">
        <f>"13"&amp;"."&amp;$B$639&amp;"."&amp;$B$640</f>
        <v>13.04.2023</v>
      </c>
      <c r="C220" s="82" t="s">
        <v>76</v>
      </c>
      <c r="D220" s="83">
        <f>ROUND(((D221+D222+D224+D223)/1000),5)</f>
        <v>3.0754899999999998</v>
      </c>
      <c r="E220" s="83">
        <f>ROUND(((E221+E222+E224+E223)/1000),5)</f>
        <v>3.0294699999999999</v>
      </c>
      <c r="F220" s="83">
        <f>ROUND(((F221+F222+F224+F223)/1000),5)</f>
        <v>2.9988299999999999</v>
      </c>
      <c r="G220" s="83">
        <f t="shared" ref="G220:AA220" si="126">ROUND(((G221+G222+G224+G223)/1000),5)</f>
        <v>2.9977800000000001</v>
      </c>
      <c r="H220" s="83">
        <f t="shared" si="126"/>
        <v>2.99925</v>
      </c>
      <c r="I220" s="83">
        <f t="shared" si="126"/>
        <v>3.0072700000000001</v>
      </c>
      <c r="J220" s="83">
        <f t="shared" si="126"/>
        <v>3.17746</v>
      </c>
      <c r="K220" s="83">
        <f t="shared" si="126"/>
        <v>3.5300199999999999</v>
      </c>
      <c r="L220" s="83">
        <f t="shared" si="126"/>
        <v>3.7035</v>
      </c>
      <c r="M220" s="83">
        <f t="shared" si="126"/>
        <v>3.6985600000000001</v>
      </c>
      <c r="N220" s="83">
        <f t="shared" si="126"/>
        <v>3.8400799999999999</v>
      </c>
      <c r="O220" s="83">
        <f t="shared" si="126"/>
        <v>3.9028299999999998</v>
      </c>
      <c r="P220" s="83">
        <f t="shared" si="126"/>
        <v>3.8526899999999999</v>
      </c>
      <c r="Q220" s="83">
        <f t="shared" si="126"/>
        <v>3.9026000000000001</v>
      </c>
      <c r="R220" s="83">
        <f t="shared" si="126"/>
        <v>3.9004400000000001</v>
      </c>
      <c r="S220" s="83">
        <f t="shared" si="126"/>
        <v>3.8921299999999999</v>
      </c>
      <c r="T220" s="83">
        <f t="shared" si="126"/>
        <v>3.8483100000000001</v>
      </c>
      <c r="U220" s="83">
        <f t="shared" si="126"/>
        <v>3.6940900000000001</v>
      </c>
      <c r="V220" s="83">
        <f t="shared" si="126"/>
        <v>3.6757200000000001</v>
      </c>
      <c r="W220" s="83">
        <f t="shared" si="126"/>
        <v>3.7354799999999999</v>
      </c>
      <c r="X220" s="83">
        <f t="shared" si="126"/>
        <v>3.8403900000000002</v>
      </c>
      <c r="Y220" s="83">
        <f t="shared" si="126"/>
        <v>3.6948300000000001</v>
      </c>
      <c r="Z220" s="83">
        <f t="shared" si="126"/>
        <v>3.1497700000000002</v>
      </c>
      <c r="AA220" s="83">
        <f t="shared" si="126"/>
        <v>3.0225499999999998</v>
      </c>
    </row>
    <row r="221" spans="1:27" ht="12.75" customHeight="1" outlineLevel="1" x14ac:dyDescent="0.2">
      <c r="A221" s="91" t="s">
        <v>445</v>
      </c>
      <c r="B221" s="63" t="s">
        <v>233</v>
      </c>
      <c r="C221" s="43" t="s">
        <v>79</v>
      </c>
      <c r="D221" s="44">
        <v>1136.02</v>
      </c>
      <c r="E221" s="44">
        <v>1090</v>
      </c>
      <c r="F221" s="44">
        <v>1059.3599999999999</v>
      </c>
      <c r="G221" s="44">
        <v>1058.31</v>
      </c>
      <c r="H221" s="44">
        <v>1059.78</v>
      </c>
      <c r="I221" s="44">
        <v>1067.8</v>
      </c>
      <c r="J221" s="44">
        <v>1237.99</v>
      </c>
      <c r="K221" s="44">
        <v>1590.55</v>
      </c>
      <c r="L221" s="44">
        <v>1764.03</v>
      </c>
      <c r="M221" s="44">
        <v>1759.09</v>
      </c>
      <c r="N221" s="44">
        <v>1900.61</v>
      </c>
      <c r="O221" s="44">
        <v>1963.36</v>
      </c>
      <c r="P221" s="44">
        <v>1913.22</v>
      </c>
      <c r="Q221" s="44">
        <v>1963.13</v>
      </c>
      <c r="R221" s="44">
        <v>1960.97</v>
      </c>
      <c r="S221" s="44">
        <v>1952.66</v>
      </c>
      <c r="T221" s="44">
        <v>1908.84</v>
      </c>
      <c r="U221" s="44">
        <v>1754.62</v>
      </c>
      <c r="V221" s="44">
        <v>1736.25</v>
      </c>
      <c r="W221" s="44">
        <v>1796.01</v>
      </c>
      <c r="X221" s="44">
        <v>1900.92</v>
      </c>
      <c r="Y221" s="44">
        <v>1755.36</v>
      </c>
      <c r="Z221" s="44">
        <v>1210.3</v>
      </c>
      <c r="AA221" s="44">
        <v>1083.08</v>
      </c>
    </row>
    <row r="222" spans="1:27" ht="12.75" customHeight="1" outlineLevel="1" x14ac:dyDescent="0.2">
      <c r="A222" s="91" t="s">
        <v>446</v>
      </c>
      <c r="B222" s="63" t="s">
        <v>90</v>
      </c>
      <c r="C222" s="43" t="s">
        <v>79</v>
      </c>
      <c r="D222" s="44">
        <f>$D$162</f>
        <v>1716.97</v>
      </c>
      <c r="E222" s="44">
        <f t="shared" ref="E222:AA222" si="127">$D$162</f>
        <v>1716.97</v>
      </c>
      <c r="F222" s="44">
        <f t="shared" si="127"/>
        <v>1716.97</v>
      </c>
      <c r="G222" s="44">
        <f t="shared" si="127"/>
        <v>1716.97</v>
      </c>
      <c r="H222" s="44">
        <f t="shared" si="127"/>
        <v>1716.97</v>
      </c>
      <c r="I222" s="44">
        <f t="shared" si="127"/>
        <v>1716.97</v>
      </c>
      <c r="J222" s="44">
        <f t="shared" si="127"/>
        <v>1716.97</v>
      </c>
      <c r="K222" s="44">
        <f t="shared" si="127"/>
        <v>1716.97</v>
      </c>
      <c r="L222" s="44">
        <f t="shared" si="127"/>
        <v>1716.97</v>
      </c>
      <c r="M222" s="44">
        <f t="shared" si="127"/>
        <v>1716.97</v>
      </c>
      <c r="N222" s="44">
        <f t="shared" si="127"/>
        <v>1716.97</v>
      </c>
      <c r="O222" s="44">
        <f t="shared" si="127"/>
        <v>1716.97</v>
      </c>
      <c r="P222" s="44">
        <f t="shared" si="127"/>
        <v>1716.97</v>
      </c>
      <c r="Q222" s="44">
        <f t="shared" si="127"/>
        <v>1716.97</v>
      </c>
      <c r="R222" s="44">
        <f t="shared" si="127"/>
        <v>1716.97</v>
      </c>
      <c r="S222" s="44">
        <f t="shared" si="127"/>
        <v>1716.97</v>
      </c>
      <c r="T222" s="44">
        <f t="shared" si="127"/>
        <v>1716.97</v>
      </c>
      <c r="U222" s="44">
        <f t="shared" si="127"/>
        <v>1716.97</v>
      </c>
      <c r="V222" s="44">
        <f t="shared" si="127"/>
        <v>1716.97</v>
      </c>
      <c r="W222" s="44">
        <f t="shared" si="127"/>
        <v>1716.97</v>
      </c>
      <c r="X222" s="44">
        <f t="shared" si="127"/>
        <v>1716.97</v>
      </c>
      <c r="Y222" s="44">
        <f t="shared" si="127"/>
        <v>1716.97</v>
      </c>
      <c r="Z222" s="44">
        <f t="shared" si="127"/>
        <v>1716.97</v>
      </c>
      <c r="AA222" s="44">
        <f t="shared" si="127"/>
        <v>1716.97</v>
      </c>
    </row>
    <row r="223" spans="1:27" ht="12.75" customHeight="1" outlineLevel="1" x14ac:dyDescent="0.2">
      <c r="A223" s="91" t="s">
        <v>447</v>
      </c>
      <c r="B223" s="63" t="s">
        <v>83</v>
      </c>
      <c r="C223" s="43" t="s">
        <v>79</v>
      </c>
      <c r="D223" s="44">
        <v>6.14</v>
      </c>
      <c r="E223" s="44">
        <v>6.14</v>
      </c>
      <c r="F223" s="44">
        <v>6.14</v>
      </c>
      <c r="G223" s="44">
        <v>6.14</v>
      </c>
      <c r="H223" s="44">
        <v>6.14</v>
      </c>
      <c r="I223" s="44">
        <v>6.14</v>
      </c>
      <c r="J223" s="44">
        <v>6.14</v>
      </c>
      <c r="K223" s="44">
        <v>6.14</v>
      </c>
      <c r="L223" s="44">
        <v>6.14</v>
      </c>
      <c r="M223" s="44">
        <v>6.14</v>
      </c>
      <c r="N223" s="44">
        <v>6.14</v>
      </c>
      <c r="O223" s="44">
        <v>6.14</v>
      </c>
      <c r="P223" s="44">
        <v>6.14</v>
      </c>
      <c r="Q223" s="44">
        <v>6.14</v>
      </c>
      <c r="R223" s="44">
        <v>6.14</v>
      </c>
      <c r="S223" s="44">
        <v>6.14</v>
      </c>
      <c r="T223" s="44">
        <v>6.14</v>
      </c>
      <c r="U223" s="44">
        <v>6.14</v>
      </c>
      <c r="V223" s="44">
        <v>6.14</v>
      </c>
      <c r="W223" s="44">
        <v>6.14</v>
      </c>
      <c r="X223" s="44">
        <v>6.14</v>
      </c>
      <c r="Y223" s="44">
        <v>6.14</v>
      </c>
      <c r="Z223" s="44">
        <v>6.14</v>
      </c>
      <c r="AA223" s="44">
        <v>6.14</v>
      </c>
    </row>
    <row r="224" spans="1:27" ht="12.75" customHeight="1" outlineLevel="1" x14ac:dyDescent="0.2">
      <c r="A224" s="91" t="s">
        <v>448</v>
      </c>
      <c r="B224" s="63" t="s">
        <v>81</v>
      </c>
      <c r="C224" s="43" t="s">
        <v>79</v>
      </c>
      <c r="D224" s="44">
        <f>$D$11</f>
        <v>216.36</v>
      </c>
      <c r="E224" s="44">
        <f t="shared" ref="E224:AA224" si="128">$D$11</f>
        <v>216.36</v>
      </c>
      <c r="F224" s="44">
        <f t="shared" si="128"/>
        <v>216.36</v>
      </c>
      <c r="G224" s="44">
        <f t="shared" si="128"/>
        <v>216.36</v>
      </c>
      <c r="H224" s="44">
        <f t="shared" si="128"/>
        <v>216.36</v>
      </c>
      <c r="I224" s="44">
        <f t="shared" si="128"/>
        <v>216.36</v>
      </c>
      <c r="J224" s="44">
        <f t="shared" si="128"/>
        <v>216.36</v>
      </c>
      <c r="K224" s="44">
        <f t="shared" si="128"/>
        <v>216.36</v>
      </c>
      <c r="L224" s="44">
        <f t="shared" si="128"/>
        <v>216.36</v>
      </c>
      <c r="M224" s="44">
        <f t="shared" si="128"/>
        <v>216.36</v>
      </c>
      <c r="N224" s="44">
        <f t="shared" si="128"/>
        <v>216.36</v>
      </c>
      <c r="O224" s="44">
        <f t="shared" si="128"/>
        <v>216.36</v>
      </c>
      <c r="P224" s="44">
        <f t="shared" si="128"/>
        <v>216.36</v>
      </c>
      <c r="Q224" s="44">
        <f t="shared" si="128"/>
        <v>216.36</v>
      </c>
      <c r="R224" s="44">
        <f t="shared" si="128"/>
        <v>216.36</v>
      </c>
      <c r="S224" s="44">
        <f t="shared" si="128"/>
        <v>216.36</v>
      </c>
      <c r="T224" s="44">
        <f t="shared" si="128"/>
        <v>216.36</v>
      </c>
      <c r="U224" s="44">
        <f t="shared" si="128"/>
        <v>216.36</v>
      </c>
      <c r="V224" s="44">
        <f t="shared" si="128"/>
        <v>216.36</v>
      </c>
      <c r="W224" s="44">
        <f t="shared" si="128"/>
        <v>216.36</v>
      </c>
      <c r="X224" s="44">
        <f t="shared" si="128"/>
        <v>216.36</v>
      </c>
      <c r="Y224" s="44">
        <f t="shared" si="128"/>
        <v>216.36</v>
      </c>
      <c r="Z224" s="44">
        <f t="shared" si="128"/>
        <v>216.36</v>
      </c>
      <c r="AA224" s="44">
        <f t="shared" si="128"/>
        <v>216.36</v>
      </c>
    </row>
    <row r="225" spans="1:27" ht="12.75" customHeight="1" x14ac:dyDescent="0.2">
      <c r="A225" s="90" t="s">
        <v>449</v>
      </c>
      <c r="B225" s="28" t="str">
        <f>"14"&amp;"."&amp;$B$639&amp;"."&amp;$B$640</f>
        <v>14.04.2023</v>
      </c>
      <c r="C225" s="82" t="s">
        <v>76</v>
      </c>
      <c r="D225" s="83">
        <f>ROUND(((D226+D227+D229+D228)/1000),5)</f>
        <v>3.02271</v>
      </c>
      <c r="E225" s="83">
        <f>ROUND(((E226+E227+E229+E228)/1000),5)</f>
        <v>2.8694299999999999</v>
      </c>
      <c r="F225" s="83">
        <f>ROUND(((F226+F227+F229+F228)/1000),5)</f>
        <v>2.8027099999999998</v>
      </c>
      <c r="G225" s="83">
        <f t="shared" ref="G225:AA225" si="129">ROUND(((G226+G227+G229+G228)/1000),5)</f>
        <v>2.8027000000000002</v>
      </c>
      <c r="H225" s="83">
        <f t="shared" si="129"/>
        <v>2.8715600000000001</v>
      </c>
      <c r="I225" s="83">
        <f t="shared" si="129"/>
        <v>2.9689299999999998</v>
      </c>
      <c r="J225" s="83">
        <f t="shared" si="129"/>
        <v>3.17936</v>
      </c>
      <c r="K225" s="83">
        <f t="shared" si="129"/>
        <v>3.3635199999999998</v>
      </c>
      <c r="L225" s="83">
        <f t="shared" si="129"/>
        <v>3.5931700000000002</v>
      </c>
      <c r="M225" s="83">
        <f t="shared" si="129"/>
        <v>3.6373700000000002</v>
      </c>
      <c r="N225" s="83">
        <f t="shared" si="129"/>
        <v>3.6133000000000002</v>
      </c>
      <c r="O225" s="83">
        <f t="shared" si="129"/>
        <v>3.66472</v>
      </c>
      <c r="P225" s="83">
        <f t="shared" si="129"/>
        <v>3.6223000000000001</v>
      </c>
      <c r="Q225" s="83">
        <f t="shared" si="129"/>
        <v>3.6252499999999999</v>
      </c>
      <c r="R225" s="83">
        <f t="shared" si="129"/>
        <v>3.6130399999999998</v>
      </c>
      <c r="S225" s="83">
        <f t="shared" si="129"/>
        <v>3.60459</v>
      </c>
      <c r="T225" s="83">
        <f t="shared" si="129"/>
        <v>3.59416</v>
      </c>
      <c r="U225" s="83">
        <f t="shared" si="129"/>
        <v>3.5519099999999999</v>
      </c>
      <c r="V225" s="83">
        <f t="shared" si="129"/>
        <v>3.5469900000000001</v>
      </c>
      <c r="W225" s="83">
        <f t="shared" si="129"/>
        <v>3.6009899999999999</v>
      </c>
      <c r="X225" s="83">
        <f t="shared" si="129"/>
        <v>3.61469</v>
      </c>
      <c r="Y225" s="83">
        <f t="shared" si="129"/>
        <v>3.6097800000000002</v>
      </c>
      <c r="Z225" s="83">
        <f t="shared" si="129"/>
        <v>3.31745</v>
      </c>
      <c r="AA225" s="83">
        <f t="shared" si="129"/>
        <v>3.1103499999999999</v>
      </c>
    </row>
    <row r="226" spans="1:27" ht="12.75" customHeight="1" outlineLevel="1" x14ac:dyDescent="0.2">
      <c r="A226" s="91" t="s">
        <v>450</v>
      </c>
      <c r="B226" s="63" t="s">
        <v>233</v>
      </c>
      <c r="C226" s="43" t="s">
        <v>79</v>
      </c>
      <c r="D226" s="44">
        <v>1083.24</v>
      </c>
      <c r="E226" s="44">
        <v>929.96</v>
      </c>
      <c r="F226" s="44">
        <v>863.24</v>
      </c>
      <c r="G226" s="44">
        <v>863.23</v>
      </c>
      <c r="H226" s="44">
        <v>932.09</v>
      </c>
      <c r="I226" s="44">
        <v>1029.46</v>
      </c>
      <c r="J226" s="44">
        <v>1239.8900000000001</v>
      </c>
      <c r="K226" s="44">
        <v>1424.05</v>
      </c>
      <c r="L226" s="44">
        <v>1653.7</v>
      </c>
      <c r="M226" s="44">
        <v>1697.9</v>
      </c>
      <c r="N226" s="44">
        <v>1673.83</v>
      </c>
      <c r="O226" s="44">
        <v>1725.25</v>
      </c>
      <c r="P226" s="44">
        <v>1682.83</v>
      </c>
      <c r="Q226" s="44">
        <v>1685.78</v>
      </c>
      <c r="R226" s="44">
        <v>1673.57</v>
      </c>
      <c r="S226" s="44">
        <v>1665.12</v>
      </c>
      <c r="T226" s="44">
        <v>1654.69</v>
      </c>
      <c r="U226" s="44">
        <v>1612.44</v>
      </c>
      <c r="V226" s="44">
        <v>1607.52</v>
      </c>
      <c r="W226" s="44">
        <v>1661.52</v>
      </c>
      <c r="X226" s="44">
        <v>1675.22</v>
      </c>
      <c r="Y226" s="44">
        <v>1670.31</v>
      </c>
      <c r="Z226" s="44">
        <v>1377.98</v>
      </c>
      <c r="AA226" s="44">
        <v>1170.8800000000001</v>
      </c>
    </row>
    <row r="227" spans="1:27" ht="12.75" customHeight="1" outlineLevel="1" x14ac:dyDescent="0.2">
      <c r="A227" s="91" t="s">
        <v>451</v>
      </c>
      <c r="B227" s="63" t="s">
        <v>90</v>
      </c>
      <c r="C227" s="43" t="s">
        <v>79</v>
      </c>
      <c r="D227" s="44">
        <f>$D$162</f>
        <v>1716.97</v>
      </c>
      <c r="E227" s="44">
        <f t="shared" ref="E227:AA227" si="130">$D$162</f>
        <v>1716.97</v>
      </c>
      <c r="F227" s="44">
        <f t="shared" si="130"/>
        <v>1716.97</v>
      </c>
      <c r="G227" s="44">
        <f t="shared" si="130"/>
        <v>1716.97</v>
      </c>
      <c r="H227" s="44">
        <f t="shared" si="130"/>
        <v>1716.97</v>
      </c>
      <c r="I227" s="44">
        <f t="shared" si="130"/>
        <v>1716.97</v>
      </c>
      <c r="J227" s="44">
        <f t="shared" si="130"/>
        <v>1716.97</v>
      </c>
      <c r="K227" s="44">
        <f t="shared" si="130"/>
        <v>1716.97</v>
      </c>
      <c r="L227" s="44">
        <f t="shared" si="130"/>
        <v>1716.97</v>
      </c>
      <c r="M227" s="44">
        <f t="shared" si="130"/>
        <v>1716.97</v>
      </c>
      <c r="N227" s="44">
        <f t="shared" si="130"/>
        <v>1716.97</v>
      </c>
      <c r="O227" s="44">
        <f t="shared" si="130"/>
        <v>1716.97</v>
      </c>
      <c r="P227" s="44">
        <f t="shared" si="130"/>
        <v>1716.97</v>
      </c>
      <c r="Q227" s="44">
        <f t="shared" si="130"/>
        <v>1716.97</v>
      </c>
      <c r="R227" s="44">
        <f t="shared" si="130"/>
        <v>1716.97</v>
      </c>
      <c r="S227" s="44">
        <f t="shared" si="130"/>
        <v>1716.97</v>
      </c>
      <c r="T227" s="44">
        <f t="shared" si="130"/>
        <v>1716.97</v>
      </c>
      <c r="U227" s="44">
        <f t="shared" si="130"/>
        <v>1716.97</v>
      </c>
      <c r="V227" s="44">
        <f t="shared" si="130"/>
        <v>1716.97</v>
      </c>
      <c r="W227" s="44">
        <f t="shared" si="130"/>
        <v>1716.97</v>
      </c>
      <c r="X227" s="44">
        <f t="shared" si="130"/>
        <v>1716.97</v>
      </c>
      <c r="Y227" s="44">
        <f t="shared" si="130"/>
        <v>1716.97</v>
      </c>
      <c r="Z227" s="44">
        <f t="shared" si="130"/>
        <v>1716.97</v>
      </c>
      <c r="AA227" s="44">
        <f t="shared" si="130"/>
        <v>1716.97</v>
      </c>
    </row>
    <row r="228" spans="1:27" ht="12.75" customHeight="1" outlineLevel="1" x14ac:dyDescent="0.2">
      <c r="A228" s="91" t="s">
        <v>452</v>
      </c>
      <c r="B228" s="63" t="s">
        <v>83</v>
      </c>
      <c r="C228" s="43" t="s">
        <v>79</v>
      </c>
      <c r="D228" s="44">
        <v>6.14</v>
      </c>
      <c r="E228" s="44">
        <v>6.14</v>
      </c>
      <c r="F228" s="44">
        <v>6.14</v>
      </c>
      <c r="G228" s="44">
        <v>6.14</v>
      </c>
      <c r="H228" s="44">
        <v>6.14</v>
      </c>
      <c r="I228" s="44">
        <v>6.14</v>
      </c>
      <c r="J228" s="44">
        <v>6.14</v>
      </c>
      <c r="K228" s="44">
        <v>6.14</v>
      </c>
      <c r="L228" s="44">
        <v>6.14</v>
      </c>
      <c r="M228" s="44">
        <v>6.14</v>
      </c>
      <c r="N228" s="44">
        <v>6.14</v>
      </c>
      <c r="O228" s="44">
        <v>6.14</v>
      </c>
      <c r="P228" s="44">
        <v>6.14</v>
      </c>
      <c r="Q228" s="44">
        <v>6.14</v>
      </c>
      <c r="R228" s="44">
        <v>6.14</v>
      </c>
      <c r="S228" s="44">
        <v>6.14</v>
      </c>
      <c r="T228" s="44">
        <v>6.14</v>
      </c>
      <c r="U228" s="44">
        <v>6.14</v>
      </c>
      <c r="V228" s="44">
        <v>6.14</v>
      </c>
      <c r="W228" s="44">
        <v>6.14</v>
      </c>
      <c r="X228" s="44">
        <v>6.14</v>
      </c>
      <c r="Y228" s="44">
        <v>6.14</v>
      </c>
      <c r="Z228" s="44">
        <v>6.14</v>
      </c>
      <c r="AA228" s="44">
        <v>6.14</v>
      </c>
    </row>
    <row r="229" spans="1:27" ht="12.75" customHeight="1" outlineLevel="1" x14ac:dyDescent="0.2">
      <c r="A229" s="91" t="s">
        <v>453</v>
      </c>
      <c r="B229" s="63" t="s">
        <v>81</v>
      </c>
      <c r="C229" s="43" t="s">
        <v>79</v>
      </c>
      <c r="D229" s="44">
        <f>$D$11</f>
        <v>216.36</v>
      </c>
      <c r="E229" s="44">
        <f t="shared" ref="E229:AA229" si="131">$D$11</f>
        <v>216.36</v>
      </c>
      <c r="F229" s="44">
        <f t="shared" si="131"/>
        <v>216.36</v>
      </c>
      <c r="G229" s="44">
        <f t="shared" si="131"/>
        <v>216.36</v>
      </c>
      <c r="H229" s="44">
        <f t="shared" si="131"/>
        <v>216.36</v>
      </c>
      <c r="I229" s="44">
        <f t="shared" si="131"/>
        <v>216.36</v>
      </c>
      <c r="J229" s="44">
        <f t="shared" si="131"/>
        <v>216.36</v>
      </c>
      <c r="K229" s="44">
        <f t="shared" si="131"/>
        <v>216.36</v>
      </c>
      <c r="L229" s="44">
        <f t="shared" si="131"/>
        <v>216.36</v>
      </c>
      <c r="M229" s="44">
        <f t="shared" si="131"/>
        <v>216.36</v>
      </c>
      <c r="N229" s="44">
        <f t="shared" si="131"/>
        <v>216.36</v>
      </c>
      <c r="O229" s="44">
        <f t="shared" si="131"/>
        <v>216.36</v>
      </c>
      <c r="P229" s="44">
        <f t="shared" si="131"/>
        <v>216.36</v>
      </c>
      <c r="Q229" s="44">
        <f t="shared" si="131"/>
        <v>216.36</v>
      </c>
      <c r="R229" s="44">
        <f t="shared" si="131"/>
        <v>216.36</v>
      </c>
      <c r="S229" s="44">
        <f t="shared" si="131"/>
        <v>216.36</v>
      </c>
      <c r="T229" s="44">
        <f t="shared" si="131"/>
        <v>216.36</v>
      </c>
      <c r="U229" s="44">
        <f t="shared" si="131"/>
        <v>216.36</v>
      </c>
      <c r="V229" s="44">
        <f t="shared" si="131"/>
        <v>216.36</v>
      </c>
      <c r="W229" s="44">
        <f t="shared" si="131"/>
        <v>216.36</v>
      </c>
      <c r="X229" s="44">
        <f t="shared" si="131"/>
        <v>216.36</v>
      </c>
      <c r="Y229" s="44">
        <f t="shared" si="131"/>
        <v>216.36</v>
      </c>
      <c r="Z229" s="44">
        <f t="shared" si="131"/>
        <v>216.36</v>
      </c>
      <c r="AA229" s="44">
        <f t="shared" si="131"/>
        <v>216.36</v>
      </c>
    </row>
    <row r="230" spans="1:27" ht="12.75" customHeight="1" x14ac:dyDescent="0.2">
      <c r="A230" s="90" t="s">
        <v>454</v>
      </c>
      <c r="B230" s="28" t="str">
        <f>"15"&amp;"."&amp;$B$639&amp;"."&amp;$B$640</f>
        <v>15.04.2023</v>
      </c>
      <c r="C230" s="82" t="s">
        <v>76</v>
      </c>
      <c r="D230" s="83">
        <f>ROUND(((D231+D232+D234+D233)/1000),5)</f>
        <v>3.1946099999999999</v>
      </c>
      <c r="E230" s="83">
        <f>ROUND(((E231+E232+E234+E233)/1000),5)</f>
        <v>3.0523699999999998</v>
      </c>
      <c r="F230" s="83">
        <f>ROUND(((F231+F232+F234+F233)/1000),5)</f>
        <v>3.0306000000000002</v>
      </c>
      <c r="G230" s="83">
        <f t="shared" ref="G230:AA230" si="132">ROUND(((G231+G232+G234+G233)/1000),5)</f>
        <v>3.0131899999999998</v>
      </c>
      <c r="H230" s="83">
        <f t="shared" si="132"/>
        <v>3.0392000000000001</v>
      </c>
      <c r="I230" s="83">
        <f t="shared" si="132"/>
        <v>3.0441500000000001</v>
      </c>
      <c r="J230" s="83">
        <f t="shared" si="132"/>
        <v>3.1168900000000002</v>
      </c>
      <c r="K230" s="83">
        <f t="shared" si="132"/>
        <v>3.3183199999999999</v>
      </c>
      <c r="L230" s="83">
        <f t="shared" si="132"/>
        <v>3.7546499999999998</v>
      </c>
      <c r="M230" s="83">
        <f t="shared" si="132"/>
        <v>3.8388900000000001</v>
      </c>
      <c r="N230" s="83">
        <f t="shared" si="132"/>
        <v>3.8539699999999999</v>
      </c>
      <c r="O230" s="83">
        <f t="shared" si="132"/>
        <v>3.8881299999999999</v>
      </c>
      <c r="P230" s="83">
        <f t="shared" si="132"/>
        <v>3.85805</v>
      </c>
      <c r="Q230" s="83">
        <f t="shared" si="132"/>
        <v>3.8489</v>
      </c>
      <c r="R230" s="83">
        <f t="shared" si="132"/>
        <v>3.8084500000000001</v>
      </c>
      <c r="S230" s="83">
        <f t="shared" si="132"/>
        <v>3.7886299999999999</v>
      </c>
      <c r="T230" s="83">
        <f t="shared" si="132"/>
        <v>3.78464</v>
      </c>
      <c r="U230" s="83">
        <f t="shared" si="132"/>
        <v>3.8028200000000001</v>
      </c>
      <c r="V230" s="83">
        <f t="shared" si="132"/>
        <v>3.7619400000000001</v>
      </c>
      <c r="W230" s="83">
        <f t="shared" si="132"/>
        <v>3.85256</v>
      </c>
      <c r="X230" s="83">
        <f t="shared" si="132"/>
        <v>3.8536600000000001</v>
      </c>
      <c r="Y230" s="83">
        <f t="shared" si="132"/>
        <v>3.8412700000000002</v>
      </c>
      <c r="Z230" s="83">
        <f t="shared" si="132"/>
        <v>3.59761</v>
      </c>
      <c r="AA230" s="83">
        <f t="shared" si="132"/>
        <v>3.41791</v>
      </c>
    </row>
    <row r="231" spans="1:27" ht="12.75" customHeight="1" outlineLevel="1" x14ac:dyDescent="0.2">
      <c r="A231" s="91" t="s">
        <v>455</v>
      </c>
      <c r="B231" s="63" t="s">
        <v>233</v>
      </c>
      <c r="C231" s="43" t="s">
        <v>79</v>
      </c>
      <c r="D231" s="44">
        <v>1255.1400000000001</v>
      </c>
      <c r="E231" s="44">
        <v>1112.9000000000001</v>
      </c>
      <c r="F231" s="44">
        <v>1091.1300000000001</v>
      </c>
      <c r="G231" s="44">
        <v>1073.72</v>
      </c>
      <c r="H231" s="44">
        <v>1099.73</v>
      </c>
      <c r="I231" s="44">
        <v>1104.68</v>
      </c>
      <c r="J231" s="44">
        <v>1177.42</v>
      </c>
      <c r="K231" s="44">
        <v>1378.85</v>
      </c>
      <c r="L231" s="44">
        <v>1815.18</v>
      </c>
      <c r="M231" s="44">
        <v>1899.42</v>
      </c>
      <c r="N231" s="44">
        <v>1914.5</v>
      </c>
      <c r="O231" s="44">
        <v>1948.66</v>
      </c>
      <c r="P231" s="44">
        <v>1918.58</v>
      </c>
      <c r="Q231" s="44">
        <v>1909.43</v>
      </c>
      <c r="R231" s="44">
        <v>1868.98</v>
      </c>
      <c r="S231" s="44">
        <v>1849.16</v>
      </c>
      <c r="T231" s="44">
        <v>1845.17</v>
      </c>
      <c r="U231" s="44">
        <v>1863.35</v>
      </c>
      <c r="V231" s="44">
        <v>1822.47</v>
      </c>
      <c r="W231" s="44">
        <v>1913.09</v>
      </c>
      <c r="X231" s="44">
        <v>1914.19</v>
      </c>
      <c r="Y231" s="44">
        <v>1901.8</v>
      </c>
      <c r="Z231" s="44">
        <v>1658.14</v>
      </c>
      <c r="AA231" s="44">
        <v>1478.44</v>
      </c>
    </row>
    <row r="232" spans="1:27" ht="12.75" customHeight="1" outlineLevel="1" x14ac:dyDescent="0.2">
      <c r="A232" s="91" t="s">
        <v>456</v>
      </c>
      <c r="B232" s="63" t="s">
        <v>90</v>
      </c>
      <c r="C232" s="43" t="s">
        <v>79</v>
      </c>
      <c r="D232" s="44">
        <f>$D$162</f>
        <v>1716.97</v>
      </c>
      <c r="E232" s="44">
        <f t="shared" ref="E232:AA232" si="133">$D$162</f>
        <v>1716.97</v>
      </c>
      <c r="F232" s="44">
        <f t="shared" si="133"/>
        <v>1716.97</v>
      </c>
      <c r="G232" s="44">
        <f t="shared" si="133"/>
        <v>1716.97</v>
      </c>
      <c r="H232" s="44">
        <f t="shared" si="133"/>
        <v>1716.97</v>
      </c>
      <c r="I232" s="44">
        <f t="shared" si="133"/>
        <v>1716.97</v>
      </c>
      <c r="J232" s="44">
        <f t="shared" si="133"/>
        <v>1716.97</v>
      </c>
      <c r="K232" s="44">
        <f t="shared" si="133"/>
        <v>1716.97</v>
      </c>
      <c r="L232" s="44">
        <f t="shared" si="133"/>
        <v>1716.97</v>
      </c>
      <c r="M232" s="44">
        <f t="shared" si="133"/>
        <v>1716.97</v>
      </c>
      <c r="N232" s="44">
        <f t="shared" si="133"/>
        <v>1716.97</v>
      </c>
      <c r="O232" s="44">
        <f t="shared" si="133"/>
        <v>1716.97</v>
      </c>
      <c r="P232" s="44">
        <f t="shared" si="133"/>
        <v>1716.97</v>
      </c>
      <c r="Q232" s="44">
        <f t="shared" si="133"/>
        <v>1716.97</v>
      </c>
      <c r="R232" s="44">
        <f t="shared" si="133"/>
        <v>1716.97</v>
      </c>
      <c r="S232" s="44">
        <f t="shared" si="133"/>
        <v>1716.97</v>
      </c>
      <c r="T232" s="44">
        <f t="shared" si="133"/>
        <v>1716.97</v>
      </c>
      <c r="U232" s="44">
        <f t="shared" si="133"/>
        <v>1716.97</v>
      </c>
      <c r="V232" s="44">
        <f t="shared" si="133"/>
        <v>1716.97</v>
      </c>
      <c r="W232" s="44">
        <f t="shared" si="133"/>
        <v>1716.97</v>
      </c>
      <c r="X232" s="44">
        <f t="shared" si="133"/>
        <v>1716.97</v>
      </c>
      <c r="Y232" s="44">
        <f t="shared" si="133"/>
        <v>1716.97</v>
      </c>
      <c r="Z232" s="44">
        <f t="shared" si="133"/>
        <v>1716.97</v>
      </c>
      <c r="AA232" s="44">
        <f t="shared" si="133"/>
        <v>1716.97</v>
      </c>
    </row>
    <row r="233" spans="1:27" ht="12.75" customHeight="1" outlineLevel="1" x14ac:dyDescent="0.2">
      <c r="A233" s="91" t="s">
        <v>457</v>
      </c>
      <c r="B233" s="63" t="s">
        <v>83</v>
      </c>
      <c r="C233" s="43" t="s">
        <v>79</v>
      </c>
      <c r="D233" s="44">
        <v>6.14</v>
      </c>
      <c r="E233" s="44">
        <v>6.14</v>
      </c>
      <c r="F233" s="44">
        <v>6.14</v>
      </c>
      <c r="G233" s="44">
        <v>6.14</v>
      </c>
      <c r="H233" s="44">
        <v>6.14</v>
      </c>
      <c r="I233" s="44">
        <v>6.14</v>
      </c>
      <c r="J233" s="44">
        <v>6.14</v>
      </c>
      <c r="K233" s="44">
        <v>6.14</v>
      </c>
      <c r="L233" s="44">
        <v>6.14</v>
      </c>
      <c r="M233" s="44">
        <v>6.14</v>
      </c>
      <c r="N233" s="44">
        <v>6.14</v>
      </c>
      <c r="O233" s="44">
        <v>6.14</v>
      </c>
      <c r="P233" s="44">
        <v>6.14</v>
      </c>
      <c r="Q233" s="44">
        <v>6.14</v>
      </c>
      <c r="R233" s="44">
        <v>6.14</v>
      </c>
      <c r="S233" s="44">
        <v>6.14</v>
      </c>
      <c r="T233" s="44">
        <v>6.14</v>
      </c>
      <c r="U233" s="44">
        <v>6.14</v>
      </c>
      <c r="V233" s="44">
        <v>6.14</v>
      </c>
      <c r="W233" s="44">
        <v>6.14</v>
      </c>
      <c r="X233" s="44">
        <v>6.14</v>
      </c>
      <c r="Y233" s="44">
        <v>6.14</v>
      </c>
      <c r="Z233" s="44">
        <v>6.14</v>
      </c>
      <c r="AA233" s="44">
        <v>6.14</v>
      </c>
    </row>
    <row r="234" spans="1:27" ht="12.75" customHeight="1" outlineLevel="1" x14ac:dyDescent="0.2">
      <c r="A234" s="91" t="s">
        <v>458</v>
      </c>
      <c r="B234" s="63" t="s">
        <v>81</v>
      </c>
      <c r="C234" s="43" t="s">
        <v>79</v>
      </c>
      <c r="D234" s="44">
        <f>$D$11</f>
        <v>216.36</v>
      </c>
      <c r="E234" s="44">
        <f t="shared" ref="E234:AA234" si="134">$D$11</f>
        <v>216.36</v>
      </c>
      <c r="F234" s="44">
        <f t="shared" si="134"/>
        <v>216.36</v>
      </c>
      <c r="G234" s="44">
        <f t="shared" si="134"/>
        <v>216.36</v>
      </c>
      <c r="H234" s="44">
        <f t="shared" si="134"/>
        <v>216.36</v>
      </c>
      <c r="I234" s="44">
        <f t="shared" si="134"/>
        <v>216.36</v>
      </c>
      <c r="J234" s="44">
        <f t="shared" si="134"/>
        <v>216.36</v>
      </c>
      <c r="K234" s="44">
        <f t="shared" si="134"/>
        <v>216.36</v>
      </c>
      <c r="L234" s="44">
        <f t="shared" si="134"/>
        <v>216.36</v>
      </c>
      <c r="M234" s="44">
        <f t="shared" si="134"/>
        <v>216.36</v>
      </c>
      <c r="N234" s="44">
        <f t="shared" si="134"/>
        <v>216.36</v>
      </c>
      <c r="O234" s="44">
        <f t="shared" si="134"/>
        <v>216.36</v>
      </c>
      <c r="P234" s="44">
        <f t="shared" si="134"/>
        <v>216.36</v>
      </c>
      <c r="Q234" s="44">
        <f t="shared" si="134"/>
        <v>216.36</v>
      </c>
      <c r="R234" s="44">
        <f t="shared" si="134"/>
        <v>216.36</v>
      </c>
      <c r="S234" s="44">
        <f t="shared" si="134"/>
        <v>216.36</v>
      </c>
      <c r="T234" s="44">
        <f t="shared" si="134"/>
        <v>216.36</v>
      </c>
      <c r="U234" s="44">
        <f t="shared" si="134"/>
        <v>216.36</v>
      </c>
      <c r="V234" s="44">
        <f t="shared" si="134"/>
        <v>216.36</v>
      </c>
      <c r="W234" s="44">
        <f t="shared" si="134"/>
        <v>216.36</v>
      </c>
      <c r="X234" s="44">
        <f t="shared" si="134"/>
        <v>216.36</v>
      </c>
      <c r="Y234" s="44">
        <f t="shared" si="134"/>
        <v>216.36</v>
      </c>
      <c r="Z234" s="44">
        <f t="shared" si="134"/>
        <v>216.36</v>
      </c>
      <c r="AA234" s="44">
        <f t="shared" si="134"/>
        <v>216.36</v>
      </c>
    </row>
    <row r="235" spans="1:27" ht="12.75" customHeight="1" x14ac:dyDescent="0.2">
      <c r="A235" s="90" t="s">
        <v>459</v>
      </c>
      <c r="B235" s="28" t="str">
        <f>"16"&amp;"."&amp;$B$639&amp;"."&amp;$B$640</f>
        <v>16.04.2023</v>
      </c>
      <c r="C235" s="82" t="s">
        <v>76</v>
      </c>
      <c r="D235" s="83">
        <f>ROUND(((D236+D237+D239+D238)/1000),5)</f>
        <v>3.2315299999999998</v>
      </c>
      <c r="E235" s="83">
        <f>ROUND(((E236+E237+E239+E238)/1000),5)</f>
        <v>3.05538</v>
      </c>
      <c r="F235" s="83">
        <f>ROUND(((F236+F237+F239+F238)/1000),5)</f>
        <v>3.0163600000000002</v>
      </c>
      <c r="G235" s="83">
        <f t="shared" ref="G235:AA235" si="135">ROUND(((G236+G237+G239+G238)/1000),5)</f>
        <v>2.9761099999999998</v>
      </c>
      <c r="H235" s="83">
        <f t="shared" si="135"/>
        <v>2.9121700000000001</v>
      </c>
      <c r="I235" s="83">
        <f t="shared" si="135"/>
        <v>2.8940100000000002</v>
      </c>
      <c r="J235" s="83">
        <f t="shared" si="135"/>
        <v>2.8656600000000001</v>
      </c>
      <c r="K235" s="83">
        <f t="shared" si="135"/>
        <v>2.9121999999999999</v>
      </c>
      <c r="L235" s="83">
        <f t="shared" si="135"/>
        <v>3.2057500000000001</v>
      </c>
      <c r="M235" s="83">
        <f t="shared" si="135"/>
        <v>3.2990599999999999</v>
      </c>
      <c r="N235" s="83">
        <f t="shared" si="135"/>
        <v>3.32124</v>
      </c>
      <c r="O235" s="83">
        <f t="shared" si="135"/>
        <v>3.3218000000000001</v>
      </c>
      <c r="P235" s="83">
        <f t="shared" si="135"/>
        <v>3.3216999999999999</v>
      </c>
      <c r="Q235" s="83">
        <f t="shared" si="135"/>
        <v>3.3158500000000002</v>
      </c>
      <c r="R235" s="83">
        <f t="shared" si="135"/>
        <v>3.3127200000000001</v>
      </c>
      <c r="S235" s="83">
        <f t="shared" si="135"/>
        <v>3.2961100000000001</v>
      </c>
      <c r="T235" s="83">
        <f t="shared" si="135"/>
        <v>3.2935400000000001</v>
      </c>
      <c r="U235" s="83">
        <f t="shared" si="135"/>
        <v>3.3166099999999998</v>
      </c>
      <c r="V235" s="83">
        <f t="shared" si="135"/>
        <v>3.3530000000000002</v>
      </c>
      <c r="W235" s="83">
        <f t="shared" si="135"/>
        <v>3.5644499999999999</v>
      </c>
      <c r="X235" s="83">
        <f t="shared" si="135"/>
        <v>3.6066400000000001</v>
      </c>
      <c r="Y235" s="83">
        <f t="shared" si="135"/>
        <v>3.5857199999999998</v>
      </c>
      <c r="Z235" s="83">
        <f t="shared" si="135"/>
        <v>3.2847400000000002</v>
      </c>
      <c r="AA235" s="83">
        <f t="shared" si="135"/>
        <v>3.0957300000000001</v>
      </c>
    </row>
    <row r="236" spans="1:27" ht="12.75" customHeight="1" outlineLevel="1" x14ac:dyDescent="0.2">
      <c r="A236" s="91" t="s">
        <v>460</v>
      </c>
      <c r="B236" s="63" t="s">
        <v>233</v>
      </c>
      <c r="C236" s="43" t="s">
        <v>79</v>
      </c>
      <c r="D236" s="44">
        <v>1292.06</v>
      </c>
      <c r="E236" s="44">
        <v>1115.9100000000001</v>
      </c>
      <c r="F236" s="44">
        <v>1076.8900000000001</v>
      </c>
      <c r="G236" s="44">
        <v>1036.6400000000001</v>
      </c>
      <c r="H236" s="44">
        <v>972.7</v>
      </c>
      <c r="I236" s="44">
        <v>954.54</v>
      </c>
      <c r="J236" s="44">
        <v>926.19</v>
      </c>
      <c r="K236" s="44">
        <v>972.73</v>
      </c>
      <c r="L236" s="44">
        <v>1266.28</v>
      </c>
      <c r="M236" s="44">
        <v>1359.59</v>
      </c>
      <c r="N236" s="44">
        <v>1381.77</v>
      </c>
      <c r="O236" s="44">
        <v>1382.33</v>
      </c>
      <c r="P236" s="44">
        <v>1382.23</v>
      </c>
      <c r="Q236" s="44">
        <v>1376.38</v>
      </c>
      <c r="R236" s="44">
        <v>1373.25</v>
      </c>
      <c r="S236" s="44">
        <v>1356.64</v>
      </c>
      <c r="T236" s="44">
        <v>1354.07</v>
      </c>
      <c r="U236" s="44">
        <v>1377.14</v>
      </c>
      <c r="V236" s="44">
        <v>1413.53</v>
      </c>
      <c r="W236" s="44">
        <v>1624.98</v>
      </c>
      <c r="X236" s="44">
        <v>1667.17</v>
      </c>
      <c r="Y236" s="44">
        <v>1646.25</v>
      </c>
      <c r="Z236" s="44">
        <v>1345.27</v>
      </c>
      <c r="AA236" s="44">
        <v>1156.26</v>
      </c>
    </row>
    <row r="237" spans="1:27" ht="12.75" customHeight="1" outlineLevel="1" x14ac:dyDescent="0.2">
      <c r="A237" s="91" t="s">
        <v>461</v>
      </c>
      <c r="B237" s="63" t="s">
        <v>90</v>
      </c>
      <c r="C237" s="43" t="s">
        <v>79</v>
      </c>
      <c r="D237" s="44">
        <f>$D$162</f>
        <v>1716.97</v>
      </c>
      <c r="E237" s="44">
        <f t="shared" ref="E237:AA237" si="136">$D$162</f>
        <v>1716.97</v>
      </c>
      <c r="F237" s="44">
        <f t="shared" si="136"/>
        <v>1716.97</v>
      </c>
      <c r="G237" s="44">
        <f t="shared" si="136"/>
        <v>1716.97</v>
      </c>
      <c r="H237" s="44">
        <f t="shared" si="136"/>
        <v>1716.97</v>
      </c>
      <c r="I237" s="44">
        <f t="shared" si="136"/>
        <v>1716.97</v>
      </c>
      <c r="J237" s="44">
        <f t="shared" si="136"/>
        <v>1716.97</v>
      </c>
      <c r="K237" s="44">
        <f t="shared" si="136"/>
        <v>1716.97</v>
      </c>
      <c r="L237" s="44">
        <f t="shared" si="136"/>
        <v>1716.97</v>
      </c>
      <c r="M237" s="44">
        <f t="shared" si="136"/>
        <v>1716.97</v>
      </c>
      <c r="N237" s="44">
        <f t="shared" si="136"/>
        <v>1716.97</v>
      </c>
      <c r="O237" s="44">
        <f t="shared" si="136"/>
        <v>1716.97</v>
      </c>
      <c r="P237" s="44">
        <f t="shared" si="136"/>
        <v>1716.97</v>
      </c>
      <c r="Q237" s="44">
        <f t="shared" si="136"/>
        <v>1716.97</v>
      </c>
      <c r="R237" s="44">
        <f t="shared" si="136"/>
        <v>1716.97</v>
      </c>
      <c r="S237" s="44">
        <f t="shared" si="136"/>
        <v>1716.97</v>
      </c>
      <c r="T237" s="44">
        <f t="shared" si="136"/>
        <v>1716.97</v>
      </c>
      <c r="U237" s="44">
        <f t="shared" si="136"/>
        <v>1716.97</v>
      </c>
      <c r="V237" s="44">
        <f t="shared" si="136"/>
        <v>1716.97</v>
      </c>
      <c r="W237" s="44">
        <f t="shared" si="136"/>
        <v>1716.97</v>
      </c>
      <c r="X237" s="44">
        <f t="shared" si="136"/>
        <v>1716.97</v>
      </c>
      <c r="Y237" s="44">
        <f t="shared" si="136"/>
        <v>1716.97</v>
      </c>
      <c r="Z237" s="44">
        <f t="shared" si="136"/>
        <v>1716.97</v>
      </c>
      <c r="AA237" s="44">
        <f t="shared" si="136"/>
        <v>1716.97</v>
      </c>
    </row>
    <row r="238" spans="1:27" ht="12.75" customHeight="1" outlineLevel="1" x14ac:dyDescent="0.2">
      <c r="A238" s="91" t="s">
        <v>462</v>
      </c>
      <c r="B238" s="63" t="s">
        <v>83</v>
      </c>
      <c r="C238" s="43" t="s">
        <v>79</v>
      </c>
      <c r="D238" s="44">
        <v>6.14</v>
      </c>
      <c r="E238" s="44">
        <v>6.14</v>
      </c>
      <c r="F238" s="44">
        <v>6.14</v>
      </c>
      <c r="G238" s="44">
        <v>6.14</v>
      </c>
      <c r="H238" s="44">
        <v>6.14</v>
      </c>
      <c r="I238" s="44">
        <v>6.14</v>
      </c>
      <c r="J238" s="44">
        <v>6.14</v>
      </c>
      <c r="K238" s="44">
        <v>6.14</v>
      </c>
      <c r="L238" s="44">
        <v>6.14</v>
      </c>
      <c r="M238" s="44">
        <v>6.14</v>
      </c>
      <c r="N238" s="44">
        <v>6.14</v>
      </c>
      <c r="O238" s="44">
        <v>6.14</v>
      </c>
      <c r="P238" s="44">
        <v>6.14</v>
      </c>
      <c r="Q238" s="44">
        <v>6.14</v>
      </c>
      <c r="R238" s="44">
        <v>6.14</v>
      </c>
      <c r="S238" s="44">
        <v>6.14</v>
      </c>
      <c r="T238" s="44">
        <v>6.14</v>
      </c>
      <c r="U238" s="44">
        <v>6.14</v>
      </c>
      <c r="V238" s="44">
        <v>6.14</v>
      </c>
      <c r="W238" s="44">
        <v>6.14</v>
      </c>
      <c r="X238" s="44">
        <v>6.14</v>
      </c>
      <c r="Y238" s="44">
        <v>6.14</v>
      </c>
      <c r="Z238" s="44">
        <v>6.14</v>
      </c>
      <c r="AA238" s="44">
        <v>6.14</v>
      </c>
    </row>
    <row r="239" spans="1:27" ht="12.75" customHeight="1" outlineLevel="1" x14ac:dyDescent="0.2">
      <c r="A239" s="91" t="s">
        <v>463</v>
      </c>
      <c r="B239" s="63" t="s">
        <v>81</v>
      </c>
      <c r="C239" s="43" t="s">
        <v>79</v>
      </c>
      <c r="D239" s="44">
        <f>$D$11</f>
        <v>216.36</v>
      </c>
      <c r="E239" s="44">
        <f t="shared" ref="E239:AA239" si="137">$D$11</f>
        <v>216.36</v>
      </c>
      <c r="F239" s="44">
        <f t="shared" si="137"/>
        <v>216.36</v>
      </c>
      <c r="G239" s="44">
        <f t="shared" si="137"/>
        <v>216.36</v>
      </c>
      <c r="H239" s="44">
        <f t="shared" si="137"/>
        <v>216.36</v>
      </c>
      <c r="I239" s="44">
        <f t="shared" si="137"/>
        <v>216.36</v>
      </c>
      <c r="J239" s="44">
        <f t="shared" si="137"/>
        <v>216.36</v>
      </c>
      <c r="K239" s="44">
        <f t="shared" si="137"/>
        <v>216.36</v>
      </c>
      <c r="L239" s="44">
        <f t="shared" si="137"/>
        <v>216.36</v>
      </c>
      <c r="M239" s="44">
        <f t="shared" si="137"/>
        <v>216.36</v>
      </c>
      <c r="N239" s="44">
        <f t="shared" si="137"/>
        <v>216.36</v>
      </c>
      <c r="O239" s="44">
        <f t="shared" si="137"/>
        <v>216.36</v>
      </c>
      <c r="P239" s="44">
        <f t="shared" si="137"/>
        <v>216.36</v>
      </c>
      <c r="Q239" s="44">
        <f t="shared" si="137"/>
        <v>216.36</v>
      </c>
      <c r="R239" s="44">
        <f t="shared" si="137"/>
        <v>216.36</v>
      </c>
      <c r="S239" s="44">
        <f t="shared" si="137"/>
        <v>216.36</v>
      </c>
      <c r="T239" s="44">
        <f t="shared" si="137"/>
        <v>216.36</v>
      </c>
      <c r="U239" s="44">
        <f t="shared" si="137"/>
        <v>216.36</v>
      </c>
      <c r="V239" s="44">
        <f t="shared" si="137"/>
        <v>216.36</v>
      </c>
      <c r="W239" s="44">
        <f t="shared" si="137"/>
        <v>216.36</v>
      </c>
      <c r="X239" s="44">
        <f t="shared" si="137"/>
        <v>216.36</v>
      </c>
      <c r="Y239" s="44">
        <f t="shared" si="137"/>
        <v>216.36</v>
      </c>
      <c r="Z239" s="44">
        <f t="shared" si="137"/>
        <v>216.36</v>
      </c>
      <c r="AA239" s="44">
        <f t="shared" si="137"/>
        <v>216.36</v>
      </c>
    </row>
    <row r="240" spans="1:27" ht="12.75" customHeight="1" x14ac:dyDescent="0.2">
      <c r="A240" s="90" t="s">
        <v>464</v>
      </c>
      <c r="B240" s="28" t="str">
        <f>"17"&amp;"."&amp;$B$639&amp;"."&amp;$B$640</f>
        <v>17.04.2023</v>
      </c>
      <c r="C240" s="82" t="s">
        <v>76</v>
      </c>
      <c r="D240" s="83">
        <f>ROUND(((D241+D242+D244+D243)/1000),5)</f>
        <v>3.0489600000000001</v>
      </c>
      <c r="E240" s="83">
        <f>ROUND(((E241+E242+E244+E243)/1000),5)</f>
        <v>2.9647600000000001</v>
      </c>
      <c r="F240" s="83">
        <f>ROUND(((F241+F242+F244+F243)/1000),5)</f>
        <v>2.8675299999999999</v>
      </c>
      <c r="G240" s="83">
        <f t="shared" ref="G240:AA240" si="138">ROUND(((G241+G242+G244+G243)/1000),5)</f>
        <v>2.8246799999999999</v>
      </c>
      <c r="H240" s="83">
        <f t="shared" si="138"/>
        <v>2.86788</v>
      </c>
      <c r="I240" s="83">
        <f t="shared" si="138"/>
        <v>3.0067900000000001</v>
      </c>
      <c r="J240" s="83">
        <f t="shared" si="138"/>
        <v>3.0834899999999998</v>
      </c>
      <c r="K240" s="83">
        <f t="shared" si="138"/>
        <v>3.3667400000000001</v>
      </c>
      <c r="L240" s="83">
        <f t="shared" si="138"/>
        <v>3.6078399999999999</v>
      </c>
      <c r="M240" s="83">
        <f t="shared" si="138"/>
        <v>3.7027000000000001</v>
      </c>
      <c r="N240" s="83">
        <f t="shared" si="138"/>
        <v>3.7120199999999999</v>
      </c>
      <c r="O240" s="83">
        <f t="shared" si="138"/>
        <v>3.6998899999999999</v>
      </c>
      <c r="P240" s="83">
        <f t="shared" si="138"/>
        <v>3.6282299999999998</v>
      </c>
      <c r="Q240" s="83">
        <f t="shared" si="138"/>
        <v>3.70764</v>
      </c>
      <c r="R240" s="83">
        <f t="shared" si="138"/>
        <v>3.6951100000000001</v>
      </c>
      <c r="S240" s="83">
        <f t="shared" si="138"/>
        <v>3.6241500000000002</v>
      </c>
      <c r="T240" s="83">
        <f t="shared" si="138"/>
        <v>3.6305900000000002</v>
      </c>
      <c r="U240" s="83">
        <f t="shared" si="138"/>
        <v>3.6196999999999999</v>
      </c>
      <c r="V240" s="83">
        <f t="shared" si="138"/>
        <v>3.5640700000000001</v>
      </c>
      <c r="W240" s="83">
        <f t="shared" si="138"/>
        <v>3.6556199999999999</v>
      </c>
      <c r="X240" s="83">
        <f t="shared" si="138"/>
        <v>3.66269</v>
      </c>
      <c r="Y240" s="83">
        <f t="shared" si="138"/>
        <v>3.6256599999999999</v>
      </c>
      <c r="Z240" s="83">
        <f t="shared" si="138"/>
        <v>3.3191199999999998</v>
      </c>
      <c r="AA240" s="83">
        <f t="shared" si="138"/>
        <v>3.0912799999999998</v>
      </c>
    </row>
    <row r="241" spans="1:27" ht="12.75" customHeight="1" outlineLevel="1" x14ac:dyDescent="0.2">
      <c r="A241" s="91" t="s">
        <v>465</v>
      </c>
      <c r="B241" s="63" t="s">
        <v>233</v>
      </c>
      <c r="C241" s="43" t="s">
        <v>79</v>
      </c>
      <c r="D241" s="44">
        <v>1109.49</v>
      </c>
      <c r="E241" s="44">
        <v>1025.29</v>
      </c>
      <c r="F241" s="44">
        <v>928.06</v>
      </c>
      <c r="G241" s="44">
        <v>885.21</v>
      </c>
      <c r="H241" s="44">
        <v>928.41</v>
      </c>
      <c r="I241" s="44">
        <v>1067.32</v>
      </c>
      <c r="J241" s="44">
        <v>1144.02</v>
      </c>
      <c r="K241" s="44">
        <v>1427.27</v>
      </c>
      <c r="L241" s="44">
        <v>1668.37</v>
      </c>
      <c r="M241" s="44">
        <v>1763.23</v>
      </c>
      <c r="N241" s="44">
        <v>1772.55</v>
      </c>
      <c r="O241" s="44">
        <v>1760.42</v>
      </c>
      <c r="P241" s="44">
        <v>1688.76</v>
      </c>
      <c r="Q241" s="44">
        <v>1768.17</v>
      </c>
      <c r="R241" s="44">
        <v>1755.64</v>
      </c>
      <c r="S241" s="44">
        <v>1684.68</v>
      </c>
      <c r="T241" s="44">
        <v>1691.12</v>
      </c>
      <c r="U241" s="44">
        <v>1680.23</v>
      </c>
      <c r="V241" s="44">
        <v>1624.6</v>
      </c>
      <c r="W241" s="44">
        <v>1716.15</v>
      </c>
      <c r="X241" s="44">
        <v>1723.22</v>
      </c>
      <c r="Y241" s="44">
        <v>1686.19</v>
      </c>
      <c r="Z241" s="44">
        <v>1379.65</v>
      </c>
      <c r="AA241" s="44">
        <v>1151.81</v>
      </c>
    </row>
    <row r="242" spans="1:27" ht="12.75" customHeight="1" outlineLevel="1" x14ac:dyDescent="0.2">
      <c r="A242" s="91" t="s">
        <v>466</v>
      </c>
      <c r="B242" s="63" t="s">
        <v>90</v>
      </c>
      <c r="C242" s="43" t="s">
        <v>79</v>
      </c>
      <c r="D242" s="44">
        <f>$D$162</f>
        <v>1716.97</v>
      </c>
      <c r="E242" s="44">
        <f t="shared" ref="E242:AA242" si="139">$D$162</f>
        <v>1716.97</v>
      </c>
      <c r="F242" s="44">
        <f t="shared" si="139"/>
        <v>1716.97</v>
      </c>
      <c r="G242" s="44">
        <f t="shared" si="139"/>
        <v>1716.97</v>
      </c>
      <c r="H242" s="44">
        <f t="shared" si="139"/>
        <v>1716.97</v>
      </c>
      <c r="I242" s="44">
        <f t="shared" si="139"/>
        <v>1716.97</v>
      </c>
      <c r="J242" s="44">
        <f t="shared" si="139"/>
        <v>1716.97</v>
      </c>
      <c r="K242" s="44">
        <f t="shared" si="139"/>
        <v>1716.97</v>
      </c>
      <c r="L242" s="44">
        <f t="shared" si="139"/>
        <v>1716.97</v>
      </c>
      <c r="M242" s="44">
        <f t="shared" si="139"/>
        <v>1716.97</v>
      </c>
      <c r="N242" s="44">
        <f t="shared" si="139"/>
        <v>1716.97</v>
      </c>
      <c r="O242" s="44">
        <f t="shared" si="139"/>
        <v>1716.97</v>
      </c>
      <c r="P242" s="44">
        <f t="shared" si="139"/>
        <v>1716.97</v>
      </c>
      <c r="Q242" s="44">
        <f t="shared" si="139"/>
        <v>1716.97</v>
      </c>
      <c r="R242" s="44">
        <f t="shared" si="139"/>
        <v>1716.97</v>
      </c>
      <c r="S242" s="44">
        <f t="shared" si="139"/>
        <v>1716.97</v>
      </c>
      <c r="T242" s="44">
        <f t="shared" si="139"/>
        <v>1716.97</v>
      </c>
      <c r="U242" s="44">
        <f t="shared" si="139"/>
        <v>1716.97</v>
      </c>
      <c r="V242" s="44">
        <f t="shared" si="139"/>
        <v>1716.97</v>
      </c>
      <c r="W242" s="44">
        <f t="shared" si="139"/>
        <v>1716.97</v>
      </c>
      <c r="X242" s="44">
        <f t="shared" si="139"/>
        <v>1716.97</v>
      </c>
      <c r="Y242" s="44">
        <f t="shared" si="139"/>
        <v>1716.97</v>
      </c>
      <c r="Z242" s="44">
        <f t="shared" si="139"/>
        <v>1716.97</v>
      </c>
      <c r="AA242" s="44">
        <f t="shared" si="139"/>
        <v>1716.97</v>
      </c>
    </row>
    <row r="243" spans="1:27" ht="12.75" customHeight="1" outlineLevel="1" x14ac:dyDescent="0.2">
      <c r="A243" s="91" t="s">
        <v>467</v>
      </c>
      <c r="B243" s="63" t="s">
        <v>83</v>
      </c>
      <c r="C243" s="43" t="s">
        <v>79</v>
      </c>
      <c r="D243" s="44">
        <v>6.14</v>
      </c>
      <c r="E243" s="44">
        <v>6.14</v>
      </c>
      <c r="F243" s="44">
        <v>6.14</v>
      </c>
      <c r="G243" s="44">
        <v>6.14</v>
      </c>
      <c r="H243" s="44">
        <v>6.14</v>
      </c>
      <c r="I243" s="44">
        <v>6.14</v>
      </c>
      <c r="J243" s="44">
        <v>6.14</v>
      </c>
      <c r="K243" s="44">
        <v>6.14</v>
      </c>
      <c r="L243" s="44">
        <v>6.14</v>
      </c>
      <c r="M243" s="44">
        <v>6.14</v>
      </c>
      <c r="N243" s="44">
        <v>6.14</v>
      </c>
      <c r="O243" s="44">
        <v>6.14</v>
      </c>
      <c r="P243" s="44">
        <v>6.14</v>
      </c>
      <c r="Q243" s="44">
        <v>6.14</v>
      </c>
      <c r="R243" s="44">
        <v>6.14</v>
      </c>
      <c r="S243" s="44">
        <v>6.14</v>
      </c>
      <c r="T243" s="44">
        <v>6.14</v>
      </c>
      <c r="U243" s="44">
        <v>6.14</v>
      </c>
      <c r="V243" s="44">
        <v>6.14</v>
      </c>
      <c r="W243" s="44">
        <v>6.14</v>
      </c>
      <c r="X243" s="44">
        <v>6.14</v>
      </c>
      <c r="Y243" s="44">
        <v>6.14</v>
      </c>
      <c r="Z243" s="44">
        <v>6.14</v>
      </c>
      <c r="AA243" s="44">
        <v>6.14</v>
      </c>
    </row>
    <row r="244" spans="1:27" ht="12.75" customHeight="1" outlineLevel="1" x14ac:dyDescent="0.2">
      <c r="A244" s="91" t="s">
        <v>468</v>
      </c>
      <c r="B244" s="63" t="s">
        <v>81</v>
      </c>
      <c r="C244" s="43" t="s">
        <v>79</v>
      </c>
      <c r="D244" s="44">
        <f>$D$11</f>
        <v>216.36</v>
      </c>
      <c r="E244" s="44">
        <f t="shared" ref="E244:AA244" si="140">$D$11</f>
        <v>216.36</v>
      </c>
      <c r="F244" s="44">
        <f t="shared" si="140"/>
        <v>216.36</v>
      </c>
      <c r="G244" s="44">
        <f t="shared" si="140"/>
        <v>216.36</v>
      </c>
      <c r="H244" s="44">
        <f t="shared" si="140"/>
        <v>216.36</v>
      </c>
      <c r="I244" s="44">
        <f t="shared" si="140"/>
        <v>216.36</v>
      </c>
      <c r="J244" s="44">
        <f t="shared" si="140"/>
        <v>216.36</v>
      </c>
      <c r="K244" s="44">
        <f t="shared" si="140"/>
        <v>216.36</v>
      </c>
      <c r="L244" s="44">
        <f t="shared" si="140"/>
        <v>216.36</v>
      </c>
      <c r="M244" s="44">
        <f t="shared" si="140"/>
        <v>216.36</v>
      </c>
      <c r="N244" s="44">
        <f t="shared" si="140"/>
        <v>216.36</v>
      </c>
      <c r="O244" s="44">
        <f t="shared" si="140"/>
        <v>216.36</v>
      </c>
      <c r="P244" s="44">
        <f t="shared" si="140"/>
        <v>216.36</v>
      </c>
      <c r="Q244" s="44">
        <f t="shared" si="140"/>
        <v>216.36</v>
      </c>
      <c r="R244" s="44">
        <f t="shared" si="140"/>
        <v>216.36</v>
      </c>
      <c r="S244" s="44">
        <f t="shared" si="140"/>
        <v>216.36</v>
      </c>
      <c r="T244" s="44">
        <f t="shared" si="140"/>
        <v>216.36</v>
      </c>
      <c r="U244" s="44">
        <f t="shared" si="140"/>
        <v>216.36</v>
      </c>
      <c r="V244" s="44">
        <f t="shared" si="140"/>
        <v>216.36</v>
      </c>
      <c r="W244" s="44">
        <f t="shared" si="140"/>
        <v>216.36</v>
      </c>
      <c r="X244" s="44">
        <f t="shared" si="140"/>
        <v>216.36</v>
      </c>
      <c r="Y244" s="44">
        <f t="shared" si="140"/>
        <v>216.36</v>
      </c>
      <c r="Z244" s="44">
        <f t="shared" si="140"/>
        <v>216.36</v>
      </c>
      <c r="AA244" s="44">
        <f t="shared" si="140"/>
        <v>216.36</v>
      </c>
    </row>
    <row r="245" spans="1:27" ht="12.75" customHeight="1" x14ac:dyDescent="0.2">
      <c r="A245" s="90" t="s">
        <v>469</v>
      </c>
      <c r="B245" s="28" t="str">
        <f>"18"&amp;"."&amp;$B$639&amp;"."&amp;$B$640</f>
        <v>18.04.2023</v>
      </c>
      <c r="C245" s="82" t="s">
        <v>76</v>
      </c>
      <c r="D245" s="83">
        <f>ROUND(((D246+D247+D249+D248)/1000),5)</f>
        <v>3.0245899999999999</v>
      </c>
      <c r="E245" s="83">
        <f>ROUND(((E246+E247+E249+E248)/1000),5)</f>
        <v>2.8959999999999999</v>
      </c>
      <c r="F245" s="83">
        <f>ROUND(((F246+F247+F249+F248)/1000),5)</f>
        <v>2.8158500000000002</v>
      </c>
      <c r="G245" s="83">
        <f t="shared" ref="G245:AA245" si="141">ROUND(((G246+G247+G249+G248)/1000),5)</f>
        <v>2.6752199999999999</v>
      </c>
      <c r="H245" s="83">
        <f t="shared" si="141"/>
        <v>2.8945099999999999</v>
      </c>
      <c r="I245" s="83">
        <f t="shared" si="141"/>
        <v>2.9939800000000001</v>
      </c>
      <c r="J245" s="83">
        <f t="shared" si="141"/>
        <v>3.14811</v>
      </c>
      <c r="K245" s="83">
        <f t="shared" si="141"/>
        <v>3.3666</v>
      </c>
      <c r="L245" s="83">
        <f t="shared" si="141"/>
        <v>3.5995699999999999</v>
      </c>
      <c r="M245" s="83">
        <f t="shared" si="141"/>
        <v>3.6910599999999998</v>
      </c>
      <c r="N245" s="83">
        <f t="shared" si="141"/>
        <v>3.7316799999999999</v>
      </c>
      <c r="O245" s="83">
        <f t="shared" si="141"/>
        <v>3.7664300000000002</v>
      </c>
      <c r="P245" s="83">
        <f t="shared" si="141"/>
        <v>3.7041400000000002</v>
      </c>
      <c r="Q245" s="83">
        <f t="shared" si="141"/>
        <v>3.85867</v>
      </c>
      <c r="R245" s="83">
        <f t="shared" si="141"/>
        <v>3.8434599999999999</v>
      </c>
      <c r="S245" s="83">
        <f t="shared" si="141"/>
        <v>3.72342</v>
      </c>
      <c r="T245" s="83">
        <f t="shared" si="141"/>
        <v>3.7052499999999999</v>
      </c>
      <c r="U245" s="83">
        <f t="shared" si="141"/>
        <v>3.6633100000000001</v>
      </c>
      <c r="V245" s="83">
        <f t="shared" si="141"/>
        <v>3.5931299999999999</v>
      </c>
      <c r="W245" s="83">
        <f t="shared" si="141"/>
        <v>3.6490399999999998</v>
      </c>
      <c r="X245" s="83">
        <f t="shared" si="141"/>
        <v>3.70459</v>
      </c>
      <c r="Y245" s="83">
        <f t="shared" si="141"/>
        <v>3.67632</v>
      </c>
      <c r="Z245" s="83">
        <f t="shared" si="141"/>
        <v>3.38815</v>
      </c>
      <c r="AA245" s="83">
        <f t="shared" si="141"/>
        <v>3.1265100000000001</v>
      </c>
    </row>
    <row r="246" spans="1:27" ht="12.75" customHeight="1" outlineLevel="1" x14ac:dyDescent="0.2">
      <c r="A246" s="91" t="s">
        <v>470</v>
      </c>
      <c r="B246" s="63" t="s">
        <v>233</v>
      </c>
      <c r="C246" s="43" t="s">
        <v>79</v>
      </c>
      <c r="D246" s="44">
        <v>1085.1199999999999</v>
      </c>
      <c r="E246" s="44">
        <v>956.53</v>
      </c>
      <c r="F246" s="44">
        <v>876.38</v>
      </c>
      <c r="G246" s="44">
        <v>735.75</v>
      </c>
      <c r="H246" s="44">
        <v>955.04</v>
      </c>
      <c r="I246" s="44">
        <v>1054.51</v>
      </c>
      <c r="J246" s="44">
        <v>1208.6400000000001</v>
      </c>
      <c r="K246" s="44">
        <v>1427.13</v>
      </c>
      <c r="L246" s="44">
        <v>1660.1</v>
      </c>
      <c r="M246" s="44">
        <v>1751.59</v>
      </c>
      <c r="N246" s="44">
        <v>1792.21</v>
      </c>
      <c r="O246" s="44">
        <v>1826.96</v>
      </c>
      <c r="P246" s="44">
        <v>1764.67</v>
      </c>
      <c r="Q246" s="44">
        <v>1919.2</v>
      </c>
      <c r="R246" s="44">
        <v>1903.99</v>
      </c>
      <c r="S246" s="44">
        <v>1783.95</v>
      </c>
      <c r="T246" s="44">
        <v>1765.78</v>
      </c>
      <c r="U246" s="44">
        <v>1723.84</v>
      </c>
      <c r="V246" s="44">
        <v>1653.66</v>
      </c>
      <c r="W246" s="44">
        <v>1709.57</v>
      </c>
      <c r="X246" s="44">
        <v>1765.12</v>
      </c>
      <c r="Y246" s="44">
        <v>1736.85</v>
      </c>
      <c r="Z246" s="44">
        <v>1448.68</v>
      </c>
      <c r="AA246" s="44">
        <v>1187.04</v>
      </c>
    </row>
    <row r="247" spans="1:27" ht="12.75" customHeight="1" outlineLevel="1" x14ac:dyDescent="0.2">
      <c r="A247" s="91" t="s">
        <v>471</v>
      </c>
      <c r="B247" s="63" t="s">
        <v>90</v>
      </c>
      <c r="C247" s="43" t="s">
        <v>79</v>
      </c>
      <c r="D247" s="44">
        <f>$D$162</f>
        <v>1716.97</v>
      </c>
      <c r="E247" s="44">
        <f t="shared" ref="E247:AA247" si="142">$D$162</f>
        <v>1716.97</v>
      </c>
      <c r="F247" s="44">
        <f t="shared" si="142"/>
        <v>1716.97</v>
      </c>
      <c r="G247" s="44">
        <f t="shared" si="142"/>
        <v>1716.97</v>
      </c>
      <c r="H247" s="44">
        <f t="shared" si="142"/>
        <v>1716.97</v>
      </c>
      <c r="I247" s="44">
        <f t="shared" si="142"/>
        <v>1716.97</v>
      </c>
      <c r="J247" s="44">
        <f t="shared" si="142"/>
        <v>1716.97</v>
      </c>
      <c r="K247" s="44">
        <f t="shared" si="142"/>
        <v>1716.97</v>
      </c>
      <c r="L247" s="44">
        <f t="shared" si="142"/>
        <v>1716.97</v>
      </c>
      <c r="M247" s="44">
        <f t="shared" si="142"/>
        <v>1716.97</v>
      </c>
      <c r="N247" s="44">
        <f t="shared" si="142"/>
        <v>1716.97</v>
      </c>
      <c r="O247" s="44">
        <f t="shared" si="142"/>
        <v>1716.97</v>
      </c>
      <c r="P247" s="44">
        <f t="shared" si="142"/>
        <v>1716.97</v>
      </c>
      <c r="Q247" s="44">
        <f t="shared" si="142"/>
        <v>1716.97</v>
      </c>
      <c r="R247" s="44">
        <f t="shared" si="142"/>
        <v>1716.97</v>
      </c>
      <c r="S247" s="44">
        <f t="shared" si="142"/>
        <v>1716.97</v>
      </c>
      <c r="T247" s="44">
        <f t="shared" si="142"/>
        <v>1716.97</v>
      </c>
      <c r="U247" s="44">
        <f t="shared" si="142"/>
        <v>1716.97</v>
      </c>
      <c r="V247" s="44">
        <f t="shared" si="142"/>
        <v>1716.97</v>
      </c>
      <c r="W247" s="44">
        <f t="shared" si="142"/>
        <v>1716.97</v>
      </c>
      <c r="X247" s="44">
        <f t="shared" si="142"/>
        <v>1716.97</v>
      </c>
      <c r="Y247" s="44">
        <f t="shared" si="142"/>
        <v>1716.97</v>
      </c>
      <c r="Z247" s="44">
        <f t="shared" si="142"/>
        <v>1716.97</v>
      </c>
      <c r="AA247" s="44">
        <f t="shared" si="142"/>
        <v>1716.97</v>
      </c>
    </row>
    <row r="248" spans="1:27" ht="12.75" customHeight="1" outlineLevel="1" x14ac:dyDescent="0.2">
      <c r="A248" s="91" t="s">
        <v>472</v>
      </c>
      <c r="B248" s="63" t="s">
        <v>83</v>
      </c>
      <c r="C248" s="43" t="s">
        <v>79</v>
      </c>
      <c r="D248" s="44">
        <v>6.14</v>
      </c>
      <c r="E248" s="44">
        <v>6.14</v>
      </c>
      <c r="F248" s="44">
        <v>6.14</v>
      </c>
      <c r="G248" s="44">
        <v>6.14</v>
      </c>
      <c r="H248" s="44">
        <v>6.14</v>
      </c>
      <c r="I248" s="44">
        <v>6.14</v>
      </c>
      <c r="J248" s="44">
        <v>6.14</v>
      </c>
      <c r="K248" s="44">
        <v>6.14</v>
      </c>
      <c r="L248" s="44">
        <v>6.14</v>
      </c>
      <c r="M248" s="44">
        <v>6.14</v>
      </c>
      <c r="N248" s="44">
        <v>6.14</v>
      </c>
      <c r="O248" s="44">
        <v>6.14</v>
      </c>
      <c r="P248" s="44">
        <v>6.14</v>
      </c>
      <c r="Q248" s="44">
        <v>6.14</v>
      </c>
      <c r="R248" s="44">
        <v>6.14</v>
      </c>
      <c r="S248" s="44">
        <v>6.14</v>
      </c>
      <c r="T248" s="44">
        <v>6.14</v>
      </c>
      <c r="U248" s="44">
        <v>6.14</v>
      </c>
      <c r="V248" s="44">
        <v>6.14</v>
      </c>
      <c r="W248" s="44">
        <v>6.14</v>
      </c>
      <c r="X248" s="44">
        <v>6.14</v>
      </c>
      <c r="Y248" s="44">
        <v>6.14</v>
      </c>
      <c r="Z248" s="44">
        <v>6.14</v>
      </c>
      <c r="AA248" s="44">
        <v>6.14</v>
      </c>
    </row>
    <row r="249" spans="1:27" ht="12.75" customHeight="1" outlineLevel="1" x14ac:dyDescent="0.2">
      <c r="A249" s="91" t="s">
        <v>473</v>
      </c>
      <c r="B249" s="63" t="s">
        <v>81</v>
      </c>
      <c r="C249" s="43" t="s">
        <v>79</v>
      </c>
      <c r="D249" s="44">
        <f>$D$11</f>
        <v>216.36</v>
      </c>
      <c r="E249" s="44">
        <f t="shared" ref="E249:AA249" si="143">$D$11</f>
        <v>216.36</v>
      </c>
      <c r="F249" s="44">
        <f t="shared" si="143"/>
        <v>216.36</v>
      </c>
      <c r="G249" s="44">
        <f t="shared" si="143"/>
        <v>216.36</v>
      </c>
      <c r="H249" s="44">
        <f t="shared" si="143"/>
        <v>216.36</v>
      </c>
      <c r="I249" s="44">
        <f t="shared" si="143"/>
        <v>216.36</v>
      </c>
      <c r="J249" s="44">
        <f t="shared" si="143"/>
        <v>216.36</v>
      </c>
      <c r="K249" s="44">
        <f t="shared" si="143"/>
        <v>216.36</v>
      </c>
      <c r="L249" s="44">
        <f t="shared" si="143"/>
        <v>216.36</v>
      </c>
      <c r="M249" s="44">
        <f t="shared" si="143"/>
        <v>216.36</v>
      </c>
      <c r="N249" s="44">
        <f t="shared" si="143"/>
        <v>216.36</v>
      </c>
      <c r="O249" s="44">
        <f t="shared" si="143"/>
        <v>216.36</v>
      </c>
      <c r="P249" s="44">
        <f t="shared" si="143"/>
        <v>216.36</v>
      </c>
      <c r="Q249" s="44">
        <f t="shared" si="143"/>
        <v>216.36</v>
      </c>
      <c r="R249" s="44">
        <f t="shared" si="143"/>
        <v>216.36</v>
      </c>
      <c r="S249" s="44">
        <f t="shared" si="143"/>
        <v>216.36</v>
      </c>
      <c r="T249" s="44">
        <f t="shared" si="143"/>
        <v>216.36</v>
      </c>
      <c r="U249" s="44">
        <f t="shared" si="143"/>
        <v>216.36</v>
      </c>
      <c r="V249" s="44">
        <f t="shared" si="143"/>
        <v>216.36</v>
      </c>
      <c r="W249" s="44">
        <f t="shared" si="143"/>
        <v>216.36</v>
      </c>
      <c r="X249" s="44">
        <f t="shared" si="143"/>
        <v>216.36</v>
      </c>
      <c r="Y249" s="44">
        <f t="shared" si="143"/>
        <v>216.36</v>
      </c>
      <c r="Z249" s="44">
        <f t="shared" si="143"/>
        <v>216.36</v>
      </c>
      <c r="AA249" s="44">
        <f t="shared" si="143"/>
        <v>216.36</v>
      </c>
    </row>
    <row r="250" spans="1:27" ht="12.75" customHeight="1" x14ac:dyDescent="0.2">
      <c r="A250" s="90" t="s">
        <v>474</v>
      </c>
      <c r="B250" s="28" t="str">
        <f>"19"&amp;"."&amp;$B$639&amp;"."&amp;$B$640</f>
        <v>19.04.2023</v>
      </c>
      <c r="C250" s="82" t="s">
        <v>76</v>
      </c>
      <c r="D250" s="83">
        <f>ROUND(((D251+D252+D254+D253)/1000),5)</f>
        <v>3.0295299999999998</v>
      </c>
      <c r="E250" s="83">
        <f>ROUND(((E251+E252+E254+E253)/1000),5)</f>
        <v>2.90116</v>
      </c>
      <c r="F250" s="83">
        <f>ROUND(((F251+F252+F254+F253)/1000),5)</f>
        <v>2.8147500000000001</v>
      </c>
      <c r="G250" s="83">
        <f t="shared" ref="G250:AA250" si="144">ROUND(((G251+G252+G254+G253)/1000),5)</f>
        <v>2.7398400000000001</v>
      </c>
      <c r="H250" s="83">
        <f t="shared" si="144"/>
        <v>2.8993000000000002</v>
      </c>
      <c r="I250" s="83">
        <f t="shared" si="144"/>
        <v>3.01647</v>
      </c>
      <c r="J250" s="83">
        <f t="shared" si="144"/>
        <v>3.2339799999999999</v>
      </c>
      <c r="K250" s="83">
        <f t="shared" si="144"/>
        <v>3.4270999999999998</v>
      </c>
      <c r="L250" s="83">
        <f t="shared" si="144"/>
        <v>3.5987399999999998</v>
      </c>
      <c r="M250" s="83">
        <f t="shared" si="144"/>
        <v>3.6317200000000001</v>
      </c>
      <c r="N250" s="83">
        <f t="shared" si="144"/>
        <v>3.6282700000000001</v>
      </c>
      <c r="O250" s="83">
        <f t="shared" si="144"/>
        <v>3.6256200000000001</v>
      </c>
      <c r="P250" s="83">
        <f t="shared" si="144"/>
        <v>3.6203500000000002</v>
      </c>
      <c r="Q250" s="83">
        <f t="shared" si="144"/>
        <v>3.62127</v>
      </c>
      <c r="R250" s="83">
        <f t="shared" si="144"/>
        <v>3.6162000000000001</v>
      </c>
      <c r="S250" s="83">
        <f t="shared" si="144"/>
        <v>3.59877</v>
      </c>
      <c r="T250" s="83">
        <f t="shared" si="144"/>
        <v>3.6135100000000002</v>
      </c>
      <c r="U250" s="83">
        <f t="shared" si="144"/>
        <v>3.6039699999999999</v>
      </c>
      <c r="V250" s="83">
        <f t="shared" si="144"/>
        <v>3.55646</v>
      </c>
      <c r="W250" s="83">
        <f t="shared" si="144"/>
        <v>3.6289899999999999</v>
      </c>
      <c r="X250" s="83">
        <f t="shared" si="144"/>
        <v>3.6470400000000001</v>
      </c>
      <c r="Y250" s="83">
        <f t="shared" si="144"/>
        <v>3.64072</v>
      </c>
      <c r="Z250" s="83">
        <f t="shared" si="144"/>
        <v>3.3564099999999999</v>
      </c>
      <c r="AA250" s="83">
        <f t="shared" si="144"/>
        <v>3.0916199999999998</v>
      </c>
    </row>
    <row r="251" spans="1:27" ht="12.75" customHeight="1" outlineLevel="1" x14ac:dyDescent="0.2">
      <c r="A251" s="91" t="s">
        <v>475</v>
      </c>
      <c r="B251" s="63" t="s">
        <v>233</v>
      </c>
      <c r="C251" s="43" t="s">
        <v>79</v>
      </c>
      <c r="D251" s="44">
        <v>1090.06</v>
      </c>
      <c r="E251" s="44">
        <v>961.69</v>
      </c>
      <c r="F251" s="44">
        <v>875.28</v>
      </c>
      <c r="G251" s="44">
        <v>800.37</v>
      </c>
      <c r="H251" s="44">
        <v>959.83</v>
      </c>
      <c r="I251" s="44">
        <v>1077</v>
      </c>
      <c r="J251" s="44">
        <v>1294.51</v>
      </c>
      <c r="K251" s="44">
        <v>1487.63</v>
      </c>
      <c r="L251" s="44">
        <v>1659.27</v>
      </c>
      <c r="M251" s="44">
        <v>1692.25</v>
      </c>
      <c r="N251" s="44">
        <v>1688.8</v>
      </c>
      <c r="O251" s="44">
        <v>1686.15</v>
      </c>
      <c r="P251" s="44">
        <v>1680.88</v>
      </c>
      <c r="Q251" s="44">
        <v>1681.8</v>
      </c>
      <c r="R251" s="44">
        <v>1676.73</v>
      </c>
      <c r="S251" s="44">
        <v>1659.3</v>
      </c>
      <c r="T251" s="44">
        <v>1674.04</v>
      </c>
      <c r="U251" s="44">
        <v>1664.5</v>
      </c>
      <c r="V251" s="44">
        <v>1616.99</v>
      </c>
      <c r="W251" s="44">
        <v>1689.52</v>
      </c>
      <c r="X251" s="44">
        <v>1707.57</v>
      </c>
      <c r="Y251" s="44">
        <v>1701.25</v>
      </c>
      <c r="Z251" s="44">
        <v>1416.94</v>
      </c>
      <c r="AA251" s="44">
        <v>1152.1500000000001</v>
      </c>
    </row>
    <row r="252" spans="1:27" ht="12.75" customHeight="1" outlineLevel="1" x14ac:dyDescent="0.2">
      <c r="A252" s="91" t="s">
        <v>476</v>
      </c>
      <c r="B252" s="63" t="s">
        <v>90</v>
      </c>
      <c r="C252" s="43" t="s">
        <v>79</v>
      </c>
      <c r="D252" s="44">
        <f>$D$162</f>
        <v>1716.97</v>
      </c>
      <c r="E252" s="44">
        <f t="shared" ref="E252:AA252" si="145">$D$162</f>
        <v>1716.97</v>
      </c>
      <c r="F252" s="44">
        <f t="shared" si="145"/>
        <v>1716.97</v>
      </c>
      <c r="G252" s="44">
        <f t="shared" si="145"/>
        <v>1716.97</v>
      </c>
      <c r="H252" s="44">
        <f t="shared" si="145"/>
        <v>1716.97</v>
      </c>
      <c r="I252" s="44">
        <f t="shared" si="145"/>
        <v>1716.97</v>
      </c>
      <c r="J252" s="44">
        <f t="shared" si="145"/>
        <v>1716.97</v>
      </c>
      <c r="K252" s="44">
        <f t="shared" si="145"/>
        <v>1716.97</v>
      </c>
      <c r="L252" s="44">
        <f t="shared" si="145"/>
        <v>1716.97</v>
      </c>
      <c r="M252" s="44">
        <f t="shared" si="145"/>
        <v>1716.97</v>
      </c>
      <c r="N252" s="44">
        <f t="shared" si="145"/>
        <v>1716.97</v>
      </c>
      <c r="O252" s="44">
        <f t="shared" si="145"/>
        <v>1716.97</v>
      </c>
      <c r="P252" s="44">
        <f t="shared" si="145"/>
        <v>1716.97</v>
      </c>
      <c r="Q252" s="44">
        <f t="shared" si="145"/>
        <v>1716.97</v>
      </c>
      <c r="R252" s="44">
        <f t="shared" si="145"/>
        <v>1716.97</v>
      </c>
      <c r="S252" s="44">
        <f t="shared" si="145"/>
        <v>1716.97</v>
      </c>
      <c r="T252" s="44">
        <f t="shared" si="145"/>
        <v>1716.97</v>
      </c>
      <c r="U252" s="44">
        <f t="shared" si="145"/>
        <v>1716.97</v>
      </c>
      <c r="V252" s="44">
        <f t="shared" si="145"/>
        <v>1716.97</v>
      </c>
      <c r="W252" s="44">
        <f t="shared" si="145"/>
        <v>1716.97</v>
      </c>
      <c r="X252" s="44">
        <f t="shared" si="145"/>
        <v>1716.97</v>
      </c>
      <c r="Y252" s="44">
        <f t="shared" si="145"/>
        <v>1716.97</v>
      </c>
      <c r="Z252" s="44">
        <f t="shared" si="145"/>
        <v>1716.97</v>
      </c>
      <c r="AA252" s="44">
        <f t="shared" si="145"/>
        <v>1716.97</v>
      </c>
    </row>
    <row r="253" spans="1:27" ht="12.75" customHeight="1" outlineLevel="1" x14ac:dyDescent="0.2">
      <c r="A253" s="91" t="s">
        <v>477</v>
      </c>
      <c r="B253" s="63" t="s">
        <v>83</v>
      </c>
      <c r="C253" s="43" t="s">
        <v>79</v>
      </c>
      <c r="D253" s="44">
        <v>6.14</v>
      </c>
      <c r="E253" s="44">
        <v>6.14</v>
      </c>
      <c r="F253" s="44">
        <v>6.14</v>
      </c>
      <c r="G253" s="44">
        <v>6.14</v>
      </c>
      <c r="H253" s="44">
        <v>6.14</v>
      </c>
      <c r="I253" s="44">
        <v>6.14</v>
      </c>
      <c r="J253" s="44">
        <v>6.14</v>
      </c>
      <c r="K253" s="44">
        <v>6.14</v>
      </c>
      <c r="L253" s="44">
        <v>6.14</v>
      </c>
      <c r="M253" s="44">
        <v>6.14</v>
      </c>
      <c r="N253" s="44">
        <v>6.14</v>
      </c>
      <c r="O253" s="44">
        <v>6.14</v>
      </c>
      <c r="P253" s="44">
        <v>6.14</v>
      </c>
      <c r="Q253" s="44">
        <v>6.14</v>
      </c>
      <c r="R253" s="44">
        <v>6.14</v>
      </c>
      <c r="S253" s="44">
        <v>6.14</v>
      </c>
      <c r="T253" s="44">
        <v>6.14</v>
      </c>
      <c r="U253" s="44">
        <v>6.14</v>
      </c>
      <c r="V253" s="44">
        <v>6.14</v>
      </c>
      <c r="W253" s="44">
        <v>6.14</v>
      </c>
      <c r="X253" s="44">
        <v>6.14</v>
      </c>
      <c r="Y253" s="44">
        <v>6.14</v>
      </c>
      <c r="Z253" s="44">
        <v>6.14</v>
      </c>
      <c r="AA253" s="44">
        <v>6.14</v>
      </c>
    </row>
    <row r="254" spans="1:27" ht="12.75" customHeight="1" outlineLevel="1" x14ac:dyDescent="0.2">
      <c r="A254" s="91" t="s">
        <v>478</v>
      </c>
      <c r="B254" s="63" t="s">
        <v>81</v>
      </c>
      <c r="C254" s="43" t="s">
        <v>79</v>
      </c>
      <c r="D254" s="44">
        <f>$D$11</f>
        <v>216.36</v>
      </c>
      <c r="E254" s="44">
        <f t="shared" ref="E254:AA254" si="146">$D$11</f>
        <v>216.36</v>
      </c>
      <c r="F254" s="44">
        <f t="shared" si="146"/>
        <v>216.36</v>
      </c>
      <c r="G254" s="44">
        <f t="shared" si="146"/>
        <v>216.36</v>
      </c>
      <c r="H254" s="44">
        <f t="shared" si="146"/>
        <v>216.36</v>
      </c>
      <c r="I254" s="44">
        <f t="shared" si="146"/>
        <v>216.36</v>
      </c>
      <c r="J254" s="44">
        <f t="shared" si="146"/>
        <v>216.36</v>
      </c>
      <c r="K254" s="44">
        <f t="shared" si="146"/>
        <v>216.36</v>
      </c>
      <c r="L254" s="44">
        <f t="shared" si="146"/>
        <v>216.36</v>
      </c>
      <c r="M254" s="44">
        <f t="shared" si="146"/>
        <v>216.36</v>
      </c>
      <c r="N254" s="44">
        <f t="shared" si="146"/>
        <v>216.36</v>
      </c>
      <c r="O254" s="44">
        <f t="shared" si="146"/>
        <v>216.36</v>
      </c>
      <c r="P254" s="44">
        <f t="shared" si="146"/>
        <v>216.36</v>
      </c>
      <c r="Q254" s="44">
        <f t="shared" si="146"/>
        <v>216.36</v>
      </c>
      <c r="R254" s="44">
        <f t="shared" si="146"/>
        <v>216.36</v>
      </c>
      <c r="S254" s="44">
        <f t="shared" si="146"/>
        <v>216.36</v>
      </c>
      <c r="T254" s="44">
        <f t="shared" si="146"/>
        <v>216.36</v>
      </c>
      <c r="U254" s="44">
        <f t="shared" si="146"/>
        <v>216.36</v>
      </c>
      <c r="V254" s="44">
        <f t="shared" si="146"/>
        <v>216.36</v>
      </c>
      <c r="W254" s="44">
        <f t="shared" si="146"/>
        <v>216.36</v>
      </c>
      <c r="X254" s="44">
        <f t="shared" si="146"/>
        <v>216.36</v>
      </c>
      <c r="Y254" s="44">
        <f t="shared" si="146"/>
        <v>216.36</v>
      </c>
      <c r="Z254" s="44">
        <f t="shared" si="146"/>
        <v>216.36</v>
      </c>
      <c r="AA254" s="44">
        <f t="shared" si="146"/>
        <v>216.36</v>
      </c>
    </row>
    <row r="255" spans="1:27" ht="12.75" customHeight="1" x14ac:dyDescent="0.2">
      <c r="A255" s="90" t="s">
        <v>479</v>
      </c>
      <c r="B255" s="28" t="str">
        <f>"20"&amp;"."&amp;$B$639&amp;"."&amp;$B$640</f>
        <v>20.04.2023</v>
      </c>
      <c r="C255" s="82" t="s">
        <v>76</v>
      </c>
      <c r="D255" s="83">
        <f>ROUND(((D256+D257+D259+D258)/1000),5)</f>
        <v>3.0466500000000001</v>
      </c>
      <c r="E255" s="83">
        <f>ROUND(((E256+E257+E259+E258)/1000),5)</f>
        <v>2.9484900000000001</v>
      </c>
      <c r="F255" s="83">
        <f>ROUND(((F256+F257+F259+F258)/1000),5)</f>
        <v>2.8940100000000002</v>
      </c>
      <c r="G255" s="83">
        <f t="shared" ref="G255:AA255" si="147">ROUND(((G256+G257+G259+G258)/1000),5)</f>
        <v>2.8451900000000001</v>
      </c>
      <c r="H255" s="83">
        <f t="shared" si="147"/>
        <v>2.9230499999999999</v>
      </c>
      <c r="I255" s="83">
        <f t="shared" si="147"/>
        <v>3.0431699999999999</v>
      </c>
      <c r="J255" s="83">
        <f t="shared" si="147"/>
        <v>3.2410399999999999</v>
      </c>
      <c r="K255" s="83">
        <f t="shared" si="147"/>
        <v>3.4716499999999999</v>
      </c>
      <c r="L255" s="83">
        <f t="shared" si="147"/>
        <v>3.7118600000000002</v>
      </c>
      <c r="M255" s="83">
        <f t="shared" si="147"/>
        <v>3.8565999999999998</v>
      </c>
      <c r="N255" s="83">
        <f t="shared" si="147"/>
        <v>3.8139699999999999</v>
      </c>
      <c r="O255" s="83">
        <f t="shared" si="147"/>
        <v>3.8092800000000002</v>
      </c>
      <c r="P255" s="83">
        <f t="shared" si="147"/>
        <v>3.7918799999999999</v>
      </c>
      <c r="Q255" s="83">
        <f t="shared" si="147"/>
        <v>3.8110300000000001</v>
      </c>
      <c r="R255" s="83">
        <f t="shared" si="147"/>
        <v>3.7928700000000002</v>
      </c>
      <c r="S255" s="83">
        <f t="shared" si="147"/>
        <v>3.7870300000000001</v>
      </c>
      <c r="T255" s="83">
        <f t="shared" si="147"/>
        <v>3.7775599999999998</v>
      </c>
      <c r="U255" s="83">
        <f t="shared" si="147"/>
        <v>3.77528</v>
      </c>
      <c r="V255" s="83">
        <f t="shared" si="147"/>
        <v>3.7181600000000001</v>
      </c>
      <c r="W255" s="83">
        <f t="shared" si="147"/>
        <v>3.8468599999999999</v>
      </c>
      <c r="X255" s="83">
        <f t="shared" si="147"/>
        <v>3.8651300000000002</v>
      </c>
      <c r="Y255" s="83">
        <f t="shared" si="147"/>
        <v>3.8288000000000002</v>
      </c>
      <c r="Z255" s="83">
        <f t="shared" si="147"/>
        <v>3.4929399999999999</v>
      </c>
      <c r="AA255" s="83">
        <f t="shared" si="147"/>
        <v>3.17577</v>
      </c>
    </row>
    <row r="256" spans="1:27" ht="12.75" customHeight="1" outlineLevel="1" x14ac:dyDescent="0.2">
      <c r="A256" s="91" t="s">
        <v>480</v>
      </c>
      <c r="B256" s="63" t="s">
        <v>233</v>
      </c>
      <c r="C256" s="43" t="s">
        <v>79</v>
      </c>
      <c r="D256" s="44">
        <v>1107.18</v>
      </c>
      <c r="E256" s="44">
        <v>1009.02</v>
      </c>
      <c r="F256" s="44">
        <v>954.54</v>
      </c>
      <c r="G256" s="44">
        <v>905.72</v>
      </c>
      <c r="H256" s="44">
        <v>983.58</v>
      </c>
      <c r="I256" s="44">
        <v>1103.7</v>
      </c>
      <c r="J256" s="44">
        <v>1301.57</v>
      </c>
      <c r="K256" s="44">
        <v>1532.18</v>
      </c>
      <c r="L256" s="44">
        <v>1772.39</v>
      </c>
      <c r="M256" s="44">
        <v>1917.13</v>
      </c>
      <c r="N256" s="44">
        <v>1874.5</v>
      </c>
      <c r="O256" s="44">
        <v>1869.81</v>
      </c>
      <c r="P256" s="44">
        <v>1852.41</v>
      </c>
      <c r="Q256" s="44">
        <v>1871.56</v>
      </c>
      <c r="R256" s="44">
        <v>1853.4</v>
      </c>
      <c r="S256" s="44">
        <v>1847.56</v>
      </c>
      <c r="T256" s="44">
        <v>1838.09</v>
      </c>
      <c r="U256" s="44">
        <v>1835.81</v>
      </c>
      <c r="V256" s="44">
        <v>1778.69</v>
      </c>
      <c r="W256" s="44">
        <v>1907.39</v>
      </c>
      <c r="X256" s="44">
        <v>1925.66</v>
      </c>
      <c r="Y256" s="44">
        <v>1889.33</v>
      </c>
      <c r="Z256" s="44">
        <v>1553.47</v>
      </c>
      <c r="AA256" s="44">
        <v>1236.3</v>
      </c>
    </row>
    <row r="257" spans="1:27" ht="12.75" customHeight="1" outlineLevel="1" x14ac:dyDescent="0.2">
      <c r="A257" s="91" t="s">
        <v>481</v>
      </c>
      <c r="B257" s="63" t="s">
        <v>90</v>
      </c>
      <c r="C257" s="43" t="s">
        <v>79</v>
      </c>
      <c r="D257" s="44">
        <f>$D$162</f>
        <v>1716.97</v>
      </c>
      <c r="E257" s="44">
        <f t="shared" ref="E257:AA257" si="148">$D$162</f>
        <v>1716.97</v>
      </c>
      <c r="F257" s="44">
        <f t="shared" si="148"/>
        <v>1716.97</v>
      </c>
      <c r="G257" s="44">
        <f t="shared" si="148"/>
        <v>1716.97</v>
      </c>
      <c r="H257" s="44">
        <f t="shared" si="148"/>
        <v>1716.97</v>
      </c>
      <c r="I257" s="44">
        <f t="shared" si="148"/>
        <v>1716.97</v>
      </c>
      <c r="J257" s="44">
        <f t="shared" si="148"/>
        <v>1716.97</v>
      </c>
      <c r="K257" s="44">
        <f t="shared" si="148"/>
        <v>1716.97</v>
      </c>
      <c r="L257" s="44">
        <f t="shared" si="148"/>
        <v>1716.97</v>
      </c>
      <c r="M257" s="44">
        <f t="shared" si="148"/>
        <v>1716.97</v>
      </c>
      <c r="N257" s="44">
        <f t="shared" si="148"/>
        <v>1716.97</v>
      </c>
      <c r="O257" s="44">
        <f t="shared" si="148"/>
        <v>1716.97</v>
      </c>
      <c r="P257" s="44">
        <f t="shared" si="148"/>
        <v>1716.97</v>
      </c>
      <c r="Q257" s="44">
        <f t="shared" si="148"/>
        <v>1716.97</v>
      </c>
      <c r="R257" s="44">
        <f t="shared" si="148"/>
        <v>1716.97</v>
      </c>
      <c r="S257" s="44">
        <f t="shared" si="148"/>
        <v>1716.97</v>
      </c>
      <c r="T257" s="44">
        <f t="shared" si="148"/>
        <v>1716.97</v>
      </c>
      <c r="U257" s="44">
        <f t="shared" si="148"/>
        <v>1716.97</v>
      </c>
      <c r="V257" s="44">
        <f t="shared" si="148"/>
        <v>1716.97</v>
      </c>
      <c r="W257" s="44">
        <f t="shared" si="148"/>
        <v>1716.97</v>
      </c>
      <c r="X257" s="44">
        <f t="shared" si="148"/>
        <v>1716.97</v>
      </c>
      <c r="Y257" s="44">
        <f t="shared" si="148"/>
        <v>1716.97</v>
      </c>
      <c r="Z257" s="44">
        <f t="shared" si="148"/>
        <v>1716.97</v>
      </c>
      <c r="AA257" s="44">
        <f t="shared" si="148"/>
        <v>1716.97</v>
      </c>
    </row>
    <row r="258" spans="1:27" ht="12.75" customHeight="1" outlineLevel="1" x14ac:dyDescent="0.2">
      <c r="A258" s="91" t="s">
        <v>482</v>
      </c>
      <c r="B258" s="63" t="s">
        <v>83</v>
      </c>
      <c r="C258" s="43" t="s">
        <v>79</v>
      </c>
      <c r="D258" s="44">
        <v>6.14</v>
      </c>
      <c r="E258" s="44">
        <v>6.14</v>
      </c>
      <c r="F258" s="44">
        <v>6.14</v>
      </c>
      <c r="G258" s="44">
        <v>6.14</v>
      </c>
      <c r="H258" s="44">
        <v>6.14</v>
      </c>
      <c r="I258" s="44">
        <v>6.14</v>
      </c>
      <c r="J258" s="44">
        <v>6.14</v>
      </c>
      <c r="K258" s="44">
        <v>6.14</v>
      </c>
      <c r="L258" s="44">
        <v>6.14</v>
      </c>
      <c r="M258" s="44">
        <v>6.14</v>
      </c>
      <c r="N258" s="44">
        <v>6.14</v>
      </c>
      <c r="O258" s="44">
        <v>6.14</v>
      </c>
      <c r="P258" s="44">
        <v>6.14</v>
      </c>
      <c r="Q258" s="44">
        <v>6.14</v>
      </c>
      <c r="R258" s="44">
        <v>6.14</v>
      </c>
      <c r="S258" s="44">
        <v>6.14</v>
      </c>
      <c r="T258" s="44">
        <v>6.14</v>
      </c>
      <c r="U258" s="44">
        <v>6.14</v>
      </c>
      <c r="V258" s="44">
        <v>6.14</v>
      </c>
      <c r="W258" s="44">
        <v>6.14</v>
      </c>
      <c r="X258" s="44">
        <v>6.14</v>
      </c>
      <c r="Y258" s="44">
        <v>6.14</v>
      </c>
      <c r="Z258" s="44">
        <v>6.14</v>
      </c>
      <c r="AA258" s="44">
        <v>6.14</v>
      </c>
    </row>
    <row r="259" spans="1:27" ht="12.75" customHeight="1" outlineLevel="1" x14ac:dyDescent="0.2">
      <c r="A259" s="91" t="s">
        <v>483</v>
      </c>
      <c r="B259" s="63" t="s">
        <v>81</v>
      </c>
      <c r="C259" s="43" t="s">
        <v>79</v>
      </c>
      <c r="D259" s="44">
        <f>$D$11</f>
        <v>216.36</v>
      </c>
      <c r="E259" s="44">
        <f t="shared" ref="E259:AA259" si="149">$D$11</f>
        <v>216.36</v>
      </c>
      <c r="F259" s="44">
        <f t="shared" si="149"/>
        <v>216.36</v>
      </c>
      <c r="G259" s="44">
        <f t="shared" si="149"/>
        <v>216.36</v>
      </c>
      <c r="H259" s="44">
        <f t="shared" si="149"/>
        <v>216.36</v>
      </c>
      <c r="I259" s="44">
        <f t="shared" si="149"/>
        <v>216.36</v>
      </c>
      <c r="J259" s="44">
        <f t="shared" si="149"/>
        <v>216.36</v>
      </c>
      <c r="K259" s="44">
        <f t="shared" si="149"/>
        <v>216.36</v>
      </c>
      <c r="L259" s="44">
        <f t="shared" si="149"/>
        <v>216.36</v>
      </c>
      <c r="M259" s="44">
        <f t="shared" si="149"/>
        <v>216.36</v>
      </c>
      <c r="N259" s="44">
        <f t="shared" si="149"/>
        <v>216.36</v>
      </c>
      <c r="O259" s="44">
        <f t="shared" si="149"/>
        <v>216.36</v>
      </c>
      <c r="P259" s="44">
        <f t="shared" si="149"/>
        <v>216.36</v>
      </c>
      <c r="Q259" s="44">
        <f t="shared" si="149"/>
        <v>216.36</v>
      </c>
      <c r="R259" s="44">
        <f t="shared" si="149"/>
        <v>216.36</v>
      </c>
      <c r="S259" s="44">
        <f t="shared" si="149"/>
        <v>216.36</v>
      </c>
      <c r="T259" s="44">
        <f t="shared" si="149"/>
        <v>216.36</v>
      </c>
      <c r="U259" s="44">
        <f t="shared" si="149"/>
        <v>216.36</v>
      </c>
      <c r="V259" s="44">
        <f t="shared" si="149"/>
        <v>216.36</v>
      </c>
      <c r="W259" s="44">
        <f t="shared" si="149"/>
        <v>216.36</v>
      </c>
      <c r="X259" s="44">
        <f t="shared" si="149"/>
        <v>216.36</v>
      </c>
      <c r="Y259" s="44">
        <f t="shared" si="149"/>
        <v>216.36</v>
      </c>
      <c r="Z259" s="44">
        <f t="shared" si="149"/>
        <v>216.36</v>
      </c>
      <c r="AA259" s="44">
        <f t="shared" si="149"/>
        <v>216.36</v>
      </c>
    </row>
    <row r="260" spans="1:27" ht="12.75" customHeight="1" x14ac:dyDescent="0.2">
      <c r="A260" s="90" t="s">
        <v>484</v>
      </c>
      <c r="B260" s="28" t="str">
        <f>"21"&amp;"."&amp;$B$639&amp;"."&amp;$B$640</f>
        <v>21.04.2023</v>
      </c>
      <c r="C260" s="82" t="s">
        <v>76</v>
      </c>
      <c r="D260" s="83">
        <f>ROUND(((D261+D262+D264+D263)/1000),5)</f>
        <v>3.1713100000000001</v>
      </c>
      <c r="E260" s="83">
        <f>ROUND(((E261+E262+E264+E263)/1000),5)</f>
        <v>3.0457999999999998</v>
      </c>
      <c r="F260" s="83">
        <f>ROUND(((F261+F262+F264+F263)/1000),5)</f>
        <v>2.9861399999999998</v>
      </c>
      <c r="G260" s="83">
        <f t="shared" ref="G260:AA260" si="150">ROUND(((G261+G262+G264+G263)/1000),5)</f>
        <v>2.9753599999999998</v>
      </c>
      <c r="H260" s="83">
        <f t="shared" si="150"/>
        <v>3.0440299999999998</v>
      </c>
      <c r="I260" s="83">
        <f t="shared" si="150"/>
        <v>3.0609099999999998</v>
      </c>
      <c r="J260" s="83">
        <f t="shared" si="150"/>
        <v>3.3103699999999998</v>
      </c>
      <c r="K260" s="83">
        <f t="shared" si="150"/>
        <v>3.6562800000000002</v>
      </c>
      <c r="L260" s="83">
        <f t="shared" si="150"/>
        <v>3.8566799999999999</v>
      </c>
      <c r="M260" s="83">
        <f t="shared" si="150"/>
        <v>3.95024</v>
      </c>
      <c r="N260" s="83">
        <f t="shared" si="150"/>
        <v>3.9680900000000001</v>
      </c>
      <c r="O260" s="83">
        <f t="shared" si="150"/>
        <v>3.9755799999999999</v>
      </c>
      <c r="P260" s="83">
        <f t="shared" si="150"/>
        <v>3.9592200000000002</v>
      </c>
      <c r="Q260" s="83">
        <f t="shared" si="150"/>
        <v>3.9597500000000001</v>
      </c>
      <c r="R260" s="83">
        <f t="shared" si="150"/>
        <v>3.9304899999999998</v>
      </c>
      <c r="S260" s="83">
        <f t="shared" si="150"/>
        <v>3.9144299999999999</v>
      </c>
      <c r="T260" s="83">
        <f t="shared" si="150"/>
        <v>3.9136799999999998</v>
      </c>
      <c r="U260" s="83">
        <f t="shared" si="150"/>
        <v>3.8639999999999999</v>
      </c>
      <c r="V260" s="83">
        <f t="shared" si="150"/>
        <v>3.9222399999999999</v>
      </c>
      <c r="W260" s="83">
        <f t="shared" si="150"/>
        <v>3.8665600000000002</v>
      </c>
      <c r="X260" s="83">
        <f t="shared" si="150"/>
        <v>3.92001</v>
      </c>
      <c r="Y260" s="83">
        <f t="shared" si="150"/>
        <v>3.9009499999999999</v>
      </c>
      <c r="Z260" s="83">
        <f t="shared" si="150"/>
        <v>3.6282399999999999</v>
      </c>
      <c r="AA260" s="83">
        <f t="shared" si="150"/>
        <v>3.4952000000000001</v>
      </c>
    </row>
    <row r="261" spans="1:27" ht="12.75" customHeight="1" outlineLevel="1" x14ac:dyDescent="0.2">
      <c r="A261" s="91" t="s">
        <v>485</v>
      </c>
      <c r="B261" s="63" t="s">
        <v>233</v>
      </c>
      <c r="C261" s="43" t="s">
        <v>79</v>
      </c>
      <c r="D261" s="44">
        <v>1231.8399999999999</v>
      </c>
      <c r="E261" s="44">
        <v>1106.33</v>
      </c>
      <c r="F261" s="44">
        <v>1046.67</v>
      </c>
      <c r="G261" s="44">
        <v>1035.8900000000001</v>
      </c>
      <c r="H261" s="44">
        <v>1104.56</v>
      </c>
      <c r="I261" s="44">
        <v>1121.44</v>
      </c>
      <c r="J261" s="44">
        <v>1370.9</v>
      </c>
      <c r="K261" s="44">
        <v>1716.81</v>
      </c>
      <c r="L261" s="44">
        <v>1917.21</v>
      </c>
      <c r="M261" s="44">
        <v>2010.77</v>
      </c>
      <c r="N261" s="44">
        <v>2028.62</v>
      </c>
      <c r="O261" s="44">
        <v>2036.11</v>
      </c>
      <c r="P261" s="44">
        <v>2019.75</v>
      </c>
      <c r="Q261" s="44">
        <v>2020.28</v>
      </c>
      <c r="R261" s="44">
        <v>1991.02</v>
      </c>
      <c r="S261" s="44">
        <v>1974.96</v>
      </c>
      <c r="T261" s="44">
        <v>1974.21</v>
      </c>
      <c r="U261" s="44">
        <v>1924.53</v>
      </c>
      <c r="V261" s="44">
        <v>1982.77</v>
      </c>
      <c r="W261" s="44">
        <v>1927.09</v>
      </c>
      <c r="X261" s="44">
        <v>1980.54</v>
      </c>
      <c r="Y261" s="44">
        <v>1961.48</v>
      </c>
      <c r="Z261" s="44">
        <v>1688.77</v>
      </c>
      <c r="AA261" s="44">
        <v>1555.73</v>
      </c>
    </row>
    <row r="262" spans="1:27" ht="12.75" customHeight="1" outlineLevel="1" x14ac:dyDescent="0.2">
      <c r="A262" s="91" t="s">
        <v>486</v>
      </c>
      <c r="B262" s="63" t="s">
        <v>90</v>
      </c>
      <c r="C262" s="43" t="s">
        <v>79</v>
      </c>
      <c r="D262" s="44">
        <f>$D$162</f>
        <v>1716.97</v>
      </c>
      <c r="E262" s="44">
        <f t="shared" ref="E262:AA262" si="151">$D$162</f>
        <v>1716.97</v>
      </c>
      <c r="F262" s="44">
        <f t="shared" si="151"/>
        <v>1716.97</v>
      </c>
      <c r="G262" s="44">
        <f t="shared" si="151"/>
        <v>1716.97</v>
      </c>
      <c r="H262" s="44">
        <f t="shared" si="151"/>
        <v>1716.97</v>
      </c>
      <c r="I262" s="44">
        <f t="shared" si="151"/>
        <v>1716.97</v>
      </c>
      <c r="J262" s="44">
        <f t="shared" si="151"/>
        <v>1716.97</v>
      </c>
      <c r="K262" s="44">
        <f t="shared" si="151"/>
        <v>1716.97</v>
      </c>
      <c r="L262" s="44">
        <f t="shared" si="151"/>
        <v>1716.97</v>
      </c>
      <c r="M262" s="44">
        <f t="shared" si="151"/>
        <v>1716.97</v>
      </c>
      <c r="N262" s="44">
        <f t="shared" si="151"/>
        <v>1716.97</v>
      </c>
      <c r="O262" s="44">
        <f t="shared" si="151"/>
        <v>1716.97</v>
      </c>
      <c r="P262" s="44">
        <f t="shared" si="151"/>
        <v>1716.97</v>
      </c>
      <c r="Q262" s="44">
        <f t="shared" si="151"/>
        <v>1716.97</v>
      </c>
      <c r="R262" s="44">
        <f t="shared" si="151"/>
        <v>1716.97</v>
      </c>
      <c r="S262" s="44">
        <f t="shared" si="151"/>
        <v>1716.97</v>
      </c>
      <c r="T262" s="44">
        <f t="shared" si="151"/>
        <v>1716.97</v>
      </c>
      <c r="U262" s="44">
        <f t="shared" si="151"/>
        <v>1716.97</v>
      </c>
      <c r="V262" s="44">
        <f t="shared" si="151"/>
        <v>1716.97</v>
      </c>
      <c r="W262" s="44">
        <f t="shared" si="151"/>
        <v>1716.97</v>
      </c>
      <c r="X262" s="44">
        <f t="shared" si="151"/>
        <v>1716.97</v>
      </c>
      <c r="Y262" s="44">
        <f t="shared" si="151"/>
        <v>1716.97</v>
      </c>
      <c r="Z262" s="44">
        <f t="shared" si="151"/>
        <v>1716.97</v>
      </c>
      <c r="AA262" s="44">
        <f t="shared" si="151"/>
        <v>1716.97</v>
      </c>
    </row>
    <row r="263" spans="1:27" ht="12.75" customHeight="1" outlineLevel="1" x14ac:dyDescent="0.2">
      <c r="A263" s="91" t="s">
        <v>487</v>
      </c>
      <c r="B263" s="63" t="s">
        <v>83</v>
      </c>
      <c r="C263" s="43" t="s">
        <v>79</v>
      </c>
      <c r="D263" s="44">
        <v>6.14</v>
      </c>
      <c r="E263" s="44">
        <v>6.14</v>
      </c>
      <c r="F263" s="44">
        <v>6.14</v>
      </c>
      <c r="G263" s="44">
        <v>6.14</v>
      </c>
      <c r="H263" s="44">
        <v>6.14</v>
      </c>
      <c r="I263" s="44">
        <v>6.14</v>
      </c>
      <c r="J263" s="44">
        <v>6.14</v>
      </c>
      <c r="K263" s="44">
        <v>6.14</v>
      </c>
      <c r="L263" s="44">
        <v>6.14</v>
      </c>
      <c r="M263" s="44">
        <v>6.14</v>
      </c>
      <c r="N263" s="44">
        <v>6.14</v>
      </c>
      <c r="O263" s="44">
        <v>6.14</v>
      </c>
      <c r="P263" s="44">
        <v>6.14</v>
      </c>
      <c r="Q263" s="44">
        <v>6.14</v>
      </c>
      <c r="R263" s="44">
        <v>6.14</v>
      </c>
      <c r="S263" s="44">
        <v>6.14</v>
      </c>
      <c r="T263" s="44">
        <v>6.14</v>
      </c>
      <c r="U263" s="44">
        <v>6.14</v>
      </c>
      <c r="V263" s="44">
        <v>6.14</v>
      </c>
      <c r="W263" s="44">
        <v>6.14</v>
      </c>
      <c r="X263" s="44">
        <v>6.14</v>
      </c>
      <c r="Y263" s="44">
        <v>6.14</v>
      </c>
      <c r="Z263" s="44">
        <v>6.14</v>
      </c>
      <c r="AA263" s="44">
        <v>6.14</v>
      </c>
    </row>
    <row r="264" spans="1:27" ht="12.75" customHeight="1" outlineLevel="1" x14ac:dyDescent="0.2">
      <c r="A264" s="91" t="s">
        <v>488</v>
      </c>
      <c r="B264" s="63" t="s">
        <v>81</v>
      </c>
      <c r="C264" s="43" t="s">
        <v>79</v>
      </c>
      <c r="D264" s="44">
        <f>$D$11</f>
        <v>216.36</v>
      </c>
      <c r="E264" s="44">
        <f t="shared" ref="E264:AA264" si="152">$D$11</f>
        <v>216.36</v>
      </c>
      <c r="F264" s="44">
        <f t="shared" si="152"/>
        <v>216.36</v>
      </c>
      <c r="G264" s="44">
        <f t="shared" si="152"/>
        <v>216.36</v>
      </c>
      <c r="H264" s="44">
        <f t="shared" si="152"/>
        <v>216.36</v>
      </c>
      <c r="I264" s="44">
        <f t="shared" si="152"/>
        <v>216.36</v>
      </c>
      <c r="J264" s="44">
        <f t="shared" si="152"/>
        <v>216.36</v>
      </c>
      <c r="K264" s="44">
        <f t="shared" si="152"/>
        <v>216.36</v>
      </c>
      <c r="L264" s="44">
        <f t="shared" si="152"/>
        <v>216.36</v>
      </c>
      <c r="M264" s="44">
        <f t="shared" si="152"/>
        <v>216.36</v>
      </c>
      <c r="N264" s="44">
        <f t="shared" si="152"/>
        <v>216.36</v>
      </c>
      <c r="O264" s="44">
        <f t="shared" si="152"/>
        <v>216.36</v>
      </c>
      <c r="P264" s="44">
        <f t="shared" si="152"/>
        <v>216.36</v>
      </c>
      <c r="Q264" s="44">
        <f t="shared" si="152"/>
        <v>216.36</v>
      </c>
      <c r="R264" s="44">
        <f t="shared" si="152"/>
        <v>216.36</v>
      </c>
      <c r="S264" s="44">
        <f t="shared" si="152"/>
        <v>216.36</v>
      </c>
      <c r="T264" s="44">
        <f t="shared" si="152"/>
        <v>216.36</v>
      </c>
      <c r="U264" s="44">
        <f t="shared" si="152"/>
        <v>216.36</v>
      </c>
      <c r="V264" s="44">
        <f t="shared" si="152"/>
        <v>216.36</v>
      </c>
      <c r="W264" s="44">
        <f t="shared" si="152"/>
        <v>216.36</v>
      </c>
      <c r="X264" s="44">
        <f t="shared" si="152"/>
        <v>216.36</v>
      </c>
      <c r="Y264" s="44">
        <f t="shared" si="152"/>
        <v>216.36</v>
      </c>
      <c r="Z264" s="44">
        <f t="shared" si="152"/>
        <v>216.36</v>
      </c>
      <c r="AA264" s="44">
        <f t="shared" si="152"/>
        <v>216.36</v>
      </c>
    </row>
    <row r="265" spans="1:27" ht="12.75" customHeight="1" x14ac:dyDescent="0.2">
      <c r="A265" s="90" t="s">
        <v>489</v>
      </c>
      <c r="B265" s="28" t="str">
        <f>"22"&amp;"."&amp;$B$639&amp;"."&amp;$B$640</f>
        <v>22.04.2023</v>
      </c>
      <c r="C265" s="82" t="s">
        <v>76</v>
      </c>
      <c r="D265" s="83">
        <f>ROUND(((D266+D267+D269+D268)/1000),5)</f>
        <v>3.4562499999999998</v>
      </c>
      <c r="E265" s="83">
        <f>ROUND(((E266+E267+E269+E268)/1000),5)</f>
        <v>3.2520500000000001</v>
      </c>
      <c r="F265" s="83">
        <f>ROUND(((F266+F267+F269+F268)/1000),5)</f>
        <v>3.1166200000000002</v>
      </c>
      <c r="G265" s="83">
        <f t="shared" ref="G265:AA265" si="153">ROUND(((G266+G267+G269+G268)/1000),5)</f>
        <v>3.0805600000000002</v>
      </c>
      <c r="H265" s="83">
        <f t="shared" si="153"/>
        <v>3.0500500000000001</v>
      </c>
      <c r="I265" s="83">
        <f t="shared" si="153"/>
        <v>3.0929500000000001</v>
      </c>
      <c r="J265" s="83">
        <f t="shared" si="153"/>
        <v>3.2390699999999999</v>
      </c>
      <c r="K265" s="83">
        <f t="shared" si="153"/>
        <v>3.3754499999999998</v>
      </c>
      <c r="L265" s="83">
        <f t="shared" si="153"/>
        <v>3.7161599999999999</v>
      </c>
      <c r="M265" s="83">
        <f t="shared" si="153"/>
        <v>3.87262</v>
      </c>
      <c r="N265" s="83">
        <f t="shared" si="153"/>
        <v>3.8796499999999998</v>
      </c>
      <c r="O265" s="83">
        <f t="shared" si="153"/>
        <v>3.94713</v>
      </c>
      <c r="P265" s="83">
        <f t="shared" si="153"/>
        <v>3.9295300000000002</v>
      </c>
      <c r="Q265" s="83">
        <f t="shared" si="153"/>
        <v>3.9246799999999999</v>
      </c>
      <c r="R265" s="83">
        <f t="shared" si="153"/>
        <v>3.9184299999999999</v>
      </c>
      <c r="S265" s="83">
        <f t="shared" si="153"/>
        <v>3.9184999999999999</v>
      </c>
      <c r="T265" s="83">
        <f t="shared" si="153"/>
        <v>3.879</v>
      </c>
      <c r="U265" s="83">
        <f t="shared" si="153"/>
        <v>3.87595</v>
      </c>
      <c r="V265" s="83">
        <f t="shared" si="153"/>
        <v>3.8783599999999998</v>
      </c>
      <c r="W265" s="83">
        <f t="shared" si="153"/>
        <v>3.9408699999999999</v>
      </c>
      <c r="X265" s="83">
        <f t="shared" si="153"/>
        <v>3.94645</v>
      </c>
      <c r="Y265" s="83">
        <f t="shared" si="153"/>
        <v>3.9224700000000001</v>
      </c>
      <c r="Z265" s="83">
        <f t="shared" si="153"/>
        <v>3.6372900000000001</v>
      </c>
      <c r="AA265" s="83">
        <f t="shared" si="153"/>
        <v>3.51545</v>
      </c>
    </row>
    <row r="266" spans="1:27" ht="12.75" customHeight="1" outlineLevel="1" x14ac:dyDescent="0.2">
      <c r="A266" s="91" t="s">
        <v>490</v>
      </c>
      <c r="B266" s="63" t="s">
        <v>233</v>
      </c>
      <c r="C266" s="43" t="s">
        <v>79</v>
      </c>
      <c r="D266" s="44">
        <v>1516.78</v>
      </c>
      <c r="E266" s="44">
        <v>1312.58</v>
      </c>
      <c r="F266" s="44">
        <v>1177.1500000000001</v>
      </c>
      <c r="G266" s="44">
        <v>1141.0899999999999</v>
      </c>
      <c r="H266" s="44">
        <v>1110.58</v>
      </c>
      <c r="I266" s="44">
        <v>1153.48</v>
      </c>
      <c r="J266" s="44">
        <v>1299.5999999999999</v>
      </c>
      <c r="K266" s="44">
        <v>1435.98</v>
      </c>
      <c r="L266" s="44">
        <v>1776.69</v>
      </c>
      <c r="M266" s="44">
        <v>1933.15</v>
      </c>
      <c r="N266" s="44">
        <v>1940.18</v>
      </c>
      <c r="O266" s="44">
        <v>2007.66</v>
      </c>
      <c r="P266" s="44">
        <v>1990.06</v>
      </c>
      <c r="Q266" s="44">
        <v>1985.21</v>
      </c>
      <c r="R266" s="44">
        <v>1978.96</v>
      </c>
      <c r="S266" s="44">
        <v>1979.03</v>
      </c>
      <c r="T266" s="44">
        <v>1939.53</v>
      </c>
      <c r="U266" s="44">
        <v>1936.48</v>
      </c>
      <c r="V266" s="44">
        <v>1938.89</v>
      </c>
      <c r="W266" s="44">
        <v>2001.4</v>
      </c>
      <c r="X266" s="44">
        <v>2006.98</v>
      </c>
      <c r="Y266" s="44">
        <v>1983</v>
      </c>
      <c r="Z266" s="44">
        <v>1697.82</v>
      </c>
      <c r="AA266" s="44">
        <v>1575.98</v>
      </c>
    </row>
    <row r="267" spans="1:27" ht="12.75" customHeight="1" outlineLevel="1" x14ac:dyDescent="0.2">
      <c r="A267" s="91" t="s">
        <v>491</v>
      </c>
      <c r="B267" s="63" t="s">
        <v>90</v>
      </c>
      <c r="C267" s="43" t="s">
        <v>79</v>
      </c>
      <c r="D267" s="44">
        <f>$D$162</f>
        <v>1716.97</v>
      </c>
      <c r="E267" s="44">
        <f t="shared" ref="E267:AA267" si="154">$D$162</f>
        <v>1716.97</v>
      </c>
      <c r="F267" s="44">
        <f t="shared" si="154"/>
        <v>1716.97</v>
      </c>
      <c r="G267" s="44">
        <f t="shared" si="154"/>
        <v>1716.97</v>
      </c>
      <c r="H267" s="44">
        <f t="shared" si="154"/>
        <v>1716.97</v>
      </c>
      <c r="I267" s="44">
        <f t="shared" si="154"/>
        <v>1716.97</v>
      </c>
      <c r="J267" s="44">
        <f t="shared" si="154"/>
        <v>1716.97</v>
      </c>
      <c r="K267" s="44">
        <f t="shared" si="154"/>
        <v>1716.97</v>
      </c>
      <c r="L267" s="44">
        <f t="shared" si="154"/>
        <v>1716.97</v>
      </c>
      <c r="M267" s="44">
        <f t="shared" si="154"/>
        <v>1716.97</v>
      </c>
      <c r="N267" s="44">
        <f t="shared" si="154"/>
        <v>1716.97</v>
      </c>
      <c r="O267" s="44">
        <f t="shared" si="154"/>
        <v>1716.97</v>
      </c>
      <c r="P267" s="44">
        <f t="shared" si="154"/>
        <v>1716.97</v>
      </c>
      <c r="Q267" s="44">
        <f t="shared" si="154"/>
        <v>1716.97</v>
      </c>
      <c r="R267" s="44">
        <f t="shared" si="154"/>
        <v>1716.97</v>
      </c>
      <c r="S267" s="44">
        <f t="shared" si="154"/>
        <v>1716.97</v>
      </c>
      <c r="T267" s="44">
        <f t="shared" si="154"/>
        <v>1716.97</v>
      </c>
      <c r="U267" s="44">
        <f t="shared" si="154"/>
        <v>1716.97</v>
      </c>
      <c r="V267" s="44">
        <f t="shared" si="154"/>
        <v>1716.97</v>
      </c>
      <c r="W267" s="44">
        <f t="shared" si="154"/>
        <v>1716.97</v>
      </c>
      <c r="X267" s="44">
        <f t="shared" si="154"/>
        <v>1716.97</v>
      </c>
      <c r="Y267" s="44">
        <f t="shared" si="154"/>
        <v>1716.97</v>
      </c>
      <c r="Z267" s="44">
        <f t="shared" si="154"/>
        <v>1716.97</v>
      </c>
      <c r="AA267" s="44">
        <f t="shared" si="154"/>
        <v>1716.97</v>
      </c>
    </row>
    <row r="268" spans="1:27" ht="12.75" customHeight="1" outlineLevel="1" x14ac:dyDescent="0.2">
      <c r="A268" s="91" t="s">
        <v>492</v>
      </c>
      <c r="B268" s="63" t="s">
        <v>83</v>
      </c>
      <c r="C268" s="43" t="s">
        <v>79</v>
      </c>
      <c r="D268" s="44">
        <v>6.14</v>
      </c>
      <c r="E268" s="44">
        <v>6.14</v>
      </c>
      <c r="F268" s="44">
        <v>6.14</v>
      </c>
      <c r="G268" s="44">
        <v>6.14</v>
      </c>
      <c r="H268" s="44">
        <v>6.14</v>
      </c>
      <c r="I268" s="44">
        <v>6.14</v>
      </c>
      <c r="J268" s="44">
        <v>6.14</v>
      </c>
      <c r="K268" s="44">
        <v>6.14</v>
      </c>
      <c r="L268" s="44">
        <v>6.14</v>
      </c>
      <c r="M268" s="44">
        <v>6.14</v>
      </c>
      <c r="N268" s="44">
        <v>6.14</v>
      </c>
      <c r="O268" s="44">
        <v>6.14</v>
      </c>
      <c r="P268" s="44">
        <v>6.14</v>
      </c>
      <c r="Q268" s="44">
        <v>6.14</v>
      </c>
      <c r="R268" s="44">
        <v>6.14</v>
      </c>
      <c r="S268" s="44">
        <v>6.14</v>
      </c>
      <c r="T268" s="44">
        <v>6.14</v>
      </c>
      <c r="U268" s="44">
        <v>6.14</v>
      </c>
      <c r="V268" s="44">
        <v>6.14</v>
      </c>
      <c r="W268" s="44">
        <v>6.14</v>
      </c>
      <c r="X268" s="44">
        <v>6.14</v>
      </c>
      <c r="Y268" s="44">
        <v>6.14</v>
      </c>
      <c r="Z268" s="44">
        <v>6.14</v>
      </c>
      <c r="AA268" s="44">
        <v>6.14</v>
      </c>
    </row>
    <row r="269" spans="1:27" ht="12.75" customHeight="1" outlineLevel="1" x14ac:dyDescent="0.2">
      <c r="A269" s="91" t="s">
        <v>493</v>
      </c>
      <c r="B269" s="63" t="s">
        <v>81</v>
      </c>
      <c r="C269" s="43" t="s">
        <v>79</v>
      </c>
      <c r="D269" s="44">
        <f>$D$11</f>
        <v>216.36</v>
      </c>
      <c r="E269" s="44">
        <f t="shared" ref="E269:AA269" si="155">$D$11</f>
        <v>216.36</v>
      </c>
      <c r="F269" s="44">
        <f t="shared" si="155"/>
        <v>216.36</v>
      </c>
      <c r="G269" s="44">
        <f t="shared" si="155"/>
        <v>216.36</v>
      </c>
      <c r="H269" s="44">
        <f t="shared" si="155"/>
        <v>216.36</v>
      </c>
      <c r="I269" s="44">
        <f t="shared" si="155"/>
        <v>216.36</v>
      </c>
      <c r="J269" s="44">
        <f t="shared" si="155"/>
        <v>216.36</v>
      </c>
      <c r="K269" s="44">
        <f t="shared" si="155"/>
        <v>216.36</v>
      </c>
      <c r="L269" s="44">
        <f t="shared" si="155"/>
        <v>216.36</v>
      </c>
      <c r="M269" s="44">
        <f t="shared" si="155"/>
        <v>216.36</v>
      </c>
      <c r="N269" s="44">
        <f t="shared" si="155"/>
        <v>216.36</v>
      </c>
      <c r="O269" s="44">
        <f t="shared" si="155"/>
        <v>216.36</v>
      </c>
      <c r="P269" s="44">
        <f t="shared" si="155"/>
        <v>216.36</v>
      </c>
      <c r="Q269" s="44">
        <f t="shared" si="155"/>
        <v>216.36</v>
      </c>
      <c r="R269" s="44">
        <f t="shared" si="155"/>
        <v>216.36</v>
      </c>
      <c r="S269" s="44">
        <f t="shared" si="155"/>
        <v>216.36</v>
      </c>
      <c r="T269" s="44">
        <f t="shared" si="155"/>
        <v>216.36</v>
      </c>
      <c r="U269" s="44">
        <f t="shared" si="155"/>
        <v>216.36</v>
      </c>
      <c r="V269" s="44">
        <f t="shared" si="155"/>
        <v>216.36</v>
      </c>
      <c r="W269" s="44">
        <f t="shared" si="155"/>
        <v>216.36</v>
      </c>
      <c r="X269" s="44">
        <f t="shared" si="155"/>
        <v>216.36</v>
      </c>
      <c r="Y269" s="44">
        <f t="shared" si="155"/>
        <v>216.36</v>
      </c>
      <c r="Z269" s="44">
        <f t="shared" si="155"/>
        <v>216.36</v>
      </c>
      <c r="AA269" s="44">
        <f t="shared" si="155"/>
        <v>216.36</v>
      </c>
    </row>
    <row r="270" spans="1:27" ht="12.75" customHeight="1" x14ac:dyDescent="0.2">
      <c r="A270" s="90" t="s">
        <v>494</v>
      </c>
      <c r="B270" s="28" t="str">
        <f>"23"&amp;"."&amp;$B$639&amp;"."&amp;$B$640</f>
        <v>23.04.2023</v>
      </c>
      <c r="C270" s="82" t="s">
        <v>76</v>
      </c>
      <c r="D270" s="83">
        <f>ROUND(((D271+D272+D274+D273)/1000),5)</f>
        <v>3.2452100000000002</v>
      </c>
      <c r="E270" s="83">
        <f>ROUND(((E271+E272+E274+E273)/1000),5)</f>
        <v>3.0860400000000001</v>
      </c>
      <c r="F270" s="83">
        <f>ROUND(((F271+F272+F274+F273)/1000),5)</f>
        <v>3.0474299999999999</v>
      </c>
      <c r="G270" s="83">
        <f t="shared" ref="G270:AA270" si="156">ROUND(((G271+G272+G274+G273)/1000),5)</f>
        <v>3.01051</v>
      </c>
      <c r="H270" s="83">
        <f t="shared" si="156"/>
        <v>3.00217</v>
      </c>
      <c r="I270" s="83">
        <f t="shared" si="156"/>
        <v>3.0138699999999998</v>
      </c>
      <c r="J270" s="83">
        <f t="shared" si="156"/>
        <v>3.0243699999999998</v>
      </c>
      <c r="K270" s="83">
        <f t="shared" si="156"/>
        <v>3.0505100000000001</v>
      </c>
      <c r="L270" s="83">
        <f t="shared" si="156"/>
        <v>3.3236500000000002</v>
      </c>
      <c r="M270" s="83">
        <f t="shared" si="156"/>
        <v>3.5120200000000001</v>
      </c>
      <c r="N270" s="83">
        <f t="shared" si="156"/>
        <v>3.56826</v>
      </c>
      <c r="O270" s="83">
        <f t="shared" si="156"/>
        <v>3.5643500000000001</v>
      </c>
      <c r="P270" s="83">
        <f t="shared" si="156"/>
        <v>3.4617300000000002</v>
      </c>
      <c r="Q270" s="83">
        <f t="shared" si="156"/>
        <v>3.4112</v>
      </c>
      <c r="R270" s="83">
        <f t="shared" si="156"/>
        <v>3.4056500000000001</v>
      </c>
      <c r="S270" s="83">
        <f t="shared" si="156"/>
        <v>3.3803700000000001</v>
      </c>
      <c r="T270" s="83">
        <f t="shared" si="156"/>
        <v>3.3576000000000001</v>
      </c>
      <c r="U270" s="83">
        <f t="shared" si="156"/>
        <v>3.4056500000000001</v>
      </c>
      <c r="V270" s="83">
        <f t="shared" si="156"/>
        <v>3.5465800000000001</v>
      </c>
      <c r="W270" s="83">
        <f t="shared" si="156"/>
        <v>3.63151</v>
      </c>
      <c r="X270" s="83">
        <f t="shared" si="156"/>
        <v>3.6596899999999999</v>
      </c>
      <c r="Y270" s="83">
        <f t="shared" si="156"/>
        <v>3.6714099999999998</v>
      </c>
      <c r="Z270" s="83">
        <f t="shared" si="156"/>
        <v>3.3807399999999999</v>
      </c>
      <c r="AA270" s="83">
        <f t="shared" si="156"/>
        <v>3.1970299999999998</v>
      </c>
    </row>
    <row r="271" spans="1:27" ht="12.75" customHeight="1" outlineLevel="1" x14ac:dyDescent="0.2">
      <c r="A271" s="91" t="s">
        <v>495</v>
      </c>
      <c r="B271" s="63" t="s">
        <v>233</v>
      </c>
      <c r="C271" s="43" t="s">
        <v>79</v>
      </c>
      <c r="D271" s="44">
        <v>1305.74</v>
      </c>
      <c r="E271" s="44">
        <v>1146.57</v>
      </c>
      <c r="F271" s="44">
        <v>1107.96</v>
      </c>
      <c r="G271" s="44">
        <v>1071.04</v>
      </c>
      <c r="H271" s="44">
        <v>1062.7</v>
      </c>
      <c r="I271" s="44">
        <v>1074.4000000000001</v>
      </c>
      <c r="J271" s="44">
        <v>1084.9000000000001</v>
      </c>
      <c r="K271" s="44">
        <v>1111.04</v>
      </c>
      <c r="L271" s="44">
        <v>1384.18</v>
      </c>
      <c r="M271" s="44">
        <v>1572.55</v>
      </c>
      <c r="N271" s="44">
        <v>1628.79</v>
      </c>
      <c r="O271" s="44">
        <v>1624.88</v>
      </c>
      <c r="P271" s="44">
        <v>1522.26</v>
      </c>
      <c r="Q271" s="44">
        <v>1471.73</v>
      </c>
      <c r="R271" s="44">
        <v>1466.18</v>
      </c>
      <c r="S271" s="44">
        <v>1440.9</v>
      </c>
      <c r="T271" s="44">
        <v>1418.13</v>
      </c>
      <c r="U271" s="44">
        <v>1466.18</v>
      </c>
      <c r="V271" s="44">
        <v>1607.11</v>
      </c>
      <c r="W271" s="44">
        <v>1692.04</v>
      </c>
      <c r="X271" s="44">
        <v>1720.22</v>
      </c>
      <c r="Y271" s="44">
        <v>1731.94</v>
      </c>
      <c r="Z271" s="44">
        <v>1441.27</v>
      </c>
      <c r="AA271" s="44">
        <v>1257.56</v>
      </c>
    </row>
    <row r="272" spans="1:27" ht="12.75" customHeight="1" outlineLevel="1" x14ac:dyDescent="0.2">
      <c r="A272" s="91" t="s">
        <v>496</v>
      </c>
      <c r="B272" s="63" t="s">
        <v>90</v>
      </c>
      <c r="C272" s="43" t="s">
        <v>79</v>
      </c>
      <c r="D272" s="44">
        <f>$D$162</f>
        <v>1716.97</v>
      </c>
      <c r="E272" s="44">
        <f t="shared" ref="E272:AA272" si="157">$D$162</f>
        <v>1716.97</v>
      </c>
      <c r="F272" s="44">
        <f t="shared" si="157"/>
        <v>1716.97</v>
      </c>
      <c r="G272" s="44">
        <f t="shared" si="157"/>
        <v>1716.97</v>
      </c>
      <c r="H272" s="44">
        <f t="shared" si="157"/>
        <v>1716.97</v>
      </c>
      <c r="I272" s="44">
        <f t="shared" si="157"/>
        <v>1716.97</v>
      </c>
      <c r="J272" s="44">
        <f t="shared" si="157"/>
        <v>1716.97</v>
      </c>
      <c r="K272" s="44">
        <f t="shared" si="157"/>
        <v>1716.97</v>
      </c>
      <c r="L272" s="44">
        <f t="shared" si="157"/>
        <v>1716.97</v>
      </c>
      <c r="M272" s="44">
        <f t="shared" si="157"/>
        <v>1716.97</v>
      </c>
      <c r="N272" s="44">
        <f t="shared" si="157"/>
        <v>1716.97</v>
      </c>
      <c r="O272" s="44">
        <f t="shared" si="157"/>
        <v>1716.97</v>
      </c>
      <c r="P272" s="44">
        <f t="shared" si="157"/>
        <v>1716.97</v>
      </c>
      <c r="Q272" s="44">
        <f t="shared" si="157"/>
        <v>1716.97</v>
      </c>
      <c r="R272" s="44">
        <f t="shared" si="157"/>
        <v>1716.97</v>
      </c>
      <c r="S272" s="44">
        <f t="shared" si="157"/>
        <v>1716.97</v>
      </c>
      <c r="T272" s="44">
        <f t="shared" si="157"/>
        <v>1716.97</v>
      </c>
      <c r="U272" s="44">
        <f t="shared" si="157"/>
        <v>1716.97</v>
      </c>
      <c r="V272" s="44">
        <f t="shared" si="157"/>
        <v>1716.97</v>
      </c>
      <c r="W272" s="44">
        <f t="shared" si="157"/>
        <v>1716.97</v>
      </c>
      <c r="X272" s="44">
        <f t="shared" si="157"/>
        <v>1716.97</v>
      </c>
      <c r="Y272" s="44">
        <f t="shared" si="157"/>
        <v>1716.97</v>
      </c>
      <c r="Z272" s="44">
        <f t="shared" si="157"/>
        <v>1716.97</v>
      </c>
      <c r="AA272" s="44">
        <f t="shared" si="157"/>
        <v>1716.97</v>
      </c>
    </row>
    <row r="273" spans="1:27" ht="12.75" customHeight="1" outlineLevel="1" x14ac:dyDescent="0.2">
      <c r="A273" s="91" t="s">
        <v>497</v>
      </c>
      <c r="B273" s="63" t="s">
        <v>83</v>
      </c>
      <c r="C273" s="43" t="s">
        <v>79</v>
      </c>
      <c r="D273" s="44">
        <v>6.14</v>
      </c>
      <c r="E273" s="44">
        <v>6.14</v>
      </c>
      <c r="F273" s="44">
        <v>6.14</v>
      </c>
      <c r="G273" s="44">
        <v>6.14</v>
      </c>
      <c r="H273" s="44">
        <v>6.14</v>
      </c>
      <c r="I273" s="44">
        <v>6.14</v>
      </c>
      <c r="J273" s="44">
        <v>6.14</v>
      </c>
      <c r="K273" s="44">
        <v>6.14</v>
      </c>
      <c r="L273" s="44">
        <v>6.14</v>
      </c>
      <c r="M273" s="44">
        <v>6.14</v>
      </c>
      <c r="N273" s="44">
        <v>6.14</v>
      </c>
      <c r="O273" s="44">
        <v>6.14</v>
      </c>
      <c r="P273" s="44">
        <v>6.14</v>
      </c>
      <c r="Q273" s="44">
        <v>6.14</v>
      </c>
      <c r="R273" s="44">
        <v>6.14</v>
      </c>
      <c r="S273" s="44">
        <v>6.14</v>
      </c>
      <c r="T273" s="44">
        <v>6.14</v>
      </c>
      <c r="U273" s="44">
        <v>6.14</v>
      </c>
      <c r="V273" s="44">
        <v>6.14</v>
      </c>
      <c r="W273" s="44">
        <v>6.14</v>
      </c>
      <c r="X273" s="44">
        <v>6.14</v>
      </c>
      <c r="Y273" s="44">
        <v>6.14</v>
      </c>
      <c r="Z273" s="44">
        <v>6.14</v>
      </c>
      <c r="AA273" s="44">
        <v>6.14</v>
      </c>
    </row>
    <row r="274" spans="1:27" ht="12.75" customHeight="1" outlineLevel="1" x14ac:dyDescent="0.2">
      <c r="A274" s="91" t="s">
        <v>498</v>
      </c>
      <c r="B274" s="63" t="s">
        <v>81</v>
      </c>
      <c r="C274" s="43" t="s">
        <v>79</v>
      </c>
      <c r="D274" s="44">
        <f>$D$11</f>
        <v>216.36</v>
      </c>
      <c r="E274" s="44">
        <f t="shared" ref="E274:AA274" si="158">$D$11</f>
        <v>216.36</v>
      </c>
      <c r="F274" s="44">
        <f t="shared" si="158"/>
        <v>216.36</v>
      </c>
      <c r="G274" s="44">
        <f t="shared" si="158"/>
        <v>216.36</v>
      </c>
      <c r="H274" s="44">
        <f t="shared" si="158"/>
        <v>216.36</v>
      </c>
      <c r="I274" s="44">
        <f t="shared" si="158"/>
        <v>216.36</v>
      </c>
      <c r="J274" s="44">
        <f t="shared" si="158"/>
        <v>216.36</v>
      </c>
      <c r="K274" s="44">
        <f t="shared" si="158"/>
        <v>216.36</v>
      </c>
      <c r="L274" s="44">
        <f t="shared" si="158"/>
        <v>216.36</v>
      </c>
      <c r="M274" s="44">
        <f t="shared" si="158"/>
        <v>216.36</v>
      </c>
      <c r="N274" s="44">
        <f t="shared" si="158"/>
        <v>216.36</v>
      </c>
      <c r="O274" s="44">
        <f t="shared" si="158"/>
        <v>216.36</v>
      </c>
      <c r="P274" s="44">
        <f t="shared" si="158"/>
        <v>216.36</v>
      </c>
      <c r="Q274" s="44">
        <f t="shared" si="158"/>
        <v>216.36</v>
      </c>
      <c r="R274" s="44">
        <f t="shared" si="158"/>
        <v>216.36</v>
      </c>
      <c r="S274" s="44">
        <f t="shared" si="158"/>
        <v>216.36</v>
      </c>
      <c r="T274" s="44">
        <f t="shared" si="158"/>
        <v>216.36</v>
      </c>
      <c r="U274" s="44">
        <f t="shared" si="158"/>
        <v>216.36</v>
      </c>
      <c r="V274" s="44">
        <f t="shared" si="158"/>
        <v>216.36</v>
      </c>
      <c r="W274" s="44">
        <f t="shared" si="158"/>
        <v>216.36</v>
      </c>
      <c r="X274" s="44">
        <f t="shared" si="158"/>
        <v>216.36</v>
      </c>
      <c r="Y274" s="44">
        <f t="shared" si="158"/>
        <v>216.36</v>
      </c>
      <c r="Z274" s="44">
        <f t="shared" si="158"/>
        <v>216.36</v>
      </c>
      <c r="AA274" s="44">
        <f t="shared" si="158"/>
        <v>216.36</v>
      </c>
    </row>
    <row r="275" spans="1:27" ht="12.75" customHeight="1" x14ac:dyDescent="0.2">
      <c r="A275" s="90" t="s">
        <v>499</v>
      </c>
      <c r="B275" s="28" t="str">
        <f>"24"&amp;"."&amp;$B$639&amp;"."&amp;$B$640</f>
        <v>24.04.2023</v>
      </c>
      <c r="C275" s="82" t="s">
        <v>76</v>
      </c>
      <c r="D275" s="83">
        <f>ROUND(((D276+D277+D279+D278)/1000),5)</f>
        <v>3.1331500000000001</v>
      </c>
      <c r="E275" s="83">
        <f>ROUND(((E276+E277+E279+E278)/1000),5)</f>
        <v>3.0468299999999999</v>
      </c>
      <c r="F275" s="83">
        <f>ROUND(((F276+F277+F279+F278)/1000),5)</f>
        <v>3.0013100000000001</v>
      </c>
      <c r="G275" s="83">
        <f t="shared" ref="G275:AA275" si="159">ROUND(((G276+G277+G279+G278)/1000),5)</f>
        <v>2.9807600000000001</v>
      </c>
      <c r="H275" s="83">
        <f t="shared" si="159"/>
        <v>3.0388500000000001</v>
      </c>
      <c r="I275" s="83">
        <f t="shared" si="159"/>
        <v>3.0527199999999999</v>
      </c>
      <c r="J275" s="83">
        <f t="shared" si="159"/>
        <v>3.3131699999999999</v>
      </c>
      <c r="K275" s="83">
        <f t="shared" si="159"/>
        <v>3.6061800000000002</v>
      </c>
      <c r="L275" s="83">
        <f t="shared" si="159"/>
        <v>3.7339600000000002</v>
      </c>
      <c r="M275" s="83">
        <f t="shared" si="159"/>
        <v>3.7908300000000001</v>
      </c>
      <c r="N275" s="83">
        <f t="shared" si="159"/>
        <v>3.7915000000000001</v>
      </c>
      <c r="O275" s="83">
        <f t="shared" si="159"/>
        <v>3.81325</v>
      </c>
      <c r="P275" s="83">
        <f t="shared" si="159"/>
        <v>3.8153199999999998</v>
      </c>
      <c r="Q275" s="83">
        <f t="shared" si="159"/>
        <v>3.8433000000000002</v>
      </c>
      <c r="R275" s="83">
        <f t="shared" si="159"/>
        <v>3.8307099999999998</v>
      </c>
      <c r="S275" s="83">
        <f t="shared" si="159"/>
        <v>3.8431700000000002</v>
      </c>
      <c r="T275" s="83">
        <f t="shared" si="159"/>
        <v>3.8132299999999999</v>
      </c>
      <c r="U275" s="83">
        <f t="shared" si="159"/>
        <v>3.7849499999999998</v>
      </c>
      <c r="V275" s="83">
        <f t="shared" si="159"/>
        <v>3.7042799999999998</v>
      </c>
      <c r="W275" s="83">
        <f t="shared" si="159"/>
        <v>3.7972299999999999</v>
      </c>
      <c r="X275" s="83">
        <f t="shared" si="159"/>
        <v>3.8686600000000002</v>
      </c>
      <c r="Y275" s="83">
        <f t="shared" si="159"/>
        <v>3.8647800000000001</v>
      </c>
      <c r="Z275" s="83">
        <f t="shared" si="159"/>
        <v>3.5908600000000002</v>
      </c>
      <c r="AA275" s="83">
        <f t="shared" si="159"/>
        <v>3.2875299999999998</v>
      </c>
    </row>
    <row r="276" spans="1:27" ht="12.75" customHeight="1" outlineLevel="1" x14ac:dyDescent="0.2">
      <c r="A276" s="91" t="s">
        <v>500</v>
      </c>
      <c r="B276" s="63" t="s">
        <v>233</v>
      </c>
      <c r="C276" s="43" t="s">
        <v>79</v>
      </c>
      <c r="D276" s="44">
        <v>1193.68</v>
      </c>
      <c r="E276" s="44">
        <v>1107.3599999999999</v>
      </c>
      <c r="F276" s="44">
        <v>1061.8399999999999</v>
      </c>
      <c r="G276" s="44">
        <v>1041.29</v>
      </c>
      <c r="H276" s="44">
        <v>1099.3800000000001</v>
      </c>
      <c r="I276" s="44">
        <v>1113.25</v>
      </c>
      <c r="J276" s="44">
        <v>1373.7</v>
      </c>
      <c r="K276" s="44">
        <v>1666.71</v>
      </c>
      <c r="L276" s="44">
        <v>1794.49</v>
      </c>
      <c r="M276" s="44">
        <v>1851.36</v>
      </c>
      <c r="N276" s="44">
        <v>1852.03</v>
      </c>
      <c r="O276" s="44">
        <v>1873.78</v>
      </c>
      <c r="P276" s="44">
        <v>1875.85</v>
      </c>
      <c r="Q276" s="44">
        <v>1903.83</v>
      </c>
      <c r="R276" s="44">
        <v>1891.24</v>
      </c>
      <c r="S276" s="44">
        <v>1903.7</v>
      </c>
      <c r="T276" s="44">
        <v>1873.76</v>
      </c>
      <c r="U276" s="44">
        <v>1845.48</v>
      </c>
      <c r="V276" s="44">
        <v>1764.81</v>
      </c>
      <c r="W276" s="44">
        <v>1857.76</v>
      </c>
      <c r="X276" s="44">
        <v>1929.19</v>
      </c>
      <c r="Y276" s="44">
        <v>1925.31</v>
      </c>
      <c r="Z276" s="44">
        <v>1651.39</v>
      </c>
      <c r="AA276" s="44">
        <v>1348.06</v>
      </c>
    </row>
    <row r="277" spans="1:27" ht="12.75" customHeight="1" outlineLevel="1" x14ac:dyDescent="0.2">
      <c r="A277" s="91" t="s">
        <v>501</v>
      </c>
      <c r="B277" s="63" t="s">
        <v>90</v>
      </c>
      <c r="C277" s="43" t="s">
        <v>79</v>
      </c>
      <c r="D277" s="44">
        <f>$D$162</f>
        <v>1716.97</v>
      </c>
      <c r="E277" s="44">
        <f t="shared" ref="E277:AA277" si="160">$D$162</f>
        <v>1716.97</v>
      </c>
      <c r="F277" s="44">
        <f t="shared" si="160"/>
        <v>1716.97</v>
      </c>
      <c r="G277" s="44">
        <f t="shared" si="160"/>
        <v>1716.97</v>
      </c>
      <c r="H277" s="44">
        <f t="shared" si="160"/>
        <v>1716.97</v>
      </c>
      <c r="I277" s="44">
        <f t="shared" si="160"/>
        <v>1716.97</v>
      </c>
      <c r="J277" s="44">
        <f t="shared" si="160"/>
        <v>1716.97</v>
      </c>
      <c r="K277" s="44">
        <f t="shared" si="160"/>
        <v>1716.97</v>
      </c>
      <c r="L277" s="44">
        <f t="shared" si="160"/>
        <v>1716.97</v>
      </c>
      <c r="M277" s="44">
        <f t="shared" si="160"/>
        <v>1716.97</v>
      </c>
      <c r="N277" s="44">
        <f t="shared" si="160"/>
        <v>1716.97</v>
      </c>
      <c r="O277" s="44">
        <f t="shared" si="160"/>
        <v>1716.97</v>
      </c>
      <c r="P277" s="44">
        <f t="shared" si="160"/>
        <v>1716.97</v>
      </c>
      <c r="Q277" s="44">
        <f t="shared" si="160"/>
        <v>1716.97</v>
      </c>
      <c r="R277" s="44">
        <f t="shared" si="160"/>
        <v>1716.97</v>
      </c>
      <c r="S277" s="44">
        <f t="shared" si="160"/>
        <v>1716.97</v>
      </c>
      <c r="T277" s="44">
        <f t="shared" si="160"/>
        <v>1716.97</v>
      </c>
      <c r="U277" s="44">
        <f t="shared" si="160"/>
        <v>1716.97</v>
      </c>
      <c r="V277" s="44">
        <f t="shared" si="160"/>
        <v>1716.97</v>
      </c>
      <c r="W277" s="44">
        <f t="shared" si="160"/>
        <v>1716.97</v>
      </c>
      <c r="X277" s="44">
        <f t="shared" si="160"/>
        <v>1716.97</v>
      </c>
      <c r="Y277" s="44">
        <f t="shared" si="160"/>
        <v>1716.97</v>
      </c>
      <c r="Z277" s="44">
        <f t="shared" si="160"/>
        <v>1716.97</v>
      </c>
      <c r="AA277" s="44">
        <f t="shared" si="160"/>
        <v>1716.97</v>
      </c>
    </row>
    <row r="278" spans="1:27" ht="12.75" customHeight="1" outlineLevel="1" x14ac:dyDescent="0.2">
      <c r="A278" s="91" t="s">
        <v>502</v>
      </c>
      <c r="B278" s="63" t="s">
        <v>83</v>
      </c>
      <c r="C278" s="43" t="s">
        <v>79</v>
      </c>
      <c r="D278" s="44">
        <v>6.14</v>
      </c>
      <c r="E278" s="44">
        <v>6.14</v>
      </c>
      <c r="F278" s="44">
        <v>6.14</v>
      </c>
      <c r="G278" s="44">
        <v>6.14</v>
      </c>
      <c r="H278" s="44">
        <v>6.14</v>
      </c>
      <c r="I278" s="44">
        <v>6.14</v>
      </c>
      <c r="J278" s="44">
        <v>6.14</v>
      </c>
      <c r="K278" s="44">
        <v>6.14</v>
      </c>
      <c r="L278" s="44">
        <v>6.14</v>
      </c>
      <c r="M278" s="44">
        <v>6.14</v>
      </c>
      <c r="N278" s="44">
        <v>6.14</v>
      </c>
      <c r="O278" s="44">
        <v>6.14</v>
      </c>
      <c r="P278" s="44">
        <v>6.14</v>
      </c>
      <c r="Q278" s="44">
        <v>6.14</v>
      </c>
      <c r="R278" s="44">
        <v>6.14</v>
      </c>
      <c r="S278" s="44">
        <v>6.14</v>
      </c>
      <c r="T278" s="44">
        <v>6.14</v>
      </c>
      <c r="U278" s="44">
        <v>6.14</v>
      </c>
      <c r="V278" s="44">
        <v>6.14</v>
      </c>
      <c r="W278" s="44">
        <v>6.14</v>
      </c>
      <c r="X278" s="44">
        <v>6.14</v>
      </c>
      <c r="Y278" s="44">
        <v>6.14</v>
      </c>
      <c r="Z278" s="44">
        <v>6.14</v>
      </c>
      <c r="AA278" s="44">
        <v>6.14</v>
      </c>
    </row>
    <row r="279" spans="1:27" ht="12.75" customHeight="1" outlineLevel="1" x14ac:dyDescent="0.2">
      <c r="A279" s="91" t="s">
        <v>503</v>
      </c>
      <c r="B279" s="63" t="s">
        <v>81</v>
      </c>
      <c r="C279" s="43" t="s">
        <v>79</v>
      </c>
      <c r="D279" s="44">
        <f>$D$11</f>
        <v>216.36</v>
      </c>
      <c r="E279" s="44">
        <f t="shared" ref="E279:AA279" si="161">$D$11</f>
        <v>216.36</v>
      </c>
      <c r="F279" s="44">
        <f t="shared" si="161"/>
        <v>216.36</v>
      </c>
      <c r="G279" s="44">
        <f t="shared" si="161"/>
        <v>216.36</v>
      </c>
      <c r="H279" s="44">
        <f t="shared" si="161"/>
        <v>216.36</v>
      </c>
      <c r="I279" s="44">
        <f t="shared" si="161"/>
        <v>216.36</v>
      </c>
      <c r="J279" s="44">
        <f t="shared" si="161"/>
        <v>216.36</v>
      </c>
      <c r="K279" s="44">
        <f t="shared" si="161"/>
        <v>216.36</v>
      </c>
      <c r="L279" s="44">
        <f t="shared" si="161"/>
        <v>216.36</v>
      </c>
      <c r="M279" s="44">
        <f t="shared" si="161"/>
        <v>216.36</v>
      </c>
      <c r="N279" s="44">
        <f t="shared" si="161"/>
        <v>216.36</v>
      </c>
      <c r="O279" s="44">
        <f t="shared" si="161"/>
        <v>216.36</v>
      </c>
      <c r="P279" s="44">
        <f t="shared" si="161"/>
        <v>216.36</v>
      </c>
      <c r="Q279" s="44">
        <f t="shared" si="161"/>
        <v>216.36</v>
      </c>
      <c r="R279" s="44">
        <f t="shared" si="161"/>
        <v>216.36</v>
      </c>
      <c r="S279" s="44">
        <f t="shared" si="161"/>
        <v>216.36</v>
      </c>
      <c r="T279" s="44">
        <f t="shared" si="161"/>
        <v>216.36</v>
      </c>
      <c r="U279" s="44">
        <f t="shared" si="161"/>
        <v>216.36</v>
      </c>
      <c r="V279" s="44">
        <f t="shared" si="161"/>
        <v>216.36</v>
      </c>
      <c r="W279" s="44">
        <f t="shared" si="161"/>
        <v>216.36</v>
      </c>
      <c r="X279" s="44">
        <f t="shared" si="161"/>
        <v>216.36</v>
      </c>
      <c r="Y279" s="44">
        <f t="shared" si="161"/>
        <v>216.36</v>
      </c>
      <c r="Z279" s="44">
        <f t="shared" si="161"/>
        <v>216.36</v>
      </c>
      <c r="AA279" s="44">
        <f t="shared" si="161"/>
        <v>216.36</v>
      </c>
    </row>
    <row r="280" spans="1:27" ht="12.75" customHeight="1" x14ac:dyDescent="0.2">
      <c r="A280" s="90" t="s">
        <v>504</v>
      </c>
      <c r="B280" s="28" t="str">
        <f>"25"&amp;"."&amp;$B$639&amp;"."&amp;$B$640</f>
        <v>25.04.2023</v>
      </c>
      <c r="C280" s="82" t="s">
        <v>76</v>
      </c>
      <c r="D280" s="83">
        <f>ROUND(((D281+D282+D284+D283)/1000),5)</f>
        <v>3.1743399999999999</v>
      </c>
      <c r="E280" s="83">
        <f>ROUND(((E281+E282+E284+E283)/1000),5)</f>
        <v>3.04786</v>
      </c>
      <c r="F280" s="83">
        <f>ROUND(((F281+F282+F284+F283)/1000),5)</f>
        <v>3.0169700000000002</v>
      </c>
      <c r="G280" s="83">
        <f t="shared" ref="G280:AA280" si="162">ROUND(((G281+G282+G284+G283)/1000),5)</f>
        <v>2.9971000000000001</v>
      </c>
      <c r="H280" s="83">
        <f t="shared" si="162"/>
        <v>3.0461499999999999</v>
      </c>
      <c r="I280" s="83">
        <f t="shared" si="162"/>
        <v>3.0520800000000001</v>
      </c>
      <c r="J280" s="83">
        <f t="shared" si="162"/>
        <v>3.29095</v>
      </c>
      <c r="K280" s="83">
        <f t="shared" si="162"/>
        <v>3.5905300000000002</v>
      </c>
      <c r="L280" s="83">
        <f t="shared" si="162"/>
        <v>3.75278</v>
      </c>
      <c r="M280" s="83">
        <f t="shared" si="162"/>
        <v>3.8231099999999998</v>
      </c>
      <c r="N280" s="83">
        <f t="shared" si="162"/>
        <v>3.8281000000000001</v>
      </c>
      <c r="O280" s="83">
        <f t="shared" si="162"/>
        <v>3.84477</v>
      </c>
      <c r="P280" s="83">
        <f t="shared" si="162"/>
        <v>3.8598300000000001</v>
      </c>
      <c r="Q280" s="83">
        <f t="shared" si="162"/>
        <v>3.8738000000000001</v>
      </c>
      <c r="R280" s="83">
        <f t="shared" si="162"/>
        <v>3.87331</v>
      </c>
      <c r="S280" s="83">
        <f t="shared" si="162"/>
        <v>3.8690799999999999</v>
      </c>
      <c r="T280" s="83">
        <f t="shared" si="162"/>
        <v>3.84619</v>
      </c>
      <c r="U280" s="83">
        <f t="shared" si="162"/>
        <v>3.8458700000000001</v>
      </c>
      <c r="V280" s="83">
        <f t="shared" si="162"/>
        <v>3.77217</v>
      </c>
      <c r="W280" s="83">
        <f t="shared" si="162"/>
        <v>3.8432200000000001</v>
      </c>
      <c r="X280" s="83">
        <f t="shared" si="162"/>
        <v>3.89825</v>
      </c>
      <c r="Y280" s="83">
        <f t="shared" si="162"/>
        <v>3.8787600000000002</v>
      </c>
      <c r="Z280" s="83">
        <f t="shared" si="162"/>
        <v>3.6341700000000001</v>
      </c>
      <c r="AA280" s="83">
        <f t="shared" si="162"/>
        <v>3.3315100000000002</v>
      </c>
    </row>
    <row r="281" spans="1:27" ht="12.75" customHeight="1" outlineLevel="1" x14ac:dyDescent="0.2">
      <c r="A281" s="91" t="s">
        <v>505</v>
      </c>
      <c r="B281" s="63" t="s">
        <v>233</v>
      </c>
      <c r="C281" s="43" t="s">
        <v>79</v>
      </c>
      <c r="D281" s="44">
        <v>1234.8699999999999</v>
      </c>
      <c r="E281" s="44">
        <v>1108.3900000000001</v>
      </c>
      <c r="F281" s="44">
        <v>1077.5</v>
      </c>
      <c r="G281" s="44">
        <v>1057.6300000000001</v>
      </c>
      <c r="H281" s="44">
        <v>1106.68</v>
      </c>
      <c r="I281" s="44">
        <v>1112.6099999999999</v>
      </c>
      <c r="J281" s="44">
        <v>1351.48</v>
      </c>
      <c r="K281" s="44">
        <v>1651.06</v>
      </c>
      <c r="L281" s="44">
        <v>1813.31</v>
      </c>
      <c r="M281" s="44">
        <v>1883.64</v>
      </c>
      <c r="N281" s="44">
        <v>1888.63</v>
      </c>
      <c r="O281" s="44">
        <v>1905.3</v>
      </c>
      <c r="P281" s="44">
        <v>1920.36</v>
      </c>
      <c r="Q281" s="44">
        <v>1934.33</v>
      </c>
      <c r="R281" s="44">
        <v>1933.84</v>
      </c>
      <c r="S281" s="44">
        <v>1929.61</v>
      </c>
      <c r="T281" s="44">
        <v>1906.72</v>
      </c>
      <c r="U281" s="44">
        <v>1906.4</v>
      </c>
      <c r="V281" s="44">
        <v>1832.7</v>
      </c>
      <c r="W281" s="44">
        <v>1903.75</v>
      </c>
      <c r="X281" s="44">
        <v>1958.78</v>
      </c>
      <c r="Y281" s="44">
        <v>1939.29</v>
      </c>
      <c r="Z281" s="44">
        <v>1694.7</v>
      </c>
      <c r="AA281" s="44">
        <v>1392.04</v>
      </c>
    </row>
    <row r="282" spans="1:27" ht="12.75" customHeight="1" outlineLevel="1" x14ac:dyDescent="0.2">
      <c r="A282" s="91" t="s">
        <v>506</v>
      </c>
      <c r="B282" s="63" t="s">
        <v>90</v>
      </c>
      <c r="C282" s="43" t="s">
        <v>79</v>
      </c>
      <c r="D282" s="44">
        <f>$D$162</f>
        <v>1716.97</v>
      </c>
      <c r="E282" s="44">
        <f t="shared" ref="E282:AA282" si="163">$D$162</f>
        <v>1716.97</v>
      </c>
      <c r="F282" s="44">
        <f t="shared" si="163"/>
        <v>1716.97</v>
      </c>
      <c r="G282" s="44">
        <f t="shared" si="163"/>
        <v>1716.97</v>
      </c>
      <c r="H282" s="44">
        <f t="shared" si="163"/>
        <v>1716.97</v>
      </c>
      <c r="I282" s="44">
        <f t="shared" si="163"/>
        <v>1716.97</v>
      </c>
      <c r="J282" s="44">
        <f t="shared" si="163"/>
        <v>1716.97</v>
      </c>
      <c r="K282" s="44">
        <f t="shared" si="163"/>
        <v>1716.97</v>
      </c>
      <c r="L282" s="44">
        <f t="shared" si="163"/>
        <v>1716.97</v>
      </c>
      <c r="M282" s="44">
        <f t="shared" si="163"/>
        <v>1716.97</v>
      </c>
      <c r="N282" s="44">
        <f t="shared" si="163"/>
        <v>1716.97</v>
      </c>
      <c r="O282" s="44">
        <f t="shared" si="163"/>
        <v>1716.97</v>
      </c>
      <c r="P282" s="44">
        <f t="shared" si="163"/>
        <v>1716.97</v>
      </c>
      <c r="Q282" s="44">
        <f t="shared" si="163"/>
        <v>1716.97</v>
      </c>
      <c r="R282" s="44">
        <f t="shared" si="163"/>
        <v>1716.97</v>
      </c>
      <c r="S282" s="44">
        <f t="shared" si="163"/>
        <v>1716.97</v>
      </c>
      <c r="T282" s="44">
        <f t="shared" si="163"/>
        <v>1716.97</v>
      </c>
      <c r="U282" s="44">
        <f t="shared" si="163"/>
        <v>1716.97</v>
      </c>
      <c r="V282" s="44">
        <f t="shared" si="163"/>
        <v>1716.97</v>
      </c>
      <c r="W282" s="44">
        <f t="shared" si="163"/>
        <v>1716.97</v>
      </c>
      <c r="X282" s="44">
        <f t="shared" si="163"/>
        <v>1716.97</v>
      </c>
      <c r="Y282" s="44">
        <f t="shared" si="163"/>
        <v>1716.97</v>
      </c>
      <c r="Z282" s="44">
        <f t="shared" si="163"/>
        <v>1716.97</v>
      </c>
      <c r="AA282" s="44">
        <f t="shared" si="163"/>
        <v>1716.97</v>
      </c>
    </row>
    <row r="283" spans="1:27" ht="12.75" customHeight="1" outlineLevel="1" x14ac:dyDescent="0.2">
      <c r="A283" s="91" t="s">
        <v>507</v>
      </c>
      <c r="B283" s="63" t="s">
        <v>83</v>
      </c>
      <c r="C283" s="43" t="s">
        <v>79</v>
      </c>
      <c r="D283" s="44">
        <v>6.14</v>
      </c>
      <c r="E283" s="44">
        <v>6.14</v>
      </c>
      <c r="F283" s="44">
        <v>6.14</v>
      </c>
      <c r="G283" s="44">
        <v>6.14</v>
      </c>
      <c r="H283" s="44">
        <v>6.14</v>
      </c>
      <c r="I283" s="44">
        <v>6.14</v>
      </c>
      <c r="J283" s="44">
        <v>6.14</v>
      </c>
      <c r="K283" s="44">
        <v>6.14</v>
      </c>
      <c r="L283" s="44">
        <v>6.14</v>
      </c>
      <c r="M283" s="44">
        <v>6.14</v>
      </c>
      <c r="N283" s="44">
        <v>6.14</v>
      </c>
      <c r="O283" s="44">
        <v>6.14</v>
      </c>
      <c r="P283" s="44">
        <v>6.14</v>
      </c>
      <c r="Q283" s="44">
        <v>6.14</v>
      </c>
      <c r="R283" s="44">
        <v>6.14</v>
      </c>
      <c r="S283" s="44">
        <v>6.14</v>
      </c>
      <c r="T283" s="44">
        <v>6.14</v>
      </c>
      <c r="U283" s="44">
        <v>6.14</v>
      </c>
      <c r="V283" s="44">
        <v>6.14</v>
      </c>
      <c r="W283" s="44">
        <v>6.14</v>
      </c>
      <c r="X283" s="44">
        <v>6.14</v>
      </c>
      <c r="Y283" s="44">
        <v>6.14</v>
      </c>
      <c r="Z283" s="44">
        <v>6.14</v>
      </c>
      <c r="AA283" s="44">
        <v>6.14</v>
      </c>
    </row>
    <row r="284" spans="1:27" ht="12.75" customHeight="1" outlineLevel="1" x14ac:dyDescent="0.2">
      <c r="A284" s="91" t="s">
        <v>508</v>
      </c>
      <c r="B284" s="63" t="s">
        <v>81</v>
      </c>
      <c r="C284" s="43" t="s">
        <v>79</v>
      </c>
      <c r="D284" s="44">
        <f>$D$11</f>
        <v>216.36</v>
      </c>
      <c r="E284" s="44">
        <f t="shared" ref="E284:AA284" si="164">$D$11</f>
        <v>216.36</v>
      </c>
      <c r="F284" s="44">
        <f t="shared" si="164"/>
        <v>216.36</v>
      </c>
      <c r="G284" s="44">
        <f t="shared" si="164"/>
        <v>216.36</v>
      </c>
      <c r="H284" s="44">
        <f t="shared" si="164"/>
        <v>216.36</v>
      </c>
      <c r="I284" s="44">
        <f t="shared" si="164"/>
        <v>216.36</v>
      </c>
      <c r="J284" s="44">
        <f t="shared" si="164"/>
        <v>216.36</v>
      </c>
      <c r="K284" s="44">
        <f t="shared" si="164"/>
        <v>216.36</v>
      </c>
      <c r="L284" s="44">
        <f t="shared" si="164"/>
        <v>216.36</v>
      </c>
      <c r="M284" s="44">
        <f t="shared" si="164"/>
        <v>216.36</v>
      </c>
      <c r="N284" s="44">
        <f t="shared" si="164"/>
        <v>216.36</v>
      </c>
      <c r="O284" s="44">
        <f t="shared" si="164"/>
        <v>216.36</v>
      </c>
      <c r="P284" s="44">
        <f t="shared" si="164"/>
        <v>216.36</v>
      </c>
      <c r="Q284" s="44">
        <f t="shared" si="164"/>
        <v>216.36</v>
      </c>
      <c r="R284" s="44">
        <f t="shared" si="164"/>
        <v>216.36</v>
      </c>
      <c r="S284" s="44">
        <f t="shared" si="164"/>
        <v>216.36</v>
      </c>
      <c r="T284" s="44">
        <f t="shared" si="164"/>
        <v>216.36</v>
      </c>
      <c r="U284" s="44">
        <f t="shared" si="164"/>
        <v>216.36</v>
      </c>
      <c r="V284" s="44">
        <f t="shared" si="164"/>
        <v>216.36</v>
      </c>
      <c r="W284" s="44">
        <f t="shared" si="164"/>
        <v>216.36</v>
      </c>
      <c r="X284" s="44">
        <f t="shared" si="164"/>
        <v>216.36</v>
      </c>
      <c r="Y284" s="44">
        <f t="shared" si="164"/>
        <v>216.36</v>
      </c>
      <c r="Z284" s="44">
        <f t="shared" si="164"/>
        <v>216.36</v>
      </c>
      <c r="AA284" s="44">
        <f t="shared" si="164"/>
        <v>216.36</v>
      </c>
    </row>
    <row r="285" spans="1:27" ht="12.75" customHeight="1" x14ac:dyDescent="0.2">
      <c r="A285" s="90" t="s">
        <v>509</v>
      </c>
      <c r="B285" s="28" t="str">
        <f>"26"&amp;"."&amp;$B$639&amp;"."&amp;$B$640</f>
        <v>26.04.2023</v>
      </c>
      <c r="C285" s="82" t="s">
        <v>76</v>
      </c>
      <c r="D285" s="83">
        <f>ROUND(((D286+D287+D289+D288)/1000),5)</f>
        <v>3.25169</v>
      </c>
      <c r="E285" s="83">
        <f>ROUND(((E286+E287+E289+E288)/1000),5)</f>
        <v>3.04888</v>
      </c>
      <c r="F285" s="83">
        <f>ROUND(((F286+F287+F289+F288)/1000),5)</f>
        <v>3.03538</v>
      </c>
      <c r="G285" s="83">
        <f t="shared" ref="G285:AA285" si="165">ROUND(((G286+G287+G289+G288)/1000),5)</f>
        <v>3.0265599999999999</v>
      </c>
      <c r="H285" s="83">
        <f t="shared" si="165"/>
        <v>3.0453299999999999</v>
      </c>
      <c r="I285" s="83">
        <f t="shared" si="165"/>
        <v>3.1215899999999999</v>
      </c>
      <c r="J285" s="83">
        <f t="shared" si="165"/>
        <v>3.37554</v>
      </c>
      <c r="K285" s="83">
        <f t="shared" si="165"/>
        <v>3.6867999999999999</v>
      </c>
      <c r="L285" s="83">
        <f t="shared" si="165"/>
        <v>3.8620100000000002</v>
      </c>
      <c r="M285" s="83">
        <f t="shared" si="165"/>
        <v>3.9314399999999998</v>
      </c>
      <c r="N285" s="83">
        <f t="shared" si="165"/>
        <v>3.9257300000000002</v>
      </c>
      <c r="O285" s="83">
        <f t="shared" si="165"/>
        <v>3.94082</v>
      </c>
      <c r="P285" s="83">
        <f t="shared" si="165"/>
        <v>3.9205299999999998</v>
      </c>
      <c r="Q285" s="83">
        <f t="shared" si="165"/>
        <v>3.91282</v>
      </c>
      <c r="R285" s="83">
        <f t="shared" si="165"/>
        <v>3.9081199999999998</v>
      </c>
      <c r="S285" s="83">
        <f t="shared" si="165"/>
        <v>3.87446</v>
      </c>
      <c r="T285" s="83">
        <f t="shared" si="165"/>
        <v>3.86612</v>
      </c>
      <c r="U285" s="83">
        <f t="shared" si="165"/>
        <v>3.8454199999999998</v>
      </c>
      <c r="V285" s="83">
        <f t="shared" si="165"/>
        <v>3.8100299999999998</v>
      </c>
      <c r="W285" s="83">
        <f t="shared" si="165"/>
        <v>3.8388900000000001</v>
      </c>
      <c r="X285" s="83">
        <f t="shared" si="165"/>
        <v>3.8699699999999999</v>
      </c>
      <c r="Y285" s="83">
        <f t="shared" si="165"/>
        <v>3.8767499999999999</v>
      </c>
      <c r="Z285" s="83">
        <f t="shared" si="165"/>
        <v>3.6806100000000002</v>
      </c>
      <c r="AA285" s="83">
        <f t="shared" si="165"/>
        <v>3.3224499999999999</v>
      </c>
    </row>
    <row r="286" spans="1:27" ht="12.75" customHeight="1" outlineLevel="1" x14ac:dyDescent="0.2">
      <c r="A286" s="91" t="s">
        <v>510</v>
      </c>
      <c r="B286" s="63" t="s">
        <v>233</v>
      </c>
      <c r="C286" s="43" t="s">
        <v>79</v>
      </c>
      <c r="D286" s="44">
        <v>1312.22</v>
      </c>
      <c r="E286" s="44">
        <v>1109.4100000000001</v>
      </c>
      <c r="F286" s="44">
        <v>1095.9100000000001</v>
      </c>
      <c r="G286" s="44">
        <v>1087.0899999999999</v>
      </c>
      <c r="H286" s="44">
        <v>1105.8599999999999</v>
      </c>
      <c r="I286" s="44">
        <v>1182.1199999999999</v>
      </c>
      <c r="J286" s="44">
        <v>1436.07</v>
      </c>
      <c r="K286" s="44">
        <v>1747.33</v>
      </c>
      <c r="L286" s="44">
        <v>1922.54</v>
      </c>
      <c r="M286" s="44">
        <v>1991.97</v>
      </c>
      <c r="N286" s="44">
        <v>1986.26</v>
      </c>
      <c r="O286" s="44">
        <v>2001.35</v>
      </c>
      <c r="P286" s="44">
        <v>1981.06</v>
      </c>
      <c r="Q286" s="44">
        <v>1973.35</v>
      </c>
      <c r="R286" s="44">
        <v>1968.65</v>
      </c>
      <c r="S286" s="44">
        <v>1934.99</v>
      </c>
      <c r="T286" s="44">
        <v>1926.65</v>
      </c>
      <c r="U286" s="44">
        <v>1905.95</v>
      </c>
      <c r="V286" s="44">
        <v>1870.56</v>
      </c>
      <c r="W286" s="44">
        <v>1899.42</v>
      </c>
      <c r="X286" s="44">
        <v>1930.5</v>
      </c>
      <c r="Y286" s="44">
        <v>1937.28</v>
      </c>
      <c r="Z286" s="44">
        <v>1741.14</v>
      </c>
      <c r="AA286" s="44">
        <v>1382.98</v>
      </c>
    </row>
    <row r="287" spans="1:27" ht="12.75" customHeight="1" outlineLevel="1" x14ac:dyDescent="0.2">
      <c r="A287" s="91" t="s">
        <v>511</v>
      </c>
      <c r="B287" s="63" t="s">
        <v>90</v>
      </c>
      <c r="C287" s="43" t="s">
        <v>79</v>
      </c>
      <c r="D287" s="44">
        <f>$D$162</f>
        <v>1716.97</v>
      </c>
      <c r="E287" s="44">
        <f t="shared" ref="E287:AA287" si="166">$D$162</f>
        <v>1716.97</v>
      </c>
      <c r="F287" s="44">
        <f t="shared" si="166"/>
        <v>1716.97</v>
      </c>
      <c r="G287" s="44">
        <f t="shared" si="166"/>
        <v>1716.97</v>
      </c>
      <c r="H287" s="44">
        <f t="shared" si="166"/>
        <v>1716.97</v>
      </c>
      <c r="I287" s="44">
        <f t="shared" si="166"/>
        <v>1716.97</v>
      </c>
      <c r="J287" s="44">
        <f t="shared" si="166"/>
        <v>1716.97</v>
      </c>
      <c r="K287" s="44">
        <f t="shared" si="166"/>
        <v>1716.97</v>
      </c>
      <c r="L287" s="44">
        <f t="shared" si="166"/>
        <v>1716.97</v>
      </c>
      <c r="M287" s="44">
        <f t="shared" si="166"/>
        <v>1716.97</v>
      </c>
      <c r="N287" s="44">
        <f t="shared" si="166"/>
        <v>1716.97</v>
      </c>
      <c r="O287" s="44">
        <f t="shared" si="166"/>
        <v>1716.97</v>
      </c>
      <c r="P287" s="44">
        <f t="shared" si="166"/>
        <v>1716.97</v>
      </c>
      <c r="Q287" s="44">
        <f t="shared" si="166"/>
        <v>1716.97</v>
      </c>
      <c r="R287" s="44">
        <f t="shared" si="166"/>
        <v>1716.97</v>
      </c>
      <c r="S287" s="44">
        <f t="shared" si="166"/>
        <v>1716.97</v>
      </c>
      <c r="T287" s="44">
        <f t="shared" si="166"/>
        <v>1716.97</v>
      </c>
      <c r="U287" s="44">
        <f t="shared" si="166"/>
        <v>1716.97</v>
      </c>
      <c r="V287" s="44">
        <f t="shared" si="166"/>
        <v>1716.97</v>
      </c>
      <c r="W287" s="44">
        <f t="shared" si="166"/>
        <v>1716.97</v>
      </c>
      <c r="X287" s="44">
        <f t="shared" si="166"/>
        <v>1716.97</v>
      </c>
      <c r="Y287" s="44">
        <f t="shared" si="166"/>
        <v>1716.97</v>
      </c>
      <c r="Z287" s="44">
        <f t="shared" si="166"/>
        <v>1716.97</v>
      </c>
      <c r="AA287" s="44">
        <f t="shared" si="166"/>
        <v>1716.97</v>
      </c>
    </row>
    <row r="288" spans="1:27" ht="12.75" customHeight="1" outlineLevel="1" x14ac:dyDescent="0.2">
      <c r="A288" s="91" t="s">
        <v>512</v>
      </c>
      <c r="B288" s="63" t="s">
        <v>83</v>
      </c>
      <c r="C288" s="43" t="s">
        <v>79</v>
      </c>
      <c r="D288" s="44">
        <v>6.14</v>
      </c>
      <c r="E288" s="44">
        <v>6.14</v>
      </c>
      <c r="F288" s="44">
        <v>6.14</v>
      </c>
      <c r="G288" s="44">
        <v>6.14</v>
      </c>
      <c r="H288" s="44">
        <v>6.14</v>
      </c>
      <c r="I288" s="44">
        <v>6.14</v>
      </c>
      <c r="J288" s="44">
        <v>6.14</v>
      </c>
      <c r="K288" s="44">
        <v>6.14</v>
      </c>
      <c r="L288" s="44">
        <v>6.14</v>
      </c>
      <c r="M288" s="44">
        <v>6.14</v>
      </c>
      <c r="N288" s="44">
        <v>6.14</v>
      </c>
      <c r="O288" s="44">
        <v>6.14</v>
      </c>
      <c r="P288" s="44">
        <v>6.14</v>
      </c>
      <c r="Q288" s="44">
        <v>6.14</v>
      </c>
      <c r="R288" s="44">
        <v>6.14</v>
      </c>
      <c r="S288" s="44">
        <v>6.14</v>
      </c>
      <c r="T288" s="44">
        <v>6.14</v>
      </c>
      <c r="U288" s="44">
        <v>6.14</v>
      </c>
      <c r="V288" s="44">
        <v>6.14</v>
      </c>
      <c r="W288" s="44">
        <v>6.14</v>
      </c>
      <c r="X288" s="44">
        <v>6.14</v>
      </c>
      <c r="Y288" s="44">
        <v>6.14</v>
      </c>
      <c r="Z288" s="44">
        <v>6.14</v>
      </c>
      <c r="AA288" s="44">
        <v>6.14</v>
      </c>
    </row>
    <row r="289" spans="1:27" ht="12.75" customHeight="1" outlineLevel="1" x14ac:dyDescent="0.2">
      <c r="A289" s="91" t="s">
        <v>513</v>
      </c>
      <c r="B289" s="63" t="s">
        <v>81</v>
      </c>
      <c r="C289" s="43" t="s">
        <v>79</v>
      </c>
      <c r="D289" s="44">
        <f>$D$11</f>
        <v>216.36</v>
      </c>
      <c r="E289" s="44">
        <f t="shared" ref="E289:AA289" si="167">$D$11</f>
        <v>216.36</v>
      </c>
      <c r="F289" s="44">
        <f t="shared" si="167"/>
        <v>216.36</v>
      </c>
      <c r="G289" s="44">
        <f t="shared" si="167"/>
        <v>216.36</v>
      </c>
      <c r="H289" s="44">
        <f t="shared" si="167"/>
        <v>216.36</v>
      </c>
      <c r="I289" s="44">
        <f t="shared" si="167"/>
        <v>216.36</v>
      </c>
      <c r="J289" s="44">
        <f t="shared" si="167"/>
        <v>216.36</v>
      </c>
      <c r="K289" s="44">
        <f t="shared" si="167"/>
        <v>216.36</v>
      </c>
      <c r="L289" s="44">
        <f t="shared" si="167"/>
        <v>216.36</v>
      </c>
      <c r="M289" s="44">
        <f t="shared" si="167"/>
        <v>216.36</v>
      </c>
      <c r="N289" s="44">
        <f t="shared" si="167"/>
        <v>216.36</v>
      </c>
      <c r="O289" s="44">
        <f t="shared" si="167"/>
        <v>216.36</v>
      </c>
      <c r="P289" s="44">
        <f t="shared" si="167"/>
        <v>216.36</v>
      </c>
      <c r="Q289" s="44">
        <f t="shared" si="167"/>
        <v>216.36</v>
      </c>
      <c r="R289" s="44">
        <f t="shared" si="167"/>
        <v>216.36</v>
      </c>
      <c r="S289" s="44">
        <f t="shared" si="167"/>
        <v>216.36</v>
      </c>
      <c r="T289" s="44">
        <f t="shared" si="167"/>
        <v>216.36</v>
      </c>
      <c r="U289" s="44">
        <f t="shared" si="167"/>
        <v>216.36</v>
      </c>
      <c r="V289" s="44">
        <f t="shared" si="167"/>
        <v>216.36</v>
      </c>
      <c r="W289" s="44">
        <f t="shared" si="167"/>
        <v>216.36</v>
      </c>
      <c r="X289" s="44">
        <f t="shared" si="167"/>
        <v>216.36</v>
      </c>
      <c r="Y289" s="44">
        <f t="shared" si="167"/>
        <v>216.36</v>
      </c>
      <c r="Z289" s="44">
        <f t="shared" si="167"/>
        <v>216.36</v>
      </c>
      <c r="AA289" s="44">
        <f t="shared" si="167"/>
        <v>216.36</v>
      </c>
    </row>
    <row r="290" spans="1:27" ht="12.75" customHeight="1" x14ac:dyDescent="0.2">
      <c r="A290" s="90" t="s">
        <v>514</v>
      </c>
      <c r="B290" s="28" t="str">
        <f>"27"&amp;"."&amp;$B$639&amp;"."&amp;$B$640</f>
        <v>27.04.2023</v>
      </c>
      <c r="C290" s="82" t="s">
        <v>76</v>
      </c>
      <c r="D290" s="83">
        <f>ROUND(((D291+D292+D294+D293)/1000),5)</f>
        <v>3.2204999999999999</v>
      </c>
      <c r="E290" s="83">
        <f>ROUND(((E291+E292+E294+E293)/1000),5)</f>
        <v>3.0491700000000002</v>
      </c>
      <c r="F290" s="83">
        <f>ROUND(((F291+F292+F294+F293)/1000),5)</f>
        <v>3.0428199999999999</v>
      </c>
      <c r="G290" s="83">
        <f t="shared" ref="G290:AA290" si="168">ROUND(((G291+G292+G294+G293)/1000),5)</f>
        <v>3.0365500000000001</v>
      </c>
      <c r="H290" s="83">
        <f t="shared" si="168"/>
        <v>3.04257</v>
      </c>
      <c r="I290" s="83">
        <f t="shared" si="168"/>
        <v>3.0726499999999999</v>
      </c>
      <c r="J290" s="83">
        <f t="shared" si="168"/>
        <v>3.3207100000000001</v>
      </c>
      <c r="K290" s="83">
        <f t="shared" si="168"/>
        <v>3.63557</v>
      </c>
      <c r="L290" s="83">
        <f t="shared" si="168"/>
        <v>3.85012</v>
      </c>
      <c r="M290" s="83">
        <f t="shared" si="168"/>
        <v>3.94367</v>
      </c>
      <c r="N290" s="83">
        <f t="shared" si="168"/>
        <v>3.9291800000000001</v>
      </c>
      <c r="O290" s="83">
        <f t="shared" si="168"/>
        <v>3.9493100000000001</v>
      </c>
      <c r="P290" s="83">
        <f t="shared" si="168"/>
        <v>3.9529399999999999</v>
      </c>
      <c r="Q290" s="83">
        <f t="shared" si="168"/>
        <v>3.9879699999999998</v>
      </c>
      <c r="R290" s="83">
        <f t="shared" si="168"/>
        <v>3.9341699999999999</v>
      </c>
      <c r="S290" s="83">
        <f t="shared" si="168"/>
        <v>3.91832</v>
      </c>
      <c r="T290" s="83">
        <f t="shared" si="168"/>
        <v>3.8811200000000001</v>
      </c>
      <c r="U290" s="83">
        <f t="shared" si="168"/>
        <v>3.8623799999999999</v>
      </c>
      <c r="V290" s="83">
        <f t="shared" si="168"/>
        <v>3.8369800000000001</v>
      </c>
      <c r="W290" s="83">
        <f t="shared" si="168"/>
        <v>3.8601999999999999</v>
      </c>
      <c r="X290" s="83">
        <f t="shared" si="168"/>
        <v>3.9085700000000001</v>
      </c>
      <c r="Y290" s="83">
        <f t="shared" si="168"/>
        <v>3.9083700000000001</v>
      </c>
      <c r="Z290" s="83">
        <f t="shared" si="168"/>
        <v>3.68276</v>
      </c>
      <c r="AA290" s="83">
        <f t="shared" si="168"/>
        <v>3.3233700000000002</v>
      </c>
    </row>
    <row r="291" spans="1:27" ht="12.75" customHeight="1" outlineLevel="1" x14ac:dyDescent="0.2">
      <c r="A291" s="91" t="s">
        <v>515</v>
      </c>
      <c r="B291" s="63" t="s">
        <v>233</v>
      </c>
      <c r="C291" s="43" t="s">
        <v>79</v>
      </c>
      <c r="D291" s="44">
        <v>1281.03</v>
      </c>
      <c r="E291" s="44">
        <v>1109.7</v>
      </c>
      <c r="F291" s="44">
        <v>1103.3499999999999</v>
      </c>
      <c r="G291" s="44">
        <v>1097.08</v>
      </c>
      <c r="H291" s="44">
        <v>1103.0999999999999</v>
      </c>
      <c r="I291" s="44">
        <v>1133.18</v>
      </c>
      <c r="J291" s="44">
        <v>1381.24</v>
      </c>
      <c r="K291" s="44">
        <v>1696.1</v>
      </c>
      <c r="L291" s="44">
        <v>1910.65</v>
      </c>
      <c r="M291" s="44">
        <v>2004.2</v>
      </c>
      <c r="N291" s="44">
        <v>1989.71</v>
      </c>
      <c r="O291" s="44">
        <v>2009.84</v>
      </c>
      <c r="P291" s="44">
        <v>2013.47</v>
      </c>
      <c r="Q291" s="44">
        <v>2048.5</v>
      </c>
      <c r="R291" s="44">
        <v>1994.7</v>
      </c>
      <c r="S291" s="44">
        <v>1978.85</v>
      </c>
      <c r="T291" s="44">
        <v>1941.65</v>
      </c>
      <c r="U291" s="44">
        <v>1922.91</v>
      </c>
      <c r="V291" s="44">
        <v>1897.51</v>
      </c>
      <c r="W291" s="44">
        <v>1920.73</v>
      </c>
      <c r="X291" s="44">
        <v>1969.1</v>
      </c>
      <c r="Y291" s="44">
        <v>1968.9</v>
      </c>
      <c r="Z291" s="44">
        <v>1743.29</v>
      </c>
      <c r="AA291" s="44">
        <v>1383.9</v>
      </c>
    </row>
    <row r="292" spans="1:27" ht="12.75" customHeight="1" outlineLevel="1" x14ac:dyDescent="0.2">
      <c r="A292" s="91" t="s">
        <v>516</v>
      </c>
      <c r="B292" s="63" t="s">
        <v>90</v>
      </c>
      <c r="C292" s="43" t="s">
        <v>79</v>
      </c>
      <c r="D292" s="44">
        <f>$D$162</f>
        <v>1716.97</v>
      </c>
      <c r="E292" s="44">
        <f t="shared" ref="E292:AA292" si="169">$D$162</f>
        <v>1716.97</v>
      </c>
      <c r="F292" s="44">
        <f t="shared" si="169"/>
        <v>1716.97</v>
      </c>
      <c r="G292" s="44">
        <f t="shared" si="169"/>
        <v>1716.97</v>
      </c>
      <c r="H292" s="44">
        <f t="shared" si="169"/>
        <v>1716.97</v>
      </c>
      <c r="I292" s="44">
        <f t="shared" si="169"/>
        <v>1716.97</v>
      </c>
      <c r="J292" s="44">
        <f t="shared" si="169"/>
        <v>1716.97</v>
      </c>
      <c r="K292" s="44">
        <f t="shared" si="169"/>
        <v>1716.97</v>
      </c>
      <c r="L292" s="44">
        <f t="shared" si="169"/>
        <v>1716.97</v>
      </c>
      <c r="M292" s="44">
        <f t="shared" si="169"/>
        <v>1716.97</v>
      </c>
      <c r="N292" s="44">
        <f t="shared" si="169"/>
        <v>1716.97</v>
      </c>
      <c r="O292" s="44">
        <f t="shared" si="169"/>
        <v>1716.97</v>
      </c>
      <c r="P292" s="44">
        <f t="shared" si="169"/>
        <v>1716.97</v>
      </c>
      <c r="Q292" s="44">
        <f t="shared" si="169"/>
        <v>1716.97</v>
      </c>
      <c r="R292" s="44">
        <f t="shared" si="169"/>
        <v>1716.97</v>
      </c>
      <c r="S292" s="44">
        <f t="shared" si="169"/>
        <v>1716.97</v>
      </c>
      <c r="T292" s="44">
        <f t="shared" si="169"/>
        <v>1716.97</v>
      </c>
      <c r="U292" s="44">
        <f t="shared" si="169"/>
        <v>1716.97</v>
      </c>
      <c r="V292" s="44">
        <f t="shared" si="169"/>
        <v>1716.97</v>
      </c>
      <c r="W292" s="44">
        <f t="shared" si="169"/>
        <v>1716.97</v>
      </c>
      <c r="X292" s="44">
        <f t="shared" si="169"/>
        <v>1716.97</v>
      </c>
      <c r="Y292" s="44">
        <f t="shared" si="169"/>
        <v>1716.97</v>
      </c>
      <c r="Z292" s="44">
        <f t="shared" si="169"/>
        <v>1716.97</v>
      </c>
      <c r="AA292" s="44">
        <f t="shared" si="169"/>
        <v>1716.97</v>
      </c>
    </row>
    <row r="293" spans="1:27" ht="12.75" customHeight="1" outlineLevel="1" x14ac:dyDescent="0.2">
      <c r="A293" s="91" t="s">
        <v>517</v>
      </c>
      <c r="B293" s="63" t="s">
        <v>83</v>
      </c>
      <c r="C293" s="43" t="s">
        <v>79</v>
      </c>
      <c r="D293" s="44">
        <v>6.14</v>
      </c>
      <c r="E293" s="44">
        <v>6.14</v>
      </c>
      <c r="F293" s="44">
        <v>6.14</v>
      </c>
      <c r="G293" s="44">
        <v>6.14</v>
      </c>
      <c r="H293" s="44">
        <v>6.14</v>
      </c>
      <c r="I293" s="44">
        <v>6.14</v>
      </c>
      <c r="J293" s="44">
        <v>6.14</v>
      </c>
      <c r="K293" s="44">
        <v>6.14</v>
      </c>
      <c r="L293" s="44">
        <v>6.14</v>
      </c>
      <c r="M293" s="44">
        <v>6.14</v>
      </c>
      <c r="N293" s="44">
        <v>6.14</v>
      </c>
      <c r="O293" s="44">
        <v>6.14</v>
      </c>
      <c r="P293" s="44">
        <v>6.14</v>
      </c>
      <c r="Q293" s="44">
        <v>6.14</v>
      </c>
      <c r="R293" s="44">
        <v>6.14</v>
      </c>
      <c r="S293" s="44">
        <v>6.14</v>
      </c>
      <c r="T293" s="44">
        <v>6.14</v>
      </c>
      <c r="U293" s="44">
        <v>6.14</v>
      </c>
      <c r="V293" s="44">
        <v>6.14</v>
      </c>
      <c r="W293" s="44">
        <v>6.14</v>
      </c>
      <c r="X293" s="44">
        <v>6.14</v>
      </c>
      <c r="Y293" s="44">
        <v>6.14</v>
      </c>
      <c r="Z293" s="44">
        <v>6.14</v>
      </c>
      <c r="AA293" s="44">
        <v>6.14</v>
      </c>
    </row>
    <row r="294" spans="1:27" ht="12.75" customHeight="1" outlineLevel="1" x14ac:dyDescent="0.2">
      <c r="A294" s="91" t="s">
        <v>518</v>
      </c>
      <c r="B294" s="63" t="s">
        <v>81</v>
      </c>
      <c r="C294" s="43" t="s">
        <v>79</v>
      </c>
      <c r="D294" s="44">
        <f>$D$11</f>
        <v>216.36</v>
      </c>
      <c r="E294" s="44">
        <f t="shared" ref="E294:AA294" si="170">$D$11</f>
        <v>216.36</v>
      </c>
      <c r="F294" s="44">
        <f t="shared" si="170"/>
        <v>216.36</v>
      </c>
      <c r="G294" s="44">
        <f t="shared" si="170"/>
        <v>216.36</v>
      </c>
      <c r="H294" s="44">
        <f t="shared" si="170"/>
        <v>216.36</v>
      </c>
      <c r="I294" s="44">
        <f t="shared" si="170"/>
        <v>216.36</v>
      </c>
      <c r="J294" s="44">
        <f t="shared" si="170"/>
        <v>216.36</v>
      </c>
      <c r="K294" s="44">
        <f t="shared" si="170"/>
        <v>216.36</v>
      </c>
      <c r="L294" s="44">
        <f t="shared" si="170"/>
        <v>216.36</v>
      </c>
      <c r="M294" s="44">
        <f t="shared" si="170"/>
        <v>216.36</v>
      </c>
      <c r="N294" s="44">
        <f t="shared" si="170"/>
        <v>216.36</v>
      </c>
      <c r="O294" s="44">
        <f t="shared" si="170"/>
        <v>216.36</v>
      </c>
      <c r="P294" s="44">
        <f t="shared" si="170"/>
        <v>216.36</v>
      </c>
      <c r="Q294" s="44">
        <f t="shared" si="170"/>
        <v>216.36</v>
      </c>
      <c r="R294" s="44">
        <f t="shared" si="170"/>
        <v>216.36</v>
      </c>
      <c r="S294" s="44">
        <f t="shared" si="170"/>
        <v>216.36</v>
      </c>
      <c r="T294" s="44">
        <f t="shared" si="170"/>
        <v>216.36</v>
      </c>
      <c r="U294" s="44">
        <f t="shared" si="170"/>
        <v>216.36</v>
      </c>
      <c r="V294" s="44">
        <f t="shared" si="170"/>
        <v>216.36</v>
      </c>
      <c r="W294" s="44">
        <f t="shared" si="170"/>
        <v>216.36</v>
      </c>
      <c r="X294" s="44">
        <f t="shared" si="170"/>
        <v>216.36</v>
      </c>
      <c r="Y294" s="44">
        <f t="shared" si="170"/>
        <v>216.36</v>
      </c>
      <c r="Z294" s="44">
        <f t="shared" si="170"/>
        <v>216.36</v>
      </c>
      <c r="AA294" s="44">
        <f t="shared" si="170"/>
        <v>216.36</v>
      </c>
    </row>
    <row r="295" spans="1:27" ht="12.75" customHeight="1" x14ac:dyDescent="0.2">
      <c r="A295" s="90" t="s">
        <v>519</v>
      </c>
      <c r="B295" s="28" t="str">
        <f>"28"&amp;"."&amp;$B$639&amp;"."&amp;$B$640</f>
        <v>28.04.2023</v>
      </c>
      <c r="C295" s="82" t="s">
        <v>76</v>
      </c>
      <c r="D295" s="83">
        <f>ROUND(((D296+D297+D299+D298)/1000),5)</f>
        <v>3.21435</v>
      </c>
      <c r="E295" s="83">
        <f>ROUND(((E296+E297+E299+E298)/1000),5)</f>
        <v>3.0489199999999999</v>
      </c>
      <c r="F295" s="83">
        <f>ROUND(((F296+F297+F299+F298)/1000),5)</f>
        <v>3.0399099999999999</v>
      </c>
      <c r="G295" s="83">
        <f t="shared" ref="G295:AA295" si="171">ROUND(((G296+G297+G299+G298)/1000),5)</f>
        <v>3.0327099999999998</v>
      </c>
      <c r="H295" s="83">
        <f t="shared" si="171"/>
        <v>3.0461200000000002</v>
      </c>
      <c r="I295" s="83">
        <f t="shared" si="171"/>
        <v>3.0857999999999999</v>
      </c>
      <c r="J295" s="83">
        <f t="shared" si="171"/>
        <v>3.36145</v>
      </c>
      <c r="K295" s="83">
        <f t="shared" si="171"/>
        <v>3.6472199999999999</v>
      </c>
      <c r="L295" s="83">
        <f t="shared" si="171"/>
        <v>3.87459</v>
      </c>
      <c r="M295" s="83">
        <f t="shared" si="171"/>
        <v>3.98963</v>
      </c>
      <c r="N295" s="83">
        <f t="shared" si="171"/>
        <v>3.9981499999999999</v>
      </c>
      <c r="O295" s="83">
        <f t="shared" si="171"/>
        <v>4.0209999999999999</v>
      </c>
      <c r="P295" s="83">
        <f t="shared" si="171"/>
        <v>4.0200800000000001</v>
      </c>
      <c r="Q295" s="83">
        <f t="shared" si="171"/>
        <v>4.0190200000000003</v>
      </c>
      <c r="R295" s="83">
        <f t="shared" si="171"/>
        <v>4.0019299999999998</v>
      </c>
      <c r="S295" s="83">
        <f t="shared" si="171"/>
        <v>3.9907900000000001</v>
      </c>
      <c r="T295" s="83">
        <f t="shared" si="171"/>
        <v>3.9838100000000001</v>
      </c>
      <c r="U295" s="83">
        <f t="shared" si="171"/>
        <v>3.9056099999999998</v>
      </c>
      <c r="V295" s="83">
        <f t="shared" si="171"/>
        <v>3.8967999999999998</v>
      </c>
      <c r="W295" s="83">
        <f t="shared" si="171"/>
        <v>3.8808600000000002</v>
      </c>
      <c r="X295" s="83">
        <f t="shared" si="171"/>
        <v>3.9206099999999999</v>
      </c>
      <c r="Y295" s="83">
        <f t="shared" si="171"/>
        <v>3.9859100000000001</v>
      </c>
      <c r="Z295" s="83">
        <f t="shared" si="171"/>
        <v>3.7772899999999998</v>
      </c>
      <c r="AA295" s="83">
        <f t="shared" si="171"/>
        <v>3.6232600000000001</v>
      </c>
    </row>
    <row r="296" spans="1:27" ht="12.75" customHeight="1" outlineLevel="1" x14ac:dyDescent="0.2">
      <c r="A296" s="91" t="s">
        <v>520</v>
      </c>
      <c r="B296" s="63" t="s">
        <v>233</v>
      </c>
      <c r="C296" s="43" t="s">
        <v>79</v>
      </c>
      <c r="D296" s="44">
        <v>1274.8800000000001</v>
      </c>
      <c r="E296" s="44">
        <v>1109.45</v>
      </c>
      <c r="F296" s="44">
        <v>1100.44</v>
      </c>
      <c r="G296" s="44">
        <v>1093.24</v>
      </c>
      <c r="H296" s="44">
        <v>1106.6500000000001</v>
      </c>
      <c r="I296" s="44">
        <v>1146.33</v>
      </c>
      <c r="J296" s="44">
        <v>1421.98</v>
      </c>
      <c r="K296" s="44">
        <v>1707.75</v>
      </c>
      <c r="L296" s="44">
        <v>1935.12</v>
      </c>
      <c r="M296" s="44">
        <v>2050.16</v>
      </c>
      <c r="N296" s="44">
        <v>2058.6799999999998</v>
      </c>
      <c r="O296" s="44">
        <v>2081.5300000000002</v>
      </c>
      <c r="P296" s="44">
        <v>2080.61</v>
      </c>
      <c r="Q296" s="44">
        <v>2079.5500000000002</v>
      </c>
      <c r="R296" s="44">
        <v>2062.46</v>
      </c>
      <c r="S296" s="44">
        <v>2051.3200000000002</v>
      </c>
      <c r="T296" s="44">
        <v>2044.34</v>
      </c>
      <c r="U296" s="44">
        <v>1966.14</v>
      </c>
      <c r="V296" s="44">
        <v>1957.33</v>
      </c>
      <c r="W296" s="44">
        <v>1941.39</v>
      </c>
      <c r="X296" s="44">
        <v>1981.14</v>
      </c>
      <c r="Y296" s="44">
        <v>2046.44</v>
      </c>
      <c r="Z296" s="44">
        <v>1837.82</v>
      </c>
      <c r="AA296" s="44">
        <v>1683.79</v>
      </c>
    </row>
    <row r="297" spans="1:27" ht="12.75" customHeight="1" outlineLevel="1" x14ac:dyDescent="0.2">
      <c r="A297" s="91" t="s">
        <v>521</v>
      </c>
      <c r="B297" s="63" t="s">
        <v>90</v>
      </c>
      <c r="C297" s="43" t="s">
        <v>79</v>
      </c>
      <c r="D297" s="44">
        <f>$D$162</f>
        <v>1716.97</v>
      </c>
      <c r="E297" s="44">
        <f t="shared" ref="E297:AA297" si="172">$D$162</f>
        <v>1716.97</v>
      </c>
      <c r="F297" s="44">
        <f t="shared" si="172"/>
        <v>1716.97</v>
      </c>
      <c r="G297" s="44">
        <f t="shared" si="172"/>
        <v>1716.97</v>
      </c>
      <c r="H297" s="44">
        <f t="shared" si="172"/>
        <v>1716.97</v>
      </c>
      <c r="I297" s="44">
        <f t="shared" si="172"/>
        <v>1716.97</v>
      </c>
      <c r="J297" s="44">
        <f t="shared" si="172"/>
        <v>1716.97</v>
      </c>
      <c r="K297" s="44">
        <f t="shared" si="172"/>
        <v>1716.97</v>
      </c>
      <c r="L297" s="44">
        <f t="shared" si="172"/>
        <v>1716.97</v>
      </c>
      <c r="M297" s="44">
        <f t="shared" si="172"/>
        <v>1716.97</v>
      </c>
      <c r="N297" s="44">
        <f t="shared" si="172"/>
        <v>1716.97</v>
      </c>
      <c r="O297" s="44">
        <f t="shared" si="172"/>
        <v>1716.97</v>
      </c>
      <c r="P297" s="44">
        <f t="shared" si="172"/>
        <v>1716.97</v>
      </c>
      <c r="Q297" s="44">
        <f t="shared" si="172"/>
        <v>1716.97</v>
      </c>
      <c r="R297" s="44">
        <f t="shared" si="172"/>
        <v>1716.97</v>
      </c>
      <c r="S297" s="44">
        <f t="shared" si="172"/>
        <v>1716.97</v>
      </c>
      <c r="T297" s="44">
        <f t="shared" si="172"/>
        <v>1716.97</v>
      </c>
      <c r="U297" s="44">
        <f t="shared" si="172"/>
        <v>1716.97</v>
      </c>
      <c r="V297" s="44">
        <f t="shared" si="172"/>
        <v>1716.97</v>
      </c>
      <c r="W297" s="44">
        <f t="shared" si="172"/>
        <v>1716.97</v>
      </c>
      <c r="X297" s="44">
        <f t="shared" si="172"/>
        <v>1716.97</v>
      </c>
      <c r="Y297" s="44">
        <f t="shared" si="172"/>
        <v>1716.97</v>
      </c>
      <c r="Z297" s="44">
        <f t="shared" si="172"/>
        <v>1716.97</v>
      </c>
      <c r="AA297" s="44">
        <f t="shared" si="172"/>
        <v>1716.97</v>
      </c>
    </row>
    <row r="298" spans="1:27" ht="12.75" customHeight="1" outlineLevel="1" x14ac:dyDescent="0.2">
      <c r="A298" s="91" t="s">
        <v>522</v>
      </c>
      <c r="B298" s="63" t="s">
        <v>83</v>
      </c>
      <c r="C298" s="43" t="s">
        <v>79</v>
      </c>
      <c r="D298" s="44">
        <v>6.14</v>
      </c>
      <c r="E298" s="44">
        <v>6.14</v>
      </c>
      <c r="F298" s="44">
        <v>6.14</v>
      </c>
      <c r="G298" s="44">
        <v>6.14</v>
      </c>
      <c r="H298" s="44">
        <v>6.14</v>
      </c>
      <c r="I298" s="44">
        <v>6.14</v>
      </c>
      <c r="J298" s="44">
        <v>6.14</v>
      </c>
      <c r="K298" s="44">
        <v>6.14</v>
      </c>
      <c r="L298" s="44">
        <v>6.14</v>
      </c>
      <c r="M298" s="44">
        <v>6.14</v>
      </c>
      <c r="N298" s="44">
        <v>6.14</v>
      </c>
      <c r="O298" s="44">
        <v>6.14</v>
      </c>
      <c r="P298" s="44">
        <v>6.14</v>
      </c>
      <c r="Q298" s="44">
        <v>6.14</v>
      </c>
      <c r="R298" s="44">
        <v>6.14</v>
      </c>
      <c r="S298" s="44">
        <v>6.14</v>
      </c>
      <c r="T298" s="44">
        <v>6.14</v>
      </c>
      <c r="U298" s="44">
        <v>6.14</v>
      </c>
      <c r="V298" s="44">
        <v>6.14</v>
      </c>
      <c r="W298" s="44">
        <v>6.14</v>
      </c>
      <c r="X298" s="44">
        <v>6.14</v>
      </c>
      <c r="Y298" s="44">
        <v>6.14</v>
      </c>
      <c r="Z298" s="44">
        <v>6.14</v>
      </c>
      <c r="AA298" s="44">
        <v>6.14</v>
      </c>
    </row>
    <row r="299" spans="1:27" ht="12.75" customHeight="1" outlineLevel="1" x14ac:dyDescent="0.2">
      <c r="A299" s="91" t="s">
        <v>523</v>
      </c>
      <c r="B299" s="63" t="s">
        <v>81</v>
      </c>
      <c r="C299" s="43" t="s">
        <v>79</v>
      </c>
      <c r="D299" s="44">
        <f>$D$11</f>
        <v>216.36</v>
      </c>
      <c r="E299" s="44">
        <f t="shared" ref="E299:AA299" si="173">$D$11</f>
        <v>216.36</v>
      </c>
      <c r="F299" s="44">
        <f t="shared" si="173"/>
        <v>216.36</v>
      </c>
      <c r="G299" s="44">
        <f t="shared" si="173"/>
        <v>216.36</v>
      </c>
      <c r="H299" s="44">
        <f t="shared" si="173"/>
        <v>216.36</v>
      </c>
      <c r="I299" s="44">
        <f t="shared" si="173"/>
        <v>216.36</v>
      </c>
      <c r="J299" s="44">
        <f t="shared" si="173"/>
        <v>216.36</v>
      </c>
      <c r="K299" s="44">
        <f t="shared" si="173"/>
        <v>216.36</v>
      </c>
      <c r="L299" s="44">
        <f t="shared" si="173"/>
        <v>216.36</v>
      </c>
      <c r="M299" s="44">
        <f t="shared" si="173"/>
        <v>216.36</v>
      </c>
      <c r="N299" s="44">
        <f t="shared" si="173"/>
        <v>216.36</v>
      </c>
      <c r="O299" s="44">
        <f t="shared" si="173"/>
        <v>216.36</v>
      </c>
      <c r="P299" s="44">
        <f t="shared" si="173"/>
        <v>216.36</v>
      </c>
      <c r="Q299" s="44">
        <f t="shared" si="173"/>
        <v>216.36</v>
      </c>
      <c r="R299" s="44">
        <f t="shared" si="173"/>
        <v>216.36</v>
      </c>
      <c r="S299" s="44">
        <f t="shared" si="173"/>
        <v>216.36</v>
      </c>
      <c r="T299" s="44">
        <f t="shared" si="173"/>
        <v>216.36</v>
      </c>
      <c r="U299" s="44">
        <f t="shared" si="173"/>
        <v>216.36</v>
      </c>
      <c r="V299" s="44">
        <f t="shared" si="173"/>
        <v>216.36</v>
      </c>
      <c r="W299" s="44">
        <f t="shared" si="173"/>
        <v>216.36</v>
      </c>
      <c r="X299" s="44">
        <f t="shared" si="173"/>
        <v>216.36</v>
      </c>
      <c r="Y299" s="44">
        <f t="shared" si="173"/>
        <v>216.36</v>
      </c>
      <c r="Z299" s="44">
        <f t="shared" si="173"/>
        <v>216.36</v>
      </c>
      <c r="AA299" s="44">
        <f t="shared" si="173"/>
        <v>216.36</v>
      </c>
    </row>
    <row r="300" spans="1:27" ht="12.75" customHeight="1" x14ac:dyDescent="0.2">
      <c r="A300" s="90" t="s">
        <v>524</v>
      </c>
      <c r="B300" s="28" t="str">
        <f>"29"&amp;"."&amp;$B$639&amp;"."&amp;$B$640</f>
        <v>29.04.2023</v>
      </c>
      <c r="C300" s="82" t="s">
        <v>76</v>
      </c>
      <c r="D300" s="83">
        <f>ROUND(((D301+D302+D304+D303)/1000),5)</f>
        <v>3.6002299999999998</v>
      </c>
      <c r="E300" s="83">
        <f>ROUND(((E301+E302+E304+E303)/1000),5)</f>
        <v>3.4394</v>
      </c>
      <c r="F300" s="83">
        <f>ROUND(((F301+F302+F304+F303)/1000),5)</f>
        <v>3.2747899999999999</v>
      </c>
      <c r="G300" s="83">
        <f t="shared" ref="G300:AA300" si="174">ROUND(((G301+G302+G304+G303)/1000),5)</f>
        <v>3.2314600000000002</v>
      </c>
      <c r="H300" s="83">
        <f t="shared" si="174"/>
        <v>3.24485</v>
      </c>
      <c r="I300" s="83">
        <f t="shared" si="174"/>
        <v>3.2531699999999999</v>
      </c>
      <c r="J300" s="83">
        <f t="shared" si="174"/>
        <v>3.2848999999999999</v>
      </c>
      <c r="K300" s="83">
        <f t="shared" si="174"/>
        <v>3.4807000000000001</v>
      </c>
      <c r="L300" s="83">
        <f t="shared" si="174"/>
        <v>3.7391299999999998</v>
      </c>
      <c r="M300" s="83">
        <f t="shared" si="174"/>
        <v>3.9664600000000001</v>
      </c>
      <c r="N300" s="83">
        <f t="shared" si="174"/>
        <v>4.0155500000000002</v>
      </c>
      <c r="O300" s="83">
        <f t="shared" si="174"/>
        <v>4.0119699999999998</v>
      </c>
      <c r="P300" s="83">
        <f t="shared" si="174"/>
        <v>3.9324400000000002</v>
      </c>
      <c r="Q300" s="83">
        <f t="shared" si="174"/>
        <v>3.9262000000000001</v>
      </c>
      <c r="R300" s="83">
        <f t="shared" si="174"/>
        <v>3.8936799999999998</v>
      </c>
      <c r="S300" s="83">
        <f t="shared" si="174"/>
        <v>3.8531399999999998</v>
      </c>
      <c r="T300" s="83">
        <f t="shared" si="174"/>
        <v>3.9101599999999999</v>
      </c>
      <c r="U300" s="83">
        <f t="shared" si="174"/>
        <v>3.9121299999999999</v>
      </c>
      <c r="V300" s="83">
        <f t="shared" si="174"/>
        <v>3.91873</v>
      </c>
      <c r="W300" s="83">
        <f t="shared" si="174"/>
        <v>4.0396900000000002</v>
      </c>
      <c r="X300" s="83">
        <f t="shared" si="174"/>
        <v>4.1153500000000003</v>
      </c>
      <c r="Y300" s="83">
        <f t="shared" si="174"/>
        <v>3.95939</v>
      </c>
      <c r="Z300" s="83">
        <f t="shared" si="174"/>
        <v>3.7318899999999999</v>
      </c>
      <c r="AA300" s="83">
        <f t="shared" si="174"/>
        <v>3.6133700000000002</v>
      </c>
    </row>
    <row r="301" spans="1:27" ht="12.75" customHeight="1" outlineLevel="1" x14ac:dyDescent="0.2">
      <c r="A301" s="91" t="s">
        <v>525</v>
      </c>
      <c r="B301" s="63" t="s">
        <v>233</v>
      </c>
      <c r="C301" s="43" t="s">
        <v>79</v>
      </c>
      <c r="D301" s="44">
        <v>1660.76</v>
      </c>
      <c r="E301" s="44">
        <v>1499.93</v>
      </c>
      <c r="F301" s="44">
        <v>1335.32</v>
      </c>
      <c r="G301" s="44">
        <v>1291.99</v>
      </c>
      <c r="H301" s="44">
        <v>1305.3800000000001</v>
      </c>
      <c r="I301" s="44">
        <v>1313.7</v>
      </c>
      <c r="J301" s="44">
        <v>1345.43</v>
      </c>
      <c r="K301" s="44">
        <v>1541.23</v>
      </c>
      <c r="L301" s="44">
        <v>1799.66</v>
      </c>
      <c r="M301" s="44">
        <v>2026.99</v>
      </c>
      <c r="N301" s="44">
        <v>2076.08</v>
      </c>
      <c r="O301" s="44">
        <v>2072.5</v>
      </c>
      <c r="P301" s="44">
        <v>1992.97</v>
      </c>
      <c r="Q301" s="44">
        <v>1986.73</v>
      </c>
      <c r="R301" s="44">
        <v>1954.21</v>
      </c>
      <c r="S301" s="44">
        <v>1913.67</v>
      </c>
      <c r="T301" s="44">
        <v>1970.69</v>
      </c>
      <c r="U301" s="44">
        <v>1972.66</v>
      </c>
      <c r="V301" s="44">
        <v>1979.26</v>
      </c>
      <c r="W301" s="44">
        <v>2100.2199999999998</v>
      </c>
      <c r="X301" s="44">
        <v>2175.88</v>
      </c>
      <c r="Y301" s="44">
        <v>2019.92</v>
      </c>
      <c r="Z301" s="44">
        <v>1792.42</v>
      </c>
      <c r="AA301" s="44">
        <v>1673.9</v>
      </c>
    </row>
    <row r="302" spans="1:27" ht="12.75" customHeight="1" outlineLevel="1" x14ac:dyDescent="0.2">
      <c r="A302" s="91" t="s">
        <v>526</v>
      </c>
      <c r="B302" s="63" t="s">
        <v>90</v>
      </c>
      <c r="C302" s="43" t="s">
        <v>79</v>
      </c>
      <c r="D302" s="44">
        <f>$D$162</f>
        <v>1716.97</v>
      </c>
      <c r="E302" s="44">
        <f t="shared" ref="E302:AA302" si="175">$D$162</f>
        <v>1716.97</v>
      </c>
      <c r="F302" s="44">
        <f t="shared" si="175"/>
        <v>1716.97</v>
      </c>
      <c r="G302" s="44">
        <f t="shared" si="175"/>
        <v>1716.97</v>
      </c>
      <c r="H302" s="44">
        <f t="shared" si="175"/>
        <v>1716.97</v>
      </c>
      <c r="I302" s="44">
        <f t="shared" si="175"/>
        <v>1716.97</v>
      </c>
      <c r="J302" s="44">
        <f t="shared" si="175"/>
        <v>1716.97</v>
      </c>
      <c r="K302" s="44">
        <f t="shared" si="175"/>
        <v>1716.97</v>
      </c>
      <c r="L302" s="44">
        <f t="shared" si="175"/>
        <v>1716.97</v>
      </c>
      <c r="M302" s="44">
        <f t="shared" si="175"/>
        <v>1716.97</v>
      </c>
      <c r="N302" s="44">
        <f t="shared" si="175"/>
        <v>1716.97</v>
      </c>
      <c r="O302" s="44">
        <f t="shared" si="175"/>
        <v>1716.97</v>
      </c>
      <c r="P302" s="44">
        <f t="shared" si="175"/>
        <v>1716.97</v>
      </c>
      <c r="Q302" s="44">
        <f t="shared" si="175"/>
        <v>1716.97</v>
      </c>
      <c r="R302" s="44">
        <f t="shared" si="175"/>
        <v>1716.97</v>
      </c>
      <c r="S302" s="44">
        <f t="shared" si="175"/>
        <v>1716.97</v>
      </c>
      <c r="T302" s="44">
        <f t="shared" si="175"/>
        <v>1716.97</v>
      </c>
      <c r="U302" s="44">
        <f t="shared" si="175"/>
        <v>1716.97</v>
      </c>
      <c r="V302" s="44">
        <f t="shared" si="175"/>
        <v>1716.97</v>
      </c>
      <c r="W302" s="44">
        <f t="shared" si="175"/>
        <v>1716.97</v>
      </c>
      <c r="X302" s="44">
        <f t="shared" si="175"/>
        <v>1716.97</v>
      </c>
      <c r="Y302" s="44">
        <f t="shared" si="175"/>
        <v>1716.97</v>
      </c>
      <c r="Z302" s="44">
        <f t="shared" si="175"/>
        <v>1716.97</v>
      </c>
      <c r="AA302" s="44">
        <f t="shared" si="175"/>
        <v>1716.97</v>
      </c>
    </row>
    <row r="303" spans="1:27" ht="12.75" customHeight="1" outlineLevel="1" x14ac:dyDescent="0.2">
      <c r="A303" s="91" t="s">
        <v>527</v>
      </c>
      <c r="B303" s="63" t="s">
        <v>83</v>
      </c>
      <c r="C303" s="43" t="s">
        <v>79</v>
      </c>
      <c r="D303" s="44">
        <v>6.14</v>
      </c>
      <c r="E303" s="44">
        <v>6.14</v>
      </c>
      <c r="F303" s="44">
        <v>6.14</v>
      </c>
      <c r="G303" s="44">
        <v>6.14</v>
      </c>
      <c r="H303" s="44">
        <v>6.14</v>
      </c>
      <c r="I303" s="44">
        <v>6.14</v>
      </c>
      <c r="J303" s="44">
        <v>6.14</v>
      </c>
      <c r="K303" s="44">
        <v>6.14</v>
      </c>
      <c r="L303" s="44">
        <v>6.14</v>
      </c>
      <c r="M303" s="44">
        <v>6.14</v>
      </c>
      <c r="N303" s="44">
        <v>6.14</v>
      </c>
      <c r="O303" s="44">
        <v>6.14</v>
      </c>
      <c r="P303" s="44">
        <v>6.14</v>
      </c>
      <c r="Q303" s="44">
        <v>6.14</v>
      </c>
      <c r="R303" s="44">
        <v>6.14</v>
      </c>
      <c r="S303" s="44">
        <v>6.14</v>
      </c>
      <c r="T303" s="44">
        <v>6.14</v>
      </c>
      <c r="U303" s="44">
        <v>6.14</v>
      </c>
      <c r="V303" s="44">
        <v>6.14</v>
      </c>
      <c r="W303" s="44">
        <v>6.14</v>
      </c>
      <c r="X303" s="44">
        <v>6.14</v>
      </c>
      <c r="Y303" s="44">
        <v>6.14</v>
      </c>
      <c r="Z303" s="44">
        <v>6.14</v>
      </c>
      <c r="AA303" s="44">
        <v>6.14</v>
      </c>
    </row>
    <row r="304" spans="1:27" ht="12.75" customHeight="1" outlineLevel="1" x14ac:dyDescent="0.2">
      <c r="A304" s="91" t="s">
        <v>528</v>
      </c>
      <c r="B304" s="63" t="s">
        <v>81</v>
      </c>
      <c r="C304" s="43" t="s">
        <v>79</v>
      </c>
      <c r="D304" s="44">
        <f>$D$11</f>
        <v>216.36</v>
      </c>
      <c r="E304" s="44">
        <f t="shared" ref="E304:AA304" si="176">$D$11</f>
        <v>216.36</v>
      </c>
      <c r="F304" s="44">
        <f t="shared" si="176"/>
        <v>216.36</v>
      </c>
      <c r="G304" s="44">
        <f t="shared" si="176"/>
        <v>216.36</v>
      </c>
      <c r="H304" s="44">
        <f t="shared" si="176"/>
        <v>216.36</v>
      </c>
      <c r="I304" s="44">
        <f t="shared" si="176"/>
        <v>216.36</v>
      </c>
      <c r="J304" s="44">
        <f t="shared" si="176"/>
        <v>216.36</v>
      </c>
      <c r="K304" s="44">
        <f t="shared" si="176"/>
        <v>216.36</v>
      </c>
      <c r="L304" s="44">
        <f t="shared" si="176"/>
        <v>216.36</v>
      </c>
      <c r="M304" s="44">
        <f t="shared" si="176"/>
        <v>216.36</v>
      </c>
      <c r="N304" s="44">
        <f t="shared" si="176"/>
        <v>216.36</v>
      </c>
      <c r="O304" s="44">
        <f t="shared" si="176"/>
        <v>216.36</v>
      </c>
      <c r="P304" s="44">
        <f t="shared" si="176"/>
        <v>216.36</v>
      </c>
      <c r="Q304" s="44">
        <f t="shared" si="176"/>
        <v>216.36</v>
      </c>
      <c r="R304" s="44">
        <f t="shared" si="176"/>
        <v>216.36</v>
      </c>
      <c r="S304" s="44">
        <f t="shared" si="176"/>
        <v>216.36</v>
      </c>
      <c r="T304" s="44">
        <f t="shared" si="176"/>
        <v>216.36</v>
      </c>
      <c r="U304" s="44">
        <f t="shared" si="176"/>
        <v>216.36</v>
      </c>
      <c r="V304" s="44">
        <f t="shared" si="176"/>
        <v>216.36</v>
      </c>
      <c r="W304" s="44">
        <f t="shared" si="176"/>
        <v>216.36</v>
      </c>
      <c r="X304" s="44">
        <f t="shared" si="176"/>
        <v>216.36</v>
      </c>
      <c r="Y304" s="44">
        <f t="shared" si="176"/>
        <v>216.36</v>
      </c>
      <c r="Z304" s="44">
        <f t="shared" si="176"/>
        <v>216.36</v>
      </c>
      <c r="AA304" s="44">
        <f t="shared" si="176"/>
        <v>216.36</v>
      </c>
    </row>
    <row r="305" spans="1:27" ht="12.75" customHeight="1" x14ac:dyDescent="0.2">
      <c r="A305" s="90" t="s">
        <v>529</v>
      </c>
      <c r="B305" s="28" t="str">
        <f>"30"&amp;"."&amp;$B$639&amp;"."&amp;$B$640</f>
        <v>30.04.2023</v>
      </c>
      <c r="C305" s="82" t="s">
        <v>76</v>
      </c>
      <c r="D305" s="83">
        <f>ROUND(((D306+D307+D309+D308)/1000),5)</f>
        <v>3.5750299999999999</v>
      </c>
      <c r="E305" s="83">
        <f>ROUND(((E306+E307+E309+E308)/1000),5)</f>
        <v>3.4074499999999999</v>
      </c>
      <c r="F305" s="83">
        <f>ROUND(((F306+F307+F309+F308)/1000),5)</f>
        <v>3.2692399999999999</v>
      </c>
      <c r="G305" s="83">
        <f t="shared" ref="G305:AA305" si="177">ROUND(((G306+G307+G309+G308)/1000),5)</f>
        <v>3.2183899999999999</v>
      </c>
      <c r="H305" s="83">
        <f t="shared" si="177"/>
        <v>3.2153</v>
      </c>
      <c r="I305" s="83">
        <f t="shared" si="177"/>
        <v>3.2502300000000002</v>
      </c>
      <c r="J305" s="83">
        <f t="shared" si="177"/>
        <v>3.2564799999999998</v>
      </c>
      <c r="K305" s="83">
        <f t="shared" si="177"/>
        <v>3.3803000000000001</v>
      </c>
      <c r="L305" s="83">
        <f t="shared" si="177"/>
        <v>3.61998</v>
      </c>
      <c r="M305" s="83">
        <f t="shared" si="177"/>
        <v>3.7850100000000002</v>
      </c>
      <c r="N305" s="83">
        <f t="shared" si="177"/>
        <v>3.8566699999999998</v>
      </c>
      <c r="O305" s="83">
        <f t="shared" si="177"/>
        <v>3.8558300000000001</v>
      </c>
      <c r="P305" s="83">
        <f t="shared" si="177"/>
        <v>3.8423699999999998</v>
      </c>
      <c r="Q305" s="83">
        <f t="shared" si="177"/>
        <v>3.8411300000000002</v>
      </c>
      <c r="R305" s="83">
        <f t="shared" si="177"/>
        <v>3.7443</v>
      </c>
      <c r="S305" s="83">
        <f t="shared" si="177"/>
        <v>3.7268699999999999</v>
      </c>
      <c r="T305" s="83">
        <f t="shared" si="177"/>
        <v>3.8860199999999998</v>
      </c>
      <c r="U305" s="83">
        <f t="shared" si="177"/>
        <v>3.9211200000000002</v>
      </c>
      <c r="V305" s="83">
        <f t="shared" si="177"/>
        <v>3.9296199999999999</v>
      </c>
      <c r="W305" s="83">
        <f t="shared" si="177"/>
        <v>4.1028799999999999</v>
      </c>
      <c r="X305" s="83">
        <f t="shared" si="177"/>
        <v>4.2913600000000001</v>
      </c>
      <c r="Y305" s="83">
        <f t="shared" si="177"/>
        <v>3.9856799999999999</v>
      </c>
      <c r="Z305" s="83">
        <f t="shared" si="177"/>
        <v>3.69618</v>
      </c>
      <c r="AA305" s="83">
        <f t="shared" si="177"/>
        <v>3.556</v>
      </c>
    </row>
    <row r="306" spans="1:27" ht="12.75" customHeight="1" outlineLevel="1" x14ac:dyDescent="0.2">
      <c r="A306" s="91" t="s">
        <v>530</v>
      </c>
      <c r="B306" s="63" t="s">
        <v>233</v>
      </c>
      <c r="C306" s="43" t="s">
        <v>79</v>
      </c>
      <c r="D306" s="44">
        <v>1635.56</v>
      </c>
      <c r="E306" s="44">
        <v>1467.98</v>
      </c>
      <c r="F306" s="44">
        <v>1329.77</v>
      </c>
      <c r="G306" s="44">
        <v>1278.92</v>
      </c>
      <c r="H306" s="44">
        <v>1275.83</v>
      </c>
      <c r="I306" s="44">
        <v>1310.76</v>
      </c>
      <c r="J306" s="44">
        <v>1317.01</v>
      </c>
      <c r="K306" s="44">
        <v>1440.83</v>
      </c>
      <c r="L306" s="44">
        <v>1680.51</v>
      </c>
      <c r="M306" s="44">
        <v>1845.54</v>
      </c>
      <c r="N306" s="44">
        <v>1917.2</v>
      </c>
      <c r="O306" s="44">
        <v>1916.36</v>
      </c>
      <c r="P306" s="44">
        <v>1902.9</v>
      </c>
      <c r="Q306" s="44">
        <v>1901.66</v>
      </c>
      <c r="R306" s="44">
        <v>1804.83</v>
      </c>
      <c r="S306" s="44">
        <v>1787.4</v>
      </c>
      <c r="T306" s="44">
        <v>1946.55</v>
      </c>
      <c r="U306" s="44">
        <v>1981.65</v>
      </c>
      <c r="V306" s="44">
        <v>1990.15</v>
      </c>
      <c r="W306" s="44">
        <v>2163.41</v>
      </c>
      <c r="X306" s="44">
        <v>2351.89</v>
      </c>
      <c r="Y306" s="44">
        <v>2046.21</v>
      </c>
      <c r="Z306" s="44">
        <v>1756.71</v>
      </c>
      <c r="AA306" s="44">
        <v>1616.53</v>
      </c>
    </row>
    <row r="307" spans="1:27" ht="12.75" customHeight="1" outlineLevel="1" x14ac:dyDescent="0.2">
      <c r="A307" s="91" t="s">
        <v>531</v>
      </c>
      <c r="B307" s="63" t="s">
        <v>90</v>
      </c>
      <c r="C307" s="43" t="s">
        <v>79</v>
      </c>
      <c r="D307" s="44">
        <f>$D$162</f>
        <v>1716.97</v>
      </c>
      <c r="E307" s="44">
        <f t="shared" ref="E307:AA307" si="178">$D$162</f>
        <v>1716.97</v>
      </c>
      <c r="F307" s="44">
        <f t="shared" si="178"/>
        <v>1716.97</v>
      </c>
      <c r="G307" s="44">
        <f t="shared" si="178"/>
        <v>1716.97</v>
      </c>
      <c r="H307" s="44">
        <f t="shared" si="178"/>
        <v>1716.97</v>
      </c>
      <c r="I307" s="44">
        <f t="shared" si="178"/>
        <v>1716.97</v>
      </c>
      <c r="J307" s="44">
        <f t="shared" si="178"/>
        <v>1716.97</v>
      </c>
      <c r="K307" s="44">
        <f t="shared" si="178"/>
        <v>1716.97</v>
      </c>
      <c r="L307" s="44">
        <f t="shared" si="178"/>
        <v>1716.97</v>
      </c>
      <c r="M307" s="44">
        <f t="shared" si="178"/>
        <v>1716.97</v>
      </c>
      <c r="N307" s="44">
        <f t="shared" si="178"/>
        <v>1716.97</v>
      </c>
      <c r="O307" s="44">
        <f t="shared" si="178"/>
        <v>1716.97</v>
      </c>
      <c r="P307" s="44">
        <f t="shared" si="178"/>
        <v>1716.97</v>
      </c>
      <c r="Q307" s="44">
        <f t="shared" si="178"/>
        <v>1716.97</v>
      </c>
      <c r="R307" s="44">
        <f t="shared" si="178"/>
        <v>1716.97</v>
      </c>
      <c r="S307" s="44">
        <f t="shared" si="178"/>
        <v>1716.97</v>
      </c>
      <c r="T307" s="44">
        <f t="shared" si="178"/>
        <v>1716.97</v>
      </c>
      <c r="U307" s="44">
        <f t="shared" si="178"/>
        <v>1716.97</v>
      </c>
      <c r="V307" s="44">
        <f t="shared" si="178"/>
        <v>1716.97</v>
      </c>
      <c r="W307" s="44">
        <f t="shared" si="178"/>
        <v>1716.97</v>
      </c>
      <c r="X307" s="44">
        <f t="shared" si="178"/>
        <v>1716.97</v>
      </c>
      <c r="Y307" s="44">
        <f t="shared" si="178"/>
        <v>1716.97</v>
      </c>
      <c r="Z307" s="44">
        <f t="shared" si="178"/>
        <v>1716.97</v>
      </c>
      <c r="AA307" s="44">
        <f t="shared" si="178"/>
        <v>1716.97</v>
      </c>
    </row>
    <row r="308" spans="1:27" ht="12.75" customHeight="1" outlineLevel="1" x14ac:dyDescent="0.2">
      <c r="A308" s="91" t="s">
        <v>532</v>
      </c>
      <c r="B308" s="63" t="s">
        <v>83</v>
      </c>
      <c r="C308" s="43" t="s">
        <v>79</v>
      </c>
      <c r="D308" s="44">
        <v>6.14</v>
      </c>
      <c r="E308" s="44">
        <v>6.14</v>
      </c>
      <c r="F308" s="44">
        <v>6.14</v>
      </c>
      <c r="G308" s="44">
        <v>6.14</v>
      </c>
      <c r="H308" s="44">
        <v>6.14</v>
      </c>
      <c r="I308" s="44">
        <v>6.14</v>
      </c>
      <c r="J308" s="44">
        <v>6.14</v>
      </c>
      <c r="K308" s="44">
        <v>6.14</v>
      </c>
      <c r="L308" s="44">
        <v>6.14</v>
      </c>
      <c r="M308" s="44">
        <v>6.14</v>
      </c>
      <c r="N308" s="44">
        <v>6.14</v>
      </c>
      <c r="O308" s="44">
        <v>6.14</v>
      </c>
      <c r="P308" s="44">
        <v>6.14</v>
      </c>
      <c r="Q308" s="44">
        <v>6.14</v>
      </c>
      <c r="R308" s="44">
        <v>6.14</v>
      </c>
      <c r="S308" s="44">
        <v>6.14</v>
      </c>
      <c r="T308" s="44">
        <v>6.14</v>
      </c>
      <c r="U308" s="44">
        <v>6.14</v>
      </c>
      <c r="V308" s="44">
        <v>6.14</v>
      </c>
      <c r="W308" s="44">
        <v>6.14</v>
      </c>
      <c r="X308" s="44">
        <v>6.14</v>
      </c>
      <c r="Y308" s="44">
        <v>6.14</v>
      </c>
      <c r="Z308" s="44">
        <v>6.14</v>
      </c>
      <c r="AA308" s="44">
        <v>6.14</v>
      </c>
    </row>
    <row r="309" spans="1:27" ht="12.75" customHeight="1" outlineLevel="1" x14ac:dyDescent="0.2">
      <c r="A309" s="91" t="s">
        <v>533</v>
      </c>
      <c r="B309" s="63" t="s">
        <v>81</v>
      </c>
      <c r="C309" s="43" t="s">
        <v>79</v>
      </c>
      <c r="D309" s="44">
        <f>$D$11</f>
        <v>216.36</v>
      </c>
      <c r="E309" s="44">
        <f t="shared" ref="E309:AA309" si="179">$D$11</f>
        <v>216.36</v>
      </c>
      <c r="F309" s="44">
        <f t="shared" si="179"/>
        <v>216.36</v>
      </c>
      <c r="G309" s="44">
        <f t="shared" si="179"/>
        <v>216.36</v>
      </c>
      <c r="H309" s="44">
        <f t="shared" si="179"/>
        <v>216.36</v>
      </c>
      <c r="I309" s="44">
        <f t="shared" si="179"/>
        <v>216.36</v>
      </c>
      <c r="J309" s="44">
        <f t="shared" si="179"/>
        <v>216.36</v>
      </c>
      <c r="K309" s="44">
        <f t="shared" si="179"/>
        <v>216.36</v>
      </c>
      <c r="L309" s="44">
        <f t="shared" si="179"/>
        <v>216.36</v>
      </c>
      <c r="M309" s="44">
        <f t="shared" si="179"/>
        <v>216.36</v>
      </c>
      <c r="N309" s="44">
        <f t="shared" si="179"/>
        <v>216.36</v>
      </c>
      <c r="O309" s="44">
        <f t="shared" si="179"/>
        <v>216.36</v>
      </c>
      <c r="P309" s="44">
        <f t="shared" si="179"/>
        <v>216.36</v>
      </c>
      <c r="Q309" s="44">
        <f t="shared" si="179"/>
        <v>216.36</v>
      </c>
      <c r="R309" s="44">
        <f t="shared" si="179"/>
        <v>216.36</v>
      </c>
      <c r="S309" s="44">
        <f t="shared" si="179"/>
        <v>216.36</v>
      </c>
      <c r="T309" s="44">
        <f t="shared" si="179"/>
        <v>216.36</v>
      </c>
      <c r="U309" s="44">
        <f t="shared" si="179"/>
        <v>216.36</v>
      </c>
      <c r="V309" s="44">
        <f t="shared" si="179"/>
        <v>216.36</v>
      </c>
      <c r="W309" s="44">
        <f t="shared" si="179"/>
        <v>216.36</v>
      </c>
      <c r="X309" s="44">
        <f t="shared" si="179"/>
        <v>216.36</v>
      </c>
      <c r="Y309" s="44">
        <f t="shared" si="179"/>
        <v>216.36</v>
      </c>
      <c r="Z309" s="44">
        <f t="shared" si="179"/>
        <v>216.36</v>
      </c>
      <c r="AA309" s="44">
        <f t="shared" si="179"/>
        <v>216.36</v>
      </c>
    </row>
    <row r="310" spans="1:27" ht="12.75" customHeight="1" x14ac:dyDescent="0.2">
      <c r="A310" s="92"/>
      <c r="B310" s="93" t="s">
        <v>382</v>
      </c>
      <c r="C310" s="94"/>
      <c r="D310" s="95"/>
      <c r="E310" s="95"/>
      <c r="F310" s="95"/>
      <c r="G310" s="95"/>
      <c r="I310" s="39"/>
    </row>
    <row r="311" spans="1:27" ht="12.75" customHeight="1" x14ac:dyDescent="0.2">
      <c r="A311" s="164" t="s">
        <v>534</v>
      </c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6"/>
    </row>
    <row r="312" spans="1:27" ht="25.5" x14ac:dyDescent="0.2">
      <c r="A312" s="26" t="s">
        <v>64</v>
      </c>
      <c r="B312" s="27" t="s">
        <v>205</v>
      </c>
      <c r="C312" s="26" t="s">
        <v>206</v>
      </c>
      <c r="D312" s="27" t="s">
        <v>207</v>
      </c>
      <c r="E312" s="27" t="s">
        <v>208</v>
      </c>
      <c r="F312" s="27" t="s">
        <v>209</v>
      </c>
      <c r="G312" s="27" t="s">
        <v>210</v>
      </c>
      <c r="H312" s="27" t="s">
        <v>211</v>
      </c>
      <c r="I312" s="27" t="s">
        <v>212</v>
      </c>
      <c r="J312" s="27" t="s">
        <v>213</v>
      </c>
      <c r="K312" s="27" t="s">
        <v>214</v>
      </c>
      <c r="L312" s="27" t="s">
        <v>215</v>
      </c>
      <c r="M312" s="27" t="s">
        <v>216</v>
      </c>
      <c r="N312" s="27" t="s">
        <v>217</v>
      </c>
      <c r="O312" s="27" t="s">
        <v>218</v>
      </c>
      <c r="P312" s="27" t="s">
        <v>219</v>
      </c>
      <c r="Q312" s="27" t="s">
        <v>220</v>
      </c>
      <c r="R312" s="27" t="s">
        <v>221</v>
      </c>
      <c r="S312" s="27" t="s">
        <v>222</v>
      </c>
      <c r="T312" s="27" t="s">
        <v>223</v>
      </c>
      <c r="U312" s="27" t="s">
        <v>224</v>
      </c>
      <c r="V312" s="27" t="s">
        <v>225</v>
      </c>
      <c r="W312" s="27" t="s">
        <v>226</v>
      </c>
      <c r="X312" s="27" t="s">
        <v>227</v>
      </c>
      <c r="Y312" s="27" t="s">
        <v>228</v>
      </c>
      <c r="Z312" s="27" t="s">
        <v>229</v>
      </c>
      <c r="AA312" s="27" t="s">
        <v>230</v>
      </c>
    </row>
    <row r="313" spans="1:27" ht="12.75" customHeight="1" x14ac:dyDescent="0.2">
      <c r="A313" s="90" t="s">
        <v>535</v>
      </c>
      <c r="B313" s="28" t="str">
        <f>"01"&amp;"."&amp;$B$639&amp;"."&amp;$B$640</f>
        <v>01.04.2023</v>
      </c>
      <c r="C313" s="82" t="s">
        <v>76</v>
      </c>
      <c r="D313" s="83">
        <f>ROUND(((D314+D315+D317+D316)/1000),5)</f>
        <v>3.6343000000000001</v>
      </c>
      <c r="E313" s="83">
        <f>ROUND(((E314+E315+E317+E316)/1000),5)</f>
        <v>3.5531299999999999</v>
      </c>
      <c r="F313" s="83">
        <f>ROUND(((F314+F315+F317+F316)/1000),5)</f>
        <v>3.54155</v>
      </c>
      <c r="G313" s="83">
        <f t="shared" ref="G313:AA313" si="180">ROUND(((G314+G315+G317+G316)/1000),5)</f>
        <v>3.5327000000000002</v>
      </c>
      <c r="H313" s="83">
        <f t="shared" si="180"/>
        <v>3.5445600000000002</v>
      </c>
      <c r="I313" s="83">
        <f t="shared" si="180"/>
        <v>3.5529199999999999</v>
      </c>
      <c r="J313" s="83">
        <f t="shared" si="180"/>
        <v>3.5553699999999999</v>
      </c>
      <c r="K313" s="83">
        <f t="shared" si="180"/>
        <v>3.7757700000000001</v>
      </c>
      <c r="L313" s="83">
        <f t="shared" si="180"/>
        <v>3.9648300000000001</v>
      </c>
      <c r="M313" s="83">
        <f t="shared" si="180"/>
        <v>3.9956999999999998</v>
      </c>
      <c r="N313" s="83">
        <f t="shared" si="180"/>
        <v>4.0314899999999998</v>
      </c>
      <c r="O313" s="83">
        <f t="shared" si="180"/>
        <v>4.0669000000000004</v>
      </c>
      <c r="P313" s="83">
        <f t="shared" si="180"/>
        <v>4.0515400000000001</v>
      </c>
      <c r="Q313" s="83">
        <f t="shared" si="180"/>
        <v>4.0463300000000002</v>
      </c>
      <c r="R313" s="83">
        <f t="shared" si="180"/>
        <v>4.0363100000000003</v>
      </c>
      <c r="S313" s="83">
        <f t="shared" si="180"/>
        <v>4.0374299999999996</v>
      </c>
      <c r="T313" s="83">
        <f t="shared" si="180"/>
        <v>4.0368899999999996</v>
      </c>
      <c r="U313" s="83">
        <f t="shared" si="180"/>
        <v>4.0264600000000002</v>
      </c>
      <c r="V313" s="83">
        <f t="shared" si="180"/>
        <v>4.0299399999999999</v>
      </c>
      <c r="W313" s="83">
        <f t="shared" si="180"/>
        <v>4.0647700000000002</v>
      </c>
      <c r="X313" s="83">
        <f t="shared" si="180"/>
        <v>4.0514099999999997</v>
      </c>
      <c r="Y313" s="83">
        <f t="shared" si="180"/>
        <v>3.99431</v>
      </c>
      <c r="Z313" s="83">
        <f t="shared" si="180"/>
        <v>3.9142800000000002</v>
      </c>
      <c r="AA313" s="83">
        <f t="shared" si="180"/>
        <v>3.7904599999999999</v>
      </c>
    </row>
    <row r="314" spans="1:27" ht="12.75" customHeight="1" outlineLevel="1" x14ac:dyDescent="0.2">
      <c r="A314" s="91" t="s">
        <v>536</v>
      </c>
      <c r="B314" s="63" t="s">
        <v>233</v>
      </c>
      <c r="C314" s="43" t="s">
        <v>79</v>
      </c>
      <c r="D314" s="44">
        <v>1188.9100000000001</v>
      </c>
      <c r="E314" s="44">
        <v>1107.74</v>
      </c>
      <c r="F314" s="44">
        <v>1096.1600000000001</v>
      </c>
      <c r="G314" s="44">
        <v>1087.31</v>
      </c>
      <c r="H314" s="44">
        <v>1099.17</v>
      </c>
      <c r="I314" s="44">
        <v>1107.53</v>
      </c>
      <c r="J314" s="44">
        <v>1109.98</v>
      </c>
      <c r="K314" s="44">
        <v>1330.38</v>
      </c>
      <c r="L314" s="44">
        <v>1519.44</v>
      </c>
      <c r="M314" s="44">
        <v>1550.31</v>
      </c>
      <c r="N314" s="44">
        <v>1586.1</v>
      </c>
      <c r="O314" s="44">
        <v>1621.51</v>
      </c>
      <c r="P314" s="44">
        <v>1606.15</v>
      </c>
      <c r="Q314" s="44">
        <v>1600.94</v>
      </c>
      <c r="R314" s="44">
        <v>1590.92</v>
      </c>
      <c r="S314" s="44">
        <v>1592.04</v>
      </c>
      <c r="T314" s="44">
        <v>1591.5</v>
      </c>
      <c r="U314" s="44">
        <v>1581.07</v>
      </c>
      <c r="V314" s="44">
        <v>1584.55</v>
      </c>
      <c r="W314" s="44">
        <v>1619.38</v>
      </c>
      <c r="X314" s="44">
        <v>1606.02</v>
      </c>
      <c r="Y314" s="44">
        <v>1548.92</v>
      </c>
      <c r="Z314" s="44">
        <v>1468.89</v>
      </c>
      <c r="AA314" s="44">
        <v>1345.07</v>
      </c>
    </row>
    <row r="315" spans="1:27" ht="12.75" customHeight="1" outlineLevel="1" x14ac:dyDescent="0.2">
      <c r="A315" s="91" t="s">
        <v>537</v>
      </c>
      <c r="B315" s="63" t="s">
        <v>90</v>
      </c>
      <c r="C315" s="43" t="s">
        <v>79</v>
      </c>
      <c r="D315" s="44">
        <v>2222.89</v>
      </c>
      <c r="E315" s="44">
        <f>$D$315</f>
        <v>2222.89</v>
      </c>
      <c r="F315" s="44">
        <f t="shared" ref="F315:AA315" si="181">$D$315</f>
        <v>2222.89</v>
      </c>
      <c r="G315" s="44">
        <f t="shared" si="181"/>
        <v>2222.89</v>
      </c>
      <c r="H315" s="44">
        <f t="shared" si="181"/>
        <v>2222.89</v>
      </c>
      <c r="I315" s="44">
        <f t="shared" si="181"/>
        <v>2222.89</v>
      </c>
      <c r="J315" s="44">
        <f t="shared" si="181"/>
        <v>2222.89</v>
      </c>
      <c r="K315" s="44">
        <f t="shared" si="181"/>
        <v>2222.89</v>
      </c>
      <c r="L315" s="44">
        <f t="shared" si="181"/>
        <v>2222.89</v>
      </c>
      <c r="M315" s="44">
        <f t="shared" si="181"/>
        <v>2222.89</v>
      </c>
      <c r="N315" s="44">
        <f t="shared" si="181"/>
        <v>2222.89</v>
      </c>
      <c r="O315" s="44">
        <f t="shared" si="181"/>
        <v>2222.89</v>
      </c>
      <c r="P315" s="44">
        <f t="shared" si="181"/>
        <v>2222.89</v>
      </c>
      <c r="Q315" s="44">
        <f t="shared" si="181"/>
        <v>2222.89</v>
      </c>
      <c r="R315" s="44">
        <f t="shared" si="181"/>
        <v>2222.89</v>
      </c>
      <c r="S315" s="44">
        <f t="shared" si="181"/>
        <v>2222.89</v>
      </c>
      <c r="T315" s="44">
        <f t="shared" si="181"/>
        <v>2222.89</v>
      </c>
      <c r="U315" s="44">
        <f t="shared" si="181"/>
        <v>2222.89</v>
      </c>
      <c r="V315" s="44">
        <f t="shared" si="181"/>
        <v>2222.89</v>
      </c>
      <c r="W315" s="44">
        <f t="shared" si="181"/>
        <v>2222.89</v>
      </c>
      <c r="X315" s="44">
        <f t="shared" si="181"/>
        <v>2222.89</v>
      </c>
      <c r="Y315" s="44">
        <f t="shared" si="181"/>
        <v>2222.89</v>
      </c>
      <c r="Z315" s="44">
        <f t="shared" si="181"/>
        <v>2222.89</v>
      </c>
      <c r="AA315" s="44">
        <f t="shared" si="181"/>
        <v>2222.89</v>
      </c>
    </row>
    <row r="316" spans="1:27" ht="12.75" customHeight="1" outlineLevel="1" x14ac:dyDescent="0.2">
      <c r="A316" s="91" t="s">
        <v>538</v>
      </c>
      <c r="B316" s="63" t="s">
        <v>83</v>
      </c>
      <c r="C316" s="43" t="s">
        <v>79</v>
      </c>
      <c r="D316" s="44">
        <v>6.14</v>
      </c>
      <c r="E316" s="44">
        <v>6.14</v>
      </c>
      <c r="F316" s="44">
        <v>6.14</v>
      </c>
      <c r="G316" s="44">
        <v>6.14</v>
      </c>
      <c r="H316" s="44">
        <v>6.14</v>
      </c>
      <c r="I316" s="44">
        <v>6.14</v>
      </c>
      <c r="J316" s="44">
        <v>6.14</v>
      </c>
      <c r="K316" s="44">
        <v>6.14</v>
      </c>
      <c r="L316" s="44">
        <v>6.14</v>
      </c>
      <c r="M316" s="44">
        <v>6.14</v>
      </c>
      <c r="N316" s="44">
        <v>6.14</v>
      </c>
      <c r="O316" s="44">
        <v>6.14</v>
      </c>
      <c r="P316" s="44">
        <v>6.14</v>
      </c>
      <c r="Q316" s="44">
        <v>6.14</v>
      </c>
      <c r="R316" s="44">
        <v>6.14</v>
      </c>
      <c r="S316" s="44">
        <v>6.14</v>
      </c>
      <c r="T316" s="44">
        <v>6.14</v>
      </c>
      <c r="U316" s="44">
        <v>6.14</v>
      </c>
      <c r="V316" s="44">
        <v>6.14</v>
      </c>
      <c r="W316" s="44">
        <v>6.14</v>
      </c>
      <c r="X316" s="44">
        <v>6.14</v>
      </c>
      <c r="Y316" s="44">
        <v>6.14</v>
      </c>
      <c r="Z316" s="44">
        <v>6.14</v>
      </c>
      <c r="AA316" s="44">
        <v>6.14</v>
      </c>
    </row>
    <row r="317" spans="1:27" ht="12.75" customHeight="1" outlineLevel="1" x14ac:dyDescent="0.2">
      <c r="A317" s="91" t="s">
        <v>539</v>
      </c>
      <c r="B317" s="63" t="s">
        <v>81</v>
      </c>
      <c r="C317" s="43" t="s">
        <v>79</v>
      </c>
      <c r="D317" s="44">
        <f>$D$11</f>
        <v>216.36</v>
      </c>
      <c r="E317" s="44">
        <f t="shared" ref="E317:AA317" si="182">$D$11</f>
        <v>216.36</v>
      </c>
      <c r="F317" s="44">
        <f t="shared" si="182"/>
        <v>216.36</v>
      </c>
      <c r="G317" s="44">
        <f t="shared" si="182"/>
        <v>216.36</v>
      </c>
      <c r="H317" s="44">
        <f t="shared" si="182"/>
        <v>216.36</v>
      </c>
      <c r="I317" s="44">
        <f t="shared" si="182"/>
        <v>216.36</v>
      </c>
      <c r="J317" s="44">
        <f t="shared" si="182"/>
        <v>216.36</v>
      </c>
      <c r="K317" s="44">
        <f t="shared" si="182"/>
        <v>216.36</v>
      </c>
      <c r="L317" s="44">
        <f t="shared" si="182"/>
        <v>216.36</v>
      </c>
      <c r="M317" s="44">
        <f t="shared" si="182"/>
        <v>216.36</v>
      </c>
      <c r="N317" s="44">
        <f t="shared" si="182"/>
        <v>216.36</v>
      </c>
      <c r="O317" s="44">
        <f t="shared" si="182"/>
        <v>216.36</v>
      </c>
      <c r="P317" s="44">
        <f t="shared" si="182"/>
        <v>216.36</v>
      </c>
      <c r="Q317" s="44">
        <f t="shared" si="182"/>
        <v>216.36</v>
      </c>
      <c r="R317" s="44">
        <f t="shared" si="182"/>
        <v>216.36</v>
      </c>
      <c r="S317" s="44">
        <f t="shared" si="182"/>
        <v>216.36</v>
      </c>
      <c r="T317" s="44">
        <f t="shared" si="182"/>
        <v>216.36</v>
      </c>
      <c r="U317" s="44">
        <f t="shared" si="182"/>
        <v>216.36</v>
      </c>
      <c r="V317" s="44">
        <f t="shared" si="182"/>
        <v>216.36</v>
      </c>
      <c r="W317" s="44">
        <f t="shared" si="182"/>
        <v>216.36</v>
      </c>
      <c r="X317" s="44">
        <f t="shared" si="182"/>
        <v>216.36</v>
      </c>
      <c r="Y317" s="44">
        <f t="shared" si="182"/>
        <v>216.36</v>
      </c>
      <c r="Z317" s="44">
        <f t="shared" si="182"/>
        <v>216.36</v>
      </c>
      <c r="AA317" s="44">
        <f t="shared" si="182"/>
        <v>216.36</v>
      </c>
    </row>
    <row r="318" spans="1:27" ht="12.75" customHeight="1" x14ac:dyDescent="0.2">
      <c r="A318" s="90" t="s">
        <v>540</v>
      </c>
      <c r="B318" s="28" t="str">
        <f>"02"&amp;"."&amp;$B$639&amp;"."&amp;$B$640</f>
        <v>02.04.2023</v>
      </c>
      <c r="C318" s="82" t="s">
        <v>76</v>
      </c>
      <c r="D318" s="83">
        <f>ROUND(((D319+D320+D322+D321)/1000),5)</f>
        <v>3.5631400000000002</v>
      </c>
      <c r="E318" s="83">
        <f>ROUND(((E319+E320+E322+E321)/1000),5)</f>
        <v>3.51735</v>
      </c>
      <c r="F318" s="83">
        <f>ROUND(((F319+F320+F322+F321)/1000),5)</f>
        <v>3.4593099999999999</v>
      </c>
      <c r="G318" s="83">
        <f t="shared" ref="G318:AA318" si="183">ROUND(((G319+G320+G322+G321)/1000),5)</f>
        <v>3.45058</v>
      </c>
      <c r="H318" s="83">
        <f t="shared" si="183"/>
        <v>3.45614</v>
      </c>
      <c r="I318" s="83">
        <f t="shared" si="183"/>
        <v>3.47105</v>
      </c>
      <c r="J318" s="83">
        <f t="shared" si="183"/>
        <v>3.45017</v>
      </c>
      <c r="K318" s="83">
        <f t="shared" si="183"/>
        <v>3.50386</v>
      </c>
      <c r="L318" s="83">
        <f t="shared" si="183"/>
        <v>3.7322899999999999</v>
      </c>
      <c r="M318" s="83">
        <f t="shared" si="183"/>
        <v>3.8072900000000001</v>
      </c>
      <c r="N318" s="83">
        <f t="shared" si="183"/>
        <v>3.8486199999999999</v>
      </c>
      <c r="O318" s="83">
        <f t="shared" si="183"/>
        <v>3.8577599999999999</v>
      </c>
      <c r="P318" s="83">
        <f t="shared" si="183"/>
        <v>3.8581599999999998</v>
      </c>
      <c r="Q318" s="83">
        <f t="shared" si="183"/>
        <v>3.87852</v>
      </c>
      <c r="R318" s="83">
        <f t="shared" si="183"/>
        <v>3.8719399999999999</v>
      </c>
      <c r="S318" s="83">
        <f t="shared" si="183"/>
        <v>3.8450099999999998</v>
      </c>
      <c r="T318" s="83">
        <f t="shared" si="183"/>
        <v>3.8430900000000001</v>
      </c>
      <c r="U318" s="83">
        <f t="shared" si="183"/>
        <v>3.85751</v>
      </c>
      <c r="V318" s="83">
        <f t="shared" si="183"/>
        <v>4.0302699999999998</v>
      </c>
      <c r="W318" s="83">
        <f t="shared" si="183"/>
        <v>4.09436</v>
      </c>
      <c r="X318" s="83">
        <f t="shared" si="183"/>
        <v>4.0633699999999999</v>
      </c>
      <c r="Y318" s="83">
        <f t="shared" si="183"/>
        <v>3.9353400000000001</v>
      </c>
      <c r="Z318" s="83">
        <f t="shared" si="183"/>
        <v>3.7629100000000002</v>
      </c>
      <c r="AA318" s="83">
        <f t="shared" si="183"/>
        <v>3.6917200000000001</v>
      </c>
    </row>
    <row r="319" spans="1:27" ht="12.75" customHeight="1" outlineLevel="1" x14ac:dyDescent="0.2">
      <c r="A319" s="91" t="s">
        <v>541</v>
      </c>
      <c r="B319" s="63" t="s">
        <v>233</v>
      </c>
      <c r="C319" s="43" t="s">
        <v>79</v>
      </c>
      <c r="D319" s="44">
        <v>1117.75</v>
      </c>
      <c r="E319" s="44">
        <v>1071.96</v>
      </c>
      <c r="F319" s="44">
        <v>1013.92</v>
      </c>
      <c r="G319" s="44">
        <v>1005.19</v>
      </c>
      <c r="H319" s="44">
        <v>1010.75</v>
      </c>
      <c r="I319" s="44">
        <v>1025.6600000000001</v>
      </c>
      <c r="J319" s="44">
        <v>1004.78</v>
      </c>
      <c r="K319" s="44">
        <v>1058.47</v>
      </c>
      <c r="L319" s="44">
        <v>1286.9000000000001</v>
      </c>
      <c r="M319" s="44">
        <v>1361.9</v>
      </c>
      <c r="N319" s="44">
        <v>1403.23</v>
      </c>
      <c r="O319" s="44">
        <v>1412.37</v>
      </c>
      <c r="P319" s="44">
        <v>1412.77</v>
      </c>
      <c r="Q319" s="44">
        <v>1433.13</v>
      </c>
      <c r="R319" s="44">
        <v>1426.55</v>
      </c>
      <c r="S319" s="44">
        <v>1399.62</v>
      </c>
      <c r="T319" s="44">
        <v>1397.7</v>
      </c>
      <c r="U319" s="44">
        <v>1412.12</v>
      </c>
      <c r="V319" s="44">
        <v>1584.88</v>
      </c>
      <c r="W319" s="44">
        <v>1648.97</v>
      </c>
      <c r="X319" s="44">
        <v>1617.98</v>
      </c>
      <c r="Y319" s="44">
        <v>1489.95</v>
      </c>
      <c r="Z319" s="44">
        <v>1317.52</v>
      </c>
      <c r="AA319" s="44">
        <v>1246.33</v>
      </c>
    </row>
    <row r="320" spans="1:27" ht="12.75" customHeight="1" outlineLevel="1" x14ac:dyDescent="0.2">
      <c r="A320" s="91" t="s">
        <v>542</v>
      </c>
      <c r="B320" s="63" t="s">
        <v>90</v>
      </c>
      <c r="C320" s="43" t="s">
        <v>79</v>
      </c>
      <c r="D320" s="44">
        <f t="shared" ref="D320:AA320" si="184">$D$315</f>
        <v>2222.89</v>
      </c>
      <c r="E320" s="44">
        <f t="shared" si="184"/>
        <v>2222.89</v>
      </c>
      <c r="F320" s="44">
        <f t="shared" si="184"/>
        <v>2222.89</v>
      </c>
      <c r="G320" s="44">
        <f t="shared" si="184"/>
        <v>2222.89</v>
      </c>
      <c r="H320" s="44">
        <f t="shared" si="184"/>
        <v>2222.89</v>
      </c>
      <c r="I320" s="44">
        <f t="shared" si="184"/>
        <v>2222.89</v>
      </c>
      <c r="J320" s="44">
        <f t="shared" si="184"/>
        <v>2222.89</v>
      </c>
      <c r="K320" s="44">
        <f t="shared" si="184"/>
        <v>2222.89</v>
      </c>
      <c r="L320" s="44">
        <f t="shared" si="184"/>
        <v>2222.89</v>
      </c>
      <c r="M320" s="44">
        <f t="shared" si="184"/>
        <v>2222.89</v>
      </c>
      <c r="N320" s="44">
        <f t="shared" si="184"/>
        <v>2222.89</v>
      </c>
      <c r="O320" s="44">
        <f t="shared" si="184"/>
        <v>2222.89</v>
      </c>
      <c r="P320" s="44">
        <f t="shared" si="184"/>
        <v>2222.89</v>
      </c>
      <c r="Q320" s="44">
        <f t="shared" si="184"/>
        <v>2222.89</v>
      </c>
      <c r="R320" s="44">
        <f t="shared" si="184"/>
        <v>2222.89</v>
      </c>
      <c r="S320" s="44">
        <f t="shared" si="184"/>
        <v>2222.89</v>
      </c>
      <c r="T320" s="44">
        <f t="shared" si="184"/>
        <v>2222.89</v>
      </c>
      <c r="U320" s="44">
        <f t="shared" si="184"/>
        <v>2222.89</v>
      </c>
      <c r="V320" s="44">
        <f t="shared" si="184"/>
        <v>2222.89</v>
      </c>
      <c r="W320" s="44">
        <f t="shared" si="184"/>
        <v>2222.89</v>
      </c>
      <c r="X320" s="44">
        <f t="shared" si="184"/>
        <v>2222.89</v>
      </c>
      <c r="Y320" s="44">
        <f t="shared" si="184"/>
        <v>2222.89</v>
      </c>
      <c r="Z320" s="44">
        <f t="shared" si="184"/>
        <v>2222.89</v>
      </c>
      <c r="AA320" s="44">
        <f t="shared" si="184"/>
        <v>2222.89</v>
      </c>
    </row>
    <row r="321" spans="1:27" ht="12.75" customHeight="1" outlineLevel="1" x14ac:dyDescent="0.2">
      <c r="A321" s="91" t="s">
        <v>543</v>
      </c>
      <c r="B321" s="63" t="s">
        <v>83</v>
      </c>
      <c r="C321" s="43" t="s">
        <v>79</v>
      </c>
      <c r="D321" s="44">
        <v>6.14</v>
      </c>
      <c r="E321" s="44">
        <v>6.14</v>
      </c>
      <c r="F321" s="44">
        <v>6.14</v>
      </c>
      <c r="G321" s="44">
        <v>6.14</v>
      </c>
      <c r="H321" s="44">
        <v>6.14</v>
      </c>
      <c r="I321" s="44">
        <v>6.14</v>
      </c>
      <c r="J321" s="44">
        <v>6.14</v>
      </c>
      <c r="K321" s="44">
        <v>6.14</v>
      </c>
      <c r="L321" s="44">
        <v>6.14</v>
      </c>
      <c r="M321" s="44">
        <v>6.14</v>
      </c>
      <c r="N321" s="44">
        <v>6.14</v>
      </c>
      <c r="O321" s="44">
        <v>6.14</v>
      </c>
      <c r="P321" s="44">
        <v>6.14</v>
      </c>
      <c r="Q321" s="44">
        <v>6.14</v>
      </c>
      <c r="R321" s="44">
        <v>6.14</v>
      </c>
      <c r="S321" s="44">
        <v>6.14</v>
      </c>
      <c r="T321" s="44">
        <v>6.14</v>
      </c>
      <c r="U321" s="44">
        <v>6.14</v>
      </c>
      <c r="V321" s="44">
        <v>6.14</v>
      </c>
      <c r="W321" s="44">
        <v>6.14</v>
      </c>
      <c r="X321" s="44">
        <v>6.14</v>
      </c>
      <c r="Y321" s="44">
        <v>6.14</v>
      </c>
      <c r="Z321" s="44">
        <v>6.14</v>
      </c>
      <c r="AA321" s="44">
        <v>6.14</v>
      </c>
    </row>
    <row r="322" spans="1:27" ht="12.75" customHeight="1" outlineLevel="1" x14ac:dyDescent="0.2">
      <c r="A322" s="91" t="s">
        <v>544</v>
      </c>
      <c r="B322" s="63" t="s">
        <v>81</v>
      </c>
      <c r="C322" s="43" t="s">
        <v>79</v>
      </c>
      <c r="D322" s="44">
        <f>$D$11</f>
        <v>216.36</v>
      </c>
      <c r="E322" s="44">
        <f t="shared" ref="E322:AA322" si="185">$D$11</f>
        <v>216.36</v>
      </c>
      <c r="F322" s="44">
        <f t="shared" si="185"/>
        <v>216.36</v>
      </c>
      <c r="G322" s="44">
        <f t="shared" si="185"/>
        <v>216.36</v>
      </c>
      <c r="H322" s="44">
        <f t="shared" si="185"/>
        <v>216.36</v>
      </c>
      <c r="I322" s="44">
        <f t="shared" si="185"/>
        <v>216.36</v>
      </c>
      <c r="J322" s="44">
        <f t="shared" si="185"/>
        <v>216.36</v>
      </c>
      <c r="K322" s="44">
        <f t="shared" si="185"/>
        <v>216.36</v>
      </c>
      <c r="L322" s="44">
        <f t="shared" si="185"/>
        <v>216.36</v>
      </c>
      <c r="M322" s="44">
        <f t="shared" si="185"/>
        <v>216.36</v>
      </c>
      <c r="N322" s="44">
        <f t="shared" si="185"/>
        <v>216.36</v>
      </c>
      <c r="O322" s="44">
        <f t="shared" si="185"/>
        <v>216.36</v>
      </c>
      <c r="P322" s="44">
        <f t="shared" si="185"/>
        <v>216.36</v>
      </c>
      <c r="Q322" s="44">
        <f t="shared" si="185"/>
        <v>216.36</v>
      </c>
      <c r="R322" s="44">
        <f t="shared" si="185"/>
        <v>216.36</v>
      </c>
      <c r="S322" s="44">
        <f t="shared" si="185"/>
        <v>216.36</v>
      </c>
      <c r="T322" s="44">
        <f t="shared" si="185"/>
        <v>216.36</v>
      </c>
      <c r="U322" s="44">
        <f t="shared" si="185"/>
        <v>216.36</v>
      </c>
      <c r="V322" s="44">
        <f t="shared" si="185"/>
        <v>216.36</v>
      </c>
      <c r="W322" s="44">
        <f t="shared" si="185"/>
        <v>216.36</v>
      </c>
      <c r="X322" s="44">
        <f t="shared" si="185"/>
        <v>216.36</v>
      </c>
      <c r="Y322" s="44">
        <f t="shared" si="185"/>
        <v>216.36</v>
      </c>
      <c r="Z322" s="44">
        <f t="shared" si="185"/>
        <v>216.36</v>
      </c>
      <c r="AA322" s="44">
        <f t="shared" si="185"/>
        <v>216.36</v>
      </c>
    </row>
    <row r="323" spans="1:27" ht="12.75" customHeight="1" x14ac:dyDescent="0.2">
      <c r="A323" s="90" t="s">
        <v>545</v>
      </c>
      <c r="B323" s="28" t="str">
        <f>"03"&amp;"."&amp;$B$639&amp;"."&amp;$B$640</f>
        <v>03.04.2023</v>
      </c>
      <c r="C323" s="82" t="s">
        <v>76</v>
      </c>
      <c r="D323" s="83">
        <f>ROUND(((D324+D325+D327+D326)/1000),5)</f>
        <v>3.5568599999999999</v>
      </c>
      <c r="E323" s="83">
        <f>ROUND(((E324+E325+E327+E326)/1000),5)</f>
        <v>3.51308</v>
      </c>
      <c r="F323" s="83">
        <f>ROUND(((F324+F325+F327+F326)/1000),5)</f>
        <v>3.4498899999999999</v>
      </c>
      <c r="G323" s="83">
        <f t="shared" ref="G323:AA323" si="186">ROUND(((G324+G325+G327+G326)/1000),5)</f>
        <v>3.4476399999999998</v>
      </c>
      <c r="H323" s="83">
        <f t="shared" si="186"/>
        <v>3.50447</v>
      </c>
      <c r="I323" s="83">
        <f t="shared" si="186"/>
        <v>3.5554399999999999</v>
      </c>
      <c r="J323" s="83">
        <f t="shared" si="186"/>
        <v>3.7595299999999998</v>
      </c>
      <c r="K323" s="83">
        <f t="shared" si="186"/>
        <v>4.0230399999999999</v>
      </c>
      <c r="L323" s="83">
        <f t="shared" si="186"/>
        <v>4.1073899999999997</v>
      </c>
      <c r="M323" s="83">
        <f t="shared" si="186"/>
        <v>4.1548800000000004</v>
      </c>
      <c r="N323" s="83">
        <f t="shared" si="186"/>
        <v>4.1560199999999998</v>
      </c>
      <c r="O323" s="83">
        <f t="shared" si="186"/>
        <v>4.2111999999999998</v>
      </c>
      <c r="P323" s="83">
        <f t="shared" si="186"/>
        <v>4.18926</v>
      </c>
      <c r="Q323" s="83">
        <f t="shared" si="186"/>
        <v>4.2059800000000003</v>
      </c>
      <c r="R323" s="83">
        <f t="shared" si="186"/>
        <v>4.1848900000000002</v>
      </c>
      <c r="S323" s="83">
        <f t="shared" si="186"/>
        <v>4.1669700000000001</v>
      </c>
      <c r="T323" s="83">
        <f t="shared" si="186"/>
        <v>4.1542399999999997</v>
      </c>
      <c r="U323" s="83">
        <f t="shared" si="186"/>
        <v>4.1007800000000003</v>
      </c>
      <c r="V323" s="83">
        <f t="shared" si="186"/>
        <v>4.1007400000000001</v>
      </c>
      <c r="W323" s="83">
        <f t="shared" si="186"/>
        <v>4.1459299999999999</v>
      </c>
      <c r="X323" s="83">
        <f t="shared" si="186"/>
        <v>4.1933999999999996</v>
      </c>
      <c r="Y323" s="83">
        <f t="shared" si="186"/>
        <v>4.1224699999999999</v>
      </c>
      <c r="Z323" s="83">
        <f t="shared" si="186"/>
        <v>3.96583</v>
      </c>
      <c r="AA323" s="83">
        <f t="shared" si="186"/>
        <v>3.7121</v>
      </c>
    </row>
    <row r="324" spans="1:27" ht="12.75" customHeight="1" outlineLevel="1" x14ac:dyDescent="0.2">
      <c r="A324" s="91" t="s">
        <v>546</v>
      </c>
      <c r="B324" s="63" t="s">
        <v>233</v>
      </c>
      <c r="C324" s="43" t="s">
        <v>79</v>
      </c>
      <c r="D324" s="44">
        <v>1111.47</v>
      </c>
      <c r="E324" s="44">
        <v>1067.69</v>
      </c>
      <c r="F324" s="44">
        <v>1004.5</v>
      </c>
      <c r="G324" s="44">
        <v>1002.25</v>
      </c>
      <c r="H324" s="44">
        <v>1059.08</v>
      </c>
      <c r="I324" s="44">
        <v>1110.05</v>
      </c>
      <c r="J324" s="44">
        <v>1314.14</v>
      </c>
      <c r="K324" s="44">
        <v>1577.65</v>
      </c>
      <c r="L324" s="44">
        <v>1662</v>
      </c>
      <c r="M324" s="44">
        <v>1709.49</v>
      </c>
      <c r="N324" s="44">
        <v>1710.63</v>
      </c>
      <c r="O324" s="44">
        <v>1765.81</v>
      </c>
      <c r="P324" s="44">
        <v>1743.87</v>
      </c>
      <c r="Q324" s="44">
        <v>1760.59</v>
      </c>
      <c r="R324" s="44">
        <v>1739.5</v>
      </c>
      <c r="S324" s="44">
        <v>1721.58</v>
      </c>
      <c r="T324" s="44">
        <v>1708.85</v>
      </c>
      <c r="U324" s="44">
        <v>1655.39</v>
      </c>
      <c r="V324" s="44">
        <v>1655.35</v>
      </c>
      <c r="W324" s="44">
        <v>1700.54</v>
      </c>
      <c r="X324" s="44">
        <v>1748.01</v>
      </c>
      <c r="Y324" s="44">
        <v>1677.08</v>
      </c>
      <c r="Z324" s="44">
        <v>1520.44</v>
      </c>
      <c r="AA324" s="44">
        <v>1266.71</v>
      </c>
    </row>
    <row r="325" spans="1:27" ht="12.75" customHeight="1" outlineLevel="1" x14ac:dyDescent="0.2">
      <c r="A325" s="91" t="s">
        <v>547</v>
      </c>
      <c r="B325" s="63" t="s">
        <v>90</v>
      </c>
      <c r="C325" s="43" t="s">
        <v>79</v>
      </c>
      <c r="D325" s="44">
        <f t="shared" ref="D325:AA325" si="187">$D$315</f>
        <v>2222.89</v>
      </c>
      <c r="E325" s="44">
        <f t="shared" si="187"/>
        <v>2222.89</v>
      </c>
      <c r="F325" s="44">
        <f t="shared" si="187"/>
        <v>2222.89</v>
      </c>
      <c r="G325" s="44">
        <f t="shared" si="187"/>
        <v>2222.89</v>
      </c>
      <c r="H325" s="44">
        <f t="shared" si="187"/>
        <v>2222.89</v>
      </c>
      <c r="I325" s="44">
        <f t="shared" si="187"/>
        <v>2222.89</v>
      </c>
      <c r="J325" s="44">
        <f t="shared" si="187"/>
        <v>2222.89</v>
      </c>
      <c r="K325" s="44">
        <f t="shared" si="187"/>
        <v>2222.89</v>
      </c>
      <c r="L325" s="44">
        <f t="shared" si="187"/>
        <v>2222.89</v>
      </c>
      <c r="M325" s="44">
        <f t="shared" si="187"/>
        <v>2222.89</v>
      </c>
      <c r="N325" s="44">
        <f t="shared" si="187"/>
        <v>2222.89</v>
      </c>
      <c r="O325" s="44">
        <f t="shared" si="187"/>
        <v>2222.89</v>
      </c>
      <c r="P325" s="44">
        <f t="shared" si="187"/>
        <v>2222.89</v>
      </c>
      <c r="Q325" s="44">
        <f t="shared" si="187"/>
        <v>2222.89</v>
      </c>
      <c r="R325" s="44">
        <f t="shared" si="187"/>
        <v>2222.89</v>
      </c>
      <c r="S325" s="44">
        <f t="shared" si="187"/>
        <v>2222.89</v>
      </c>
      <c r="T325" s="44">
        <f t="shared" si="187"/>
        <v>2222.89</v>
      </c>
      <c r="U325" s="44">
        <f t="shared" si="187"/>
        <v>2222.89</v>
      </c>
      <c r="V325" s="44">
        <f t="shared" si="187"/>
        <v>2222.89</v>
      </c>
      <c r="W325" s="44">
        <f t="shared" si="187"/>
        <v>2222.89</v>
      </c>
      <c r="X325" s="44">
        <f t="shared" si="187"/>
        <v>2222.89</v>
      </c>
      <c r="Y325" s="44">
        <f t="shared" si="187"/>
        <v>2222.89</v>
      </c>
      <c r="Z325" s="44">
        <f t="shared" si="187"/>
        <v>2222.89</v>
      </c>
      <c r="AA325" s="44">
        <f t="shared" si="187"/>
        <v>2222.89</v>
      </c>
    </row>
    <row r="326" spans="1:27" ht="12.75" customHeight="1" outlineLevel="1" x14ac:dyDescent="0.2">
      <c r="A326" s="91" t="s">
        <v>548</v>
      </c>
      <c r="B326" s="63" t="s">
        <v>83</v>
      </c>
      <c r="C326" s="43" t="s">
        <v>79</v>
      </c>
      <c r="D326" s="44">
        <v>6.14</v>
      </c>
      <c r="E326" s="44">
        <v>6.14</v>
      </c>
      <c r="F326" s="44">
        <v>6.14</v>
      </c>
      <c r="G326" s="44">
        <v>6.14</v>
      </c>
      <c r="H326" s="44">
        <v>6.14</v>
      </c>
      <c r="I326" s="44">
        <v>6.14</v>
      </c>
      <c r="J326" s="44">
        <v>6.14</v>
      </c>
      <c r="K326" s="44">
        <v>6.14</v>
      </c>
      <c r="L326" s="44">
        <v>6.14</v>
      </c>
      <c r="M326" s="44">
        <v>6.14</v>
      </c>
      <c r="N326" s="44">
        <v>6.14</v>
      </c>
      <c r="O326" s="44">
        <v>6.14</v>
      </c>
      <c r="P326" s="44">
        <v>6.14</v>
      </c>
      <c r="Q326" s="44">
        <v>6.14</v>
      </c>
      <c r="R326" s="44">
        <v>6.14</v>
      </c>
      <c r="S326" s="44">
        <v>6.14</v>
      </c>
      <c r="T326" s="44">
        <v>6.14</v>
      </c>
      <c r="U326" s="44">
        <v>6.14</v>
      </c>
      <c r="V326" s="44">
        <v>6.14</v>
      </c>
      <c r="W326" s="44">
        <v>6.14</v>
      </c>
      <c r="X326" s="44">
        <v>6.14</v>
      </c>
      <c r="Y326" s="44">
        <v>6.14</v>
      </c>
      <c r="Z326" s="44">
        <v>6.14</v>
      </c>
      <c r="AA326" s="44">
        <v>6.14</v>
      </c>
    </row>
    <row r="327" spans="1:27" ht="12.75" customHeight="1" outlineLevel="1" x14ac:dyDescent="0.2">
      <c r="A327" s="91" t="s">
        <v>549</v>
      </c>
      <c r="B327" s="63" t="s">
        <v>81</v>
      </c>
      <c r="C327" s="43" t="s">
        <v>79</v>
      </c>
      <c r="D327" s="44">
        <f>$D$11</f>
        <v>216.36</v>
      </c>
      <c r="E327" s="44">
        <f t="shared" ref="E327:AA327" si="188">$D$11</f>
        <v>216.36</v>
      </c>
      <c r="F327" s="44">
        <f t="shared" si="188"/>
        <v>216.36</v>
      </c>
      <c r="G327" s="44">
        <f t="shared" si="188"/>
        <v>216.36</v>
      </c>
      <c r="H327" s="44">
        <f t="shared" si="188"/>
        <v>216.36</v>
      </c>
      <c r="I327" s="44">
        <f t="shared" si="188"/>
        <v>216.36</v>
      </c>
      <c r="J327" s="44">
        <f t="shared" si="188"/>
        <v>216.36</v>
      </c>
      <c r="K327" s="44">
        <f t="shared" si="188"/>
        <v>216.36</v>
      </c>
      <c r="L327" s="44">
        <f t="shared" si="188"/>
        <v>216.36</v>
      </c>
      <c r="M327" s="44">
        <f t="shared" si="188"/>
        <v>216.36</v>
      </c>
      <c r="N327" s="44">
        <f t="shared" si="188"/>
        <v>216.36</v>
      </c>
      <c r="O327" s="44">
        <f t="shared" si="188"/>
        <v>216.36</v>
      </c>
      <c r="P327" s="44">
        <f t="shared" si="188"/>
        <v>216.36</v>
      </c>
      <c r="Q327" s="44">
        <f t="shared" si="188"/>
        <v>216.36</v>
      </c>
      <c r="R327" s="44">
        <f t="shared" si="188"/>
        <v>216.36</v>
      </c>
      <c r="S327" s="44">
        <f t="shared" si="188"/>
        <v>216.36</v>
      </c>
      <c r="T327" s="44">
        <f t="shared" si="188"/>
        <v>216.36</v>
      </c>
      <c r="U327" s="44">
        <f t="shared" si="188"/>
        <v>216.36</v>
      </c>
      <c r="V327" s="44">
        <f t="shared" si="188"/>
        <v>216.36</v>
      </c>
      <c r="W327" s="44">
        <f t="shared" si="188"/>
        <v>216.36</v>
      </c>
      <c r="X327" s="44">
        <f t="shared" si="188"/>
        <v>216.36</v>
      </c>
      <c r="Y327" s="44">
        <f t="shared" si="188"/>
        <v>216.36</v>
      </c>
      <c r="Z327" s="44">
        <f t="shared" si="188"/>
        <v>216.36</v>
      </c>
      <c r="AA327" s="44">
        <f t="shared" si="188"/>
        <v>216.36</v>
      </c>
    </row>
    <row r="328" spans="1:27" ht="12.75" customHeight="1" x14ac:dyDescent="0.2">
      <c r="A328" s="90" t="s">
        <v>550</v>
      </c>
      <c r="B328" s="28" t="str">
        <f>"04"&amp;"."&amp;$B$639&amp;"."&amp;$B$640</f>
        <v>04.04.2023</v>
      </c>
      <c r="C328" s="82" t="s">
        <v>76</v>
      </c>
      <c r="D328" s="83">
        <f>ROUND(((D329+D330+D332+D331)/1000),5)</f>
        <v>3.5417900000000002</v>
      </c>
      <c r="E328" s="83">
        <f>ROUND(((E329+E330+E332+E331)/1000),5)</f>
        <v>3.4744700000000002</v>
      </c>
      <c r="F328" s="83">
        <f>ROUND(((F329+F330+F332+F331)/1000),5)</f>
        <v>3.4135499999999999</v>
      </c>
      <c r="G328" s="83">
        <f t="shared" ref="G328:AA328" si="189">ROUND(((G329+G330+G332+G331)/1000),5)</f>
        <v>3.4208799999999999</v>
      </c>
      <c r="H328" s="83">
        <f t="shared" si="189"/>
        <v>3.4987599999999999</v>
      </c>
      <c r="I328" s="83">
        <f t="shared" si="189"/>
        <v>3.54223</v>
      </c>
      <c r="J328" s="83">
        <f t="shared" si="189"/>
        <v>3.6543899999999998</v>
      </c>
      <c r="K328" s="83">
        <f t="shared" si="189"/>
        <v>3.9424199999999998</v>
      </c>
      <c r="L328" s="83">
        <f t="shared" si="189"/>
        <v>4.0661699999999996</v>
      </c>
      <c r="M328" s="83">
        <f t="shared" si="189"/>
        <v>4.1228400000000001</v>
      </c>
      <c r="N328" s="83">
        <f t="shared" si="189"/>
        <v>4.1286199999999997</v>
      </c>
      <c r="O328" s="83">
        <f t="shared" si="189"/>
        <v>4.1350600000000002</v>
      </c>
      <c r="P328" s="83">
        <f t="shared" si="189"/>
        <v>4.0989899999999997</v>
      </c>
      <c r="Q328" s="83">
        <f t="shared" si="189"/>
        <v>4.0870100000000003</v>
      </c>
      <c r="R328" s="83">
        <f t="shared" si="189"/>
        <v>4.0833700000000004</v>
      </c>
      <c r="S328" s="83">
        <f t="shared" si="189"/>
        <v>4.0841099999999999</v>
      </c>
      <c r="T328" s="83">
        <f t="shared" si="189"/>
        <v>4.0804</v>
      </c>
      <c r="U328" s="83">
        <f t="shared" si="189"/>
        <v>4.0386300000000004</v>
      </c>
      <c r="V328" s="83">
        <f t="shared" si="189"/>
        <v>4.0455100000000002</v>
      </c>
      <c r="W328" s="83">
        <f t="shared" si="189"/>
        <v>4.13232</v>
      </c>
      <c r="X328" s="83">
        <f t="shared" si="189"/>
        <v>4.1124000000000001</v>
      </c>
      <c r="Y328" s="83">
        <f t="shared" si="189"/>
        <v>4.0453299999999999</v>
      </c>
      <c r="Z328" s="83">
        <f t="shared" si="189"/>
        <v>3.8122500000000001</v>
      </c>
      <c r="AA328" s="83">
        <f t="shared" si="189"/>
        <v>3.6051899999999999</v>
      </c>
    </row>
    <row r="329" spans="1:27" ht="12.75" customHeight="1" outlineLevel="1" x14ac:dyDescent="0.2">
      <c r="A329" s="91" t="s">
        <v>551</v>
      </c>
      <c r="B329" s="63" t="s">
        <v>233</v>
      </c>
      <c r="C329" s="43" t="s">
        <v>79</v>
      </c>
      <c r="D329" s="44">
        <v>1096.4000000000001</v>
      </c>
      <c r="E329" s="44">
        <v>1029.08</v>
      </c>
      <c r="F329" s="44">
        <v>968.16</v>
      </c>
      <c r="G329" s="44">
        <v>975.49</v>
      </c>
      <c r="H329" s="44">
        <v>1053.3699999999999</v>
      </c>
      <c r="I329" s="44">
        <v>1096.8399999999999</v>
      </c>
      <c r="J329" s="44">
        <v>1209</v>
      </c>
      <c r="K329" s="44">
        <v>1497.03</v>
      </c>
      <c r="L329" s="44">
        <v>1620.78</v>
      </c>
      <c r="M329" s="44">
        <v>1677.45</v>
      </c>
      <c r="N329" s="44">
        <v>1683.23</v>
      </c>
      <c r="O329" s="44">
        <v>1689.67</v>
      </c>
      <c r="P329" s="44">
        <v>1653.6</v>
      </c>
      <c r="Q329" s="44">
        <v>1641.62</v>
      </c>
      <c r="R329" s="44">
        <v>1637.98</v>
      </c>
      <c r="S329" s="44">
        <v>1638.72</v>
      </c>
      <c r="T329" s="44">
        <v>1635.01</v>
      </c>
      <c r="U329" s="44">
        <v>1593.24</v>
      </c>
      <c r="V329" s="44">
        <v>1600.12</v>
      </c>
      <c r="W329" s="44">
        <v>1686.93</v>
      </c>
      <c r="X329" s="44">
        <v>1667.01</v>
      </c>
      <c r="Y329" s="44">
        <v>1599.94</v>
      </c>
      <c r="Z329" s="44">
        <v>1366.86</v>
      </c>
      <c r="AA329" s="44">
        <v>1159.8</v>
      </c>
    </row>
    <row r="330" spans="1:27" ht="12.75" customHeight="1" outlineLevel="1" x14ac:dyDescent="0.2">
      <c r="A330" s="91" t="s">
        <v>552</v>
      </c>
      <c r="B330" s="63" t="s">
        <v>90</v>
      </c>
      <c r="C330" s="43" t="s">
        <v>79</v>
      </c>
      <c r="D330" s="44">
        <f t="shared" ref="D330:AA330" si="190">$D$315</f>
        <v>2222.89</v>
      </c>
      <c r="E330" s="44">
        <f t="shared" si="190"/>
        <v>2222.89</v>
      </c>
      <c r="F330" s="44">
        <f t="shared" si="190"/>
        <v>2222.89</v>
      </c>
      <c r="G330" s="44">
        <f t="shared" si="190"/>
        <v>2222.89</v>
      </c>
      <c r="H330" s="44">
        <f t="shared" si="190"/>
        <v>2222.89</v>
      </c>
      <c r="I330" s="44">
        <f t="shared" si="190"/>
        <v>2222.89</v>
      </c>
      <c r="J330" s="44">
        <f t="shared" si="190"/>
        <v>2222.89</v>
      </c>
      <c r="K330" s="44">
        <f t="shared" si="190"/>
        <v>2222.89</v>
      </c>
      <c r="L330" s="44">
        <f t="shared" si="190"/>
        <v>2222.89</v>
      </c>
      <c r="M330" s="44">
        <f t="shared" si="190"/>
        <v>2222.89</v>
      </c>
      <c r="N330" s="44">
        <f t="shared" si="190"/>
        <v>2222.89</v>
      </c>
      <c r="O330" s="44">
        <f t="shared" si="190"/>
        <v>2222.89</v>
      </c>
      <c r="P330" s="44">
        <f t="shared" si="190"/>
        <v>2222.89</v>
      </c>
      <c r="Q330" s="44">
        <f t="shared" si="190"/>
        <v>2222.89</v>
      </c>
      <c r="R330" s="44">
        <f t="shared" si="190"/>
        <v>2222.89</v>
      </c>
      <c r="S330" s="44">
        <f t="shared" si="190"/>
        <v>2222.89</v>
      </c>
      <c r="T330" s="44">
        <f t="shared" si="190"/>
        <v>2222.89</v>
      </c>
      <c r="U330" s="44">
        <f t="shared" si="190"/>
        <v>2222.89</v>
      </c>
      <c r="V330" s="44">
        <f t="shared" si="190"/>
        <v>2222.89</v>
      </c>
      <c r="W330" s="44">
        <f t="shared" si="190"/>
        <v>2222.89</v>
      </c>
      <c r="X330" s="44">
        <f t="shared" si="190"/>
        <v>2222.89</v>
      </c>
      <c r="Y330" s="44">
        <f t="shared" si="190"/>
        <v>2222.89</v>
      </c>
      <c r="Z330" s="44">
        <f t="shared" si="190"/>
        <v>2222.89</v>
      </c>
      <c r="AA330" s="44">
        <f t="shared" si="190"/>
        <v>2222.89</v>
      </c>
    </row>
    <row r="331" spans="1:27" ht="12.75" customHeight="1" outlineLevel="1" x14ac:dyDescent="0.2">
      <c r="A331" s="91" t="s">
        <v>553</v>
      </c>
      <c r="B331" s="63" t="s">
        <v>83</v>
      </c>
      <c r="C331" s="43" t="s">
        <v>79</v>
      </c>
      <c r="D331" s="44">
        <v>6.14</v>
      </c>
      <c r="E331" s="44">
        <v>6.14</v>
      </c>
      <c r="F331" s="44">
        <v>6.14</v>
      </c>
      <c r="G331" s="44">
        <v>6.14</v>
      </c>
      <c r="H331" s="44">
        <v>6.14</v>
      </c>
      <c r="I331" s="44">
        <v>6.14</v>
      </c>
      <c r="J331" s="44">
        <v>6.14</v>
      </c>
      <c r="K331" s="44">
        <v>6.14</v>
      </c>
      <c r="L331" s="44">
        <v>6.14</v>
      </c>
      <c r="M331" s="44">
        <v>6.14</v>
      </c>
      <c r="N331" s="44">
        <v>6.14</v>
      </c>
      <c r="O331" s="44">
        <v>6.14</v>
      </c>
      <c r="P331" s="44">
        <v>6.14</v>
      </c>
      <c r="Q331" s="44">
        <v>6.14</v>
      </c>
      <c r="R331" s="44">
        <v>6.14</v>
      </c>
      <c r="S331" s="44">
        <v>6.14</v>
      </c>
      <c r="T331" s="44">
        <v>6.14</v>
      </c>
      <c r="U331" s="44">
        <v>6.14</v>
      </c>
      <c r="V331" s="44">
        <v>6.14</v>
      </c>
      <c r="W331" s="44">
        <v>6.14</v>
      </c>
      <c r="X331" s="44">
        <v>6.14</v>
      </c>
      <c r="Y331" s="44">
        <v>6.14</v>
      </c>
      <c r="Z331" s="44">
        <v>6.14</v>
      </c>
      <c r="AA331" s="44">
        <v>6.14</v>
      </c>
    </row>
    <row r="332" spans="1:27" ht="12.75" customHeight="1" outlineLevel="1" x14ac:dyDescent="0.2">
      <c r="A332" s="91" t="s">
        <v>554</v>
      </c>
      <c r="B332" s="63" t="s">
        <v>81</v>
      </c>
      <c r="C332" s="43" t="s">
        <v>79</v>
      </c>
      <c r="D332" s="44">
        <f>$D$11</f>
        <v>216.36</v>
      </c>
      <c r="E332" s="44">
        <f t="shared" ref="E332:AA332" si="191">$D$11</f>
        <v>216.36</v>
      </c>
      <c r="F332" s="44">
        <f t="shared" si="191"/>
        <v>216.36</v>
      </c>
      <c r="G332" s="44">
        <f t="shared" si="191"/>
        <v>216.36</v>
      </c>
      <c r="H332" s="44">
        <f t="shared" si="191"/>
        <v>216.36</v>
      </c>
      <c r="I332" s="44">
        <f t="shared" si="191"/>
        <v>216.36</v>
      </c>
      <c r="J332" s="44">
        <f t="shared" si="191"/>
        <v>216.36</v>
      </c>
      <c r="K332" s="44">
        <f t="shared" si="191"/>
        <v>216.36</v>
      </c>
      <c r="L332" s="44">
        <f t="shared" si="191"/>
        <v>216.36</v>
      </c>
      <c r="M332" s="44">
        <f t="shared" si="191"/>
        <v>216.36</v>
      </c>
      <c r="N332" s="44">
        <f t="shared" si="191"/>
        <v>216.36</v>
      </c>
      <c r="O332" s="44">
        <f t="shared" si="191"/>
        <v>216.36</v>
      </c>
      <c r="P332" s="44">
        <f t="shared" si="191"/>
        <v>216.36</v>
      </c>
      <c r="Q332" s="44">
        <f t="shared" si="191"/>
        <v>216.36</v>
      </c>
      <c r="R332" s="44">
        <f t="shared" si="191"/>
        <v>216.36</v>
      </c>
      <c r="S332" s="44">
        <f t="shared" si="191"/>
        <v>216.36</v>
      </c>
      <c r="T332" s="44">
        <f t="shared" si="191"/>
        <v>216.36</v>
      </c>
      <c r="U332" s="44">
        <f t="shared" si="191"/>
        <v>216.36</v>
      </c>
      <c r="V332" s="44">
        <f t="shared" si="191"/>
        <v>216.36</v>
      </c>
      <c r="W332" s="44">
        <f t="shared" si="191"/>
        <v>216.36</v>
      </c>
      <c r="X332" s="44">
        <f t="shared" si="191"/>
        <v>216.36</v>
      </c>
      <c r="Y332" s="44">
        <f t="shared" si="191"/>
        <v>216.36</v>
      </c>
      <c r="Z332" s="44">
        <f t="shared" si="191"/>
        <v>216.36</v>
      </c>
      <c r="AA332" s="44">
        <f t="shared" si="191"/>
        <v>216.36</v>
      </c>
    </row>
    <row r="333" spans="1:27" ht="12.75" customHeight="1" x14ac:dyDescent="0.2">
      <c r="A333" s="90" t="s">
        <v>555</v>
      </c>
      <c r="B333" s="28" t="str">
        <f>"05"&amp;"."&amp;$B$639&amp;"."&amp;$B$640</f>
        <v>05.04.2023</v>
      </c>
      <c r="C333" s="82" t="s">
        <v>76</v>
      </c>
      <c r="D333" s="83">
        <f>ROUND(((D334+D335+D337+D336)/1000),5)</f>
        <v>3.5462799999999999</v>
      </c>
      <c r="E333" s="83">
        <f>ROUND(((E334+E335+E337+E336)/1000),5)</f>
        <v>3.4858899999999999</v>
      </c>
      <c r="F333" s="83">
        <f>ROUND(((F334+F335+F337+F336)/1000),5)</f>
        <v>3.42794</v>
      </c>
      <c r="G333" s="83">
        <f t="shared" ref="G333:AA333" si="192">ROUND(((G334+G335+G337+G336)/1000),5)</f>
        <v>3.4252699999999998</v>
      </c>
      <c r="H333" s="83">
        <f t="shared" si="192"/>
        <v>3.4823499999999998</v>
      </c>
      <c r="I333" s="83">
        <f t="shared" si="192"/>
        <v>3.5440700000000001</v>
      </c>
      <c r="J333" s="83">
        <f t="shared" si="192"/>
        <v>3.6265000000000001</v>
      </c>
      <c r="K333" s="83">
        <f t="shared" si="192"/>
        <v>3.9399099999999998</v>
      </c>
      <c r="L333" s="83">
        <f t="shared" si="192"/>
        <v>4.0682299999999998</v>
      </c>
      <c r="M333" s="83">
        <f t="shared" si="192"/>
        <v>4.0842400000000003</v>
      </c>
      <c r="N333" s="83">
        <f t="shared" si="192"/>
        <v>4.08284</v>
      </c>
      <c r="O333" s="83">
        <f t="shared" si="192"/>
        <v>4.0875300000000001</v>
      </c>
      <c r="P333" s="83">
        <f t="shared" si="192"/>
        <v>4.0891099999999998</v>
      </c>
      <c r="Q333" s="83">
        <f t="shared" si="192"/>
        <v>4.08948</v>
      </c>
      <c r="R333" s="83">
        <f t="shared" si="192"/>
        <v>4.08866</v>
      </c>
      <c r="S333" s="83">
        <f t="shared" si="192"/>
        <v>4.0858100000000004</v>
      </c>
      <c r="T333" s="83">
        <f t="shared" si="192"/>
        <v>4.0833700000000004</v>
      </c>
      <c r="U333" s="83">
        <f t="shared" si="192"/>
        <v>4.0550300000000004</v>
      </c>
      <c r="V333" s="83">
        <f t="shared" si="192"/>
        <v>4.0445399999999996</v>
      </c>
      <c r="W333" s="83">
        <f t="shared" si="192"/>
        <v>4.0893800000000002</v>
      </c>
      <c r="X333" s="83">
        <f t="shared" si="192"/>
        <v>4.1139799999999997</v>
      </c>
      <c r="Y333" s="83">
        <f t="shared" si="192"/>
        <v>4.0795599999999999</v>
      </c>
      <c r="Z333" s="83">
        <f t="shared" si="192"/>
        <v>3.71007</v>
      </c>
      <c r="AA333" s="83">
        <f t="shared" si="192"/>
        <v>3.5566499999999999</v>
      </c>
    </row>
    <row r="334" spans="1:27" ht="12.75" customHeight="1" outlineLevel="1" x14ac:dyDescent="0.2">
      <c r="A334" s="91" t="s">
        <v>556</v>
      </c>
      <c r="B334" s="63" t="s">
        <v>233</v>
      </c>
      <c r="C334" s="43" t="s">
        <v>79</v>
      </c>
      <c r="D334" s="44">
        <v>1100.8900000000001</v>
      </c>
      <c r="E334" s="44">
        <v>1040.5</v>
      </c>
      <c r="F334" s="44">
        <v>982.55</v>
      </c>
      <c r="G334" s="44">
        <v>979.88</v>
      </c>
      <c r="H334" s="44">
        <v>1036.96</v>
      </c>
      <c r="I334" s="44">
        <v>1098.68</v>
      </c>
      <c r="J334" s="44">
        <v>1181.1099999999999</v>
      </c>
      <c r="K334" s="44">
        <v>1494.52</v>
      </c>
      <c r="L334" s="44">
        <v>1622.84</v>
      </c>
      <c r="M334" s="44">
        <v>1638.85</v>
      </c>
      <c r="N334" s="44">
        <v>1637.45</v>
      </c>
      <c r="O334" s="44">
        <v>1642.14</v>
      </c>
      <c r="P334" s="44">
        <v>1643.72</v>
      </c>
      <c r="Q334" s="44">
        <v>1644.09</v>
      </c>
      <c r="R334" s="44">
        <v>1643.27</v>
      </c>
      <c r="S334" s="44">
        <v>1640.42</v>
      </c>
      <c r="T334" s="44">
        <v>1637.98</v>
      </c>
      <c r="U334" s="44">
        <v>1609.64</v>
      </c>
      <c r="V334" s="44">
        <v>1599.15</v>
      </c>
      <c r="W334" s="44">
        <v>1643.99</v>
      </c>
      <c r="X334" s="44">
        <v>1668.59</v>
      </c>
      <c r="Y334" s="44">
        <v>1634.17</v>
      </c>
      <c r="Z334" s="44">
        <v>1264.68</v>
      </c>
      <c r="AA334" s="44">
        <v>1111.26</v>
      </c>
    </row>
    <row r="335" spans="1:27" ht="12.75" customHeight="1" outlineLevel="1" x14ac:dyDescent="0.2">
      <c r="A335" s="91" t="s">
        <v>557</v>
      </c>
      <c r="B335" s="63" t="s">
        <v>90</v>
      </c>
      <c r="C335" s="43" t="s">
        <v>79</v>
      </c>
      <c r="D335" s="44">
        <f t="shared" ref="D335:AA335" si="193">$D$315</f>
        <v>2222.89</v>
      </c>
      <c r="E335" s="44">
        <f t="shared" si="193"/>
        <v>2222.89</v>
      </c>
      <c r="F335" s="44">
        <f t="shared" si="193"/>
        <v>2222.89</v>
      </c>
      <c r="G335" s="44">
        <f t="shared" si="193"/>
        <v>2222.89</v>
      </c>
      <c r="H335" s="44">
        <f t="shared" si="193"/>
        <v>2222.89</v>
      </c>
      <c r="I335" s="44">
        <f t="shared" si="193"/>
        <v>2222.89</v>
      </c>
      <c r="J335" s="44">
        <f t="shared" si="193"/>
        <v>2222.89</v>
      </c>
      <c r="K335" s="44">
        <f t="shared" si="193"/>
        <v>2222.89</v>
      </c>
      <c r="L335" s="44">
        <f t="shared" si="193"/>
        <v>2222.89</v>
      </c>
      <c r="M335" s="44">
        <f t="shared" si="193"/>
        <v>2222.89</v>
      </c>
      <c r="N335" s="44">
        <f t="shared" si="193"/>
        <v>2222.89</v>
      </c>
      <c r="O335" s="44">
        <f t="shared" si="193"/>
        <v>2222.89</v>
      </c>
      <c r="P335" s="44">
        <f t="shared" si="193"/>
        <v>2222.89</v>
      </c>
      <c r="Q335" s="44">
        <f t="shared" si="193"/>
        <v>2222.89</v>
      </c>
      <c r="R335" s="44">
        <f t="shared" si="193"/>
        <v>2222.89</v>
      </c>
      <c r="S335" s="44">
        <f t="shared" si="193"/>
        <v>2222.89</v>
      </c>
      <c r="T335" s="44">
        <f t="shared" si="193"/>
        <v>2222.89</v>
      </c>
      <c r="U335" s="44">
        <f t="shared" si="193"/>
        <v>2222.89</v>
      </c>
      <c r="V335" s="44">
        <f t="shared" si="193"/>
        <v>2222.89</v>
      </c>
      <c r="W335" s="44">
        <f t="shared" si="193"/>
        <v>2222.89</v>
      </c>
      <c r="X335" s="44">
        <f t="shared" si="193"/>
        <v>2222.89</v>
      </c>
      <c r="Y335" s="44">
        <f t="shared" si="193"/>
        <v>2222.89</v>
      </c>
      <c r="Z335" s="44">
        <f t="shared" si="193"/>
        <v>2222.89</v>
      </c>
      <c r="AA335" s="44">
        <f t="shared" si="193"/>
        <v>2222.89</v>
      </c>
    </row>
    <row r="336" spans="1:27" ht="12.75" customHeight="1" outlineLevel="1" x14ac:dyDescent="0.2">
      <c r="A336" s="91" t="s">
        <v>558</v>
      </c>
      <c r="B336" s="63" t="s">
        <v>83</v>
      </c>
      <c r="C336" s="43" t="s">
        <v>79</v>
      </c>
      <c r="D336" s="44">
        <v>6.14</v>
      </c>
      <c r="E336" s="44">
        <v>6.14</v>
      </c>
      <c r="F336" s="44">
        <v>6.14</v>
      </c>
      <c r="G336" s="44">
        <v>6.14</v>
      </c>
      <c r="H336" s="44">
        <v>6.14</v>
      </c>
      <c r="I336" s="44">
        <v>6.14</v>
      </c>
      <c r="J336" s="44">
        <v>6.14</v>
      </c>
      <c r="K336" s="44">
        <v>6.14</v>
      </c>
      <c r="L336" s="44">
        <v>6.14</v>
      </c>
      <c r="M336" s="44">
        <v>6.14</v>
      </c>
      <c r="N336" s="44">
        <v>6.14</v>
      </c>
      <c r="O336" s="44">
        <v>6.14</v>
      </c>
      <c r="P336" s="44">
        <v>6.14</v>
      </c>
      <c r="Q336" s="44">
        <v>6.14</v>
      </c>
      <c r="R336" s="44">
        <v>6.14</v>
      </c>
      <c r="S336" s="44">
        <v>6.14</v>
      </c>
      <c r="T336" s="44">
        <v>6.14</v>
      </c>
      <c r="U336" s="44">
        <v>6.14</v>
      </c>
      <c r="V336" s="44">
        <v>6.14</v>
      </c>
      <c r="W336" s="44">
        <v>6.14</v>
      </c>
      <c r="X336" s="44">
        <v>6.14</v>
      </c>
      <c r="Y336" s="44">
        <v>6.14</v>
      </c>
      <c r="Z336" s="44">
        <v>6.14</v>
      </c>
      <c r="AA336" s="44">
        <v>6.14</v>
      </c>
    </row>
    <row r="337" spans="1:27" ht="12.75" customHeight="1" outlineLevel="1" x14ac:dyDescent="0.2">
      <c r="A337" s="91" t="s">
        <v>559</v>
      </c>
      <c r="B337" s="63" t="s">
        <v>81</v>
      </c>
      <c r="C337" s="43" t="s">
        <v>79</v>
      </c>
      <c r="D337" s="44">
        <f>$D$11</f>
        <v>216.36</v>
      </c>
      <c r="E337" s="44">
        <f t="shared" ref="E337:AA337" si="194">$D$11</f>
        <v>216.36</v>
      </c>
      <c r="F337" s="44">
        <f t="shared" si="194"/>
        <v>216.36</v>
      </c>
      <c r="G337" s="44">
        <f t="shared" si="194"/>
        <v>216.36</v>
      </c>
      <c r="H337" s="44">
        <f t="shared" si="194"/>
        <v>216.36</v>
      </c>
      <c r="I337" s="44">
        <f t="shared" si="194"/>
        <v>216.36</v>
      </c>
      <c r="J337" s="44">
        <f t="shared" si="194"/>
        <v>216.36</v>
      </c>
      <c r="K337" s="44">
        <f t="shared" si="194"/>
        <v>216.36</v>
      </c>
      <c r="L337" s="44">
        <f t="shared" si="194"/>
        <v>216.36</v>
      </c>
      <c r="M337" s="44">
        <f t="shared" si="194"/>
        <v>216.36</v>
      </c>
      <c r="N337" s="44">
        <f t="shared" si="194"/>
        <v>216.36</v>
      </c>
      <c r="O337" s="44">
        <f t="shared" si="194"/>
        <v>216.36</v>
      </c>
      <c r="P337" s="44">
        <f t="shared" si="194"/>
        <v>216.36</v>
      </c>
      <c r="Q337" s="44">
        <f t="shared" si="194"/>
        <v>216.36</v>
      </c>
      <c r="R337" s="44">
        <f t="shared" si="194"/>
        <v>216.36</v>
      </c>
      <c r="S337" s="44">
        <f t="shared" si="194"/>
        <v>216.36</v>
      </c>
      <c r="T337" s="44">
        <f t="shared" si="194"/>
        <v>216.36</v>
      </c>
      <c r="U337" s="44">
        <f t="shared" si="194"/>
        <v>216.36</v>
      </c>
      <c r="V337" s="44">
        <f t="shared" si="194"/>
        <v>216.36</v>
      </c>
      <c r="W337" s="44">
        <f t="shared" si="194"/>
        <v>216.36</v>
      </c>
      <c r="X337" s="44">
        <f t="shared" si="194"/>
        <v>216.36</v>
      </c>
      <c r="Y337" s="44">
        <f t="shared" si="194"/>
        <v>216.36</v>
      </c>
      <c r="Z337" s="44">
        <f t="shared" si="194"/>
        <v>216.36</v>
      </c>
      <c r="AA337" s="44">
        <f t="shared" si="194"/>
        <v>216.36</v>
      </c>
    </row>
    <row r="338" spans="1:27" ht="12.75" customHeight="1" x14ac:dyDescent="0.2">
      <c r="A338" s="90" t="s">
        <v>560</v>
      </c>
      <c r="B338" s="28" t="str">
        <f>"06"&amp;"."&amp;$B$639&amp;"."&amp;$B$640</f>
        <v>06.04.2023</v>
      </c>
      <c r="C338" s="82" t="s">
        <v>76</v>
      </c>
      <c r="D338" s="83">
        <f>ROUND(((D339+D340+D342+D341)/1000),5)</f>
        <v>3.5274299999999998</v>
      </c>
      <c r="E338" s="83">
        <f>ROUND(((E339+E340+E342+E341)/1000),5)</f>
        <v>3.4970599999999998</v>
      </c>
      <c r="F338" s="83">
        <f>ROUND(((F339+F340+F342+F341)/1000),5)</f>
        <v>3.4729800000000002</v>
      </c>
      <c r="G338" s="83">
        <f t="shared" ref="G338:AA338" si="195">ROUND(((G339+G340+G342+G341)/1000),5)</f>
        <v>3.4742700000000002</v>
      </c>
      <c r="H338" s="83">
        <f t="shared" si="195"/>
        <v>3.4847700000000001</v>
      </c>
      <c r="I338" s="83">
        <f t="shared" si="195"/>
        <v>3.5321099999999999</v>
      </c>
      <c r="J338" s="83">
        <f t="shared" si="195"/>
        <v>3.7434799999999999</v>
      </c>
      <c r="K338" s="83">
        <f t="shared" si="195"/>
        <v>3.9841899999999999</v>
      </c>
      <c r="L338" s="83">
        <f t="shared" si="195"/>
        <v>4.1545300000000003</v>
      </c>
      <c r="M338" s="83">
        <f t="shared" si="195"/>
        <v>4.1612799999999996</v>
      </c>
      <c r="N338" s="83">
        <f t="shared" si="195"/>
        <v>4.1772200000000002</v>
      </c>
      <c r="O338" s="83">
        <f t="shared" si="195"/>
        <v>4.1780999999999997</v>
      </c>
      <c r="P338" s="83">
        <f t="shared" si="195"/>
        <v>4.1551999999999998</v>
      </c>
      <c r="Q338" s="83">
        <f t="shared" si="195"/>
        <v>4.16378</v>
      </c>
      <c r="R338" s="83">
        <f t="shared" si="195"/>
        <v>4.1504000000000003</v>
      </c>
      <c r="S338" s="83">
        <f t="shared" si="195"/>
        <v>4.1387299999999998</v>
      </c>
      <c r="T338" s="83">
        <f t="shared" si="195"/>
        <v>4.1206899999999997</v>
      </c>
      <c r="U338" s="83">
        <f t="shared" si="195"/>
        <v>4.0909199999999997</v>
      </c>
      <c r="V338" s="83">
        <f t="shared" si="195"/>
        <v>4.0900299999999996</v>
      </c>
      <c r="W338" s="83">
        <f t="shared" si="195"/>
        <v>4.1068499999999997</v>
      </c>
      <c r="X338" s="83">
        <f t="shared" si="195"/>
        <v>4.1996700000000002</v>
      </c>
      <c r="Y338" s="83">
        <f t="shared" si="195"/>
        <v>4.11198</v>
      </c>
      <c r="Z338" s="83">
        <f t="shared" si="195"/>
        <v>3.74946</v>
      </c>
      <c r="AA338" s="83">
        <f t="shared" si="195"/>
        <v>3.5629</v>
      </c>
    </row>
    <row r="339" spans="1:27" ht="12.75" customHeight="1" outlineLevel="1" x14ac:dyDescent="0.2">
      <c r="A339" s="91" t="s">
        <v>561</v>
      </c>
      <c r="B339" s="63" t="s">
        <v>233</v>
      </c>
      <c r="C339" s="43" t="s">
        <v>79</v>
      </c>
      <c r="D339" s="44">
        <v>1082.04</v>
      </c>
      <c r="E339" s="44">
        <v>1051.67</v>
      </c>
      <c r="F339" s="44">
        <v>1027.5899999999999</v>
      </c>
      <c r="G339" s="44">
        <v>1028.8800000000001</v>
      </c>
      <c r="H339" s="44">
        <v>1039.3800000000001</v>
      </c>
      <c r="I339" s="44">
        <v>1086.72</v>
      </c>
      <c r="J339" s="44">
        <v>1298.0899999999999</v>
      </c>
      <c r="K339" s="44">
        <v>1538.8</v>
      </c>
      <c r="L339" s="44">
        <v>1709.14</v>
      </c>
      <c r="M339" s="44">
        <v>1715.89</v>
      </c>
      <c r="N339" s="44">
        <v>1731.83</v>
      </c>
      <c r="O339" s="44">
        <v>1732.71</v>
      </c>
      <c r="P339" s="44">
        <v>1709.81</v>
      </c>
      <c r="Q339" s="44">
        <v>1718.39</v>
      </c>
      <c r="R339" s="44">
        <v>1705.01</v>
      </c>
      <c r="S339" s="44">
        <v>1693.34</v>
      </c>
      <c r="T339" s="44">
        <v>1675.3</v>
      </c>
      <c r="U339" s="44">
        <v>1645.53</v>
      </c>
      <c r="V339" s="44">
        <v>1644.64</v>
      </c>
      <c r="W339" s="44">
        <v>1661.46</v>
      </c>
      <c r="X339" s="44">
        <v>1754.28</v>
      </c>
      <c r="Y339" s="44">
        <v>1666.59</v>
      </c>
      <c r="Z339" s="44">
        <v>1304.07</v>
      </c>
      <c r="AA339" s="44">
        <v>1117.51</v>
      </c>
    </row>
    <row r="340" spans="1:27" ht="12.75" customHeight="1" outlineLevel="1" x14ac:dyDescent="0.2">
      <c r="A340" s="91" t="s">
        <v>562</v>
      </c>
      <c r="B340" s="63" t="s">
        <v>90</v>
      </c>
      <c r="C340" s="43" t="s">
        <v>79</v>
      </c>
      <c r="D340" s="44">
        <f t="shared" ref="D340:AA340" si="196">$D$315</f>
        <v>2222.89</v>
      </c>
      <c r="E340" s="44">
        <f t="shared" si="196"/>
        <v>2222.89</v>
      </c>
      <c r="F340" s="44">
        <f t="shared" si="196"/>
        <v>2222.89</v>
      </c>
      <c r="G340" s="44">
        <f t="shared" si="196"/>
        <v>2222.89</v>
      </c>
      <c r="H340" s="44">
        <f t="shared" si="196"/>
        <v>2222.89</v>
      </c>
      <c r="I340" s="44">
        <f t="shared" si="196"/>
        <v>2222.89</v>
      </c>
      <c r="J340" s="44">
        <f t="shared" si="196"/>
        <v>2222.89</v>
      </c>
      <c r="K340" s="44">
        <f t="shared" si="196"/>
        <v>2222.89</v>
      </c>
      <c r="L340" s="44">
        <f t="shared" si="196"/>
        <v>2222.89</v>
      </c>
      <c r="M340" s="44">
        <f t="shared" si="196"/>
        <v>2222.89</v>
      </c>
      <c r="N340" s="44">
        <f t="shared" si="196"/>
        <v>2222.89</v>
      </c>
      <c r="O340" s="44">
        <f t="shared" si="196"/>
        <v>2222.89</v>
      </c>
      <c r="P340" s="44">
        <f t="shared" si="196"/>
        <v>2222.89</v>
      </c>
      <c r="Q340" s="44">
        <f t="shared" si="196"/>
        <v>2222.89</v>
      </c>
      <c r="R340" s="44">
        <f t="shared" si="196"/>
        <v>2222.89</v>
      </c>
      <c r="S340" s="44">
        <f t="shared" si="196"/>
        <v>2222.89</v>
      </c>
      <c r="T340" s="44">
        <f t="shared" si="196"/>
        <v>2222.89</v>
      </c>
      <c r="U340" s="44">
        <f t="shared" si="196"/>
        <v>2222.89</v>
      </c>
      <c r="V340" s="44">
        <f t="shared" si="196"/>
        <v>2222.89</v>
      </c>
      <c r="W340" s="44">
        <f t="shared" si="196"/>
        <v>2222.89</v>
      </c>
      <c r="X340" s="44">
        <f t="shared" si="196"/>
        <v>2222.89</v>
      </c>
      <c r="Y340" s="44">
        <f t="shared" si="196"/>
        <v>2222.89</v>
      </c>
      <c r="Z340" s="44">
        <f t="shared" si="196"/>
        <v>2222.89</v>
      </c>
      <c r="AA340" s="44">
        <f t="shared" si="196"/>
        <v>2222.89</v>
      </c>
    </row>
    <row r="341" spans="1:27" ht="12.75" customHeight="1" outlineLevel="1" x14ac:dyDescent="0.2">
      <c r="A341" s="91" t="s">
        <v>563</v>
      </c>
      <c r="B341" s="63" t="s">
        <v>83</v>
      </c>
      <c r="C341" s="43" t="s">
        <v>79</v>
      </c>
      <c r="D341" s="44">
        <v>6.14</v>
      </c>
      <c r="E341" s="44">
        <v>6.14</v>
      </c>
      <c r="F341" s="44">
        <v>6.14</v>
      </c>
      <c r="G341" s="44">
        <v>6.14</v>
      </c>
      <c r="H341" s="44">
        <v>6.14</v>
      </c>
      <c r="I341" s="44">
        <v>6.14</v>
      </c>
      <c r="J341" s="44">
        <v>6.14</v>
      </c>
      <c r="K341" s="44">
        <v>6.14</v>
      </c>
      <c r="L341" s="44">
        <v>6.14</v>
      </c>
      <c r="M341" s="44">
        <v>6.14</v>
      </c>
      <c r="N341" s="44">
        <v>6.14</v>
      </c>
      <c r="O341" s="44">
        <v>6.14</v>
      </c>
      <c r="P341" s="44">
        <v>6.14</v>
      </c>
      <c r="Q341" s="44">
        <v>6.14</v>
      </c>
      <c r="R341" s="44">
        <v>6.14</v>
      </c>
      <c r="S341" s="44">
        <v>6.14</v>
      </c>
      <c r="T341" s="44">
        <v>6.14</v>
      </c>
      <c r="U341" s="44">
        <v>6.14</v>
      </c>
      <c r="V341" s="44">
        <v>6.14</v>
      </c>
      <c r="W341" s="44">
        <v>6.14</v>
      </c>
      <c r="X341" s="44">
        <v>6.14</v>
      </c>
      <c r="Y341" s="44">
        <v>6.14</v>
      </c>
      <c r="Z341" s="44">
        <v>6.14</v>
      </c>
      <c r="AA341" s="44">
        <v>6.14</v>
      </c>
    </row>
    <row r="342" spans="1:27" ht="12.75" customHeight="1" outlineLevel="1" x14ac:dyDescent="0.2">
      <c r="A342" s="91" t="s">
        <v>564</v>
      </c>
      <c r="B342" s="63" t="s">
        <v>81</v>
      </c>
      <c r="C342" s="43" t="s">
        <v>79</v>
      </c>
      <c r="D342" s="44">
        <f>$D$11</f>
        <v>216.36</v>
      </c>
      <c r="E342" s="44">
        <f t="shared" ref="E342:AA342" si="197">$D$11</f>
        <v>216.36</v>
      </c>
      <c r="F342" s="44">
        <f t="shared" si="197"/>
        <v>216.36</v>
      </c>
      <c r="G342" s="44">
        <f t="shared" si="197"/>
        <v>216.36</v>
      </c>
      <c r="H342" s="44">
        <f t="shared" si="197"/>
        <v>216.36</v>
      </c>
      <c r="I342" s="44">
        <f t="shared" si="197"/>
        <v>216.36</v>
      </c>
      <c r="J342" s="44">
        <f t="shared" si="197"/>
        <v>216.36</v>
      </c>
      <c r="K342" s="44">
        <f t="shared" si="197"/>
        <v>216.36</v>
      </c>
      <c r="L342" s="44">
        <f t="shared" si="197"/>
        <v>216.36</v>
      </c>
      <c r="M342" s="44">
        <f t="shared" si="197"/>
        <v>216.36</v>
      </c>
      <c r="N342" s="44">
        <f t="shared" si="197"/>
        <v>216.36</v>
      </c>
      <c r="O342" s="44">
        <f t="shared" si="197"/>
        <v>216.36</v>
      </c>
      <c r="P342" s="44">
        <f t="shared" si="197"/>
        <v>216.36</v>
      </c>
      <c r="Q342" s="44">
        <f t="shared" si="197"/>
        <v>216.36</v>
      </c>
      <c r="R342" s="44">
        <f t="shared" si="197"/>
        <v>216.36</v>
      </c>
      <c r="S342" s="44">
        <f t="shared" si="197"/>
        <v>216.36</v>
      </c>
      <c r="T342" s="44">
        <f t="shared" si="197"/>
        <v>216.36</v>
      </c>
      <c r="U342" s="44">
        <f t="shared" si="197"/>
        <v>216.36</v>
      </c>
      <c r="V342" s="44">
        <f t="shared" si="197"/>
        <v>216.36</v>
      </c>
      <c r="W342" s="44">
        <f t="shared" si="197"/>
        <v>216.36</v>
      </c>
      <c r="X342" s="44">
        <f t="shared" si="197"/>
        <v>216.36</v>
      </c>
      <c r="Y342" s="44">
        <f t="shared" si="197"/>
        <v>216.36</v>
      </c>
      <c r="Z342" s="44">
        <f t="shared" si="197"/>
        <v>216.36</v>
      </c>
      <c r="AA342" s="44">
        <f t="shared" si="197"/>
        <v>216.36</v>
      </c>
    </row>
    <row r="343" spans="1:27" ht="12.75" customHeight="1" x14ac:dyDescent="0.2">
      <c r="A343" s="90" t="s">
        <v>565</v>
      </c>
      <c r="B343" s="28" t="str">
        <f>"07"&amp;"."&amp;$B$639&amp;"."&amp;$B$640</f>
        <v>07.04.2023</v>
      </c>
      <c r="C343" s="82" t="s">
        <v>76</v>
      </c>
      <c r="D343" s="83">
        <f>ROUND(((D344+D345+D347+D346)/1000),5)</f>
        <v>3.5119199999999999</v>
      </c>
      <c r="E343" s="83">
        <f>ROUND(((E344+E345+E347+E346)/1000),5)</f>
        <v>3.42598</v>
      </c>
      <c r="F343" s="83">
        <f>ROUND(((F344+F345+F347+F346)/1000),5)</f>
        <v>3.38666</v>
      </c>
      <c r="G343" s="83">
        <f t="shared" ref="G343:AA343" si="198">ROUND(((G344+G345+G347+G346)/1000),5)</f>
        <v>3.3984000000000001</v>
      </c>
      <c r="H343" s="83">
        <f t="shared" si="198"/>
        <v>3.4860699999999998</v>
      </c>
      <c r="I343" s="83">
        <f t="shared" si="198"/>
        <v>3.5460600000000002</v>
      </c>
      <c r="J343" s="83">
        <f t="shared" si="198"/>
        <v>3.7330100000000002</v>
      </c>
      <c r="K343" s="83">
        <f t="shared" si="198"/>
        <v>4.0127899999999999</v>
      </c>
      <c r="L343" s="83">
        <f t="shared" si="198"/>
        <v>4.1497700000000002</v>
      </c>
      <c r="M343" s="83">
        <f t="shared" si="198"/>
        <v>4.2461099999999998</v>
      </c>
      <c r="N343" s="83">
        <f t="shared" si="198"/>
        <v>4.2896099999999997</v>
      </c>
      <c r="O343" s="83">
        <f t="shared" si="198"/>
        <v>4.3164499999999997</v>
      </c>
      <c r="P343" s="83">
        <f t="shared" si="198"/>
        <v>4.2858700000000001</v>
      </c>
      <c r="Q343" s="83">
        <f t="shared" si="198"/>
        <v>4.3143399999999996</v>
      </c>
      <c r="R343" s="83">
        <f t="shared" si="198"/>
        <v>4.2814300000000003</v>
      </c>
      <c r="S343" s="83">
        <f t="shared" si="198"/>
        <v>4.1960100000000002</v>
      </c>
      <c r="T343" s="83">
        <f t="shared" si="198"/>
        <v>4.20085</v>
      </c>
      <c r="U343" s="83">
        <f t="shared" si="198"/>
        <v>4.1304499999999997</v>
      </c>
      <c r="V343" s="83">
        <f t="shared" si="198"/>
        <v>4.1383400000000004</v>
      </c>
      <c r="W343" s="83">
        <f t="shared" si="198"/>
        <v>4.2843200000000001</v>
      </c>
      <c r="X343" s="83">
        <f t="shared" si="198"/>
        <v>4.3227200000000003</v>
      </c>
      <c r="Y343" s="83">
        <f t="shared" si="198"/>
        <v>4.2536199999999997</v>
      </c>
      <c r="Z343" s="83">
        <f t="shared" si="198"/>
        <v>4.0070399999999999</v>
      </c>
      <c r="AA343" s="83">
        <f t="shared" si="198"/>
        <v>3.7632300000000001</v>
      </c>
    </row>
    <row r="344" spans="1:27" ht="12.75" customHeight="1" outlineLevel="1" x14ac:dyDescent="0.2">
      <c r="A344" s="91" t="s">
        <v>566</v>
      </c>
      <c r="B344" s="63" t="s">
        <v>233</v>
      </c>
      <c r="C344" s="43" t="s">
        <v>79</v>
      </c>
      <c r="D344" s="44">
        <v>1066.53</v>
      </c>
      <c r="E344" s="44">
        <v>980.59</v>
      </c>
      <c r="F344" s="44">
        <v>941.27</v>
      </c>
      <c r="G344" s="44">
        <v>953.01</v>
      </c>
      <c r="H344" s="44">
        <v>1040.68</v>
      </c>
      <c r="I344" s="44">
        <v>1100.67</v>
      </c>
      <c r="J344" s="44">
        <v>1287.6199999999999</v>
      </c>
      <c r="K344" s="44">
        <v>1567.4</v>
      </c>
      <c r="L344" s="44">
        <v>1704.38</v>
      </c>
      <c r="M344" s="44">
        <v>1800.72</v>
      </c>
      <c r="N344" s="44">
        <v>1844.22</v>
      </c>
      <c r="O344" s="44">
        <v>1871.06</v>
      </c>
      <c r="P344" s="44">
        <v>1840.48</v>
      </c>
      <c r="Q344" s="44">
        <v>1868.95</v>
      </c>
      <c r="R344" s="44">
        <v>1836.04</v>
      </c>
      <c r="S344" s="44">
        <v>1750.62</v>
      </c>
      <c r="T344" s="44">
        <v>1755.46</v>
      </c>
      <c r="U344" s="44">
        <v>1685.06</v>
      </c>
      <c r="V344" s="44">
        <v>1692.95</v>
      </c>
      <c r="W344" s="44">
        <v>1838.93</v>
      </c>
      <c r="X344" s="44">
        <v>1877.33</v>
      </c>
      <c r="Y344" s="44">
        <v>1808.23</v>
      </c>
      <c r="Z344" s="44">
        <v>1561.65</v>
      </c>
      <c r="AA344" s="44">
        <v>1317.84</v>
      </c>
    </row>
    <row r="345" spans="1:27" ht="12.75" customHeight="1" outlineLevel="1" x14ac:dyDescent="0.2">
      <c r="A345" s="91" t="s">
        <v>567</v>
      </c>
      <c r="B345" s="63" t="s">
        <v>90</v>
      </c>
      <c r="C345" s="43" t="s">
        <v>79</v>
      </c>
      <c r="D345" s="44">
        <f t="shared" ref="D345:AA345" si="199">$D$315</f>
        <v>2222.89</v>
      </c>
      <c r="E345" s="44">
        <f t="shared" si="199"/>
        <v>2222.89</v>
      </c>
      <c r="F345" s="44">
        <f t="shared" si="199"/>
        <v>2222.89</v>
      </c>
      <c r="G345" s="44">
        <f t="shared" si="199"/>
        <v>2222.89</v>
      </c>
      <c r="H345" s="44">
        <f t="shared" si="199"/>
        <v>2222.89</v>
      </c>
      <c r="I345" s="44">
        <f t="shared" si="199"/>
        <v>2222.89</v>
      </c>
      <c r="J345" s="44">
        <f t="shared" si="199"/>
        <v>2222.89</v>
      </c>
      <c r="K345" s="44">
        <f t="shared" si="199"/>
        <v>2222.89</v>
      </c>
      <c r="L345" s="44">
        <f t="shared" si="199"/>
        <v>2222.89</v>
      </c>
      <c r="M345" s="44">
        <f t="shared" si="199"/>
        <v>2222.89</v>
      </c>
      <c r="N345" s="44">
        <f t="shared" si="199"/>
        <v>2222.89</v>
      </c>
      <c r="O345" s="44">
        <f t="shared" si="199"/>
        <v>2222.89</v>
      </c>
      <c r="P345" s="44">
        <f t="shared" si="199"/>
        <v>2222.89</v>
      </c>
      <c r="Q345" s="44">
        <f t="shared" si="199"/>
        <v>2222.89</v>
      </c>
      <c r="R345" s="44">
        <f t="shared" si="199"/>
        <v>2222.89</v>
      </c>
      <c r="S345" s="44">
        <f t="shared" si="199"/>
        <v>2222.89</v>
      </c>
      <c r="T345" s="44">
        <f t="shared" si="199"/>
        <v>2222.89</v>
      </c>
      <c r="U345" s="44">
        <f t="shared" si="199"/>
        <v>2222.89</v>
      </c>
      <c r="V345" s="44">
        <f t="shared" si="199"/>
        <v>2222.89</v>
      </c>
      <c r="W345" s="44">
        <f t="shared" si="199"/>
        <v>2222.89</v>
      </c>
      <c r="X345" s="44">
        <f t="shared" si="199"/>
        <v>2222.89</v>
      </c>
      <c r="Y345" s="44">
        <f t="shared" si="199"/>
        <v>2222.89</v>
      </c>
      <c r="Z345" s="44">
        <f t="shared" si="199"/>
        <v>2222.89</v>
      </c>
      <c r="AA345" s="44">
        <f t="shared" si="199"/>
        <v>2222.89</v>
      </c>
    </row>
    <row r="346" spans="1:27" ht="12.75" customHeight="1" outlineLevel="1" x14ac:dyDescent="0.2">
      <c r="A346" s="91" t="s">
        <v>568</v>
      </c>
      <c r="B346" s="63" t="s">
        <v>83</v>
      </c>
      <c r="C346" s="43" t="s">
        <v>79</v>
      </c>
      <c r="D346" s="44">
        <v>6.14</v>
      </c>
      <c r="E346" s="44">
        <v>6.14</v>
      </c>
      <c r="F346" s="44">
        <v>6.14</v>
      </c>
      <c r="G346" s="44">
        <v>6.14</v>
      </c>
      <c r="H346" s="44">
        <v>6.14</v>
      </c>
      <c r="I346" s="44">
        <v>6.14</v>
      </c>
      <c r="J346" s="44">
        <v>6.14</v>
      </c>
      <c r="K346" s="44">
        <v>6.14</v>
      </c>
      <c r="L346" s="44">
        <v>6.14</v>
      </c>
      <c r="M346" s="44">
        <v>6.14</v>
      </c>
      <c r="N346" s="44">
        <v>6.14</v>
      </c>
      <c r="O346" s="44">
        <v>6.14</v>
      </c>
      <c r="P346" s="44">
        <v>6.14</v>
      </c>
      <c r="Q346" s="44">
        <v>6.14</v>
      </c>
      <c r="R346" s="44">
        <v>6.14</v>
      </c>
      <c r="S346" s="44">
        <v>6.14</v>
      </c>
      <c r="T346" s="44">
        <v>6.14</v>
      </c>
      <c r="U346" s="44">
        <v>6.14</v>
      </c>
      <c r="V346" s="44">
        <v>6.14</v>
      </c>
      <c r="W346" s="44">
        <v>6.14</v>
      </c>
      <c r="X346" s="44">
        <v>6.14</v>
      </c>
      <c r="Y346" s="44">
        <v>6.14</v>
      </c>
      <c r="Z346" s="44">
        <v>6.14</v>
      </c>
      <c r="AA346" s="44">
        <v>6.14</v>
      </c>
    </row>
    <row r="347" spans="1:27" ht="12.75" customHeight="1" outlineLevel="1" x14ac:dyDescent="0.2">
      <c r="A347" s="91" t="s">
        <v>569</v>
      </c>
      <c r="B347" s="63" t="s">
        <v>81</v>
      </c>
      <c r="C347" s="43" t="s">
        <v>79</v>
      </c>
      <c r="D347" s="44">
        <f>$D$11</f>
        <v>216.36</v>
      </c>
      <c r="E347" s="44">
        <f t="shared" ref="E347:AA347" si="200">$D$11</f>
        <v>216.36</v>
      </c>
      <c r="F347" s="44">
        <f t="shared" si="200"/>
        <v>216.36</v>
      </c>
      <c r="G347" s="44">
        <f t="shared" si="200"/>
        <v>216.36</v>
      </c>
      <c r="H347" s="44">
        <f t="shared" si="200"/>
        <v>216.36</v>
      </c>
      <c r="I347" s="44">
        <f t="shared" si="200"/>
        <v>216.36</v>
      </c>
      <c r="J347" s="44">
        <f t="shared" si="200"/>
        <v>216.36</v>
      </c>
      <c r="K347" s="44">
        <f t="shared" si="200"/>
        <v>216.36</v>
      </c>
      <c r="L347" s="44">
        <f t="shared" si="200"/>
        <v>216.36</v>
      </c>
      <c r="M347" s="44">
        <f t="shared" si="200"/>
        <v>216.36</v>
      </c>
      <c r="N347" s="44">
        <f t="shared" si="200"/>
        <v>216.36</v>
      </c>
      <c r="O347" s="44">
        <f t="shared" si="200"/>
        <v>216.36</v>
      </c>
      <c r="P347" s="44">
        <f t="shared" si="200"/>
        <v>216.36</v>
      </c>
      <c r="Q347" s="44">
        <f t="shared" si="200"/>
        <v>216.36</v>
      </c>
      <c r="R347" s="44">
        <f t="shared" si="200"/>
        <v>216.36</v>
      </c>
      <c r="S347" s="44">
        <f t="shared" si="200"/>
        <v>216.36</v>
      </c>
      <c r="T347" s="44">
        <f t="shared" si="200"/>
        <v>216.36</v>
      </c>
      <c r="U347" s="44">
        <f t="shared" si="200"/>
        <v>216.36</v>
      </c>
      <c r="V347" s="44">
        <f t="shared" si="200"/>
        <v>216.36</v>
      </c>
      <c r="W347" s="44">
        <f t="shared" si="200"/>
        <v>216.36</v>
      </c>
      <c r="X347" s="44">
        <f t="shared" si="200"/>
        <v>216.36</v>
      </c>
      <c r="Y347" s="44">
        <f t="shared" si="200"/>
        <v>216.36</v>
      </c>
      <c r="Z347" s="44">
        <f t="shared" si="200"/>
        <v>216.36</v>
      </c>
      <c r="AA347" s="44">
        <f t="shared" si="200"/>
        <v>216.36</v>
      </c>
    </row>
    <row r="348" spans="1:27" ht="12.75" customHeight="1" x14ac:dyDescent="0.2">
      <c r="A348" s="90" t="s">
        <v>570</v>
      </c>
      <c r="B348" s="28" t="str">
        <f>"08"&amp;"."&amp;$B$639&amp;"."&amp;$B$640</f>
        <v>08.04.2023</v>
      </c>
      <c r="C348" s="82" t="s">
        <v>76</v>
      </c>
      <c r="D348" s="83">
        <f>ROUND(((D349+D350+D352+D351)/1000),5)</f>
        <v>3.6674099999999998</v>
      </c>
      <c r="E348" s="83">
        <f>ROUND(((E349+E350+E352+E351)/1000),5)</f>
        <v>3.5630299999999999</v>
      </c>
      <c r="F348" s="83">
        <f>ROUND(((F349+F350+F352+F351)/1000),5)</f>
        <v>3.5442999999999998</v>
      </c>
      <c r="G348" s="83">
        <f t="shared" ref="G348:AA348" si="201">ROUND(((G349+G350+G352+G351)/1000),5)</f>
        <v>3.5514899999999998</v>
      </c>
      <c r="H348" s="83">
        <f t="shared" si="201"/>
        <v>3.5571000000000002</v>
      </c>
      <c r="I348" s="83">
        <f t="shared" si="201"/>
        <v>3.5801599999999998</v>
      </c>
      <c r="J348" s="83">
        <f t="shared" si="201"/>
        <v>3.5834100000000002</v>
      </c>
      <c r="K348" s="83">
        <f t="shared" si="201"/>
        <v>3.7041499999999998</v>
      </c>
      <c r="L348" s="83">
        <f t="shared" si="201"/>
        <v>4.0093300000000003</v>
      </c>
      <c r="M348" s="83">
        <f t="shared" si="201"/>
        <v>4.0686400000000003</v>
      </c>
      <c r="N348" s="83">
        <f t="shared" si="201"/>
        <v>4.1126399999999999</v>
      </c>
      <c r="O348" s="83">
        <f t="shared" si="201"/>
        <v>4.3103800000000003</v>
      </c>
      <c r="P348" s="83">
        <f t="shared" si="201"/>
        <v>4.1856900000000001</v>
      </c>
      <c r="Q348" s="83">
        <f t="shared" si="201"/>
        <v>4.1359899999999996</v>
      </c>
      <c r="R348" s="83">
        <f t="shared" si="201"/>
        <v>4.1007300000000004</v>
      </c>
      <c r="S348" s="83">
        <f t="shared" si="201"/>
        <v>4.0900600000000003</v>
      </c>
      <c r="T348" s="83">
        <f t="shared" si="201"/>
        <v>4.1150599999999997</v>
      </c>
      <c r="U348" s="83">
        <f t="shared" si="201"/>
        <v>4.0712700000000002</v>
      </c>
      <c r="V348" s="83">
        <f t="shared" si="201"/>
        <v>4.0792099999999998</v>
      </c>
      <c r="W348" s="83">
        <f t="shared" si="201"/>
        <v>4.28254</v>
      </c>
      <c r="X348" s="83">
        <f t="shared" si="201"/>
        <v>4.3007200000000001</v>
      </c>
      <c r="Y348" s="83">
        <f t="shared" si="201"/>
        <v>4.2286999999999999</v>
      </c>
      <c r="Z348" s="83">
        <f t="shared" si="201"/>
        <v>3.9412500000000001</v>
      </c>
      <c r="AA348" s="83">
        <f t="shared" si="201"/>
        <v>3.7325400000000002</v>
      </c>
    </row>
    <row r="349" spans="1:27" ht="12.75" customHeight="1" outlineLevel="1" x14ac:dyDescent="0.2">
      <c r="A349" s="91" t="s">
        <v>571</v>
      </c>
      <c r="B349" s="63" t="s">
        <v>233</v>
      </c>
      <c r="C349" s="43" t="s">
        <v>79</v>
      </c>
      <c r="D349" s="44">
        <v>1222.02</v>
      </c>
      <c r="E349" s="44">
        <v>1117.6400000000001</v>
      </c>
      <c r="F349" s="44">
        <v>1098.9100000000001</v>
      </c>
      <c r="G349" s="44">
        <v>1106.0999999999999</v>
      </c>
      <c r="H349" s="44">
        <v>1111.71</v>
      </c>
      <c r="I349" s="44">
        <v>1134.77</v>
      </c>
      <c r="J349" s="44">
        <v>1138.02</v>
      </c>
      <c r="K349" s="44">
        <v>1258.76</v>
      </c>
      <c r="L349" s="44">
        <v>1563.94</v>
      </c>
      <c r="M349" s="44">
        <v>1623.25</v>
      </c>
      <c r="N349" s="44">
        <v>1667.25</v>
      </c>
      <c r="O349" s="44">
        <v>1864.99</v>
      </c>
      <c r="P349" s="44">
        <v>1740.3</v>
      </c>
      <c r="Q349" s="44">
        <v>1690.6</v>
      </c>
      <c r="R349" s="44">
        <v>1655.34</v>
      </c>
      <c r="S349" s="44">
        <v>1644.67</v>
      </c>
      <c r="T349" s="44">
        <v>1669.67</v>
      </c>
      <c r="U349" s="44">
        <v>1625.88</v>
      </c>
      <c r="V349" s="44">
        <v>1633.82</v>
      </c>
      <c r="W349" s="44">
        <v>1837.15</v>
      </c>
      <c r="X349" s="44">
        <v>1855.33</v>
      </c>
      <c r="Y349" s="44">
        <v>1783.31</v>
      </c>
      <c r="Z349" s="44">
        <v>1495.86</v>
      </c>
      <c r="AA349" s="44">
        <v>1287.1500000000001</v>
      </c>
    </row>
    <row r="350" spans="1:27" ht="12.75" customHeight="1" outlineLevel="1" x14ac:dyDescent="0.2">
      <c r="A350" s="91" t="s">
        <v>572</v>
      </c>
      <c r="B350" s="63" t="s">
        <v>90</v>
      </c>
      <c r="C350" s="43" t="s">
        <v>79</v>
      </c>
      <c r="D350" s="44">
        <f t="shared" ref="D350:AA350" si="202">$D$315</f>
        <v>2222.89</v>
      </c>
      <c r="E350" s="44">
        <f t="shared" si="202"/>
        <v>2222.89</v>
      </c>
      <c r="F350" s="44">
        <f t="shared" si="202"/>
        <v>2222.89</v>
      </c>
      <c r="G350" s="44">
        <f t="shared" si="202"/>
        <v>2222.89</v>
      </c>
      <c r="H350" s="44">
        <f t="shared" si="202"/>
        <v>2222.89</v>
      </c>
      <c r="I350" s="44">
        <f t="shared" si="202"/>
        <v>2222.89</v>
      </c>
      <c r="J350" s="44">
        <f t="shared" si="202"/>
        <v>2222.89</v>
      </c>
      <c r="K350" s="44">
        <f t="shared" si="202"/>
        <v>2222.89</v>
      </c>
      <c r="L350" s="44">
        <f t="shared" si="202"/>
        <v>2222.89</v>
      </c>
      <c r="M350" s="44">
        <f t="shared" si="202"/>
        <v>2222.89</v>
      </c>
      <c r="N350" s="44">
        <f t="shared" si="202"/>
        <v>2222.89</v>
      </c>
      <c r="O350" s="44">
        <f t="shared" si="202"/>
        <v>2222.89</v>
      </c>
      <c r="P350" s="44">
        <f t="shared" si="202"/>
        <v>2222.89</v>
      </c>
      <c r="Q350" s="44">
        <f t="shared" si="202"/>
        <v>2222.89</v>
      </c>
      <c r="R350" s="44">
        <f t="shared" si="202"/>
        <v>2222.89</v>
      </c>
      <c r="S350" s="44">
        <f t="shared" si="202"/>
        <v>2222.89</v>
      </c>
      <c r="T350" s="44">
        <f t="shared" si="202"/>
        <v>2222.89</v>
      </c>
      <c r="U350" s="44">
        <f t="shared" si="202"/>
        <v>2222.89</v>
      </c>
      <c r="V350" s="44">
        <f t="shared" si="202"/>
        <v>2222.89</v>
      </c>
      <c r="W350" s="44">
        <f t="shared" si="202"/>
        <v>2222.89</v>
      </c>
      <c r="X350" s="44">
        <f t="shared" si="202"/>
        <v>2222.89</v>
      </c>
      <c r="Y350" s="44">
        <f t="shared" si="202"/>
        <v>2222.89</v>
      </c>
      <c r="Z350" s="44">
        <f t="shared" si="202"/>
        <v>2222.89</v>
      </c>
      <c r="AA350" s="44">
        <f t="shared" si="202"/>
        <v>2222.89</v>
      </c>
    </row>
    <row r="351" spans="1:27" ht="12.75" customHeight="1" outlineLevel="1" x14ac:dyDescent="0.2">
      <c r="A351" s="91" t="s">
        <v>573</v>
      </c>
      <c r="B351" s="63" t="s">
        <v>83</v>
      </c>
      <c r="C351" s="43" t="s">
        <v>79</v>
      </c>
      <c r="D351" s="44">
        <v>6.14</v>
      </c>
      <c r="E351" s="44">
        <v>6.14</v>
      </c>
      <c r="F351" s="44">
        <v>6.14</v>
      </c>
      <c r="G351" s="44">
        <v>6.14</v>
      </c>
      <c r="H351" s="44">
        <v>6.14</v>
      </c>
      <c r="I351" s="44">
        <v>6.14</v>
      </c>
      <c r="J351" s="44">
        <v>6.14</v>
      </c>
      <c r="K351" s="44">
        <v>6.14</v>
      </c>
      <c r="L351" s="44">
        <v>6.14</v>
      </c>
      <c r="M351" s="44">
        <v>6.14</v>
      </c>
      <c r="N351" s="44">
        <v>6.14</v>
      </c>
      <c r="O351" s="44">
        <v>6.14</v>
      </c>
      <c r="P351" s="44">
        <v>6.14</v>
      </c>
      <c r="Q351" s="44">
        <v>6.14</v>
      </c>
      <c r="R351" s="44">
        <v>6.14</v>
      </c>
      <c r="S351" s="44">
        <v>6.14</v>
      </c>
      <c r="T351" s="44">
        <v>6.14</v>
      </c>
      <c r="U351" s="44">
        <v>6.14</v>
      </c>
      <c r="V351" s="44">
        <v>6.14</v>
      </c>
      <c r="W351" s="44">
        <v>6.14</v>
      </c>
      <c r="X351" s="44">
        <v>6.14</v>
      </c>
      <c r="Y351" s="44">
        <v>6.14</v>
      </c>
      <c r="Z351" s="44">
        <v>6.14</v>
      </c>
      <c r="AA351" s="44">
        <v>6.14</v>
      </c>
    </row>
    <row r="352" spans="1:27" ht="12.75" customHeight="1" outlineLevel="1" x14ac:dyDescent="0.2">
      <c r="A352" s="91" t="s">
        <v>574</v>
      </c>
      <c r="B352" s="63" t="s">
        <v>81</v>
      </c>
      <c r="C352" s="43" t="s">
        <v>79</v>
      </c>
      <c r="D352" s="44">
        <f>$D$11</f>
        <v>216.36</v>
      </c>
      <c r="E352" s="44">
        <f t="shared" ref="E352:AA352" si="203">$D$11</f>
        <v>216.36</v>
      </c>
      <c r="F352" s="44">
        <f t="shared" si="203"/>
        <v>216.36</v>
      </c>
      <c r="G352" s="44">
        <f t="shared" si="203"/>
        <v>216.36</v>
      </c>
      <c r="H352" s="44">
        <f t="shared" si="203"/>
        <v>216.36</v>
      </c>
      <c r="I352" s="44">
        <f t="shared" si="203"/>
        <v>216.36</v>
      </c>
      <c r="J352" s="44">
        <f t="shared" si="203"/>
        <v>216.36</v>
      </c>
      <c r="K352" s="44">
        <f t="shared" si="203"/>
        <v>216.36</v>
      </c>
      <c r="L352" s="44">
        <f t="shared" si="203"/>
        <v>216.36</v>
      </c>
      <c r="M352" s="44">
        <f t="shared" si="203"/>
        <v>216.36</v>
      </c>
      <c r="N352" s="44">
        <f t="shared" si="203"/>
        <v>216.36</v>
      </c>
      <c r="O352" s="44">
        <f t="shared" si="203"/>
        <v>216.36</v>
      </c>
      <c r="P352" s="44">
        <f t="shared" si="203"/>
        <v>216.36</v>
      </c>
      <c r="Q352" s="44">
        <f t="shared" si="203"/>
        <v>216.36</v>
      </c>
      <c r="R352" s="44">
        <f t="shared" si="203"/>
        <v>216.36</v>
      </c>
      <c r="S352" s="44">
        <f t="shared" si="203"/>
        <v>216.36</v>
      </c>
      <c r="T352" s="44">
        <f t="shared" si="203"/>
        <v>216.36</v>
      </c>
      <c r="U352" s="44">
        <f t="shared" si="203"/>
        <v>216.36</v>
      </c>
      <c r="V352" s="44">
        <f t="shared" si="203"/>
        <v>216.36</v>
      </c>
      <c r="W352" s="44">
        <f t="shared" si="203"/>
        <v>216.36</v>
      </c>
      <c r="X352" s="44">
        <f t="shared" si="203"/>
        <v>216.36</v>
      </c>
      <c r="Y352" s="44">
        <f t="shared" si="203"/>
        <v>216.36</v>
      </c>
      <c r="Z352" s="44">
        <f t="shared" si="203"/>
        <v>216.36</v>
      </c>
      <c r="AA352" s="44">
        <f t="shared" si="203"/>
        <v>216.36</v>
      </c>
    </row>
    <row r="353" spans="1:27" ht="12.75" customHeight="1" x14ac:dyDescent="0.2">
      <c r="A353" s="90" t="s">
        <v>575</v>
      </c>
      <c r="B353" s="28" t="str">
        <f>"09"&amp;"."&amp;$B$639&amp;"."&amp;$B$640</f>
        <v>09.04.2023</v>
      </c>
      <c r="C353" s="82" t="s">
        <v>76</v>
      </c>
      <c r="D353" s="83">
        <f>ROUND(((D354+D355+D357+D356)/1000),5)</f>
        <v>3.6481400000000002</v>
      </c>
      <c r="E353" s="83">
        <f>ROUND(((E354+E355+E357+E356)/1000),5)</f>
        <v>3.5199500000000001</v>
      </c>
      <c r="F353" s="83">
        <f>ROUND(((F354+F355+F357+F356)/1000),5)</f>
        <v>3.48211</v>
      </c>
      <c r="G353" s="83">
        <f t="shared" ref="G353:AA353" si="204">ROUND(((G354+G355+G357+G356)/1000),5)</f>
        <v>3.4596800000000001</v>
      </c>
      <c r="H353" s="83">
        <f t="shared" si="204"/>
        <v>3.46271</v>
      </c>
      <c r="I353" s="83">
        <f t="shared" si="204"/>
        <v>3.4550299999999998</v>
      </c>
      <c r="J353" s="83">
        <f t="shared" si="204"/>
        <v>3.4058999999999999</v>
      </c>
      <c r="K353" s="83">
        <f t="shared" si="204"/>
        <v>3.49092</v>
      </c>
      <c r="L353" s="83">
        <f t="shared" si="204"/>
        <v>3.5943000000000001</v>
      </c>
      <c r="M353" s="83">
        <f t="shared" si="204"/>
        <v>3.85059</v>
      </c>
      <c r="N353" s="83">
        <f t="shared" si="204"/>
        <v>3.968</v>
      </c>
      <c r="O353" s="83">
        <f t="shared" si="204"/>
        <v>3.97662</v>
      </c>
      <c r="P353" s="83">
        <f t="shared" si="204"/>
        <v>3.8383699999999998</v>
      </c>
      <c r="Q353" s="83">
        <f t="shared" si="204"/>
        <v>3.80253</v>
      </c>
      <c r="R353" s="83">
        <f t="shared" si="204"/>
        <v>3.7878099999999999</v>
      </c>
      <c r="S353" s="83">
        <f t="shared" si="204"/>
        <v>3.7782900000000001</v>
      </c>
      <c r="T353" s="83">
        <f t="shared" si="204"/>
        <v>3.7771400000000002</v>
      </c>
      <c r="U353" s="83">
        <f t="shared" si="204"/>
        <v>3.8255499999999998</v>
      </c>
      <c r="V353" s="83">
        <f t="shared" si="204"/>
        <v>4.0067000000000004</v>
      </c>
      <c r="W353" s="83">
        <f t="shared" si="204"/>
        <v>4.16953</v>
      </c>
      <c r="X353" s="83">
        <f t="shared" si="204"/>
        <v>4.13957</v>
      </c>
      <c r="Y353" s="83">
        <f t="shared" si="204"/>
        <v>4.14642</v>
      </c>
      <c r="Z353" s="83">
        <f t="shared" si="204"/>
        <v>3.69523</v>
      </c>
      <c r="AA353" s="83">
        <f t="shared" si="204"/>
        <v>3.5550799999999998</v>
      </c>
    </row>
    <row r="354" spans="1:27" ht="12.75" customHeight="1" outlineLevel="1" x14ac:dyDescent="0.2">
      <c r="A354" s="91" t="s">
        <v>576</v>
      </c>
      <c r="B354" s="63" t="s">
        <v>233</v>
      </c>
      <c r="C354" s="43" t="s">
        <v>79</v>
      </c>
      <c r="D354" s="44">
        <v>1202.75</v>
      </c>
      <c r="E354" s="44">
        <v>1074.56</v>
      </c>
      <c r="F354" s="44">
        <v>1036.72</v>
      </c>
      <c r="G354" s="44">
        <v>1014.29</v>
      </c>
      <c r="H354" s="44">
        <v>1017.32</v>
      </c>
      <c r="I354" s="44">
        <v>1009.64</v>
      </c>
      <c r="J354" s="44">
        <v>960.51</v>
      </c>
      <c r="K354" s="44">
        <v>1045.53</v>
      </c>
      <c r="L354" s="44">
        <v>1148.9100000000001</v>
      </c>
      <c r="M354" s="44">
        <v>1405.2</v>
      </c>
      <c r="N354" s="44">
        <v>1522.61</v>
      </c>
      <c r="O354" s="44">
        <v>1531.23</v>
      </c>
      <c r="P354" s="44">
        <v>1392.98</v>
      </c>
      <c r="Q354" s="44">
        <v>1357.14</v>
      </c>
      <c r="R354" s="44">
        <v>1342.42</v>
      </c>
      <c r="S354" s="44">
        <v>1332.9</v>
      </c>
      <c r="T354" s="44">
        <v>1331.75</v>
      </c>
      <c r="U354" s="44">
        <v>1380.16</v>
      </c>
      <c r="V354" s="44">
        <v>1561.31</v>
      </c>
      <c r="W354" s="44">
        <v>1724.14</v>
      </c>
      <c r="X354" s="44">
        <v>1694.18</v>
      </c>
      <c r="Y354" s="44">
        <v>1701.03</v>
      </c>
      <c r="Z354" s="44">
        <v>1249.8399999999999</v>
      </c>
      <c r="AA354" s="44">
        <v>1109.69</v>
      </c>
    </row>
    <row r="355" spans="1:27" ht="12.75" customHeight="1" outlineLevel="1" x14ac:dyDescent="0.2">
      <c r="A355" s="91" t="s">
        <v>577</v>
      </c>
      <c r="B355" s="63" t="s">
        <v>90</v>
      </c>
      <c r="C355" s="43" t="s">
        <v>79</v>
      </c>
      <c r="D355" s="44">
        <f t="shared" ref="D355:AA355" si="205">$D$315</f>
        <v>2222.89</v>
      </c>
      <c r="E355" s="44">
        <f t="shared" si="205"/>
        <v>2222.89</v>
      </c>
      <c r="F355" s="44">
        <f t="shared" si="205"/>
        <v>2222.89</v>
      </c>
      <c r="G355" s="44">
        <f t="shared" si="205"/>
        <v>2222.89</v>
      </c>
      <c r="H355" s="44">
        <f t="shared" si="205"/>
        <v>2222.89</v>
      </c>
      <c r="I355" s="44">
        <f t="shared" si="205"/>
        <v>2222.89</v>
      </c>
      <c r="J355" s="44">
        <f t="shared" si="205"/>
        <v>2222.89</v>
      </c>
      <c r="K355" s="44">
        <f t="shared" si="205"/>
        <v>2222.89</v>
      </c>
      <c r="L355" s="44">
        <f t="shared" si="205"/>
        <v>2222.89</v>
      </c>
      <c r="M355" s="44">
        <f t="shared" si="205"/>
        <v>2222.89</v>
      </c>
      <c r="N355" s="44">
        <f t="shared" si="205"/>
        <v>2222.89</v>
      </c>
      <c r="O355" s="44">
        <f t="shared" si="205"/>
        <v>2222.89</v>
      </c>
      <c r="P355" s="44">
        <f t="shared" si="205"/>
        <v>2222.89</v>
      </c>
      <c r="Q355" s="44">
        <f t="shared" si="205"/>
        <v>2222.89</v>
      </c>
      <c r="R355" s="44">
        <f t="shared" si="205"/>
        <v>2222.89</v>
      </c>
      <c r="S355" s="44">
        <f t="shared" si="205"/>
        <v>2222.89</v>
      </c>
      <c r="T355" s="44">
        <f t="shared" si="205"/>
        <v>2222.89</v>
      </c>
      <c r="U355" s="44">
        <f t="shared" si="205"/>
        <v>2222.89</v>
      </c>
      <c r="V355" s="44">
        <f t="shared" si="205"/>
        <v>2222.89</v>
      </c>
      <c r="W355" s="44">
        <f t="shared" si="205"/>
        <v>2222.89</v>
      </c>
      <c r="X355" s="44">
        <f t="shared" si="205"/>
        <v>2222.89</v>
      </c>
      <c r="Y355" s="44">
        <f t="shared" si="205"/>
        <v>2222.89</v>
      </c>
      <c r="Z355" s="44">
        <f t="shared" si="205"/>
        <v>2222.89</v>
      </c>
      <c r="AA355" s="44">
        <f t="shared" si="205"/>
        <v>2222.89</v>
      </c>
    </row>
    <row r="356" spans="1:27" ht="12.75" customHeight="1" outlineLevel="1" x14ac:dyDescent="0.2">
      <c r="A356" s="91" t="s">
        <v>578</v>
      </c>
      <c r="B356" s="63" t="s">
        <v>83</v>
      </c>
      <c r="C356" s="43" t="s">
        <v>79</v>
      </c>
      <c r="D356" s="44">
        <v>6.14</v>
      </c>
      <c r="E356" s="44">
        <v>6.14</v>
      </c>
      <c r="F356" s="44">
        <v>6.14</v>
      </c>
      <c r="G356" s="44">
        <v>6.14</v>
      </c>
      <c r="H356" s="44">
        <v>6.14</v>
      </c>
      <c r="I356" s="44">
        <v>6.14</v>
      </c>
      <c r="J356" s="44">
        <v>6.14</v>
      </c>
      <c r="K356" s="44">
        <v>6.14</v>
      </c>
      <c r="L356" s="44">
        <v>6.14</v>
      </c>
      <c r="M356" s="44">
        <v>6.14</v>
      </c>
      <c r="N356" s="44">
        <v>6.14</v>
      </c>
      <c r="O356" s="44">
        <v>6.14</v>
      </c>
      <c r="P356" s="44">
        <v>6.14</v>
      </c>
      <c r="Q356" s="44">
        <v>6.14</v>
      </c>
      <c r="R356" s="44">
        <v>6.14</v>
      </c>
      <c r="S356" s="44">
        <v>6.14</v>
      </c>
      <c r="T356" s="44">
        <v>6.14</v>
      </c>
      <c r="U356" s="44">
        <v>6.14</v>
      </c>
      <c r="V356" s="44">
        <v>6.14</v>
      </c>
      <c r="W356" s="44">
        <v>6.14</v>
      </c>
      <c r="X356" s="44">
        <v>6.14</v>
      </c>
      <c r="Y356" s="44">
        <v>6.14</v>
      </c>
      <c r="Z356" s="44">
        <v>6.14</v>
      </c>
      <c r="AA356" s="44">
        <v>6.14</v>
      </c>
    </row>
    <row r="357" spans="1:27" ht="12.75" customHeight="1" outlineLevel="1" x14ac:dyDescent="0.2">
      <c r="A357" s="91" t="s">
        <v>579</v>
      </c>
      <c r="B357" s="63" t="s">
        <v>81</v>
      </c>
      <c r="C357" s="43" t="s">
        <v>79</v>
      </c>
      <c r="D357" s="44">
        <f>$D$11</f>
        <v>216.36</v>
      </c>
      <c r="E357" s="44">
        <f t="shared" ref="E357:AA357" si="206">$D$11</f>
        <v>216.36</v>
      </c>
      <c r="F357" s="44">
        <f t="shared" si="206"/>
        <v>216.36</v>
      </c>
      <c r="G357" s="44">
        <f t="shared" si="206"/>
        <v>216.36</v>
      </c>
      <c r="H357" s="44">
        <f t="shared" si="206"/>
        <v>216.36</v>
      </c>
      <c r="I357" s="44">
        <f t="shared" si="206"/>
        <v>216.36</v>
      </c>
      <c r="J357" s="44">
        <f t="shared" si="206"/>
        <v>216.36</v>
      </c>
      <c r="K357" s="44">
        <f t="shared" si="206"/>
        <v>216.36</v>
      </c>
      <c r="L357" s="44">
        <f t="shared" si="206"/>
        <v>216.36</v>
      </c>
      <c r="M357" s="44">
        <f t="shared" si="206"/>
        <v>216.36</v>
      </c>
      <c r="N357" s="44">
        <f t="shared" si="206"/>
        <v>216.36</v>
      </c>
      <c r="O357" s="44">
        <f t="shared" si="206"/>
        <v>216.36</v>
      </c>
      <c r="P357" s="44">
        <f t="shared" si="206"/>
        <v>216.36</v>
      </c>
      <c r="Q357" s="44">
        <f t="shared" si="206"/>
        <v>216.36</v>
      </c>
      <c r="R357" s="44">
        <f t="shared" si="206"/>
        <v>216.36</v>
      </c>
      <c r="S357" s="44">
        <f t="shared" si="206"/>
        <v>216.36</v>
      </c>
      <c r="T357" s="44">
        <f t="shared" si="206"/>
        <v>216.36</v>
      </c>
      <c r="U357" s="44">
        <f t="shared" si="206"/>
        <v>216.36</v>
      </c>
      <c r="V357" s="44">
        <f t="shared" si="206"/>
        <v>216.36</v>
      </c>
      <c r="W357" s="44">
        <f t="shared" si="206"/>
        <v>216.36</v>
      </c>
      <c r="X357" s="44">
        <f t="shared" si="206"/>
        <v>216.36</v>
      </c>
      <c r="Y357" s="44">
        <f t="shared" si="206"/>
        <v>216.36</v>
      </c>
      <c r="Z357" s="44">
        <f t="shared" si="206"/>
        <v>216.36</v>
      </c>
      <c r="AA357" s="44">
        <f t="shared" si="206"/>
        <v>216.36</v>
      </c>
    </row>
    <row r="358" spans="1:27" ht="12.75" customHeight="1" x14ac:dyDescent="0.2">
      <c r="A358" s="90" t="s">
        <v>580</v>
      </c>
      <c r="B358" s="28" t="str">
        <f>"10"&amp;"."&amp;$B$639&amp;"."&amp;$B$640</f>
        <v>10.04.2023</v>
      </c>
      <c r="C358" s="82" t="s">
        <v>76</v>
      </c>
      <c r="D358" s="83">
        <f>ROUND(((D359+D360+D362+D361)/1000),5)</f>
        <v>3.5553300000000001</v>
      </c>
      <c r="E358" s="83">
        <f>ROUND(((E359+E360+E362+E361)/1000),5)</f>
        <v>3.5073799999999999</v>
      </c>
      <c r="F358" s="83">
        <f>ROUND(((F359+F360+F362+F361)/1000),5)</f>
        <v>3.4981800000000001</v>
      </c>
      <c r="G358" s="83">
        <f t="shared" ref="G358:AA358" si="207">ROUND(((G359+G360+G362+G361)/1000),5)</f>
        <v>3.4980099999999998</v>
      </c>
      <c r="H358" s="83">
        <f t="shared" si="207"/>
        <v>3.52305</v>
      </c>
      <c r="I358" s="83">
        <f t="shared" si="207"/>
        <v>3.5533000000000001</v>
      </c>
      <c r="J358" s="83">
        <f t="shared" si="207"/>
        <v>3.6576900000000001</v>
      </c>
      <c r="K358" s="83">
        <f t="shared" si="207"/>
        <v>3.9169</v>
      </c>
      <c r="L358" s="83">
        <f t="shared" si="207"/>
        <v>4.2619499999999997</v>
      </c>
      <c r="M358" s="83">
        <f t="shared" si="207"/>
        <v>4.3437400000000004</v>
      </c>
      <c r="N358" s="83">
        <f t="shared" si="207"/>
        <v>4.37155</v>
      </c>
      <c r="O358" s="83">
        <f t="shared" si="207"/>
        <v>4.4282000000000004</v>
      </c>
      <c r="P358" s="83">
        <f t="shared" si="207"/>
        <v>4.4192099999999996</v>
      </c>
      <c r="Q358" s="83">
        <f t="shared" si="207"/>
        <v>4.42842</v>
      </c>
      <c r="R358" s="83">
        <f t="shared" si="207"/>
        <v>4.4014499999999996</v>
      </c>
      <c r="S358" s="83">
        <f t="shared" si="207"/>
        <v>4.3715700000000002</v>
      </c>
      <c r="T358" s="83">
        <f t="shared" si="207"/>
        <v>4.3132400000000004</v>
      </c>
      <c r="U358" s="83">
        <f t="shared" si="207"/>
        <v>4.0962699999999996</v>
      </c>
      <c r="V358" s="83">
        <f t="shared" si="207"/>
        <v>4.0685599999999997</v>
      </c>
      <c r="W358" s="83">
        <f t="shared" si="207"/>
        <v>4.2508299999999997</v>
      </c>
      <c r="X358" s="83">
        <f t="shared" si="207"/>
        <v>4.26126</v>
      </c>
      <c r="Y358" s="83">
        <f t="shared" si="207"/>
        <v>4.2370599999999996</v>
      </c>
      <c r="Z358" s="83">
        <f t="shared" si="207"/>
        <v>3.7195499999999999</v>
      </c>
      <c r="AA358" s="83">
        <f t="shared" si="207"/>
        <v>3.5576500000000002</v>
      </c>
    </row>
    <row r="359" spans="1:27" ht="12.75" customHeight="1" outlineLevel="1" x14ac:dyDescent="0.2">
      <c r="A359" s="91" t="s">
        <v>581</v>
      </c>
      <c r="B359" s="63" t="s">
        <v>233</v>
      </c>
      <c r="C359" s="43" t="s">
        <v>79</v>
      </c>
      <c r="D359" s="44">
        <v>1109.94</v>
      </c>
      <c r="E359" s="44">
        <v>1061.99</v>
      </c>
      <c r="F359" s="44">
        <v>1052.79</v>
      </c>
      <c r="G359" s="44">
        <v>1052.6199999999999</v>
      </c>
      <c r="H359" s="44">
        <v>1077.6600000000001</v>
      </c>
      <c r="I359" s="44">
        <v>1107.9100000000001</v>
      </c>
      <c r="J359" s="44">
        <v>1212.3</v>
      </c>
      <c r="K359" s="44">
        <v>1471.51</v>
      </c>
      <c r="L359" s="44">
        <v>1816.56</v>
      </c>
      <c r="M359" s="44">
        <v>1898.35</v>
      </c>
      <c r="N359" s="44">
        <v>1926.16</v>
      </c>
      <c r="O359" s="44">
        <v>1982.81</v>
      </c>
      <c r="P359" s="44">
        <v>1973.82</v>
      </c>
      <c r="Q359" s="44">
        <v>1983.03</v>
      </c>
      <c r="R359" s="44">
        <v>1956.06</v>
      </c>
      <c r="S359" s="44">
        <v>1926.18</v>
      </c>
      <c r="T359" s="44">
        <v>1867.85</v>
      </c>
      <c r="U359" s="44">
        <v>1650.88</v>
      </c>
      <c r="V359" s="44">
        <v>1623.17</v>
      </c>
      <c r="W359" s="44">
        <v>1805.44</v>
      </c>
      <c r="X359" s="44">
        <v>1815.87</v>
      </c>
      <c r="Y359" s="44">
        <v>1791.67</v>
      </c>
      <c r="Z359" s="44">
        <v>1274.1600000000001</v>
      </c>
      <c r="AA359" s="44">
        <v>1112.26</v>
      </c>
    </row>
    <row r="360" spans="1:27" ht="12.75" customHeight="1" outlineLevel="1" x14ac:dyDescent="0.2">
      <c r="A360" s="91" t="s">
        <v>582</v>
      </c>
      <c r="B360" s="63" t="s">
        <v>90</v>
      </c>
      <c r="C360" s="43" t="s">
        <v>79</v>
      </c>
      <c r="D360" s="44">
        <f t="shared" ref="D360:AA360" si="208">$D$315</f>
        <v>2222.89</v>
      </c>
      <c r="E360" s="44">
        <f t="shared" si="208"/>
        <v>2222.89</v>
      </c>
      <c r="F360" s="44">
        <f t="shared" si="208"/>
        <v>2222.89</v>
      </c>
      <c r="G360" s="44">
        <f t="shared" si="208"/>
        <v>2222.89</v>
      </c>
      <c r="H360" s="44">
        <f t="shared" si="208"/>
        <v>2222.89</v>
      </c>
      <c r="I360" s="44">
        <f t="shared" si="208"/>
        <v>2222.89</v>
      </c>
      <c r="J360" s="44">
        <f t="shared" si="208"/>
        <v>2222.89</v>
      </c>
      <c r="K360" s="44">
        <f t="shared" si="208"/>
        <v>2222.89</v>
      </c>
      <c r="L360" s="44">
        <f t="shared" si="208"/>
        <v>2222.89</v>
      </c>
      <c r="M360" s="44">
        <f t="shared" si="208"/>
        <v>2222.89</v>
      </c>
      <c r="N360" s="44">
        <f t="shared" si="208"/>
        <v>2222.89</v>
      </c>
      <c r="O360" s="44">
        <f t="shared" si="208"/>
        <v>2222.89</v>
      </c>
      <c r="P360" s="44">
        <f t="shared" si="208"/>
        <v>2222.89</v>
      </c>
      <c r="Q360" s="44">
        <f t="shared" si="208"/>
        <v>2222.89</v>
      </c>
      <c r="R360" s="44">
        <f t="shared" si="208"/>
        <v>2222.89</v>
      </c>
      <c r="S360" s="44">
        <f t="shared" si="208"/>
        <v>2222.89</v>
      </c>
      <c r="T360" s="44">
        <f t="shared" si="208"/>
        <v>2222.89</v>
      </c>
      <c r="U360" s="44">
        <f t="shared" si="208"/>
        <v>2222.89</v>
      </c>
      <c r="V360" s="44">
        <f t="shared" si="208"/>
        <v>2222.89</v>
      </c>
      <c r="W360" s="44">
        <f t="shared" si="208"/>
        <v>2222.89</v>
      </c>
      <c r="X360" s="44">
        <f t="shared" si="208"/>
        <v>2222.89</v>
      </c>
      <c r="Y360" s="44">
        <f t="shared" si="208"/>
        <v>2222.89</v>
      </c>
      <c r="Z360" s="44">
        <f t="shared" si="208"/>
        <v>2222.89</v>
      </c>
      <c r="AA360" s="44">
        <f t="shared" si="208"/>
        <v>2222.89</v>
      </c>
    </row>
    <row r="361" spans="1:27" ht="12.75" customHeight="1" outlineLevel="1" x14ac:dyDescent="0.2">
      <c r="A361" s="91" t="s">
        <v>583</v>
      </c>
      <c r="B361" s="63" t="s">
        <v>83</v>
      </c>
      <c r="C361" s="43" t="s">
        <v>79</v>
      </c>
      <c r="D361" s="44">
        <v>6.14</v>
      </c>
      <c r="E361" s="44">
        <v>6.14</v>
      </c>
      <c r="F361" s="44">
        <v>6.14</v>
      </c>
      <c r="G361" s="44">
        <v>6.14</v>
      </c>
      <c r="H361" s="44">
        <v>6.14</v>
      </c>
      <c r="I361" s="44">
        <v>6.14</v>
      </c>
      <c r="J361" s="44">
        <v>6.14</v>
      </c>
      <c r="K361" s="44">
        <v>6.14</v>
      </c>
      <c r="L361" s="44">
        <v>6.14</v>
      </c>
      <c r="M361" s="44">
        <v>6.14</v>
      </c>
      <c r="N361" s="44">
        <v>6.14</v>
      </c>
      <c r="O361" s="44">
        <v>6.14</v>
      </c>
      <c r="P361" s="44">
        <v>6.14</v>
      </c>
      <c r="Q361" s="44">
        <v>6.14</v>
      </c>
      <c r="R361" s="44">
        <v>6.14</v>
      </c>
      <c r="S361" s="44">
        <v>6.14</v>
      </c>
      <c r="T361" s="44">
        <v>6.14</v>
      </c>
      <c r="U361" s="44">
        <v>6.14</v>
      </c>
      <c r="V361" s="44">
        <v>6.14</v>
      </c>
      <c r="W361" s="44">
        <v>6.14</v>
      </c>
      <c r="X361" s="44">
        <v>6.14</v>
      </c>
      <c r="Y361" s="44">
        <v>6.14</v>
      </c>
      <c r="Z361" s="44">
        <v>6.14</v>
      </c>
      <c r="AA361" s="44">
        <v>6.14</v>
      </c>
    </row>
    <row r="362" spans="1:27" ht="12.75" customHeight="1" outlineLevel="1" x14ac:dyDescent="0.2">
      <c r="A362" s="91" t="s">
        <v>584</v>
      </c>
      <c r="B362" s="63" t="s">
        <v>81</v>
      </c>
      <c r="C362" s="43" t="s">
        <v>79</v>
      </c>
      <c r="D362" s="44">
        <f>$D$11</f>
        <v>216.36</v>
      </c>
      <c r="E362" s="44">
        <f t="shared" ref="E362:AA362" si="209">$D$11</f>
        <v>216.36</v>
      </c>
      <c r="F362" s="44">
        <f t="shared" si="209"/>
        <v>216.36</v>
      </c>
      <c r="G362" s="44">
        <f t="shared" si="209"/>
        <v>216.36</v>
      </c>
      <c r="H362" s="44">
        <f t="shared" si="209"/>
        <v>216.36</v>
      </c>
      <c r="I362" s="44">
        <f t="shared" si="209"/>
        <v>216.36</v>
      </c>
      <c r="J362" s="44">
        <f t="shared" si="209"/>
        <v>216.36</v>
      </c>
      <c r="K362" s="44">
        <f t="shared" si="209"/>
        <v>216.36</v>
      </c>
      <c r="L362" s="44">
        <f t="shared" si="209"/>
        <v>216.36</v>
      </c>
      <c r="M362" s="44">
        <f t="shared" si="209"/>
        <v>216.36</v>
      </c>
      <c r="N362" s="44">
        <f t="shared" si="209"/>
        <v>216.36</v>
      </c>
      <c r="O362" s="44">
        <f t="shared" si="209"/>
        <v>216.36</v>
      </c>
      <c r="P362" s="44">
        <f t="shared" si="209"/>
        <v>216.36</v>
      </c>
      <c r="Q362" s="44">
        <f t="shared" si="209"/>
        <v>216.36</v>
      </c>
      <c r="R362" s="44">
        <f t="shared" si="209"/>
        <v>216.36</v>
      </c>
      <c r="S362" s="44">
        <f t="shared" si="209"/>
        <v>216.36</v>
      </c>
      <c r="T362" s="44">
        <f t="shared" si="209"/>
        <v>216.36</v>
      </c>
      <c r="U362" s="44">
        <f t="shared" si="209"/>
        <v>216.36</v>
      </c>
      <c r="V362" s="44">
        <f t="shared" si="209"/>
        <v>216.36</v>
      </c>
      <c r="W362" s="44">
        <f t="shared" si="209"/>
        <v>216.36</v>
      </c>
      <c r="X362" s="44">
        <f t="shared" si="209"/>
        <v>216.36</v>
      </c>
      <c r="Y362" s="44">
        <f t="shared" si="209"/>
        <v>216.36</v>
      </c>
      <c r="Z362" s="44">
        <f t="shared" si="209"/>
        <v>216.36</v>
      </c>
      <c r="AA362" s="44">
        <f t="shared" si="209"/>
        <v>216.36</v>
      </c>
    </row>
    <row r="363" spans="1:27" ht="12.75" customHeight="1" x14ac:dyDescent="0.2">
      <c r="A363" s="90" t="s">
        <v>585</v>
      </c>
      <c r="B363" s="28" t="str">
        <f>"11"&amp;"."&amp;$B$639&amp;"."&amp;$B$640</f>
        <v>11.04.2023</v>
      </c>
      <c r="C363" s="82" t="s">
        <v>76</v>
      </c>
      <c r="D363" s="83">
        <f>ROUND(((D364+D365+D367+D366)/1000),5)</f>
        <v>3.46658</v>
      </c>
      <c r="E363" s="83">
        <f>ROUND(((E364+E365+E367+E366)/1000),5)</f>
        <v>3.29277</v>
      </c>
      <c r="F363" s="83">
        <f>ROUND(((F364+F365+F367+F366)/1000),5)</f>
        <v>2.72397</v>
      </c>
      <c r="G363" s="83">
        <f t="shared" ref="G363:AA363" si="210">ROUND(((G364+G365+G367+G366)/1000),5)</f>
        <v>2.7249300000000001</v>
      </c>
      <c r="H363" s="83">
        <f t="shared" si="210"/>
        <v>2.7497500000000001</v>
      </c>
      <c r="I363" s="83">
        <f t="shared" si="210"/>
        <v>3.4082499999999998</v>
      </c>
      <c r="J363" s="83">
        <f t="shared" si="210"/>
        <v>3.5525699999999998</v>
      </c>
      <c r="K363" s="83">
        <f t="shared" si="210"/>
        <v>3.8211599999999999</v>
      </c>
      <c r="L363" s="83">
        <f t="shared" si="210"/>
        <v>4.0430599999999997</v>
      </c>
      <c r="M363" s="83">
        <f t="shared" si="210"/>
        <v>4.1153899999999997</v>
      </c>
      <c r="N363" s="83">
        <f t="shared" si="210"/>
        <v>4.1174299999999997</v>
      </c>
      <c r="O363" s="83">
        <f t="shared" si="210"/>
        <v>4.2057099999999998</v>
      </c>
      <c r="P363" s="83">
        <f t="shared" si="210"/>
        <v>4.2075399999999998</v>
      </c>
      <c r="Q363" s="83">
        <f t="shared" si="210"/>
        <v>4.1921999999999997</v>
      </c>
      <c r="R363" s="83">
        <f t="shared" si="210"/>
        <v>4.1690699999999996</v>
      </c>
      <c r="S363" s="83">
        <f t="shared" si="210"/>
        <v>4.1064600000000002</v>
      </c>
      <c r="T363" s="83">
        <f t="shared" si="210"/>
        <v>4.0712900000000003</v>
      </c>
      <c r="U363" s="83">
        <f t="shared" si="210"/>
        <v>4.0453900000000003</v>
      </c>
      <c r="V363" s="83">
        <f t="shared" si="210"/>
        <v>3.9948700000000001</v>
      </c>
      <c r="W363" s="83">
        <f t="shared" si="210"/>
        <v>4.0717600000000003</v>
      </c>
      <c r="X363" s="83">
        <f t="shared" si="210"/>
        <v>4.0893899999999999</v>
      </c>
      <c r="Y363" s="83">
        <f t="shared" si="210"/>
        <v>4.0448000000000004</v>
      </c>
      <c r="Z363" s="83">
        <f t="shared" si="210"/>
        <v>3.6159699999999999</v>
      </c>
      <c r="AA363" s="83">
        <f t="shared" si="210"/>
        <v>3.5557400000000001</v>
      </c>
    </row>
    <row r="364" spans="1:27" ht="12.75" customHeight="1" outlineLevel="1" x14ac:dyDescent="0.2">
      <c r="A364" s="91" t="s">
        <v>586</v>
      </c>
      <c r="B364" s="63" t="s">
        <v>233</v>
      </c>
      <c r="C364" s="43" t="s">
        <v>79</v>
      </c>
      <c r="D364" s="44">
        <v>1021.19</v>
      </c>
      <c r="E364" s="44">
        <v>847.38</v>
      </c>
      <c r="F364" s="44">
        <v>278.58</v>
      </c>
      <c r="G364" s="44">
        <v>279.54000000000002</v>
      </c>
      <c r="H364" s="44">
        <v>304.36</v>
      </c>
      <c r="I364" s="44">
        <v>962.86</v>
      </c>
      <c r="J364" s="44">
        <v>1107.18</v>
      </c>
      <c r="K364" s="44">
        <v>1375.77</v>
      </c>
      <c r="L364" s="44">
        <v>1597.67</v>
      </c>
      <c r="M364" s="44">
        <v>1670</v>
      </c>
      <c r="N364" s="44">
        <v>1672.04</v>
      </c>
      <c r="O364" s="44">
        <v>1760.32</v>
      </c>
      <c r="P364" s="44">
        <v>1762.15</v>
      </c>
      <c r="Q364" s="44">
        <v>1746.81</v>
      </c>
      <c r="R364" s="44">
        <v>1723.68</v>
      </c>
      <c r="S364" s="44">
        <v>1661.07</v>
      </c>
      <c r="T364" s="44">
        <v>1625.9</v>
      </c>
      <c r="U364" s="44">
        <v>1600</v>
      </c>
      <c r="V364" s="44">
        <v>1549.48</v>
      </c>
      <c r="W364" s="44">
        <v>1626.37</v>
      </c>
      <c r="X364" s="44">
        <v>1644</v>
      </c>
      <c r="Y364" s="44">
        <v>1599.41</v>
      </c>
      <c r="Z364" s="44">
        <v>1170.58</v>
      </c>
      <c r="AA364" s="44">
        <v>1110.3499999999999</v>
      </c>
    </row>
    <row r="365" spans="1:27" ht="12.75" customHeight="1" outlineLevel="1" x14ac:dyDescent="0.2">
      <c r="A365" s="91" t="s">
        <v>587</v>
      </c>
      <c r="B365" s="63" t="s">
        <v>90</v>
      </c>
      <c r="C365" s="43" t="s">
        <v>79</v>
      </c>
      <c r="D365" s="44">
        <f t="shared" ref="D365:AA365" si="211">$D$315</f>
        <v>2222.89</v>
      </c>
      <c r="E365" s="44">
        <f t="shared" si="211"/>
        <v>2222.89</v>
      </c>
      <c r="F365" s="44">
        <f t="shared" si="211"/>
        <v>2222.89</v>
      </c>
      <c r="G365" s="44">
        <f t="shared" si="211"/>
        <v>2222.89</v>
      </c>
      <c r="H365" s="44">
        <f t="shared" si="211"/>
        <v>2222.89</v>
      </c>
      <c r="I365" s="44">
        <f t="shared" si="211"/>
        <v>2222.89</v>
      </c>
      <c r="J365" s="44">
        <f t="shared" si="211"/>
        <v>2222.89</v>
      </c>
      <c r="K365" s="44">
        <f t="shared" si="211"/>
        <v>2222.89</v>
      </c>
      <c r="L365" s="44">
        <f t="shared" si="211"/>
        <v>2222.89</v>
      </c>
      <c r="M365" s="44">
        <f t="shared" si="211"/>
        <v>2222.89</v>
      </c>
      <c r="N365" s="44">
        <f t="shared" si="211"/>
        <v>2222.89</v>
      </c>
      <c r="O365" s="44">
        <f t="shared" si="211"/>
        <v>2222.89</v>
      </c>
      <c r="P365" s="44">
        <f t="shared" si="211"/>
        <v>2222.89</v>
      </c>
      <c r="Q365" s="44">
        <f t="shared" si="211"/>
        <v>2222.89</v>
      </c>
      <c r="R365" s="44">
        <f t="shared" si="211"/>
        <v>2222.89</v>
      </c>
      <c r="S365" s="44">
        <f t="shared" si="211"/>
        <v>2222.89</v>
      </c>
      <c r="T365" s="44">
        <f t="shared" si="211"/>
        <v>2222.89</v>
      </c>
      <c r="U365" s="44">
        <f t="shared" si="211"/>
        <v>2222.89</v>
      </c>
      <c r="V365" s="44">
        <f t="shared" si="211"/>
        <v>2222.89</v>
      </c>
      <c r="W365" s="44">
        <f t="shared" si="211"/>
        <v>2222.89</v>
      </c>
      <c r="X365" s="44">
        <f t="shared" si="211"/>
        <v>2222.89</v>
      </c>
      <c r="Y365" s="44">
        <f t="shared" si="211"/>
        <v>2222.89</v>
      </c>
      <c r="Z365" s="44">
        <f t="shared" si="211"/>
        <v>2222.89</v>
      </c>
      <c r="AA365" s="44">
        <f t="shared" si="211"/>
        <v>2222.89</v>
      </c>
    </row>
    <row r="366" spans="1:27" ht="12.75" customHeight="1" outlineLevel="1" x14ac:dyDescent="0.2">
      <c r="A366" s="91" t="s">
        <v>588</v>
      </c>
      <c r="B366" s="63" t="s">
        <v>83</v>
      </c>
      <c r="C366" s="43" t="s">
        <v>79</v>
      </c>
      <c r="D366" s="44">
        <v>6.14</v>
      </c>
      <c r="E366" s="44">
        <v>6.14</v>
      </c>
      <c r="F366" s="44">
        <v>6.14</v>
      </c>
      <c r="G366" s="44">
        <v>6.14</v>
      </c>
      <c r="H366" s="44">
        <v>6.14</v>
      </c>
      <c r="I366" s="44">
        <v>6.14</v>
      </c>
      <c r="J366" s="44">
        <v>6.14</v>
      </c>
      <c r="K366" s="44">
        <v>6.14</v>
      </c>
      <c r="L366" s="44">
        <v>6.14</v>
      </c>
      <c r="M366" s="44">
        <v>6.14</v>
      </c>
      <c r="N366" s="44">
        <v>6.14</v>
      </c>
      <c r="O366" s="44">
        <v>6.14</v>
      </c>
      <c r="P366" s="44">
        <v>6.14</v>
      </c>
      <c r="Q366" s="44">
        <v>6.14</v>
      </c>
      <c r="R366" s="44">
        <v>6.14</v>
      </c>
      <c r="S366" s="44">
        <v>6.14</v>
      </c>
      <c r="T366" s="44">
        <v>6.14</v>
      </c>
      <c r="U366" s="44">
        <v>6.14</v>
      </c>
      <c r="V366" s="44">
        <v>6.14</v>
      </c>
      <c r="W366" s="44">
        <v>6.14</v>
      </c>
      <c r="X366" s="44">
        <v>6.14</v>
      </c>
      <c r="Y366" s="44">
        <v>6.14</v>
      </c>
      <c r="Z366" s="44">
        <v>6.14</v>
      </c>
      <c r="AA366" s="44">
        <v>6.14</v>
      </c>
    </row>
    <row r="367" spans="1:27" ht="12.75" customHeight="1" outlineLevel="1" x14ac:dyDescent="0.2">
      <c r="A367" s="91" t="s">
        <v>589</v>
      </c>
      <c r="B367" s="63" t="s">
        <v>81</v>
      </c>
      <c r="C367" s="43" t="s">
        <v>79</v>
      </c>
      <c r="D367" s="44">
        <f>$D$11</f>
        <v>216.36</v>
      </c>
      <c r="E367" s="44">
        <f t="shared" ref="E367:AA367" si="212">$D$11</f>
        <v>216.36</v>
      </c>
      <c r="F367" s="44">
        <f t="shared" si="212"/>
        <v>216.36</v>
      </c>
      <c r="G367" s="44">
        <f t="shared" si="212"/>
        <v>216.36</v>
      </c>
      <c r="H367" s="44">
        <f t="shared" si="212"/>
        <v>216.36</v>
      </c>
      <c r="I367" s="44">
        <f t="shared" si="212"/>
        <v>216.36</v>
      </c>
      <c r="J367" s="44">
        <f t="shared" si="212"/>
        <v>216.36</v>
      </c>
      <c r="K367" s="44">
        <f t="shared" si="212"/>
        <v>216.36</v>
      </c>
      <c r="L367" s="44">
        <f t="shared" si="212"/>
        <v>216.36</v>
      </c>
      <c r="M367" s="44">
        <f t="shared" si="212"/>
        <v>216.36</v>
      </c>
      <c r="N367" s="44">
        <f t="shared" si="212"/>
        <v>216.36</v>
      </c>
      <c r="O367" s="44">
        <f t="shared" si="212"/>
        <v>216.36</v>
      </c>
      <c r="P367" s="44">
        <f t="shared" si="212"/>
        <v>216.36</v>
      </c>
      <c r="Q367" s="44">
        <f t="shared" si="212"/>
        <v>216.36</v>
      </c>
      <c r="R367" s="44">
        <f t="shared" si="212"/>
        <v>216.36</v>
      </c>
      <c r="S367" s="44">
        <f t="shared" si="212"/>
        <v>216.36</v>
      </c>
      <c r="T367" s="44">
        <f t="shared" si="212"/>
        <v>216.36</v>
      </c>
      <c r="U367" s="44">
        <f t="shared" si="212"/>
        <v>216.36</v>
      </c>
      <c r="V367" s="44">
        <f t="shared" si="212"/>
        <v>216.36</v>
      </c>
      <c r="W367" s="44">
        <f t="shared" si="212"/>
        <v>216.36</v>
      </c>
      <c r="X367" s="44">
        <f t="shared" si="212"/>
        <v>216.36</v>
      </c>
      <c r="Y367" s="44">
        <f t="shared" si="212"/>
        <v>216.36</v>
      </c>
      <c r="Z367" s="44">
        <f t="shared" si="212"/>
        <v>216.36</v>
      </c>
      <c r="AA367" s="44">
        <f t="shared" si="212"/>
        <v>216.36</v>
      </c>
    </row>
    <row r="368" spans="1:27" ht="12.75" customHeight="1" x14ac:dyDescent="0.2">
      <c r="A368" s="90" t="s">
        <v>590</v>
      </c>
      <c r="B368" s="28" t="str">
        <f>"12"&amp;"."&amp;$B$639&amp;"."&amp;$B$640</f>
        <v>12.04.2023</v>
      </c>
      <c r="C368" s="82" t="s">
        <v>76</v>
      </c>
      <c r="D368" s="83">
        <f>ROUND(((D369+D370+D372+D371)/1000),5)</f>
        <v>3.5116800000000001</v>
      </c>
      <c r="E368" s="83">
        <f>ROUND(((E369+E370+E372+E371)/1000),5)</f>
        <v>3.3067500000000001</v>
      </c>
      <c r="F368" s="83">
        <f>ROUND(((F369+F370+F372+F371)/1000),5)</f>
        <v>2.7183700000000002</v>
      </c>
      <c r="G368" s="83">
        <f t="shared" ref="G368:AA368" si="213">ROUND(((G369+G370+G372+G371)/1000),5)</f>
        <v>2.72079</v>
      </c>
      <c r="H368" s="83">
        <f t="shared" si="213"/>
        <v>2.7256800000000001</v>
      </c>
      <c r="I368" s="83">
        <f t="shared" si="213"/>
        <v>3.20845</v>
      </c>
      <c r="J368" s="83">
        <f t="shared" si="213"/>
        <v>3.5569999999999999</v>
      </c>
      <c r="K368" s="83">
        <f t="shared" si="213"/>
        <v>3.7846700000000002</v>
      </c>
      <c r="L368" s="83">
        <f t="shared" si="213"/>
        <v>4.0822799999999999</v>
      </c>
      <c r="M368" s="83">
        <f t="shared" si="213"/>
        <v>4.2489499999999998</v>
      </c>
      <c r="N368" s="83">
        <f t="shared" si="213"/>
        <v>4.2645400000000002</v>
      </c>
      <c r="O368" s="83">
        <f t="shared" si="213"/>
        <v>4.3463900000000004</v>
      </c>
      <c r="P368" s="83">
        <f t="shared" si="213"/>
        <v>4.3586900000000002</v>
      </c>
      <c r="Q368" s="83">
        <f t="shared" si="213"/>
        <v>4.3577899999999996</v>
      </c>
      <c r="R368" s="83">
        <f t="shared" si="213"/>
        <v>4.35806</v>
      </c>
      <c r="S368" s="83">
        <f t="shared" si="213"/>
        <v>4.3346200000000001</v>
      </c>
      <c r="T368" s="83">
        <f t="shared" si="213"/>
        <v>4.2737499999999997</v>
      </c>
      <c r="U368" s="83">
        <f t="shared" si="213"/>
        <v>4.2220000000000004</v>
      </c>
      <c r="V368" s="83">
        <f t="shared" si="213"/>
        <v>4.1532099999999996</v>
      </c>
      <c r="W368" s="83">
        <f t="shared" si="213"/>
        <v>4.3655900000000001</v>
      </c>
      <c r="X368" s="83">
        <f t="shared" si="213"/>
        <v>4.26884</v>
      </c>
      <c r="Y368" s="83">
        <f t="shared" si="213"/>
        <v>3.8771399999999998</v>
      </c>
      <c r="Z368" s="83">
        <f t="shared" si="213"/>
        <v>3.6856599999999999</v>
      </c>
      <c r="AA368" s="83">
        <f t="shared" si="213"/>
        <v>3.6185999999999998</v>
      </c>
    </row>
    <row r="369" spans="1:27" ht="12.75" customHeight="1" outlineLevel="1" x14ac:dyDescent="0.2">
      <c r="A369" s="91" t="s">
        <v>591</v>
      </c>
      <c r="B369" s="63" t="s">
        <v>233</v>
      </c>
      <c r="C369" s="43" t="s">
        <v>79</v>
      </c>
      <c r="D369" s="44">
        <v>1066.29</v>
      </c>
      <c r="E369" s="44">
        <v>861.36</v>
      </c>
      <c r="F369" s="44">
        <v>272.98</v>
      </c>
      <c r="G369" s="44">
        <v>275.39999999999998</v>
      </c>
      <c r="H369" s="44">
        <v>280.29000000000002</v>
      </c>
      <c r="I369" s="44">
        <v>763.06</v>
      </c>
      <c r="J369" s="44">
        <v>1111.6099999999999</v>
      </c>
      <c r="K369" s="44">
        <v>1339.28</v>
      </c>
      <c r="L369" s="44">
        <v>1636.89</v>
      </c>
      <c r="M369" s="44">
        <v>1803.56</v>
      </c>
      <c r="N369" s="44">
        <v>1819.15</v>
      </c>
      <c r="O369" s="44">
        <v>1901</v>
      </c>
      <c r="P369" s="44">
        <v>1913.3</v>
      </c>
      <c r="Q369" s="44">
        <v>1912.4</v>
      </c>
      <c r="R369" s="44">
        <v>1912.67</v>
      </c>
      <c r="S369" s="44">
        <v>1889.23</v>
      </c>
      <c r="T369" s="44">
        <v>1828.36</v>
      </c>
      <c r="U369" s="44">
        <v>1776.61</v>
      </c>
      <c r="V369" s="44">
        <v>1707.82</v>
      </c>
      <c r="W369" s="44">
        <v>1920.2</v>
      </c>
      <c r="X369" s="44">
        <v>1823.45</v>
      </c>
      <c r="Y369" s="44">
        <v>1431.75</v>
      </c>
      <c r="Z369" s="44">
        <v>1240.27</v>
      </c>
      <c r="AA369" s="44">
        <v>1173.21</v>
      </c>
    </row>
    <row r="370" spans="1:27" ht="12.75" customHeight="1" outlineLevel="1" x14ac:dyDescent="0.2">
      <c r="A370" s="91" t="s">
        <v>592</v>
      </c>
      <c r="B370" s="63" t="s">
        <v>90</v>
      </c>
      <c r="C370" s="43" t="s">
        <v>79</v>
      </c>
      <c r="D370" s="44">
        <f t="shared" ref="D370:AA370" si="214">$D$315</f>
        <v>2222.89</v>
      </c>
      <c r="E370" s="44">
        <f t="shared" si="214"/>
        <v>2222.89</v>
      </c>
      <c r="F370" s="44">
        <f t="shared" si="214"/>
        <v>2222.89</v>
      </c>
      <c r="G370" s="44">
        <f t="shared" si="214"/>
        <v>2222.89</v>
      </c>
      <c r="H370" s="44">
        <f t="shared" si="214"/>
        <v>2222.89</v>
      </c>
      <c r="I370" s="44">
        <f t="shared" si="214"/>
        <v>2222.89</v>
      </c>
      <c r="J370" s="44">
        <f t="shared" si="214"/>
        <v>2222.89</v>
      </c>
      <c r="K370" s="44">
        <f t="shared" si="214"/>
        <v>2222.89</v>
      </c>
      <c r="L370" s="44">
        <f t="shared" si="214"/>
        <v>2222.89</v>
      </c>
      <c r="M370" s="44">
        <f t="shared" si="214"/>
        <v>2222.89</v>
      </c>
      <c r="N370" s="44">
        <f t="shared" si="214"/>
        <v>2222.89</v>
      </c>
      <c r="O370" s="44">
        <f t="shared" si="214"/>
        <v>2222.89</v>
      </c>
      <c r="P370" s="44">
        <f t="shared" si="214"/>
        <v>2222.89</v>
      </c>
      <c r="Q370" s="44">
        <f t="shared" si="214"/>
        <v>2222.89</v>
      </c>
      <c r="R370" s="44">
        <f t="shared" si="214"/>
        <v>2222.89</v>
      </c>
      <c r="S370" s="44">
        <f t="shared" si="214"/>
        <v>2222.89</v>
      </c>
      <c r="T370" s="44">
        <f t="shared" si="214"/>
        <v>2222.89</v>
      </c>
      <c r="U370" s="44">
        <f t="shared" si="214"/>
        <v>2222.89</v>
      </c>
      <c r="V370" s="44">
        <f t="shared" si="214"/>
        <v>2222.89</v>
      </c>
      <c r="W370" s="44">
        <f t="shared" si="214"/>
        <v>2222.89</v>
      </c>
      <c r="X370" s="44">
        <f t="shared" si="214"/>
        <v>2222.89</v>
      </c>
      <c r="Y370" s="44">
        <f t="shared" si="214"/>
        <v>2222.89</v>
      </c>
      <c r="Z370" s="44">
        <f t="shared" si="214"/>
        <v>2222.89</v>
      </c>
      <c r="AA370" s="44">
        <f t="shared" si="214"/>
        <v>2222.89</v>
      </c>
    </row>
    <row r="371" spans="1:27" ht="12.75" customHeight="1" outlineLevel="1" x14ac:dyDescent="0.2">
      <c r="A371" s="91" t="s">
        <v>593</v>
      </c>
      <c r="B371" s="63" t="s">
        <v>83</v>
      </c>
      <c r="C371" s="43" t="s">
        <v>79</v>
      </c>
      <c r="D371" s="44">
        <v>6.14</v>
      </c>
      <c r="E371" s="44">
        <v>6.14</v>
      </c>
      <c r="F371" s="44">
        <v>6.14</v>
      </c>
      <c r="G371" s="44">
        <v>6.14</v>
      </c>
      <c r="H371" s="44">
        <v>6.14</v>
      </c>
      <c r="I371" s="44">
        <v>6.14</v>
      </c>
      <c r="J371" s="44">
        <v>6.14</v>
      </c>
      <c r="K371" s="44">
        <v>6.14</v>
      </c>
      <c r="L371" s="44">
        <v>6.14</v>
      </c>
      <c r="M371" s="44">
        <v>6.14</v>
      </c>
      <c r="N371" s="44">
        <v>6.14</v>
      </c>
      <c r="O371" s="44">
        <v>6.14</v>
      </c>
      <c r="P371" s="44">
        <v>6.14</v>
      </c>
      <c r="Q371" s="44">
        <v>6.14</v>
      </c>
      <c r="R371" s="44">
        <v>6.14</v>
      </c>
      <c r="S371" s="44">
        <v>6.14</v>
      </c>
      <c r="T371" s="44">
        <v>6.14</v>
      </c>
      <c r="U371" s="44">
        <v>6.14</v>
      </c>
      <c r="V371" s="44">
        <v>6.14</v>
      </c>
      <c r="W371" s="44">
        <v>6.14</v>
      </c>
      <c r="X371" s="44">
        <v>6.14</v>
      </c>
      <c r="Y371" s="44">
        <v>6.14</v>
      </c>
      <c r="Z371" s="44">
        <v>6.14</v>
      </c>
      <c r="AA371" s="44">
        <v>6.14</v>
      </c>
    </row>
    <row r="372" spans="1:27" ht="12.75" customHeight="1" outlineLevel="1" x14ac:dyDescent="0.2">
      <c r="A372" s="91" t="s">
        <v>594</v>
      </c>
      <c r="B372" s="63" t="s">
        <v>81</v>
      </c>
      <c r="C372" s="43" t="s">
        <v>79</v>
      </c>
      <c r="D372" s="44">
        <f>$D$11</f>
        <v>216.36</v>
      </c>
      <c r="E372" s="44">
        <f t="shared" ref="E372:AA372" si="215">$D$11</f>
        <v>216.36</v>
      </c>
      <c r="F372" s="44">
        <f t="shared" si="215"/>
        <v>216.36</v>
      </c>
      <c r="G372" s="44">
        <f t="shared" si="215"/>
        <v>216.36</v>
      </c>
      <c r="H372" s="44">
        <f t="shared" si="215"/>
        <v>216.36</v>
      </c>
      <c r="I372" s="44">
        <f t="shared" si="215"/>
        <v>216.36</v>
      </c>
      <c r="J372" s="44">
        <f t="shared" si="215"/>
        <v>216.36</v>
      </c>
      <c r="K372" s="44">
        <f t="shared" si="215"/>
        <v>216.36</v>
      </c>
      <c r="L372" s="44">
        <f t="shared" si="215"/>
        <v>216.36</v>
      </c>
      <c r="M372" s="44">
        <f t="shared" si="215"/>
        <v>216.36</v>
      </c>
      <c r="N372" s="44">
        <f t="shared" si="215"/>
        <v>216.36</v>
      </c>
      <c r="O372" s="44">
        <f t="shared" si="215"/>
        <v>216.36</v>
      </c>
      <c r="P372" s="44">
        <f t="shared" si="215"/>
        <v>216.36</v>
      </c>
      <c r="Q372" s="44">
        <f t="shared" si="215"/>
        <v>216.36</v>
      </c>
      <c r="R372" s="44">
        <f t="shared" si="215"/>
        <v>216.36</v>
      </c>
      <c r="S372" s="44">
        <f t="shared" si="215"/>
        <v>216.36</v>
      </c>
      <c r="T372" s="44">
        <f t="shared" si="215"/>
        <v>216.36</v>
      </c>
      <c r="U372" s="44">
        <f t="shared" si="215"/>
        <v>216.36</v>
      </c>
      <c r="V372" s="44">
        <f t="shared" si="215"/>
        <v>216.36</v>
      </c>
      <c r="W372" s="44">
        <f t="shared" si="215"/>
        <v>216.36</v>
      </c>
      <c r="X372" s="44">
        <f t="shared" si="215"/>
        <v>216.36</v>
      </c>
      <c r="Y372" s="44">
        <f t="shared" si="215"/>
        <v>216.36</v>
      </c>
      <c r="Z372" s="44">
        <f t="shared" si="215"/>
        <v>216.36</v>
      </c>
      <c r="AA372" s="44">
        <f t="shared" si="215"/>
        <v>216.36</v>
      </c>
    </row>
    <row r="373" spans="1:27" ht="12.75" customHeight="1" x14ac:dyDescent="0.2">
      <c r="A373" s="90" t="s">
        <v>595</v>
      </c>
      <c r="B373" s="28" t="str">
        <f>"13"&amp;"."&amp;$B$639&amp;"."&amp;$B$640</f>
        <v>13.04.2023</v>
      </c>
      <c r="C373" s="82" t="s">
        <v>76</v>
      </c>
      <c r="D373" s="83">
        <f>ROUND(((D374+D375+D377+D376)/1000),5)</f>
        <v>3.58141</v>
      </c>
      <c r="E373" s="83">
        <f>ROUND(((E374+E375+E377+E376)/1000),5)</f>
        <v>3.53539</v>
      </c>
      <c r="F373" s="83">
        <f>ROUND(((F374+F375+F377+F376)/1000),5)</f>
        <v>3.50475</v>
      </c>
      <c r="G373" s="83">
        <f t="shared" ref="G373:AA373" si="216">ROUND(((G374+G375+G377+G376)/1000),5)</f>
        <v>3.5036999999999998</v>
      </c>
      <c r="H373" s="83">
        <f t="shared" si="216"/>
        <v>3.5051700000000001</v>
      </c>
      <c r="I373" s="83">
        <f t="shared" si="216"/>
        <v>3.5131899999999998</v>
      </c>
      <c r="J373" s="83">
        <f t="shared" si="216"/>
        <v>3.6833800000000001</v>
      </c>
      <c r="K373" s="83">
        <f t="shared" si="216"/>
        <v>4.0359400000000001</v>
      </c>
      <c r="L373" s="83">
        <f t="shared" si="216"/>
        <v>4.2094199999999997</v>
      </c>
      <c r="M373" s="83">
        <f t="shared" si="216"/>
        <v>4.2044800000000002</v>
      </c>
      <c r="N373" s="83">
        <f t="shared" si="216"/>
        <v>4.3460000000000001</v>
      </c>
      <c r="O373" s="83">
        <f t="shared" si="216"/>
        <v>4.4087500000000004</v>
      </c>
      <c r="P373" s="83">
        <f t="shared" si="216"/>
        <v>4.3586099999999997</v>
      </c>
      <c r="Q373" s="83">
        <f t="shared" si="216"/>
        <v>4.4085200000000002</v>
      </c>
      <c r="R373" s="83">
        <f t="shared" si="216"/>
        <v>4.4063600000000003</v>
      </c>
      <c r="S373" s="83">
        <f t="shared" si="216"/>
        <v>4.3980499999999996</v>
      </c>
      <c r="T373" s="83">
        <f t="shared" si="216"/>
        <v>4.3542300000000003</v>
      </c>
      <c r="U373" s="83">
        <f t="shared" si="216"/>
        <v>4.2000099999999998</v>
      </c>
      <c r="V373" s="83">
        <f t="shared" si="216"/>
        <v>4.1816399999999998</v>
      </c>
      <c r="W373" s="83">
        <f t="shared" si="216"/>
        <v>4.2413999999999996</v>
      </c>
      <c r="X373" s="83">
        <f t="shared" si="216"/>
        <v>4.3463099999999999</v>
      </c>
      <c r="Y373" s="83">
        <f t="shared" si="216"/>
        <v>4.2007500000000002</v>
      </c>
      <c r="Z373" s="83">
        <f t="shared" si="216"/>
        <v>3.6556899999999999</v>
      </c>
      <c r="AA373" s="83">
        <f t="shared" si="216"/>
        <v>3.52847</v>
      </c>
    </row>
    <row r="374" spans="1:27" ht="12.75" customHeight="1" outlineLevel="1" x14ac:dyDescent="0.2">
      <c r="A374" s="91" t="s">
        <v>596</v>
      </c>
      <c r="B374" s="63" t="s">
        <v>233</v>
      </c>
      <c r="C374" s="43" t="s">
        <v>79</v>
      </c>
      <c r="D374" s="44">
        <v>1136.02</v>
      </c>
      <c r="E374" s="44">
        <v>1090</v>
      </c>
      <c r="F374" s="44">
        <v>1059.3599999999999</v>
      </c>
      <c r="G374" s="44">
        <v>1058.31</v>
      </c>
      <c r="H374" s="44">
        <v>1059.78</v>
      </c>
      <c r="I374" s="44">
        <v>1067.8</v>
      </c>
      <c r="J374" s="44">
        <v>1237.99</v>
      </c>
      <c r="K374" s="44">
        <v>1590.55</v>
      </c>
      <c r="L374" s="44">
        <v>1764.03</v>
      </c>
      <c r="M374" s="44">
        <v>1759.09</v>
      </c>
      <c r="N374" s="44">
        <v>1900.61</v>
      </c>
      <c r="O374" s="44">
        <v>1963.36</v>
      </c>
      <c r="P374" s="44">
        <v>1913.22</v>
      </c>
      <c r="Q374" s="44">
        <v>1963.13</v>
      </c>
      <c r="R374" s="44">
        <v>1960.97</v>
      </c>
      <c r="S374" s="44">
        <v>1952.66</v>
      </c>
      <c r="T374" s="44">
        <v>1908.84</v>
      </c>
      <c r="U374" s="44">
        <v>1754.62</v>
      </c>
      <c r="V374" s="44">
        <v>1736.25</v>
      </c>
      <c r="W374" s="44">
        <v>1796.01</v>
      </c>
      <c r="X374" s="44">
        <v>1900.92</v>
      </c>
      <c r="Y374" s="44">
        <v>1755.36</v>
      </c>
      <c r="Z374" s="44">
        <v>1210.3</v>
      </c>
      <c r="AA374" s="44">
        <v>1083.08</v>
      </c>
    </row>
    <row r="375" spans="1:27" ht="12.75" customHeight="1" outlineLevel="1" x14ac:dyDescent="0.2">
      <c r="A375" s="91" t="s">
        <v>597</v>
      </c>
      <c r="B375" s="63" t="s">
        <v>90</v>
      </c>
      <c r="C375" s="43" t="s">
        <v>79</v>
      </c>
      <c r="D375" s="44">
        <f t="shared" ref="D375:AA375" si="217">$D$315</f>
        <v>2222.89</v>
      </c>
      <c r="E375" s="44">
        <f t="shared" si="217"/>
        <v>2222.89</v>
      </c>
      <c r="F375" s="44">
        <f t="shared" si="217"/>
        <v>2222.89</v>
      </c>
      <c r="G375" s="44">
        <f t="shared" si="217"/>
        <v>2222.89</v>
      </c>
      <c r="H375" s="44">
        <f t="shared" si="217"/>
        <v>2222.89</v>
      </c>
      <c r="I375" s="44">
        <f t="shared" si="217"/>
        <v>2222.89</v>
      </c>
      <c r="J375" s="44">
        <f t="shared" si="217"/>
        <v>2222.89</v>
      </c>
      <c r="K375" s="44">
        <f t="shared" si="217"/>
        <v>2222.89</v>
      </c>
      <c r="L375" s="44">
        <f t="shared" si="217"/>
        <v>2222.89</v>
      </c>
      <c r="M375" s="44">
        <f t="shared" si="217"/>
        <v>2222.89</v>
      </c>
      <c r="N375" s="44">
        <f t="shared" si="217"/>
        <v>2222.89</v>
      </c>
      <c r="O375" s="44">
        <f t="shared" si="217"/>
        <v>2222.89</v>
      </c>
      <c r="P375" s="44">
        <f t="shared" si="217"/>
        <v>2222.89</v>
      </c>
      <c r="Q375" s="44">
        <f t="shared" si="217"/>
        <v>2222.89</v>
      </c>
      <c r="R375" s="44">
        <f t="shared" si="217"/>
        <v>2222.89</v>
      </c>
      <c r="S375" s="44">
        <f t="shared" si="217"/>
        <v>2222.89</v>
      </c>
      <c r="T375" s="44">
        <f t="shared" si="217"/>
        <v>2222.89</v>
      </c>
      <c r="U375" s="44">
        <f t="shared" si="217"/>
        <v>2222.89</v>
      </c>
      <c r="V375" s="44">
        <f t="shared" si="217"/>
        <v>2222.89</v>
      </c>
      <c r="W375" s="44">
        <f t="shared" si="217"/>
        <v>2222.89</v>
      </c>
      <c r="X375" s="44">
        <f t="shared" si="217"/>
        <v>2222.89</v>
      </c>
      <c r="Y375" s="44">
        <f t="shared" si="217"/>
        <v>2222.89</v>
      </c>
      <c r="Z375" s="44">
        <f t="shared" si="217"/>
        <v>2222.89</v>
      </c>
      <c r="AA375" s="44">
        <f t="shared" si="217"/>
        <v>2222.89</v>
      </c>
    </row>
    <row r="376" spans="1:27" ht="12.75" customHeight="1" outlineLevel="1" x14ac:dyDescent="0.2">
      <c r="A376" s="91" t="s">
        <v>598</v>
      </c>
      <c r="B376" s="63" t="s">
        <v>83</v>
      </c>
      <c r="C376" s="43" t="s">
        <v>79</v>
      </c>
      <c r="D376" s="44">
        <v>6.14</v>
      </c>
      <c r="E376" s="44">
        <v>6.14</v>
      </c>
      <c r="F376" s="44">
        <v>6.14</v>
      </c>
      <c r="G376" s="44">
        <v>6.14</v>
      </c>
      <c r="H376" s="44">
        <v>6.14</v>
      </c>
      <c r="I376" s="44">
        <v>6.14</v>
      </c>
      <c r="J376" s="44">
        <v>6.14</v>
      </c>
      <c r="K376" s="44">
        <v>6.14</v>
      </c>
      <c r="L376" s="44">
        <v>6.14</v>
      </c>
      <c r="M376" s="44">
        <v>6.14</v>
      </c>
      <c r="N376" s="44">
        <v>6.14</v>
      </c>
      <c r="O376" s="44">
        <v>6.14</v>
      </c>
      <c r="P376" s="44">
        <v>6.14</v>
      </c>
      <c r="Q376" s="44">
        <v>6.14</v>
      </c>
      <c r="R376" s="44">
        <v>6.14</v>
      </c>
      <c r="S376" s="44">
        <v>6.14</v>
      </c>
      <c r="T376" s="44">
        <v>6.14</v>
      </c>
      <c r="U376" s="44">
        <v>6.14</v>
      </c>
      <c r="V376" s="44">
        <v>6.14</v>
      </c>
      <c r="W376" s="44">
        <v>6.14</v>
      </c>
      <c r="X376" s="44">
        <v>6.14</v>
      </c>
      <c r="Y376" s="44">
        <v>6.14</v>
      </c>
      <c r="Z376" s="44">
        <v>6.14</v>
      </c>
      <c r="AA376" s="44">
        <v>6.14</v>
      </c>
    </row>
    <row r="377" spans="1:27" ht="12.75" customHeight="1" outlineLevel="1" x14ac:dyDescent="0.2">
      <c r="A377" s="91" t="s">
        <v>599</v>
      </c>
      <c r="B377" s="63" t="s">
        <v>81</v>
      </c>
      <c r="C377" s="43" t="s">
        <v>79</v>
      </c>
      <c r="D377" s="44">
        <f>$D$11</f>
        <v>216.36</v>
      </c>
      <c r="E377" s="44">
        <f t="shared" ref="E377:AA377" si="218">$D$11</f>
        <v>216.36</v>
      </c>
      <c r="F377" s="44">
        <f t="shared" si="218"/>
        <v>216.36</v>
      </c>
      <c r="G377" s="44">
        <f t="shared" si="218"/>
        <v>216.36</v>
      </c>
      <c r="H377" s="44">
        <f t="shared" si="218"/>
        <v>216.36</v>
      </c>
      <c r="I377" s="44">
        <f t="shared" si="218"/>
        <v>216.36</v>
      </c>
      <c r="J377" s="44">
        <f t="shared" si="218"/>
        <v>216.36</v>
      </c>
      <c r="K377" s="44">
        <f t="shared" si="218"/>
        <v>216.36</v>
      </c>
      <c r="L377" s="44">
        <f t="shared" si="218"/>
        <v>216.36</v>
      </c>
      <c r="M377" s="44">
        <f t="shared" si="218"/>
        <v>216.36</v>
      </c>
      <c r="N377" s="44">
        <f t="shared" si="218"/>
        <v>216.36</v>
      </c>
      <c r="O377" s="44">
        <f t="shared" si="218"/>
        <v>216.36</v>
      </c>
      <c r="P377" s="44">
        <f t="shared" si="218"/>
        <v>216.36</v>
      </c>
      <c r="Q377" s="44">
        <f t="shared" si="218"/>
        <v>216.36</v>
      </c>
      <c r="R377" s="44">
        <f t="shared" si="218"/>
        <v>216.36</v>
      </c>
      <c r="S377" s="44">
        <f t="shared" si="218"/>
        <v>216.36</v>
      </c>
      <c r="T377" s="44">
        <f t="shared" si="218"/>
        <v>216.36</v>
      </c>
      <c r="U377" s="44">
        <f t="shared" si="218"/>
        <v>216.36</v>
      </c>
      <c r="V377" s="44">
        <f t="shared" si="218"/>
        <v>216.36</v>
      </c>
      <c r="W377" s="44">
        <f t="shared" si="218"/>
        <v>216.36</v>
      </c>
      <c r="X377" s="44">
        <f t="shared" si="218"/>
        <v>216.36</v>
      </c>
      <c r="Y377" s="44">
        <f t="shared" si="218"/>
        <v>216.36</v>
      </c>
      <c r="Z377" s="44">
        <f t="shared" si="218"/>
        <v>216.36</v>
      </c>
      <c r="AA377" s="44">
        <f t="shared" si="218"/>
        <v>216.36</v>
      </c>
    </row>
    <row r="378" spans="1:27" ht="12.75" customHeight="1" x14ac:dyDescent="0.2">
      <c r="A378" s="90" t="s">
        <v>600</v>
      </c>
      <c r="B378" s="28" t="str">
        <f>"14"&amp;"."&amp;$B$639&amp;"."&amp;$B$640</f>
        <v>14.04.2023</v>
      </c>
      <c r="C378" s="82" t="s">
        <v>76</v>
      </c>
      <c r="D378" s="83">
        <f>ROUND(((D379+D380+D382+D381)/1000),5)</f>
        <v>3.5286300000000002</v>
      </c>
      <c r="E378" s="83">
        <f>ROUND(((E379+E380+E382+E381)/1000),5)</f>
        <v>3.3753500000000001</v>
      </c>
      <c r="F378" s="83">
        <f>ROUND(((F379+F380+F382+F381)/1000),5)</f>
        <v>3.30863</v>
      </c>
      <c r="G378" s="83">
        <f t="shared" ref="G378:AA378" si="219">ROUND(((G379+G380+G382+G381)/1000),5)</f>
        <v>3.3086199999999999</v>
      </c>
      <c r="H378" s="83">
        <f t="shared" si="219"/>
        <v>3.3774799999999998</v>
      </c>
      <c r="I378" s="83">
        <f t="shared" si="219"/>
        <v>3.47485</v>
      </c>
      <c r="J378" s="83">
        <f t="shared" si="219"/>
        <v>3.6852800000000001</v>
      </c>
      <c r="K378" s="83">
        <f t="shared" si="219"/>
        <v>3.86944</v>
      </c>
      <c r="L378" s="83">
        <f t="shared" si="219"/>
        <v>4.0990900000000003</v>
      </c>
      <c r="M378" s="83">
        <f t="shared" si="219"/>
        <v>4.1432900000000004</v>
      </c>
      <c r="N378" s="83">
        <f t="shared" si="219"/>
        <v>4.1192200000000003</v>
      </c>
      <c r="O378" s="83">
        <f t="shared" si="219"/>
        <v>4.1706399999999997</v>
      </c>
      <c r="P378" s="83">
        <f t="shared" si="219"/>
        <v>4.1282199999999998</v>
      </c>
      <c r="Q378" s="83">
        <f t="shared" si="219"/>
        <v>4.13117</v>
      </c>
      <c r="R378" s="83">
        <f t="shared" si="219"/>
        <v>4.1189600000000004</v>
      </c>
      <c r="S378" s="83">
        <f t="shared" si="219"/>
        <v>4.1105099999999997</v>
      </c>
      <c r="T378" s="83">
        <f t="shared" si="219"/>
        <v>4.1000800000000002</v>
      </c>
      <c r="U378" s="83">
        <f t="shared" si="219"/>
        <v>4.05783</v>
      </c>
      <c r="V378" s="83">
        <f t="shared" si="219"/>
        <v>4.0529099999999998</v>
      </c>
      <c r="W378" s="83">
        <f t="shared" si="219"/>
        <v>4.1069100000000001</v>
      </c>
      <c r="X378" s="83">
        <f t="shared" si="219"/>
        <v>4.1206100000000001</v>
      </c>
      <c r="Y378" s="83">
        <f t="shared" si="219"/>
        <v>4.1157000000000004</v>
      </c>
      <c r="Z378" s="83">
        <f t="shared" si="219"/>
        <v>3.8233700000000002</v>
      </c>
      <c r="AA378" s="83">
        <f t="shared" si="219"/>
        <v>3.6162700000000001</v>
      </c>
    </row>
    <row r="379" spans="1:27" ht="12.75" customHeight="1" outlineLevel="1" x14ac:dyDescent="0.2">
      <c r="A379" s="91" t="s">
        <v>601</v>
      </c>
      <c r="B379" s="63" t="s">
        <v>233</v>
      </c>
      <c r="C379" s="43" t="s">
        <v>79</v>
      </c>
      <c r="D379" s="44">
        <v>1083.24</v>
      </c>
      <c r="E379" s="44">
        <v>929.96</v>
      </c>
      <c r="F379" s="44">
        <v>863.24</v>
      </c>
      <c r="G379" s="44">
        <v>863.23</v>
      </c>
      <c r="H379" s="44">
        <v>932.09</v>
      </c>
      <c r="I379" s="44">
        <v>1029.46</v>
      </c>
      <c r="J379" s="44">
        <v>1239.8900000000001</v>
      </c>
      <c r="K379" s="44">
        <v>1424.05</v>
      </c>
      <c r="L379" s="44">
        <v>1653.7</v>
      </c>
      <c r="M379" s="44">
        <v>1697.9</v>
      </c>
      <c r="N379" s="44">
        <v>1673.83</v>
      </c>
      <c r="O379" s="44">
        <v>1725.25</v>
      </c>
      <c r="P379" s="44">
        <v>1682.83</v>
      </c>
      <c r="Q379" s="44">
        <v>1685.78</v>
      </c>
      <c r="R379" s="44">
        <v>1673.57</v>
      </c>
      <c r="S379" s="44">
        <v>1665.12</v>
      </c>
      <c r="T379" s="44">
        <v>1654.69</v>
      </c>
      <c r="U379" s="44">
        <v>1612.44</v>
      </c>
      <c r="V379" s="44">
        <v>1607.52</v>
      </c>
      <c r="W379" s="44">
        <v>1661.52</v>
      </c>
      <c r="X379" s="44">
        <v>1675.22</v>
      </c>
      <c r="Y379" s="44">
        <v>1670.31</v>
      </c>
      <c r="Z379" s="44">
        <v>1377.98</v>
      </c>
      <c r="AA379" s="44">
        <v>1170.8800000000001</v>
      </c>
    </row>
    <row r="380" spans="1:27" ht="12.75" customHeight="1" outlineLevel="1" x14ac:dyDescent="0.2">
      <c r="A380" s="91" t="s">
        <v>602</v>
      </c>
      <c r="B380" s="63" t="s">
        <v>90</v>
      </c>
      <c r="C380" s="43" t="s">
        <v>79</v>
      </c>
      <c r="D380" s="44">
        <f t="shared" ref="D380:AA380" si="220">$D$315</f>
        <v>2222.89</v>
      </c>
      <c r="E380" s="44">
        <f t="shared" si="220"/>
        <v>2222.89</v>
      </c>
      <c r="F380" s="44">
        <f t="shared" si="220"/>
        <v>2222.89</v>
      </c>
      <c r="G380" s="44">
        <f t="shared" si="220"/>
        <v>2222.89</v>
      </c>
      <c r="H380" s="44">
        <f t="shared" si="220"/>
        <v>2222.89</v>
      </c>
      <c r="I380" s="44">
        <f t="shared" si="220"/>
        <v>2222.89</v>
      </c>
      <c r="J380" s="44">
        <f t="shared" si="220"/>
        <v>2222.89</v>
      </c>
      <c r="K380" s="44">
        <f t="shared" si="220"/>
        <v>2222.89</v>
      </c>
      <c r="L380" s="44">
        <f t="shared" si="220"/>
        <v>2222.89</v>
      </c>
      <c r="M380" s="44">
        <f t="shared" si="220"/>
        <v>2222.89</v>
      </c>
      <c r="N380" s="44">
        <f t="shared" si="220"/>
        <v>2222.89</v>
      </c>
      <c r="O380" s="44">
        <f t="shared" si="220"/>
        <v>2222.89</v>
      </c>
      <c r="P380" s="44">
        <f t="shared" si="220"/>
        <v>2222.89</v>
      </c>
      <c r="Q380" s="44">
        <f t="shared" si="220"/>
        <v>2222.89</v>
      </c>
      <c r="R380" s="44">
        <f t="shared" si="220"/>
        <v>2222.89</v>
      </c>
      <c r="S380" s="44">
        <f t="shared" si="220"/>
        <v>2222.89</v>
      </c>
      <c r="T380" s="44">
        <f t="shared" si="220"/>
        <v>2222.89</v>
      </c>
      <c r="U380" s="44">
        <f t="shared" si="220"/>
        <v>2222.89</v>
      </c>
      <c r="V380" s="44">
        <f t="shared" si="220"/>
        <v>2222.89</v>
      </c>
      <c r="W380" s="44">
        <f t="shared" si="220"/>
        <v>2222.89</v>
      </c>
      <c r="X380" s="44">
        <f t="shared" si="220"/>
        <v>2222.89</v>
      </c>
      <c r="Y380" s="44">
        <f t="shared" si="220"/>
        <v>2222.89</v>
      </c>
      <c r="Z380" s="44">
        <f t="shared" si="220"/>
        <v>2222.89</v>
      </c>
      <c r="AA380" s="44">
        <f t="shared" si="220"/>
        <v>2222.89</v>
      </c>
    </row>
    <row r="381" spans="1:27" ht="12.75" customHeight="1" outlineLevel="1" x14ac:dyDescent="0.2">
      <c r="A381" s="91" t="s">
        <v>603</v>
      </c>
      <c r="B381" s="63" t="s">
        <v>83</v>
      </c>
      <c r="C381" s="43" t="s">
        <v>79</v>
      </c>
      <c r="D381" s="44">
        <v>6.14</v>
      </c>
      <c r="E381" s="44">
        <v>6.14</v>
      </c>
      <c r="F381" s="44">
        <v>6.14</v>
      </c>
      <c r="G381" s="44">
        <v>6.14</v>
      </c>
      <c r="H381" s="44">
        <v>6.14</v>
      </c>
      <c r="I381" s="44">
        <v>6.14</v>
      </c>
      <c r="J381" s="44">
        <v>6.14</v>
      </c>
      <c r="K381" s="44">
        <v>6.14</v>
      </c>
      <c r="L381" s="44">
        <v>6.14</v>
      </c>
      <c r="M381" s="44">
        <v>6.14</v>
      </c>
      <c r="N381" s="44">
        <v>6.14</v>
      </c>
      <c r="O381" s="44">
        <v>6.14</v>
      </c>
      <c r="P381" s="44">
        <v>6.14</v>
      </c>
      <c r="Q381" s="44">
        <v>6.14</v>
      </c>
      <c r="R381" s="44">
        <v>6.14</v>
      </c>
      <c r="S381" s="44">
        <v>6.14</v>
      </c>
      <c r="T381" s="44">
        <v>6.14</v>
      </c>
      <c r="U381" s="44">
        <v>6.14</v>
      </c>
      <c r="V381" s="44">
        <v>6.14</v>
      </c>
      <c r="W381" s="44">
        <v>6.14</v>
      </c>
      <c r="X381" s="44">
        <v>6.14</v>
      </c>
      <c r="Y381" s="44">
        <v>6.14</v>
      </c>
      <c r="Z381" s="44">
        <v>6.14</v>
      </c>
      <c r="AA381" s="44">
        <v>6.14</v>
      </c>
    </row>
    <row r="382" spans="1:27" ht="12.75" customHeight="1" outlineLevel="1" x14ac:dyDescent="0.2">
      <c r="A382" s="91" t="s">
        <v>604</v>
      </c>
      <c r="B382" s="63" t="s">
        <v>81</v>
      </c>
      <c r="C382" s="43" t="s">
        <v>79</v>
      </c>
      <c r="D382" s="44">
        <f>$D$11</f>
        <v>216.36</v>
      </c>
      <c r="E382" s="44">
        <f t="shared" ref="E382:AA382" si="221">$D$11</f>
        <v>216.36</v>
      </c>
      <c r="F382" s="44">
        <f t="shared" si="221"/>
        <v>216.36</v>
      </c>
      <c r="G382" s="44">
        <f t="shared" si="221"/>
        <v>216.36</v>
      </c>
      <c r="H382" s="44">
        <f t="shared" si="221"/>
        <v>216.36</v>
      </c>
      <c r="I382" s="44">
        <f t="shared" si="221"/>
        <v>216.36</v>
      </c>
      <c r="J382" s="44">
        <f t="shared" si="221"/>
        <v>216.36</v>
      </c>
      <c r="K382" s="44">
        <f t="shared" si="221"/>
        <v>216.36</v>
      </c>
      <c r="L382" s="44">
        <f t="shared" si="221"/>
        <v>216.36</v>
      </c>
      <c r="M382" s="44">
        <f t="shared" si="221"/>
        <v>216.36</v>
      </c>
      <c r="N382" s="44">
        <f t="shared" si="221"/>
        <v>216.36</v>
      </c>
      <c r="O382" s="44">
        <f t="shared" si="221"/>
        <v>216.36</v>
      </c>
      <c r="P382" s="44">
        <f t="shared" si="221"/>
        <v>216.36</v>
      </c>
      <c r="Q382" s="44">
        <f t="shared" si="221"/>
        <v>216.36</v>
      </c>
      <c r="R382" s="44">
        <f t="shared" si="221"/>
        <v>216.36</v>
      </c>
      <c r="S382" s="44">
        <f t="shared" si="221"/>
        <v>216.36</v>
      </c>
      <c r="T382" s="44">
        <f t="shared" si="221"/>
        <v>216.36</v>
      </c>
      <c r="U382" s="44">
        <f t="shared" si="221"/>
        <v>216.36</v>
      </c>
      <c r="V382" s="44">
        <f t="shared" si="221"/>
        <v>216.36</v>
      </c>
      <c r="W382" s="44">
        <f t="shared" si="221"/>
        <v>216.36</v>
      </c>
      <c r="X382" s="44">
        <f t="shared" si="221"/>
        <v>216.36</v>
      </c>
      <c r="Y382" s="44">
        <f t="shared" si="221"/>
        <v>216.36</v>
      </c>
      <c r="Z382" s="44">
        <f t="shared" si="221"/>
        <v>216.36</v>
      </c>
      <c r="AA382" s="44">
        <f t="shared" si="221"/>
        <v>216.36</v>
      </c>
    </row>
    <row r="383" spans="1:27" ht="12.75" customHeight="1" x14ac:dyDescent="0.2">
      <c r="A383" s="90" t="s">
        <v>605</v>
      </c>
      <c r="B383" s="28" t="str">
        <f>"15"&amp;"."&amp;$B$639&amp;"."&amp;$B$640</f>
        <v>15.04.2023</v>
      </c>
      <c r="C383" s="82" t="s">
        <v>76</v>
      </c>
      <c r="D383" s="83">
        <f>ROUND(((D384+D385+D387+D386)/1000),5)</f>
        <v>3.7005300000000001</v>
      </c>
      <c r="E383" s="83">
        <f>ROUND(((E384+E385+E387+E386)/1000),5)</f>
        <v>3.55829</v>
      </c>
      <c r="F383" s="83">
        <f>ROUND(((F384+F385+F387+F386)/1000),5)</f>
        <v>3.5365199999999999</v>
      </c>
      <c r="G383" s="83">
        <f t="shared" ref="G383:AA383" si="222">ROUND(((G384+G385+G387+G386)/1000),5)</f>
        <v>3.51911</v>
      </c>
      <c r="H383" s="83">
        <f t="shared" si="222"/>
        <v>3.5451199999999998</v>
      </c>
      <c r="I383" s="83">
        <f t="shared" si="222"/>
        <v>3.5500699999999998</v>
      </c>
      <c r="J383" s="83">
        <f t="shared" si="222"/>
        <v>3.6228099999999999</v>
      </c>
      <c r="K383" s="83">
        <f t="shared" si="222"/>
        <v>3.8242400000000001</v>
      </c>
      <c r="L383" s="83">
        <f t="shared" si="222"/>
        <v>4.2605700000000004</v>
      </c>
      <c r="M383" s="83">
        <f t="shared" si="222"/>
        <v>4.3448099999999998</v>
      </c>
      <c r="N383" s="83">
        <f t="shared" si="222"/>
        <v>4.35989</v>
      </c>
      <c r="O383" s="83">
        <f t="shared" si="222"/>
        <v>4.39405</v>
      </c>
      <c r="P383" s="83">
        <f t="shared" si="222"/>
        <v>4.3639700000000001</v>
      </c>
      <c r="Q383" s="83">
        <f t="shared" si="222"/>
        <v>4.3548200000000001</v>
      </c>
      <c r="R383" s="83">
        <f t="shared" si="222"/>
        <v>4.3143700000000003</v>
      </c>
      <c r="S383" s="83">
        <f t="shared" si="222"/>
        <v>4.2945500000000001</v>
      </c>
      <c r="T383" s="83">
        <f t="shared" si="222"/>
        <v>4.2905600000000002</v>
      </c>
      <c r="U383" s="83">
        <f t="shared" si="222"/>
        <v>4.3087400000000002</v>
      </c>
      <c r="V383" s="83">
        <f t="shared" si="222"/>
        <v>4.2678599999999998</v>
      </c>
      <c r="W383" s="83">
        <f t="shared" si="222"/>
        <v>4.3584800000000001</v>
      </c>
      <c r="X383" s="83">
        <f t="shared" si="222"/>
        <v>4.3595800000000002</v>
      </c>
      <c r="Y383" s="83">
        <f t="shared" si="222"/>
        <v>4.3471900000000003</v>
      </c>
      <c r="Z383" s="83">
        <f t="shared" si="222"/>
        <v>4.1035300000000001</v>
      </c>
      <c r="AA383" s="83">
        <f t="shared" si="222"/>
        <v>3.9238300000000002</v>
      </c>
    </row>
    <row r="384" spans="1:27" ht="12.75" customHeight="1" outlineLevel="1" x14ac:dyDescent="0.2">
      <c r="A384" s="91" t="s">
        <v>606</v>
      </c>
      <c r="B384" s="63" t="s">
        <v>233</v>
      </c>
      <c r="C384" s="43" t="s">
        <v>79</v>
      </c>
      <c r="D384" s="44">
        <v>1255.1400000000001</v>
      </c>
      <c r="E384" s="44">
        <v>1112.9000000000001</v>
      </c>
      <c r="F384" s="44">
        <v>1091.1300000000001</v>
      </c>
      <c r="G384" s="44">
        <v>1073.72</v>
      </c>
      <c r="H384" s="44">
        <v>1099.73</v>
      </c>
      <c r="I384" s="44">
        <v>1104.68</v>
      </c>
      <c r="J384" s="44">
        <v>1177.42</v>
      </c>
      <c r="K384" s="44">
        <v>1378.85</v>
      </c>
      <c r="L384" s="44">
        <v>1815.18</v>
      </c>
      <c r="M384" s="44">
        <v>1899.42</v>
      </c>
      <c r="N384" s="44">
        <v>1914.5</v>
      </c>
      <c r="O384" s="44">
        <v>1948.66</v>
      </c>
      <c r="P384" s="44">
        <v>1918.58</v>
      </c>
      <c r="Q384" s="44">
        <v>1909.43</v>
      </c>
      <c r="R384" s="44">
        <v>1868.98</v>
      </c>
      <c r="S384" s="44">
        <v>1849.16</v>
      </c>
      <c r="T384" s="44">
        <v>1845.17</v>
      </c>
      <c r="U384" s="44">
        <v>1863.35</v>
      </c>
      <c r="V384" s="44">
        <v>1822.47</v>
      </c>
      <c r="W384" s="44">
        <v>1913.09</v>
      </c>
      <c r="X384" s="44">
        <v>1914.19</v>
      </c>
      <c r="Y384" s="44">
        <v>1901.8</v>
      </c>
      <c r="Z384" s="44">
        <v>1658.14</v>
      </c>
      <c r="AA384" s="44">
        <v>1478.44</v>
      </c>
    </row>
    <row r="385" spans="1:27" ht="12.75" customHeight="1" outlineLevel="1" x14ac:dyDescent="0.2">
      <c r="A385" s="91" t="s">
        <v>607</v>
      </c>
      <c r="B385" s="63" t="s">
        <v>90</v>
      </c>
      <c r="C385" s="43" t="s">
        <v>79</v>
      </c>
      <c r="D385" s="44">
        <f t="shared" ref="D385:AA385" si="223">$D$315</f>
        <v>2222.89</v>
      </c>
      <c r="E385" s="44">
        <f t="shared" si="223"/>
        <v>2222.89</v>
      </c>
      <c r="F385" s="44">
        <f t="shared" si="223"/>
        <v>2222.89</v>
      </c>
      <c r="G385" s="44">
        <f t="shared" si="223"/>
        <v>2222.89</v>
      </c>
      <c r="H385" s="44">
        <f t="shared" si="223"/>
        <v>2222.89</v>
      </c>
      <c r="I385" s="44">
        <f t="shared" si="223"/>
        <v>2222.89</v>
      </c>
      <c r="J385" s="44">
        <f t="shared" si="223"/>
        <v>2222.89</v>
      </c>
      <c r="K385" s="44">
        <f t="shared" si="223"/>
        <v>2222.89</v>
      </c>
      <c r="L385" s="44">
        <f t="shared" si="223"/>
        <v>2222.89</v>
      </c>
      <c r="M385" s="44">
        <f t="shared" si="223"/>
        <v>2222.89</v>
      </c>
      <c r="N385" s="44">
        <f t="shared" si="223"/>
        <v>2222.89</v>
      </c>
      <c r="O385" s="44">
        <f t="shared" si="223"/>
        <v>2222.89</v>
      </c>
      <c r="P385" s="44">
        <f t="shared" si="223"/>
        <v>2222.89</v>
      </c>
      <c r="Q385" s="44">
        <f t="shared" si="223"/>
        <v>2222.89</v>
      </c>
      <c r="R385" s="44">
        <f t="shared" si="223"/>
        <v>2222.89</v>
      </c>
      <c r="S385" s="44">
        <f t="shared" si="223"/>
        <v>2222.89</v>
      </c>
      <c r="T385" s="44">
        <f t="shared" si="223"/>
        <v>2222.89</v>
      </c>
      <c r="U385" s="44">
        <f t="shared" si="223"/>
        <v>2222.89</v>
      </c>
      <c r="V385" s="44">
        <f t="shared" si="223"/>
        <v>2222.89</v>
      </c>
      <c r="W385" s="44">
        <f t="shared" si="223"/>
        <v>2222.89</v>
      </c>
      <c r="X385" s="44">
        <f t="shared" si="223"/>
        <v>2222.89</v>
      </c>
      <c r="Y385" s="44">
        <f t="shared" si="223"/>
        <v>2222.89</v>
      </c>
      <c r="Z385" s="44">
        <f t="shared" si="223"/>
        <v>2222.89</v>
      </c>
      <c r="AA385" s="44">
        <f t="shared" si="223"/>
        <v>2222.89</v>
      </c>
    </row>
    <row r="386" spans="1:27" ht="12.75" customHeight="1" outlineLevel="1" x14ac:dyDescent="0.2">
      <c r="A386" s="91" t="s">
        <v>608</v>
      </c>
      <c r="B386" s="63" t="s">
        <v>83</v>
      </c>
      <c r="C386" s="43" t="s">
        <v>79</v>
      </c>
      <c r="D386" s="44">
        <v>6.14</v>
      </c>
      <c r="E386" s="44">
        <v>6.14</v>
      </c>
      <c r="F386" s="44">
        <v>6.14</v>
      </c>
      <c r="G386" s="44">
        <v>6.14</v>
      </c>
      <c r="H386" s="44">
        <v>6.14</v>
      </c>
      <c r="I386" s="44">
        <v>6.14</v>
      </c>
      <c r="J386" s="44">
        <v>6.14</v>
      </c>
      <c r="K386" s="44">
        <v>6.14</v>
      </c>
      <c r="L386" s="44">
        <v>6.14</v>
      </c>
      <c r="M386" s="44">
        <v>6.14</v>
      </c>
      <c r="N386" s="44">
        <v>6.14</v>
      </c>
      <c r="O386" s="44">
        <v>6.14</v>
      </c>
      <c r="P386" s="44">
        <v>6.14</v>
      </c>
      <c r="Q386" s="44">
        <v>6.14</v>
      </c>
      <c r="R386" s="44">
        <v>6.14</v>
      </c>
      <c r="S386" s="44">
        <v>6.14</v>
      </c>
      <c r="T386" s="44">
        <v>6.14</v>
      </c>
      <c r="U386" s="44">
        <v>6.14</v>
      </c>
      <c r="V386" s="44">
        <v>6.14</v>
      </c>
      <c r="W386" s="44">
        <v>6.14</v>
      </c>
      <c r="X386" s="44">
        <v>6.14</v>
      </c>
      <c r="Y386" s="44">
        <v>6.14</v>
      </c>
      <c r="Z386" s="44">
        <v>6.14</v>
      </c>
      <c r="AA386" s="44">
        <v>6.14</v>
      </c>
    </row>
    <row r="387" spans="1:27" ht="12.75" customHeight="1" outlineLevel="1" x14ac:dyDescent="0.2">
      <c r="A387" s="91" t="s">
        <v>609</v>
      </c>
      <c r="B387" s="63" t="s">
        <v>81</v>
      </c>
      <c r="C387" s="43" t="s">
        <v>79</v>
      </c>
      <c r="D387" s="44">
        <f>$D$11</f>
        <v>216.36</v>
      </c>
      <c r="E387" s="44">
        <f t="shared" ref="E387:AA387" si="224">$D$11</f>
        <v>216.36</v>
      </c>
      <c r="F387" s="44">
        <f t="shared" si="224"/>
        <v>216.36</v>
      </c>
      <c r="G387" s="44">
        <f t="shared" si="224"/>
        <v>216.36</v>
      </c>
      <c r="H387" s="44">
        <f t="shared" si="224"/>
        <v>216.36</v>
      </c>
      <c r="I387" s="44">
        <f t="shared" si="224"/>
        <v>216.36</v>
      </c>
      <c r="J387" s="44">
        <f t="shared" si="224"/>
        <v>216.36</v>
      </c>
      <c r="K387" s="44">
        <f t="shared" si="224"/>
        <v>216.36</v>
      </c>
      <c r="L387" s="44">
        <f t="shared" si="224"/>
        <v>216.36</v>
      </c>
      <c r="M387" s="44">
        <f t="shared" si="224"/>
        <v>216.36</v>
      </c>
      <c r="N387" s="44">
        <f t="shared" si="224"/>
        <v>216.36</v>
      </c>
      <c r="O387" s="44">
        <f t="shared" si="224"/>
        <v>216.36</v>
      </c>
      <c r="P387" s="44">
        <f t="shared" si="224"/>
        <v>216.36</v>
      </c>
      <c r="Q387" s="44">
        <f t="shared" si="224"/>
        <v>216.36</v>
      </c>
      <c r="R387" s="44">
        <f t="shared" si="224"/>
        <v>216.36</v>
      </c>
      <c r="S387" s="44">
        <f t="shared" si="224"/>
        <v>216.36</v>
      </c>
      <c r="T387" s="44">
        <f t="shared" si="224"/>
        <v>216.36</v>
      </c>
      <c r="U387" s="44">
        <f t="shared" si="224"/>
        <v>216.36</v>
      </c>
      <c r="V387" s="44">
        <f t="shared" si="224"/>
        <v>216.36</v>
      </c>
      <c r="W387" s="44">
        <f t="shared" si="224"/>
        <v>216.36</v>
      </c>
      <c r="X387" s="44">
        <f t="shared" si="224"/>
        <v>216.36</v>
      </c>
      <c r="Y387" s="44">
        <f t="shared" si="224"/>
        <v>216.36</v>
      </c>
      <c r="Z387" s="44">
        <f t="shared" si="224"/>
        <v>216.36</v>
      </c>
      <c r="AA387" s="44">
        <f t="shared" si="224"/>
        <v>216.36</v>
      </c>
    </row>
    <row r="388" spans="1:27" ht="12.75" customHeight="1" x14ac:dyDescent="0.2">
      <c r="A388" s="90" t="s">
        <v>610</v>
      </c>
      <c r="B388" s="28" t="str">
        <f>"16"&amp;"."&amp;$B$639&amp;"."&amp;$B$640</f>
        <v>16.04.2023</v>
      </c>
      <c r="C388" s="82" t="s">
        <v>76</v>
      </c>
      <c r="D388" s="83">
        <f>ROUND(((D389+D390+D392+D391)/1000),5)</f>
        <v>3.7374499999999999</v>
      </c>
      <c r="E388" s="83">
        <f>ROUND(((E389+E390+E392+E391)/1000),5)</f>
        <v>3.5613000000000001</v>
      </c>
      <c r="F388" s="83">
        <f>ROUND(((F389+F390+F392+F391)/1000),5)</f>
        <v>3.5222799999999999</v>
      </c>
      <c r="G388" s="83">
        <f t="shared" ref="G388:AA388" si="225">ROUND(((G389+G390+G392+G391)/1000),5)</f>
        <v>3.48203</v>
      </c>
      <c r="H388" s="83">
        <f t="shared" si="225"/>
        <v>3.4180899999999999</v>
      </c>
      <c r="I388" s="83">
        <f t="shared" si="225"/>
        <v>3.3999299999999999</v>
      </c>
      <c r="J388" s="83">
        <f t="shared" si="225"/>
        <v>3.3715799999999998</v>
      </c>
      <c r="K388" s="83">
        <f t="shared" si="225"/>
        <v>3.41812</v>
      </c>
      <c r="L388" s="83">
        <f t="shared" si="225"/>
        <v>3.7116699999999998</v>
      </c>
      <c r="M388" s="83">
        <f t="shared" si="225"/>
        <v>3.80498</v>
      </c>
      <c r="N388" s="83">
        <f t="shared" si="225"/>
        <v>3.8271600000000001</v>
      </c>
      <c r="O388" s="83">
        <f t="shared" si="225"/>
        <v>3.8277199999999998</v>
      </c>
      <c r="P388" s="83">
        <f t="shared" si="225"/>
        <v>3.82762</v>
      </c>
      <c r="Q388" s="83">
        <f t="shared" si="225"/>
        <v>3.8217699999999999</v>
      </c>
      <c r="R388" s="83">
        <f t="shared" si="225"/>
        <v>3.8186399999999998</v>
      </c>
      <c r="S388" s="83">
        <f t="shared" si="225"/>
        <v>3.8020299999999998</v>
      </c>
      <c r="T388" s="83">
        <f t="shared" si="225"/>
        <v>3.7994599999999998</v>
      </c>
      <c r="U388" s="83">
        <f t="shared" si="225"/>
        <v>3.82253</v>
      </c>
      <c r="V388" s="83">
        <f t="shared" si="225"/>
        <v>3.8589199999999999</v>
      </c>
      <c r="W388" s="83">
        <f t="shared" si="225"/>
        <v>4.0703699999999996</v>
      </c>
      <c r="X388" s="83">
        <f t="shared" si="225"/>
        <v>4.1125600000000002</v>
      </c>
      <c r="Y388" s="83">
        <f t="shared" si="225"/>
        <v>4.0916399999999999</v>
      </c>
      <c r="Z388" s="83">
        <f t="shared" si="225"/>
        <v>3.7906599999999999</v>
      </c>
      <c r="AA388" s="83">
        <f t="shared" si="225"/>
        <v>3.6016499999999998</v>
      </c>
    </row>
    <row r="389" spans="1:27" ht="12.75" customHeight="1" outlineLevel="1" x14ac:dyDescent="0.2">
      <c r="A389" s="91" t="s">
        <v>611</v>
      </c>
      <c r="B389" s="63" t="s">
        <v>233</v>
      </c>
      <c r="C389" s="43" t="s">
        <v>79</v>
      </c>
      <c r="D389" s="44">
        <v>1292.06</v>
      </c>
      <c r="E389" s="44">
        <v>1115.9100000000001</v>
      </c>
      <c r="F389" s="44">
        <v>1076.8900000000001</v>
      </c>
      <c r="G389" s="44">
        <v>1036.6400000000001</v>
      </c>
      <c r="H389" s="44">
        <v>972.7</v>
      </c>
      <c r="I389" s="44">
        <v>954.54</v>
      </c>
      <c r="J389" s="44">
        <v>926.19</v>
      </c>
      <c r="K389" s="44">
        <v>972.73</v>
      </c>
      <c r="L389" s="44">
        <v>1266.28</v>
      </c>
      <c r="M389" s="44">
        <v>1359.59</v>
      </c>
      <c r="N389" s="44">
        <v>1381.77</v>
      </c>
      <c r="O389" s="44">
        <v>1382.33</v>
      </c>
      <c r="P389" s="44">
        <v>1382.23</v>
      </c>
      <c r="Q389" s="44">
        <v>1376.38</v>
      </c>
      <c r="R389" s="44">
        <v>1373.25</v>
      </c>
      <c r="S389" s="44">
        <v>1356.64</v>
      </c>
      <c r="T389" s="44">
        <v>1354.07</v>
      </c>
      <c r="U389" s="44">
        <v>1377.14</v>
      </c>
      <c r="V389" s="44">
        <v>1413.53</v>
      </c>
      <c r="W389" s="44">
        <v>1624.98</v>
      </c>
      <c r="X389" s="44">
        <v>1667.17</v>
      </c>
      <c r="Y389" s="44">
        <v>1646.25</v>
      </c>
      <c r="Z389" s="44">
        <v>1345.27</v>
      </c>
      <c r="AA389" s="44">
        <v>1156.26</v>
      </c>
    </row>
    <row r="390" spans="1:27" ht="12.75" customHeight="1" outlineLevel="1" x14ac:dyDescent="0.2">
      <c r="A390" s="91" t="s">
        <v>612</v>
      </c>
      <c r="B390" s="63" t="s">
        <v>90</v>
      </c>
      <c r="C390" s="43" t="s">
        <v>79</v>
      </c>
      <c r="D390" s="44">
        <f t="shared" ref="D390:AA390" si="226">$D$315</f>
        <v>2222.89</v>
      </c>
      <c r="E390" s="44">
        <f t="shared" si="226"/>
        <v>2222.89</v>
      </c>
      <c r="F390" s="44">
        <f t="shared" si="226"/>
        <v>2222.89</v>
      </c>
      <c r="G390" s="44">
        <f t="shared" si="226"/>
        <v>2222.89</v>
      </c>
      <c r="H390" s="44">
        <f t="shared" si="226"/>
        <v>2222.89</v>
      </c>
      <c r="I390" s="44">
        <f t="shared" si="226"/>
        <v>2222.89</v>
      </c>
      <c r="J390" s="44">
        <f t="shared" si="226"/>
        <v>2222.89</v>
      </c>
      <c r="K390" s="44">
        <f t="shared" si="226"/>
        <v>2222.89</v>
      </c>
      <c r="L390" s="44">
        <f t="shared" si="226"/>
        <v>2222.89</v>
      </c>
      <c r="M390" s="44">
        <f t="shared" si="226"/>
        <v>2222.89</v>
      </c>
      <c r="N390" s="44">
        <f t="shared" si="226"/>
        <v>2222.89</v>
      </c>
      <c r="O390" s="44">
        <f t="shared" si="226"/>
        <v>2222.89</v>
      </c>
      <c r="P390" s="44">
        <f t="shared" si="226"/>
        <v>2222.89</v>
      </c>
      <c r="Q390" s="44">
        <f t="shared" si="226"/>
        <v>2222.89</v>
      </c>
      <c r="R390" s="44">
        <f t="shared" si="226"/>
        <v>2222.89</v>
      </c>
      <c r="S390" s="44">
        <f t="shared" si="226"/>
        <v>2222.89</v>
      </c>
      <c r="T390" s="44">
        <f t="shared" si="226"/>
        <v>2222.89</v>
      </c>
      <c r="U390" s="44">
        <f t="shared" si="226"/>
        <v>2222.89</v>
      </c>
      <c r="V390" s="44">
        <f t="shared" si="226"/>
        <v>2222.89</v>
      </c>
      <c r="W390" s="44">
        <f t="shared" si="226"/>
        <v>2222.89</v>
      </c>
      <c r="X390" s="44">
        <f t="shared" si="226"/>
        <v>2222.89</v>
      </c>
      <c r="Y390" s="44">
        <f t="shared" si="226"/>
        <v>2222.89</v>
      </c>
      <c r="Z390" s="44">
        <f t="shared" si="226"/>
        <v>2222.89</v>
      </c>
      <c r="AA390" s="44">
        <f t="shared" si="226"/>
        <v>2222.89</v>
      </c>
    </row>
    <row r="391" spans="1:27" ht="12.75" customHeight="1" outlineLevel="1" x14ac:dyDescent="0.2">
      <c r="A391" s="91" t="s">
        <v>613</v>
      </c>
      <c r="B391" s="63" t="s">
        <v>83</v>
      </c>
      <c r="C391" s="43" t="s">
        <v>79</v>
      </c>
      <c r="D391" s="44">
        <v>6.14</v>
      </c>
      <c r="E391" s="44">
        <v>6.14</v>
      </c>
      <c r="F391" s="44">
        <v>6.14</v>
      </c>
      <c r="G391" s="44">
        <v>6.14</v>
      </c>
      <c r="H391" s="44">
        <v>6.14</v>
      </c>
      <c r="I391" s="44">
        <v>6.14</v>
      </c>
      <c r="J391" s="44">
        <v>6.14</v>
      </c>
      <c r="K391" s="44">
        <v>6.14</v>
      </c>
      <c r="L391" s="44">
        <v>6.14</v>
      </c>
      <c r="M391" s="44">
        <v>6.14</v>
      </c>
      <c r="N391" s="44">
        <v>6.14</v>
      </c>
      <c r="O391" s="44">
        <v>6.14</v>
      </c>
      <c r="P391" s="44">
        <v>6.14</v>
      </c>
      <c r="Q391" s="44">
        <v>6.14</v>
      </c>
      <c r="R391" s="44">
        <v>6.14</v>
      </c>
      <c r="S391" s="44">
        <v>6.14</v>
      </c>
      <c r="T391" s="44">
        <v>6.14</v>
      </c>
      <c r="U391" s="44">
        <v>6.14</v>
      </c>
      <c r="V391" s="44">
        <v>6.14</v>
      </c>
      <c r="W391" s="44">
        <v>6.14</v>
      </c>
      <c r="X391" s="44">
        <v>6.14</v>
      </c>
      <c r="Y391" s="44">
        <v>6.14</v>
      </c>
      <c r="Z391" s="44">
        <v>6.14</v>
      </c>
      <c r="AA391" s="44">
        <v>6.14</v>
      </c>
    </row>
    <row r="392" spans="1:27" ht="12.75" customHeight="1" outlineLevel="1" x14ac:dyDescent="0.2">
      <c r="A392" s="91" t="s">
        <v>614</v>
      </c>
      <c r="B392" s="63" t="s">
        <v>81</v>
      </c>
      <c r="C392" s="43" t="s">
        <v>79</v>
      </c>
      <c r="D392" s="44">
        <f>$D$11</f>
        <v>216.36</v>
      </c>
      <c r="E392" s="44">
        <f t="shared" ref="E392:AA392" si="227">$D$11</f>
        <v>216.36</v>
      </c>
      <c r="F392" s="44">
        <f t="shared" si="227"/>
        <v>216.36</v>
      </c>
      <c r="G392" s="44">
        <f t="shared" si="227"/>
        <v>216.36</v>
      </c>
      <c r="H392" s="44">
        <f t="shared" si="227"/>
        <v>216.36</v>
      </c>
      <c r="I392" s="44">
        <f t="shared" si="227"/>
        <v>216.36</v>
      </c>
      <c r="J392" s="44">
        <f t="shared" si="227"/>
        <v>216.36</v>
      </c>
      <c r="K392" s="44">
        <f t="shared" si="227"/>
        <v>216.36</v>
      </c>
      <c r="L392" s="44">
        <f t="shared" si="227"/>
        <v>216.36</v>
      </c>
      <c r="M392" s="44">
        <f t="shared" si="227"/>
        <v>216.36</v>
      </c>
      <c r="N392" s="44">
        <f t="shared" si="227"/>
        <v>216.36</v>
      </c>
      <c r="O392" s="44">
        <f t="shared" si="227"/>
        <v>216.36</v>
      </c>
      <c r="P392" s="44">
        <f t="shared" si="227"/>
        <v>216.36</v>
      </c>
      <c r="Q392" s="44">
        <f t="shared" si="227"/>
        <v>216.36</v>
      </c>
      <c r="R392" s="44">
        <f t="shared" si="227"/>
        <v>216.36</v>
      </c>
      <c r="S392" s="44">
        <f t="shared" si="227"/>
        <v>216.36</v>
      </c>
      <c r="T392" s="44">
        <f t="shared" si="227"/>
        <v>216.36</v>
      </c>
      <c r="U392" s="44">
        <f t="shared" si="227"/>
        <v>216.36</v>
      </c>
      <c r="V392" s="44">
        <f t="shared" si="227"/>
        <v>216.36</v>
      </c>
      <c r="W392" s="44">
        <f t="shared" si="227"/>
        <v>216.36</v>
      </c>
      <c r="X392" s="44">
        <f t="shared" si="227"/>
        <v>216.36</v>
      </c>
      <c r="Y392" s="44">
        <f t="shared" si="227"/>
        <v>216.36</v>
      </c>
      <c r="Z392" s="44">
        <f t="shared" si="227"/>
        <v>216.36</v>
      </c>
      <c r="AA392" s="44">
        <f t="shared" si="227"/>
        <v>216.36</v>
      </c>
    </row>
    <row r="393" spans="1:27" ht="12.75" customHeight="1" x14ac:dyDescent="0.2">
      <c r="A393" s="90" t="s">
        <v>615</v>
      </c>
      <c r="B393" s="28" t="str">
        <f>"17"&amp;"."&amp;$B$639&amp;"."&amp;$B$640</f>
        <v>17.04.2023</v>
      </c>
      <c r="C393" s="82" t="s">
        <v>76</v>
      </c>
      <c r="D393" s="83">
        <f>ROUND(((D394+D395+D397+D396)/1000),5)</f>
        <v>3.5548799999999998</v>
      </c>
      <c r="E393" s="83">
        <f>ROUND(((E394+E395+E397+E396)/1000),5)</f>
        <v>3.4706800000000002</v>
      </c>
      <c r="F393" s="83">
        <f>ROUND(((F394+F395+F397+F396)/1000),5)</f>
        <v>3.3734500000000001</v>
      </c>
      <c r="G393" s="83">
        <f t="shared" ref="G393:AA393" si="228">ROUND(((G394+G395+G397+G396)/1000),5)</f>
        <v>3.3306</v>
      </c>
      <c r="H393" s="83">
        <f t="shared" si="228"/>
        <v>3.3738000000000001</v>
      </c>
      <c r="I393" s="83">
        <f t="shared" si="228"/>
        <v>3.5127100000000002</v>
      </c>
      <c r="J393" s="83">
        <f t="shared" si="228"/>
        <v>3.58941</v>
      </c>
      <c r="K393" s="83">
        <f t="shared" si="228"/>
        <v>3.8726600000000002</v>
      </c>
      <c r="L393" s="83">
        <f t="shared" si="228"/>
        <v>4.1137600000000001</v>
      </c>
      <c r="M393" s="83">
        <f t="shared" si="228"/>
        <v>4.2086199999999998</v>
      </c>
      <c r="N393" s="83">
        <f t="shared" si="228"/>
        <v>4.2179399999999996</v>
      </c>
      <c r="O393" s="83">
        <f t="shared" si="228"/>
        <v>4.2058099999999996</v>
      </c>
      <c r="P393" s="83">
        <f t="shared" si="228"/>
        <v>4.13415</v>
      </c>
      <c r="Q393" s="83">
        <f t="shared" si="228"/>
        <v>4.2135600000000002</v>
      </c>
      <c r="R393" s="83">
        <f t="shared" si="228"/>
        <v>4.2010300000000003</v>
      </c>
      <c r="S393" s="83">
        <f t="shared" si="228"/>
        <v>4.1300699999999999</v>
      </c>
      <c r="T393" s="83">
        <f t="shared" si="228"/>
        <v>4.1365100000000004</v>
      </c>
      <c r="U393" s="83">
        <f t="shared" si="228"/>
        <v>4.1256199999999996</v>
      </c>
      <c r="V393" s="83">
        <f t="shared" si="228"/>
        <v>4.0699899999999998</v>
      </c>
      <c r="W393" s="83">
        <f t="shared" si="228"/>
        <v>4.1615399999999996</v>
      </c>
      <c r="X393" s="83">
        <f t="shared" si="228"/>
        <v>4.1686100000000001</v>
      </c>
      <c r="Y393" s="83">
        <f t="shared" si="228"/>
        <v>4.1315799999999996</v>
      </c>
      <c r="Z393" s="83">
        <f t="shared" si="228"/>
        <v>3.82504</v>
      </c>
      <c r="AA393" s="83">
        <f t="shared" si="228"/>
        <v>3.5972</v>
      </c>
    </row>
    <row r="394" spans="1:27" ht="12.75" customHeight="1" outlineLevel="1" x14ac:dyDescent="0.2">
      <c r="A394" s="91" t="s">
        <v>616</v>
      </c>
      <c r="B394" s="63" t="s">
        <v>233</v>
      </c>
      <c r="C394" s="43" t="s">
        <v>79</v>
      </c>
      <c r="D394" s="44">
        <v>1109.49</v>
      </c>
      <c r="E394" s="44">
        <v>1025.29</v>
      </c>
      <c r="F394" s="44">
        <v>928.06</v>
      </c>
      <c r="G394" s="44">
        <v>885.21</v>
      </c>
      <c r="H394" s="44">
        <v>928.41</v>
      </c>
      <c r="I394" s="44">
        <v>1067.32</v>
      </c>
      <c r="J394" s="44">
        <v>1144.02</v>
      </c>
      <c r="K394" s="44">
        <v>1427.27</v>
      </c>
      <c r="L394" s="44">
        <v>1668.37</v>
      </c>
      <c r="M394" s="44">
        <v>1763.23</v>
      </c>
      <c r="N394" s="44">
        <v>1772.55</v>
      </c>
      <c r="O394" s="44">
        <v>1760.42</v>
      </c>
      <c r="P394" s="44">
        <v>1688.76</v>
      </c>
      <c r="Q394" s="44">
        <v>1768.17</v>
      </c>
      <c r="R394" s="44">
        <v>1755.64</v>
      </c>
      <c r="S394" s="44">
        <v>1684.68</v>
      </c>
      <c r="T394" s="44">
        <v>1691.12</v>
      </c>
      <c r="U394" s="44">
        <v>1680.23</v>
      </c>
      <c r="V394" s="44">
        <v>1624.6</v>
      </c>
      <c r="W394" s="44">
        <v>1716.15</v>
      </c>
      <c r="X394" s="44">
        <v>1723.22</v>
      </c>
      <c r="Y394" s="44">
        <v>1686.19</v>
      </c>
      <c r="Z394" s="44">
        <v>1379.65</v>
      </c>
      <c r="AA394" s="44">
        <v>1151.81</v>
      </c>
    </row>
    <row r="395" spans="1:27" ht="12.75" customHeight="1" outlineLevel="1" x14ac:dyDescent="0.2">
      <c r="A395" s="91" t="s">
        <v>617</v>
      </c>
      <c r="B395" s="63" t="s">
        <v>90</v>
      </c>
      <c r="C395" s="43" t="s">
        <v>79</v>
      </c>
      <c r="D395" s="44">
        <f t="shared" ref="D395:AA395" si="229">$D$315</f>
        <v>2222.89</v>
      </c>
      <c r="E395" s="44">
        <f t="shared" si="229"/>
        <v>2222.89</v>
      </c>
      <c r="F395" s="44">
        <f t="shared" si="229"/>
        <v>2222.89</v>
      </c>
      <c r="G395" s="44">
        <f t="shared" si="229"/>
        <v>2222.89</v>
      </c>
      <c r="H395" s="44">
        <f t="shared" si="229"/>
        <v>2222.89</v>
      </c>
      <c r="I395" s="44">
        <f t="shared" si="229"/>
        <v>2222.89</v>
      </c>
      <c r="J395" s="44">
        <f t="shared" si="229"/>
        <v>2222.89</v>
      </c>
      <c r="K395" s="44">
        <f t="shared" si="229"/>
        <v>2222.89</v>
      </c>
      <c r="L395" s="44">
        <f t="shared" si="229"/>
        <v>2222.89</v>
      </c>
      <c r="M395" s="44">
        <f t="shared" si="229"/>
        <v>2222.89</v>
      </c>
      <c r="N395" s="44">
        <f t="shared" si="229"/>
        <v>2222.89</v>
      </c>
      <c r="O395" s="44">
        <f t="shared" si="229"/>
        <v>2222.89</v>
      </c>
      <c r="P395" s="44">
        <f t="shared" si="229"/>
        <v>2222.89</v>
      </c>
      <c r="Q395" s="44">
        <f t="shared" si="229"/>
        <v>2222.89</v>
      </c>
      <c r="R395" s="44">
        <f t="shared" si="229"/>
        <v>2222.89</v>
      </c>
      <c r="S395" s="44">
        <f t="shared" si="229"/>
        <v>2222.89</v>
      </c>
      <c r="T395" s="44">
        <f t="shared" si="229"/>
        <v>2222.89</v>
      </c>
      <c r="U395" s="44">
        <f t="shared" si="229"/>
        <v>2222.89</v>
      </c>
      <c r="V395" s="44">
        <f t="shared" si="229"/>
        <v>2222.89</v>
      </c>
      <c r="W395" s="44">
        <f t="shared" si="229"/>
        <v>2222.89</v>
      </c>
      <c r="X395" s="44">
        <f t="shared" si="229"/>
        <v>2222.89</v>
      </c>
      <c r="Y395" s="44">
        <f t="shared" si="229"/>
        <v>2222.89</v>
      </c>
      <c r="Z395" s="44">
        <f t="shared" si="229"/>
        <v>2222.89</v>
      </c>
      <c r="AA395" s="44">
        <f t="shared" si="229"/>
        <v>2222.89</v>
      </c>
    </row>
    <row r="396" spans="1:27" ht="12.75" customHeight="1" outlineLevel="1" x14ac:dyDescent="0.2">
      <c r="A396" s="91" t="s">
        <v>618</v>
      </c>
      <c r="B396" s="63" t="s">
        <v>83</v>
      </c>
      <c r="C396" s="43" t="s">
        <v>79</v>
      </c>
      <c r="D396" s="44">
        <v>6.14</v>
      </c>
      <c r="E396" s="44">
        <v>6.14</v>
      </c>
      <c r="F396" s="44">
        <v>6.14</v>
      </c>
      <c r="G396" s="44">
        <v>6.14</v>
      </c>
      <c r="H396" s="44">
        <v>6.14</v>
      </c>
      <c r="I396" s="44">
        <v>6.14</v>
      </c>
      <c r="J396" s="44">
        <v>6.14</v>
      </c>
      <c r="K396" s="44">
        <v>6.14</v>
      </c>
      <c r="L396" s="44">
        <v>6.14</v>
      </c>
      <c r="M396" s="44">
        <v>6.14</v>
      </c>
      <c r="N396" s="44">
        <v>6.14</v>
      </c>
      <c r="O396" s="44">
        <v>6.14</v>
      </c>
      <c r="P396" s="44">
        <v>6.14</v>
      </c>
      <c r="Q396" s="44">
        <v>6.14</v>
      </c>
      <c r="R396" s="44">
        <v>6.14</v>
      </c>
      <c r="S396" s="44">
        <v>6.14</v>
      </c>
      <c r="T396" s="44">
        <v>6.14</v>
      </c>
      <c r="U396" s="44">
        <v>6.14</v>
      </c>
      <c r="V396" s="44">
        <v>6.14</v>
      </c>
      <c r="W396" s="44">
        <v>6.14</v>
      </c>
      <c r="X396" s="44">
        <v>6.14</v>
      </c>
      <c r="Y396" s="44">
        <v>6.14</v>
      </c>
      <c r="Z396" s="44">
        <v>6.14</v>
      </c>
      <c r="AA396" s="44">
        <v>6.14</v>
      </c>
    </row>
    <row r="397" spans="1:27" ht="12.75" customHeight="1" outlineLevel="1" x14ac:dyDescent="0.2">
      <c r="A397" s="91" t="s">
        <v>619</v>
      </c>
      <c r="B397" s="63" t="s">
        <v>81</v>
      </c>
      <c r="C397" s="43" t="s">
        <v>79</v>
      </c>
      <c r="D397" s="44">
        <f>$D$11</f>
        <v>216.36</v>
      </c>
      <c r="E397" s="44">
        <f t="shared" ref="E397:AA397" si="230">$D$11</f>
        <v>216.36</v>
      </c>
      <c r="F397" s="44">
        <f t="shared" si="230"/>
        <v>216.36</v>
      </c>
      <c r="G397" s="44">
        <f t="shared" si="230"/>
        <v>216.36</v>
      </c>
      <c r="H397" s="44">
        <f t="shared" si="230"/>
        <v>216.36</v>
      </c>
      <c r="I397" s="44">
        <f t="shared" si="230"/>
        <v>216.36</v>
      </c>
      <c r="J397" s="44">
        <f t="shared" si="230"/>
        <v>216.36</v>
      </c>
      <c r="K397" s="44">
        <f t="shared" si="230"/>
        <v>216.36</v>
      </c>
      <c r="L397" s="44">
        <f t="shared" si="230"/>
        <v>216.36</v>
      </c>
      <c r="M397" s="44">
        <f t="shared" si="230"/>
        <v>216.36</v>
      </c>
      <c r="N397" s="44">
        <f t="shared" si="230"/>
        <v>216.36</v>
      </c>
      <c r="O397" s="44">
        <f t="shared" si="230"/>
        <v>216.36</v>
      </c>
      <c r="P397" s="44">
        <f t="shared" si="230"/>
        <v>216.36</v>
      </c>
      <c r="Q397" s="44">
        <f t="shared" si="230"/>
        <v>216.36</v>
      </c>
      <c r="R397" s="44">
        <f t="shared" si="230"/>
        <v>216.36</v>
      </c>
      <c r="S397" s="44">
        <f t="shared" si="230"/>
        <v>216.36</v>
      </c>
      <c r="T397" s="44">
        <f t="shared" si="230"/>
        <v>216.36</v>
      </c>
      <c r="U397" s="44">
        <f t="shared" si="230"/>
        <v>216.36</v>
      </c>
      <c r="V397" s="44">
        <f t="shared" si="230"/>
        <v>216.36</v>
      </c>
      <c r="W397" s="44">
        <f t="shared" si="230"/>
        <v>216.36</v>
      </c>
      <c r="X397" s="44">
        <f t="shared" si="230"/>
        <v>216.36</v>
      </c>
      <c r="Y397" s="44">
        <f t="shared" si="230"/>
        <v>216.36</v>
      </c>
      <c r="Z397" s="44">
        <f t="shared" si="230"/>
        <v>216.36</v>
      </c>
      <c r="AA397" s="44">
        <f t="shared" si="230"/>
        <v>216.36</v>
      </c>
    </row>
    <row r="398" spans="1:27" ht="12.75" customHeight="1" x14ac:dyDescent="0.2">
      <c r="A398" s="90" t="s">
        <v>620</v>
      </c>
      <c r="B398" s="28" t="str">
        <f>"18"&amp;"."&amp;$B$639&amp;"."&amp;$B$640</f>
        <v>18.04.2023</v>
      </c>
      <c r="C398" s="82" t="s">
        <v>76</v>
      </c>
      <c r="D398" s="83">
        <f>ROUND(((D399+D400+D402+D401)/1000),5)</f>
        <v>3.53051</v>
      </c>
      <c r="E398" s="83">
        <f>ROUND(((E399+E400+E402+E401)/1000),5)</f>
        <v>3.4019200000000001</v>
      </c>
      <c r="F398" s="83">
        <f>ROUND(((F399+F400+F402+F401)/1000),5)</f>
        <v>3.3217699999999999</v>
      </c>
      <c r="G398" s="83">
        <f t="shared" ref="G398:AA398" si="231">ROUND(((G399+G400+G402+G401)/1000),5)</f>
        <v>3.1811400000000001</v>
      </c>
      <c r="H398" s="83">
        <f t="shared" si="231"/>
        <v>3.4004300000000001</v>
      </c>
      <c r="I398" s="83">
        <f t="shared" si="231"/>
        <v>3.4998999999999998</v>
      </c>
      <c r="J398" s="83">
        <f t="shared" si="231"/>
        <v>3.6540300000000001</v>
      </c>
      <c r="K398" s="83">
        <f t="shared" si="231"/>
        <v>3.8725200000000002</v>
      </c>
      <c r="L398" s="83">
        <f t="shared" si="231"/>
        <v>4.1054899999999996</v>
      </c>
      <c r="M398" s="83">
        <f t="shared" si="231"/>
        <v>4.1969799999999999</v>
      </c>
      <c r="N398" s="83">
        <f t="shared" si="231"/>
        <v>4.2375999999999996</v>
      </c>
      <c r="O398" s="83">
        <f t="shared" si="231"/>
        <v>4.2723500000000003</v>
      </c>
      <c r="P398" s="83">
        <f t="shared" si="231"/>
        <v>4.2100600000000004</v>
      </c>
      <c r="Q398" s="83">
        <f t="shared" si="231"/>
        <v>4.3645899999999997</v>
      </c>
      <c r="R398" s="83">
        <f t="shared" si="231"/>
        <v>4.34938</v>
      </c>
      <c r="S398" s="83">
        <f t="shared" si="231"/>
        <v>4.2293399999999997</v>
      </c>
      <c r="T398" s="83">
        <f t="shared" si="231"/>
        <v>4.2111700000000001</v>
      </c>
      <c r="U398" s="83">
        <f t="shared" si="231"/>
        <v>4.1692299999999998</v>
      </c>
      <c r="V398" s="83">
        <f t="shared" si="231"/>
        <v>4.0990500000000001</v>
      </c>
      <c r="W398" s="83">
        <f t="shared" si="231"/>
        <v>4.15496</v>
      </c>
      <c r="X398" s="83">
        <f t="shared" si="231"/>
        <v>4.2105100000000002</v>
      </c>
      <c r="Y398" s="83">
        <f t="shared" si="231"/>
        <v>4.1822400000000002</v>
      </c>
      <c r="Z398" s="83">
        <f t="shared" si="231"/>
        <v>3.8940700000000001</v>
      </c>
      <c r="AA398" s="83">
        <f t="shared" si="231"/>
        <v>3.6324299999999998</v>
      </c>
    </row>
    <row r="399" spans="1:27" ht="12.75" customHeight="1" outlineLevel="1" x14ac:dyDescent="0.2">
      <c r="A399" s="91" t="s">
        <v>621</v>
      </c>
      <c r="B399" s="63" t="s">
        <v>233</v>
      </c>
      <c r="C399" s="43" t="s">
        <v>79</v>
      </c>
      <c r="D399" s="44">
        <v>1085.1199999999999</v>
      </c>
      <c r="E399" s="44">
        <v>956.53</v>
      </c>
      <c r="F399" s="44">
        <v>876.38</v>
      </c>
      <c r="G399" s="44">
        <v>735.75</v>
      </c>
      <c r="H399" s="44">
        <v>955.04</v>
      </c>
      <c r="I399" s="44">
        <v>1054.51</v>
      </c>
      <c r="J399" s="44">
        <v>1208.6400000000001</v>
      </c>
      <c r="K399" s="44">
        <v>1427.13</v>
      </c>
      <c r="L399" s="44">
        <v>1660.1</v>
      </c>
      <c r="M399" s="44">
        <v>1751.59</v>
      </c>
      <c r="N399" s="44">
        <v>1792.21</v>
      </c>
      <c r="O399" s="44">
        <v>1826.96</v>
      </c>
      <c r="P399" s="44">
        <v>1764.67</v>
      </c>
      <c r="Q399" s="44">
        <v>1919.2</v>
      </c>
      <c r="R399" s="44">
        <v>1903.99</v>
      </c>
      <c r="S399" s="44">
        <v>1783.95</v>
      </c>
      <c r="T399" s="44">
        <v>1765.78</v>
      </c>
      <c r="U399" s="44">
        <v>1723.84</v>
      </c>
      <c r="V399" s="44">
        <v>1653.66</v>
      </c>
      <c r="W399" s="44">
        <v>1709.57</v>
      </c>
      <c r="X399" s="44">
        <v>1765.12</v>
      </c>
      <c r="Y399" s="44">
        <v>1736.85</v>
      </c>
      <c r="Z399" s="44">
        <v>1448.68</v>
      </c>
      <c r="AA399" s="44">
        <v>1187.04</v>
      </c>
    </row>
    <row r="400" spans="1:27" ht="12.75" customHeight="1" outlineLevel="1" x14ac:dyDescent="0.2">
      <c r="A400" s="91" t="s">
        <v>622</v>
      </c>
      <c r="B400" s="63" t="s">
        <v>90</v>
      </c>
      <c r="C400" s="43" t="s">
        <v>79</v>
      </c>
      <c r="D400" s="44">
        <f t="shared" ref="D400:AA400" si="232">$D$315</f>
        <v>2222.89</v>
      </c>
      <c r="E400" s="44">
        <f t="shared" si="232"/>
        <v>2222.89</v>
      </c>
      <c r="F400" s="44">
        <f t="shared" si="232"/>
        <v>2222.89</v>
      </c>
      <c r="G400" s="44">
        <f t="shared" si="232"/>
        <v>2222.89</v>
      </c>
      <c r="H400" s="44">
        <f t="shared" si="232"/>
        <v>2222.89</v>
      </c>
      <c r="I400" s="44">
        <f t="shared" si="232"/>
        <v>2222.89</v>
      </c>
      <c r="J400" s="44">
        <f t="shared" si="232"/>
        <v>2222.89</v>
      </c>
      <c r="K400" s="44">
        <f t="shared" si="232"/>
        <v>2222.89</v>
      </c>
      <c r="L400" s="44">
        <f t="shared" si="232"/>
        <v>2222.89</v>
      </c>
      <c r="M400" s="44">
        <f t="shared" si="232"/>
        <v>2222.89</v>
      </c>
      <c r="N400" s="44">
        <f t="shared" si="232"/>
        <v>2222.89</v>
      </c>
      <c r="O400" s="44">
        <f t="shared" si="232"/>
        <v>2222.89</v>
      </c>
      <c r="P400" s="44">
        <f t="shared" si="232"/>
        <v>2222.89</v>
      </c>
      <c r="Q400" s="44">
        <f t="shared" si="232"/>
        <v>2222.89</v>
      </c>
      <c r="R400" s="44">
        <f t="shared" si="232"/>
        <v>2222.89</v>
      </c>
      <c r="S400" s="44">
        <f t="shared" si="232"/>
        <v>2222.89</v>
      </c>
      <c r="T400" s="44">
        <f t="shared" si="232"/>
        <v>2222.89</v>
      </c>
      <c r="U400" s="44">
        <f t="shared" si="232"/>
        <v>2222.89</v>
      </c>
      <c r="V400" s="44">
        <f t="shared" si="232"/>
        <v>2222.89</v>
      </c>
      <c r="W400" s="44">
        <f t="shared" si="232"/>
        <v>2222.89</v>
      </c>
      <c r="X400" s="44">
        <f t="shared" si="232"/>
        <v>2222.89</v>
      </c>
      <c r="Y400" s="44">
        <f t="shared" si="232"/>
        <v>2222.89</v>
      </c>
      <c r="Z400" s="44">
        <f t="shared" si="232"/>
        <v>2222.89</v>
      </c>
      <c r="AA400" s="44">
        <f t="shared" si="232"/>
        <v>2222.89</v>
      </c>
    </row>
    <row r="401" spans="1:27" ht="12.75" customHeight="1" outlineLevel="1" x14ac:dyDescent="0.2">
      <c r="A401" s="91" t="s">
        <v>623</v>
      </c>
      <c r="B401" s="63" t="s">
        <v>83</v>
      </c>
      <c r="C401" s="43" t="s">
        <v>79</v>
      </c>
      <c r="D401" s="44">
        <v>6.14</v>
      </c>
      <c r="E401" s="44">
        <v>6.14</v>
      </c>
      <c r="F401" s="44">
        <v>6.14</v>
      </c>
      <c r="G401" s="44">
        <v>6.14</v>
      </c>
      <c r="H401" s="44">
        <v>6.14</v>
      </c>
      <c r="I401" s="44">
        <v>6.14</v>
      </c>
      <c r="J401" s="44">
        <v>6.14</v>
      </c>
      <c r="K401" s="44">
        <v>6.14</v>
      </c>
      <c r="L401" s="44">
        <v>6.14</v>
      </c>
      <c r="M401" s="44">
        <v>6.14</v>
      </c>
      <c r="N401" s="44">
        <v>6.14</v>
      </c>
      <c r="O401" s="44">
        <v>6.14</v>
      </c>
      <c r="P401" s="44">
        <v>6.14</v>
      </c>
      <c r="Q401" s="44">
        <v>6.14</v>
      </c>
      <c r="R401" s="44">
        <v>6.14</v>
      </c>
      <c r="S401" s="44">
        <v>6.14</v>
      </c>
      <c r="T401" s="44">
        <v>6.14</v>
      </c>
      <c r="U401" s="44">
        <v>6.14</v>
      </c>
      <c r="V401" s="44">
        <v>6.14</v>
      </c>
      <c r="W401" s="44">
        <v>6.14</v>
      </c>
      <c r="X401" s="44">
        <v>6.14</v>
      </c>
      <c r="Y401" s="44">
        <v>6.14</v>
      </c>
      <c r="Z401" s="44">
        <v>6.14</v>
      </c>
      <c r="AA401" s="44">
        <v>6.14</v>
      </c>
    </row>
    <row r="402" spans="1:27" ht="12.75" customHeight="1" outlineLevel="1" x14ac:dyDescent="0.2">
      <c r="A402" s="91" t="s">
        <v>624</v>
      </c>
      <c r="B402" s="63" t="s">
        <v>81</v>
      </c>
      <c r="C402" s="43" t="s">
        <v>79</v>
      </c>
      <c r="D402" s="44">
        <f>$D$11</f>
        <v>216.36</v>
      </c>
      <c r="E402" s="44">
        <f t="shared" ref="E402:AA402" si="233">$D$11</f>
        <v>216.36</v>
      </c>
      <c r="F402" s="44">
        <f t="shared" si="233"/>
        <v>216.36</v>
      </c>
      <c r="G402" s="44">
        <f t="shared" si="233"/>
        <v>216.36</v>
      </c>
      <c r="H402" s="44">
        <f t="shared" si="233"/>
        <v>216.36</v>
      </c>
      <c r="I402" s="44">
        <f t="shared" si="233"/>
        <v>216.36</v>
      </c>
      <c r="J402" s="44">
        <f t="shared" si="233"/>
        <v>216.36</v>
      </c>
      <c r="K402" s="44">
        <f t="shared" si="233"/>
        <v>216.36</v>
      </c>
      <c r="L402" s="44">
        <f t="shared" si="233"/>
        <v>216.36</v>
      </c>
      <c r="M402" s="44">
        <f t="shared" si="233"/>
        <v>216.36</v>
      </c>
      <c r="N402" s="44">
        <f t="shared" si="233"/>
        <v>216.36</v>
      </c>
      <c r="O402" s="44">
        <f t="shared" si="233"/>
        <v>216.36</v>
      </c>
      <c r="P402" s="44">
        <f t="shared" si="233"/>
        <v>216.36</v>
      </c>
      <c r="Q402" s="44">
        <f t="shared" si="233"/>
        <v>216.36</v>
      </c>
      <c r="R402" s="44">
        <f t="shared" si="233"/>
        <v>216.36</v>
      </c>
      <c r="S402" s="44">
        <f t="shared" si="233"/>
        <v>216.36</v>
      </c>
      <c r="T402" s="44">
        <f t="shared" si="233"/>
        <v>216.36</v>
      </c>
      <c r="U402" s="44">
        <f t="shared" si="233"/>
        <v>216.36</v>
      </c>
      <c r="V402" s="44">
        <f t="shared" si="233"/>
        <v>216.36</v>
      </c>
      <c r="W402" s="44">
        <f t="shared" si="233"/>
        <v>216.36</v>
      </c>
      <c r="X402" s="44">
        <f t="shared" si="233"/>
        <v>216.36</v>
      </c>
      <c r="Y402" s="44">
        <f t="shared" si="233"/>
        <v>216.36</v>
      </c>
      <c r="Z402" s="44">
        <f t="shared" si="233"/>
        <v>216.36</v>
      </c>
      <c r="AA402" s="44">
        <f t="shared" si="233"/>
        <v>216.36</v>
      </c>
    </row>
    <row r="403" spans="1:27" ht="12.75" customHeight="1" x14ac:dyDescent="0.2">
      <c r="A403" s="90" t="s">
        <v>625</v>
      </c>
      <c r="B403" s="28" t="str">
        <f>"19"&amp;"."&amp;$B$639&amp;"."&amp;$B$640</f>
        <v>19.04.2023</v>
      </c>
      <c r="C403" s="82" t="s">
        <v>76</v>
      </c>
      <c r="D403" s="83">
        <f>ROUND(((D404+D405+D407+D406)/1000),5)</f>
        <v>3.53545</v>
      </c>
      <c r="E403" s="83">
        <f>ROUND(((E404+E405+E407+E406)/1000),5)</f>
        <v>3.4070800000000001</v>
      </c>
      <c r="F403" s="83">
        <f>ROUND(((F404+F405+F407+F406)/1000),5)</f>
        <v>3.3206699999999998</v>
      </c>
      <c r="G403" s="83">
        <f t="shared" ref="G403:AA403" si="234">ROUND(((G404+G405+G407+G406)/1000),5)</f>
        <v>3.2457600000000002</v>
      </c>
      <c r="H403" s="83">
        <f t="shared" si="234"/>
        <v>3.4052199999999999</v>
      </c>
      <c r="I403" s="83">
        <f t="shared" si="234"/>
        <v>3.5223900000000001</v>
      </c>
      <c r="J403" s="83">
        <f t="shared" si="234"/>
        <v>3.7399</v>
      </c>
      <c r="K403" s="83">
        <f t="shared" si="234"/>
        <v>3.93302</v>
      </c>
      <c r="L403" s="83">
        <f t="shared" si="234"/>
        <v>4.10466</v>
      </c>
      <c r="M403" s="83">
        <f t="shared" si="234"/>
        <v>4.1376400000000002</v>
      </c>
      <c r="N403" s="83">
        <f t="shared" si="234"/>
        <v>4.1341900000000003</v>
      </c>
      <c r="O403" s="83">
        <f t="shared" si="234"/>
        <v>4.1315400000000002</v>
      </c>
      <c r="P403" s="83">
        <f t="shared" si="234"/>
        <v>4.1262699999999999</v>
      </c>
      <c r="Q403" s="83">
        <f t="shared" si="234"/>
        <v>4.1271899999999997</v>
      </c>
      <c r="R403" s="83">
        <f t="shared" si="234"/>
        <v>4.1221199999999998</v>
      </c>
      <c r="S403" s="83">
        <f t="shared" si="234"/>
        <v>4.1046899999999997</v>
      </c>
      <c r="T403" s="83">
        <f t="shared" si="234"/>
        <v>4.1194300000000004</v>
      </c>
      <c r="U403" s="83">
        <f t="shared" si="234"/>
        <v>4.10989</v>
      </c>
      <c r="V403" s="83">
        <f t="shared" si="234"/>
        <v>4.0623800000000001</v>
      </c>
      <c r="W403" s="83">
        <f t="shared" si="234"/>
        <v>4.1349099999999996</v>
      </c>
      <c r="X403" s="83">
        <f t="shared" si="234"/>
        <v>4.1529600000000002</v>
      </c>
      <c r="Y403" s="83">
        <f t="shared" si="234"/>
        <v>4.1466399999999997</v>
      </c>
      <c r="Z403" s="83">
        <f t="shared" si="234"/>
        <v>3.86233</v>
      </c>
      <c r="AA403" s="83">
        <f t="shared" si="234"/>
        <v>3.59754</v>
      </c>
    </row>
    <row r="404" spans="1:27" ht="12.75" customHeight="1" outlineLevel="1" x14ac:dyDescent="0.2">
      <c r="A404" s="91" t="s">
        <v>626</v>
      </c>
      <c r="B404" s="63" t="s">
        <v>233</v>
      </c>
      <c r="C404" s="43" t="s">
        <v>79</v>
      </c>
      <c r="D404" s="44">
        <v>1090.06</v>
      </c>
      <c r="E404" s="44">
        <v>961.69</v>
      </c>
      <c r="F404" s="44">
        <v>875.28</v>
      </c>
      <c r="G404" s="44">
        <v>800.37</v>
      </c>
      <c r="H404" s="44">
        <v>959.83</v>
      </c>
      <c r="I404" s="44">
        <v>1077</v>
      </c>
      <c r="J404" s="44">
        <v>1294.51</v>
      </c>
      <c r="K404" s="44">
        <v>1487.63</v>
      </c>
      <c r="L404" s="44">
        <v>1659.27</v>
      </c>
      <c r="M404" s="44">
        <v>1692.25</v>
      </c>
      <c r="N404" s="44">
        <v>1688.8</v>
      </c>
      <c r="O404" s="44">
        <v>1686.15</v>
      </c>
      <c r="P404" s="44">
        <v>1680.88</v>
      </c>
      <c r="Q404" s="44">
        <v>1681.8</v>
      </c>
      <c r="R404" s="44">
        <v>1676.73</v>
      </c>
      <c r="S404" s="44">
        <v>1659.3</v>
      </c>
      <c r="T404" s="44">
        <v>1674.04</v>
      </c>
      <c r="U404" s="44">
        <v>1664.5</v>
      </c>
      <c r="V404" s="44">
        <v>1616.99</v>
      </c>
      <c r="W404" s="44">
        <v>1689.52</v>
      </c>
      <c r="X404" s="44">
        <v>1707.57</v>
      </c>
      <c r="Y404" s="44">
        <v>1701.25</v>
      </c>
      <c r="Z404" s="44">
        <v>1416.94</v>
      </c>
      <c r="AA404" s="44">
        <v>1152.1500000000001</v>
      </c>
    </row>
    <row r="405" spans="1:27" ht="12.75" customHeight="1" outlineLevel="1" x14ac:dyDescent="0.2">
      <c r="A405" s="91" t="s">
        <v>627</v>
      </c>
      <c r="B405" s="63" t="s">
        <v>90</v>
      </c>
      <c r="C405" s="43" t="s">
        <v>79</v>
      </c>
      <c r="D405" s="44">
        <f t="shared" ref="D405:AA405" si="235">$D$315</f>
        <v>2222.89</v>
      </c>
      <c r="E405" s="44">
        <f t="shared" si="235"/>
        <v>2222.89</v>
      </c>
      <c r="F405" s="44">
        <f t="shared" si="235"/>
        <v>2222.89</v>
      </c>
      <c r="G405" s="44">
        <f t="shared" si="235"/>
        <v>2222.89</v>
      </c>
      <c r="H405" s="44">
        <f t="shared" si="235"/>
        <v>2222.89</v>
      </c>
      <c r="I405" s="44">
        <f t="shared" si="235"/>
        <v>2222.89</v>
      </c>
      <c r="J405" s="44">
        <f t="shared" si="235"/>
        <v>2222.89</v>
      </c>
      <c r="K405" s="44">
        <f t="shared" si="235"/>
        <v>2222.89</v>
      </c>
      <c r="L405" s="44">
        <f t="shared" si="235"/>
        <v>2222.89</v>
      </c>
      <c r="M405" s="44">
        <f t="shared" si="235"/>
        <v>2222.89</v>
      </c>
      <c r="N405" s="44">
        <f t="shared" si="235"/>
        <v>2222.89</v>
      </c>
      <c r="O405" s="44">
        <f t="shared" si="235"/>
        <v>2222.89</v>
      </c>
      <c r="P405" s="44">
        <f t="shared" si="235"/>
        <v>2222.89</v>
      </c>
      <c r="Q405" s="44">
        <f t="shared" si="235"/>
        <v>2222.89</v>
      </c>
      <c r="R405" s="44">
        <f t="shared" si="235"/>
        <v>2222.89</v>
      </c>
      <c r="S405" s="44">
        <f t="shared" si="235"/>
        <v>2222.89</v>
      </c>
      <c r="T405" s="44">
        <f t="shared" si="235"/>
        <v>2222.89</v>
      </c>
      <c r="U405" s="44">
        <f t="shared" si="235"/>
        <v>2222.89</v>
      </c>
      <c r="V405" s="44">
        <f t="shared" si="235"/>
        <v>2222.89</v>
      </c>
      <c r="W405" s="44">
        <f t="shared" si="235"/>
        <v>2222.89</v>
      </c>
      <c r="X405" s="44">
        <f t="shared" si="235"/>
        <v>2222.89</v>
      </c>
      <c r="Y405" s="44">
        <f t="shared" si="235"/>
        <v>2222.89</v>
      </c>
      <c r="Z405" s="44">
        <f t="shared" si="235"/>
        <v>2222.89</v>
      </c>
      <c r="AA405" s="44">
        <f t="shared" si="235"/>
        <v>2222.89</v>
      </c>
    </row>
    <row r="406" spans="1:27" ht="12.75" customHeight="1" outlineLevel="1" x14ac:dyDescent="0.2">
      <c r="A406" s="91" t="s">
        <v>628</v>
      </c>
      <c r="B406" s="63" t="s">
        <v>83</v>
      </c>
      <c r="C406" s="43" t="s">
        <v>79</v>
      </c>
      <c r="D406" s="103">
        <v>6.14</v>
      </c>
      <c r="E406" s="103">
        <v>6.14</v>
      </c>
      <c r="F406" s="103">
        <v>6.14</v>
      </c>
      <c r="G406" s="103">
        <v>6.14</v>
      </c>
      <c r="H406" s="103">
        <v>6.14</v>
      </c>
      <c r="I406" s="103">
        <v>6.14</v>
      </c>
      <c r="J406" s="103">
        <v>6.14</v>
      </c>
      <c r="K406" s="103">
        <v>6.14</v>
      </c>
      <c r="L406" s="103">
        <v>6.14</v>
      </c>
      <c r="M406" s="103">
        <v>6.14</v>
      </c>
      <c r="N406" s="103">
        <v>6.14</v>
      </c>
      <c r="O406" s="103">
        <v>6.14</v>
      </c>
      <c r="P406" s="103">
        <v>6.14</v>
      </c>
      <c r="Q406" s="103">
        <v>6.14</v>
      </c>
      <c r="R406" s="103">
        <v>6.14</v>
      </c>
      <c r="S406" s="103">
        <v>6.14</v>
      </c>
      <c r="T406" s="103">
        <v>6.14</v>
      </c>
      <c r="U406" s="103">
        <v>6.14</v>
      </c>
      <c r="V406" s="103">
        <v>6.14</v>
      </c>
      <c r="W406" s="103">
        <v>6.14</v>
      </c>
      <c r="X406" s="103">
        <v>6.14</v>
      </c>
      <c r="Y406" s="103">
        <v>6.14</v>
      </c>
      <c r="Z406" s="103">
        <v>6.14</v>
      </c>
      <c r="AA406" s="103">
        <v>6.14</v>
      </c>
    </row>
    <row r="407" spans="1:27" ht="12.75" customHeight="1" outlineLevel="1" x14ac:dyDescent="0.2">
      <c r="A407" s="91" t="s">
        <v>629</v>
      </c>
      <c r="B407" s="63" t="s">
        <v>81</v>
      </c>
      <c r="C407" s="43" t="s">
        <v>79</v>
      </c>
      <c r="D407" s="44">
        <f>$D$11</f>
        <v>216.36</v>
      </c>
      <c r="E407" s="44">
        <f t="shared" ref="E407:AA407" si="236">$D$11</f>
        <v>216.36</v>
      </c>
      <c r="F407" s="44">
        <f t="shared" si="236"/>
        <v>216.36</v>
      </c>
      <c r="G407" s="44">
        <f t="shared" si="236"/>
        <v>216.36</v>
      </c>
      <c r="H407" s="44">
        <f t="shared" si="236"/>
        <v>216.36</v>
      </c>
      <c r="I407" s="44">
        <f t="shared" si="236"/>
        <v>216.36</v>
      </c>
      <c r="J407" s="44">
        <f t="shared" si="236"/>
        <v>216.36</v>
      </c>
      <c r="K407" s="44">
        <f t="shared" si="236"/>
        <v>216.36</v>
      </c>
      <c r="L407" s="44">
        <f t="shared" si="236"/>
        <v>216.36</v>
      </c>
      <c r="M407" s="44">
        <f t="shared" si="236"/>
        <v>216.36</v>
      </c>
      <c r="N407" s="44">
        <f t="shared" si="236"/>
        <v>216.36</v>
      </c>
      <c r="O407" s="44">
        <f t="shared" si="236"/>
        <v>216.36</v>
      </c>
      <c r="P407" s="44">
        <f t="shared" si="236"/>
        <v>216.36</v>
      </c>
      <c r="Q407" s="44">
        <f t="shared" si="236"/>
        <v>216.36</v>
      </c>
      <c r="R407" s="44">
        <f t="shared" si="236"/>
        <v>216.36</v>
      </c>
      <c r="S407" s="44">
        <f t="shared" si="236"/>
        <v>216.36</v>
      </c>
      <c r="T407" s="44">
        <f t="shared" si="236"/>
        <v>216.36</v>
      </c>
      <c r="U407" s="44">
        <f t="shared" si="236"/>
        <v>216.36</v>
      </c>
      <c r="V407" s="44">
        <f t="shared" si="236"/>
        <v>216.36</v>
      </c>
      <c r="W407" s="44">
        <f t="shared" si="236"/>
        <v>216.36</v>
      </c>
      <c r="X407" s="44">
        <f t="shared" si="236"/>
        <v>216.36</v>
      </c>
      <c r="Y407" s="44">
        <f t="shared" si="236"/>
        <v>216.36</v>
      </c>
      <c r="Z407" s="44">
        <f t="shared" si="236"/>
        <v>216.36</v>
      </c>
      <c r="AA407" s="44">
        <f t="shared" si="236"/>
        <v>216.36</v>
      </c>
    </row>
    <row r="408" spans="1:27" ht="12.75" customHeight="1" x14ac:dyDescent="0.2">
      <c r="A408" s="90" t="s">
        <v>630</v>
      </c>
      <c r="B408" s="28" t="str">
        <f>"20"&amp;"."&amp;$B$639&amp;"."&amp;$B$640</f>
        <v>20.04.2023</v>
      </c>
      <c r="C408" s="82" t="s">
        <v>76</v>
      </c>
      <c r="D408" s="83">
        <f>ROUND(((D409+D410+D412+D411)/1000),5)</f>
        <v>3.5525699999999998</v>
      </c>
      <c r="E408" s="83">
        <f>ROUND(((E409+E410+E412+E411)/1000),5)</f>
        <v>3.4544100000000002</v>
      </c>
      <c r="F408" s="83">
        <f>ROUND(((F409+F410+F412+F411)/1000),5)</f>
        <v>3.3999299999999999</v>
      </c>
      <c r="G408" s="83">
        <f t="shared" ref="G408:AA408" si="237">ROUND(((G409+G410+G412+G411)/1000),5)</f>
        <v>3.3511099999999998</v>
      </c>
      <c r="H408" s="83">
        <f t="shared" si="237"/>
        <v>3.4289700000000001</v>
      </c>
      <c r="I408" s="83">
        <f t="shared" si="237"/>
        <v>3.5490900000000001</v>
      </c>
      <c r="J408" s="83">
        <f t="shared" si="237"/>
        <v>3.7469600000000001</v>
      </c>
      <c r="K408" s="83">
        <f t="shared" si="237"/>
        <v>3.9775700000000001</v>
      </c>
      <c r="L408" s="83">
        <f t="shared" si="237"/>
        <v>4.2177800000000003</v>
      </c>
      <c r="M408" s="83">
        <f t="shared" si="237"/>
        <v>4.36252</v>
      </c>
      <c r="N408" s="83">
        <f t="shared" si="237"/>
        <v>4.31989</v>
      </c>
      <c r="O408" s="83">
        <f t="shared" si="237"/>
        <v>4.3151999999999999</v>
      </c>
      <c r="P408" s="83">
        <f t="shared" si="237"/>
        <v>4.2977999999999996</v>
      </c>
      <c r="Q408" s="83">
        <f t="shared" si="237"/>
        <v>4.3169500000000003</v>
      </c>
      <c r="R408" s="83">
        <f t="shared" si="237"/>
        <v>4.2987900000000003</v>
      </c>
      <c r="S408" s="83">
        <f t="shared" si="237"/>
        <v>4.2929500000000003</v>
      </c>
      <c r="T408" s="83">
        <f t="shared" si="237"/>
        <v>4.28348</v>
      </c>
      <c r="U408" s="83">
        <f t="shared" si="237"/>
        <v>4.2812000000000001</v>
      </c>
      <c r="V408" s="83">
        <f t="shared" si="237"/>
        <v>4.2240799999999998</v>
      </c>
      <c r="W408" s="83">
        <f t="shared" si="237"/>
        <v>4.3527800000000001</v>
      </c>
      <c r="X408" s="83">
        <f t="shared" si="237"/>
        <v>4.3710500000000003</v>
      </c>
      <c r="Y408" s="83">
        <f t="shared" si="237"/>
        <v>4.3347199999999999</v>
      </c>
      <c r="Z408" s="83">
        <f t="shared" si="237"/>
        <v>3.9988600000000001</v>
      </c>
      <c r="AA408" s="83">
        <f t="shared" si="237"/>
        <v>3.6816900000000001</v>
      </c>
    </row>
    <row r="409" spans="1:27" ht="12.75" customHeight="1" outlineLevel="1" x14ac:dyDescent="0.2">
      <c r="A409" s="91" t="s">
        <v>631</v>
      </c>
      <c r="B409" s="63" t="s">
        <v>233</v>
      </c>
      <c r="C409" s="43" t="s">
        <v>79</v>
      </c>
      <c r="D409" s="44">
        <v>1107.18</v>
      </c>
      <c r="E409" s="44">
        <v>1009.02</v>
      </c>
      <c r="F409" s="44">
        <v>954.54</v>
      </c>
      <c r="G409" s="44">
        <v>905.72</v>
      </c>
      <c r="H409" s="44">
        <v>983.58</v>
      </c>
      <c r="I409" s="44">
        <v>1103.7</v>
      </c>
      <c r="J409" s="44">
        <v>1301.57</v>
      </c>
      <c r="K409" s="44">
        <v>1532.18</v>
      </c>
      <c r="L409" s="44">
        <v>1772.39</v>
      </c>
      <c r="M409" s="44">
        <v>1917.13</v>
      </c>
      <c r="N409" s="44">
        <v>1874.5</v>
      </c>
      <c r="O409" s="44">
        <v>1869.81</v>
      </c>
      <c r="P409" s="44">
        <v>1852.41</v>
      </c>
      <c r="Q409" s="44">
        <v>1871.56</v>
      </c>
      <c r="R409" s="44">
        <v>1853.4</v>
      </c>
      <c r="S409" s="44">
        <v>1847.56</v>
      </c>
      <c r="T409" s="44">
        <v>1838.09</v>
      </c>
      <c r="U409" s="44">
        <v>1835.81</v>
      </c>
      <c r="V409" s="44">
        <v>1778.69</v>
      </c>
      <c r="W409" s="44">
        <v>1907.39</v>
      </c>
      <c r="X409" s="44">
        <v>1925.66</v>
      </c>
      <c r="Y409" s="44">
        <v>1889.33</v>
      </c>
      <c r="Z409" s="44">
        <v>1553.47</v>
      </c>
      <c r="AA409" s="44">
        <v>1236.3</v>
      </c>
    </row>
    <row r="410" spans="1:27" ht="12.75" customHeight="1" outlineLevel="1" x14ac:dyDescent="0.2">
      <c r="A410" s="91" t="s">
        <v>632</v>
      </c>
      <c r="B410" s="63" t="s">
        <v>90</v>
      </c>
      <c r="C410" s="43" t="s">
        <v>79</v>
      </c>
      <c r="D410" s="44">
        <f t="shared" ref="D410:AA410" si="238">$D$315</f>
        <v>2222.89</v>
      </c>
      <c r="E410" s="44">
        <f t="shared" si="238"/>
        <v>2222.89</v>
      </c>
      <c r="F410" s="44">
        <f t="shared" si="238"/>
        <v>2222.89</v>
      </c>
      <c r="G410" s="44">
        <f t="shared" si="238"/>
        <v>2222.89</v>
      </c>
      <c r="H410" s="44">
        <f t="shared" si="238"/>
        <v>2222.89</v>
      </c>
      <c r="I410" s="44">
        <f t="shared" si="238"/>
        <v>2222.89</v>
      </c>
      <c r="J410" s="44">
        <f t="shared" si="238"/>
        <v>2222.89</v>
      </c>
      <c r="K410" s="44">
        <f t="shared" si="238"/>
        <v>2222.89</v>
      </c>
      <c r="L410" s="44">
        <f t="shared" si="238"/>
        <v>2222.89</v>
      </c>
      <c r="M410" s="44">
        <f t="shared" si="238"/>
        <v>2222.89</v>
      </c>
      <c r="N410" s="44">
        <f t="shared" si="238"/>
        <v>2222.89</v>
      </c>
      <c r="O410" s="44">
        <f t="shared" si="238"/>
        <v>2222.89</v>
      </c>
      <c r="P410" s="44">
        <f t="shared" si="238"/>
        <v>2222.89</v>
      </c>
      <c r="Q410" s="44">
        <f t="shared" si="238"/>
        <v>2222.89</v>
      </c>
      <c r="R410" s="44">
        <f t="shared" si="238"/>
        <v>2222.89</v>
      </c>
      <c r="S410" s="44">
        <f t="shared" si="238"/>
        <v>2222.89</v>
      </c>
      <c r="T410" s="44">
        <f t="shared" si="238"/>
        <v>2222.89</v>
      </c>
      <c r="U410" s="44">
        <f t="shared" si="238"/>
        <v>2222.89</v>
      </c>
      <c r="V410" s="44">
        <f t="shared" si="238"/>
        <v>2222.89</v>
      </c>
      <c r="W410" s="44">
        <f t="shared" si="238"/>
        <v>2222.89</v>
      </c>
      <c r="X410" s="44">
        <f t="shared" si="238"/>
        <v>2222.89</v>
      </c>
      <c r="Y410" s="44">
        <f t="shared" si="238"/>
        <v>2222.89</v>
      </c>
      <c r="Z410" s="44">
        <f t="shared" si="238"/>
        <v>2222.89</v>
      </c>
      <c r="AA410" s="44">
        <f t="shared" si="238"/>
        <v>2222.89</v>
      </c>
    </row>
    <row r="411" spans="1:27" ht="12.75" customHeight="1" outlineLevel="1" x14ac:dyDescent="0.2">
      <c r="A411" s="91" t="s">
        <v>633</v>
      </c>
      <c r="B411" s="63" t="s">
        <v>83</v>
      </c>
      <c r="C411" s="43" t="s">
        <v>79</v>
      </c>
      <c r="D411" s="44">
        <v>6.14</v>
      </c>
      <c r="E411" s="44">
        <v>6.14</v>
      </c>
      <c r="F411" s="44">
        <v>6.14</v>
      </c>
      <c r="G411" s="44">
        <v>6.14</v>
      </c>
      <c r="H411" s="44">
        <v>6.14</v>
      </c>
      <c r="I411" s="44">
        <v>6.14</v>
      </c>
      <c r="J411" s="44">
        <v>6.14</v>
      </c>
      <c r="K411" s="44">
        <v>6.14</v>
      </c>
      <c r="L411" s="44">
        <v>6.14</v>
      </c>
      <c r="M411" s="44">
        <v>6.14</v>
      </c>
      <c r="N411" s="44">
        <v>6.14</v>
      </c>
      <c r="O411" s="44">
        <v>6.14</v>
      </c>
      <c r="P411" s="44">
        <v>6.14</v>
      </c>
      <c r="Q411" s="44">
        <v>6.14</v>
      </c>
      <c r="R411" s="44">
        <v>6.14</v>
      </c>
      <c r="S411" s="44">
        <v>6.14</v>
      </c>
      <c r="T411" s="44">
        <v>6.14</v>
      </c>
      <c r="U411" s="44">
        <v>6.14</v>
      </c>
      <c r="V411" s="44">
        <v>6.14</v>
      </c>
      <c r="W411" s="44">
        <v>6.14</v>
      </c>
      <c r="X411" s="44">
        <v>6.14</v>
      </c>
      <c r="Y411" s="44">
        <v>6.14</v>
      </c>
      <c r="Z411" s="44">
        <v>6.14</v>
      </c>
      <c r="AA411" s="44">
        <v>6.14</v>
      </c>
    </row>
    <row r="412" spans="1:27" ht="12.75" customHeight="1" outlineLevel="1" x14ac:dyDescent="0.2">
      <c r="A412" s="91" t="s">
        <v>634</v>
      </c>
      <c r="B412" s="63" t="s">
        <v>81</v>
      </c>
      <c r="C412" s="43" t="s">
        <v>79</v>
      </c>
      <c r="D412" s="44">
        <f>$D$11</f>
        <v>216.36</v>
      </c>
      <c r="E412" s="44">
        <f t="shared" ref="E412:AA412" si="239">$D$11</f>
        <v>216.36</v>
      </c>
      <c r="F412" s="44">
        <f t="shared" si="239"/>
        <v>216.36</v>
      </c>
      <c r="G412" s="44">
        <f t="shared" si="239"/>
        <v>216.36</v>
      </c>
      <c r="H412" s="44">
        <f t="shared" si="239"/>
        <v>216.36</v>
      </c>
      <c r="I412" s="44">
        <f t="shared" si="239"/>
        <v>216.36</v>
      </c>
      <c r="J412" s="44">
        <f t="shared" si="239"/>
        <v>216.36</v>
      </c>
      <c r="K412" s="44">
        <f t="shared" si="239"/>
        <v>216.36</v>
      </c>
      <c r="L412" s="44">
        <f t="shared" si="239"/>
        <v>216.36</v>
      </c>
      <c r="M412" s="44">
        <f t="shared" si="239"/>
        <v>216.36</v>
      </c>
      <c r="N412" s="44">
        <f t="shared" si="239"/>
        <v>216.36</v>
      </c>
      <c r="O412" s="44">
        <f t="shared" si="239"/>
        <v>216.36</v>
      </c>
      <c r="P412" s="44">
        <f t="shared" si="239"/>
        <v>216.36</v>
      </c>
      <c r="Q412" s="44">
        <f t="shared" si="239"/>
        <v>216.36</v>
      </c>
      <c r="R412" s="44">
        <f t="shared" si="239"/>
        <v>216.36</v>
      </c>
      <c r="S412" s="44">
        <f t="shared" si="239"/>
        <v>216.36</v>
      </c>
      <c r="T412" s="44">
        <f t="shared" si="239"/>
        <v>216.36</v>
      </c>
      <c r="U412" s="44">
        <f t="shared" si="239"/>
        <v>216.36</v>
      </c>
      <c r="V412" s="44">
        <f t="shared" si="239"/>
        <v>216.36</v>
      </c>
      <c r="W412" s="44">
        <f t="shared" si="239"/>
        <v>216.36</v>
      </c>
      <c r="X412" s="44">
        <f t="shared" si="239"/>
        <v>216.36</v>
      </c>
      <c r="Y412" s="44">
        <f t="shared" si="239"/>
        <v>216.36</v>
      </c>
      <c r="Z412" s="44">
        <f t="shared" si="239"/>
        <v>216.36</v>
      </c>
      <c r="AA412" s="44">
        <f t="shared" si="239"/>
        <v>216.36</v>
      </c>
    </row>
    <row r="413" spans="1:27" ht="12.75" customHeight="1" x14ac:dyDescent="0.2">
      <c r="A413" s="90" t="s">
        <v>635</v>
      </c>
      <c r="B413" s="28" t="str">
        <f>"21"&amp;"."&amp;$B$639&amp;"."&amp;$B$640</f>
        <v>21.04.2023</v>
      </c>
      <c r="C413" s="82" t="s">
        <v>76</v>
      </c>
      <c r="D413" s="83">
        <f>ROUND(((D414+D415+D417+D416)/1000),5)</f>
        <v>3.6772300000000002</v>
      </c>
      <c r="E413" s="83">
        <f>ROUND(((E414+E415+E417+E416)/1000),5)</f>
        <v>3.55172</v>
      </c>
      <c r="F413" s="83">
        <f>ROUND(((F414+F415+F417+F416)/1000),5)</f>
        <v>3.4920599999999999</v>
      </c>
      <c r="G413" s="83">
        <f t="shared" ref="G413:AA413" si="240">ROUND(((G414+G415+G417+G416)/1000),5)</f>
        <v>3.4812799999999999</v>
      </c>
      <c r="H413" s="83">
        <f t="shared" si="240"/>
        <v>3.5499499999999999</v>
      </c>
      <c r="I413" s="83">
        <f t="shared" si="240"/>
        <v>3.5668299999999999</v>
      </c>
      <c r="J413" s="83">
        <f t="shared" si="240"/>
        <v>3.81629</v>
      </c>
      <c r="K413" s="83">
        <f t="shared" si="240"/>
        <v>4.1622000000000003</v>
      </c>
      <c r="L413" s="83">
        <f t="shared" si="240"/>
        <v>4.3625999999999996</v>
      </c>
      <c r="M413" s="83">
        <f t="shared" si="240"/>
        <v>4.4561599999999997</v>
      </c>
      <c r="N413" s="83">
        <f t="shared" si="240"/>
        <v>4.4740099999999998</v>
      </c>
      <c r="O413" s="83">
        <f t="shared" si="240"/>
        <v>4.4814999999999996</v>
      </c>
      <c r="P413" s="83">
        <f t="shared" si="240"/>
        <v>4.4651399999999999</v>
      </c>
      <c r="Q413" s="83">
        <f t="shared" si="240"/>
        <v>4.4656700000000003</v>
      </c>
      <c r="R413" s="83">
        <f t="shared" si="240"/>
        <v>4.4364100000000004</v>
      </c>
      <c r="S413" s="83">
        <f t="shared" si="240"/>
        <v>4.42035</v>
      </c>
      <c r="T413" s="83">
        <f t="shared" si="240"/>
        <v>4.4196</v>
      </c>
      <c r="U413" s="83">
        <f t="shared" si="240"/>
        <v>4.3699199999999996</v>
      </c>
      <c r="V413" s="83">
        <f t="shared" si="240"/>
        <v>4.4281600000000001</v>
      </c>
      <c r="W413" s="83">
        <f t="shared" si="240"/>
        <v>4.3724800000000004</v>
      </c>
      <c r="X413" s="83">
        <f t="shared" si="240"/>
        <v>4.4259300000000001</v>
      </c>
      <c r="Y413" s="83">
        <f t="shared" si="240"/>
        <v>4.4068699999999996</v>
      </c>
      <c r="Z413" s="83">
        <f t="shared" si="240"/>
        <v>4.1341599999999996</v>
      </c>
      <c r="AA413" s="83">
        <f t="shared" si="240"/>
        <v>4.0011200000000002</v>
      </c>
    </row>
    <row r="414" spans="1:27" ht="12.75" customHeight="1" outlineLevel="1" x14ac:dyDescent="0.2">
      <c r="A414" s="91" t="s">
        <v>636</v>
      </c>
      <c r="B414" s="63" t="s">
        <v>233</v>
      </c>
      <c r="C414" s="43" t="s">
        <v>79</v>
      </c>
      <c r="D414" s="44">
        <v>1231.8399999999999</v>
      </c>
      <c r="E414" s="44">
        <v>1106.33</v>
      </c>
      <c r="F414" s="44">
        <v>1046.67</v>
      </c>
      <c r="G414" s="44">
        <v>1035.8900000000001</v>
      </c>
      <c r="H414" s="44">
        <v>1104.56</v>
      </c>
      <c r="I414" s="44">
        <v>1121.44</v>
      </c>
      <c r="J414" s="44">
        <v>1370.9</v>
      </c>
      <c r="K414" s="44">
        <v>1716.81</v>
      </c>
      <c r="L414" s="44">
        <v>1917.21</v>
      </c>
      <c r="M414" s="44">
        <v>2010.77</v>
      </c>
      <c r="N414" s="44">
        <v>2028.62</v>
      </c>
      <c r="O414" s="44">
        <v>2036.11</v>
      </c>
      <c r="P414" s="44">
        <v>2019.75</v>
      </c>
      <c r="Q414" s="44">
        <v>2020.28</v>
      </c>
      <c r="R414" s="44">
        <v>1991.02</v>
      </c>
      <c r="S414" s="44">
        <v>1974.96</v>
      </c>
      <c r="T414" s="44">
        <v>1974.21</v>
      </c>
      <c r="U414" s="44">
        <v>1924.53</v>
      </c>
      <c r="V414" s="44">
        <v>1982.77</v>
      </c>
      <c r="W414" s="44">
        <v>1927.09</v>
      </c>
      <c r="X414" s="44">
        <v>1980.54</v>
      </c>
      <c r="Y414" s="44">
        <v>1961.48</v>
      </c>
      <c r="Z414" s="44">
        <v>1688.77</v>
      </c>
      <c r="AA414" s="44">
        <v>1555.73</v>
      </c>
    </row>
    <row r="415" spans="1:27" ht="12.75" customHeight="1" outlineLevel="1" x14ac:dyDescent="0.2">
      <c r="A415" s="91" t="s">
        <v>637</v>
      </c>
      <c r="B415" s="63" t="s">
        <v>90</v>
      </c>
      <c r="C415" s="43" t="s">
        <v>79</v>
      </c>
      <c r="D415" s="44">
        <f t="shared" ref="D415:AA415" si="241">$D$315</f>
        <v>2222.89</v>
      </c>
      <c r="E415" s="44">
        <f t="shared" si="241"/>
        <v>2222.89</v>
      </c>
      <c r="F415" s="44">
        <f t="shared" si="241"/>
        <v>2222.89</v>
      </c>
      <c r="G415" s="44">
        <f t="shared" si="241"/>
        <v>2222.89</v>
      </c>
      <c r="H415" s="44">
        <f t="shared" si="241"/>
        <v>2222.89</v>
      </c>
      <c r="I415" s="44">
        <f t="shared" si="241"/>
        <v>2222.89</v>
      </c>
      <c r="J415" s="44">
        <f t="shared" si="241"/>
        <v>2222.89</v>
      </c>
      <c r="K415" s="44">
        <f t="shared" si="241"/>
        <v>2222.89</v>
      </c>
      <c r="L415" s="44">
        <f t="shared" si="241"/>
        <v>2222.89</v>
      </c>
      <c r="M415" s="44">
        <f t="shared" si="241"/>
        <v>2222.89</v>
      </c>
      <c r="N415" s="44">
        <f t="shared" si="241"/>
        <v>2222.89</v>
      </c>
      <c r="O415" s="44">
        <f t="shared" si="241"/>
        <v>2222.89</v>
      </c>
      <c r="P415" s="44">
        <f t="shared" si="241"/>
        <v>2222.89</v>
      </c>
      <c r="Q415" s="44">
        <f t="shared" si="241"/>
        <v>2222.89</v>
      </c>
      <c r="R415" s="44">
        <f t="shared" si="241"/>
        <v>2222.89</v>
      </c>
      <c r="S415" s="44">
        <f t="shared" si="241"/>
        <v>2222.89</v>
      </c>
      <c r="T415" s="44">
        <f t="shared" si="241"/>
        <v>2222.89</v>
      </c>
      <c r="U415" s="44">
        <f t="shared" si="241"/>
        <v>2222.89</v>
      </c>
      <c r="V415" s="44">
        <f t="shared" si="241"/>
        <v>2222.89</v>
      </c>
      <c r="W415" s="44">
        <f t="shared" si="241"/>
        <v>2222.89</v>
      </c>
      <c r="X415" s="44">
        <f t="shared" si="241"/>
        <v>2222.89</v>
      </c>
      <c r="Y415" s="44">
        <f t="shared" si="241"/>
        <v>2222.89</v>
      </c>
      <c r="Z415" s="44">
        <f t="shared" si="241"/>
        <v>2222.89</v>
      </c>
      <c r="AA415" s="44">
        <f t="shared" si="241"/>
        <v>2222.89</v>
      </c>
    </row>
    <row r="416" spans="1:27" ht="12.75" customHeight="1" outlineLevel="1" x14ac:dyDescent="0.2">
      <c r="A416" s="91" t="s">
        <v>638</v>
      </c>
      <c r="B416" s="63" t="s">
        <v>83</v>
      </c>
      <c r="C416" s="43" t="s">
        <v>79</v>
      </c>
      <c r="D416" s="44">
        <v>6.14</v>
      </c>
      <c r="E416" s="44">
        <v>6.14</v>
      </c>
      <c r="F416" s="44">
        <v>6.14</v>
      </c>
      <c r="G416" s="44">
        <v>6.14</v>
      </c>
      <c r="H416" s="44">
        <v>6.14</v>
      </c>
      <c r="I416" s="44">
        <v>6.14</v>
      </c>
      <c r="J416" s="44">
        <v>6.14</v>
      </c>
      <c r="K416" s="44">
        <v>6.14</v>
      </c>
      <c r="L416" s="44">
        <v>6.14</v>
      </c>
      <c r="M416" s="44">
        <v>6.14</v>
      </c>
      <c r="N416" s="44">
        <v>6.14</v>
      </c>
      <c r="O416" s="44">
        <v>6.14</v>
      </c>
      <c r="P416" s="44">
        <v>6.14</v>
      </c>
      <c r="Q416" s="44">
        <v>6.14</v>
      </c>
      <c r="R416" s="44">
        <v>6.14</v>
      </c>
      <c r="S416" s="44">
        <v>6.14</v>
      </c>
      <c r="T416" s="44">
        <v>6.14</v>
      </c>
      <c r="U416" s="44">
        <v>6.14</v>
      </c>
      <c r="V416" s="44">
        <v>6.14</v>
      </c>
      <c r="W416" s="44">
        <v>6.14</v>
      </c>
      <c r="X416" s="44">
        <v>6.14</v>
      </c>
      <c r="Y416" s="44">
        <v>6.14</v>
      </c>
      <c r="Z416" s="44">
        <v>6.14</v>
      </c>
      <c r="AA416" s="44">
        <v>6.14</v>
      </c>
    </row>
    <row r="417" spans="1:27" ht="12.75" customHeight="1" outlineLevel="1" x14ac:dyDescent="0.2">
      <c r="A417" s="91" t="s">
        <v>639</v>
      </c>
      <c r="B417" s="63" t="s">
        <v>81</v>
      </c>
      <c r="C417" s="43" t="s">
        <v>79</v>
      </c>
      <c r="D417" s="44">
        <f>$D$11</f>
        <v>216.36</v>
      </c>
      <c r="E417" s="44">
        <f t="shared" ref="E417:AA417" si="242">$D$11</f>
        <v>216.36</v>
      </c>
      <c r="F417" s="44">
        <f t="shared" si="242"/>
        <v>216.36</v>
      </c>
      <c r="G417" s="44">
        <f t="shared" si="242"/>
        <v>216.36</v>
      </c>
      <c r="H417" s="44">
        <f t="shared" si="242"/>
        <v>216.36</v>
      </c>
      <c r="I417" s="44">
        <f t="shared" si="242"/>
        <v>216.36</v>
      </c>
      <c r="J417" s="44">
        <f t="shared" si="242"/>
        <v>216.36</v>
      </c>
      <c r="K417" s="44">
        <f t="shared" si="242"/>
        <v>216.36</v>
      </c>
      <c r="L417" s="44">
        <f t="shared" si="242"/>
        <v>216.36</v>
      </c>
      <c r="M417" s="44">
        <f t="shared" si="242"/>
        <v>216.36</v>
      </c>
      <c r="N417" s="44">
        <f t="shared" si="242"/>
        <v>216.36</v>
      </c>
      <c r="O417" s="44">
        <f t="shared" si="242"/>
        <v>216.36</v>
      </c>
      <c r="P417" s="44">
        <f t="shared" si="242"/>
        <v>216.36</v>
      </c>
      <c r="Q417" s="44">
        <f t="shared" si="242"/>
        <v>216.36</v>
      </c>
      <c r="R417" s="44">
        <f t="shared" si="242"/>
        <v>216.36</v>
      </c>
      <c r="S417" s="44">
        <f t="shared" si="242"/>
        <v>216.36</v>
      </c>
      <c r="T417" s="44">
        <f t="shared" si="242"/>
        <v>216.36</v>
      </c>
      <c r="U417" s="44">
        <f t="shared" si="242"/>
        <v>216.36</v>
      </c>
      <c r="V417" s="44">
        <f t="shared" si="242"/>
        <v>216.36</v>
      </c>
      <c r="W417" s="44">
        <f t="shared" si="242"/>
        <v>216.36</v>
      </c>
      <c r="X417" s="44">
        <f t="shared" si="242"/>
        <v>216.36</v>
      </c>
      <c r="Y417" s="44">
        <f t="shared" si="242"/>
        <v>216.36</v>
      </c>
      <c r="Z417" s="44">
        <f t="shared" si="242"/>
        <v>216.36</v>
      </c>
      <c r="AA417" s="44">
        <f t="shared" si="242"/>
        <v>216.36</v>
      </c>
    </row>
    <row r="418" spans="1:27" ht="12.75" customHeight="1" x14ac:dyDescent="0.2">
      <c r="A418" s="90" t="s">
        <v>640</v>
      </c>
      <c r="B418" s="28" t="str">
        <f>"22"&amp;"."&amp;$B$639&amp;"."&amp;$B$640</f>
        <v>22.04.2023</v>
      </c>
      <c r="C418" s="82" t="s">
        <v>76</v>
      </c>
      <c r="D418" s="83">
        <f>ROUND(((D419+D420+D422+D421)/1000),5)</f>
        <v>3.96217</v>
      </c>
      <c r="E418" s="83">
        <f>ROUND(((E419+E420+E422+E421)/1000),5)</f>
        <v>3.7579699999999998</v>
      </c>
      <c r="F418" s="83">
        <f>ROUND(((F419+F420+F422+F421)/1000),5)</f>
        <v>3.6225399999999999</v>
      </c>
      <c r="G418" s="83">
        <f t="shared" ref="G418:AA418" si="243">ROUND(((G419+G420+G422+G421)/1000),5)</f>
        <v>3.5864799999999999</v>
      </c>
      <c r="H418" s="83">
        <f t="shared" si="243"/>
        <v>3.5559699999999999</v>
      </c>
      <c r="I418" s="83">
        <f t="shared" si="243"/>
        <v>3.5988699999999998</v>
      </c>
      <c r="J418" s="83">
        <f t="shared" si="243"/>
        <v>3.74499</v>
      </c>
      <c r="K418" s="83">
        <f t="shared" si="243"/>
        <v>3.88137</v>
      </c>
      <c r="L418" s="83">
        <f t="shared" si="243"/>
        <v>4.2220800000000001</v>
      </c>
      <c r="M418" s="83">
        <f t="shared" si="243"/>
        <v>4.3785400000000001</v>
      </c>
      <c r="N418" s="83">
        <f t="shared" si="243"/>
        <v>4.3855700000000004</v>
      </c>
      <c r="O418" s="83">
        <f t="shared" si="243"/>
        <v>4.4530500000000002</v>
      </c>
      <c r="P418" s="83">
        <f t="shared" si="243"/>
        <v>4.4354500000000003</v>
      </c>
      <c r="Q418" s="83">
        <f t="shared" si="243"/>
        <v>4.4306000000000001</v>
      </c>
      <c r="R418" s="83">
        <f t="shared" si="243"/>
        <v>4.4243499999999996</v>
      </c>
      <c r="S418" s="83">
        <f t="shared" si="243"/>
        <v>4.4244199999999996</v>
      </c>
      <c r="T418" s="83">
        <f t="shared" si="243"/>
        <v>4.3849200000000002</v>
      </c>
      <c r="U418" s="83">
        <f t="shared" si="243"/>
        <v>4.3818700000000002</v>
      </c>
      <c r="V418" s="83">
        <f t="shared" si="243"/>
        <v>4.3842800000000004</v>
      </c>
      <c r="W418" s="83">
        <f t="shared" si="243"/>
        <v>4.44679</v>
      </c>
      <c r="X418" s="83">
        <f t="shared" si="243"/>
        <v>4.4523700000000002</v>
      </c>
      <c r="Y418" s="83">
        <f t="shared" si="243"/>
        <v>4.4283900000000003</v>
      </c>
      <c r="Z418" s="83">
        <f t="shared" si="243"/>
        <v>4.1432099999999998</v>
      </c>
      <c r="AA418" s="83">
        <f t="shared" si="243"/>
        <v>4.0213700000000001</v>
      </c>
    </row>
    <row r="419" spans="1:27" ht="12.75" customHeight="1" outlineLevel="1" x14ac:dyDescent="0.2">
      <c r="A419" s="91" t="s">
        <v>641</v>
      </c>
      <c r="B419" s="63" t="s">
        <v>233</v>
      </c>
      <c r="C419" s="43" t="s">
        <v>79</v>
      </c>
      <c r="D419" s="44">
        <v>1516.78</v>
      </c>
      <c r="E419" s="44">
        <v>1312.58</v>
      </c>
      <c r="F419" s="44">
        <v>1177.1500000000001</v>
      </c>
      <c r="G419" s="44">
        <v>1141.0899999999999</v>
      </c>
      <c r="H419" s="44">
        <v>1110.58</v>
      </c>
      <c r="I419" s="44">
        <v>1153.48</v>
      </c>
      <c r="J419" s="44">
        <v>1299.5999999999999</v>
      </c>
      <c r="K419" s="44">
        <v>1435.98</v>
      </c>
      <c r="L419" s="44">
        <v>1776.69</v>
      </c>
      <c r="M419" s="44">
        <v>1933.15</v>
      </c>
      <c r="N419" s="44">
        <v>1940.18</v>
      </c>
      <c r="O419" s="44">
        <v>2007.66</v>
      </c>
      <c r="P419" s="44">
        <v>1990.06</v>
      </c>
      <c r="Q419" s="44">
        <v>1985.21</v>
      </c>
      <c r="R419" s="44">
        <v>1978.96</v>
      </c>
      <c r="S419" s="44">
        <v>1979.03</v>
      </c>
      <c r="T419" s="44">
        <v>1939.53</v>
      </c>
      <c r="U419" s="44">
        <v>1936.48</v>
      </c>
      <c r="V419" s="44">
        <v>1938.89</v>
      </c>
      <c r="W419" s="44">
        <v>2001.4</v>
      </c>
      <c r="X419" s="44">
        <v>2006.98</v>
      </c>
      <c r="Y419" s="44">
        <v>1983</v>
      </c>
      <c r="Z419" s="44">
        <v>1697.82</v>
      </c>
      <c r="AA419" s="44">
        <v>1575.98</v>
      </c>
    </row>
    <row r="420" spans="1:27" ht="12.75" customHeight="1" outlineLevel="1" x14ac:dyDescent="0.2">
      <c r="A420" s="91" t="s">
        <v>642</v>
      </c>
      <c r="B420" s="63" t="s">
        <v>90</v>
      </c>
      <c r="C420" s="43" t="s">
        <v>79</v>
      </c>
      <c r="D420" s="44">
        <f t="shared" ref="D420:AA420" si="244">$D$315</f>
        <v>2222.89</v>
      </c>
      <c r="E420" s="44">
        <f t="shared" si="244"/>
        <v>2222.89</v>
      </c>
      <c r="F420" s="44">
        <f t="shared" si="244"/>
        <v>2222.89</v>
      </c>
      <c r="G420" s="44">
        <f t="shared" si="244"/>
        <v>2222.89</v>
      </c>
      <c r="H420" s="44">
        <f t="shared" si="244"/>
        <v>2222.89</v>
      </c>
      <c r="I420" s="44">
        <f t="shared" si="244"/>
        <v>2222.89</v>
      </c>
      <c r="J420" s="44">
        <f t="shared" si="244"/>
        <v>2222.89</v>
      </c>
      <c r="K420" s="44">
        <f t="shared" si="244"/>
        <v>2222.89</v>
      </c>
      <c r="L420" s="44">
        <f t="shared" si="244"/>
        <v>2222.89</v>
      </c>
      <c r="M420" s="44">
        <f t="shared" si="244"/>
        <v>2222.89</v>
      </c>
      <c r="N420" s="44">
        <f t="shared" si="244"/>
        <v>2222.89</v>
      </c>
      <c r="O420" s="44">
        <f t="shared" si="244"/>
        <v>2222.89</v>
      </c>
      <c r="P420" s="44">
        <f t="shared" si="244"/>
        <v>2222.89</v>
      </c>
      <c r="Q420" s="44">
        <f t="shared" si="244"/>
        <v>2222.89</v>
      </c>
      <c r="R420" s="44">
        <f t="shared" si="244"/>
        <v>2222.89</v>
      </c>
      <c r="S420" s="44">
        <f t="shared" si="244"/>
        <v>2222.89</v>
      </c>
      <c r="T420" s="44">
        <f t="shared" si="244"/>
        <v>2222.89</v>
      </c>
      <c r="U420" s="44">
        <f t="shared" si="244"/>
        <v>2222.89</v>
      </c>
      <c r="V420" s="44">
        <f t="shared" si="244"/>
        <v>2222.89</v>
      </c>
      <c r="W420" s="44">
        <f t="shared" si="244"/>
        <v>2222.89</v>
      </c>
      <c r="X420" s="44">
        <f t="shared" si="244"/>
        <v>2222.89</v>
      </c>
      <c r="Y420" s="44">
        <f t="shared" si="244"/>
        <v>2222.89</v>
      </c>
      <c r="Z420" s="44">
        <f t="shared" si="244"/>
        <v>2222.89</v>
      </c>
      <c r="AA420" s="44">
        <f t="shared" si="244"/>
        <v>2222.89</v>
      </c>
    </row>
    <row r="421" spans="1:27" ht="12.75" customHeight="1" outlineLevel="1" x14ac:dyDescent="0.2">
      <c r="A421" s="91" t="s">
        <v>643</v>
      </c>
      <c r="B421" s="63" t="s">
        <v>83</v>
      </c>
      <c r="C421" s="43" t="s">
        <v>79</v>
      </c>
      <c r="D421" s="44">
        <v>6.14</v>
      </c>
      <c r="E421" s="44">
        <v>6.14</v>
      </c>
      <c r="F421" s="44">
        <v>6.14</v>
      </c>
      <c r="G421" s="44">
        <v>6.14</v>
      </c>
      <c r="H421" s="44">
        <v>6.14</v>
      </c>
      <c r="I421" s="44">
        <v>6.14</v>
      </c>
      <c r="J421" s="44">
        <v>6.14</v>
      </c>
      <c r="K421" s="44">
        <v>6.14</v>
      </c>
      <c r="L421" s="44">
        <v>6.14</v>
      </c>
      <c r="M421" s="44">
        <v>6.14</v>
      </c>
      <c r="N421" s="44">
        <v>6.14</v>
      </c>
      <c r="O421" s="44">
        <v>6.14</v>
      </c>
      <c r="P421" s="44">
        <v>6.14</v>
      </c>
      <c r="Q421" s="44">
        <v>6.14</v>
      </c>
      <c r="R421" s="44">
        <v>6.14</v>
      </c>
      <c r="S421" s="44">
        <v>6.14</v>
      </c>
      <c r="T421" s="44">
        <v>6.14</v>
      </c>
      <c r="U421" s="44">
        <v>6.14</v>
      </c>
      <c r="V421" s="44">
        <v>6.14</v>
      </c>
      <c r="W421" s="44">
        <v>6.14</v>
      </c>
      <c r="X421" s="44">
        <v>6.14</v>
      </c>
      <c r="Y421" s="44">
        <v>6.14</v>
      </c>
      <c r="Z421" s="44">
        <v>6.14</v>
      </c>
      <c r="AA421" s="44">
        <v>6.14</v>
      </c>
    </row>
    <row r="422" spans="1:27" ht="12.75" customHeight="1" outlineLevel="1" x14ac:dyDescent="0.2">
      <c r="A422" s="91" t="s">
        <v>644</v>
      </c>
      <c r="B422" s="63" t="s">
        <v>81</v>
      </c>
      <c r="C422" s="43" t="s">
        <v>79</v>
      </c>
      <c r="D422" s="44">
        <f>$D$11</f>
        <v>216.36</v>
      </c>
      <c r="E422" s="44">
        <f t="shared" ref="E422:AA422" si="245">$D$11</f>
        <v>216.36</v>
      </c>
      <c r="F422" s="44">
        <f t="shared" si="245"/>
        <v>216.36</v>
      </c>
      <c r="G422" s="44">
        <f t="shared" si="245"/>
        <v>216.36</v>
      </c>
      <c r="H422" s="44">
        <f t="shared" si="245"/>
        <v>216.36</v>
      </c>
      <c r="I422" s="44">
        <f t="shared" si="245"/>
        <v>216.36</v>
      </c>
      <c r="J422" s="44">
        <f t="shared" si="245"/>
        <v>216.36</v>
      </c>
      <c r="K422" s="44">
        <f t="shared" si="245"/>
        <v>216.36</v>
      </c>
      <c r="L422" s="44">
        <f t="shared" si="245"/>
        <v>216.36</v>
      </c>
      <c r="M422" s="44">
        <f t="shared" si="245"/>
        <v>216.36</v>
      </c>
      <c r="N422" s="44">
        <f t="shared" si="245"/>
        <v>216.36</v>
      </c>
      <c r="O422" s="44">
        <f t="shared" si="245"/>
        <v>216.36</v>
      </c>
      <c r="P422" s="44">
        <f t="shared" si="245"/>
        <v>216.36</v>
      </c>
      <c r="Q422" s="44">
        <f t="shared" si="245"/>
        <v>216.36</v>
      </c>
      <c r="R422" s="44">
        <f t="shared" si="245"/>
        <v>216.36</v>
      </c>
      <c r="S422" s="44">
        <f t="shared" si="245"/>
        <v>216.36</v>
      </c>
      <c r="T422" s="44">
        <f t="shared" si="245"/>
        <v>216.36</v>
      </c>
      <c r="U422" s="44">
        <f t="shared" si="245"/>
        <v>216.36</v>
      </c>
      <c r="V422" s="44">
        <f t="shared" si="245"/>
        <v>216.36</v>
      </c>
      <c r="W422" s="44">
        <f t="shared" si="245"/>
        <v>216.36</v>
      </c>
      <c r="X422" s="44">
        <f t="shared" si="245"/>
        <v>216.36</v>
      </c>
      <c r="Y422" s="44">
        <f t="shared" si="245"/>
        <v>216.36</v>
      </c>
      <c r="Z422" s="44">
        <f t="shared" si="245"/>
        <v>216.36</v>
      </c>
      <c r="AA422" s="44">
        <f t="shared" si="245"/>
        <v>216.36</v>
      </c>
    </row>
    <row r="423" spans="1:27" ht="12.75" customHeight="1" x14ac:dyDescent="0.2">
      <c r="A423" s="90" t="s">
        <v>645</v>
      </c>
      <c r="B423" s="28" t="str">
        <f>"23"&amp;"."&amp;$B$639&amp;"."&amp;$B$640</f>
        <v>23.04.2023</v>
      </c>
      <c r="C423" s="82" t="s">
        <v>76</v>
      </c>
      <c r="D423" s="83">
        <f>ROUND(((D424+D425+D427+D426)/1000),5)</f>
        <v>3.7511299999999999</v>
      </c>
      <c r="E423" s="83">
        <f>ROUND(((E424+E425+E427+E426)/1000),5)</f>
        <v>3.5919599999999998</v>
      </c>
      <c r="F423" s="83">
        <f>ROUND(((F424+F425+F427+F426)/1000),5)</f>
        <v>3.55335</v>
      </c>
      <c r="G423" s="83">
        <f t="shared" ref="G423:AA423" si="246">ROUND(((G424+G425+G427+G426)/1000),5)</f>
        <v>3.5164300000000002</v>
      </c>
      <c r="H423" s="83">
        <f t="shared" si="246"/>
        <v>3.5080900000000002</v>
      </c>
      <c r="I423" s="83">
        <f t="shared" si="246"/>
        <v>3.51979</v>
      </c>
      <c r="J423" s="83">
        <f t="shared" si="246"/>
        <v>3.5302899999999999</v>
      </c>
      <c r="K423" s="83">
        <f t="shared" si="246"/>
        <v>3.5564300000000002</v>
      </c>
      <c r="L423" s="83">
        <f t="shared" si="246"/>
        <v>3.8295699999999999</v>
      </c>
      <c r="M423" s="83">
        <f t="shared" si="246"/>
        <v>4.0179400000000003</v>
      </c>
      <c r="N423" s="83">
        <f t="shared" si="246"/>
        <v>4.0741800000000001</v>
      </c>
      <c r="O423" s="83">
        <f t="shared" si="246"/>
        <v>4.0702699999999998</v>
      </c>
      <c r="P423" s="83">
        <f t="shared" si="246"/>
        <v>3.9676499999999999</v>
      </c>
      <c r="Q423" s="83">
        <f t="shared" si="246"/>
        <v>3.9171200000000002</v>
      </c>
      <c r="R423" s="83">
        <f t="shared" si="246"/>
        <v>3.9115700000000002</v>
      </c>
      <c r="S423" s="83">
        <f t="shared" si="246"/>
        <v>3.8862899999999998</v>
      </c>
      <c r="T423" s="83">
        <f t="shared" si="246"/>
        <v>3.8635199999999998</v>
      </c>
      <c r="U423" s="83">
        <f t="shared" si="246"/>
        <v>3.9115700000000002</v>
      </c>
      <c r="V423" s="83">
        <f t="shared" si="246"/>
        <v>4.0525000000000002</v>
      </c>
      <c r="W423" s="83">
        <f t="shared" si="246"/>
        <v>4.1374300000000002</v>
      </c>
      <c r="X423" s="83">
        <f t="shared" si="246"/>
        <v>4.16561</v>
      </c>
      <c r="Y423" s="83">
        <f t="shared" si="246"/>
        <v>4.1773300000000004</v>
      </c>
      <c r="Z423" s="83">
        <f t="shared" si="246"/>
        <v>3.88666</v>
      </c>
      <c r="AA423" s="83">
        <f t="shared" si="246"/>
        <v>3.70295</v>
      </c>
    </row>
    <row r="424" spans="1:27" ht="12.75" customHeight="1" outlineLevel="1" x14ac:dyDescent="0.2">
      <c r="A424" s="91" t="s">
        <v>646</v>
      </c>
      <c r="B424" s="63" t="s">
        <v>233</v>
      </c>
      <c r="C424" s="43" t="s">
        <v>79</v>
      </c>
      <c r="D424" s="44">
        <v>1305.74</v>
      </c>
      <c r="E424" s="44">
        <v>1146.57</v>
      </c>
      <c r="F424" s="44">
        <v>1107.96</v>
      </c>
      <c r="G424" s="44">
        <v>1071.04</v>
      </c>
      <c r="H424" s="44">
        <v>1062.7</v>
      </c>
      <c r="I424" s="44">
        <v>1074.4000000000001</v>
      </c>
      <c r="J424" s="44">
        <v>1084.9000000000001</v>
      </c>
      <c r="K424" s="44">
        <v>1111.04</v>
      </c>
      <c r="L424" s="44">
        <v>1384.18</v>
      </c>
      <c r="M424" s="44">
        <v>1572.55</v>
      </c>
      <c r="N424" s="44">
        <v>1628.79</v>
      </c>
      <c r="O424" s="44">
        <v>1624.88</v>
      </c>
      <c r="P424" s="44">
        <v>1522.26</v>
      </c>
      <c r="Q424" s="44">
        <v>1471.73</v>
      </c>
      <c r="R424" s="44">
        <v>1466.18</v>
      </c>
      <c r="S424" s="44">
        <v>1440.9</v>
      </c>
      <c r="T424" s="44">
        <v>1418.13</v>
      </c>
      <c r="U424" s="44">
        <v>1466.18</v>
      </c>
      <c r="V424" s="44">
        <v>1607.11</v>
      </c>
      <c r="W424" s="44">
        <v>1692.04</v>
      </c>
      <c r="X424" s="44">
        <v>1720.22</v>
      </c>
      <c r="Y424" s="44">
        <v>1731.94</v>
      </c>
      <c r="Z424" s="44">
        <v>1441.27</v>
      </c>
      <c r="AA424" s="44">
        <v>1257.56</v>
      </c>
    </row>
    <row r="425" spans="1:27" ht="12.75" customHeight="1" outlineLevel="1" x14ac:dyDescent="0.2">
      <c r="A425" s="91" t="s">
        <v>647</v>
      </c>
      <c r="B425" s="63" t="s">
        <v>90</v>
      </c>
      <c r="C425" s="43" t="s">
        <v>79</v>
      </c>
      <c r="D425" s="44">
        <f t="shared" ref="D425:AA425" si="247">$D$315</f>
        <v>2222.89</v>
      </c>
      <c r="E425" s="44">
        <f t="shared" si="247"/>
        <v>2222.89</v>
      </c>
      <c r="F425" s="44">
        <f t="shared" si="247"/>
        <v>2222.89</v>
      </c>
      <c r="G425" s="44">
        <f t="shared" si="247"/>
        <v>2222.89</v>
      </c>
      <c r="H425" s="44">
        <f t="shared" si="247"/>
        <v>2222.89</v>
      </c>
      <c r="I425" s="44">
        <f t="shared" si="247"/>
        <v>2222.89</v>
      </c>
      <c r="J425" s="44">
        <f t="shared" si="247"/>
        <v>2222.89</v>
      </c>
      <c r="K425" s="44">
        <f t="shared" si="247"/>
        <v>2222.89</v>
      </c>
      <c r="L425" s="44">
        <f t="shared" si="247"/>
        <v>2222.89</v>
      </c>
      <c r="M425" s="44">
        <f t="shared" si="247"/>
        <v>2222.89</v>
      </c>
      <c r="N425" s="44">
        <f t="shared" si="247"/>
        <v>2222.89</v>
      </c>
      <c r="O425" s="44">
        <f t="shared" si="247"/>
        <v>2222.89</v>
      </c>
      <c r="P425" s="44">
        <f t="shared" si="247"/>
        <v>2222.89</v>
      </c>
      <c r="Q425" s="44">
        <f t="shared" si="247"/>
        <v>2222.89</v>
      </c>
      <c r="R425" s="44">
        <f t="shared" si="247"/>
        <v>2222.89</v>
      </c>
      <c r="S425" s="44">
        <f t="shared" si="247"/>
        <v>2222.89</v>
      </c>
      <c r="T425" s="44">
        <f t="shared" si="247"/>
        <v>2222.89</v>
      </c>
      <c r="U425" s="44">
        <f t="shared" si="247"/>
        <v>2222.89</v>
      </c>
      <c r="V425" s="44">
        <f t="shared" si="247"/>
        <v>2222.89</v>
      </c>
      <c r="W425" s="44">
        <f t="shared" si="247"/>
        <v>2222.89</v>
      </c>
      <c r="X425" s="44">
        <f t="shared" si="247"/>
        <v>2222.89</v>
      </c>
      <c r="Y425" s="44">
        <f t="shared" si="247"/>
        <v>2222.89</v>
      </c>
      <c r="Z425" s="44">
        <f t="shared" si="247"/>
        <v>2222.89</v>
      </c>
      <c r="AA425" s="44">
        <f t="shared" si="247"/>
        <v>2222.89</v>
      </c>
    </row>
    <row r="426" spans="1:27" ht="12.75" customHeight="1" outlineLevel="1" x14ac:dyDescent="0.2">
      <c r="A426" s="91" t="s">
        <v>648</v>
      </c>
      <c r="B426" s="63" t="s">
        <v>83</v>
      </c>
      <c r="C426" s="43" t="s">
        <v>79</v>
      </c>
      <c r="D426" s="44">
        <v>6.14</v>
      </c>
      <c r="E426" s="44">
        <v>6.14</v>
      </c>
      <c r="F426" s="44">
        <v>6.14</v>
      </c>
      <c r="G426" s="44">
        <v>6.14</v>
      </c>
      <c r="H426" s="44">
        <v>6.14</v>
      </c>
      <c r="I426" s="44">
        <v>6.14</v>
      </c>
      <c r="J426" s="44">
        <v>6.14</v>
      </c>
      <c r="K426" s="44">
        <v>6.14</v>
      </c>
      <c r="L426" s="44">
        <v>6.14</v>
      </c>
      <c r="M426" s="44">
        <v>6.14</v>
      </c>
      <c r="N426" s="44">
        <v>6.14</v>
      </c>
      <c r="O426" s="44">
        <v>6.14</v>
      </c>
      <c r="P426" s="44">
        <v>6.14</v>
      </c>
      <c r="Q426" s="44">
        <v>6.14</v>
      </c>
      <c r="R426" s="44">
        <v>6.14</v>
      </c>
      <c r="S426" s="44">
        <v>6.14</v>
      </c>
      <c r="T426" s="44">
        <v>6.14</v>
      </c>
      <c r="U426" s="44">
        <v>6.14</v>
      </c>
      <c r="V426" s="44">
        <v>6.14</v>
      </c>
      <c r="W426" s="44">
        <v>6.14</v>
      </c>
      <c r="X426" s="44">
        <v>6.14</v>
      </c>
      <c r="Y426" s="44">
        <v>6.14</v>
      </c>
      <c r="Z426" s="44">
        <v>6.14</v>
      </c>
      <c r="AA426" s="44">
        <v>6.14</v>
      </c>
    </row>
    <row r="427" spans="1:27" ht="12.75" customHeight="1" outlineLevel="1" x14ac:dyDescent="0.2">
      <c r="A427" s="91" t="s">
        <v>649</v>
      </c>
      <c r="B427" s="63" t="s">
        <v>81</v>
      </c>
      <c r="C427" s="43" t="s">
        <v>79</v>
      </c>
      <c r="D427" s="44">
        <f>$D$11</f>
        <v>216.36</v>
      </c>
      <c r="E427" s="44">
        <f t="shared" ref="E427:AA427" si="248">$D$11</f>
        <v>216.36</v>
      </c>
      <c r="F427" s="44">
        <f t="shared" si="248"/>
        <v>216.36</v>
      </c>
      <c r="G427" s="44">
        <f t="shared" si="248"/>
        <v>216.36</v>
      </c>
      <c r="H427" s="44">
        <f t="shared" si="248"/>
        <v>216.36</v>
      </c>
      <c r="I427" s="44">
        <f t="shared" si="248"/>
        <v>216.36</v>
      </c>
      <c r="J427" s="44">
        <f t="shared" si="248"/>
        <v>216.36</v>
      </c>
      <c r="K427" s="44">
        <f t="shared" si="248"/>
        <v>216.36</v>
      </c>
      <c r="L427" s="44">
        <f t="shared" si="248"/>
        <v>216.36</v>
      </c>
      <c r="M427" s="44">
        <f t="shared" si="248"/>
        <v>216.36</v>
      </c>
      <c r="N427" s="44">
        <f t="shared" si="248"/>
        <v>216.36</v>
      </c>
      <c r="O427" s="44">
        <f t="shared" si="248"/>
        <v>216.36</v>
      </c>
      <c r="P427" s="44">
        <f t="shared" si="248"/>
        <v>216.36</v>
      </c>
      <c r="Q427" s="44">
        <f t="shared" si="248"/>
        <v>216.36</v>
      </c>
      <c r="R427" s="44">
        <f t="shared" si="248"/>
        <v>216.36</v>
      </c>
      <c r="S427" s="44">
        <f t="shared" si="248"/>
        <v>216.36</v>
      </c>
      <c r="T427" s="44">
        <f t="shared" si="248"/>
        <v>216.36</v>
      </c>
      <c r="U427" s="44">
        <f t="shared" si="248"/>
        <v>216.36</v>
      </c>
      <c r="V427" s="44">
        <f t="shared" si="248"/>
        <v>216.36</v>
      </c>
      <c r="W427" s="44">
        <f t="shared" si="248"/>
        <v>216.36</v>
      </c>
      <c r="X427" s="44">
        <f t="shared" si="248"/>
        <v>216.36</v>
      </c>
      <c r="Y427" s="44">
        <f t="shared" si="248"/>
        <v>216.36</v>
      </c>
      <c r="Z427" s="44">
        <f t="shared" si="248"/>
        <v>216.36</v>
      </c>
      <c r="AA427" s="44">
        <f t="shared" si="248"/>
        <v>216.36</v>
      </c>
    </row>
    <row r="428" spans="1:27" ht="12.75" customHeight="1" x14ac:dyDescent="0.2">
      <c r="A428" s="90" t="s">
        <v>650</v>
      </c>
      <c r="B428" s="28" t="str">
        <f>"24"&amp;"."&amp;$B$639&amp;"."&amp;$B$640</f>
        <v>24.04.2023</v>
      </c>
      <c r="C428" s="82" t="s">
        <v>76</v>
      </c>
      <c r="D428" s="83">
        <f>ROUND(((D429+D430+D432+D431)/1000),5)</f>
        <v>3.6390699999999998</v>
      </c>
      <c r="E428" s="83">
        <f>ROUND(((E429+E430+E432+E431)/1000),5)</f>
        <v>3.5527500000000001</v>
      </c>
      <c r="F428" s="83">
        <f>ROUND(((F429+F430+F432+F431)/1000),5)</f>
        <v>3.5072299999999998</v>
      </c>
      <c r="G428" s="83">
        <f t="shared" ref="G428:AA428" si="249">ROUND(((G429+G430+G432+G431)/1000),5)</f>
        <v>3.4866799999999998</v>
      </c>
      <c r="H428" s="83">
        <f t="shared" si="249"/>
        <v>3.5447700000000002</v>
      </c>
      <c r="I428" s="83">
        <f t="shared" si="249"/>
        <v>3.55864</v>
      </c>
      <c r="J428" s="83">
        <f t="shared" si="249"/>
        <v>3.8190900000000001</v>
      </c>
      <c r="K428" s="83">
        <f t="shared" si="249"/>
        <v>4.1120999999999999</v>
      </c>
      <c r="L428" s="83">
        <f t="shared" si="249"/>
        <v>4.2398800000000003</v>
      </c>
      <c r="M428" s="83">
        <f t="shared" si="249"/>
        <v>4.2967500000000003</v>
      </c>
      <c r="N428" s="83">
        <f t="shared" si="249"/>
        <v>4.2974199999999998</v>
      </c>
      <c r="O428" s="83">
        <f t="shared" si="249"/>
        <v>4.3191699999999997</v>
      </c>
      <c r="P428" s="83">
        <f t="shared" si="249"/>
        <v>4.3212400000000004</v>
      </c>
      <c r="Q428" s="83">
        <f t="shared" si="249"/>
        <v>4.3492199999999999</v>
      </c>
      <c r="R428" s="83">
        <f t="shared" si="249"/>
        <v>4.3366300000000004</v>
      </c>
      <c r="S428" s="83">
        <f t="shared" si="249"/>
        <v>4.3490900000000003</v>
      </c>
      <c r="T428" s="83">
        <f t="shared" si="249"/>
        <v>4.3191499999999996</v>
      </c>
      <c r="U428" s="83">
        <f t="shared" si="249"/>
        <v>4.29087</v>
      </c>
      <c r="V428" s="83">
        <f t="shared" si="249"/>
        <v>4.2102000000000004</v>
      </c>
      <c r="W428" s="83">
        <f t="shared" si="249"/>
        <v>4.3031499999999996</v>
      </c>
      <c r="X428" s="83">
        <f t="shared" si="249"/>
        <v>4.3745799999999999</v>
      </c>
      <c r="Y428" s="83">
        <f t="shared" si="249"/>
        <v>4.3707000000000003</v>
      </c>
      <c r="Z428" s="83">
        <f t="shared" si="249"/>
        <v>4.0967799999999999</v>
      </c>
      <c r="AA428" s="83">
        <f t="shared" si="249"/>
        <v>3.79345</v>
      </c>
    </row>
    <row r="429" spans="1:27" ht="12.75" customHeight="1" outlineLevel="1" x14ac:dyDescent="0.2">
      <c r="A429" s="91" t="s">
        <v>651</v>
      </c>
      <c r="B429" s="63" t="s">
        <v>233</v>
      </c>
      <c r="C429" s="43" t="s">
        <v>79</v>
      </c>
      <c r="D429" s="44">
        <v>1193.68</v>
      </c>
      <c r="E429" s="44">
        <v>1107.3599999999999</v>
      </c>
      <c r="F429" s="44">
        <v>1061.8399999999999</v>
      </c>
      <c r="G429" s="44">
        <v>1041.29</v>
      </c>
      <c r="H429" s="44">
        <v>1099.3800000000001</v>
      </c>
      <c r="I429" s="44">
        <v>1113.25</v>
      </c>
      <c r="J429" s="44">
        <v>1373.7</v>
      </c>
      <c r="K429" s="44">
        <v>1666.71</v>
      </c>
      <c r="L429" s="44">
        <v>1794.49</v>
      </c>
      <c r="M429" s="44">
        <v>1851.36</v>
      </c>
      <c r="N429" s="44">
        <v>1852.03</v>
      </c>
      <c r="O429" s="44">
        <v>1873.78</v>
      </c>
      <c r="P429" s="44">
        <v>1875.85</v>
      </c>
      <c r="Q429" s="44">
        <v>1903.83</v>
      </c>
      <c r="R429" s="44">
        <v>1891.24</v>
      </c>
      <c r="S429" s="44">
        <v>1903.7</v>
      </c>
      <c r="T429" s="44">
        <v>1873.76</v>
      </c>
      <c r="U429" s="44">
        <v>1845.48</v>
      </c>
      <c r="V429" s="44">
        <v>1764.81</v>
      </c>
      <c r="W429" s="44">
        <v>1857.76</v>
      </c>
      <c r="X429" s="44">
        <v>1929.19</v>
      </c>
      <c r="Y429" s="44">
        <v>1925.31</v>
      </c>
      <c r="Z429" s="44">
        <v>1651.39</v>
      </c>
      <c r="AA429" s="44">
        <v>1348.06</v>
      </c>
    </row>
    <row r="430" spans="1:27" ht="12.75" customHeight="1" outlineLevel="1" x14ac:dyDescent="0.2">
      <c r="A430" s="91" t="s">
        <v>652</v>
      </c>
      <c r="B430" s="63" t="s">
        <v>90</v>
      </c>
      <c r="C430" s="43" t="s">
        <v>79</v>
      </c>
      <c r="D430" s="44">
        <f t="shared" ref="D430:AA430" si="250">$D$315</f>
        <v>2222.89</v>
      </c>
      <c r="E430" s="44">
        <f t="shared" si="250"/>
        <v>2222.89</v>
      </c>
      <c r="F430" s="44">
        <f t="shared" si="250"/>
        <v>2222.89</v>
      </c>
      <c r="G430" s="44">
        <f t="shared" si="250"/>
        <v>2222.89</v>
      </c>
      <c r="H430" s="44">
        <f t="shared" si="250"/>
        <v>2222.89</v>
      </c>
      <c r="I430" s="44">
        <f t="shared" si="250"/>
        <v>2222.89</v>
      </c>
      <c r="J430" s="44">
        <f t="shared" si="250"/>
        <v>2222.89</v>
      </c>
      <c r="K430" s="44">
        <f t="shared" si="250"/>
        <v>2222.89</v>
      </c>
      <c r="L430" s="44">
        <f t="shared" si="250"/>
        <v>2222.89</v>
      </c>
      <c r="M430" s="44">
        <f t="shared" si="250"/>
        <v>2222.89</v>
      </c>
      <c r="N430" s="44">
        <f t="shared" si="250"/>
        <v>2222.89</v>
      </c>
      <c r="O430" s="44">
        <f t="shared" si="250"/>
        <v>2222.89</v>
      </c>
      <c r="P430" s="44">
        <f t="shared" si="250"/>
        <v>2222.89</v>
      </c>
      <c r="Q430" s="44">
        <f t="shared" si="250"/>
        <v>2222.89</v>
      </c>
      <c r="R430" s="44">
        <f t="shared" si="250"/>
        <v>2222.89</v>
      </c>
      <c r="S430" s="44">
        <f t="shared" si="250"/>
        <v>2222.89</v>
      </c>
      <c r="T430" s="44">
        <f t="shared" si="250"/>
        <v>2222.89</v>
      </c>
      <c r="U430" s="44">
        <f t="shared" si="250"/>
        <v>2222.89</v>
      </c>
      <c r="V430" s="44">
        <f t="shared" si="250"/>
        <v>2222.89</v>
      </c>
      <c r="W430" s="44">
        <f t="shared" si="250"/>
        <v>2222.89</v>
      </c>
      <c r="X430" s="44">
        <f t="shared" si="250"/>
        <v>2222.89</v>
      </c>
      <c r="Y430" s="44">
        <f t="shared" si="250"/>
        <v>2222.89</v>
      </c>
      <c r="Z430" s="44">
        <f t="shared" si="250"/>
        <v>2222.89</v>
      </c>
      <c r="AA430" s="44">
        <f t="shared" si="250"/>
        <v>2222.89</v>
      </c>
    </row>
    <row r="431" spans="1:27" ht="12.75" customHeight="1" outlineLevel="1" x14ac:dyDescent="0.2">
      <c r="A431" s="91" t="s">
        <v>653</v>
      </c>
      <c r="B431" s="63" t="s">
        <v>83</v>
      </c>
      <c r="C431" s="43" t="s">
        <v>79</v>
      </c>
      <c r="D431" s="44">
        <v>6.14</v>
      </c>
      <c r="E431" s="44">
        <v>6.14</v>
      </c>
      <c r="F431" s="44">
        <v>6.14</v>
      </c>
      <c r="G431" s="44">
        <v>6.14</v>
      </c>
      <c r="H431" s="44">
        <v>6.14</v>
      </c>
      <c r="I431" s="44">
        <v>6.14</v>
      </c>
      <c r="J431" s="44">
        <v>6.14</v>
      </c>
      <c r="K431" s="44">
        <v>6.14</v>
      </c>
      <c r="L431" s="44">
        <v>6.14</v>
      </c>
      <c r="M431" s="44">
        <v>6.14</v>
      </c>
      <c r="N431" s="44">
        <v>6.14</v>
      </c>
      <c r="O431" s="44">
        <v>6.14</v>
      </c>
      <c r="P431" s="44">
        <v>6.14</v>
      </c>
      <c r="Q431" s="44">
        <v>6.14</v>
      </c>
      <c r="R431" s="44">
        <v>6.14</v>
      </c>
      <c r="S431" s="44">
        <v>6.14</v>
      </c>
      <c r="T431" s="44">
        <v>6.14</v>
      </c>
      <c r="U431" s="44">
        <v>6.14</v>
      </c>
      <c r="V431" s="44">
        <v>6.14</v>
      </c>
      <c r="W431" s="44">
        <v>6.14</v>
      </c>
      <c r="X431" s="44">
        <v>6.14</v>
      </c>
      <c r="Y431" s="44">
        <v>6.14</v>
      </c>
      <c r="Z431" s="44">
        <v>6.14</v>
      </c>
      <c r="AA431" s="44">
        <v>6.14</v>
      </c>
    </row>
    <row r="432" spans="1:27" ht="12.75" customHeight="1" outlineLevel="1" x14ac:dyDescent="0.2">
      <c r="A432" s="91" t="s">
        <v>654</v>
      </c>
      <c r="B432" s="63" t="s">
        <v>81</v>
      </c>
      <c r="C432" s="43" t="s">
        <v>79</v>
      </c>
      <c r="D432" s="44">
        <f>$D$11</f>
        <v>216.36</v>
      </c>
      <c r="E432" s="44">
        <f t="shared" ref="E432:AA432" si="251">$D$11</f>
        <v>216.36</v>
      </c>
      <c r="F432" s="44">
        <f t="shared" si="251"/>
        <v>216.36</v>
      </c>
      <c r="G432" s="44">
        <f t="shared" si="251"/>
        <v>216.36</v>
      </c>
      <c r="H432" s="44">
        <f t="shared" si="251"/>
        <v>216.36</v>
      </c>
      <c r="I432" s="44">
        <f t="shared" si="251"/>
        <v>216.36</v>
      </c>
      <c r="J432" s="44">
        <f t="shared" si="251"/>
        <v>216.36</v>
      </c>
      <c r="K432" s="44">
        <f t="shared" si="251"/>
        <v>216.36</v>
      </c>
      <c r="L432" s="44">
        <f t="shared" si="251"/>
        <v>216.36</v>
      </c>
      <c r="M432" s="44">
        <f t="shared" si="251"/>
        <v>216.36</v>
      </c>
      <c r="N432" s="44">
        <f t="shared" si="251"/>
        <v>216.36</v>
      </c>
      <c r="O432" s="44">
        <f t="shared" si="251"/>
        <v>216.36</v>
      </c>
      <c r="P432" s="44">
        <f t="shared" si="251"/>
        <v>216.36</v>
      </c>
      <c r="Q432" s="44">
        <f t="shared" si="251"/>
        <v>216.36</v>
      </c>
      <c r="R432" s="44">
        <f t="shared" si="251"/>
        <v>216.36</v>
      </c>
      <c r="S432" s="44">
        <f t="shared" si="251"/>
        <v>216.36</v>
      </c>
      <c r="T432" s="44">
        <f t="shared" si="251"/>
        <v>216.36</v>
      </c>
      <c r="U432" s="44">
        <f t="shared" si="251"/>
        <v>216.36</v>
      </c>
      <c r="V432" s="44">
        <f t="shared" si="251"/>
        <v>216.36</v>
      </c>
      <c r="W432" s="44">
        <f t="shared" si="251"/>
        <v>216.36</v>
      </c>
      <c r="X432" s="44">
        <f t="shared" si="251"/>
        <v>216.36</v>
      </c>
      <c r="Y432" s="44">
        <f t="shared" si="251"/>
        <v>216.36</v>
      </c>
      <c r="Z432" s="44">
        <f t="shared" si="251"/>
        <v>216.36</v>
      </c>
      <c r="AA432" s="44">
        <f t="shared" si="251"/>
        <v>216.36</v>
      </c>
    </row>
    <row r="433" spans="1:27" x14ac:dyDescent="0.2">
      <c r="A433" s="90" t="s">
        <v>655</v>
      </c>
      <c r="B433" s="28" t="str">
        <f>"25"&amp;"."&amp;$B$639&amp;"."&amp;$B$640</f>
        <v>25.04.2023</v>
      </c>
      <c r="C433" s="82" t="s">
        <v>76</v>
      </c>
      <c r="D433" s="83">
        <f>ROUND(((D434+D435+D437+D436)/1000),5)</f>
        <v>3.6802600000000001</v>
      </c>
      <c r="E433" s="83">
        <f>ROUND(((E434+E435+E437+E436)/1000),5)</f>
        <v>3.5537800000000002</v>
      </c>
      <c r="F433" s="83">
        <f>ROUND(((F434+F435+F437+F436)/1000),5)</f>
        <v>3.5228899999999999</v>
      </c>
      <c r="G433" s="83">
        <f t="shared" ref="G433:AA433" si="252">ROUND(((G434+G435+G437+G436)/1000),5)</f>
        <v>3.5030199999999998</v>
      </c>
      <c r="H433" s="83">
        <f t="shared" si="252"/>
        <v>3.5520700000000001</v>
      </c>
      <c r="I433" s="83">
        <f t="shared" si="252"/>
        <v>3.5579999999999998</v>
      </c>
      <c r="J433" s="83">
        <f t="shared" si="252"/>
        <v>3.7968700000000002</v>
      </c>
      <c r="K433" s="83">
        <f t="shared" si="252"/>
        <v>4.0964499999999999</v>
      </c>
      <c r="L433" s="83">
        <f t="shared" si="252"/>
        <v>4.2587000000000002</v>
      </c>
      <c r="M433" s="83">
        <f t="shared" si="252"/>
        <v>4.3290300000000004</v>
      </c>
      <c r="N433" s="83">
        <f t="shared" si="252"/>
        <v>4.3340199999999998</v>
      </c>
      <c r="O433" s="83">
        <f t="shared" si="252"/>
        <v>4.3506900000000002</v>
      </c>
      <c r="P433" s="83">
        <f t="shared" si="252"/>
        <v>4.3657500000000002</v>
      </c>
      <c r="Q433" s="83">
        <f t="shared" si="252"/>
        <v>4.3797199999999998</v>
      </c>
      <c r="R433" s="83">
        <f t="shared" si="252"/>
        <v>4.3792299999999997</v>
      </c>
      <c r="S433" s="83">
        <f t="shared" si="252"/>
        <v>4.375</v>
      </c>
      <c r="T433" s="83">
        <f t="shared" si="252"/>
        <v>4.3521099999999997</v>
      </c>
      <c r="U433" s="83">
        <f t="shared" si="252"/>
        <v>4.3517900000000003</v>
      </c>
      <c r="V433" s="83">
        <f t="shared" si="252"/>
        <v>4.2780899999999997</v>
      </c>
      <c r="W433" s="83">
        <f t="shared" si="252"/>
        <v>4.3491400000000002</v>
      </c>
      <c r="X433" s="83">
        <f t="shared" si="252"/>
        <v>4.4041699999999997</v>
      </c>
      <c r="Y433" s="83">
        <f t="shared" si="252"/>
        <v>4.3846800000000004</v>
      </c>
      <c r="Z433" s="83">
        <f t="shared" si="252"/>
        <v>4.1400899999999998</v>
      </c>
      <c r="AA433" s="83">
        <f t="shared" si="252"/>
        <v>3.8374299999999999</v>
      </c>
    </row>
    <row r="434" spans="1:27" ht="12.75" customHeight="1" outlineLevel="1" x14ac:dyDescent="0.2">
      <c r="A434" s="91" t="s">
        <v>656</v>
      </c>
      <c r="B434" s="63" t="s">
        <v>233</v>
      </c>
      <c r="C434" s="43" t="s">
        <v>79</v>
      </c>
      <c r="D434" s="44">
        <v>1234.8699999999999</v>
      </c>
      <c r="E434" s="44">
        <v>1108.3900000000001</v>
      </c>
      <c r="F434" s="44">
        <v>1077.5</v>
      </c>
      <c r="G434" s="44">
        <v>1057.6300000000001</v>
      </c>
      <c r="H434" s="44">
        <v>1106.68</v>
      </c>
      <c r="I434" s="44">
        <v>1112.6099999999999</v>
      </c>
      <c r="J434" s="44">
        <v>1351.48</v>
      </c>
      <c r="K434" s="44">
        <v>1651.06</v>
      </c>
      <c r="L434" s="44">
        <v>1813.31</v>
      </c>
      <c r="M434" s="44">
        <v>1883.64</v>
      </c>
      <c r="N434" s="44">
        <v>1888.63</v>
      </c>
      <c r="O434" s="44">
        <v>1905.3</v>
      </c>
      <c r="P434" s="44">
        <v>1920.36</v>
      </c>
      <c r="Q434" s="44">
        <v>1934.33</v>
      </c>
      <c r="R434" s="44">
        <v>1933.84</v>
      </c>
      <c r="S434" s="44">
        <v>1929.61</v>
      </c>
      <c r="T434" s="44">
        <v>1906.72</v>
      </c>
      <c r="U434" s="44">
        <v>1906.4</v>
      </c>
      <c r="V434" s="44">
        <v>1832.7</v>
      </c>
      <c r="W434" s="44">
        <v>1903.75</v>
      </c>
      <c r="X434" s="44">
        <v>1958.78</v>
      </c>
      <c r="Y434" s="44">
        <v>1939.29</v>
      </c>
      <c r="Z434" s="44">
        <v>1694.7</v>
      </c>
      <c r="AA434" s="44">
        <v>1392.04</v>
      </c>
    </row>
    <row r="435" spans="1:27" ht="12.75" customHeight="1" outlineLevel="1" x14ac:dyDescent="0.2">
      <c r="A435" s="91" t="s">
        <v>657</v>
      </c>
      <c r="B435" s="63" t="s">
        <v>90</v>
      </c>
      <c r="C435" s="43" t="s">
        <v>79</v>
      </c>
      <c r="D435" s="44">
        <f t="shared" ref="D435:AA435" si="253">$D$315</f>
        <v>2222.89</v>
      </c>
      <c r="E435" s="44">
        <f t="shared" si="253"/>
        <v>2222.89</v>
      </c>
      <c r="F435" s="44">
        <f t="shared" si="253"/>
        <v>2222.89</v>
      </c>
      <c r="G435" s="44">
        <f t="shared" si="253"/>
        <v>2222.89</v>
      </c>
      <c r="H435" s="44">
        <f t="shared" si="253"/>
        <v>2222.89</v>
      </c>
      <c r="I435" s="44">
        <f t="shared" si="253"/>
        <v>2222.89</v>
      </c>
      <c r="J435" s="44">
        <f t="shared" si="253"/>
        <v>2222.89</v>
      </c>
      <c r="K435" s="44">
        <f t="shared" si="253"/>
        <v>2222.89</v>
      </c>
      <c r="L435" s="44">
        <f t="shared" si="253"/>
        <v>2222.89</v>
      </c>
      <c r="M435" s="44">
        <f t="shared" si="253"/>
        <v>2222.89</v>
      </c>
      <c r="N435" s="44">
        <f t="shared" si="253"/>
        <v>2222.89</v>
      </c>
      <c r="O435" s="44">
        <f t="shared" si="253"/>
        <v>2222.89</v>
      </c>
      <c r="P435" s="44">
        <f t="shared" si="253"/>
        <v>2222.89</v>
      </c>
      <c r="Q435" s="44">
        <f t="shared" si="253"/>
        <v>2222.89</v>
      </c>
      <c r="R435" s="44">
        <f t="shared" si="253"/>
        <v>2222.89</v>
      </c>
      <c r="S435" s="44">
        <f t="shared" si="253"/>
        <v>2222.89</v>
      </c>
      <c r="T435" s="44">
        <f t="shared" si="253"/>
        <v>2222.89</v>
      </c>
      <c r="U435" s="44">
        <f t="shared" si="253"/>
        <v>2222.89</v>
      </c>
      <c r="V435" s="44">
        <f t="shared" si="253"/>
        <v>2222.89</v>
      </c>
      <c r="W435" s="44">
        <f t="shared" si="253"/>
        <v>2222.89</v>
      </c>
      <c r="X435" s="44">
        <f t="shared" si="253"/>
        <v>2222.89</v>
      </c>
      <c r="Y435" s="44">
        <f t="shared" si="253"/>
        <v>2222.89</v>
      </c>
      <c r="Z435" s="44">
        <f t="shared" si="253"/>
        <v>2222.89</v>
      </c>
      <c r="AA435" s="44">
        <f t="shared" si="253"/>
        <v>2222.89</v>
      </c>
    </row>
    <row r="436" spans="1:27" ht="12.75" customHeight="1" outlineLevel="1" x14ac:dyDescent="0.2">
      <c r="A436" s="91" t="s">
        <v>658</v>
      </c>
      <c r="B436" s="63" t="s">
        <v>83</v>
      </c>
      <c r="C436" s="43" t="s">
        <v>79</v>
      </c>
      <c r="D436" s="44">
        <v>6.14</v>
      </c>
      <c r="E436" s="44">
        <v>6.14</v>
      </c>
      <c r="F436" s="44">
        <v>6.14</v>
      </c>
      <c r="G436" s="44">
        <v>6.14</v>
      </c>
      <c r="H436" s="44">
        <v>6.14</v>
      </c>
      <c r="I436" s="44">
        <v>6.14</v>
      </c>
      <c r="J436" s="44">
        <v>6.14</v>
      </c>
      <c r="K436" s="44">
        <v>6.14</v>
      </c>
      <c r="L436" s="44">
        <v>6.14</v>
      </c>
      <c r="M436" s="44">
        <v>6.14</v>
      </c>
      <c r="N436" s="44">
        <v>6.14</v>
      </c>
      <c r="O436" s="44">
        <v>6.14</v>
      </c>
      <c r="P436" s="44">
        <v>6.14</v>
      </c>
      <c r="Q436" s="44">
        <v>6.14</v>
      </c>
      <c r="R436" s="44">
        <v>6.14</v>
      </c>
      <c r="S436" s="44">
        <v>6.14</v>
      </c>
      <c r="T436" s="44">
        <v>6.14</v>
      </c>
      <c r="U436" s="44">
        <v>6.14</v>
      </c>
      <c r="V436" s="44">
        <v>6.14</v>
      </c>
      <c r="W436" s="44">
        <v>6.14</v>
      </c>
      <c r="X436" s="44">
        <v>6.14</v>
      </c>
      <c r="Y436" s="44">
        <v>6.14</v>
      </c>
      <c r="Z436" s="44">
        <v>6.14</v>
      </c>
      <c r="AA436" s="44">
        <v>6.14</v>
      </c>
    </row>
    <row r="437" spans="1:27" ht="12.75" customHeight="1" outlineLevel="1" x14ac:dyDescent="0.2">
      <c r="A437" s="91" t="s">
        <v>659</v>
      </c>
      <c r="B437" s="63" t="s">
        <v>81</v>
      </c>
      <c r="C437" s="43" t="s">
        <v>79</v>
      </c>
      <c r="D437" s="44">
        <f>$D$11</f>
        <v>216.36</v>
      </c>
      <c r="E437" s="44">
        <f t="shared" ref="E437:AA437" si="254">$D$11</f>
        <v>216.36</v>
      </c>
      <c r="F437" s="44">
        <f t="shared" si="254"/>
        <v>216.36</v>
      </c>
      <c r="G437" s="44">
        <f t="shared" si="254"/>
        <v>216.36</v>
      </c>
      <c r="H437" s="44">
        <f t="shared" si="254"/>
        <v>216.36</v>
      </c>
      <c r="I437" s="44">
        <f t="shared" si="254"/>
        <v>216.36</v>
      </c>
      <c r="J437" s="44">
        <f t="shared" si="254"/>
        <v>216.36</v>
      </c>
      <c r="K437" s="44">
        <f t="shared" si="254"/>
        <v>216.36</v>
      </c>
      <c r="L437" s="44">
        <f t="shared" si="254"/>
        <v>216.36</v>
      </c>
      <c r="M437" s="44">
        <f t="shared" si="254"/>
        <v>216.36</v>
      </c>
      <c r="N437" s="44">
        <f t="shared" si="254"/>
        <v>216.36</v>
      </c>
      <c r="O437" s="44">
        <f t="shared" si="254"/>
        <v>216.36</v>
      </c>
      <c r="P437" s="44">
        <f t="shared" si="254"/>
        <v>216.36</v>
      </c>
      <c r="Q437" s="44">
        <f t="shared" si="254"/>
        <v>216.36</v>
      </c>
      <c r="R437" s="44">
        <f t="shared" si="254"/>
        <v>216.36</v>
      </c>
      <c r="S437" s="44">
        <f t="shared" si="254"/>
        <v>216.36</v>
      </c>
      <c r="T437" s="44">
        <f t="shared" si="254"/>
        <v>216.36</v>
      </c>
      <c r="U437" s="44">
        <f t="shared" si="254"/>
        <v>216.36</v>
      </c>
      <c r="V437" s="44">
        <f t="shared" si="254"/>
        <v>216.36</v>
      </c>
      <c r="W437" s="44">
        <f t="shared" si="254"/>
        <v>216.36</v>
      </c>
      <c r="X437" s="44">
        <f t="shared" si="254"/>
        <v>216.36</v>
      </c>
      <c r="Y437" s="44">
        <f t="shared" si="254"/>
        <v>216.36</v>
      </c>
      <c r="Z437" s="44">
        <f t="shared" si="254"/>
        <v>216.36</v>
      </c>
      <c r="AA437" s="44">
        <f t="shared" si="254"/>
        <v>216.36</v>
      </c>
    </row>
    <row r="438" spans="1:27" x14ac:dyDescent="0.2">
      <c r="A438" s="90" t="s">
        <v>660</v>
      </c>
      <c r="B438" s="28" t="str">
        <f>"26"&amp;"."&amp;$B$639&amp;"."&amp;$B$640</f>
        <v>26.04.2023</v>
      </c>
      <c r="C438" s="82" t="s">
        <v>76</v>
      </c>
      <c r="D438" s="83">
        <f>ROUND(((D439+D440+D442+D441)/1000),5)</f>
        <v>3.7576100000000001</v>
      </c>
      <c r="E438" s="83">
        <f>ROUND(((E439+E440+E442+E441)/1000),5)</f>
        <v>3.5548000000000002</v>
      </c>
      <c r="F438" s="83">
        <f>ROUND(((F439+F440+F442+F441)/1000),5)</f>
        <v>3.5413000000000001</v>
      </c>
      <c r="G438" s="83">
        <f t="shared" ref="G438:AA438" si="255">ROUND(((G439+G440+G442+G441)/1000),5)</f>
        <v>3.5324800000000001</v>
      </c>
      <c r="H438" s="83">
        <f t="shared" si="255"/>
        <v>3.55125</v>
      </c>
      <c r="I438" s="83">
        <f t="shared" si="255"/>
        <v>3.62751</v>
      </c>
      <c r="J438" s="83">
        <f t="shared" si="255"/>
        <v>3.8814600000000001</v>
      </c>
      <c r="K438" s="83">
        <f t="shared" si="255"/>
        <v>4.1927199999999996</v>
      </c>
      <c r="L438" s="83">
        <f t="shared" si="255"/>
        <v>4.3679300000000003</v>
      </c>
      <c r="M438" s="83">
        <f t="shared" si="255"/>
        <v>4.43736</v>
      </c>
      <c r="N438" s="83">
        <f t="shared" si="255"/>
        <v>4.4316500000000003</v>
      </c>
      <c r="O438" s="83">
        <f t="shared" si="255"/>
        <v>4.4467400000000001</v>
      </c>
      <c r="P438" s="83">
        <f t="shared" si="255"/>
        <v>4.42645</v>
      </c>
      <c r="Q438" s="83">
        <f t="shared" si="255"/>
        <v>4.4187399999999997</v>
      </c>
      <c r="R438" s="83">
        <f t="shared" si="255"/>
        <v>4.41404</v>
      </c>
      <c r="S438" s="83">
        <f t="shared" si="255"/>
        <v>4.3803799999999997</v>
      </c>
      <c r="T438" s="83">
        <f t="shared" si="255"/>
        <v>4.3720400000000001</v>
      </c>
      <c r="U438" s="83">
        <f t="shared" si="255"/>
        <v>4.3513400000000004</v>
      </c>
      <c r="V438" s="83">
        <f t="shared" si="255"/>
        <v>4.31595</v>
      </c>
      <c r="W438" s="83">
        <f t="shared" si="255"/>
        <v>4.3448099999999998</v>
      </c>
      <c r="X438" s="83">
        <f t="shared" si="255"/>
        <v>4.3758900000000001</v>
      </c>
      <c r="Y438" s="83">
        <f t="shared" si="255"/>
        <v>4.3826700000000001</v>
      </c>
      <c r="Z438" s="83">
        <f t="shared" si="255"/>
        <v>4.1865300000000003</v>
      </c>
      <c r="AA438" s="83">
        <f t="shared" si="255"/>
        <v>3.8283700000000001</v>
      </c>
    </row>
    <row r="439" spans="1:27" ht="12.75" customHeight="1" outlineLevel="1" x14ac:dyDescent="0.2">
      <c r="A439" s="91" t="s">
        <v>661</v>
      </c>
      <c r="B439" s="63" t="s">
        <v>233</v>
      </c>
      <c r="C439" s="43" t="s">
        <v>79</v>
      </c>
      <c r="D439" s="44">
        <v>1312.22</v>
      </c>
      <c r="E439" s="44">
        <v>1109.4100000000001</v>
      </c>
      <c r="F439" s="44">
        <v>1095.9100000000001</v>
      </c>
      <c r="G439" s="44">
        <v>1087.0899999999999</v>
      </c>
      <c r="H439" s="44">
        <v>1105.8599999999999</v>
      </c>
      <c r="I439" s="44">
        <v>1182.1199999999999</v>
      </c>
      <c r="J439" s="44">
        <v>1436.07</v>
      </c>
      <c r="K439" s="44">
        <v>1747.33</v>
      </c>
      <c r="L439" s="44">
        <v>1922.54</v>
      </c>
      <c r="M439" s="44">
        <v>1991.97</v>
      </c>
      <c r="N439" s="44">
        <v>1986.26</v>
      </c>
      <c r="O439" s="44">
        <v>2001.35</v>
      </c>
      <c r="P439" s="44">
        <v>1981.06</v>
      </c>
      <c r="Q439" s="44">
        <v>1973.35</v>
      </c>
      <c r="R439" s="44">
        <v>1968.65</v>
      </c>
      <c r="S439" s="44">
        <v>1934.99</v>
      </c>
      <c r="T439" s="44">
        <v>1926.65</v>
      </c>
      <c r="U439" s="44">
        <v>1905.95</v>
      </c>
      <c r="V439" s="44">
        <v>1870.56</v>
      </c>
      <c r="W439" s="44">
        <v>1899.42</v>
      </c>
      <c r="X439" s="44">
        <v>1930.5</v>
      </c>
      <c r="Y439" s="44">
        <v>1937.28</v>
      </c>
      <c r="Z439" s="44">
        <v>1741.14</v>
      </c>
      <c r="AA439" s="44">
        <v>1382.98</v>
      </c>
    </row>
    <row r="440" spans="1:27" ht="12.75" customHeight="1" outlineLevel="1" x14ac:dyDescent="0.2">
      <c r="A440" s="91" t="s">
        <v>662</v>
      </c>
      <c r="B440" s="63" t="s">
        <v>90</v>
      </c>
      <c r="C440" s="43" t="s">
        <v>79</v>
      </c>
      <c r="D440" s="44">
        <f t="shared" ref="D440:AA440" si="256">$D$315</f>
        <v>2222.89</v>
      </c>
      <c r="E440" s="44">
        <f t="shared" si="256"/>
        <v>2222.89</v>
      </c>
      <c r="F440" s="44">
        <f t="shared" si="256"/>
        <v>2222.89</v>
      </c>
      <c r="G440" s="44">
        <f t="shared" si="256"/>
        <v>2222.89</v>
      </c>
      <c r="H440" s="44">
        <f t="shared" si="256"/>
        <v>2222.89</v>
      </c>
      <c r="I440" s="44">
        <f t="shared" si="256"/>
        <v>2222.89</v>
      </c>
      <c r="J440" s="44">
        <f t="shared" si="256"/>
        <v>2222.89</v>
      </c>
      <c r="K440" s="44">
        <f t="shared" si="256"/>
        <v>2222.89</v>
      </c>
      <c r="L440" s="44">
        <f t="shared" si="256"/>
        <v>2222.89</v>
      </c>
      <c r="M440" s="44">
        <f t="shared" si="256"/>
        <v>2222.89</v>
      </c>
      <c r="N440" s="44">
        <f t="shared" si="256"/>
        <v>2222.89</v>
      </c>
      <c r="O440" s="44">
        <f t="shared" si="256"/>
        <v>2222.89</v>
      </c>
      <c r="P440" s="44">
        <f t="shared" si="256"/>
        <v>2222.89</v>
      </c>
      <c r="Q440" s="44">
        <f t="shared" si="256"/>
        <v>2222.89</v>
      </c>
      <c r="R440" s="44">
        <f t="shared" si="256"/>
        <v>2222.89</v>
      </c>
      <c r="S440" s="44">
        <f t="shared" si="256"/>
        <v>2222.89</v>
      </c>
      <c r="T440" s="44">
        <f t="shared" si="256"/>
        <v>2222.89</v>
      </c>
      <c r="U440" s="44">
        <f t="shared" si="256"/>
        <v>2222.89</v>
      </c>
      <c r="V440" s="44">
        <f t="shared" si="256"/>
        <v>2222.89</v>
      </c>
      <c r="W440" s="44">
        <f t="shared" si="256"/>
        <v>2222.89</v>
      </c>
      <c r="X440" s="44">
        <f t="shared" si="256"/>
        <v>2222.89</v>
      </c>
      <c r="Y440" s="44">
        <f t="shared" si="256"/>
        <v>2222.89</v>
      </c>
      <c r="Z440" s="44">
        <f t="shared" si="256"/>
        <v>2222.89</v>
      </c>
      <c r="AA440" s="44">
        <f t="shared" si="256"/>
        <v>2222.89</v>
      </c>
    </row>
    <row r="441" spans="1:27" ht="12.75" customHeight="1" outlineLevel="1" x14ac:dyDescent="0.2">
      <c r="A441" s="91" t="s">
        <v>663</v>
      </c>
      <c r="B441" s="63" t="s">
        <v>83</v>
      </c>
      <c r="C441" s="43" t="s">
        <v>79</v>
      </c>
      <c r="D441" s="44">
        <v>6.14</v>
      </c>
      <c r="E441" s="44">
        <v>6.14</v>
      </c>
      <c r="F441" s="44">
        <v>6.14</v>
      </c>
      <c r="G441" s="44">
        <v>6.14</v>
      </c>
      <c r="H441" s="44">
        <v>6.14</v>
      </c>
      <c r="I441" s="44">
        <v>6.14</v>
      </c>
      <c r="J441" s="44">
        <v>6.14</v>
      </c>
      <c r="K441" s="44">
        <v>6.14</v>
      </c>
      <c r="L441" s="44">
        <v>6.14</v>
      </c>
      <c r="M441" s="44">
        <v>6.14</v>
      </c>
      <c r="N441" s="44">
        <v>6.14</v>
      </c>
      <c r="O441" s="44">
        <v>6.14</v>
      </c>
      <c r="P441" s="44">
        <v>6.14</v>
      </c>
      <c r="Q441" s="44">
        <v>6.14</v>
      </c>
      <c r="R441" s="44">
        <v>6.14</v>
      </c>
      <c r="S441" s="44">
        <v>6.14</v>
      </c>
      <c r="T441" s="44">
        <v>6.14</v>
      </c>
      <c r="U441" s="44">
        <v>6.14</v>
      </c>
      <c r="V441" s="44">
        <v>6.14</v>
      </c>
      <c r="W441" s="44">
        <v>6.14</v>
      </c>
      <c r="X441" s="44">
        <v>6.14</v>
      </c>
      <c r="Y441" s="44">
        <v>6.14</v>
      </c>
      <c r="Z441" s="44">
        <v>6.14</v>
      </c>
      <c r="AA441" s="44">
        <v>6.14</v>
      </c>
    </row>
    <row r="442" spans="1:27" ht="12.75" customHeight="1" outlineLevel="1" x14ac:dyDescent="0.2">
      <c r="A442" s="91" t="s">
        <v>664</v>
      </c>
      <c r="B442" s="63" t="s">
        <v>81</v>
      </c>
      <c r="C442" s="43" t="s">
        <v>79</v>
      </c>
      <c r="D442" s="44">
        <f>$D$11</f>
        <v>216.36</v>
      </c>
      <c r="E442" s="44">
        <f t="shared" ref="E442:AA442" si="257">$D$11</f>
        <v>216.36</v>
      </c>
      <c r="F442" s="44">
        <f t="shared" si="257"/>
        <v>216.36</v>
      </c>
      <c r="G442" s="44">
        <f t="shared" si="257"/>
        <v>216.36</v>
      </c>
      <c r="H442" s="44">
        <f t="shared" si="257"/>
        <v>216.36</v>
      </c>
      <c r="I442" s="44">
        <f t="shared" si="257"/>
        <v>216.36</v>
      </c>
      <c r="J442" s="44">
        <f t="shared" si="257"/>
        <v>216.36</v>
      </c>
      <c r="K442" s="44">
        <f t="shared" si="257"/>
        <v>216.36</v>
      </c>
      <c r="L442" s="44">
        <f t="shared" si="257"/>
        <v>216.36</v>
      </c>
      <c r="M442" s="44">
        <f t="shared" si="257"/>
        <v>216.36</v>
      </c>
      <c r="N442" s="44">
        <f t="shared" si="257"/>
        <v>216.36</v>
      </c>
      <c r="O442" s="44">
        <f t="shared" si="257"/>
        <v>216.36</v>
      </c>
      <c r="P442" s="44">
        <f t="shared" si="257"/>
        <v>216.36</v>
      </c>
      <c r="Q442" s="44">
        <f t="shared" si="257"/>
        <v>216.36</v>
      </c>
      <c r="R442" s="44">
        <f t="shared" si="257"/>
        <v>216.36</v>
      </c>
      <c r="S442" s="44">
        <f t="shared" si="257"/>
        <v>216.36</v>
      </c>
      <c r="T442" s="44">
        <f t="shared" si="257"/>
        <v>216.36</v>
      </c>
      <c r="U442" s="44">
        <f t="shared" si="257"/>
        <v>216.36</v>
      </c>
      <c r="V442" s="44">
        <f t="shared" si="257"/>
        <v>216.36</v>
      </c>
      <c r="W442" s="44">
        <f t="shared" si="257"/>
        <v>216.36</v>
      </c>
      <c r="X442" s="44">
        <f t="shared" si="257"/>
        <v>216.36</v>
      </c>
      <c r="Y442" s="44">
        <f t="shared" si="257"/>
        <v>216.36</v>
      </c>
      <c r="Z442" s="44">
        <f t="shared" si="257"/>
        <v>216.36</v>
      </c>
      <c r="AA442" s="44">
        <f t="shared" si="257"/>
        <v>216.36</v>
      </c>
    </row>
    <row r="443" spans="1:27" x14ac:dyDescent="0.2">
      <c r="A443" s="90" t="s">
        <v>665</v>
      </c>
      <c r="B443" s="28" t="str">
        <f>"27"&amp;"."&amp;$B$639&amp;"."&amp;$B$640</f>
        <v>27.04.2023</v>
      </c>
      <c r="C443" s="82" t="s">
        <v>76</v>
      </c>
      <c r="D443" s="83">
        <f>ROUND(((D444+D445+D447+D446)/1000),5)</f>
        <v>3.7264200000000001</v>
      </c>
      <c r="E443" s="83">
        <f>ROUND(((E444+E445+E447+E446)/1000),5)</f>
        <v>3.5550899999999999</v>
      </c>
      <c r="F443" s="83">
        <f>ROUND(((F444+F445+F447+F446)/1000),5)</f>
        <v>3.54874</v>
      </c>
      <c r="G443" s="83">
        <f t="shared" ref="G443:AA443" si="258">ROUND(((G444+G445+G447+G446)/1000),5)</f>
        <v>3.5424699999999998</v>
      </c>
      <c r="H443" s="83">
        <f t="shared" si="258"/>
        <v>3.5484900000000001</v>
      </c>
      <c r="I443" s="83">
        <f t="shared" si="258"/>
        <v>3.57857</v>
      </c>
      <c r="J443" s="83">
        <f t="shared" si="258"/>
        <v>3.8266300000000002</v>
      </c>
      <c r="K443" s="83">
        <f t="shared" si="258"/>
        <v>4.1414900000000001</v>
      </c>
      <c r="L443" s="83">
        <f t="shared" si="258"/>
        <v>4.3560400000000001</v>
      </c>
      <c r="M443" s="83">
        <f t="shared" si="258"/>
        <v>4.4495899999999997</v>
      </c>
      <c r="N443" s="83">
        <f t="shared" si="258"/>
        <v>4.4351000000000003</v>
      </c>
      <c r="O443" s="83">
        <f t="shared" si="258"/>
        <v>4.4552300000000002</v>
      </c>
      <c r="P443" s="83">
        <f t="shared" si="258"/>
        <v>4.4588599999999996</v>
      </c>
      <c r="Q443" s="83">
        <f t="shared" si="258"/>
        <v>4.4938900000000004</v>
      </c>
      <c r="R443" s="83">
        <f t="shared" si="258"/>
        <v>4.4400899999999996</v>
      </c>
      <c r="S443" s="83">
        <f t="shared" si="258"/>
        <v>4.4242400000000002</v>
      </c>
      <c r="T443" s="83">
        <f t="shared" si="258"/>
        <v>4.3870399999999998</v>
      </c>
      <c r="U443" s="83">
        <f t="shared" si="258"/>
        <v>4.3682999999999996</v>
      </c>
      <c r="V443" s="83">
        <f t="shared" si="258"/>
        <v>4.3429000000000002</v>
      </c>
      <c r="W443" s="83">
        <f t="shared" si="258"/>
        <v>4.3661199999999996</v>
      </c>
      <c r="X443" s="83">
        <f t="shared" si="258"/>
        <v>4.4144899999999998</v>
      </c>
      <c r="Y443" s="83">
        <f t="shared" si="258"/>
        <v>4.4142900000000003</v>
      </c>
      <c r="Z443" s="83">
        <f t="shared" si="258"/>
        <v>4.1886799999999997</v>
      </c>
      <c r="AA443" s="83">
        <f t="shared" si="258"/>
        <v>3.8292899999999999</v>
      </c>
    </row>
    <row r="444" spans="1:27" ht="12.75" customHeight="1" outlineLevel="1" x14ac:dyDescent="0.2">
      <c r="A444" s="91" t="s">
        <v>666</v>
      </c>
      <c r="B444" s="63" t="s">
        <v>233</v>
      </c>
      <c r="C444" s="43" t="s">
        <v>79</v>
      </c>
      <c r="D444" s="44">
        <v>1281.03</v>
      </c>
      <c r="E444" s="44">
        <v>1109.7</v>
      </c>
      <c r="F444" s="44">
        <v>1103.3499999999999</v>
      </c>
      <c r="G444" s="44">
        <v>1097.08</v>
      </c>
      <c r="H444" s="44">
        <v>1103.0999999999999</v>
      </c>
      <c r="I444" s="44">
        <v>1133.18</v>
      </c>
      <c r="J444" s="44">
        <v>1381.24</v>
      </c>
      <c r="K444" s="44">
        <v>1696.1</v>
      </c>
      <c r="L444" s="44">
        <v>1910.65</v>
      </c>
      <c r="M444" s="44">
        <v>2004.2</v>
      </c>
      <c r="N444" s="44">
        <v>1989.71</v>
      </c>
      <c r="O444" s="44">
        <v>2009.84</v>
      </c>
      <c r="P444" s="44">
        <v>2013.47</v>
      </c>
      <c r="Q444" s="44">
        <v>2048.5</v>
      </c>
      <c r="R444" s="44">
        <v>1994.7</v>
      </c>
      <c r="S444" s="44">
        <v>1978.85</v>
      </c>
      <c r="T444" s="44">
        <v>1941.65</v>
      </c>
      <c r="U444" s="44">
        <v>1922.91</v>
      </c>
      <c r="V444" s="44">
        <v>1897.51</v>
      </c>
      <c r="W444" s="44">
        <v>1920.73</v>
      </c>
      <c r="X444" s="44">
        <v>1969.1</v>
      </c>
      <c r="Y444" s="44">
        <v>1968.9</v>
      </c>
      <c r="Z444" s="44">
        <v>1743.29</v>
      </c>
      <c r="AA444" s="44">
        <v>1383.9</v>
      </c>
    </row>
    <row r="445" spans="1:27" ht="12.75" customHeight="1" outlineLevel="1" x14ac:dyDescent="0.2">
      <c r="A445" s="91" t="s">
        <v>667</v>
      </c>
      <c r="B445" s="63" t="s">
        <v>90</v>
      </c>
      <c r="C445" s="43" t="s">
        <v>79</v>
      </c>
      <c r="D445" s="44">
        <f t="shared" ref="D445:AA445" si="259">$D$315</f>
        <v>2222.89</v>
      </c>
      <c r="E445" s="44">
        <f t="shared" si="259"/>
        <v>2222.89</v>
      </c>
      <c r="F445" s="44">
        <f t="shared" si="259"/>
        <v>2222.89</v>
      </c>
      <c r="G445" s="44">
        <f t="shared" si="259"/>
        <v>2222.89</v>
      </c>
      <c r="H445" s="44">
        <f t="shared" si="259"/>
        <v>2222.89</v>
      </c>
      <c r="I445" s="44">
        <f t="shared" si="259"/>
        <v>2222.89</v>
      </c>
      <c r="J445" s="44">
        <f t="shared" si="259"/>
        <v>2222.89</v>
      </c>
      <c r="K445" s="44">
        <f t="shared" si="259"/>
        <v>2222.89</v>
      </c>
      <c r="L445" s="44">
        <f t="shared" si="259"/>
        <v>2222.89</v>
      </c>
      <c r="M445" s="44">
        <f t="shared" si="259"/>
        <v>2222.89</v>
      </c>
      <c r="N445" s="44">
        <f t="shared" si="259"/>
        <v>2222.89</v>
      </c>
      <c r="O445" s="44">
        <f t="shared" si="259"/>
        <v>2222.89</v>
      </c>
      <c r="P445" s="44">
        <f t="shared" si="259"/>
        <v>2222.89</v>
      </c>
      <c r="Q445" s="44">
        <f t="shared" si="259"/>
        <v>2222.89</v>
      </c>
      <c r="R445" s="44">
        <f t="shared" si="259"/>
        <v>2222.89</v>
      </c>
      <c r="S445" s="44">
        <f t="shared" si="259"/>
        <v>2222.89</v>
      </c>
      <c r="T445" s="44">
        <f t="shared" si="259"/>
        <v>2222.89</v>
      </c>
      <c r="U445" s="44">
        <f t="shared" si="259"/>
        <v>2222.89</v>
      </c>
      <c r="V445" s="44">
        <f t="shared" si="259"/>
        <v>2222.89</v>
      </c>
      <c r="W445" s="44">
        <f t="shared" si="259"/>
        <v>2222.89</v>
      </c>
      <c r="X445" s="44">
        <f t="shared" si="259"/>
        <v>2222.89</v>
      </c>
      <c r="Y445" s="44">
        <f t="shared" si="259"/>
        <v>2222.89</v>
      </c>
      <c r="Z445" s="44">
        <f t="shared" si="259"/>
        <v>2222.89</v>
      </c>
      <c r="AA445" s="44">
        <f t="shared" si="259"/>
        <v>2222.89</v>
      </c>
    </row>
    <row r="446" spans="1:27" ht="12.75" customHeight="1" outlineLevel="1" x14ac:dyDescent="0.2">
      <c r="A446" s="91" t="s">
        <v>668</v>
      </c>
      <c r="B446" s="63" t="s">
        <v>83</v>
      </c>
      <c r="C446" s="43" t="s">
        <v>79</v>
      </c>
      <c r="D446" s="44">
        <v>6.14</v>
      </c>
      <c r="E446" s="44">
        <v>6.14</v>
      </c>
      <c r="F446" s="44">
        <v>6.14</v>
      </c>
      <c r="G446" s="44">
        <v>6.14</v>
      </c>
      <c r="H446" s="44">
        <v>6.14</v>
      </c>
      <c r="I446" s="44">
        <v>6.14</v>
      </c>
      <c r="J446" s="44">
        <v>6.14</v>
      </c>
      <c r="K446" s="44">
        <v>6.14</v>
      </c>
      <c r="L446" s="44">
        <v>6.14</v>
      </c>
      <c r="M446" s="44">
        <v>6.14</v>
      </c>
      <c r="N446" s="44">
        <v>6.14</v>
      </c>
      <c r="O446" s="44">
        <v>6.14</v>
      </c>
      <c r="P446" s="44">
        <v>6.14</v>
      </c>
      <c r="Q446" s="44">
        <v>6.14</v>
      </c>
      <c r="R446" s="44">
        <v>6.14</v>
      </c>
      <c r="S446" s="44">
        <v>6.14</v>
      </c>
      <c r="T446" s="44">
        <v>6.14</v>
      </c>
      <c r="U446" s="44">
        <v>6.14</v>
      </c>
      <c r="V446" s="44">
        <v>6.14</v>
      </c>
      <c r="W446" s="44">
        <v>6.14</v>
      </c>
      <c r="X446" s="44">
        <v>6.14</v>
      </c>
      <c r="Y446" s="44">
        <v>6.14</v>
      </c>
      <c r="Z446" s="44">
        <v>6.14</v>
      </c>
      <c r="AA446" s="44">
        <v>6.14</v>
      </c>
    </row>
    <row r="447" spans="1:27" ht="12.75" customHeight="1" outlineLevel="1" x14ac:dyDescent="0.2">
      <c r="A447" s="91" t="s">
        <v>669</v>
      </c>
      <c r="B447" s="63" t="s">
        <v>81</v>
      </c>
      <c r="C447" s="43" t="s">
        <v>79</v>
      </c>
      <c r="D447" s="44">
        <f>$D$11</f>
        <v>216.36</v>
      </c>
      <c r="E447" s="44">
        <f t="shared" ref="E447:AA447" si="260">$D$11</f>
        <v>216.36</v>
      </c>
      <c r="F447" s="44">
        <f t="shared" si="260"/>
        <v>216.36</v>
      </c>
      <c r="G447" s="44">
        <f t="shared" si="260"/>
        <v>216.36</v>
      </c>
      <c r="H447" s="44">
        <f t="shared" si="260"/>
        <v>216.36</v>
      </c>
      <c r="I447" s="44">
        <f t="shared" si="260"/>
        <v>216.36</v>
      </c>
      <c r="J447" s="44">
        <f t="shared" si="260"/>
        <v>216.36</v>
      </c>
      <c r="K447" s="44">
        <f t="shared" si="260"/>
        <v>216.36</v>
      </c>
      <c r="L447" s="44">
        <f t="shared" si="260"/>
        <v>216.36</v>
      </c>
      <c r="M447" s="44">
        <f t="shared" si="260"/>
        <v>216.36</v>
      </c>
      <c r="N447" s="44">
        <f t="shared" si="260"/>
        <v>216.36</v>
      </c>
      <c r="O447" s="44">
        <f t="shared" si="260"/>
        <v>216.36</v>
      </c>
      <c r="P447" s="44">
        <f t="shared" si="260"/>
        <v>216.36</v>
      </c>
      <c r="Q447" s="44">
        <f t="shared" si="260"/>
        <v>216.36</v>
      </c>
      <c r="R447" s="44">
        <f t="shared" si="260"/>
        <v>216.36</v>
      </c>
      <c r="S447" s="44">
        <f t="shared" si="260"/>
        <v>216.36</v>
      </c>
      <c r="T447" s="44">
        <f t="shared" si="260"/>
        <v>216.36</v>
      </c>
      <c r="U447" s="44">
        <f t="shared" si="260"/>
        <v>216.36</v>
      </c>
      <c r="V447" s="44">
        <f t="shared" si="260"/>
        <v>216.36</v>
      </c>
      <c r="W447" s="44">
        <f t="shared" si="260"/>
        <v>216.36</v>
      </c>
      <c r="X447" s="44">
        <f t="shared" si="260"/>
        <v>216.36</v>
      </c>
      <c r="Y447" s="44">
        <f t="shared" si="260"/>
        <v>216.36</v>
      </c>
      <c r="Z447" s="44">
        <f t="shared" si="260"/>
        <v>216.36</v>
      </c>
      <c r="AA447" s="44">
        <f t="shared" si="260"/>
        <v>216.36</v>
      </c>
    </row>
    <row r="448" spans="1:27" x14ac:dyDescent="0.2">
      <c r="A448" s="90" t="s">
        <v>670</v>
      </c>
      <c r="B448" s="28" t="str">
        <f>"28"&amp;"."&amp;$B$639&amp;"."&amp;$B$640</f>
        <v>28.04.2023</v>
      </c>
      <c r="C448" s="82" t="s">
        <v>76</v>
      </c>
      <c r="D448" s="83">
        <f>ROUND(((D449+D450+D452+D451)/1000),5)</f>
        <v>3.7202700000000002</v>
      </c>
      <c r="E448" s="83">
        <f>ROUND(((E449+E450+E452+E451)/1000),5)</f>
        <v>3.55484</v>
      </c>
      <c r="F448" s="83">
        <f>ROUND(((F449+F450+F452+F451)/1000),5)</f>
        <v>3.54583</v>
      </c>
      <c r="G448" s="83">
        <f t="shared" ref="G448:AA448" si="261">ROUND(((G449+G450+G452+G451)/1000),5)</f>
        <v>3.5386299999999999</v>
      </c>
      <c r="H448" s="83">
        <f t="shared" si="261"/>
        <v>3.5520399999999999</v>
      </c>
      <c r="I448" s="83">
        <f t="shared" si="261"/>
        <v>3.59172</v>
      </c>
      <c r="J448" s="83">
        <f t="shared" si="261"/>
        <v>3.8673700000000002</v>
      </c>
      <c r="K448" s="83">
        <f t="shared" si="261"/>
        <v>4.1531399999999996</v>
      </c>
      <c r="L448" s="83">
        <f t="shared" si="261"/>
        <v>4.3805100000000001</v>
      </c>
      <c r="M448" s="83">
        <f t="shared" si="261"/>
        <v>4.4955499999999997</v>
      </c>
      <c r="N448" s="83">
        <f t="shared" si="261"/>
        <v>4.5040699999999996</v>
      </c>
      <c r="O448" s="83">
        <f t="shared" si="261"/>
        <v>4.5269199999999996</v>
      </c>
      <c r="P448" s="83">
        <f t="shared" si="261"/>
        <v>4.5259999999999998</v>
      </c>
      <c r="Q448" s="83">
        <f t="shared" si="261"/>
        <v>4.52494</v>
      </c>
      <c r="R448" s="83">
        <f t="shared" si="261"/>
        <v>4.5078500000000004</v>
      </c>
      <c r="S448" s="83">
        <f t="shared" si="261"/>
        <v>4.4967100000000002</v>
      </c>
      <c r="T448" s="83">
        <f t="shared" si="261"/>
        <v>4.4897299999999998</v>
      </c>
      <c r="U448" s="83">
        <f t="shared" si="261"/>
        <v>4.41153</v>
      </c>
      <c r="V448" s="83">
        <f t="shared" si="261"/>
        <v>4.4027200000000004</v>
      </c>
      <c r="W448" s="83">
        <f t="shared" si="261"/>
        <v>4.3867799999999999</v>
      </c>
      <c r="X448" s="83">
        <f t="shared" si="261"/>
        <v>4.4265299999999996</v>
      </c>
      <c r="Y448" s="83">
        <f t="shared" si="261"/>
        <v>4.4918300000000002</v>
      </c>
      <c r="Z448" s="83">
        <f t="shared" si="261"/>
        <v>4.2832100000000004</v>
      </c>
      <c r="AA448" s="83">
        <f t="shared" si="261"/>
        <v>4.1291799999999999</v>
      </c>
    </row>
    <row r="449" spans="1:27" ht="12.75" customHeight="1" outlineLevel="1" x14ac:dyDescent="0.2">
      <c r="A449" s="91" t="s">
        <v>671</v>
      </c>
      <c r="B449" s="63" t="s">
        <v>233</v>
      </c>
      <c r="C449" s="43" t="s">
        <v>79</v>
      </c>
      <c r="D449" s="44">
        <v>1274.8800000000001</v>
      </c>
      <c r="E449" s="44">
        <v>1109.45</v>
      </c>
      <c r="F449" s="44">
        <v>1100.44</v>
      </c>
      <c r="G449" s="44">
        <v>1093.24</v>
      </c>
      <c r="H449" s="44">
        <v>1106.6500000000001</v>
      </c>
      <c r="I449" s="44">
        <v>1146.33</v>
      </c>
      <c r="J449" s="44">
        <v>1421.98</v>
      </c>
      <c r="K449" s="44">
        <v>1707.75</v>
      </c>
      <c r="L449" s="44">
        <v>1935.12</v>
      </c>
      <c r="M449" s="44">
        <v>2050.16</v>
      </c>
      <c r="N449" s="44">
        <v>2058.6799999999998</v>
      </c>
      <c r="O449" s="44">
        <v>2081.5300000000002</v>
      </c>
      <c r="P449" s="44">
        <v>2080.61</v>
      </c>
      <c r="Q449" s="44">
        <v>2079.5500000000002</v>
      </c>
      <c r="R449" s="44">
        <v>2062.46</v>
      </c>
      <c r="S449" s="44">
        <v>2051.3200000000002</v>
      </c>
      <c r="T449" s="44">
        <v>2044.34</v>
      </c>
      <c r="U449" s="44">
        <v>1966.14</v>
      </c>
      <c r="V449" s="44">
        <v>1957.33</v>
      </c>
      <c r="W449" s="44">
        <v>1941.39</v>
      </c>
      <c r="X449" s="44">
        <v>1981.14</v>
      </c>
      <c r="Y449" s="44">
        <v>2046.44</v>
      </c>
      <c r="Z449" s="44">
        <v>1837.82</v>
      </c>
      <c r="AA449" s="44">
        <v>1683.79</v>
      </c>
    </row>
    <row r="450" spans="1:27" ht="12.75" customHeight="1" outlineLevel="1" x14ac:dyDescent="0.2">
      <c r="A450" s="91" t="s">
        <v>672</v>
      </c>
      <c r="B450" s="63" t="s">
        <v>90</v>
      </c>
      <c r="C450" s="43" t="s">
        <v>79</v>
      </c>
      <c r="D450" s="44">
        <f t="shared" ref="D450:AA450" si="262">$D$315</f>
        <v>2222.89</v>
      </c>
      <c r="E450" s="44">
        <f t="shared" si="262"/>
        <v>2222.89</v>
      </c>
      <c r="F450" s="44">
        <f t="shared" si="262"/>
        <v>2222.89</v>
      </c>
      <c r="G450" s="44">
        <f t="shared" si="262"/>
        <v>2222.89</v>
      </c>
      <c r="H450" s="44">
        <f t="shared" si="262"/>
        <v>2222.89</v>
      </c>
      <c r="I450" s="44">
        <f t="shared" si="262"/>
        <v>2222.89</v>
      </c>
      <c r="J450" s="44">
        <f t="shared" si="262"/>
        <v>2222.89</v>
      </c>
      <c r="K450" s="44">
        <f t="shared" si="262"/>
        <v>2222.89</v>
      </c>
      <c r="L450" s="44">
        <f t="shared" si="262"/>
        <v>2222.89</v>
      </c>
      <c r="M450" s="44">
        <f t="shared" si="262"/>
        <v>2222.89</v>
      </c>
      <c r="N450" s="44">
        <f t="shared" si="262"/>
        <v>2222.89</v>
      </c>
      <c r="O450" s="44">
        <f t="shared" si="262"/>
        <v>2222.89</v>
      </c>
      <c r="P450" s="44">
        <f t="shared" si="262"/>
        <v>2222.89</v>
      </c>
      <c r="Q450" s="44">
        <f t="shared" si="262"/>
        <v>2222.89</v>
      </c>
      <c r="R450" s="44">
        <f t="shared" si="262"/>
        <v>2222.89</v>
      </c>
      <c r="S450" s="44">
        <f t="shared" si="262"/>
        <v>2222.89</v>
      </c>
      <c r="T450" s="44">
        <f t="shared" si="262"/>
        <v>2222.89</v>
      </c>
      <c r="U450" s="44">
        <f t="shared" si="262"/>
        <v>2222.89</v>
      </c>
      <c r="V450" s="44">
        <f t="shared" si="262"/>
        <v>2222.89</v>
      </c>
      <c r="W450" s="44">
        <f t="shared" si="262"/>
        <v>2222.89</v>
      </c>
      <c r="X450" s="44">
        <f t="shared" si="262"/>
        <v>2222.89</v>
      </c>
      <c r="Y450" s="44">
        <f t="shared" si="262"/>
        <v>2222.89</v>
      </c>
      <c r="Z450" s="44">
        <f t="shared" si="262"/>
        <v>2222.89</v>
      </c>
      <c r="AA450" s="44">
        <f t="shared" si="262"/>
        <v>2222.89</v>
      </c>
    </row>
    <row r="451" spans="1:27" ht="12.75" customHeight="1" outlineLevel="1" x14ac:dyDescent="0.2">
      <c r="A451" s="91" t="s">
        <v>673</v>
      </c>
      <c r="B451" s="63" t="s">
        <v>83</v>
      </c>
      <c r="C451" s="43" t="s">
        <v>79</v>
      </c>
      <c r="D451" s="44">
        <v>6.14</v>
      </c>
      <c r="E451" s="44">
        <v>6.14</v>
      </c>
      <c r="F451" s="44">
        <v>6.14</v>
      </c>
      <c r="G451" s="44">
        <v>6.14</v>
      </c>
      <c r="H451" s="44">
        <v>6.14</v>
      </c>
      <c r="I451" s="44">
        <v>6.14</v>
      </c>
      <c r="J451" s="44">
        <v>6.14</v>
      </c>
      <c r="K451" s="44">
        <v>6.14</v>
      </c>
      <c r="L451" s="44">
        <v>6.14</v>
      </c>
      <c r="M451" s="44">
        <v>6.14</v>
      </c>
      <c r="N451" s="44">
        <v>6.14</v>
      </c>
      <c r="O451" s="44">
        <v>6.14</v>
      </c>
      <c r="P451" s="44">
        <v>6.14</v>
      </c>
      <c r="Q451" s="44">
        <v>6.14</v>
      </c>
      <c r="R451" s="44">
        <v>6.14</v>
      </c>
      <c r="S451" s="44">
        <v>6.14</v>
      </c>
      <c r="T451" s="44">
        <v>6.14</v>
      </c>
      <c r="U451" s="44">
        <v>6.14</v>
      </c>
      <c r="V451" s="44">
        <v>6.14</v>
      </c>
      <c r="W451" s="44">
        <v>6.14</v>
      </c>
      <c r="X451" s="44">
        <v>6.14</v>
      </c>
      <c r="Y451" s="44">
        <v>6.14</v>
      </c>
      <c r="Z451" s="44">
        <v>6.14</v>
      </c>
      <c r="AA451" s="44">
        <v>6.14</v>
      </c>
    </row>
    <row r="452" spans="1:27" ht="12.75" customHeight="1" outlineLevel="1" x14ac:dyDescent="0.2">
      <c r="A452" s="91" t="s">
        <v>674</v>
      </c>
      <c r="B452" s="63" t="s">
        <v>81</v>
      </c>
      <c r="C452" s="43" t="s">
        <v>79</v>
      </c>
      <c r="D452" s="44">
        <f>$D$11</f>
        <v>216.36</v>
      </c>
      <c r="E452" s="44">
        <f t="shared" ref="E452:AA452" si="263">$D$11</f>
        <v>216.36</v>
      </c>
      <c r="F452" s="44">
        <f t="shared" si="263"/>
        <v>216.36</v>
      </c>
      <c r="G452" s="44">
        <f t="shared" si="263"/>
        <v>216.36</v>
      </c>
      <c r="H452" s="44">
        <f t="shared" si="263"/>
        <v>216.36</v>
      </c>
      <c r="I452" s="44">
        <f t="shared" si="263"/>
        <v>216.36</v>
      </c>
      <c r="J452" s="44">
        <f t="shared" si="263"/>
        <v>216.36</v>
      </c>
      <c r="K452" s="44">
        <f t="shared" si="263"/>
        <v>216.36</v>
      </c>
      <c r="L452" s="44">
        <f t="shared" si="263"/>
        <v>216.36</v>
      </c>
      <c r="M452" s="44">
        <f t="shared" si="263"/>
        <v>216.36</v>
      </c>
      <c r="N452" s="44">
        <f t="shared" si="263"/>
        <v>216.36</v>
      </c>
      <c r="O452" s="44">
        <f t="shared" si="263"/>
        <v>216.36</v>
      </c>
      <c r="P452" s="44">
        <f t="shared" si="263"/>
        <v>216.36</v>
      </c>
      <c r="Q452" s="44">
        <f t="shared" si="263"/>
        <v>216.36</v>
      </c>
      <c r="R452" s="44">
        <f t="shared" si="263"/>
        <v>216.36</v>
      </c>
      <c r="S452" s="44">
        <f t="shared" si="263"/>
        <v>216.36</v>
      </c>
      <c r="T452" s="44">
        <f t="shared" si="263"/>
        <v>216.36</v>
      </c>
      <c r="U452" s="44">
        <f t="shared" si="263"/>
        <v>216.36</v>
      </c>
      <c r="V452" s="44">
        <f t="shared" si="263"/>
        <v>216.36</v>
      </c>
      <c r="W452" s="44">
        <f t="shared" si="263"/>
        <v>216.36</v>
      </c>
      <c r="X452" s="44">
        <f t="shared" si="263"/>
        <v>216.36</v>
      </c>
      <c r="Y452" s="44">
        <f t="shared" si="263"/>
        <v>216.36</v>
      </c>
      <c r="Z452" s="44">
        <f t="shared" si="263"/>
        <v>216.36</v>
      </c>
      <c r="AA452" s="44">
        <f t="shared" si="263"/>
        <v>216.36</v>
      </c>
    </row>
    <row r="453" spans="1:27" x14ac:dyDescent="0.2">
      <c r="A453" s="90" t="s">
        <v>675</v>
      </c>
      <c r="B453" s="28" t="str">
        <f>"29"&amp;"."&amp;$B$639&amp;"."&amp;$B$640</f>
        <v>29.04.2023</v>
      </c>
      <c r="C453" s="82" t="s">
        <v>76</v>
      </c>
      <c r="D453" s="83">
        <f>ROUND(((D454+D455+D457+D456)/1000),5)</f>
        <v>4.1061500000000004</v>
      </c>
      <c r="E453" s="83">
        <f>ROUND(((E454+E455+E457+E456)/1000),5)</f>
        <v>3.9453200000000002</v>
      </c>
      <c r="F453" s="83">
        <f>ROUND(((F454+F455+F457+F456)/1000),5)</f>
        <v>3.78071</v>
      </c>
      <c r="G453" s="83">
        <f t="shared" ref="G453:AA453" si="264">ROUND(((G454+G455+G457+G456)/1000),5)</f>
        <v>3.7373799999999999</v>
      </c>
      <c r="H453" s="83">
        <f t="shared" si="264"/>
        <v>3.7507700000000002</v>
      </c>
      <c r="I453" s="83">
        <f t="shared" si="264"/>
        <v>3.75909</v>
      </c>
      <c r="J453" s="83">
        <f t="shared" si="264"/>
        <v>3.7908200000000001</v>
      </c>
      <c r="K453" s="83">
        <f t="shared" si="264"/>
        <v>3.9866199999999998</v>
      </c>
      <c r="L453" s="83">
        <f t="shared" si="264"/>
        <v>4.24505</v>
      </c>
      <c r="M453" s="83">
        <f t="shared" si="264"/>
        <v>4.4723800000000002</v>
      </c>
      <c r="N453" s="83">
        <f t="shared" si="264"/>
        <v>4.5214699999999999</v>
      </c>
      <c r="O453" s="83">
        <f t="shared" si="264"/>
        <v>4.5178900000000004</v>
      </c>
      <c r="P453" s="83">
        <f t="shared" si="264"/>
        <v>4.4383600000000003</v>
      </c>
      <c r="Q453" s="83">
        <f t="shared" si="264"/>
        <v>4.4321200000000003</v>
      </c>
      <c r="R453" s="83">
        <f t="shared" si="264"/>
        <v>4.3996000000000004</v>
      </c>
      <c r="S453" s="83">
        <f t="shared" si="264"/>
        <v>4.3590600000000004</v>
      </c>
      <c r="T453" s="83">
        <f t="shared" si="264"/>
        <v>4.41608</v>
      </c>
      <c r="U453" s="83">
        <f t="shared" si="264"/>
        <v>4.41805</v>
      </c>
      <c r="V453" s="83">
        <f t="shared" si="264"/>
        <v>4.4246499999999997</v>
      </c>
      <c r="W453" s="83">
        <f t="shared" si="264"/>
        <v>4.5456099999999999</v>
      </c>
      <c r="X453" s="83">
        <f t="shared" si="264"/>
        <v>4.62127</v>
      </c>
      <c r="Y453" s="83">
        <f t="shared" si="264"/>
        <v>4.4653099999999997</v>
      </c>
      <c r="Z453" s="83">
        <f t="shared" si="264"/>
        <v>4.2378099999999996</v>
      </c>
      <c r="AA453" s="83">
        <f t="shared" si="264"/>
        <v>4.1192900000000003</v>
      </c>
    </row>
    <row r="454" spans="1:27" ht="12.75" customHeight="1" outlineLevel="1" x14ac:dyDescent="0.2">
      <c r="A454" s="91" t="s">
        <v>676</v>
      </c>
      <c r="B454" s="63" t="s">
        <v>233</v>
      </c>
      <c r="C454" s="43" t="s">
        <v>79</v>
      </c>
      <c r="D454" s="44">
        <v>1660.76</v>
      </c>
      <c r="E454" s="44">
        <v>1499.93</v>
      </c>
      <c r="F454" s="44">
        <v>1335.32</v>
      </c>
      <c r="G454" s="44">
        <v>1291.99</v>
      </c>
      <c r="H454" s="44">
        <v>1305.3800000000001</v>
      </c>
      <c r="I454" s="44">
        <v>1313.7</v>
      </c>
      <c r="J454" s="44">
        <v>1345.43</v>
      </c>
      <c r="K454" s="44">
        <v>1541.23</v>
      </c>
      <c r="L454" s="44">
        <v>1799.66</v>
      </c>
      <c r="M454" s="44">
        <v>2026.99</v>
      </c>
      <c r="N454" s="44">
        <v>2076.08</v>
      </c>
      <c r="O454" s="44">
        <v>2072.5</v>
      </c>
      <c r="P454" s="44">
        <v>1992.97</v>
      </c>
      <c r="Q454" s="44">
        <v>1986.73</v>
      </c>
      <c r="R454" s="44">
        <v>1954.21</v>
      </c>
      <c r="S454" s="44">
        <v>1913.67</v>
      </c>
      <c r="T454" s="44">
        <v>1970.69</v>
      </c>
      <c r="U454" s="44">
        <v>1972.66</v>
      </c>
      <c r="V454" s="44">
        <v>1979.26</v>
      </c>
      <c r="W454" s="44">
        <v>2100.2199999999998</v>
      </c>
      <c r="X454" s="44">
        <v>2175.88</v>
      </c>
      <c r="Y454" s="44">
        <v>2019.92</v>
      </c>
      <c r="Z454" s="44">
        <v>1792.42</v>
      </c>
      <c r="AA454" s="44">
        <v>1673.9</v>
      </c>
    </row>
    <row r="455" spans="1:27" ht="12.75" customHeight="1" outlineLevel="1" x14ac:dyDescent="0.2">
      <c r="A455" s="91" t="s">
        <v>677</v>
      </c>
      <c r="B455" s="63" t="s">
        <v>90</v>
      </c>
      <c r="C455" s="43" t="s">
        <v>79</v>
      </c>
      <c r="D455" s="44">
        <f t="shared" ref="D455:AA455" si="265">$D$315</f>
        <v>2222.89</v>
      </c>
      <c r="E455" s="44">
        <f t="shared" si="265"/>
        <v>2222.89</v>
      </c>
      <c r="F455" s="44">
        <f t="shared" si="265"/>
        <v>2222.89</v>
      </c>
      <c r="G455" s="44">
        <f t="shared" si="265"/>
        <v>2222.89</v>
      </c>
      <c r="H455" s="44">
        <f t="shared" si="265"/>
        <v>2222.89</v>
      </c>
      <c r="I455" s="44">
        <f t="shared" si="265"/>
        <v>2222.89</v>
      </c>
      <c r="J455" s="44">
        <f t="shared" si="265"/>
        <v>2222.89</v>
      </c>
      <c r="K455" s="44">
        <f t="shared" si="265"/>
        <v>2222.89</v>
      </c>
      <c r="L455" s="44">
        <f t="shared" si="265"/>
        <v>2222.89</v>
      </c>
      <c r="M455" s="44">
        <f t="shared" si="265"/>
        <v>2222.89</v>
      </c>
      <c r="N455" s="44">
        <f t="shared" si="265"/>
        <v>2222.89</v>
      </c>
      <c r="O455" s="44">
        <f t="shared" si="265"/>
        <v>2222.89</v>
      </c>
      <c r="P455" s="44">
        <f t="shared" si="265"/>
        <v>2222.89</v>
      </c>
      <c r="Q455" s="44">
        <f t="shared" si="265"/>
        <v>2222.89</v>
      </c>
      <c r="R455" s="44">
        <f t="shared" si="265"/>
        <v>2222.89</v>
      </c>
      <c r="S455" s="44">
        <f t="shared" si="265"/>
        <v>2222.89</v>
      </c>
      <c r="T455" s="44">
        <f t="shared" si="265"/>
        <v>2222.89</v>
      </c>
      <c r="U455" s="44">
        <f t="shared" si="265"/>
        <v>2222.89</v>
      </c>
      <c r="V455" s="44">
        <f t="shared" si="265"/>
        <v>2222.89</v>
      </c>
      <c r="W455" s="44">
        <f t="shared" si="265"/>
        <v>2222.89</v>
      </c>
      <c r="X455" s="44">
        <f t="shared" si="265"/>
        <v>2222.89</v>
      </c>
      <c r="Y455" s="44">
        <f t="shared" si="265"/>
        <v>2222.89</v>
      </c>
      <c r="Z455" s="44">
        <f t="shared" si="265"/>
        <v>2222.89</v>
      </c>
      <c r="AA455" s="44">
        <f t="shared" si="265"/>
        <v>2222.89</v>
      </c>
    </row>
    <row r="456" spans="1:27" ht="12.75" customHeight="1" outlineLevel="1" x14ac:dyDescent="0.2">
      <c r="A456" s="91" t="s">
        <v>678</v>
      </c>
      <c r="B456" s="63" t="s">
        <v>83</v>
      </c>
      <c r="C456" s="43" t="s">
        <v>79</v>
      </c>
      <c r="D456" s="44">
        <v>6.14</v>
      </c>
      <c r="E456" s="44">
        <v>6.14</v>
      </c>
      <c r="F456" s="44">
        <v>6.14</v>
      </c>
      <c r="G456" s="44">
        <v>6.14</v>
      </c>
      <c r="H456" s="44">
        <v>6.14</v>
      </c>
      <c r="I456" s="44">
        <v>6.14</v>
      </c>
      <c r="J456" s="44">
        <v>6.14</v>
      </c>
      <c r="K456" s="44">
        <v>6.14</v>
      </c>
      <c r="L456" s="44">
        <v>6.14</v>
      </c>
      <c r="M456" s="44">
        <v>6.14</v>
      </c>
      <c r="N456" s="44">
        <v>6.14</v>
      </c>
      <c r="O456" s="44">
        <v>6.14</v>
      </c>
      <c r="P456" s="44">
        <v>6.14</v>
      </c>
      <c r="Q456" s="44">
        <v>6.14</v>
      </c>
      <c r="R456" s="44">
        <v>6.14</v>
      </c>
      <c r="S456" s="44">
        <v>6.14</v>
      </c>
      <c r="T456" s="44">
        <v>6.14</v>
      </c>
      <c r="U456" s="44">
        <v>6.14</v>
      </c>
      <c r="V456" s="44">
        <v>6.14</v>
      </c>
      <c r="W456" s="44">
        <v>6.14</v>
      </c>
      <c r="X456" s="44">
        <v>6.14</v>
      </c>
      <c r="Y456" s="44">
        <v>6.14</v>
      </c>
      <c r="Z456" s="44">
        <v>6.14</v>
      </c>
      <c r="AA456" s="44">
        <v>6.14</v>
      </c>
    </row>
    <row r="457" spans="1:27" ht="12.75" customHeight="1" outlineLevel="1" x14ac:dyDescent="0.2">
      <c r="A457" s="91" t="s">
        <v>679</v>
      </c>
      <c r="B457" s="63" t="s">
        <v>81</v>
      </c>
      <c r="C457" s="43" t="s">
        <v>79</v>
      </c>
      <c r="D457" s="44">
        <f>$D$11</f>
        <v>216.36</v>
      </c>
      <c r="E457" s="44">
        <f t="shared" ref="E457:AA457" si="266">$D$11</f>
        <v>216.36</v>
      </c>
      <c r="F457" s="44">
        <f t="shared" si="266"/>
        <v>216.36</v>
      </c>
      <c r="G457" s="44">
        <f t="shared" si="266"/>
        <v>216.36</v>
      </c>
      <c r="H457" s="44">
        <f t="shared" si="266"/>
        <v>216.36</v>
      </c>
      <c r="I457" s="44">
        <f t="shared" si="266"/>
        <v>216.36</v>
      </c>
      <c r="J457" s="44">
        <f t="shared" si="266"/>
        <v>216.36</v>
      </c>
      <c r="K457" s="44">
        <f t="shared" si="266"/>
        <v>216.36</v>
      </c>
      <c r="L457" s="44">
        <f t="shared" si="266"/>
        <v>216.36</v>
      </c>
      <c r="M457" s="44">
        <f t="shared" si="266"/>
        <v>216.36</v>
      </c>
      <c r="N457" s="44">
        <f t="shared" si="266"/>
        <v>216.36</v>
      </c>
      <c r="O457" s="44">
        <f t="shared" si="266"/>
        <v>216.36</v>
      </c>
      <c r="P457" s="44">
        <f t="shared" si="266"/>
        <v>216.36</v>
      </c>
      <c r="Q457" s="44">
        <f t="shared" si="266"/>
        <v>216.36</v>
      </c>
      <c r="R457" s="44">
        <f t="shared" si="266"/>
        <v>216.36</v>
      </c>
      <c r="S457" s="44">
        <f t="shared" si="266"/>
        <v>216.36</v>
      </c>
      <c r="T457" s="44">
        <f t="shared" si="266"/>
        <v>216.36</v>
      </c>
      <c r="U457" s="44">
        <f t="shared" si="266"/>
        <v>216.36</v>
      </c>
      <c r="V457" s="44">
        <f t="shared" si="266"/>
        <v>216.36</v>
      </c>
      <c r="W457" s="44">
        <f t="shared" si="266"/>
        <v>216.36</v>
      </c>
      <c r="X457" s="44">
        <f t="shared" si="266"/>
        <v>216.36</v>
      </c>
      <c r="Y457" s="44">
        <f t="shared" si="266"/>
        <v>216.36</v>
      </c>
      <c r="Z457" s="44">
        <f t="shared" si="266"/>
        <v>216.36</v>
      </c>
      <c r="AA457" s="44">
        <f t="shared" si="266"/>
        <v>216.36</v>
      </c>
    </row>
    <row r="458" spans="1:27" x14ac:dyDescent="0.2">
      <c r="A458" s="90" t="s">
        <v>680</v>
      </c>
      <c r="B458" s="28" t="str">
        <f>"30"&amp;"."&amp;$B$639&amp;"."&amp;$B$640</f>
        <v>30.04.2023</v>
      </c>
      <c r="C458" s="82" t="s">
        <v>76</v>
      </c>
      <c r="D458" s="83">
        <f>ROUND(((D459+D460+D462+D461)/1000),5)</f>
        <v>4.0809499999999996</v>
      </c>
      <c r="E458" s="83">
        <f>ROUND(((E459+E460+E462+E461)/1000),5)</f>
        <v>3.91337</v>
      </c>
      <c r="F458" s="83">
        <f>ROUND(((F459+F460+F462+F461)/1000),5)</f>
        <v>3.7751600000000001</v>
      </c>
      <c r="G458" s="83">
        <f t="shared" ref="G458:AA458" si="267">ROUND(((G459+G460+G462+G461)/1000),5)</f>
        <v>3.72431</v>
      </c>
      <c r="H458" s="83">
        <f t="shared" si="267"/>
        <v>3.7212200000000002</v>
      </c>
      <c r="I458" s="83">
        <f t="shared" si="267"/>
        <v>3.7561499999999999</v>
      </c>
      <c r="J458" s="83">
        <f t="shared" si="267"/>
        <v>3.7624</v>
      </c>
      <c r="K458" s="83">
        <f t="shared" si="267"/>
        <v>3.8862199999999998</v>
      </c>
      <c r="L458" s="83">
        <f t="shared" si="267"/>
        <v>4.1258999999999997</v>
      </c>
      <c r="M458" s="83">
        <f t="shared" si="267"/>
        <v>4.2909300000000004</v>
      </c>
      <c r="N458" s="83">
        <f t="shared" si="267"/>
        <v>4.36259</v>
      </c>
      <c r="O458" s="83">
        <f t="shared" si="267"/>
        <v>4.3617499999999998</v>
      </c>
      <c r="P458" s="83">
        <f t="shared" si="267"/>
        <v>4.3482900000000004</v>
      </c>
      <c r="Q458" s="83">
        <f t="shared" si="267"/>
        <v>4.3470500000000003</v>
      </c>
      <c r="R458" s="83">
        <f t="shared" si="267"/>
        <v>4.2502199999999997</v>
      </c>
      <c r="S458" s="83">
        <f t="shared" si="267"/>
        <v>4.2327899999999996</v>
      </c>
      <c r="T458" s="83">
        <f t="shared" si="267"/>
        <v>4.39194</v>
      </c>
      <c r="U458" s="83">
        <f t="shared" si="267"/>
        <v>4.4270399999999999</v>
      </c>
      <c r="V458" s="83">
        <f t="shared" si="267"/>
        <v>4.4355399999999996</v>
      </c>
      <c r="W458" s="83">
        <f t="shared" si="267"/>
        <v>4.6087999999999996</v>
      </c>
      <c r="X458" s="83">
        <f t="shared" si="267"/>
        <v>4.7972799999999998</v>
      </c>
      <c r="Y458" s="83">
        <f t="shared" si="267"/>
        <v>4.4916</v>
      </c>
      <c r="Z458" s="83">
        <f t="shared" si="267"/>
        <v>4.2020999999999997</v>
      </c>
      <c r="AA458" s="83">
        <f t="shared" si="267"/>
        <v>4.0619199999999998</v>
      </c>
    </row>
    <row r="459" spans="1:27" ht="12.75" customHeight="1" outlineLevel="1" x14ac:dyDescent="0.2">
      <c r="A459" s="91" t="s">
        <v>681</v>
      </c>
      <c r="B459" s="63" t="s">
        <v>233</v>
      </c>
      <c r="C459" s="43" t="s">
        <v>79</v>
      </c>
      <c r="D459" s="44">
        <v>1635.56</v>
      </c>
      <c r="E459" s="44">
        <v>1467.98</v>
      </c>
      <c r="F459" s="44">
        <v>1329.77</v>
      </c>
      <c r="G459" s="44">
        <v>1278.92</v>
      </c>
      <c r="H459" s="44">
        <v>1275.83</v>
      </c>
      <c r="I459" s="44">
        <v>1310.76</v>
      </c>
      <c r="J459" s="44">
        <v>1317.01</v>
      </c>
      <c r="K459" s="44">
        <v>1440.83</v>
      </c>
      <c r="L459" s="44">
        <v>1680.51</v>
      </c>
      <c r="M459" s="44">
        <v>1845.54</v>
      </c>
      <c r="N459" s="44">
        <v>1917.2</v>
      </c>
      <c r="O459" s="44">
        <v>1916.36</v>
      </c>
      <c r="P459" s="44">
        <v>1902.9</v>
      </c>
      <c r="Q459" s="44">
        <v>1901.66</v>
      </c>
      <c r="R459" s="44">
        <v>1804.83</v>
      </c>
      <c r="S459" s="44">
        <v>1787.4</v>
      </c>
      <c r="T459" s="44">
        <v>1946.55</v>
      </c>
      <c r="U459" s="44">
        <v>1981.65</v>
      </c>
      <c r="V459" s="44">
        <v>1990.15</v>
      </c>
      <c r="W459" s="44">
        <v>2163.41</v>
      </c>
      <c r="X459" s="44">
        <v>2351.89</v>
      </c>
      <c r="Y459" s="44">
        <v>2046.21</v>
      </c>
      <c r="Z459" s="44">
        <v>1756.71</v>
      </c>
      <c r="AA459" s="44">
        <v>1616.53</v>
      </c>
    </row>
    <row r="460" spans="1:27" ht="12.75" customHeight="1" outlineLevel="1" x14ac:dyDescent="0.2">
      <c r="A460" s="91" t="s">
        <v>682</v>
      </c>
      <c r="B460" s="63" t="s">
        <v>90</v>
      </c>
      <c r="C460" s="43" t="s">
        <v>79</v>
      </c>
      <c r="D460" s="44">
        <f t="shared" ref="D460:AA460" si="268">$D$315</f>
        <v>2222.89</v>
      </c>
      <c r="E460" s="44">
        <f t="shared" si="268"/>
        <v>2222.89</v>
      </c>
      <c r="F460" s="44">
        <f t="shared" si="268"/>
        <v>2222.89</v>
      </c>
      <c r="G460" s="44">
        <f t="shared" si="268"/>
        <v>2222.89</v>
      </c>
      <c r="H460" s="44">
        <f t="shared" si="268"/>
        <v>2222.89</v>
      </c>
      <c r="I460" s="44">
        <f t="shared" si="268"/>
        <v>2222.89</v>
      </c>
      <c r="J460" s="44">
        <f t="shared" si="268"/>
        <v>2222.89</v>
      </c>
      <c r="K460" s="44">
        <f t="shared" si="268"/>
        <v>2222.89</v>
      </c>
      <c r="L460" s="44">
        <f t="shared" si="268"/>
        <v>2222.89</v>
      </c>
      <c r="M460" s="44">
        <f t="shared" si="268"/>
        <v>2222.89</v>
      </c>
      <c r="N460" s="44">
        <f t="shared" si="268"/>
        <v>2222.89</v>
      </c>
      <c r="O460" s="44">
        <f t="shared" si="268"/>
        <v>2222.89</v>
      </c>
      <c r="P460" s="44">
        <f t="shared" si="268"/>
        <v>2222.89</v>
      </c>
      <c r="Q460" s="44">
        <f t="shared" si="268"/>
        <v>2222.89</v>
      </c>
      <c r="R460" s="44">
        <f t="shared" si="268"/>
        <v>2222.89</v>
      </c>
      <c r="S460" s="44">
        <f t="shared" si="268"/>
        <v>2222.89</v>
      </c>
      <c r="T460" s="44">
        <f t="shared" si="268"/>
        <v>2222.89</v>
      </c>
      <c r="U460" s="44">
        <f t="shared" si="268"/>
        <v>2222.89</v>
      </c>
      <c r="V460" s="44">
        <f t="shared" si="268"/>
        <v>2222.89</v>
      </c>
      <c r="W460" s="44">
        <f t="shared" si="268"/>
        <v>2222.89</v>
      </c>
      <c r="X460" s="44">
        <f t="shared" si="268"/>
        <v>2222.89</v>
      </c>
      <c r="Y460" s="44">
        <f t="shared" si="268"/>
        <v>2222.89</v>
      </c>
      <c r="Z460" s="44">
        <f t="shared" si="268"/>
        <v>2222.89</v>
      </c>
      <c r="AA460" s="44">
        <f t="shared" si="268"/>
        <v>2222.89</v>
      </c>
    </row>
    <row r="461" spans="1:27" ht="12.75" customHeight="1" outlineLevel="1" x14ac:dyDescent="0.2">
      <c r="A461" s="91" t="s">
        <v>683</v>
      </c>
      <c r="B461" s="63" t="s">
        <v>83</v>
      </c>
      <c r="C461" s="43" t="s">
        <v>79</v>
      </c>
      <c r="D461" s="44">
        <v>6.14</v>
      </c>
      <c r="E461" s="44">
        <v>6.14</v>
      </c>
      <c r="F461" s="44">
        <v>6.14</v>
      </c>
      <c r="G461" s="44">
        <v>6.14</v>
      </c>
      <c r="H461" s="44">
        <v>6.14</v>
      </c>
      <c r="I461" s="44">
        <v>6.14</v>
      </c>
      <c r="J461" s="44">
        <v>6.14</v>
      </c>
      <c r="K461" s="44">
        <v>6.14</v>
      </c>
      <c r="L461" s="44">
        <v>6.14</v>
      </c>
      <c r="M461" s="44">
        <v>6.14</v>
      </c>
      <c r="N461" s="44">
        <v>6.14</v>
      </c>
      <c r="O461" s="44">
        <v>6.14</v>
      </c>
      <c r="P461" s="44">
        <v>6.14</v>
      </c>
      <c r="Q461" s="44">
        <v>6.14</v>
      </c>
      <c r="R461" s="44">
        <v>6.14</v>
      </c>
      <c r="S461" s="44">
        <v>6.14</v>
      </c>
      <c r="T461" s="44">
        <v>6.14</v>
      </c>
      <c r="U461" s="44">
        <v>6.14</v>
      </c>
      <c r="V461" s="44">
        <v>6.14</v>
      </c>
      <c r="W461" s="44">
        <v>6.14</v>
      </c>
      <c r="X461" s="44">
        <v>6.14</v>
      </c>
      <c r="Y461" s="44">
        <v>6.14</v>
      </c>
      <c r="Z461" s="44">
        <v>6.14</v>
      </c>
      <c r="AA461" s="44">
        <v>6.14</v>
      </c>
    </row>
    <row r="462" spans="1:27" ht="12.75" customHeight="1" outlineLevel="1" x14ac:dyDescent="0.2">
      <c r="A462" s="91" t="s">
        <v>684</v>
      </c>
      <c r="B462" s="63" t="s">
        <v>81</v>
      </c>
      <c r="C462" s="43" t="s">
        <v>79</v>
      </c>
      <c r="D462" s="44">
        <f>$D$11</f>
        <v>216.36</v>
      </c>
      <c r="E462" s="44">
        <f t="shared" ref="E462:AA462" si="269">$D$11</f>
        <v>216.36</v>
      </c>
      <c r="F462" s="44">
        <f t="shared" si="269"/>
        <v>216.36</v>
      </c>
      <c r="G462" s="44">
        <f t="shared" si="269"/>
        <v>216.36</v>
      </c>
      <c r="H462" s="44">
        <f t="shared" si="269"/>
        <v>216.36</v>
      </c>
      <c r="I462" s="44">
        <f t="shared" si="269"/>
        <v>216.36</v>
      </c>
      <c r="J462" s="44">
        <f t="shared" si="269"/>
        <v>216.36</v>
      </c>
      <c r="K462" s="44">
        <f t="shared" si="269"/>
        <v>216.36</v>
      </c>
      <c r="L462" s="44">
        <f t="shared" si="269"/>
        <v>216.36</v>
      </c>
      <c r="M462" s="44">
        <f t="shared" si="269"/>
        <v>216.36</v>
      </c>
      <c r="N462" s="44">
        <f t="shared" si="269"/>
        <v>216.36</v>
      </c>
      <c r="O462" s="44">
        <f t="shared" si="269"/>
        <v>216.36</v>
      </c>
      <c r="P462" s="44">
        <f t="shared" si="269"/>
        <v>216.36</v>
      </c>
      <c r="Q462" s="44">
        <f t="shared" si="269"/>
        <v>216.36</v>
      </c>
      <c r="R462" s="44">
        <f t="shared" si="269"/>
        <v>216.36</v>
      </c>
      <c r="S462" s="44">
        <f t="shared" si="269"/>
        <v>216.36</v>
      </c>
      <c r="T462" s="44">
        <f t="shared" si="269"/>
        <v>216.36</v>
      </c>
      <c r="U462" s="44">
        <f t="shared" si="269"/>
        <v>216.36</v>
      </c>
      <c r="V462" s="44">
        <f t="shared" si="269"/>
        <v>216.36</v>
      </c>
      <c r="W462" s="44">
        <f t="shared" si="269"/>
        <v>216.36</v>
      </c>
      <c r="X462" s="44">
        <f t="shared" si="269"/>
        <v>216.36</v>
      </c>
      <c r="Y462" s="44">
        <f t="shared" si="269"/>
        <v>216.36</v>
      </c>
      <c r="Z462" s="44">
        <f t="shared" si="269"/>
        <v>216.36</v>
      </c>
      <c r="AA462" s="44">
        <f t="shared" si="269"/>
        <v>216.36</v>
      </c>
    </row>
    <row r="463" spans="1:27" x14ac:dyDescent="0.2">
      <c r="B463" s="93" t="s">
        <v>382</v>
      </c>
    </row>
    <row r="464" spans="1:27" x14ac:dyDescent="0.2">
      <c r="A464" s="164" t="s">
        <v>685</v>
      </c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  <c r="Y464" s="165"/>
      <c r="Z464" s="165"/>
      <c r="AA464" s="166"/>
    </row>
    <row r="465" spans="1:27" ht="25.5" x14ac:dyDescent="0.2">
      <c r="A465" s="26" t="s">
        <v>64</v>
      </c>
      <c r="B465" s="27" t="s">
        <v>205</v>
      </c>
      <c r="C465" s="26" t="s">
        <v>206</v>
      </c>
      <c r="D465" s="27" t="s">
        <v>207</v>
      </c>
      <c r="E465" s="27" t="s">
        <v>208</v>
      </c>
      <c r="F465" s="27" t="s">
        <v>209</v>
      </c>
      <c r="G465" s="27" t="s">
        <v>210</v>
      </c>
      <c r="H465" s="27" t="s">
        <v>211</v>
      </c>
      <c r="I465" s="27" t="s">
        <v>212</v>
      </c>
      <c r="J465" s="27" t="s">
        <v>213</v>
      </c>
      <c r="K465" s="27" t="s">
        <v>214</v>
      </c>
      <c r="L465" s="27" t="s">
        <v>215</v>
      </c>
      <c r="M465" s="27" t="s">
        <v>216</v>
      </c>
      <c r="N465" s="27" t="s">
        <v>217</v>
      </c>
      <c r="O465" s="27" t="s">
        <v>218</v>
      </c>
      <c r="P465" s="27" t="s">
        <v>219</v>
      </c>
      <c r="Q465" s="27" t="s">
        <v>220</v>
      </c>
      <c r="R465" s="27" t="s">
        <v>221</v>
      </c>
      <c r="S465" s="27" t="s">
        <v>222</v>
      </c>
      <c r="T465" s="27" t="s">
        <v>223</v>
      </c>
      <c r="U465" s="27" t="s">
        <v>224</v>
      </c>
      <c r="V465" s="27" t="s">
        <v>225</v>
      </c>
      <c r="W465" s="27" t="s">
        <v>226</v>
      </c>
      <c r="X465" s="27" t="s">
        <v>227</v>
      </c>
      <c r="Y465" s="27" t="s">
        <v>228</v>
      </c>
      <c r="Z465" s="27" t="s">
        <v>229</v>
      </c>
      <c r="AA465" s="27" t="s">
        <v>230</v>
      </c>
    </row>
    <row r="466" spans="1:27" x14ac:dyDescent="0.2">
      <c r="A466" s="90" t="s">
        <v>686</v>
      </c>
      <c r="B466" s="28" t="str">
        <f>"01"&amp;"."&amp;$B$639&amp;"."&amp;$B$640</f>
        <v>01.04.2023</v>
      </c>
      <c r="C466" s="82" t="s">
        <v>76</v>
      </c>
      <c r="D466" s="83">
        <f>ROUND(((D467+D468+D470+D469)/1000),5)</f>
        <v>4.9711800000000004</v>
      </c>
      <c r="E466" s="83">
        <f>ROUND(((E467+E468+E470+E469)/1000),5)</f>
        <v>4.8900100000000002</v>
      </c>
      <c r="F466" s="83">
        <f>ROUND(((F467+F468+F470+F469)/1000),5)</f>
        <v>4.8784299999999998</v>
      </c>
      <c r="G466" s="83">
        <f t="shared" ref="G466:AA466" si="270">ROUND(((G467+G468+G470+G469)/1000),5)</f>
        <v>4.86958</v>
      </c>
      <c r="H466" s="83">
        <f t="shared" si="270"/>
        <v>4.8814399999999996</v>
      </c>
      <c r="I466" s="83">
        <f t="shared" si="270"/>
        <v>4.8898000000000001</v>
      </c>
      <c r="J466" s="83">
        <f t="shared" si="270"/>
        <v>4.8922499999999998</v>
      </c>
      <c r="K466" s="83">
        <f t="shared" si="270"/>
        <v>5.1126500000000004</v>
      </c>
      <c r="L466" s="83">
        <f t="shared" si="270"/>
        <v>5.3017099999999999</v>
      </c>
      <c r="M466" s="83">
        <f t="shared" si="270"/>
        <v>5.3325800000000001</v>
      </c>
      <c r="N466" s="83">
        <f t="shared" si="270"/>
        <v>5.3683699999999996</v>
      </c>
      <c r="O466" s="83">
        <f t="shared" si="270"/>
        <v>5.4037800000000002</v>
      </c>
      <c r="P466" s="83">
        <f t="shared" si="270"/>
        <v>5.38842</v>
      </c>
      <c r="Q466" s="83">
        <f t="shared" si="270"/>
        <v>5.3832100000000001</v>
      </c>
      <c r="R466" s="83">
        <f t="shared" si="270"/>
        <v>5.3731900000000001</v>
      </c>
      <c r="S466" s="83">
        <f t="shared" si="270"/>
        <v>5.3743100000000004</v>
      </c>
      <c r="T466" s="83">
        <f t="shared" si="270"/>
        <v>5.3737700000000004</v>
      </c>
      <c r="U466" s="83">
        <f t="shared" si="270"/>
        <v>5.36334</v>
      </c>
      <c r="V466" s="83">
        <f t="shared" si="270"/>
        <v>5.3668199999999997</v>
      </c>
      <c r="W466" s="83">
        <f t="shared" si="270"/>
        <v>5.4016500000000001</v>
      </c>
      <c r="X466" s="83">
        <f t="shared" si="270"/>
        <v>5.3882899999999996</v>
      </c>
      <c r="Y466" s="83">
        <f t="shared" si="270"/>
        <v>5.3311900000000003</v>
      </c>
      <c r="Z466" s="83">
        <f t="shared" si="270"/>
        <v>5.2511599999999996</v>
      </c>
      <c r="AA466" s="83">
        <f t="shared" si="270"/>
        <v>5.1273400000000002</v>
      </c>
    </row>
    <row r="467" spans="1:27" ht="12.75" customHeight="1" outlineLevel="1" x14ac:dyDescent="0.2">
      <c r="A467" s="91" t="s">
        <v>687</v>
      </c>
      <c r="B467" s="63" t="s">
        <v>233</v>
      </c>
      <c r="C467" s="43" t="s">
        <v>79</v>
      </c>
      <c r="D467" s="44">
        <v>1188.9100000000001</v>
      </c>
      <c r="E467" s="44">
        <v>1107.74</v>
      </c>
      <c r="F467" s="44">
        <v>1096.1600000000001</v>
      </c>
      <c r="G467" s="44">
        <v>1087.31</v>
      </c>
      <c r="H467" s="44">
        <v>1099.17</v>
      </c>
      <c r="I467" s="44">
        <v>1107.53</v>
      </c>
      <c r="J467" s="44">
        <v>1109.98</v>
      </c>
      <c r="K467" s="44">
        <v>1330.38</v>
      </c>
      <c r="L467" s="44">
        <v>1519.44</v>
      </c>
      <c r="M467" s="44">
        <v>1550.31</v>
      </c>
      <c r="N467" s="44">
        <v>1586.1</v>
      </c>
      <c r="O467" s="44">
        <v>1621.51</v>
      </c>
      <c r="P467" s="44">
        <v>1606.15</v>
      </c>
      <c r="Q467" s="44">
        <v>1600.94</v>
      </c>
      <c r="R467" s="44">
        <v>1590.92</v>
      </c>
      <c r="S467" s="44">
        <v>1592.04</v>
      </c>
      <c r="T467" s="44">
        <v>1591.5</v>
      </c>
      <c r="U467" s="44">
        <v>1581.07</v>
      </c>
      <c r="V467" s="44">
        <v>1584.55</v>
      </c>
      <c r="W467" s="44">
        <v>1619.38</v>
      </c>
      <c r="X467" s="44">
        <v>1606.02</v>
      </c>
      <c r="Y467" s="44">
        <v>1548.92</v>
      </c>
      <c r="Z467" s="44">
        <v>1468.89</v>
      </c>
      <c r="AA467" s="44">
        <v>1345.07</v>
      </c>
    </row>
    <row r="468" spans="1:27" ht="12.75" customHeight="1" outlineLevel="1" x14ac:dyDescent="0.2">
      <c r="A468" s="91" t="s">
        <v>688</v>
      </c>
      <c r="B468" s="63" t="s">
        <v>90</v>
      </c>
      <c r="C468" s="43" t="s">
        <v>79</v>
      </c>
      <c r="D468" s="44">
        <v>3559.77</v>
      </c>
      <c r="E468" s="44">
        <f>$D$468</f>
        <v>3559.77</v>
      </c>
      <c r="F468" s="44">
        <f t="shared" ref="F468:AA468" si="271">$D$468</f>
        <v>3559.77</v>
      </c>
      <c r="G468" s="44">
        <f t="shared" si="271"/>
        <v>3559.77</v>
      </c>
      <c r="H468" s="44">
        <f t="shared" si="271"/>
        <v>3559.77</v>
      </c>
      <c r="I468" s="44">
        <f t="shared" si="271"/>
        <v>3559.77</v>
      </c>
      <c r="J468" s="44">
        <f t="shared" si="271"/>
        <v>3559.77</v>
      </c>
      <c r="K468" s="44">
        <f t="shared" si="271"/>
        <v>3559.77</v>
      </c>
      <c r="L468" s="44">
        <f t="shared" si="271"/>
        <v>3559.77</v>
      </c>
      <c r="M468" s="44">
        <f t="shared" si="271"/>
        <v>3559.77</v>
      </c>
      <c r="N468" s="44">
        <f t="shared" si="271"/>
        <v>3559.77</v>
      </c>
      <c r="O468" s="44">
        <f t="shared" si="271"/>
        <v>3559.77</v>
      </c>
      <c r="P468" s="44">
        <f t="shared" si="271"/>
        <v>3559.77</v>
      </c>
      <c r="Q468" s="44">
        <f t="shared" si="271"/>
        <v>3559.77</v>
      </c>
      <c r="R468" s="44">
        <f t="shared" si="271"/>
        <v>3559.77</v>
      </c>
      <c r="S468" s="44">
        <f t="shared" si="271"/>
        <v>3559.77</v>
      </c>
      <c r="T468" s="44">
        <f t="shared" si="271"/>
        <v>3559.77</v>
      </c>
      <c r="U468" s="44">
        <f t="shared" si="271"/>
        <v>3559.77</v>
      </c>
      <c r="V468" s="44">
        <f t="shared" si="271"/>
        <v>3559.77</v>
      </c>
      <c r="W468" s="44">
        <f t="shared" si="271"/>
        <v>3559.77</v>
      </c>
      <c r="X468" s="44">
        <f t="shared" si="271"/>
        <v>3559.77</v>
      </c>
      <c r="Y468" s="44">
        <f t="shared" si="271"/>
        <v>3559.77</v>
      </c>
      <c r="Z468" s="44">
        <f t="shared" si="271"/>
        <v>3559.77</v>
      </c>
      <c r="AA468" s="44">
        <f t="shared" si="271"/>
        <v>3559.77</v>
      </c>
    </row>
    <row r="469" spans="1:27" ht="12.75" customHeight="1" outlineLevel="1" x14ac:dyDescent="0.2">
      <c r="A469" s="91" t="s">
        <v>689</v>
      </c>
      <c r="B469" s="63" t="s">
        <v>83</v>
      </c>
      <c r="C469" s="43" t="s">
        <v>79</v>
      </c>
      <c r="D469" s="44">
        <v>6.14</v>
      </c>
      <c r="E469" s="44">
        <v>6.14</v>
      </c>
      <c r="F469" s="44">
        <v>6.14</v>
      </c>
      <c r="G469" s="44">
        <v>6.14</v>
      </c>
      <c r="H469" s="44">
        <v>6.14</v>
      </c>
      <c r="I469" s="44">
        <v>6.14</v>
      </c>
      <c r="J469" s="44">
        <v>6.14</v>
      </c>
      <c r="K469" s="44">
        <v>6.14</v>
      </c>
      <c r="L469" s="44">
        <v>6.14</v>
      </c>
      <c r="M469" s="44">
        <v>6.14</v>
      </c>
      <c r="N469" s="44">
        <v>6.14</v>
      </c>
      <c r="O469" s="44">
        <v>6.14</v>
      </c>
      <c r="P469" s="44">
        <v>6.14</v>
      </c>
      <c r="Q469" s="44">
        <v>6.14</v>
      </c>
      <c r="R469" s="44">
        <v>6.14</v>
      </c>
      <c r="S469" s="44">
        <v>6.14</v>
      </c>
      <c r="T469" s="44">
        <v>6.14</v>
      </c>
      <c r="U469" s="44">
        <v>6.14</v>
      </c>
      <c r="V469" s="44">
        <v>6.14</v>
      </c>
      <c r="W469" s="44">
        <v>6.14</v>
      </c>
      <c r="X469" s="44">
        <v>6.14</v>
      </c>
      <c r="Y469" s="44">
        <v>6.14</v>
      </c>
      <c r="Z469" s="44">
        <v>6.14</v>
      </c>
      <c r="AA469" s="44">
        <v>6.14</v>
      </c>
    </row>
    <row r="470" spans="1:27" ht="12.75" customHeight="1" outlineLevel="1" x14ac:dyDescent="0.2">
      <c r="A470" s="91" t="s">
        <v>690</v>
      </c>
      <c r="B470" s="63" t="s">
        <v>81</v>
      </c>
      <c r="C470" s="43" t="s">
        <v>79</v>
      </c>
      <c r="D470" s="44">
        <f>$D$11</f>
        <v>216.36</v>
      </c>
      <c r="E470" s="44">
        <f t="shared" ref="E470:AA470" si="272">$D$11</f>
        <v>216.36</v>
      </c>
      <c r="F470" s="44">
        <f t="shared" si="272"/>
        <v>216.36</v>
      </c>
      <c r="G470" s="44">
        <f t="shared" si="272"/>
        <v>216.36</v>
      </c>
      <c r="H470" s="44">
        <f t="shared" si="272"/>
        <v>216.36</v>
      </c>
      <c r="I470" s="44">
        <f t="shared" si="272"/>
        <v>216.36</v>
      </c>
      <c r="J470" s="44">
        <f t="shared" si="272"/>
        <v>216.36</v>
      </c>
      <c r="K470" s="44">
        <f t="shared" si="272"/>
        <v>216.36</v>
      </c>
      <c r="L470" s="44">
        <f t="shared" si="272"/>
        <v>216.36</v>
      </c>
      <c r="M470" s="44">
        <f t="shared" si="272"/>
        <v>216.36</v>
      </c>
      <c r="N470" s="44">
        <f t="shared" si="272"/>
        <v>216.36</v>
      </c>
      <c r="O470" s="44">
        <f t="shared" si="272"/>
        <v>216.36</v>
      </c>
      <c r="P470" s="44">
        <f t="shared" si="272"/>
        <v>216.36</v>
      </c>
      <c r="Q470" s="44">
        <f t="shared" si="272"/>
        <v>216.36</v>
      </c>
      <c r="R470" s="44">
        <f t="shared" si="272"/>
        <v>216.36</v>
      </c>
      <c r="S470" s="44">
        <f t="shared" si="272"/>
        <v>216.36</v>
      </c>
      <c r="T470" s="44">
        <f t="shared" si="272"/>
        <v>216.36</v>
      </c>
      <c r="U470" s="44">
        <f t="shared" si="272"/>
        <v>216.36</v>
      </c>
      <c r="V470" s="44">
        <f t="shared" si="272"/>
        <v>216.36</v>
      </c>
      <c r="W470" s="44">
        <f t="shared" si="272"/>
        <v>216.36</v>
      </c>
      <c r="X470" s="44">
        <f t="shared" si="272"/>
        <v>216.36</v>
      </c>
      <c r="Y470" s="44">
        <f t="shared" si="272"/>
        <v>216.36</v>
      </c>
      <c r="Z470" s="44">
        <f t="shared" si="272"/>
        <v>216.36</v>
      </c>
      <c r="AA470" s="44">
        <f t="shared" si="272"/>
        <v>216.36</v>
      </c>
    </row>
    <row r="471" spans="1:27" x14ac:dyDescent="0.2">
      <c r="A471" s="90" t="s">
        <v>691</v>
      </c>
      <c r="B471" s="28" t="str">
        <f>"02"&amp;"."&amp;$B$639&amp;"."&amp;$B$640</f>
        <v>02.04.2023</v>
      </c>
      <c r="C471" s="82" t="s">
        <v>76</v>
      </c>
      <c r="D471" s="83">
        <f>ROUND(((D472+D473+D475+D474)/1000),5)</f>
        <v>4.9000199999999996</v>
      </c>
      <c r="E471" s="83">
        <f>ROUND(((E472+E473+E475+E474)/1000),5)</f>
        <v>4.8542300000000003</v>
      </c>
      <c r="F471" s="83">
        <f>ROUND(((F472+F473+F475+F474)/1000),5)</f>
        <v>4.7961900000000002</v>
      </c>
      <c r="G471" s="83">
        <f t="shared" ref="G471:AA471" si="273">ROUND(((G472+G473+G475+G474)/1000),5)</f>
        <v>4.7874600000000003</v>
      </c>
      <c r="H471" s="83">
        <f t="shared" si="273"/>
        <v>4.7930200000000003</v>
      </c>
      <c r="I471" s="83">
        <f t="shared" si="273"/>
        <v>4.8079299999999998</v>
      </c>
      <c r="J471" s="83">
        <f t="shared" si="273"/>
        <v>4.7870499999999998</v>
      </c>
      <c r="K471" s="83">
        <f t="shared" si="273"/>
        <v>4.8407400000000003</v>
      </c>
      <c r="L471" s="83">
        <f t="shared" si="273"/>
        <v>5.0691699999999997</v>
      </c>
      <c r="M471" s="83">
        <f t="shared" si="273"/>
        <v>5.1441699999999999</v>
      </c>
      <c r="N471" s="83">
        <f t="shared" si="273"/>
        <v>5.1855000000000002</v>
      </c>
      <c r="O471" s="83">
        <f t="shared" si="273"/>
        <v>5.1946399999999997</v>
      </c>
      <c r="P471" s="83">
        <f t="shared" si="273"/>
        <v>5.1950399999999997</v>
      </c>
      <c r="Q471" s="83">
        <f t="shared" si="273"/>
        <v>5.2153999999999998</v>
      </c>
      <c r="R471" s="83">
        <f t="shared" si="273"/>
        <v>5.2088200000000002</v>
      </c>
      <c r="S471" s="83">
        <f t="shared" si="273"/>
        <v>5.1818900000000001</v>
      </c>
      <c r="T471" s="83">
        <f t="shared" si="273"/>
        <v>5.17997</v>
      </c>
      <c r="U471" s="83">
        <f t="shared" si="273"/>
        <v>5.1943900000000003</v>
      </c>
      <c r="V471" s="83">
        <f t="shared" si="273"/>
        <v>5.3671499999999996</v>
      </c>
      <c r="W471" s="83">
        <f t="shared" si="273"/>
        <v>5.4312399999999998</v>
      </c>
      <c r="X471" s="83">
        <f t="shared" si="273"/>
        <v>5.4002499999999998</v>
      </c>
      <c r="Y471" s="83">
        <f t="shared" si="273"/>
        <v>5.2722199999999999</v>
      </c>
      <c r="Z471" s="83">
        <f t="shared" si="273"/>
        <v>5.0997899999999996</v>
      </c>
      <c r="AA471" s="83">
        <f t="shared" si="273"/>
        <v>5.0286</v>
      </c>
    </row>
    <row r="472" spans="1:27" ht="12.75" customHeight="1" outlineLevel="1" x14ac:dyDescent="0.2">
      <c r="A472" s="91" t="s">
        <v>692</v>
      </c>
      <c r="B472" s="63" t="s">
        <v>233</v>
      </c>
      <c r="C472" s="43" t="s">
        <v>79</v>
      </c>
      <c r="D472" s="44">
        <v>1117.75</v>
      </c>
      <c r="E472" s="44">
        <v>1071.96</v>
      </c>
      <c r="F472" s="44">
        <v>1013.92</v>
      </c>
      <c r="G472" s="44">
        <v>1005.19</v>
      </c>
      <c r="H472" s="44">
        <v>1010.75</v>
      </c>
      <c r="I472" s="44">
        <v>1025.6600000000001</v>
      </c>
      <c r="J472" s="44">
        <v>1004.78</v>
      </c>
      <c r="K472" s="44">
        <v>1058.47</v>
      </c>
      <c r="L472" s="44">
        <v>1286.9000000000001</v>
      </c>
      <c r="M472" s="44">
        <v>1361.9</v>
      </c>
      <c r="N472" s="44">
        <v>1403.23</v>
      </c>
      <c r="O472" s="44">
        <v>1412.37</v>
      </c>
      <c r="P472" s="44">
        <v>1412.77</v>
      </c>
      <c r="Q472" s="44">
        <v>1433.13</v>
      </c>
      <c r="R472" s="44">
        <v>1426.55</v>
      </c>
      <c r="S472" s="44">
        <v>1399.62</v>
      </c>
      <c r="T472" s="44">
        <v>1397.7</v>
      </c>
      <c r="U472" s="44">
        <v>1412.12</v>
      </c>
      <c r="V472" s="44">
        <v>1584.88</v>
      </c>
      <c r="W472" s="44">
        <v>1648.97</v>
      </c>
      <c r="X472" s="44">
        <v>1617.98</v>
      </c>
      <c r="Y472" s="44">
        <v>1489.95</v>
      </c>
      <c r="Z472" s="44">
        <v>1317.52</v>
      </c>
      <c r="AA472" s="44">
        <v>1246.33</v>
      </c>
    </row>
    <row r="473" spans="1:27" ht="12.75" customHeight="1" outlineLevel="1" x14ac:dyDescent="0.2">
      <c r="A473" s="91" t="s">
        <v>693</v>
      </c>
      <c r="B473" s="63" t="s">
        <v>90</v>
      </c>
      <c r="C473" s="43" t="s">
        <v>79</v>
      </c>
      <c r="D473" s="44">
        <f>$D$468</f>
        <v>3559.77</v>
      </c>
      <c r="E473" s="44">
        <f t="shared" ref="E473:AA473" si="274">$D$468</f>
        <v>3559.77</v>
      </c>
      <c r="F473" s="44">
        <f t="shared" si="274"/>
        <v>3559.77</v>
      </c>
      <c r="G473" s="44">
        <f t="shared" si="274"/>
        <v>3559.77</v>
      </c>
      <c r="H473" s="44">
        <f t="shared" si="274"/>
        <v>3559.77</v>
      </c>
      <c r="I473" s="44">
        <f t="shared" si="274"/>
        <v>3559.77</v>
      </c>
      <c r="J473" s="44">
        <f t="shared" si="274"/>
        <v>3559.77</v>
      </c>
      <c r="K473" s="44">
        <f t="shared" si="274"/>
        <v>3559.77</v>
      </c>
      <c r="L473" s="44">
        <f t="shared" si="274"/>
        <v>3559.77</v>
      </c>
      <c r="M473" s="44">
        <f t="shared" si="274"/>
        <v>3559.77</v>
      </c>
      <c r="N473" s="44">
        <f t="shared" si="274"/>
        <v>3559.77</v>
      </c>
      <c r="O473" s="44">
        <f t="shared" si="274"/>
        <v>3559.77</v>
      </c>
      <c r="P473" s="44">
        <f t="shared" si="274"/>
        <v>3559.77</v>
      </c>
      <c r="Q473" s="44">
        <f t="shared" si="274"/>
        <v>3559.77</v>
      </c>
      <c r="R473" s="44">
        <f t="shared" si="274"/>
        <v>3559.77</v>
      </c>
      <c r="S473" s="44">
        <f t="shared" si="274"/>
        <v>3559.77</v>
      </c>
      <c r="T473" s="44">
        <f t="shared" si="274"/>
        <v>3559.77</v>
      </c>
      <c r="U473" s="44">
        <f t="shared" si="274"/>
        <v>3559.77</v>
      </c>
      <c r="V473" s="44">
        <f t="shared" si="274"/>
        <v>3559.77</v>
      </c>
      <c r="W473" s="44">
        <f t="shared" si="274"/>
        <v>3559.77</v>
      </c>
      <c r="X473" s="44">
        <f t="shared" si="274"/>
        <v>3559.77</v>
      </c>
      <c r="Y473" s="44">
        <f t="shared" si="274"/>
        <v>3559.77</v>
      </c>
      <c r="Z473" s="44">
        <f t="shared" si="274"/>
        <v>3559.77</v>
      </c>
      <c r="AA473" s="44">
        <f t="shared" si="274"/>
        <v>3559.77</v>
      </c>
    </row>
    <row r="474" spans="1:27" ht="12.75" customHeight="1" outlineLevel="1" x14ac:dyDescent="0.2">
      <c r="A474" s="91" t="s">
        <v>694</v>
      </c>
      <c r="B474" s="63" t="s">
        <v>83</v>
      </c>
      <c r="C474" s="43" t="s">
        <v>79</v>
      </c>
      <c r="D474" s="44">
        <v>6.14</v>
      </c>
      <c r="E474" s="44">
        <v>6.14</v>
      </c>
      <c r="F474" s="44">
        <v>6.14</v>
      </c>
      <c r="G474" s="44">
        <v>6.14</v>
      </c>
      <c r="H474" s="44">
        <v>6.14</v>
      </c>
      <c r="I474" s="44">
        <v>6.14</v>
      </c>
      <c r="J474" s="44">
        <v>6.14</v>
      </c>
      <c r="K474" s="44">
        <v>6.14</v>
      </c>
      <c r="L474" s="44">
        <v>6.14</v>
      </c>
      <c r="M474" s="44">
        <v>6.14</v>
      </c>
      <c r="N474" s="44">
        <v>6.14</v>
      </c>
      <c r="O474" s="44">
        <v>6.14</v>
      </c>
      <c r="P474" s="44">
        <v>6.14</v>
      </c>
      <c r="Q474" s="44">
        <v>6.14</v>
      </c>
      <c r="R474" s="44">
        <v>6.14</v>
      </c>
      <c r="S474" s="44">
        <v>6.14</v>
      </c>
      <c r="T474" s="44">
        <v>6.14</v>
      </c>
      <c r="U474" s="44">
        <v>6.14</v>
      </c>
      <c r="V474" s="44">
        <v>6.14</v>
      </c>
      <c r="W474" s="44">
        <v>6.14</v>
      </c>
      <c r="X474" s="44">
        <v>6.14</v>
      </c>
      <c r="Y474" s="44">
        <v>6.14</v>
      </c>
      <c r="Z474" s="44">
        <v>6.14</v>
      </c>
      <c r="AA474" s="44">
        <v>6.14</v>
      </c>
    </row>
    <row r="475" spans="1:27" ht="12.75" customHeight="1" outlineLevel="1" x14ac:dyDescent="0.2">
      <c r="A475" s="91" t="s">
        <v>695</v>
      </c>
      <c r="B475" s="63" t="s">
        <v>81</v>
      </c>
      <c r="C475" s="43" t="s">
        <v>79</v>
      </c>
      <c r="D475" s="44">
        <f>$D$11</f>
        <v>216.36</v>
      </c>
      <c r="E475" s="44">
        <f t="shared" ref="E475:AA475" si="275">$D$11</f>
        <v>216.36</v>
      </c>
      <c r="F475" s="44">
        <f t="shared" si="275"/>
        <v>216.36</v>
      </c>
      <c r="G475" s="44">
        <f t="shared" si="275"/>
        <v>216.36</v>
      </c>
      <c r="H475" s="44">
        <f t="shared" si="275"/>
        <v>216.36</v>
      </c>
      <c r="I475" s="44">
        <f t="shared" si="275"/>
        <v>216.36</v>
      </c>
      <c r="J475" s="44">
        <f t="shared" si="275"/>
        <v>216.36</v>
      </c>
      <c r="K475" s="44">
        <f t="shared" si="275"/>
        <v>216.36</v>
      </c>
      <c r="L475" s="44">
        <f t="shared" si="275"/>
        <v>216.36</v>
      </c>
      <c r="M475" s="44">
        <f t="shared" si="275"/>
        <v>216.36</v>
      </c>
      <c r="N475" s="44">
        <f t="shared" si="275"/>
        <v>216.36</v>
      </c>
      <c r="O475" s="44">
        <f t="shared" si="275"/>
        <v>216.36</v>
      </c>
      <c r="P475" s="44">
        <f t="shared" si="275"/>
        <v>216.36</v>
      </c>
      <c r="Q475" s="44">
        <f t="shared" si="275"/>
        <v>216.36</v>
      </c>
      <c r="R475" s="44">
        <f t="shared" si="275"/>
        <v>216.36</v>
      </c>
      <c r="S475" s="44">
        <f t="shared" si="275"/>
        <v>216.36</v>
      </c>
      <c r="T475" s="44">
        <f t="shared" si="275"/>
        <v>216.36</v>
      </c>
      <c r="U475" s="44">
        <f t="shared" si="275"/>
        <v>216.36</v>
      </c>
      <c r="V475" s="44">
        <f t="shared" si="275"/>
        <v>216.36</v>
      </c>
      <c r="W475" s="44">
        <f t="shared" si="275"/>
        <v>216.36</v>
      </c>
      <c r="X475" s="44">
        <f t="shared" si="275"/>
        <v>216.36</v>
      </c>
      <c r="Y475" s="44">
        <f t="shared" si="275"/>
        <v>216.36</v>
      </c>
      <c r="Z475" s="44">
        <f t="shared" si="275"/>
        <v>216.36</v>
      </c>
      <c r="AA475" s="44">
        <f t="shared" si="275"/>
        <v>216.36</v>
      </c>
    </row>
    <row r="476" spans="1:27" x14ac:dyDescent="0.2">
      <c r="A476" s="90" t="s">
        <v>696</v>
      </c>
      <c r="B476" s="28" t="str">
        <f>"03"&amp;"."&amp;$B$639&amp;"."&amp;$B$640</f>
        <v>03.04.2023</v>
      </c>
      <c r="C476" s="82" t="s">
        <v>76</v>
      </c>
      <c r="D476" s="83">
        <f>ROUND(((D477+D478+D480+D479)/1000),5)</f>
        <v>4.8937400000000002</v>
      </c>
      <c r="E476" s="83">
        <f>ROUND(((E477+E478+E480+E479)/1000),5)</f>
        <v>4.8499600000000003</v>
      </c>
      <c r="F476" s="83">
        <f>ROUND(((F477+F478+F480+F479)/1000),5)</f>
        <v>4.7867699999999997</v>
      </c>
      <c r="G476" s="83">
        <f t="shared" ref="G476:AA476" si="276">ROUND(((G477+G478+G480+G479)/1000),5)</f>
        <v>4.7845199999999997</v>
      </c>
      <c r="H476" s="83">
        <f t="shared" si="276"/>
        <v>4.8413500000000003</v>
      </c>
      <c r="I476" s="83">
        <f t="shared" si="276"/>
        <v>4.8923199999999998</v>
      </c>
      <c r="J476" s="83">
        <f t="shared" si="276"/>
        <v>5.0964099999999997</v>
      </c>
      <c r="K476" s="83">
        <f t="shared" si="276"/>
        <v>5.3599199999999998</v>
      </c>
      <c r="L476" s="83">
        <f t="shared" si="276"/>
        <v>5.4442700000000004</v>
      </c>
      <c r="M476" s="83">
        <f t="shared" si="276"/>
        <v>5.4917600000000002</v>
      </c>
      <c r="N476" s="83">
        <f t="shared" si="276"/>
        <v>5.4928999999999997</v>
      </c>
      <c r="O476" s="83">
        <f t="shared" si="276"/>
        <v>5.5480799999999997</v>
      </c>
      <c r="P476" s="83">
        <f t="shared" si="276"/>
        <v>5.5261399999999998</v>
      </c>
      <c r="Q476" s="83">
        <f t="shared" si="276"/>
        <v>5.5428600000000001</v>
      </c>
      <c r="R476" s="83">
        <f t="shared" si="276"/>
        <v>5.5217700000000001</v>
      </c>
      <c r="S476" s="83">
        <f t="shared" si="276"/>
        <v>5.5038499999999999</v>
      </c>
      <c r="T476" s="83">
        <f t="shared" si="276"/>
        <v>5.4911199999999996</v>
      </c>
      <c r="U476" s="83">
        <f t="shared" si="276"/>
        <v>5.4376600000000002</v>
      </c>
      <c r="V476" s="83">
        <f t="shared" si="276"/>
        <v>5.4376199999999999</v>
      </c>
      <c r="W476" s="83">
        <f t="shared" si="276"/>
        <v>5.4828099999999997</v>
      </c>
      <c r="X476" s="83">
        <f t="shared" si="276"/>
        <v>5.5302800000000003</v>
      </c>
      <c r="Y476" s="83">
        <f t="shared" si="276"/>
        <v>5.4593499999999997</v>
      </c>
      <c r="Z476" s="83">
        <f t="shared" si="276"/>
        <v>5.3027100000000003</v>
      </c>
      <c r="AA476" s="83">
        <f t="shared" si="276"/>
        <v>5.0489800000000002</v>
      </c>
    </row>
    <row r="477" spans="1:27" ht="12.75" customHeight="1" outlineLevel="1" x14ac:dyDescent="0.2">
      <c r="A477" s="91" t="s">
        <v>697</v>
      </c>
      <c r="B477" s="63" t="s">
        <v>233</v>
      </c>
      <c r="C477" s="43" t="s">
        <v>79</v>
      </c>
      <c r="D477" s="44">
        <v>1111.47</v>
      </c>
      <c r="E477" s="44">
        <v>1067.69</v>
      </c>
      <c r="F477" s="44">
        <v>1004.5</v>
      </c>
      <c r="G477" s="44">
        <v>1002.25</v>
      </c>
      <c r="H477" s="44">
        <v>1059.08</v>
      </c>
      <c r="I477" s="44">
        <v>1110.05</v>
      </c>
      <c r="J477" s="44">
        <v>1314.14</v>
      </c>
      <c r="K477" s="44">
        <v>1577.65</v>
      </c>
      <c r="L477" s="44">
        <v>1662</v>
      </c>
      <c r="M477" s="44">
        <v>1709.49</v>
      </c>
      <c r="N477" s="44">
        <v>1710.63</v>
      </c>
      <c r="O477" s="44">
        <v>1765.81</v>
      </c>
      <c r="P477" s="44">
        <v>1743.87</v>
      </c>
      <c r="Q477" s="44">
        <v>1760.59</v>
      </c>
      <c r="R477" s="44">
        <v>1739.5</v>
      </c>
      <c r="S477" s="44">
        <v>1721.58</v>
      </c>
      <c r="T477" s="44">
        <v>1708.85</v>
      </c>
      <c r="U477" s="44">
        <v>1655.39</v>
      </c>
      <c r="V477" s="44">
        <v>1655.35</v>
      </c>
      <c r="W477" s="44">
        <v>1700.54</v>
      </c>
      <c r="X477" s="44">
        <v>1748.01</v>
      </c>
      <c r="Y477" s="44">
        <v>1677.08</v>
      </c>
      <c r="Z477" s="44">
        <v>1520.44</v>
      </c>
      <c r="AA477" s="44">
        <v>1266.71</v>
      </c>
    </row>
    <row r="478" spans="1:27" ht="12.75" customHeight="1" outlineLevel="1" x14ac:dyDescent="0.2">
      <c r="A478" s="91" t="s">
        <v>698</v>
      </c>
      <c r="B478" s="63" t="s">
        <v>90</v>
      </c>
      <c r="C478" s="43" t="s">
        <v>79</v>
      </c>
      <c r="D478" s="44">
        <f>$D$468</f>
        <v>3559.77</v>
      </c>
      <c r="E478" s="44">
        <f t="shared" ref="E478:AA478" si="277">$D$468</f>
        <v>3559.77</v>
      </c>
      <c r="F478" s="44">
        <f t="shared" si="277"/>
        <v>3559.77</v>
      </c>
      <c r="G478" s="44">
        <f t="shared" si="277"/>
        <v>3559.77</v>
      </c>
      <c r="H478" s="44">
        <f t="shared" si="277"/>
        <v>3559.77</v>
      </c>
      <c r="I478" s="44">
        <f t="shared" si="277"/>
        <v>3559.77</v>
      </c>
      <c r="J478" s="44">
        <f t="shared" si="277"/>
        <v>3559.77</v>
      </c>
      <c r="K478" s="44">
        <f t="shared" si="277"/>
        <v>3559.77</v>
      </c>
      <c r="L478" s="44">
        <f t="shared" si="277"/>
        <v>3559.77</v>
      </c>
      <c r="M478" s="44">
        <f t="shared" si="277"/>
        <v>3559.77</v>
      </c>
      <c r="N478" s="44">
        <f t="shared" si="277"/>
        <v>3559.77</v>
      </c>
      <c r="O478" s="44">
        <f t="shared" si="277"/>
        <v>3559.77</v>
      </c>
      <c r="P478" s="44">
        <f t="shared" si="277"/>
        <v>3559.77</v>
      </c>
      <c r="Q478" s="44">
        <f t="shared" si="277"/>
        <v>3559.77</v>
      </c>
      <c r="R478" s="44">
        <f t="shared" si="277"/>
        <v>3559.77</v>
      </c>
      <c r="S478" s="44">
        <f t="shared" si="277"/>
        <v>3559.77</v>
      </c>
      <c r="T478" s="44">
        <f t="shared" si="277"/>
        <v>3559.77</v>
      </c>
      <c r="U478" s="44">
        <f t="shared" si="277"/>
        <v>3559.77</v>
      </c>
      <c r="V478" s="44">
        <f t="shared" si="277"/>
        <v>3559.77</v>
      </c>
      <c r="W478" s="44">
        <f t="shared" si="277"/>
        <v>3559.77</v>
      </c>
      <c r="X478" s="44">
        <f t="shared" si="277"/>
        <v>3559.77</v>
      </c>
      <c r="Y478" s="44">
        <f t="shared" si="277"/>
        <v>3559.77</v>
      </c>
      <c r="Z478" s="44">
        <f t="shared" si="277"/>
        <v>3559.77</v>
      </c>
      <c r="AA478" s="44">
        <f t="shared" si="277"/>
        <v>3559.77</v>
      </c>
    </row>
    <row r="479" spans="1:27" ht="12.75" customHeight="1" outlineLevel="1" x14ac:dyDescent="0.2">
      <c r="A479" s="91" t="s">
        <v>699</v>
      </c>
      <c r="B479" s="63" t="s">
        <v>83</v>
      </c>
      <c r="C479" s="43" t="s">
        <v>79</v>
      </c>
      <c r="D479" s="44">
        <v>6.14</v>
      </c>
      <c r="E479" s="44">
        <v>6.14</v>
      </c>
      <c r="F479" s="44">
        <v>6.14</v>
      </c>
      <c r="G479" s="44">
        <v>6.14</v>
      </c>
      <c r="H479" s="44">
        <v>6.14</v>
      </c>
      <c r="I479" s="44">
        <v>6.14</v>
      </c>
      <c r="J479" s="44">
        <v>6.14</v>
      </c>
      <c r="K479" s="44">
        <v>6.14</v>
      </c>
      <c r="L479" s="44">
        <v>6.14</v>
      </c>
      <c r="M479" s="44">
        <v>6.14</v>
      </c>
      <c r="N479" s="44">
        <v>6.14</v>
      </c>
      <c r="O479" s="44">
        <v>6.14</v>
      </c>
      <c r="P479" s="44">
        <v>6.14</v>
      </c>
      <c r="Q479" s="44">
        <v>6.14</v>
      </c>
      <c r="R479" s="44">
        <v>6.14</v>
      </c>
      <c r="S479" s="44">
        <v>6.14</v>
      </c>
      <c r="T479" s="44">
        <v>6.14</v>
      </c>
      <c r="U479" s="44">
        <v>6.14</v>
      </c>
      <c r="V479" s="44">
        <v>6.14</v>
      </c>
      <c r="W479" s="44">
        <v>6.14</v>
      </c>
      <c r="X479" s="44">
        <v>6.14</v>
      </c>
      <c r="Y479" s="44">
        <v>6.14</v>
      </c>
      <c r="Z479" s="44">
        <v>6.14</v>
      </c>
      <c r="AA479" s="44">
        <v>6.14</v>
      </c>
    </row>
    <row r="480" spans="1:27" ht="12.75" customHeight="1" outlineLevel="1" x14ac:dyDescent="0.2">
      <c r="A480" s="91" t="s">
        <v>700</v>
      </c>
      <c r="B480" s="63" t="s">
        <v>81</v>
      </c>
      <c r="C480" s="43" t="s">
        <v>79</v>
      </c>
      <c r="D480" s="44">
        <f>$D$11</f>
        <v>216.36</v>
      </c>
      <c r="E480" s="44">
        <f t="shared" ref="E480:AA480" si="278">$D$11</f>
        <v>216.36</v>
      </c>
      <c r="F480" s="44">
        <f t="shared" si="278"/>
        <v>216.36</v>
      </c>
      <c r="G480" s="44">
        <f t="shared" si="278"/>
        <v>216.36</v>
      </c>
      <c r="H480" s="44">
        <f t="shared" si="278"/>
        <v>216.36</v>
      </c>
      <c r="I480" s="44">
        <f t="shared" si="278"/>
        <v>216.36</v>
      </c>
      <c r="J480" s="44">
        <f t="shared" si="278"/>
        <v>216.36</v>
      </c>
      <c r="K480" s="44">
        <f t="shared" si="278"/>
        <v>216.36</v>
      </c>
      <c r="L480" s="44">
        <f t="shared" si="278"/>
        <v>216.36</v>
      </c>
      <c r="M480" s="44">
        <f t="shared" si="278"/>
        <v>216.36</v>
      </c>
      <c r="N480" s="44">
        <f t="shared" si="278"/>
        <v>216.36</v>
      </c>
      <c r="O480" s="44">
        <f t="shared" si="278"/>
        <v>216.36</v>
      </c>
      <c r="P480" s="44">
        <f t="shared" si="278"/>
        <v>216.36</v>
      </c>
      <c r="Q480" s="44">
        <f t="shared" si="278"/>
        <v>216.36</v>
      </c>
      <c r="R480" s="44">
        <f t="shared" si="278"/>
        <v>216.36</v>
      </c>
      <c r="S480" s="44">
        <f t="shared" si="278"/>
        <v>216.36</v>
      </c>
      <c r="T480" s="44">
        <f t="shared" si="278"/>
        <v>216.36</v>
      </c>
      <c r="U480" s="44">
        <f t="shared" si="278"/>
        <v>216.36</v>
      </c>
      <c r="V480" s="44">
        <f t="shared" si="278"/>
        <v>216.36</v>
      </c>
      <c r="W480" s="44">
        <f t="shared" si="278"/>
        <v>216.36</v>
      </c>
      <c r="X480" s="44">
        <f t="shared" si="278"/>
        <v>216.36</v>
      </c>
      <c r="Y480" s="44">
        <f t="shared" si="278"/>
        <v>216.36</v>
      </c>
      <c r="Z480" s="44">
        <f t="shared" si="278"/>
        <v>216.36</v>
      </c>
      <c r="AA480" s="44">
        <f t="shared" si="278"/>
        <v>216.36</v>
      </c>
    </row>
    <row r="481" spans="1:27" x14ac:dyDescent="0.2">
      <c r="A481" s="90" t="s">
        <v>701</v>
      </c>
      <c r="B481" s="28" t="str">
        <f>"04"&amp;"."&amp;$B$639&amp;"."&amp;$B$640</f>
        <v>04.04.2023</v>
      </c>
      <c r="C481" s="82" t="s">
        <v>76</v>
      </c>
      <c r="D481" s="83">
        <f>ROUND(((D482+D483+D485+D484)/1000),5)</f>
        <v>4.8786699999999996</v>
      </c>
      <c r="E481" s="83">
        <f>ROUND(((E482+E483+E485+E484)/1000),5)</f>
        <v>4.81135</v>
      </c>
      <c r="F481" s="83">
        <f>ROUND(((F482+F483+F485+F484)/1000),5)</f>
        <v>4.7504299999999997</v>
      </c>
      <c r="G481" s="83">
        <f t="shared" ref="G481:AA481" si="279">ROUND(((G482+G483+G485+G484)/1000),5)</f>
        <v>4.7577600000000002</v>
      </c>
      <c r="H481" s="83">
        <f t="shared" si="279"/>
        <v>4.8356399999999997</v>
      </c>
      <c r="I481" s="83">
        <f t="shared" si="279"/>
        <v>4.8791099999999998</v>
      </c>
      <c r="J481" s="83">
        <f t="shared" si="279"/>
        <v>4.9912700000000001</v>
      </c>
      <c r="K481" s="83">
        <f t="shared" si="279"/>
        <v>5.2793000000000001</v>
      </c>
      <c r="L481" s="83">
        <f t="shared" si="279"/>
        <v>5.4030500000000004</v>
      </c>
      <c r="M481" s="83">
        <f t="shared" si="279"/>
        <v>5.4597199999999999</v>
      </c>
      <c r="N481" s="83">
        <f t="shared" si="279"/>
        <v>5.4654999999999996</v>
      </c>
      <c r="O481" s="83">
        <f t="shared" si="279"/>
        <v>5.47194</v>
      </c>
      <c r="P481" s="83">
        <f t="shared" si="279"/>
        <v>5.4358700000000004</v>
      </c>
      <c r="Q481" s="83">
        <f t="shared" si="279"/>
        <v>5.4238900000000001</v>
      </c>
      <c r="R481" s="83">
        <f t="shared" si="279"/>
        <v>5.4202500000000002</v>
      </c>
      <c r="S481" s="83">
        <f t="shared" si="279"/>
        <v>5.4209899999999998</v>
      </c>
      <c r="T481" s="83">
        <f t="shared" si="279"/>
        <v>5.4172799999999999</v>
      </c>
      <c r="U481" s="83">
        <f t="shared" si="279"/>
        <v>5.3755100000000002</v>
      </c>
      <c r="V481" s="83">
        <f t="shared" si="279"/>
        <v>5.38239</v>
      </c>
      <c r="W481" s="83">
        <f t="shared" si="279"/>
        <v>5.4691999999999998</v>
      </c>
      <c r="X481" s="83">
        <f t="shared" si="279"/>
        <v>5.4492799999999999</v>
      </c>
      <c r="Y481" s="83">
        <f t="shared" si="279"/>
        <v>5.3822099999999997</v>
      </c>
      <c r="Z481" s="83">
        <f t="shared" si="279"/>
        <v>5.1491300000000004</v>
      </c>
      <c r="AA481" s="83">
        <f t="shared" si="279"/>
        <v>4.9420700000000002</v>
      </c>
    </row>
    <row r="482" spans="1:27" ht="12.75" customHeight="1" outlineLevel="1" x14ac:dyDescent="0.2">
      <c r="A482" s="91" t="s">
        <v>702</v>
      </c>
      <c r="B482" s="63" t="s">
        <v>233</v>
      </c>
      <c r="C482" s="43" t="s">
        <v>79</v>
      </c>
      <c r="D482" s="44">
        <v>1096.4000000000001</v>
      </c>
      <c r="E482" s="44">
        <v>1029.08</v>
      </c>
      <c r="F482" s="44">
        <v>968.16</v>
      </c>
      <c r="G482" s="44">
        <v>975.49</v>
      </c>
      <c r="H482" s="44">
        <v>1053.3699999999999</v>
      </c>
      <c r="I482" s="44">
        <v>1096.8399999999999</v>
      </c>
      <c r="J482" s="44">
        <v>1209</v>
      </c>
      <c r="K482" s="44">
        <v>1497.03</v>
      </c>
      <c r="L482" s="44">
        <v>1620.78</v>
      </c>
      <c r="M482" s="44">
        <v>1677.45</v>
      </c>
      <c r="N482" s="44">
        <v>1683.23</v>
      </c>
      <c r="O482" s="44">
        <v>1689.67</v>
      </c>
      <c r="P482" s="44">
        <v>1653.6</v>
      </c>
      <c r="Q482" s="44">
        <v>1641.62</v>
      </c>
      <c r="R482" s="44">
        <v>1637.98</v>
      </c>
      <c r="S482" s="44">
        <v>1638.72</v>
      </c>
      <c r="T482" s="44">
        <v>1635.01</v>
      </c>
      <c r="U482" s="44">
        <v>1593.24</v>
      </c>
      <c r="V482" s="44">
        <v>1600.12</v>
      </c>
      <c r="W482" s="44">
        <v>1686.93</v>
      </c>
      <c r="X482" s="44">
        <v>1667.01</v>
      </c>
      <c r="Y482" s="44">
        <v>1599.94</v>
      </c>
      <c r="Z482" s="44">
        <v>1366.86</v>
      </c>
      <c r="AA482" s="44">
        <v>1159.8</v>
      </c>
    </row>
    <row r="483" spans="1:27" ht="12.75" customHeight="1" outlineLevel="1" x14ac:dyDescent="0.2">
      <c r="A483" s="91" t="s">
        <v>703</v>
      </c>
      <c r="B483" s="63" t="s">
        <v>90</v>
      </c>
      <c r="C483" s="43" t="s">
        <v>79</v>
      </c>
      <c r="D483" s="44">
        <f>$D$468</f>
        <v>3559.77</v>
      </c>
      <c r="E483" s="44">
        <f t="shared" ref="E483:AA483" si="280">$D$468</f>
        <v>3559.77</v>
      </c>
      <c r="F483" s="44">
        <f t="shared" si="280"/>
        <v>3559.77</v>
      </c>
      <c r="G483" s="44">
        <f t="shared" si="280"/>
        <v>3559.77</v>
      </c>
      <c r="H483" s="44">
        <f t="shared" si="280"/>
        <v>3559.77</v>
      </c>
      <c r="I483" s="44">
        <f t="shared" si="280"/>
        <v>3559.77</v>
      </c>
      <c r="J483" s="44">
        <f t="shared" si="280"/>
        <v>3559.77</v>
      </c>
      <c r="K483" s="44">
        <f t="shared" si="280"/>
        <v>3559.77</v>
      </c>
      <c r="L483" s="44">
        <f t="shared" si="280"/>
        <v>3559.77</v>
      </c>
      <c r="M483" s="44">
        <f t="shared" si="280"/>
        <v>3559.77</v>
      </c>
      <c r="N483" s="44">
        <f t="shared" si="280"/>
        <v>3559.77</v>
      </c>
      <c r="O483" s="44">
        <f t="shared" si="280"/>
        <v>3559.77</v>
      </c>
      <c r="P483" s="44">
        <f t="shared" si="280"/>
        <v>3559.77</v>
      </c>
      <c r="Q483" s="44">
        <f t="shared" si="280"/>
        <v>3559.77</v>
      </c>
      <c r="R483" s="44">
        <f t="shared" si="280"/>
        <v>3559.77</v>
      </c>
      <c r="S483" s="44">
        <f t="shared" si="280"/>
        <v>3559.77</v>
      </c>
      <c r="T483" s="44">
        <f t="shared" si="280"/>
        <v>3559.77</v>
      </c>
      <c r="U483" s="44">
        <f t="shared" si="280"/>
        <v>3559.77</v>
      </c>
      <c r="V483" s="44">
        <f t="shared" si="280"/>
        <v>3559.77</v>
      </c>
      <c r="W483" s="44">
        <f t="shared" si="280"/>
        <v>3559.77</v>
      </c>
      <c r="X483" s="44">
        <f t="shared" si="280"/>
        <v>3559.77</v>
      </c>
      <c r="Y483" s="44">
        <f t="shared" si="280"/>
        <v>3559.77</v>
      </c>
      <c r="Z483" s="44">
        <f t="shared" si="280"/>
        <v>3559.77</v>
      </c>
      <c r="AA483" s="44">
        <f t="shared" si="280"/>
        <v>3559.77</v>
      </c>
    </row>
    <row r="484" spans="1:27" ht="12.75" customHeight="1" outlineLevel="1" x14ac:dyDescent="0.2">
      <c r="A484" s="91" t="s">
        <v>704</v>
      </c>
      <c r="B484" s="63" t="s">
        <v>83</v>
      </c>
      <c r="C484" s="43" t="s">
        <v>79</v>
      </c>
      <c r="D484" s="44">
        <v>6.14</v>
      </c>
      <c r="E484" s="44">
        <v>6.14</v>
      </c>
      <c r="F484" s="44">
        <v>6.14</v>
      </c>
      <c r="G484" s="44">
        <v>6.14</v>
      </c>
      <c r="H484" s="44">
        <v>6.14</v>
      </c>
      <c r="I484" s="44">
        <v>6.14</v>
      </c>
      <c r="J484" s="44">
        <v>6.14</v>
      </c>
      <c r="K484" s="44">
        <v>6.14</v>
      </c>
      <c r="L484" s="44">
        <v>6.14</v>
      </c>
      <c r="M484" s="44">
        <v>6.14</v>
      </c>
      <c r="N484" s="44">
        <v>6.14</v>
      </c>
      <c r="O484" s="44">
        <v>6.14</v>
      </c>
      <c r="P484" s="44">
        <v>6.14</v>
      </c>
      <c r="Q484" s="44">
        <v>6.14</v>
      </c>
      <c r="R484" s="44">
        <v>6.14</v>
      </c>
      <c r="S484" s="44">
        <v>6.14</v>
      </c>
      <c r="T484" s="44">
        <v>6.14</v>
      </c>
      <c r="U484" s="44">
        <v>6.14</v>
      </c>
      <c r="V484" s="44">
        <v>6.14</v>
      </c>
      <c r="W484" s="44">
        <v>6.14</v>
      </c>
      <c r="X484" s="44">
        <v>6.14</v>
      </c>
      <c r="Y484" s="44">
        <v>6.14</v>
      </c>
      <c r="Z484" s="44">
        <v>6.14</v>
      </c>
      <c r="AA484" s="44">
        <v>6.14</v>
      </c>
    </row>
    <row r="485" spans="1:27" ht="12.75" customHeight="1" outlineLevel="1" x14ac:dyDescent="0.2">
      <c r="A485" s="91" t="s">
        <v>705</v>
      </c>
      <c r="B485" s="63" t="s">
        <v>81</v>
      </c>
      <c r="C485" s="43" t="s">
        <v>79</v>
      </c>
      <c r="D485" s="44">
        <f>$D$11</f>
        <v>216.36</v>
      </c>
      <c r="E485" s="44">
        <f t="shared" ref="E485:AA485" si="281">$D$11</f>
        <v>216.36</v>
      </c>
      <c r="F485" s="44">
        <f t="shared" si="281"/>
        <v>216.36</v>
      </c>
      <c r="G485" s="44">
        <f t="shared" si="281"/>
        <v>216.36</v>
      </c>
      <c r="H485" s="44">
        <f t="shared" si="281"/>
        <v>216.36</v>
      </c>
      <c r="I485" s="44">
        <f t="shared" si="281"/>
        <v>216.36</v>
      </c>
      <c r="J485" s="44">
        <f t="shared" si="281"/>
        <v>216.36</v>
      </c>
      <c r="K485" s="44">
        <f t="shared" si="281"/>
        <v>216.36</v>
      </c>
      <c r="L485" s="44">
        <f t="shared" si="281"/>
        <v>216.36</v>
      </c>
      <c r="M485" s="44">
        <f t="shared" si="281"/>
        <v>216.36</v>
      </c>
      <c r="N485" s="44">
        <f t="shared" si="281"/>
        <v>216.36</v>
      </c>
      <c r="O485" s="44">
        <f t="shared" si="281"/>
        <v>216.36</v>
      </c>
      <c r="P485" s="44">
        <f t="shared" si="281"/>
        <v>216.36</v>
      </c>
      <c r="Q485" s="44">
        <f t="shared" si="281"/>
        <v>216.36</v>
      </c>
      <c r="R485" s="44">
        <f t="shared" si="281"/>
        <v>216.36</v>
      </c>
      <c r="S485" s="44">
        <f t="shared" si="281"/>
        <v>216.36</v>
      </c>
      <c r="T485" s="44">
        <f t="shared" si="281"/>
        <v>216.36</v>
      </c>
      <c r="U485" s="44">
        <f t="shared" si="281"/>
        <v>216.36</v>
      </c>
      <c r="V485" s="44">
        <f t="shared" si="281"/>
        <v>216.36</v>
      </c>
      <c r="W485" s="44">
        <f t="shared" si="281"/>
        <v>216.36</v>
      </c>
      <c r="X485" s="44">
        <f t="shared" si="281"/>
        <v>216.36</v>
      </c>
      <c r="Y485" s="44">
        <f t="shared" si="281"/>
        <v>216.36</v>
      </c>
      <c r="Z485" s="44">
        <f t="shared" si="281"/>
        <v>216.36</v>
      </c>
      <c r="AA485" s="44">
        <f t="shared" si="281"/>
        <v>216.36</v>
      </c>
    </row>
    <row r="486" spans="1:27" x14ac:dyDescent="0.2">
      <c r="A486" s="90" t="s">
        <v>706</v>
      </c>
      <c r="B486" s="28" t="str">
        <f>"05"&amp;"."&amp;$B$639&amp;"."&amp;$B$640</f>
        <v>05.04.2023</v>
      </c>
      <c r="C486" s="82" t="s">
        <v>76</v>
      </c>
      <c r="D486" s="83">
        <f>ROUND(((D487+D488+D490+D489)/1000),5)</f>
        <v>4.8831600000000002</v>
      </c>
      <c r="E486" s="83">
        <f>ROUND(((E487+E488+E490+E489)/1000),5)</f>
        <v>4.8227700000000002</v>
      </c>
      <c r="F486" s="83">
        <f>ROUND(((F487+F488+F490+F489)/1000),5)</f>
        <v>4.7648200000000003</v>
      </c>
      <c r="G486" s="83">
        <f t="shared" ref="G486:AA486" si="282">ROUND(((G487+G488+G490+G489)/1000),5)</f>
        <v>4.7621500000000001</v>
      </c>
      <c r="H486" s="83">
        <f t="shared" si="282"/>
        <v>4.8192300000000001</v>
      </c>
      <c r="I486" s="83">
        <f t="shared" si="282"/>
        <v>4.8809500000000003</v>
      </c>
      <c r="J486" s="83">
        <f t="shared" si="282"/>
        <v>4.9633799999999999</v>
      </c>
      <c r="K486" s="83">
        <f t="shared" si="282"/>
        <v>5.2767900000000001</v>
      </c>
      <c r="L486" s="83">
        <f t="shared" si="282"/>
        <v>5.4051099999999996</v>
      </c>
      <c r="M486" s="83">
        <f t="shared" si="282"/>
        <v>5.4211200000000002</v>
      </c>
      <c r="N486" s="83">
        <f t="shared" si="282"/>
        <v>5.4197199999999999</v>
      </c>
      <c r="O486" s="83">
        <f t="shared" si="282"/>
        <v>5.42441</v>
      </c>
      <c r="P486" s="83">
        <f t="shared" si="282"/>
        <v>5.4259899999999996</v>
      </c>
      <c r="Q486" s="83">
        <f t="shared" si="282"/>
        <v>5.4263599999999999</v>
      </c>
      <c r="R486" s="83">
        <f t="shared" si="282"/>
        <v>5.4255399999999998</v>
      </c>
      <c r="S486" s="83">
        <f t="shared" si="282"/>
        <v>5.4226900000000002</v>
      </c>
      <c r="T486" s="83">
        <f t="shared" si="282"/>
        <v>5.4202500000000002</v>
      </c>
      <c r="U486" s="83">
        <f t="shared" si="282"/>
        <v>5.3919100000000002</v>
      </c>
      <c r="V486" s="83">
        <f t="shared" si="282"/>
        <v>5.3814200000000003</v>
      </c>
      <c r="W486" s="83">
        <f t="shared" si="282"/>
        <v>5.4262600000000001</v>
      </c>
      <c r="X486" s="83">
        <f t="shared" si="282"/>
        <v>5.4508599999999996</v>
      </c>
      <c r="Y486" s="83">
        <f t="shared" si="282"/>
        <v>5.4164399999999997</v>
      </c>
      <c r="Z486" s="83">
        <f t="shared" si="282"/>
        <v>5.0469499999999998</v>
      </c>
      <c r="AA486" s="83">
        <f t="shared" si="282"/>
        <v>4.8935300000000002</v>
      </c>
    </row>
    <row r="487" spans="1:27" ht="12.75" customHeight="1" outlineLevel="1" x14ac:dyDescent="0.2">
      <c r="A487" s="91" t="s">
        <v>707</v>
      </c>
      <c r="B487" s="63" t="s">
        <v>233</v>
      </c>
      <c r="C487" s="43" t="s">
        <v>79</v>
      </c>
      <c r="D487" s="44">
        <v>1100.8900000000001</v>
      </c>
      <c r="E487" s="44">
        <v>1040.5</v>
      </c>
      <c r="F487" s="44">
        <v>982.55</v>
      </c>
      <c r="G487" s="44">
        <v>979.88</v>
      </c>
      <c r="H487" s="44">
        <v>1036.96</v>
      </c>
      <c r="I487" s="44">
        <v>1098.68</v>
      </c>
      <c r="J487" s="44">
        <v>1181.1099999999999</v>
      </c>
      <c r="K487" s="44">
        <v>1494.52</v>
      </c>
      <c r="L487" s="44">
        <v>1622.84</v>
      </c>
      <c r="M487" s="44">
        <v>1638.85</v>
      </c>
      <c r="N487" s="44">
        <v>1637.45</v>
      </c>
      <c r="O487" s="44">
        <v>1642.14</v>
      </c>
      <c r="P487" s="44">
        <v>1643.72</v>
      </c>
      <c r="Q487" s="44">
        <v>1644.09</v>
      </c>
      <c r="R487" s="44">
        <v>1643.27</v>
      </c>
      <c r="S487" s="44">
        <v>1640.42</v>
      </c>
      <c r="T487" s="44">
        <v>1637.98</v>
      </c>
      <c r="U487" s="44">
        <v>1609.64</v>
      </c>
      <c r="V487" s="44">
        <v>1599.15</v>
      </c>
      <c r="W487" s="44">
        <v>1643.99</v>
      </c>
      <c r="X487" s="44">
        <v>1668.59</v>
      </c>
      <c r="Y487" s="44">
        <v>1634.17</v>
      </c>
      <c r="Z487" s="44">
        <v>1264.68</v>
      </c>
      <c r="AA487" s="44">
        <v>1111.26</v>
      </c>
    </row>
    <row r="488" spans="1:27" ht="12.75" customHeight="1" outlineLevel="1" x14ac:dyDescent="0.2">
      <c r="A488" s="91" t="s">
        <v>708</v>
      </c>
      <c r="B488" s="63" t="s">
        <v>90</v>
      </c>
      <c r="C488" s="43" t="s">
        <v>79</v>
      </c>
      <c r="D488" s="44">
        <f>$D$468</f>
        <v>3559.77</v>
      </c>
      <c r="E488" s="44">
        <f t="shared" ref="E488:AA488" si="283">$D$468</f>
        <v>3559.77</v>
      </c>
      <c r="F488" s="44">
        <f t="shared" si="283"/>
        <v>3559.77</v>
      </c>
      <c r="G488" s="44">
        <f t="shared" si="283"/>
        <v>3559.77</v>
      </c>
      <c r="H488" s="44">
        <f t="shared" si="283"/>
        <v>3559.77</v>
      </c>
      <c r="I488" s="44">
        <f t="shared" si="283"/>
        <v>3559.77</v>
      </c>
      <c r="J488" s="44">
        <f t="shared" si="283"/>
        <v>3559.77</v>
      </c>
      <c r="K488" s="44">
        <f t="shared" si="283"/>
        <v>3559.77</v>
      </c>
      <c r="L488" s="44">
        <f t="shared" si="283"/>
        <v>3559.77</v>
      </c>
      <c r="M488" s="44">
        <f t="shared" si="283"/>
        <v>3559.77</v>
      </c>
      <c r="N488" s="44">
        <f t="shared" si="283"/>
        <v>3559.77</v>
      </c>
      <c r="O488" s="44">
        <f t="shared" si="283"/>
        <v>3559.77</v>
      </c>
      <c r="P488" s="44">
        <f t="shared" si="283"/>
        <v>3559.77</v>
      </c>
      <c r="Q488" s="44">
        <f t="shared" si="283"/>
        <v>3559.77</v>
      </c>
      <c r="R488" s="44">
        <f t="shared" si="283"/>
        <v>3559.77</v>
      </c>
      <c r="S488" s="44">
        <f t="shared" si="283"/>
        <v>3559.77</v>
      </c>
      <c r="T488" s="44">
        <f t="shared" si="283"/>
        <v>3559.77</v>
      </c>
      <c r="U488" s="44">
        <f t="shared" si="283"/>
        <v>3559.77</v>
      </c>
      <c r="V488" s="44">
        <f t="shared" si="283"/>
        <v>3559.77</v>
      </c>
      <c r="W488" s="44">
        <f t="shared" si="283"/>
        <v>3559.77</v>
      </c>
      <c r="X488" s="44">
        <f t="shared" si="283"/>
        <v>3559.77</v>
      </c>
      <c r="Y488" s="44">
        <f t="shared" si="283"/>
        <v>3559.77</v>
      </c>
      <c r="Z488" s="44">
        <f t="shared" si="283"/>
        <v>3559.77</v>
      </c>
      <c r="AA488" s="44">
        <f t="shared" si="283"/>
        <v>3559.77</v>
      </c>
    </row>
    <row r="489" spans="1:27" ht="12.75" customHeight="1" outlineLevel="1" x14ac:dyDescent="0.2">
      <c r="A489" s="91" t="s">
        <v>709</v>
      </c>
      <c r="B489" s="63" t="s">
        <v>83</v>
      </c>
      <c r="C489" s="43" t="s">
        <v>79</v>
      </c>
      <c r="D489" s="44">
        <v>6.14</v>
      </c>
      <c r="E489" s="44">
        <v>6.14</v>
      </c>
      <c r="F489" s="44">
        <v>6.14</v>
      </c>
      <c r="G489" s="44">
        <v>6.14</v>
      </c>
      <c r="H489" s="44">
        <v>6.14</v>
      </c>
      <c r="I489" s="44">
        <v>6.14</v>
      </c>
      <c r="J489" s="44">
        <v>6.14</v>
      </c>
      <c r="K489" s="44">
        <v>6.14</v>
      </c>
      <c r="L489" s="44">
        <v>6.14</v>
      </c>
      <c r="M489" s="44">
        <v>6.14</v>
      </c>
      <c r="N489" s="44">
        <v>6.14</v>
      </c>
      <c r="O489" s="44">
        <v>6.14</v>
      </c>
      <c r="P489" s="44">
        <v>6.14</v>
      </c>
      <c r="Q489" s="44">
        <v>6.14</v>
      </c>
      <c r="R489" s="44">
        <v>6.14</v>
      </c>
      <c r="S489" s="44">
        <v>6.14</v>
      </c>
      <c r="T489" s="44">
        <v>6.14</v>
      </c>
      <c r="U489" s="44">
        <v>6.14</v>
      </c>
      <c r="V489" s="44">
        <v>6.14</v>
      </c>
      <c r="W489" s="44">
        <v>6.14</v>
      </c>
      <c r="X489" s="44">
        <v>6.14</v>
      </c>
      <c r="Y489" s="44">
        <v>6.14</v>
      </c>
      <c r="Z489" s="44">
        <v>6.14</v>
      </c>
      <c r="AA489" s="44">
        <v>6.14</v>
      </c>
    </row>
    <row r="490" spans="1:27" ht="12.75" customHeight="1" outlineLevel="1" x14ac:dyDescent="0.2">
      <c r="A490" s="91" t="s">
        <v>710</v>
      </c>
      <c r="B490" s="63" t="s">
        <v>81</v>
      </c>
      <c r="C490" s="43" t="s">
        <v>79</v>
      </c>
      <c r="D490" s="44">
        <f>$D$11</f>
        <v>216.36</v>
      </c>
      <c r="E490" s="44">
        <f t="shared" ref="E490:AA490" si="284">$D$11</f>
        <v>216.36</v>
      </c>
      <c r="F490" s="44">
        <f t="shared" si="284"/>
        <v>216.36</v>
      </c>
      <c r="G490" s="44">
        <f t="shared" si="284"/>
        <v>216.36</v>
      </c>
      <c r="H490" s="44">
        <f t="shared" si="284"/>
        <v>216.36</v>
      </c>
      <c r="I490" s="44">
        <f t="shared" si="284"/>
        <v>216.36</v>
      </c>
      <c r="J490" s="44">
        <f t="shared" si="284"/>
        <v>216.36</v>
      </c>
      <c r="K490" s="44">
        <f t="shared" si="284"/>
        <v>216.36</v>
      </c>
      <c r="L490" s="44">
        <f t="shared" si="284"/>
        <v>216.36</v>
      </c>
      <c r="M490" s="44">
        <f t="shared" si="284"/>
        <v>216.36</v>
      </c>
      <c r="N490" s="44">
        <f t="shared" si="284"/>
        <v>216.36</v>
      </c>
      <c r="O490" s="44">
        <f t="shared" si="284"/>
        <v>216.36</v>
      </c>
      <c r="P490" s="44">
        <f t="shared" si="284"/>
        <v>216.36</v>
      </c>
      <c r="Q490" s="44">
        <f t="shared" si="284"/>
        <v>216.36</v>
      </c>
      <c r="R490" s="44">
        <f t="shared" si="284"/>
        <v>216.36</v>
      </c>
      <c r="S490" s="44">
        <f t="shared" si="284"/>
        <v>216.36</v>
      </c>
      <c r="T490" s="44">
        <f t="shared" si="284"/>
        <v>216.36</v>
      </c>
      <c r="U490" s="44">
        <f t="shared" si="284"/>
        <v>216.36</v>
      </c>
      <c r="V490" s="44">
        <f t="shared" si="284"/>
        <v>216.36</v>
      </c>
      <c r="W490" s="44">
        <f t="shared" si="284"/>
        <v>216.36</v>
      </c>
      <c r="X490" s="44">
        <f t="shared" si="284"/>
        <v>216.36</v>
      </c>
      <c r="Y490" s="44">
        <f t="shared" si="284"/>
        <v>216.36</v>
      </c>
      <c r="Z490" s="44">
        <f t="shared" si="284"/>
        <v>216.36</v>
      </c>
      <c r="AA490" s="44">
        <f t="shared" si="284"/>
        <v>216.36</v>
      </c>
    </row>
    <row r="491" spans="1:27" x14ac:dyDescent="0.2">
      <c r="A491" s="90" t="s">
        <v>711</v>
      </c>
      <c r="B491" s="28" t="str">
        <f>"06"&amp;"."&amp;$B$639&amp;"."&amp;$B$640</f>
        <v>06.04.2023</v>
      </c>
      <c r="C491" s="82" t="s">
        <v>76</v>
      </c>
      <c r="D491" s="83">
        <f>ROUND(((D492+D493+D495+D494)/1000),5)</f>
        <v>4.8643099999999997</v>
      </c>
      <c r="E491" s="83">
        <f>ROUND(((E492+E493+E495+E494)/1000),5)</f>
        <v>4.8339400000000001</v>
      </c>
      <c r="F491" s="83">
        <f>ROUND(((F492+F493+F495+F494)/1000),5)</f>
        <v>4.8098599999999996</v>
      </c>
      <c r="G491" s="83">
        <f t="shared" ref="G491:AA491" si="285">ROUND(((G492+G493+G495+G494)/1000),5)</f>
        <v>4.8111499999999996</v>
      </c>
      <c r="H491" s="83">
        <f t="shared" si="285"/>
        <v>4.82165</v>
      </c>
      <c r="I491" s="83">
        <f t="shared" si="285"/>
        <v>4.8689900000000002</v>
      </c>
      <c r="J491" s="83">
        <f t="shared" si="285"/>
        <v>5.0803599999999998</v>
      </c>
      <c r="K491" s="83">
        <f t="shared" si="285"/>
        <v>5.3210699999999997</v>
      </c>
      <c r="L491" s="83">
        <f t="shared" si="285"/>
        <v>5.4914100000000001</v>
      </c>
      <c r="M491" s="83">
        <f t="shared" si="285"/>
        <v>5.4981600000000004</v>
      </c>
      <c r="N491" s="83">
        <f t="shared" si="285"/>
        <v>5.5141</v>
      </c>
      <c r="O491" s="83">
        <f t="shared" si="285"/>
        <v>5.5149800000000004</v>
      </c>
      <c r="P491" s="83">
        <f t="shared" si="285"/>
        <v>5.4920799999999996</v>
      </c>
      <c r="Q491" s="83">
        <f t="shared" si="285"/>
        <v>5.5006599999999999</v>
      </c>
      <c r="R491" s="83">
        <f t="shared" si="285"/>
        <v>5.4872800000000002</v>
      </c>
      <c r="S491" s="83">
        <f t="shared" si="285"/>
        <v>5.4756099999999996</v>
      </c>
      <c r="T491" s="83">
        <f t="shared" si="285"/>
        <v>5.4575699999999996</v>
      </c>
      <c r="U491" s="83">
        <f t="shared" si="285"/>
        <v>5.4278000000000004</v>
      </c>
      <c r="V491" s="83">
        <f t="shared" si="285"/>
        <v>5.4269100000000003</v>
      </c>
      <c r="W491" s="83">
        <f t="shared" si="285"/>
        <v>5.4437300000000004</v>
      </c>
      <c r="X491" s="83">
        <f t="shared" si="285"/>
        <v>5.5365500000000001</v>
      </c>
      <c r="Y491" s="83">
        <f t="shared" si="285"/>
        <v>5.4488599999999998</v>
      </c>
      <c r="Z491" s="83">
        <f t="shared" si="285"/>
        <v>5.0863399999999999</v>
      </c>
      <c r="AA491" s="83">
        <f t="shared" si="285"/>
        <v>4.8997799999999998</v>
      </c>
    </row>
    <row r="492" spans="1:27" ht="12.75" customHeight="1" outlineLevel="1" x14ac:dyDescent="0.2">
      <c r="A492" s="91" t="s">
        <v>712</v>
      </c>
      <c r="B492" s="63" t="s">
        <v>233</v>
      </c>
      <c r="C492" s="43" t="s">
        <v>79</v>
      </c>
      <c r="D492" s="44">
        <v>1082.04</v>
      </c>
      <c r="E492" s="44">
        <v>1051.67</v>
      </c>
      <c r="F492" s="44">
        <v>1027.5899999999999</v>
      </c>
      <c r="G492" s="44">
        <v>1028.8800000000001</v>
      </c>
      <c r="H492" s="44">
        <v>1039.3800000000001</v>
      </c>
      <c r="I492" s="44">
        <v>1086.72</v>
      </c>
      <c r="J492" s="44">
        <v>1298.0899999999999</v>
      </c>
      <c r="K492" s="44">
        <v>1538.8</v>
      </c>
      <c r="L492" s="44">
        <v>1709.14</v>
      </c>
      <c r="M492" s="44">
        <v>1715.89</v>
      </c>
      <c r="N492" s="44">
        <v>1731.83</v>
      </c>
      <c r="O492" s="44">
        <v>1732.71</v>
      </c>
      <c r="P492" s="44">
        <v>1709.81</v>
      </c>
      <c r="Q492" s="44">
        <v>1718.39</v>
      </c>
      <c r="R492" s="44">
        <v>1705.01</v>
      </c>
      <c r="S492" s="44">
        <v>1693.34</v>
      </c>
      <c r="T492" s="44">
        <v>1675.3</v>
      </c>
      <c r="U492" s="44">
        <v>1645.53</v>
      </c>
      <c r="V492" s="44">
        <v>1644.64</v>
      </c>
      <c r="W492" s="44">
        <v>1661.46</v>
      </c>
      <c r="X492" s="44">
        <v>1754.28</v>
      </c>
      <c r="Y492" s="44">
        <v>1666.59</v>
      </c>
      <c r="Z492" s="44">
        <v>1304.07</v>
      </c>
      <c r="AA492" s="44">
        <v>1117.51</v>
      </c>
    </row>
    <row r="493" spans="1:27" ht="12.75" customHeight="1" outlineLevel="1" x14ac:dyDescent="0.2">
      <c r="A493" s="91" t="s">
        <v>713</v>
      </c>
      <c r="B493" s="63" t="s">
        <v>90</v>
      </c>
      <c r="C493" s="43" t="s">
        <v>79</v>
      </c>
      <c r="D493" s="44">
        <f>$D$468</f>
        <v>3559.77</v>
      </c>
      <c r="E493" s="44">
        <f t="shared" ref="E493:AA493" si="286">$D$468</f>
        <v>3559.77</v>
      </c>
      <c r="F493" s="44">
        <f t="shared" si="286"/>
        <v>3559.77</v>
      </c>
      <c r="G493" s="44">
        <f t="shared" si="286"/>
        <v>3559.77</v>
      </c>
      <c r="H493" s="44">
        <f t="shared" si="286"/>
        <v>3559.77</v>
      </c>
      <c r="I493" s="44">
        <f t="shared" si="286"/>
        <v>3559.77</v>
      </c>
      <c r="J493" s="44">
        <f t="shared" si="286"/>
        <v>3559.77</v>
      </c>
      <c r="K493" s="44">
        <f t="shared" si="286"/>
        <v>3559.77</v>
      </c>
      <c r="L493" s="44">
        <f t="shared" si="286"/>
        <v>3559.77</v>
      </c>
      <c r="M493" s="44">
        <f t="shared" si="286"/>
        <v>3559.77</v>
      </c>
      <c r="N493" s="44">
        <f t="shared" si="286"/>
        <v>3559.77</v>
      </c>
      <c r="O493" s="44">
        <f t="shared" si="286"/>
        <v>3559.77</v>
      </c>
      <c r="P493" s="44">
        <f t="shared" si="286"/>
        <v>3559.77</v>
      </c>
      <c r="Q493" s="44">
        <f t="shared" si="286"/>
        <v>3559.77</v>
      </c>
      <c r="R493" s="44">
        <f t="shared" si="286"/>
        <v>3559.77</v>
      </c>
      <c r="S493" s="44">
        <f t="shared" si="286"/>
        <v>3559.77</v>
      </c>
      <c r="T493" s="44">
        <f t="shared" si="286"/>
        <v>3559.77</v>
      </c>
      <c r="U493" s="44">
        <f t="shared" si="286"/>
        <v>3559.77</v>
      </c>
      <c r="V493" s="44">
        <f t="shared" si="286"/>
        <v>3559.77</v>
      </c>
      <c r="W493" s="44">
        <f t="shared" si="286"/>
        <v>3559.77</v>
      </c>
      <c r="X493" s="44">
        <f t="shared" si="286"/>
        <v>3559.77</v>
      </c>
      <c r="Y493" s="44">
        <f t="shared" si="286"/>
        <v>3559.77</v>
      </c>
      <c r="Z493" s="44">
        <f t="shared" si="286"/>
        <v>3559.77</v>
      </c>
      <c r="AA493" s="44">
        <f t="shared" si="286"/>
        <v>3559.77</v>
      </c>
    </row>
    <row r="494" spans="1:27" ht="12.75" customHeight="1" outlineLevel="1" x14ac:dyDescent="0.2">
      <c r="A494" s="91" t="s">
        <v>714</v>
      </c>
      <c r="B494" s="63" t="s">
        <v>83</v>
      </c>
      <c r="C494" s="43" t="s">
        <v>79</v>
      </c>
      <c r="D494" s="44">
        <v>6.14</v>
      </c>
      <c r="E494" s="44">
        <v>6.14</v>
      </c>
      <c r="F494" s="44">
        <v>6.14</v>
      </c>
      <c r="G494" s="44">
        <v>6.14</v>
      </c>
      <c r="H494" s="44">
        <v>6.14</v>
      </c>
      <c r="I494" s="44">
        <v>6.14</v>
      </c>
      <c r="J494" s="44">
        <v>6.14</v>
      </c>
      <c r="K494" s="44">
        <v>6.14</v>
      </c>
      <c r="L494" s="44">
        <v>6.14</v>
      </c>
      <c r="M494" s="44">
        <v>6.14</v>
      </c>
      <c r="N494" s="44">
        <v>6.14</v>
      </c>
      <c r="O494" s="44">
        <v>6.14</v>
      </c>
      <c r="P494" s="44">
        <v>6.14</v>
      </c>
      <c r="Q494" s="44">
        <v>6.14</v>
      </c>
      <c r="R494" s="44">
        <v>6.14</v>
      </c>
      <c r="S494" s="44">
        <v>6.14</v>
      </c>
      <c r="T494" s="44">
        <v>6.14</v>
      </c>
      <c r="U494" s="44">
        <v>6.14</v>
      </c>
      <c r="V494" s="44">
        <v>6.14</v>
      </c>
      <c r="W494" s="44">
        <v>6.14</v>
      </c>
      <c r="X494" s="44">
        <v>6.14</v>
      </c>
      <c r="Y494" s="44">
        <v>6.14</v>
      </c>
      <c r="Z494" s="44">
        <v>6.14</v>
      </c>
      <c r="AA494" s="44">
        <v>6.14</v>
      </c>
    </row>
    <row r="495" spans="1:27" ht="12.75" customHeight="1" outlineLevel="1" x14ac:dyDescent="0.2">
      <c r="A495" s="91" t="s">
        <v>715</v>
      </c>
      <c r="B495" s="63" t="s">
        <v>81</v>
      </c>
      <c r="C495" s="43" t="s">
        <v>79</v>
      </c>
      <c r="D495" s="44">
        <f>$D$11</f>
        <v>216.36</v>
      </c>
      <c r="E495" s="44">
        <f t="shared" ref="E495:AA495" si="287">$D$11</f>
        <v>216.36</v>
      </c>
      <c r="F495" s="44">
        <f t="shared" si="287"/>
        <v>216.36</v>
      </c>
      <c r="G495" s="44">
        <f t="shared" si="287"/>
        <v>216.36</v>
      </c>
      <c r="H495" s="44">
        <f t="shared" si="287"/>
        <v>216.36</v>
      </c>
      <c r="I495" s="44">
        <f t="shared" si="287"/>
        <v>216.36</v>
      </c>
      <c r="J495" s="44">
        <f t="shared" si="287"/>
        <v>216.36</v>
      </c>
      <c r="K495" s="44">
        <f t="shared" si="287"/>
        <v>216.36</v>
      </c>
      <c r="L495" s="44">
        <f t="shared" si="287"/>
        <v>216.36</v>
      </c>
      <c r="M495" s="44">
        <f t="shared" si="287"/>
        <v>216.36</v>
      </c>
      <c r="N495" s="44">
        <f t="shared" si="287"/>
        <v>216.36</v>
      </c>
      <c r="O495" s="44">
        <f t="shared" si="287"/>
        <v>216.36</v>
      </c>
      <c r="P495" s="44">
        <f t="shared" si="287"/>
        <v>216.36</v>
      </c>
      <c r="Q495" s="44">
        <f t="shared" si="287"/>
        <v>216.36</v>
      </c>
      <c r="R495" s="44">
        <f t="shared" si="287"/>
        <v>216.36</v>
      </c>
      <c r="S495" s="44">
        <f t="shared" si="287"/>
        <v>216.36</v>
      </c>
      <c r="T495" s="44">
        <f t="shared" si="287"/>
        <v>216.36</v>
      </c>
      <c r="U495" s="44">
        <f t="shared" si="287"/>
        <v>216.36</v>
      </c>
      <c r="V495" s="44">
        <f t="shared" si="287"/>
        <v>216.36</v>
      </c>
      <c r="W495" s="44">
        <f t="shared" si="287"/>
        <v>216.36</v>
      </c>
      <c r="X495" s="44">
        <f t="shared" si="287"/>
        <v>216.36</v>
      </c>
      <c r="Y495" s="44">
        <f t="shared" si="287"/>
        <v>216.36</v>
      </c>
      <c r="Z495" s="44">
        <f t="shared" si="287"/>
        <v>216.36</v>
      </c>
      <c r="AA495" s="44">
        <f t="shared" si="287"/>
        <v>216.36</v>
      </c>
    </row>
    <row r="496" spans="1:27" x14ac:dyDescent="0.2">
      <c r="A496" s="90" t="s">
        <v>716</v>
      </c>
      <c r="B496" s="28" t="str">
        <f>"07"&amp;"."&amp;$B$639&amp;"."&amp;$B$640</f>
        <v>07.04.2023</v>
      </c>
      <c r="C496" s="82" t="s">
        <v>76</v>
      </c>
      <c r="D496" s="83">
        <f>ROUND(((D497+D498+D500+D499)/1000),5)</f>
        <v>4.8487999999999998</v>
      </c>
      <c r="E496" s="83">
        <f>ROUND(((E497+E498+E500+E499)/1000),5)</f>
        <v>4.7628599999999999</v>
      </c>
      <c r="F496" s="83">
        <f>ROUND(((F497+F498+F500+F499)/1000),5)</f>
        <v>4.7235399999999998</v>
      </c>
      <c r="G496" s="83">
        <f t="shared" ref="G496:AA496" si="288">ROUND(((G497+G498+G500+G499)/1000),5)</f>
        <v>4.7352800000000004</v>
      </c>
      <c r="H496" s="83">
        <f t="shared" si="288"/>
        <v>4.8229499999999996</v>
      </c>
      <c r="I496" s="83">
        <f t="shared" si="288"/>
        <v>4.8829399999999996</v>
      </c>
      <c r="J496" s="83">
        <f t="shared" si="288"/>
        <v>5.06989</v>
      </c>
      <c r="K496" s="83">
        <f t="shared" si="288"/>
        <v>5.3496699999999997</v>
      </c>
      <c r="L496" s="83">
        <f t="shared" si="288"/>
        <v>5.48665</v>
      </c>
      <c r="M496" s="83">
        <f t="shared" si="288"/>
        <v>5.5829899999999997</v>
      </c>
      <c r="N496" s="83">
        <f t="shared" si="288"/>
        <v>5.6264900000000004</v>
      </c>
      <c r="O496" s="83">
        <f t="shared" si="288"/>
        <v>5.6533300000000004</v>
      </c>
      <c r="P496" s="83">
        <f t="shared" si="288"/>
        <v>5.6227499999999999</v>
      </c>
      <c r="Q496" s="83">
        <f t="shared" si="288"/>
        <v>5.6512200000000004</v>
      </c>
      <c r="R496" s="83">
        <f t="shared" si="288"/>
        <v>5.6183100000000001</v>
      </c>
      <c r="S496" s="83">
        <f t="shared" si="288"/>
        <v>5.5328900000000001</v>
      </c>
      <c r="T496" s="83">
        <f t="shared" si="288"/>
        <v>5.5377299999999998</v>
      </c>
      <c r="U496" s="83">
        <f t="shared" si="288"/>
        <v>5.4673299999999996</v>
      </c>
      <c r="V496" s="83">
        <f t="shared" si="288"/>
        <v>5.4752200000000002</v>
      </c>
      <c r="W496" s="83">
        <f t="shared" si="288"/>
        <v>5.6212</v>
      </c>
      <c r="X496" s="83">
        <f t="shared" si="288"/>
        <v>5.6596000000000002</v>
      </c>
      <c r="Y496" s="83">
        <f t="shared" si="288"/>
        <v>5.5904999999999996</v>
      </c>
      <c r="Z496" s="83">
        <f t="shared" si="288"/>
        <v>5.3439199999999998</v>
      </c>
      <c r="AA496" s="83">
        <f t="shared" si="288"/>
        <v>5.1001099999999999</v>
      </c>
    </row>
    <row r="497" spans="1:27" ht="12.75" customHeight="1" outlineLevel="1" x14ac:dyDescent="0.2">
      <c r="A497" s="91" t="s">
        <v>717</v>
      </c>
      <c r="B497" s="63" t="s">
        <v>233</v>
      </c>
      <c r="C497" s="43" t="s">
        <v>79</v>
      </c>
      <c r="D497" s="44">
        <v>1066.53</v>
      </c>
      <c r="E497" s="44">
        <v>980.59</v>
      </c>
      <c r="F497" s="44">
        <v>941.27</v>
      </c>
      <c r="G497" s="44">
        <v>953.01</v>
      </c>
      <c r="H497" s="44">
        <v>1040.68</v>
      </c>
      <c r="I497" s="44">
        <v>1100.67</v>
      </c>
      <c r="J497" s="44">
        <v>1287.6199999999999</v>
      </c>
      <c r="K497" s="44">
        <v>1567.4</v>
      </c>
      <c r="L497" s="44">
        <v>1704.38</v>
      </c>
      <c r="M497" s="44">
        <v>1800.72</v>
      </c>
      <c r="N497" s="44">
        <v>1844.22</v>
      </c>
      <c r="O497" s="44">
        <v>1871.06</v>
      </c>
      <c r="P497" s="44">
        <v>1840.48</v>
      </c>
      <c r="Q497" s="44">
        <v>1868.95</v>
      </c>
      <c r="R497" s="44">
        <v>1836.04</v>
      </c>
      <c r="S497" s="44">
        <v>1750.62</v>
      </c>
      <c r="T497" s="44">
        <v>1755.46</v>
      </c>
      <c r="U497" s="44">
        <v>1685.06</v>
      </c>
      <c r="V497" s="44">
        <v>1692.95</v>
      </c>
      <c r="W497" s="44">
        <v>1838.93</v>
      </c>
      <c r="X497" s="44">
        <v>1877.33</v>
      </c>
      <c r="Y497" s="44">
        <v>1808.23</v>
      </c>
      <c r="Z497" s="44">
        <v>1561.65</v>
      </c>
      <c r="AA497" s="44">
        <v>1317.84</v>
      </c>
    </row>
    <row r="498" spans="1:27" ht="12.75" customHeight="1" outlineLevel="1" x14ac:dyDescent="0.2">
      <c r="A498" s="91" t="s">
        <v>718</v>
      </c>
      <c r="B498" s="63" t="s">
        <v>90</v>
      </c>
      <c r="C498" s="43" t="s">
        <v>79</v>
      </c>
      <c r="D498" s="44">
        <f>$D$468</f>
        <v>3559.77</v>
      </c>
      <c r="E498" s="44">
        <f t="shared" ref="E498:AA498" si="289">$D$468</f>
        <v>3559.77</v>
      </c>
      <c r="F498" s="44">
        <f t="shared" si="289"/>
        <v>3559.77</v>
      </c>
      <c r="G498" s="44">
        <f t="shared" si="289"/>
        <v>3559.77</v>
      </c>
      <c r="H498" s="44">
        <f t="shared" si="289"/>
        <v>3559.77</v>
      </c>
      <c r="I498" s="44">
        <f t="shared" si="289"/>
        <v>3559.77</v>
      </c>
      <c r="J498" s="44">
        <f t="shared" si="289"/>
        <v>3559.77</v>
      </c>
      <c r="K498" s="44">
        <f t="shared" si="289"/>
        <v>3559.77</v>
      </c>
      <c r="L498" s="44">
        <f t="shared" si="289"/>
        <v>3559.77</v>
      </c>
      <c r="M498" s="44">
        <f t="shared" si="289"/>
        <v>3559.77</v>
      </c>
      <c r="N498" s="44">
        <f t="shared" si="289"/>
        <v>3559.77</v>
      </c>
      <c r="O498" s="44">
        <f t="shared" si="289"/>
        <v>3559.77</v>
      </c>
      <c r="P498" s="44">
        <f t="shared" si="289"/>
        <v>3559.77</v>
      </c>
      <c r="Q498" s="44">
        <f t="shared" si="289"/>
        <v>3559.77</v>
      </c>
      <c r="R498" s="44">
        <f t="shared" si="289"/>
        <v>3559.77</v>
      </c>
      <c r="S498" s="44">
        <f t="shared" si="289"/>
        <v>3559.77</v>
      </c>
      <c r="T498" s="44">
        <f t="shared" si="289"/>
        <v>3559.77</v>
      </c>
      <c r="U498" s="44">
        <f t="shared" si="289"/>
        <v>3559.77</v>
      </c>
      <c r="V498" s="44">
        <f t="shared" si="289"/>
        <v>3559.77</v>
      </c>
      <c r="W498" s="44">
        <f t="shared" si="289"/>
        <v>3559.77</v>
      </c>
      <c r="X498" s="44">
        <f t="shared" si="289"/>
        <v>3559.77</v>
      </c>
      <c r="Y498" s="44">
        <f t="shared" si="289"/>
        <v>3559.77</v>
      </c>
      <c r="Z498" s="44">
        <f t="shared" si="289"/>
        <v>3559.77</v>
      </c>
      <c r="AA498" s="44">
        <f t="shared" si="289"/>
        <v>3559.77</v>
      </c>
    </row>
    <row r="499" spans="1:27" ht="12.75" customHeight="1" outlineLevel="1" x14ac:dyDescent="0.2">
      <c r="A499" s="91" t="s">
        <v>719</v>
      </c>
      <c r="B499" s="63" t="s">
        <v>83</v>
      </c>
      <c r="C499" s="43" t="s">
        <v>79</v>
      </c>
      <c r="D499" s="44">
        <v>6.14</v>
      </c>
      <c r="E499" s="44">
        <v>6.14</v>
      </c>
      <c r="F499" s="44">
        <v>6.14</v>
      </c>
      <c r="G499" s="44">
        <v>6.14</v>
      </c>
      <c r="H499" s="44">
        <v>6.14</v>
      </c>
      <c r="I499" s="44">
        <v>6.14</v>
      </c>
      <c r="J499" s="44">
        <v>6.14</v>
      </c>
      <c r="K499" s="44">
        <v>6.14</v>
      </c>
      <c r="L499" s="44">
        <v>6.14</v>
      </c>
      <c r="M499" s="44">
        <v>6.14</v>
      </c>
      <c r="N499" s="44">
        <v>6.14</v>
      </c>
      <c r="O499" s="44">
        <v>6.14</v>
      </c>
      <c r="P499" s="44">
        <v>6.14</v>
      </c>
      <c r="Q499" s="44">
        <v>6.14</v>
      </c>
      <c r="R499" s="44">
        <v>6.14</v>
      </c>
      <c r="S499" s="44">
        <v>6.14</v>
      </c>
      <c r="T499" s="44">
        <v>6.14</v>
      </c>
      <c r="U499" s="44">
        <v>6.14</v>
      </c>
      <c r="V499" s="44">
        <v>6.14</v>
      </c>
      <c r="W499" s="44">
        <v>6.14</v>
      </c>
      <c r="X499" s="44">
        <v>6.14</v>
      </c>
      <c r="Y499" s="44">
        <v>6.14</v>
      </c>
      <c r="Z499" s="44">
        <v>6.14</v>
      </c>
      <c r="AA499" s="44">
        <v>6.14</v>
      </c>
    </row>
    <row r="500" spans="1:27" ht="12.75" customHeight="1" outlineLevel="1" x14ac:dyDescent="0.2">
      <c r="A500" s="91" t="s">
        <v>720</v>
      </c>
      <c r="B500" s="63" t="s">
        <v>81</v>
      </c>
      <c r="C500" s="43" t="s">
        <v>79</v>
      </c>
      <c r="D500" s="44">
        <f>$D$11</f>
        <v>216.36</v>
      </c>
      <c r="E500" s="44">
        <f t="shared" ref="E500:AA500" si="290">$D$11</f>
        <v>216.36</v>
      </c>
      <c r="F500" s="44">
        <f t="shared" si="290"/>
        <v>216.36</v>
      </c>
      <c r="G500" s="44">
        <f t="shared" si="290"/>
        <v>216.36</v>
      </c>
      <c r="H500" s="44">
        <f t="shared" si="290"/>
        <v>216.36</v>
      </c>
      <c r="I500" s="44">
        <f t="shared" si="290"/>
        <v>216.36</v>
      </c>
      <c r="J500" s="44">
        <f t="shared" si="290"/>
        <v>216.36</v>
      </c>
      <c r="K500" s="44">
        <f t="shared" si="290"/>
        <v>216.36</v>
      </c>
      <c r="L500" s="44">
        <f t="shared" si="290"/>
        <v>216.36</v>
      </c>
      <c r="M500" s="44">
        <f t="shared" si="290"/>
        <v>216.36</v>
      </c>
      <c r="N500" s="44">
        <f t="shared" si="290"/>
        <v>216.36</v>
      </c>
      <c r="O500" s="44">
        <f t="shared" si="290"/>
        <v>216.36</v>
      </c>
      <c r="P500" s="44">
        <f t="shared" si="290"/>
        <v>216.36</v>
      </c>
      <c r="Q500" s="44">
        <f t="shared" si="290"/>
        <v>216.36</v>
      </c>
      <c r="R500" s="44">
        <f t="shared" si="290"/>
        <v>216.36</v>
      </c>
      <c r="S500" s="44">
        <f t="shared" si="290"/>
        <v>216.36</v>
      </c>
      <c r="T500" s="44">
        <f t="shared" si="290"/>
        <v>216.36</v>
      </c>
      <c r="U500" s="44">
        <f t="shared" si="290"/>
        <v>216.36</v>
      </c>
      <c r="V500" s="44">
        <f t="shared" si="290"/>
        <v>216.36</v>
      </c>
      <c r="W500" s="44">
        <f t="shared" si="290"/>
        <v>216.36</v>
      </c>
      <c r="X500" s="44">
        <f t="shared" si="290"/>
        <v>216.36</v>
      </c>
      <c r="Y500" s="44">
        <f t="shared" si="290"/>
        <v>216.36</v>
      </c>
      <c r="Z500" s="44">
        <f t="shared" si="290"/>
        <v>216.36</v>
      </c>
      <c r="AA500" s="44">
        <f t="shared" si="290"/>
        <v>216.36</v>
      </c>
    </row>
    <row r="501" spans="1:27" x14ac:dyDescent="0.2">
      <c r="A501" s="90" t="s">
        <v>721</v>
      </c>
      <c r="B501" s="28" t="str">
        <f>"08"&amp;"."&amp;$B$639&amp;"."&amp;$B$640</f>
        <v>08.04.2023</v>
      </c>
      <c r="C501" s="82" t="s">
        <v>76</v>
      </c>
      <c r="D501" s="83">
        <f>ROUND(((D502+D503+D505+D504)/1000),5)</f>
        <v>5.0042900000000001</v>
      </c>
      <c r="E501" s="83">
        <f>ROUND(((E502+E503+E505+E504)/1000),5)</f>
        <v>4.8999100000000002</v>
      </c>
      <c r="F501" s="83">
        <f>ROUND(((F502+F503+F505+F504)/1000),5)</f>
        <v>4.8811799999999996</v>
      </c>
      <c r="G501" s="83">
        <f t="shared" ref="G501:AA501" si="291">ROUND(((G502+G503+G505+G504)/1000),5)</f>
        <v>4.8883700000000001</v>
      </c>
      <c r="H501" s="83">
        <f t="shared" si="291"/>
        <v>4.89398</v>
      </c>
      <c r="I501" s="83">
        <f t="shared" si="291"/>
        <v>4.9170400000000001</v>
      </c>
      <c r="J501" s="83">
        <f t="shared" si="291"/>
        <v>4.9202899999999996</v>
      </c>
      <c r="K501" s="83">
        <f t="shared" si="291"/>
        <v>5.0410300000000001</v>
      </c>
      <c r="L501" s="83">
        <f t="shared" si="291"/>
        <v>5.3462100000000001</v>
      </c>
      <c r="M501" s="83">
        <f t="shared" si="291"/>
        <v>5.4055200000000001</v>
      </c>
      <c r="N501" s="83">
        <f t="shared" si="291"/>
        <v>5.4495199999999997</v>
      </c>
      <c r="O501" s="83">
        <f t="shared" si="291"/>
        <v>5.6472600000000002</v>
      </c>
      <c r="P501" s="83">
        <f t="shared" si="291"/>
        <v>5.52257</v>
      </c>
      <c r="Q501" s="83">
        <f t="shared" si="291"/>
        <v>5.4728700000000003</v>
      </c>
      <c r="R501" s="83">
        <f t="shared" si="291"/>
        <v>5.4376100000000003</v>
      </c>
      <c r="S501" s="83">
        <f t="shared" si="291"/>
        <v>5.4269400000000001</v>
      </c>
      <c r="T501" s="83">
        <f t="shared" si="291"/>
        <v>5.4519399999999996</v>
      </c>
      <c r="U501" s="83">
        <f t="shared" si="291"/>
        <v>5.40815</v>
      </c>
      <c r="V501" s="83">
        <f t="shared" si="291"/>
        <v>5.4160899999999996</v>
      </c>
      <c r="W501" s="83">
        <f t="shared" si="291"/>
        <v>5.6194199999999999</v>
      </c>
      <c r="X501" s="83">
        <f t="shared" si="291"/>
        <v>5.6375999999999999</v>
      </c>
      <c r="Y501" s="83">
        <f t="shared" si="291"/>
        <v>5.5655799999999997</v>
      </c>
      <c r="Z501" s="83">
        <f t="shared" si="291"/>
        <v>5.27813</v>
      </c>
      <c r="AA501" s="83">
        <f t="shared" si="291"/>
        <v>5.06942</v>
      </c>
    </row>
    <row r="502" spans="1:27" ht="12.75" customHeight="1" outlineLevel="1" x14ac:dyDescent="0.2">
      <c r="A502" s="91" t="s">
        <v>722</v>
      </c>
      <c r="B502" s="63" t="s">
        <v>233</v>
      </c>
      <c r="C502" s="43" t="s">
        <v>79</v>
      </c>
      <c r="D502" s="44">
        <v>1222.02</v>
      </c>
      <c r="E502" s="44">
        <v>1117.6400000000001</v>
      </c>
      <c r="F502" s="44">
        <v>1098.9100000000001</v>
      </c>
      <c r="G502" s="44">
        <v>1106.0999999999999</v>
      </c>
      <c r="H502" s="44">
        <v>1111.71</v>
      </c>
      <c r="I502" s="44">
        <v>1134.77</v>
      </c>
      <c r="J502" s="44">
        <v>1138.02</v>
      </c>
      <c r="K502" s="44">
        <v>1258.76</v>
      </c>
      <c r="L502" s="44">
        <v>1563.94</v>
      </c>
      <c r="M502" s="44">
        <v>1623.25</v>
      </c>
      <c r="N502" s="44">
        <v>1667.25</v>
      </c>
      <c r="O502" s="44">
        <v>1864.99</v>
      </c>
      <c r="P502" s="44">
        <v>1740.3</v>
      </c>
      <c r="Q502" s="44">
        <v>1690.6</v>
      </c>
      <c r="R502" s="44">
        <v>1655.34</v>
      </c>
      <c r="S502" s="44">
        <v>1644.67</v>
      </c>
      <c r="T502" s="44">
        <v>1669.67</v>
      </c>
      <c r="U502" s="44">
        <v>1625.88</v>
      </c>
      <c r="V502" s="44">
        <v>1633.82</v>
      </c>
      <c r="W502" s="44">
        <v>1837.15</v>
      </c>
      <c r="X502" s="44">
        <v>1855.33</v>
      </c>
      <c r="Y502" s="44">
        <v>1783.31</v>
      </c>
      <c r="Z502" s="44">
        <v>1495.86</v>
      </c>
      <c r="AA502" s="44">
        <v>1287.1500000000001</v>
      </c>
    </row>
    <row r="503" spans="1:27" ht="12.75" customHeight="1" outlineLevel="1" x14ac:dyDescent="0.2">
      <c r="A503" s="91" t="s">
        <v>723</v>
      </c>
      <c r="B503" s="63" t="s">
        <v>90</v>
      </c>
      <c r="C503" s="43" t="s">
        <v>79</v>
      </c>
      <c r="D503" s="44">
        <f>$D$468</f>
        <v>3559.77</v>
      </c>
      <c r="E503" s="44">
        <f t="shared" ref="E503:AA503" si="292">$D$468</f>
        <v>3559.77</v>
      </c>
      <c r="F503" s="44">
        <f t="shared" si="292"/>
        <v>3559.77</v>
      </c>
      <c r="G503" s="44">
        <f t="shared" si="292"/>
        <v>3559.77</v>
      </c>
      <c r="H503" s="44">
        <f t="shared" si="292"/>
        <v>3559.77</v>
      </c>
      <c r="I503" s="44">
        <f t="shared" si="292"/>
        <v>3559.77</v>
      </c>
      <c r="J503" s="44">
        <f t="shared" si="292"/>
        <v>3559.77</v>
      </c>
      <c r="K503" s="44">
        <f t="shared" si="292"/>
        <v>3559.77</v>
      </c>
      <c r="L503" s="44">
        <f t="shared" si="292"/>
        <v>3559.77</v>
      </c>
      <c r="M503" s="44">
        <f t="shared" si="292"/>
        <v>3559.77</v>
      </c>
      <c r="N503" s="44">
        <f t="shared" si="292"/>
        <v>3559.77</v>
      </c>
      <c r="O503" s="44">
        <f t="shared" si="292"/>
        <v>3559.77</v>
      </c>
      <c r="P503" s="44">
        <f t="shared" si="292"/>
        <v>3559.77</v>
      </c>
      <c r="Q503" s="44">
        <f t="shared" si="292"/>
        <v>3559.77</v>
      </c>
      <c r="R503" s="44">
        <f t="shared" si="292"/>
        <v>3559.77</v>
      </c>
      <c r="S503" s="44">
        <f t="shared" si="292"/>
        <v>3559.77</v>
      </c>
      <c r="T503" s="44">
        <f t="shared" si="292"/>
        <v>3559.77</v>
      </c>
      <c r="U503" s="44">
        <f t="shared" si="292"/>
        <v>3559.77</v>
      </c>
      <c r="V503" s="44">
        <f t="shared" si="292"/>
        <v>3559.77</v>
      </c>
      <c r="W503" s="44">
        <f t="shared" si="292"/>
        <v>3559.77</v>
      </c>
      <c r="X503" s="44">
        <f t="shared" si="292"/>
        <v>3559.77</v>
      </c>
      <c r="Y503" s="44">
        <f t="shared" si="292"/>
        <v>3559.77</v>
      </c>
      <c r="Z503" s="44">
        <f t="shared" si="292"/>
        <v>3559.77</v>
      </c>
      <c r="AA503" s="44">
        <f t="shared" si="292"/>
        <v>3559.77</v>
      </c>
    </row>
    <row r="504" spans="1:27" ht="12.75" customHeight="1" outlineLevel="1" x14ac:dyDescent="0.2">
      <c r="A504" s="91" t="s">
        <v>724</v>
      </c>
      <c r="B504" s="63" t="s">
        <v>83</v>
      </c>
      <c r="C504" s="43" t="s">
        <v>79</v>
      </c>
      <c r="D504" s="44">
        <v>6.14</v>
      </c>
      <c r="E504" s="44">
        <v>6.14</v>
      </c>
      <c r="F504" s="44">
        <v>6.14</v>
      </c>
      <c r="G504" s="44">
        <v>6.14</v>
      </c>
      <c r="H504" s="44">
        <v>6.14</v>
      </c>
      <c r="I504" s="44">
        <v>6.14</v>
      </c>
      <c r="J504" s="44">
        <v>6.14</v>
      </c>
      <c r="K504" s="44">
        <v>6.14</v>
      </c>
      <c r="L504" s="44">
        <v>6.14</v>
      </c>
      <c r="M504" s="44">
        <v>6.14</v>
      </c>
      <c r="N504" s="44">
        <v>6.14</v>
      </c>
      <c r="O504" s="44">
        <v>6.14</v>
      </c>
      <c r="P504" s="44">
        <v>6.14</v>
      </c>
      <c r="Q504" s="44">
        <v>6.14</v>
      </c>
      <c r="R504" s="44">
        <v>6.14</v>
      </c>
      <c r="S504" s="44">
        <v>6.14</v>
      </c>
      <c r="T504" s="44">
        <v>6.14</v>
      </c>
      <c r="U504" s="44">
        <v>6.14</v>
      </c>
      <c r="V504" s="44">
        <v>6.14</v>
      </c>
      <c r="W504" s="44">
        <v>6.14</v>
      </c>
      <c r="X504" s="44">
        <v>6.14</v>
      </c>
      <c r="Y504" s="44">
        <v>6.14</v>
      </c>
      <c r="Z504" s="44">
        <v>6.14</v>
      </c>
      <c r="AA504" s="44">
        <v>6.14</v>
      </c>
    </row>
    <row r="505" spans="1:27" ht="12.75" customHeight="1" outlineLevel="1" x14ac:dyDescent="0.2">
      <c r="A505" s="91" t="s">
        <v>725</v>
      </c>
      <c r="B505" s="63" t="s">
        <v>81</v>
      </c>
      <c r="C505" s="43" t="s">
        <v>79</v>
      </c>
      <c r="D505" s="44">
        <f>$D$11</f>
        <v>216.36</v>
      </c>
      <c r="E505" s="44">
        <f t="shared" ref="E505:AA505" si="293">$D$11</f>
        <v>216.36</v>
      </c>
      <c r="F505" s="44">
        <f t="shared" si="293"/>
        <v>216.36</v>
      </c>
      <c r="G505" s="44">
        <f t="shared" si="293"/>
        <v>216.36</v>
      </c>
      <c r="H505" s="44">
        <f t="shared" si="293"/>
        <v>216.36</v>
      </c>
      <c r="I505" s="44">
        <f t="shared" si="293"/>
        <v>216.36</v>
      </c>
      <c r="J505" s="44">
        <f t="shared" si="293"/>
        <v>216.36</v>
      </c>
      <c r="K505" s="44">
        <f t="shared" si="293"/>
        <v>216.36</v>
      </c>
      <c r="L505" s="44">
        <f t="shared" si="293"/>
        <v>216.36</v>
      </c>
      <c r="M505" s="44">
        <f t="shared" si="293"/>
        <v>216.36</v>
      </c>
      <c r="N505" s="44">
        <f t="shared" si="293"/>
        <v>216.36</v>
      </c>
      <c r="O505" s="44">
        <f t="shared" si="293"/>
        <v>216.36</v>
      </c>
      <c r="P505" s="44">
        <f t="shared" si="293"/>
        <v>216.36</v>
      </c>
      <c r="Q505" s="44">
        <f t="shared" si="293"/>
        <v>216.36</v>
      </c>
      <c r="R505" s="44">
        <f t="shared" si="293"/>
        <v>216.36</v>
      </c>
      <c r="S505" s="44">
        <f t="shared" si="293"/>
        <v>216.36</v>
      </c>
      <c r="T505" s="44">
        <f t="shared" si="293"/>
        <v>216.36</v>
      </c>
      <c r="U505" s="44">
        <f t="shared" si="293"/>
        <v>216.36</v>
      </c>
      <c r="V505" s="44">
        <f t="shared" si="293"/>
        <v>216.36</v>
      </c>
      <c r="W505" s="44">
        <f t="shared" si="293"/>
        <v>216.36</v>
      </c>
      <c r="X505" s="44">
        <f t="shared" si="293"/>
        <v>216.36</v>
      </c>
      <c r="Y505" s="44">
        <f t="shared" si="293"/>
        <v>216.36</v>
      </c>
      <c r="Z505" s="44">
        <f t="shared" si="293"/>
        <v>216.36</v>
      </c>
      <c r="AA505" s="44">
        <f t="shared" si="293"/>
        <v>216.36</v>
      </c>
    </row>
    <row r="506" spans="1:27" x14ac:dyDescent="0.2">
      <c r="A506" s="90" t="s">
        <v>726</v>
      </c>
      <c r="B506" s="28" t="str">
        <f>"09"&amp;"."&amp;$B$639&amp;"."&amp;$B$640</f>
        <v>09.04.2023</v>
      </c>
      <c r="C506" s="82" t="s">
        <v>76</v>
      </c>
      <c r="D506" s="83">
        <f>ROUND(((D507+D508+D510+D509)/1000),5)</f>
        <v>4.9850199999999996</v>
      </c>
      <c r="E506" s="83">
        <f>ROUND(((E507+E508+E510+E509)/1000),5)</f>
        <v>4.8568300000000004</v>
      </c>
      <c r="F506" s="83">
        <f>ROUND(((F507+F508+F510+F509)/1000),5)</f>
        <v>4.8189900000000003</v>
      </c>
      <c r="G506" s="83">
        <f t="shared" ref="G506:AA506" si="294">ROUND(((G507+G508+G510+G509)/1000),5)</f>
        <v>4.7965600000000004</v>
      </c>
      <c r="H506" s="83">
        <f t="shared" si="294"/>
        <v>4.7995900000000002</v>
      </c>
      <c r="I506" s="83">
        <f t="shared" si="294"/>
        <v>4.7919099999999997</v>
      </c>
      <c r="J506" s="83">
        <f t="shared" si="294"/>
        <v>4.7427799999999998</v>
      </c>
      <c r="K506" s="83">
        <f t="shared" si="294"/>
        <v>4.8277999999999999</v>
      </c>
      <c r="L506" s="83">
        <f t="shared" si="294"/>
        <v>4.9311800000000003</v>
      </c>
      <c r="M506" s="83">
        <f t="shared" si="294"/>
        <v>5.1874700000000002</v>
      </c>
      <c r="N506" s="83">
        <f t="shared" si="294"/>
        <v>5.3048799999999998</v>
      </c>
      <c r="O506" s="83">
        <f t="shared" si="294"/>
        <v>5.3135000000000003</v>
      </c>
      <c r="P506" s="83">
        <f t="shared" si="294"/>
        <v>5.1752500000000001</v>
      </c>
      <c r="Q506" s="83">
        <f t="shared" si="294"/>
        <v>5.1394099999999998</v>
      </c>
      <c r="R506" s="83">
        <f t="shared" si="294"/>
        <v>5.1246900000000002</v>
      </c>
      <c r="S506" s="83">
        <f t="shared" si="294"/>
        <v>5.11517</v>
      </c>
      <c r="T506" s="83">
        <f t="shared" si="294"/>
        <v>5.11402</v>
      </c>
      <c r="U506" s="83">
        <f t="shared" si="294"/>
        <v>5.1624299999999996</v>
      </c>
      <c r="V506" s="83">
        <f t="shared" si="294"/>
        <v>5.3435800000000002</v>
      </c>
      <c r="W506" s="83">
        <f t="shared" si="294"/>
        <v>5.5064099999999998</v>
      </c>
      <c r="X506" s="83">
        <f t="shared" si="294"/>
        <v>5.4764499999999998</v>
      </c>
      <c r="Y506" s="83">
        <f t="shared" si="294"/>
        <v>5.4832999999999998</v>
      </c>
      <c r="Z506" s="83">
        <f t="shared" si="294"/>
        <v>5.0321100000000003</v>
      </c>
      <c r="AA506" s="83">
        <f t="shared" si="294"/>
        <v>4.8919600000000001</v>
      </c>
    </row>
    <row r="507" spans="1:27" ht="12.75" customHeight="1" outlineLevel="1" x14ac:dyDescent="0.2">
      <c r="A507" s="91" t="s">
        <v>727</v>
      </c>
      <c r="B507" s="63" t="s">
        <v>233</v>
      </c>
      <c r="C507" s="43" t="s">
        <v>79</v>
      </c>
      <c r="D507" s="44">
        <v>1202.75</v>
      </c>
      <c r="E507" s="44">
        <v>1074.56</v>
      </c>
      <c r="F507" s="44">
        <v>1036.72</v>
      </c>
      <c r="G507" s="44">
        <v>1014.29</v>
      </c>
      <c r="H507" s="44">
        <v>1017.32</v>
      </c>
      <c r="I507" s="44">
        <v>1009.64</v>
      </c>
      <c r="J507" s="44">
        <v>960.51</v>
      </c>
      <c r="K507" s="44">
        <v>1045.53</v>
      </c>
      <c r="L507" s="44">
        <v>1148.9100000000001</v>
      </c>
      <c r="M507" s="44">
        <v>1405.2</v>
      </c>
      <c r="N507" s="44">
        <v>1522.61</v>
      </c>
      <c r="O507" s="44">
        <v>1531.23</v>
      </c>
      <c r="P507" s="44">
        <v>1392.98</v>
      </c>
      <c r="Q507" s="44">
        <v>1357.14</v>
      </c>
      <c r="R507" s="44">
        <v>1342.42</v>
      </c>
      <c r="S507" s="44">
        <v>1332.9</v>
      </c>
      <c r="T507" s="44">
        <v>1331.75</v>
      </c>
      <c r="U507" s="44">
        <v>1380.16</v>
      </c>
      <c r="V507" s="44">
        <v>1561.31</v>
      </c>
      <c r="W507" s="44">
        <v>1724.14</v>
      </c>
      <c r="X507" s="44">
        <v>1694.18</v>
      </c>
      <c r="Y507" s="44">
        <v>1701.03</v>
      </c>
      <c r="Z507" s="44">
        <v>1249.8399999999999</v>
      </c>
      <c r="AA507" s="44">
        <v>1109.69</v>
      </c>
    </row>
    <row r="508" spans="1:27" ht="12.75" customHeight="1" outlineLevel="1" x14ac:dyDescent="0.2">
      <c r="A508" s="91" t="s">
        <v>728</v>
      </c>
      <c r="B508" s="63" t="s">
        <v>90</v>
      </c>
      <c r="C508" s="43" t="s">
        <v>79</v>
      </c>
      <c r="D508" s="44">
        <f>$D$468</f>
        <v>3559.77</v>
      </c>
      <c r="E508" s="44">
        <f t="shared" ref="E508:AA508" si="295">$D$468</f>
        <v>3559.77</v>
      </c>
      <c r="F508" s="44">
        <f t="shared" si="295"/>
        <v>3559.77</v>
      </c>
      <c r="G508" s="44">
        <f t="shared" si="295"/>
        <v>3559.77</v>
      </c>
      <c r="H508" s="44">
        <f t="shared" si="295"/>
        <v>3559.77</v>
      </c>
      <c r="I508" s="44">
        <f t="shared" si="295"/>
        <v>3559.77</v>
      </c>
      <c r="J508" s="44">
        <f t="shared" si="295"/>
        <v>3559.77</v>
      </c>
      <c r="K508" s="44">
        <f t="shared" si="295"/>
        <v>3559.77</v>
      </c>
      <c r="L508" s="44">
        <f t="shared" si="295"/>
        <v>3559.77</v>
      </c>
      <c r="M508" s="44">
        <f t="shared" si="295"/>
        <v>3559.77</v>
      </c>
      <c r="N508" s="44">
        <f t="shared" si="295"/>
        <v>3559.77</v>
      </c>
      <c r="O508" s="44">
        <f t="shared" si="295"/>
        <v>3559.77</v>
      </c>
      <c r="P508" s="44">
        <f t="shared" si="295"/>
        <v>3559.77</v>
      </c>
      <c r="Q508" s="44">
        <f t="shared" si="295"/>
        <v>3559.77</v>
      </c>
      <c r="R508" s="44">
        <f t="shared" si="295"/>
        <v>3559.77</v>
      </c>
      <c r="S508" s="44">
        <f t="shared" si="295"/>
        <v>3559.77</v>
      </c>
      <c r="T508" s="44">
        <f t="shared" si="295"/>
        <v>3559.77</v>
      </c>
      <c r="U508" s="44">
        <f t="shared" si="295"/>
        <v>3559.77</v>
      </c>
      <c r="V508" s="44">
        <f t="shared" si="295"/>
        <v>3559.77</v>
      </c>
      <c r="W508" s="44">
        <f t="shared" si="295"/>
        <v>3559.77</v>
      </c>
      <c r="X508" s="44">
        <f t="shared" si="295"/>
        <v>3559.77</v>
      </c>
      <c r="Y508" s="44">
        <f t="shared" si="295"/>
        <v>3559.77</v>
      </c>
      <c r="Z508" s="44">
        <f t="shared" si="295"/>
        <v>3559.77</v>
      </c>
      <c r="AA508" s="44">
        <f t="shared" si="295"/>
        <v>3559.77</v>
      </c>
    </row>
    <row r="509" spans="1:27" ht="12.75" customHeight="1" outlineLevel="1" x14ac:dyDescent="0.2">
      <c r="A509" s="91" t="s">
        <v>729</v>
      </c>
      <c r="B509" s="63" t="s">
        <v>83</v>
      </c>
      <c r="C509" s="43" t="s">
        <v>79</v>
      </c>
      <c r="D509" s="44">
        <v>6.14</v>
      </c>
      <c r="E509" s="44">
        <v>6.14</v>
      </c>
      <c r="F509" s="44">
        <v>6.14</v>
      </c>
      <c r="G509" s="44">
        <v>6.14</v>
      </c>
      <c r="H509" s="44">
        <v>6.14</v>
      </c>
      <c r="I509" s="44">
        <v>6.14</v>
      </c>
      <c r="J509" s="44">
        <v>6.14</v>
      </c>
      <c r="K509" s="44">
        <v>6.14</v>
      </c>
      <c r="L509" s="44">
        <v>6.14</v>
      </c>
      <c r="M509" s="44">
        <v>6.14</v>
      </c>
      <c r="N509" s="44">
        <v>6.14</v>
      </c>
      <c r="O509" s="44">
        <v>6.14</v>
      </c>
      <c r="P509" s="44">
        <v>6.14</v>
      </c>
      <c r="Q509" s="44">
        <v>6.14</v>
      </c>
      <c r="R509" s="44">
        <v>6.14</v>
      </c>
      <c r="S509" s="44">
        <v>6.14</v>
      </c>
      <c r="T509" s="44">
        <v>6.14</v>
      </c>
      <c r="U509" s="44">
        <v>6.14</v>
      </c>
      <c r="V509" s="44">
        <v>6.14</v>
      </c>
      <c r="W509" s="44">
        <v>6.14</v>
      </c>
      <c r="X509" s="44">
        <v>6.14</v>
      </c>
      <c r="Y509" s="44">
        <v>6.14</v>
      </c>
      <c r="Z509" s="44">
        <v>6.14</v>
      </c>
      <c r="AA509" s="44">
        <v>6.14</v>
      </c>
    </row>
    <row r="510" spans="1:27" ht="12.75" customHeight="1" outlineLevel="1" x14ac:dyDescent="0.2">
      <c r="A510" s="91" t="s">
        <v>730</v>
      </c>
      <c r="B510" s="63" t="s">
        <v>81</v>
      </c>
      <c r="C510" s="43" t="s">
        <v>79</v>
      </c>
      <c r="D510" s="44">
        <f>$D$11</f>
        <v>216.36</v>
      </c>
      <c r="E510" s="44">
        <f t="shared" ref="E510:AA510" si="296">$D$11</f>
        <v>216.36</v>
      </c>
      <c r="F510" s="44">
        <f t="shared" si="296"/>
        <v>216.36</v>
      </c>
      <c r="G510" s="44">
        <f t="shared" si="296"/>
        <v>216.36</v>
      </c>
      <c r="H510" s="44">
        <f t="shared" si="296"/>
        <v>216.36</v>
      </c>
      <c r="I510" s="44">
        <f t="shared" si="296"/>
        <v>216.36</v>
      </c>
      <c r="J510" s="44">
        <f t="shared" si="296"/>
        <v>216.36</v>
      </c>
      <c r="K510" s="44">
        <f t="shared" si="296"/>
        <v>216.36</v>
      </c>
      <c r="L510" s="44">
        <f t="shared" si="296"/>
        <v>216.36</v>
      </c>
      <c r="M510" s="44">
        <f t="shared" si="296"/>
        <v>216.36</v>
      </c>
      <c r="N510" s="44">
        <f t="shared" si="296"/>
        <v>216.36</v>
      </c>
      <c r="O510" s="44">
        <f t="shared" si="296"/>
        <v>216.36</v>
      </c>
      <c r="P510" s="44">
        <f t="shared" si="296"/>
        <v>216.36</v>
      </c>
      <c r="Q510" s="44">
        <f t="shared" si="296"/>
        <v>216.36</v>
      </c>
      <c r="R510" s="44">
        <f t="shared" si="296"/>
        <v>216.36</v>
      </c>
      <c r="S510" s="44">
        <f t="shared" si="296"/>
        <v>216.36</v>
      </c>
      <c r="T510" s="44">
        <f t="shared" si="296"/>
        <v>216.36</v>
      </c>
      <c r="U510" s="44">
        <f t="shared" si="296"/>
        <v>216.36</v>
      </c>
      <c r="V510" s="44">
        <f t="shared" si="296"/>
        <v>216.36</v>
      </c>
      <c r="W510" s="44">
        <f t="shared" si="296"/>
        <v>216.36</v>
      </c>
      <c r="X510" s="44">
        <f t="shared" si="296"/>
        <v>216.36</v>
      </c>
      <c r="Y510" s="44">
        <f t="shared" si="296"/>
        <v>216.36</v>
      </c>
      <c r="Z510" s="44">
        <f t="shared" si="296"/>
        <v>216.36</v>
      </c>
      <c r="AA510" s="44">
        <f t="shared" si="296"/>
        <v>216.36</v>
      </c>
    </row>
    <row r="511" spans="1:27" x14ac:dyDescent="0.2">
      <c r="A511" s="90" t="s">
        <v>731</v>
      </c>
      <c r="B511" s="28" t="str">
        <f>"10"&amp;"."&amp;$B$639&amp;"."&amp;$B$640</f>
        <v>10.04.2023</v>
      </c>
      <c r="C511" s="82" t="s">
        <v>76</v>
      </c>
      <c r="D511" s="83">
        <f>ROUND(((D512+D513+D515+D514)/1000),5)</f>
        <v>4.8922100000000004</v>
      </c>
      <c r="E511" s="83">
        <f>ROUND(((E512+E513+E515+E514)/1000),5)</f>
        <v>4.8442600000000002</v>
      </c>
      <c r="F511" s="83">
        <f>ROUND(((F512+F513+F515+F514)/1000),5)</f>
        <v>4.8350600000000004</v>
      </c>
      <c r="G511" s="83">
        <f t="shared" ref="G511:AA511" si="297">ROUND(((G512+G513+G515+G514)/1000),5)</f>
        <v>4.8348899999999997</v>
      </c>
      <c r="H511" s="83">
        <f t="shared" si="297"/>
        <v>4.8599300000000003</v>
      </c>
      <c r="I511" s="83">
        <f t="shared" si="297"/>
        <v>4.89018</v>
      </c>
      <c r="J511" s="83">
        <f t="shared" si="297"/>
        <v>4.9945700000000004</v>
      </c>
      <c r="K511" s="83">
        <f t="shared" si="297"/>
        <v>5.2537799999999999</v>
      </c>
      <c r="L511" s="83">
        <f t="shared" si="297"/>
        <v>5.5988300000000004</v>
      </c>
      <c r="M511" s="83">
        <f t="shared" si="297"/>
        <v>5.6806200000000002</v>
      </c>
      <c r="N511" s="83">
        <f t="shared" si="297"/>
        <v>5.7084299999999999</v>
      </c>
      <c r="O511" s="83">
        <f t="shared" si="297"/>
        <v>5.7650800000000002</v>
      </c>
      <c r="P511" s="83">
        <f t="shared" si="297"/>
        <v>5.7560900000000004</v>
      </c>
      <c r="Q511" s="83">
        <f t="shared" si="297"/>
        <v>5.7652999999999999</v>
      </c>
      <c r="R511" s="83">
        <f t="shared" si="297"/>
        <v>5.7383300000000004</v>
      </c>
      <c r="S511" s="83">
        <f t="shared" si="297"/>
        <v>5.70845</v>
      </c>
      <c r="T511" s="83">
        <f t="shared" si="297"/>
        <v>5.6501200000000003</v>
      </c>
      <c r="U511" s="83">
        <f t="shared" si="297"/>
        <v>5.4331500000000004</v>
      </c>
      <c r="V511" s="83">
        <f t="shared" si="297"/>
        <v>5.4054399999999996</v>
      </c>
      <c r="W511" s="83">
        <f t="shared" si="297"/>
        <v>5.5877100000000004</v>
      </c>
      <c r="X511" s="83">
        <f t="shared" si="297"/>
        <v>5.5981399999999999</v>
      </c>
      <c r="Y511" s="83">
        <f t="shared" si="297"/>
        <v>5.5739400000000003</v>
      </c>
      <c r="Z511" s="83">
        <f t="shared" si="297"/>
        <v>5.0564299999999998</v>
      </c>
      <c r="AA511" s="83">
        <f t="shared" si="297"/>
        <v>4.8945299999999996</v>
      </c>
    </row>
    <row r="512" spans="1:27" ht="12.75" customHeight="1" outlineLevel="1" x14ac:dyDescent="0.2">
      <c r="A512" s="91" t="s">
        <v>732</v>
      </c>
      <c r="B512" s="63" t="s">
        <v>233</v>
      </c>
      <c r="C512" s="43" t="s">
        <v>79</v>
      </c>
      <c r="D512" s="44">
        <v>1109.94</v>
      </c>
      <c r="E512" s="44">
        <v>1061.99</v>
      </c>
      <c r="F512" s="44">
        <v>1052.79</v>
      </c>
      <c r="G512" s="44">
        <v>1052.6199999999999</v>
      </c>
      <c r="H512" s="44">
        <v>1077.6600000000001</v>
      </c>
      <c r="I512" s="44">
        <v>1107.9100000000001</v>
      </c>
      <c r="J512" s="44">
        <v>1212.3</v>
      </c>
      <c r="K512" s="44">
        <v>1471.51</v>
      </c>
      <c r="L512" s="44">
        <v>1816.56</v>
      </c>
      <c r="M512" s="44">
        <v>1898.35</v>
      </c>
      <c r="N512" s="44">
        <v>1926.16</v>
      </c>
      <c r="O512" s="44">
        <v>1982.81</v>
      </c>
      <c r="P512" s="44">
        <v>1973.82</v>
      </c>
      <c r="Q512" s="44">
        <v>1983.03</v>
      </c>
      <c r="R512" s="44">
        <v>1956.06</v>
      </c>
      <c r="S512" s="44">
        <v>1926.18</v>
      </c>
      <c r="T512" s="44">
        <v>1867.85</v>
      </c>
      <c r="U512" s="44">
        <v>1650.88</v>
      </c>
      <c r="V512" s="44">
        <v>1623.17</v>
      </c>
      <c r="W512" s="44">
        <v>1805.44</v>
      </c>
      <c r="X512" s="44">
        <v>1815.87</v>
      </c>
      <c r="Y512" s="44">
        <v>1791.67</v>
      </c>
      <c r="Z512" s="44">
        <v>1274.1600000000001</v>
      </c>
      <c r="AA512" s="44">
        <v>1112.26</v>
      </c>
    </row>
    <row r="513" spans="1:27" ht="12.75" customHeight="1" outlineLevel="1" x14ac:dyDescent="0.2">
      <c r="A513" s="91" t="s">
        <v>733</v>
      </c>
      <c r="B513" s="63" t="s">
        <v>90</v>
      </c>
      <c r="C513" s="43" t="s">
        <v>79</v>
      </c>
      <c r="D513" s="44">
        <f>$D$468</f>
        <v>3559.77</v>
      </c>
      <c r="E513" s="44">
        <f t="shared" ref="E513:AA513" si="298">$D$468</f>
        <v>3559.77</v>
      </c>
      <c r="F513" s="44">
        <f t="shared" si="298"/>
        <v>3559.77</v>
      </c>
      <c r="G513" s="44">
        <f t="shared" si="298"/>
        <v>3559.77</v>
      </c>
      <c r="H513" s="44">
        <f t="shared" si="298"/>
        <v>3559.77</v>
      </c>
      <c r="I513" s="44">
        <f t="shared" si="298"/>
        <v>3559.77</v>
      </c>
      <c r="J513" s="44">
        <f t="shared" si="298"/>
        <v>3559.77</v>
      </c>
      <c r="K513" s="44">
        <f t="shared" si="298"/>
        <v>3559.77</v>
      </c>
      <c r="L513" s="44">
        <f t="shared" si="298"/>
        <v>3559.77</v>
      </c>
      <c r="M513" s="44">
        <f t="shared" si="298"/>
        <v>3559.77</v>
      </c>
      <c r="N513" s="44">
        <f t="shared" si="298"/>
        <v>3559.77</v>
      </c>
      <c r="O513" s="44">
        <f t="shared" si="298"/>
        <v>3559.77</v>
      </c>
      <c r="P513" s="44">
        <f t="shared" si="298"/>
        <v>3559.77</v>
      </c>
      <c r="Q513" s="44">
        <f t="shared" si="298"/>
        <v>3559.77</v>
      </c>
      <c r="R513" s="44">
        <f t="shared" si="298"/>
        <v>3559.77</v>
      </c>
      <c r="S513" s="44">
        <f t="shared" si="298"/>
        <v>3559.77</v>
      </c>
      <c r="T513" s="44">
        <f t="shared" si="298"/>
        <v>3559.77</v>
      </c>
      <c r="U513" s="44">
        <f t="shared" si="298"/>
        <v>3559.77</v>
      </c>
      <c r="V513" s="44">
        <f t="shared" si="298"/>
        <v>3559.77</v>
      </c>
      <c r="W513" s="44">
        <f t="shared" si="298"/>
        <v>3559.77</v>
      </c>
      <c r="X513" s="44">
        <f t="shared" si="298"/>
        <v>3559.77</v>
      </c>
      <c r="Y513" s="44">
        <f t="shared" si="298"/>
        <v>3559.77</v>
      </c>
      <c r="Z513" s="44">
        <f t="shared" si="298"/>
        <v>3559.77</v>
      </c>
      <c r="AA513" s="44">
        <f t="shared" si="298"/>
        <v>3559.77</v>
      </c>
    </row>
    <row r="514" spans="1:27" ht="12.75" customHeight="1" outlineLevel="1" x14ac:dyDescent="0.2">
      <c r="A514" s="91" t="s">
        <v>734</v>
      </c>
      <c r="B514" s="63" t="s">
        <v>83</v>
      </c>
      <c r="C514" s="43" t="s">
        <v>79</v>
      </c>
      <c r="D514" s="44">
        <v>6.14</v>
      </c>
      <c r="E514" s="44">
        <v>6.14</v>
      </c>
      <c r="F514" s="44">
        <v>6.14</v>
      </c>
      <c r="G514" s="44">
        <v>6.14</v>
      </c>
      <c r="H514" s="44">
        <v>6.14</v>
      </c>
      <c r="I514" s="44">
        <v>6.14</v>
      </c>
      <c r="J514" s="44">
        <v>6.14</v>
      </c>
      <c r="K514" s="44">
        <v>6.14</v>
      </c>
      <c r="L514" s="44">
        <v>6.14</v>
      </c>
      <c r="M514" s="44">
        <v>6.14</v>
      </c>
      <c r="N514" s="44">
        <v>6.14</v>
      </c>
      <c r="O514" s="44">
        <v>6.14</v>
      </c>
      <c r="P514" s="44">
        <v>6.14</v>
      </c>
      <c r="Q514" s="44">
        <v>6.14</v>
      </c>
      <c r="R514" s="44">
        <v>6.14</v>
      </c>
      <c r="S514" s="44">
        <v>6.14</v>
      </c>
      <c r="T514" s="44">
        <v>6.14</v>
      </c>
      <c r="U514" s="44">
        <v>6.14</v>
      </c>
      <c r="V514" s="44">
        <v>6.14</v>
      </c>
      <c r="W514" s="44">
        <v>6.14</v>
      </c>
      <c r="X514" s="44">
        <v>6.14</v>
      </c>
      <c r="Y514" s="44">
        <v>6.14</v>
      </c>
      <c r="Z514" s="44">
        <v>6.14</v>
      </c>
      <c r="AA514" s="44">
        <v>6.14</v>
      </c>
    </row>
    <row r="515" spans="1:27" ht="12.75" customHeight="1" outlineLevel="1" x14ac:dyDescent="0.2">
      <c r="A515" s="91" t="s">
        <v>735</v>
      </c>
      <c r="B515" s="63" t="s">
        <v>81</v>
      </c>
      <c r="C515" s="43" t="s">
        <v>79</v>
      </c>
      <c r="D515" s="44">
        <f>$D$11</f>
        <v>216.36</v>
      </c>
      <c r="E515" s="44">
        <f t="shared" ref="E515:AA515" si="299">$D$11</f>
        <v>216.36</v>
      </c>
      <c r="F515" s="44">
        <f t="shared" si="299"/>
        <v>216.36</v>
      </c>
      <c r="G515" s="44">
        <f t="shared" si="299"/>
        <v>216.36</v>
      </c>
      <c r="H515" s="44">
        <f t="shared" si="299"/>
        <v>216.36</v>
      </c>
      <c r="I515" s="44">
        <f t="shared" si="299"/>
        <v>216.36</v>
      </c>
      <c r="J515" s="44">
        <f t="shared" si="299"/>
        <v>216.36</v>
      </c>
      <c r="K515" s="44">
        <f t="shared" si="299"/>
        <v>216.36</v>
      </c>
      <c r="L515" s="44">
        <f t="shared" si="299"/>
        <v>216.36</v>
      </c>
      <c r="M515" s="44">
        <f t="shared" si="299"/>
        <v>216.36</v>
      </c>
      <c r="N515" s="44">
        <f t="shared" si="299"/>
        <v>216.36</v>
      </c>
      <c r="O515" s="44">
        <f t="shared" si="299"/>
        <v>216.36</v>
      </c>
      <c r="P515" s="44">
        <f t="shared" si="299"/>
        <v>216.36</v>
      </c>
      <c r="Q515" s="44">
        <f t="shared" si="299"/>
        <v>216.36</v>
      </c>
      <c r="R515" s="44">
        <f t="shared" si="299"/>
        <v>216.36</v>
      </c>
      <c r="S515" s="44">
        <f t="shared" si="299"/>
        <v>216.36</v>
      </c>
      <c r="T515" s="44">
        <f t="shared" si="299"/>
        <v>216.36</v>
      </c>
      <c r="U515" s="44">
        <f t="shared" si="299"/>
        <v>216.36</v>
      </c>
      <c r="V515" s="44">
        <f t="shared" si="299"/>
        <v>216.36</v>
      </c>
      <c r="W515" s="44">
        <f t="shared" si="299"/>
        <v>216.36</v>
      </c>
      <c r="X515" s="44">
        <f t="shared" si="299"/>
        <v>216.36</v>
      </c>
      <c r="Y515" s="44">
        <f t="shared" si="299"/>
        <v>216.36</v>
      </c>
      <c r="Z515" s="44">
        <f t="shared" si="299"/>
        <v>216.36</v>
      </c>
      <c r="AA515" s="44">
        <f t="shared" si="299"/>
        <v>216.36</v>
      </c>
    </row>
    <row r="516" spans="1:27" x14ac:dyDescent="0.2">
      <c r="A516" s="90" t="s">
        <v>736</v>
      </c>
      <c r="B516" s="28" t="str">
        <f>"11"&amp;"."&amp;$B$639&amp;"."&amp;$B$640</f>
        <v>11.04.2023</v>
      </c>
      <c r="C516" s="82" t="s">
        <v>76</v>
      </c>
      <c r="D516" s="83">
        <f>ROUND(((D517+D518+D520+D519)/1000),5)</f>
        <v>4.8034600000000003</v>
      </c>
      <c r="E516" s="83">
        <f>ROUND(((E517+E518+E520+E519)/1000),5)</f>
        <v>4.6296499999999998</v>
      </c>
      <c r="F516" s="83">
        <f>ROUND(((F517+F518+F520+F519)/1000),5)</f>
        <v>4.0608500000000003</v>
      </c>
      <c r="G516" s="83">
        <f t="shared" ref="G516:AA516" si="300">ROUND(((G517+G518+G520+G519)/1000),5)</f>
        <v>4.0618100000000004</v>
      </c>
      <c r="H516" s="83">
        <f t="shared" si="300"/>
        <v>4.0866300000000004</v>
      </c>
      <c r="I516" s="83">
        <f t="shared" si="300"/>
        <v>4.7451299999999996</v>
      </c>
      <c r="J516" s="83">
        <f t="shared" si="300"/>
        <v>4.8894500000000001</v>
      </c>
      <c r="K516" s="83">
        <f t="shared" si="300"/>
        <v>5.1580399999999997</v>
      </c>
      <c r="L516" s="83">
        <f t="shared" si="300"/>
        <v>5.3799400000000004</v>
      </c>
      <c r="M516" s="83">
        <f t="shared" si="300"/>
        <v>5.4522700000000004</v>
      </c>
      <c r="N516" s="83">
        <f t="shared" si="300"/>
        <v>5.4543100000000004</v>
      </c>
      <c r="O516" s="83">
        <f t="shared" si="300"/>
        <v>5.5425899999999997</v>
      </c>
      <c r="P516" s="83">
        <f t="shared" si="300"/>
        <v>5.5444199999999997</v>
      </c>
      <c r="Q516" s="83">
        <f t="shared" si="300"/>
        <v>5.5290800000000004</v>
      </c>
      <c r="R516" s="83">
        <f t="shared" si="300"/>
        <v>5.5059500000000003</v>
      </c>
      <c r="S516" s="83">
        <f t="shared" si="300"/>
        <v>5.4433400000000001</v>
      </c>
      <c r="T516" s="83">
        <f t="shared" si="300"/>
        <v>5.4081700000000001</v>
      </c>
      <c r="U516" s="83">
        <f t="shared" si="300"/>
        <v>5.3822700000000001</v>
      </c>
      <c r="V516" s="83">
        <f t="shared" si="300"/>
        <v>5.3317500000000004</v>
      </c>
      <c r="W516" s="83">
        <f t="shared" si="300"/>
        <v>5.4086400000000001</v>
      </c>
      <c r="X516" s="83">
        <f t="shared" si="300"/>
        <v>5.4262699999999997</v>
      </c>
      <c r="Y516" s="83">
        <f t="shared" si="300"/>
        <v>5.3816800000000002</v>
      </c>
      <c r="Z516" s="83">
        <f t="shared" si="300"/>
        <v>4.9528499999999998</v>
      </c>
      <c r="AA516" s="83">
        <f t="shared" si="300"/>
        <v>4.89262</v>
      </c>
    </row>
    <row r="517" spans="1:27" ht="12.75" customHeight="1" outlineLevel="1" x14ac:dyDescent="0.2">
      <c r="A517" s="91" t="s">
        <v>737</v>
      </c>
      <c r="B517" s="63" t="s">
        <v>233</v>
      </c>
      <c r="C517" s="43" t="s">
        <v>79</v>
      </c>
      <c r="D517" s="44">
        <v>1021.19</v>
      </c>
      <c r="E517" s="44">
        <v>847.38</v>
      </c>
      <c r="F517" s="44">
        <v>278.58</v>
      </c>
      <c r="G517" s="44">
        <v>279.54000000000002</v>
      </c>
      <c r="H517" s="44">
        <v>304.36</v>
      </c>
      <c r="I517" s="44">
        <v>962.86</v>
      </c>
      <c r="J517" s="44">
        <v>1107.18</v>
      </c>
      <c r="K517" s="44">
        <v>1375.77</v>
      </c>
      <c r="L517" s="44">
        <v>1597.67</v>
      </c>
      <c r="M517" s="44">
        <v>1670</v>
      </c>
      <c r="N517" s="44">
        <v>1672.04</v>
      </c>
      <c r="O517" s="44">
        <v>1760.32</v>
      </c>
      <c r="P517" s="44">
        <v>1762.15</v>
      </c>
      <c r="Q517" s="44">
        <v>1746.81</v>
      </c>
      <c r="R517" s="44">
        <v>1723.68</v>
      </c>
      <c r="S517" s="44">
        <v>1661.07</v>
      </c>
      <c r="T517" s="44">
        <v>1625.9</v>
      </c>
      <c r="U517" s="44">
        <v>1600</v>
      </c>
      <c r="V517" s="44">
        <v>1549.48</v>
      </c>
      <c r="W517" s="44">
        <v>1626.37</v>
      </c>
      <c r="X517" s="44">
        <v>1644</v>
      </c>
      <c r="Y517" s="44">
        <v>1599.41</v>
      </c>
      <c r="Z517" s="44">
        <v>1170.58</v>
      </c>
      <c r="AA517" s="44">
        <v>1110.3499999999999</v>
      </c>
    </row>
    <row r="518" spans="1:27" ht="12.75" customHeight="1" outlineLevel="1" x14ac:dyDescent="0.2">
      <c r="A518" s="91" t="s">
        <v>738</v>
      </c>
      <c r="B518" s="63" t="s">
        <v>90</v>
      </c>
      <c r="C518" s="43" t="s">
        <v>79</v>
      </c>
      <c r="D518" s="44">
        <f>$D$468</f>
        <v>3559.77</v>
      </c>
      <c r="E518" s="44">
        <f t="shared" ref="E518:AA518" si="301">$D$468</f>
        <v>3559.77</v>
      </c>
      <c r="F518" s="44">
        <f t="shared" si="301"/>
        <v>3559.77</v>
      </c>
      <c r="G518" s="44">
        <f t="shared" si="301"/>
        <v>3559.77</v>
      </c>
      <c r="H518" s="44">
        <f t="shared" si="301"/>
        <v>3559.77</v>
      </c>
      <c r="I518" s="44">
        <f t="shared" si="301"/>
        <v>3559.77</v>
      </c>
      <c r="J518" s="44">
        <f t="shared" si="301"/>
        <v>3559.77</v>
      </c>
      <c r="K518" s="44">
        <f t="shared" si="301"/>
        <v>3559.77</v>
      </c>
      <c r="L518" s="44">
        <f t="shared" si="301"/>
        <v>3559.77</v>
      </c>
      <c r="M518" s="44">
        <f t="shared" si="301"/>
        <v>3559.77</v>
      </c>
      <c r="N518" s="44">
        <f t="shared" si="301"/>
        <v>3559.77</v>
      </c>
      <c r="O518" s="44">
        <f t="shared" si="301"/>
        <v>3559.77</v>
      </c>
      <c r="P518" s="44">
        <f t="shared" si="301"/>
        <v>3559.77</v>
      </c>
      <c r="Q518" s="44">
        <f t="shared" si="301"/>
        <v>3559.77</v>
      </c>
      <c r="R518" s="44">
        <f t="shared" si="301"/>
        <v>3559.77</v>
      </c>
      <c r="S518" s="44">
        <f t="shared" si="301"/>
        <v>3559.77</v>
      </c>
      <c r="T518" s="44">
        <f t="shared" si="301"/>
        <v>3559.77</v>
      </c>
      <c r="U518" s="44">
        <f t="shared" si="301"/>
        <v>3559.77</v>
      </c>
      <c r="V518" s="44">
        <f t="shared" si="301"/>
        <v>3559.77</v>
      </c>
      <c r="W518" s="44">
        <f t="shared" si="301"/>
        <v>3559.77</v>
      </c>
      <c r="X518" s="44">
        <f t="shared" si="301"/>
        <v>3559.77</v>
      </c>
      <c r="Y518" s="44">
        <f t="shared" si="301"/>
        <v>3559.77</v>
      </c>
      <c r="Z518" s="44">
        <f t="shared" si="301"/>
        <v>3559.77</v>
      </c>
      <c r="AA518" s="44">
        <f t="shared" si="301"/>
        <v>3559.77</v>
      </c>
    </row>
    <row r="519" spans="1:27" ht="12.75" customHeight="1" outlineLevel="1" x14ac:dyDescent="0.2">
      <c r="A519" s="91" t="s">
        <v>739</v>
      </c>
      <c r="B519" s="63" t="s">
        <v>83</v>
      </c>
      <c r="C519" s="43" t="s">
        <v>79</v>
      </c>
      <c r="D519" s="44">
        <v>6.14</v>
      </c>
      <c r="E519" s="44">
        <v>6.14</v>
      </c>
      <c r="F519" s="44">
        <v>6.14</v>
      </c>
      <c r="G519" s="44">
        <v>6.14</v>
      </c>
      <c r="H519" s="44">
        <v>6.14</v>
      </c>
      <c r="I519" s="44">
        <v>6.14</v>
      </c>
      <c r="J519" s="44">
        <v>6.14</v>
      </c>
      <c r="K519" s="44">
        <v>6.14</v>
      </c>
      <c r="L519" s="44">
        <v>6.14</v>
      </c>
      <c r="M519" s="44">
        <v>6.14</v>
      </c>
      <c r="N519" s="44">
        <v>6.14</v>
      </c>
      <c r="O519" s="44">
        <v>6.14</v>
      </c>
      <c r="P519" s="44">
        <v>6.14</v>
      </c>
      <c r="Q519" s="44">
        <v>6.14</v>
      </c>
      <c r="R519" s="44">
        <v>6.14</v>
      </c>
      <c r="S519" s="44">
        <v>6.14</v>
      </c>
      <c r="T519" s="44">
        <v>6.14</v>
      </c>
      <c r="U519" s="44">
        <v>6.14</v>
      </c>
      <c r="V519" s="44">
        <v>6.14</v>
      </c>
      <c r="W519" s="44">
        <v>6.14</v>
      </c>
      <c r="X519" s="44">
        <v>6.14</v>
      </c>
      <c r="Y519" s="44">
        <v>6.14</v>
      </c>
      <c r="Z519" s="44">
        <v>6.14</v>
      </c>
      <c r="AA519" s="44">
        <v>6.14</v>
      </c>
    </row>
    <row r="520" spans="1:27" ht="12.75" customHeight="1" outlineLevel="1" x14ac:dyDescent="0.2">
      <c r="A520" s="91" t="s">
        <v>740</v>
      </c>
      <c r="B520" s="63" t="s">
        <v>81</v>
      </c>
      <c r="C520" s="43" t="s">
        <v>79</v>
      </c>
      <c r="D520" s="44">
        <f>$D$11</f>
        <v>216.36</v>
      </c>
      <c r="E520" s="44">
        <f t="shared" ref="E520:AA520" si="302">$D$11</f>
        <v>216.36</v>
      </c>
      <c r="F520" s="44">
        <f t="shared" si="302"/>
        <v>216.36</v>
      </c>
      <c r="G520" s="44">
        <f t="shared" si="302"/>
        <v>216.36</v>
      </c>
      <c r="H520" s="44">
        <f t="shared" si="302"/>
        <v>216.36</v>
      </c>
      <c r="I520" s="44">
        <f t="shared" si="302"/>
        <v>216.36</v>
      </c>
      <c r="J520" s="44">
        <f t="shared" si="302"/>
        <v>216.36</v>
      </c>
      <c r="K520" s="44">
        <f t="shared" si="302"/>
        <v>216.36</v>
      </c>
      <c r="L520" s="44">
        <f t="shared" si="302"/>
        <v>216.36</v>
      </c>
      <c r="M520" s="44">
        <f t="shared" si="302"/>
        <v>216.36</v>
      </c>
      <c r="N520" s="44">
        <f t="shared" si="302"/>
        <v>216.36</v>
      </c>
      <c r="O520" s="44">
        <f t="shared" si="302"/>
        <v>216.36</v>
      </c>
      <c r="P520" s="44">
        <f t="shared" si="302"/>
        <v>216.36</v>
      </c>
      <c r="Q520" s="44">
        <f t="shared" si="302"/>
        <v>216.36</v>
      </c>
      <c r="R520" s="44">
        <f t="shared" si="302"/>
        <v>216.36</v>
      </c>
      <c r="S520" s="44">
        <f t="shared" si="302"/>
        <v>216.36</v>
      </c>
      <c r="T520" s="44">
        <f t="shared" si="302"/>
        <v>216.36</v>
      </c>
      <c r="U520" s="44">
        <f t="shared" si="302"/>
        <v>216.36</v>
      </c>
      <c r="V520" s="44">
        <f t="shared" si="302"/>
        <v>216.36</v>
      </c>
      <c r="W520" s="44">
        <f t="shared" si="302"/>
        <v>216.36</v>
      </c>
      <c r="X520" s="44">
        <f t="shared" si="302"/>
        <v>216.36</v>
      </c>
      <c r="Y520" s="44">
        <f t="shared" si="302"/>
        <v>216.36</v>
      </c>
      <c r="Z520" s="44">
        <f t="shared" si="302"/>
        <v>216.36</v>
      </c>
      <c r="AA520" s="44">
        <f t="shared" si="302"/>
        <v>216.36</v>
      </c>
    </row>
    <row r="521" spans="1:27" x14ac:dyDescent="0.2">
      <c r="A521" s="90" t="s">
        <v>741</v>
      </c>
      <c r="B521" s="28" t="str">
        <f>"12"&amp;"."&amp;$B$639&amp;"."&amp;$B$640</f>
        <v>12.04.2023</v>
      </c>
      <c r="C521" s="82" t="s">
        <v>76</v>
      </c>
      <c r="D521" s="83">
        <f>ROUND(((D522+D523+D525+D524)/1000),5)</f>
        <v>4.84856</v>
      </c>
      <c r="E521" s="83">
        <f>ROUND(((E522+E523+E525+E524)/1000),5)</f>
        <v>4.6436299999999999</v>
      </c>
      <c r="F521" s="83">
        <f>ROUND(((F522+F523+F525+F524)/1000),5)</f>
        <v>4.05525</v>
      </c>
      <c r="G521" s="83">
        <f t="shared" ref="G521:AA521" si="303">ROUND(((G522+G523+G525+G524)/1000),5)</f>
        <v>4.0576699999999999</v>
      </c>
      <c r="H521" s="83">
        <f t="shared" si="303"/>
        <v>4.0625600000000004</v>
      </c>
      <c r="I521" s="83">
        <f t="shared" si="303"/>
        <v>4.5453299999999999</v>
      </c>
      <c r="J521" s="83">
        <f t="shared" si="303"/>
        <v>4.8938800000000002</v>
      </c>
      <c r="K521" s="83">
        <f t="shared" si="303"/>
        <v>5.12155</v>
      </c>
      <c r="L521" s="83">
        <f t="shared" si="303"/>
        <v>5.4191599999999998</v>
      </c>
      <c r="M521" s="83">
        <f t="shared" si="303"/>
        <v>5.5858299999999996</v>
      </c>
      <c r="N521" s="83">
        <f t="shared" si="303"/>
        <v>5.6014200000000001</v>
      </c>
      <c r="O521" s="83">
        <f t="shared" si="303"/>
        <v>5.6832700000000003</v>
      </c>
      <c r="P521" s="83">
        <f t="shared" si="303"/>
        <v>5.69557</v>
      </c>
      <c r="Q521" s="83">
        <f t="shared" si="303"/>
        <v>5.6946700000000003</v>
      </c>
      <c r="R521" s="83">
        <f t="shared" si="303"/>
        <v>5.6949399999999999</v>
      </c>
      <c r="S521" s="83">
        <f t="shared" si="303"/>
        <v>5.6715</v>
      </c>
      <c r="T521" s="83">
        <f t="shared" si="303"/>
        <v>5.6106299999999996</v>
      </c>
      <c r="U521" s="83">
        <f t="shared" si="303"/>
        <v>5.5588800000000003</v>
      </c>
      <c r="V521" s="83">
        <f t="shared" si="303"/>
        <v>5.4900900000000004</v>
      </c>
      <c r="W521" s="83">
        <f t="shared" si="303"/>
        <v>5.7024699999999999</v>
      </c>
      <c r="X521" s="83">
        <f t="shared" si="303"/>
        <v>5.6057199999999998</v>
      </c>
      <c r="Y521" s="83">
        <f t="shared" si="303"/>
        <v>5.2140199999999997</v>
      </c>
      <c r="Z521" s="83">
        <f t="shared" si="303"/>
        <v>5.0225400000000002</v>
      </c>
      <c r="AA521" s="83">
        <f t="shared" si="303"/>
        <v>4.9554799999999997</v>
      </c>
    </row>
    <row r="522" spans="1:27" ht="12.75" customHeight="1" outlineLevel="1" x14ac:dyDescent="0.2">
      <c r="A522" s="91" t="s">
        <v>742</v>
      </c>
      <c r="B522" s="63" t="s">
        <v>233</v>
      </c>
      <c r="C522" s="43" t="s">
        <v>79</v>
      </c>
      <c r="D522" s="44">
        <v>1066.29</v>
      </c>
      <c r="E522" s="44">
        <v>861.36</v>
      </c>
      <c r="F522" s="44">
        <v>272.98</v>
      </c>
      <c r="G522" s="44">
        <v>275.39999999999998</v>
      </c>
      <c r="H522" s="44">
        <v>280.29000000000002</v>
      </c>
      <c r="I522" s="44">
        <v>763.06</v>
      </c>
      <c r="J522" s="44">
        <v>1111.6099999999999</v>
      </c>
      <c r="K522" s="44">
        <v>1339.28</v>
      </c>
      <c r="L522" s="44">
        <v>1636.89</v>
      </c>
      <c r="M522" s="44">
        <v>1803.56</v>
      </c>
      <c r="N522" s="44">
        <v>1819.15</v>
      </c>
      <c r="O522" s="44">
        <v>1901</v>
      </c>
      <c r="P522" s="44">
        <v>1913.3</v>
      </c>
      <c r="Q522" s="44">
        <v>1912.4</v>
      </c>
      <c r="R522" s="44">
        <v>1912.67</v>
      </c>
      <c r="S522" s="44">
        <v>1889.23</v>
      </c>
      <c r="T522" s="44">
        <v>1828.36</v>
      </c>
      <c r="U522" s="44">
        <v>1776.61</v>
      </c>
      <c r="V522" s="44">
        <v>1707.82</v>
      </c>
      <c r="W522" s="44">
        <v>1920.2</v>
      </c>
      <c r="X522" s="44">
        <v>1823.45</v>
      </c>
      <c r="Y522" s="44">
        <v>1431.75</v>
      </c>
      <c r="Z522" s="44">
        <v>1240.27</v>
      </c>
      <c r="AA522" s="44">
        <v>1173.21</v>
      </c>
    </row>
    <row r="523" spans="1:27" ht="12.75" customHeight="1" outlineLevel="1" x14ac:dyDescent="0.2">
      <c r="A523" s="91" t="s">
        <v>743</v>
      </c>
      <c r="B523" s="63" t="s">
        <v>90</v>
      </c>
      <c r="C523" s="43" t="s">
        <v>79</v>
      </c>
      <c r="D523" s="44">
        <f>$D$468</f>
        <v>3559.77</v>
      </c>
      <c r="E523" s="44">
        <f t="shared" ref="E523:AA523" si="304">$D$468</f>
        <v>3559.77</v>
      </c>
      <c r="F523" s="44">
        <f t="shared" si="304"/>
        <v>3559.77</v>
      </c>
      <c r="G523" s="44">
        <f t="shared" si="304"/>
        <v>3559.77</v>
      </c>
      <c r="H523" s="44">
        <f t="shared" si="304"/>
        <v>3559.77</v>
      </c>
      <c r="I523" s="44">
        <f t="shared" si="304"/>
        <v>3559.77</v>
      </c>
      <c r="J523" s="44">
        <f t="shared" si="304"/>
        <v>3559.77</v>
      </c>
      <c r="K523" s="44">
        <f t="shared" si="304"/>
        <v>3559.77</v>
      </c>
      <c r="L523" s="44">
        <f t="shared" si="304"/>
        <v>3559.77</v>
      </c>
      <c r="M523" s="44">
        <f t="shared" si="304"/>
        <v>3559.77</v>
      </c>
      <c r="N523" s="44">
        <f t="shared" si="304"/>
        <v>3559.77</v>
      </c>
      <c r="O523" s="44">
        <f t="shared" si="304"/>
        <v>3559.77</v>
      </c>
      <c r="P523" s="44">
        <f t="shared" si="304"/>
        <v>3559.77</v>
      </c>
      <c r="Q523" s="44">
        <f t="shared" si="304"/>
        <v>3559.77</v>
      </c>
      <c r="R523" s="44">
        <f t="shared" si="304"/>
        <v>3559.77</v>
      </c>
      <c r="S523" s="44">
        <f t="shared" si="304"/>
        <v>3559.77</v>
      </c>
      <c r="T523" s="44">
        <f t="shared" si="304"/>
        <v>3559.77</v>
      </c>
      <c r="U523" s="44">
        <f t="shared" si="304"/>
        <v>3559.77</v>
      </c>
      <c r="V523" s="44">
        <f t="shared" si="304"/>
        <v>3559.77</v>
      </c>
      <c r="W523" s="44">
        <f t="shared" si="304"/>
        <v>3559.77</v>
      </c>
      <c r="X523" s="44">
        <f t="shared" si="304"/>
        <v>3559.77</v>
      </c>
      <c r="Y523" s="44">
        <f t="shared" si="304"/>
        <v>3559.77</v>
      </c>
      <c r="Z523" s="44">
        <f t="shared" si="304"/>
        <v>3559.77</v>
      </c>
      <c r="AA523" s="44">
        <f t="shared" si="304"/>
        <v>3559.77</v>
      </c>
    </row>
    <row r="524" spans="1:27" ht="12.75" customHeight="1" outlineLevel="1" x14ac:dyDescent="0.2">
      <c r="A524" s="91" t="s">
        <v>744</v>
      </c>
      <c r="B524" s="63" t="s">
        <v>83</v>
      </c>
      <c r="C524" s="43" t="s">
        <v>79</v>
      </c>
      <c r="D524" s="44">
        <v>6.14</v>
      </c>
      <c r="E524" s="44">
        <v>6.14</v>
      </c>
      <c r="F524" s="44">
        <v>6.14</v>
      </c>
      <c r="G524" s="44">
        <v>6.14</v>
      </c>
      <c r="H524" s="44">
        <v>6.14</v>
      </c>
      <c r="I524" s="44">
        <v>6.14</v>
      </c>
      <c r="J524" s="44">
        <v>6.14</v>
      </c>
      <c r="K524" s="44">
        <v>6.14</v>
      </c>
      <c r="L524" s="44">
        <v>6.14</v>
      </c>
      <c r="M524" s="44">
        <v>6.14</v>
      </c>
      <c r="N524" s="44">
        <v>6.14</v>
      </c>
      <c r="O524" s="44">
        <v>6.14</v>
      </c>
      <c r="P524" s="44">
        <v>6.14</v>
      </c>
      <c r="Q524" s="44">
        <v>6.14</v>
      </c>
      <c r="R524" s="44">
        <v>6.14</v>
      </c>
      <c r="S524" s="44">
        <v>6.14</v>
      </c>
      <c r="T524" s="44">
        <v>6.14</v>
      </c>
      <c r="U524" s="44">
        <v>6.14</v>
      </c>
      <c r="V524" s="44">
        <v>6.14</v>
      </c>
      <c r="W524" s="44">
        <v>6.14</v>
      </c>
      <c r="X524" s="44">
        <v>6.14</v>
      </c>
      <c r="Y524" s="44">
        <v>6.14</v>
      </c>
      <c r="Z524" s="44">
        <v>6.14</v>
      </c>
      <c r="AA524" s="44">
        <v>6.14</v>
      </c>
    </row>
    <row r="525" spans="1:27" ht="12.75" customHeight="1" outlineLevel="1" x14ac:dyDescent="0.2">
      <c r="A525" s="91" t="s">
        <v>745</v>
      </c>
      <c r="B525" s="63" t="s">
        <v>81</v>
      </c>
      <c r="C525" s="43" t="s">
        <v>79</v>
      </c>
      <c r="D525" s="44">
        <f>$D$11</f>
        <v>216.36</v>
      </c>
      <c r="E525" s="44">
        <f t="shared" ref="E525:AA525" si="305">$D$11</f>
        <v>216.36</v>
      </c>
      <c r="F525" s="44">
        <f t="shared" si="305"/>
        <v>216.36</v>
      </c>
      <c r="G525" s="44">
        <f t="shared" si="305"/>
        <v>216.36</v>
      </c>
      <c r="H525" s="44">
        <f t="shared" si="305"/>
        <v>216.36</v>
      </c>
      <c r="I525" s="44">
        <f t="shared" si="305"/>
        <v>216.36</v>
      </c>
      <c r="J525" s="44">
        <f t="shared" si="305"/>
        <v>216.36</v>
      </c>
      <c r="K525" s="44">
        <f t="shared" si="305"/>
        <v>216.36</v>
      </c>
      <c r="L525" s="44">
        <f t="shared" si="305"/>
        <v>216.36</v>
      </c>
      <c r="M525" s="44">
        <f t="shared" si="305"/>
        <v>216.36</v>
      </c>
      <c r="N525" s="44">
        <f t="shared" si="305"/>
        <v>216.36</v>
      </c>
      <c r="O525" s="44">
        <f t="shared" si="305"/>
        <v>216.36</v>
      </c>
      <c r="P525" s="44">
        <f t="shared" si="305"/>
        <v>216.36</v>
      </c>
      <c r="Q525" s="44">
        <f t="shared" si="305"/>
        <v>216.36</v>
      </c>
      <c r="R525" s="44">
        <f t="shared" si="305"/>
        <v>216.36</v>
      </c>
      <c r="S525" s="44">
        <f t="shared" si="305"/>
        <v>216.36</v>
      </c>
      <c r="T525" s="44">
        <f t="shared" si="305"/>
        <v>216.36</v>
      </c>
      <c r="U525" s="44">
        <f t="shared" si="305"/>
        <v>216.36</v>
      </c>
      <c r="V525" s="44">
        <f t="shared" si="305"/>
        <v>216.36</v>
      </c>
      <c r="W525" s="44">
        <f t="shared" si="305"/>
        <v>216.36</v>
      </c>
      <c r="X525" s="44">
        <f t="shared" si="305"/>
        <v>216.36</v>
      </c>
      <c r="Y525" s="44">
        <f t="shared" si="305"/>
        <v>216.36</v>
      </c>
      <c r="Z525" s="44">
        <f t="shared" si="305"/>
        <v>216.36</v>
      </c>
      <c r="AA525" s="44">
        <f t="shared" si="305"/>
        <v>216.36</v>
      </c>
    </row>
    <row r="526" spans="1:27" x14ac:dyDescent="0.2">
      <c r="A526" s="90" t="s">
        <v>746</v>
      </c>
      <c r="B526" s="28" t="str">
        <f>"13"&amp;"."&amp;$B$639&amp;"."&amp;$B$640</f>
        <v>13.04.2023</v>
      </c>
      <c r="C526" s="82" t="s">
        <v>76</v>
      </c>
      <c r="D526" s="83">
        <f>ROUND(((D527+D528+D530+D529)/1000),5)</f>
        <v>4.9182899999999998</v>
      </c>
      <c r="E526" s="83">
        <f>ROUND(((E527+E528+E530+E529)/1000),5)</f>
        <v>4.8722700000000003</v>
      </c>
      <c r="F526" s="83">
        <f>ROUND(((F527+F528+F530+F529)/1000),5)</f>
        <v>4.8416300000000003</v>
      </c>
      <c r="G526" s="83">
        <f t="shared" ref="G526:AA526" si="306">ROUND(((G527+G528+G530+G529)/1000),5)</f>
        <v>4.8405800000000001</v>
      </c>
      <c r="H526" s="83">
        <f t="shared" si="306"/>
        <v>4.8420500000000004</v>
      </c>
      <c r="I526" s="83">
        <f t="shared" si="306"/>
        <v>4.8500699999999997</v>
      </c>
      <c r="J526" s="83">
        <f t="shared" si="306"/>
        <v>5.0202600000000004</v>
      </c>
      <c r="K526" s="83">
        <f t="shared" si="306"/>
        <v>5.3728199999999999</v>
      </c>
      <c r="L526" s="83">
        <f t="shared" si="306"/>
        <v>5.5462999999999996</v>
      </c>
      <c r="M526" s="83">
        <f t="shared" si="306"/>
        <v>5.5413600000000001</v>
      </c>
      <c r="N526" s="83">
        <f t="shared" si="306"/>
        <v>5.6828799999999999</v>
      </c>
      <c r="O526" s="83">
        <f t="shared" si="306"/>
        <v>5.7456300000000002</v>
      </c>
      <c r="P526" s="83">
        <f t="shared" si="306"/>
        <v>5.6954900000000004</v>
      </c>
      <c r="Q526" s="83">
        <f t="shared" si="306"/>
        <v>5.7454000000000001</v>
      </c>
      <c r="R526" s="83">
        <f t="shared" si="306"/>
        <v>5.7432400000000001</v>
      </c>
      <c r="S526" s="83">
        <f t="shared" si="306"/>
        <v>5.7349300000000003</v>
      </c>
      <c r="T526" s="83">
        <f t="shared" si="306"/>
        <v>5.6911100000000001</v>
      </c>
      <c r="U526" s="83">
        <f t="shared" si="306"/>
        <v>5.5368899999999996</v>
      </c>
      <c r="V526" s="83">
        <f t="shared" si="306"/>
        <v>5.5185199999999996</v>
      </c>
      <c r="W526" s="83">
        <f t="shared" si="306"/>
        <v>5.5782800000000003</v>
      </c>
      <c r="X526" s="83">
        <f t="shared" si="306"/>
        <v>5.6831899999999997</v>
      </c>
      <c r="Y526" s="83">
        <f t="shared" si="306"/>
        <v>5.5376300000000001</v>
      </c>
      <c r="Z526" s="83">
        <f t="shared" si="306"/>
        <v>4.9925699999999997</v>
      </c>
      <c r="AA526" s="83">
        <f t="shared" si="306"/>
        <v>4.8653500000000003</v>
      </c>
    </row>
    <row r="527" spans="1:27" ht="12.75" customHeight="1" outlineLevel="1" x14ac:dyDescent="0.2">
      <c r="A527" s="91" t="s">
        <v>747</v>
      </c>
      <c r="B527" s="63" t="s">
        <v>233</v>
      </c>
      <c r="C527" s="43" t="s">
        <v>79</v>
      </c>
      <c r="D527" s="44">
        <v>1136.02</v>
      </c>
      <c r="E527" s="44">
        <v>1090</v>
      </c>
      <c r="F527" s="44">
        <v>1059.3599999999999</v>
      </c>
      <c r="G527" s="44">
        <v>1058.31</v>
      </c>
      <c r="H527" s="44">
        <v>1059.78</v>
      </c>
      <c r="I527" s="44">
        <v>1067.8</v>
      </c>
      <c r="J527" s="44">
        <v>1237.99</v>
      </c>
      <c r="K527" s="44">
        <v>1590.55</v>
      </c>
      <c r="L527" s="44">
        <v>1764.03</v>
      </c>
      <c r="M527" s="44">
        <v>1759.09</v>
      </c>
      <c r="N527" s="44">
        <v>1900.61</v>
      </c>
      <c r="O527" s="44">
        <v>1963.36</v>
      </c>
      <c r="P527" s="44">
        <v>1913.22</v>
      </c>
      <c r="Q527" s="44">
        <v>1963.13</v>
      </c>
      <c r="R527" s="44">
        <v>1960.97</v>
      </c>
      <c r="S527" s="44">
        <v>1952.66</v>
      </c>
      <c r="T527" s="44">
        <v>1908.84</v>
      </c>
      <c r="U527" s="44">
        <v>1754.62</v>
      </c>
      <c r="V527" s="44">
        <v>1736.25</v>
      </c>
      <c r="W527" s="44">
        <v>1796.01</v>
      </c>
      <c r="X527" s="44">
        <v>1900.92</v>
      </c>
      <c r="Y527" s="44">
        <v>1755.36</v>
      </c>
      <c r="Z527" s="44">
        <v>1210.3</v>
      </c>
      <c r="AA527" s="44">
        <v>1083.08</v>
      </c>
    </row>
    <row r="528" spans="1:27" ht="12.75" customHeight="1" outlineLevel="1" x14ac:dyDescent="0.2">
      <c r="A528" s="91" t="s">
        <v>748</v>
      </c>
      <c r="B528" s="63" t="s">
        <v>90</v>
      </c>
      <c r="C528" s="43" t="s">
        <v>79</v>
      </c>
      <c r="D528" s="44">
        <f>$D$468</f>
        <v>3559.77</v>
      </c>
      <c r="E528" s="44">
        <f t="shared" ref="E528:AA528" si="307">$D$468</f>
        <v>3559.77</v>
      </c>
      <c r="F528" s="44">
        <f t="shared" si="307"/>
        <v>3559.77</v>
      </c>
      <c r="G528" s="44">
        <f t="shared" si="307"/>
        <v>3559.77</v>
      </c>
      <c r="H528" s="44">
        <f t="shared" si="307"/>
        <v>3559.77</v>
      </c>
      <c r="I528" s="44">
        <f t="shared" si="307"/>
        <v>3559.77</v>
      </c>
      <c r="J528" s="44">
        <f t="shared" si="307"/>
        <v>3559.77</v>
      </c>
      <c r="K528" s="44">
        <f t="shared" si="307"/>
        <v>3559.77</v>
      </c>
      <c r="L528" s="44">
        <f t="shared" si="307"/>
        <v>3559.77</v>
      </c>
      <c r="M528" s="44">
        <f t="shared" si="307"/>
        <v>3559.77</v>
      </c>
      <c r="N528" s="44">
        <f t="shared" si="307"/>
        <v>3559.77</v>
      </c>
      <c r="O528" s="44">
        <f t="shared" si="307"/>
        <v>3559.77</v>
      </c>
      <c r="P528" s="44">
        <f t="shared" si="307"/>
        <v>3559.77</v>
      </c>
      <c r="Q528" s="44">
        <f t="shared" si="307"/>
        <v>3559.77</v>
      </c>
      <c r="R528" s="44">
        <f t="shared" si="307"/>
        <v>3559.77</v>
      </c>
      <c r="S528" s="44">
        <f t="shared" si="307"/>
        <v>3559.77</v>
      </c>
      <c r="T528" s="44">
        <f t="shared" si="307"/>
        <v>3559.77</v>
      </c>
      <c r="U528" s="44">
        <f t="shared" si="307"/>
        <v>3559.77</v>
      </c>
      <c r="V528" s="44">
        <f t="shared" si="307"/>
        <v>3559.77</v>
      </c>
      <c r="W528" s="44">
        <f t="shared" si="307"/>
        <v>3559.77</v>
      </c>
      <c r="X528" s="44">
        <f t="shared" si="307"/>
        <v>3559.77</v>
      </c>
      <c r="Y528" s="44">
        <f t="shared" si="307"/>
        <v>3559.77</v>
      </c>
      <c r="Z528" s="44">
        <f t="shared" si="307"/>
        <v>3559.77</v>
      </c>
      <c r="AA528" s="44">
        <f t="shared" si="307"/>
        <v>3559.77</v>
      </c>
    </row>
    <row r="529" spans="1:27" ht="12.75" customHeight="1" outlineLevel="1" x14ac:dyDescent="0.2">
      <c r="A529" s="91" t="s">
        <v>749</v>
      </c>
      <c r="B529" s="63" t="s">
        <v>83</v>
      </c>
      <c r="C529" s="43" t="s">
        <v>79</v>
      </c>
      <c r="D529" s="44">
        <v>6.14</v>
      </c>
      <c r="E529" s="44">
        <v>6.14</v>
      </c>
      <c r="F529" s="44">
        <v>6.14</v>
      </c>
      <c r="G529" s="44">
        <v>6.14</v>
      </c>
      <c r="H529" s="44">
        <v>6.14</v>
      </c>
      <c r="I529" s="44">
        <v>6.14</v>
      </c>
      <c r="J529" s="44">
        <v>6.14</v>
      </c>
      <c r="K529" s="44">
        <v>6.14</v>
      </c>
      <c r="L529" s="44">
        <v>6.14</v>
      </c>
      <c r="M529" s="44">
        <v>6.14</v>
      </c>
      <c r="N529" s="44">
        <v>6.14</v>
      </c>
      <c r="O529" s="44">
        <v>6.14</v>
      </c>
      <c r="P529" s="44">
        <v>6.14</v>
      </c>
      <c r="Q529" s="44">
        <v>6.14</v>
      </c>
      <c r="R529" s="44">
        <v>6.14</v>
      </c>
      <c r="S529" s="44">
        <v>6.14</v>
      </c>
      <c r="T529" s="44">
        <v>6.14</v>
      </c>
      <c r="U529" s="44">
        <v>6.14</v>
      </c>
      <c r="V529" s="44">
        <v>6.14</v>
      </c>
      <c r="W529" s="44">
        <v>6.14</v>
      </c>
      <c r="X529" s="44">
        <v>6.14</v>
      </c>
      <c r="Y529" s="44">
        <v>6.14</v>
      </c>
      <c r="Z529" s="44">
        <v>6.14</v>
      </c>
      <c r="AA529" s="44">
        <v>6.14</v>
      </c>
    </row>
    <row r="530" spans="1:27" ht="12.75" customHeight="1" outlineLevel="1" x14ac:dyDescent="0.2">
      <c r="A530" s="91" t="s">
        <v>750</v>
      </c>
      <c r="B530" s="63" t="s">
        <v>81</v>
      </c>
      <c r="C530" s="43" t="s">
        <v>79</v>
      </c>
      <c r="D530" s="44">
        <f>$D$11</f>
        <v>216.36</v>
      </c>
      <c r="E530" s="44">
        <f t="shared" ref="E530:AA530" si="308">$D$11</f>
        <v>216.36</v>
      </c>
      <c r="F530" s="44">
        <f t="shared" si="308"/>
        <v>216.36</v>
      </c>
      <c r="G530" s="44">
        <f t="shared" si="308"/>
        <v>216.36</v>
      </c>
      <c r="H530" s="44">
        <f t="shared" si="308"/>
        <v>216.36</v>
      </c>
      <c r="I530" s="44">
        <f t="shared" si="308"/>
        <v>216.36</v>
      </c>
      <c r="J530" s="44">
        <f t="shared" si="308"/>
        <v>216.36</v>
      </c>
      <c r="K530" s="44">
        <f t="shared" si="308"/>
        <v>216.36</v>
      </c>
      <c r="L530" s="44">
        <f t="shared" si="308"/>
        <v>216.36</v>
      </c>
      <c r="M530" s="44">
        <f t="shared" si="308"/>
        <v>216.36</v>
      </c>
      <c r="N530" s="44">
        <f t="shared" si="308"/>
        <v>216.36</v>
      </c>
      <c r="O530" s="44">
        <f t="shared" si="308"/>
        <v>216.36</v>
      </c>
      <c r="P530" s="44">
        <f t="shared" si="308"/>
        <v>216.36</v>
      </c>
      <c r="Q530" s="44">
        <f t="shared" si="308"/>
        <v>216.36</v>
      </c>
      <c r="R530" s="44">
        <f t="shared" si="308"/>
        <v>216.36</v>
      </c>
      <c r="S530" s="44">
        <f t="shared" si="308"/>
        <v>216.36</v>
      </c>
      <c r="T530" s="44">
        <f t="shared" si="308"/>
        <v>216.36</v>
      </c>
      <c r="U530" s="44">
        <f t="shared" si="308"/>
        <v>216.36</v>
      </c>
      <c r="V530" s="44">
        <f t="shared" si="308"/>
        <v>216.36</v>
      </c>
      <c r="W530" s="44">
        <f t="shared" si="308"/>
        <v>216.36</v>
      </c>
      <c r="X530" s="44">
        <f t="shared" si="308"/>
        <v>216.36</v>
      </c>
      <c r="Y530" s="44">
        <f t="shared" si="308"/>
        <v>216.36</v>
      </c>
      <c r="Z530" s="44">
        <f t="shared" si="308"/>
        <v>216.36</v>
      </c>
      <c r="AA530" s="44">
        <f t="shared" si="308"/>
        <v>216.36</v>
      </c>
    </row>
    <row r="531" spans="1:27" x14ac:dyDescent="0.2">
      <c r="A531" s="90" t="s">
        <v>751</v>
      </c>
      <c r="B531" s="28" t="str">
        <f>"14"&amp;"."&amp;$B$639&amp;"."&amp;$B$640</f>
        <v>14.04.2023</v>
      </c>
      <c r="C531" s="82" t="s">
        <v>76</v>
      </c>
      <c r="D531" s="83">
        <f>ROUND(((D532+D533+D535+D534)/1000),5)</f>
        <v>4.8655099999999996</v>
      </c>
      <c r="E531" s="83">
        <f>ROUND(((E532+E533+E535+E534)/1000),5)</f>
        <v>4.7122299999999999</v>
      </c>
      <c r="F531" s="83">
        <f>ROUND(((F532+F533+F535+F534)/1000),5)</f>
        <v>4.6455099999999998</v>
      </c>
      <c r="G531" s="83">
        <f t="shared" ref="G531:AA531" si="309">ROUND(((G532+G533+G535+G534)/1000),5)</f>
        <v>4.6455000000000002</v>
      </c>
      <c r="H531" s="83">
        <f t="shared" si="309"/>
        <v>4.7143600000000001</v>
      </c>
      <c r="I531" s="83">
        <f t="shared" si="309"/>
        <v>4.8117299999999998</v>
      </c>
      <c r="J531" s="83">
        <f t="shared" si="309"/>
        <v>5.0221600000000004</v>
      </c>
      <c r="K531" s="83">
        <f t="shared" si="309"/>
        <v>5.2063199999999998</v>
      </c>
      <c r="L531" s="83">
        <f t="shared" si="309"/>
        <v>5.4359700000000002</v>
      </c>
      <c r="M531" s="83">
        <f t="shared" si="309"/>
        <v>5.4801700000000002</v>
      </c>
      <c r="N531" s="83">
        <f t="shared" si="309"/>
        <v>5.4561000000000002</v>
      </c>
      <c r="O531" s="83">
        <f t="shared" si="309"/>
        <v>5.5075200000000004</v>
      </c>
      <c r="P531" s="83">
        <f t="shared" si="309"/>
        <v>5.4650999999999996</v>
      </c>
      <c r="Q531" s="83">
        <f t="shared" si="309"/>
        <v>5.4680499999999999</v>
      </c>
      <c r="R531" s="83">
        <f t="shared" si="309"/>
        <v>5.4558400000000002</v>
      </c>
      <c r="S531" s="83">
        <f t="shared" si="309"/>
        <v>5.4473900000000004</v>
      </c>
      <c r="T531" s="83">
        <f t="shared" si="309"/>
        <v>5.43696</v>
      </c>
      <c r="U531" s="83">
        <f t="shared" si="309"/>
        <v>5.3947099999999999</v>
      </c>
      <c r="V531" s="83">
        <f t="shared" si="309"/>
        <v>5.3897899999999996</v>
      </c>
      <c r="W531" s="83">
        <f t="shared" si="309"/>
        <v>5.4437899999999999</v>
      </c>
      <c r="X531" s="83">
        <f t="shared" si="309"/>
        <v>5.45749</v>
      </c>
      <c r="Y531" s="83">
        <f t="shared" si="309"/>
        <v>5.4525800000000002</v>
      </c>
      <c r="Z531" s="83">
        <f t="shared" si="309"/>
        <v>5.1602499999999996</v>
      </c>
      <c r="AA531" s="83">
        <f t="shared" si="309"/>
        <v>4.9531499999999999</v>
      </c>
    </row>
    <row r="532" spans="1:27" ht="12.75" customHeight="1" outlineLevel="1" x14ac:dyDescent="0.2">
      <c r="A532" s="91" t="s">
        <v>752</v>
      </c>
      <c r="B532" s="63" t="s">
        <v>233</v>
      </c>
      <c r="C532" s="43" t="s">
        <v>79</v>
      </c>
      <c r="D532" s="44">
        <v>1083.24</v>
      </c>
      <c r="E532" s="44">
        <v>929.96</v>
      </c>
      <c r="F532" s="44">
        <v>863.24</v>
      </c>
      <c r="G532" s="44">
        <v>863.23</v>
      </c>
      <c r="H532" s="44">
        <v>932.09</v>
      </c>
      <c r="I532" s="44">
        <v>1029.46</v>
      </c>
      <c r="J532" s="44">
        <v>1239.8900000000001</v>
      </c>
      <c r="K532" s="44">
        <v>1424.05</v>
      </c>
      <c r="L532" s="44">
        <v>1653.7</v>
      </c>
      <c r="M532" s="44">
        <v>1697.9</v>
      </c>
      <c r="N532" s="44">
        <v>1673.83</v>
      </c>
      <c r="O532" s="44">
        <v>1725.25</v>
      </c>
      <c r="P532" s="44">
        <v>1682.83</v>
      </c>
      <c r="Q532" s="44">
        <v>1685.78</v>
      </c>
      <c r="R532" s="44">
        <v>1673.57</v>
      </c>
      <c r="S532" s="44">
        <v>1665.12</v>
      </c>
      <c r="T532" s="44">
        <v>1654.69</v>
      </c>
      <c r="U532" s="44">
        <v>1612.44</v>
      </c>
      <c r="V532" s="44">
        <v>1607.52</v>
      </c>
      <c r="W532" s="44">
        <v>1661.52</v>
      </c>
      <c r="X532" s="44">
        <v>1675.22</v>
      </c>
      <c r="Y532" s="44">
        <v>1670.31</v>
      </c>
      <c r="Z532" s="44">
        <v>1377.98</v>
      </c>
      <c r="AA532" s="44">
        <v>1170.8800000000001</v>
      </c>
    </row>
    <row r="533" spans="1:27" ht="12.75" customHeight="1" outlineLevel="1" x14ac:dyDescent="0.2">
      <c r="A533" s="91" t="s">
        <v>753</v>
      </c>
      <c r="B533" s="63" t="s">
        <v>90</v>
      </c>
      <c r="C533" s="43" t="s">
        <v>79</v>
      </c>
      <c r="D533" s="44">
        <f>$D$468</f>
        <v>3559.77</v>
      </c>
      <c r="E533" s="44">
        <f t="shared" ref="E533:AA533" si="310">$D$468</f>
        <v>3559.77</v>
      </c>
      <c r="F533" s="44">
        <f t="shared" si="310"/>
        <v>3559.77</v>
      </c>
      <c r="G533" s="44">
        <f t="shared" si="310"/>
        <v>3559.77</v>
      </c>
      <c r="H533" s="44">
        <f t="shared" si="310"/>
        <v>3559.77</v>
      </c>
      <c r="I533" s="44">
        <f t="shared" si="310"/>
        <v>3559.77</v>
      </c>
      <c r="J533" s="44">
        <f t="shared" si="310"/>
        <v>3559.77</v>
      </c>
      <c r="K533" s="44">
        <f t="shared" si="310"/>
        <v>3559.77</v>
      </c>
      <c r="L533" s="44">
        <f t="shared" si="310"/>
        <v>3559.77</v>
      </c>
      <c r="M533" s="44">
        <f t="shared" si="310"/>
        <v>3559.77</v>
      </c>
      <c r="N533" s="44">
        <f t="shared" si="310"/>
        <v>3559.77</v>
      </c>
      <c r="O533" s="44">
        <f t="shared" si="310"/>
        <v>3559.77</v>
      </c>
      <c r="P533" s="44">
        <f t="shared" si="310"/>
        <v>3559.77</v>
      </c>
      <c r="Q533" s="44">
        <f t="shared" si="310"/>
        <v>3559.77</v>
      </c>
      <c r="R533" s="44">
        <f t="shared" si="310"/>
        <v>3559.77</v>
      </c>
      <c r="S533" s="44">
        <f t="shared" si="310"/>
        <v>3559.77</v>
      </c>
      <c r="T533" s="44">
        <f t="shared" si="310"/>
        <v>3559.77</v>
      </c>
      <c r="U533" s="44">
        <f t="shared" si="310"/>
        <v>3559.77</v>
      </c>
      <c r="V533" s="44">
        <f t="shared" si="310"/>
        <v>3559.77</v>
      </c>
      <c r="W533" s="44">
        <f t="shared" si="310"/>
        <v>3559.77</v>
      </c>
      <c r="X533" s="44">
        <f t="shared" si="310"/>
        <v>3559.77</v>
      </c>
      <c r="Y533" s="44">
        <f t="shared" si="310"/>
        <v>3559.77</v>
      </c>
      <c r="Z533" s="44">
        <f t="shared" si="310"/>
        <v>3559.77</v>
      </c>
      <c r="AA533" s="44">
        <f t="shared" si="310"/>
        <v>3559.77</v>
      </c>
    </row>
    <row r="534" spans="1:27" ht="12.75" customHeight="1" outlineLevel="1" x14ac:dyDescent="0.2">
      <c r="A534" s="91" t="s">
        <v>754</v>
      </c>
      <c r="B534" s="63" t="s">
        <v>83</v>
      </c>
      <c r="C534" s="43" t="s">
        <v>79</v>
      </c>
      <c r="D534" s="44">
        <v>6.14</v>
      </c>
      <c r="E534" s="44">
        <v>6.14</v>
      </c>
      <c r="F534" s="44">
        <v>6.14</v>
      </c>
      <c r="G534" s="44">
        <v>6.14</v>
      </c>
      <c r="H534" s="44">
        <v>6.14</v>
      </c>
      <c r="I534" s="44">
        <v>6.14</v>
      </c>
      <c r="J534" s="44">
        <v>6.14</v>
      </c>
      <c r="K534" s="44">
        <v>6.14</v>
      </c>
      <c r="L534" s="44">
        <v>6.14</v>
      </c>
      <c r="M534" s="44">
        <v>6.14</v>
      </c>
      <c r="N534" s="44">
        <v>6.14</v>
      </c>
      <c r="O534" s="44">
        <v>6.14</v>
      </c>
      <c r="P534" s="44">
        <v>6.14</v>
      </c>
      <c r="Q534" s="44">
        <v>6.14</v>
      </c>
      <c r="R534" s="44">
        <v>6.14</v>
      </c>
      <c r="S534" s="44">
        <v>6.14</v>
      </c>
      <c r="T534" s="44">
        <v>6.14</v>
      </c>
      <c r="U534" s="44">
        <v>6.14</v>
      </c>
      <c r="V534" s="44">
        <v>6.14</v>
      </c>
      <c r="W534" s="44">
        <v>6.14</v>
      </c>
      <c r="X534" s="44">
        <v>6.14</v>
      </c>
      <c r="Y534" s="44">
        <v>6.14</v>
      </c>
      <c r="Z534" s="44">
        <v>6.14</v>
      </c>
      <c r="AA534" s="44">
        <v>6.14</v>
      </c>
    </row>
    <row r="535" spans="1:27" ht="12.75" customHeight="1" outlineLevel="1" x14ac:dyDescent="0.2">
      <c r="A535" s="91" t="s">
        <v>755</v>
      </c>
      <c r="B535" s="63" t="s">
        <v>81</v>
      </c>
      <c r="C535" s="43" t="s">
        <v>79</v>
      </c>
      <c r="D535" s="44">
        <f>$D$11</f>
        <v>216.36</v>
      </c>
      <c r="E535" s="44">
        <f t="shared" ref="E535:AA535" si="311">$D$11</f>
        <v>216.36</v>
      </c>
      <c r="F535" s="44">
        <f t="shared" si="311"/>
        <v>216.36</v>
      </c>
      <c r="G535" s="44">
        <f t="shared" si="311"/>
        <v>216.36</v>
      </c>
      <c r="H535" s="44">
        <f t="shared" si="311"/>
        <v>216.36</v>
      </c>
      <c r="I535" s="44">
        <f t="shared" si="311"/>
        <v>216.36</v>
      </c>
      <c r="J535" s="44">
        <f t="shared" si="311"/>
        <v>216.36</v>
      </c>
      <c r="K535" s="44">
        <f t="shared" si="311"/>
        <v>216.36</v>
      </c>
      <c r="L535" s="44">
        <f t="shared" si="311"/>
        <v>216.36</v>
      </c>
      <c r="M535" s="44">
        <f t="shared" si="311"/>
        <v>216.36</v>
      </c>
      <c r="N535" s="44">
        <f t="shared" si="311"/>
        <v>216.36</v>
      </c>
      <c r="O535" s="44">
        <f t="shared" si="311"/>
        <v>216.36</v>
      </c>
      <c r="P535" s="44">
        <f t="shared" si="311"/>
        <v>216.36</v>
      </c>
      <c r="Q535" s="44">
        <f t="shared" si="311"/>
        <v>216.36</v>
      </c>
      <c r="R535" s="44">
        <f t="shared" si="311"/>
        <v>216.36</v>
      </c>
      <c r="S535" s="44">
        <f t="shared" si="311"/>
        <v>216.36</v>
      </c>
      <c r="T535" s="44">
        <f t="shared" si="311"/>
        <v>216.36</v>
      </c>
      <c r="U535" s="44">
        <f t="shared" si="311"/>
        <v>216.36</v>
      </c>
      <c r="V535" s="44">
        <f t="shared" si="311"/>
        <v>216.36</v>
      </c>
      <c r="W535" s="44">
        <f t="shared" si="311"/>
        <v>216.36</v>
      </c>
      <c r="X535" s="44">
        <f t="shared" si="311"/>
        <v>216.36</v>
      </c>
      <c r="Y535" s="44">
        <f t="shared" si="311"/>
        <v>216.36</v>
      </c>
      <c r="Z535" s="44">
        <f t="shared" si="311"/>
        <v>216.36</v>
      </c>
      <c r="AA535" s="44">
        <f t="shared" si="311"/>
        <v>216.36</v>
      </c>
    </row>
    <row r="536" spans="1:27" x14ac:dyDescent="0.2">
      <c r="A536" s="90" t="s">
        <v>756</v>
      </c>
      <c r="B536" s="28" t="str">
        <f>"15"&amp;"."&amp;$B$639&amp;"."&amp;$B$640</f>
        <v>15.04.2023</v>
      </c>
      <c r="C536" s="82" t="s">
        <v>76</v>
      </c>
      <c r="D536" s="83">
        <f>ROUND(((D537+D538+D540+D539)/1000),5)</f>
        <v>5.0374100000000004</v>
      </c>
      <c r="E536" s="83">
        <f>ROUND(((E537+E538+E540+E539)/1000),5)</f>
        <v>4.8951700000000002</v>
      </c>
      <c r="F536" s="83">
        <f>ROUND(((F537+F538+F540+F539)/1000),5)</f>
        <v>4.8734000000000002</v>
      </c>
      <c r="G536" s="83">
        <f t="shared" ref="G536:AA536" si="312">ROUND(((G537+G538+G540+G539)/1000),5)</f>
        <v>4.8559900000000003</v>
      </c>
      <c r="H536" s="83">
        <f t="shared" si="312"/>
        <v>4.8819999999999997</v>
      </c>
      <c r="I536" s="83">
        <f t="shared" si="312"/>
        <v>4.8869499999999997</v>
      </c>
      <c r="J536" s="83">
        <f t="shared" si="312"/>
        <v>4.9596900000000002</v>
      </c>
      <c r="K536" s="83">
        <f t="shared" si="312"/>
        <v>5.1611200000000004</v>
      </c>
      <c r="L536" s="83">
        <f t="shared" si="312"/>
        <v>5.5974500000000003</v>
      </c>
      <c r="M536" s="83">
        <f t="shared" si="312"/>
        <v>5.6816899999999997</v>
      </c>
      <c r="N536" s="83">
        <f t="shared" si="312"/>
        <v>5.6967699999999999</v>
      </c>
      <c r="O536" s="83">
        <f t="shared" si="312"/>
        <v>5.7309299999999999</v>
      </c>
      <c r="P536" s="83">
        <f t="shared" si="312"/>
        <v>5.70085</v>
      </c>
      <c r="Q536" s="83">
        <f t="shared" si="312"/>
        <v>5.6917</v>
      </c>
      <c r="R536" s="83">
        <f t="shared" si="312"/>
        <v>5.6512500000000001</v>
      </c>
      <c r="S536" s="83">
        <f t="shared" si="312"/>
        <v>5.6314299999999999</v>
      </c>
      <c r="T536" s="83">
        <f t="shared" si="312"/>
        <v>5.62744</v>
      </c>
      <c r="U536" s="83">
        <f t="shared" si="312"/>
        <v>5.6456200000000001</v>
      </c>
      <c r="V536" s="83">
        <f t="shared" si="312"/>
        <v>5.6047399999999996</v>
      </c>
      <c r="W536" s="83">
        <f t="shared" si="312"/>
        <v>5.69536</v>
      </c>
      <c r="X536" s="83">
        <f t="shared" si="312"/>
        <v>5.6964600000000001</v>
      </c>
      <c r="Y536" s="83">
        <f t="shared" si="312"/>
        <v>5.6840700000000002</v>
      </c>
      <c r="Z536" s="83">
        <f t="shared" si="312"/>
        <v>5.44041</v>
      </c>
      <c r="AA536" s="83">
        <f t="shared" si="312"/>
        <v>5.2607100000000004</v>
      </c>
    </row>
    <row r="537" spans="1:27" ht="12.75" customHeight="1" outlineLevel="1" x14ac:dyDescent="0.2">
      <c r="A537" s="91" t="s">
        <v>757</v>
      </c>
      <c r="B537" s="63" t="s">
        <v>233</v>
      </c>
      <c r="C537" s="43" t="s">
        <v>79</v>
      </c>
      <c r="D537" s="44">
        <v>1255.1400000000001</v>
      </c>
      <c r="E537" s="44">
        <v>1112.9000000000001</v>
      </c>
      <c r="F537" s="44">
        <v>1091.1300000000001</v>
      </c>
      <c r="G537" s="44">
        <v>1073.72</v>
      </c>
      <c r="H537" s="44">
        <v>1099.73</v>
      </c>
      <c r="I537" s="44">
        <v>1104.68</v>
      </c>
      <c r="J537" s="44">
        <v>1177.42</v>
      </c>
      <c r="K537" s="44">
        <v>1378.85</v>
      </c>
      <c r="L537" s="44">
        <v>1815.18</v>
      </c>
      <c r="M537" s="44">
        <v>1899.42</v>
      </c>
      <c r="N537" s="44">
        <v>1914.5</v>
      </c>
      <c r="O537" s="44">
        <v>1948.66</v>
      </c>
      <c r="P537" s="44">
        <v>1918.58</v>
      </c>
      <c r="Q537" s="44">
        <v>1909.43</v>
      </c>
      <c r="R537" s="44">
        <v>1868.98</v>
      </c>
      <c r="S537" s="44">
        <v>1849.16</v>
      </c>
      <c r="T537" s="44">
        <v>1845.17</v>
      </c>
      <c r="U537" s="44">
        <v>1863.35</v>
      </c>
      <c r="V537" s="44">
        <v>1822.47</v>
      </c>
      <c r="W537" s="44">
        <v>1913.09</v>
      </c>
      <c r="X537" s="44">
        <v>1914.19</v>
      </c>
      <c r="Y537" s="44">
        <v>1901.8</v>
      </c>
      <c r="Z537" s="44">
        <v>1658.14</v>
      </c>
      <c r="AA537" s="44">
        <v>1478.44</v>
      </c>
    </row>
    <row r="538" spans="1:27" ht="12.75" customHeight="1" outlineLevel="1" x14ac:dyDescent="0.2">
      <c r="A538" s="91" t="s">
        <v>758</v>
      </c>
      <c r="B538" s="63" t="s">
        <v>90</v>
      </c>
      <c r="C538" s="43" t="s">
        <v>79</v>
      </c>
      <c r="D538" s="44">
        <f>$D$468</f>
        <v>3559.77</v>
      </c>
      <c r="E538" s="44">
        <f t="shared" ref="E538:AA538" si="313">$D$468</f>
        <v>3559.77</v>
      </c>
      <c r="F538" s="44">
        <f t="shared" si="313"/>
        <v>3559.77</v>
      </c>
      <c r="G538" s="44">
        <f t="shared" si="313"/>
        <v>3559.77</v>
      </c>
      <c r="H538" s="44">
        <f t="shared" si="313"/>
        <v>3559.77</v>
      </c>
      <c r="I538" s="44">
        <f t="shared" si="313"/>
        <v>3559.77</v>
      </c>
      <c r="J538" s="44">
        <f t="shared" si="313"/>
        <v>3559.77</v>
      </c>
      <c r="K538" s="44">
        <f t="shared" si="313"/>
        <v>3559.77</v>
      </c>
      <c r="L538" s="44">
        <f t="shared" si="313"/>
        <v>3559.77</v>
      </c>
      <c r="M538" s="44">
        <f t="shared" si="313"/>
        <v>3559.77</v>
      </c>
      <c r="N538" s="44">
        <f t="shared" si="313"/>
        <v>3559.77</v>
      </c>
      <c r="O538" s="44">
        <f t="shared" si="313"/>
        <v>3559.77</v>
      </c>
      <c r="P538" s="44">
        <f t="shared" si="313"/>
        <v>3559.77</v>
      </c>
      <c r="Q538" s="44">
        <f t="shared" si="313"/>
        <v>3559.77</v>
      </c>
      <c r="R538" s="44">
        <f t="shared" si="313"/>
        <v>3559.77</v>
      </c>
      <c r="S538" s="44">
        <f t="shared" si="313"/>
        <v>3559.77</v>
      </c>
      <c r="T538" s="44">
        <f t="shared" si="313"/>
        <v>3559.77</v>
      </c>
      <c r="U538" s="44">
        <f t="shared" si="313"/>
        <v>3559.77</v>
      </c>
      <c r="V538" s="44">
        <f t="shared" si="313"/>
        <v>3559.77</v>
      </c>
      <c r="W538" s="44">
        <f t="shared" si="313"/>
        <v>3559.77</v>
      </c>
      <c r="X538" s="44">
        <f t="shared" si="313"/>
        <v>3559.77</v>
      </c>
      <c r="Y538" s="44">
        <f t="shared" si="313"/>
        <v>3559.77</v>
      </c>
      <c r="Z538" s="44">
        <f t="shared" si="313"/>
        <v>3559.77</v>
      </c>
      <c r="AA538" s="44">
        <f t="shared" si="313"/>
        <v>3559.77</v>
      </c>
    </row>
    <row r="539" spans="1:27" ht="12.75" customHeight="1" outlineLevel="1" x14ac:dyDescent="0.2">
      <c r="A539" s="91" t="s">
        <v>759</v>
      </c>
      <c r="B539" s="63" t="s">
        <v>83</v>
      </c>
      <c r="C539" s="43" t="s">
        <v>79</v>
      </c>
      <c r="D539" s="44">
        <v>6.14</v>
      </c>
      <c r="E539" s="44">
        <v>6.14</v>
      </c>
      <c r="F539" s="44">
        <v>6.14</v>
      </c>
      <c r="G539" s="44">
        <v>6.14</v>
      </c>
      <c r="H539" s="44">
        <v>6.14</v>
      </c>
      <c r="I539" s="44">
        <v>6.14</v>
      </c>
      <c r="J539" s="44">
        <v>6.14</v>
      </c>
      <c r="K539" s="44">
        <v>6.14</v>
      </c>
      <c r="L539" s="44">
        <v>6.14</v>
      </c>
      <c r="M539" s="44">
        <v>6.14</v>
      </c>
      <c r="N539" s="44">
        <v>6.14</v>
      </c>
      <c r="O539" s="44">
        <v>6.14</v>
      </c>
      <c r="P539" s="44">
        <v>6.14</v>
      </c>
      <c r="Q539" s="44">
        <v>6.14</v>
      </c>
      <c r="R539" s="44">
        <v>6.14</v>
      </c>
      <c r="S539" s="44">
        <v>6.14</v>
      </c>
      <c r="T539" s="44">
        <v>6.14</v>
      </c>
      <c r="U539" s="44">
        <v>6.14</v>
      </c>
      <c r="V539" s="44">
        <v>6.14</v>
      </c>
      <c r="W539" s="44">
        <v>6.14</v>
      </c>
      <c r="X539" s="44">
        <v>6.14</v>
      </c>
      <c r="Y539" s="44">
        <v>6.14</v>
      </c>
      <c r="Z539" s="44">
        <v>6.14</v>
      </c>
      <c r="AA539" s="44">
        <v>6.14</v>
      </c>
    </row>
    <row r="540" spans="1:27" ht="12.75" customHeight="1" outlineLevel="1" x14ac:dyDescent="0.2">
      <c r="A540" s="91" t="s">
        <v>760</v>
      </c>
      <c r="B540" s="63" t="s">
        <v>81</v>
      </c>
      <c r="C540" s="43" t="s">
        <v>79</v>
      </c>
      <c r="D540" s="44">
        <f>$D$11</f>
        <v>216.36</v>
      </c>
      <c r="E540" s="44">
        <f t="shared" ref="E540:AA540" si="314">$D$11</f>
        <v>216.36</v>
      </c>
      <c r="F540" s="44">
        <f t="shared" si="314"/>
        <v>216.36</v>
      </c>
      <c r="G540" s="44">
        <f t="shared" si="314"/>
        <v>216.36</v>
      </c>
      <c r="H540" s="44">
        <f t="shared" si="314"/>
        <v>216.36</v>
      </c>
      <c r="I540" s="44">
        <f t="shared" si="314"/>
        <v>216.36</v>
      </c>
      <c r="J540" s="44">
        <f t="shared" si="314"/>
        <v>216.36</v>
      </c>
      <c r="K540" s="44">
        <f t="shared" si="314"/>
        <v>216.36</v>
      </c>
      <c r="L540" s="44">
        <f t="shared" si="314"/>
        <v>216.36</v>
      </c>
      <c r="M540" s="44">
        <f t="shared" si="314"/>
        <v>216.36</v>
      </c>
      <c r="N540" s="44">
        <f t="shared" si="314"/>
        <v>216.36</v>
      </c>
      <c r="O540" s="44">
        <f t="shared" si="314"/>
        <v>216.36</v>
      </c>
      <c r="P540" s="44">
        <f t="shared" si="314"/>
        <v>216.36</v>
      </c>
      <c r="Q540" s="44">
        <f t="shared" si="314"/>
        <v>216.36</v>
      </c>
      <c r="R540" s="44">
        <f t="shared" si="314"/>
        <v>216.36</v>
      </c>
      <c r="S540" s="44">
        <f t="shared" si="314"/>
        <v>216.36</v>
      </c>
      <c r="T540" s="44">
        <f t="shared" si="314"/>
        <v>216.36</v>
      </c>
      <c r="U540" s="44">
        <f t="shared" si="314"/>
        <v>216.36</v>
      </c>
      <c r="V540" s="44">
        <f t="shared" si="314"/>
        <v>216.36</v>
      </c>
      <c r="W540" s="44">
        <f t="shared" si="314"/>
        <v>216.36</v>
      </c>
      <c r="X540" s="44">
        <f t="shared" si="314"/>
        <v>216.36</v>
      </c>
      <c r="Y540" s="44">
        <f t="shared" si="314"/>
        <v>216.36</v>
      </c>
      <c r="Z540" s="44">
        <f t="shared" si="314"/>
        <v>216.36</v>
      </c>
      <c r="AA540" s="44">
        <f t="shared" si="314"/>
        <v>216.36</v>
      </c>
    </row>
    <row r="541" spans="1:27" x14ac:dyDescent="0.2">
      <c r="A541" s="90" t="s">
        <v>761</v>
      </c>
      <c r="B541" s="28" t="str">
        <f>"16"&amp;"."&amp;$B$639&amp;"."&amp;$B$640</f>
        <v>16.04.2023</v>
      </c>
      <c r="C541" s="82" t="s">
        <v>76</v>
      </c>
      <c r="D541" s="83">
        <f>ROUND(((D542+D543+D545+D544)/1000),5)</f>
        <v>5.0743299999999998</v>
      </c>
      <c r="E541" s="83">
        <f>ROUND(((E542+E543+E545+E544)/1000),5)</f>
        <v>4.89818</v>
      </c>
      <c r="F541" s="83">
        <f>ROUND(((F542+F543+F545+F544)/1000),5)</f>
        <v>4.8591600000000001</v>
      </c>
      <c r="G541" s="83">
        <f t="shared" ref="G541:AA541" si="315">ROUND(((G542+G543+G545+G544)/1000),5)</f>
        <v>4.8189099999999998</v>
      </c>
      <c r="H541" s="83">
        <f t="shared" si="315"/>
        <v>4.7549700000000001</v>
      </c>
      <c r="I541" s="83">
        <f t="shared" si="315"/>
        <v>4.7368100000000002</v>
      </c>
      <c r="J541" s="83">
        <f t="shared" si="315"/>
        <v>4.7084599999999996</v>
      </c>
      <c r="K541" s="83">
        <f t="shared" si="315"/>
        <v>4.7549999999999999</v>
      </c>
      <c r="L541" s="83">
        <f t="shared" si="315"/>
        <v>5.0485499999999996</v>
      </c>
      <c r="M541" s="83">
        <f t="shared" si="315"/>
        <v>5.1418600000000003</v>
      </c>
      <c r="N541" s="83">
        <f t="shared" si="315"/>
        <v>5.16404</v>
      </c>
      <c r="O541" s="83">
        <f t="shared" si="315"/>
        <v>5.1646000000000001</v>
      </c>
      <c r="P541" s="83">
        <f t="shared" si="315"/>
        <v>5.1645000000000003</v>
      </c>
      <c r="Q541" s="83">
        <f t="shared" si="315"/>
        <v>5.1586499999999997</v>
      </c>
      <c r="R541" s="83">
        <f t="shared" si="315"/>
        <v>5.1555200000000001</v>
      </c>
      <c r="S541" s="83">
        <f t="shared" si="315"/>
        <v>5.1389100000000001</v>
      </c>
      <c r="T541" s="83">
        <f t="shared" si="315"/>
        <v>5.1363399999999997</v>
      </c>
      <c r="U541" s="83">
        <f t="shared" si="315"/>
        <v>5.1594100000000003</v>
      </c>
      <c r="V541" s="83">
        <f t="shared" si="315"/>
        <v>5.1958000000000002</v>
      </c>
      <c r="W541" s="83">
        <f t="shared" si="315"/>
        <v>5.4072500000000003</v>
      </c>
      <c r="X541" s="83">
        <f t="shared" si="315"/>
        <v>5.4494400000000001</v>
      </c>
      <c r="Y541" s="83">
        <f t="shared" si="315"/>
        <v>5.4285199999999998</v>
      </c>
      <c r="Z541" s="83">
        <f t="shared" si="315"/>
        <v>5.1275399999999998</v>
      </c>
      <c r="AA541" s="83">
        <f t="shared" si="315"/>
        <v>4.9385300000000001</v>
      </c>
    </row>
    <row r="542" spans="1:27" ht="12.75" customHeight="1" outlineLevel="1" x14ac:dyDescent="0.2">
      <c r="A542" s="91" t="s">
        <v>762</v>
      </c>
      <c r="B542" s="63" t="s">
        <v>233</v>
      </c>
      <c r="C542" s="43" t="s">
        <v>79</v>
      </c>
      <c r="D542" s="44">
        <v>1292.06</v>
      </c>
      <c r="E542" s="44">
        <v>1115.9100000000001</v>
      </c>
      <c r="F542" s="44">
        <v>1076.8900000000001</v>
      </c>
      <c r="G542" s="44">
        <v>1036.6400000000001</v>
      </c>
      <c r="H542" s="44">
        <v>972.7</v>
      </c>
      <c r="I542" s="44">
        <v>954.54</v>
      </c>
      <c r="J542" s="44">
        <v>926.19</v>
      </c>
      <c r="K542" s="44">
        <v>972.73</v>
      </c>
      <c r="L542" s="44">
        <v>1266.28</v>
      </c>
      <c r="M542" s="44">
        <v>1359.59</v>
      </c>
      <c r="N542" s="44">
        <v>1381.77</v>
      </c>
      <c r="O542" s="44">
        <v>1382.33</v>
      </c>
      <c r="P542" s="44">
        <v>1382.23</v>
      </c>
      <c r="Q542" s="44">
        <v>1376.38</v>
      </c>
      <c r="R542" s="44">
        <v>1373.25</v>
      </c>
      <c r="S542" s="44">
        <v>1356.64</v>
      </c>
      <c r="T542" s="44">
        <v>1354.07</v>
      </c>
      <c r="U542" s="44">
        <v>1377.14</v>
      </c>
      <c r="V542" s="44">
        <v>1413.53</v>
      </c>
      <c r="W542" s="44">
        <v>1624.98</v>
      </c>
      <c r="X542" s="44">
        <v>1667.17</v>
      </c>
      <c r="Y542" s="44">
        <v>1646.25</v>
      </c>
      <c r="Z542" s="44">
        <v>1345.27</v>
      </c>
      <c r="AA542" s="44">
        <v>1156.26</v>
      </c>
    </row>
    <row r="543" spans="1:27" ht="12.75" customHeight="1" outlineLevel="1" x14ac:dyDescent="0.2">
      <c r="A543" s="91" t="s">
        <v>763</v>
      </c>
      <c r="B543" s="63" t="s">
        <v>90</v>
      </c>
      <c r="C543" s="43" t="s">
        <v>79</v>
      </c>
      <c r="D543" s="44">
        <f>$D$468</f>
        <v>3559.77</v>
      </c>
      <c r="E543" s="44">
        <f t="shared" ref="E543:AA543" si="316">$D$468</f>
        <v>3559.77</v>
      </c>
      <c r="F543" s="44">
        <f t="shared" si="316"/>
        <v>3559.77</v>
      </c>
      <c r="G543" s="44">
        <f t="shared" si="316"/>
        <v>3559.77</v>
      </c>
      <c r="H543" s="44">
        <f t="shared" si="316"/>
        <v>3559.77</v>
      </c>
      <c r="I543" s="44">
        <f t="shared" si="316"/>
        <v>3559.77</v>
      </c>
      <c r="J543" s="44">
        <f t="shared" si="316"/>
        <v>3559.77</v>
      </c>
      <c r="K543" s="44">
        <f t="shared" si="316"/>
        <v>3559.77</v>
      </c>
      <c r="L543" s="44">
        <f t="shared" si="316"/>
        <v>3559.77</v>
      </c>
      <c r="M543" s="44">
        <f t="shared" si="316"/>
        <v>3559.77</v>
      </c>
      <c r="N543" s="44">
        <f t="shared" si="316"/>
        <v>3559.77</v>
      </c>
      <c r="O543" s="44">
        <f t="shared" si="316"/>
        <v>3559.77</v>
      </c>
      <c r="P543" s="44">
        <f t="shared" si="316"/>
        <v>3559.77</v>
      </c>
      <c r="Q543" s="44">
        <f t="shared" si="316"/>
        <v>3559.77</v>
      </c>
      <c r="R543" s="44">
        <f t="shared" si="316"/>
        <v>3559.77</v>
      </c>
      <c r="S543" s="44">
        <f t="shared" si="316"/>
        <v>3559.77</v>
      </c>
      <c r="T543" s="44">
        <f t="shared" si="316"/>
        <v>3559.77</v>
      </c>
      <c r="U543" s="44">
        <f t="shared" si="316"/>
        <v>3559.77</v>
      </c>
      <c r="V543" s="44">
        <f t="shared" si="316"/>
        <v>3559.77</v>
      </c>
      <c r="W543" s="44">
        <f t="shared" si="316"/>
        <v>3559.77</v>
      </c>
      <c r="X543" s="44">
        <f t="shared" si="316"/>
        <v>3559.77</v>
      </c>
      <c r="Y543" s="44">
        <f t="shared" si="316"/>
        <v>3559.77</v>
      </c>
      <c r="Z543" s="44">
        <f t="shared" si="316"/>
        <v>3559.77</v>
      </c>
      <c r="AA543" s="44">
        <f t="shared" si="316"/>
        <v>3559.77</v>
      </c>
    </row>
    <row r="544" spans="1:27" ht="12.75" customHeight="1" outlineLevel="1" x14ac:dyDescent="0.2">
      <c r="A544" s="91" t="s">
        <v>764</v>
      </c>
      <c r="B544" s="63" t="s">
        <v>83</v>
      </c>
      <c r="C544" s="43" t="s">
        <v>79</v>
      </c>
      <c r="D544" s="44">
        <v>6.14</v>
      </c>
      <c r="E544" s="44">
        <v>6.14</v>
      </c>
      <c r="F544" s="44">
        <v>6.14</v>
      </c>
      <c r="G544" s="44">
        <v>6.14</v>
      </c>
      <c r="H544" s="44">
        <v>6.14</v>
      </c>
      <c r="I544" s="44">
        <v>6.14</v>
      </c>
      <c r="J544" s="44">
        <v>6.14</v>
      </c>
      <c r="K544" s="44">
        <v>6.14</v>
      </c>
      <c r="L544" s="44">
        <v>6.14</v>
      </c>
      <c r="M544" s="44">
        <v>6.14</v>
      </c>
      <c r="N544" s="44">
        <v>6.14</v>
      </c>
      <c r="O544" s="44">
        <v>6.14</v>
      </c>
      <c r="P544" s="44">
        <v>6.14</v>
      </c>
      <c r="Q544" s="44">
        <v>6.14</v>
      </c>
      <c r="R544" s="44">
        <v>6.14</v>
      </c>
      <c r="S544" s="44">
        <v>6.14</v>
      </c>
      <c r="T544" s="44">
        <v>6.14</v>
      </c>
      <c r="U544" s="44">
        <v>6.14</v>
      </c>
      <c r="V544" s="44">
        <v>6.14</v>
      </c>
      <c r="W544" s="44">
        <v>6.14</v>
      </c>
      <c r="X544" s="44">
        <v>6.14</v>
      </c>
      <c r="Y544" s="44">
        <v>6.14</v>
      </c>
      <c r="Z544" s="44">
        <v>6.14</v>
      </c>
      <c r="AA544" s="44">
        <v>6.14</v>
      </c>
    </row>
    <row r="545" spans="1:27" ht="12.75" customHeight="1" outlineLevel="1" x14ac:dyDescent="0.2">
      <c r="A545" s="91" t="s">
        <v>765</v>
      </c>
      <c r="B545" s="63" t="s">
        <v>81</v>
      </c>
      <c r="C545" s="43" t="s">
        <v>79</v>
      </c>
      <c r="D545" s="44">
        <f>$D$11</f>
        <v>216.36</v>
      </c>
      <c r="E545" s="44">
        <f t="shared" ref="E545:AA545" si="317">$D$11</f>
        <v>216.36</v>
      </c>
      <c r="F545" s="44">
        <f t="shared" si="317"/>
        <v>216.36</v>
      </c>
      <c r="G545" s="44">
        <f t="shared" si="317"/>
        <v>216.36</v>
      </c>
      <c r="H545" s="44">
        <f t="shared" si="317"/>
        <v>216.36</v>
      </c>
      <c r="I545" s="44">
        <f t="shared" si="317"/>
        <v>216.36</v>
      </c>
      <c r="J545" s="44">
        <f t="shared" si="317"/>
        <v>216.36</v>
      </c>
      <c r="K545" s="44">
        <f t="shared" si="317"/>
        <v>216.36</v>
      </c>
      <c r="L545" s="44">
        <f t="shared" si="317"/>
        <v>216.36</v>
      </c>
      <c r="M545" s="44">
        <f t="shared" si="317"/>
        <v>216.36</v>
      </c>
      <c r="N545" s="44">
        <f t="shared" si="317"/>
        <v>216.36</v>
      </c>
      <c r="O545" s="44">
        <f t="shared" si="317"/>
        <v>216.36</v>
      </c>
      <c r="P545" s="44">
        <f t="shared" si="317"/>
        <v>216.36</v>
      </c>
      <c r="Q545" s="44">
        <f t="shared" si="317"/>
        <v>216.36</v>
      </c>
      <c r="R545" s="44">
        <f t="shared" si="317"/>
        <v>216.36</v>
      </c>
      <c r="S545" s="44">
        <f t="shared" si="317"/>
        <v>216.36</v>
      </c>
      <c r="T545" s="44">
        <f t="shared" si="317"/>
        <v>216.36</v>
      </c>
      <c r="U545" s="44">
        <f t="shared" si="317"/>
        <v>216.36</v>
      </c>
      <c r="V545" s="44">
        <f t="shared" si="317"/>
        <v>216.36</v>
      </c>
      <c r="W545" s="44">
        <f t="shared" si="317"/>
        <v>216.36</v>
      </c>
      <c r="X545" s="44">
        <f t="shared" si="317"/>
        <v>216.36</v>
      </c>
      <c r="Y545" s="44">
        <f t="shared" si="317"/>
        <v>216.36</v>
      </c>
      <c r="Z545" s="44">
        <f t="shared" si="317"/>
        <v>216.36</v>
      </c>
      <c r="AA545" s="44">
        <f t="shared" si="317"/>
        <v>216.36</v>
      </c>
    </row>
    <row r="546" spans="1:27" x14ac:dyDescent="0.2">
      <c r="A546" s="90" t="s">
        <v>766</v>
      </c>
      <c r="B546" s="28" t="str">
        <f>"17"&amp;"."&amp;$B$639&amp;"."&amp;$B$640</f>
        <v>17.04.2023</v>
      </c>
      <c r="C546" s="82" t="s">
        <v>76</v>
      </c>
      <c r="D546" s="83">
        <f>ROUND(((D547+D548+D550+D549)/1000),5)</f>
        <v>4.8917599999999997</v>
      </c>
      <c r="E546" s="83">
        <f>ROUND(((E547+E548+E550+E549)/1000),5)</f>
        <v>4.8075599999999996</v>
      </c>
      <c r="F546" s="83">
        <f>ROUND(((F547+F548+F550+F549)/1000),5)</f>
        <v>4.7103299999999999</v>
      </c>
      <c r="G546" s="83">
        <f t="shared" ref="G546:AA546" si="318">ROUND(((G547+G548+G550+G549)/1000),5)</f>
        <v>4.6674800000000003</v>
      </c>
      <c r="H546" s="83">
        <f t="shared" si="318"/>
        <v>4.71068</v>
      </c>
      <c r="I546" s="83">
        <f t="shared" si="318"/>
        <v>4.8495900000000001</v>
      </c>
      <c r="J546" s="83">
        <f t="shared" si="318"/>
        <v>4.9262899999999998</v>
      </c>
      <c r="K546" s="83">
        <f t="shared" si="318"/>
        <v>5.2095399999999996</v>
      </c>
      <c r="L546" s="83">
        <f t="shared" si="318"/>
        <v>5.4506399999999999</v>
      </c>
      <c r="M546" s="83">
        <f t="shared" si="318"/>
        <v>5.5454999999999997</v>
      </c>
      <c r="N546" s="83">
        <f t="shared" si="318"/>
        <v>5.5548200000000003</v>
      </c>
      <c r="O546" s="83">
        <f t="shared" si="318"/>
        <v>5.5426900000000003</v>
      </c>
      <c r="P546" s="83">
        <f t="shared" si="318"/>
        <v>5.4710299999999998</v>
      </c>
      <c r="Q546" s="83">
        <f t="shared" si="318"/>
        <v>5.55044</v>
      </c>
      <c r="R546" s="83">
        <f t="shared" si="318"/>
        <v>5.5379100000000001</v>
      </c>
      <c r="S546" s="83">
        <f t="shared" si="318"/>
        <v>5.4669499999999998</v>
      </c>
      <c r="T546" s="83">
        <f t="shared" si="318"/>
        <v>5.4733900000000002</v>
      </c>
      <c r="U546" s="83">
        <f t="shared" si="318"/>
        <v>5.4625000000000004</v>
      </c>
      <c r="V546" s="83">
        <f t="shared" si="318"/>
        <v>5.4068699999999996</v>
      </c>
      <c r="W546" s="83">
        <f t="shared" si="318"/>
        <v>5.4984200000000003</v>
      </c>
      <c r="X546" s="83">
        <f t="shared" si="318"/>
        <v>5.50549</v>
      </c>
      <c r="Y546" s="83">
        <f t="shared" si="318"/>
        <v>5.4684600000000003</v>
      </c>
      <c r="Z546" s="83">
        <f t="shared" si="318"/>
        <v>5.1619200000000003</v>
      </c>
      <c r="AA546" s="83">
        <f t="shared" si="318"/>
        <v>4.9340799999999998</v>
      </c>
    </row>
    <row r="547" spans="1:27" ht="12.75" customHeight="1" outlineLevel="1" x14ac:dyDescent="0.2">
      <c r="A547" s="91" t="s">
        <v>767</v>
      </c>
      <c r="B547" s="63" t="s">
        <v>233</v>
      </c>
      <c r="C547" s="43" t="s">
        <v>79</v>
      </c>
      <c r="D547" s="44">
        <v>1109.49</v>
      </c>
      <c r="E547" s="44">
        <v>1025.29</v>
      </c>
      <c r="F547" s="44">
        <v>928.06</v>
      </c>
      <c r="G547" s="44">
        <v>885.21</v>
      </c>
      <c r="H547" s="44">
        <v>928.41</v>
      </c>
      <c r="I547" s="44">
        <v>1067.32</v>
      </c>
      <c r="J547" s="44">
        <v>1144.02</v>
      </c>
      <c r="K547" s="44">
        <v>1427.27</v>
      </c>
      <c r="L547" s="44">
        <v>1668.37</v>
      </c>
      <c r="M547" s="44">
        <v>1763.23</v>
      </c>
      <c r="N547" s="44">
        <v>1772.55</v>
      </c>
      <c r="O547" s="44">
        <v>1760.42</v>
      </c>
      <c r="P547" s="44">
        <v>1688.76</v>
      </c>
      <c r="Q547" s="44">
        <v>1768.17</v>
      </c>
      <c r="R547" s="44">
        <v>1755.64</v>
      </c>
      <c r="S547" s="44">
        <v>1684.68</v>
      </c>
      <c r="T547" s="44">
        <v>1691.12</v>
      </c>
      <c r="U547" s="44">
        <v>1680.23</v>
      </c>
      <c r="V547" s="44">
        <v>1624.6</v>
      </c>
      <c r="W547" s="44">
        <v>1716.15</v>
      </c>
      <c r="X547" s="44">
        <v>1723.22</v>
      </c>
      <c r="Y547" s="44">
        <v>1686.19</v>
      </c>
      <c r="Z547" s="44">
        <v>1379.65</v>
      </c>
      <c r="AA547" s="44">
        <v>1151.81</v>
      </c>
    </row>
    <row r="548" spans="1:27" ht="12.75" customHeight="1" outlineLevel="1" x14ac:dyDescent="0.2">
      <c r="A548" s="91" t="s">
        <v>768</v>
      </c>
      <c r="B548" s="63" t="s">
        <v>90</v>
      </c>
      <c r="C548" s="43" t="s">
        <v>79</v>
      </c>
      <c r="D548" s="44">
        <f>$D$468</f>
        <v>3559.77</v>
      </c>
      <c r="E548" s="44">
        <f t="shared" ref="E548:AA548" si="319">$D$468</f>
        <v>3559.77</v>
      </c>
      <c r="F548" s="44">
        <f t="shared" si="319"/>
        <v>3559.77</v>
      </c>
      <c r="G548" s="44">
        <f t="shared" si="319"/>
        <v>3559.77</v>
      </c>
      <c r="H548" s="44">
        <f t="shared" si="319"/>
        <v>3559.77</v>
      </c>
      <c r="I548" s="44">
        <f t="shared" si="319"/>
        <v>3559.77</v>
      </c>
      <c r="J548" s="44">
        <f t="shared" si="319"/>
        <v>3559.77</v>
      </c>
      <c r="K548" s="44">
        <f t="shared" si="319"/>
        <v>3559.77</v>
      </c>
      <c r="L548" s="44">
        <f t="shared" si="319"/>
        <v>3559.77</v>
      </c>
      <c r="M548" s="44">
        <f t="shared" si="319"/>
        <v>3559.77</v>
      </c>
      <c r="N548" s="44">
        <f t="shared" si="319"/>
        <v>3559.77</v>
      </c>
      <c r="O548" s="44">
        <f t="shared" si="319"/>
        <v>3559.77</v>
      </c>
      <c r="P548" s="44">
        <f t="shared" si="319"/>
        <v>3559.77</v>
      </c>
      <c r="Q548" s="44">
        <f t="shared" si="319"/>
        <v>3559.77</v>
      </c>
      <c r="R548" s="44">
        <f t="shared" si="319"/>
        <v>3559.77</v>
      </c>
      <c r="S548" s="44">
        <f t="shared" si="319"/>
        <v>3559.77</v>
      </c>
      <c r="T548" s="44">
        <f t="shared" si="319"/>
        <v>3559.77</v>
      </c>
      <c r="U548" s="44">
        <f t="shared" si="319"/>
        <v>3559.77</v>
      </c>
      <c r="V548" s="44">
        <f t="shared" si="319"/>
        <v>3559.77</v>
      </c>
      <c r="W548" s="44">
        <f t="shared" si="319"/>
        <v>3559.77</v>
      </c>
      <c r="X548" s="44">
        <f t="shared" si="319"/>
        <v>3559.77</v>
      </c>
      <c r="Y548" s="44">
        <f t="shared" si="319"/>
        <v>3559.77</v>
      </c>
      <c r="Z548" s="44">
        <f t="shared" si="319"/>
        <v>3559.77</v>
      </c>
      <c r="AA548" s="44">
        <f t="shared" si="319"/>
        <v>3559.77</v>
      </c>
    </row>
    <row r="549" spans="1:27" ht="12.75" customHeight="1" outlineLevel="1" x14ac:dyDescent="0.2">
      <c r="A549" s="91" t="s">
        <v>769</v>
      </c>
      <c r="B549" s="63" t="s">
        <v>83</v>
      </c>
      <c r="C549" s="43" t="s">
        <v>79</v>
      </c>
      <c r="D549" s="44">
        <v>6.14</v>
      </c>
      <c r="E549" s="44">
        <v>6.14</v>
      </c>
      <c r="F549" s="44">
        <v>6.14</v>
      </c>
      <c r="G549" s="44">
        <v>6.14</v>
      </c>
      <c r="H549" s="44">
        <v>6.14</v>
      </c>
      <c r="I549" s="44">
        <v>6.14</v>
      </c>
      <c r="J549" s="44">
        <v>6.14</v>
      </c>
      <c r="K549" s="44">
        <v>6.14</v>
      </c>
      <c r="L549" s="44">
        <v>6.14</v>
      </c>
      <c r="M549" s="44">
        <v>6.14</v>
      </c>
      <c r="N549" s="44">
        <v>6.14</v>
      </c>
      <c r="O549" s="44">
        <v>6.14</v>
      </c>
      <c r="P549" s="44">
        <v>6.14</v>
      </c>
      <c r="Q549" s="44">
        <v>6.14</v>
      </c>
      <c r="R549" s="44">
        <v>6.14</v>
      </c>
      <c r="S549" s="44">
        <v>6.14</v>
      </c>
      <c r="T549" s="44">
        <v>6.14</v>
      </c>
      <c r="U549" s="44">
        <v>6.14</v>
      </c>
      <c r="V549" s="44">
        <v>6.14</v>
      </c>
      <c r="W549" s="44">
        <v>6.14</v>
      </c>
      <c r="X549" s="44">
        <v>6.14</v>
      </c>
      <c r="Y549" s="44">
        <v>6.14</v>
      </c>
      <c r="Z549" s="44">
        <v>6.14</v>
      </c>
      <c r="AA549" s="44">
        <v>6.14</v>
      </c>
    </row>
    <row r="550" spans="1:27" ht="12.75" customHeight="1" outlineLevel="1" x14ac:dyDescent="0.2">
      <c r="A550" s="91" t="s">
        <v>770</v>
      </c>
      <c r="B550" s="63" t="s">
        <v>81</v>
      </c>
      <c r="C550" s="43" t="s">
        <v>79</v>
      </c>
      <c r="D550" s="44">
        <f>$D$11</f>
        <v>216.36</v>
      </c>
      <c r="E550" s="44">
        <f t="shared" ref="E550:AA550" si="320">$D$11</f>
        <v>216.36</v>
      </c>
      <c r="F550" s="44">
        <f t="shared" si="320"/>
        <v>216.36</v>
      </c>
      <c r="G550" s="44">
        <f t="shared" si="320"/>
        <v>216.36</v>
      </c>
      <c r="H550" s="44">
        <f t="shared" si="320"/>
        <v>216.36</v>
      </c>
      <c r="I550" s="44">
        <f t="shared" si="320"/>
        <v>216.36</v>
      </c>
      <c r="J550" s="44">
        <f t="shared" si="320"/>
        <v>216.36</v>
      </c>
      <c r="K550" s="44">
        <f t="shared" si="320"/>
        <v>216.36</v>
      </c>
      <c r="L550" s="44">
        <f t="shared" si="320"/>
        <v>216.36</v>
      </c>
      <c r="M550" s="44">
        <f t="shared" si="320"/>
        <v>216.36</v>
      </c>
      <c r="N550" s="44">
        <f t="shared" si="320"/>
        <v>216.36</v>
      </c>
      <c r="O550" s="44">
        <f t="shared" si="320"/>
        <v>216.36</v>
      </c>
      <c r="P550" s="44">
        <f t="shared" si="320"/>
        <v>216.36</v>
      </c>
      <c r="Q550" s="44">
        <f t="shared" si="320"/>
        <v>216.36</v>
      </c>
      <c r="R550" s="44">
        <f t="shared" si="320"/>
        <v>216.36</v>
      </c>
      <c r="S550" s="44">
        <f t="shared" si="320"/>
        <v>216.36</v>
      </c>
      <c r="T550" s="44">
        <f t="shared" si="320"/>
        <v>216.36</v>
      </c>
      <c r="U550" s="44">
        <f t="shared" si="320"/>
        <v>216.36</v>
      </c>
      <c r="V550" s="44">
        <f t="shared" si="320"/>
        <v>216.36</v>
      </c>
      <c r="W550" s="44">
        <f t="shared" si="320"/>
        <v>216.36</v>
      </c>
      <c r="X550" s="44">
        <f t="shared" si="320"/>
        <v>216.36</v>
      </c>
      <c r="Y550" s="44">
        <f t="shared" si="320"/>
        <v>216.36</v>
      </c>
      <c r="Z550" s="44">
        <f t="shared" si="320"/>
        <v>216.36</v>
      </c>
      <c r="AA550" s="44">
        <f t="shared" si="320"/>
        <v>216.36</v>
      </c>
    </row>
    <row r="551" spans="1:27" x14ac:dyDescent="0.2">
      <c r="A551" s="90" t="s">
        <v>771</v>
      </c>
      <c r="B551" s="28" t="str">
        <f>"18"&amp;"."&amp;$B$639&amp;"."&amp;$B$640</f>
        <v>18.04.2023</v>
      </c>
      <c r="C551" s="82" t="s">
        <v>76</v>
      </c>
      <c r="D551" s="83">
        <f>ROUND(((D552+D553+D555+D554)/1000),5)</f>
        <v>4.8673900000000003</v>
      </c>
      <c r="E551" s="83">
        <f>ROUND(((E552+E553+E555+E554)/1000),5)</f>
        <v>4.7388000000000003</v>
      </c>
      <c r="F551" s="83">
        <f>ROUND(((F552+F553+F555+F554)/1000),5)</f>
        <v>4.6586499999999997</v>
      </c>
      <c r="G551" s="83">
        <f t="shared" ref="G551:AA551" si="321">ROUND(((G552+G553+G555+G554)/1000),5)</f>
        <v>4.5180199999999999</v>
      </c>
      <c r="H551" s="83">
        <f t="shared" si="321"/>
        <v>4.7373099999999999</v>
      </c>
      <c r="I551" s="83">
        <f t="shared" si="321"/>
        <v>4.8367800000000001</v>
      </c>
      <c r="J551" s="83">
        <f t="shared" si="321"/>
        <v>4.9909100000000004</v>
      </c>
      <c r="K551" s="83">
        <f t="shared" si="321"/>
        <v>5.2093999999999996</v>
      </c>
      <c r="L551" s="83">
        <f t="shared" si="321"/>
        <v>5.4423700000000004</v>
      </c>
      <c r="M551" s="83">
        <f t="shared" si="321"/>
        <v>5.5338599999999998</v>
      </c>
      <c r="N551" s="83">
        <f t="shared" si="321"/>
        <v>5.5744800000000003</v>
      </c>
      <c r="O551" s="83">
        <f t="shared" si="321"/>
        <v>5.6092300000000002</v>
      </c>
      <c r="P551" s="83">
        <f t="shared" si="321"/>
        <v>5.5469400000000002</v>
      </c>
      <c r="Q551" s="83">
        <f t="shared" si="321"/>
        <v>5.7014699999999996</v>
      </c>
      <c r="R551" s="83">
        <f t="shared" si="321"/>
        <v>5.6862599999999999</v>
      </c>
      <c r="S551" s="83">
        <f t="shared" si="321"/>
        <v>5.5662200000000004</v>
      </c>
      <c r="T551" s="83">
        <f t="shared" si="321"/>
        <v>5.5480499999999999</v>
      </c>
      <c r="U551" s="83">
        <f t="shared" si="321"/>
        <v>5.5061099999999996</v>
      </c>
      <c r="V551" s="83">
        <f t="shared" si="321"/>
        <v>5.4359299999999999</v>
      </c>
      <c r="W551" s="83">
        <f t="shared" si="321"/>
        <v>5.4918399999999998</v>
      </c>
      <c r="X551" s="83">
        <f t="shared" si="321"/>
        <v>5.54739</v>
      </c>
      <c r="Y551" s="83">
        <f t="shared" si="321"/>
        <v>5.51912</v>
      </c>
      <c r="Z551" s="83">
        <f t="shared" si="321"/>
        <v>5.23095</v>
      </c>
      <c r="AA551" s="83">
        <f t="shared" si="321"/>
        <v>4.9693100000000001</v>
      </c>
    </row>
    <row r="552" spans="1:27" ht="12.75" customHeight="1" outlineLevel="1" x14ac:dyDescent="0.2">
      <c r="A552" s="91" t="s">
        <v>772</v>
      </c>
      <c r="B552" s="63" t="s">
        <v>233</v>
      </c>
      <c r="C552" s="43" t="s">
        <v>79</v>
      </c>
      <c r="D552" s="44">
        <v>1085.1199999999999</v>
      </c>
      <c r="E552" s="44">
        <v>956.53</v>
      </c>
      <c r="F552" s="44">
        <v>876.38</v>
      </c>
      <c r="G552" s="44">
        <v>735.75</v>
      </c>
      <c r="H552" s="44">
        <v>955.04</v>
      </c>
      <c r="I552" s="44">
        <v>1054.51</v>
      </c>
      <c r="J552" s="44">
        <v>1208.6400000000001</v>
      </c>
      <c r="K552" s="44">
        <v>1427.13</v>
      </c>
      <c r="L552" s="44">
        <v>1660.1</v>
      </c>
      <c r="M552" s="44">
        <v>1751.59</v>
      </c>
      <c r="N552" s="44">
        <v>1792.21</v>
      </c>
      <c r="O552" s="44">
        <v>1826.96</v>
      </c>
      <c r="P552" s="44">
        <v>1764.67</v>
      </c>
      <c r="Q552" s="44">
        <v>1919.2</v>
      </c>
      <c r="R552" s="44">
        <v>1903.99</v>
      </c>
      <c r="S552" s="44">
        <v>1783.95</v>
      </c>
      <c r="T552" s="44">
        <v>1765.78</v>
      </c>
      <c r="U552" s="44">
        <v>1723.84</v>
      </c>
      <c r="V552" s="44">
        <v>1653.66</v>
      </c>
      <c r="W552" s="44">
        <v>1709.57</v>
      </c>
      <c r="X552" s="44">
        <v>1765.12</v>
      </c>
      <c r="Y552" s="44">
        <v>1736.85</v>
      </c>
      <c r="Z552" s="44">
        <v>1448.68</v>
      </c>
      <c r="AA552" s="44">
        <v>1187.04</v>
      </c>
    </row>
    <row r="553" spans="1:27" ht="12.75" customHeight="1" outlineLevel="1" x14ac:dyDescent="0.2">
      <c r="A553" s="91" t="s">
        <v>773</v>
      </c>
      <c r="B553" s="63" t="s">
        <v>90</v>
      </c>
      <c r="C553" s="43" t="s">
        <v>79</v>
      </c>
      <c r="D553" s="44">
        <f>$D$468</f>
        <v>3559.77</v>
      </c>
      <c r="E553" s="44">
        <f t="shared" ref="E553:AA553" si="322">$D$468</f>
        <v>3559.77</v>
      </c>
      <c r="F553" s="44">
        <f t="shared" si="322"/>
        <v>3559.77</v>
      </c>
      <c r="G553" s="44">
        <f t="shared" si="322"/>
        <v>3559.77</v>
      </c>
      <c r="H553" s="44">
        <f t="shared" si="322"/>
        <v>3559.77</v>
      </c>
      <c r="I553" s="44">
        <f t="shared" si="322"/>
        <v>3559.77</v>
      </c>
      <c r="J553" s="44">
        <f t="shared" si="322"/>
        <v>3559.77</v>
      </c>
      <c r="K553" s="44">
        <f t="shared" si="322"/>
        <v>3559.77</v>
      </c>
      <c r="L553" s="44">
        <f t="shared" si="322"/>
        <v>3559.77</v>
      </c>
      <c r="M553" s="44">
        <f t="shared" si="322"/>
        <v>3559.77</v>
      </c>
      <c r="N553" s="44">
        <f t="shared" si="322"/>
        <v>3559.77</v>
      </c>
      <c r="O553" s="44">
        <f t="shared" si="322"/>
        <v>3559.77</v>
      </c>
      <c r="P553" s="44">
        <f t="shared" si="322"/>
        <v>3559.77</v>
      </c>
      <c r="Q553" s="44">
        <f t="shared" si="322"/>
        <v>3559.77</v>
      </c>
      <c r="R553" s="44">
        <f t="shared" si="322"/>
        <v>3559.77</v>
      </c>
      <c r="S553" s="44">
        <f t="shared" si="322"/>
        <v>3559.77</v>
      </c>
      <c r="T553" s="44">
        <f t="shared" si="322"/>
        <v>3559.77</v>
      </c>
      <c r="U553" s="44">
        <f t="shared" si="322"/>
        <v>3559.77</v>
      </c>
      <c r="V553" s="44">
        <f t="shared" si="322"/>
        <v>3559.77</v>
      </c>
      <c r="W553" s="44">
        <f t="shared" si="322"/>
        <v>3559.77</v>
      </c>
      <c r="X553" s="44">
        <f t="shared" si="322"/>
        <v>3559.77</v>
      </c>
      <c r="Y553" s="44">
        <f t="shared" si="322"/>
        <v>3559.77</v>
      </c>
      <c r="Z553" s="44">
        <f t="shared" si="322"/>
        <v>3559.77</v>
      </c>
      <c r="AA553" s="44">
        <f t="shared" si="322"/>
        <v>3559.77</v>
      </c>
    </row>
    <row r="554" spans="1:27" ht="12.75" customHeight="1" outlineLevel="1" x14ac:dyDescent="0.2">
      <c r="A554" s="91" t="s">
        <v>774</v>
      </c>
      <c r="B554" s="63" t="s">
        <v>83</v>
      </c>
      <c r="C554" s="43" t="s">
        <v>79</v>
      </c>
      <c r="D554" s="44">
        <v>6.14</v>
      </c>
      <c r="E554" s="44">
        <v>6.14</v>
      </c>
      <c r="F554" s="44">
        <v>6.14</v>
      </c>
      <c r="G554" s="44">
        <v>6.14</v>
      </c>
      <c r="H554" s="44">
        <v>6.14</v>
      </c>
      <c r="I554" s="44">
        <v>6.14</v>
      </c>
      <c r="J554" s="44">
        <v>6.14</v>
      </c>
      <c r="K554" s="44">
        <v>6.14</v>
      </c>
      <c r="L554" s="44">
        <v>6.14</v>
      </c>
      <c r="M554" s="44">
        <v>6.14</v>
      </c>
      <c r="N554" s="44">
        <v>6.14</v>
      </c>
      <c r="O554" s="44">
        <v>6.14</v>
      </c>
      <c r="P554" s="44">
        <v>6.14</v>
      </c>
      <c r="Q554" s="44">
        <v>6.14</v>
      </c>
      <c r="R554" s="44">
        <v>6.14</v>
      </c>
      <c r="S554" s="44">
        <v>6.14</v>
      </c>
      <c r="T554" s="44">
        <v>6.14</v>
      </c>
      <c r="U554" s="44">
        <v>6.14</v>
      </c>
      <c r="V554" s="44">
        <v>6.14</v>
      </c>
      <c r="W554" s="44">
        <v>6.14</v>
      </c>
      <c r="X554" s="44">
        <v>6.14</v>
      </c>
      <c r="Y554" s="44">
        <v>6.14</v>
      </c>
      <c r="Z554" s="44">
        <v>6.14</v>
      </c>
      <c r="AA554" s="44">
        <v>6.14</v>
      </c>
    </row>
    <row r="555" spans="1:27" ht="12.75" customHeight="1" outlineLevel="1" x14ac:dyDescent="0.2">
      <c r="A555" s="91" t="s">
        <v>775</v>
      </c>
      <c r="B555" s="63" t="s">
        <v>81</v>
      </c>
      <c r="C555" s="43" t="s">
        <v>79</v>
      </c>
      <c r="D555" s="44">
        <f>$D$11</f>
        <v>216.36</v>
      </c>
      <c r="E555" s="44">
        <f t="shared" ref="E555:AA555" si="323">$D$11</f>
        <v>216.36</v>
      </c>
      <c r="F555" s="44">
        <f t="shared" si="323"/>
        <v>216.36</v>
      </c>
      <c r="G555" s="44">
        <f t="shared" si="323"/>
        <v>216.36</v>
      </c>
      <c r="H555" s="44">
        <f t="shared" si="323"/>
        <v>216.36</v>
      </c>
      <c r="I555" s="44">
        <f t="shared" si="323"/>
        <v>216.36</v>
      </c>
      <c r="J555" s="44">
        <f t="shared" si="323"/>
        <v>216.36</v>
      </c>
      <c r="K555" s="44">
        <f t="shared" si="323"/>
        <v>216.36</v>
      </c>
      <c r="L555" s="44">
        <f t="shared" si="323"/>
        <v>216.36</v>
      </c>
      <c r="M555" s="44">
        <f t="shared" si="323"/>
        <v>216.36</v>
      </c>
      <c r="N555" s="44">
        <f t="shared" si="323"/>
        <v>216.36</v>
      </c>
      <c r="O555" s="44">
        <f t="shared" si="323"/>
        <v>216.36</v>
      </c>
      <c r="P555" s="44">
        <f t="shared" si="323"/>
        <v>216.36</v>
      </c>
      <c r="Q555" s="44">
        <f t="shared" si="323"/>
        <v>216.36</v>
      </c>
      <c r="R555" s="44">
        <f t="shared" si="323"/>
        <v>216.36</v>
      </c>
      <c r="S555" s="44">
        <f t="shared" si="323"/>
        <v>216.36</v>
      </c>
      <c r="T555" s="44">
        <f t="shared" si="323"/>
        <v>216.36</v>
      </c>
      <c r="U555" s="44">
        <f t="shared" si="323"/>
        <v>216.36</v>
      </c>
      <c r="V555" s="44">
        <f t="shared" si="323"/>
        <v>216.36</v>
      </c>
      <c r="W555" s="44">
        <f t="shared" si="323"/>
        <v>216.36</v>
      </c>
      <c r="X555" s="44">
        <f t="shared" si="323"/>
        <v>216.36</v>
      </c>
      <c r="Y555" s="44">
        <f t="shared" si="323"/>
        <v>216.36</v>
      </c>
      <c r="Z555" s="44">
        <f t="shared" si="323"/>
        <v>216.36</v>
      </c>
      <c r="AA555" s="44">
        <f t="shared" si="323"/>
        <v>216.36</v>
      </c>
    </row>
    <row r="556" spans="1:27" x14ac:dyDescent="0.2">
      <c r="A556" s="90" t="s">
        <v>776</v>
      </c>
      <c r="B556" s="28" t="str">
        <f>"19"&amp;"."&amp;$B$639&amp;"."&amp;$B$640</f>
        <v>19.04.2023</v>
      </c>
      <c r="C556" s="82" t="s">
        <v>76</v>
      </c>
      <c r="D556" s="83">
        <f>ROUND(((D557+D558+D560+D559)/1000),5)</f>
        <v>4.8723299999999998</v>
      </c>
      <c r="E556" s="83">
        <f>ROUND(((E557+E558+E560+E559)/1000),5)</f>
        <v>4.7439600000000004</v>
      </c>
      <c r="F556" s="83">
        <f>ROUND(((F557+F558+F560+F559)/1000),5)</f>
        <v>4.6575499999999996</v>
      </c>
      <c r="G556" s="83">
        <f t="shared" ref="G556:AA556" si="324">ROUND(((G557+G558+G560+G559)/1000),5)</f>
        <v>4.5826399999999996</v>
      </c>
      <c r="H556" s="83">
        <f t="shared" si="324"/>
        <v>4.7420999999999998</v>
      </c>
      <c r="I556" s="83">
        <f t="shared" si="324"/>
        <v>4.8592700000000004</v>
      </c>
      <c r="J556" s="83">
        <f t="shared" si="324"/>
        <v>5.0767800000000003</v>
      </c>
      <c r="K556" s="83">
        <f t="shared" si="324"/>
        <v>5.2698999999999998</v>
      </c>
      <c r="L556" s="83">
        <f t="shared" si="324"/>
        <v>5.4415399999999998</v>
      </c>
      <c r="M556" s="83">
        <f t="shared" si="324"/>
        <v>5.4745200000000001</v>
      </c>
      <c r="N556" s="83">
        <f t="shared" si="324"/>
        <v>5.4710700000000001</v>
      </c>
      <c r="O556" s="83">
        <f t="shared" si="324"/>
        <v>5.4684200000000001</v>
      </c>
      <c r="P556" s="83">
        <f t="shared" si="324"/>
        <v>5.4631499999999997</v>
      </c>
      <c r="Q556" s="83">
        <f t="shared" si="324"/>
        <v>5.4640700000000004</v>
      </c>
      <c r="R556" s="83">
        <f t="shared" si="324"/>
        <v>5.4589999999999996</v>
      </c>
      <c r="S556" s="83">
        <f t="shared" si="324"/>
        <v>5.4415699999999996</v>
      </c>
      <c r="T556" s="83">
        <f t="shared" si="324"/>
        <v>5.4563100000000002</v>
      </c>
      <c r="U556" s="83">
        <f t="shared" si="324"/>
        <v>5.4467699999999999</v>
      </c>
      <c r="V556" s="83">
        <f t="shared" si="324"/>
        <v>5.3992599999999999</v>
      </c>
      <c r="W556" s="83">
        <f t="shared" si="324"/>
        <v>5.4717900000000004</v>
      </c>
      <c r="X556" s="83">
        <f t="shared" si="324"/>
        <v>5.4898400000000001</v>
      </c>
      <c r="Y556" s="83">
        <f t="shared" si="324"/>
        <v>5.4835200000000004</v>
      </c>
      <c r="Z556" s="83">
        <f t="shared" si="324"/>
        <v>5.1992099999999999</v>
      </c>
      <c r="AA556" s="83">
        <f t="shared" si="324"/>
        <v>4.9344200000000003</v>
      </c>
    </row>
    <row r="557" spans="1:27" ht="12.75" customHeight="1" outlineLevel="1" x14ac:dyDescent="0.2">
      <c r="A557" s="91" t="s">
        <v>777</v>
      </c>
      <c r="B557" s="63" t="s">
        <v>233</v>
      </c>
      <c r="C557" s="43" t="s">
        <v>79</v>
      </c>
      <c r="D557" s="44">
        <v>1090.06</v>
      </c>
      <c r="E557" s="44">
        <v>961.69</v>
      </c>
      <c r="F557" s="44">
        <v>875.28</v>
      </c>
      <c r="G557" s="44">
        <v>800.37</v>
      </c>
      <c r="H557" s="44">
        <v>959.83</v>
      </c>
      <c r="I557" s="44">
        <v>1077</v>
      </c>
      <c r="J557" s="44">
        <v>1294.51</v>
      </c>
      <c r="K557" s="44">
        <v>1487.63</v>
      </c>
      <c r="L557" s="44">
        <v>1659.27</v>
      </c>
      <c r="M557" s="44">
        <v>1692.25</v>
      </c>
      <c r="N557" s="44">
        <v>1688.8</v>
      </c>
      <c r="O557" s="44">
        <v>1686.15</v>
      </c>
      <c r="P557" s="44">
        <v>1680.88</v>
      </c>
      <c r="Q557" s="44">
        <v>1681.8</v>
      </c>
      <c r="R557" s="44">
        <v>1676.73</v>
      </c>
      <c r="S557" s="44">
        <v>1659.3</v>
      </c>
      <c r="T557" s="44">
        <v>1674.04</v>
      </c>
      <c r="U557" s="44">
        <v>1664.5</v>
      </c>
      <c r="V557" s="44">
        <v>1616.99</v>
      </c>
      <c r="W557" s="44">
        <v>1689.52</v>
      </c>
      <c r="X557" s="44">
        <v>1707.57</v>
      </c>
      <c r="Y557" s="44">
        <v>1701.25</v>
      </c>
      <c r="Z557" s="44">
        <v>1416.94</v>
      </c>
      <c r="AA557" s="44">
        <v>1152.1500000000001</v>
      </c>
    </row>
    <row r="558" spans="1:27" ht="12.75" customHeight="1" outlineLevel="1" x14ac:dyDescent="0.2">
      <c r="A558" s="91" t="s">
        <v>778</v>
      </c>
      <c r="B558" s="63" t="s">
        <v>90</v>
      </c>
      <c r="C558" s="43" t="s">
        <v>79</v>
      </c>
      <c r="D558" s="44">
        <f>$D$468</f>
        <v>3559.77</v>
      </c>
      <c r="E558" s="44">
        <f t="shared" ref="E558:AA558" si="325">$D$468</f>
        <v>3559.77</v>
      </c>
      <c r="F558" s="44">
        <f t="shared" si="325"/>
        <v>3559.77</v>
      </c>
      <c r="G558" s="44">
        <f t="shared" si="325"/>
        <v>3559.77</v>
      </c>
      <c r="H558" s="44">
        <f t="shared" si="325"/>
        <v>3559.77</v>
      </c>
      <c r="I558" s="44">
        <f t="shared" si="325"/>
        <v>3559.77</v>
      </c>
      <c r="J558" s="44">
        <f t="shared" si="325"/>
        <v>3559.77</v>
      </c>
      <c r="K558" s="44">
        <f t="shared" si="325"/>
        <v>3559.77</v>
      </c>
      <c r="L558" s="44">
        <f t="shared" si="325"/>
        <v>3559.77</v>
      </c>
      <c r="M558" s="44">
        <f t="shared" si="325"/>
        <v>3559.77</v>
      </c>
      <c r="N558" s="44">
        <f t="shared" si="325"/>
        <v>3559.77</v>
      </c>
      <c r="O558" s="44">
        <f t="shared" si="325"/>
        <v>3559.77</v>
      </c>
      <c r="P558" s="44">
        <f t="shared" si="325"/>
        <v>3559.77</v>
      </c>
      <c r="Q558" s="44">
        <f t="shared" si="325"/>
        <v>3559.77</v>
      </c>
      <c r="R558" s="44">
        <f t="shared" si="325"/>
        <v>3559.77</v>
      </c>
      <c r="S558" s="44">
        <f t="shared" si="325"/>
        <v>3559.77</v>
      </c>
      <c r="T558" s="44">
        <f t="shared" si="325"/>
        <v>3559.77</v>
      </c>
      <c r="U558" s="44">
        <f t="shared" si="325"/>
        <v>3559.77</v>
      </c>
      <c r="V558" s="44">
        <f t="shared" si="325"/>
        <v>3559.77</v>
      </c>
      <c r="W558" s="44">
        <f t="shared" si="325"/>
        <v>3559.77</v>
      </c>
      <c r="X558" s="44">
        <f t="shared" si="325"/>
        <v>3559.77</v>
      </c>
      <c r="Y558" s="44">
        <f t="shared" si="325"/>
        <v>3559.77</v>
      </c>
      <c r="Z558" s="44">
        <f t="shared" si="325"/>
        <v>3559.77</v>
      </c>
      <c r="AA558" s="44">
        <f t="shared" si="325"/>
        <v>3559.77</v>
      </c>
    </row>
    <row r="559" spans="1:27" ht="12.75" customHeight="1" outlineLevel="1" x14ac:dyDescent="0.2">
      <c r="A559" s="91" t="s">
        <v>779</v>
      </c>
      <c r="B559" s="63" t="s">
        <v>83</v>
      </c>
      <c r="C559" s="43" t="s">
        <v>79</v>
      </c>
      <c r="D559" s="44">
        <v>6.14</v>
      </c>
      <c r="E559" s="44">
        <v>6.14</v>
      </c>
      <c r="F559" s="44">
        <v>6.14</v>
      </c>
      <c r="G559" s="44">
        <v>6.14</v>
      </c>
      <c r="H559" s="44">
        <v>6.14</v>
      </c>
      <c r="I559" s="44">
        <v>6.14</v>
      </c>
      <c r="J559" s="44">
        <v>6.14</v>
      </c>
      <c r="K559" s="44">
        <v>6.14</v>
      </c>
      <c r="L559" s="44">
        <v>6.14</v>
      </c>
      <c r="M559" s="44">
        <v>6.14</v>
      </c>
      <c r="N559" s="44">
        <v>6.14</v>
      </c>
      <c r="O559" s="44">
        <v>6.14</v>
      </c>
      <c r="P559" s="44">
        <v>6.14</v>
      </c>
      <c r="Q559" s="44">
        <v>6.14</v>
      </c>
      <c r="R559" s="44">
        <v>6.14</v>
      </c>
      <c r="S559" s="44">
        <v>6.14</v>
      </c>
      <c r="T559" s="44">
        <v>6.14</v>
      </c>
      <c r="U559" s="44">
        <v>6.14</v>
      </c>
      <c r="V559" s="44">
        <v>6.14</v>
      </c>
      <c r="W559" s="44">
        <v>6.14</v>
      </c>
      <c r="X559" s="44">
        <v>6.14</v>
      </c>
      <c r="Y559" s="44">
        <v>6.14</v>
      </c>
      <c r="Z559" s="44">
        <v>6.14</v>
      </c>
      <c r="AA559" s="44">
        <v>6.14</v>
      </c>
    </row>
    <row r="560" spans="1:27" ht="12.75" customHeight="1" outlineLevel="1" x14ac:dyDescent="0.2">
      <c r="A560" s="91" t="s">
        <v>780</v>
      </c>
      <c r="B560" s="63" t="s">
        <v>81</v>
      </c>
      <c r="C560" s="43" t="s">
        <v>79</v>
      </c>
      <c r="D560" s="44">
        <f>$D$11</f>
        <v>216.36</v>
      </c>
      <c r="E560" s="44">
        <f t="shared" ref="E560:AA560" si="326">$D$11</f>
        <v>216.36</v>
      </c>
      <c r="F560" s="44">
        <f t="shared" si="326"/>
        <v>216.36</v>
      </c>
      <c r="G560" s="44">
        <f t="shared" si="326"/>
        <v>216.36</v>
      </c>
      <c r="H560" s="44">
        <f t="shared" si="326"/>
        <v>216.36</v>
      </c>
      <c r="I560" s="44">
        <f t="shared" si="326"/>
        <v>216.36</v>
      </c>
      <c r="J560" s="44">
        <f t="shared" si="326"/>
        <v>216.36</v>
      </c>
      <c r="K560" s="44">
        <f t="shared" si="326"/>
        <v>216.36</v>
      </c>
      <c r="L560" s="44">
        <f t="shared" si="326"/>
        <v>216.36</v>
      </c>
      <c r="M560" s="44">
        <f t="shared" si="326"/>
        <v>216.36</v>
      </c>
      <c r="N560" s="44">
        <f t="shared" si="326"/>
        <v>216.36</v>
      </c>
      <c r="O560" s="44">
        <f t="shared" si="326"/>
        <v>216.36</v>
      </c>
      <c r="P560" s="44">
        <f t="shared" si="326"/>
        <v>216.36</v>
      </c>
      <c r="Q560" s="44">
        <f t="shared" si="326"/>
        <v>216.36</v>
      </c>
      <c r="R560" s="44">
        <f t="shared" si="326"/>
        <v>216.36</v>
      </c>
      <c r="S560" s="44">
        <f t="shared" si="326"/>
        <v>216.36</v>
      </c>
      <c r="T560" s="44">
        <f t="shared" si="326"/>
        <v>216.36</v>
      </c>
      <c r="U560" s="44">
        <f t="shared" si="326"/>
        <v>216.36</v>
      </c>
      <c r="V560" s="44">
        <f t="shared" si="326"/>
        <v>216.36</v>
      </c>
      <c r="W560" s="44">
        <f t="shared" si="326"/>
        <v>216.36</v>
      </c>
      <c r="X560" s="44">
        <f t="shared" si="326"/>
        <v>216.36</v>
      </c>
      <c r="Y560" s="44">
        <f t="shared" si="326"/>
        <v>216.36</v>
      </c>
      <c r="Z560" s="44">
        <f t="shared" si="326"/>
        <v>216.36</v>
      </c>
      <c r="AA560" s="44">
        <f t="shared" si="326"/>
        <v>216.36</v>
      </c>
    </row>
    <row r="561" spans="1:27" x14ac:dyDescent="0.2">
      <c r="A561" s="90" t="s">
        <v>781</v>
      </c>
      <c r="B561" s="28" t="str">
        <f>"20"&amp;"."&amp;$B$639&amp;"."&amp;$B$640</f>
        <v>20.04.2023</v>
      </c>
      <c r="C561" s="82" t="s">
        <v>76</v>
      </c>
      <c r="D561" s="83">
        <f>ROUND(((D562+D563+D565+D564)/1000),5)</f>
        <v>4.8894500000000001</v>
      </c>
      <c r="E561" s="83">
        <f>ROUND(((E562+E563+E565+E564)/1000),5)</f>
        <v>4.79129</v>
      </c>
      <c r="F561" s="83">
        <f>ROUND(((F562+F563+F565+F564)/1000),5)</f>
        <v>4.7368100000000002</v>
      </c>
      <c r="G561" s="83">
        <f t="shared" ref="G561:AA561" si="327">ROUND(((G562+G563+G565+G564)/1000),5)</f>
        <v>4.6879900000000001</v>
      </c>
      <c r="H561" s="83">
        <f t="shared" si="327"/>
        <v>4.7658500000000004</v>
      </c>
      <c r="I561" s="83">
        <f t="shared" si="327"/>
        <v>4.8859700000000004</v>
      </c>
      <c r="J561" s="83">
        <f t="shared" si="327"/>
        <v>5.0838400000000004</v>
      </c>
      <c r="K561" s="83">
        <f t="shared" si="327"/>
        <v>5.3144499999999999</v>
      </c>
      <c r="L561" s="83">
        <f t="shared" si="327"/>
        <v>5.5546600000000002</v>
      </c>
      <c r="M561" s="83">
        <f t="shared" si="327"/>
        <v>5.6993999999999998</v>
      </c>
      <c r="N561" s="83">
        <f t="shared" si="327"/>
        <v>5.6567699999999999</v>
      </c>
      <c r="O561" s="83">
        <f t="shared" si="327"/>
        <v>5.6520799999999998</v>
      </c>
      <c r="P561" s="83">
        <f t="shared" si="327"/>
        <v>5.6346800000000004</v>
      </c>
      <c r="Q561" s="83">
        <f t="shared" si="327"/>
        <v>5.6538300000000001</v>
      </c>
      <c r="R561" s="83">
        <f t="shared" si="327"/>
        <v>5.6356700000000002</v>
      </c>
      <c r="S561" s="83">
        <f t="shared" si="327"/>
        <v>5.6298300000000001</v>
      </c>
      <c r="T561" s="83">
        <f t="shared" si="327"/>
        <v>5.6203599999999998</v>
      </c>
      <c r="U561" s="83">
        <f t="shared" si="327"/>
        <v>5.61808</v>
      </c>
      <c r="V561" s="83">
        <f t="shared" si="327"/>
        <v>5.5609599999999997</v>
      </c>
      <c r="W561" s="83">
        <f t="shared" si="327"/>
        <v>5.6896599999999999</v>
      </c>
      <c r="X561" s="83">
        <f t="shared" si="327"/>
        <v>5.7079300000000002</v>
      </c>
      <c r="Y561" s="83">
        <f t="shared" si="327"/>
        <v>5.6715999999999998</v>
      </c>
      <c r="Z561" s="83">
        <f t="shared" si="327"/>
        <v>5.3357400000000004</v>
      </c>
      <c r="AA561" s="83">
        <f t="shared" si="327"/>
        <v>5.0185700000000004</v>
      </c>
    </row>
    <row r="562" spans="1:27" ht="12.75" customHeight="1" outlineLevel="1" x14ac:dyDescent="0.2">
      <c r="A562" s="91" t="s">
        <v>782</v>
      </c>
      <c r="B562" s="63" t="s">
        <v>233</v>
      </c>
      <c r="C562" s="43" t="s">
        <v>79</v>
      </c>
      <c r="D562" s="44">
        <v>1107.18</v>
      </c>
      <c r="E562" s="44">
        <v>1009.02</v>
      </c>
      <c r="F562" s="44">
        <v>954.54</v>
      </c>
      <c r="G562" s="44">
        <v>905.72</v>
      </c>
      <c r="H562" s="44">
        <v>983.58</v>
      </c>
      <c r="I562" s="44">
        <v>1103.7</v>
      </c>
      <c r="J562" s="44">
        <v>1301.57</v>
      </c>
      <c r="K562" s="44">
        <v>1532.18</v>
      </c>
      <c r="L562" s="44">
        <v>1772.39</v>
      </c>
      <c r="M562" s="44">
        <v>1917.13</v>
      </c>
      <c r="N562" s="44">
        <v>1874.5</v>
      </c>
      <c r="O562" s="44">
        <v>1869.81</v>
      </c>
      <c r="P562" s="44">
        <v>1852.41</v>
      </c>
      <c r="Q562" s="44">
        <v>1871.56</v>
      </c>
      <c r="R562" s="44">
        <v>1853.4</v>
      </c>
      <c r="S562" s="44">
        <v>1847.56</v>
      </c>
      <c r="T562" s="44">
        <v>1838.09</v>
      </c>
      <c r="U562" s="44">
        <v>1835.81</v>
      </c>
      <c r="V562" s="44">
        <v>1778.69</v>
      </c>
      <c r="W562" s="44">
        <v>1907.39</v>
      </c>
      <c r="X562" s="44">
        <v>1925.66</v>
      </c>
      <c r="Y562" s="44">
        <v>1889.33</v>
      </c>
      <c r="Z562" s="44">
        <v>1553.47</v>
      </c>
      <c r="AA562" s="44">
        <v>1236.3</v>
      </c>
    </row>
    <row r="563" spans="1:27" ht="12.75" customHeight="1" outlineLevel="1" x14ac:dyDescent="0.2">
      <c r="A563" s="91" t="s">
        <v>783</v>
      </c>
      <c r="B563" s="63" t="s">
        <v>90</v>
      </c>
      <c r="C563" s="43" t="s">
        <v>79</v>
      </c>
      <c r="D563" s="44">
        <f>$D$468</f>
        <v>3559.77</v>
      </c>
      <c r="E563" s="44">
        <f t="shared" ref="E563:AA563" si="328">$D$468</f>
        <v>3559.77</v>
      </c>
      <c r="F563" s="44">
        <f t="shared" si="328"/>
        <v>3559.77</v>
      </c>
      <c r="G563" s="44">
        <f t="shared" si="328"/>
        <v>3559.77</v>
      </c>
      <c r="H563" s="44">
        <f t="shared" si="328"/>
        <v>3559.77</v>
      </c>
      <c r="I563" s="44">
        <f t="shared" si="328"/>
        <v>3559.77</v>
      </c>
      <c r="J563" s="44">
        <f t="shared" si="328"/>
        <v>3559.77</v>
      </c>
      <c r="K563" s="44">
        <f t="shared" si="328"/>
        <v>3559.77</v>
      </c>
      <c r="L563" s="44">
        <f t="shared" si="328"/>
        <v>3559.77</v>
      </c>
      <c r="M563" s="44">
        <f t="shared" si="328"/>
        <v>3559.77</v>
      </c>
      <c r="N563" s="44">
        <f t="shared" si="328"/>
        <v>3559.77</v>
      </c>
      <c r="O563" s="44">
        <f t="shared" si="328"/>
        <v>3559.77</v>
      </c>
      <c r="P563" s="44">
        <f t="shared" si="328"/>
        <v>3559.77</v>
      </c>
      <c r="Q563" s="44">
        <f t="shared" si="328"/>
        <v>3559.77</v>
      </c>
      <c r="R563" s="44">
        <f t="shared" si="328"/>
        <v>3559.77</v>
      </c>
      <c r="S563" s="44">
        <f t="shared" si="328"/>
        <v>3559.77</v>
      </c>
      <c r="T563" s="44">
        <f t="shared" si="328"/>
        <v>3559.77</v>
      </c>
      <c r="U563" s="44">
        <f t="shared" si="328"/>
        <v>3559.77</v>
      </c>
      <c r="V563" s="44">
        <f t="shared" si="328"/>
        <v>3559.77</v>
      </c>
      <c r="W563" s="44">
        <f t="shared" si="328"/>
        <v>3559.77</v>
      </c>
      <c r="X563" s="44">
        <f t="shared" si="328"/>
        <v>3559.77</v>
      </c>
      <c r="Y563" s="44">
        <f t="shared" si="328"/>
        <v>3559.77</v>
      </c>
      <c r="Z563" s="44">
        <f t="shared" si="328"/>
        <v>3559.77</v>
      </c>
      <c r="AA563" s="44">
        <f t="shared" si="328"/>
        <v>3559.77</v>
      </c>
    </row>
    <row r="564" spans="1:27" ht="12.75" customHeight="1" outlineLevel="1" x14ac:dyDescent="0.2">
      <c r="A564" s="91" t="s">
        <v>784</v>
      </c>
      <c r="B564" s="63" t="s">
        <v>83</v>
      </c>
      <c r="C564" s="43" t="s">
        <v>79</v>
      </c>
      <c r="D564" s="44">
        <v>6.14</v>
      </c>
      <c r="E564" s="44">
        <v>6.14</v>
      </c>
      <c r="F564" s="44">
        <v>6.14</v>
      </c>
      <c r="G564" s="44">
        <v>6.14</v>
      </c>
      <c r="H564" s="44">
        <v>6.14</v>
      </c>
      <c r="I564" s="44">
        <v>6.14</v>
      </c>
      <c r="J564" s="44">
        <v>6.14</v>
      </c>
      <c r="K564" s="44">
        <v>6.14</v>
      </c>
      <c r="L564" s="44">
        <v>6.14</v>
      </c>
      <c r="M564" s="44">
        <v>6.14</v>
      </c>
      <c r="N564" s="44">
        <v>6.14</v>
      </c>
      <c r="O564" s="44">
        <v>6.14</v>
      </c>
      <c r="P564" s="44">
        <v>6.14</v>
      </c>
      <c r="Q564" s="44">
        <v>6.14</v>
      </c>
      <c r="R564" s="44">
        <v>6.14</v>
      </c>
      <c r="S564" s="44">
        <v>6.14</v>
      </c>
      <c r="T564" s="44">
        <v>6.14</v>
      </c>
      <c r="U564" s="44">
        <v>6.14</v>
      </c>
      <c r="V564" s="44">
        <v>6.14</v>
      </c>
      <c r="W564" s="44">
        <v>6.14</v>
      </c>
      <c r="X564" s="44">
        <v>6.14</v>
      </c>
      <c r="Y564" s="44">
        <v>6.14</v>
      </c>
      <c r="Z564" s="44">
        <v>6.14</v>
      </c>
      <c r="AA564" s="44">
        <v>6.14</v>
      </c>
    </row>
    <row r="565" spans="1:27" ht="12.75" customHeight="1" outlineLevel="1" x14ac:dyDescent="0.2">
      <c r="A565" s="91" t="s">
        <v>785</v>
      </c>
      <c r="B565" s="63" t="s">
        <v>81</v>
      </c>
      <c r="C565" s="43" t="s">
        <v>79</v>
      </c>
      <c r="D565" s="44">
        <f>$D$11</f>
        <v>216.36</v>
      </c>
      <c r="E565" s="44">
        <f t="shared" ref="E565:AA565" si="329">$D$11</f>
        <v>216.36</v>
      </c>
      <c r="F565" s="44">
        <f t="shared" si="329"/>
        <v>216.36</v>
      </c>
      <c r="G565" s="44">
        <f t="shared" si="329"/>
        <v>216.36</v>
      </c>
      <c r="H565" s="44">
        <f t="shared" si="329"/>
        <v>216.36</v>
      </c>
      <c r="I565" s="44">
        <f t="shared" si="329"/>
        <v>216.36</v>
      </c>
      <c r="J565" s="44">
        <f t="shared" si="329"/>
        <v>216.36</v>
      </c>
      <c r="K565" s="44">
        <f t="shared" si="329"/>
        <v>216.36</v>
      </c>
      <c r="L565" s="44">
        <f t="shared" si="329"/>
        <v>216.36</v>
      </c>
      <c r="M565" s="44">
        <f t="shared" si="329"/>
        <v>216.36</v>
      </c>
      <c r="N565" s="44">
        <f t="shared" si="329"/>
        <v>216.36</v>
      </c>
      <c r="O565" s="44">
        <f t="shared" si="329"/>
        <v>216.36</v>
      </c>
      <c r="P565" s="44">
        <f t="shared" si="329"/>
        <v>216.36</v>
      </c>
      <c r="Q565" s="44">
        <f t="shared" si="329"/>
        <v>216.36</v>
      </c>
      <c r="R565" s="44">
        <f t="shared" si="329"/>
        <v>216.36</v>
      </c>
      <c r="S565" s="44">
        <f t="shared" si="329"/>
        <v>216.36</v>
      </c>
      <c r="T565" s="44">
        <f t="shared" si="329"/>
        <v>216.36</v>
      </c>
      <c r="U565" s="44">
        <f t="shared" si="329"/>
        <v>216.36</v>
      </c>
      <c r="V565" s="44">
        <f t="shared" si="329"/>
        <v>216.36</v>
      </c>
      <c r="W565" s="44">
        <f t="shared" si="329"/>
        <v>216.36</v>
      </c>
      <c r="X565" s="44">
        <f t="shared" si="329"/>
        <v>216.36</v>
      </c>
      <c r="Y565" s="44">
        <f t="shared" si="329"/>
        <v>216.36</v>
      </c>
      <c r="Z565" s="44">
        <f t="shared" si="329"/>
        <v>216.36</v>
      </c>
      <c r="AA565" s="44">
        <f t="shared" si="329"/>
        <v>216.36</v>
      </c>
    </row>
    <row r="566" spans="1:27" x14ac:dyDescent="0.2">
      <c r="A566" s="90" t="s">
        <v>786</v>
      </c>
      <c r="B566" s="28" t="str">
        <f>"21"&amp;"."&amp;$B$639&amp;"."&amp;$B$640</f>
        <v>21.04.2023</v>
      </c>
      <c r="C566" s="82" t="s">
        <v>76</v>
      </c>
      <c r="D566" s="83">
        <f>ROUND(((D567+D568+D570+D569)/1000),5)</f>
        <v>5.0141099999999996</v>
      </c>
      <c r="E566" s="83">
        <f>ROUND(((E567+E568+E570+E569)/1000),5)</f>
        <v>4.8886000000000003</v>
      </c>
      <c r="F566" s="83">
        <f>ROUND(((F567+F568+F570+F569)/1000),5)</f>
        <v>4.8289400000000002</v>
      </c>
      <c r="G566" s="83">
        <f t="shared" ref="G566:AA566" si="330">ROUND(((G567+G568+G570+G569)/1000),5)</f>
        <v>4.8181599999999998</v>
      </c>
      <c r="H566" s="83">
        <f t="shared" si="330"/>
        <v>4.8868299999999998</v>
      </c>
      <c r="I566" s="83">
        <f t="shared" si="330"/>
        <v>4.9037100000000002</v>
      </c>
      <c r="J566" s="83">
        <f t="shared" si="330"/>
        <v>5.1531700000000003</v>
      </c>
      <c r="K566" s="83">
        <f t="shared" si="330"/>
        <v>5.4990800000000002</v>
      </c>
      <c r="L566" s="83">
        <f t="shared" si="330"/>
        <v>5.6994800000000003</v>
      </c>
      <c r="M566" s="83">
        <f t="shared" si="330"/>
        <v>5.7930400000000004</v>
      </c>
      <c r="N566" s="83">
        <f t="shared" si="330"/>
        <v>5.8108899999999997</v>
      </c>
      <c r="O566" s="83">
        <f t="shared" si="330"/>
        <v>5.8183800000000003</v>
      </c>
      <c r="P566" s="83">
        <f t="shared" si="330"/>
        <v>5.8020199999999997</v>
      </c>
      <c r="Q566" s="83">
        <f t="shared" si="330"/>
        <v>5.8025500000000001</v>
      </c>
      <c r="R566" s="83">
        <f t="shared" si="330"/>
        <v>5.7732900000000003</v>
      </c>
      <c r="S566" s="83">
        <f t="shared" si="330"/>
        <v>5.7572299999999998</v>
      </c>
      <c r="T566" s="83">
        <f t="shared" si="330"/>
        <v>5.7564799999999998</v>
      </c>
      <c r="U566" s="83">
        <f t="shared" si="330"/>
        <v>5.7068000000000003</v>
      </c>
      <c r="V566" s="83">
        <f t="shared" si="330"/>
        <v>5.7650399999999999</v>
      </c>
      <c r="W566" s="83">
        <f t="shared" si="330"/>
        <v>5.7093600000000002</v>
      </c>
      <c r="X566" s="83">
        <f t="shared" si="330"/>
        <v>5.76281</v>
      </c>
      <c r="Y566" s="83">
        <f t="shared" si="330"/>
        <v>5.7437500000000004</v>
      </c>
      <c r="Z566" s="83">
        <f t="shared" si="330"/>
        <v>5.4710400000000003</v>
      </c>
      <c r="AA566" s="83">
        <f t="shared" si="330"/>
        <v>5.3380000000000001</v>
      </c>
    </row>
    <row r="567" spans="1:27" ht="12.75" customHeight="1" outlineLevel="1" x14ac:dyDescent="0.2">
      <c r="A567" s="91" t="s">
        <v>787</v>
      </c>
      <c r="B567" s="63" t="s">
        <v>233</v>
      </c>
      <c r="C567" s="43" t="s">
        <v>79</v>
      </c>
      <c r="D567" s="44">
        <v>1231.8399999999999</v>
      </c>
      <c r="E567" s="44">
        <v>1106.33</v>
      </c>
      <c r="F567" s="44">
        <v>1046.67</v>
      </c>
      <c r="G567" s="44">
        <v>1035.8900000000001</v>
      </c>
      <c r="H567" s="44">
        <v>1104.56</v>
      </c>
      <c r="I567" s="44">
        <v>1121.44</v>
      </c>
      <c r="J567" s="44">
        <v>1370.9</v>
      </c>
      <c r="K567" s="44">
        <v>1716.81</v>
      </c>
      <c r="L567" s="44">
        <v>1917.21</v>
      </c>
      <c r="M567" s="44">
        <v>2010.77</v>
      </c>
      <c r="N567" s="44">
        <v>2028.62</v>
      </c>
      <c r="O567" s="44">
        <v>2036.11</v>
      </c>
      <c r="P567" s="44">
        <v>2019.75</v>
      </c>
      <c r="Q567" s="44">
        <v>2020.28</v>
      </c>
      <c r="R567" s="44">
        <v>1991.02</v>
      </c>
      <c r="S567" s="44">
        <v>1974.96</v>
      </c>
      <c r="T567" s="44">
        <v>1974.21</v>
      </c>
      <c r="U567" s="44">
        <v>1924.53</v>
      </c>
      <c r="V567" s="44">
        <v>1982.77</v>
      </c>
      <c r="W567" s="44">
        <v>1927.09</v>
      </c>
      <c r="X567" s="44">
        <v>1980.54</v>
      </c>
      <c r="Y567" s="44">
        <v>1961.48</v>
      </c>
      <c r="Z567" s="44">
        <v>1688.77</v>
      </c>
      <c r="AA567" s="44">
        <v>1555.73</v>
      </c>
    </row>
    <row r="568" spans="1:27" ht="12.75" customHeight="1" outlineLevel="1" x14ac:dyDescent="0.2">
      <c r="A568" s="91" t="s">
        <v>788</v>
      </c>
      <c r="B568" s="63" t="s">
        <v>90</v>
      </c>
      <c r="C568" s="43" t="s">
        <v>79</v>
      </c>
      <c r="D568" s="44">
        <f>$D$468</f>
        <v>3559.77</v>
      </c>
      <c r="E568" s="44">
        <f t="shared" ref="E568:AA568" si="331">$D$468</f>
        <v>3559.77</v>
      </c>
      <c r="F568" s="44">
        <f t="shared" si="331"/>
        <v>3559.77</v>
      </c>
      <c r="G568" s="44">
        <f t="shared" si="331"/>
        <v>3559.77</v>
      </c>
      <c r="H568" s="44">
        <f t="shared" si="331"/>
        <v>3559.77</v>
      </c>
      <c r="I568" s="44">
        <f t="shared" si="331"/>
        <v>3559.77</v>
      </c>
      <c r="J568" s="44">
        <f t="shared" si="331"/>
        <v>3559.77</v>
      </c>
      <c r="K568" s="44">
        <f t="shared" si="331"/>
        <v>3559.77</v>
      </c>
      <c r="L568" s="44">
        <f t="shared" si="331"/>
        <v>3559.77</v>
      </c>
      <c r="M568" s="44">
        <f t="shared" si="331"/>
        <v>3559.77</v>
      </c>
      <c r="N568" s="44">
        <f t="shared" si="331"/>
        <v>3559.77</v>
      </c>
      <c r="O568" s="44">
        <f t="shared" si="331"/>
        <v>3559.77</v>
      </c>
      <c r="P568" s="44">
        <f t="shared" si="331"/>
        <v>3559.77</v>
      </c>
      <c r="Q568" s="44">
        <f t="shared" si="331"/>
        <v>3559.77</v>
      </c>
      <c r="R568" s="44">
        <f t="shared" si="331"/>
        <v>3559.77</v>
      </c>
      <c r="S568" s="44">
        <f t="shared" si="331"/>
        <v>3559.77</v>
      </c>
      <c r="T568" s="44">
        <f t="shared" si="331"/>
        <v>3559.77</v>
      </c>
      <c r="U568" s="44">
        <f t="shared" si="331"/>
        <v>3559.77</v>
      </c>
      <c r="V568" s="44">
        <f t="shared" si="331"/>
        <v>3559.77</v>
      </c>
      <c r="W568" s="44">
        <f t="shared" si="331"/>
        <v>3559.77</v>
      </c>
      <c r="X568" s="44">
        <f t="shared" si="331"/>
        <v>3559.77</v>
      </c>
      <c r="Y568" s="44">
        <f t="shared" si="331"/>
        <v>3559.77</v>
      </c>
      <c r="Z568" s="44">
        <f t="shared" si="331"/>
        <v>3559.77</v>
      </c>
      <c r="AA568" s="44">
        <f t="shared" si="331"/>
        <v>3559.77</v>
      </c>
    </row>
    <row r="569" spans="1:27" ht="12.75" customHeight="1" outlineLevel="1" x14ac:dyDescent="0.2">
      <c r="A569" s="91" t="s">
        <v>789</v>
      </c>
      <c r="B569" s="63" t="s">
        <v>83</v>
      </c>
      <c r="C569" s="43" t="s">
        <v>79</v>
      </c>
      <c r="D569" s="44">
        <v>6.14</v>
      </c>
      <c r="E569" s="44">
        <v>6.14</v>
      </c>
      <c r="F569" s="44">
        <v>6.14</v>
      </c>
      <c r="G569" s="44">
        <v>6.14</v>
      </c>
      <c r="H569" s="44">
        <v>6.14</v>
      </c>
      <c r="I569" s="44">
        <v>6.14</v>
      </c>
      <c r="J569" s="44">
        <v>6.14</v>
      </c>
      <c r="K569" s="44">
        <v>6.14</v>
      </c>
      <c r="L569" s="44">
        <v>6.14</v>
      </c>
      <c r="M569" s="44">
        <v>6.14</v>
      </c>
      <c r="N569" s="44">
        <v>6.14</v>
      </c>
      <c r="O569" s="44">
        <v>6.14</v>
      </c>
      <c r="P569" s="44">
        <v>6.14</v>
      </c>
      <c r="Q569" s="44">
        <v>6.14</v>
      </c>
      <c r="R569" s="44">
        <v>6.14</v>
      </c>
      <c r="S569" s="44">
        <v>6.14</v>
      </c>
      <c r="T569" s="44">
        <v>6.14</v>
      </c>
      <c r="U569" s="44">
        <v>6.14</v>
      </c>
      <c r="V569" s="44">
        <v>6.14</v>
      </c>
      <c r="W569" s="44">
        <v>6.14</v>
      </c>
      <c r="X569" s="44">
        <v>6.14</v>
      </c>
      <c r="Y569" s="44">
        <v>6.14</v>
      </c>
      <c r="Z569" s="44">
        <v>6.14</v>
      </c>
      <c r="AA569" s="44">
        <v>6.14</v>
      </c>
    </row>
    <row r="570" spans="1:27" ht="12.75" customHeight="1" outlineLevel="1" x14ac:dyDescent="0.2">
      <c r="A570" s="91" t="s">
        <v>790</v>
      </c>
      <c r="B570" s="63" t="s">
        <v>81</v>
      </c>
      <c r="C570" s="43" t="s">
        <v>79</v>
      </c>
      <c r="D570" s="44">
        <f>$D$11</f>
        <v>216.36</v>
      </c>
      <c r="E570" s="44">
        <f t="shared" ref="E570:AA570" si="332">$D$11</f>
        <v>216.36</v>
      </c>
      <c r="F570" s="44">
        <f t="shared" si="332"/>
        <v>216.36</v>
      </c>
      <c r="G570" s="44">
        <f t="shared" si="332"/>
        <v>216.36</v>
      </c>
      <c r="H570" s="44">
        <f t="shared" si="332"/>
        <v>216.36</v>
      </c>
      <c r="I570" s="44">
        <f t="shared" si="332"/>
        <v>216.36</v>
      </c>
      <c r="J570" s="44">
        <f t="shared" si="332"/>
        <v>216.36</v>
      </c>
      <c r="K570" s="44">
        <f t="shared" si="332"/>
        <v>216.36</v>
      </c>
      <c r="L570" s="44">
        <f t="shared" si="332"/>
        <v>216.36</v>
      </c>
      <c r="M570" s="44">
        <f t="shared" si="332"/>
        <v>216.36</v>
      </c>
      <c r="N570" s="44">
        <f t="shared" si="332"/>
        <v>216.36</v>
      </c>
      <c r="O570" s="44">
        <f t="shared" si="332"/>
        <v>216.36</v>
      </c>
      <c r="P570" s="44">
        <f t="shared" si="332"/>
        <v>216.36</v>
      </c>
      <c r="Q570" s="44">
        <f t="shared" si="332"/>
        <v>216.36</v>
      </c>
      <c r="R570" s="44">
        <f t="shared" si="332"/>
        <v>216.36</v>
      </c>
      <c r="S570" s="44">
        <f t="shared" si="332"/>
        <v>216.36</v>
      </c>
      <c r="T570" s="44">
        <f t="shared" si="332"/>
        <v>216.36</v>
      </c>
      <c r="U570" s="44">
        <f t="shared" si="332"/>
        <v>216.36</v>
      </c>
      <c r="V570" s="44">
        <f t="shared" si="332"/>
        <v>216.36</v>
      </c>
      <c r="W570" s="44">
        <f t="shared" si="332"/>
        <v>216.36</v>
      </c>
      <c r="X570" s="44">
        <f t="shared" si="332"/>
        <v>216.36</v>
      </c>
      <c r="Y570" s="44">
        <f t="shared" si="332"/>
        <v>216.36</v>
      </c>
      <c r="Z570" s="44">
        <f t="shared" si="332"/>
        <v>216.36</v>
      </c>
      <c r="AA570" s="44">
        <f t="shared" si="332"/>
        <v>216.36</v>
      </c>
    </row>
    <row r="571" spans="1:27" x14ac:dyDescent="0.2">
      <c r="A571" s="90" t="s">
        <v>791</v>
      </c>
      <c r="B571" s="28" t="str">
        <f>"22"&amp;"."&amp;$B$639&amp;"."&amp;$B$640</f>
        <v>22.04.2023</v>
      </c>
      <c r="C571" s="82" t="s">
        <v>76</v>
      </c>
      <c r="D571" s="83">
        <f>ROUND(((D572+D573+D575+D574)/1000),5)</f>
        <v>5.2990500000000003</v>
      </c>
      <c r="E571" s="83">
        <f>ROUND(((E572+E573+E575+E574)/1000),5)</f>
        <v>5.0948500000000001</v>
      </c>
      <c r="F571" s="83">
        <f>ROUND(((F572+F573+F575+F574)/1000),5)</f>
        <v>4.9594199999999997</v>
      </c>
      <c r="G571" s="83">
        <f t="shared" ref="G571:AA571" si="333">ROUND(((G572+G573+G575+G574)/1000),5)</f>
        <v>4.9233599999999997</v>
      </c>
      <c r="H571" s="83">
        <f t="shared" si="333"/>
        <v>4.8928500000000001</v>
      </c>
      <c r="I571" s="83">
        <f t="shared" si="333"/>
        <v>4.9357499999999996</v>
      </c>
      <c r="J571" s="83">
        <f t="shared" si="333"/>
        <v>5.0818700000000003</v>
      </c>
      <c r="K571" s="83">
        <f t="shared" si="333"/>
        <v>5.2182500000000003</v>
      </c>
      <c r="L571" s="83">
        <f t="shared" si="333"/>
        <v>5.5589599999999999</v>
      </c>
      <c r="M571" s="83">
        <f t="shared" si="333"/>
        <v>5.7154199999999999</v>
      </c>
      <c r="N571" s="83">
        <f t="shared" si="333"/>
        <v>5.7224500000000003</v>
      </c>
      <c r="O571" s="83">
        <f t="shared" si="333"/>
        <v>5.78993</v>
      </c>
      <c r="P571" s="83">
        <f t="shared" si="333"/>
        <v>5.7723300000000002</v>
      </c>
      <c r="Q571" s="83">
        <f t="shared" si="333"/>
        <v>5.7674799999999999</v>
      </c>
      <c r="R571" s="83">
        <f t="shared" si="333"/>
        <v>5.7612300000000003</v>
      </c>
      <c r="S571" s="83">
        <f t="shared" si="333"/>
        <v>5.7613000000000003</v>
      </c>
      <c r="T571" s="83">
        <f t="shared" si="333"/>
        <v>5.7218</v>
      </c>
      <c r="U571" s="83">
        <f t="shared" si="333"/>
        <v>5.71875</v>
      </c>
      <c r="V571" s="83">
        <f t="shared" si="333"/>
        <v>5.7211600000000002</v>
      </c>
      <c r="W571" s="83">
        <f t="shared" si="333"/>
        <v>5.7836699999999999</v>
      </c>
      <c r="X571" s="83">
        <f t="shared" si="333"/>
        <v>5.78925</v>
      </c>
      <c r="Y571" s="83">
        <f t="shared" si="333"/>
        <v>5.7652700000000001</v>
      </c>
      <c r="Z571" s="83">
        <f t="shared" si="333"/>
        <v>5.4800899999999997</v>
      </c>
      <c r="AA571" s="83">
        <f t="shared" si="333"/>
        <v>5.35825</v>
      </c>
    </row>
    <row r="572" spans="1:27" ht="12.75" customHeight="1" outlineLevel="1" x14ac:dyDescent="0.2">
      <c r="A572" s="91" t="s">
        <v>792</v>
      </c>
      <c r="B572" s="63" t="s">
        <v>233</v>
      </c>
      <c r="C572" s="43" t="s">
        <v>79</v>
      </c>
      <c r="D572" s="44">
        <v>1516.78</v>
      </c>
      <c r="E572" s="44">
        <v>1312.58</v>
      </c>
      <c r="F572" s="44">
        <v>1177.1500000000001</v>
      </c>
      <c r="G572" s="44">
        <v>1141.0899999999999</v>
      </c>
      <c r="H572" s="44">
        <v>1110.58</v>
      </c>
      <c r="I572" s="44">
        <v>1153.48</v>
      </c>
      <c r="J572" s="44">
        <v>1299.5999999999999</v>
      </c>
      <c r="K572" s="44">
        <v>1435.98</v>
      </c>
      <c r="L572" s="44">
        <v>1776.69</v>
      </c>
      <c r="M572" s="44">
        <v>1933.15</v>
      </c>
      <c r="N572" s="44">
        <v>1940.18</v>
      </c>
      <c r="O572" s="44">
        <v>2007.66</v>
      </c>
      <c r="P572" s="44">
        <v>1990.06</v>
      </c>
      <c r="Q572" s="44">
        <v>1985.21</v>
      </c>
      <c r="R572" s="44">
        <v>1978.96</v>
      </c>
      <c r="S572" s="44">
        <v>1979.03</v>
      </c>
      <c r="T572" s="44">
        <v>1939.53</v>
      </c>
      <c r="U572" s="44">
        <v>1936.48</v>
      </c>
      <c r="V572" s="44">
        <v>1938.89</v>
      </c>
      <c r="W572" s="44">
        <v>2001.4</v>
      </c>
      <c r="X572" s="44">
        <v>2006.98</v>
      </c>
      <c r="Y572" s="44">
        <v>1983</v>
      </c>
      <c r="Z572" s="44">
        <v>1697.82</v>
      </c>
      <c r="AA572" s="44">
        <v>1575.98</v>
      </c>
    </row>
    <row r="573" spans="1:27" ht="12.75" customHeight="1" outlineLevel="1" x14ac:dyDescent="0.2">
      <c r="A573" s="91" t="s">
        <v>793</v>
      </c>
      <c r="B573" s="63" t="s">
        <v>90</v>
      </c>
      <c r="C573" s="43" t="s">
        <v>79</v>
      </c>
      <c r="D573" s="44">
        <f>$D$468</f>
        <v>3559.77</v>
      </c>
      <c r="E573" s="44">
        <f t="shared" ref="E573:AA573" si="334">$D$468</f>
        <v>3559.77</v>
      </c>
      <c r="F573" s="44">
        <f t="shared" si="334"/>
        <v>3559.77</v>
      </c>
      <c r="G573" s="44">
        <f t="shared" si="334"/>
        <v>3559.77</v>
      </c>
      <c r="H573" s="44">
        <f t="shared" si="334"/>
        <v>3559.77</v>
      </c>
      <c r="I573" s="44">
        <f t="shared" si="334"/>
        <v>3559.77</v>
      </c>
      <c r="J573" s="44">
        <f t="shared" si="334"/>
        <v>3559.77</v>
      </c>
      <c r="K573" s="44">
        <f t="shared" si="334"/>
        <v>3559.77</v>
      </c>
      <c r="L573" s="44">
        <f t="shared" si="334"/>
        <v>3559.77</v>
      </c>
      <c r="M573" s="44">
        <f t="shared" si="334"/>
        <v>3559.77</v>
      </c>
      <c r="N573" s="44">
        <f t="shared" si="334"/>
        <v>3559.77</v>
      </c>
      <c r="O573" s="44">
        <f t="shared" si="334"/>
        <v>3559.77</v>
      </c>
      <c r="P573" s="44">
        <f t="shared" si="334"/>
        <v>3559.77</v>
      </c>
      <c r="Q573" s="44">
        <f t="shared" si="334"/>
        <v>3559.77</v>
      </c>
      <c r="R573" s="44">
        <f t="shared" si="334"/>
        <v>3559.77</v>
      </c>
      <c r="S573" s="44">
        <f t="shared" si="334"/>
        <v>3559.77</v>
      </c>
      <c r="T573" s="44">
        <f t="shared" si="334"/>
        <v>3559.77</v>
      </c>
      <c r="U573" s="44">
        <f t="shared" si="334"/>
        <v>3559.77</v>
      </c>
      <c r="V573" s="44">
        <f t="shared" si="334"/>
        <v>3559.77</v>
      </c>
      <c r="W573" s="44">
        <f t="shared" si="334"/>
        <v>3559.77</v>
      </c>
      <c r="X573" s="44">
        <f t="shared" si="334"/>
        <v>3559.77</v>
      </c>
      <c r="Y573" s="44">
        <f t="shared" si="334"/>
        <v>3559.77</v>
      </c>
      <c r="Z573" s="44">
        <f t="shared" si="334"/>
        <v>3559.77</v>
      </c>
      <c r="AA573" s="44">
        <f t="shared" si="334"/>
        <v>3559.77</v>
      </c>
    </row>
    <row r="574" spans="1:27" ht="12.75" customHeight="1" outlineLevel="1" x14ac:dyDescent="0.2">
      <c r="A574" s="91" t="s">
        <v>794</v>
      </c>
      <c r="B574" s="63" t="s">
        <v>83</v>
      </c>
      <c r="C574" s="43" t="s">
        <v>79</v>
      </c>
      <c r="D574" s="44">
        <v>6.14</v>
      </c>
      <c r="E574" s="44">
        <v>6.14</v>
      </c>
      <c r="F574" s="44">
        <v>6.14</v>
      </c>
      <c r="G574" s="44">
        <v>6.14</v>
      </c>
      <c r="H574" s="44">
        <v>6.14</v>
      </c>
      <c r="I574" s="44">
        <v>6.14</v>
      </c>
      <c r="J574" s="44">
        <v>6.14</v>
      </c>
      <c r="K574" s="44">
        <v>6.14</v>
      </c>
      <c r="L574" s="44">
        <v>6.14</v>
      </c>
      <c r="M574" s="44">
        <v>6.14</v>
      </c>
      <c r="N574" s="44">
        <v>6.14</v>
      </c>
      <c r="O574" s="44">
        <v>6.14</v>
      </c>
      <c r="P574" s="44">
        <v>6.14</v>
      </c>
      <c r="Q574" s="44">
        <v>6.14</v>
      </c>
      <c r="R574" s="44">
        <v>6.14</v>
      </c>
      <c r="S574" s="44">
        <v>6.14</v>
      </c>
      <c r="T574" s="44">
        <v>6.14</v>
      </c>
      <c r="U574" s="44">
        <v>6.14</v>
      </c>
      <c r="V574" s="44">
        <v>6.14</v>
      </c>
      <c r="W574" s="44">
        <v>6.14</v>
      </c>
      <c r="X574" s="44">
        <v>6.14</v>
      </c>
      <c r="Y574" s="44">
        <v>6.14</v>
      </c>
      <c r="Z574" s="44">
        <v>6.14</v>
      </c>
      <c r="AA574" s="44">
        <v>6.14</v>
      </c>
    </row>
    <row r="575" spans="1:27" ht="12.75" customHeight="1" outlineLevel="1" x14ac:dyDescent="0.2">
      <c r="A575" s="91" t="s">
        <v>795</v>
      </c>
      <c r="B575" s="63" t="s">
        <v>81</v>
      </c>
      <c r="C575" s="43" t="s">
        <v>79</v>
      </c>
      <c r="D575" s="44">
        <f>$D$11</f>
        <v>216.36</v>
      </c>
      <c r="E575" s="44">
        <f t="shared" ref="E575:AA575" si="335">$D$11</f>
        <v>216.36</v>
      </c>
      <c r="F575" s="44">
        <f t="shared" si="335"/>
        <v>216.36</v>
      </c>
      <c r="G575" s="44">
        <f t="shared" si="335"/>
        <v>216.36</v>
      </c>
      <c r="H575" s="44">
        <f t="shared" si="335"/>
        <v>216.36</v>
      </c>
      <c r="I575" s="44">
        <f t="shared" si="335"/>
        <v>216.36</v>
      </c>
      <c r="J575" s="44">
        <f t="shared" si="335"/>
        <v>216.36</v>
      </c>
      <c r="K575" s="44">
        <f t="shared" si="335"/>
        <v>216.36</v>
      </c>
      <c r="L575" s="44">
        <f t="shared" si="335"/>
        <v>216.36</v>
      </c>
      <c r="M575" s="44">
        <f t="shared" si="335"/>
        <v>216.36</v>
      </c>
      <c r="N575" s="44">
        <f t="shared" si="335"/>
        <v>216.36</v>
      </c>
      <c r="O575" s="44">
        <f t="shared" si="335"/>
        <v>216.36</v>
      </c>
      <c r="P575" s="44">
        <f t="shared" si="335"/>
        <v>216.36</v>
      </c>
      <c r="Q575" s="44">
        <f t="shared" si="335"/>
        <v>216.36</v>
      </c>
      <c r="R575" s="44">
        <f t="shared" si="335"/>
        <v>216.36</v>
      </c>
      <c r="S575" s="44">
        <f t="shared" si="335"/>
        <v>216.36</v>
      </c>
      <c r="T575" s="44">
        <f t="shared" si="335"/>
        <v>216.36</v>
      </c>
      <c r="U575" s="44">
        <f t="shared" si="335"/>
        <v>216.36</v>
      </c>
      <c r="V575" s="44">
        <f t="shared" si="335"/>
        <v>216.36</v>
      </c>
      <c r="W575" s="44">
        <f t="shared" si="335"/>
        <v>216.36</v>
      </c>
      <c r="X575" s="44">
        <f t="shared" si="335"/>
        <v>216.36</v>
      </c>
      <c r="Y575" s="44">
        <f t="shared" si="335"/>
        <v>216.36</v>
      </c>
      <c r="Z575" s="44">
        <f t="shared" si="335"/>
        <v>216.36</v>
      </c>
      <c r="AA575" s="44">
        <f t="shared" si="335"/>
        <v>216.36</v>
      </c>
    </row>
    <row r="576" spans="1:27" x14ac:dyDescent="0.2">
      <c r="A576" s="90" t="s">
        <v>796</v>
      </c>
      <c r="B576" s="28" t="str">
        <f>"23"&amp;"."&amp;$B$639&amp;"."&amp;$B$640</f>
        <v>23.04.2023</v>
      </c>
      <c r="C576" s="82" t="s">
        <v>76</v>
      </c>
      <c r="D576" s="83">
        <f>ROUND(((D577+D578+D580+D579)/1000),5)</f>
        <v>5.0880099999999997</v>
      </c>
      <c r="E576" s="83">
        <f>ROUND(((E577+E578+E580+E579)/1000),5)</f>
        <v>4.9288400000000001</v>
      </c>
      <c r="F576" s="83">
        <f>ROUND(((F577+F578+F580+F579)/1000),5)</f>
        <v>4.8902299999999999</v>
      </c>
      <c r="G576" s="83">
        <f t="shared" ref="G576:AA576" si="336">ROUND(((G577+G578+G580+G579)/1000),5)</f>
        <v>4.8533099999999996</v>
      </c>
      <c r="H576" s="83">
        <f t="shared" si="336"/>
        <v>4.84497</v>
      </c>
      <c r="I576" s="83">
        <f t="shared" si="336"/>
        <v>4.8566700000000003</v>
      </c>
      <c r="J576" s="83">
        <f t="shared" si="336"/>
        <v>4.8671699999999998</v>
      </c>
      <c r="K576" s="83">
        <f t="shared" si="336"/>
        <v>4.8933099999999996</v>
      </c>
      <c r="L576" s="83">
        <f t="shared" si="336"/>
        <v>5.1664500000000002</v>
      </c>
      <c r="M576" s="83">
        <f t="shared" si="336"/>
        <v>5.3548200000000001</v>
      </c>
      <c r="N576" s="83">
        <f t="shared" si="336"/>
        <v>5.41106</v>
      </c>
      <c r="O576" s="83">
        <f t="shared" si="336"/>
        <v>5.4071499999999997</v>
      </c>
      <c r="P576" s="83">
        <f t="shared" si="336"/>
        <v>5.3045299999999997</v>
      </c>
      <c r="Q576" s="83">
        <f t="shared" si="336"/>
        <v>5.2539999999999996</v>
      </c>
      <c r="R576" s="83">
        <f t="shared" si="336"/>
        <v>5.2484500000000001</v>
      </c>
      <c r="S576" s="83">
        <f t="shared" si="336"/>
        <v>5.2231699999999996</v>
      </c>
      <c r="T576" s="83">
        <f t="shared" si="336"/>
        <v>5.2004000000000001</v>
      </c>
      <c r="U576" s="83">
        <f t="shared" si="336"/>
        <v>5.2484500000000001</v>
      </c>
      <c r="V576" s="83">
        <f t="shared" si="336"/>
        <v>5.3893800000000001</v>
      </c>
      <c r="W576" s="83">
        <f t="shared" si="336"/>
        <v>5.47431</v>
      </c>
      <c r="X576" s="83">
        <f t="shared" si="336"/>
        <v>5.5024899999999999</v>
      </c>
      <c r="Y576" s="83">
        <f t="shared" si="336"/>
        <v>5.5142100000000003</v>
      </c>
      <c r="Z576" s="83">
        <f t="shared" si="336"/>
        <v>5.2235399999999998</v>
      </c>
      <c r="AA576" s="83">
        <f t="shared" si="336"/>
        <v>5.0398300000000003</v>
      </c>
    </row>
    <row r="577" spans="1:27" ht="12.75" customHeight="1" outlineLevel="1" x14ac:dyDescent="0.2">
      <c r="A577" s="91" t="s">
        <v>797</v>
      </c>
      <c r="B577" s="63" t="s">
        <v>233</v>
      </c>
      <c r="C577" s="43" t="s">
        <v>79</v>
      </c>
      <c r="D577" s="44">
        <v>1305.74</v>
      </c>
      <c r="E577" s="44">
        <v>1146.57</v>
      </c>
      <c r="F577" s="44">
        <v>1107.96</v>
      </c>
      <c r="G577" s="44">
        <v>1071.04</v>
      </c>
      <c r="H577" s="44">
        <v>1062.7</v>
      </c>
      <c r="I577" s="44">
        <v>1074.4000000000001</v>
      </c>
      <c r="J577" s="44">
        <v>1084.9000000000001</v>
      </c>
      <c r="K577" s="44">
        <v>1111.04</v>
      </c>
      <c r="L577" s="44">
        <v>1384.18</v>
      </c>
      <c r="M577" s="44">
        <v>1572.55</v>
      </c>
      <c r="N577" s="44">
        <v>1628.79</v>
      </c>
      <c r="O577" s="44">
        <v>1624.88</v>
      </c>
      <c r="P577" s="44">
        <v>1522.26</v>
      </c>
      <c r="Q577" s="44">
        <v>1471.73</v>
      </c>
      <c r="R577" s="44">
        <v>1466.18</v>
      </c>
      <c r="S577" s="44">
        <v>1440.9</v>
      </c>
      <c r="T577" s="44">
        <v>1418.13</v>
      </c>
      <c r="U577" s="44">
        <v>1466.18</v>
      </c>
      <c r="V577" s="44">
        <v>1607.11</v>
      </c>
      <c r="W577" s="44">
        <v>1692.04</v>
      </c>
      <c r="X577" s="44">
        <v>1720.22</v>
      </c>
      <c r="Y577" s="44">
        <v>1731.94</v>
      </c>
      <c r="Z577" s="44">
        <v>1441.27</v>
      </c>
      <c r="AA577" s="44">
        <v>1257.56</v>
      </c>
    </row>
    <row r="578" spans="1:27" ht="12.75" customHeight="1" outlineLevel="1" x14ac:dyDescent="0.2">
      <c r="A578" s="91" t="s">
        <v>798</v>
      </c>
      <c r="B578" s="63" t="s">
        <v>90</v>
      </c>
      <c r="C578" s="43" t="s">
        <v>79</v>
      </c>
      <c r="D578" s="44">
        <f>$D$468</f>
        <v>3559.77</v>
      </c>
      <c r="E578" s="44">
        <f t="shared" ref="E578:AA578" si="337">$D$468</f>
        <v>3559.77</v>
      </c>
      <c r="F578" s="44">
        <f t="shared" si="337"/>
        <v>3559.77</v>
      </c>
      <c r="G578" s="44">
        <f t="shared" si="337"/>
        <v>3559.77</v>
      </c>
      <c r="H578" s="44">
        <f t="shared" si="337"/>
        <v>3559.77</v>
      </c>
      <c r="I578" s="44">
        <f t="shared" si="337"/>
        <v>3559.77</v>
      </c>
      <c r="J578" s="44">
        <f t="shared" si="337"/>
        <v>3559.77</v>
      </c>
      <c r="K578" s="44">
        <f t="shared" si="337"/>
        <v>3559.77</v>
      </c>
      <c r="L578" s="44">
        <f t="shared" si="337"/>
        <v>3559.77</v>
      </c>
      <c r="M578" s="44">
        <f t="shared" si="337"/>
        <v>3559.77</v>
      </c>
      <c r="N578" s="44">
        <f t="shared" si="337"/>
        <v>3559.77</v>
      </c>
      <c r="O578" s="44">
        <f t="shared" si="337"/>
        <v>3559.77</v>
      </c>
      <c r="P578" s="44">
        <f t="shared" si="337"/>
        <v>3559.77</v>
      </c>
      <c r="Q578" s="44">
        <f t="shared" si="337"/>
        <v>3559.77</v>
      </c>
      <c r="R578" s="44">
        <f t="shared" si="337"/>
        <v>3559.77</v>
      </c>
      <c r="S578" s="44">
        <f t="shared" si="337"/>
        <v>3559.77</v>
      </c>
      <c r="T578" s="44">
        <f t="shared" si="337"/>
        <v>3559.77</v>
      </c>
      <c r="U578" s="44">
        <f t="shared" si="337"/>
        <v>3559.77</v>
      </c>
      <c r="V578" s="44">
        <f t="shared" si="337"/>
        <v>3559.77</v>
      </c>
      <c r="W578" s="44">
        <f t="shared" si="337"/>
        <v>3559.77</v>
      </c>
      <c r="X578" s="44">
        <f t="shared" si="337"/>
        <v>3559.77</v>
      </c>
      <c r="Y578" s="44">
        <f t="shared" si="337"/>
        <v>3559.77</v>
      </c>
      <c r="Z578" s="44">
        <f t="shared" si="337"/>
        <v>3559.77</v>
      </c>
      <c r="AA578" s="44">
        <f t="shared" si="337"/>
        <v>3559.77</v>
      </c>
    </row>
    <row r="579" spans="1:27" ht="12.75" customHeight="1" outlineLevel="1" x14ac:dyDescent="0.2">
      <c r="A579" s="91" t="s">
        <v>799</v>
      </c>
      <c r="B579" s="63" t="s">
        <v>83</v>
      </c>
      <c r="C579" s="43" t="s">
        <v>79</v>
      </c>
      <c r="D579" s="44">
        <v>6.14</v>
      </c>
      <c r="E579" s="44">
        <v>6.14</v>
      </c>
      <c r="F579" s="44">
        <v>6.14</v>
      </c>
      <c r="G579" s="44">
        <v>6.14</v>
      </c>
      <c r="H579" s="44">
        <v>6.14</v>
      </c>
      <c r="I579" s="44">
        <v>6.14</v>
      </c>
      <c r="J579" s="44">
        <v>6.14</v>
      </c>
      <c r="K579" s="44">
        <v>6.14</v>
      </c>
      <c r="L579" s="44">
        <v>6.14</v>
      </c>
      <c r="M579" s="44">
        <v>6.14</v>
      </c>
      <c r="N579" s="44">
        <v>6.14</v>
      </c>
      <c r="O579" s="44">
        <v>6.14</v>
      </c>
      <c r="P579" s="44">
        <v>6.14</v>
      </c>
      <c r="Q579" s="44">
        <v>6.14</v>
      </c>
      <c r="R579" s="44">
        <v>6.14</v>
      </c>
      <c r="S579" s="44">
        <v>6.14</v>
      </c>
      <c r="T579" s="44">
        <v>6.14</v>
      </c>
      <c r="U579" s="44">
        <v>6.14</v>
      </c>
      <c r="V579" s="44">
        <v>6.14</v>
      </c>
      <c r="W579" s="44">
        <v>6.14</v>
      </c>
      <c r="X579" s="44">
        <v>6.14</v>
      </c>
      <c r="Y579" s="44">
        <v>6.14</v>
      </c>
      <c r="Z579" s="44">
        <v>6.14</v>
      </c>
      <c r="AA579" s="44">
        <v>6.14</v>
      </c>
    </row>
    <row r="580" spans="1:27" ht="12.75" customHeight="1" outlineLevel="1" x14ac:dyDescent="0.2">
      <c r="A580" s="91" t="s">
        <v>800</v>
      </c>
      <c r="B580" s="63" t="s">
        <v>81</v>
      </c>
      <c r="C580" s="43" t="s">
        <v>79</v>
      </c>
      <c r="D580" s="44">
        <f>$D$11</f>
        <v>216.36</v>
      </c>
      <c r="E580" s="44">
        <f t="shared" ref="E580:AA580" si="338">$D$11</f>
        <v>216.36</v>
      </c>
      <c r="F580" s="44">
        <f t="shared" si="338"/>
        <v>216.36</v>
      </c>
      <c r="G580" s="44">
        <f t="shared" si="338"/>
        <v>216.36</v>
      </c>
      <c r="H580" s="44">
        <f t="shared" si="338"/>
        <v>216.36</v>
      </c>
      <c r="I580" s="44">
        <f t="shared" si="338"/>
        <v>216.36</v>
      </c>
      <c r="J580" s="44">
        <f t="shared" si="338"/>
        <v>216.36</v>
      </c>
      <c r="K580" s="44">
        <f t="shared" si="338"/>
        <v>216.36</v>
      </c>
      <c r="L580" s="44">
        <f t="shared" si="338"/>
        <v>216.36</v>
      </c>
      <c r="M580" s="44">
        <f t="shared" si="338"/>
        <v>216.36</v>
      </c>
      <c r="N580" s="44">
        <f t="shared" si="338"/>
        <v>216.36</v>
      </c>
      <c r="O580" s="44">
        <f t="shared" si="338"/>
        <v>216.36</v>
      </c>
      <c r="P580" s="44">
        <f t="shared" si="338"/>
        <v>216.36</v>
      </c>
      <c r="Q580" s="44">
        <f t="shared" si="338"/>
        <v>216.36</v>
      </c>
      <c r="R580" s="44">
        <f t="shared" si="338"/>
        <v>216.36</v>
      </c>
      <c r="S580" s="44">
        <f t="shared" si="338"/>
        <v>216.36</v>
      </c>
      <c r="T580" s="44">
        <f t="shared" si="338"/>
        <v>216.36</v>
      </c>
      <c r="U580" s="44">
        <f t="shared" si="338"/>
        <v>216.36</v>
      </c>
      <c r="V580" s="44">
        <f t="shared" si="338"/>
        <v>216.36</v>
      </c>
      <c r="W580" s="44">
        <f t="shared" si="338"/>
        <v>216.36</v>
      </c>
      <c r="X580" s="44">
        <f t="shared" si="338"/>
        <v>216.36</v>
      </c>
      <c r="Y580" s="44">
        <f t="shared" si="338"/>
        <v>216.36</v>
      </c>
      <c r="Z580" s="44">
        <f t="shared" si="338"/>
        <v>216.36</v>
      </c>
      <c r="AA580" s="44">
        <f t="shared" si="338"/>
        <v>216.36</v>
      </c>
    </row>
    <row r="581" spans="1:27" x14ac:dyDescent="0.2">
      <c r="A581" s="90" t="s">
        <v>801</v>
      </c>
      <c r="B581" s="28" t="str">
        <f>"24"&amp;"."&amp;$B$639&amp;"."&amp;$B$640</f>
        <v>24.04.2023</v>
      </c>
      <c r="C581" s="82" t="s">
        <v>76</v>
      </c>
      <c r="D581" s="83">
        <f>ROUND(((D582+D583+D585+D584)/1000),5)</f>
        <v>4.9759500000000001</v>
      </c>
      <c r="E581" s="83">
        <f>ROUND(((E582+E583+E585+E584)/1000),5)</f>
        <v>4.8896300000000004</v>
      </c>
      <c r="F581" s="83">
        <f>ROUND(((F582+F583+F585+F584)/1000),5)</f>
        <v>4.8441099999999997</v>
      </c>
      <c r="G581" s="83">
        <f t="shared" ref="G581:AA581" si="339">ROUND(((G582+G583+G585+G584)/1000),5)</f>
        <v>4.8235599999999996</v>
      </c>
      <c r="H581" s="83">
        <f t="shared" si="339"/>
        <v>4.8816499999999996</v>
      </c>
      <c r="I581" s="83">
        <f t="shared" si="339"/>
        <v>4.8955200000000003</v>
      </c>
      <c r="J581" s="83">
        <f t="shared" si="339"/>
        <v>5.1559699999999999</v>
      </c>
      <c r="K581" s="83">
        <f t="shared" si="339"/>
        <v>5.4489799999999997</v>
      </c>
      <c r="L581" s="83">
        <f t="shared" si="339"/>
        <v>5.5767600000000002</v>
      </c>
      <c r="M581" s="83">
        <f t="shared" si="339"/>
        <v>5.6336300000000001</v>
      </c>
      <c r="N581" s="83">
        <f t="shared" si="339"/>
        <v>5.6342999999999996</v>
      </c>
      <c r="O581" s="83">
        <f t="shared" si="339"/>
        <v>5.6560499999999996</v>
      </c>
      <c r="P581" s="83">
        <f t="shared" si="339"/>
        <v>5.6581200000000003</v>
      </c>
      <c r="Q581" s="83">
        <f t="shared" si="339"/>
        <v>5.6860999999999997</v>
      </c>
      <c r="R581" s="83">
        <f t="shared" si="339"/>
        <v>5.6735100000000003</v>
      </c>
      <c r="S581" s="83">
        <f t="shared" si="339"/>
        <v>5.6859700000000002</v>
      </c>
      <c r="T581" s="83">
        <f t="shared" si="339"/>
        <v>5.6560300000000003</v>
      </c>
      <c r="U581" s="83">
        <f t="shared" si="339"/>
        <v>5.6277499999999998</v>
      </c>
      <c r="V581" s="83">
        <f t="shared" si="339"/>
        <v>5.5470800000000002</v>
      </c>
      <c r="W581" s="83">
        <f t="shared" si="339"/>
        <v>5.6400300000000003</v>
      </c>
      <c r="X581" s="83">
        <f t="shared" si="339"/>
        <v>5.7114599999999998</v>
      </c>
      <c r="Y581" s="83">
        <f t="shared" si="339"/>
        <v>5.7075800000000001</v>
      </c>
      <c r="Z581" s="83">
        <f t="shared" si="339"/>
        <v>5.4336599999999997</v>
      </c>
      <c r="AA581" s="83">
        <f t="shared" si="339"/>
        <v>5.1303299999999998</v>
      </c>
    </row>
    <row r="582" spans="1:27" ht="12.75" customHeight="1" outlineLevel="1" x14ac:dyDescent="0.2">
      <c r="A582" s="91" t="s">
        <v>802</v>
      </c>
      <c r="B582" s="63" t="s">
        <v>233</v>
      </c>
      <c r="C582" s="43" t="s">
        <v>79</v>
      </c>
      <c r="D582" s="44">
        <v>1193.68</v>
      </c>
      <c r="E582" s="44">
        <v>1107.3599999999999</v>
      </c>
      <c r="F582" s="44">
        <v>1061.8399999999999</v>
      </c>
      <c r="G582" s="44">
        <v>1041.29</v>
      </c>
      <c r="H582" s="44">
        <v>1099.3800000000001</v>
      </c>
      <c r="I582" s="44">
        <v>1113.25</v>
      </c>
      <c r="J582" s="44">
        <v>1373.7</v>
      </c>
      <c r="K582" s="44">
        <v>1666.71</v>
      </c>
      <c r="L582" s="44">
        <v>1794.49</v>
      </c>
      <c r="M582" s="44">
        <v>1851.36</v>
      </c>
      <c r="N582" s="44">
        <v>1852.03</v>
      </c>
      <c r="O582" s="44">
        <v>1873.78</v>
      </c>
      <c r="P582" s="44">
        <v>1875.85</v>
      </c>
      <c r="Q582" s="44">
        <v>1903.83</v>
      </c>
      <c r="R582" s="44">
        <v>1891.24</v>
      </c>
      <c r="S582" s="44">
        <v>1903.7</v>
      </c>
      <c r="T582" s="44">
        <v>1873.76</v>
      </c>
      <c r="U582" s="44">
        <v>1845.48</v>
      </c>
      <c r="V582" s="44">
        <v>1764.81</v>
      </c>
      <c r="W582" s="44">
        <v>1857.76</v>
      </c>
      <c r="X582" s="44">
        <v>1929.19</v>
      </c>
      <c r="Y582" s="44">
        <v>1925.31</v>
      </c>
      <c r="Z582" s="44">
        <v>1651.39</v>
      </c>
      <c r="AA582" s="44">
        <v>1348.06</v>
      </c>
    </row>
    <row r="583" spans="1:27" ht="12.75" customHeight="1" outlineLevel="1" x14ac:dyDescent="0.2">
      <c r="A583" s="91" t="s">
        <v>803</v>
      </c>
      <c r="B583" s="63" t="s">
        <v>90</v>
      </c>
      <c r="C583" s="43" t="s">
        <v>79</v>
      </c>
      <c r="D583" s="44">
        <f>$D$468</f>
        <v>3559.77</v>
      </c>
      <c r="E583" s="44">
        <f t="shared" ref="E583:AA583" si="340">$D$468</f>
        <v>3559.77</v>
      </c>
      <c r="F583" s="44">
        <f t="shared" si="340"/>
        <v>3559.77</v>
      </c>
      <c r="G583" s="44">
        <f t="shared" si="340"/>
        <v>3559.77</v>
      </c>
      <c r="H583" s="44">
        <f t="shared" si="340"/>
        <v>3559.77</v>
      </c>
      <c r="I583" s="44">
        <f t="shared" si="340"/>
        <v>3559.77</v>
      </c>
      <c r="J583" s="44">
        <f t="shared" si="340"/>
        <v>3559.77</v>
      </c>
      <c r="K583" s="44">
        <f t="shared" si="340"/>
        <v>3559.77</v>
      </c>
      <c r="L583" s="44">
        <f t="shared" si="340"/>
        <v>3559.77</v>
      </c>
      <c r="M583" s="44">
        <f t="shared" si="340"/>
        <v>3559.77</v>
      </c>
      <c r="N583" s="44">
        <f t="shared" si="340"/>
        <v>3559.77</v>
      </c>
      <c r="O583" s="44">
        <f t="shared" si="340"/>
        <v>3559.77</v>
      </c>
      <c r="P583" s="44">
        <f t="shared" si="340"/>
        <v>3559.77</v>
      </c>
      <c r="Q583" s="44">
        <f t="shared" si="340"/>
        <v>3559.77</v>
      </c>
      <c r="R583" s="44">
        <f t="shared" si="340"/>
        <v>3559.77</v>
      </c>
      <c r="S583" s="44">
        <f t="shared" si="340"/>
        <v>3559.77</v>
      </c>
      <c r="T583" s="44">
        <f t="shared" si="340"/>
        <v>3559.77</v>
      </c>
      <c r="U583" s="44">
        <f t="shared" si="340"/>
        <v>3559.77</v>
      </c>
      <c r="V583" s="44">
        <f t="shared" si="340"/>
        <v>3559.77</v>
      </c>
      <c r="W583" s="44">
        <f t="shared" si="340"/>
        <v>3559.77</v>
      </c>
      <c r="X583" s="44">
        <f t="shared" si="340"/>
        <v>3559.77</v>
      </c>
      <c r="Y583" s="44">
        <f t="shared" si="340"/>
        <v>3559.77</v>
      </c>
      <c r="Z583" s="44">
        <f t="shared" si="340"/>
        <v>3559.77</v>
      </c>
      <c r="AA583" s="44">
        <f t="shared" si="340"/>
        <v>3559.77</v>
      </c>
    </row>
    <row r="584" spans="1:27" ht="12.75" customHeight="1" outlineLevel="1" x14ac:dyDescent="0.2">
      <c r="A584" s="91" t="s">
        <v>804</v>
      </c>
      <c r="B584" s="63" t="s">
        <v>83</v>
      </c>
      <c r="C584" s="43" t="s">
        <v>79</v>
      </c>
      <c r="D584" s="44">
        <v>6.14</v>
      </c>
      <c r="E584" s="44">
        <v>6.14</v>
      </c>
      <c r="F584" s="44">
        <v>6.14</v>
      </c>
      <c r="G584" s="44">
        <v>6.14</v>
      </c>
      <c r="H584" s="44">
        <v>6.14</v>
      </c>
      <c r="I584" s="44">
        <v>6.14</v>
      </c>
      <c r="J584" s="44">
        <v>6.14</v>
      </c>
      <c r="K584" s="44">
        <v>6.14</v>
      </c>
      <c r="L584" s="44">
        <v>6.14</v>
      </c>
      <c r="M584" s="44">
        <v>6.14</v>
      </c>
      <c r="N584" s="44">
        <v>6.14</v>
      </c>
      <c r="O584" s="44">
        <v>6.14</v>
      </c>
      <c r="P584" s="44">
        <v>6.14</v>
      </c>
      <c r="Q584" s="44">
        <v>6.14</v>
      </c>
      <c r="R584" s="44">
        <v>6.14</v>
      </c>
      <c r="S584" s="44">
        <v>6.14</v>
      </c>
      <c r="T584" s="44">
        <v>6.14</v>
      </c>
      <c r="U584" s="44">
        <v>6.14</v>
      </c>
      <c r="V584" s="44">
        <v>6.14</v>
      </c>
      <c r="W584" s="44">
        <v>6.14</v>
      </c>
      <c r="X584" s="44">
        <v>6.14</v>
      </c>
      <c r="Y584" s="44">
        <v>6.14</v>
      </c>
      <c r="Z584" s="44">
        <v>6.14</v>
      </c>
      <c r="AA584" s="44">
        <v>6.14</v>
      </c>
    </row>
    <row r="585" spans="1:27" ht="12.75" customHeight="1" outlineLevel="1" x14ac:dyDescent="0.2">
      <c r="A585" s="91" t="s">
        <v>805</v>
      </c>
      <c r="B585" s="63" t="s">
        <v>81</v>
      </c>
      <c r="C585" s="43" t="s">
        <v>79</v>
      </c>
      <c r="D585" s="44">
        <f>$D$11</f>
        <v>216.36</v>
      </c>
      <c r="E585" s="44">
        <f t="shared" ref="E585:AA585" si="341">$D$11</f>
        <v>216.36</v>
      </c>
      <c r="F585" s="44">
        <f t="shared" si="341"/>
        <v>216.36</v>
      </c>
      <c r="G585" s="44">
        <f t="shared" si="341"/>
        <v>216.36</v>
      </c>
      <c r="H585" s="44">
        <f t="shared" si="341"/>
        <v>216.36</v>
      </c>
      <c r="I585" s="44">
        <f t="shared" si="341"/>
        <v>216.36</v>
      </c>
      <c r="J585" s="44">
        <f t="shared" si="341"/>
        <v>216.36</v>
      </c>
      <c r="K585" s="44">
        <f t="shared" si="341"/>
        <v>216.36</v>
      </c>
      <c r="L585" s="44">
        <f t="shared" si="341"/>
        <v>216.36</v>
      </c>
      <c r="M585" s="44">
        <f t="shared" si="341"/>
        <v>216.36</v>
      </c>
      <c r="N585" s="44">
        <f t="shared" si="341"/>
        <v>216.36</v>
      </c>
      <c r="O585" s="44">
        <f t="shared" si="341"/>
        <v>216.36</v>
      </c>
      <c r="P585" s="44">
        <f t="shared" si="341"/>
        <v>216.36</v>
      </c>
      <c r="Q585" s="44">
        <f t="shared" si="341"/>
        <v>216.36</v>
      </c>
      <c r="R585" s="44">
        <f t="shared" si="341"/>
        <v>216.36</v>
      </c>
      <c r="S585" s="44">
        <f t="shared" si="341"/>
        <v>216.36</v>
      </c>
      <c r="T585" s="44">
        <f t="shared" si="341"/>
        <v>216.36</v>
      </c>
      <c r="U585" s="44">
        <f t="shared" si="341"/>
        <v>216.36</v>
      </c>
      <c r="V585" s="44">
        <f t="shared" si="341"/>
        <v>216.36</v>
      </c>
      <c r="W585" s="44">
        <f t="shared" si="341"/>
        <v>216.36</v>
      </c>
      <c r="X585" s="44">
        <f t="shared" si="341"/>
        <v>216.36</v>
      </c>
      <c r="Y585" s="44">
        <f t="shared" si="341"/>
        <v>216.36</v>
      </c>
      <c r="Z585" s="44">
        <f t="shared" si="341"/>
        <v>216.36</v>
      </c>
      <c r="AA585" s="44">
        <f t="shared" si="341"/>
        <v>216.36</v>
      </c>
    </row>
    <row r="586" spans="1:27" x14ac:dyDescent="0.2">
      <c r="A586" s="90" t="s">
        <v>806</v>
      </c>
      <c r="B586" s="28" t="str">
        <f>"25"&amp;"."&amp;$B$639&amp;"."&amp;$B$640</f>
        <v>25.04.2023</v>
      </c>
      <c r="C586" s="82" t="s">
        <v>76</v>
      </c>
      <c r="D586" s="83">
        <f>ROUND(((D587+D588+D590+D589)/1000),5)</f>
        <v>5.0171400000000004</v>
      </c>
      <c r="E586" s="83">
        <f>ROUND(((E587+E588+E590+E589)/1000),5)</f>
        <v>4.8906599999999996</v>
      </c>
      <c r="F586" s="83">
        <f>ROUND(((F587+F588+F590+F589)/1000),5)</f>
        <v>4.8597700000000001</v>
      </c>
      <c r="G586" s="83">
        <f t="shared" ref="G586:AA586" si="342">ROUND(((G587+G588+G590+G589)/1000),5)</f>
        <v>4.8399000000000001</v>
      </c>
      <c r="H586" s="83">
        <f t="shared" si="342"/>
        <v>4.8889500000000004</v>
      </c>
      <c r="I586" s="83">
        <f t="shared" si="342"/>
        <v>4.8948799999999997</v>
      </c>
      <c r="J586" s="83">
        <f t="shared" si="342"/>
        <v>5.13375</v>
      </c>
      <c r="K586" s="83">
        <f t="shared" si="342"/>
        <v>5.4333299999999998</v>
      </c>
      <c r="L586" s="83">
        <f t="shared" si="342"/>
        <v>5.59558</v>
      </c>
      <c r="M586" s="83">
        <f t="shared" si="342"/>
        <v>5.6659100000000002</v>
      </c>
      <c r="N586" s="83">
        <f t="shared" si="342"/>
        <v>5.6708999999999996</v>
      </c>
      <c r="O586" s="83">
        <f t="shared" si="342"/>
        <v>5.68757</v>
      </c>
      <c r="P586" s="83">
        <f t="shared" si="342"/>
        <v>5.7026300000000001</v>
      </c>
      <c r="Q586" s="83">
        <f t="shared" si="342"/>
        <v>5.7165999999999997</v>
      </c>
      <c r="R586" s="83">
        <f t="shared" si="342"/>
        <v>5.7161099999999996</v>
      </c>
      <c r="S586" s="83">
        <f t="shared" si="342"/>
        <v>5.7118799999999998</v>
      </c>
      <c r="T586" s="83">
        <f t="shared" si="342"/>
        <v>5.6889900000000004</v>
      </c>
      <c r="U586" s="83">
        <f t="shared" si="342"/>
        <v>5.6886700000000001</v>
      </c>
      <c r="V586" s="83">
        <f t="shared" si="342"/>
        <v>5.6149699999999996</v>
      </c>
      <c r="W586" s="83">
        <f t="shared" si="342"/>
        <v>5.6860200000000001</v>
      </c>
      <c r="X586" s="83">
        <f t="shared" si="342"/>
        <v>5.7410500000000004</v>
      </c>
      <c r="Y586" s="83">
        <f t="shared" si="342"/>
        <v>5.7215600000000002</v>
      </c>
      <c r="Z586" s="83">
        <f t="shared" si="342"/>
        <v>5.4769699999999997</v>
      </c>
      <c r="AA586" s="83">
        <f t="shared" si="342"/>
        <v>5.1743100000000002</v>
      </c>
    </row>
    <row r="587" spans="1:27" ht="12.75" customHeight="1" outlineLevel="1" x14ac:dyDescent="0.2">
      <c r="A587" s="91" t="s">
        <v>807</v>
      </c>
      <c r="B587" s="63" t="s">
        <v>233</v>
      </c>
      <c r="C587" s="43" t="s">
        <v>79</v>
      </c>
      <c r="D587" s="44">
        <v>1234.8699999999999</v>
      </c>
      <c r="E587" s="44">
        <v>1108.3900000000001</v>
      </c>
      <c r="F587" s="44">
        <v>1077.5</v>
      </c>
      <c r="G587" s="44">
        <v>1057.6300000000001</v>
      </c>
      <c r="H587" s="44">
        <v>1106.68</v>
      </c>
      <c r="I587" s="44">
        <v>1112.6099999999999</v>
      </c>
      <c r="J587" s="44">
        <v>1351.48</v>
      </c>
      <c r="K587" s="44">
        <v>1651.06</v>
      </c>
      <c r="L587" s="44">
        <v>1813.31</v>
      </c>
      <c r="M587" s="44">
        <v>1883.64</v>
      </c>
      <c r="N587" s="44">
        <v>1888.63</v>
      </c>
      <c r="O587" s="44">
        <v>1905.3</v>
      </c>
      <c r="P587" s="44">
        <v>1920.36</v>
      </c>
      <c r="Q587" s="44">
        <v>1934.33</v>
      </c>
      <c r="R587" s="44">
        <v>1933.84</v>
      </c>
      <c r="S587" s="44">
        <v>1929.61</v>
      </c>
      <c r="T587" s="44">
        <v>1906.72</v>
      </c>
      <c r="U587" s="44">
        <v>1906.4</v>
      </c>
      <c r="V587" s="44">
        <v>1832.7</v>
      </c>
      <c r="W587" s="44">
        <v>1903.75</v>
      </c>
      <c r="X587" s="44">
        <v>1958.78</v>
      </c>
      <c r="Y587" s="44">
        <v>1939.29</v>
      </c>
      <c r="Z587" s="44">
        <v>1694.7</v>
      </c>
      <c r="AA587" s="44">
        <v>1392.04</v>
      </c>
    </row>
    <row r="588" spans="1:27" ht="12.75" customHeight="1" outlineLevel="1" x14ac:dyDescent="0.2">
      <c r="A588" s="91" t="s">
        <v>808</v>
      </c>
      <c r="B588" s="63" t="s">
        <v>90</v>
      </c>
      <c r="C588" s="43" t="s">
        <v>79</v>
      </c>
      <c r="D588" s="44">
        <f>$D$468</f>
        <v>3559.77</v>
      </c>
      <c r="E588" s="44">
        <f t="shared" ref="E588:AA588" si="343">$D$468</f>
        <v>3559.77</v>
      </c>
      <c r="F588" s="44">
        <f t="shared" si="343"/>
        <v>3559.77</v>
      </c>
      <c r="G588" s="44">
        <f t="shared" si="343"/>
        <v>3559.77</v>
      </c>
      <c r="H588" s="44">
        <f t="shared" si="343"/>
        <v>3559.77</v>
      </c>
      <c r="I588" s="44">
        <f t="shared" si="343"/>
        <v>3559.77</v>
      </c>
      <c r="J588" s="44">
        <f t="shared" si="343"/>
        <v>3559.77</v>
      </c>
      <c r="K588" s="44">
        <f t="shared" si="343"/>
        <v>3559.77</v>
      </c>
      <c r="L588" s="44">
        <f t="shared" si="343"/>
        <v>3559.77</v>
      </c>
      <c r="M588" s="44">
        <f t="shared" si="343"/>
        <v>3559.77</v>
      </c>
      <c r="N588" s="44">
        <f t="shared" si="343"/>
        <v>3559.77</v>
      </c>
      <c r="O588" s="44">
        <f t="shared" si="343"/>
        <v>3559.77</v>
      </c>
      <c r="P588" s="44">
        <f t="shared" si="343"/>
        <v>3559.77</v>
      </c>
      <c r="Q588" s="44">
        <f t="shared" si="343"/>
        <v>3559.77</v>
      </c>
      <c r="R588" s="44">
        <f t="shared" si="343"/>
        <v>3559.77</v>
      </c>
      <c r="S588" s="44">
        <f t="shared" si="343"/>
        <v>3559.77</v>
      </c>
      <c r="T588" s="44">
        <f t="shared" si="343"/>
        <v>3559.77</v>
      </c>
      <c r="U588" s="44">
        <f t="shared" si="343"/>
        <v>3559.77</v>
      </c>
      <c r="V588" s="44">
        <f t="shared" si="343"/>
        <v>3559.77</v>
      </c>
      <c r="W588" s="44">
        <f t="shared" si="343"/>
        <v>3559.77</v>
      </c>
      <c r="X588" s="44">
        <f t="shared" si="343"/>
        <v>3559.77</v>
      </c>
      <c r="Y588" s="44">
        <f t="shared" si="343"/>
        <v>3559.77</v>
      </c>
      <c r="Z588" s="44">
        <f t="shared" si="343"/>
        <v>3559.77</v>
      </c>
      <c r="AA588" s="44">
        <f t="shared" si="343"/>
        <v>3559.77</v>
      </c>
    </row>
    <row r="589" spans="1:27" ht="12.75" customHeight="1" outlineLevel="1" x14ac:dyDescent="0.2">
      <c r="A589" s="91" t="s">
        <v>809</v>
      </c>
      <c r="B589" s="63" t="s">
        <v>83</v>
      </c>
      <c r="C589" s="43" t="s">
        <v>79</v>
      </c>
      <c r="D589" s="44">
        <v>6.14</v>
      </c>
      <c r="E589" s="44">
        <v>6.14</v>
      </c>
      <c r="F589" s="44">
        <v>6.14</v>
      </c>
      <c r="G589" s="44">
        <v>6.14</v>
      </c>
      <c r="H589" s="44">
        <v>6.14</v>
      </c>
      <c r="I589" s="44">
        <v>6.14</v>
      </c>
      <c r="J589" s="44">
        <v>6.14</v>
      </c>
      <c r="K589" s="44">
        <v>6.14</v>
      </c>
      <c r="L589" s="44">
        <v>6.14</v>
      </c>
      <c r="M589" s="44">
        <v>6.14</v>
      </c>
      <c r="N589" s="44">
        <v>6.14</v>
      </c>
      <c r="O589" s="44">
        <v>6.14</v>
      </c>
      <c r="P589" s="44">
        <v>6.14</v>
      </c>
      <c r="Q589" s="44">
        <v>6.14</v>
      </c>
      <c r="R589" s="44">
        <v>6.14</v>
      </c>
      <c r="S589" s="44">
        <v>6.14</v>
      </c>
      <c r="T589" s="44">
        <v>6.14</v>
      </c>
      <c r="U589" s="44">
        <v>6.14</v>
      </c>
      <c r="V589" s="44">
        <v>6.14</v>
      </c>
      <c r="W589" s="44">
        <v>6.14</v>
      </c>
      <c r="X589" s="44">
        <v>6.14</v>
      </c>
      <c r="Y589" s="44">
        <v>6.14</v>
      </c>
      <c r="Z589" s="44">
        <v>6.14</v>
      </c>
      <c r="AA589" s="44">
        <v>6.14</v>
      </c>
    </row>
    <row r="590" spans="1:27" ht="12.75" customHeight="1" outlineLevel="1" x14ac:dyDescent="0.2">
      <c r="A590" s="91" t="s">
        <v>810</v>
      </c>
      <c r="B590" s="63" t="s">
        <v>81</v>
      </c>
      <c r="C590" s="43" t="s">
        <v>79</v>
      </c>
      <c r="D590" s="44">
        <f>$D$11</f>
        <v>216.36</v>
      </c>
      <c r="E590" s="44">
        <f t="shared" ref="E590:AA590" si="344">$D$11</f>
        <v>216.36</v>
      </c>
      <c r="F590" s="44">
        <f t="shared" si="344"/>
        <v>216.36</v>
      </c>
      <c r="G590" s="44">
        <f t="shared" si="344"/>
        <v>216.36</v>
      </c>
      <c r="H590" s="44">
        <f t="shared" si="344"/>
        <v>216.36</v>
      </c>
      <c r="I590" s="44">
        <f t="shared" si="344"/>
        <v>216.36</v>
      </c>
      <c r="J590" s="44">
        <f t="shared" si="344"/>
        <v>216.36</v>
      </c>
      <c r="K590" s="44">
        <f t="shared" si="344"/>
        <v>216.36</v>
      </c>
      <c r="L590" s="44">
        <f t="shared" si="344"/>
        <v>216.36</v>
      </c>
      <c r="M590" s="44">
        <f t="shared" si="344"/>
        <v>216.36</v>
      </c>
      <c r="N590" s="44">
        <f t="shared" si="344"/>
        <v>216.36</v>
      </c>
      <c r="O590" s="44">
        <f t="shared" si="344"/>
        <v>216.36</v>
      </c>
      <c r="P590" s="44">
        <f t="shared" si="344"/>
        <v>216.36</v>
      </c>
      <c r="Q590" s="44">
        <f t="shared" si="344"/>
        <v>216.36</v>
      </c>
      <c r="R590" s="44">
        <f t="shared" si="344"/>
        <v>216.36</v>
      </c>
      <c r="S590" s="44">
        <f t="shared" si="344"/>
        <v>216.36</v>
      </c>
      <c r="T590" s="44">
        <f t="shared" si="344"/>
        <v>216.36</v>
      </c>
      <c r="U590" s="44">
        <f t="shared" si="344"/>
        <v>216.36</v>
      </c>
      <c r="V590" s="44">
        <f t="shared" si="344"/>
        <v>216.36</v>
      </c>
      <c r="W590" s="44">
        <f t="shared" si="344"/>
        <v>216.36</v>
      </c>
      <c r="X590" s="44">
        <f t="shared" si="344"/>
        <v>216.36</v>
      </c>
      <c r="Y590" s="44">
        <f t="shared" si="344"/>
        <v>216.36</v>
      </c>
      <c r="Z590" s="44">
        <f t="shared" si="344"/>
        <v>216.36</v>
      </c>
      <c r="AA590" s="44">
        <f t="shared" si="344"/>
        <v>216.36</v>
      </c>
    </row>
    <row r="591" spans="1:27" x14ac:dyDescent="0.2">
      <c r="A591" s="90" t="s">
        <v>811</v>
      </c>
      <c r="B591" s="28" t="str">
        <f>"26"&amp;"."&amp;$B$639&amp;"."&amp;$B$640</f>
        <v>26.04.2023</v>
      </c>
      <c r="C591" s="82" t="s">
        <v>76</v>
      </c>
      <c r="D591" s="83">
        <f>ROUND(((D592+D593+D595+D594)/1000),5)</f>
        <v>5.0944900000000004</v>
      </c>
      <c r="E591" s="83">
        <f>ROUND(((E592+E593+E595+E594)/1000),5)</f>
        <v>4.89168</v>
      </c>
      <c r="F591" s="83">
        <f>ROUND(((F592+F593+F595+F594)/1000),5)</f>
        <v>4.8781800000000004</v>
      </c>
      <c r="G591" s="83">
        <f t="shared" ref="G591:AA591" si="345">ROUND(((G592+G593+G595+G594)/1000),5)</f>
        <v>4.8693600000000004</v>
      </c>
      <c r="H591" s="83">
        <f t="shared" si="345"/>
        <v>4.8881300000000003</v>
      </c>
      <c r="I591" s="83">
        <f t="shared" si="345"/>
        <v>4.9643899999999999</v>
      </c>
      <c r="J591" s="83">
        <f t="shared" si="345"/>
        <v>5.2183400000000004</v>
      </c>
      <c r="K591" s="83">
        <f t="shared" si="345"/>
        <v>5.5296000000000003</v>
      </c>
      <c r="L591" s="83">
        <f t="shared" si="345"/>
        <v>5.7048100000000002</v>
      </c>
      <c r="M591" s="83">
        <f t="shared" si="345"/>
        <v>5.7742399999999998</v>
      </c>
      <c r="N591" s="83">
        <f t="shared" si="345"/>
        <v>5.7685300000000002</v>
      </c>
      <c r="O591" s="83">
        <f t="shared" si="345"/>
        <v>5.78362</v>
      </c>
      <c r="P591" s="83">
        <f t="shared" si="345"/>
        <v>5.7633299999999998</v>
      </c>
      <c r="Q591" s="83">
        <f t="shared" si="345"/>
        <v>5.7556200000000004</v>
      </c>
      <c r="R591" s="83">
        <f t="shared" si="345"/>
        <v>5.7509199999999998</v>
      </c>
      <c r="S591" s="83">
        <f t="shared" si="345"/>
        <v>5.7172599999999996</v>
      </c>
      <c r="T591" s="83">
        <f t="shared" si="345"/>
        <v>5.70892</v>
      </c>
      <c r="U591" s="83">
        <f t="shared" si="345"/>
        <v>5.6882200000000003</v>
      </c>
      <c r="V591" s="83">
        <f t="shared" si="345"/>
        <v>5.6528299999999998</v>
      </c>
      <c r="W591" s="83">
        <f t="shared" si="345"/>
        <v>5.6816899999999997</v>
      </c>
      <c r="X591" s="83">
        <f t="shared" si="345"/>
        <v>5.7127699999999999</v>
      </c>
      <c r="Y591" s="83">
        <f t="shared" si="345"/>
        <v>5.7195499999999999</v>
      </c>
      <c r="Z591" s="83">
        <f t="shared" si="345"/>
        <v>5.5234100000000002</v>
      </c>
      <c r="AA591" s="83">
        <f t="shared" si="345"/>
        <v>5.1652500000000003</v>
      </c>
    </row>
    <row r="592" spans="1:27" ht="12.75" customHeight="1" outlineLevel="1" x14ac:dyDescent="0.2">
      <c r="A592" s="91" t="s">
        <v>812</v>
      </c>
      <c r="B592" s="63" t="s">
        <v>233</v>
      </c>
      <c r="C592" s="43" t="s">
        <v>79</v>
      </c>
      <c r="D592" s="44">
        <v>1312.22</v>
      </c>
      <c r="E592" s="44">
        <v>1109.4100000000001</v>
      </c>
      <c r="F592" s="44">
        <v>1095.9100000000001</v>
      </c>
      <c r="G592" s="44">
        <v>1087.0899999999999</v>
      </c>
      <c r="H592" s="44">
        <v>1105.8599999999999</v>
      </c>
      <c r="I592" s="44">
        <v>1182.1199999999999</v>
      </c>
      <c r="J592" s="44">
        <v>1436.07</v>
      </c>
      <c r="K592" s="44">
        <v>1747.33</v>
      </c>
      <c r="L592" s="44">
        <v>1922.54</v>
      </c>
      <c r="M592" s="44">
        <v>1991.97</v>
      </c>
      <c r="N592" s="44">
        <v>1986.26</v>
      </c>
      <c r="O592" s="44">
        <v>2001.35</v>
      </c>
      <c r="P592" s="44">
        <v>1981.06</v>
      </c>
      <c r="Q592" s="44">
        <v>1973.35</v>
      </c>
      <c r="R592" s="44">
        <v>1968.65</v>
      </c>
      <c r="S592" s="44">
        <v>1934.99</v>
      </c>
      <c r="T592" s="44">
        <v>1926.65</v>
      </c>
      <c r="U592" s="44">
        <v>1905.95</v>
      </c>
      <c r="V592" s="44">
        <v>1870.56</v>
      </c>
      <c r="W592" s="44">
        <v>1899.42</v>
      </c>
      <c r="X592" s="44">
        <v>1930.5</v>
      </c>
      <c r="Y592" s="44">
        <v>1937.28</v>
      </c>
      <c r="Z592" s="44">
        <v>1741.14</v>
      </c>
      <c r="AA592" s="44">
        <v>1382.98</v>
      </c>
    </row>
    <row r="593" spans="1:27" ht="12.75" customHeight="1" outlineLevel="1" x14ac:dyDescent="0.2">
      <c r="A593" s="91" t="s">
        <v>813</v>
      </c>
      <c r="B593" s="63" t="s">
        <v>90</v>
      </c>
      <c r="C593" s="43" t="s">
        <v>79</v>
      </c>
      <c r="D593" s="44">
        <f>$D$468</f>
        <v>3559.77</v>
      </c>
      <c r="E593" s="44">
        <f t="shared" ref="E593:AA593" si="346">$D$468</f>
        <v>3559.77</v>
      </c>
      <c r="F593" s="44">
        <f t="shared" si="346"/>
        <v>3559.77</v>
      </c>
      <c r="G593" s="44">
        <f t="shared" si="346"/>
        <v>3559.77</v>
      </c>
      <c r="H593" s="44">
        <f t="shared" si="346"/>
        <v>3559.77</v>
      </c>
      <c r="I593" s="44">
        <f t="shared" si="346"/>
        <v>3559.77</v>
      </c>
      <c r="J593" s="44">
        <f t="shared" si="346"/>
        <v>3559.77</v>
      </c>
      <c r="K593" s="44">
        <f t="shared" si="346"/>
        <v>3559.77</v>
      </c>
      <c r="L593" s="44">
        <f t="shared" si="346"/>
        <v>3559.77</v>
      </c>
      <c r="M593" s="44">
        <f t="shared" si="346"/>
        <v>3559.77</v>
      </c>
      <c r="N593" s="44">
        <f t="shared" si="346"/>
        <v>3559.77</v>
      </c>
      <c r="O593" s="44">
        <f t="shared" si="346"/>
        <v>3559.77</v>
      </c>
      <c r="P593" s="44">
        <f t="shared" si="346"/>
        <v>3559.77</v>
      </c>
      <c r="Q593" s="44">
        <f t="shared" si="346"/>
        <v>3559.77</v>
      </c>
      <c r="R593" s="44">
        <f t="shared" si="346"/>
        <v>3559.77</v>
      </c>
      <c r="S593" s="44">
        <f t="shared" si="346"/>
        <v>3559.77</v>
      </c>
      <c r="T593" s="44">
        <f t="shared" si="346"/>
        <v>3559.77</v>
      </c>
      <c r="U593" s="44">
        <f t="shared" si="346"/>
        <v>3559.77</v>
      </c>
      <c r="V593" s="44">
        <f t="shared" si="346"/>
        <v>3559.77</v>
      </c>
      <c r="W593" s="44">
        <f t="shared" si="346"/>
        <v>3559.77</v>
      </c>
      <c r="X593" s="44">
        <f t="shared" si="346"/>
        <v>3559.77</v>
      </c>
      <c r="Y593" s="44">
        <f t="shared" si="346"/>
        <v>3559.77</v>
      </c>
      <c r="Z593" s="44">
        <f t="shared" si="346"/>
        <v>3559.77</v>
      </c>
      <c r="AA593" s="44">
        <f t="shared" si="346"/>
        <v>3559.77</v>
      </c>
    </row>
    <row r="594" spans="1:27" ht="12.75" customHeight="1" outlineLevel="1" x14ac:dyDescent="0.2">
      <c r="A594" s="91" t="s">
        <v>814</v>
      </c>
      <c r="B594" s="63" t="s">
        <v>83</v>
      </c>
      <c r="C594" s="43" t="s">
        <v>79</v>
      </c>
      <c r="D594" s="44">
        <v>6.14</v>
      </c>
      <c r="E594" s="44">
        <v>6.14</v>
      </c>
      <c r="F594" s="44">
        <v>6.14</v>
      </c>
      <c r="G594" s="44">
        <v>6.14</v>
      </c>
      <c r="H594" s="44">
        <v>6.14</v>
      </c>
      <c r="I594" s="44">
        <v>6.14</v>
      </c>
      <c r="J594" s="44">
        <v>6.14</v>
      </c>
      <c r="K594" s="44">
        <v>6.14</v>
      </c>
      <c r="L594" s="44">
        <v>6.14</v>
      </c>
      <c r="M594" s="44">
        <v>6.14</v>
      </c>
      <c r="N594" s="44">
        <v>6.14</v>
      </c>
      <c r="O594" s="44">
        <v>6.14</v>
      </c>
      <c r="P594" s="44">
        <v>6.14</v>
      </c>
      <c r="Q594" s="44">
        <v>6.14</v>
      </c>
      <c r="R594" s="44">
        <v>6.14</v>
      </c>
      <c r="S594" s="44">
        <v>6.14</v>
      </c>
      <c r="T594" s="44">
        <v>6.14</v>
      </c>
      <c r="U594" s="44">
        <v>6.14</v>
      </c>
      <c r="V594" s="44">
        <v>6.14</v>
      </c>
      <c r="W594" s="44">
        <v>6.14</v>
      </c>
      <c r="X594" s="44">
        <v>6.14</v>
      </c>
      <c r="Y594" s="44">
        <v>6.14</v>
      </c>
      <c r="Z594" s="44">
        <v>6.14</v>
      </c>
      <c r="AA594" s="44">
        <v>6.14</v>
      </c>
    </row>
    <row r="595" spans="1:27" ht="12.75" customHeight="1" outlineLevel="1" x14ac:dyDescent="0.2">
      <c r="A595" s="91" t="s">
        <v>815</v>
      </c>
      <c r="B595" s="63" t="s">
        <v>81</v>
      </c>
      <c r="C595" s="43" t="s">
        <v>79</v>
      </c>
      <c r="D595" s="44">
        <f>$D$11</f>
        <v>216.36</v>
      </c>
      <c r="E595" s="44">
        <f t="shared" ref="E595:AA595" si="347">$D$11</f>
        <v>216.36</v>
      </c>
      <c r="F595" s="44">
        <f t="shared" si="347"/>
        <v>216.36</v>
      </c>
      <c r="G595" s="44">
        <f t="shared" si="347"/>
        <v>216.36</v>
      </c>
      <c r="H595" s="44">
        <f t="shared" si="347"/>
        <v>216.36</v>
      </c>
      <c r="I595" s="44">
        <f t="shared" si="347"/>
        <v>216.36</v>
      </c>
      <c r="J595" s="44">
        <f t="shared" si="347"/>
        <v>216.36</v>
      </c>
      <c r="K595" s="44">
        <f t="shared" si="347"/>
        <v>216.36</v>
      </c>
      <c r="L595" s="44">
        <f t="shared" si="347"/>
        <v>216.36</v>
      </c>
      <c r="M595" s="44">
        <f t="shared" si="347"/>
        <v>216.36</v>
      </c>
      <c r="N595" s="44">
        <f t="shared" si="347"/>
        <v>216.36</v>
      </c>
      <c r="O595" s="44">
        <f t="shared" si="347"/>
        <v>216.36</v>
      </c>
      <c r="P595" s="44">
        <f t="shared" si="347"/>
        <v>216.36</v>
      </c>
      <c r="Q595" s="44">
        <f t="shared" si="347"/>
        <v>216.36</v>
      </c>
      <c r="R595" s="44">
        <f t="shared" si="347"/>
        <v>216.36</v>
      </c>
      <c r="S595" s="44">
        <f t="shared" si="347"/>
        <v>216.36</v>
      </c>
      <c r="T595" s="44">
        <f t="shared" si="347"/>
        <v>216.36</v>
      </c>
      <c r="U595" s="44">
        <f t="shared" si="347"/>
        <v>216.36</v>
      </c>
      <c r="V595" s="44">
        <f t="shared" si="347"/>
        <v>216.36</v>
      </c>
      <c r="W595" s="44">
        <f t="shared" si="347"/>
        <v>216.36</v>
      </c>
      <c r="X595" s="44">
        <f t="shared" si="347"/>
        <v>216.36</v>
      </c>
      <c r="Y595" s="44">
        <f t="shared" si="347"/>
        <v>216.36</v>
      </c>
      <c r="Z595" s="44">
        <f t="shared" si="347"/>
        <v>216.36</v>
      </c>
      <c r="AA595" s="44">
        <f t="shared" si="347"/>
        <v>216.36</v>
      </c>
    </row>
    <row r="596" spans="1:27" x14ac:dyDescent="0.2">
      <c r="A596" s="90" t="s">
        <v>816</v>
      </c>
      <c r="B596" s="28" t="str">
        <f>"27"&amp;"."&amp;$B$639&amp;"."&amp;$B$640</f>
        <v>27.04.2023</v>
      </c>
      <c r="C596" s="82" t="s">
        <v>76</v>
      </c>
      <c r="D596" s="83">
        <f>ROUND(((D597+D598+D600+D599)/1000),5)</f>
        <v>5.0632999999999999</v>
      </c>
      <c r="E596" s="83">
        <f>ROUND(((E597+E598+E600+E599)/1000),5)</f>
        <v>4.8919699999999997</v>
      </c>
      <c r="F596" s="83">
        <f>ROUND(((F597+F598+F600+F599)/1000),5)</f>
        <v>4.8856200000000003</v>
      </c>
      <c r="G596" s="83">
        <f t="shared" ref="G596:AA596" si="348">ROUND(((G597+G598+G600+G599)/1000),5)</f>
        <v>4.8793499999999996</v>
      </c>
      <c r="H596" s="83">
        <f t="shared" si="348"/>
        <v>4.88537</v>
      </c>
      <c r="I596" s="83">
        <f t="shared" si="348"/>
        <v>4.9154499999999999</v>
      </c>
      <c r="J596" s="83">
        <f t="shared" si="348"/>
        <v>5.1635099999999996</v>
      </c>
      <c r="K596" s="83">
        <f t="shared" si="348"/>
        <v>5.47837</v>
      </c>
      <c r="L596" s="83">
        <f t="shared" si="348"/>
        <v>5.69292</v>
      </c>
      <c r="M596" s="83">
        <f t="shared" si="348"/>
        <v>5.7864699999999996</v>
      </c>
      <c r="N596" s="83">
        <f t="shared" si="348"/>
        <v>5.7719800000000001</v>
      </c>
      <c r="O596" s="83">
        <f t="shared" si="348"/>
        <v>5.7921100000000001</v>
      </c>
      <c r="P596" s="83">
        <f t="shared" si="348"/>
        <v>5.7957400000000003</v>
      </c>
      <c r="Q596" s="83">
        <f t="shared" si="348"/>
        <v>5.8307700000000002</v>
      </c>
      <c r="R596" s="83">
        <f t="shared" si="348"/>
        <v>5.7769700000000004</v>
      </c>
      <c r="S596" s="83">
        <f t="shared" si="348"/>
        <v>5.76112</v>
      </c>
      <c r="T596" s="83">
        <f t="shared" si="348"/>
        <v>5.7239199999999997</v>
      </c>
      <c r="U596" s="83">
        <f t="shared" si="348"/>
        <v>5.7051800000000004</v>
      </c>
      <c r="V596" s="83">
        <f t="shared" si="348"/>
        <v>5.6797800000000001</v>
      </c>
      <c r="W596" s="83">
        <f t="shared" si="348"/>
        <v>5.7030000000000003</v>
      </c>
      <c r="X596" s="83">
        <f t="shared" si="348"/>
        <v>5.7513699999999996</v>
      </c>
      <c r="Y596" s="83">
        <f t="shared" si="348"/>
        <v>5.7511700000000001</v>
      </c>
      <c r="Z596" s="83">
        <f t="shared" si="348"/>
        <v>5.5255599999999996</v>
      </c>
      <c r="AA596" s="83">
        <f t="shared" si="348"/>
        <v>5.1661700000000002</v>
      </c>
    </row>
    <row r="597" spans="1:27" ht="12.75" customHeight="1" outlineLevel="1" x14ac:dyDescent="0.2">
      <c r="A597" s="91" t="s">
        <v>817</v>
      </c>
      <c r="B597" s="63" t="s">
        <v>233</v>
      </c>
      <c r="C597" s="43" t="s">
        <v>79</v>
      </c>
      <c r="D597" s="44">
        <v>1281.03</v>
      </c>
      <c r="E597" s="44">
        <v>1109.7</v>
      </c>
      <c r="F597" s="44">
        <v>1103.3499999999999</v>
      </c>
      <c r="G597" s="44">
        <v>1097.08</v>
      </c>
      <c r="H597" s="44">
        <v>1103.0999999999999</v>
      </c>
      <c r="I597" s="44">
        <v>1133.18</v>
      </c>
      <c r="J597" s="44">
        <v>1381.24</v>
      </c>
      <c r="K597" s="44">
        <v>1696.1</v>
      </c>
      <c r="L597" s="44">
        <v>1910.65</v>
      </c>
      <c r="M597" s="44">
        <v>2004.2</v>
      </c>
      <c r="N597" s="44">
        <v>1989.71</v>
      </c>
      <c r="O597" s="44">
        <v>2009.84</v>
      </c>
      <c r="P597" s="44">
        <v>2013.47</v>
      </c>
      <c r="Q597" s="44">
        <v>2048.5</v>
      </c>
      <c r="R597" s="44">
        <v>1994.7</v>
      </c>
      <c r="S597" s="44">
        <v>1978.85</v>
      </c>
      <c r="T597" s="44">
        <v>1941.65</v>
      </c>
      <c r="U597" s="44">
        <v>1922.91</v>
      </c>
      <c r="V597" s="44">
        <v>1897.51</v>
      </c>
      <c r="W597" s="44">
        <v>1920.73</v>
      </c>
      <c r="X597" s="44">
        <v>1969.1</v>
      </c>
      <c r="Y597" s="44">
        <v>1968.9</v>
      </c>
      <c r="Z597" s="44">
        <v>1743.29</v>
      </c>
      <c r="AA597" s="44">
        <v>1383.9</v>
      </c>
    </row>
    <row r="598" spans="1:27" ht="12.75" customHeight="1" outlineLevel="1" x14ac:dyDescent="0.2">
      <c r="A598" s="91" t="s">
        <v>818</v>
      </c>
      <c r="B598" s="63" t="s">
        <v>90</v>
      </c>
      <c r="C598" s="43" t="s">
        <v>79</v>
      </c>
      <c r="D598" s="44">
        <f>$D$468</f>
        <v>3559.77</v>
      </c>
      <c r="E598" s="44">
        <f t="shared" ref="E598:AA598" si="349">$D$468</f>
        <v>3559.77</v>
      </c>
      <c r="F598" s="44">
        <f t="shared" si="349"/>
        <v>3559.77</v>
      </c>
      <c r="G598" s="44">
        <f t="shared" si="349"/>
        <v>3559.77</v>
      </c>
      <c r="H598" s="44">
        <f t="shared" si="349"/>
        <v>3559.77</v>
      </c>
      <c r="I598" s="44">
        <f t="shared" si="349"/>
        <v>3559.77</v>
      </c>
      <c r="J598" s="44">
        <f t="shared" si="349"/>
        <v>3559.77</v>
      </c>
      <c r="K598" s="44">
        <f t="shared" si="349"/>
        <v>3559.77</v>
      </c>
      <c r="L598" s="44">
        <f t="shared" si="349"/>
        <v>3559.77</v>
      </c>
      <c r="M598" s="44">
        <f t="shared" si="349"/>
        <v>3559.77</v>
      </c>
      <c r="N598" s="44">
        <f t="shared" si="349"/>
        <v>3559.77</v>
      </c>
      <c r="O598" s="44">
        <f t="shared" si="349"/>
        <v>3559.77</v>
      </c>
      <c r="P598" s="44">
        <f t="shared" si="349"/>
        <v>3559.77</v>
      </c>
      <c r="Q598" s="44">
        <f t="shared" si="349"/>
        <v>3559.77</v>
      </c>
      <c r="R598" s="44">
        <f t="shared" si="349"/>
        <v>3559.77</v>
      </c>
      <c r="S598" s="44">
        <f t="shared" si="349"/>
        <v>3559.77</v>
      </c>
      <c r="T598" s="44">
        <f t="shared" si="349"/>
        <v>3559.77</v>
      </c>
      <c r="U598" s="44">
        <f t="shared" si="349"/>
        <v>3559.77</v>
      </c>
      <c r="V598" s="44">
        <f t="shared" si="349"/>
        <v>3559.77</v>
      </c>
      <c r="W598" s="44">
        <f t="shared" si="349"/>
        <v>3559.77</v>
      </c>
      <c r="X598" s="44">
        <f t="shared" si="349"/>
        <v>3559.77</v>
      </c>
      <c r="Y598" s="44">
        <f t="shared" si="349"/>
        <v>3559.77</v>
      </c>
      <c r="Z598" s="44">
        <f t="shared" si="349"/>
        <v>3559.77</v>
      </c>
      <c r="AA598" s="44">
        <f t="shared" si="349"/>
        <v>3559.77</v>
      </c>
    </row>
    <row r="599" spans="1:27" ht="12.75" customHeight="1" outlineLevel="1" x14ac:dyDescent="0.2">
      <c r="A599" s="91" t="s">
        <v>819</v>
      </c>
      <c r="B599" s="63" t="s">
        <v>83</v>
      </c>
      <c r="C599" s="43" t="s">
        <v>79</v>
      </c>
      <c r="D599" s="44">
        <v>6.14</v>
      </c>
      <c r="E599" s="44">
        <v>6.14</v>
      </c>
      <c r="F599" s="44">
        <v>6.14</v>
      </c>
      <c r="G599" s="44">
        <v>6.14</v>
      </c>
      <c r="H599" s="44">
        <v>6.14</v>
      </c>
      <c r="I599" s="44">
        <v>6.14</v>
      </c>
      <c r="J599" s="44">
        <v>6.14</v>
      </c>
      <c r="K599" s="44">
        <v>6.14</v>
      </c>
      <c r="L599" s="44">
        <v>6.14</v>
      </c>
      <c r="M599" s="44">
        <v>6.14</v>
      </c>
      <c r="N599" s="44">
        <v>6.14</v>
      </c>
      <c r="O599" s="44">
        <v>6.14</v>
      </c>
      <c r="P599" s="44">
        <v>6.14</v>
      </c>
      <c r="Q599" s="44">
        <v>6.14</v>
      </c>
      <c r="R599" s="44">
        <v>6.14</v>
      </c>
      <c r="S599" s="44">
        <v>6.14</v>
      </c>
      <c r="T599" s="44">
        <v>6.14</v>
      </c>
      <c r="U599" s="44">
        <v>6.14</v>
      </c>
      <c r="V599" s="44">
        <v>6.14</v>
      </c>
      <c r="W599" s="44">
        <v>6.14</v>
      </c>
      <c r="X599" s="44">
        <v>6.14</v>
      </c>
      <c r="Y599" s="44">
        <v>6.14</v>
      </c>
      <c r="Z599" s="44">
        <v>6.14</v>
      </c>
      <c r="AA599" s="44">
        <v>6.14</v>
      </c>
    </row>
    <row r="600" spans="1:27" ht="12.75" customHeight="1" outlineLevel="1" x14ac:dyDescent="0.2">
      <c r="A600" s="91" t="s">
        <v>820</v>
      </c>
      <c r="B600" s="63" t="s">
        <v>81</v>
      </c>
      <c r="C600" s="43" t="s">
        <v>79</v>
      </c>
      <c r="D600" s="44">
        <f>$D$11</f>
        <v>216.36</v>
      </c>
      <c r="E600" s="44">
        <f t="shared" ref="E600:AA600" si="350">$D$11</f>
        <v>216.36</v>
      </c>
      <c r="F600" s="44">
        <f t="shared" si="350"/>
        <v>216.36</v>
      </c>
      <c r="G600" s="44">
        <f t="shared" si="350"/>
        <v>216.36</v>
      </c>
      <c r="H600" s="44">
        <f t="shared" si="350"/>
        <v>216.36</v>
      </c>
      <c r="I600" s="44">
        <f t="shared" si="350"/>
        <v>216.36</v>
      </c>
      <c r="J600" s="44">
        <f t="shared" si="350"/>
        <v>216.36</v>
      </c>
      <c r="K600" s="44">
        <f t="shared" si="350"/>
        <v>216.36</v>
      </c>
      <c r="L600" s="44">
        <f t="shared" si="350"/>
        <v>216.36</v>
      </c>
      <c r="M600" s="44">
        <f t="shared" si="350"/>
        <v>216.36</v>
      </c>
      <c r="N600" s="44">
        <f t="shared" si="350"/>
        <v>216.36</v>
      </c>
      <c r="O600" s="44">
        <f t="shared" si="350"/>
        <v>216.36</v>
      </c>
      <c r="P600" s="44">
        <f t="shared" si="350"/>
        <v>216.36</v>
      </c>
      <c r="Q600" s="44">
        <f t="shared" si="350"/>
        <v>216.36</v>
      </c>
      <c r="R600" s="44">
        <f t="shared" si="350"/>
        <v>216.36</v>
      </c>
      <c r="S600" s="44">
        <f t="shared" si="350"/>
        <v>216.36</v>
      </c>
      <c r="T600" s="44">
        <f t="shared" si="350"/>
        <v>216.36</v>
      </c>
      <c r="U600" s="44">
        <f t="shared" si="350"/>
        <v>216.36</v>
      </c>
      <c r="V600" s="44">
        <f t="shared" si="350"/>
        <v>216.36</v>
      </c>
      <c r="W600" s="44">
        <f t="shared" si="350"/>
        <v>216.36</v>
      </c>
      <c r="X600" s="44">
        <f t="shared" si="350"/>
        <v>216.36</v>
      </c>
      <c r="Y600" s="44">
        <f t="shared" si="350"/>
        <v>216.36</v>
      </c>
      <c r="Z600" s="44">
        <f t="shared" si="350"/>
        <v>216.36</v>
      </c>
      <c r="AA600" s="44">
        <f t="shared" si="350"/>
        <v>216.36</v>
      </c>
    </row>
    <row r="601" spans="1:27" x14ac:dyDescent="0.2">
      <c r="A601" s="90" t="s">
        <v>821</v>
      </c>
      <c r="B601" s="28" t="str">
        <f>"28"&amp;"."&amp;$B$639&amp;"."&amp;$B$640</f>
        <v>28.04.2023</v>
      </c>
      <c r="C601" s="82" t="s">
        <v>76</v>
      </c>
      <c r="D601" s="83">
        <f>ROUND(((D602+D603+D605+D604)/1000),5)</f>
        <v>5.05715</v>
      </c>
      <c r="E601" s="83">
        <f>ROUND(((E602+E603+E605+E604)/1000),5)</f>
        <v>4.8917200000000003</v>
      </c>
      <c r="F601" s="83">
        <f>ROUND(((F602+F603+F605+F604)/1000),5)</f>
        <v>4.8827100000000003</v>
      </c>
      <c r="G601" s="83">
        <f t="shared" ref="G601:AA601" si="351">ROUND(((G602+G603+G605+G604)/1000),5)</f>
        <v>4.8755100000000002</v>
      </c>
      <c r="H601" s="83">
        <f t="shared" si="351"/>
        <v>4.8889199999999997</v>
      </c>
      <c r="I601" s="83">
        <f t="shared" si="351"/>
        <v>4.9286000000000003</v>
      </c>
      <c r="J601" s="83">
        <f t="shared" si="351"/>
        <v>5.20425</v>
      </c>
      <c r="K601" s="83">
        <f t="shared" si="351"/>
        <v>5.4900200000000003</v>
      </c>
      <c r="L601" s="83">
        <f t="shared" si="351"/>
        <v>5.71739</v>
      </c>
      <c r="M601" s="83">
        <f t="shared" si="351"/>
        <v>5.8324299999999996</v>
      </c>
      <c r="N601" s="83">
        <f t="shared" si="351"/>
        <v>5.8409500000000003</v>
      </c>
      <c r="O601" s="83">
        <f t="shared" si="351"/>
        <v>5.8638000000000003</v>
      </c>
      <c r="P601" s="83">
        <f t="shared" si="351"/>
        <v>5.8628799999999996</v>
      </c>
      <c r="Q601" s="83">
        <f t="shared" si="351"/>
        <v>5.8618199999999998</v>
      </c>
      <c r="R601" s="83">
        <f t="shared" si="351"/>
        <v>5.8447300000000002</v>
      </c>
      <c r="S601" s="83">
        <f t="shared" si="351"/>
        <v>5.8335900000000001</v>
      </c>
      <c r="T601" s="83">
        <f t="shared" si="351"/>
        <v>5.8266099999999996</v>
      </c>
      <c r="U601" s="83">
        <f t="shared" si="351"/>
        <v>5.7484099999999998</v>
      </c>
      <c r="V601" s="83">
        <f t="shared" si="351"/>
        <v>5.7396000000000003</v>
      </c>
      <c r="W601" s="83">
        <f t="shared" si="351"/>
        <v>5.7236599999999997</v>
      </c>
      <c r="X601" s="83">
        <f t="shared" si="351"/>
        <v>5.7634100000000004</v>
      </c>
      <c r="Y601" s="83">
        <f t="shared" si="351"/>
        <v>5.8287100000000001</v>
      </c>
      <c r="Z601" s="83">
        <f t="shared" si="351"/>
        <v>5.6200900000000003</v>
      </c>
      <c r="AA601" s="83">
        <f t="shared" si="351"/>
        <v>5.4660599999999997</v>
      </c>
    </row>
    <row r="602" spans="1:27" ht="12.75" customHeight="1" outlineLevel="1" x14ac:dyDescent="0.2">
      <c r="A602" s="91" t="s">
        <v>822</v>
      </c>
      <c r="B602" s="63" t="s">
        <v>233</v>
      </c>
      <c r="C602" s="43" t="s">
        <v>79</v>
      </c>
      <c r="D602" s="44">
        <v>1274.8800000000001</v>
      </c>
      <c r="E602" s="44">
        <v>1109.45</v>
      </c>
      <c r="F602" s="44">
        <v>1100.44</v>
      </c>
      <c r="G602" s="44">
        <v>1093.24</v>
      </c>
      <c r="H602" s="44">
        <v>1106.6500000000001</v>
      </c>
      <c r="I602" s="44">
        <v>1146.33</v>
      </c>
      <c r="J602" s="44">
        <v>1421.98</v>
      </c>
      <c r="K602" s="44">
        <v>1707.75</v>
      </c>
      <c r="L602" s="44">
        <v>1935.12</v>
      </c>
      <c r="M602" s="44">
        <v>2050.16</v>
      </c>
      <c r="N602" s="44">
        <v>2058.6799999999998</v>
      </c>
      <c r="O602" s="44">
        <v>2081.5300000000002</v>
      </c>
      <c r="P602" s="44">
        <v>2080.61</v>
      </c>
      <c r="Q602" s="44">
        <v>2079.5500000000002</v>
      </c>
      <c r="R602" s="44">
        <v>2062.46</v>
      </c>
      <c r="S602" s="44">
        <v>2051.3200000000002</v>
      </c>
      <c r="T602" s="44">
        <v>2044.34</v>
      </c>
      <c r="U602" s="44">
        <v>1966.14</v>
      </c>
      <c r="V602" s="44">
        <v>1957.33</v>
      </c>
      <c r="W602" s="44">
        <v>1941.39</v>
      </c>
      <c r="X602" s="44">
        <v>1981.14</v>
      </c>
      <c r="Y602" s="44">
        <v>2046.44</v>
      </c>
      <c r="Z602" s="44">
        <v>1837.82</v>
      </c>
      <c r="AA602" s="44">
        <v>1683.79</v>
      </c>
    </row>
    <row r="603" spans="1:27" ht="12.75" customHeight="1" outlineLevel="1" x14ac:dyDescent="0.2">
      <c r="A603" s="91" t="s">
        <v>823</v>
      </c>
      <c r="B603" s="63" t="s">
        <v>90</v>
      </c>
      <c r="C603" s="43" t="s">
        <v>79</v>
      </c>
      <c r="D603" s="44">
        <f>$D$468</f>
        <v>3559.77</v>
      </c>
      <c r="E603" s="44">
        <f t="shared" ref="E603:AA603" si="352">$D$468</f>
        <v>3559.77</v>
      </c>
      <c r="F603" s="44">
        <f t="shared" si="352"/>
        <v>3559.77</v>
      </c>
      <c r="G603" s="44">
        <f t="shared" si="352"/>
        <v>3559.77</v>
      </c>
      <c r="H603" s="44">
        <f t="shared" si="352"/>
        <v>3559.77</v>
      </c>
      <c r="I603" s="44">
        <f t="shared" si="352"/>
        <v>3559.77</v>
      </c>
      <c r="J603" s="44">
        <f t="shared" si="352"/>
        <v>3559.77</v>
      </c>
      <c r="K603" s="44">
        <f t="shared" si="352"/>
        <v>3559.77</v>
      </c>
      <c r="L603" s="44">
        <f t="shared" si="352"/>
        <v>3559.77</v>
      </c>
      <c r="M603" s="44">
        <f t="shared" si="352"/>
        <v>3559.77</v>
      </c>
      <c r="N603" s="44">
        <f t="shared" si="352"/>
        <v>3559.77</v>
      </c>
      <c r="O603" s="44">
        <f t="shared" si="352"/>
        <v>3559.77</v>
      </c>
      <c r="P603" s="44">
        <f t="shared" si="352"/>
        <v>3559.77</v>
      </c>
      <c r="Q603" s="44">
        <f t="shared" si="352"/>
        <v>3559.77</v>
      </c>
      <c r="R603" s="44">
        <f t="shared" si="352"/>
        <v>3559.77</v>
      </c>
      <c r="S603" s="44">
        <f t="shared" si="352"/>
        <v>3559.77</v>
      </c>
      <c r="T603" s="44">
        <f t="shared" si="352"/>
        <v>3559.77</v>
      </c>
      <c r="U603" s="44">
        <f t="shared" si="352"/>
        <v>3559.77</v>
      </c>
      <c r="V603" s="44">
        <f t="shared" si="352"/>
        <v>3559.77</v>
      </c>
      <c r="W603" s="44">
        <f t="shared" si="352"/>
        <v>3559.77</v>
      </c>
      <c r="X603" s="44">
        <f t="shared" si="352"/>
        <v>3559.77</v>
      </c>
      <c r="Y603" s="44">
        <f t="shared" si="352"/>
        <v>3559.77</v>
      </c>
      <c r="Z603" s="44">
        <f t="shared" si="352"/>
        <v>3559.77</v>
      </c>
      <c r="AA603" s="44">
        <f t="shared" si="352"/>
        <v>3559.77</v>
      </c>
    </row>
    <row r="604" spans="1:27" ht="12.75" customHeight="1" outlineLevel="1" x14ac:dyDescent="0.2">
      <c r="A604" s="91" t="s">
        <v>824</v>
      </c>
      <c r="B604" s="63" t="s">
        <v>83</v>
      </c>
      <c r="C604" s="43" t="s">
        <v>79</v>
      </c>
      <c r="D604" s="44">
        <v>6.14</v>
      </c>
      <c r="E604" s="44">
        <v>6.14</v>
      </c>
      <c r="F604" s="44">
        <v>6.14</v>
      </c>
      <c r="G604" s="44">
        <v>6.14</v>
      </c>
      <c r="H604" s="44">
        <v>6.14</v>
      </c>
      <c r="I604" s="44">
        <v>6.14</v>
      </c>
      <c r="J604" s="44">
        <v>6.14</v>
      </c>
      <c r="K604" s="44">
        <v>6.14</v>
      </c>
      <c r="L604" s="44">
        <v>6.14</v>
      </c>
      <c r="M604" s="44">
        <v>6.14</v>
      </c>
      <c r="N604" s="44">
        <v>6.14</v>
      </c>
      <c r="O604" s="44">
        <v>6.14</v>
      </c>
      <c r="P604" s="44">
        <v>6.14</v>
      </c>
      <c r="Q604" s="44">
        <v>6.14</v>
      </c>
      <c r="R604" s="44">
        <v>6.14</v>
      </c>
      <c r="S604" s="44">
        <v>6.14</v>
      </c>
      <c r="T604" s="44">
        <v>6.14</v>
      </c>
      <c r="U604" s="44">
        <v>6.14</v>
      </c>
      <c r="V604" s="44">
        <v>6.14</v>
      </c>
      <c r="W604" s="44">
        <v>6.14</v>
      </c>
      <c r="X604" s="44">
        <v>6.14</v>
      </c>
      <c r="Y604" s="44">
        <v>6.14</v>
      </c>
      <c r="Z604" s="44">
        <v>6.14</v>
      </c>
      <c r="AA604" s="44">
        <v>6.14</v>
      </c>
    </row>
    <row r="605" spans="1:27" ht="12.75" customHeight="1" outlineLevel="1" x14ac:dyDescent="0.2">
      <c r="A605" s="91" t="s">
        <v>825</v>
      </c>
      <c r="B605" s="63" t="s">
        <v>81</v>
      </c>
      <c r="C605" s="43" t="s">
        <v>79</v>
      </c>
      <c r="D605" s="44">
        <f>$D$11</f>
        <v>216.36</v>
      </c>
      <c r="E605" s="44">
        <f t="shared" ref="E605:AA605" si="353">$D$11</f>
        <v>216.36</v>
      </c>
      <c r="F605" s="44">
        <f t="shared" si="353"/>
        <v>216.36</v>
      </c>
      <c r="G605" s="44">
        <f t="shared" si="353"/>
        <v>216.36</v>
      </c>
      <c r="H605" s="44">
        <f t="shared" si="353"/>
        <v>216.36</v>
      </c>
      <c r="I605" s="44">
        <f t="shared" si="353"/>
        <v>216.36</v>
      </c>
      <c r="J605" s="44">
        <f t="shared" si="353"/>
        <v>216.36</v>
      </c>
      <c r="K605" s="44">
        <f t="shared" si="353"/>
        <v>216.36</v>
      </c>
      <c r="L605" s="44">
        <f t="shared" si="353"/>
        <v>216.36</v>
      </c>
      <c r="M605" s="44">
        <f t="shared" si="353"/>
        <v>216.36</v>
      </c>
      <c r="N605" s="44">
        <f t="shared" si="353"/>
        <v>216.36</v>
      </c>
      <c r="O605" s="44">
        <f t="shared" si="353"/>
        <v>216.36</v>
      </c>
      <c r="P605" s="44">
        <f t="shared" si="353"/>
        <v>216.36</v>
      </c>
      <c r="Q605" s="44">
        <f t="shared" si="353"/>
        <v>216.36</v>
      </c>
      <c r="R605" s="44">
        <f t="shared" si="353"/>
        <v>216.36</v>
      </c>
      <c r="S605" s="44">
        <f t="shared" si="353"/>
        <v>216.36</v>
      </c>
      <c r="T605" s="44">
        <f t="shared" si="353"/>
        <v>216.36</v>
      </c>
      <c r="U605" s="44">
        <f t="shared" si="353"/>
        <v>216.36</v>
      </c>
      <c r="V605" s="44">
        <f t="shared" si="353"/>
        <v>216.36</v>
      </c>
      <c r="W605" s="44">
        <f t="shared" si="353"/>
        <v>216.36</v>
      </c>
      <c r="X605" s="44">
        <f t="shared" si="353"/>
        <v>216.36</v>
      </c>
      <c r="Y605" s="44">
        <f t="shared" si="353"/>
        <v>216.36</v>
      </c>
      <c r="Z605" s="44">
        <f t="shared" si="353"/>
        <v>216.36</v>
      </c>
      <c r="AA605" s="44">
        <f t="shared" si="353"/>
        <v>216.36</v>
      </c>
    </row>
    <row r="606" spans="1:27" x14ac:dyDescent="0.2">
      <c r="A606" s="90" t="s">
        <v>826</v>
      </c>
      <c r="B606" s="28" t="str">
        <f>"29"&amp;"."&amp;$B$639&amp;"."&amp;$B$640</f>
        <v>29.04.2023</v>
      </c>
      <c r="C606" s="82" t="s">
        <v>76</v>
      </c>
      <c r="D606" s="83">
        <f>ROUND(((D607+D608+D610+D609)/1000),5)</f>
        <v>5.4430300000000003</v>
      </c>
      <c r="E606" s="83">
        <f>ROUND(((E607+E608+E610+E609)/1000),5)</f>
        <v>5.2821999999999996</v>
      </c>
      <c r="F606" s="83">
        <f>ROUND(((F607+F608+F610+F609)/1000),5)</f>
        <v>5.1175899999999999</v>
      </c>
      <c r="G606" s="83">
        <f t="shared" ref="G606:AA606" si="354">ROUND(((G607+G608+G610+G609)/1000),5)</f>
        <v>5.0742599999999998</v>
      </c>
      <c r="H606" s="83">
        <f t="shared" si="354"/>
        <v>5.08765</v>
      </c>
      <c r="I606" s="83">
        <f t="shared" si="354"/>
        <v>5.0959700000000003</v>
      </c>
      <c r="J606" s="83">
        <f t="shared" si="354"/>
        <v>5.1276999999999999</v>
      </c>
      <c r="K606" s="83">
        <f t="shared" si="354"/>
        <v>5.3235000000000001</v>
      </c>
      <c r="L606" s="83">
        <f t="shared" si="354"/>
        <v>5.5819299999999998</v>
      </c>
      <c r="M606" s="83">
        <f t="shared" si="354"/>
        <v>5.8092600000000001</v>
      </c>
      <c r="N606" s="83">
        <f t="shared" si="354"/>
        <v>5.8583499999999997</v>
      </c>
      <c r="O606" s="83">
        <f t="shared" si="354"/>
        <v>5.8547700000000003</v>
      </c>
      <c r="P606" s="83">
        <f t="shared" si="354"/>
        <v>5.7752400000000002</v>
      </c>
      <c r="Q606" s="83">
        <f t="shared" si="354"/>
        <v>5.7690000000000001</v>
      </c>
      <c r="R606" s="83">
        <f t="shared" si="354"/>
        <v>5.7364800000000002</v>
      </c>
      <c r="S606" s="83">
        <f t="shared" si="354"/>
        <v>5.6959400000000002</v>
      </c>
      <c r="T606" s="83">
        <f t="shared" si="354"/>
        <v>5.7529599999999999</v>
      </c>
      <c r="U606" s="83">
        <f t="shared" si="354"/>
        <v>5.7549299999999999</v>
      </c>
      <c r="V606" s="83">
        <f t="shared" si="354"/>
        <v>5.7615299999999996</v>
      </c>
      <c r="W606" s="83">
        <f t="shared" si="354"/>
        <v>5.8824899999999998</v>
      </c>
      <c r="X606" s="83">
        <f t="shared" si="354"/>
        <v>5.9581499999999998</v>
      </c>
      <c r="Y606" s="83">
        <f t="shared" si="354"/>
        <v>5.8021900000000004</v>
      </c>
      <c r="Z606" s="83">
        <f t="shared" si="354"/>
        <v>5.5746900000000004</v>
      </c>
      <c r="AA606" s="83">
        <f t="shared" si="354"/>
        <v>5.4561700000000002</v>
      </c>
    </row>
    <row r="607" spans="1:27" ht="12.75" customHeight="1" outlineLevel="1" x14ac:dyDescent="0.2">
      <c r="A607" s="91" t="s">
        <v>827</v>
      </c>
      <c r="B607" s="63" t="s">
        <v>233</v>
      </c>
      <c r="C607" s="43" t="s">
        <v>79</v>
      </c>
      <c r="D607" s="44">
        <v>1660.76</v>
      </c>
      <c r="E607" s="44">
        <v>1499.93</v>
      </c>
      <c r="F607" s="44">
        <v>1335.32</v>
      </c>
      <c r="G607" s="44">
        <v>1291.99</v>
      </c>
      <c r="H607" s="44">
        <v>1305.3800000000001</v>
      </c>
      <c r="I607" s="44">
        <v>1313.7</v>
      </c>
      <c r="J607" s="44">
        <v>1345.43</v>
      </c>
      <c r="K607" s="44">
        <v>1541.23</v>
      </c>
      <c r="L607" s="44">
        <v>1799.66</v>
      </c>
      <c r="M607" s="44">
        <v>2026.99</v>
      </c>
      <c r="N607" s="44">
        <v>2076.08</v>
      </c>
      <c r="O607" s="44">
        <v>2072.5</v>
      </c>
      <c r="P607" s="44">
        <v>1992.97</v>
      </c>
      <c r="Q607" s="44">
        <v>1986.73</v>
      </c>
      <c r="R607" s="44">
        <v>1954.21</v>
      </c>
      <c r="S607" s="44">
        <v>1913.67</v>
      </c>
      <c r="T607" s="44">
        <v>1970.69</v>
      </c>
      <c r="U607" s="44">
        <v>1972.66</v>
      </c>
      <c r="V607" s="44">
        <v>1979.26</v>
      </c>
      <c r="W607" s="44">
        <v>2100.2199999999998</v>
      </c>
      <c r="X607" s="44">
        <v>2175.88</v>
      </c>
      <c r="Y607" s="44">
        <v>2019.92</v>
      </c>
      <c r="Z607" s="44">
        <v>1792.42</v>
      </c>
      <c r="AA607" s="44">
        <v>1673.9</v>
      </c>
    </row>
    <row r="608" spans="1:27" ht="12.75" customHeight="1" outlineLevel="1" x14ac:dyDescent="0.2">
      <c r="A608" s="91" t="s">
        <v>828</v>
      </c>
      <c r="B608" s="63" t="s">
        <v>90</v>
      </c>
      <c r="C608" s="43" t="s">
        <v>79</v>
      </c>
      <c r="D608" s="44">
        <f>$D$468</f>
        <v>3559.77</v>
      </c>
      <c r="E608" s="44">
        <f t="shared" ref="E608:AA608" si="355">$D$468</f>
        <v>3559.77</v>
      </c>
      <c r="F608" s="44">
        <f t="shared" si="355"/>
        <v>3559.77</v>
      </c>
      <c r="G608" s="44">
        <f t="shared" si="355"/>
        <v>3559.77</v>
      </c>
      <c r="H608" s="44">
        <f t="shared" si="355"/>
        <v>3559.77</v>
      </c>
      <c r="I608" s="44">
        <f t="shared" si="355"/>
        <v>3559.77</v>
      </c>
      <c r="J608" s="44">
        <f t="shared" si="355"/>
        <v>3559.77</v>
      </c>
      <c r="K608" s="44">
        <f t="shared" si="355"/>
        <v>3559.77</v>
      </c>
      <c r="L608" s="44">
        <f t="shared" si="355"/>
        <v>3559.77</v>
      </c>
      <c r="M608" s="44">
        <f t="shared" si="355"/>
        <v>3559.77</v>
      </c>
      <c r="N608" s="44">
        <f t="shared" si="355"/>
        <v>3559.77</v>
      </c>
      <c r="O608" s="44">
        <f t="shared" si="355"/>
        <v>3559.77</v>
      </c>
      <c r="P608" s="44">
        <f t="shared" si="355"/>
        <v>3559.77</v>
      </c>
      <c r="Q608" s="44">
        <f t="shared" si="355"/>
        <v>3559.77</v>
      </c>
      <c r="R608" s="44">
        <f t="shared" si="355"/>
        <v>3559.77</v>
      </c>
      <c r="S608" s="44">
        <f t="shared" si="355"/>
        <v>3559.77</v>
      </c>
      <c r="T608" s="44">
        <f t="shared" si="355"/>
        <v>3559.77</v>
      </c>
      <c r="U608" s="44">
        <f t="shared" si="355"/>
        <v>3559.77</v>
      </c>
      <c r="V608" s="44">
        <f t="shared" si="355"/>
        <v>3559.77</v>
      </c>
      <c r="W608" s="44">
        <f t="shared" si="355"/>
        <v>3559.77</v>
      </c>
      <c r="X608" s="44">
        <f t="shared" si="355"/>
        <v>3559.77</v>
      </c>
      <c r="Y608" s="44">
        <f t="shared" si="355"/>
        <v>3559.77</v>
      </c>
      <c r="Z608" s="44">
        <f t="shared" si="355"/>
        <v>3559.77</v>
      </c>
      <c r="AA608" s="44">
        <f t="shared" si="355"/>
        <v>3559.77</v>
      </c>
    </row>
    <row r="609" spans="1:27" ht="12.75" customHeight="1" outlineLevel="1" x14ac:dyDescent="0.2">
      <c r="A609" s="91" t="s">
        <v>829</v>
      </c>
      <c r="B609" s="63" t="s">
        <v>83</v>
      </c>
      <c r="C609" s="43" t="s">
        <v>79</v>
      </c>
      <c r="D609" s="44">
        <v>6.14</v>
      </c>
      <c r="E609" s="44">
        <v>6.14</v>
      </c>
      <c r="F609" s="44">
        <v>6.14</v>
      </c>
      <c r="G609" s="44">
        <v>6.14</v>
      </c>
      <c r="H609" s="44">
        <v>6.14</v>
      </c>
      <c r="I609" s="44">
        <v>6.14</v>
      </c>
      <c r="J609" s="44">
        <v>6.14</v>
      </c>
      <c r="K609" s="44">
        <v>6.14</v>
      </c>
      <c r="L609" s="44">
        <v>6.14</v>
      </c>
      <c r="M609" s="44">
        <v>6.14</v>
      </c>
      <c r="N609" s="44">
        <v>6.14</v>
      </c>
      <c r="O609" s="44">
        <v>6.14</v>
      </c>
      <c r="P609" s="44">
        <v>6.14</v>
      </c>
      <c r="Q609" s="44">
        <v>6.14</v>
      </c>
      <c r="R609" s="44">
        <v>6.14</v>
      </c>
      <c r="S609" s="44">
        <v>6.14</v>
      </c>
      <c r="T609" s="44">
        <v>6.14</v>
      </c>
      <c r="U609" s="44">
        <v>6.14</v>
      </c>
      <c r="V609" s="44">
        <v>6.14</v>
      </c>
      <c r="W609" s="44">
        <v>6.14</v>
      </c>
      <c r="X609" s="44">
        <v>6.14</v>
      </c>
      <c r="Y609" s="44">
        <v>6.14</v>
      </c>
      <c r="Z609" s="44">
        <v>6.14</v>
      </c>
      <c r="AA609" s="44">
        <v>6.14</v>
      </c>
    </row>
    <row r="610" spans="1:27" ht="12.75" customHeight="1" outlineLevel="1" x14ac:dyDescent="0.2">
      <c r="A610" s="91" t="s">
        <v>830</v>
      </c>
      <c r="B610" s="63" t="s">
        <v>81</v>
      </c>
      <c r="C610" s="43" t="s">
        <v>79</v>
      </c>
      <c r="D610" s="44">
        <f>$D$11</f>
        <v>216.36</v>
      </c>
      <c r="E610" s="44">
        <f t="shared" ref="E610:AA610" si="356">$D$11</f>
        <v>216.36</v>
      </c>
      <c r="F610" s="44">
        <f t="shared" si="356"/>
        <v>216.36</v>
      </c>
      <c r="G610" s="44">
        <f t="shared" si="356"/>
        <v>216.36</v>
      </c>
      <c r="H610" s="44">
        <f t="shared" si="356"/>
        <v>216.36</v>
      </c>
      <c r="I610" s="44">
        <f t="shared" si="356"/>
        <v>216.36</v>
      </c>
      <c r="J610" s="44">
        <f t="shared" si="356"/>
        <v>216.36</v>
      </c>
      <c r="K610" s="44">
        <f t="shared" si="356"/>
        <v>216.36</v>
      </c>
      <c r="L610" s="44">
        <f t="shared" si="356"/>
        <v>216.36</v>
      </c>
      <c r="M610" s="44">
        <f t="shared" si="356"/>
        <v>216.36</v>
      </c>
      <c r="N610" s="44">
        <f t="shared" si="356"/>
        <v>216.36</v>
      </c>
      <c r="O610" s="44">
        <f t="shared" si="356"/>
        <v>216.36</v>
      </c>
      <c r="P610" s="44">
        <f t="shared" si="356"/>
        <v>216.36</v>
      </c>
      <c r="Q610" s="44">
        <f t="shared" si="356"/>
        <v>216.36</v>
      </c>
      <c r="R610" s="44">
        <f t="shared" si="356"/>
        <v>216.36</v>
      </c>
      <c r="S610" s="44">
        <f t="shared" si="356"/>
        <v>216.36</v>
      </c>
      <c r="T610" s="44">
        <f t="shared" si="356"/>
        <v>216.36</v>
      </c>
      <c r="U610" s="44">
        <f t="shared" si="356"/>
        <v>216.36</v>
      </c>
      <c r="V610" s="44">
        <f t="shared" si="356"/>
        <v>216.36</v>
      </c>
      <c r="W610" s="44">
        <f t="shared" si="356"/>
        <v>216.36</v>
      </c>
      <c r="X610" s="44">
        <f t="shared" si="356"/>
        <v>216.36</v>
      </c>
      <c r="Y610" s="44">
        <f t="shared" si="356"/>
        <v>216.36</v>
      </c>
      <c r="Z610" s="44">
        <f t="shared" si="356"/>
        <v>216.36</v>
      </c>
      <c r="AA610" s="44">
        <f t="shared" si="356"/>
        <v>216.36</v>
      </c>
    </row>
    <row r="611" spans="1:27" x14ac:dyDescent="0.2">
      <c r="A611" s="90" t="s">
        <v>831</v>
      </c>
      <c r="B611" s="28" t="str">
        <f>"30"&amp;"."&amp;$B$639&amp;"."&amp;$B$640</f>
        <v>30.04.2023</v>
      </c>
      <c r="C611" s="82" t="s">
        <v>76</v>
      </c>
      <c r="D611" s="83">
        <f>ROUND(((D612+D613+D615+D614)/1000),5)</f>
        <v>5.4178300000000004</v>
      </c>
      <c r="E611" s="83">
        <f>ROUND(((E612+E613+E615+E614)/1000),5)</f>
        <v>5.2502500000000003</v>
      </c>
      <c r="F611" s="83">
        <f>ROUND(((F612+F613+F615+F614)/1000),5)</f>
        <v>5.1120400000000004</v>
      </c>
      <c r="G611" s="83">
        <f t="shared" ref="G611:AA611" si="357">ROUND(((G612+G613+G615+G614)/1000),5)</f>
        <v>5.0611899999999999</v>
      </c>
      <c r="H611" s="83">
        <f t="shared" si="357"/>
        <v>5.0580999999999996</v>
      </c>
      <c r="I611" s="83">
        <f t="shared" si="357"/>
        <v>5.0930299999999997</v>
      </c>
      <c r="J611" s="83">
        <f t="shared" si="357"/>
        <v>5.0992800000000003</v>
      </c>
      <c r="K611" s="83">
        <f t="shared" si="357"/>
        <v>5.2230999999999996</v>
      </c>
      <c r="L611" s="83">
        <f t="shared" si="357"/>
        <v>5.4627800000000004</v>
      </c>
      <c r="M611" s="83">
        <f t="shared" si="357"/>
        <v>5.6278100000000002</v>
      </c>
      <c r="N611" s="83">
        <f t="shared" si="357"/>
        <v>5.6994699999999998</v>
      </c>
      <c r="O611" s="83">
        <f t="shared" si="357"/>
        <v>5.6986299999999996</v>
      </c>
      <c r="P611" s="83">
        <f t="shared" si="357"/>
        <v>5.6851700000000003</v>
      </c>
      <c r="Q611" s="83">
        <f t="shared" si="357"/>
        <v>5.6839300000000001</v>
      </c>
      <c r="R611" s="83">
        <f t="shared" si="357"/>
        <v>5.5871000000000004</v>
      </c>
      <c r="S611" s="83">
        <f t="shared" si="357"/>
        <v>5.5696700000000003</v>
      </c>
      <c r="T611" s="83">
        <f t="shared" si="357"/>
        <v>5.7288199999999998</v>
      </c>
      <c r="U611" s="83">
        <f t="shared" si="357"/>
        <v>5.7639199999999997</v>
      </c>
      <c r="V611" s="83">
        <f t="shared" si="357"/>
        <v>5.7724200000000003</v>
      </c>
      <c r="W611" s="83">
        <f t="shared" si="357"/>
        <v>5.9456800000000003</v>
      </c>
      <c r="X611" s="83">
        <f t="shared" si="357"/>
        <v>6.1341599999999996</v>
      </c>
      <c r="Y611" s="83">
        <f t="shared" si="357"/>
        <v>5.8284799999999999</v>
      </c>
      <c r="Z611" s="83">
        <f t="shared" si="357"/>
        <v>5.5389799999999996</v>
      </c>
      <c r="AA611" s="83">
        <f t="shared" si="357"/>
        <v>5.3987999999999996</v>
      </c>
    </row>
    <row r="612" spans="1:27" ht="12.75" customHeight="1" outlineLevel="1" x14ac:dyDescent="0.2">
      <c r="A612" s="91" t="s">
        <v>832</v>
      </c>
      <c r="B612" s="63" t="s">
        <v>233</v>
      </c>
      <c r="C612" s="43" t="s">
        <v>79</v>
      </c>
      <c r="D612" s="44">
        <v>1635.56</v>
      </c>
      <c r="E612" s="44">
        <v>1467.98</v>
      </c>
      <c r="F612" s="44">
        <v>1329.77</v>
      </c>
      <c r="G612" s="44">
        <v>1278.92</v>
      </c>
      <c r="H612" s="44">
        <v>1275.83</v>
      </c>
      <c r="I612" s="44">
        <v>1310.76</v>
      </c>
      <c r="J612" s="44">
        <v>1317.01</v>
      </c>
      <c r="K612" s="44">
        <v>1440.83</v>
      </c>
      <c r="L612" s="44">
        <v>1680.51</v>
      </c>
      <c r="M612" s="44">
        <v>1845.54</v>
      </c>
      <c r="N612" s="44">
        <v>1917.2</v>
      </c>
      <c r="O612" s="44">
        <v>1916.36</v>
      </c>
      <c r="P612" s="44">
        <v>1902.9</v>
      </c>
      <c r="Q612" s="44">
        <v>1901.66</v>
      </c>
      <c r="R612" s="44">
        <v>1804.83</v>
      </c>
      <c r="S612" s="44">
        <v>1787.4</v>
      </c>
      <c r="T612" s="44">
        <v>1946.55</v>
      </c>
      <c r="U612" s="44">
        <v>1981.65</v>
      </c>
      <c r="V612" s="44">
        <v>1990.15</v>
      </c>
      <c r="W612" s="44">
        <v>2163.41</v>
      </c>
      <c r="X612" s="44">
        <v>2351.89</v>
      </c>
      <c r="Y612" s="44">
        <v>2046.21</v>
      </c>
      <c r="Z612" s="44">
        <v>1756.71</v>
      </c>
      <c r="AA612" s="44">
        <v>1616.53</v>
      </c>
    </row>
    <row r="613" spans="1:27" ht="12.75" customHeight="1" outlineLevel="1" x14ac:dyDescent="0.2">
      <c r="A613" s="91" t="s">
        <v>833</v>
      </c>
      <c r="B613" s="63" t="s">
        <v>90</v>
      </c>
      <c r="C613" s="43" t="s">
        <v>79</v>
      </c>
      <c r="D613" s="44">
        <f>$D$468</f>
        <v>3559.77</v>
      </c>
      <c r="E613" s="44">
        <f t="shared" ref="E613:AA613" si="358">$D$468</f>
        <v>3559.77</v>
      </c>
      <c r="F613" s="44">
        <f t="shared" si="358"/>
        <v>3559.77</v>
      </c>
      <c r="G613" s="44">
        <f t="shared" si="358"/>
        <v>3559.77</v>
      </c>
      <c r="H613" s="44">
        <f t="shared" si="358"/>
        <v>3559.77</v>
      </c>
      <c r="I613" s="44">
        <f t="shared" si="358"/>
        <v>3559.77</v>
      </c>
      <c r="J613" s="44">
        <f t="shared" si="358"/>
        <v>3559.77</v>
      </c>
      <c r="K613" s="44">
        <f t="shared" si="358"/>
        <v>3559.77</v>
      </c>
      <c r="L613" s="44">
        <f t="shared" si="358"/>
        <v>3559.77</v>
      </c>
      <c r="M613" s="44">
        <f t="shared" si="358"/>
        <v>3559.77</v>
      </c>
      <c r="N613" s="44">
        <f t="shared" si="358"/>
        <v>3559.77</v>
      </c>
      <c r="O613" s="44">
        <f t="shared" si="358"/>
        <v>3559.77</v>
      </c>
      <c r="P613" s="44">
        <f t="shared" si="358"/>
        <v>3559.77</v>
      </c>
      <c r="Q613" s="44">
        <f t="shared" si="358"/>
        <v>3559.77</v>
      </c>
      <c r="R613" s="44">
        <f t="shared" si="358"/>
        <v>3559.77</v>
      </c>
      <c r="S613" s="44">
        <f t="shared" si="358"/>
        <v>3559.77</v>
      </c>
      <c r="T613" s="44">
        <f t="shared" si="358"/>
        <v>3559.77</v>
      </c>
      <c r="U613" s="44">
        <f t="shared" si="358"/>
        <v>3559.77</v>
      </c>
      <c r="V613" s="44">
        <f t="shared" si="358"/>
        <v>3559.77</v>
      </c>
      <c r="W613" s="44">
        <f t="shared" si="358"/>
        <v>3559.77</v>
      </c>
      <c r="X613" s="44">
        <f t="shared" si="358"/>
        <v>3559.77</v>
      </c>
      <c r="Y613" s="44">
        <f t="shared" si="358"/>
        <v>3559.77</v>
      </c>
      <c r="Z613" s="44">
        <f t="shared" si="358"/>
        <v>3559.77</v>
      </c>
      <c r="AA613" s="44">
        <f t="shared" si="358"/>
        <v>3559.77</v>
      </c>
    </row>
    <row r="614" spans="1:27" ht="12.75" customHeight="1" outlineLevel="1" x14ac:dyDescent="0.2">
      <c r="A614" s="91" t="s">
        <v>834</v>
      </c>
      <c r="B614" s="63" t="s">
        <v>83</v>
      </c>
      <c r="C614" s="43" t="s">
        <v>79</v>
      </c>
      <c r="D614" s="44">
        <v>6.14</v>
      </c>
      <c r="E614" s="44">
        <v>6.14</v>
      </c>
      <c r="F614" s="44">
        <v>6.14</v>
      </c>
      <c r="G614" s="44">
        <v>6.14</v>
      </c>
      <c r="H614" s="44">
        <v>6.14</v>
      </c>
      <c r="I614" s="44">
        <v>6.14</v>
      </c>
      <c r="J614" s="44">
        <v>6.14</v>
      </c>
      <c r="K614" s="44">
        <v>6.14</v>
      </c>
      <c r="L614" s="44">
        <v>6.14</v>
      </c>
      <c r="M614" s="44">
        <v>6.14</v>
      </c>
      <c r="N614" s="44">
        <v>6.14</v>
      </c>
      <c r="O614" s="44">
        <v>6.14</v>
      </c>
      <c r="P614" s="44">
        <v>6.14</v>
      </c>
      <c r="Q614" s="44">
        <v>6.14</v>
      </c>
      <c r="R614" s="44">
        <v>6.14</v>
      </c>
      <c r="S614" s="44">
        <v>6.14</v>
      </c>
      <c r="T614" s="44">
        <v>6.14</v>
      </c>
      <c r="U614" s="44">
        <v>6.14</v>
      </c>
      <c r="V614" s="44">
        <v>6.14</v>
      </c>
      <c r="W614" s="44">
        <v>6.14</v>
      </c>
      <c r="X614" s="44">
        <v>6.14</v>
      </c>
      <c r="Y614" s="44">
        <v>6.14</v>
      </c>
      <c r="Z614" s="44">
        <v>6.14</v>
      </c>
      <c r="AA614" s="44">
        <v>6.14</v>
      </c>
    </row>
    <row r="615" spans="1:27" ht="12.75" customHeight="1" outlineLevel="1" x14ac:dyDescent="0.2">
      <c r="A615" s="91" t="s">
        <v>835</v>
      </c>
      <c r="B615" s="63" t="s">
        <v>81</v>
      </c>
      <c r="C615" s="43" t="s">
        <v>79</v>
      </c>
      <c r="D615" s="44">
        <f>$D$11</f>
        <v>216.36</v>
      </c>
      <c r="E615" s="44">
        <f t="shared" ref="E615:AA615" si="359">$D$11</f>
        <v>216.36</v>
      </c>
      <c r="F615" s="44">
        <f t="shared" si="359"/>
        <v>216.36</v>
      </c>
      <c r="G615" s="44">
        <f t="shared" si="359"/>
        <v>216.36</v>
      </c>
      <c r="H615" s="44">
        <f t="shared" si="359"/>
        <v>216.36</v>
      </c>
      <c r="I615" s="44">
        <f t="shared" si="359"/>
        <v>216.36</v>
      </c>
      <c r="J615" s="44">
        <f t="shared" si="359"/>
        <v>216.36</v>
      </c>
      <c r="K615" s="44">
        <f t="shared" si="359"/>
        <v>216.36</v>
      </c>
      <c r="L615" s="44">
        <f t="shared" si="359"/>
        <v>216.36</v>
      </c>
      <c r="M615" s="44">
        <f t="shared" si="359"/>
        <v>216.36</v>
      </c>
      <c r="N615" s="44">
        <f t="shared" si="359"/>
        <v>216.36</v>
      </c>
      <c r="O615" s="44">
        <f t="shared" si="359"/>
        <v>216.36</v>
      </c>
      <c r="P615" s="44">
        <f t="shared" si="359"/>
        <v>216.36</v>
      </c>
      <c r="Q615" s="44">
        <f t="shared" si="359"/>
        <v>216.36</v>
      </c>
      <c r="R615" s="44">
        <f t="shared" si="359"/>
        <v>216.36</v>
      </c>
      <c r="S615" s="44">
        <f t="shared" si="359"/>
        <v>216.36</v>
      </c>
      <c r="T615" s="44">
        <f t="shared" si="359"/>
        <v>216.36</v>
      </c>
      <c r="U615" s="44">
        <f t="shared" si="359"/>
        <v>216.36</v>
      </c>
      <c r="V615" s="44">
        <f t="shared" si="359"/>
        <v>216.36</v>
      </c>
      <c r="W615" s="44">
        <f t="shared" si="359"/>
        <v>216.36</v>
      </c>
      <c r="X615" s="44">
        <f t="shared" si="359"/>
        <v>216.36</v>
      </c>
      <c r="Y615" s="44">
        <f t="shared" si="359"/>
        <v>216.36</v>
      </c>
      <c r="Z615" s="44">
        <f t="shared" si="359"/>
        <v>216.36</v>
      </c>
      <c r="AA615" s="44">
        <f t="shared" si="359"/>
        <v>216.36</v>
      </c>
    </row>
    <row r="616" spans="1:27" x14ac:dyDescent="0.2">
      <c r="B616" s="93" t="s">
        <v>382</v>
      </c>
    </row>
    <row r="617" spans="1:27" x14ac:dyDescent="0.2">
      <c r="B617" s="93" t="s">
        <v>382</v>
      </c>
    </row>
    <row r="618" spans="1:27" x14ac:dyDescent="0.2">
      <c r="A618" s="164" t="s">
        <v>836</v>
      </c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65"/>
      <c r="S618" s="165"/>
      <c r="T618" s="165"/>
      <c r="U618" s="165"/>
      <c r="V618" s="165"/>
      <c r="W618" s="165"/>
      <c r="X618" s="165"/>
      <c r="Y618" s="165"/>
      <c r="Z618" s="165"/>
      <c r="AA618" s="166"/>
    </row>
    <row r="619" spans="1:27" ht="15" customHeight="1" x14ac:dyDescent="0.2">
      <c r="A619" s="167" t="s">
        <v>837</v>
      </c>
      <c r="B619" s="169" t="s">
        <v>838</v>
      </c>
      <c r="C619" s="171" t="s">
        <v>839</v>
      </c>
      <c r="D619" s="27" t="s">
        <v>69</v>
      </c>
      <c r="E619" s="27" t="s">
        <v>70</v>
      </c>
      <c r="F619" s="27" t="s">
        <v>840</v>
      </c>
      <c r="G619" s="27" t="s">
        <v>841</v>
      </c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</row>
    <row r="620" spans="1:27" x14ac:dyDescent="0.2">
      <c r="A620" s="168"/>
      <c r="B620" s="170"/>
      <c r="C620" s="172"/>
      <c r="D620" s="97">
        <f>D621</f>
        <v>943851.56</v>
      </c>
      <c r="E620" s="97">
        <f t="shared" ref="E620:G620" si="360">E621</f>
        <v>943851.56</v>
      </c>
      <c r="F620" s="97">
        <f t="shared" si="360"/>
        <v>943851.56</v>
      </c>
      <c r="G620" s="97">
        <f t="shared" si="360"/>
        <v>943851.56</v>
      </c>
    </row>
    <row r="621" spans="1:27" ht="12.75" customHeight="1" outlineLevel="1" x14ac:dyDescent="0.2">
      <c r="A621" s="98" t="s">
        <v>842</v>
      </c>
      <c r="B621" s="99" t="s">
        <v>843</v>
      </c>
      <c r="C621" s="100" t="s">
        <v>839</v>
      </c>
      <c r="D621" s="44">
        <v>943851.56</v>
      </c>
      <c r="E621" s="44">
        <f>$D621</f>
        <v>943851.56</v>
      </c>
      <c r="F621" s="44">
        <f>$D621</f>
        <v>943851.56</v>
      </c>
      <c r="G621" s="44">
        <f>$D621</f>
        <v>943851.56</v>
      </c>
    </row>
    <row r="624" spans="1:27" ht="12.75" customHeight="1" x14ac:dyDescent="0.25">
      <c r="A624" s="173" t="s">
        <v>84</v>
      </c>
      <c r="B624" s="173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1:27" ht="12.75" customHeight="1" x14ac:dyDescent="0.25">
      <c r="A625" s="174" t="s">
        <v>2909</v>
      </c>
      <c r="B625" s="174"/>
      <c r="C625" s="174"/>
      <c r="D625" s="174"/>
      <c r="E625" s="174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/>
      <c r="Q625"/>
      <c r="R625"/>
      <c r="S625"/>
      <c r="T625"/>
      <c r="U625"/>
      <c r="V625"/>
      <c r="W625"/>
      <c r="X625"/>
      <c r="Y625"/>
      <c r="Z625"/>
      <c r="AA625"/>
    </row>
    <row r="627" spans="1:27" x14ac:dyDescent="0.2">
      <c r="A627" s="54"/>
      <c r="B627" s="55"/>
    </row>
    <row r="628" spans="1:27" x14ac:dyDescent="0.2">
      <c r="A628" s="54"/>
      <c r="B628" s="56"/>
    </row>
    <row r="639" spans="1:27" hidden="1" x14ac:dyDescent="0.2">
      <c r="B639" s="101" t="s">
        <v>2910</v>
      </c>
    </row>
    <row r="640" spans="1:27" hidden="1" x14ac:dyDescent="0.2">
      <c r="B640" s="102" t="s">
        <v>2911</v>
      </c>
    </row>
  </sheetData>
  <autoFilter ref="B6:C566" xr:uid="{00000000-0001-0000-0600-000000000000}"/>
  <mergeCells count="12">
    <mergeCell ref="A625:O625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4:B624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7BA62-4457-4C07-B09C-D256DEACF949}">
  <sheetPr>
    <tabColor rgb="FF00B0F0"/>
    <pageSetUpPr fitToPage="1"/>
  </sheetPr>
  <dimension ref="A1:AA213"/>
  <sheetViews>
    <sheetView view="pageBreakPreview" zoomScale="75" zoomScaleNormal="100" zoomScaleSheetLayoutView="75" workbookViewId="0">
      <selection activeCell="A34" sqref="A34:XFD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75" t="s">
        <v>2921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</row>
    <row r="2" spans="1:27" x14ac:dyDescent="0.2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78" t="s">
        <v>844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ht="12.75" customHeight="1" x14ac:dyDescent="0.2">
      <c r="A5" s="164" t="s">
        <v>534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6"/>
    </row>
    <row r="6" spans="1:27" ht="25.5" x14ac:dyDescent="0.2">
      <c r="A6" s="26" t="s">
        <v>64</v>
      </c>
      <c r="B6" s="27" t="s">
        <v>205</v>
      </c>
      <c r="C6" s="26" t="s">
        <v>206</v>
      </c>
      <c r="D6" s="27" t="s">
        <v>207</v>
      </c>
      <c r="E6" s="27" t="s">
        <v>208</v>
      </c>
      <c r="F6" s="27" t="s">
        <v>209</v>
      </c>
      <c r="G6" s="27" t="s">
        <v>210</v>
      </c>
      <c r="H6" s="27" t="s">
        <v>211</v>
      </c>
      <c r="I6" s="27" t="s">
        <v>212</v>
      </c>
      <c r="J6" s="27" t="s">
        <v>213</v>
      </c>
      <c r="K6" s="27" t="s">
        <v>214</v>
      </c>
      <c r="L6" s="27" t="s">
        <v>215</v>
      </c>
      <c r="M6" s="27" t="s">
        <v>216</v>
      </c>
      <c r="N6" s="27" t="s">
        <v>217</v>
      </c>
      <c r="O6" s="27" t="s">
        <v>218</v>
      </c>
      <c r="P6" s="27" t="s">
        <v>219</v>
      </c>
      <c r="Q6" s="27" t="s">
        <v>220</v>
      </c>
      <c r="R6" s="27" t="s">
        <v>221</v>
      </c>
      <c r="S6" s="27" t="s">
        <v>222</v>
      </c>
      <c r="T6" s="27" t="s">
        <v>223</v>
      </c>
      <c r="U6" s="27" t="s">
        <v>224</v>
      </c>
      <c r="V6" s="27" t="s">
        <v>225</v>
      </c>
      <c r="W6" s="27" t="s">
        <v>226</v>
      </c>
      <c r="X6" s="27" t="s">
        <v>227</v>
      </c>
      <c r="Y6" s="27" t="s">
        <v>228</v>
      </c>
      <c r="Z6" s="27" t="s">
        <v>229</v>
      </c>
      <c r="AA6" s="27" t="s">
        <v>230</v>
      </c>
    </row>
    <row r="7" spans="1:27" x14ac:dyDescent="0.2">
      <c r="A7" s="26"/>
      <c r="B7" s="27"/>
      <c r="C7" s="26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</row>
    <row r="8" spans="1:27" ht="12.75" customHeight="1" x14ac:dyDescent="0.2">
      <c r="A8" s="90" t="s">
        <v>5</v>
      </c>
      <c r="B8" s="28" t="str">
        <f>"01"&amp;"."&amp;$B$212&amp;"."&amp;$B$213</f>
        <v>01.04.2023</v>
      </c>
      <c r="C8" s="82" t="s">
        <v>76</v>
      </c>
      <c r="D8" s="83">
        <f>ROUND(((D9+D10+D12+D11+D13)/1000),5)</f>
        <v>3.7991999999999999</v>
      </c>
      <c r="E8" s="83">
        <f t="shared" ref="E8:AA8" si="0">ROUND(((E9+E10+E12+E11+E13)/1000),5)</f>
        <v>3.7159300000000002</v>
      </c>
      <c r="F8" s="83">
        <f t="shared" si="0"/>
        <v>3.7036600000000002</v>
      </c>
      <c r="G8" s="83">
        <f t="shared" si="0"/>
        <v>3.69503</v>
      </c>
      <c r="H8" s="83">
        <f t="shared" si="0"/>
        <v>3.7071200000000002</v>
      </c>
      <c r="I8" s="83">
        <f t="shared" si="0"/>
        <v>3.7145999999999999</v>
      </c>
      <c r="J8" s="83">
        <f t="shared" si="0"/>
        <v>3.7191100000000001</v>
      </c>
      <c r="K8" s="83">
        <f t="shared" si="0"/>
        <v>3.9419900000000001</v>
      </c>
      <c r="L8" s="83">
        <f t="shared" si="0"/>
        <v>4.1345799999999997</v>
      </c>
      <c r="M8" s="83">
        <f t="shared" si="0"/>
        <v>4.1674199999999999</v>
      </c>
      <c r="N8" s="83">
        <f t="shared" si="0"/>
        <v>4.2036800000000003</v>
      </c>
      <c r="O8" s="83">
        <f t="shared" si="0"/>
        <v>4.2382999999999997</v>
      </c>
      <c r="P8" s="83">
        <f t="shared" si="0"/>
        <v>4.22058</v>
      </c>
      <c r="Q8" s="83">
        <f t="shared" si="0"/>
        <v>4.2153200000000002</v>
      </c>
      <c r="R8" s="83">
        <f t="shared" si="0"/>
        <v>4.2051400000000001</v>
      </c>
      <c r="S8" s="83">
        <f t="shared" si="0"/>
        <v>4.2085100000000004</v>
      </c>
      <c r="T8" s="83">
        <f t="shared" si="0"/>
        <v>4.2081999999999997</v>
      </c>
      <c r="U8" s="83">
        <f t="shared" si="0"/>
        <v>4.1978900000000001</v>
      </c>
      <c r="V8" s="83">
        <f t="shared" si="0"/>
        <v>4.2024299999999997</v>
      </c>
      <c r="W8" s="83">
        <f t="shared" si="0"/>
        <v>4.2394999999999996</v>
      </c>
      <c r="X8" s="83">
        <f t="shared" si="0"/>
        <v>4.22621</v>
      </c>
      <c r="Y8" s="83">
        <f t="shared" si="0"/>
        <v>4.1661400000000004</v>
      </c>
      <c r="Z8" s="83">
        <f t="shared" si="0"/>
        <v>4.0847199999999999</v>
      </c>
      <c r="AA8" s="83">
        <f t="shared" si="0"/>
        <v>3.9565600000000001</v>
      </c>
    </row>
    <row r="9" spans="1:27" ht="12.75" hidden="1" customHeight="1" outlineLevel="1" x14ac:dyDescent="0.2">
      <c r="A9" s="198" t="s">
        <v>87</v>
      </c>
      <c r="B9" s="63" t="s">
        <v>233</v>
      </c>
      <c r="C9" s="43" t="s">
        <v>79</v>
      </c>
      <c r="D9" s="44">
        <v>1179.5899999999999</v>
      </c>
      <c r="E9" s="44">
        <v>1096.32</v>
      </c>
      <c r="F9" s="44">
        <v>1084.05</v>
      </c>
      <c r="G9" s="44">
        <v>1075.42</v>
      </c>
      <c r="H9" s="44">
        <v>1087.51</v>
      </c>
      <c r="I9" s="44">
        <v>1094.99</v>
      </c>
      <c r="J9" s="44">
        <v>1099.5</v>
      </c>
      <c r="K9" s="44">
        <v>1322.38</v>
      </c>
      <c r="L9" s="44">
        <v>1514.97</v>
      </c>
      <c r="M9" s="44">
        <v>1547.81</v>
      </c>
      <c r="N9" s="44">
        <v>1584.07</v>
      </c>
      <c r="O9" s="44">
        <v>1618.69</v>
      </c>
      <c r="P9" s="44">
        <v>1600.97</v>
      </c>
      <c r="Q9" s="44">
        <v>1595.71</v>
      </c>
      <c r="R9" s="44">
        <v>1585.53</v>
      </c>
      <c r="S9" s="44">
        <v>1588.9</v>
      </c>
      <c r="T9" s="44">
        <v>1588.59</v>
      </c>
      <c r="U9" s="44">
        <v>1578.28</v>
      </c>
      <c r="V9" s="44">
        <v>1582.82</v>
      </c>
      <c r="W9" s="44">
        <v>1619.89</v>
      </c>
      <c r="X9" s="44">
        <v>1606.6</v>
      </c>
      <c r="Y9" s="44">
        <v>1546.53</v>
      </c>
      <c r="Z9" s="44">
        <v>1465.11</v>
      </c>
      <c r="AA9" s="44">
        <v>1336.95</v>
      </c>
    </row>
    <row r="10" spans="1:27" ht="12.75" hidden="1" customHeight="1" outlineLevel="1" x14ac:dyDescent="0.2">
      <c r="A10" s="198" t="s">
        <v>87</v>
      </c>
      <c r="B10" s="63" t="s">
        <v>90</v>
      </c>
      <c r="C10" s="43" t="s">
        <v>79</v>
      </c>
      <c r="D10" s="44">
        <v>2222.89</v>
      </c>
      <c r="E10" s="44">
        <f>$D$10</f>
        <v>2222.89</v>
      </c>
      <c r="F10" s="44">
        <f t="shared" ref="F10:AA10" si="1">$D$10</f>
        <v>2222.89</v>
      </c>
      <c r="G10" s="44">
        <f t="shared" si="1"/>
        <v>2222.89</v>
      </c>
      <c r="H10" s="44">
        <f t="shared" si="1"/>
        <v>2222.89</v>
      </c>
      <c r="I10" s="44">
        <f t="shared" si="1"/>
        <v>2222.89</v>
      </c>
      <c r="J10" s="44">
        <f t="shared" si="1"/>
        <v>2222.89</v>
      </c>
      <c r="K10" s="44">
        <f t="shared" si="1"/>
        <v>2222.89</v>
      </c>
      <c r="L10" s="44">
        <f t="shared" si="1"/>
        <v>2222.89</v>
      </c>
      <c r="M10" s="44">
        <f t="shared" si="1"/>
        <v>2222.89</v>
      </c>
      <c r="N10" s="44">
        <f t="shared" si="1"/>
        <v>2222.89</v>
      </c>
      <c r="O10" s="44">
        <f t="shared" si="1"/>
        <v>2222.89</v>
      </c>
      <c r="P10" s="44">
        <f t="shared" si="1"/>
        <v>2222.89</v>
      </c>
      <c r="Q10" s="44">
        <f t="shared" si="1"/>
        <v>2222.89</v>
      </c>
      <c r="R10" s="44">
        <f t="shared" si="1"/>
        <v>2222.89</v>
      </c>
      <c r="S10" s="44">
        <f t="shared" si="1"/>
        <v>2222.89</v>
      </c>
      <c r="T10" s="44">
        <f t="shared" si="1"/>
        <v>2222.89</v>
      </c>
      <c r="U10" s="44">
        <f t="shared" si="1"/>
        <v>2222.89</v>
      </c>
      <c r="V10" s="44">
        <f t="shared" si="1"/>
        <v>2222.89</v>
      </c>
      <c r="W10" s="44">
        <f t="shared" si="1"/>
        <v>2222.89</v>
      </c>
      <c r="X10" s="44">
        <f t="shared" si="1"/>
        <v>2222.89</v>
      </c>
      <c r="Y10" s="44">
        <f t="shared" si="1"/>
        <v>2222.89</v>
      </c>
      <c r="Z10" s="44">
        <f t="shared" si="1"/>
        <v>2222.89</v>
      </c>
      <c r="AA10" s="44">
        <f t="shared" si="1"/>
        <v>2222.89</v>
      </c>
    </row>
    <row r="11" spans="1:27" ht="12.75" hidden="1" customHeight="1" outlineLevel="1" x14ac:dyDescent="0.2">
      <c r="A11" s="198" t="s">
        <v>87</v>
      </c>
      <c r="B11" s="63" t="s">
        <v>83</v>
      </c>
      <c r="C11" s="43" t="s">
        <v>79</v>
      </c>
      <c r="D11" s="44">
        <v>5</v>
      </c>
      <c r="E11" s="44">
        <v>5</v>
      </c>
      <c r="F11" s="44">
        <v>5</v>
      </c>
      <c r="G11" s="44">
        <v>5</v>
      </c>
      <c r="H11" s="44">
        <v>5</v>
      </c>
      <c r="I11" s="44">
        <v>5</v>
      </c>
      <c r="J11" s="44">
        <v>5</v>
      </c>
      <c r="K11" s="44">
        <v>5</v>
      </c>
      <c r="L11" s="44">
        <v>5</v>
      </c>
      <c r="M11" s="44">
        <v>5</v>
      </c>
      <c r="N11" s="44">
        <v>5</v>
      </c>
      <c r="O11" s="44">
        <v>5</v>
      </c>
      <c r="P11" s="44">
        <v>5</v>
      </c>
      <c r="Q11" s="44">
        <v>5</v>
      </c>
      <c r="R11" s="44">
        <v>5</v>
      </c>
      <c r="S11" s="44">
        <v>5</v>
      </c>
      <c r="T11" s="44">
        <v>5</v>
      </c>
      <c r="U11" s="44">
        <v>5</v>
      </c>
      <c r="V11" s="44">
        <v>5</v>
      </c>
      <c r="W11" s="44">
        <v>5</v>
      </c>
      <c r="X11" s="44">
        <v>5</v>
      </c>
      <c r="Y11" s="44">
        <v>5</v>
      </c>
      <c r="Z11" s="44">
        <v>5</v>
      </c>
      <c r="AA11" s="44">
        <v>5</v>
      </c>
    </row>
    <row r="12" spans="1:27" ht="12.75" hidden="1" customHeight="1" outlineLevel="1" x14ac:dyDescent="0.2">
      <c r="A12" s="91" t="s">
        <v>2922</v>
      </c>
      <c r="B12" s="63" t="s">
        <v>2923</v>
      </c>
      <c r="C12" s="43" t="s">
        <v>79</v>
      </c>
      <c r="D12" s="44">
        <v>175.36</v>
      </c>
      <c r="E12" s="44">
        <f>$D$12</f>
        <v>175.36</v>
      </c>
      <c r="F12" s="44">
        <f t="shared" ref="F12:AA12" si="2">$D$12</f>
        <v>175.36</v>
      </c>
      <c r="G12" s="44">
        <f t="shared" si="2"/>
        <v>175.36</v>
      </c>
      <c r="H12" s="44">
        <f t="shared" si="2"/>
        <v>175.36</v>
      </c>
      <c r="I12" s="44">
        <f t="shared" si="2"/>
        <v>175.36</v>
      </c>
      <c r="J12" s="44">
        <f t="shared" si="2"/>
        <v>175.36</v>
      </c>
      <c r="K12" s="44">
        <f t="shared" si="2"/>
        <v>175.36</v>
      </c>
      <c r="L12" s="44">
        <f t="shared" si="2"/>
        <v>175.36</v>
      </c>
      <c r="M12" s="44">
        <f t="shared" si="2"/>
        <v>175.36</v>
      </c>
      <c r="N12" s="44">
        <f t="shared" si="2"/>
        <v>175.36</v>
      </c>
      <c r="O12" s="44">
        <f t="shared" si="2"/>
        <v>175.36</v>
      </c>
      <c r="P12" s="44">
        <f t="shared" si="2"/>
        <v>175.36</v>
      </c>
      <c r="Q12" s="44">
        <f t="shared" si="2"/>
        <v>175.36</v>
      </c>
      <c r="R12" s="44">
        <f t="shared" si="2"/>
        <v>175.36</v>
      </c>
      <c r="S12" s="44">
        <f t="shared" si="2"/>
        <v>175.36</v>
      </c>
      <c r="T12" s="44">
        <f t="shared" si="2"/>
        <v>175.36</v>
      </c>
      <c r="U12" s="44">
        <f t="shared" si="2"/>
        <v>175.36</v>
      </c>
      <c r="V12" s="44">
        <f t="shared" si="2"/>
        <v>175.36</v>
      </c>
      <c r="W12" s="44">
        <f t="shared" si="2"/>
        <v>175.36</v>
      </c>
      <c r="X12" s="44">
        <f t="shared" si="2"/>
        <v>175.36</v>
      </c>
      <c r="Y12" s="44">
        <f t="shared" si="2"/>
        <v>175.36</v>
      </c>
      <c r="Z12" s="44">
        <f t="shared" si="2"/>
        <v>175.36</v>
      </c>
      <c r="AA12" s="44">
        <f t="shared" si="2"/>
        <v>175.36</v>
      </c>
    </row>
    <row r="13" spans="1:27" ht="12.75" hidden="1" customHeight="1" outlineLevel="1" x14ac:dyDescent="0.2">
      <c r="A13" s="91" t="s">
        <v>2924</v>
      </c>
      <c r="B13" s="63" t="s">
        <v>2925</v>
      </c>
      <c r="C13" s="43" t="s">
        <v>79</v>
      </c>
      <c r="D13" s="44">
        <v>216.36</v>
      </c>
      <c r="E13" s="44">
        <f>$D$13</f>
        <v>216.36</v>
      </c>
      <c r="F13" s="44">
        <f t="shared" ref="F13:AA13" si="3">$D$13</f>
        <v>216.36</v>
      </c>
      <c r="G13" s="44">
        <f t="shared" si="3"/>
        <v>216.36</v>
      </c>
      <c r="H13" s="44">
        <f t="shared" si="3"/>
        <v>216.36</v>
      </c>
      <c r="I13" s="44">
        <f t="shared" si="3"/>
        <v>216.36</v>
      </c>
      <c r="J13" s="44">
        <f t="shared" si="3"/>
        <v>216.36</v>
      </c>
      <c r="K13" s="44">
        <f t="shared" si="3"/>
        <v>216.36</v>
      </c>
      <c r="L13" s="44">
        <f t="shared" si="3"/>
        <v>216.36</v>
      </c>
      <c r="M13" s="44">
        <f t="shared" si="3"/>
        <v>216.36</v>
      </c>
      <c r="N13" s="44">
        <f t="shared" si="3"/>
        <v>216.36</v>
      </c>
      <c r="O13" s="44">
        <f t="shared" si="3"/>
        <v>216.36</v>
      </c>
      <c r="P13" s="44">
        <f t="shared" si="3"/>
        <v>216.36</v>
      </c>
      <c r="Q13" s="44">
        <f t="shared" si="3"/>
        <v>216.36</v>
      </c>
      <c r="R13" s="44">
        <f t="shared" si="3"/>
        <v>216.36</v>
      </c>
      <c r="S13" s="44">
        <f t="shared" si="3"/>
        <v>216.36</v>
      </c>
      <c r="T13" s="44">
        <f t="shared" si="3"/>
        <v>216.36</v>
      </c>
      <c r="U13" s="44">
        <f t="shared" si="3"/>
        <v>216.36</v>
      </c>
      <c r="V13" s="44">
        <f t="shared" si="3"/>
        <v>216.36</v>
      </c>
      <c r="W13" s="44">
        <f t="shared" si="3"/>
        <v>216.36</v>
      </c>
      <c r="X13" s="44">
        <f t="shared" si="3"/>
        <v>216.36</v>
      </c>
      <c r="Y13" s="44">
        <f t="shared" si="3"/>
        <v>216.36</v>
      </c>
      <c r="Z13" s="44">
        <f t="shared" si="3"/>
        <v>216.36</v>
      </c>
      <c r="AA13" s="44">
        <f t="shared" si="3"/>
        <v>216.36</v>
      </c>
    </row>
    <row r="14" spans="1:27" ht="12.75" customHeight="1" collapsed="1" x14ac:dyDescent="0.2">
      <c r="A14" s="90" t="s">
        <v>8</v>
      </c>
      <c r="B14" s="28" t="str">
        <f>"02"&amp;"."&amp;$B$212&amp;"."&amp;$B$213</f>
        <v>02.04.2023</v>
      </c>
      <c r="C14" s="82" t="s">
        <v>76</v>
      </c>
      <c r="D14" s="83">
        <f>ROUND(((D15+D16+D18+D17+D19)/1000),5)</f>
        <v>3.7269800000000002</v>
      </c>
      <c r="E14" s="83">
        <f t="shared" ref="E14:AA14" si="4">ROUND(((E15+E16+E18+E17+E19)/1000),5)</f>
        <v>3.67794</v>
      </c>
      <c r="F14" s="83">
        <f t="shared" si="4"/>
        <v>3.6185800000000001</v>
      </c>
      <c r="G14" s="83">
        <f t="shared" si="4"/>
        <v>3.60954</v>
      </c>
      <c r="H14" s="83">
        <f t="shared" si="4"/>
        <v>3.61557</v>
      </c>
      <c r="I14" s="83">
        <f t="shared" si="4"/>
        <v>3.6308699999999998</v>
      </c>
      <c r="J14" s="83">
        <f t="shared" si="4"/>
        <v>3.6098300000000001</v>
      </c>
      <c r="K14" s="83">
        <f t="shared" si="4"/>
        <v>3.6648299999999998</v>
      </c>
      <c r="L14" s="83">
        <f t="shared" si="4"/>
        <v>3.8953899999999999</v>
      </c>
      <c r="M14" s="83">
        <f t="shared" si="4"/>
        <v>3.9738500000000001</v>
      </c>
      <c r="N14" s="83">
        <f t="shared" si="4"/>
        <v>4.0155700000000003</v>
      </c>
      <c r="O14" s="83">
        <f t="shared" si="4"/>
        <v>4.02508</v>
      </c>
      <c r="P14" s="83">
        <f t="shared" si="4"/>
        <v>4.02555</v>
      </c>
      <c r="Q14" s="83">
        <f t="shared" si="4"/>
        <v>4.0451600000000001</v>
      </c>
      <c r="R14" s="83">
        <f t="shared" si="4"/>
        <v>4.0384900000000004</v>
      </c>
      <c r="S14" s="83">
        <f t="shared" si="4"/>
        <v>4.0124899999999997</v>
      </c>
      <c r="T14" s="83">
        <f t="shared" si="4"/>
        <v>4.0108499999999996</v>
      </c>
      <c r="U14" s="83">
        <f t="shared" si="4"/>
        <v>4.0254399999999997</v>
      </c>
      <c r="V14" s="83">
        <f t="shared" si="4"/>
        <v>4.2008900000000002</v>
      </c>
      <c r="W14" s="83">
        <f t="shared" si="4"/>
        <v>4.2685700000000004</v>
      </c>
      <c r="X14" s="83">
        <f t="shared" si="4"/>
        <v>4.23658</v>
      </c>
      <c r="Y14" s="83">
        <f t="shared" si="4"/>
        <v>4.1045800000000003</v>
      </c>
      <c r="Z14" s="83">
        <f t="shared" si="4"/>
        <v>3.9296700000000002</v>
      </c>
      <c r="AA14" s="83">
        <f t="shared" si="4"/>
        <v>3.8562099999999999</v>
      </c>
    </row>
    <row r="15" spans="1:27" ht="12.75" hidden="1" customHeight="1" outlineLevel="1" x14ac:dyDescent="0.2">
      <c r="A15" s="91" t="s">
        <v>108</v>
      </c>
      <c r="B15" s="63" t="s">
        <v>233</v>
      </c>
      <c r="C15" s="43" t="s">
        <v>79</v>
      </c>
      <c r="D15" s="44">
        <v>1107.3699999999999</v>
      </c>
      <c r="E15" s="44">
        <v>1058.33</v>
      </c>
      <c r="F15" s="44">
        <v>998.97</v>
      </c>
      <c r="G15" s="44">
        <v>989.93</v>
      </c>
      <c r="H15" s="44">
        <v>995.96</v>
      </c>
      <c r="I15" s="44">
        <v>1011.26</v>
      </c>
      <c r="J15" s="44">
        <v>990.22</v>
      </c>
      <c r="K15" s="44">
        <v>1045.22</v>
      </c>
      <c r="L15" s="44">
        <v>1275.78</v>
      </c>
      <c r="M15" s="44">
        <v>1354.24</v>
      </c>
      <c r="N15" s="44">
        <v>1395.96</v>
      </c>
      <c r="O15" s="44">
        <v>1405.47</v>
      </c>
      <c r="P15" s="44">
        <v>1405.94</v>
      </c>
      <c r="Q15" s="44">
        <v>1425.55</v>
      </c>
      <c r="R15" s="44">
        <v>1418.88</v>
      </c>
      <c r="S15" s="44">
        <v>1392.88</v>
      </c>
      <c r="T15" s="44">
        <v>1391.24</v>
      </c>
      <c r="U15" s="44">
        <v>1405.83</v>
      </c>
      <c r="V15" s="44">
        <v>1581.28</v>
      </c>
      <c r="W15" s="44">
        <v>1648.96</v>
      </c>
      <c r="X15" s="44">
        <v>1616.97</v>
      </c>
      <c r="Y15" s="44">
        <v>1484.97</v>
      </c>
      <c r="Z15" s="44">
        <v>1310.06</v>
      </c>
      <c r="AA15" s="44">
        <v>1236.5999999999999</v>
      </c>
    </row>
    <row r="16" spans="1:27" ht="12.75" hidden="1" customHeight="1" outlineLevel="1" x14ac:dyDescent="0.2">
      <c r="A16" s="91" t="s">
        <v>2926</v>
      </c>
      <c r="B16" s="63" t="s">
        <v>90</v>
      </c>
      <c r="C16" s="43" t="s">
        <v>79</v>
      </c>
      <c r="D16" s="44">
        <f>$D$10</f>
        <v>2222.89</v>
      </c>
      <c r="E16" s="44">
        <f t="shared" ref="E16:AA16" si="5">$D$10</f>
        <v>2222.89</v>
      </c>
      <c r="F16" s="44">
        <f t="shared" si="5"/>
        <v>2222.89</v>
      </c>
      <c r="G16" s="44">
        <f t="shared" si="5"/>
        <v>2222.89</v>
      </c>
      <c r="H16" s="44">
        <f t="shared" si="5"/>
        <v>2222.89</v>
      </c>
      <c r="I16" s="44">
        <f t="shared" si="5"/>
        <v>2222.89</v>
      </c>
      <c r="J16" s="44">
        <f t="shared" si="5"/>
        <v>2222.89</v>
      </c>
      <c r="K16" s="44">
        <f t="shared" si="5"/>
        <v>2222.89</v>
      </c>
      <c r="L16" s="44">
        <f t="shared" si="5"/>
        <v>2222.89</v>
      </c>
      <c r="M16" s="44">
        <f t="shared" si="5"/>
        <v>2222.89</v>
      </c>
      <c r="N16" s="44">
        <f t="shared" si="5"/>
        <v>2222.89</v>
      </c>
      <c r="O16" s="44">
        <f t="shared" si="5"/>
        <v>2222.89</v>
      </c>
      <c r="P16" s="44">
        <f t="shared" si="5"/>
        <v>2222.89</v>
      </c>
      <c r="Q16" s="44">
        <f t="shared" si="5"/>
        <v>2222.89</v>
      </c>
      <c r="R16" s="44">
        <f t="shared" si="5"/>
        <v>2222.89</v>
      </c>
      <c r="S16" s="44">
        <f t="shared" si="5"/>
        <v>2222.89</v>
      </c>
      <c r="T16" s="44">
        <f t="shared" si="5"/>
        <v>2222.89</v>
      </c>
      <c r="U16" s="44">
        <f t="shared" si="5"/>
        <v>2222.89</v>
      </c>
      <c r="V16" s="44">
        <f t="shared" si="5"/>
        <v>2222.89</v>
      </c>
      <c r="W16" s="44">
        <f t="shared" si="5"/>
        <v>2222.89</v>
      </c>
      <c r="X16" s="44">
        <f t="shared" si="5"/>
        <v>2222.89</v>
      </c>
      <c r="Y16" s="44">
        <f t="shared" si="5"/>
        <v>2222.89</v>
      </c>
      <c r="Z16" s="44">
        <f t="shared" si="5"/>
        <v>2222.89</v>
      </c>
      <c r="AA16" s="44">
        <f t="shared" si="5"/>
        <v>2222.89</v>
      </c>
    </row>
    <row r="17" spans="1:27" ht="12.75" hidden="1" customHeight="1" outlineLevel="1" x14ac:dyDescent="0.2">
      <c r="A17" s="91" t="s">
        <v>2927</v>
      </c>
      <c r="B17" s="63" t="s">
        <v>83</v>
      </c>
      <c r="C17" s="43" t="s">
        <v>79</v>
      </c>
      <c r="D17" s="44">
        <v>5</v>
      </c>
      <c r="E17" s="44">
        <v>5</v>
      </c>
      <c r="F17" s="44">
        <v>5</v>
      </c>
      <c r="G17" s="44">
        <v>5</v>
      </c>
      <c r="H17" s="44">
        <v>5</v>
      </c>
      <c r="I17" s="44">
        <v>5</v>
      </c>
      <c r="J17" s="44">
        <v>5</v>
      </c>
      <c r="K17" s="44">
        <v>5</v>
      </c>
      <c r="L17" s="44">
        <v>5</v>
      </c>
      <c r="M17" s="44">
        <v>5</v>
      </c>
      <c r="N17" s="44">
        <v>5</v>
      </c>
      <c r="O17" s="44">
        <v>5</v>
      </c>
      <c r="P17" s="44">
        <v>5</v>
      </c>
      <c r="Q17" s="44">
        <v>5</v>
      </c>
      <c r="R17" s="44">
        <v>5</v>
      </c>
      <c r="S17" s="44">
        <v>5</v>
      </c>
      <c r="T17" s="44">
        <v>5</v>
      </c>
      <c r="U17" s="44">
        <v>5</v>
      </c>
      <c r="V17" s="44">
        <v>5</v>
      </c>
      <c r="W17" s="44">
        <v>5</v>
      </c>
      <c r="X17" s="44">
        <v>5</v>
      </c>
      <c r="Y17" s="44">
        <v>5</v>
      </c>
      <c r="Z17" s="44">
        <v>5</v>
      </c>
      <c r="AA17" s="44">
        <v>5</v>
      </c>
    </row>
    <row r="18" spans="1:27" ht="12.75" hidden="1" customHeight="1" outlineLevel="1" x14ac:dyDescent="0.2">
      <c r="A18" s="91" t="s">
        <v>2928</v>
      </c>
      <c r="B18" s="63" t="s">
        <v>2929</v>
      </c>
      <c r="C18" s="43" t="s">
        <v>79</v>
      </c>
      <c r="D18" s="44">
        <f>$D$12</f>
        <v>175.36</v>
      </c>
      <c r="E18" s="44">
        <f t="shared" ref="E18:AA18" si="6">$D$12</f>
        <v>175.36</v>
      </c>
      <c r="F18" s="44">
        <f t="shared" si="6"/>
        <v>175.36</v>
      </c>
      <c r="G18" s="44">
        <f t="shared" si="6"/>
        <v>175.36</v>
      </c>
      <c r="H18" s="44">
        <f t="shared" si="6"/>
        <v>175.36</v>
      </c>
      <c r="I18" s="44">
        <f t="shared" si="6"/>
        <v>175.36</v>
      </c>
      <c r="J18" s="44">
        <f t="shared" si="6"/>
        <v>175.36</v>
      </c>
      <c r="K18" s="44">
        <f t="shared" si="6"/>
        <v>175.36</v>
      </c>
      <c r="L18" s="44">
        <f t="shared" si="6"/>
        <v>175.36</v>
      </c>
      <c r="M18" s="44">
        <f t="shared" si="6"/>
        <v>175.36</v>
      </c>
      <c r="N18" s="44">
        <f t="shared" si="6"/>
        <v>175.36</v>
      </c>
      <c r="O18" s="44">
        <f t="shared" si="6"/>
        <v>175.36</v>
      </c>
      <c r="P18" s="44">
        <f t="shared" si="6"/>
        <v>175.36</v>
      </c>
      <c r="Q18" s="44">
        <f t="shared" si="6"/>
        <v>175.36</v>
      </c>
      <c r="R18" s="44">
        <f t="shared" si="6"/>
        <v>175.36</v>
      </c>
      <c r="S18" s="44">
        <f t="shared" si="6"/>
        <v>175.36</v>
      </c>
      <c r="T18" s="44">
        <f t="shared" si="6"/>
        <v>175.36</v>
      </c>
      <c r="U18" s="44">
        <f t="shared" si="6"/>
        <v>175.36</v>
      </c>
      <c r="V18" s="44">
        <f t="shared" si="6"/>
        <v>175.36</v>
      </c>
      <c r="W18" s="44">
        <f t="shared" si="6"/>
        <v>175.36</v>
      </c>
      <c r="X18" s="44">
        <f t="shared" si="6"/>
        <v>175.36</v>
      </c>
      <c r="Y18" s="44">
        <f t="shared" si="6"/>
        <v>175.36</v>
      </c>
      <c r="Z18" s="44">
        <f t="shared" si="6"/>
        <v>175.36</v>
      </c>
      <c r="AA18" s="44">
        <f t="shared" si="6"/>
        <v>175.36</v>
      </c>
    </row>
    <row r="19" spans="1:27" ht="12.75" hidden="1" customHeight="1" outlineLevel="1" x14ac:dyDescent="0.2">
      <c r="A19" s="91" t="s">
        <v>2930</v>
      </c>
      <c r="B19" s="63" t="s">
        <v>2925</v>
      </c>
      <c r="C19" s="43" t="s">
        <v>79</v>
      </c>
      <c r="D19" s="44">
        <f>$D$13</f>
        <v>216.36</v>
      </c>
      <c r="E19" s="44">
        <f t="shared" ref="E19:AA19" si="7">$D$13</f>
        <v>216.36</v>
      </c>
      <c r="F19" s="44">
        <f t="shared" si="7"/>
        <v>216.36</v>
      </c>
      <c r="G19" s="44">
        <f t="shared" si="7"/>
        <v>216.36</v>
      </c>
      <c r="H19" s="44">
        <f t="shared" si="7"/>
        <v>216.36</v>
      </c>
      <c r="I19" s="44">
        <f t="shared" si="7"/>
        <v>216.36</v>
      </c>
      <c r="J19" s="44">
        <f t="shared" si="7"/>
        <v>216.36</v>
      </c>
      <c r="K19" s="44">
        <f t="shared" si="7"/>
        <v>216.36</v>
      </c>
      <c r="L19" s="44">
        <f t="shared" si="7"/>
        <v>216.36</v>
      </c>
      <c r="M19" s="44">
        <f t="shared" si="7"/>
        <v>216.36</v>
      </c>
      <c r="N19" s="44">
        <f t="shared" si="7"/>
        <v>216.36</v>
      </c>
      <c r="O19" s="44">
        <f t="shared" si="7"/>
        <v>216.36</v>
      </c>
      <c r="P19" s="44">
        <f t="shared" si="7"/>
        <v>216.36</v>
      </c>
      <c r="Q19" s="44">
        <f t="shared" si="7"/>
        <v>216.36</v>
      </c>
      <c r="R19" s="44">
        <f t="shared" si="7"/>
        <v>216.36</v>
      </c>
      <c r="S19" s="44">
        <f t="shared" si="7"/>
        <v>216.36</v>
      </c>
      <c r="T19" s="44">
        <f t="shared" si="7"/>
        <v>216.36</v>
      </c>
      <c r="U19" s="44">
        <f t="shared" si="7"/>
        <v>216.36</v>
      </c>
      <c r="V19" s="44">
        <f t="shared" si="7"/>
        <v>216.36</v>
      </c>
      <c r="W19" s="44">
        <f t="shared" si="7"/>
        <v>216.36</v>
      </c>
      <c r="X19" s="44">
        <f t="shared" si="7"/>
        <v>216.36</v>
      </c>
      <c r="Y19" s="44">
        <f t="shared" si="7"/>
        <v>216.36</v>
      </c>
      <c r="Z19" s="44">
        <f t="shared" si="7"/>
        <v>216.36</v>
      </c>
      <c r="AA19" s="44">
        <f t="shared" si="7"/>
        <v>216.36</v>
      </c>
    </row>
    <row r="20" spans="1:27" ht="12.75" customHeight="1" collapsed="1" x14ac:dyDescent="0.2">
      <c r="A20" s="90" t="s">
        <v>11</v>
      </c>
      <c r="B20" s="28" t="str">
        <f>"03"&amp;"."&amp;$B$212&amp;"."&amp;$B$213</f>
        <v>03.04.2023</v>
      </c>
      <c r="C20" s="82" t="s">
        <v>76</v>
      </c>
      <c r="D20" s="83">
        <f>ROUND(((D21+D22+D24+D23+D25)/1000),5)</f>
        <v>3.7193100000000001</v>
      </c>
      <c r="E20" s="83">
        <f t="shared" ref="E20:AA20" si="8">ROUND(((E21+E22+E24+E23+E25)/1000),5)</f>
        <v>3.6739899999999999</v>
      </c>
      <c r="F20" s="83">
        <f t="shared" si="8"/>
        <v>3.60947</v>
      </c>
      <c r="G20" s="83">
        <f t="shared" si="8"/>
        <v>3.6070199999999999</v>
      </c>
      <c r="H20" s="83">
        <f t="shared" si="8"/>
        <v>3.66499</v>
      </c>
      <c r="I20" s="83">
        <f t="shared" si="8"/>
        <v>3.7178100000000001</v>
      </c>
      <c r="J20" s="83">
        <f t="shared" si="8"/>
        <v>3.9270399999999999</v>
      </c>
      <c r="K20" s="83">
        <f t="shared" si="8"/>
        <v>4.19421</v>
      </c>
      <c r="L20" s="83">
        <f t="shared" si="8"/>
        <v>4.2804399999999996</v>
      </c>
      <c r="M20" s="83">
        <f t="shared" si="8"/>
        <v>4.3307099999999998</v>
      </c>
      <c r="N20" s="83">
        <f t="shared" si="8"/>
        <v>4.33141</v>
      </c>
      <c r="O20" s="83">
        <f t="shared" si="8"/>
        <v>4.3854100000000003</v>
      </c>
      <c r="P20" s="83">
        <f t="shared" si="8"/>
        <v>4.3623399999999997</v>
      </c>
      <c r="Q20" s="83">
        <f t="shared" si="8"/>
        <v>4.3792900000000001</v>
      </c>
      <c r="R20" s="83">
        <f t="shared" si="8"/>
        <v>4.3579999999999997</v>
      </c>
      <c r="S20" s="83">
        <f t="shared" si="8"/>
        <v>4.3398700000000003</v>
      </c>
      <c r="T20" s="83">
        <f t="shared" si="8"/>
        <v>4.3265799999999999</v>
      </c>
      <c r="U20" s="83">
        <f t="shared" si="8"/>
        <v>4.2743799999999998</v>
      </c>
      <c r="V20" s="83">
        <f t="shared" si="8"/>
        <v>4.2747200000000003</v>
      </c>
      <c r="W20" s="83">
        <f t="shared" si="8"/>
        <v>4.3214100000000002</v>
      </c>
      <c r="X20" s="83">
        <f t="shared" si="8"/>
        <v>4.3678299999999997</v>
      </c>
      <c r="Y20" s="83">
        <f t="shared" si="8"/>
        <v>4.2958999999999996</v>
      </c>
      <c r="Z20" s="83">
        <f t="shared" si="8"/>
        <v>4.1367000000000003</v>
      </c>
      <c r="AA20" s="83">
        <f t="shared" si="8"/>
        <v>3.8770899999999999</v>
      </c>
    </row>
    <row r="21" spans="1:27" ht="12.75" hidden="1" customHeight="1" outlineLevel="1" x14ac:dyDescent="0.2">
      <c r="A21" s="91" t="s">
        <v>2931</v>
      </c>
      <c r="B21" s="63" t="s">
        <v>233</v>
      </c>
      <c r="C21" s="43" t="s">
        <v>79</v>
      </c>
      <c r="D21" s="44">
        <v>1099.7</v>
      </c>
      <c r="E21" s="44">
        <v>1054.3800000000001</v>
      </c>
      <c r="F21" s="44">
        <v>989.86</v>
      </c>
      <c r="G21" s="44">
        <v>987.41</v>
      </c>
      <c r="H21" s="44">
        <v>1045.3800000000001</v>
      </c>
      <c r="I21" s="44">
        <v>1098.2</v>
      </c>
      <c r="J21" s="44">
        <v>1307.43</v>
      </c>
      <c r="K21" s="44">
        <v>1574.6</v>
      </c>
      <c r="L21" s="44">
        <v>1660.83</v>
      </c>
      <c r="M21" s="44">
        <v>1711.1</v>
      </c>
      <c r="N21" s="44">
        <v>1711.8</v>
      </c>
      <c r="O21" s="44">
        <v>1765.8</v>
      </c>
      <c r="P21" s="44">
        <v>1742.73</v>
      </c>
      <c r="Q21" s="44">
        <v>1759.68</v>
      </c>
      <c r="R21" s="44">
        <v>1738.39</v>
      </c>
      <c r="S21" s="44">
        <v>1720.26</v>
      </c>
      <c r="T21" s="44">
        <v>1706.97</v>
      </c>
      <c r="U21" s="44">
        <v>1654.77</v>
      </c>
      <c r="V21" s="44">
        <v>1655.11</v>
      </c>
      <c r="W21" s="44">
        <v>1701.8</v>
      </c>
      <c r="X21" s="44">
        <v>1748.22</v>
      </c>
      <c r="Y21" s="44">
        <v>1676.29</v>
      </c>
      <c r="Z21" s="44">
        <v>1517.09</v>
      </c>
      <c r="AA21" s="44">
        <v>1257.48</v>
      </c>
    </row>
    <row r="22" spans="1:27" ht="12.75" hidden="1" customHeight="1" outlineLevel="1" x14ac:dyDescent="0.2">
      <c r="A22" s="91" t="s">
        <v>2932</v>
      </c>
      <c r="B22" s="63" t="s">
        <v>90</v>
      </c>
      <c r="C22" s="43" t="s">
        <v>79</v>
      </c>
      <c r="D22" s="44">
        <f>$D$10</f>
        <v>2222.89</v>
      </c>
      <c r="E22" s="44">
        <f t="shared" ref="E22:AA22" si="9">$D$10</f>
        <v>2222.89</v>
      </c>
      <c r="F22" s="44">
        <f t="shared" si="9"/>
        <v>2222.89</v>
      </c>
      <c r="G22" s="44">
        <f t="shared" si="9"/>
        <v>2222.89</v>
      </c>
      <c r="H22" s="44">
        <f t="shared" si="9"/>
        <v>2222.89</v>
      </c>
      <c r="I22" s="44">
        <f t="shared" si="9"/>
        <v>2222.89</v>
      </c>
      <c r="J22" s="44">
        <f t="shared" si="9"/>
        <v>2222.89</v>
      </c>
      <c r="K22" s="44">
        <f t="shared" si="9"/>
        <v>2222.89</v>
      </c>
      <c r="L22" s="44">
        <f t="shared" si="9"/>
        <v>2222.89</v>
      </c>
      <c r="M22" s="44">
        <f t="shared" si="9"/>
        <v>2222.89</v>
      </c>
      <c r="N22" s="44">
        <f t="shared" si="9"/>
        <v>2222.89</v>
      </c>
      <c r="O22" s="44">
        <f t="shared" si="9"/>
        <v>2222.89</v>
      </c>
      <c r="P22" s="44">
        <f t="shared" si="9"/>
        <v>2222.89</v>
      </c>
      <c r="Q22" s="44">
        <f t="shared" si="9"/>
        <v>2222.89</v>
      </c>
      <c r="R22" s="44">
        <f t="shared" si="9"/>
        <v>2222.89</v>
      </c>
      <c r="S22" s="44">
        <f t="shared" si="9"/>
        <v>2222.89</v>
      </c>
      <c r="T22" s="44">
        <f t="shared" si="9"/>
        <v>2222.89</v>
      </c>
      <c r="U22" s="44">
        <f t="shared" si="9"/>
        <v>2222.89</v>
      </c>
      <c r="V22" s="44">
        <f t="shared" si="9"/>
        <v>2222.89</v>
      </c>
      <c r="W22" s="44">
        <f t="shared" si="9"/>
        <v>2222.89</v>
      </c>
      <c r="X22" s="44">
        <f t="shared" si="9"/>
        <v>2222.89</v>
      </c>
      <c r="Y22" s="44">
        <f t="shared" si="9"/>
        <v>2222.89</v>
      </c>
      <c r="Z22" s="44">
        <f t="shared" si="9"/>
        <v>2222.89</v>
      </c>
      <c r="AA22" s="44">
        <f t="shared" si="9"/>
        <v>2222.89</v>
      </c>
    </row>
    <row r="23" spans="1:27" ht="12.75" hidden="1" customHeight="1" outlineLevel="1" x14ac:dyDescent="0.2">
      <c r="A23" s="91" t="s">
        <v>2933</v>
      </c>
      <c r="B23" s="63" t="s">
        <v>83</v>
      </c>
      <c r="C23" s="43" t="s">
        <v>79</v>
      </c>
      <c r="D23" s="44">
        <v>5</v>
      </c>
      <c r="E23" s="44">
        <v>5</v>
      </c>
      <c r="F23" s="44">
        <v>5</v>
      </c>
      <c r="G23" s="44">
        <v>5</v>
      </c>
      <c r="H23" s="44">
        <v>5</v>
      </c>
      <c r="I23" s="44">
        <v>5</v>
      </c>
      <c r="J23" s="44">
        <v>5</v>
      </c>
      <c r="K23" s="44">
        <v>5</v>
      </c>
      <c r="L23" s="44">
        <v>5</v>
      </c>
      <c r="M23" s="44">
        <v>5</v>
      </c>
      <c r="N23" s="44">
        <v>5</v>
      </c>
      <c r="O23" s="44">
        <v>5</v>
      </c>
      <c r="P23" s="44">
        <v>5</v>
      </c>
      <c r="Q23" s="44">
        <v>5</v>
      </c>
      <c r="R23" s="44">
        <v>5</v>
      </c>
      <c r="S23" s="44">
        <v>5</v>
      </c>
      <c r="T23" s="44">
        <v>5</v>
      </c>
      <c r="U23" s="44">
        <v>5</v>
      </c>
      <c r="V23" s="44">
        <v>5</v>
      </c>
      <c r="W23" s="44">
        <v>5</v>
      </c>
      <c r="X23" s="44">
        <v>5</v>
      </c>
      <c r="Y23" s="44">
        <v>5</v>
      </c>
      <c r="Z23" s="44">
        <v>5</v>
      </c>
      <c r="AA23" s="44">
        <v>5</v>
      </c>
    </row>
    <row r="24" spans="1:27" ht="12.75" hidden="1" customHeight="1" outlineLevel="1" x14ac:dyDescent="0.2">
      <c r="A24" s="91" t="s">
        <v>2934</v>
      </c>
      <c r="B24" s="63" t="s">
        <v>2929</v>
      </c>
      <c r="C24" s="43" t="s">
        <v>79</v>
      </c>
      <c r="D24" s="44">
        <f>$D$12</f>
        <v>175.36</v>
      </c>
      <c r="E24" s="44">
        <f t="shared" ref="E24:AA24" si="10">$D$12</f>
        <v>175.36</v>
      </c>
      <c r="F24" s="44">
        <f t="shared" si="10"/>
        <v>175.36</v>
      </c>
      <c r="G24" s="44">
        <f t="shared" si="10"/>
        <v>175.36</v>
      </c>
      <c r="H24" s="44">
        <f t="shared" si="10"/>
        <v>175.36</v>
      </c>
      <c r="I24" s="44">
        <f t="shared" si="10"/>
        <v>175.36</v>
      </c>
      <c r="J24" s="44">
        <f t="shared" si="10"/>
        <v>175.36</v>
      </c>
      <c r="K24" s="44">
        <f t="shared" si="10"/>
        <v>175.36</v>
      </c>
      <c r="L24" s="44">
        <f t="shared" si="10"/>
        <v>175.36</v>
      </c>
      <c r="M24" s="44">
        <f t="shared" si="10"/>
        <v>175.36</v>
      </c>
      <c r="N24" s="44">
        <f t="shared" si="10"/>
        <v>175.36</v>
      </c>
      <c r="O24" s="44">
        <f t="shared" si="10"/>
        <v>175.36</v>
      </c>
      <c r="P24" s="44">
        <f t="shared" si="10"/>
        <v>175.36</v>
      </c>
      <c r="Q24" s="44">
        <f t="shared" si="10"/>
        <v>175.36</v>
      </c>
      <c r="R24" s="44">
        <f t="shared" si="10"/>
        <v>175.36</v>
      </c>
      <c r="S24" s="44">
        <f t="shared" si="10"/>
        <v>175.36</v>
      </c>
      <c r="T24" s="44">
        <f t="shared" si="10"/>
        <v>175.36</v>
      </c>
      <c r="U24" s="44">
        <f t="shared" si="10"/>
        <v>175.36</v>
      </c>
      <c r="V24" s="44">
        <f t="shared" si="10"/>
        <v>175.36</v>
      </c>
      <c r="W24" s="44">
        <f t="shared" si="10"/>
        <v>175.36</v>
      </c>
      <c r="X24" s="44">
        <f t="shared" si="10"/>
        <v>175.36</v>
      </c>
      <c r="Y24" s="44">
        <f t="shared" si="10"/>
        <v>175.36</v>
      </c>
      <c r="Z24" s="44">
        <f t="shared" si="10"/>
        <v>175.36</v>
      </c>
      <c r="AA24" s="44">
        <f t="shared" si="10"/>
        <v>175.36</v>
      </c>
    </row>
    <row r="25" spans="1:27" ht="12.75" hidden="1" customHeight="1" outlineLevel="1" x14ac:dyDescent="0.2">
      <c r="A25" s="91" t="s">
        <v>2935</v>
      </c>
      <c r="B25" s="63" t="s">
        <v>2925</v>
      </c>
      <c r="C25" s="43" t="s">
        <v>79</v>
      </c>
      <c r="D25" s="44">
        <f>$D$13</f>
        <v>216.36</v>
      </c>
      <c r="E25" s="44">
        <f t="shared" ref="E25:AA25" si="11">$D$13</f>
        <v>216.36</v>
      </c>
      <c r="F25" s="44">
        <f t="shared" si="11"/>
        <v>216.36</v>
      </c>
      <c r="G25" s="44">
        <f t="shared" si="11"/>
        <v>216.36</v>
      </c>
      <c r="H25" s="44">
        <f t="shared" si="11"/>
        <v>216.36</v>
      </c>
      <c r="I25" s="44">
        <f t="shared" si="11"/>
        <v>216.36</v>
      </c>
      <c r="J25" s="44">
        <f t="shared" si="11"/>
        <v>216.36</v>
      </c>
      <c r="K25" s="44">
        <f t="shared" si="11"/>
        <v>216.36</v>
      </c>
      <c r="L25" s="44">
        <f t="shared" si="11"/>
        <v>216.36</v>
      </c>
      <c r="M25" s="44">
        <f t="shared" si="11"/>
        <v>216.36</v>
      </c>
      <c r="N25" s="44">
        <f t="shared" si="11"/>
        <v>216.36</v>
      </c>
      <c r="O25" s="44">
        <f t="shared" si="11"/>
        <v>216.36</v>
      </c>
      <c r="P25" s="44">
        <f t="shared" si="11"/>
        <v>216.36</v>
      </c>
      <c r="Q25" s="44">
        <f t="shared" si="11"/>
        <v>216.36</v>
      </c>
      <c r="R25" s="44">
        <f t="shared" si="11"/>
        <v>216.36</v>
      </c>
      <c r="S25" s="44">
        <f t="shared" si="11"/>
        <v>216.36</v>
      </c>
      <c r="T25" s="44">
        <f t="shared" si="11"/>
        <v>216.36</v>
      </c>
      <c r="U25" s="44">
        <f t="shared" si="11"/>
        <v>216.36</v>
      </c>
      <c r="V25" s="44">
        <f t="shared" si="11"/>
        <v>216.36</v>
      </c>
      <c r="W25" s="44">
        <f t="shared" si="11"/>
        <v>216.36</v>
      </c>
      <c r="X25" s="44">
        <f t="shared" si="11"/>
        <v>216.36</v>
      </c>
      <c r="Y25" s="44">
        <f t="shared" si="11"/>
        <v>216.36</v>
      </c>
      <c r="Z25" s="44">
        <f t="shared" si="11"/>
        <v>216.36</v>
      </c>
      <c r="AA25" s="44">
        <f t="shared" si="11"/>
        <v>216.36</v>
      </c>
    </row>
    <row r="26" spans="1:27" ht="12.75" customHeight="1" collapsed="1" x14ac:dyDescent="0.2">
      <c r="A26" s="90" t="s">
        <v>14</v>
      </c>
      <c r="B26" s="28" t="str">
        <f>"04"&amp;"."&amp;$B$212&amp;"."&amp;$B$213</f>
        <v>04.04.2023</v>
      </c>
      <c r="C26" s="82" t="s">
        <v>76</v>
      </c>
      <c r="D26" s="83">
        <f>ROUND(((D27+D28+D30+D29+D31)/1000),5)</f>
        <v>3.7034899999999999</v>
      </c>
      <c r="E26" s="83">
        <f t="shared" ref="E26:AA26" si="12">ROUND(((E27+E28+E30+E29+E31)/1000),5)</f>
        <v>3.63442</v>
      </c>
      <c r="F26" s="83">
        <f t="shared" si="12"/>
        <v>3.5729000000000002</v>
      </c>
      <c r="G26" s="83">
        <f t="shared" si="12"/>
        <v>3.5802700000000001</v>
      </c>
      <c r="H26" s="83">
        <f t="shared" si="12"/>
        <v>3.6592199999999999</v>
      </c>
      <c r="I26" s="83">
        <f t="shared" si="12"/>
        <v>3.7036799999999999</v>
      </c>
      <c r="J26" s="83">
        <f t="shared" si="12"/>
        <v>3.8201200000000002</v>
      </c>
      <c r="K26" s="83">
        <f t="shared" si="12"/>
        <v>4.1097599999999996</v>
      </c>
      <c r="L26" s="83">
        <f t="shared" si="12"/>
        <v>4.2384199999999996</v>
      </c>
      <c r="M26" s="83">
        <f t="shared" si="12"/>
        <v>4.2971599999999999</v>
      </c>
      <c r="N26" s="83">
        <f t="shared" si="12"/>
        <v>4.3026900000000001</v>
      </c>
      <c r="O26" s="83">
        <f t="shared" si="12"/>
        <v>4.3052999999999999</v>
      </c>
      <c r="P26" s="83">
        <f t="shared" si="12"/>
        <v>4.2678900000000004</v>
      </c>
      <c r="Q26" s="83">
        <f t="shared" si="12"/>
        <v>4.2552500000000002</v>
      </c>
      <c r="R26" s="83">
        <f t="shared" si="12"/>
        <v>4.2514700000000003</v>
      </c>
      <c r="S26" s="83">
        <f t="shared" si="12"/>
        <v>4.2541700000000002</v>
      </c>
      <c r="T26" s="83">
        <f t="shared" si="12"/>
        <v>4.2501100000000003</v>
      </c>
      <c r="U26" s="83">
        <f t="shared" si="12"/>
        <v>4.2089600000000003</v>
      </c>
      <c r="V26" s="83">
        <f t="shared" si="12"/>
        <v>4.2169400000000001</v>
      </c>
      <c r="W26" s="83">
        <f t="shared" si="12"/>
        <v>4.30823</v>
      </c>
      <c r="X26" s="83">
        <f t="shared" si="12"/>
        <v>4.28416</v>
      </c>
      <c r="Y26" s="83">
        <f t="shared" si="12"/>
        <v>4.2159899999999997</v>
      </c>
      <c r="Z26" s="83">
        <f t="shared" si="12"/>
        <v>3.9810400000000001</v>
      </c>
      <c r="AA26" s="83">
        <f t="shared" si="12"/>
        <v>3.77027</v>
      </c>
    </row>
    <row r="27" spans="1:27" ht="12.75" hidden="1" customHeight="1" outlineLevel="1" x14ac:dyDescent="0.2">
      <c r="A27" s="91" t="s">
        <v>2936</v>
      </c>
      <c r="B27" s="63" t="s">
        <v>233</v>
      </c>
      <c r="C27" s="43" t="s">
        <v>79</v>
      </c>
      <c r="D27" s="44">
        <v>1083.8800000000001</v>
      </c>
      <c r="E27" s="44">
        <v>1014.81</v>
      </c>
      <c r="F27" s="44">
        <v>953.29</v>
      </c>
      <c r="G27" s="44">
        <v>960.66</v>
      </c>
      <c r="H27" s="44">
        <v>1039.6099999999999</v>
      </c>
      <c r="I27" s="44">
        <v>1084.07</v>
      </c>
      <c r="J27" s="44">
        <v>1200.51</v>
      </c>
      <c r="K27" s="44">
        <v>1490.15</v>
      </c>
      <c r="L27" s="44">
        <v>1618.81</v>
      </c>
      <c r="M27" s="44">
        <v>1677.55</v>
      </c>
      <c r="N27" s="44">
        <v>1683.08</v>
      </c>
      <c r="O27" s="44">
        <v>1685.69</v>
      </c>
      <c r="P27" s="44">
        <v>1648.28</v>
      </c>
      <c r="Q27" s="44">
        <v>1635.64</v>
      </c>
      <c r="R27" s="44">
        <v>1631.86</v>
      </c>
      <c r="S27" s="44">
        <v>1634.56</v>
      </c>
      <c r="T27" s="44">
        <v>1630.5</v>
      </c>
      <c r="U27" s="44">
        <v>1589.35</v>
      </c>
      <c r="V27" s="44">
        <v>1597.33</v>
      </c>
      <c r="W27" s="44">
        <v>1688.62</v>
      </c>
      <c r="X27" s="44">
        <v>1664.55</v>
      </c>
      <c r="Y27" s="44">
        <v>1596.38</v>
      </c>
      <c r="Z27" s="44">
        <v>1361.43</v>
      </c>
      <c r="AA27" s="44">
        <v>1150.6600000000001</v>
      </c>
    </row>
    <row r="28" spans="1:27" ht="12.75" hidden="1" customHeight="1" outlineLevel="1" x14ac:dyDescent="0.2">
      <c r="A28" s="91" t="s">
        <v>2937</v>
      </c>
      <c r="B28" s="63" t="s">
        <v>90</v>
      </c>
      <c r="C28" s="43" t="s">
        <v>79</v>
      </c>
      <c r="D28" s="44">
        <f>$D$10</f>
        <v>2222.89</v>
      </c>
      <c r="E28" s="44">
        <f t="shared" ref="E28:AA28" si="13">$D$10</f>
        <v>2222.89</v>
      </c>
      <c r="F28" s="44">
        <f t="shared" si="13"/>
        <v>2222.89</v>
      </c>
      <c r="G28" s="44">
        <f t="shared" si="13"/>
        <v>2222.89</v>
      </c>
      <c r="H28" s="44">
        <f t="shared" si="13"/>
        <v>2222.89</v>
      </c>
      <c r="I28" s="44">
        <f t="shared" si="13"/>
        <v>2222.89</v>
      </c>
      <c r="J28" s="44">
        <f t="shared" si="13"/>
        <v>2222.89</v>
      </c>
      <c r="K28" s="44">
        <f t="shared" si="13"/>
        <v>2222.89</v>
      </c>
      <c r="L28" s="44">
        <f t="shared" si="13"/>
        <v>2222.89</v>
      </c>
      <c r="M28" s="44">
        <f t="shared" si="13"/>
        <v>2222.89</v>
      </c>
      <c r="N28" s="44">
        <f t="shared" si="13"/>
        <v>2222.89</v>
      </c>
      <c r="O28" s="44">
        <f t="shared" si="13"/>
        <v>2222.89</v>
      </c>
      <c r="P28" s="44">
        <f t="shared" si="13"/>
        <v>2222.89</v>
      </c>
      <c r="Q28" s="44">
        <f t="shared" si="13"/>
        <v>2222.89</v>
      </c>
      <c r="R28" s="44">
        <f t="shared" si="13"/>
        <v>2222.89</v>
      </c>
      <c r="S28" s="44">
        <f t="shared" si="13"/>
        <v>2222.89</v>
      </c>
      <c r="T28" s="44">
        <f t="shared" si="13"/>
        <v>2222.89</v>
      </c>
      <c r="U28" s="44">
        <f t="shared" si="13"/>
        <v>2222.89</v>
      </c>
      <c r="V28" s="44">
        <f t="shared" si="13"/>
        <v>2222.89</v>
      </c>
      <c r="W28" s="44">
        <f t="shared" si="13"/>
        <v>2222.89</v>
      </c>
      <c r="X28" s="44">
        <f t="shared" si="13"/>
        <v>2222.89</v>
      </c>
      <c r="Y28" s="44">
        <f t="shared" si="13"/>
        <v>2222.89</v>
      </c>
      <c r="Z28" s="44">
        <f t="shared" si="13"/>
        <v>2222.89</v>
      </c>
      <c r="AA28" s="44">
        <f t="shared" si="13"/>
        <v>2222.89</v>
      </c>
    </row>
    <row r="29" spans="1:27" ht="12.75" hidden="1" customHeight="1" outlineLevel="1" x14ac:dyDescent="0.2">
      <c r="A29" s="91" t="s">
        <v>2938</v>
      </c>
      <c r="B29" s="63" t="s">
        <v>83</v>
      </c>
      <c r="C29" s="43" t="s">
        <v>79</v>
      </c>
      <c r="D29" s="44">
        <v>5</v>
      </c>
      <c r="E29" s="44">
        <v>5</v>
      </c>
      <c r="F29" s="44">
        <v>5</v>
      </c>
      <c r="G29" s="44">
        <v>5</v>
      </c>
      <c r="H29" s="44">
        <v>5</v>
      </c>
      <c r="I29" s="44">
        <v>5</v>
      </c>
      <c r="J29" s="44">
        <v>5</v>
      </c>
      <c r="K29" s="44">
        <v>5</v>
      </c>
      <c r="L29" s="44">
        <v>5</v>
      </c>
      <c r="M29" s="44">
        <v>5</v>
      </c>
      <c r="N29" s="44">
        <v>5</v>
      </c>
      <c r="O29" s="44">
        <v>5</v>
      </c>
      <c r="P29" s="44">
        <v>5</v>
      </c>
      <c r="Q29" s="44">
        <v>5</v>
      </c>
      <c r="R29" s="44">
        <v>5</v>
      </c>
      <c r="S29" s="44">
        <v>5</v>
      </c>
      <c r="T29" s="44">
        <v>5</v>
      </c>
      <c r="U29" s="44">
        <v>5</v>
      </c>
      <c r="V29" s="44">
        <v>5</v>
      </c>
      <c r="W29" s="44">
        <v>5</v>
      </c>
      <c r="X29" s="44">
        <v>5</v>
      </c>
      <c r="Y29" s="44">
        <v>5</v>
      </c>
      <c r="Z29" s="44">
        <v>5</v>
      </c>
      <c r="AA29" s="44">
        <v>5</v>
      </c>
    </row>
    <row r="30" spans="1:27" ht="12.75" hidden="1" customHeight="1" outlineLevel="1" x14ac:dyDescent="0.2">
      <c r="A30" s="91" t="s">
        <v>2939</v>
      </c>
      <c r="B30" s="63" t="s">
        <v>2929</v>
      </c>
      <c r="C30" s="43" t="s">
        <v>79</v>
      </c>
      <c r="D30" s="44">
        <f>$D$12</f>
        <v>175.36</v>
      </c>
      <c r="E30" s="44">
        <f t="shared" ref="E30:AA30" si="14">$D$12</f>
        <v>175.36</v>
      </c>
      <c r="F30" s="44">
        <f t="shared" si="14"/>
        <v>175.36</v>
      </c>
      <c r="G30" s="44">
        <f t="shared" si="14"/>
        <v>175.36</v>
      </c>
      <c r="H30" s="44">
        <f t="shared" si="14"/>
        <v>175.36</v>
      </c>
      <c r="I30" s="44">
        <f t="shared" si="14"/>
        <v>175.36</v>
      </c>
      <c r="J30" s="44">
        <f t="shared" si="14"/>
        <v>175.36</v>
      </c>
      <c r="K30" s="44">
        <f t="shared" si="14"/>
        <v>175.36</v>
      </c>
      <c r="L30" s="44">
        <f t="shared" si="14"/>
        <v>175.36</v>
      </c>
      <c r="M30" s="44">
        <f t="shared" si="14"/>
        <v>175.36</v>
      </c>
      <c r="N30" s="44">
        <f t="shared" si="14"/>
        <v>175.36</v>
      </c>
      <c r="O30" s="44">
        <f t="shared" si="14"/>
        <v>175.36</v>
      </c>
      <c r="P30" s="44">
        <f t="shared" si="14"/>
        <v>175.36</v>
      </c>
      <c r="Q30" s="44">
        <f t="shared" si="14"/>
        <v>175.36</v>
      </c>
      <c r="R30" s="44">
        <f t="shared" si="14"/>
        <v>175.36</v>
      </c>
      <c r="S30" s="44">
        <f t="shared" si="14"/>
        <v>175.36</v>
      </c>
      <c r="T30" s="44">
        <f t="shared" si="14"/>
        <v>175.36</v>
      </c>
      <c r="U30" s="44">
        <f t="shared" si="14"/>
        <v>175.36</v>
      </c>
      <c r="V30" s="44">
        <f t="shared" si="14"/>
        <v>175.36</v>
      </c>
      <c r="W30" s="44">
        <f t="shared" si="14"/>
        <v>175.36</v>
      </c>
      <c r="X30" s="44">
        <f t="shared" si="14"/>
        <v>175.36</v>
      </c>
      <c r="Y30" s="44">
        <f t="shared" si="14"/>
        <v>175.36</v>
      </c>
      <c r="Z30" s="44">
        <f t="shared" si="14"/>
        <v>175.36</v>
      </c>
      <c r="AA30" s="44">
        <f t="shared" si="14"/>
        <v>175.36</v>
      </c>
    </row>
    <row r="31" spans="1:27" ht="12.75" hidden="1" customHeight="1" outlineLevel="1" x14ac:dyDescent="0.2">
      <c r="A31" s="91" t="s">
        <v>2940</v>
      </c>
      <c r="B31" s="63" t="s">
        <v>2925</v>
      </c>
      <c r="C31" s="43" t="s">
        <v>79</v>
      </c>
      <c r="D31" s="44">
        <f>$D$13</f>
        <v>216.36</v>
      </c>
      <c r="E31" s="44">
        <f t="shared" ref="E31:AA31" si="15">$D$13</f>
        <v>216.36</v>
      </c>
      <c r="F31" s="44">
        <f t="shared" si="15"/>
        <v>216.36</v>
      </c>
      <c r="G31" s="44">
        <f t="shared" si="15"/>
        <v>216.36</v>
      </c>
      <c r="H31" s="44">
        <f t="shared" si="15"/>
        <v>216.36</v>
      </c>
      <c r="I31" s="44">
        <f t="shared" si="15"/>
        <v>216.36</v>
      </c>
      <c r="J31" s="44">
        <f t="shared" si="15"/>
        <v>216.36</v>
      </c>
      <c r="K31" s="44">
        <f t="shared" si="15"/>
        <v>216.36</v>
      </c>
      <c r="L31" s="44">
        <f t="shared" si="15"/>
        <v>216.36</v>
      </c>
      <c r="M31" s="44">
        <f t="shared" si="15"/>
        <v>216.36</v>
      </c>
      <c r="N31" s="44">
        <f t="shared" si="15"/>
        <v>216.36</v>
      </c>
      <c r="O31" s="44">
        <f t="shared" si="15"/>
        <v>216.36</v>
      </c>
      <c r="P31" s="44">
        <f t="shared" si="15"/>
        <v>216.36</v>
      </c>
      <c r="Q31" s="44">
        <f t="shared" si="15"/>
        <v>216.36</v>
      </c>
      <c r="R31" s="44">
        <f t="shared" si="15"/>
        <v>216.36</v>
      </c>
      <c r="S31" s="44">
        <f t="shared" si="15"/>
        <v>216.36</v>
      </c>
      <c r="T31" s="44">
        <f t="shared" si="15"/>
        <v>216.36</v>
      </c>
      <c r="U31" s="44">
        <f t="shared" si="15"/>
        <v>216.36</v>
      </c>
      <c r="V31" s="44">
        <f t="shared" si="15"/>
        <v>216.36</v>
      </c>
      <c r="W31" s="44">
        <f t="shared" si="15"/>
        <v>216.36</v>
      </c>
      <c r="X31" s="44">
        <f t="shared" si="15"/>
        <v>216.36</v>
      </c>
      <c r="Y31" s="44">
        <f t="shared" si="15"/>
        <v>216.36</v>
      </c>
      <c r="Z31" s="44">
        <f t="shared" si="15"/>
        <v>216.36</v>
      </c>
      <c r="AA31" s="44">
        <f t="shared" si="15"/>
        <v>216.36</v>
      </c>
    </row>
    <row r="32" spans="1:27" ht="12.75" customHeight="1" collapsed="1" x14ac:dyDescent="0.2">
      <c r="A32" s="90" t="s">
        <v>17</v>
      </c>
      <c r="B32" s="28" t="str">
        <f>"05"&amp;"."&amp;$B$212&amp;"."&amp;$B$213</f>
        <v>05.04.2023</v>
      </c>
      <c r="C32" s="82" t="s">
        <v>76</v>
      </c>
      <c r="D32" s="83">
        <f>ROUND(((D33+D34+D36+D35+D37)/1000),5)</f>
        <v>3.7069999999999999</v>
      </c>
      <c r="E32" s="83">
        <f t="shared" ref="E32:AA32" si="16">ROUND(((E33+E34+E36+E35+E37)/1000),5)</f>
        <v>3.6450800000000001</v>
      </c>
      <c r="F32" s="83">
        <f t="shared" si="16"/>
        <v>3.5867599999999999</v>
      </c>
      <c r="G32" s="83">
        <f t="shared" si="16"/>
        <v>3.5840299999999998</v>
      </c>
      <c r="H32" s="83">
        <f t="shared" si="16"/>
        <v>3.6415700000000002</v>
      </c>
      <c r="I32" s="83">
        <f t="shared" si="16"/>
        <v>3.7041400000000002</v>
      </c>
      <c r="J32" s="83">
        <f t="shared" si="16"/>
        <v>3.7902200000000001</v>
      </c>
      <c r="K32" s="83">
        <f t="shared" si="16"/>
        <v>4.1079499999999998</v>
      </c>
      <c r="L32" s="83">
        <f t="shared" si="16"/>
        <v>4.23733</v>
      </c>
      <c r="M32" s="83">
        <f t="shared" si="16"/>
        <v>4.2552099999999999</v>
      </c>
      <c r="N32" s="83">
        <f t="shared" si="16"/>
        <v>4.2506500000000003</v>
      </c>
      <c r="O32" s="83">
        <f t="shared" si="16"/>
        <v>4.2543499999999996</v>
      </c>
      <c r="P32" s="83">
        <f t="shared" si="16"/>
        <v>4.25875</v>
      </c>
      <c r="Q32" s="83">
        <f t="shared" si="16"/>
        <v>4.2589300000000003</v>
      </c>
      <c r="R32" s="83">
        <f t="shared" si="16"/>
        <v>4.2581600000000002</v>
      </c>
      <c r="S32" s="83">
        <f t="shared" si="16"/>
        <v>4.2549900000000003</v>
      </c>
      <c r="T32" s="83">
        <f t="shared" si="16"/>
        <v>4.2521300000000002</v>
      </c>
      <c r="U32" s="83">
        <f t="shared" si="16"/>
        <v>4.2248599999999996</v>
      </c>
      <c r="V32" s="83">
        <f t="shared" si="16"/>
        <v>4.2117300000000002</v>
      </c>
      <c r="W32" s="83">
        <f t="shared" si="16"/>
        <v>4.2590399999999997</v>
      </c>
      <c r="X32" s="83">
        <f t="shared" si="16"/>
        <v>4.28573</v>
      </c>
      <c r="Y32" s="83">
        <f t="shared" si="16"/>
        <v>4.2498899999999997</v>
      </c>
      <c r="Z32" s="83">
        <f t="shared" si="16"/>
        <v>3.87479</v>
      </c>
      <c r="AA32" s="83">
        <f t="shared" si="16"/>
        <v>3.7181199999999999</v>
      </c>
    </row>
    <row r="33" spans="1:27" ht="12.75" hidden="1" customHeight="1" outlineLevel="1" x14ac:dyDescent="0.2">
      <c r="A33" s="91" t="s">
        <v>2941</v>
      </c>
      <c r="B33" s="63" t="s">
        <v>233</v>
      </c>
      <c r="C33" s="43" t="s">
        <v>79</v>
      </c>
      <c r="D33" s="44">
        <v>1087.3900000000001</v>
      </c>
      <c r="E33" s="44">
        <v>1025.47</v>
      </c>
      <c r="F33" s="44">
        <v>967.15</v>
      </c>
      <c r="G33" s="44">
        <v>964.42</v>
      </c>
      <c r="H33" s="44">
        <v>1021.96</v>
      </c>
      <c r="I33" s="44">
        <v>1084.53</v>
      </c>
      <c r="J33" s="44">
        <v>1170.6099999999999</v>
      </c>
      <c r="K33" s="44">
        <v>1488.34</v>
      </c>
      <c r="L33" s="44">
        <v>1617.72</v>
      </c>
      <c r="M33" s="44">
        <v>1635.6</v>
      </c>
      <c r="N33" s="44">
        <v>1631.04</v>
      </c>
      <c r="O33" s="44">
        <v>1634.74</v>
      </c>
      <c r="P33" s="44">
        <v>1639.14</v>
      </c>
      <c r="Q33" s="44">
        <v>1639.32</v>
      </c>
      <c r="R33" s="44">
        <v>1638.55</v>
      </c>
      <c r="S33" s="44">
        <v>1635.38</v>
      </c>
      <c r="T33" s="44">
        <v>1632.52</v>
      </c>
      <c r="U33" s="44">
        <v>1605.25</v>
      </c>
      <c r="V33" s="44">
        <v>1592.12</v>
      </c>
      <c r="W33" s="44">
        <v>1639.43</v>
      </c>
      <c r="X33" s="44">
        <v>1666.12</v>
      </c>
      <c r="Y33" s="44">
        <v>1630.28</v>
      </c>
      <c r="Z33" s="44">
        <v>1255.18</v>
      </c>
      <c r="AA33" s="44">
        <v>1098.51</v>
      </c>
    </row>
    <row r="34" spans="1:27" ht="12.75" hidden="1" customHeight="1" outlineLevel="1" x14ac:dyDescent="0.2">
      <c r="A34" s="91" t="s">
        <v>2942</v>
      </c>
      <c r="B34" s="63" t="s">
        <v>90</v>
      </c>
      <c r="C34" s="43" t="s">
        <v>79</v>
      </c>
      <c r="D34" s="44">
        <f>$D$10</f>
        <v>2222.89</v>
      </c>
      <c r="E34" s="44">
        <f t="shared" ref="E34:AA34" si="17">$D$10</f>
        <v>2222.89</v>
      </c>
      <c r="F34" s="44">
        <f t="shared" si="17"/>
        <v>2222.89</v>
      </c>
      <c r="G34" s="44">
        <f t="shared" si="17"/>
        <v>2222.89</v>
      </c>
      <c r="H34" s="44">
        <f t="shared" si="17"/>
        <v>2222.89</v>
      </c>
      <c r="I34" s="44">
        <f t="shared" si="17"/>
        <v>2222.89</v>
      </c>
      <c r="J34" s="44">
        <f t="shared" si="17"/>
        <v>2222.89</v>
      </c>
      <c r="K34" s="44">
        <f t="shared" si="17"/>
        <v>2222.89</v>
      </c>
      <c r="L34" s="44">
        <f t="shared" si="17"/>
        <v>2222.89</v>
      </c>
      <c r="M34" s="44">
        <f t="shared" si="17"/>
        <v>2222.89</v>
      </c>
      <c r="N34" s="44">
        <f t="shared" si="17"/>
        <v>2222.89</v>
      </c>
      <c r="O34" s="44">
        <f t="shared" si="17"/>
        <v>2222.89</v>
      </c>
      <c r="P34" s="44">
        <f t="shared" si="17"/>
        <v>2222.89</v>
      </c>
      <c r="Q34" s="44">
        <f t="shared" si="17"/>
        <v>2222.89</v>
      </c>
      <c r="R34" s="44">
        <f t="shared" si="17"/>
        <v>2222.89</v>
      </c>
      <c r="S34" s="44">
        <f t="shared" si="17"/>
        <v>2222.89</v>
      </c>
      <c r="T34" s="44">
        <f t="shared" si="17"/>
        <v>2222.89</v>
      </c>
      <c r="U34" s="44">
        <f t="shared" si="17"/>
        <v>2222.89</v>
      </c>
      <c r="V34" s="44">
        <f t="shared" si="17"/>
        <v>2222.89</v>
      </c>
      <c r="W34" s="44">
        <f t="shared" si="17"/>
        <v>2222.89</v>
      </c>
      <c r="X34" s="44">
        <f t="shared" si="17"/>
        <v>2222.89</v>
      </c>
      <c r="Y34" s="44">
        <f t="shared" si="17"/>
        <v>2222.89</v>
      </c>
      <c r="Z34" s="44">
        <f t="shared" si="17"/>
        <v>2222.89</v>
      </c>
      <c r="AA34" s="44">
        <f t="shared" si="17"/>
        <v>2222.89</v>
      </c>
    </row>
    <row r="35" spans="1:27" ht="12.75" hidden="1" customHeight="1" outlineLevel="1" x14ac:dyDescent="0.2">
      <c r="A35" s="91" t="s">
        <v>2943</v>
      </c>
      <c r="B35" s="63" t="s">
        <v>83</v>
      </c>
      <c r="C35" s="43" t="s">
        <v>79</v>
      </c>
      <c r="D35" s="44">
        <v>5</v>
      </c>
      <c r="E35" s="44">
        <v>5</v>
      </c>
      <c r="F35" s="44">
        <v>5</v>
      </c>
      <c r="G35" s="44">
        <v>5</v>
      </c>
      <c r="H35" s="44">
        <v>5</v>
      </c>
      <c r="I35" s="44">
        <v>5</v>
      </c>
      <c r="J35" s="44">
        <v>5</v>
      </c>
      <c r="K35" s="44">
        <v>5</v>
      </c>
      <c r="L35" s="44">
        <v>5</v>
      </c>
      <c r="M35" s="44">
        <v>5</v>
      </c>
      <c r="N35" s="44">
        <v>5</v>
      </c>
      <c r="O35" s="44">
        <v>5</v>
      </c>
      <c r="P35" s="44">
        <v>5</v>
      </c>
      <c r="Q35" s="44">
        <v>5</v>
      </c>
      <c r="R35" s="44">
        <v>5</v>
      </c>
      <c r="S35" s="44">
        <v>5</v>
      </c>
      <c r="T35" s="44">
        <v>5</v>
      </c>
      <c r="U35" s="44">
        <v>5</v>
      </c>
      <c r="V35" s="44">
        <v>5</v>
      </c>
      <c r="W35" s="44">
        <v>5</v>
      </c>
      <c r="X35" s="44">
        <v>5</v>
      </c>
      <c r="Y35" s="44">
        <v>5</v>
      </c>
      <c r="Z35" s="44">
        <v>5</v>
      </c>
      <c r="AA35" s="44">
        <v>5</v>
      </c>
    </row>
    <row r="36" spans="1:27" ht="12.75" hidden="1" customHeight="1" outlineLevel="1" x14ac:dyDescent="0.2">
      <c r="A36" s="91" t="s">
        <v>2944</v>
      </c>
      <c r="B36" s="63" t="s">
        <v>2929</v>
      </c>
      <c r="C36" s="43" t="s">
        <v>79</v>
      </c>
      <c r="D36" s="44">
        <f>$D$12</f>
        <v>175.36</v>
      </c>
      <c r="E36" s="44">
        <f t="shared" ref="E36:AA36" si="18">$D$12</f>
        <v>175.36</v>
      </c>
      <c r="F36" s="44">
        <f t="shared" si="18"/>
        <v>175.36</v>
      </c>
      <c r="G36" s="44">
        <f t="shared" si="18"/>
        <v>175.36</v>
      </c>
      <c r="H36" s="44">
        <f t="shared" si="18"/>
        <v>175.36</v>
      </c>
      <c r="I36" s="44">
        <f t="shared" si="18"/>
        <v>175.36</v>
      </c>
      <c r="J36" s="44">
        <f t="shared" si="18"/>
        <v>175.36</v>
      </c>
      <c r="K36" s="44">
        <f t="shared" si="18"/>
        <v>175.36</v>
      </c>
      <c r="L36" s="44">
        <f t="shared" si="18"/>
        <v>175.36</v>
      </c>
      <c r="M36" s="44">
        <f t="shared" si="18"/>
        <v>175.36</v>
      </c>
      <c r="N36" s="44">
        <f t="shared" si="18"/>
        <v>175.36</v>
      </c>
      <c r="O36" s="44">
        <f t="shared" si="18"/>
        <v>175.36</v>
      </c>
      <c r="P36" s="44">
        <f t="shared" si="18"/>
        <v>175.36</v>
      </c>
      <c r="Q36" s="44">
        <f t="shared" si="18"/>
        <v>175.36</v>
      </c>
      <c r="R36" s="44">
        <f t="shared" si="18"/>
        <v>175.36</v>
      </c>
      <c r="S36" s="44">
        <f t="shared" si="18"/>
        <v>175.36</v>
      </c>
      <c r="T36" s="44">
        <f t="shared" si="18"/>
        <v>175.36</v>
      </c>
      <c r="U36" s="44">
        <f t="shared" si="18"/>
        <v>175.36</v>
      </c>
      <c r="V36" s="44">
        <f t="shared" si="18"/>
        <v>175.36</v>
      </c>
      <c r="W36" s="44">
        <f t="shared" si="18"/>
        <v>175.36</v>
      </c>
      <c r="X36" s="44">
        <f t="shared" si="18"/>
        <v>175.36</v>
      </c>
      <c r="Y36" s="44">
        <f t="shared" si="18"/>
        <v>175.36</v>
      </c>
      <c r="Z36" s="44">
        <f t="shared" si="18"/>
        <v>175.36</v>
      </c>
      <c r="AA36" s="44">
        <f t="shared" si="18"/>
        <v>175.36</v>
      </c>
    </row>
    <row r="37" spans="1:27" ht="12.75" hidden="1" customHeight="1" outlineLevel="1" x14ac:dyDescent="0.2">
      <c r="A37" s="91" t="s">
        <v>2945</v>
      </c>
      <c r="B37" s="63" t="s">
        <v>2925</v>
      </c>
      <c r="C37" s="43" t="s">
        <v>79</v>
      </c>
      <c r="D37" s="44">
        <f>$D$13</f>
        <v>216.36</v>
      </c>
      <c r="E37" s="44">
        <f t="shared" ref="E37:AA37" si="19">$D$13</f>
        <v>216.36</v>
      </c>
      <c r="F37" s="44">
        <f t="shared" si="19"/>
        <v>216.36</v>
      </c>
      <c r="G37" s="44">
        <f t="shared" si="19"/>
        <v>216.36</v>
      </c>
      <c r="H37" s="44">
        <f t="shared" si="19"/>
        <v>216.36</v>
      </c>
      <c r="I37" s="44">
        <f t="shared" si="19"/>
        <v>216.36</v>
      </c>
      <c r="J37" s="44">
        <f t="shared" si="19"/>
        <v>216.36</v>
      </c>
      <c r="K37" s="44">
        <f t="shared" si="19"/>
        <v>216.36</v>
      </c>
      <c r="L37" s="44">
        <f t="shared" si="19"/>
        <v>216.36</v>
      </c>
      <c r="M37" s="44">
        <f t="shared" si="19"/>
        <v>216.36</v>
      </c>
      <c r="N37" s="44">
        <f t="shared" si="19"/>
        <v>216.36</v>
      </c>
      <c r="O37" s="44">
        <f t="shared" si="19"/>
        <v>216.36</v>
      </c>
      <c r="P37" s="44">
        <f t="shared" si="19"/>
        <v>216.36</v>
      </c>
      <c r="Q37" s="44">
        <f t="shared" si="19"/>
        <v>216.36</v>
      </c>
      <c r="R37" s="44">
        <f t="shared" si="19"/>
        <v>216.36</v>
      </c>
      <c r="S37" s="44">
        <f t="shared" si="19"/>
        <v>216.36</v>
      </c>
      <c r="T37" s="44">
        <f t="shared" si="19"/>
        <v>216.36</v>
      </c>
      <c r="U37" s="44">
        <f t="shared" si="19"/>
        <v>216.36</v>
      </c>
      <c r="V37" s="44">
        <f t="shared" si="19"/>
        <v>216.36</v>
      </c>
      <c r="W37" s="44">
        <f t="shared" si="19"/>
        <v>216.36</v>
      </c>
      <c r="X37" s="44">
        <f t="shared" si="19"/>
        <v>216.36</v>
      </c>
      <c r="Y37" s="44">
        <f t="shared" si="19"/>
        <v>216.36</v>
      </c>
      <c r="Z37" s="44">
        <f t="shared" si="19"/>
        <v>216.36</v>
      </c>
      <c r="AA37" s="44">
        <f t="shared" si="19"/>
        <v>216.36</v>
      </c>
    </row>
    <row r="38" spans="1:27" ht="12.75" customHeight="1" collapsed="1" x14ac:dyDescent="0.2">
      <c r="A38" s="90" t="s">
        <v>19</v>
      </c>
      <c r="B38" s="28" t="str">
        <f>"06"&amp;"."&amp;$B$212&amp;"."&amp;$B$213</f>
        <v>06.04.2023</v>
      </c>
      <c r="C38" s="82" t="s">
        <v>76</v>
      </c>
      <c r="D38" s="83">
        <f>ROUND(((D39+D40+D42+D41+D43)/1000),5)</f>
        <v>3.6869000000000001</v>
      </c>
      <c r="E38" s="83">
        <f t="shared" ref="E38:AA38" si="20">ROUND(((E39+E40+E42+E41+E43)/1000),5)</f>
        <v>3.6560000000000001</v>
      </c>
      <c r="F38" s="83">
        <f t="shared" si="20"/>
        <v>3.6318700000000002</v>
      </c>
      <c r="G38" s="83">
        <f t="shared" si="20"/>
        <v>3.6330200000000001</v>
      </c>
      <c r="H38" s="83">
        <f t="shared" si="20"/>
        <v>3.6438600000000001</v>
      </c>
      <c r="I38" s="83">
        <f t="shared" si="20"/>
        <v>3.69177</v>
      </c>
      <c r="J38" s="83">
        <f t="shared" si="20"/>
        <v>3.9074800000000001</v>
      </c>
      <c r="K38" s="83">
        <f t="shared" si="20"/>
        <v>4.1527099999999999</v>
      </c>
      <c r="L38" s="83">
        <f t="shared" si="20"/>
        <v>4.3192399999999997</v>
      </c>
      <c r="M38" s="83">
        <f t="shared" si="20"/>
        <v>4.3332100000000002</v>
      </c>
      <c r="N38" s="83">
        <f t="shared" si="20"/>
        <v>4.3490799999999998</v>
      </c>
      <c r="O38" s="83">
        <f t="shared" si="20"/>
        <v>4.3448099999999998</v>
      </c>
      <c r="P38" s="83">
        <f t="shared" si="20"/>
        <v>4.32125</v>
      </c>
      <c r="Q38" s="83">
        <f t="shared" si="20"/>
        <v>4.3299399999999997</v>
      </c>
      <c r="R38" s="83">
        <f t="shared" si="20"/>
        <v>4.3166799999999999</v>
      </c>
      <c r="S38" s="83">
        <f t="shared" si="20"/>
        <v>4.3047399999999998</v>
      </c>
      <c r="T38" s="83">
        <f t="shared" si="20"/>
        <v>4.2869200000000003</v>
      </c>
      <c r="U38" s="83">
        <f t="shared" si="20"/>
        <v>4.2607499999999998</v>
      </c>
      <c r="V38" s="83">
        <f t="shared" si="20"/>
        <v>4.2601399999999998</v>
      </c>
      <c r="W38" s="83">
        <f t="shared" si="20"/>
        <v>4.27874</v>
      </c>
      <c r="X38" s="83">
        <f t="shared" si="20"/>
        <v>4.3745599999999998</v>
      </c>
      <c r="Y38" s="83">
        <f t="shared" si="20"/>
        <v>4.2851699999999999</v>
      </c>
      <c r="Z38" s="83">
        <f t="shared" si="20"/>
        <v>3.91601</v>
      </c>
      <c r="AA38" s="83">
        <f t="shared" si="20"/>
        <v>3.7255400000000001</v>
      </c>
    </row>
    <row r="39" spans="1:27" ht="12.75" hidden="1" customHeight="1" outlineLevel="1" x14ac:dyDescent="0.2">
      <c r="A39" s="91" t="s">
        <v>21</v>
      </c>
      <c r="B39" s="63" t="s">
        <v>233</v>
      </c>
      <c r="C39" s="43" t="s">
        <v>79</v>
      </c>
      <c r="D39" s="44">
        <v>1067.29</v>
      </c>
      <c r="E39" s="44">
        <v>1036.3900000000001</v>
      </c>
      <c r="F39" s="44">
        <v>1012.26</v>
      </c>
      <c r="G39" s="44">
        <v>1013.41</v>
      </c>
      <c r="H39" s="44">
        <v>1024.25</v>
      </c>
      <c r="I39" s="44">
        <v>1072.1600000000001</v>
      </c>
      <c r="J39" s="44">
        <v>1287.8699999999999</v>
      </c>
      <c r="K39" s="44">
        <v>1533.1</v>
      </c>
      <c r="L39" s="44">
        <v>1699.63</v>
      </c>
      <c r="M39" s="44">
        <v>1713.6</v>
      </c>
      <c r="N39" s="44">
        <v>1729.47</v>
      </c>
      <c r="O39" s="44">
        <v>1725.2</v>
      </c>
      <c r="P39" s="44">
        <v>1701.64</v>
      </c>
      <c r="Q39" s="44">
        <v>1710.33</v>
      </c>
      <c r="R39" s="44">
        <v>1697.07</v>
      </c>
      <c r="S39" s="44">
        <v>1685.13</v>
      </c>
      <c r="T39" s="44">
        <v>1667.31</v>
      </c>
      <c r="U39" s="44">
        <v>1641.14</v>
      </c>
      <c r="V39" s="44">
        <v>1640.53</v>
      </c>
      <c r="W39" s="44">
        <v>1659.13</v>
      </c>
      <c r="X39" s="44">
        <v>1754.95</v>
      </c>
      <c r="Y39" s="44">
        <v>1665.56</v>
      </c>
      <c r="Z39" s="44">
        <v>1296.4000000000001</v>
      </c>
      <c r="AA39" s="44">
        <v>1105.93</v>
      </c>
    </row>
    <row r="40" spans="1:27" ht="12.75" hidden="1" customHeight="1" outlineLevel="1" x14ac:dyDescent="0.2">
      <c r="A40" s="91" t="s">
        <v>23</v>
      </c>
      <c r="B40" s="63" t="s">
        <v>90</v>
      </c>
      <c r="C40" s="43" t="s">
        <v>79</v>
      </c>
      <c r="D40" s="44">
        <f>$D$10</f>
        <v>2222.89</v>
      </c>
      <c r="E40" s="44">
        <f t="shared" ref="E40:AA40" si="21">$D$10</f>
        <v>2222.89</v>
      </c>
      <c r="F40" s="44">
        <f t="shared" si="21"/>
        <v>2222.89</v>
      </c>
      <c r="G40" s="44">
        <f t="shared" si="21"/>
        <v>2222.89</v>
      </c>
      <c r="H40" s="44">
        <f t="shared" si="21"/>
        <v>2222.89</v>
      </c>
      <c r="I40" s="44">
        <f t="shared" si="21"/>
        <v>2222.89</v>
      </c>
      <c r="J40" s="44">
        <f t="shared" si="21"/>
        <v>2222.89</v>
      </c>
      <c r="K40" s="44">
        <f t="shared" si="21"/>
        <v>2222.89</v>
      </c>
      <c r="L40" s="44">
        <f t="shared" si="21"/>
        <v>2222.89</v>
      </c>
      <c r="M40" s="44">
        <f t="shared" si="21"/>
        <v>2222.89</v>
      </c>
      <c r="N40" s="44">
        <f t="shared" si="21"/>
        <v>2222.89</v>
      </c>
      <c r="O40" s="44">
        <f t="shared" si="21"/>
        <v>2222.89</v>
      </c>
      <c r="P40" s="44">
        <f t="shared" si="21"/>
        <v>2222.89</v>
      </c>
      <c r="Q40" s="44">
        <f t="shared" si="21"/>
        <v>2222.89</v>
      </c>
      <c r="R40" s="44">
        <f t="shared" si="21"/>
        <v>2222.89</v>
      </c>
      <c r="S40" s="44">
        <f t="shared" si="21"/>
        <v>2222.89</v>
      </c>
      <c r="T40" s="44">
        <f t="shared" si="21"/>
        <v>2222.89</v>
      </c>
      <c r="U40" s="44">
        <f t="shared" si="21"/>
        <v>2222.89</v>
      </c>
      <c r="V40" s="44">
        <f t="shared" si="21"/>
        <v>2222.89</v>
      </c>
      <c r="W40" s="44">
        <f t="shared" si="21"/>
        <v>2222.89</v>
      </c>
      <c r="X40" s="44">
        <f t="shared" si="21"/>
        <v>2222.89</v>
      </c>
      <c r="Y40" s="44">
        <f t="shared" si="21"/>
        <v>2222.89</v>
      </c>
      <c r="Z40" s="44">
        <f t="shared" si="21"/>
        <v>2222.89</v>
      </c>
      <c r="AA40" s="44">
        <f t="shared" si="21"/>
        <v>2222.89</v>
      </c>
    </row>
    <row r="41" spans="1:27" ht="12.75" hidden="1" customHeight="1" outlineLevel="1" x14ac:dyDescent="0.2">
      <c r="A41" s="91" t="s">
        <v>25</v>
      </c>
      <c r="B41" s="63" t="s">
        <v>83</v>
      </c>
      <c r="C41" s="43" t="s">
        <v>79</v>
      </c>
      <c r="D41" s="44">
        <v>5</v>
      </c>
      <c r="E41" s="44">
        <v>5</v>
      </c>
      <c r="F41" s="44">
        <v>5</v>
      </c>
      <c r="G41" s="44">
        <v>5</v>
      </c>
      <c r="H41" s="44">
        <v>5</v>
      </c>
      <c r="I41" s="44">
        <v>5</v>
      </c>
      <c r="J41" s="44">
        <v>5</v>
      </c>
      <c r="K41" s="44">
        <v>5</v>
      </c>
      <c r="L41" s="44">
        <v>5</v>
      </c>
      <c r="M41" s="44">
        <v>5</v>
      </c>
      <c r="N41" s="44">
        <v>5</v>
      </c>
      <c r="O41" s="44">
        <v>5</v>
      </c>
      <c r="P41" s="44">
        <v>5</v>
      </c>
      <c r="Q41" s="44">
        <v>5</v>
      </c>
      <c r="R41" s="44">
        <v>5</v>
      </c>
      <c r="S41" s="44">
        <v>5</v>
      </c>
      <c r="T41" s="44">
        <v>5</v>
      </c>
      <c r="U41" s="44">
        <v>5</v>
      </c>
      <c r="V41" s="44">
        <v>5</v>
      </c>
      <c r="W41" s="44">
        <v>5</v>
      </c>
      <c r="X41" s="44">
        <v>5</v>
      </c>
      <c r="Y41" s="44">
        <v>5</v>
      </c>
      <c r="Z41" s="44">
        <v>5</v>
      </c>
      <c r="AA41" s="44">
        <v>5</v>
      </c>
    </row>
    <row r="42" spans="1:27" ht="12.75" hidden="1" customHeight="1" outlineLevel="1" x14ac:dyDescent="0.2">
      <c r="A42" s="91" t="s">
        <v>27</v>
      </c>
      <c r="B42" s="63" t="s">
        <v>2929</v>
      </c>
      <c r="C42" s="43" t="s">
        <v>79</v>
      </c>
      <c r="D42" s="44">
        <f>$D$12</f>
        <v>175.36</v>
      </c>
      <c r="E42" s="44">
        <f t="shared" ref="E42:AA42" si="22">$D$12</f>
        <v>175.36</v>
      </c>
      <c r="F42" s="44">
        <f t="shared" si="22"/>
        <v>175.36</v>
      </c>
      <c r="G42" s="44">
        <f t="shared" si="22"/>
        <v>175.36</v>
      </c>
      <c r="H42" s="44">
        <f t="shared" si="22"/>
        <v>175.36</v>
      </c>
      <c r="I42" s="44">
        <f t="shared" si="22"/>
        <v>175.36</v>
      </c>
      <c r="J42" s="44">
        <f t="shared" si="22"/>
        <v>175.36</v>
      </c>
      <c r="K42" s="44">
        <f t="shared" si="22"/>
        <v>175.36</v>
      </c>
      <c r="L42" s="44">
        <f t="shared" si="22"/>
        <v>175.36</v>
      </c>
      <c r="M42" s="44">
        <f t="shared" si="22"/>
        <v>175.36</v>
      </c>
      <c r="N42" s="44">
        <f t="shared" si="22"/>
        <v>175.36</v>
      </c>
      <c r="O42" s="44">
        <f t="shared" si="22"/>
        <v>175.36</v>
      </c>
      <c r="P42" s="44">
        <f t="shared" si="22"/>
        <v>175.36</v>
      </c>
      <c r="Q42" s="44">
        <f t="shared" si="22"/>
        <v>175.36</v>
      </c>
      <c r="R42" s="44">
        <f t="shared" si="22"/>
        <v>175.36</v>
      </c>
      <c r="S42" s="44">
        <f t="shared" si="22"/>
        <v>175.36</v>
      </c>
      <c r="T42" s="44">
        <f t="shared" si="22"/>
        <v>175.36</v>
      </c>
      <c r="U42" s="44">
        <f t="shared" si="22"/>
        <v>175.36</v>
      </c>
      <c r="V42" s="44">
        <f t="shared" si="22"/>
        <v>175.36</v>
      </c>
      <c r="W42" s="44">
        <f t="shared" si="22"/>
        <v>175.36</v>
      </c>
      <c r="X42" s="44">
        <f t="shared" si="22"/>
        <v>175.36</v>
      </c>
      <c r="Y42" s="44">
        <f t="shared" si="22"/>
        <v>175.36</v>
      </c>
      <c r="Z42" s="44">
        <f t="shared" si="22"/>
        <v>175.36</v>
      </c>
      <c r="AA42" s="44">
        <f t="shared" si="22"/>
        <v>175.36</v>
      </c>
    </row>
    <row r="43" spans="1:27" ht="12.75" hidden="1" customHeight="1" outlineLevel="1" x14ac:dyDescent="0.2">
      <c r="A43" s="91" t="s">
        <v>29</v>
      </c>
      <c r="B43" s="63" t="s">
        <v>2925</v>
      </c>
      <c r="C43" s="43" t="s">
        <v>79</v>
      </c>
      <c r="D43" s="44">
        <f>$D$13</f>
        <v>216.36</v>
      </c>
      <c r="E43" s="44">
        <f t="shared" ref="E43:AA43" si="23">$D$13</f>
        <v>216.36</v>
      </c>
      <c r="F43" s="44">
        <f t="shared" si="23"/>
        <v>216.36</v>
      </c>
      <c r="G43" s="44">
        <f t="shared" si="23"/>
        <v>216.36</v>
      </c>
      <c r="H43" s="44">
        <f t="shared" si="23"/>
        <v>216.36</v>
      </c>
      <c r="I43" s="44">
        <f t="shared" si="23"/>
        <v>216.36</v>
      </c>
      <c r="J43" s="44">
        <f t="shared" si="23"/>
        <v>216.36</v>
      </c>
      <c r="K43" s="44">
        <f t="shared" si="23"/>
        <v>216.36</v>
      </c>
      <c r="L43" s="44">
        <f t="shared" si="23"/>
        <v>216.36</v>
      </c>
      <c r="M43" s="44">
        <f t="shared" si="23"/>
        <v>216.36</v>
      </c>
      <c r="N43" s="44">
        <f t="shared" si="23"/>
        <v>216.36</v>
      </c>
      <c r="O43" s="44">
        <f t="shared" si="23"/>
        <v>216.36</v>
      </c>
      <c r="P43" s="44">
        <f t="shared" si="23"/>
        <v>216.36</v>
      </c>
      <c r="Q43" s="44">
        <f t="shared" si="23"/>
        <v>216.36</v>
      </c>
      <c r="R43" s="44">
        <f t="shared" si="23"/>
        <v>216.36</v>
      </c>
      <c r="S43" s="44">
        <f t="shared" si="23"/>
        <v>216.36</v>
      </c>
      <c r="T43" s="44">
        <f t="shared" si="23"/>
        <v>216.36</v>
      </c>
      <c r="U43" s="44">
        <f t="shared" si="23"/>
        <v>216.36</v>
      </c>
      <c r="V43" s="44">
        <f t="shared" si="23"/>
        <v>216.36</v>
      </c>
      <c r="W43" s="44">
        <f t="shared" si="23"/>
        <v>216.36</v>
      </c>
      <c r="X43" s="44">
        <f t="shared" si="23"/>
        <v>216.36</v>
      </c>
      <c r="Y43" s="44">
        <f t="shared" si="23"/>
        <v>216.36</v>
      </c>
      <c r="Z43" s="44">
        <f t="shared" si="23"/>
        <v>216.36</v>
      </c>
      <c r="AA43" s="44">
        <f t="shared" si="23"/>
        <v>216.36</v>
      </c>
    </row>
    <row r="44" spans="1:27" ht="12.75" customHeight="1" collapsed="1" x14ac:dyDescent="0.2">
      <c r="A44" s="90" t="s">
        <v>31</v>
      </c>
      <c r="B44" s="28" t="str">
        <f>"07"&amp;"."&amp;$B$212&amp;"."&amp;$B$213</f>
        <v>07.04.2023</v>
      </c>
      <c r="C44" s="82" t="s">
        <v>76</v>
      </c>
      <c r="D44" s="83">
        <f>ROUND(((D45+D46+D48+D47+D49)/1000),5)</f>
        <v>3.6709299999999998</v>
      </c>
      <c r="E44" s="83">
        <f t="shared" ref="E44:AA44" si="24">ROUND(((E45+E46+E48+E47+E49)/1000),5)</f>
        <v>3.5838100000000002</v>
      </c>
      <c r="F44" s="83">
        <f t="shared" si="24"/>
        <v>3.54427</v>
      </c>
      <c r="G44" s="83">
        <f t="shared" si="24"/>
        <v>3.55606</v>
      </c>
      <c r="H44" s="83">
        <f t="shared" si="24"/>
        <v>3.6446000000000001</v>
      </c>
      <c r="I44" s="83">
        <f t="shared" si="24"/>
        <v>3.7052399999999999</v>
      </c>
      <c r="J44" s="83">
        <f t="shared" si="24"/>
        <v>3.89608</v>
      </c>
      <c r="K44" s="83">
        <f t="shared" si="24"/>
        <v>4.1795600000000004</v>
      </c>
      <c r="L44" s="83">
        <f t="shared" si="24"/>
        <v>4.3190499999999998</v>
      </c>
      <c r="M44" s="83">
        <f t="shared" si="24"/>
        <v>4.4190100000000001</v>
      </c>
      <c r="N44" s="83">
        <f t="shared" si="24"/>
        <v>4.4633500000000002</v>
      </c>
      <c r="O44" s="83">
        <f t="shared" si="24"/>
        <v>4.48942</v>
      </c>
      <c r="P44" s="83">
        <f t="shared" si="24"/>
        <v>4.45695</v>
      </c>
      <c r="Q44" s="83">
        <f t="shared" si="24"/>
        <v>4.4869700000000003</v>
      </c>
      <c r="R44" s="83">
        <f t="shared" si="24"/>
        <v>4.4518700000000004</v>
      </c>
      <c r="S44" s="83">
        <f t="shared" si="24"/>
        <v>4.3608099999999999</v>
      </c>
      <c r="T44" s="83">
        <f t="shared" si="24"/>
        <v>4.3688500000000001</v>
      </c>
      <c r="U44" s="83">
        <f t="shared" si="24"/>
        <v>4.2996499999999997</v>
      </c>
      <c r="V44" s="83">
        <f t="shared" si="24"/>
        <v>4.3080999999999996</v>
      </c>
      <c r="W44" s="83">
        <f t="shared" si="24"/>
        <v>4.4586499999999996</v>
      </c>
      <c r="X44" s="83">
        <f t="shared" si="24"/>
        <v>4.4967699999999997</v>
      </c>
      <c r="Y44" s="83">
        <f t="shared" si="24"/>
        <v>4.4246400000000001</v>
      </c>
      <c r="Z44" s="83">
        <f t="shared" si="24"/>
        <v>4.1738400000000002</v>
      </c>
      <c r="AA44" s="83">
        <f t="shared" si="24"/>
        <v>3.9248400000000001</v>
      </c>
    </row>
    <row r="45" spans="1:27" ht="12.75" hidden="1" customHeight="1" outlineLevel="1" x14ac:dyDescent="0.2">
      <c r="A45" s="91" t="s">
        <v>2946</v>
      </c>
      <c r="B45" s="63" t="s">
        <v>233</v>
      </c>
      <c r="C45" s="43" t="s">
        <v>79</v>
      </c>
      <c r="D45" s="44">
        <v>1051.32</v>
      </c>
      <c r="E45" s="44">
        <v>964.2</v>
      </c>
      <c r="F45" s="44">
        <v>924.66</v>
      </c>
      <c r="G45" s="44">
        <v>936.45</v>
      </c>
      <c r="H45" s="44">
        <v>1024.99</v>
      </c>
      <c r="I45" s="44">
        <v>1085.6300000000001</v>
      </c>
      <c r="J45" s="44">
        <v>1276.47</v>
      </c>
      <c r="K45" s="44">
        <v>1559.95</v>
      </c>
      <c r="L45" s="44">
        <v>1699.44</v>
      </c>
      <c r="M45" s="44">
        <v>1799.4</v>
      </c>
      <c r="N45" s="44">
        <v>1843.74</v>
      </c>
      <c r="O45" s="44">
        <v>1869.81</v>
      </c>
      <c r="P45" s="44">
        <v>1837.34</v>
      </c>
      <c r="Q45" s="44">
        <v>1867.36</v>
      </c>
      <c r="R45" s="44">
        <v>1832.26</v>
      </c>
      <c r="S45" s="44">
        <v>1741.2</v>
      </c>
      <c r="T45" s="44">
        <v>1749.24</v>
      </c>
      <c r="U45" s="44">
        <v>1680.04</v>
      </c>
      <c r="V45" s="44">
        <v>1688.49</v>
      </c>
      <c r="W45" s="44">
        <v>1839.04</v>
      </c>
      <c r="X45" s="44">
        <v>1877.16</v>
      </c>
      <c r="Y45" s="44">
        <v>1805.03</v>
      </c>
      <c r="Z45" s="44">
        <v>1554.23</v>
      </c>
      <c r="AA45" s="44">
        <v>1305.23</v>
      </c>
    </row>
    <row r="46" spans="1:27" ht="12.75" hidden="1" customHeight="1" outlineLevel="1" x14ac:dyDescent="0.2">
      <c r="A46" s="91" t="s">
        <v>2947</v>
      </c>
      <c r="B46" s="63" t="s">
        <v>90</v>
      </c>
      <c r="C46" s="43" t="s">
        <v>79</v>
      </c>
      <c r="D46" s="44">
        <f>$D$10</f>
        <v>2222.89</v>
      </c>
      <c r="E46" s="44">
        <f t="shared" ref="E46:AA46" si="25">$D$10</f>
        <v>2222.89</v>
      </c>
      <c r="F46" s="44">
        <f t="shared" si="25"/>
        <v>2222.89</v>
      </c>
      <c r="G46" s="44">
        <f t="shared" si="25"/>
        <v>2222.89</v>
      </c>
      <c r="H46" s="44">
        <f t="shared" si="25"/>
        <v>2222.89</v>
      </c>
      <c r="I46" s="44">
        <f t="shared" si="25"/>
        <v>2222.89</v>
      </c>
      <c r="J46" s="44">
        <f t="shared" si="25"/>
        <v>2222.89</v>
      </c>
      <c r="K46" s="44">
        <f t="shared" si="25"/>
        <v>2222.89</v>
      </c>
      <c r="L46" s="44">
        <f t="shared" si="25"/>
        <v>2222.89</v>
      </c>
      <c r="M46" s="44">
        <f t="shared" si="25"/>
        <v>2222.89</v>
      </c>
      <c r="N46" s="44">
        <f t="shared" si="25"/>
        <v>2222.89</v>
      </c>
      <c r="O46" s="44">
        <f t="shared" si="25"/>
        <v>2222.89</v>
      </c>
      <c r="P46" s="44">
        <f t="shared" si="25"/>
        <v>2222.89</v>
      </c>
      <c r="Q46" s="44">
        <f t="shared" si="25"/>
        <v>2222.89</v>
      </c>
      <c r="R46" s="44">
        <f t="shared" si="25"/>
        <v>2222.89</v>
      </c>
      <c r="S46" s="44">
        <f t="shared" si="25"/>
        <v>2222.89</v>
      </c>
      <c r="T46" s="44">
        <f t="shared" si="25"/>
        <v>2222.89</v>
      </c>
      <c r="U46" s="44">
        <f t="shared" si="25"/>
        <v>2222.89</v>
      </c>
      <c r="V46" s="44">
        <f t="shared" si="25"/>
        <v>2222.89</v>
      </c>
      <c r="W46" s="44">
        <f t="shared" si="25"/>
        <v>2222.89</v>
      </c>
      <c r="X46" s="44">
        <f t="shared" si="25"/>
        <v>2222.89</v>
      </c>
      <c r="Y46" s="44">
        <f t="shared" si="25"/>
        <v>2222.89</v>
      </c>
      <c r="Z46" s="44">
        <f t="shared" si="25"/>
        <v>2222.89</v>
      </c>
      <c r="AA46" s="44">
        <f t="shared" si="25"/>
        <v>2222.89</v>
      </c>
    </row>
    <row r="47" spans="1:27" ht="12.75" hidden="1" customHeight="1" outlineLevel="1" x14ac:dyDescent="0.2">
      <c r="A47" s="91" t="s">
        <v>2948</v>
      </c>
      <c r="B47" s="63" t="s">
        <v>83</v>
      </c>
      <c r="C47" s="43" t="s">
        <v>79</v>
      </c>
      <c r="D47" s="44">
        <v>5</v>
      </c>
      <c r="E47" s="44">
        <v>5</v>
      </c>
      <c r="F47" s="44">
        <v>5</v>
      </c>
      <c r="G47" s="44">
        <v>5</v>
      </c>
      <c r="H47" s="44">
        <v>5</v>
      </c>
      <c r="I47" s="44">
        <v>5</v>
      </c>
      <c r="J47" s="44">
        <v>5</v>
      </c>
      <c r="K47" s="44">
        <v>5</v>
      </c>
      <c r="L47" s="44">
        <v>5</v>
      </c>
      <c r="M47" s="44">
        <v>5</v>
      </c>
      <c r="N47" s="44">
        <v>5</v>
      </c>
      <c r="O47" s="44">
        <v>5</v>
      </c>
      <c r="P47" s="44">
        <v>5</v>
      </c>
      <c r="Q47" s="44">
        <v>5</v>
      </c>
      <c r="R47" s="44">
        <v>5</v>
      </c>
      <c r="S47" s="44">
        <v>5</v>
      </c>
      <c r="T47" s="44">
        <v>5</v>
      </c>
      <c r="U47" s="44">
        <v>5</v>
      </c>
      <c r="V47" s="44">
        <v>5</v>
      </c>
      <c r="W47" s="44">
        <v>5</v>
      </c>
      <c r="X47" s="44">
        <v>5</v>
      </c>
      <c r="Y47" s="44">
        <v>5</v>
      </c>
      <c r="Z47" s="44">
        <v>5</v>
      </c>
      <c r="AA47" s="44">
        <v>5</v>
      </c>
    </row>
    <row r="48" spans="1:27" ht="12.75" hidden="1" customHeight="1" outlineLevel="1" x14ac:dyDescent="0.2">
      <c r="A48" s="91" t="s">
        <v>2949</v>
      </c>
      <c r="B48" s="63" t="s">
        <v>2929</v>
      </c>
      <c r="C48" s="43" t="s">
        <v>79</v>
      </c>
      <c r="D48" s="44">
        <f>$D$12</f>
        <v>175.36</v>
      </c>
      <c r="E48" s="44">
        <f t="shared" ref="E48:AA48" si="26">$D$12</f>
        <v>175.36</v>
      </c>
      <c r="F48" s="44">
        <f t="shared" si="26"/>
        <v>175.36</v>
      </c>
      <c r="G48" s="44">
        <f t="shared" si="26"/>
        <v>175.36</v>
      </c>
      <c r="H48" s="44">
        <f t="shared" si="26"/>
        <v>175.36</v>
      </c>
      <c r="I48" s="44">
        <f t="shared" si="26"/>
        <v>175.36</v>
      </c>
      <c r="J48" s="44">
        <f t="shared" si="26"/>
        <v>175.36</v>
      </c>
      <c r="K48" s="44">
        <f t="shared" si="26"/>
        <v>175.36</v>
      </c>
      <c r="L48" s="44">
        <f t="shared" si="26"/>
        <v>175.36</v>
      </c>
      <c r="M48" s="44">
        <f t="shared" si="26"/>
        <v>175.36</v>
      </c>
      <c r="N48" s="44">
        <f t="shared" si="26"/>
        <v>175.36</v>
      </c>
      <c r="O48" s="44">
        <f t="shared" si="26"/>
        <v>175.36</v>
      </c>
      <c r="P48" s="44">
        <f t="shared" si="26"/>
        <v>175.36</v>
      </c>
      <c r="Q48" s="44">
        <f t="shared" si="26"/>
        <v>175.36</v>
      </c>
      <c r="R48" s="44">
        <f t="shared" si="26"/>
        <v>175.36</v>
      </c>
      <c r="S48" s="44">
        <f t="shared" si="26"/>
        <v>175.36</v>
      </c>
      <c r="T48" s="44">
        <f t="shared" si="26"/>
        <v>175.36</v>
      </c>
      <c r="U48" s="44">
        <f t="shared" si="26"/>
        <v>175.36</v>
      </c>
      <c r="V48" s="44">
        <f t="shared" si="26"/>
        <v>175.36</v>
      </c>
      <c r="W48" s="44">
        <f t="shared" si="26"/>
        <v>175.36</v>
      </c>
      <c r="X48" s="44">
        <f t="shared" si="26"/>
        <v>175.36</v>
      </c>
      <c r="Y48" s="44">
        <f t="shared" si="26"/>
        <v>175.36</v>
      </c>
      <c r="Z48" s="44">
        <f t="shared" si="26"/>
        <v>175.36</v>
      </c>
      <c r="AA48" s="44">
        <f t="shared" si="26"/>
        <v>175.36</v>
      </c>
    </row>
    <row r="49" spans="1:27" ht="12.75" hidden="1" customHeight="1" outlineLevel="1" x14ac:dyDescent="0.2">
      <c r="A49" s="91" t="s">
        <v>2950</v>
      </c>
      <c r="B49" s="63" t="s">
        <v>2925</v>
      </c>
      <c r="C49" s="43" t="s">
        <v>79</v>
      </c>
      <c r="D49" s="44">
        <f>$D$13</f>
        <v>216.36</v>
      </c>
      <c r="E49" s="44">
        <f t="shared" ref="E49:AA49" si="27">$D$13</f>
        <v>216.36</v>
      </c>
      <c r="F49" s="44">
        <f t="shared" si="27"/>
        <v>216.36</v>
      </c>
      <c r="G49" s="44">
        <f t="shared" si="27"/>
        <v>216.36</v>
      </c>
      <c r="H49" s="44">
        <f t="shared" si="27"/>
        <v>216.36</v>
      </c>
      <c r="I49" s="44">
        <f t="shared" si="27"/>
        <v>216.36</v>
      </c>
      <c r="J49" s="44">
        <f t="shared" si="27"/>
        <v>216.36</v>
      </c>
      <c r="K49" s="44">
        <f t="shared" si="27"/>
        <v>216.36</v>
      </c>
      <c r="L49" s="44">
        <f t="shared" si="27"/>
        <v>216.36</v>
      </c>
      <c r="M49" s="44">
        <f t="shared" si="27"/>
        <v>216.36</v>
      </c>
      <c r="N49" s="44">
        <f t="shared" si="27"/>
        <v>216.36</v>
      </c>
      <c r="O49" s="44">
        <f t="shared" si="27"/>
        <v>216.36</v>
      </c>
      <c r="P49" s="44">
        <f t="shared" si="27"/>
        <v>216.36</v>
      </c>
      <c r="Q49" s="44">
        <f t="shared" si="27"/>
        <v>216.36</v>
      </c>
      <c r="R49" s="44">
        <f t="shared" si="27"/>
        <v>216.36</v>
      </c>
      <c r="S49" s="44">
        <f t="shared" si="27"/>
        <v>216.36</v>
      </c>
      <c r="T49" s="44">
        <f t="shared" si="27"/>
        <v>216.36</v>
      </c>
      <c r="U49" s="44">
        <f t="shared" si="27"/>
        <v>216.36</v>
      </c>
      <c r="V49" s="44">
        <f t="shared" si="27"/>
        <v>216.36</v>
      </c>
      <c r="W49" s="44">
        <f t="shared" si="27"/>
        <v>216.36</v>
      </c>
      <c r="X49" s="44">
        <f t="shared" si="27"/>
        <v>216.36</v>
      </c>
      <c r="Y49" s="44">
        <f t="shared" si="27"/>
        <v>216.36</v>
      </c>
      <c r="Z49" s="44">
        <f t="shared" si="27"/>
        <v>216.36</v>
      </c>
      <c r="AA49" s="44">
        <f t="shared" si="27"/>
        <v>216.36</v>
      </c>
    </row>
    <row r="50" spans="1:27" ht="12.75" customHeight="1" collapsed="1" x14ac:dyDescent="0.2">
      <c r="A50" s="90" t="s">
        <v>33</v>
      </c>
      <c r="B50" s="28" t="str">
        <f>"08"&amp;"."&amp;$B$212&amp;"."&amp;$B$213</f>
        <v>08.04.2023</v>
      </c>
      <c r="C50" s="82" t="s">
        <v>76</v>
      </c>
      <c r="D50" s="83">
        <f>ROUND(((D51+D52+D54+D53+D55)/1000),5)</f>
        <v>3.82823</v>
      </c>
      <c r="E50" s="83">
        <f t="shared" ref="E50:AA50" si="28">ROUND(((E51+E52+E54+E53+E55)/1000),5)</f>
        <v>3.7227899999999998</v>
      </c>
      <c r="F50" s="83">
        <f t="shared" si="28"/>
        <v>3.7037900000000001</v>
      </c>
      <c r="G50" s="83">
        <f t="shared" si="28"/>
        <v>3.7116600000000002</v>
      </c>
      <c r="H50" s="83">
        <f t="shared" si="28"/>
        <v>3.7174800000000001</v>
      </c>
      <c r="I50" s="83">
        <f t="shared" si="28"/>
        <v>3.7409500000000002</v>
      </c>
      <c r="J50" s="83">
        <f t="shared" si="28"/>
        <v>3.7452800000000002</v>
      </c>
      <c r="K50" s="83">
        <f t="shared" si="28"/>
        <v>3.8661500000000002</v>
      </c>
      <c r="L50" s="83">
        <f t="shared" si="28"/>
        <v>4.1748900000000004</v>
      </c>
      <c r="M50" s="83">
        <f t="shared" si="28"/>
        <v>4.23672</v>
      </c>
      <c r="N50" s="83">
        <f t="shared" si="28"/>
        <v>4.2810199999999998</v>
      </c>
      <c r="O50" s="83">
        <f t="shared" si="28"/>
        <v>4.4797000000000002</v>
      </c>
      <c r="P50" s="83">
        <f t="shared" si="28"/>
        <v>4.3532099999999998</v>
      </c>
      <c r="Q50" s="83">
        <f t="shared" si="28"/>
        <v>4.3028599999999999</v>
      </c>
      <c r="R50" s="83">
        <f t="shared" si="28"/>
        <v>4.2675000000000001</v>
      </c>
      <c r="S50" s="83">
        <f t="shared" si="28"/>
        <v>4.2569699999999999</v>
      </c>
      <c r="T50" s="83">
        <f t="shared" si="28"/>
        <v>4.2820999999999998</v>
      </c>
      <c r="U50" s="83">
        <f t="shared" si="28"/>
        <v>4.2373099999999999</v>
      </c>
      <c r="V50" s="83">
        <f t="shared" si="28"/>
        <v>4.2458600000000004</v>
      </c>
      <c r="W50" s="83">
        <f t="shared" si="28"/>
        <v>4.4549300000000001</v>
      </c>
      <c r="X50" s="83">
        <f t="shared" si="28"/>
        <v>4.4738499999999997</v>
      </c>
      <c r="Y50" s="83">
        <f t="shared" si="28"/>
        <v>4.3989200000000004</v>
      </c>
      <c r="Z50" s="83">
        <f t="shared" si="28"/>
        <v>4.1071</v>
      </c>
      <c r="AA50" s="83">
        <f t="shared" si="28"/>
        <v>3.8941599999999998</v>
      </c>
    </row>
    <row r="51" spans="1:27" ht="12.75" hidden="1" customHeight="1" outlineLevel="1" x14ac:dyDescent="0.2">
      <c r="A51" s="91" t="s">
        <v>36</v>
      </c>
      <c r="B51" s="63" t="s">
        <v>233</v>
      </c>
      <c r="C51" s="43" t="s">
        <v>79</v>
      </c>
      <c r="D51" s="44">
        <v>1208.6199999999999</v>
      </c>
      <c r="E51" s="44">
        <v>1103.18</v>
      </c>
      <c r="F51" s="44">
        <v>1084.18</v>
      </c>
      <c r="G51" s="44">
        <v>1092.05</v>
      </c>
      <c r="H51" s="44">
        <v>1097.8699999999999</v>
      </c>
      <c r="I51" s="44">
        <v>1121.3399999999999</v>
      </c>
      <c r="J51" s="44">
        <v>1125.67</v>
      </c>
      <c r="K51" s="44">
        <v>1246.54</v>
      </c>
      <c r="L51" s="44">
        <v>1555.28</v>
      </c>
      <c r="M51" s="44">
        <v>1617.11</v>
      </c>
      <c r="N51" s="44">
        <v>1661.41</v>
      </c>
      <c r="O51" s="44">
        <v>1860.09</v>
      </c>
      <c r="P51" s="44">
        <v>1733.6</v>
      </c>
      <c r="Q51" s="44">
        <v>1683.25</v>
      </c>
      <c r="R51" s="44">
        <v>1647.89</v>
      </c>
      <c r="S51" s="44">
        <v>1637.36</v>
      </c>
      <c r="T51" s="44">
        <v>1662.49</v>
      </c>
      <c r="U51" s="44">
        <v>1617.7</v>
      </c>
      <c r="V51" s="44">
        <v>1626.25</v>
      </c>
      <c r="W51" s="44">
        <v>1835.32</v>
      </c>
      <c r="X51" s="44">
        <v>1854.24</v>
      </c>
      <c r="Y51" s="44">
        <v>1779.31</v>
      </c>
      <c r="Z51" s="44">
        <v>1487.49</v>
      </c>
      <c r="AA51" s="44">
        <v>1274.55</v>
      </c>
    </row>
    <row r="52" spans="1:27" ht="12.75" hidden="1" customHeight="1" outlineLevel="1" x14ac:dyDescent="0.2">
      <c r="A52" s="91" t="s">
        <v>44</v>
      </c>
      <c r="B52" s="63" t="s">
        <v>90</v>
      </c>
      <c r="C52" s="43" t="s">
        <v>79</v>
      </c>
      <c r="D52" s="44">
        <f>$D$10</f>
        <v>2222.89</v>
      </c>
      <c r="E52" s="44">
        <f t="shared" ref="E52:AA52" si="29">$D$10</f>
        <v>2222.89</v>
      </c>
      <c r="F52" s="44">
        <f t="shared" si="29"/>
        <v>2222.89</v>
      </c>
      <c r="G52" s="44">
        <f t="shared" si="29"/>
        <v>2222.89</v>
      </c>
      <c r="H52" s="44">
        <f t="shared" si="29"/>
        <v>2222.89</v>
      </c>
      <c r="I52" s="44">
        <f t="shared" si="29"/>
        <v>2222.89</v>
      </c>
      <c r="J52" s="44">
        <f t="shared" si="29"/>
        <v>2222.89</v>
      </c>
      <c r="K52" s="44">
        <f t="shared" si="29"/>
        <v>2222.89</v>
      </c>
      <c r="L52" s="44">
        <f t="shared" si="29"/>
        <v>2222.89</v>
      </c>
      <c r="M52" s="44">
        <f t="shared" si="29"/>
        <v>2222.89</v>
      </c>
      <c r="N52" s="44">
        <f t="shared" si="29"/>
        <v>2222.89</v>
      </c>
      <c r="O52" s="44">
        <f t="shared" si="29"/>
        <v>2222.89</v>
      </c>
      <c r="P52" s="44">
        <f t="shared" si="29"/>
        <v>2222.89</v>
      </c>
      <c r="Q52" s="44">
        <f t="shared" si="29"/>
        <v>2222.89</v>
      </c>
      <c r="R52" s="44">
        <f t="shared" si="29"/>
        <v>2222.89</v>
      </c>
      <c r="S52" s="44">
        <f t="shared" si="29"/>
        <v>2222.89</v>
      </c>
      <c r="T52" s="44">
        <f t="shared" si="29"/>
        <v>2222.89</v>
      </c>
      <c r="U52" s="44">
        <f t="shared" si="29"/>
        <v>2222.89</v>
      </c>
      <c r="V52" s="44">
        <f t="shared" si="29"/>
        <v>2222.89</v>
      </c>
      <c r="W52" s="44">
        <f t="shared" si="29"/>
        <v>2222.89</v>
      </c>
      <c r="X52" s="44">
        <f t="shared" si="29"/>
        <v>2222.89</v>
      </c>
      <c r="Y52" s="44">
        <f t="shared" si="29"/>
        <v>2222.89</v>
      </c>
      <c r="Z52" s="44">
        <f t="shared" si="29"/>
        <v>2222.89</v>
      </c>
      <c r="AA52" s="44">
        <f t="shared" si="29"/>
        <v>2222.89</v>
      </c>
    </row>
    <row r="53" spans="1:27" ht="12.75" hidden="1" customHeight="1" outlineLevel="1" x14ac:dyDescent="0.2">
      <c r="A53" s="91" t="s">
        <v>2951</v>
      </c>
      <c r="B53" s="63" t="s">
        <v>83</v>
      </c>
      <c r="C53" s="43" t="s">
        <v>79</v>
      </c>
      <c r="D53" s="44">
        <v>5</v>
      </c>
      <c r="E53" s="44">
        <v>5</v>
      </c>
      <c r="F53" s="44">
        <v>5</v>
      </c>
      <c r="G53" s="44">
        <v>5</v>
      </c>
      <c r="H53" s="44">
        <v>5</v>
      </c>
      <c r="I53" s="44">
        <v>5</v>
      </c>
      <c r="J53" s="44">
        <v>5</v>
      </c>
      <c r="K53" s="44">
        <v>5</v>
      </c>
      <c r="L53" s="44">
        <v>5</v>
      </c>
      <c r="M53" s="44">
        <v>5</v>
      </c>
      <c r="N53" s="44">
        <v>5</v>
      </c>
      <c r="O53" s="44">
        <v>5</v>
      </c>
      <c r="P53" s="44">
        <v>5</v>
      </c>
      <c r="Q53" s="44">
        <v>5</v>
      </c>
      <c r="R53" s="44">
        <v>5</v>
      </c>
      <c r="S53" s="44">
        <v>5</v>
      </c>
      <c r="T53" s="44">
        <v>5</v>
      </c>
      <c r="U53" s="44">
        <v>5</v>
      </c>
      <c r="V53" s="44">
        <v>5</v>
      </c>
      <c r="W53" s="44">
        <v>5</v>
      </c>
      <c r="X53" s="44">
        <v>5</v>
      </c>
      <c r="Y53" s="44">
        <v>5</v>
      </c>
      <c r="Z53" s="44">
        <v>5</v>
      </c>
      <c r="AA53" s="44">
        <v>5</v>
      </c>
    </row>
    <row r="54" spans="1:27" ht="12.75" hidden="1" customHeight="1" outlineLevel="1" x14ac:dyDescent="0.2">
      <c r="A54" s="91" t="s">
        <v>2952</v>
      </c>
      <c r="B54" s="63" t="s">
        <v>2929</v>
      </c>
      <c r="C54" s="43" t="s">
        <v>79</v>
      </c>
      <c r="D54" s="44">
        <f>$D$12</f>
        <v>175.36</v>
      </c>
      <c r="E54" s="44">
        <f t="shared" ref="E54:AA54" si="30">$D$12</f>
        <v>175.36</v>
      </c>
      <c r="F54" s="44">
        <f t="shared" si="30"/>
        <v>175.36</v>
      </c>
      <c r="G54" s="44">
        <f t="shared" si="30"/>
        <v>175.36</v>
      </c>
      <c r="H54" s="44">
        <f t="shared" si="30"/>
        <v>175.36</v>
      </c>
      <c r="I54" s="44">
        <f t="shared" si="30"/>
        <v>175.36</v>
      </c>
      <c r="J54" s="44">
        <f t="shared" si="30"/>
        <v>175.36</v>
      </c>
      <c r="K54" s="44">
        <f t="shared" si="30"/>
        <v>175.36</v>
      </c>
      <c r="L54" s="44">
        <f t="shared" si="30"/>
        <v>175.36</v>
      </c>
      <c r="M54" s="44">
        <f t="shared" si="30"/>
        <v>175.36</v>
      </c>
      <c r="N54" s="44">
        <f t="shared" si="30"/>
        <v>175.36</v>
      </c>
      <c r="O54" s="44">
        <f t="shared" si="30"/>
        <v>175.36</v>
      </c>
      <c r="P54" s="44">
        <f t="shared" si="30"/>
        <v>175.36</v>
      </c>
      <c r="Q54" s="44">
        <f t="shared" si="30"/>
        <v>175.36</v>
      </c>
      <c r="R54" s="44">
        <f t="shared" si="30"/>
        <v>175.36</v>
      </c>
      <c r="S54" s="44">
        <f t="shared" si="30"/>
        <v>175.36</v>
      </c>
      <c r="T54" s="44">
        <f t="shared" si="30"/>
        <v>175.36</v>
      </c>
      <c r="U54" s="44">
        <f t="shared" si="30"/>
        <v>175.36</v>
      </c>
      <c r="V54" s="44">
        <f t="shared" si="30"/>
        <v>175.36</v>
      </c>
      <c r="W54" s="44">
        <f t="shared" si="30"/>
        <v>175.36</v>
      </c>
      <c r="X54" s="44">
        <f t="shared" si="30"/>
        <v>175.36</v>
      </c>
      <c r="Y54" s="44">
        <f t="shared" si="30"/>
        <v>175.36</v>
      </c>
      <c r="Z54" s="44">
        <f t="shared" si="30"/>
        <v>175.36</v>
      </c>
      <c r="AA54" s="44">
        <f t="shared" si="30"/>
        <v>175.36</v>
      </c>
    </row>
    <row r="55" spans="1:27" ht="12.75" hidden="1" customHeight="1" outlineLevel="1" x14ac:dyDescent="0.2">
      <c r="A55" s="91" t="s">
        <v>2953</v>
      </c>
      <c r="B55" s="63" t="s">
        <v>2925</v>
      </c>
      <c r="C55" s="43" t="s">
        <v>79</v>
      </c>
      <c r="D55" s="44">
        <f>$D$13</f>
        <v>216.36</v>
      </c>
      <c r="E55" s="44">
        <f t="shared" ref="E55:AA55" si="31">$D$13</f>
        <v>216.36</v>
      </c>
      <c r="F55" s="44">
        <f t="shared" si="31"/>
        <v>216.36</v>
      </c>
      <c r="G55" s="44">
        <f t="shared" si="31"/>
        <v>216.36</v>
      </c>
      <c r="H55" s="44">
        <f t="shared" si="31"/>
        <v>216.36</v>
      </c>
      <c r="I55" s="44">
        <f t="shared" si="31"/>
        <v>216.36</v>
      </c>
      <c r="J55" s="44">
        <f t="shared" si="31"/>
        <v>216.36</v>
      </c>
      <c r="K55" s="44">
        <f t="shared" si="31"/>
        <v>216.36</v>
      </c>
      <c r="L55" s="44">
        <f t="shared" si="31"/>
        <v>216.36</v>
      </c>
      <c r="M55" s="44">
        <f t="shared" si="31"/>
        <v>216.36</v>
      </c>
      <c r="N55" s="44">
        <f t="shared" si="31"/>
        <v>216.36</v>
      </c>
      <c r="O55" s="44">
        <f t="shared" si="31"/>
        <v>216.36</v>
      </c>
      <c r="P55" s="44">
        <f t="shared" si="31"/>
        <v>216.36</v>
      </c>
      <c r="Q55" s="44">
        <f t="shared" si="31"/>
        <v>216.36</v>
      </c>
      <c r="R55" s="44">
        <f t="shared" si="31"/>
        <v>216.36</v>
      </c>
      <c r="S55" s="44">
        <f t="shared" si="31"/>
        <v>216.36</v>
      </c>
      <c r="T55" s="44">
        <f t="shared" si="31"/>
        <v>216.36</v>
      </c>
      <c r="U55" s="44">
        <f t="shared" si="31"/>
        <v>216.36</v>
      </c>
      <c r="V55" s="44">
        <f t="shared" si="31"/>
        <v>216.36</v>
      </c>
      <c r="W55" s="44">
        <f t="shared" si="31"/>
        <v>216.36</v>
      </c>
      <c r="X55" s="44">
        <f t="shared" si="31"/>
        <v>216.36</v>
      </c>
      <c r="Y55" s="44">
        <f t="shared" si="31"/>
        <v>216.36</v>
      </c>
      <c r="Z55" s="44">
        <f t="shared" si="31"/>
        <v>216.36</v>
      </c>
      <c r="AA55" s="44">
        <f t="shared" si="31"/>
        <v>216.36</v>
      </c>
    </row>
    <row r="56" spans="1:27" ht="12.75" customHeight="1" collapsed="1" x14ac:dyDescent="0.2">
      <c r="A56" s="90" t="s">
        <v>48</v>
      </c>
      <c r="B56" s="28" t="str">
        <f>"09"&amp;"."&amp;$B$212&amp;"."&amp;$B$213</f>
        <v>09.04.2023</v>
      </c>
      <c r="C56" s="82" t="s">
        <v>76</v>
      </c>
      <c r="D56" s="83">
        <f>ROUND(((D57+D58+D60+D59+D61)/1000),5)</f>
        <v>3.8086199999999999</v>
      </c>
      <c r="E56" s="83">
        <f t="shared" ref="E56:AA56" si="32">ROUND(((E57+E58+E60+E59+E61)/1000),5)</f>
        <v>3.6787200000000002</v>
      </c>
      <c r="F56" s="83">
        <f t="shared" si="32"/>
        <v>3.6400100000000002</v>
      </c>
      <c r="G56" s="83">
        <f t="shared" si="32"/>
        <v>3.6169899999999999</v>
      </c>
      <c r="H56" s="83">
        <f t="shared" si="32"/>
        <v>3.6201400000000001</v>
      </c>
      <c r="I56" s="83">
        <f t="shared" si="32"/>
        <v>3.6120100000000002</v>
      </c>
      <c r="J56" s="83">
        <f t="shared" si="32"/>
        <v>3.56372</v>
      </c>
      <c r="K56" s="83">
        <f t="shared" si="32"/>
        <v>3.6496400000000002</v>
      </c>
      <c r="L56" s="83">
        <f t="shared" si="32"/>
        <v>3.7557200000000002</v>
      </c>
      <c r="M56" s="83">
        <f t="shared" si="32"/>
        <v>4.0152900000000002</v>
      </c>
      <c r="N56" s="83">
        <f t="shared" si="32"/>
        <v>4.1335300000000004</v>
      </c>
      <c r="O56" s="83">
        <f t="shared" si="32"/>
        <v>4.1423300000000003</v>
      </c>
      <c r="P56" s="83">
        <f t="shared" si="32"/>
        <v>4.0853000000000002</v>
      </c>
      <c r="Q56" s="83">
        <f t="shared" si="32"/>
        <v>4.0483399999999996</v>
      </c>
      <c r="R56" s="83">
        <f t="shared" si="32"/>
        <v>4.0329600000000001</v>
      </c>
      <c r="S56" s="83">
        <f t="shared" si="32"/>
        <v>4.0232099999999997</v>
      </c>
      <c r="T56" s="83">
        <f t="shared" si="32"/>
        <v>4.0065400000000002</v>
      </c>
      <c r="U56" s="83">
        <f t="shared" si="32"/>
        <v>4.0505899999999997</v>
      </c>
      <c r="V56" s="83">
        <f t="shared" si="32"/>
        <v>4.1749299999999998</v>
      </c>
      <c r="W56" s="83">
        <f t="shared" si="32"/>
        <v>4.3418700000000001</v>
      </c>
      <c r="X56" s="83">
        <f t="shared" si="32"/>
        <v>4.3120099999999999</v>
      </c>
      <c r="Y56" s="83">
        <f t="shared" si="32"/>
        <v>4.3162799999999999</v>
      </c>
      <c r="Z56" s="83">
        <f t="shared" si="32"/>
        <v>3.8589099999999998</v>
      </c>
      <c r="AA56" s="83">
        <f t="shared" si="32"/>
        <v>3.7151700000000001</v>
      </c>
    </row>
    <row r="57" spans="1:27" ht="12.75" hidden="1" customHeight="1" outlineLevel="1" x14ac:dyDescent="0.2">
      <c r="A57" s="91" t="s">
        <v>2954</v>
      </c>
      <c r="B57" s="63" t="s">
        <v>233</v>
      </c>
      <c r="C57" s="43" t="s">
        <v>79</v>
      </c>
      <c r="D57" s="44">
        <v>1189.01</v>
      </c>
      <c r="E57" s="44">
        <v>1059.1099999999999</v>
      </c>
      <c r="F57" s="44">
        <v>1020.4</v>
      </c>
      <c r="G57" s="44">
        <v>997.38</v>
      </c>
      <c r="H57" s="44">
        <v>1000.53</v>
      </c>
      <c r="I57" s="44">
        <v>992.4</v>
      </c>
      <c r="J57" s="44">
        <v>944.11</v>
      </c>
      <c r="K57" s="44">
        <v>1030.03</v>
      </c>
      <c r="L57" s="44">
        <v>1136.1099999999999</v>
      </c>
      <c r="M57" s="44">
        <v>1395.68</v>
      </c>
      <c r="N57" s="44">
        <v>1513.92</v>
      </c>
      <c r="O57" s="44">
        <v>1522.72</v>
      </c>
      <c r="P57" s="44">
        <v>1465.69</v>
      </c>
      <c r="Q57" s="44">
        <v>1428.73</v>
      </c>
      <c r="R57" s="44">
        <v>1413.35</v>
      </c>
      <c r="S57" s="44">
        <v>1403.6</v>
      </c>
      <c r="T57" s="44">
        <v>1386.93</v>
      </c>
      <c r="U57" s="44">
        <v>1430.98</v>
      </c>
      <c r="V57" s="44">
        <v>1555.32</v>
      </c>
      <c r="W57" s="44">
        <v>1722.26</v>
      </c>
      <c r="X57" s="44">
        <v>1692.4</v>
      </c>
      <c r="Y57" s="44">
        <v>1696.67</v>
      </c>
      <c r="Z57" s="44">
        <v>1239.3</v>
      </c>
      <c r="AA57" s="44">
        <v>1095.56</v>
      </c>
    </row>
    <row r="58" spans="1:27" ht="12.75" hidden="1" customHeight="1" outlineLevel="1" x14ac:dyDescent="0.2">
      <c r="A58" s="91" t="s">
        <v>2955</v>
      </c>
      <c r="B58" s="63" t="s">
        <v>90</v>
      </c>
      <c r="C58" s="43" t="s">
        <v>79</v>
      </c>
      <c r="D58" s="44">
        <f>$D$10</f>
        <v>2222.89</v>
      </c>
      <c r="E58" s="44">
        <f t="shared" ref="E58:AA58" si="33">$D$10</f>
        <v>2222.89</v>
      </c>
      <c r="F58" s="44">
        <f t="shared" si="33"/>
        <v>2222.89</v>
      </c>
      <c r="G58" s="44">
        <f t="shared" si="33"/>
        <v>2222.89</v>
      </c>
      <c r="H58" s="44">
        <f t="shared" si="33"/>
        <v>2222.89</v>
      </c>
      <c r="I58" s="44">
        <f t="shared" si="33"/>
        <v>2222.89</v>
      </c>
      <c r="J58" s="44">
        <f t="shared" si="33"/>
        <v>2222.89</v>
      </c>
      <c r="K58" s="44">
        <f t="shared" si="33"/>
        <v>2222.89</v>
      </c>
      <c r="L58" s="44">
        <f t="shared" si="33"/>
        <v>2222.89</v>
      </c>
      <c r="M58" s="44">
        <f t="shared" si="33"/>
        <v>2222.89</v>
      </c>
      <c r="N58" s="44">
        <f t="shared" si="33"/>
        <v>2222.89</v>
      </c>
      <c r="O58" s="44">
        <f t="shared" si="33"/>
        <v>2222.89</v>
      </c>
      <c r="P58" s="44">
        <f t="shared" si="33"/>
        <v>2222.89</v>
      </c>
      <c r="Q58" s="44">
        <f t="shared" si="33"/>
        <v>2222.89</v>
      </c>
      <c r="R58" s="44">
        <f t="shared" si="33"/>
        <v>2222.89</v>
      </c>
      <c r="S58" s="44">
        <f t="shared" si="33"/>
        <v>2222.89</v>
      </c>
      <c r="T58" s="44">
        <f t="shared" si="33"/>
        <v>2222.89</v>
      </c>
      <c r="U58" s="44">
        <f t="shared" si="33"/>
        <v>2222.89</v>
      </c>
      <c r="V58" s="44">
        <f t="shared" si="33"/>
        <v>2222.89</v>
      </c>
      <c r="W58" s="44">
        <f t="shared" si="33"/>
        <v>2222.89</v>
      </c>
      <c r="X58" s="44">
        <f t="shared" si="33"/>
        <v>2222.89</v>
      </c>
      <c r="Y58" s="44">
        <f t="shared" si="33"/>
        <v>2222.89</v>
      </c>
      <c r="Z58" s="44">
        <f t="shared" si="33"/>
        <v>2222.89</v>
      </c>
      <c r="AA58" s="44">
        <f t="shared" si="33"/>
        <v>2222.89</v>
      </c>
    </row>
    <row r="59" spans="1:27" ht="12.75" hidden="1" customHeight="1" outlineLevel="1" x14ac:dyDescent="0.2">
      <c r="A59" s="91" t="s">
        <v>2956</v>
      </c>
      <c r="B59" s="63" t="s">
        <v>83</v>
      </c>
      <c r="C59" s="43" t="s">
        <v>79</v>
      </c>
      <c r="D59" s="44">
        <v>5</v>
      </c>
      <c r="E59" s="44">
        <v>5</v>
      </c>
      <c r="F59" s="44">
        <v>5</v>
      </c>
      <c r="G59" s="44">
        <v>5</v>
      </c>
      <c r="H59" s="44">
        <v>5</v>
      </c>
      <c r="I59" s="44">
        <v>5</v>
      </c>
      <c r="J59" s="44">
        <v>5</v>
      </c>
      <c r="K59" s="44">
        <v>5</v>
      </c>
      <c r="L59" s="44">
        <v>5</v>
      </c>
      <c r="M59" s="44">
        <v>5</v>
      </c>
      <c r="N59" s="44">
        <v>5</v>
      </c>
      <c r="O59" s="44">
        <v>5</v>
      </c>
      <c r="P59" s="44">
        <v>5</v>
      </c>
      <c r="Q59" s="44">
        <v>5</v>
      </c>
      <c r="R59" s="44">
        <v>5</v>
      </c>
      <c r="S59" s="44">
        <v>5</v>
      </c>
      <c r="T59" s="44">
        <v>5</v>
      </c>
      <c r="U59" s="44">
        <v>5</v>
      </c>
      <c r="V59" s="44">
        <v>5</v>
      </c>
      <c r="W59" s="44">
        <v>5</v>
      </c>
      <c r="X59" s="44">
        <v>5</v>
      </c>
      <c r="Y59" s="44">
        <v>5</v>
      </c>
      <c r="Z59" s="44">
        <v>5</v>
      </c>
      <c r="AA59" s="44">
        <v>5</v>
      </c>
    </row>
    <row r="60" spans="1:27" ht="12.75" hidden="1" customHeight="1" outlineLevel="1" x14ac:dyDescent="0.2">
      <c r="A60" s="91" t="s">
        <v>2957</v>
      </c>
      <c r="B60" s="63" t="s">
        <v>2929</v>
      </c>
      <c r="C60" s="43" t="s">
        <v>79</v>
      </c>
      <c r="D60" s="44">
        <f>$D$12</f>
        <v>175.36</v>
      </c>
      <c r="E60" s="44">
        <f t="shared" ref="E60:AA60" si="34">$D$12</f>
        <v>175.36</v>
      </c>
      <c r="F60" s="44">
        <f t="shared" si="34"/>
        <v>175.36</v>
      </c>
      <c r="G60" s="44">
        <f t="shared" si="34"/>
        <v>175.36</v>
      </c>
      <c r="H60" s="44">
        <f t="shared" si="34"/>
        <v>175.36</v>
      </c>
      <c r="I60" s="44">
        <f t="shared" si="34"/>
        <v>175.36</v>
      </c>
      <c r="J60" s="44">
        <f t="shared" si="34"/>
        <v>175.36</v>
      </c>
      <c r="K60" s="44">
        <f t="shared" si="34"/>
        <v>175.36</v>
      </c>
      <c r="L60" s="44">
        <f t="shared" si="34"/>
        <v>175.36</v>
      </c>
      <c r="M60" s="44">
        <f t="shared" si="34"/>
        <v>175.36</v>
      </c>
      <c r="N60" s="44">
        <f t="shared" si="34"/>
        <v>175.36</v>
      </c>
      <c r="O60" s="44">
        <f t="shared" si="34"/>
        <v>175.36</v>
      </c>
      <c r="P60" s="44">
        <f t="shared" si="34"/>
        <v>175.36</v>
      </c>
      <c r="Q60" s="44">
        <f t="shared" si="34"/>
        <v>175.36</v>
      </c>
      <c r="R60" s="44">
        <f t="shared" si="34"/>
        <v>175.36</v>
      </c>
      <c r="S60" s="44">
        <f t="shared" si="34"/>
        <v>175.36</v>
      </c>
      <c r="T60" s="44">
        <f t="shared" si="34"/>
        <v>175.36</v>
      </c>
      <c r="U60" s="44">
        <f t="shared" si="34"/>
        <v>175.36</v>
      </c>
      <c r="V60" s="44">
        <f t="shared" si="34"/>
        <v>175.36</v>
      </c>
      <c r="W60" s="44">
        <f t="shared" si="34"/>
        <v>175.36</v>
      </c>
      <c r="X60" s="44">
        <f t="shared" si="34"/>
        <v>175.36</v>
      </c>
      <c r="Y60" s="44">
        <f t="shared" si="34"/>
        <v>175.36</v>
      </c>
      <c r="Z60" s="44">
        <f t="shared" si="34"/>
        <v>175.36</v>
      </c>
      <c r="AA60" s="44">
        <f t="shared" si="34"/>
        <v>175.36</v>
      </c>
    </row>
    <row r="61" spans="1:27" ht="12.75" hidden="1" customHeight="1" outlineLevel="1" x14ac:dyDescent="0.2">
      <c r="A61" s="91" t="s">
        <v>2958</v>
      </c>
      <c r="B61" s="63" t="s">
        <v>2925</v>
      </c>
      <c r="C61" s="43" t="s">
        <v>79</v>
      </c>
      <c r="D61" s="44">
        <f>$D$13</f>
        <v>216.36</v>
      </c>
      <c r="E61" s="44">
        <f t="shared" ref="E61:AA61" si="35">$D$13</f>
        <v>216.36</v>
      </c>
      <c r="F61" s="44">
        <f t="shared" si="35"/>
        <v>216.36</v>
      </c>
      <c r="G61" s="44">
        <f t="shared" si="35"/>
        <v>216.36</v>
      </c>
      <c r="H61" s="44">
        <f t="shared" si="35"/>
        <v>216.36</v>
      </c>
      <c r="I61" s="44">
        <f t="shared" si="35"/>
        <v>216.36</v>
      </c>
      <c r="J61" s="44">
        <f t="shared" si="35"/>
        <v>216.36</v>
      </c>
      <c r="K61" s="44">
        <f t="shared" si="35"/>
        <v>216.36</v>
      </c>
      <c r="L61" s="44">
        <f t="shared" si="35"/>
        <v>216.36</v>
      </c>
      <c r="M61" s="44">
        <f t="shared" si="35"/>
        <v>216.36</v>
      </c>
      <c r="N61" s="44">
        <f t="shared" si="35"/>
        <v>216.36</v>
      </c>
      <c r="O61" s="44">
        <f t="shared" si="35"/>
        <v>216.36</v>
      </c>
      <c r="P61" s="44">
        <f t="shared" si="35"/>
        <v>216.36</v>
      </c>
      <c r="Q61" s="44">
        <f t="shared" si="35"/>
        <v>216.36</v>
      </c>
      <c r="R61" s="44">
        <f t="shared" si="35"/>
        <v>216.36</v>
      </c>
      <c r="S61" s="44">
        <f t="shared" si="35"/>
        <v>216.36</v>
      </c>
      <c r="T61" s="44">
        <f t="shared" si="35"/>
        <v>216.36</v>
      </c>
      <c r="U61" s="44">
        <f t="shared" si="35"/>
        <v>216.36</v>
      </c>
      <c r="V61" s="44">
        <f t="shared" si="35"/>
        <v>216.36</v>
      </c>
      <c r="W61" s="44">
        <f t="shared" si="35"/>
        <v>216.36</v>
      </c>
      <c r="X61" s="44">
        <f t="shared" si="35"/>
        <v>216.36</v>
      </c>
      <c r="Y61" s="44">
        <f t="shared" si="35"/>
        <v>216.36</v>
      </c>
      <c r="Z61" s="44">
        <f t="shared" si="35"/>
        <v>216.36</v>
      </c>
      <c r="AA61" s="44">
        <f t="shared" si="35"/>
        <v>216.36</v>
      </c>
    </row>
    <row r="62" spans="1:27" ht="12.75" customHeight="1" collapsed="1" x14ac:dyDescent="0.2">
      <c r="A62" s="90" t="s">
        <v>50</v>
      </c>
      <c r="B62" s="28" t="str">
        <f>"10"&amp;"."&amp;$B$212&amp;"."&amp;$B$213</f>
        <v>10.04.2023</v>
      </c>
      <c r="C62" s="82" t="s">
        <v>76</v>
      </c>
      <c r="D62" s="83">
        <f>ROUND(((D63+D64+D66+D65+D67)/1000),5)</f>
        <v>3.7138599999999999</v>
      </c>
      <c r="E62" s="83">
        <f t="shared" ref="E62:AA62" si="36">ROUND(((E63+E64+E66+E65+E67)/1000),5)</f>
        <v>3.6657999999999999</v>
      </c>
      <c r="F62" s="83">
        <f t="shared" si="36"/>
        <v>3.65646</v>
      </c>
      <c r="G62" s="83">
        <f t="shared" si="36"/>
        <v>3.6562600000000001</v>
      </c>
      <c r="H62" s="83">
        <f t="shared" si="36"/>
        <v>3.6822300000000001</v>
      </c>
      <c r="I62" s="83">
        <f t="shared" si="36"/>
        <v>3.7126000000000001</v>
      </c>
      <c r="J62" s="83">
        <f t="shared" si="36"/>
        <v>3.8190499999999998</v>
      </c>
      <c r="K62" s="83">
        <f t="shared" si="36"/>
        <v>4.0825199999999997</v>
      </c>
      <c r="L62" s="83">
        <f t="shared" si="36"/>
        <v>4.4317900000000003</v>
      </c>
      <c r="M62" s="83">
        <f t="shared" si="36"/>
        <v>4.5166899999999996</v>
      </c>
      <c r="N62" s="83">
        <f t="shared" si="36"/>
        <v>4.5463300000000002</v>
      </c>
      <c r="O62" s="83">
        <f t="shared" si="36"/>
        <v>4.5979099999999997</v>
      </c>
      <c r="P62" s="83">
        <f t="shared" si="36"/>
        <v>4.5899099999999997</v>
      </c>
      <c r="Q62" s="83">
        <f t="shared" si="36"/>
        <v>4.59734</v>
      </c>
      <c r="R62" s="83">
        <f t="shared" si="36"/>
        <v>4.5724</v>
      </c>
      <c r="S62" s="83">
        <f t="shared" si="36"/>
        <v>4.5436899999999998</v>
      </c>
      <c r="T62" s="83">
        <f t="shared" si="36"/>
        <v>4.4845300000000003</v>
      </c>
      <c r="U62" s="83">
        <f t="shared" si="36"/>
        <v>4.2638100000000003</v>
      </c>
      <c r="V62" s="83">
        <f t="shared" si="36"/>
        <v>4.2364199999999999</v>
      </c>
      <c r="W62" s="83">
        <f t="shared" si="36"/>
        <v>4.4213399999999998</v>
      </c>
      <c r="X62" s="83">
        <f t="shared" si="36"/>
        <v>4.4324500000000002</v>
      </c>
      <c r="Y62" s="83">
        <f t="shared" si="36"/>
        <v>4.4097299999999997</v>
      </c>
      <c r="Z62" s="83">
        <f t="shared" si="36"/>
        <v>3.8845299999999998</v>
      </c>
      <c r="AA62" s="83">
        <f t="shared" si="36"/>
        <v>3.7191299999999998</v>
      </c>
    </row>
    <row r="63" spans="1:27" ht="12.75" hidden="1" customHeight="1" outlineLevel="1" x14ac:dyDescent="0.2">
      <c r="A63" s="91" t="s">
        <v>2959</v>
      </c>
      <c r="B63" s="63" t="s">
        <v>233</v>
      </c>
      <c r="C63" s="43" t="s">
        <v>79</v>
      </c>
      <c r="D63" s="44">
        <v>1094.25</v>
      </c>
      <c r="E63" s="44">
        <v>1046.19</v>
      </c>
      <c r="F63" s="44">
        <v>1036.8499999999999</v>
      </c>
      <c r="G63" s="44">
        <v>1036.6500000000001</v>
      </c>
      <c r="H63" s="44">
        <v>1062.6199999999999</v>
      </c>
      <c r="I63" s="44">
        <v>1092.99</v>
      </c>
      <c r="J63" s="44">
        <v>1199.44</v>
      </c>
      <c r="K63" s="44">
        <v>1462.91</v>
      </c>
      <c r="L63" s="44">
        <v>1812.18</v>
      </c>
      <c r="M63" s="44">
        <v>1897.08</v>
      </c>
      <c r="N63" s="44">
        <v>1926.72</v>
      </c>
      <c r="O63" s="44">
        <v>1978.3</v>
      </c>
      <c r="P63" s="44">
        <v>1970.3</v>
      </c>
      <c r="Q63" s="44">
        <v>1977.73</v>
      </c>
      <c r="R63" s="44">
        <v>1952.79</v>
      </c>
      <c r="S63" s="44">
        <v>1924.08</v>
      </c>
      <c r="T63" s="44">
        <v>1864.92</v>
      </c>
      <c r="U63" s="44">
        <v>1644.2</v>
      </c>
      <c r="V63" s="44">
        <v>1616.81</v>
      </c>
      <c r="W63" s="44">
        <v>1801.73</v>
      </c>
      <c r="X63" s="44">
        <v>1812.84</v>
      </c>
      <c r="Y63" s="44">
        <v>1790.12</v>
      </c>
      <c r="Z63" s="44">
        <v>1264.92</v>
      </c>
      <c r="AA63" s="44">
        <v>1099.52</v>
      </c>
    </row>
    <row r="64" spans="1:27" ht="12.75" hidden="1" customHeight="1" outlineLevel="1" x14ac:dyDescent="0.2">
      <c r="A64" s="91" t="s">
        <v>2960</v>
      </c>
      <c r="B64" s="63" t="s">
        <v>90</v>
      </c>
      <c r="C64" s="43" t="s">
        <v>79</v>
      </c>
      <c r="D64" s="44">
        <f>$D$10</f>
        <v>2222.89</v>
      </c>
      <c r="E64" s="44">
        <f t="shared" ref="E64:AA64" si="37">$D$10</f>
        <v>2222.89</v>
      </c>
      <c r="F64" s="44">
        <f t="shared" si="37"/>
        <v>2222.89</v>
      </c>
      <c r="G64" s="44">
        <f t="shared" si="37"/>
        <v>2222.89</v>
      </c>
      <c r="H64" s="44">
        <f t="shared" si="37"/>
        <v>2222.89</v>
      </c>
      <c r="I64" s="44">
        <f t="shared" si="37"/>
        <v>2222.89</v>
      </c>
      <c r="J64" s="44">
        <f t="shared" si="37"/>
        <v>2222.89</v>
      </c>
      <c r="K64" s="44">
        <f t="shared" si="37"/>
        <v>2222.89</v>
      </c>
      <c r="L64" s="44">
        <f t="shared" si="37"/>
        <v>2222.89</v>
      </c>
      <c r="M64" s="44">
        <f t="shared" si="37"/>
        <v>2222.89</v>
      </c>
      <c r="N64" s="44">
        <f t="shared" si="37"/>
        <v>2222.89</v>
      </c>
      <c r="O64" s="44">
        <f t="shared" si="37"/>
        <v>2222.89</v>
      </c>
      <c r="P64" s="44">
        <f t="shared" si="37"/>
        <v>2222.89</v>
      </c>
      <c r="Q64" s="44">
        <f t="shared" si="37"/>
        <v>2222.89</v>
      </c>
      <c r="R64" s="44">
        <f t="shared" si="37"/>
        <v>2222.89</v>
      </c>
      <c r="S64" s="44">
        <f t="shared" si="37"/>
        <v>2222.89</v>
      </c>
      <c r="T64" s="44">
        <f t="shared" si="37"/>
        <v>2222.89</v>
      </c>
      <c r="U64" s="44">
        <f t="shared" si="37"/>
        <v>2222.89</v>
      </c>
      <c r="V64" s="44">
        <f t="shared" si="37"/>
        <v>2222.89</v>
      </c>
      <c r="W64" s="44">
        <f t="shared" si="37"/>
        <v>2222.89</v>
      </c>
      <c r="X64" s="44">
        <f t="shared" si="37"/>
        <v>2222.89</v>
      </c>
      <c r="Y64" s="44">
        <f t="shared" si="37"/>
        <v>2222.89</v>
      </c>
      <c r="Z64" s="44">
        <f t="shared" si="37"/>
        <v>2222.89</v>
      </c>
      <c r="AA64" s="44">
        <f t="shared" si="37"/>
        <v>2222.89</v>
      </c>
    </row>
    <row r="65" spans="1:27" ht="12.75" hidden="1" customHeight="1" outlineLevel="1" x14ac:dyDescent="0.2">
      <c r="A65" s="91" t="s">
        <v>2961</v>
      </c>
      <c r="B65" s="63" t="s">
        <v>83</v>
      </c>
      <c r="C65" s="43" t="s">
        <v>79</v>
      </c>
      <c r="D65" s="44">
        <v>5</v>
      </c>
      <c r="E65" s="44">
        <v>5</v>
      </c>
      <c r="F65" s="44">
        <v>5</v>
      </c>
      <c r="G65" s="44">
        <v>5</v>
      </c>
      <c r="H65" s="44">
        <v>5</v>
      </c>
      <c r="I65" s="44">
        <v>5</v>
      </c>
      <c r="J65" s="44">
        <v>5</v>
      </c>
      <c r="K65" s="44">
        <v>5</v>
      </c>
      <c r="L65" s="44">
        <v>5</v>
      </c>
      <c r="M65" s="44">
        <v>5</v>
      </c>
      <c r="N65" s="44">
        <v>5</v>
      </c>
      <c r="O65" s="44">
        <v>5</v>
      </c>
      <c r="P65" s="44">
        <v>5</v>
      </c>
      <c r="Q65" s="44">
        <v>5</v>
      </c>
      <c r="R65" s="44">
        <v>5</v>
      </c>
      <c r="S65" s="44">
        <v>5</v>
      </c>
      <c r="T65" s="44">
        <v>5</v>
      </c>
      <c r="U65" s="44">
        <v>5</v>
      </c>
      <c r="V65" s="44">
        <v>5</v>
      </c>
      <c r="W65" s="44">
        <v>5</v>
      </c>
      <c r="X65" s="44">
        <v>5</v>
      </c>
      <c r="Y65" s="44">
        <v>5</v>
      </c>
      <c r="Z65" s="44">
        <v>5</v>
      </c>
      <c r="AA65" s="44">
        <v>5</v>
      </c>
    </row>
    <row r="66" spans="1:27" ht="12.75" hidden="1" customHeight="1" outlineLevel="1" x14ac:dyDescent="0.2">
      <c r="A66" s="91" t="s">
        <v>2962</v>
      </c>
      <c r="B66" s="63" t="s">
        <v>2929</v>
      </c>
      <c r="C66" s="43" t="s">
        <v>79</v>
      </c>
      <c r="D66" s="44">
        <f>$D$12</f>
        <v>175.36</v>
      </c>
      <c r="E66" s="44">
        <f t="shared" ref="E66:AA66" si="38">$D$12</f>
        <v>175.36</v>
      </c>
      <c r="F66" s="44">
        <f t="shared" si="38"/>
        <v>175.36</v>
      </c>
      <c r="G66" s="44">
        <f t="shared" si="38"/>
        <v>175.36</v>
      </c>
      <c r="H66" s="44">
        <f t="shared" si="38"/>
        <v>175.36</v>
      </c>
      <c r="I66" s="44">
        <f t="shared" si="38"/>
        <v>175.36</v>
      </c>
      <c r="J66" s="44">
        <f t="shared" si="38"/>
        <v>175.36</v>
      </c>
      <c r="K66" s="44">
        <f t="shared" si="38"/>
        <v>175.36</v>
      </c>
      <c r="L66" s="44">
        <f t="shared" si="38"/>
        <v>175.36</v>
      </c>
      <c r="M66" s="44">
        <f t="shared" si="38"/>
        <v>175.36</v>
      </c>
      <c r="N66" s="44">
        <f t="shared" si="38"/>
        <v>175.36</v>
      </c>
      <c r="O66" s="44">
        <f t="shared" si="38"/>
        <v>175.36</v>
      </c>
      <c r="P66" s="44">
        <f t="shared" si="38"/>
        <v>175.36</v>
      </c>
      <c r="Q66" s="44">
        <f t="shared" si="38"/>
        <v>175.36</v>
      </c>
      <c r="R66" s="44">
        <f t="shared" si="38"/>
        <v>175.36</v>
      </c>
      <c r="S66" s="44">
        <f t="shared" si="38"/>
        <v>175.36</v>
      </c>
      <c r="T66" s="44">
        <f t="shared" si="38"/>
        <v>175.36</v>
      </c>
      <c r="U66" s="44">
        <f t="shared" si="38"/>
        <v>175.36</v>
      </c>
      <c r="V66" s="44">
        <f t="shared" si="38"/>
        <v>175.36</v>
      </c>
      <c r="W66" s="44">
        <f t="shared" si="38"/>
        <v>175.36</v>
      </c>
      <c r="X66" s="44">
        <f t="shared" si="38"/>
        <v>175.36</v>
      </c>
      <c r="Y66" s="44">
        <f t="shared" si="38"/>
        <v>175.36</v>
      </c>
      <c r="Z66" s="44">
        <f t="shared" si="38"/>
        <v>175.36</v>
      </c>
      <c r="AA66" s="44">
        <f t="shared" si="38"/>
        <v>175.36</v>
      </c>
    </row>
    <row r="67" spans="1:27" ht="12.75" hidden="1" customHeight="1" outlineLevel="1" x14ac:dyDescent="0.2">
      <c r="A67" s="91" t="s">
        <v>2963</v>
      </c>
      <c r="B67" s="63" t="s">
        <v>2925</v>
      </c>
      <c r="C67" s="43" t="s">
        <v>79</v>
      </c>
      <c r="D67" s="44">
        <f>$D$13</f>
        <v>216.36</v>
      </c>
      <c r="E67" s="44">
        <f t="shared" ref="E67:AA67" si="39">$D$13</f>
        <v>216.36</v>
      </c>
      <c r="F67" s="44">
        <f t="shared" si="39"/>
        <v>216.36</v>
      </c>
      <c r="G67" s="44">
        <f t="shared" si="39"/>
        <v>216.36</v>
      </c>
      <c r="H67" s="44">
        <f t="shared" si="39"/>
        <v>216.36</v>
      </c>
      <c r="I67" s="44">
        <f t="shared" si="39"/>
        <v>216.36</v>
      </c>
      <c r="J67" s="44">
        <f t="shared" si="39"/>
        <v>216.36</v>
      </c>
      <c r="K67" s="44">
        <f t="shared" si="39"/>
        <v>216.36</v>
      </c>
      <c r="L67" s="44">
        <f t="shared" si="39"/>
        <v>216.36</v>
      </c>
      <c r="M67" s="44">
        <f t="shared" si="39"/>
        <v>216.36</v>
      </c>
      <c r="N67" s="44">
        <f t="shared" si="39"/>
        <v>216.36</v>
      </c>
      <c r="O67" s="44">
        <f t="shared" si="39"/>
        <v>216.36</v>
      </c>
      <c r="P67" s="44">
        <f t="shared" si="39"/>
        <v>216.36</v>
      </c>
      <c r="Q67" s="44">
        <f t="shared" si="39"/>
        <v>216.36</v>
      </c>
      <c r="R67" s="44">
        <f t="shared" si="39"/>
        <v>216.36</v>
      </c>
      <c r="S67" s="44">
        <f t="shared" si="39"/>
        <v>216.36</v>
      </c>
      <c r="T67" s="44">
        <f t="shared" si="39"/>
        <v>216.36</v>
      </c>
      <c r="U67" s="44">
        <f t="shared" si="39"/>
        <v>216.36</v>
      </c>
      <c r="V67" s="44">
        <f t="shared" si="39"/>
        <v>216.36</v>
      </c>
      <c r="W67" s="44">
        <f t="shared" si="39"/>
        <v>216.36</v>
      </c>
      <c r="X67" s="44">
        <f t="shared" si="39"/>
        <v>216.36</v>
      </c>
      <c r="Y67" s="44">
        <f t="shared" si="39"/>
        <v>216.36</v>
      </c>
      <c r="Z67" s="44">
        <f t="shared" si="39"/>
        <v>216.36</v>
      </c>
      <c r="AA67" s="44">
        <f t="shared" si="39"/>
        <v>216.36</v>
      </c>
    </row>
    <row r="68" spans="1:27" ht="12.75" customHeight="1" collapsed="1" x14ac:dyDescent="0.2">
      <c r="A68" s="90" t="s">
        <v>52</v>
      </c>
      <c r="B68" s="28" t="str">
        <f>"11"&amp;"."&amp;$B$212&amp;"."&amp;$B$213</f>
        <v>11.04.2023</v>
      </c>
      <c r="C68" s="82" t="s">
        <v>76</v>
      </c>
      <c r="D68" s="83">
        <f>ROUND(((D69+D70+D72+D71+D73)/1000),5)</f>
        <v>3.6235499999999998</v>
      </c>
      <c r="E68" s="83">
        <f t="shared" ref="E68:AA68" si="40">ROUND(((E69+E70+E72+E71+E73)/1000),5)</f>
        <v>3.44855</v>
      </c>
      <c r="F68" s="83">
        <f t="shared" si="40"/>
        <v>2.8761299999999999</v>
      </c>
      <c r="G68" s="83">
        <f t="shared" si="40"/>
        <v>2.8770600000000002</v>
      </c>
      <c r="H68" s="83">
        <f t="shared" si="40"/>
        <v>2.9020199999999998</v>
      </c>
      <c r="I68" s="83">
        <f t="shared" si="40"/>
        <v>3.5640100000000001</v>
      </c>
      <c r="J68" s="83">
        <f t="shared" si="40"/>
        <v>3.7109999999999999</v>
      </c>
      <c r="K68" s="83">
        <f t="shared" si="40"/>
        <v>3.98346</v>
      </c>
      <c r="L68" s="83">
        <f t="shared" si="40"/>
        <v>4.2094800000000001</v>
      </c>
      <c r="M68" s="83">
        <f t="shared" si="40"/>
        <v>4.28024</v>
      </c>
      <c r="N68" s="83">
        <f t="shared" si="40"/>
        <v>4.28146</v>
      </c>
      <c r="O68" s="83">
        <f t="shared" si="40"/>
        <v>4.3684599999999998</v>
      </c>
      <c r="P68" s="83">
        <f t="shared" si="40"/>
        <v>4.3654200000000003</v>
      </c>
      <c r="Q68" s="83">
        <f t="shared" si="40"/>
        <v>4.3538600000000001</v>
      </c>
      <c r="R68" s="83">
        <f t="shared" si="40"/>
        <v>4.3305499999999997</v>
      </c>
      <c r="S68" s="83">
        <f t="shared" si="40"/>
        <v>4.2678799999999999</v>
      </c>
      <c r="T68" s="83">
        <f t="shared" si="40"/>
        <v>4.2333299999999996</v>
      </c>
      <c r="U68" s="83">
        <f t="shared" si="40"/>
        <v>4.2091799999999999</v>
      </c>
      <c r="V68" s="83">
        <f t="shared" si="40"/>
        <v>4.16</v>
      </c>
      <c r="W68" s="83">
        <f t="shared" si="40"/>
        <v>4.2376899999999997</v>
      </c>
      <c r="X68" s="83">
        <f t="shared" si="40"/>
        <v>4.2544300000000002</v>
      </c>
      <c r="Y68" s="83">
        <f t="shared" si="40"/>
        <v>4.2102199999999996</v>
      </c>
      <c r="Z68" s="83">
        <f t="shared" si="40"/>
        <v>3.7775300000000001</v>
      </c>
      <c r="AA68" s="83">
        <f t="shared" si="40"/>
        <v>3.70513</v>
      </c>
    </row>
    <row r="69" spans="1:27" ht="12.75" hidden="1" customHeight="1" outlineLevel="1" x14ac:dyDescent="0.2">
      <c r="A69" s="91" t="s">
        <v>54</v>
      </c>
      <c r="B69" s="63" t="s">
        <v>233</v>
      </c>
      <c r="C69" s="43" t="s">
        <v>79</v>
      </c>
      <c r="D69" s="44">
        <v>1003.94</v>
      </c>
      <c r="E69" s="44">
        <v>828.94</v>
      </c>
      <c r="F69" s="44">
        <v>256.52</v>
      </c>
      <c r="G69" s="44">
        <v>257.45</v>
      </c>
      <c r="H69" s="44">
        <v>282.41000000000003</v>
      </c>
      <c r="I69" s="44">
        <v>944.4</v>
      </c>
      <c r="J69" s="44">
        <v>1091.3900000000001</v>
      </c>
      <c r="K69" s="44">
        <v>1363.85</v>
      </c>
      <c r="L69" s="44">
        <v>1589.87</v>
      </c>
      <c r="M69" s="44">
        <v>1660.63</v>
      </c>
      <c r="N69" s="44">
        <v>1661.85</v>
      </c>
      <c r="O69" s="44">
        <v>1748.85</v>
      </c>
      <c r="P69" s="44">
        <v>1745.81</v>
      </c>
      <c r="Q69" s="44">
        <v>1734.25</v>
      </c>
      <c r="R69" s="44">
        <v>1710.94</v>
      </c>
      <c r="S69" s="44">
        <v>1648.27</v>
      </c>
      <c r="T69" s="44">
        <v>1613.72</v>
      </c>
      <c r="U69" s="44">
        <v>1589.57</v>
      </c>
      <c r="V69" s="44">
        <v>1540.39</v>
      </c>
      <c r="W69" s="44">
        <v>1618.08</v>
      </c>
      <c r="X69" s="44">
        <v>1634.82</v>
      </c>
      <c r="Y69" s="44">
        <v>1590.61</v>
      </c>
      <c r="Z69" s="44">
        <v>1157.92</v>
      </c>
      <c r="AA69" s="44">
        <v>1085.52</v>
      </c>
    </row>
    <row r="70" spans="1:27" ht="12.75" hidden="1" customHeight="1" outlineLevel="1" x14ac:dyDescent="0.2">
      <c r="A70" s="91" t="s">
        <v>55</v>
      </c>
      <c r="B70" s="63" t="s">
        <v>90</v>
      </c>
      <c r="C70" s="43" t="s">
        <v>79</v>
      </c>
      <c r="D70" s="44">
        <f>$D$10</f>
        <v>2222.89</v>
      </c>
      <c r="E70" s="44">
        <f t="shared" ref="E70:AA70" si="41">$D$10</f>
        <v>2222.89</v>
      </c>
      <c r="F70" s="44">
        <f t="shared" si="41"/>
        <v>2222.89</v>
      </c>
      <c r="G70" s="44">
        <f t="shared" si="41"/>
        <v>2222.89</v>
      </c>
      <c r="H70" s="44">
        <f t="shared" si="41"/>
        <v>2222.89</v>
      </c>
      <c r="I70" s="44">
        <f t="shared" si="41"/>
        <v>2222.89</v>
      </c>
      <c r="J70" s="44">
        <f t="shared" si="41"/>
        <v>2222.89</v>
      </c>
      <c r="K70" s="44">
        <f t="shared" si="41"/>
        <v>2222.89</v>
      </c>
      <c r="L70" s="44">
        <f t="shared" si="41"/>
        <v>2222.89</v>
      </c>
      <c r="M70" s="44">
        <f t="shared" si="41"/>
        <v>2222.89</v>
      </c>
      <c r="N70" s="44">
        <f t="shared" si="41"/>
        <v>2222.89</v>
      </c>
      <c r="O70" s="44">
        <f t="shared" si="41"/>
        <v>2222.89</v>
      </c>
      <c r="P70" s="44">
        <f t="shared" si="41"/>
        <v>2222.89</v>
      </c>
      <c r="Q70" s="44">
        <f t="shared" si="41"/>
        <v>2222.89</v>
      </c>
      <c r="R70" s="44">
        <f t="shared" si="41"/>
        <v>2222.89</v>
      </c>
      <c r="S70" s="44">
        <f t="shared" si="41"/>
        <v>2222.89</v>
      </c>
      <c r="T70" s="44">
        <f t="shared" si="41"/>
        <v>2222.89</v>
      </c>
      <c r="U70" s="44">
        <f t="shared" si="41"/>
        <v>2222.89</v>
      </c>
      <c r="V70" s="44">
        <f t="shared" si="41"/>
        <v>2222.89</v>
      </c>
      <c r="W70" s="44">
        <f t="shared" si="41"/>
        <v>2222.89</v>
      </c>
      <c r="X70" s="44">
        <f t="shared" si="41"/>
        <v>2222.89</v>
      </c>
      <c r="Y70" s="44">
        <f t="shared" si="41"/>
        <v>2222.89</v>
      </c>
      <c r="Z70" s="44">
        <f t="shared" si="41"/>
        <v>2222.89</v>
      </c>
      <c r="AA70" s="44">
        <f t="shared" si="41"/>
        <v>2222.89</v>
      </c>
    </row>
    <row r="71" spans="1:27" ht="12.75" hidden="1" customHeight="1" outlineLevel="1" x14ac:dyDescent="0.2">
      <c r="A71" s="91" t="s">
        <v>56</v>
      </c>
      <c r="B71" s="63" t="s">
        <v>83</v>
      </c>
      <c r="C71" s="43" t="s">
        <v>79</v>
      </c>
      <c r="D71" s="44">
        <v>5</v>
      </c>
      <c r="E71" s="44">
        <v>5</v>
      </c>
      <c r="F71" s="44">
        <v>5</v>
      </c>
      <c r="G71" s="44">
        <v>5</v>
      </c>
      <c r="H71" s="44">
        <v>5</v>
      </c>
      <c r="I71" s="44">
        <v>5</v>
      </c>
      <c r="J71" s="44">
        <v>5</v>
      </c>
      <c r="K71" s="44">
        <v>5</v>
      </c>
      <c r="L71" s="44">
        <v>5</v>
      </c>
      <c r="M71" s="44">
        <v>5</v>
      </c>
      <c r="N71" s="44">
        <v>5</v>
      </c>
      <c r="O71" s="44">
        <v>5</v>
      </c>
      <c r="P71" s="44">
        <v>5</v>
      </c>
      <c r="Q71" s="44">
        <v>5</v>
      </c>
      <c r="R71" s="44">
        <v>5</v>
      </c>
      <c r="S71" s="44">
        <v>5</v>
      </c>
      <c r="T71" s="44">
        <v>5</v>
      </c>
      <c r="U71" s="44">
        <v>5</v>
      </c>
      <c r="V71" s="44">
        <v>5</v>
      </c>
      <c r="W71" s="44">
        <v>5</v>
      </c>
      <c r="X71" s="44">
        <v>5</v>
      </c>
      <c r="Y71" s="44">
        <v>5</v>
      </c>
      <c r="Z71" s="44">
        <v>5</v>
      </c>
      <c r="AA71" s="44">
        <v>5</v>
      </c>
    </row>
    <row r="72" spans="1:27" ht="12.75" hidden="1" customHeight="1" outlineLevel="1" x14ac:dyDescent="0.2">
      <c r="A72" s="91" t="s">
        <v>57</v>
      </c>
      <c r="B72" s="63" t="s">
        <v>2929</v>
      </c>
      <c r="C72" s="43" t="s">
        <v>79</v>
      </c>
      <c r="D72" s="44">
        <f>$D$12</f>
        <v>175.36</v>
      </c>
      <c r="E72" s="44">
        <f t="shared" ref="E72:AA72" si="42">$D$12</f>
        <v>175.36</v>
      </c>
      <c r="F72" s="44">
        <f t="shared" si="42"/>
        <v>175.36</v>
      </c>
      <c r="G72" s="44">
        <f t="shared" si="42"/>
        <v>175.36</v>
      </c>
      <c r="H72" s="44">
        <f t="shared" si="42"/>
        <v>175.36</v>
      </c>
      <c r="I72" s="44">
        <f t="shared" si="42"/>
        <v>175.36</v>
      </c>
      <c r="J72" s="44">
        <f t="shared" si="42"/>
        <v>175.36</v>
      </c>
      <c r="K72" s="44">
        <f t="shared" si="42"/>
        <v>175.36</v>
      </c>
      <c r="L72" s="44">
        <f t="shared" si="42"/>
        <v>175.36</v>
      </c>
      <c r="M72" s="44">
        <f t="shared" si="42"/>
        <v>175.36</v>
      </c>
      <c r="N72" s="44">
        <f t="shared" si="42"/>
        <v>175.36</v>
      </c>
      <c r="O72" s="44">
        <f t="shared" si="42"/>
        <v>175.36</v>
      </c>
      <c r="P72" s="44">
        <f t="shared" si="42"/>
        <v>175.36</v>
      </c>
      <c r="Q72" s="44">
        <f t="shared" si="42"/>
        <v>175.36</v>
      </c>
      <c r="R72" s="44">
        <f t="shared" si="42"/>
        <v>175.36</v>
      </c>
      <c r="S72" s="44">
        <f t="shared" si="42"/>
        <v>175.36</v>
      </c>
      <c r="T72" s="44">
        <f t="shared" si="42"/>
        <v>175.36</v>
      </c>
      <c r="U72" s="44">
        <f t="shared" si="42"/>
        <v>175.36</v>
      </c>
      <c r="V72" s="44">
        <f t="shared" si="42"/>
        <v>175.36</v>
      </c>
      <c r="W72" s="44">
        <f t="shared" si="42"/>
        <v>175.36</v>
      </c>
      <c r="X72" s="44">
        <f t="shared" si="42"/>
        <v>175.36</v>
      </c>
      <c r="Y72" s="44">
        <f t="shared" si="42"/>
        <v>175.36</v>
      </c>
      <c r="Z72" s="44">
        <f t="shared" si="42"/>
        <v>175.36</v>
      </c>
      <c r="AA72" s="44">
        <f t="shared" si="42"/>
        <v>175.36</v>
      </c>
    </row>
    <row r="73" spans="1:27" ht="12.75" hidden="1" customHeight="1" outlineLevel="1" x14ac:dyDescent="0.2">
      <c r="A73" s="91" t="s">
        <v>58</v>
      </c>
      <c r="B73" s="63" t="s">
        <v>2925</v>
      </c>
      <c r="C73" s="43" t="s">
        <v>79</v>
      </c>
      <c r="D73" s="44">
        <f>$D$13</f>
        <v>216.36</v>
      </c>
      <c r="E73" s="44">
        <f t="shared" ref="E73:AA73" si="43">$D$13</f>
        <v>216.36</v>
      </c>
      <c r="F73" s="44">
        <f t="shared" si="43"/>
        <v>216.36</v>
      </c>
      <c r="G73" s="44">
        <f t="shared" si="43"/>
        <v>216.36</v>
      </c>
      <c r="H73" s="44">
        <f t="shared" si="43"/>
        <v>216.36</v>
      </c>
      <c r="I73" s="44">
        <f t="shared" si="43"/>
        <v>216.36</v>
      </c>
      <c r="J73" s="44">
        <f t="shared" si="43"/>
        <v>216.36</v>
      </c>
      <c r="K73" s="44">
        <f t="shared" si="43"/>
        <v>216.36</v>
      </c>
      <c r="L73" s="44">
        <f t="shared" si="43"/>
        <v>216.36</v>
      </c>
      <c r="M73" s="44">
        <f t="shared" si="43"/>
        <v>216.36</v>
      </c>
      <c r="N73" s="44">
        <f t="shared" si="43"/>
        <v>216.36</v>
      </c>
      <c r="O73" s="44">
        <f t="shared" si="43"/>
        <v>216.36</v>
      </c>
      <c r="P73" s="44">
        <f t="shared" si="43"/>
        <v>216.36</v>
      </c>
      <c r="Q73" s="44">
        <f t="shared" si="43"/>
        <v>216.36</v>
      </c>
      <c r="R73" s="44">
        <f t="shared" si="43"/>
        <v>216.36</v>
      </c>
      <c r="S73" s="44">
        <f t="shared" si="43"/>
        <v>216.36</v>
      </c>
      <c r="T73" s="44">
        <f t="shared" si="43"/>
        <v>216.36</v>
      </c>
      <c r="U73" s="44">
        <f t="shared" si="43"/>
        <v>216.36</v>
      </c>
      <c r="V73" s="44">
        <f t="shared" si="43"/>
        <v>216.36</v>
      </c>
      <c r="W73" s="44">
        <f t="shared" si="43"/>
        <v>216.36</v>
      </c>
      <c r="X73" s="44">
        <f t="shared" si="43"/>
        <v>216.36</v>
      </c>
      <c r="Y73" s="44">
        <f t="shared" si="43"/>
        <v>216.36</v>
      </c>
      <c r="Z73" s="44">
        <f t="shared" si="43"/>
        <v>216.36</v>
      </c>
      <c r="AA73" s="44">
        <f t="shared" si="43"/>
        <v>216.36</v>
      </c>
    </row>
    <row r="74" spans="1:27" ht="12.75" customHeight="1" collapsed="1" x14ac:dyDescent="0.2">
      <c r="A74" s="90" t="s">
        <v>59</v>
      </c>
      <c r="B74" s="28" t="str">
        <f>"12"&amp;"."&amp;$B$212&amp;"."&amp;$B$213</f>
        <v>12.04.2023</v>
      </c>
      <c r="C74" s="82" t="s">
        <v>76</v>
      </c>
      <c r="D74" s="83">
        <f>ROUND(((D75+D76+D78+D77+D79)/1000),5)</f>
        <v>3.66167</v>
      </c>
      <c r="E74" s="83">
        <f t="shared" ref="E74:AA74" si="44">ROUND(((E75+E76+E78+E77+E79)/1000),5)</f>
        <v>3.4471500000000002</v>
      </c>
      <c r="F74" s="83">
        <f t="shared" si="44"/>
        <v>2.8703699999999999</v>
      </c>
      <c r="G74" s="83">
        <f t="shared" si="44"/>
        <v>2.87277</v>
      </c>
      <c r="H74" s="83">
        <f t="shared" si="44"/>
        <v>2.8776899999999999</v>
      </c>
      <c r="I74" s="83">
        <f t="shared" si="44"/>
        <v>3.3626800000000001</v>
      </c>
      <c r="J74" s="83">
        <f t="shared" si="44"/>
        <v>3.7171500000000002</v>
      </c>
      <c r="K74" s="83">
        <f t="shared" si="44"/>
        <v>3.9446699999999999</v>
      </c>
      <c r="L74" s="83">
        <f t="shared" si="44"/>
        <v>4.2391899999999998</v>
      </c>
      <c r="M74" s="83">
        <f t="shared" si="44"/>
        <v>4.3988100000000001</v>
      </c>
      <c r="N74" s="83">
        <f t="shared" si="44"/>
        <v>4.41289</v>
      </c>
      <c r="O74" s="83">
        <f t="shared" si="44"/>
        <v>4.4796399999999998</v>
      </c>
      <c r="P74" s="83">
        <f t="shared" si="44"/>
        <v>4.4810999999999996</v>
      </c>
      <c r="Q74" s="83">
        <f t="shared" si="44"/>
        <v>4.4847900000000003</v>
      </c>
      <c r="R74" s="83">
        <f t="shared" si="44"/>
        <v>4.4832999999999998</v>
      </c>
      <c r="S74" s="83">
        <f t="shared" si="44"/>
        <v>4.4525899999999998</v>
      </c>
      <c r="T74" s="83">
        <f t="shared" si="44"/>
        <v>4.3868499999999999</v>
      </c>
      <c r="U74" s="83">
        <f t="shared" si="44"/>
        <v>4.3370199999999999</v>
      </c>
      <c r="V74" s="83">
        <f t="shared" si="44"/>
        <v>4.2837899999999998</v>
      </c>
      <c r="W74" s="83">
        <f t="shared" si="44"/>
        <v>4.4943</v>
      </c>
      <c r="X74" s="83">
        <f t="shared" si="44"/>
        <v>4.41838</v>
      </c>
      <c r="Y74" s="83">
        <f t="shared" si="44"/>
        <v>4.0406899999999997</v>
      </c>
      <c r="Z74" s="83">
        <f t="shared" si="44"/>
        <v>3.8278699999999999</v>
      </c>
      <c r="AA74" s="83">
        <f t="shared" si="44"/>
        <v>3.7462499999999999</v>
      </c>
    </row>
    <row r="75" spans="1:27" ht="12.75" hidden="1" customHeight="1" outlineLevel="1" x14ac:dyDescent="0.2">
      <c r="A75" s="91" t="s">
        <v>2964</v>
      </c>
      <c r="B75" s="63" t="s">
        <v>233</v>
      </c>
      <c r="C75" s="43" t="s">
        <v>79</v>
      </c>
      <c r="D75" s="44">
        <v>1042.06</v>
      </c>
      <c r="E75" s="44">
        <v>827.54</v>
      </c>
      <c r="F75" s="44">
        <v>250.76</v>
      </c>
      <c r="G75" s="44">
        <v>253.16</v>
      </c>
      <c r="H75" s="44">
        <v>258.08</v>
      </c>
      <c r="I75" s="44">
        <v>743.07</v>
      </c>
      <c r="J75" s="44">
        <v>1097.54</v>
      </c>
      <c r="K75" s="44">
        <v>1325.06</v>
      </c>
      <c r="L75" s="44">
        <v>1619.58</v>
      </c>
      <c r="M75" s="44">
        <v>1779.2</v>
      </c>
      <c r="N75" s="44">
        <v>1793.28</v>
      </c>
      <c r="O75" s="44">
        <v>1860.03</v>
      </c>
      <c r="P75" s="44">
        <v>1861.49</v>
      </c>
      <c r="Q75" s="44">
        <v>1865.18</v>
      </c>
      <c r="R75" s="44">
        <v>1863.69</v>
      </c>
      <c r="S75" s="44">
        <v>1832.98</v>
      </c>
      <c r="T75" s="44">
        <v>1767.24</v>
      </c>
      <c r="U75" s="44">
        <v>1717.41</v>
      </c>
      <c r="V75" s="44">
        <v>1664.18</v>
      </c>
      <c r="W75" s="44">
        <v>1874.69</v>
      </c>
      <c r="X75" s="44">
        <v>1798.77</v>
      </c>
      <c r="Y75" s="44">
        <v>1421.08</v>
      </c>
      <c r="Z75" s="44">
        <v>1208.26</v>
      </c>
      <c r="AA75" s="44">
        <v>1126.6400000000001</v>
      </c>
    </row>
    <row r="76" spans="1:27" ht="12.75" hidden="1" customHeight="1" outlineLevel="1" x14ac:dyDescent="0.2">
      <c r="A76" s="91" t="s">
        <v>2965</v>
      </c>
      <c r="B76" s="63" t="s">
        <v>90</v>
      </c>
      <c r="C76" s="43" t="s">
        <v>79</v>
      </c>
      <c r="D76" s="44">
        <f>$D$10</f>
        <v>2222.89</v>
      </c>
      <c r="E76" s="44">
        <f t="shared" ref="E76:AA76" si="45">$D$10</f>
        <v>2222.89</v>
      </c>
      <c r="F76" s="44">
        <f t="shared" si="45"/>
        <v>2222.89</v>
      </c>
      <c r="G76" s="44">
        <f t="shared" si="45"/>
        <v>2222.89</v>
      </c>
      <c r="H76" s="44">
        <f t="shared" si="45"/>
        <v>2222.89</v>
      </c>
      <c r="I76" s="44">
        <f t="shared" si="45"/>
        <v>2222.89</v>
      </c>
      <c r="J76" s="44">
        <f t="shared" si="45"/>
        <v>2222.89</v>
      </c>
      <c r="K76" s="44">
        <f t="shared" si="45"/>
        <v>2222.89</v>
      </c>
      <c r="L76" s="44">
        <f t="shared" si="45"/>
        <v>2222.89</v>
      </c>
      <c r="M76" s="44">
        <f t="shared" si="45"/>
        <v>2222.89</v>
      </c>
      <c r="N76" s="44">
        <f t="shared" si="45"/>
        <v>2222.89</v>
      </c>
      <c r="O76" s="44">
        <f t="shared" si="45"/>
        <v>2222.89</v>
      </c>
      <c r="P76" s="44">
        <f t="shared" si="45"/>
        <v>2222.89</v>
      </c>
      <c r="Q76" s="44">
        <f t="shared" si="45"/>
        <v>2222.89</v>
      </c>
      <c r="R76" s="44">
        <f t="shared" si="45"/>
        <v>2222.89</v>
      </c>
      <c r="S76" s="44">
        <f t="shared" si="45"/>
        <v>2222.89</v>
      </c>
      <c r="T76" s="44">
        <f t="shared" si="45"/>
        <v>2222.89</v>
      </c>
      <c r="U76" s="44">
        <f t="shared" si="45"/>
        <v>2222.89</v>
      </c>
      <c r="V76" s="44">
        <f t="shared" si="45"/>
        <v>2222.89</v>
      </c>
      <c r="W76" s="44">
        <f t="shared" si="45"/>
        <v>2222.89</v>
      </c>
      <c r="X76" s="44">
        <f t="shared" si="45"/>
        <v>2222.89</v>
      </c>
      <c r="Y76" s="44">
        <f t="shared" si="45"/>
        <v>2222.89</v>
      </c>
      <c r="Z76" s="44">
        <f t="shared" si="45"/>
        <v>2222.89</v>
      </c>
      <c r="AA76" s="44">
        <f t="shared" si="45"/>
        <v>2222.89</v>
      </c>
    </row>
    <row r="77" spans="1:27" ht="12.75" hidden="1" customHeight="1" outlineLevel="1" x14ac:dyDescent="0.2">
      <c r="A77" s="91" t="s">
        <v>2966</v>
      </c>
      <c r="B77" s="63" t="s">
        <v>83</v>
      </c>
      <c r="C77" s="43" t="s">
        <v>79</v>
      </c>
      <c r="D77" s="44">
        <v>5</v>
      </c>
      <c r="E77" s="44">
        <v>5</v>
      </c>
      <c r="F77" s="44">
        <v>5</v>
      </c>
      <c r="G77" s="44">
        <v>5</v>
      </c>
      <c r="H77" s="44">
        <v>5</v>
      </c>
      <c r="I77" s="44">
        <v>5</v>
      </c>
      <c r="J77" s="44">
        <v>5</v>
      </c>
      <c r="K77" s="44">
        <v>5</v>
      </c>
      <c r="L77" s="44">
        <v>5</v>
      </c>
      <c r="M77" s="44">
        <v>5</v>
      </c>
      <c r="N77" s="44">
        <v>5</v>
      </c>
      <c r="O77" s="44">
        <v>5</v>
      </c>
      <c r="P77" s="44">
        <v>5</v>
      </c>
      <c r="Q77" s="44">
        <v>5</v>
      </c>
      <c r="R77" s="44">
        <v>5</v>
      </c>
      <c r="S77" s="44">
        <v>5</v>
      </c>
      <c r="T77" s="44">
        <v>5</v>
      </c>
      <c r="U77" s="44">
        <v>5</v>
      </c>
      <c r="V77" s="44">
        <v>5</v>
      </c>
      <c r="W77" s="44">
        <v>5</v>
      </c>
      <c r="X77" s="44">
        <v>5</v>
      </c>
      <c r="Y77" s="44">
        <v>5</v>
      </c>
      <c r="Z77" s="44">
        <v>5</v>
      </c>
      <c r="AA77" s="44">
        <v>5</v>
      </c>
    </row>
    <row r="78" spans="1:27" ht="12.75" hidden="1" customHeight="1" outlineLevel="1" x14ac:dyDescent="0.2">
      <c r="A78" s="91" t="s">
        <v>2967</v>
      </c>
      <c r="B78" s="63" t="s">
        <v>2929</v>
      </c>
      <c r="C78" s="43" t="s">
        <v>79</v>
      </c>
      <c r="D78" s="44">
        <f>$D$12</f>
        <v>175.36</v>
      </c>
      <c r="E78" s="44">
        <f t="shared" ref="E78:AA78" si="46">$D$12</f>
        <v>175.36</v>
      </c>
      <c r="F78" s="44">
        <f t="shared" si="46"/>
        <v>175.36</v>
      </c>
      <c r="G78" s="44">
        <f t="shared" si="46"/>
        <v>175.36</v>
      </c>
      <c r="H78" s="44">
        <f t="shared" si="46"/>
        <v>175.36</v>
      </c>
      <c r="I78" s="44">
        <f t="shared" si="46"/>
        <v>175.36</v>
      </c>
      <c r="J78" s="44">
        <f t="shared" si="46"/>
        <v>175.36</v>
      </c>
      <c r="K78" s="44">
        <f t="shared" si="46"/>
        <v>175.36</v>
      </c>
      <c r="L78" s="44">
        <f t="shared" si="46"/>
        <v>175.36</v>
      </c>
      <c r="M78" s="44">
        <f t="shared" si="46"/>
        <v>175.36</v>
      </c>
      <c r="N78" s="44">
        <f t="shared" si="46"/>
        <v>175.36</v>
      </c>
      <c r="O78" s="44">
        <f t="shared" si="46"/>
        <v>175.36</v>
      </c>
      <c r="P78" s="44">
        <f t="shared" si="46"/>
        <v>175.36</v>
      </c>
      <c r="Q78" s="44">
        <f t="shared" si="46"/>
        <v>175.36</v>
      </c>
      <c r="R78" s="44">
        <f t="shared" si="46"/>
        <v>175.36</v>
      </c>
      <c r="S78" s="44">
        <f t="shared" si="46"/>
        <v>175.36</v>
      </c>
      <c r="T78" s="44">
        <f t="shared" si="46"/>
        <v>175.36</v>
      </c>
      <c r="U78" s="44">
        <f t="shared" si="46"/>
        <v>175.36</v>
      </c>
      <c r="V78" s="44">
        <f t="shared" si="46"/>
        <v>175.36</v>
      </c>
      <c r="W78" s="44">
        <f t="shared" si="46"/>
        <v>175.36</v>
      </c>
      <c r="X78" s="44">
        <f t="shared" si="46"/>
        <v>175.36</v>
      </c>
      <c r="Y78" s="44">
        <f t="shared" si="46"/>
        <v>175.36</v>
      </c>
      <c r="Z78" s="44">
        <f t="shared" si="46"/>
        <v>175.36</v>
      </c>
      <c r="AA78" s="44">
        <f t="shared" si="46"/>
        <v>175.36</v>
      </c>
    </row>
    <row r="79" spans="1:27" ht="12.75" hidden="1" customHeight="1" outlineLevel="1" x14ac:dyDescent="0.2">
      <c r="A79" s="91" t="s">
        <v>2968</v>
      </c>
      <c r="B79" s="63" t="s">
        <v>2925</v>
      </c>
      <c r="C79" s="43" t="s">
        <v>79</v>
      </c>
      <c r="D79" s="44">
        <f>$D$13</f>
        <v>216.36</v>
      </c>
      <c r="E79" s="44">
        <f t="shared" ref="E79:AA79" si="47">$D$13</f>
        <v>216.36</v>
      </c>
      <c r="F79" s="44">
        <f t="shared" si="47"/>
        <v>216.36</v>
      </c>
      <c r="G79" s="44">
        <f t="shared" si="47"/>
        <v>216.36</v>
      </c>
      <c r="H79" s="44">
        <f t="shared" si="47"/>
        <v>216.36</v>
      </c>
      <c r="I79" s="44">
        <f t="shared" si="47"/>
        <v>216.36</v>
      </c>
      <c r="J79" s="44">
        <f t="shared" si="47"/>
        <v>216.36</v>
      </c>
      <c r="K79" s="44">
        <f t="shared" si="47"/>
        <v>216.36</v>
      </c>
      <c r="L79" s="44">
        <f t="shared" si="47"/>
        <v>216.36</v>
      </c>
      <c r="M79" s="44">
        <f t="shared" si="47"/>
        <v>216.36</v>
      </c>
      <c r="N79" s="44">
        <f t="shared" si="47"/>
        <v>216.36</v>
      </c>
      <c r="O79" s="44">
        <f t="shared" si="47"/>
        <v>216.36</v>
      </c>
      <c r="P79" s="44">
        <f t="shared" si="47"/>
        <v>216.36</v>
      </c>
      <c r="Q79" s="44">
        <f t="shared" si="47"/>
        <v>216.36</v>
      </c>
      <c r="R79" s="44">
        <f t="shared" si="47"/>
        <v>216.36</v>
      </c>
      <c r="S79" s="44">
        <f t="shared" si="47"/>
        <v>216.36</v>
      </c>
      <c r="T79" s="44">
        <f t="shared" si="47"/>
        <v>216.36</v>
      </c>
      <c r="U79" s="44">
        <f t="shared" si="47"/>
        <v>216.36</v>
      </c>
      <c r="V79" s="44">
        <f t="shared" si="47"/>
        <v>216.36</v>
      </c>
      <c r="W79" s="44">
        <f t="shared" si="47"/>
        <v>216.36</v>
      </c>
      <c r="X79" s="44">
        <f t="shared" si="47"/>
        <v>216.36</v>
      </c>
      <c r="Y79" s="44">
        <f t="shared" si="47"/>
        <v>216.36</v>
      </c>
      <c r="Z79" s="44">
        <f t="shared" si="47"/>
        <v>216.36</v>
      </c>
      <c r="AA79" s="44">
        <f t="shared" si="47"/>
        <v>216.36</v>
      </c>
    </row>
    <row r="80" spans="1:27" ht="12.75" customHeight="1" collapsed="1" x14ac:dyDescent="0.2">
      <c r="A80" s="90" t="s">
        <v>61</v>
      </c>
      <c r="B80" s="28" t="str">
        <f>"13"&amp;"."&amp;$B$212&amp;"."&amp;$B$213</f>
        <v>13.04.2023</v>
      </c>
      <c r="C80" s="82" t="s">
        <v>76</v>
      </c>
      <c r="D80" s="83">
        <f>ROUND(((D81+D82+D84+D83+D85)/1000),5)</f>
        <v>3.7098200000000001</v>
      </c>
      <c r="E80" s="83">
        <f t="shared" ref="E80:AA80" si="48">ROUND(((E81+E82+E84+E83+E85)/1000),5)</f>
        <v>3.6644700000000001</v>
      </c>
      <c r="F80" s="83">
        <f t="shared" si="48"/>
        <v>3.6329699999999998</v>
      </c>
      <c r="G80" s="83">
        <f t="shared" si="48"/>
        <v>3.6316999999999999</v>
      </c>
      <c r="H80" s="83">
        <f t="shared" si="48"/>
        <v>3.63395</v>
      </c>
      <c r="I80" s="83">
        <f t="shared" si="48"/>
        <v>3.6710799999999999</v>
      </c>
      <c r="J80" s="83">
        <f t="shared" si="48"/>
        <v>3.8456999999999999</v>
      </c>
      <c r="K80" s="83">
        <f t="shared" si="48"/>
        <v>4.1880899999999999</v>
      </c>
      <c r="L80" s="83">
        <f t="shared" si="48"/>
        <v>4.3619000000000003</v>
      </c>
      <c r="M80" s="83">
        <f t="shared" si="48"/>
        <v>4.3608900000000004</v>
      </c>
      <c r="N80" s="83">
        <f t="shared" si="48"/>
        <v>4.4942099999999998</v>
      </c>
      <c r="O80" s="83">
        <f t="shared" si="48"/>
        <v>4.55267</v>
      </c>
      <c r="P80" s="83">
        <f t="shared" si="48"/>
        <v>4.5018500000000001</v>
      </c>
      <c r="Q80" s="83">
        <f t="shared" si="48"/>
        <v>4.5517899999999996</v>
      </c>
      <c r="R80" s="83">
        <f t="shared" si="48"/>
        <v>4.5500999999999996</v>
      </c>
      <c r="S80" s="83">
        <f t="shared" si="48"/>
        <v>4.5401400000000001</v>
      </c>
      <c r="T80" s="83">
        <f t="shared" si="48"/>
        <v>4.4853399999999999</v>
      </c>
      <c r="U80" s="83">
        <f t="shared" si="48"/>
        <v>4.3453799999999996</v>
      </c>
      <c r="V80" s="83">
        <f t="shared" si="48"/>
        <v>4.3320100000000004</v>
      </c>
      <c r="W80" s="83">
        <f t="shared" si="48"/>
        <v>4.3939599999999999</v>
      </c>
      <c r="X80" s="83">
        <f t="shared" si="48"/>
        <v>4.4954200000000002</v>
      </c>
      <c r="Y80" s="83">
        <f t="shared" si="48"/>
        <v>4.3529999999999998</v>
      </c>
      <c r="Z80" s="83">
        <f t="shared" si="48"/>
        <v>3.8202199999999999</v>
      </c>
      <c r="AA80" s="83">
        <f t="shared" si="48"/>
        <v>3.6892200000000002</v>
      </c>
    </row>
    <row r="81" spans="1:27" ht="12.75" hidden="1" customHeight="1" outlineLevel="1" x14ac:dyDescent="0.2">
      <c r="A81" s="91" t="s">
        <v>2969</v>
      </c>
      <c r="B81" s="63" t="s">
        <v>233</v>
      </c>
      <c r="C81" s="43" t="s">
        <v>79</v>
      </c>
      <c r="D81" s="44">
        <v>1090.21</v>
      </c>
      <c r="E81" s="44">
        <v>1044.8599999999999</v>
      </c>
      <c r="F81" s="44">
        <v>1013.36</v>
      </c>
      <c r="G81" s="44">
        <v>1012.09</v>
      </c>
      <c r="H81" s="44">
        <v>1014.34</v>
      </c>
      <c r="I81" s="44">
        <v>1051.47</v>
      </c>
      <c r="J81" s="44">
        <v>1226.0899999999999</v>
      </c>
      <c r="K81" s="44">
        <v>1568.48</v>
      </c>
      <c r="L81" s="44">
        <v>1742.29</v>
      </c>
      <c r="M81" s="44">
        <v>1741.28</v>
      </c>
      <c r="N81" s="44">
        <v>1874.6</v>
      </c>
      <c r="O81" s="44">
        <v>1933.06</v>
      </c>
      <c r="P81" s="44">
        <v>1882.24</v>
      </c>
      <c r="Q81" s="44">
        <v>1932.18</v>
      </c>
      <c r="R81" s="44">
        <v>1930.49</v>
      </c>
      <c r="S81" s="44">
        <v>1920.53</v>
      </c>
      <c r="T81" s="44">
        <v>1865.73</v>
      </c>
      <c r="U81" s="44">
        <v>1725.77</v>
      </c>
      <c r="V81" s="44">
        <v>1712.4</v>
      </c>
      <c r="W81" s="44">
        <v>1774.35</v>
      </c>
      <c r="X81" s="44">
        <v>1875.81</v>
      </c>
      <c r="Y81" s="44">
        <v>1733.39</v>
      </c>
      <c r="Z81" s="44">
        <v>1200.6099999999999</v>
      </c>
      <c r="AA81" s="44">
        <v>1069.6099999999999</v>
      </c>
    </row>
    <row r="82" spans="1:27" ht="12.75" hidden="1" customHeight="1" outlineLevel="1" x14ac:dyDescent="0.2">
      <c r="A82" s="91" t="s">
        <v>2970</v>
      </c>
      <c r="B82" s="63" t="s">
        <v>90</v>
      </c>
      <c r="C82" s="43" t="s">
        <v>79</v>
      </c>
      <c r="D82" s="44">
        <f>$D$10</f>
        <v>2222.89</v>
      </c>
      <c r="E82" s="44">
        <f t="shared" ref="E82:AA82" si="49">$D$10</f>
        <v>2222.89</v>
      </c>
      <c r="F82" s="44">
        <f t="shared" si="49"/>
        <v>2222.89</v>
      </c>
      <c r="G82" s="44">
        <f t="shared" si="49"/>
        <v>2222.89</v>
      </c>
      <c r="H82" s="44">
        <f t="shared" si="49"/>
        <v>2222.89</v>
      </c>
      <c r="I82" s="44">
        <f t="shared" si="49"/>
        <v>2222.89</v>
      </c>
      <c r="J82" s="44">
        <f t="shared" si="49"/>
        <v>2222.89</v>
      </c>
      <c r="K82" s="44">
        <f t="shared" si="49"/>
        <v>2222.89</v>
      </c>
      <c r="L82" s="44">
        <f t="shared" si="49"/>
        <v>2222.89</v>
      </c>
      <c r="M82" s="44">
        <f t="shared" si="49"/>
        <v>2222.89</v>
      </c>
      <c r="N82" s="44">
        <f t="shared" si="49"/>
        <v>2222.89</v>
      </c>
      <c r="O82" s="44">
        <f t="shared" si="49"/>
        <v>2222.89</v>
      </c>
      <c r="P82" s="44">
        <f t="shared" si="49"/>
        <v>2222.89</v>
      </c>
      <c r="Q82" s="44">
        <f t="shared" si="49"/>
        <v>2222.89</v>
      </c>
      <c r="R82" s="44">
        <f t="shared" si="49"/>
        <v>2222.89</v>
      </c>
      <c r="S82" s="44">
        <f t="shared" si="49"/>
        <v>2222.89</v>
      </c>
      <c r="T82" s="44">
        <f t="shared" si="49"/>
        <v>2222.89</v>
      </c>
      <c r="U82" s="44">
        <f t="shared" si="49"/>
        <v>2222.89</v>
      </c>
      <c r="V82" s="44">
        <f t="shared" si="49"/>
        <v>2222.89</v>
      </c>
      <c r="W82" s="44">
        <f t="shared" si="49"/>
        <v>2222.89</v>
      </c>
      <c r="X82" s="44">
        <f t="shared" si="49"/>
        <v>2222.89</v>
      </c>
      <c r="Y82" s="44">
        <f t="shared" si="49"/>
        <v>2222.89</v>
      </c>
      <c r="Z82" s="44">
        <f t="shared" si="49"/>
        <v>2222.89</v>
      </c>
      <c r="AA82" s="44">
        <f t="shared" si="49"/>
        <v>2222.89</v>
      </c>
    </row>
    <row r="83" spans="1:27" ht="12.75" hidden="1" customHeight="1" outlineLevel="1" x14ac:dyDescent="0.2">
      <c r="A83" s="91" t="s">
        <v>2971</v>
      </c>
      <c r="B83" s="63" t="s">
        <v>83</v>
      </c>
      <c r="C83" s="43" t="s">
        <v>79</v>
      </c>
      <c r="D83" s="44">
        <v>5</v>
      </c>
      <c r="E83" s="44">
        <v>5</v>
      </c>
      <c r="F83" s="44">
        <v>5</v>
      </c>
      <c r="G83" s="44">
        <v>5</v>
      </c>
      <c r="H83" s="44">
        <v>5</v>
      </c>
      <c r="I83" s="44">
        <v>5</v>
      </c>
      <c r="J83" s="44">
        <v>5</v>
      </c>
      <c r="K83" s="44">
        <v>5</v>
      </c>
      <c r="L83" s="44">
        <v>5</v>
      </c>
      <c r="M83" s="44">
        <v>5</v>
      </c>
      <c r="N83" s="44">
        <v>5</v>
      </c>
      <c r="O83" s="44">
        <v>5</v>
      </c>
      <c r="P83" s="44">
        <v>5</v>
      </c>
      <c r="Q83" s="44">
        <v>5</v>
      </c>
      <c r="R83" s="44">
        <v>5</v>
      </c>
      <c r="S83" s="44">
        <v>5</v>
      </c>
      <c r="T83" s="44">
        <v>5</v>
      </c>
      <c r="U83" s="44">
        <v>5</v>
      </c>
      <c r="V83" s="44">
        <v>5</v>
      </c>
      <c r="W83" s="44">
        <v>5</v>
      </c>
      <c r="X83" s="44">
        <v>5</v>
      </c>
      <c r="Y83" s="44">
        <v>5</v>
      </c>
      <c r="Z83" s="44">
        <v>5</v>
      </c>
      <c r="AA83" s="44">
        <v>5</v>
      </c>
    </row>
    <row r="84" spans="1:27" ht="12.75" hidden="1" customHeight="1" outlineLevel="1" x14ac:dyDescent="0.2">
      <c r="A84" s="91" t="s">
        <v>2972</v>
      </c>
      <c r="B84" s="63" t="s">
        <v>2929</v>
      </c>
      <c r="C84" s="43" t="s">
        <v>79</v>
      </c>
      <c r="D84" s="44">
        <f>$D$12</f>
        <v>175.36</v>
      </c>
      <c r="E84" s="44">
        <f t="shared" ref="E84:AA84" si="50">$D$12</f>
        <v>175.36</v>
      </c>
      <c r="F84" s="44">
        <f t="shared" si="50"/>
        <v>175.36</v>
      </c>
      <c r="G84" s="44">
        <f t="shared" si="50"/>
        <v>175.36</v>
      </c>
      <c r="H84" s="44">
        <f t="shared" si="50"/>
        <v>175.36</v>
      </c>
      <c r="I84" s="44">
        <f t="shared" si="50"/>
        <v>175.36</v>
      </c>
      <c r="J84" s="44">
        <f t="shared" si="50"/>
        <v>175.36</v>
      </c>
      <c r="K84" s="44">
        <f t="shared" si="50"/>
        <v>175.36</v>
      </c>
      <c r="L84" s="44">
        <f t="shared" si="50"/>
        <v>175.36</v>
      </c>
      <c r="M84" s="44">
        <f t="shared" si="50"/>
        <v>175.36</v>
      </c>
      <c r="N84" s="44">
        <f t="shared" si="50"/>
        <v>175.36</v>
      </c>
      <c r="O84" s="44">
        <f t="shared" si="50"/>
        <v>175.36</v>
      </c>
      <c r="P84" s="44">
        <f t="shared" si="50"/>
        <v>175.36</v>
      </c>
      <c r="Q84" s="44">
        <f t="shared" si="50"/>
        <v>175.36</v>
      </c>
      <c r="R84" s="44">
        <f t="shared" si="50"/>
        <v>175.36</v>
      </c>
      <c r="S84" s="44">
        <f t="shared" si="50"/>
        <v>175.36</v>
      </c>
      <c r="T84" s="44">
        <f t="shared" si="50"/>
        <v>175.36</v>
      </c>
      <c r="U84" s="44">
        <f t="shared" si="50"/>
        <v>175.36</v>
      </c>
      <c r="V84" s="44">
        <f t="shared" si="50"/>
        <v>175.36</v>
      </c>
      <c r="W84" s="44">
        <f t="shared" si="50"/>
        <v>175.36</v>
      </c>
      <c r="X84" s="44">
        <f t="shared" si="50"/>
        <v>175.36</v>
      </c>
      <c r="Y84" s="44">
        <f t="shared" si="50"/>
        <v>175.36</v>
      </c>
      <c r="Z84" s="44">
        <f t="shared" si="50"/>
        <v>175.36</v>
      </c>
      <c r="AA84" s="44">
        <f t="shared" si="50"/>
        <v>175.36</v>
      </c>
    </row>
    <row r="85" spans="1:27" ht="12.75" hidden="1" customHeight="1" outlineLevel="1" x14ac:dyDescent="0.2">
      <c r="A85" s="199" t="s">
        <v>2973</v>
      </c>
      <c r="B85" s="63" t="s">
        <v>2925</v>
      </c>
      <c r="C85" s="43" t="s">
        <v>79</v>
      </c>
      <c r="D85" s="44">
        <f>$D$13</f>
        <v>216.36</v>
      </c>
      <c r="E85" s="44">
        <f t="shared" ref="E85:AA85" si="51">$D$13</f>
        <v>216.36</v>
      </c>
      <c r="F85" s="44">
        <f t="shared" si="51"/>
        <v>216.36</v>
      </c>
      <c r="G85" s="44">
        <f t="shared" si="51"/>
        <v>216.36</v>
      </c>
      <c r="H85" s="44">
        <f t="shared" si="51"/>
        <v>216.36</v>
      </c>
      <c r="I85" s="44">
        <f t="shared" si="51"/>
        <v>216.36</v>
      </c>
      <c r="J85" s="44">
        <f t="shared" si="51"/>
        <v>216.36</v>
      </c>
      <c r="K85" s="44">
        <f t="shared" si="51"/>
        <v>216.36</v>
      </c>
      <c r="L85" s="44">
        <f t="shared" si="51"/>
        <v>216.36</v>
      </c>
      <c r="M85" s="44">
        <f t="shared" si="51"/>
        <v>216.36</v>
      </c>
      <c r="N85" s="44">
        <f t="shared" si="51"/>
        <v>216.36</v>
      </c>
      <c r="O85" s="44">
        <f t="shared" si="51"/>
        <v>216.36</v>
      </c>
      <c r="P85" s="44">
        <f t="shared" si="51"/>
        <v>216.36</v>
      </c>
      <c r="Q85" s="44">
        <f t="shared" si="51"/>
        <v>216.36</v>
      </c>
      <c r="R85" s="44">
        <f t="shared" si="51"/>
        <v>216.36</v>
      </c>
      <c r="S85" s="44">
        <f t="shared" si="51"/>
        <v>216.36</v>
      </c>
      <c r="T85" s="44">
        <f t="shared" si="51"/>
        <v>216.36</v>
      </c>
      <c r="U85" s="44">
        <f t="shared" si="51"/>
        <v>216.36</v>
      </c>
      <c r="V85" s="44">
        <f t="shared" si="51"/>
        <v>216.36</v>
      </c>
      <c r="W85" s="44">
        <f t="shared" si="51"/>
        <v>216.36</v>
      </c>
      <c r="X85" s="44">
        <f t="shared" si="51"/>
        <v>216.36</v>
      </c>
      <c r="Y85" s="44">
        <f t="shared" si="51"/>
        <v>216.36</v>
      </c>
      <c r="Z85" s="44">
        <f t="shared" si="51"/>
        <v>216.36</v>
      </c>
      <c r="AA85" s="44">
        <f t="shared" si="51"/>
        <v>216.36</v>
      </c>
    </row>
    <row r="86" spans="1:27" ht="12.75" customHeight="1" collapsed="1" x14ac:dyDescent="0.2">
      <c r="A86" s="90" t="s">
        <v>2974</v>
      </c>
      <c r="B86" s="28" t="str">
        <f>"14"&amp;"."&amp;$B$212&amp;"."&amp;$B$213</f>
        <v>14.04.2023</v>
      </c>
      <c r="C86" s="82" t="s">
        <v>76</v>
      </c>
      <c r="D86" s="83">
        <f>ROUND(((D87+D88+D90+D89+D91)/1000),5)</f>
        <v>3.68893</v>
      </c>
      <c r="E86" s="83">
        <f t="shared" ref="E86:AA86" si="52">ROUND(((E87+E88+E90+E89+E91)/1000),5)</f>
        <v>3.5327299999999999</v>
      </c>
      <c r="F86" s="83">
        <f t="shared" si="52"/>
        <v>3.4655100000000001</v>
      </c>
      <c r="G86" s="83">
        <f t="shared" si="52"/>
        <v>3.4654799999999999</v>
      </c>
      <c r="H86" s="83">
        <f t="shared" si="52"/>
        <v>3.5349300000000001</v>
      </c>
      <c r="I86" s="83">
        <f t="shared" si="52"/>
        <v>3.6334900000000001</v>
      </c>
      <c r="J86" s="83">
        <f t="shared" si="52"/>
        <v>3.84795</v>
      </c>
      <c r="K86" s="83">
        <f t="shared" si="52"/>
        <v>4.0346000000000002</v>
      </c>
      <c r="L86" s="83">
        <f t="shared" si="52"/>
        <v>4.2678900000000004</v>
      </c>
      <c r="M86" s="83">
        <f t="shared" si="52"/>
        <v>4.3116199999999996</v>
      </c>
      <c r="N86" s="83">
        <f t="shared" si="52"/>
        <v>4.2876000000000003</v>
      </c>
      <c r="O86" s="83">
        <f t="shared" si="52"/>
        <v>4.3383200000000004</v>
      </c>
      <c r="P86" s="83">
        <f t="shared" si="52"/>
        <v>4.2950299999999997</v>
      </c>
      <c r="Q86" s="83">
        <f t="shared" si="52"/>
        <v>4.2979000000000003</v>
      </c>
      <c r="R86" s="83">
        <f t="shared" si="52"/>
        <v>4.2864300000000002</v>
      </c>
      <c r="S86" s="83">
        <f t="shared" si="52"/>
        <v>4.2782099999999996</v>
      </c>
      <c r="T86" s="83">
        <f t="shared" si="52"/>
        <v>4.26851</v>
      </c>
      <c r="U86" s="83">
        <f t="shared" si="52"/>
        <v>4.2261600000000001</v>
      </c>
      <c r="V86" s="83">
        <f t="shared" si="52"/>
        <v>4.2216899999999997</v>
      </c>
      <c r="W86" s="83">
        <f t="shared" si="52"/>
        <v>4.2761899999999997</v>
      </c>
      <c r="X86" s="83">
        <f t="shared" si="52"/>
        <v>4.28911</v>
      </c>
      <c r="Y86" s="83">
        <f t="shared" si="52"/>
        <v>4.2858499999999999</v>
      </c>
      <c r="Z86" s="83">
        <f t="shared" si="52"/>
        <v>3.98888</v>
      </c>
      <c r="AA86" s="83">
        <f t="shared" si="52"/>
        <v>3.7786</v>
      </c>
    </row>
    <row r="87" spans="1:27" ht="12.75" hidden="1" customHeight="1" outlineLevel="1" x14ac:dyDescent="0.2">
      <c r="A87" s="91" t="s">
        <v>2975</v>
      </c>
      <c r="B87" s="63" t="s">
        <v>233</v>
      </c>
      <c r="C87" s="43" t="s">
        <v>79</v>
      </c>
      <c r="D87" s="44">
        <v>1069.32</v>
      </c>
      <c r="E87" s="44">
        <v>913.12</v>
      </c>
      <c r="F87" s="44">
        <v>845.9</v>
      </c>
      <c r="G87" s="44">
        <v>845.87</v>
      </c>
      <c r="H87" s="44">
        <v>915.32</v>
      </c>
      <c r="I87" s="44">
        <v>1013.88</v>
      </c>
      <c r="J87" s="44">
        <v>1228.3399999999999</v>
      </c>
      <c r="K87" s="44">
        <v>1414.99</v>
      </c>
      <c r="L87" s="44">
        <v>1648.28</v>
      </c>
      <c r="M87" s="44">
        <v>1692.01</v>
      </c>
      <c r="N87" s="44">
        <v>1667.99</v>
      </c>
      <c r="O87" s="44">
        <v>1718.71</v>
      </c>
      <c r="P87" s="44">
        <v>1675.42</v>
      </c>
      <c r="Q87" s="44">
        <v>1678.29</v>
      </c>
      <c r="R87" s="44">
        <v>1666.82</v>
      </c>
      <c r="S87" s="44">
        <v>1658.6</v>
      </c>
      <c r="T87" s="44">
        <v>1648.9</v>
      </c>
      <c r="U87" s="44">
        <v>1606.55</v>
      </c>
      <c r="V87" s="44">
        <v>1602.08</v>
      </c>
      <c r="W87" s="44">
        <v>1656.58</v>
      </c>
      <c r="X87" s="44">
        <v>1669.5</v>
      </c>
      <c r="Y87" s="44">
        <v>1666.24</v>
      </c>
      <c r="Z87" s="44">
        <v>1369.27</v>
      </c>
      <c r="AA87" s="44">
        <v>1158.99</v>
      </c>
    </row>
    <row r="88" spans="1:27" ht="12.75" hidden="1" customHeight="1" outlineLevel="1" x14ac:dyDescent="0.2">
      <c r="A88" s="91" t="s">
        <v>2976</v>
      </c>
      <c r="B88" s="63" t="s">
        <v>90</v>
      </c>
      <c r="C88" s="43" t="s">
        <v>79</v>
      </c>
      <c r="D88" s="44">
        <f>$D$10</f>
        <v>2222.89</v>
      </c>
      <c r="E88" s="44">
        <f t="shared" ref="E88:AA88" si="53">$D$10</f>
        <v>2222.89</v>
      </c>
      <c r="F88" s="44">
        <f t="shared" si="53"/>
        <v>2222.89</v>
      </c>
      <c r="G88" s="44">
        <f t="shared" si="53"/>
        <v>2222.89</v>
      </c>
      <c r="H88" s="44">
        <f t="shared" si="53"/>
        <v>2222.89</v>
      </c>
      <c r="I88" s="44">
        <f t="shared" si="53"/>
        <v>2222.89</v>
      </c>
      <c r="J88" s="44">
        <f t="shared" si="53"/>
        <v>2222.89</v>
      </c>
      <c r="K88" s="44">
        <f t="shared" si="53"/>
        <v>2222.89</v>
      </c>
      <c r="L88" s="44">
        <f t="shared" si="53"/>
        <v>2222.89</v>
      </c>
      <c r="M88" s="44">
        <f t="shared" si="53"/>
        <v>2222.89</v>
      </c>
      <c r="N88" s="44">
        <f t="shared" si="53"/>
        <v>2222.89</v>
      </c>
      <c r="O88" s="44">
        <f t="shared" si="53"/>
        <v>2222.89</v>
      </c>
      <c r="P88" s="44">
        <f t="shared" si="53"/>
        <v>2222.89</v>
      </c>
      <c r="Q88" s="44">
        <f t="shared" si="53"/>
        <v>2222.89</v>
      </c>
      <c r="R88" s="44">
        <f t="shared" si="53"/>
        <v>2222.89</v>
      </c>
      <c r="S88" s="44">
        <f t="shared" si="53"/>
        <v>2222.89</v>
      </c>
      <c r="T88" s="44">
        <f t="shared" si="53"/>
        <v>2222.89</v>
      </c>
      <c r="U88" s="44">
        <f t="shared" si="53"/>
        <v>2222.89</v>
      </c>
      <c r="V88" s="44">
        <f t="shared" si="53"/>
        <v>2222.89</v>
      </c>
      <c r="W88" s="44">
        <f t="shared" si="53"/>
        <v>2222.89</v>
      </c>
      <c r="X88" s="44">
        <f t="shared" si="53"/>
        <v>2222.89</v>
      </c>
      <c r="Y88" s="44">
        <f t="shared" si="53"/>
        <v>2222.89</v>
      </c>
      <c r="Z88" s="44">
        <f t="shared" si="53"/>
        <v>2222.89</v>
      </c>
      <c r="AA88" s="44">
        <f t="shared" si="53"/>
        <v>2222.89</v>
      </c>
    </row>
    <row r="89" spans="1:27" ht="12.75" hidden="1" customHeight="1" outlineLevel="1" x14ac:dyDescent="0.2">
      <c r="A89" s="91" t="s">
        <v>2977</v>
      </c>
      <c r="B89" s="63" t="s">
        <v>83</v>
      </c>
      <c r="C89" s="43" t="s">
        <v>79</v>
      </c>
      <c r="D89" s="44">
        <v>5</v>
      </c>
      <c r="E89" s="44">
        <v>5</v>
      </c>
      <c r="F89" s="44">
        <v>5</v>
      </c>
      <c r="G89" s="44">
        <v>5</v>
      </c>
      <c r="H89" s="44">
        <v>5</v>
      </c>
      <c r="I89" s="44">
        <v>5</v>
      </c>
      <c r="J89" s="44">
        <v>5</v>
      </c>
      <c r="K89" s="44">
        <v>5</v>
      </c>
      <c r="L89" s="44">
        <v>5</v>
      </c>
      <c r="M89" s="44">
        <v>5</v>
      </c>
      <c r="N89" s="44">
        <v>5</v>
      </c>
      <c r="O89" s="44">
        <v>5</v>
      </c>
      <c r="P89" s="44">
        <v>5</v>
      </c>
      <c r="Q89" s="44">
        <v>5</v>
      </c>
      <c r="R89" s="44">
        <v>5</v>
      </c>
      <c r="S89" s="44">
        <v>5</v>
      </c>
      <c r="T89" s="44">
        <v>5</v>
      </c>
      <c r="U89" s="44">
        <v>5</v>
      </c>
      <c r="V89" s="44">
        <v>5</v>
      </c>
      <c r="W89" s="44">
        <v>5</v>
      </c>
      <c r="X89" s="44">
        <v>5</v>
      </c>
      <c r="Y89" s="44">
        <v>5</v>
      </c>
      <c r="Z89" s="44">
        <v>5</v>
      </c>
      <c r="AA89" s="44">
        <v>5</v>
      </c>
    </row>
    <row r="90" spans="1:27" ht="12.75" hidden="1" customHeight="1" outlineLevel="1" x14ac:dyDescent="0.2">
      <c r="A90" s="91" t="s">
        <v>2978</v>
      </c>
      <c r="B90" s="63" t="s">
        <v>2929</v>
      </c>
      <c r="C90" s="43" t="s">
        <v>79</v>
      </c>
      <c r="D90" s="44">
        <f>$D$12</f>
        <v>175.36</v>
      </c>
      <c r="E90" s="44">
        <f t="shared" ref="E90:AA90" si="54">$D$12</f>
        <v>175.36</v>
      </c>
      <c r="F90" s="44">
        <f t="shared" si="54"/>
        <v>175.36</v>
      </c>
      <c r="G90" s="44">
        <f t="shared" si="54"/>
        <v>175.36</v>
      </c>
      <c r="H90" s="44">
        <f t="shared" si="54"/>
        <v>175.36</v>
      </c>
      <c r="I90" s="44">
        <f t="shared" si="54"/>
        <v>175.36</v>
      </c>
      <c r="J90" s="44">
        <f t="shared" si="54"/>
        <v>175.36</v>
      </c>
      <c r="K90" s="44">
        <f t="shared" si="54"/>
        <v>175.36</v>
      </c>
      <c r="L90" s="44">
        <f t="shared" si="54"/>
        <v>175.36</v>
      </c>
      <c r="M90" s="44">
        <f t="shared" si="54"/>
        <v>175.36</v>
      </c>
      <c r="N90" s="44">
        <f t="shared" si="54"/>
        <v>175.36</v>
      </c>
      <c r="O90" s="44">
        <f t="shared" si="54"/>
        <v>175.36</v>
      </c>
      <c r="P90" s="44">
        <f t="shared" si="54"/>
        <v>175.36</v>
      </c>
      <c r="Q90" s="44">
        <f t="shared" si="54"/>
        <v>175.36</v>
      </c>
      <c r="R90" s="44">
        <f t="shared" si="54"/>
        <v>175.36</v>
      </c>
      <c r="S90" s="44">
        <f t="shared" si="54"/>
        <v>175.36</v>
      </c>
      <c r="T90" s="44">
        <f t="shared" si="54"/>
        <v>175.36</v>
      </c>
      <c r="U90" s="44">
        <f t="shared" si="54"/>
        <v>175.36</v>
      </c>
      <c r="V90" s="44">
        <f t="shared" si="54"/>
        <v>175.36</v>
      </c>
      <c r="W90" s="44">
        <f t="shared" si="54"/>
        <v>175.36</v>
      </c>
      <c r="X90" s="44">
        <f t="shared" si="54"/>
        <v>175.36</v>
      </c>
      <c r="Y90" s="44">
        <f t="shared" si="54"/>
        <v>175.36</v>
      </c>
      <c r="Z90" s="44">
        <f t="shared" si="54"/>
        <v>175.36</v>
      </c>
      <c r="AA90" s="44">
        <f t="shared" si="54"/>
        <v>175.36</v>
      </c>
    </row>
    <row r="91" spans="1:27" ht="12.75" hidden="1" customHeight="1" outlineLevel="1" x14ac:dyDescent="0.2">
      <c r="A91" s="91" t="s">
        <v>2979</v>
      </c>
      <c r="B91" s="63" t="s">
        <v>2925</v>
      </c>
      <c r="C91" s="43" t="s">
        <v>79</v>
      </c>
      <c r="D91" s="44">
        <f>$D$13</f>
        <v>216.36</v>
      </c>
      <c r="E91" s="44">
        <f t="shared" ref="E91:AA91" si="55">$D$13</f>
        <v>216.36</v>
      </c>
      <c r="F91" s="44">
        <f t="shared" si="55"/>
        <v>216.36</v>
      </c>
      <c r="G91" s="44">
        <f t="shared" si="55"/>
        <v>216.36</v>
      </c>
      <c r="H91" s="44">
        <f t="shared" si="55"/>
        <v>216.36</v>
      </c>
      <c r="I91" s="44">
        <f t="shared" si="55"/>
        <v>216.36</v>
      </c>
      <c r="J91" s="44">
        <f t="shared" si="55"/>
        <v>216.36</v>
      </c>
      <c r="K91" s="44">
        <f t="shared" si="55"/>
        <v>216.36</v>
      </c>
      <c r="L91" s="44">
        <f t="shared" si="55"/>
        <v>216.36</v>
      </c>
      <c r="M91" s="44">
        <f t="shared" si="55"/>
        <v>216.36</v>
      </c>
      <c r="N91" s="44">
        <f t="shared" si="55"/>
        <v>216.36</v>
      </c>
      <c r="O91" s="44">
        <f t="shared" si="55"/>
        <v>216.36</v>
      </c>
      <c r="P91" s="44">
        <f t="shared" si="55"/>
        <v>216.36</v>
      </c>
      <c r="Q91" s="44">
        <f t="shared" si="55"/>
        <v>216.36</v>
      </c>
      <c r="R91" s="44">
        <f t="shared" si="55"/>
        <v>216.36</v>
      </c>
      <c r="S91" s="44">
        <f t="shared" si="55"/>
        <v>216.36</v>
      </c>
      <c r="T91" s="44">
        <f t="shared" si="55"/>
        <v>216.36</v>
      </c>
      <c r="U91" s="44">
        <f t="shared" si="55"/>
        <v>216.36</v>
      </c>
      <c r="V91" s="44">
        <f t="shared" si="55"/>
        <v>216.36</v>
      </c>
      <c r="W91" s="44">
        <f t="shared" si="55"/>
        <v>216.36</v>
      </c>
      <c r="X91" s="44">
        <f t="shared" si="55"/>
        <v>216.36</v>
      </c>
      <c r="Y91" s="44">
        <f t="shared" si="55"/>
        <v>216.36</v>
      </c>
      <c r="Z91" s="44">
        <f t="shared" si="55"/>
        <v>216.36</v>
      </c>
      <c r="AA91" s="44">
        <f t="shared" si="55"/>
        <v>216.36</v>
      </c>
    </row>
    <row r="92" spans="1:27" ht="12.75" customHeight="1" collapsed="1" x14ac:dyDescent="0.2">
      <c r="A92" s="90" t="s">
        <v>2980</v>
      </c>
      <c r="B92" s="28" t="str">
        <f>"15"&amp;"."&amp;$B$212&amp;"."&amp;$B$213</f>
        <v>15.04.2023</v>
      </c>
      <c r="C92" s="82" t="s">
        <v>76</v>
      </c>
      <c r="D92" s="83">
        <f>ROUND(((D93+D94+D96+D95+D97)/1000),5)</f>
        <v>3.8614700000000002</v>
      </c>
      <c r="E92" s="83">
        <f t="shared" ref="E92:AA92" si="56">ROUND(((E93+E94+E96+E95+E97)/1000),5)</f>
        <v>3.7190799999999999</v>
      </c>
      <c r="F92" s="83">
        <f t="shared" si="56"/>
        <v>3.6972</v>
      </c>
      <c r="G92" s="83">
        <f t="shared" si="56"/>
        <v>3.6798099999999998</v>
      </c>
      <c r="H92" s="83">
        <f t="shared" si="56"/>
        <v>3.7059899999999999</v>
      </c>
      <c r="I92" s="83">
        <f t="shared" si="56"/>
        <v>3.7105600000000001</v>
      </c>
      <c r="J92" s="83">
        <f t="shared" si="56"/>
        <v>3.78423</v>
      </c>
      <c r="K92" s="83">
        <f t="shared" si="56"/>
        <v>3.9876200000000002</v>
      </c>
      <c r="L92" s="83">
        <f t="shared" si="56"/>
        <v>4.42936</v>
      </c>
      <c r="M92" s="83">
        <f t="shared" si="56"/>
        <v>4.5159799999999999</v>
      </c>
      <c r="N92" s="83">
        <f t="shared" si="56"/>
        <v>4.5309400000000002</v>
      </c>
      <c r="O92" s="83">
        <f t="shared" si="56"/>
        <v>4.5636900000000002</v>
      </c>
      <c r="P92" s="83">
        <f t="shared" si="56"/>
        <v>4.5343799999999996</v>
      </c>
      <c r="Q92" s="83">
        <f t="shared" si="56"/>
        <v>4.5253100000000002</v>
      </c>
      <c r="R92" s="83">
        <f t="shared" si="56"/>
        <v>4.4845300000000003</v>
      </c>
      <c r="S92" s="83">
        <f t="shared" si="56"/>
        <v>4.4647699999999997</v>
      </c>
      <c r="T92" s="83">
        <f t="shared" si="56"/>
        <v>4.4606300000000001</v>
      </c>
      <c r="U92" s="83">
        <f t="shared" si="56"/>
        <v>4.4790099999999997</v>
      </c>
      <c r="V92" s="83">
        <f t="shared" si="56"/>
        <v>4.4370500000000002</v>
      </c>
      <c r="W92" s="83">
        <f t="shared" si="56"/>
        <v>4.53118</v>
      </c>
      <c r="X92" s="83">
        <f t="shared" si="56"/>
        <v>4.5316999999999998</v>
      </c>
      <c r="Y92" s="83">
        <f t="shared" si="56"/>
        <v>4.5169800000000002</v>
      </c>
      <c r="Z92" s="83">
        <f t="shared" si="56"/>
        <v>4.2705799999999998</v>
      </c>
      <c r="AA92" s="83">
        <f t="shared" si="56"/>
        <v>4.0874199999999998</v>
      </c>
    </row>
    <row r="93" spans="1:27" ht="12.75" hidden="1" customHeight="1" outlineLevel="1" x14ac:dyDescent="0.2">
      <c r="A93" s="91" t="s">
        <v>2981</v>
      </c>
      <c r="B93" s="63" t="s">
        <v>233</v>
      </c>
      <c r="C93" s="43" t="s">
        <v>79</v>
      </c>
      <c r="D93" s="44">
        <v>1241.8599999999999</v>
      </c>
      <c r="E93" s="44">
        <v>1099.47</v>
      </c>
      <c r="F93" s="44">
        <v>1077.5899999999999</v>
      </c>
      <c r="G93" s="44">
        <v>1060.2</v>
      </c>
      <c r="H93" s="44">
        <v>1086.3800000000001</v>
      </c>
      <c r="I93" s="44">
        <v>1090.95</v>
      </c>
      <c r="J93" s="44">
        <v>1164.6199999999999</v>
      </c>
      <c r="K93" s="44">
        <v>1368.01</v>
      </c>
      <c r="L93" s="44">
        <v>1809.75</v>
      </c>
      <c r="M93" s="44">
        <v>1896.37</v>
      </c>
      <c r="N93" s="44">
        <v>1911.33</v>
      </c>
      <c r="O93" s="44">
        <v>1944.08</v>
      </c>
      <c r="P93" s="44">
        <v>1914.77</v>
      </c>
      <c r="Q93" s="44">
        <v>1905.7</v>
      </c>
      <c r="R93" s="44">
        <v>1864.92</v>
      </c>
      <c r="S93" s="44">
        <v>1845.16</v>
      </c>
      <c r="T93" s="44">
        <v>1841.02</v>
      </c>
      <c r="U93" s="44">
        <v>1859.4</v>
      </c>
      <c r="V93" s="44">
        <v>1817.44</v>
      </c>
      <c r="W93" s="44">
        <v>1911.57</v>
      </c>
      <c r="X93" s="44">
        <v>1912.09</v>
      </c>
      <c r="Y93" s="44">
        <v>1897.37</v>
      </c>
      <c r="Z93" s="44">
        <v>1650.97</v>
      </c>
      <c r="AA93" s="44">
        <v>1467.81</v>
      </c>
    </row>
    <row r="94" spans="1:27" ht="12.75" hidden="1" customHeight="1" outlineLevel="1" x14ac:dyDescent="0.2">
      <c r="A94" s="91" t="s">
        <v>2982</v>
      </c>
      <c r="B94" s="63" t="s">
        <v>90</v>
      </c>
      <c r="C94" s="43" t="s">
        <v>79</v>
      </c>
      <c r="D94" s="44">
        <f>$D$10</f>
        <v>2222.89</v>
      </c>
      <c r="E94" s="44">
        <f t="shared" ref="E94:AA94" si="57">$D$10</f>
        <v>2222.89</v>
      </c>
      <c r="F94" s="44">
        <f t="shared" si="57"/>
        <v>2222.89</v>
      </c>
      <c r="G94" s="44">
        <f t="shared" si="57"/>
        <v>2222.89</v>
      </c>
      <c r="H94" s="44">
        <f t="shared" si="57"/>
        <v>2222.89</v>
      </c>
      <c r="I94" s="44">
        <f t="shared" si="57"/>
        <v>2222.89</v>
      </c>
      <c r="J94" s="44">
        <f t="shared" si="57"/>
        <v>2222.89</v>
      </c>
      <c r="K94" s="44">
        <f t="shared" si="57"/>
        <v>2222.89</v>
      </c>
      <c r="L94" s="44">
        <f t="shared" si="57"/>
        <v>2222.89</v>
      </c>
      <c r="M94" s="44">
        <f t="shared" si="57"/>
        <v>2222.89</v>
      </c>
      <c r="N94" s="44">
        <f t="shared" si="57"/>
        <v>2222.89</v>
      </c>
      <c r="O94" s="44">
        <f t="shared" si="57"/>
        <v>2222.89</v>
      </c>
      <c r="P94" s="44">
        <f t="shared" si="57"/>
        <v>2222.89</v>
      </c>
      <c r="Q94" s="44">
        <f t="shared" si="57"/>
        <v>2222.89</v>
      </c>
      <c r="R94" s="44">
        <f t="shared" si="57"/>
        <v>2222.89</v>
      </c>
      <c r="S94" s="44">
        <f t="shared" si="57"/>
        <v>2222.89</v>
      </c>
      <c r="T94" s="44">
        <f t="shared" si="57"/>
        <v>2222.89</v>
      </c>
      <c r="U94" s="44">
        <f t="shared" si="57"/>
        <v>2222.89</v>
      </c>
      <c r="V94" s="44">
        <f t="shared" si="57"/>
        <v>2222.89</v>
      </c>
      <c r="W94" s="44">
        <f t="shared" si="57"/>
        <v>2222.89</v>
      </c>
      <c r="X94" s="44">
        <f t="shared" si="57"/>
        <v>2222.89</v>
      </c>
      <c r="Y94" s="44">
        <f t="shared" si="57"/>
        <v>2222.89</v>
      </c>
      <c r="Z94" s="44">
        <f t="shared" si="57"/>
        <v>2222.89</v>
      </c>
      <c r="AA94" s="44">
        <f t="shared" si="57"/>
        <v>2222.89</v>
      </c>
    </row>
    <row r="95" spans="1:27" ht="12.75" hidden="1" customHeight="1" outlineLevel="1" x14ac:dyDescent="0.2">
      <c r="A95" s="91" t="s">
        <v>2983</v>
      </c>
      <c r="B95" s="63" t="s">
        <v>83</v>
      </c>
      <c r="C95" s="43" t="s">
        <v>79</v>
      </c>
      <c r="D95" s="44">
        <v>5</v>
      </c>
      <c r="E95" s="44">
        <v>5</v>
      </c>
      <c r="F95" s="44">
        <v>5</v>
      </c>
      <c r="G95" s="44">
        <v>5</v>
      </c>
      <c r="H95" s="44">
        <v>5</v>
      </c>
      <c r="I95" s="44">
        <v>5</v>
      </c>
      <c r="J95" s="44">
        <v>5</v>
      </c>
      <c r="K95" s="44">
        <v>5</v>
      </c>
      <c r="L95" s="44">
        <v>5</v>
      </c>
      <c r="M95" s="44">
        <v>5</v>
      </c>
      <c r="N95" s="44">
        <v>5</v>
      </c>
      <c r="O95" s="44">
        <v>5</v>
      </c>
      <c r="P95" s="44">
        <v>5</v>
      </c>
      <c r="Q95" s="44">
        <v>5</v>
      </c>
      <c r="R95" s="44">
        <v>5</v>
      </c>
      <c r="S95" s="44">
        <v>5</v>
      </c>
      <c r="T95" s="44">
        <v>5</v>
      </c>
      <c r="U95" s="44">
        <v>5</v>
      </c>
      <c r="V95" s="44">
        <v>5</v>
      </c>
      <c r="W95" s="44">
        <v>5</v>
      </c>
      <c r="X95" s="44">
        <v>5</v>
      </c>
      <c r="Y95" s="44">
        <v>5</v>
      </c>
      <c r="Z95" s="44">
        <v>5</v>
      </c>
      <c r="AA95" s="44">
        <v>5</v>
      </c>
    </row>
    <row r="96" spans="1:27" ht="12.75" hidden="1" customHeight="1" outlineLevel="1" x14ac:dyDescent="0.2">
      <c r="A96" s="91" t="s">
        <v>2984</v>
      </c>
      <c r="B96" s="63" t="s">
        <v>2929</v>
      </c>
      <c r="C96" s="43" t="s">
        <v>79</v>
      </c>
      <c r="D96" s="44">
        <f>$D$12</f>
        <v>175.36</v>
      </c>
      <c r="E96" s="44">
        <f t="shared" ref="E96:AA96" si="58">$D$12</f>
        <v>175.36</v>
      </c>
      <c r="F96" s="44">
        <f t="shared" si="58"/>
        <v>175.36</v>
      </c>
      <c r="G96" s="44">
        <f t="shared" si="58"/>
        <v>175.36</v>
      </c>
      <c r="H96" s="44">
        <f t="shared" si="58"/>
        <v>175.36</v>
      </c>
      <c r="I96" s="44">
        <f t="shared" si="58"/>
        <v>175.36</v>
      </c>
      <c r="J96" s="44">
        <f t="shared" si="58"/>
        <v>175.36</v>
      </c>
      <c r="K96" s="44">
        <f t="shared" si="58"/>
        <v>175.36</v>
      </c>
      <c r="L96" s="44">
        <f t="shared" si="58"/>
        <v>175.36</v>
      </c>
      <c r="M96" s="44">
        <f t="shared" si="58"/>
        <v>175.36</v>
      </c>
      <c r="N96" s="44">
        <f t="shared" si="58"/>
        <v>175.36</v>
      </c>
      <c r="O96" s="44">
        <f t="shared" si="58"/>
        <v>175.36</v>
      </c>
      <c r="P96" s="44">
        <f t="shared" si="58"/>
        <v>175.36</v>
      </c>
      <c r="Q96" s="44">
        <f t="shared" si="58"/>
        <v>175.36</v>
      </c>
      <c r="R96" s="44">
        <f t="shared" si="58"/>
        <v>175.36</v>
      </c>
      <c r="S96" s="44">
        <f t="shared" si="58"/>
        <v>175.36</v>
      </c>
      <c r="T96" s="44">
        <f t="shared" si="58"/>
        <v>175.36</v>
      </c>
      <c r="U96" s="44">
        <f t="shared" si="58"/>
        <v>175.36</v>
      </c>
      <c r="V96" s="44">
        <f t="shared" si="58"/>
        <v>175.36</v>
      </c>
      <c r="W96" s="44">
        <f t="shared" si="58"/>
        <v>175.36</v>
      </c>
      <c r="X96" s="44">
        <f t="shared" si="58"/>
        <v>175.36</v>
      </c>
      <c r="Y96" s="44">
        <f t="shared" si="58"/>
        <v>175.36</v>
      </c>
      <c r="Z96" s="44">
        <f t="shared" si="58"/>
        <v>175.36</v>
      </c>
      <c r="AA96" s="44">
        <f t="shared" si="58"/>
        <v>175.36</v>
      </c>
    </row>
    <row r="97" spans="1:27" ht="12.75" hidden="1" customHeight="1" outlineLevel="1" x14ac:dyDescent="0.2">
      <c r="A97" s="91" t="s">
        <v>2985</v>
      </c>
      <c r="B97" s="63" t="s">
        <v>2925</v>
      </c>
      <c r="C97" s="43" t="s">
        <v>79</v>
      </c>
      <c r="D97" s="44">
        <f>$D$13</f>
        <v>216.36</v>
      </c>
      <c r="E97" s="44">
        <f t="shared" ref="E97:AA97" si="59">$D$13</f>
        <v>216.36</v>
      </c>
      <c r="F97" s="44">
        <f t="shared" si="59"/>
        <v>216.36</v>
      </c>
      <c r="G97" s="44">
        <f t="shared" si="59"/>
        <v>216.36</v>
      </c>
      <c r="H97" s="44">
        <f t="shared" si="59"/>
        <v>216.36</v>
      </c>
      <c r="I97" s="44">
        <f t="shared" si="59"/>
        <v>216.36</v>
      </c>
      <c r="J97" s="44">
        <f t="shared" si="59"/>
        <v>216.36</v>
      </c>
      <c r="K97" s="44">
        <f t="shared" si="59"/>
        <v>216.36</v>
      </c>
      <c r="L97" s="44">
        <f t="shared" si="59"/>
        <v>216.36</v>
      </c>
      <c r="M97" s="44">
        <f t="shared" si="59"/>
        <v>216.36</v>
      </c>
      <c r="N97" s="44">
        <f t="shared" si="59"/>
        <v>216.36</v>
      </c>
      <c r="O97" s="44">
        <f t="shared" si="59"/>
        <v>216.36</v>
      </c>
      <c r="P97" s="44">
        <f t="shared" si="59"/>
        <v>216.36</v>
      </c>
      <c r="Q97" s="44">
        <f t="shared" si="59"/>
        <v>216.36</v>
      </c>
      <c r="R97" s="44">
        <f t="shared" si="59"/>
        <v>216.36</v>
      </c>
      <c r="S97" s="44">
        <f t="shared" si="59"/>
        <v>216.36</v>
      </c>
      <c r="T97" s="44">
        <f t="shared" si="59"/>
        <v>216.36</v>
      </c>
      <c r="U97" s="44">
        <f t="shared" si="59"/>
        <v>216.36</v>
      </c>
      <c r="V97" s="44">
        <f t="shared" si="59"/>
        <v>216.36</v>
      </c>
      <c r="W97" s="44">
        <f t="shared" si="59"/>
        <v>216.36</v>
      </c>
      <c r="X97" s="44">
        <f t="shared" si="59"/>
        <v>216.36</v>
      </c>
      <c r="Y97" s="44">
        <f t="shared" si="59"/>
        <v>216.36</v>
      </c>
      <c r="Z97" s="44">
        <f t="shared" si="59"/>
        <v>216.36</v>
      </c>
      <c r="AA97" s="44">
        <f t="shared" si="59"/>
        <v>216.36</v>
      </c>
    </row>
    <row r="98" spans="1:27" ht="12.75" customHeight="1" collapsed="1" x14ac:dyDescent="0.2">
      <c r="A98" s="90" t="s">
        <v>2986</v>
      </c>
      <c r="B98" s="28" t="str">
        <f>"16"&amp;"."&amp;$B$212&amp;"."&amp;$B$213</f>
        <v>16.04.2023</v>
      </c>
      <c r="C98" s="82" t="s">
        <v>76</v>
      </c>
      <c r="D98" s="83">
        <f>ROUND(((D99+D100+D102+D101+D103)/1000),5)</f>
        <v>3.9002400000000002</v>
      </c>
      <c r="E98" s="83">
        <f t="shared" ref="E98:AA98" si="60">ROUND(((E99+E100+E102+E101+E103)/1000),5)</f>
        <v>3.7233399999999999</v>
      </c>
      <c r="F98" s="83">
        <f t="shared" si="60"/>
        <v>3.6841300000000001</v>
      </c>
      <c r="G98" s="83">
        <f t="shared" si="60"/>
        <v>3.6423100000000002</v>
      </c>
      <c r="H98" s="83">
        <f t="shared" si="60"/>
        <v>3.5771000000000002</v>
      </c>
      <c r="I98" s="83">
        <f t="shared" si="60"/>
        <v>3.5571899999999999</v>
      </c>
      <c r="J98" s="83">
        <f t="shared" si="60"/>
        <v>3.52922</v>
      </c>
      <c r="K98" s="83">
        <f t="shared" si="60"/>
        <v>3.57559</v>
      </c>
      <c r="L98" s="83">
        <f t="shared" si="60"/>
        <v>3.8742999999999999</v>
      </c>
      <c r="M98" s="83">
        <f t="shared" si="60"/>
        <v>3.9691399999999999</v>
      </c>
      <c r="N98" s="83">
        <f t="shared" si="60"/>
        <v>3.9918999999999998</v>
      </c>
      <c r="O98" s="83">
        <f t="shared" si="60"/>
        <v>3.9924900000000001</v>
      </c>
      <c r="P98" s="83">
        <f t="shared" si="60"/>
        <v>3.9912200000000002</v>
      </c>
      <c r="Q98" s="83">
        <f t="shared" si="60"/>
        <v>3.9852500000000002</v>
      </c>
      <c r="R98" s="83">
        <f t="shared" si="60"/>
        <v>3.98197</v>
      </c>
      <c r="S98" s="83">
        <f t="shared" si="60"/>
        <v>3.9654500000000001</v>
      </c>
      <c r="T98" s="83">
        <f t="shared" si="60"/>
        <v>3.96061</v>
      </c>
      <c r="U98" s="83">
        <f t="shared" si="60"/>
        <v>3.9868700000000001</v>
      </c>
      <c r="V98" s="83">
        <f t="shared" si="60"/>
        <v>4.0251799999999998</v>
      </c>
      <c r="W98" s="83">
        <f t="shared" si="60"/>
        <v>4.2400099999999998</v>
      </c>
      <c r="X98" s="83">
        <f t="shared" si="60"/>
        <v>4.28355</v>
      </c>
      <c r="Y98" s="83">
        <f t="shared" si="60"/>
        <v>4.26159</v>
      </c>
      <c r="Z98" s="83">
        <f t="shared" si="60"/>
        <v>3.95608</v>
      </c>
      <c r="AA98" s="83">
        <f t="shared" si="60"/>
        <v>3.7646299999999999</v>
      </c>
    </row>
    <row r="99" spans="1:27" ht="12.75" hidden="1" customHeight="1" outlineLevel="1" x14ac:dyDescent="0.2">
      <c r="A99" s="91" t="s">
        <v>2987</v>
      </c>
      <c r="B99" s="63" t="s">
        <v>233</v>
      </c>
      <c r="C99" s="43" t="s">
        <v>79</v>
      </c>
      <c r="D99" s="44">
        <v>1280.6300000000001</v>
      </c>
      <c r="E99" s="44">
        <v>1103.73</v>
      </c>
      <c r="F99" s="44">
        <v>1064.52</v>
      </c>
      <c r="G99" s="44">
        <v>1022.7</v>
      </c>
      <c r="H99" s="44">
        <v>957.49</v>
      </c>
      <c r="I99" s="44">
        <v>937.58</v>
      </c>
      <c r="J99" s="44">
        <v>909.61</v>
      </c>
      <c r="K99" s="44">
        <v>955.98</v>
      </c>
      <c r="L99" s="44">
        <v>1254.69</v>
      </c>
      <c r="M99" s="44">
        <v>1349.53</v>
      </c>
      <c r="N99" s="44">
        <v>1372.29</v>
      </c>
      <c r="O99" s="44">
        <v>1372.88</v>
      </c>
      <c r="P99" s="44">
        <v>1371.61</v>
      </c>
      <c r="Q99" s="44">
        <v>1365.64</v>
      </c>
      <c r="R99" s="44">
        <v>1362.36</v>
      </c>
      <c r="S99" s="44">
        <v>1345.84</v>
      </c>
      <c r="T99" s="44">
        <v>1341</v>
      </c>
      <c r="U99" s="44">
        <v>1367.26</v>
      </c>
      <c r="V99" s="44">
        <v>1405.57</v>
      </c>
      <c r="W99" s="44">
        <v>1620.4</v>
      </c>
      <c r="X99" s="44">
        <v>1663.94</v>
      </c>
      <c r="Y99" s="44">
        <v>1641.98</v>
      </c>
      <c r="Z99" s="44">
        <v>1336.47</v>
      </c>
      <c r="AA99" s="44">
        <v>1145.02</v>
      </c>
    </row>
    <row r="100" spans="1:27" ht="12.75" hidden="1" customHeight="1" outlineLevel="1" x14ac:dyDescent="0.2">
      <c r="A100" s="91" t="s">
        <v>2988</v>
      </c>
      <c r="B100" s="63" t="s">
        <v>90</v>
      </c>
      <c r="C100" s="43" t="s">
        <v>79</v>
      </c>
      <c r="D100" s="44">
        <f>$D$10</f>
        <v>2222.89</v>
      </c>
      <c r="E100" s="44">
        <f t="shared" ref="E100:AA100" si="61">$D$10</f>
        <v>2222.89</v>
      </c>
      <c r="F100" s="44">
        <f t="shared" si="61"/>
        <v>2222.89</v>
      </c>
      <c r="G100" s="44">
        <f t="shared" si="61"/>
        <v>2222.89</v>
      </c>
      <c r="H100" s="44">
        <f t="shared" si="61"/>
        <v>2222.89</v>
      </c>
      <c r="I100" s="44">
        <f t="shared" si="61"/>
        <v>2222.89</v>
      </c>
      <c r="J100" s="44">
        <f t="shared" si="61"/>
        <v>2222.89</v>
      </c>
      <c r="K100" s="44">
        <f t="shared" si="61"/>
        <v>2222.89</v>
      </c>
      <c r="L100" s="44">
        <f t="shared" si="61"/>
        <v>2222.89</v>
      </c>
      <c r="M100" s="44">
        <f t="shared" si="61"/>
        <v>2222.89</v>
      </c>
      <c r="N100" s="44">
        <f t="shared" si="61"/>
        <v>2222.89</v>
      </c>
      <c r="O100" s="44">
        <f t="shared" si="61"/>
        <v>2222.89</v>
      </c>
      <c r="P100" s="44">
        <f t="shared" si="61"/>
        <v>2222.89</v>
      </c>
      <c r="Q100" s="44">
        <f t="shared" si="61"/>
        <v>2222.89</v>
      </c>
      <c r="R100" s="44">
        <f t="shared" si="61"/>
        <v>2222.89</v>
      </c>
      <c r="S100" s="44">
        <f t="shared" si="61"/>
        <v>2222.89</v>
      </c>
      <c r="T100" s="44">
        <f t="shared" si="61"/>
        <v>2222.89</v>
      </c>
      <c r="U100" s="44">
        <f t="shared" si="61"/>
        <v>2222.89</v>
      </c>
      <c r="V100" s="44">
        <f t="shared" si="61"/>
        <v>2222.89</v>
      </c>
      <c r="W100" s="44">
        <f t="shared" si="61"/>
        <v>2222.89</v>
      </c>
      <c r="X100" s="44">
        <f t="shared" si="61"/>
        <v>2222.89</v>
      </c>
      <c r="Y100" s="44">
        <f t="shared" si="61"/>
        <v>2222.89</v>
      </c>
      <c r="Z100" s="44">
        <f t="shared" si="61"/>
        <v>2222.89</v>
      </c>
      <c r="AA100" s="44">
        <f t="shared" si="61"/>
        <v>2222.89</v>
      </c>
    </row>
    <row r="101" spans="1:27" ht="12.75" hidden="1" customHeight="1" outlineLevel="1" x14ac:dyDescent="0.2">
      <c r="A101" s="91" t="s">
        <v>2989</v>
      </c>
      <c r="B101" s="63" t="s">
        <v>83</v>
      </c>
      <c r="C101" s="43" t="s">
        <v>79</v>
      </c>
      <c r="D101" s="44">
        <v>5</v>
      </c>
      <c r="E101" s="44">
        <v>5</v>
      </c>
      <c r="F101" s="44">
        <v>5</v>
      </c>
      <c r="G101" s="44">
        <v>5</v>
      </c>
      <c r="H101" s="44">
        <v>5</v>
      </c>
      <c r="I101" s="44">
        <v>5</v>
      </c>
      <c r="J101" s="44">
        <v>5</v>
      </c>
      <c r="K101" s="44">
        <v>5</v>
      </c>
      <c r="L101" s="44">
        <v>5</v>
      </c>
      <c r="M101" s="44">
        <v>5</v>
      </c>
      <c r="N101" s="44">
        <v>5</v>
      </c>
      <c r="O101" s="44">
        <v>5</v>
      </c>
      <c r="P101" s="44">
        <v>5</v>
      </c>
      <c r="Q101" s="44">
        <v>5</v>
      </c>
      <c r="R101" s="44">
        <v>5</v>
      </c>
      <c r="S101" s="44">
        <v>5</v>
      </c>
      <c r="T101" s="44">
        <v>5</v>
      </c>
      <c r="U101" s="44">
        <v>5</v>
      </c>
      <c r="V101" s="44">
        <v>5</v>
      </c>
      <c r="W101" s="44">
        <v>5</v>
      </c>
      <c r="X101" s="44">
        <v>5</v>
      </c>
      <c r="Y101" s="44">
        <v>5</v>
      </c>
      <c r="Z101" s="44">
        <v>5</v>
      </c>
      <c r="AA101" s="44">
        <v>5</v>
      </c>
    </row>
    <row r="102" spans="1:27" ht="12.75" hidden="1" customHeight="1" outlineLevel="1" x14ac:dyDescent="0.2">
      <c r="A102" s="91" t="s">
        <v>2990</v>
      </c>
      <c r="B102" s="63" t="s">
        <v>2929</v>
      </c>
      <c r="C102" s="43" t="s">
        <v>79</v>
      </c>
      <c r="D102" s="44">
        <f>$D$12</f>
        <v>175.36</v>
      </c>
      <c r="E102" s="44">
        <f t="shared" ref="E102:AA102" si="62">$D$12</f>
        <v>175.36</v>
      </c>
      <c r="F102" s="44">
        <f t="shared" si="62"/>
        <v>175.36</v>
      </c>
      <c r="G102" s="44">
        <f t="shared" si="62"/>
        <v>175.36</v>
      </c>
      <c r="H102" s="44">
        <f t="shared" si="62"/>
        <v>175.36</v>
      </c>
      <c r="I102" s="44">
        <f t="shared" si="62"/>
        <v>175.36</v>
      </c>
      <c r="J102" s="44">
        <f t="shared" si="62"/>
        <v>175.36</v>
      </c>
      <c r="K102" s="44">
        <f t="shared" si="62"/>
        <v>175.36</v>
      </c>
      <c r="L102" s="44">
        <f t="shared" si="62"/>
        <v>175.36</v>
      </c>
      <c r="M102" s="44">
        <f t="shared" si="62"/>
        <v>175.36</v>
      </c>
      <c r="N102" s="44">
        <f t="shared" si="62"/>
        <v>175.36</v>
      </c>
      <c r="O102" s="44">
        <f t="shared" si="62"/>
        <v>175.36</v>
      </c>
      <c r="P102" s="44">
        <f t="shared" si="62"/>
        <v>175.36</v>
      </c>
      <c r="Q102" s="44">
        <f t="shared" si="62"/>
        <v>175.36</v>
      </c>
      <c r="R102" s="44">
        <f t="shared" si="62"/>
        <v>175.36</v>
      </c>
      <c r="S102" s="44">
        <f t="shared" si="62"/>
        <v>175.36</v>
      </c>
      <c r="T102" s="44">
        <f t="shared" si="62"/>
        <v>175.36</v>
      </c>
      <c r="U102" s="44">
        <f t="shared" si="62"/>
        <v>175.36</v>
      </c>
      <c r="V102" s="44">
        <f t="shared" si="62"/>
        <v>175.36</v>
      </c>
      <c r="W102" s="44">
        <f t="shared" si="62"/>
        <v>175.36</v>
      </c>
      <c r="X102" s="44">
        <f t="shared" si="62"/>
        <v>175.36</v>
      </c>
      <c r="Y102" s="44">
        <f t="shared" si="62"/>
        <v>175.36</v>
      </c>
      <c r="Z102" s="44">
        <f t="shared" si="62"/>
        <v>175.36</v>
      </c>
      <c r="AA102" s="44">
        <f t="shared" si="62"/>
        <v>175.36</v>
      </c>
    </row>
    <row r="103" spans="1:27" ht="12.75" hidden="1" customHeight="1" outlineLevel="1" x14ac:dyDescent="0.2">
      <c r="A103" s="91" t="s">
        <v>2991</v>
      </c>
      <c r="B103" s="63" t="s">
        <v>2925</v>
      </c>
      <c r="C103" s="43" t="s">
        <v>79</v>
      </c>
      <c r="D103" s="44">
        <f>$D$13</f>
        <v>216.36</v>
      </c>
      <c r="E103" s="44">
        <f t="shared" ref="E103:AA103" si="63">$D$13</f>
        <v>216.36</v>
      </c>
      <c r="F103" s="44">
        <f t="shared" si="63"/>
        <v>216.36</v>
      </c>
      <c r="G103" s="44">
        <f t="shared" si="63"/>
        <v>216.36</v>
      </c>
      <c r="H103" s="44">
        <f t="shared" si="63"/>
        <v>216.36</v>
      </c>
      <c r="I103" s="44">
        <f t="shared" si="63"/>
        <v>216.36</v>
      </c>
      <c r="J103" s="44">
        <f t="shared" si="63"/>
        <v>216.36</v>
      </c>
      <c r="K103" s="44">
        <f t="shared" si="63"/>
        <v>216.36</v>
      </c>
      <c r="L103" s="44">
        <f t="shared" si="63"/>
        <v>216.36</v>
      </c>
      <c r="M103" s="44">
        <f t="shared" si="63"/>
        <v>216.36</v>
      </c>
      <c r="N103" s="44">
        <f t="shared" si="63"/>
        <v>216.36</v>
      </c>
      <c r="O103" s="44">
        <f t="shared" si="63"/>
        <v>216.36</v>
      </c>
      <c r="P103" s="44">
        <f t="shared" si="63"/>
        <v>216.36</v>
      </c>
      <c r="Q103" s="44">
        <f t="shared" si="63"/>
        <v>216.36</v>
      </c>
      <c r="R103" s="44">
        <f t="shared" si="63"/>
        <v>216.36</v>
      </c>
      <c r="S103" s="44">
        <f t="shared" si="63"/>
        <v>216.36</v>
      </c>
      <c r="T103" s="44">
        <f t="shared" si="63"/>
        <v>216.36</v>
      </c>
      <c r="U103" s="44">
        <f t="shared" si="63"/>
        <v>216.36</v>
      </c>
      <c r="V103" s="44">
        <f t="shared" si="63"/>
        <v>216.36</v>
      </c>
      <c r="W103" s="44">
        <f t="shared" si="63"/>
        <v>216.36</v>
      </c>
      <c r="X103" s="44">
        <f t="shared" si="63"/>
        <v>216.36</v>
      </c>
      <c r="Y103" s="44">
        <f t="shared" si="63"/>
        <v>216.36</v>
      </c>
      <c r="Z103" s="44">
        <f t="shared" si="63"/>
        <v>216.36</v>
      </c>
      <c r="AA103" s="44">
        <f t="shared" si="63"/>
        <v>216.36</v>
      </c>
    </row>
    <row r="104" spans="1:27" ht="12.75" customHeight="1" collapsed="1" x14ac:dyDescent="0.2">
      <c r="A104" s="90" t="s">
        <v>2992</v>
      </c>
      <c r="B104" s="28" t="str">
        <f>"17"&amp;"."&amp;$B$212&amp;"."&amp;$B$213</f>
        <v>17.04.2023</v>
      </c>
      <c r="C104" s="82" t="s">
        <v>76</v>
      </c>
      <c r="D104" s="83">
        <f>ROUND(((D105+D106+D108+D107+D109)/1000),5)</f>
        <v>3.7182499999999998</v>
      </c>
      <c r="E104" s="83">
        <f t="shared" ref="E104:AA104" si="64">ROUND(((E105+E106+E108+E107+E109)/1000),5)</f>
        <v>3.6314700000000002</v>
      </c>
      <c r="F104" s="83">
        <f t="shared" si="64"/>
        <v>3.5324599999999999</v>
      </c>
      <c r="G104" s="83">
        <f t="shared" si="64"/>
        <v>3.48929</v>
      </c>
      <c r="H104" s="83">
        <f t="shared" si="64"/>
        <v>3.5329600000000001</v>
      </c>
      <c r="I104" s="83">
        <f t="shared" si="64"/>
        <v>3.6736800000000001</v>
      </c>
      <c r="J104" s="83">
        <f t="shared" si="64"/>
        <v>3.75278</v>
      </c>
      <c r="K104" s="83">
        <f t="shared" si="64"/>
        <v>4.0404400000000003</v>
      </c>
      <c r="L104" s="83">
        <f t="shared" si="64"/>
        <v>4.2845300000000002</v>
      </c>
      <c r="M104" s="83">
        <f t="shared" si="64"/>
        <v>4.3811999999999998</v>
      </c>
      <c r="N104" s="83">
        <f t="shared" si="64"/>
        <v>4.37967</v>
      </c>
      <c r="O104" s="83">
        <f t="shared" si="64"/>
        <v>4.3775000000000004</v>
      </c>
      <c r="P104" s="83">
        <f t="shared" si="64"/>
        <v>4.3041099999999997</v>
      </c>
      <c r="Q104" s="83">
        <f t="shared" si="64"/>
        <v>4.3845099999999997</v>
      </c>
      <c r="R104" s="83">
        <f t="shared" si="64"/>
        <v>4.3715099999999998</v>
      </c>
      <c r="S104" s="83">
        <f t="shared" si="64"/>
        <v>4.3001699999999996</v>
      </c>
      <c r="T104" s="83">
        <f t="shared" si="64"/>
        <v>4.3168899999999999</v>
      </c>
      <c r="U104" s="83">
        <f t="shared" si="64"/>
        <v>4.29704</v>
      </c>
      <c r="V104" s="83">
        <f t="shared" si="64"/>
        <v>4.2537799999999999</v>
      </c>
      <c r="W104" s="83">
        <f t="shared" si="64"/>
        <v>4.3195100000000002</v>
      </c>
      <c r="X104" s="83">
        <f t="shared" si="64"/>
        <v>4.3290300000000004</v>
      </c>
      <c r="Y104" s="83">
        <f t="shared" si="64"/>
        <v>4.3137100000000004</v>
      </c>
      <c r="Z104" s="83">
        <f t="shared" si="64"/>
        <v>3.9936600000000002</v>
      </c>
      <c r="AA104" s="83">
        <f t="shared" si="64"/>
        <v>3.7623500000000001</v>
      </c>
    </row>
    <row r="105" spans="1:27" ht="12.75" hidden="1" customHeight="1" outlineLevel="1" x14ac:dyDescent="0.2">
      <c r="A105" s="91" t="s">
        <v>2993</v>
      </c>
      <c r="B105" s="63" t="s">
        <v>233</v>
      </c>
      <c r="C105" s="43" t="s">
        <v>79</v>
      </c>
      <c r="D105" s="44">
        <v>1098.6400000000001</v>
      </c>
      <c r="E105" s="44">
        <v>1011.86</v>
      </c>
      <c r="F105" s="44">
        <v>912.85</v>
      </c>
      <c r="G105" s="44">
        <v>869.68</v>
      </c>
      <c r="H105" s="44">
        <v>913.35</v>
      </c>
      <c r="I105" s="44">
        <v>1054.07</v>
      </c>
      <c r="J105" s="44">
        <v>1133.17</v>
      </c>
      <c r="K105" s="44">
        <v>1420.83</v>
      </c>
      <c r="L105" s="44">
        <v>1664.92</v>
      </c>
      <c r="M105" s="44">
        <v>1761.59</v>
      </c>
      <c r="N105" s="44">
        <v>1760.06</v>
      </c>
      <c r="O105" s="44">
        <v>1757.89</v>
      </c>
      <c r="P105" s="44">
        <v>1684.5</v>
      </c>
      <c r="Q105" s="44">
        <v>1764.9</v>
      </c>
      <c r="R105" s="44">
        <v>1751.9</v>
      </c>
      <c r="S105" s="44">
        <v>1680.56</v>
      </c>
      <c r="T105" s="44">
        <v>1697.28</v>
      </c>
      <c r="U105" s="44">
        <v>1677.43</v>
      </c>
      <c r="V105" s="44">
        <v>1634.17</v>
      </c>
      <c r="W105" s="44">
        <v>1699.9</v>
      </c>
      <c r="X105" s="44">
        <v>1709.42</v>
      </c>
      <c r="Y105" s="44">
        <v>1694.1</v>
      </c>
      <c r="Z105" s="44">
        <v>1374.05</v>
      </c>
      <c r="AA105" s="44">
        <v>1142.74</v>
      </c>
    </row>
    <row r="106" spans="1:27" ht="12.75" hidden="1" customHeight="1" outlineLevel="1" x14ac:dyDescent="0.2">
      <c r="A106" s="91" t="s">
        <v>2994</v>
      </c>
      <c r="B106" s="63" t="s">
        <v>90</v>
      </c>
      <c r="C106" s="43" t="s">
        <v>79</v>
      </c>
      <c r="D106" s="44">
        <f>$D$10</f>
        <v>2222.89</v>
      </c>
      <c r="E106" s="44">
        <f t="shared" ref="E106:AA106" si="65">$D$10</f>
        <v>2222.89</v>
      </c>
      <c r="F106" s="44">
        <f t="shared" si="65"/>
        <v>2222.89</v>
      </c>
      <c r="G106" s="44">
        <f t="shared" si="65"/>
        <v>2222.89</v>
      </c>
      <c r="H106" s="44">
        <f t="shared" si="65"/>
        <v>2222.89</v>
      </c>
      <c r="I106" s="44">
        <f t="shared" si="65"/>
        <v>2222.89</v>
      </c>
      <c r="J106" s="44">
        <f t="shared" si="65"/>
        <v>2222.89</v>
      </c>
      <c r="K106" s="44">
        <f t="shared" si="65"/>
        <v>2222.89</v>
      </c>
      <c r="L106" s="44">
        <f t="shared" si="65"/>
        <v>2222.89</v>
      </c>
      <c r="M106" s="44">
        <f t="shared" si="65"/>
        <v>2222.89</v>
      </c>
      <c r="N106" s="44">
        <f t="shared" si="65"/>
        <v>2222.89</v>
      </c>
      <c r="O106" s="44">
        <f t="shared" si="65"/>
        <v>2222.89</v>
      </c>
      <c r="P106" s="44">
        <f t="shared" si="65"/>
        <v>2222.89</v>
      </c>
      <c r="Q106" s="44">
        <f t="shared" si="65"/>
        <v>2222.89</v>
      </c>
      <c r="R106" s="44">
        <f t="shared" si="65"/>
        <v>2222.89</v>
      </c>
      <c r="S106" s="44">
        <f t="shared" si="65"/>
        <v>2222.89</v>
      </c>
      <c r="T106" s="44">
        <f t="shared" si="65"/>
        <v>2222.89</v>
      </c>
      <c r="U106" s="44">
        <f t="shared" si="65"/>
        <v>2222.89</v>
      </c>
      <c r="V106" s="44">
        <f t="shared" si="65"/>
        <v>2222.89</v>
      </c>
      <c r="W106" s="44">
        <f t="shared" si="65"/>
        <v>2222.89</v>
      </c>
      <c r="X106" s="44">
        <f t="shared" si="65"/>
        <v>2222.89</v>
      </c>
      <c r="Y106" s="44">
        <f t="shared" si="65"/>
        <v>2222.89</v>
      </c>
      <c r="Z106" s="44">
        <f t="shared" si="65"/>
        <v>2222.89</v>
      </c>
      <c r="AA106" s="44">
        <f t="shared" si="65"/>
        <v>2222.89</v>
      </c>
    </row>
    <row r="107" spans="1:27" ht="12.75" hidden="1" customHeight="1" outlineLevel="1" x14ac:dyDescent="0.2">
      <c r="A107" s="91" t="s">
        <v>2995</v>
      </c>
      <c r="B107" s="63" t="s">
        <v>83</v>
      </c>
      <c r="C107" s="43" t="s">
        <v>79</v>
      </c>
      <c r="D107" s="44">
        <v>5</v>
      </c>
      <c r="E107" s="44">
        <v>5</v>
      </c>
      <c r="F107" s="44">
        <v>5</v>
      </c>
      <c r="G107" s="44">
        <v>5</v>
      </c>
      <c r="H107" s="44">
        <v>5</v>
      </c>
      <c r="I107" s="44">
        <v>5</v>
      </c>
      <c r="J107" s="44">
        <v>5</v>
      </c>
      <c r="K107" s="44">
        <v>5</v>
      </c>
      <c r="L107" s="44">
        <v>5</v>
      </c>
      <c r="M107" s="44">
        <v>5</v>
      </c>
      <c r="N107" s="44">
        <v>5</v>
      </c>
      <c r="O107" s="44">
        <v>5</v>
      </c>
      <c r="P107" s="44">
        <v>5</v>
      </c>
      <c r="Q107" s="44">
        <v>5</v>
      </c>
      <c r="R107" s="44">
        <v>5</v>
      </c>
      <c r="S107" s="44">
        <v>5</v>
      </c>
      <c r="T107" s="44">
        <v>5</v>
      </c>
      <c r="U107" s="44">
        <v>5</v>
      </c>
      <c r="V107" s="44">
        <v>5</v>
      </c>
      <c r="W107" s="44">
        <v>5</v>
      </c>
      <c r="X107" s="44">
        <v>5</v>
      </c>
      <c r="Y107" s="44">
        <v>5</v>
      </c>
      <c r="Z107" s="44">
        <v>5</v>
      </c>
      <c r="AA107" s="44">
        <v>5</v>
      </c>
    </row>
    <row r="108" spans="1:27" ht="12.75" hidden="1" customHeight="1" outlineLevel="1" x14ac:dyDescent="0.2">
      <c r="A108" s="91" t="s">
        <v>2996</v>
      </c>
      <c r="B108" s="63" t="s">
        <v>2929</v>
      </c>
      <c r="C108" s="43" t="s">
        <v>79</v>
      </c>
      <c r="D108" s="44">
        <f>$D$12</f>
        <v>175.36</v>
      </c>
      <c r="E108" s="44">
        <f t="shared" ref="E108:AA108" si="66">$D$12</f>
        <v>175.36</v>
      </c>
      <c r="F108" s="44">
        <f t="shared" si="66"/>
        <v>175.36</v>
      </c>
      <c r="G108" s="44">
        <f t="shared" si="66"/>
        <v>175.36</v>
      </c>
      <c r="H108" s="44">
        <f t="shared" si="66"/>
        <v>175.36</v>
      </c>
      <c r="I108" s="44">
        <f t="shared" si="66"/>
        <v>175.36</v>
      </c>
      <c r="J108" s="44">
        <f t="shared" si="66"/>
        <v>175.36</v>
      </c>
      <c r="K108" s="44">
        <f t="shared" si="66"/>
        <v>175.36</v>
      </c>
      <c r="L108" s="44">
        <f t="shared" si="66"/>
        <v>175.36</v>
      </c>
      <c r="M108" s="44">
        <f t="shared" si="66"/>
        <v>175.36</v>
      </c>
      <c r="N108" s="44">
        <f t="shared" si="66"/>
        <v>175.36</v>
      </c>
      <c r="O108" s="44">
        <f t="shared" si="66"/>
        <v>175.36</v>
      </c>
      <c r="P108" s="44">
        <f t="shared" si="66"/>
        <v>175.36</v>
      </c>
      <c r="Q108" s="44">
        <f t="shared" si="66"/>
        <v>175.36</v>
      </c>
      <c r="R108" s="44">
        <f t="shared" si="66"/>
        <v>175.36</v>
      </c>
      <c r="S108" s="44">
        <f t="shared" si="66"/>
        <v>175.36</v>
      </c>
      <c r="T108" s="44">
        <f t="shared" si="66"/>
        <v>175.36</v>
      </c>
      <c r="U108" s="44">
        <f t="shared" si="66"/>
        <v>175.36</v>
      </c>
      <c r="V108" s="44">
        <f t="shared" si="66"/>
        <v>175.36</v>
      </c>
      <c r="W108" s="44">
        <f t="shared" si="66"/>
        <v>175.36</v>
      </c>
      <c r="X108" s="44">
        <f t="shared" si="66"/>
        <v>175.36</v>
      </c>
      <c r="Y108" s="44">
        <f t="shared" si="66"/>
        <v>175.36</v>
      </c>
      <c r="Z108" s="44">
        <f t="shared" si="66"/>
        <v>175.36</v>
      </c>
      <c r="AA108" s="44">
        <f t="shared" si="66"/>
        <v>175.36</v>
      </c>
    </row>
    <row r="109" spans="1:27" ht="12.75" hidden="1" customHeight="1" outlineLevel="1" x14ac:dyDescent="0.2">
      <c r="A109" s="91" t="s">
        <v>2997</v>
      </c>
      <c r="B109" s="63" t="s">
        <v>2925</v>
      </c>
      <c r="C109" s="43" t="s">
        <v>79</v>
      </c>
      <c r="D109" s="44">
        <f>$D$13</f>
        <v>216.36</v>
      </c>
      <c r="E109" s="44">
        <f t="shared" ref="E109:AA109" si="67">$D$13</f>
        <v>216.36</v>
      </c>
      <c r="F109" s="44">
        <f t="shared" si="67"/>
        <v>216.36</v>
      </c>
      <c r="G109" s="44">
        <f t="shared" si="67"/>
        <v>216.36</v>
      </c>
      <c r="H109" s="44">
        <f t="shared" si="67"/>
        <v>216.36</v>
      </c>
      <c r="I109" s="44">
        <f t="shared" si="67"/>
        <v>216.36</v>
      </c>
      <c r="J109" s="44">
        <f t="shared" si="67"/>
        <v>216.36</v>
      </c>
      <c r="K109" s="44">
        <f t="shared" si="67"/>
        <v>216.36</v>
      </c>
      <c r="L109" s="44">
        <f t="shared" si="67"/>
        <v>216.36</v>
      </c>
      <c r="M109" s="44">
        <f t="shared" si="67"/>
        <v>216.36</v>
      </c>
      <c r="N109" s="44">
        <f t="shared" si="67"/>
        <v>216.36</v>
      </c>
      <c r="O109" s="44">
        <f t="shared" si="67"/>
        <v>216.36</v>
      </c>
      <c r="P109" s="44">
        <f t="shared" si="67"/>
        <v>216.36</v>
      </c>
      <c r="Q109" s="44">
        <f t="shared" si="67"/>
        <v>216.36</v>
      </c>
      <c r="R109" s="44">
        <f t="shared" si="67"/>
        <v>216.36</v>
      </c>
      <c r="S109" s="44">
        <f t="shared" si="67"/>
        <v>216.36</v>
      </c>
      <c r="T109" s="44">
        <f t="shared" si="67"/>
        <v>216.36</v>
      </c>
      <c r="U109" s="44">
        <f t="shared" si="67"/>
        <v>216.36</v>
      </c>
      <c r="V109" s="44">
        <f t="shared" si="67"/>
        <v>216.36</v>
      </c>
      <c r="W109" s="44">
        <f t="shared" si="67"/>
        <v>216.36</v>
      </c>
      <c r="X109" s="44">
        <f t="shared" si="67"/>
        <v>216.36</v>
      </c>
      <c r="Y109" s="44">
        <f t="shared" si="67"/>
        <v>216.36</v>
      </c>
      <c r="Z109" s="44">
        <f t="shared" si="67"/>
        <v>216.36</v>
      </c>
      <c r="AA109" s="44">
        <f t="shared" si="67"/>
        <v>216.36</v>
      </c>
    </row>
    <row r="110" spans="1:27" ht="12.75" customHeight="1" collapsed="1" x14ac:dyDescent="0.2">
      <c r="A110" s="90" t="s">
        <v>2998</v>
      </c>
      <c r="B110" s="28" t="str">
        <f>"18"&amp;"."&amp;$B$212&amp;"."&amp;$B$213</f>
        <v>18.04.2023</v>
      </c>
      <c r="C110" s="82" t="s">
        <v>76</v>
      </c>
      <c r="D110" s="83">
        <f>ROUND(((D111+D112+D114+D113+D115)/1000),5)</f>
        <v>3.6917399999999998</v>
      </c>
      <c r="E110" s="83">
        <f t="shared" ref="E110:AA110" si="68">ROUND(((E111+E112+E114+E113+E115)/1000),5)</f>
        <v>3.5599799999999999</v>
      </c>
      <c r="F110" s="83">
        <f t="shared" si="68"/>
        <v>3.4792000000000001</v>
      </c>
      <c r="G110" s="83">
        <f t="shared" si="68"/>
        <v>3.3376600000000001</v>
      </c>
      <c r="H110" s="83">
        <f t="shared" si="68"/>
        <v>3.5584899999999999</v>
      </c>
      <c r="I110" s="83">
        <f t="shared" si="68"/>
        <v>3.65991</v>
      </c>
      <c r="J110" s="83">
        <f t="shared" si="68"/>
        <v>3.81718</v>
      </c>
      <c r="K110" s="83">
        <f t="shared" si="68"/>
        <v>4.0391000000000004</v>
      </c>
      <c r="L110" s="83">
        <f t="shared" si="68"/>
        <v>4.2735399999999997</v>
      </c>
      <c r="M110" s="83">
        <f t="shared" si="68"/>
        <v>4.3663400000000001</v>
      </c>
      <c r="N110" s="83">
        <f t="shared" si="68"/>
        <v>4.4077400000000004</v>
      </c>
      <c r="O110" s="83">
        <f t="shared" si="68"/>
        <v>4.4421299999999997</v>
      </c>
      <c r="P110" s="83">
        <f t="shared" si="68"/>
        <v>4.3774899999999999</v>
      </c>
      <c r="Q110" s="83">
        <f t="shared" si="68"/>
        <v>4.5352199999999998</v>
      </c>
      <c r="R110" s="83">
        <f t="shared" si="68"/>
        <v>4.5198200000000002</v>
      </c>
      <c r="S110" s="83">
        <f t="shared" si="68"/>
        <v>4.3979299999999997</v>
      </c>
      <c r="T110" s="83">
        <f t="shared" si="68"/>
        <v>4.3828699999999996</v>
      </c>
      <c r="U110" s="83">
        <f t="shared" si="68"/>
        <v>4.33826</v>
      </c>
      <c r="V110" s="83">
        <f t="shared" si="68"/>
        <v>4.2675799999999997</v>
      </c>
      <c r="W110" s="83">
        <f t="shared" si="68"/>
        <v>4.3246599999999997</v>
      </c>
      <c r="X110" s="83">
        <f t="shared" si="68"/>
        <v>4.3806599999999998</v>
      </c>
      <c r="Y110" s="83">
        <f t="shared" si="68"/>
        <v>4.3544900000000002</v>
      </c>
      <c r="Z110" s="83">
        <f t="shared" si="68"/>
        <v>4.0619100000000001</v>
      </c>
      <c r="AA110" s="83">
        <f t="shared" si="68"/>
        <v>3.7965900000000001</v>
      </c>
    </row>
    <row r="111" spans="1:27" ht="12.75" hidden="1" customHeight="1" outlineLevel="1" x14ac:dyDescent="0.2">
      <c r="A111" s="91" t="s">
        <v>2999</v>
      </c>
      <c r="B111" s="63" t="s">
        <v>233</v>
      </c>
      <c r="C111" s="43" t="s">
        <v>79</v>
      </c>
      <c r="D111" s="44">
        <v>1072.1300000000001</v>
      </c>
      <c r="E111" s="44">
        <v>940.37</v>
      </c>
      <c r="F111" s="44">
        <v>859.59</v>
      </c>
      <c r="G111" s="44">
        <v>718.05</v>
      </c>
      <c r="H111" s="44">
        <v>938.88</v>
      </c>
      <c r="I111" s="44">
        <v>1040.3</v>
      </c>
      <c r="J111" s="44">
        <v>1197.57</v>
      </c>
      <c r="K111" s="44">
        <v>1419.49</v>
      </c>
      <c r="L111" s="44">
        <v>1653.93</v>
      </c>
      <c r="M111" s="44">
        <v>1746.73</v>
      </c>
      <c r="N111" s="44">
        <v>1788.13</v>
      </c>
      <c r="O111" s="44">
        <v>1822.52</v>
      </c>
      <c r="P111" s="44">
        <v>1757.88</v>
      </c>
      <c r="Q111" s="44">
        <v>1915.61</v>
      </c>
      <c r="R111" s="44">
        <v>1900.21</v>
      </c>
      <c r="S111" s="44">
        <v>1778.32</v>
      </c>
      <c r="T111" s="44">
        <v>1763.26</v>
      </c>
      <c r="U111" s="44">
        <v>1718.65</v>
      </c>
      <c r="V111" s="44">
        <v>1647.97</v>
      </c>
      <c r="W111" s="44">
        <v>1705.05</v>
      </c>
      <c r="X111" s="44">
        <v>1761.05</v>
      </c>
      <c r="Y111" s="44">
        <v>1734.88</v>
      </c>
      <c r="Z111" s="44">
        <v>1442.3</v>
      </c>
      <c r="AA111" s="44">
        <v>1176.98</v>
      </c>
    </row>
    <row r="112" spans="1:27" ht="12.75" hidden="1" customHeight="1" outlineLevel="1" x14ac:dyDescent="0.2">
      <c r="A112" s="91" t="s">
        <v>3000</v>
      </c>
      <c r="B112" s="63" t="s">
        <v>90</v>
      </c>
      <c r="C112" s="43" t="s">
        <v>79</v>
      </c>
      <c r="D112" s="44">
        <f>$D$10</f>
        <v>2222.89</v>
      </c>
      <c r="E112" s="44">
        <f t="shared" ref="E112:AA112" si="69">$D$10</f>
        <v>2222.89</v>
      </c>
      <c r="F112" s="44">
        <f t="shared" si="69"/>
        <v>2222.89</v>
      </c>
      <c r="G112" s="44">
        <f t="shared" si="69"/>
        <v>2222.89</v>
      </c>
      <c r="H112" s="44">
        <f t="shared" si="69"/>
        <v>2222.89</v>
      </c>
      <c r="I112" s="44">
        <f t="shared" si="69"/>
        <v>2222.89</v>
      </c>
      <c r="J112" s="44">
        <f t="shared" si="69"/>
        <v>2222.89</v>
      </c>
      <c r="K112" s="44">
        <f t="shared" si="69"/>
        <v>2222.89</v>
      </c>
      <c r="L112" s="44">
        <f t="shared" si="69"/>
        <v>2222.89</v>
      </c>
      <c r="M112" s="44">
        <f t="shared" si="69"/>
        <v>2222.89</v>
      </c>
      <c r="N112" s="44">
        <f t="shared" si="69"/>
        <v>2222.89</v>
      </c>
      <c r="O112" s="44">
        <f t="shared" si="69"/>
        <v>2222.89</v>
      </c>
      <c r="P112" s="44">
        <f t="shared" si="69"/>
        <v>2222.89</v>
      </c>
      <c r="Q112" s="44">
        <f t="shared" si="69"/>
        <v>2222.89</v>
      </c>
      <c r="R112" s="44">
        <f t="shared" si="69"/>
        <v>2222.89</v>
      </c>
      <c r="S112" s="44">
        <f t="shared" si="69"/>
        <v>2222.89</v>
      </c>
      <c r="T112" s="44">
        <f t="shared" si="69"/>
        <v>2222.89</v>
      </c>
      <c r="U112" s="44">
        <f t="shared" si="69"/>
        <v>2222.89</v>
      </c>
      <c r="V112" s="44">
        <f t="shared" si="69"/>
        <v>2222.89</v>
      </c>
      <c r="W112" s="44">
        <f t="shared" si="69"/>
        <v>2222.89</v>
      </c>
      <c r="X112" s="44">
        <f t="shared" si="69"/>
        <v>2222.89</v>
      </c>
      <c r="Y112" s="44">
        <f t="shared" si="69"/>
        <v>2222.89</v>
      </c>
      <c r="Z112" s="44">
        <f t="shared" si="69"/>
        <v>2222.89</v>
      </c>
      <c r="AA112" s="44">
        <f t="shared" si="69"/>
        <v>2222.89</v>
      </c>
    </row>
    <row r="113" spans="1:27" ht="12.75" hidden="1" customHeight="1" outlineLevel="1" x14ac:dyDescent="0.2">
      <c r="A113" s="91" t="s">
        <v>3001</v>
      </c>
      <c r="B113" s="63" t="s">
        <v>83</v>
      </c>
      <c r="C113" s="43" t="s">
        <v>79</v>
      </c>
      <c r="D113" s="44">
        <v>5</v>
      </c>
      <c r="E113" s="44">
        <v>5</v>
      </c>
      <c r="F113" s="44">
        <v>5</v>
      </c>
      <c r="G113" s="44">
        <v>5</v>
      </c>
      <c r="H113" s="44">
        <v>5</v>
      </c>
      <c r="I113" s="44">
        <v>5</v>
      </c>
      <c r="J113" s="44">
        <v>5</v>
      </c>
      <c r="K113" s="44">
        <v>5</v>
      </c>
      <c r="L113" s="44">
        <v>5</v>
      </c>
      <c r="M113" s="44">
        <v>5</v>
      </c>
      <c r="N113" s="44">
        <v>5</v>
      </c>
      <c r="O113" s="44">
        <v>5</v>
      </c>
      <c r="P113" s="44">
        <v>5</v>
      </c>
      <c r="Q113" s="44">
        <v>5</v>
      </c>
      <c r="R113" s="44">
        <v>5</v>
      </c>
      <c r="S113" s="44">
        <v>5</v>
      </c>
      <c r="T113" s="44">
        <v>5</v>
      </c>
      <c r="U113" s="44">
        <v>5</v>
      </c>
      <c r="V113" s="44">
        <v>5</v>
      </c>
      <c r="W113" s="44">
        <v>5</v>
      </c>
      <c r="X113" s="44">
        <v>5</v>
      </c>
      <c r="Y113" s="44">
        <v>5</v>
      </c>
      <c r="Z113" s="44">
        <v>5</v>
      </c>
      <c r="AA113" s="44">
        <v>5</v>
      </c>
    </row>
    <row r="114" spans="1:27" ht="12.75" hidden="1" customHeight="1" outlineLevel="1" x14ac:dyDescent="0.2">
      <c r="A114" s="91" t="s">
        <v>3002</v>
      </c>
      <c r="B114" s="63" t="s">
        <v>2929</v>
      </c>
      <c r="C114" s="43" t="s">
        <v>79</v>
      </c>
      <c r="D114" s="44">
        <f>$D$12</f>
        <v>175.36</v>
      </c>
      <c r="E114" s="44">
        <f t="shared" ref="E114:AA114" si="70">$D$12</f>
        <v>175.36</v>
      </c>
      <c r="F114" s="44">
        <f t="shared" si="70"/>
        <v>175.36</v>
      </c>
      <c r="G114" s="44">
        <f t="shared" si="70"/>
        <v>175.36</v>
      </c>
      <c r="H114" s="44">
        <f t="shared" si="70"/>
        <v>175.36</v>
      </c>
      <c r="I114" s="44">
        <f t="shared" si="70"/>
        <v>175.36</v>
      </c>
      <c r="J114" s="44">
        <f t="shared" si="70"/>
        <v>175.36</v>
      </c>
      <c r="K114" s="44">
        <f t="shared" si="70"/>
        <v>175.36</v>
      </c>
      <c r="L114" s="44">
        <f t="shared" si="70"/>
        <v>175.36</v>
      </c>
      <c r="M114" s="44">
        <f t="shared" si="70"/>
        <v>175.36</v>
      </c>
      <c r="N114" s="44">
        <f t="shared" si="70"/>
        <v>175.36</v>
      </c>
      <c r="O114" s="44">
        <f t="shared" si="70"/>
        <v>175.36</v>
      </c>
      <c r="P114" s="44">
        <f t="shared" si="70"/>
        <v>175.36</v>
      </c>
      <c r="Q114" s="44">
        <f t="shared" si="70"/>
        <v>175.36</v>
      </c>
      <c r="R114" s="44">
        <f t="shared" si="70"/>
        <v>175.36</v>
      </c>
      <c r="S114" s="44">
        <f t="shared" si="70"/>
        <v>175.36</v>
      </c>
      <c r="T114" s="44">
        <f t="shared" si="70"/>
        <v>175.36</v>
      </c>
      <c r="U114" s="44">
        <f t="shared" si="70"/>
        <v>175.36</v>
      </c>
      <c r="V114" s="44">
        <f t="shared" si="70"/>
        <v>175.36</v>
      </c>
      <c r="W114" s="44">
        <f t="shared" si="70"/>
        <v>175.36</v>
      </c>
      <c r="X114" s="44">
        <f t="shared" si="70"/>
        <v>175.36</v>
      </c>
      <c r="Y114" s="44">
        <f t="shared" si="70"/>
        <v>175.36</v>
      </c>
      <c r="Z114" s="44">
        <f t="shared" si="70"/>
        <v>175.36</v>
      </c>
      <c r="AA114" s="44">
        <f t="shared" si="70"/>
        <v>175.36</v>
      </c>
    </row>
    <row r="115" spans="1:27" ht="12.75" hidden="1" customHeight="1" outlineLevel="1" x14ac:dyDescent="0.2">
      <c r="A115" s="91" t="s">
        <v>3003</v>
      </c>
      <c r="B115" s="63" t="s">
        <v>2925</v>
      </c>
      <c r="C115" s="43" t="s">
        <v>79</v>
      </c>
      <c r="D115" s="44">
        <f>$D$13</f>
        <v>216.36</v>
      </c>
      <c r="E115" s="44">
        <f t="shared" ref="E115:AA115" si="71">$D$13</f>
        <v>216.36</v>
      </c>
      <c r="F115" s="44">
        <f t="shared" si="71"/>
        <v>216.36</v>
      </c>
      <c r="G115" s="44">
        <f t="shared" si="71"/>
        <v>216.36</v>
      </c>
      <c r="H115" s="44">
        <f t="shared" si="71"/>
        <v>216.36</v>
      </c>
      <c r="I115" s="44">
        <f t="shared" si="71"/>
        <v>216.36</v>
      </c>
      <c r="J115" s="44">
        <f t="shared" si="71"/>
        <v>216.36</v>
      </c>
      <c r="K115" s="44">
        <f t="shared" si="71"/>
        <v>216.36</v>
      </c>
      <c r="L115" s="44">
        <f t="shared" si="71"/>
        <v>216.36</v>
      </c>
      <c r="M115" s="44">
        <f t="shared" si="71"/>
        <v>216.36</v>
      </c>
      <c r="N115" s="44">
        <f t="shared" si="71"/>
        <v>216.36</v>
      </c>
      <c r="O115" s="44">
        <f t="shared" si="71"/>
        <v>216.36</v>
      </c>
      <c r="P115" s="44">
        <f t="shared" si="71"/>
        <v>216.36</v>
      </c>
      <c r="Q115" s="44">
        <f t="shared" si="71"/>
        <v>216.36</v>
      </c>
      <c r="R115" s="44">
        <f t="shared" si="71"/>
        <v>216.36</v>
      </c>
      <c r="S115" s="44">
        <f t="shared" si="71"/>
        <v>216.36</v>
      </c>
      <c r="T115" s="44">
        <f t="shared" si="71"/>
        <v>216.36</v>
      </c>
      <c r="U115" s="44">
        <f t="shared" si="71"/>
        <v>216.36</v>
      </c>
      <c r="V115" s="44">
        <f t="shared" si="71"/>
        <v>216.36</v>
      </c>
      <c r="W115" s="44">
        <f t="shared" si="71"/>
        <v>216.36</v>
      </c>
      <c r="X115" s="44">
        <f t="shared" si="71"/>
        <v>216.36</v>
      </c>
      <c r="Y115" s="44">
        <f t="shared" si="71"/>
        <v>216.36</v>
      </c>
      <c r="Z115" s="44">
        <f t="shared" si="71"/>
        <v>216.36</v>
      </c>
      <c r="AA115" s="44">
        <f t="shared" si="71"/>
        <v>216.36</v>
      </c>
    </row>
    <row r="116" spans="1:27" ht="12.75" customHeight="1" collapsed="1" x14ac:dyDescent="0.2">
      <c r="A116" s="90" t="s">
        <v>3004</v>
      </c>
      <c r="B116" s="28" t="str">
        <f>"19"&amp;"."&amp;$B$212&amp;"."&amp;$B$213</f>
        <v>19.04.2023</v>
      </c>
      <c r="C116" s="82" t="s">
        <v>76</v>
      </c>
      <c r="D116" s="83">
        <f>ROUND(((D117+D118+D120+D119+D121)/1000),5)</f>
        <v>3.6965599999999998</v>
      </c>
      <c r="E116" s="83">
        <f t="shared" ref="E116:AA116" si="72">ROUND(((E117+E118+E120+E119+E121)/1000),5)</f>
        <v>3.56535</v>
      </c>
      <c r="F116" s="83">
        <f t="shared" si="72"/>
        <v>3.4783400000000002</v>
      </c>
      <c r="G116" s="83">
        <f t="shared" si="72"/>
        <v>3.4028499999999999</v>
      </c>
      <c r="H116" s="83">
        <f t="shared" si="72"/>
        <v>3.5634100000000002</v>
      </c>
      <c r="I116" s="83">
        <f t="shared" si="72"/>
        <v>3.68235</v>
      </c>
      <c r="J116" s="83">
        <f t="shared" si="72"/>
        <v>3.90442</v>
      </c>
      <c r="K116" s="83">
        <f t="shared" si="72"/>
        <v>4.1007999999999996</v>
      </c>
      <c r="L116" s="83">
        <f t="shared" si="72"/>
        <v>4.27318</v>
      </c>
      <c r="M116" s="83">
        <f t="shared" si="72"/>
        <v>4.3079700000000001</v>
      </c>
      <c r="N116" s="83">
        <f t="shared" si="72"/>
        <v>4.30396</v>
      </c>
      <c r="O116" s="83">
        <f t="shared" si="72"/>
        <v>4.3001399999999999</v>
      </c>
      <c r="P116" s="83">
        <f t="shared" si="72"/>
        <v>4.2940699999999996</v>
      </c>
      <c r="Q116" s="83">
        <f t="shared" si="72"/>
        <v>4.2949599999999997</v>
      </c>
      <c r="R116" s="83">
        <f t="shared" si="72"/>
        <v>4.28979</v>
      </c>
      <c r="S116" s="83">
        <f t="shared" si="72"/>
        <v>4.2732400000000004</v>
      </c>
      <c r="T116" s="83">
        <f t="shared" si="72"/>
        <v>4.2906000000000004</v>
      </c>
      <c r="U116" s="83">
        <f t="shared" si="72"/>
        <v>4.2782200000000001</v>
      </c>
      <c r="V116" s="83">
        <f t="shared" si="72"/>
        <v>4.2343099999999998</v>
      </c>
      <c r="W116" s="83">
        <f t="shared" si="72"/>
        <v>4.3054600000000001</v>
      </c>
      <c r="X116" s="83">
        <f t="shared" si="72"/>
        <v>4.3236800000000004</v>
      </c>
      <c r="Y116" s="83">
        <f t="shared" si="72"/>
        <v>4.3202499999999997</v>
      </c>
      <c r="Z116" s="83">
        <f t="shared" si="72"/>
        <v>4.0309799999999996</v>
      </c>
      <c r="AA116" s="83">
        <f t="shared" si="72"/>
        <v>3.7622300000000002</v>
      </c>
    </row>
    <row r="117" spans="1:27" ht="12.75" hidden="1" customHeight="1" outlineLevel="1" x14ac:dyDescent="0.2">
      <c r="A117" s="91" t="s">
        <v>3005</v>
      </c>
      <c r="B117" s="63" t="s">
        <v>233</v>
      </c>
      <c r="C117" s="43" t="s">
        <v>79</v>
      </c>
      <c r="D117" s="44">
        <v>1076.95</v>
      </c>
      <c r="E117" s="44">
        <v>945.74</v>
      </c>
      <c r="F117" s="44">
        <v>858.73</v>
      </c>
      <c r="G117" s="44">
        <v>783.24</v>
      </c>
      <c r="H117" s="44">
        <v>943.8</v>
      </c>
      <c r="I117" s="44">
        <v>1062.74</v>
      </c>
      <c r="J117" s="44">
        <v>1284.81</v>
      </c>
      <c r="K117" s="44">
        <v>1481.19</v>
      </c>
      <c r="L117" s="44">
        <v>1653.57</v>
      </c>
      <c r="M117" s="44">
        <v>1688.36</v>
      </c>
      <c r="N117" s="44">
        <v>1684.35</v>
      </c>
      <c r="O117" s="44">
        <v>1680.53</v>
      </c>
      <c r="P117" s="44">
        <v>1674.46</v>
      </c>
      <c r="Q117" s="44">
        <v>1675.35</v>
      </c>
      <c r="R117" s="44">
        <v>1670.18</v>
      </c>
      <c r="S117" s="44">
        <v>1653.63</v>
      </c>
      <c r="T117" s="44">
        <v>1670.99</v>
      </c>
      <c r="U117" s="44">
        <v>1658.61</v>
      </c>
      <c r="V117" s="44">
        <v>1614.7</v>
      </c>
      <c r="W117" s="44">
        <v>1685.85</v>
      </c>
      <c r="X117" s="44">
        <v>1704.07</v>
      </c>
      <c r="Y117" s="44">
        <v>1700.64</v>
      </c>
      <c r="Z117" s="44">
        <v>1411.37</v>
      </c>
      <c r="AA117" s="44">
        <v>1142.6199999999999</v>
      </c>
    </row>
    <row r="118" spans="1:27" ht="12.75" hidden="1" customHeight="1" outlineLevel="1" x14ac:dyDescent="0.2">
      <c r="A118" s="91" t="s">
        <v>3006</v>
      </c>
      <c r="B118" s="63" t="s">
        <v>90</v>
      </c>
      <c r="C118" s="43" t="s">
        <v>79</v>
      </c>
      <c r="D118" s="44">
        <f>$D$10</f>
        <v>2222.89</v>
      </c>
      <c r="E118" s="44">
        <f t="shared" ref="E118:AA118" si="73">$D$10</f>
        <v>2222.89</v>
      </c>
      <c r="F118" s="44">
        <f t="shared" si="73"/>
        <v>2222.89</v>
      </c>
      <c r="G118" s="44">
        <f t="shared" si="73"/>
        <v>2222.89</v>
      </c>
      <c r="H118" s="44">
        <f t="shared" si="73"/>
        <v>2222.89</v>
      </c>
      <c r="I118" s="44">
        <f t="shared" si="73"/>
        <v>2222.89</v>
      </c>
      <c r="J118" s="44">
        <f t="shared" si="73"/>
        <v>2222.89</v>
      </c>
      <c r="K118" s="44">
        <f t="shared" si="73"/>
        <v>2222.89</v>
      </c>
      <c r="L118" s="44">
        <f t="shared" si="73"/>
        <v>2222.89</v>
      </c>
      <c r="M118" s="44">
        <f t="shared" si="73"/>
        <v>2222.89</v>
      </c>
      <c r="N118" s="44">
        <f t="shared" si="73"/>
        <v>2222.89</v>
      </c>
      <c r="O118" s="44">
        <f t="shared" si="73"/>
        <v>2222.89</v>
      </c>
      <c r="P118" s="44">
        <f t="shared" si="73"/>
        <v>2222.89</v>
      </c>
      <c r="Q118" s="44">
        <f t="shared" si="73"/>
        <v>2222.89</v>
      </c>
      <c r="R118" s="44">
        <f t="shared" si="73"/>
        <v>2222.89</v>
      </c>
      <c r="S118" s="44">
        <f t="shared" si="73"/>
        <v>2222.89</v>
      </c>
      <c r="T118" s="44">
        <f t="shared" si="73"/>
        <v>2222.89</v>
      </c>
      <c r="U118" s="44">
        <f t="shared" si="73"/>
        <v>2222.89</v>
      </c>
      <c r="V118" s="44">
        <f t="shared" si="73"/>
        <v>2222.89</v>
      </c>
      <c r="W118" s="44">
        <f t="shared" si="73"/>
        <v>2222.89</v>
      </c>
      <c r="X118" s="44">
        <f t="shared" si="73"/>
        <v>2222.89</v>
      </c>
      <c r="Y118" s="44">
        <f t="shared" si="73"/>
        <v>2222.89</v>
      </c>
      <c r="Z118" s="44">
        <f t="shared" si="73"/>
        <v>2222.89</v>
      </c>
      <c r="AA118" s="44">
        <f t="shared" si="73"/>
        <v>2222.89</v>
      </c>
    </row>
    <row r="119" spans="1:27" ht="12.75" hidden="1" customHeight="1" outlineLevel="1" x14ac:dyDescent="0.2">
      <c r="A119" s="91" t="s">
        <v>3007</v>
      </c>
      <c r="B119" s="63" t="s">
        <v>83</v>
      </c>
      <c r="C119" s="43" t="s">
        <v>79</v>
      </c>
      <c r="D119" s="44">
        <v>5</v>
      </c>
      <c r="E119" s="44">
        <v>5</v>
      </c>
      <c r="F119" s="44">
        <v>5</v>
      </c>
      <c r="G119" s="44">
        <v>5</v>
      </c>
      <c r="H119" s="44">
        <v>5</v>
      </c>
      <c r="I119" s="44">
        <v>5</v>
      </c>
      <c r="J119" s="44">
        <v>5</v>
      </c>
      <c r="K119" s="44">
        <v>5</v>
      </c>
      <c r="L119" s="44">
        <v>5</v>
      </c>
      <c r="M119" s="44">
        <v>5</v>
      </c>
      <c r="N119" s="44">
        <v>5</v>
      </c>
      <c r="O119" s="44">
        <v>5</v>
      </c>
      <c r="P119" s="44">
        <v>5</v>
      </c>
      <c r="Q119" s="44">
        <v>5</v>
      </c>
      <c r="R119" s="44">
        <v>5</v>
      </c>
      <c r="S119" s="44">
        <v>5</v>
      </c>
      <c r="T119" s="44">
        <v>5</v>
      </c>
      <c r="U119" s="44">
        <v>5</v>
      </c>
      <c r="V119" s="44">
        <v>5</v>
      </c>
      <c r="W119" s="44">
        <v>5</v>
      </c>
      <c r="X119" s="44">
        <v>5</v>
      </c>
      <c r="Y119" s="44">
        <v>5</v>
      </c>
      <c r="Z119" s="44">
        <v>5</v>
      </c>
      <c r="AA119" s="44">
        <v>5</v>
      </c>
    </row>
    <row r="120" spans="1:27" ht="12.75" hidden="1" customHeight="1" outlineLevel="1" x14ac:dyDescent="0.2">
      <c r="A120" s="91" t="s">
        <v>3008</v>
      </c>
      <c r="B120" s="63" t="s">
        <v>2929</v>
      </c>
      <c r="C120" s="43" t="s">
        <v>79</v>
      </c>
      <c r="D120" s="44">
        <f>$D$12</f>
        <v>175.36</v>
      </c>
      <c r="E120" s="44">
        <f t="shared" ref="E120:AA120" si="74">$D$12</f>
        <v>175.36</v>
      </c>
      <c r="F120" s="44">
        <f t="shared" si="74"/>
        <v>175.36</v>
      </c>
      <c r="G120" s="44">
        <f t="shared" si="74"/>
        <v>175.36</v>
      </c>
      <c r="H120" s="44">
        <f t="shared" si="74"/>
        <v>175.36</v>
      </c>
      <c r="I120" s="44">
        <f t="shared" si="74"/>
        <v>175.36</v>
      </c>
      <c r="J120" s="44">
        <f t="shared" si="74"/>
        <v>175.36</v>
      </c>
      <c r="K120" s="44">
        <f t="shared" si="74"/>
        <v>175.36</v>
      </c>
      <c r="L120" s="44">
        <f t="shared" si="74"/>
        <v>175.36</v>
      </c>
      <c r="M120" s="44">
        <f t="shared" si="74"/>
        <v>175.36</v>
      </c>
      <c r="N120" s="44">
        <f t="shared" si="74"/>
        <v>175.36</v>
      </c>
      <c r="O120" s="44">
        <f t="shared" si="74"/>
        <v>175.36</v>
      </c>
      <c r="P120" s="44">
        <f t="shared" si="74"/>
        <v>175.36</v>
      </c>
      <c r="Q120" s="44">
        <f t="shared" si="74"/>
        <v>175.36</v>
      </c>
      <c r="R120" s="44">
        <f t="shared" si="74"/>
        <v>175.36</v>
      </c>
      <c r="S120" s="44">
        <f t="shared" si="74"/>
        <v>175.36</v>
      </c>
      <c r="T120" s="44">
        <f t="shared" si="74"/>
        <v>175.36</v>
      </c>
      <c r="U120" s="44">
        <f t="shared" si="74"/>
        <v>175.36</v>
      </c>
      <c r="V120" s="44">
        <f t="shared" si="74"/>
        <v>175.36</v>
      </c>
      <c r="W120" s="44">
        <f t="shared" si="74"/>
        <v>175.36</v>
      </c>
      <c r="X120" s="44">
        <f t="shared" si="74"/>
        <v>175.36</v>
      </c>
      <c r="Y120" s="44">
        <f t="shared" si="74"/>
        <v>175.36</v>
      </c>
      <c r="Z120" s="44">
        <f t="shared" si="74"/>
        <v>175.36</v>
      </c>
      <c r="AA120" s="44">
        <f t="shared" si="74"/>
        <v>175.36</v>
      </c>
    </row>
    <row r="121" spans="1:27" ht="12.75" hidden="1" customHeight="1" outlineLevel="1" x14ac:dyDescent="0.2">
      <c r="A121" s="91" t="s">
        <v>3009</v>
      </c>
      <c r="B121" s="63" t="s">
        <v>2925</v>
      </c>
      <c r="C121" s="43" t="s">
        <v>79</v>
      </c>
      <c r="D121" s="44">
        <f>$D$13</f>
        <v>216.36</v>
      </c>
      <c r="E121" s="44">
        <f t="shared" ref="E121:AA121" si="75">$D$13</f>
        <v>216.36</v>
      </c>
      <c r="F121" s="44">
        <f t="shared" si="75"/>
        <v>216.36</v>
      </c>
      <c r="G121" s="44">
        <f t="shared" si="75"/>
        <v>216.36</v>
      </c>
      <c r="H121" s="44">
        <f t="shared" si="75"/>
        <v>216.36</v>
      </c>
      <c r="I121" s="44">
        <f t="shared" si="75"/>
        <v>216.36</v>
      </c>
      <c r="J121" s="44">
        <f t="shared" si="75"/>
        <v>216.36</v>
      </c>
      <c r="K121" s="44">
        <f t="shared" si="75"/>
        <v>216.36</v>
      </c>
      <c r="L121" s="44">
        <f t="shared" si="75"/>
        <v>216.36</v>
      </c>
      <c r="M121" s="44">
        <f t="shared" si="75"/>
        <v>216.36</v>
      </c>
      <c r="N121" s="44">
        <f t="shared" si="75"/>
        <v>216.36</v>
      </c>
      <c r="O121" s="44">
        <f t="shared" si="75"/>
        <v>216.36</v>
      </c>
      <c r="P121" s="44">
        <f t="shared" si="75"/>
        <v>216.36</v>
      </c>
      <c r="Q121" s="44">
        <f t="shared" si="75"/>
        <v>216.36</v>
      </c>
      <c r="R121" s="44">
        <f t="shared" si="75"/>
        <v>216.36</v>
      </c>
      <c r="S121" s="44">
        <f t="shared" si="75"/>
        <v>216.36</v>
      </c>
      <c r="T121" s="44">
        <f t="shared" si="75"/>
        <v>216.36</v>
      </c>
      <c r="U121" s="44">
        <f t="shared" si="75"/>
        <v>216.36</v>
      </c>
      <c r="V121" s="44">
        <f t="shared" si="75"/>
        <v>216.36</v>
      </c>
      <c r="W121" s="44">
        <f t="shared" si="75"/>
        <v>216.36</v>
      </c>
      <c r="X121" s="44">
        <f t="shared" si="75"/>
        <v>216.36</v>
      </c>
      <c r="Y121" s="44">
        <f t="shared" si="75"/>
        <v>216.36</v>
      </c>
      <c r="Z121" s="44">
        <f t="shared" si="75"/>
        <v>216.36</v>
      </c>
      <c r="AA121" s="44">
        <f t="shared" si="75"/>
        <v>216.36</v>
      </c>
    </row>
    <row r="122" spans="1:27" ht="12.75" customHeight="1" collapsed="1" x14ac:dyDescent="0.2">
      <c r="A122" s="90" t="s">
        <v>3010</v>
      </c>
      <c r="B122" s="28" t="str">
        <f>"20"&amp;"."&amp;$B$212&amp;"."&amp;$B$213</f>
        <v>20.04.2023</v>
      </c>
      <c r="C122" s="82" t="s">
        <v>76</v>
      </c>
      <c r="D122" s="83">
        <f>ROUND(((D123+D124+D126+D125+D127)/1000),5)</f>
        <v>3.7140200000000001</v>
      </c>
      <c r="E122" s="83">
        <f t="shared" ref="E122:AA122" si="76">ROUND(((E123+E124+E126+E125+E127)/1000),5)</f>
        <v>3.61287</v>
      </c>
      <c r="F122" s="83">
        <f t="shared" si="76"/>
        <v>3.5577999999999999</v>
      </c>
      <c r="G122" s="83">
        <f t="shared" si="76"/>
        <v>3.50867</v>
      </c>
      <c r="H122" s="83">
        <f t="shared" si="76"/>
        <v>3.5870099999999998</v>
      </c>
      <c r="I122" s="83">
        <f t="shared" si="76"/>
        <v>3.7094</v>
      </c>
      <c r="J122" s="83">
        <f t="shared" si="76"/>
        <v>3.91113</v>
      </c>
      <c r="K122" s="83">
        <f t="shared" si="76"/>
        <v>4.1456999999999997</v>
      </c>
      <c r="L122" s="83">
        <f t="shared" si="76"/>
        <v>4.3907100000000003</v>
      </c>
      <c r="M122" s="83">
        <f t="shared" si="76"/>
        <v>4.5397600000000002</v>
      </c>
      <c r="N122" s="83">
        <f t="shared" si="76"/>
        <v>4.4962200000000001</v>
      </c>
      <c r="O122" s="83">
        <f t="shared" si="76"/>
        <v>4.4903000000000004</v>
      </c>
      <c r="P122" s="83">
        <f t="shared" si="76"/>
        <v>4.4715999999999996</v>
      </c>
      <c r="Q122" s="83">
        <f t="shared" si="76"/>
        <v>4.49078</v>
      </c>
      <c r="R122" s="83">
        <f t="shared" si="76"/>
        <v>4.4727699999999997</v>
      </c>
      <c r="S122" s="83">
        <f t="shared" si="76"/>
        <v>4.4672499999999999</v>
      </c>
      <c r="T122" s="83">
        <f t="shared" si="76"/>
        <v>4.4571899999999998</v>
      </c>
      <c r="U122" s="83">
        <f t="shared" si="76"/>
        <v>4.4545599999999999</v>
      </c>
      <c r="V122" s="83">
        <f t="shared" si="76"/>
        <v>4.3974200000000003</v>
      </c>
      <c r="W122" s="83">
        <f t="shared" si="76"/>
        <v>4.5299100000000001</v>
      </c>
      <c r="X122" s="83">
        <f t="shared" si="76"/>
        <v>4.5477400000000001</v>
      </c>
      <c r="Y122" s="83">
        <f t="shared" si="76"/>
        <v>4.5106099999999998</v>
      </c>
      <c r="Z122" s="83">
        <f t="shared" si="76"/>
        <v>4.1677</v>
      </c>
      <c r="AA122" s="83">
        <f t="shared" si="76"/>
        <v>3.8459099999999999</v>
      </c>
    </row>
    <row r="123" spans="1:27" ht="12.75" hidden="1" customHeight="1" outlineLevel="1" x14ac:dyDescent="0.2">
      <c r="A123" s="91" t="s">
        <v>3011</v>
      </c>
      <c r="B123" s="63" t="s">
        <v>233</v>
      </c>
      <c r="C123" s="43" t="s">
        <v>79</v>
      </c>
      <c r="D123" s="44">
        <v>1094.4100000000001</v>
      </c>
      <c r="E123" s="44">
        <v>993.26</v>
      </c>
      <c r="F123" s="44">
        <v>938.19</v>
      </c>
      <c r="G123" s="44">
        <v>889.06</v>
      </c>
      <c r="H123" s="44">
        <v>967.4</v>
      </c>
      <c r="I123" s="44">
        <v>1089.79</v>
      </c>
      <c r="J123" s="44">
        <v>1291.52</v>
      </c>
      <c r="K123" s="44">
        <v>1526.09</v>
      </c>
      <c r="L123" s="44">
        <v>1771.1</v>
      </c>
      <c r="M123" s="44">
        <v>1920.15</v>
      </c>
      <c r="N123" s="44">
        <v>1876.61</v>
      </c>
      <c r="O123" s="44">
        <v>1870.69</v>
      </c>
      <c r="P123" s="44">
        <v>1851.99</v>
      </c>
      <c r="Q123" s="44">
        <v>1871.17</v>
      </c>
      <c r="R123" s="44">
        <v>1853.16</v>
      </c>
      <c r="S123" s="44">
        <v>1847.64</v>
      </c>
      <c r="T123" s="44">
        <v>1837.58</v>
      </c>
      <c r="U123" s="44">
        <v>1834.95</v>
      </c>
      <c r="V123" s="44">
        <v>1777.81</v>
      </c>
      <c r="W123" s="44">
        <v>1910.3</v>
      </c>
      <c r="X123" s="44">
        <v>1928.13</v>
      </c>
      <c r="Y123" s="44">
        <v>1891</v>
      </c>
      <c r="Z123" s="44">
        <v>1548.09</v>
      </c>
      <c r="AA123" s="44">
        <v>1226.3</v>
      </c>
    </row>
    <row r="124" spans="1:27" ht="12.75" hidden="1" customHeight="1" outlineLevel="1" x14ac:dyDescent="0.2">
      <c r="A124" s="91" t="s">
        <v>3012</v>
      </c>
      <c r="B124" s="63" t="s">
        <v>90</v>
      </c>
      <c r="C124" s="43" t="s">
        <v>79</v>
      </c>
      <c r="D124" s="44">
        <f>$D$10</f>
        <v>2222.89</v>
      </c>
      <c r="E124" s="44">
        <f t="shared" ref="E124:AA124" si="77">$D$10</f>
        <v>2222.89</v>
      </c>
      <c r="F124" s="44">
        <f t="shared" si="77"/>
        <v>2222.89</v>
      </c>
      <c r="G124" s="44">
        <f t="shared" si="77"/>
        <v>2222.89</v>
      </c>
      <c r="H124" s="44">
        <f t="shared" si="77"/>
        <v>2222.89</v>
      </c>
      <c r="I124" s="44">
        <f t="shared" si="77"/>
        <v>2222.89</v>
      </c>
      <c r="J124" s="44">
        <f t="shared" si="77"/>
        <v>2222.89</v>
      </c>
      <c r="K124" s="44">
        <f t="shared" si="77"/>
        <v>2222.89</v>
      </c>
      <c r="L124" s="44">
        <f t="shared" si="77"/>
        <v>2222.89</v>
      </c>
      <c r="M124" s="44">
        <f t="shared" si="77"/>
        <v>2222.89</v>
      </c>
      <c r="N124" s="44">
        <f t="shared" si="77"/>
        <v>2222.89</v>
      </c>
      <c r="O124" s="44">
        <f t="shared" si="77"/>
        <v>2222.89</v>
      </c>
      <c r="P124" s="44">
        <f t="shared" si="77"/>
        <v>2222.89</v>
      </c>
      <c r="Q124" s="44">
        <f t="shared" si="77"/>
        <v>2222.89</v>
      </c>
      <c r="R124" s="44">
        <f t="shared" si="77"/>
        <v>2222.89</v>
      </c>
      <c r="S124" s="44">
        <f t="shared" si="77"/>
        <v>2222.89</v>
      </c>
      <c r="T124" s="44">
        <f t="shared" si="77"/>
        <v>2222.89</v>
      </c>
      <c r="U124" s="44">
        <f t="shared" si="77"/>
        <v>2222.89</v>
      </c>
      <c r="V124" s="44">
        <f t="shared" si="77"/>
        <v>2222.89</v>
      </c>
      <c r="W124" s="44">
        <f t="shared" si="77"/>
        <v>2222.89</v>
      </c>
      <c r="X124" s="44">
        <f t="shared" si="77"/>
        <v>2222.89</v>
      </c>
      <c r="Y124" s="44">
        <f t="shared" si="77"/>
        <v>2222.89</v>
      </c>
      <c r="Z124" s="44">
        <f t="shared" si="77"/>
        <v>2222.89</v>
      </c>
      <c r="AA124" s="44">
        <f t="shared" si="77"/>
        <v>2222.89</v>
      </c>
    </row>
    <row r="125" spans="1:27" ht="12.75" hidden="1" customHeight="1" outlineLevel="1" x14ac:dyDescent="0.2">
      <c r="A125" s="91" t="s">
        <v>3013</v>
      </c>
      <c r="B125" s="63" t="s">
        <v>83</v>
      </c>
      <c r="C125" s="43" t="s">
        <v>79</v>
      </c>
      <c r="D125" s="44">
        <v>5</v>
      </c>
      <c r="E125" s="44">
        <v>5</v>
      </c>
      <c r="F125" s="44">
        <v>5</v>
      </c>
      <c r="G125" s="44">
        <v>5</v>
      </c>
      <c r="H125" s="44">
        <v>5</v>
      </c>
      <c r="I125" s="44">
        <v>5</v>
      </c>
      <c r="J125" s="44">
        <v>5</v>
      </c>
      <c r="K125" s="44">
        <v>5</v>
      </c>
      <c r="L125" s="44">
        <v>5</v>
      </c>
      <c r="M125" s="44">
        <v>5</v>
      </c>
      <c r="N125" s="44">
        <v>5</v>
      </c>
      <c r="O125" s="44">
        <v>5</v>
      </c>
      <c r="P125" s="44">
        <v>5</v>
      </c>
      <c r="Q125" s="44">
        <v>5</v>
      </c>
      <c r="R125" s="44">
        <v>5</v>
      </c>
      <c r="S125" s="44">
        <v>5</v>
      </c>
      <c r="T125" s="44">
        <v>5</v>
      </c>
      <c r="U125" s="44">
        <v>5</v>
      </c>
      <c r="V125" s="44">
        <v>5</v>
      </c>
      <c r="W125" s="44">
        <v>5</v>
      </c>
      <c r="X125" s="44">
        <v>5</v>
      </c>
      <c r="Y125" s="44">
        <v>5</v>
      </c>
      <c r="Z125" s="44">
        <v>5</v>
      </c>
      <c r="AA125" s="44">
        <v>5</v>
      </c>
    </row>
    <row r="126" spans="1:27" ht="12.75" hidden="1" customHeight="1" outlineLevel="1" x14ac:dyDescent="0.2">
      <c r="A126" s="91" t="s">
        <v>3014</v>
      </c>
      <c r="B126" s="63" t="s">
        <v>2929</v>
      </c>
      <c r="C126" s="43" t="s">
        <v>79</v>
      </c>
      <c r="D126" s="44">
        <f>$D$12</f>
        <v>175.36</v>
      </c>
      <c r="E126" s="44">
        <f t="shared" ref="E126:AA126" si="78">$D$12</f>
        <v>175.36</v>
      </c>
      <c r="F126" s="44">
        <f t="shared" si="78"/>
        <v>175.36</v>
      </c>
      <c r="G126" s="44">
        <f t="shared" si="78"/>
        <v>175.36</v>
      </c>
      <c r="H126" s="44">
        <f t="shared" si="78"/>
        <v>175.36</v>
      </c>
      <c r="I126" s="44">
        <f t="shared" si="78"/>
        <v>175.36</v>
      </c>
      <c r="J126" s="44">
        <f t="shared" si="78"/>
        <v>175.36</v>
      </c>
      <c r="K126" s="44">
        <f t="shared" si="78"/>
        <v>175.36</v>
      </c>
      <c r="L126" s="44">
        <f t="shared" si="78"/>
        <v>175.36</v>
      </c>
      <c r="M126" s="44">
        <f t="shared" si="78"/>
        <v>175.36</v>
      </c>
      <c r="N126" s="44">
        <f t="shared" si="78"/>
        <v>175.36</v>
      </c>
      <c r="O126" s="44">
        <f t="shared" si="78"/>
        <v>175.36</v>
      </c>
      <c r="P126" s="44">
        <f t="shared" si="78"/>
        <v>175.36</v>
      </c>
      <c r="Q126" s="44">
        <f t="shared" si="78"/>
        <v>175.36</v>
      </c>
      <c r="R126" s="44">
        <f t="shared" si="78"/>
        <v>175.36</v>
      </c>
      <c r="S126" s="44">
        <f t="shared" si="78"/>
        <v>175.36</v>
      </c>
      <c r="T126" s="44">
        <f t="shared" si="78"/>
        <v>175.36</v>
      </c>
      <c r="U126" s="44">
        <f t="shared" si="78"/>
        <v>175.36</v>
      </c>
      <c r="V126" s="44">
        <f t="shared" si="78"/>
        <v>175.36</v>
      </c>
      <c r="W126" s="44">
        <f t="shared" si="78"/>
        <v>175.36</v>
      </c>
      <c r="X126" s="44">
        <f t="shared" si="78"/>
        <v>175.36</v>
      </c>
      <c r="Y126" s="44">
        <f t="shared" si="78"/>
        <v>175.36</v>
      </c>
      <c r="Z126" s="44">
        <f t="shared" si="78"/>
        <v>175.36</v>
      </c>
      <c r="AA126" s="44">
        <f t="shared" si="78"/>
        <v>175.36</v>
      </c>
    </row>
    <row r="127" spans="1:27" ht="12.75" hidden="1" customHeight="1" outlineLevel="1" x14ac:dyDescent="0.2">
      <c r="A127" s="91" t="s">
        <v>3015</v>
      </c>
      <c r="B127" s="63" t="s">
        <v>2925</v>
      </c>
      <c r="C127" s="43" t="s">
        <v>79</v>
      </c>
      <c r="D127" s="44">
        <f>$D$13</f>
        <v>216.36</v>
      </c>
      <c r="E127" s="44">
        <f t="shared" ref="E127:AA127" si="79">$D$13</f>
        <v>216.36</v>
      </c>
      <c r="F127" s="44">
        <f t="shared" si="79"/>
        <v>216.36</v>
      </c>
      <c r="G127" s="44">
        <f t="shared" si="79"/>
        <v>216.36</v>
      </c>
      <c r="H127" s="44">
        <f t="shared" si="79"/>
        <v>216.36</v>
      </c>
      <c r="I127" s="44">
        <f t="shared" si="79"/>
        <v>216.36</v>
      </c>
      <c r="J127" s="44">
        <f t="shared" si="79"/>
        <v>216.36</v>
      </c>
      <c r="K127" s="44">
        <f t="shared" si="79"/>
        <v>216.36</v>
      </c>
      <c r="L127" s="44">
        <f t="shared" si="79"/>
        <v>216.36</v>
      </c>
      <c r="M127" s="44">
        <f t="shared" si="79"/>
        <v>216.36</v>
      </c>
      <c r="N127" s="44">
        <f t="shared" si="79"/>
        <v>216.36</v>
      </c>
      <c r="O127" s="44">
        <f t="shared" si="79"/>
        <v>216.36</v>
      </c>
      <c r="P127" s="44">
        <f t="shared" si="79"/>
        <v>216.36</v>
      </c>
      <c r="Q127" s="44">
        <f t="shared" si="79"/>
        <v>216.36</v>
      </c>
      <c r="R127" s="44">
        <f t="shared" si="79"/>
        <v>216.36</v>
      </c>
      <c r="S127" s="44">
        <f t="shared" si="79"/>
        <v>216.36</v>
      </c>
      <c r="T127" s="44">
        <f t="shared" si="79"/>
        <v>216.36</v>
      </c>
      <c r="U127" s="44">
        <f t="shared" si="79"/>
        <v>216.36</v>
      </c>
      <c r="V127" s="44">
        <f t="shared" si="79"/>
        <v>216.36</v>
      </c>
      <c r="W127" s="44">
        <f t="shared" si="79"/>
        <v>216.36</v>
      </c>
      <c r="X127" s="44">
        <f t="shared" si="79"/>
        <v>216.36</v>
      </c>
      <c r="Y127" s="44">
        <f t="shared" si="79"/>
        <v>216.36</v>
      </c>
      <c r="Z127" s="44">
        <f t="shared" si="79"/>
        <v>216.36</v>
      </c>
      <c r="AA127" s="44">
        <f t="shared" si="79"/>
        <v>216.36</v>
      </c>
    </row>
    <row r="128" spans="1:27" ht="12.75" customHeight="1" collapsed="1" x14ac:dyDescent="0.2">
      <c r="A128" s="90" t="s">
        <v>3016</v>
      </c>
      <c r="B128" s="28" t="str">
        <f>"21"&amp;"."&amp;$B$212&amp;"."&amp;$B$213</f>
        <v>21.04.2023</v>
      </c>
      <c r="C128" s="82" t="s">
        <v>76</v>
      </c>
      <c r="D128" s="83">
        <f>ROUND(((D129+D130+D132+D131+D133)/1000),5)</f>
        <v>3.8413599999999999</v>
      </c>
      <c r="E128" s="83">
        <f t="shared" ref="E128:AA128" si="80">ROUND(((E129+E130+E132+E131+E133)/1000),5)</f>
        <v>3.7132499999999999</v>
      </c>
      <c r="F128" s="83">
        <f t="shared" si="80"/>
        <v>3.65204</v>
      </c>
      <c r="G128" s="83">
        <f t="shared" si="80"/>
        <v>3.6412</v>
      </c>
      <c r="H128" s="83">
        <f t="shared" si="80"/>
        <v>3.7111100000000001</v>
      </c>
      <c r="I128" s="83">
        <f t="shared" si="80"/>
        <v>3.7290100000000002</v>
      </c>
      <c r="J128" s="83">
        <f t="shared" si="80"/>
        <v>3.9819200000000001</v>
      </c>
      <c r="K128" s="83">
        <f t="shared" si="80"/>
        <v>4.3324199999999999</v>
      </c>
      <c r="L128" s="83">
        <f t="shared" si="80"/>
        <v>4.5360500000000004</v>
      </c>
      <c r="M128" s="83">
        <f t="shared" si="80"/>
        <v>4.63178</v>
      </c>
      <c r="N128" s="83">
        <f t="shared" si="80"/>
        <v>4.6499300000000003</v>
      </c>
      <c r="O128" s="83">
        <f t="shared" si="80"/>
        <v>4.6565500000000002</v>
      </c>
      <c r="P128" s="83">
        <f t="shared" si="80"/>
        <v>4.6387400000000003</v>
      </c>
      <c r="Q128" s="83">
        <f t="shared" si="80"/>
        <v>4.6393899999999997</v>
      </c>
      <c r="R128" s="83">
        <f t="shared" si="80"/>
        <v>4.6100300000000001</v>
      </c>
      <c r="S128" s="83">
        <f t="shared" si="80"/>
        <v>4.5948500000000001</v>
      </c>
      <c r="T128" s="83">
        <f t="shared" si="80"/>
        <v>4.5927600000000002</v>
      </c>
      <c r="U128" s="83">
        <f t="shared" si="80"/>
        <v>4.5430000000000001</v>
      </c>
      <c r="V128" s="83">
        <f t="shared" si="80"/>
        <v>4.6018999999999997</v>
      </c>
      <c r="W128" s="83">
        <f t="shared" si="80"/>
        <v>4.5481199999999999</v>
      </c>
      <c r="X128" s="83">
        <f t="shared" si="80"/>
        <v>4.6041499999999997</v>
      </c>
      <c r="Y128" s="83">
        <f t="shared" si="80"/>
        <v>4.5855499999999996</v>
      </c>
      <c r="Z128" s="83">
        <f t="shared" si="80"/>
        <v>4.30694</v>
      </c>
      <c r="AA128" s="83">
        <f t="shared" si="80"/>
        <v>4.1680799999999998</v>
      </c>
    </row>
    <row r="129" spans="1:27" ht="12.75" hidden="1" customHeight="1" outlineLevel="1" x14ac:dyDescent="0.2">
      <c r="A129" s="91" t="s">
        <v>3017</v>
      </c>
      <c r="B129" s="63" t="s">
        <v>233</v>
      </c>
      <c r="C129" s="43" t="s">
        <v>79</v>
      </c>
      <c r="D129" s="44">
        <v>1221.75</v>
      </c>
      <c r="E129" s="44">
        <v>1093.6400000000001</v>
      </c>
      <c r="F129" s="44">
        <v>1032.43</v>
      </c>
      <c r="G129" s="44">
        <v>1021.59</v>
      </c>
      <c r="H129" s="44">
        <v>1091.5</v>
      </c>
      <c r="I129" s="44">
        <v>1109.4000000000001</v>
      </c>
      <c r="J129" s="44">
        <v>1362.31</v>
      </c>
      <c r="K129" s="44">
        <v>1712.81</v>
      </c>
      <c r="L129" s="44">
        <v>1916.44</v>
      </c>
      <c r="M129" s="44">
        <v>2012.17</v>
      </c>
      <c r="N129" s="44">
        <v>2030.32</v>
      </c>
      <c r="O129" s="44">
        <v>2036.94</v>
      </c>
      <c r="P129" s="44">
        <v>2019.13</v>
      </c>
      <c r="Q129" s="44">
        <v>2019.78</v>
      </c>
      <c r="R129" s="44">
        <v>1990.42</v>
      </c>
      <c r="S129" s="44">
        <v>1975.24</v>
      </c>
      <c r="T129" s="44">
        <v>1973.15</v>
      </c>
      <c r="U129" s="44">
        <v>1923.39</v>
      </c>
      <c r="V129" s="44">
        <v>1982.29</v>
      </c>
      <c r="W129" s="44">
        <v>1928.51</v>
      </c>
      <c r="X129" s="44">
        <v>1984.54</v>
      </c>
      <c r="Y129" s="44">
        <v>1965.94</v>
      </c>
      <c r="Z129" s="44">
        <v>1687.33</v>
      </c>
      <c r="AA129" s="44">
        <v>1548.47</v>
      </c>
    </row>
    <row r="130" spans="1:27" ht="12.75" hidden="1" customHeight="1" outlineLevel="1" x14ac:dyDescent="0.2">
      <c r="A130" s="91" t="s">
        <v>3018</v>
      </c>
      <c r="B130" s="63" t="s">
        <v>90</v>
      </c>
      <c r="C130" s="43" t="s">
        <v>79</v>
      </c>
      <c r="D130" s="44">
        <f>$D$10</f>
        <v>2222.89</v>
      </c>
      <c r="E130" s="44">
        <f t="shared" ref="E130:AA130" si="81">$D$10</f>
        <v>2222.89</v>
      </c>
      <c r="F130" s="44">
        <f t="shared" si="81"/>
        <v>2222.89</v>
      </c>
      <c r="G130" s="44">
        <f t="shared" si="81"/>
        <v>2222.89</v>
      </c>
      <c r="H130" s="44">
        <f t="shared" si="81"/>
        <v>2222.89</v>
      </c>
      <c r="I130" s="44">
        <f t="shared" si="81"/>
        <v>2222.89</v>
      </c>
      <c r="J130" s="44">
        <f t="shared" si="81"/>
        <v>2222.89</v>
      </c>
      <c r="K130" s="44">
        <f t="shared" si="81"/>
        <v>2222.89</v>
      </c>
      <c r="L130" s="44">
        <f t="shared" si="81"/>
        <v>2222.89</v>
      </c>
      <c r="M130" s="44">
        <f t="shared" si="81"/>
        <v>2222.89</v>
      </c>
      <c r="N130" s="44">
        <f t="shared" si="81"/>
        <v>2222.89</v>
      </c>
      <c r="O130" s="44">
        <f t="shared" si="81"/>
        <v>2222.89</v>
      </c>
      <c r="P130" s="44">
        <f t="shared" si="81"/>
        <v>2222.89</v>
      </c>
      <c r="Q130" s="44">
        <f t="shared" si="81"/>
        <v>2222.89</v>
      </c>
      <c r="R130" s="44">
        <f t="shared" si="81"/>
        <v>2222.89</v>
      </c>
      <c r="S130" s="44">
        <f t="shared" si="81"/>
        <v>2222.89</v>
      </c>
      <c r="T130" s="44">
        <f t="shared" si="81"/>
        <v>2222.89</v>
      </c>
      <c r="U130" s="44">
        <f t="shared" si="81"/>
        <v>2222.89</v>
      </c>
      <c r="V130" s="44">
        <f t="shared" si="81"/>
        <v>2222.89</v>
      </c>
      <c r="W130" s="44">
        <f t="shared" si="81"/>
        <v>2222.89</v>
      </c>
      <c r="X130" s="44">
        <f t="shared" si="81"/>
        <v>2222.89</v>
      </c>
      <c r="Y130" s="44">
        <f t="shared" si="81"/>
        <v>2222.89</v>
      </c>
      <c r="Z130" s="44">
        <f t="shared" si="81"/>
        <v>2222.89</v>
      </c>
      <c r="AA130" s="44">
        <f t="shared" si="81"/>
        <v>2222.89</v>
      </c>
    </row>
    <row r="131" spans="1:27" ht="12.75" hidden="1" customHeight="1" outlineLevel="1" x14ac:dyDescent="0.2">
      <c r="A131" s="91" t="s">
        <v>3019</v>
      </c>
      <c r="B131" s="63" t="s">
        <v>83</v>
      </c>
      <c r="C131" s="43" t="s">
        <v>79</v>
      </c>
      <c r="D131" s="44">
        <v>5</v>
      </c>
      <c r="E131" s="44">
        <v>5</v>
      </c>
      <c r="F131" s="44">
        <v>5</v>
      </c>
      <c r="G131" s="44">
        <v>5</v>
      </c>
      <c r="H131" s="44">
        <v>5</v>
      </c>
      <c r="I131" s="44">
        <v>5</v>
      </c>
      <c r="J131" s="44">
        <v>5</v>
      </c>
      <c r="K131" s="44">
        <v>5</v>
      </c>
      <c r="L131" s="44">
        <v>5</v>
      </c>
      <c r="M131" s="44">
        <v>5</v>
      </c>
      <c r="N131" s="44">
        <v>5</v>
      </c>
      <c r="O131" s="44">
        <v>5</v>
      </c>
      <c r="P131" s="44">
        <v>5</v>
      </c>
      <c r="Q131" s="44">
        <v>5</v>
      </c>
      <c r="R131" s="44">
        <v>5</v>
      </c>
      <c r="S131" s="44">
        <v>5</v>
      </c>
      <c r="T131" s="44">
        <v>5</v>
      </c>
      <c r="U131" s="44">
        <v>5</v>
      </c>
      <c r="V131" s="44">
        <v>5</v>
      </c>
      <c r="W131" s="44">
        <v>5</v>
      </c>
      <c r="X131" s="44">
        <v>5</v>
      </c>
      <c r="Y131" s="44">
        <v>5</v>
      </c>
      <c r="Z131" s="44">
        <v>5</v>
      </c>
      <c r="AA131" s="44">
        <v>5</v>
      </c>
    </row>
    <row r="132" spans="1:27" ht="12.75" hidden="1" customHeight="1" outlineLevel="1" x14ac:dyDescent="0.2">
      <c r="A132" s="91" t="s">
        <v>3020</v>
      </c>
      <c r="B132" s="63" t="s">
        <v>2929</v>
      </c>
      <c r="C132" s="43" t="s">
        <v>79</v>
      </c>
      <c r="D132" s="44">
        <f>$D$12</f>
        <v>175.36</v>
      </c>
      <c r="E132" s="44">
        <f t="shared" ref="E132:AA132" si="82">$D$12</f>
        <v>175.36</v>
      </c>
      <c r="F132" s="44">
        <f t="shared" si="82"/>
        <v>175.36</v>
      </c>
      <c r="G132" s="44">
        <f t="shared" si="82"/>
        <v>175.36</v>
      </c>
      <c r="H132" s="44">
        <f t="shared" si="82"/>
        <v>175.36</v>
      </c>
      <c r="I132" s="44">
        <f t="shared" si="82"/>
        <v>175.36</v>
      </c>
      <c r="J132" s="44">
        <f t="shared" si="82"/>
        <v>175.36</v>
      </c>
      <c r="K132" s="44">
        <f t="shared" si="82"/>
        <v>175.36</v>
      </c>
      <c r="L132" s="44">
        <f t="shared" si="82"/>
        <v>175.36</v>
      </c>
      <c r="M132" s="44">
        <f t="shared" si="82"/>
        <v>175.36</v>
      </c>
      <c r="N132" s="44">
        <f t="shared" si="82"/>
        <v>175.36</v>
      </c>
      <c r="O132" s="44">
        <f t="shared" si="82"/>
        <v>175.36</v>
      </c>
      <c r="P132" s="44">
        <f t="shared" si="82"/>
        <v>175.36</v>
      </c>
      <c r="Q132" s="44">
        <f t="shared" si="82"/>
        <v>175.36</v>
      </c>
      <c r="R132" s="44">
        <f t="shared" si="82"/>
        <v>175.36</v>
      </c>
      <c r="S132" s="44">
        <f t="shared" si="82"/>
        <v>175.36</v>
      </c>
      <c r="T132" s="44">
        <f t="shared" si="82"/>
        <v>175.36</v>
      </c>
      <c r="U132" s="44">
        <f t="shared" si="82"/>
        <v>175.36</v>
      </c>
      <c r="V132" s="44">
        <f t="shared" si="82"/>
        <v>175.36</v>
      </c>
      <c r="W132" s="44">
        <f t="shared" si="82"/>
        <v>175.36</v>
      </c>
      <c r="X132" s="44">
        <f t="shared" si="82"/>
        <v>175.36</v>
      </c>
      <c r="Y132" s="44">
        <f t="shared" si="82"/>
        <v>175.36</v>
      </c>
      <c r="Z132" s="44">
        <f t="shared" si="82"/>
        <v>175.36</v>
      </c>
      <c r="AA132" s="44">
        <f t="shared" si="82"/>
        <v>175.36</v>
      </c>
    </row>
    <row r="133" spans="1:27" ht="12.75" hidden="1" customHeight="1" outlineLevel="1" x14ac:dyDescent="0.2">
      <c r="A133" s="91" t="s">
        <v>3021</v>
      </c>
      <c r="B133" s="63" t="s">
        <v>2925</v>
      </c>
      <c r="C133" s="43" t="s">
        <v>79</v>
      </c>
      <c r="D133" s="44">
        <f>$D$13</f>
        <v>216.36</v>
      </c>
      <c r="E133" s="44">
        <f t="shared" ref="E133:AA133" si="83">$D$13</f>
        <v>216.36</v>
      </c>
      <c r="F133" s="44">
        <f t="shared" si="83"/>
        <v>216.36</v>
      </c>
      <c r="G133" s="44">
        <f t="shared" si="83"/>
        <v>216.36</v>
      </c>
      <c r="H133" s="44">
        <f t="shared" si="83"/>
        <v>216.36</v>
      </c>
      <c r="I133" s="44">
        <f t="shared" si="83"/>
        <v>216.36</v>
      </c>
      <c r="J133" s="44">
        <f t="shared" si="83"/>
        <v>216.36</v>
      </c>
      <c r="K133" s="44">
        <f t="shared" si="83"/>
        <v>216.36</v>
      </c>
      <c r="L133" s="44">
        <f t="shared" si="83"/>
        <v>216.36</v>
      </c>
      <c r="M133" s="44">
        <f t="shared" si="83"/>
        <v>216.36</v>
      </c>
      <c r="N133" s="44">
        <f t="shared" si="83"/>
        <v>216.36</v>
      </c>
      <c r="O133" s="44">
        <f t="shared" si="83"/>
        <v>216.36</v>
      </c>
      <c r="P133" s="44">
        <f t="shared" si="83"/>
        <v>216.36</v>
      </c>
      <c r="Q133" s="44">
        <f t="shared" si="83"/>
        <v>216.36</v>
      </c>
      <c r="R133" s="44">
        <f t="shared" si="83"/>
        <v>216.36</v>
      </c>
      <c r="S133" s="44">
        <f t="shared" si="83"/>
        <v>216.36</v>
      </c>
      <c r="T133" s="44">
        <f t="shared" si="83"/>
        <v>216.36</v>
      </c>
      <c r="U133" s="44">
        <f t="shared" si="83"/>
        <v>216.36</v>
      </c>
      <c r="V133" s="44">
        <f t="shared" si="83"/>
        <v>216.36</v>
      </c>
      <c r="W133" s="44">
        <f t="shared" si="83"/>
        <v>216.36</v>
      </c>
      <c r="X133" s="44">
        <f t="shared" si="83"/>
        <v>216.36</v>
      </c>
      <c r="Y133" s="44">
        <f t="shared" si="83"/>
        <v>216.36</v>
      </c>
      <c r="Z133" s="44">
        <f t="shared" si="83"/>
        <v>216.36</v>
      </c>
      <c r="AA133" s="44">
        <f t="shared" si="83"/>
        <v>216.36</v>
      </c>
    </row>
    <row r="134" spans="1:27" ht="12.75" customHeight="1" collapsed="1" x14ac:dyDescent="0.2">
      <c r="A134" s="90" t="s">
        <v>3022</v>
      </c>
      <c r="B134" s="28" t="str">
        <f>"22"&amp;"."&amp;$B$212&amp;"."&amp;$B$213</f>
        <v>22.04.2023</v>
      </c>
      <c r="C134" s="82" t="s">
        <v>76</v>
      </c>
      <c r="D134" s="83">
        <f>ROUND(((D135+D136+D138+D137+D139)/1000),5)</f>
        <v>4.1267199999999997</v>
      </c>
      <c r="E134" s="83">
        <f t="shared" ref="E134:AA134" si="84">ROUND(((E135+E136+E138+E137+E139)/1000),5)</f>
        <v>3.9210099999999999</v>
      </c>
      <c r="F134" s="83">
        <f t="shared" si="84"/>
        <v>3.7851900000000001</v>
      </c>
      <c r="G134" s="83">
        <f t="shared" si="84"/>
        <v>3.7488899999999998</v>
      </c>
      <c r="H134" s="83">
        <f t="shared" si="84"/>
        <v>3.7178300000000002</v>
      </c>
      <c r="I134" s="83">
        <f t="shared" si="84"/>
        <v>3.7604700000000002</v>
      </c>
      <c r="J134" s="83">
        <f t="shared" si="84"/>
        <v>3.9082699999999999</v>
      </c>
      <c r="K134" s="83">
        <f t="shared" si="84"/>
        <v>4.0465600000000004</v>
      </c>
      <c r="L134" s="83">
        <f t="shared" si="84"/>
        <v>4.38842</v>
      </c>
      <c r="M134" s="83">
        <f t="shared" si="84"/>
        <v>4.5480400000000003</v>
      </c>
      <c r="N134" s="83">
        <f t="shared" si="84"/>
        <v>4.5558199999999998</v>
      </c>
      <c r="O134" s="83">
        <f t="shared" si="84"/>
        <v>4.6191000000000004</v>
      </c>
      <c r="P134" s="83">
        <f t="shared" si="84"/>
        <v>4.6026600000000002</v>
      </c>
      <c r="Q134" s="83">
        <f t="shared" si="84"/>
        <v>4.5965999999999996</v>
      </c>
      <c r="R134" s="83">
        <f t="shared" si="84"/>
        <v>4.5916899999999998</v>
      </c>
      <c r="S134" s="83">
        <f t="shared" si="84"/>
        <v>4.5918000000000001</v>
      </c>
      <c r="T134" s="83">
        <f t="shared" si="84"/>
        <v>4.55009</v>
      </c>
      <c r="U134" s="83">
        <f t="shared" si="84"/>
        <v>4.5512899999999998</v>
      </c>
      <c r="V134" s="83">
        <f t="shared" si="84"/>
        <v>4.5545299999999997</v>
      </c>
      <c r="W134" s="83">
        <f t="shared" si="84"/>
        <v>4.61869</v>
      </c>
      <c r="X134" s="83">
        <f t="shared" si="84"/>
        <v>4.62568</v>
      </c>
      <c r="Y134" s="83">
        <f t="shared" si="84"/>
        <v>4.6012199999999996</v>
      </c>
      <c r="Z134" s="83">
        <f t="shared" si="84"/>
        <v>4.3121999999999998</v>
      </c>
      <c r="AA134" s="83">
        <f t="shared" si="84"/>
        <v>4.1868800000000004</v>
      </c>
    </row>
    <row r="135" spans="1:27" ht="12.75" hidden="1" customHeight="1" outlineLevel="1" x14ac:dyDescent="0.2">
      <c r="A135" s="91" t="s">
        <v>3023</v>
      </c>
      <c r="B135" s="63" t="s">
        <v>233</v>
      </c>
      <c r="C135" s="43" t="s">
        <v>79</v>
      </c>
      <c r="D135" s="44">
        <v>1507.11</v>
      </c>
      <c r="E135" s="44">
        <v>1301.4000000000001</v>
      </c>
      <c r="F135" s="44">
        <v>1165.58</v>
      </c>
      <c r="G135" s="44">
        <v>1129.28</v>
      </c>
      <c r="H135" s="44">
        <v>1098.22</v>
      </c>
      <c r="I135" s="44">
        <v>1140.8599999999999</v>
      </c>
      <c r="J135" s="44">
        <v>1288.6600000000001</v>
      </c>
      <c r="K135" s="44">
        <v>1426.95</v>
      </c>
      <c r="L135" s="44">
        <v>1768.81</v>
      </c>
      <c r="M135" s="44">
        <v>1928.43</v>
      </c>
      <c r="N135" s="44">
        <v>1936.21</v>
      </c>
      <c r="O135" s="44">
        <v>1999.49</v>
      </c>
      <c r="P135" s="44">
        <v>1983.05</v>
      </c>
      <c r="Q135" s="44">
        <v>1976.99</v>
      </c>
      <c r="R135" s="44">
        <v>1972.08</v>
      </c>
      <c r="S135" s="44">
        <v>1972.19</v>
      </c>
      <c r="T135" s="44">
        <v>1930.48</v>
      </c>
      <c r="U135" s="44">
        <v>1931.68</v>
      </c>
      <c r="V135" s="44">
        <v>1934.92</v>
      </c>
      <c r="W135" s="44">
        <v>1999.08</v>
      </c>
      <c r="X135" s="44">
        <v>2006.07</v>
      </c>
      <c r="Y135" s="44">
        <v>1981.61</v>
      </c>
      <c r="Z135" s="44">
        <v>1692.59</v>
      </c>
      <c r="AA135" s="44">
        <v>1567.27</v>
      </c>
    </row>
    <row r="136" spans="1:27" ht="12.75" hidden="1" customHeight="1" outlineLevel="1" x14ac:dyDescent="0.2">
      <c r="A136" s="91" t="s">
        <v>3024</v>
      </c>
      <c r="B136" s="63" t="s">
        <v>90</v>
      </c>
      <c r="C136" s="43" t="s">
        <v>79</v>
      </c>
      <c r="D136" s="44">
        <f>$D$10</f>
        <v>2222.89</v>
      </c>
      <c r="E136" s="44">
        <f t="shared" ref="E136:AA136" si="85">$D$10</f>
        <v>2222.89</v>
      </c>
      <c r="F136" s="44">
        <f t="shared" si="85"/>
        <v>2222.89</v>
      </c>
      <c r="G136" s="44">
        <f t="shared" si="85"/>
        <v>2222.89</v>
      </c>
      <c r="H136" s="44">
        <f t="shared" si="85"/>
        <v>2222.89</v>
      </c>
      <c r="I136" s="44">
        <f t="shared" si="85"/>
        <v>2222.89</v>
      </c>
      <c r="J136" s="44">
        <f t="shared" si="85"/>
        <v>2222.89</v>
      </c>
      <c r="K136" s="44">
        <f t="shared" si="85"/>
        <v>2222.89</v>
      </c>
      <c r="L136" s="44">
        <f t="shared" si="85"/>
        <v>2222.89</v>
      </c>
      <c r="M136" s="44">
        <f t="shared" si="85"/>
        <v>2222.89</v>
      </c>
      <c r="N136" s="44">
        <f t="shared" si="85"/>
        <v>2222.89</v>
      </c>
      <c r="O136" s="44">
        <f t="shared" si="85"/>
        <v>2222.89</v>
      </c>
      <c r="P136" s="44">
        <f t="shared" si="85"/>
        <v>2222.89</v>
      </c>
      <c r="Q136" s="44">
        <f t="shared" si="85"/>
        <v>2222.89</v>
      </c>
      <c r="R136" s="44">
        <f t="shared" si="85"/>
        <v>2222.89</v>
      </c>
      <c r="S136" s="44">
        <f t="shared" si="85"/>
        <v>2222.89</v>
      </c>
      <c r="T136" s="44">
        <f t="shared" si="85"/>
        <v>2222.89</v>
      </c>
      <c r="U136" s="44">
        <f t="shared" si="85"/>
        <v>2222.89</v>
      </c>
      <c r="V136" s="44">
        <f t="shared" si="85"/>
        <v>2222.89</v>
      </c>
      <c r="W136" s="44">
        <f t="shared" si="85"/>
        <v>2222.89</v>
      </c>
      <c r="X136" s="44">
        <f t="shared" si="85"/>
        <v>2222.89</v>
      </c>
      <c r="Y136" s="44">
        <f t="shared" si="85"/>
        <v>2222.89</v>
      </c>
      <c r="Z136" s="44">
        <f t="shared" si="85"/>
        <v>2222.89</v>
      </c>
      <c r="AA136" s="44">
        <f t="shared" si="85"/>
        <v>2222.89</v>
      </c>
    </row>
    <row r="137" spans="1:27" ht="12.75" hidden="1" customHeight="1" outlineLevel="1" x14ac:dyDescent="0.2">
      <c r="A137" s="91" t="s">
        <v>3025</v>
      </c>
      <c r="B137" s="63" t="s">
        <v>83</v>
      </c>
      <c r="C137" s="43" t="s">
        <v>79</v>
      </c>
      <c r="D137" s="44">
        <v>5</v>
      </c>
      <c r="E137" s="44">
        <v>5</v>
      </c>
      <c r="F137" s="44">
        <v>5</v>
      </c>
      <c r="G137" s="44">
        <v>5</v>
      </c>
      <c r="H137" s="44">
        <v>5</v>
      </c>
      <c r="I137" s="44">
        <v>5</v>
      </c>
      <c r="J137" s="44">
        <v>5</v>
      </c>
      <c r="K137" s="44">
        <v>5</v>
      </c>
      <c r="L137" s="44">
        <v>5</v>
      </c>
      <c r="M137" s="44">
        <v>5</v>
      </c>
      <c r="N137" s="44">
        <v>5</v>
      </c>
      <c r="O137" s="44">
        <v>5</v>
      </c>
      <c r="P137" s="44">
        <v>5</v>
      </c>
      <c r="Q137" s="44">
        <v>5</v>
      </c>
      <c r="R137" s="44">
        <v>5</v>
      </c>
      <c r="S137" s="44">
        <v>5</v>
      </c>
      <c r="T137" s="44">
        <v>5</v>
      </c>
      <c r="U137" s="44">
        <v>5</v>
      </c>
      <c r="V137" s="44">
        <v>5</v>
      </c>
      <c r="W137" s="44">
        <v>5</v>
      </c>
      <c r="X137" s="44">
        <v>5</v>
      </c>
      <c r="Y137" s="44">
        <v>5</v>
      </c>
      <c r="Z137" s="44">
        <v>5</v>
      </c>
      <c r="AA137" s="44">
        <v>5</v>
      </c>
    </row>
    <row r="138" spans="1:27" ht="12.75" hidden="1" customHeight="1" outlineLevel="1" x14ac:dyDescent="0.2">
      <c r="A138" s="91" t="s">
        <v>3026</v>
      </c>
      <c r="B138" s="63" t="s">
        <v>2929</v>
      </c>
      <c r="C138" s="43" t="s">
        <v>79</v>
      </c>
      <c r="D138" s="44">
        <f>$D$12</f>
        <v>175.36</v>
      </c>
      <c r="E138" s="44">
        <f t="shared" ref="E138:AA138" si="86">$D$12</f>
        <v>175.36</v>
      </c>
      <c r="F138" s="44">
        <f t="shared" si="86"/>
        <v>175.36</v>
      </c>
      <c r="G138" s="44">
        <f t="shared" si="86"/>
        <v>175.36</v>
      </c>
      <c r="H138" s="44">
        <f t="shared" si="86"/>
        <v>175.36</v>
      </c>
      <c r="I138" s="44">
        <f t="shared" si="86"/>
        <v>175.36</v>
      </c>
      <c r="J138" s="44">
        <f t="shared" si="86"/>
        <v>175.36</v>
      </c>
      <c r="K138" s="44">
        <f t="shared" si="86"/>
        <v>175.36</v>
      </c>
      <c r="L138" s="44">
        <f t="shared" si="86"/>
        <v>175.36</v>
      </c>
      <c r="M138" s="44">
        <f t="shared" si="86"/>
        <v>175.36</v>
      </c>
      <c r="N138" s="44">
        <f t="shared" si="86"/>
        <v>175.36</v>
      </c>
      <c r="O138" s="44">
        <f t="shared" si="86"/>
        <v>175.36</v>
      </c>
      <c r="P138" s="44">
        <f t="shared" si="86"/>
        <v>175.36</v>
      </c>
      <c r="Q138" s="44">
        <f t="shared" si="86"/>
        <v>175.36</v>
      </c>
      <c r="R138" s="44">
        <f t="shared" si="86"/>
        <v>175.36</v>
      </c>
      <c r="S138" s="44">
        <f t="shared" si="86"/>
        <v>175.36</v>
      </c>
      <c r="T138" s="44">
        <f t="shared" si="86"/>
        <v>175.36</v>
      </c>
      <c r="U138" s="44">
        <f t="shared" si="86"/>
        <v>175.36</v>
      </c>
      <c r="V138" s="44">
        <f t="shared" si="86"/>
        <v>175.36</v>
      </c>
      <c r="W138" s="44">
        <f t="shared" si="86"/>
        <v>175.36</v>
      </c>
      <c r="X138" s="44">
        <f t="shared" si="86"/>
        <v>175.36</v>
      </c>
      <c r="Y138" s="44">
        <f t="shared" si="86"/>
        <v>175.36</v>
      </c>
      <c r="Z138" s="44">
        <f t="shared" si="86"/>
        <v>175.36</v>
      </c>
      <c r="AA138" s="44">
        <f t="shared" si="86"/>
        <v>175.36</v>
      </c>
    </row>
    <row r="139" spans="1:27" ht="12.75" hidden="1" customHeight="1" outlineLevel="1" x14ac:dyDescent="0.2">
      <c r="A139" s="91" t="s">
        <v>3027</v>
      </c>
      <c r="B139" s="63" t="s">
        <v>2925</v>
      </c>
      <c r="C139" s="43" t="s">
        <v>79</v>
      </c>
      <c r="D139" s="44">
        <f>$D$13</f>
        <v>216.36</v>
      </c>
      <c r="E139" s="44">
        <f t="shared" ref="E139:AA139" si="87">$D$13</f>
        <v>216.36</v>
      </c>
      <c r="F139" s="44">
        <f t="shared" si="87"/>
        <v>216.36</v>
      </c>
      <c r="G139" s="44">
        <f t="shared" si="87"/>
        <v>216.36</v>
      </c>
      <c r="H139" s="44">
        <f t="shared" si="87"/>
        <v>216.36</v>
      </c>
      <c r="I139" s="44">
        <f t="shared" si="87"/>
        <v>216.36</v>
      </c>
      <c r="J139" s="44">
        <f t="shared" si="87"/>
        <v>216.36</v>
      </c>
      <c r="K139" s="44">
        <f t="shared" si="87"/>
        <v>216.36</v>
      </c>
      <c r="L139" s="44">
        <f t="shared" si="87"/>
        <v>216.36</v>
      </c>
      <c r="M139" s="44">
        <f t="shared" si="87"/>
        <v>216.36</v>
      </c>
      <c r="N139" s="44">
        <f t="shared" si="87"/>
        <v>216.36</v>
      </c>
      <c r="O139" s="44">
        <f t="shared" si="87"/>
        <v>216.36</v>
      </c>
      <c r="P139" s="44">
        <f t="shared" si="87"/>
        <v>216.36</v>
      </c>
      <c r="Q139" s="44">
        <f t="shared" si="87"/>
        <v>216.36</v>
      </c>
      <c r="R139" s="44">
        <f t="shared" si="87"/>
        <v>216.36</v>
      </c>
      <c r="S139" s="44">
        <f t="shared" si="87"/>
        <v>216.36</v>
      </c>
      <c r="T139" s="44">
        <f t="shared" si="87"/>
        <v>216.36</v>
      </c>
      <c r="U139" s="44">
        <f t="shared" si="87"/>
        <v>216.36</v>
      </c>
      <c r="V139" s="44">
        <f t="shared" si="87"/>
        <v>216.36</v>
      </c>
      <c r="W139" s="44">
        <f t="shared" si="87"/>
        <v>216.36</v>
      </c>
      <c r="X139" s="44">
        <f t="shared" si="87"/>
        <v>216.36</v>
      </c>
      <c r="Y139" s="44">
        <f t="shared" si="87"/>
        <v>216.36</v>
      </c>
      <c r="Z139" s="44">
        <f t="shared" si="87"/>
        <v>216.36</v>
      </c>
      <c r="AA139" s="44">
        <f t="shared" si="87"/>
        <v>216.36</v>
      </c>
    </row>
    <row r="140" spans="1:27" ht="12.75" customHeight="1" collapsed="1" x14ac:dyDescent="0.2">
      <c r="A140" s="90" t="s">
        <v>3028</v>
      </c>
      <c r="B140" s="28" t="str">
        <f>"23"&amp;"."&amp;$B$212&amp;"."&amp;$B$213</f>
        <v>23.04.2023</v>
      </c>
      <c r="C140" s="82" t="s">
        <v>76</v>
      </c>
      <c r="D140" s="83">
        <f>ROUND(((D141+D142+D144+D143+D145)/1000),5)</f>
        <v>3.9138099999999998</v>
      </c>
      <c r="E140" s="83">
        <f t="shared" ref="E140:AA140" si="88">ROUND(((E141+E142+E144+E143+E145)/1000),5)</f>
        <v>3.75373</v>
      </c>
      <c r="F140" s="83">
        <f t="shared" si="88"/>
        <v>3.7141799999999998</v>
      </c>
      <c r="G140" s="83">
        <f t="shared" si="88"/>
        <v>3.6762700000000001</v>
      </c>
      <c r="H140" s="83">
        <f t="shared" si="88"/>
        <v>3.6673</v>
      </c>
      <c r="I140" s="83">
        <f t="shared" si="88"/>
        <v>3.6790699999999998</v>
      </c>
      <c r="J140" s="83">
        <f t="shared" si="88"/>
        <v>3.6902900000000001</v>
      </c>
      <c r="K140" s="83">
        <f t="shared" si="88"/>
        <v>3.7179199999999999</v>
      </c>
      <c r="L140" s="83">
        <f t="shared" si="88"/>
        <v>3.99458</v>
      </c>
      <c r="M140" s="83">
        <f t="shared" si="88"/>
        <v>4.18527</v>
      </c>
      <c r="N140" s="83">
        <f t="shared" si="88"/>
        <v>4.2420900000000001</v>
      </c>
      <c r="O140" s="83">
        <f t="shared" si="88"/>
        <v>4.2370000000000001</v>
      </c>
      <c r="P140" s="83">
        <f t="shared" si="88"/>
        <v>4.1344599999999998</v>
      </c>
      <c r="Q140" s="83">
        <f t="shared" si="88"/>
        <v>4.08324</v>
      </c>
      <c r="R140" s="83">
        <f t="shared" si="88"/>
        <v>4.0777999999999999</v>
      </c>
      <c r="S140" s="83">
        <f t="shared" si="88"/>
        <v>4.0530499999999998</v>
      </c>
      <c r="T140" s="83">
        <f t="shared" si="88"/>
        <v>4.0307300000000001</v>
      </c>
      <c r="U140" s="83">
        <f t="shared" si="88"/>
        <v>4.0796299999999999</v>
      </c>
      <c r="V140" s="83">
        <f t="shared" si="88"/>
        <v>4.2226999999999997</v>
      </c>
      <c r="W140" s="83">
        <f t="shared" si="88"/>
        <v>4.3045799999999996</v>
      </c>
      <c r="X140" s="83">
        <f t="shared" si="88"/>
        <v>4.33406</v>
      </c>
      <c r="Y140" s="83">
        <f t="shared" si="88"/>
        <v>4.3480699999999999</v>
      </c>
      <c r="Z140" s="83">
        <f t="shared" si="88"/>
        <v>4.0532199999999996</v>
      </c>
      <c r="AA140" s="83">
        <f t="shared" si="88"/>
        <v>3.86578</v>
      </c>
    </row>
    <row r="141" spans="1:27" ht="12.75" hidden="1" customHeight="1" outlineLevel="1" x14ac:dyDescent="0.2">
      <c r="A141" s="91" t="s">
        <v>3029</v>
      </c>
      <c r="B141" s="63" t="s">
        <v>233</v>
      </c>
      <c r="C141" s="43" t="s">
        <v>79</v>
      </c>
      <c r="D141" s="44">
        <v>1294.2</v>
      </c>
      <c r="E141" s="44">
        <v>1134.1199999999999</v>
      </c>
      <c r="F141" s="44">
        <v>1094.57</v>
      </c>
      <c r="G141" s="44">
        <v>1056.6600000000001</v>
      </c>
      <c r="H141" s="44">
        <v>1047.69</v>
      </c>
      <c r="I141" s="44">
        <v>1059.46</v>
      </c>
      <c r="J141" s="44">
        <v>1070.68</v>
      </c>
      <c r="K141" s="44">
        <v>1098.31</v>
      </c>
      <c r="L141" s="44">
        <v>1374.97</v>
      </c>
      <c r="M141" s="44">
        <v>1565.66</v>
      </c>
      <c r="N141" s="44">
        <v>1622.48</v>
      </c>
      <c r="O141" s="44">
        <v>1617.39</v>
      </c>
      <c r="P141" s="44">
        <v>1514.85</v>
      </c>
      <c r="Q141" s="44">
        <v>1463.63</v>
      </c>
      <c r="R141" s="44">
        <v>1458.19</v>
      </c>
      <c r="S141" s="44">
        <v>1433.44</v>
      </c>
      <c r="T141" s="44">
        <v>1411.12</v>
      </c>
      <c r="U141" s="44">
        <v>1460.02</v>
      </c>
      <c r="V141" s="44">
        <v>1603.09</v>
      </c>
      <c r="W141" s="44">
        <v>1684.97</v>
      </c>
      <c r="X141" s="44">
        <v>1714.45</v>
      </c>
      <c r="Y141" s="44">
        <v>1728.46</v>
      </c>
      <c r="Z141" s="44">
        <v>1433.61</v>
      </c>
      <c r="AA141" s="44">
        <v>1246.17</v>
      </c>
    </row>
    <row r="142" spans="1:27" ht="12.75" hidden="1" customHeight="1" outlineLevel="1" x14ac:dyDescent="0.2">
      <c r="A142" s="91" t="s">
        <v>3030</v>
      </c>
      <c r="B142" s="63" t="s">
        <v>90</v>
      </c>
      <c r="C142" s="43" t="s">
        <v>79</v>
      </c>
      <c r="D142" s="44">
        <f>$D$10</f>
        <v>2222.89</v>
      </c>
      <c r="E142" s="44">
        <f t="shared" ref="E142:AA142" si="89">$D$10</f>
        <v>2222.89</v>
      </c>
      <c r="F142" s="44">
        <f t="shared" si="89"/>
        <v>2222.89</v>
      </c>
      <c r="G142" s="44">
        <f t="shared" si="89"/>
        <v>2222.89</v>
      </c>
      <c r="H142" s="44">
        <f t="shared" si="89"/>
        <v>2222.89</v>
      </c>
      <c r="I142" s="44">
        <f t="shared" si="89"/>
        <v>2222.89</v>
      </c>
      <c r="J142" s="44">
        <f t="shared" si="89"/>
        <v>2222.89</v>
      </c>
      <c r="K142" s="44">
        <f t="shared" si="89"/>
        <v>2222.89</v>
      </c>
      <c r="L142" s="44">
        <f t="shared" si="89"/>
        <v>2222.89</v>
      </c>
      <c r="M142" s="44">
        <f t="shared" si="89"/>
        <v>2222.89</v>
      </c>
      <c r="N142" s="44">
        <f t="shared" si="89"/>
        <v>2222.89</v>
      </c>
      <c r="O142" s="44">
        <f t="shared" si="89"/>
        <v>2222.89</v>
      </c>
      <c r="P142" s="44">
        <f t="shared" si="89"/>
        <v>2222.89</v>
      </c>
      <c r="Q142" s="44">
        <f t="shared" si="89"/>
        <v>2222.89</v>
      </c>
      <c r="R142" s="44">
        <f t="shared" si="89"/>
        <v>2222.89</v>
      </c>
      <c r="S142" s="44">
        <f t="shared" si="89"/>
        <v>2222.89</v>
      </c>
      <c r="T142" s="44">
        <f t="shared" si="89"/>
        <v>2222.89</v>
      </c>
      <c r="U142" s="44">
        <f t="shared" si="89"/>
        <v>2222.89</v>
      </c>
      <c r="V142" s="44">
        <f t="shared" si="89"/>
        <v>2222.89</v>
      </c>
      <c r="W142" s="44">
        <f t="shared" si="89"/>
        <v>2222.89</v>
      </c>
      <c r="X142" s="44">
        <f t="shared" si="89"/>
        <v>2222.89</v>
      </c>
      <c r="Y142" s="44">
        <f t="shared" si="89"/>
        <v>2222.89</v>
      </c>
      <c r="Z142" s="44">
        <f t="shared" si="89"/>
        <v>2222.89</v>
      </c>
      <c r="AA142" s="44">
        <f t="shared" si="89"/>
        <v>2222.89</v>
      </c>
    </row>
    <row r="143" spans="1:27" ht="12.75" hidden="1" customHeight="1" outlineLevel="1" x14ac:dyDescent="0.2">
      <c r="A143" s="91" t="s">
        <v>3031</v>
      </c>
      <c r="B143" s="63" t="s">
        <v>83</v>
      </c>
      <c r="C143" s="43" t="s">
        <v>79</v>
      </c>
      <c r="D143" s="44">
        <v>5</v>
      </c>
      <c r="E143" s="44">
        <v>5</v>
      </c>
      <c r="F143" s="44">
        <v>5</v>
      </c>
      <c r="G143" s="44">
        <v>5</v>
      </c>
      <c r="H143" s="44">
        <v>5</v>
      </c>
      <c r="I143" s="44">
        <v>5</v>
      </c>
      <c r="J143" s="44">
        <v>5</v>
      </c>
      <c r="K143" s="44">
        <v>5</v>
      </c>
      <c r="L143" s="44">
        <v>5</v>
      </c>
      <c r="M143" s="44">
        <v>5</v>
      </c>
      <c r="N143" s="44">
        <v>5</v>
      </c>
      <c r="O143" s="44">
        <v>5</v>
      </c>
      <c r="P143" s="44">
        <v>5</v>
      </c>
      <c r="Q143" s="44">
        <v>5</v>
      </c>
      <c r="R143" s="44">
        <v>5</v>
      </c>
      <c r="S143" s="44">
        <v>5</v>
      </c>
      <c r="T143" s="44">
        <v>5</v>
      </c>
      <c r="U143" s="44">
        <v>5</v>
      </c>
      <c r="V143" s="44">
        <v>5</v>
      </c>
      <c r="W143" s="44">
        <v>5</v>
      </c>
      <c r="X143" s="44">
        <v>5</v>
      </c>
      <c r="Y143" s="44">
        <v>5</v>
      </c>
      <c r="Z143" s="44">
        <v>5</v>
      </c>
      <c r="AA143" s="44">
        <v>5</v>
      </c>
    </row>
    <row r="144" spans="1:27" ht="12.75" hidden="1" customHeight="1" outlineLevel="1" x14ac:dyDescent="0.2">
      <c r="A144" s="91" t="s">
        <v>3032</v>
      </c>
      <c r="B144" s="63" t="s">
        <v>2929</v>
      </c>
      <c r="C144" s="43" t="s">
        <v>79</v>
      </c>
      <c r="D144" s="44">
        <f>$D$12</f>
        <v>175.36</v>
      </c>
      <c r="E144" s="44">
        <f t="shared" ref="E144:AA144" si="90">$D$12</f>
        <v>175.36</v>
      </c>
      <c r="F144" s="44">
        <f t="shared" si="90"/>
        <v>175.36</v>
      </c>
      <c r="G144" s="44">
        <f t="shared" si="90"/>
        <v>175.36</v>
      </c>
      <c r="H144" s="44">
        <f t="shared" si="90"/>
        <v>175.36</v>
      </c>
      <c r="I144" s="44">
        <f t="shared" si="90"/>
        <v>175.36</v>
      </c>
      <c r="J144" s="44">
        <f t="shared" si="90"/>
        <v>175.36</v>
      </c>
      <c r="K144" s="44">
        <f t="shared" si="90"/>
        <v>175.36</v>
      </c>
      <c r="L144" s="44">
        <f t="shared" si="90"/>
        <v>175.36</v>
      </c>
      <c r="M144" s="44">
        <f t="shared" si="90"/>
        <v>175.36</v>
      </c>
      <c r="N144" s="44">
        <f t="shared" si="90"/>
        <v>175.36</v>
      </c>
      <c r="O144" s="44">
        <f t="shared" si="90"/>
        <v>175.36</v>
      </c>
      <c r="P144" s="44">
        <f t="shared" si="90"/>
        <v>175.36</v>
      </c>
      <c r="Q144" s="44">
        <f t="shared" si="90"/>
        <v>175.36</v>
      </c>
      <c r="R144" s="44">
        <f t="shared" si="90"/>
        <v>175.36</v>
      </c>
      <c r="S144" s="44">
        <f t="shared" si="90"/>
        <v>175.36</v>
      </c>
      <c r="T144" s="44">
        <f t="shared" si="90"/>
        <v>175.36</v>
      </c>
      <c r="U144" s="44">
        <f t="shared" si="90"/>
        <v>175.36</v>
      </c>
      <c r="V144" s="44">
        <f t="shared" si="90"/>
        <v>175.36</v>
      </c>
      <c r="W144" s="44">
        <f t="shared" si="90"/>
        <v>175.36</v>
      </c>
      <c r="X144" s="44">
        <f t="shared" si="90"/>
        <v>175.36</v>
      </c>
      <c r="Y144" s="44">
        <f t="shared" si="90"/>
        <v>175.36</v>
      </c>
      <c r="Z144" s="44">
        <f t="shared" si="90"/>
        <v>175.36</v>
      </c>
      <c r="AA144" s="44">
        <f t="shared" si="90"/>
        <v>175.36</v>
      </c>
    </row>
    <row r="145" spans="1:27" ht="12.75" hidden="1" customHeight="1" outlineLevel="1" x14ac:dyDescent="0.2">
      <c r="A145" s="91" t="s">
        <v>3033</v>
      </c>
      <c r="B145" s="63" t="s">
        <v>2925</v>
      </c>
      <c r="C145" s="43" t="s">
        <v>79</v>
      </c>
      <c r="D145" s="44">
        <f>$D$13</f>
        <v>216.36</v>
      </c>
      <c r="E145" s="44">
        <f t="shared" ref="E145:AA145" si="91">$D$13</f>
        <v>216.36</v>
      </c>
      <c r="F145" s="44">
        <f t="shared" si="91"/>
        <v>216.36</v>
      </c>
      <c r="G145" s="44">
        <f t="shared" si="91"/>
        <v>216.36</v>
      </c>
      <c r="H145" s="44">
        <f t="shared" si="91"/>
        <v>216.36</v>
      </c>
      <c r="I145" s="44">
        <f t="shared" si="91"/>
        <v>216.36</v>
      </c>
      <c r="J145" s="44">
        <f t="shared" si="91"/>
        <v>216.36</v>
      </c>
      <c r="K145" s="44">
        <f t="shared" si="91"/>
        <v>216.36</v>
      </c>
      <c r="L145" s="44">
        <f t="shared" si="91"/>
        <v>216.36</v>
      </c>
      <c r="M145" s="44">
        <f t="shared" si="91"/>
        <v>216.36</v>
      </c>
      <c r="N145" s="44">
        <f t="shared" si="91"/>
        <v>216.36</v>
      </c>
      <c r="O145" s="44">
        <f t="shared" si="91"/>
        <v>216.36</v>
      </c>
      <c r="P145" s="44">
        <f t="shared" si="91"/>
        <v>216.36</v>
      </c>
      <c r="Q145" s="44">
        <f t="shared" si="91"/>
        <v>216.36</v>
      </c>
      <c r="R145" s="44">
        <f t="shared" si="91"/>
        <v>216.36</v>
      </c>
      <c r="S145" s="44">
        <f t="shared" si="91"/>
        <v>216.36</v>
      </c>
      <c r="T145" s="44">
        <f t="shared" si="91"/>
        <v>216.36</v>
      </c>
      <c r="U145" s="44">
        <f t="shared" si="91"/>
        <v>216.36</v>
      </c>
      <c r="V145" s="44">
        <f t="shared" si="91"/>
        <v>216.36</v>
      </c>
      <c r="W145" s="44">
        <f t="shared" si="91"/>
        <v>216.36</v>
      </c>
      <c r="X145" s="44">
        <f t="shared" si="91"/>
        <v>216.36</v>
      </c>
      <c r="Y145" s="44">
        <f t="shared" si="91"/>
        <v>216.36</v>
      </c>
      <c r="Z145" s="44">
        <f t="shared" si="91"/>
        <v>216.36</v>
      </c>
      <c r="AA145" s="44">
        <f t="shared" si="91"/>
        <v>216.36</v>
      </c>
    </row>
    <row r="146" spans="1:27" ht="12.75" customHeight="1" collapsed="1" x14ac:dyDescent="0.2">
      <c r="A146" s="90" t="s">
        <v>3034</v>
      </c>
      <c r="B146" s="28" t="str">
        <f>"24"&amp;"."&amp;$B$212&amp;"."&amp;$B$213</f>
        <v>24.04.2023</v>
      </c>
      <c r="C146" s="82" t="s">
        <v>76</v>
      </c>
      <c r="D146" s="83">
        <f>ROUND(((D147+D148+D150+D149+D151)/1000),5)</f>
        <v>3.8019699999999998</v>
      </c>
      <c r="E146" s="83">
        <f t="shared" ref="E146:AA146" si="92">ROUND(((E147+E148+E150+E149+E151)/1000),5)</f>
        <v>3.7142200000000001</v>
      </c>
      <c r="F146" s="83">
        <f t="shared" si="92"/>
        <v>3.66791</v>
      </c>
      <c r="G146" s="83">
        <f t="shared" si="92"/>
        <v>3.64696</v>
      </c>
      <c r="H146" s="83">
        <f t="shared" si="92"/>
        <v>3.7063600000000001</v>
      </c>
      <c r="I146" s="83">
        <f t="shared" si="92"/>
        <v>3.7227000000000001</v>
      </c>
      <c r="J146" s="83">
        <f t="shared" si="92"/>
        <v>3.9877699999999998</v>
      </c>
      <c r="K146" s="83">
        <f t="shared" si="92"/>
        <v>4.2855299999999996</v>
      </c>
      <c r="L146" s="83">
        <f t="shared" si="92"/>
        <v>4.4147299999999996</v>
      </c>
      <c r="M146" s="83">
        <f t="shared" si="92"/>
        <v>4.4740200000000003</v>
      </c>
      <c r="N146" s="83">
        <f t="shared" si="92"/>
        <v>4.4746100000000002</v>
      </c>
      <c r="O146" s="83">
        <f t="shared" si="92"/>
        <v>4.4956199999999997</v>
      </c>
      <c r="P146" s="83">
        <f t="shared" si="92"/>
        <v>4.4964599999999999</v>
      </c>
      <c r="Q146" s="83">
        <f t="shared" si="92"/>
        <v>4.5247900000000003</v>
      </c>
      <c r="R146" s="83">
        <f t="shared" si="92"/>
        <v>4.5119100000000003</v>
      </c>
      <c r="S146" s="83">
        <f t="shared" si="92"/>
        <v>4.5278299999999998</v>
      </c>
      <c r="T146" s="83">
        <f t="shared" si="92"/>
        <v>4.4973900000000002</v>
      </c>
      <c r="U146" s="83">
        <f t="shared" si="92"/>
        <v>4.4649200000000002</v>
      </c>
      <c r="V146" s="83">
        <f t="shared" si="92"/>
        <v>4.3848099999999999</v>
      </c>
      <c r="W146" s="83">
        <f t="shared" si="92"/>
        <v>4.48142</v>
      </c>
      <c r="X146" s="83">
        <f t="shared" si="92"/>
        <v>4.5537900000000002</v>
      </c>
      <c r="Y146" s="83">
        <f t="shared" si="92"/>
        <v>4.5516800000000002</v>
      </c>
      <c r="Z146" s="83">
        <f t="shared" si="92"/>
        <v>4.2707499999999996</v>
      </c>
      <c r="AA146" s="83">
        <f t="shared" si="92"/>
        <v>3.9609299999999998</v>
      </c>
    </row>
    <row r="147" spans="1:27" ht="12.75" hidden="1" customHeight="1" outlineLevel="1" x14ac:dyDescent="0.2">
      <c r="A147" s="91" t="s">
        <v>3035</v>
      </c>
      <c r="B147" s="63" t="s">
        <v>233</v>
      </c>
      <c r="C147" s="43" t="s">
        <v>79</v>
      </c>
      <c r="D147" s="44">
        <v>1182.3599999999999</v>
      </c>
      <c r="E147" s="44">
        <v>1094.6099999999999</v>
      </c>
      <c r="F147" s="44">
        <v>1048.3</v>
      </c>
      <c r="G147" s="44">
        <v>1027.3499999999999</v>
      </c>
      <c r="H147" s="44">
        <v>1086.75</v>
      </c>
      <c r="I147" s="44">
        <v>1103.0899999999999</v>
      </c>
      <c r="J147" s="44">
        <v>1368.16</v>
      </c>
      <c r="K147" s="44">
        <v>1665.92</v>
      </c>
      <c r="L147" s="44">
        <v>1795.12</v>
      </c>
      <c r="M147" s="44">
        <v>1854.41</v>
      </c>
      <c r="N147" s="44">
        <v>1855</v>
      </c>
      <c r="O147" s="44">
        <v>1876.01</v>
      </c>
      <c r="P147" s="44">
        <v>1876.85</v>
      </c>
      <c r="Q147" s="44">
        <v>1905.18</v>
      </c>
      <c r="R147" s="44">
        <v>1892.3</v>
      </c>
      <c r="S147" s="44">
        <v>1908.22</v>
      </c>
      <c r="T147" s="44">
        <v>1877.78</v>
      </c>
      <c r="U147" s="44">
        <v>1845.31</v>
      </c>
      <c r="V147" s="44">
        <v>1765.2</v>
      </c>
      <c r="W147" s="44">
        <v>1861.81</v>
      </c>
      <c r="X147" s="44">
        <v>1934.18</v>
      </c>
      <c r="Y147" s="44">
        <v>1932.07</v>
      </c>
      <c r="Z147" s="44">
        <v>1651.14</v>
      </c>
      <c r="AA147" s="44">
        <v>1341.32</v>
      </c>
    </row>
    <row r="148" spans="1:27" ht="12.75" hidden="1" customHeight="1" outlineLevel="1" x14ac:dyDescent="0.2">
      <c r="A148" s="91" t="s">
        <v>3036</v>
      </c>
      <c r="B148" s="63" t="s">
        <v>90</v>
      </c>
      <c r="C148" s="43" t="s">
        <v>79</v>
      </c>
      <c r="D148" s="44">
        <f>$D$10</f>
        <v>2222.89</v>
      </c>
      <c r="E148" s="44">
        <f t="shared" ref="E148:AA148" si="93">$D$10</f>
        <v>2222.89</v>
      </c>
      <c r="F148" s="44">
        <f t="shared" si="93"/>
        <v>2222.89</v>
      </c>
      <c r="G148" s="44">
        <f t="shared" si="93"/>
        <v>2222.89</v>
      </c>
      <c r="H148" s="44">
        <f t="shared" si="93"/>
        <v>2222.89</v>
      </c>
      <c r="I148" s="44">
        <f t="shared" si="93"/>
        <v>2222.89</v>
      </c>
      <c r="J148" s="44">
        <f t="shared" si="93"/>
        <v>2222.89</v>
      </c>
      <c r="K148" s="44">
        <f t="shared" si="93"/>
        <v>2222.89</v>
      </c>
      <c r="L148" s="44">
        <f t="shared" si="93"/>
        <v>2222.89</v>
      </c>
      <c r="M148" s="44">
        <f t="shared" si="93"/>
        <v>2222.89</v>
      </c>
      <c r="N148" s="44">
        <f t="shared" si="93"/>
        <v>2222.89</v>
      </c>
      <c r="O148" s="44">
        <f t="shared" si="93"/>
        <v>2222.89</v>
      </c>
      <c r="P148" s="44">
        <f t="shared" si="93"/>
        <v>2222.89</v>
      </c>
      <c r="Q148" s="44">
        <f t="shared" si="93"/>
        <v>2222.89</v>
      </c>
      <c r="R148" s="44">
        <f t="shared" si="93"/>
        <v>2222.89</v>
      </c>
      <c r="S148" s="44">
        <f t="shared" si="93"/>
        <v>2222.89</v>
      </c>
      <c r="T148" s="44">
        <f t="shared" si="93"/>
        <v>2222.89</v>
      </c>
      <c r="U148" s="44">
        <f t="shared" si="93"/>
        <v>2222.89</v>
      </c>
      <c r="V148" s="44">
        <f t="shared" si="93"/>
        <v>2222.89</v>
      </c>
      <c r="W148" s="44">
        <f t="shared" si="93"/>
        <v>2222.89</v>
      </c>
      <c r="X148" s="44">
        <f t="shared" si="93"/>
        <v>2222.89</v>
      </c>
      <c r="Y148" s="44">
        <f t="shared" si="93"/>
        <v>2222.89</v>
      </c>
      <c r="Z148" s="44">
        <f t="shared" si="93"/>
        <v>2222.89</v>
      </c>
      <c r="AA148" s="44">
        <f t="shared" si="93"/>
        <v>2222.89</v>
      </c>
    </row>
    <row r="149" spans="1:27" ht="12.75" hidden="1" customHeight="1" outlineLevel="1" x14ac:dyDescent="0.2">
      <c r="A149" s="91" t="s">
        <v>3037</v>
      </c>
      <c r="B149" s="63" t="s">
        <v>83</v>
      </c>
      <c r="C149" s="43" t="s">
        <v>79</v>
      </c>
      <c r="D149" s="44">
        <v>5</v>
      </c>
      <c r="E149" s="44">
        <v>5</v>
      </c>
      <c r="F149" s="44">
        <v>5</v>
      </c>
      <c r="G149" s="44">
        <v>5</v>
      </c>
      <c r="H149" s="44">
        <v>5</v>
      </c>
      <c r="I149" s="44">
        <v>5</v>
      </c>
      <c r="J149" s="44">
        <v>5</v>
      </c>
      <c r="K149" s="44">
        <v>5</v>
      </c>
      <c r="L149" s="44">
        <v>5</v>
      </c>
      <c r="M149" s="44">
        <v>5</v>
      </c>
      <c r="N149" s="44">
        <v>5</v>
      </c>
      <c r="O149" s="44">
        <v>5</v>
      </c>
      <c r="P149" s="44">
        <v>5</v>
      </c>
      <c r="Q149" s="44">
        <v>5</v>
      </c>
      <c r="R149" s="44">
        <v>5</v>
      </c>
      <c r="S149" s="44">
        <v>5</v>
      </c>
      <c r="T149" s="44">
        <v>5</v>
      </c>
      <c r="U149" s="44">
        <v>5</v>
      </c>
      <c r="V149" s="44">
        <v>5</v>
      </c>
      <c r="W149" s="44">
        <v>5</v>
      </c>
      <c r="X149" s="44">
        <v>5</v>
      </c>
      <c r="Y149" s="44">
        <v>5</v>
      </c>
      <c r="Z149" s="44">
        <v>5</v>
      </c>
      <c r="AA149" s="44">
        <v>5</v>
      </c>
    </row>
    <row r="150" spans="1:27" ht="12.75" hidden="1" customHeight="1" outlineLevel="1" x14ac:dyDescent="0.2">
      <c r="A150" s="91" t="s">
        <v>3038</v>
      </c>
      <c r="B150" s="63" t="s">
        <v>2929</v>
      </c>
      <c r="C150" s="43" t="s">
        <v>79</v>
      </c>
      <c r="D150" s="44">
        <f>$D$12</f>
        <v>175.36</v>
      </c>
      <c r="E150" s="44">
        <f t="shared" ref="E150:AA150" si="94">$D$12</f>
        <v>175.36</v>
      </c>
      <c r="F150" s="44">
        <f t="shared" si="94"/>
        <v>175.36</v>
      </c>
      <c r="G150" s="44">
        <f t="shared" si="94"/>
        <v>175.36</v>
      </c>
      <c r="H150" s="44">
        <f t="shared" si="94"/>
        <v>175.36</v>
      </c>
      <c r="I150" s="44">
        <f t="shared" si="94"/>
        <v>175.36</v>
      </c>
      <c r="J150" s="44">
        <f t="shared" si="94"/>
        <v>175.36</v>
      </c>
      <c r="K150" s="44">
        <f t="shared" si="94"/>
        <v>175.36</v>
      </c>
      <c r="L150" s="44">
        <f t="shared" si="94"/>
        <v>175.36</v>
      </c>
      <c r="M150" s="44">
        <f t="shared" si="94"/>
        <v>175.36</v>
      </c>
      <c r="N150" s="44">
        <f t="shared" si="94"/>
        <v>175.36</v>
      </c>
      <c r="O150" s="44">
        <f t="shared" si="94"/>
        <v>175.36</v>
      </c>
      <c r="P150" s="44">
        <f t="shared" si="94"/>
        <v>175.36</v>
      </c>
      <c r="Q150" s="44">
        <f t="shared" si="94"/>
        <v>175.36</v>
      </c>
      <c r="R150" s="44">
        <f t="shared" si="94"/>
        <v>175.36</v>
      </c>
      <c r="S150" s="44">
        <f t="shared" si="94"/>
        <v>175.36</v>
      </c>
      <c r="T150" s="44">
        <f t="shared" si="94"/>
        <v>175.36</v>
      </c>
      <c r="U150" s="44">
        <f t="shared" si="94"/>
        <v>175.36</v>
      </c>
      <c r="V150" s="44">
        <f t="shared" si="94"/>
        <v>175.36</v>
      </c>
      <c r="W150" s="44">
        <f t="shared" si="94"/>
        <v>175.36</v>
      </c>
      <c r="X150" s="44">
        <f t="shared" si="94"/>
        <v>175.36</v>
      </c>
      <c r="Y150" s="44">
        <f t="shared" si="94"/>
        <v>175.36</v>
      </c>
      <c r="Z150" s="44">
        <f t="shared" si="94"/>
        <v>175.36</v>
      </c>
      <c r="AA150" s="44">
        <f t="shared" si="94"/>
        <v>175.36</v>
      </c>
    </row>
    <row r="151" spans="1:27" ht="12.75" hidden="1" customHeight="1" outlineLevel="1" x14ac:dyDescent="0.2">
      <c r="A151" s="91" t="s">
        <v>3039</v>
      </c>
      <c r="B151" s="63" t="s">
        <v>2925</v>
      </c>
      <c r="C151" s="43" t="s">
        <v>79</v>
      </c>
      <c r="D151" s="44">
        <f>$D$13</f>
        <v>216.36</v>
      </c>
      <c r="E151" s="44">
        <f t="shared" ref="E151:AA151" si="95">$D$13</f>
        <v>216.36</v>
      </c>
      <c r="F151" s="44">
        <f t="shared" si="95"/>
        <v>216.36</v>
      </c>
      <c r="G151" s="44">
        <f t="shared" si="95"/>
        <v>216.36</v>
      </c>
      <c r="H151" s="44">
        <f t="shared" si="95"/>
        <v>216.36</v>
      </c>
      <c r="I151" s="44">
        <f t="shared" si="95"/>
        <v>216.36</v>
      </c>
      <c r="J151" s="44">
        <f t="shared" si="95"/>
        <v>216.36</v>
      </c>
      <c r="K151" s="44">
        <f t="shared" si="95"/>
        <v>216.36</v>
      </c>
      <c r="L151" s="44">
        <f t="shared" si="95"/>
        <v>216.36</v>
      </c>
      <c r="M151" s="44">
        <f t="shared" si="95"/>
        <v>216.36</v>
      </c>
      <c r="N151" s="44">
        <f t="shared" si="95"/>
        <v>216.36</v>
      </c>
      <c r="O151" s="44">
        <f t="shared" si="95"/>
        <v>216.36</v>
      </c>
      <c r="P151" s="44">
        <f t="shared" si="95"/>
        <v>216.36</v>
      </c>
      <c r="Q151" s="44">
        <f t="shared" si="95"/>
        <v>216.36</v>
      </c>
      <c r="R151" s="44">
        <f t="shared" si="95"/>
        <v>216.36</v>
      </c>
      <c r="S151" s="44">
        <f t="shared" si="95"/>
        <v>216.36</v>
      </c>
      <c r="T151" s="44">
        <f t="shared" si="95"/>
        <v>216.36</v>
      </c>
      <c r="U151" s="44">
        <f t="shared" si="95"/>
        <v>216.36</v>
      </c>
      <c r="V151" s="44">
        <f t="shared" si="95"/>
        <v>216.36</v>
      </c>
      <c r="W151" s="44">
        <f t="shared" si="95"/>
        <v>216.36</v>
      </c>
      <c r="X151" s="44">
        <f t="shared" si="95"/>
        <v>216.36</v>
      </c>
      <c r="Y151" s="44">
        <f t="shared" si="95"/>
        <v>216.36</v>
      </c>
      <c r="Z151" s="44">
        <f t="shared" si="95"/>
        <v>216.36</v>
      </c>
      <c r="AA151" s="44">
        <f t="shared" si="95"/>
        <v>216.36</v>
      </c>
    </row>
    <row r="152" spans="1:27" collapsed="1" x14ac:dyDescent="0.2">
      <c r="A152" s="90" t="s">
        <v>3040</v>
      </c>
      <c r="B152" s="28" t="str">
        <f>"25"&amp;"."&amp;$B$212&amp;"."&amp;$B$213</f>
        <v>25.04.2023</v>
      </c>
      <c r="C152" s="82" t="s">
        <v>76</v>
      </c>
      <c r="D152" s="83">
        <f>ROUND(((D153+D154+D156+D155+D157)/1000),5)</f>
        <v>3.8459500000000002</v>
      </c>
      <c r="E152" s="83">
        <f t="shared" ref="E152:AA152" si="96">ROUND(((E153+E154+E156+E155+E157)/1000),5)</f>
        <v>3.71638</v>
      </c>
      <c r="F152" s="83">
        <f t="shared" si="96"/>
        <v>3.6845300000000001</v>
      </c>
      <c r="G152" s="83">
        <f t="shared" si="96"/>
        <v>3.6637499999999998</v>
      </c>
      <c r="H152" s="83">
        <f t="shared" si="96"/>
        <v>3.7145600000000001</v>
      </c>
      <c r="I152" s="83">
        <f t="shared" si="96"/>
        <v>3.7217899999999999</v>
      </c>
      <c r="J152" s="83">
        <f t="shared" si="96"/>
        <v>3.9639099999999998</v>
      </c>
      <c r="K152" s="83">
        <f t="shared" si="96"/>
        <v>4.2668600000000003</v>
      </c>
      <c r="L152" s="83">
        <f t="shared" si="96"/>
        <v>4.4307800000000004</v>
      </c>
      <c r="M152" s="83">
        <f t="shared" si="96"/>
        <v>4.5030900000000003</v>
      </c>
      <c r="N152" s="83">
        <f t="shared" si="96"/>
        <v>4.5080600000000004</v>
      </c>
      <c r="O152" s="83">
        <f t="shared" si="96"/>
        <v>4.5242599999999999</v>
      </c>
      <c r="P152" s="83">
        <f t="shared" si="96"/>
        <v>4.53871</v>
      </c>
      <c r="Q152" s="83">
        <f t="shared" si="96"/>
        <v>4.5528300000000002</v>
      </c>
      <c r="R152" s="83">
        <f t="shared" si="96"/>
        <v>4.5524699999999996</v>
      </c>
      <c r="S152" s="83">
        <f t="shared" si="96"/>
        <v>4.5482199999999997</v>
      </c>
      <c r="T152" s="83">
        <f t="shared" si="96"/>
        <v>4.5249699999999997</v>
      </c>
      <c r="U152" s="83">
        <f t="shared" si="96"/>
        <v>4.5246599999999999</v>
      </c>
      <c r="V152" s="83">
        <f t="shared" si="96"/>
        <v>4.4516299999999998</v>
      </c>
      <c r="W152" s="83">
        <f t="shared" si="96"/>
        <v>4.5242599999999999</v>
      </c>
      <c r="X152" s="83">
        <f t="shared" si="96"/>
        <v>4.5803799999999999</v>
      </c>
      <c r="Y152" s="83">
        <f t="shared" si="96"/>
        <v>4.5632700000000002</v>
      </c>
      <c r="Z152" s="83">
        <f t="shared" si="96"/>
        <v>4.3115300000000003</v>
      </c>
      <c r="AA152" s="83">
        <f t="shared" si="96"/>
        <v>4.00406</v>
      </c>
    </row>
    <row r="153" spans="1:27" ht="12.75" hidden="1" customHeight="1" outlineLevel="1" x14ac:dyDescent="0.2">
      <c r="A153" s="91" t="s">
        <v>3041</v>
      </c>
      <c r="B153" s="63" t="s">
        <v>233</v>
      </c>
      <c r="C153" s="43" t="s">
        <v>79</v>
      </c>
      <c r="D153" s="44">
        <v>1226.3399999999999</v>
      </c>
      <c r="E153" s="44">
        <v>1096.77</v>
      </c>
      <c r="F153" s="44">
        <v>1064.92</v>
      </c>
      <c r="G153" s="44">
        <v>1044.1400000000001</v>
      </c>
      <c r="H153" s="44">
        <v>1094.95</v>
      </c>
      <c r="I153" s="44">
        <v>1102.18</v>
      </c>
      <c r="J153" s="44">
        <v>1344.3</v>
      </c>
      <c r="K153" s="44">
        <v>1647.25</v>
      </c>
      <c r="L153" s="44">
        <v>1811.17</v>
      </c>
      <c r="M153" s="44">
        <v>1883.48</v>
      </c>
      <c r="N153" s="44">
        <v>1888.45</v>
      </c>
      <c r="O153" s="44">
        <v>1904.65</v>
      </c>
      <c r="P153" s="44">
        <v>1919.1</v>
      </c>
      <c r="Q153" s="44">
        <v>1933.22</v>
      </c>
      <c r="R153" s="44">
        <v>1932.86</v>
      </c>
      <c r="S153" s="44">
        <v>1928.61</v>
      </c>
      <c r="T153" s="44">
        <v>1905.36</v>
      </c>
      <c r="U153" s="44">
        <v>1905.05</v>
      </c>
      <c r="V153" s="44">
        <v>1832.02</v>
      </c>
      <c r="W153" s="44">
        <v>1904.65</v>
      </c>
      <c r="X153" s="44">
        <v>1960.77</v>
      </c>
      <c r="Y153" s="44">
        <v>1943.66</v>
      </c>
      <c r="Z153" s="44">
        <v>1691.92</v>
      </c>
      <c r="AA153" s="44">
        <v>1384.45</v>
      </c>
    </row>
    <row r="154" spans="1:27" ht="12.75" hidden="1" customHeight="1" outlineLevel="1" x14ac:dyDescent="0.2">
      <c r="A154" s="91" t="s">
        <v>3042</v>
      </c>
      <c r="B154" s="63" t="s">
        <v>90</v>
      </c>
      <c r="C154" s="43" t="s">
        <v>79</v>
      </c>
      <c r="D154" s="44">
        <f>$D$10</f>
        <v>2222.89</v>
      </c>
      <c r="E154" s="44">
        <f t="shared" ref="E154:AA154" si="97">$D$10</f>
        <v>2222.89</v>
      </c>
      <c r="F154" s="44">
        <f t="shared" si="97"/>
        <v>2222.89</v>
      </c>
      <c r="G154" s="44">
        <f t="shared" si="97"/>
        <v>2222.89</v>
      </c>
      <c r="H154" s="44">
        <f t="shared" si="97"/>
        <v>2222.89</v>
      </c>
      <c r="I154" s="44">
        <f t="shared" si="97"/>
        <v>2222.89</v>
      </c>
      <c r="J154" s="44">
        <f t="shared" si="97"/>
        <v>2222.89</v>
      </c>
      <c r="K154" s="44">
        <f t="shared" si="97"/>
        <v>2222.89</v>
      </c>
      <c r="L154" s="44">
        <f t="shared" si="97"/>
        <v>2222.89</v>
      </c>
      <c r="M154" s="44">
        <f t="shared" si="97"/>
        <v>2222.89</v>
      </c>
      <c r="N154" s="44">
        <f t="shared" si="97"/>
        <v>2222.89</v>
      </c>
      <c r="O154" s="44">
        <f t="shared" si="97"/>
        <v>2222.89</v>
      </c>
      <c r="P154" s="44">
        <f t="shared" si="97"/>
        <v>2222.89</v>
      </c>
      <c r="Q154" s="44">
        <f t="shared" si="97"/>
        <v>2222.89</v>
      </c>
      <c r="R154" s="44">
        <f t="shared" si="97"/>
        <v>2222.89</v>
      </c>
      <c r="S154" s="44">
        <f t="shared" si="97"/>
        <v>2222.89</v>
      </c>
      <c r="T154" s="44">
        <f t="shared" si="97"/>
        <v>2222.89</v>
      </c>
      <c r="U154" s="44">
        <f t="shared" si="97"/>
        <v>2222.89</v>
      </c>
      <c r="V154" s="44">
        <f t="shared" si="97"/>
        <v>2222.89</v>
      </c>
      <c r="W154" s="44">
        <f t="shared" si="97"/>
        <v>2222.89</v>
      </c>
      <c r="X154" s="44">
        <f t="shared" si="97"/>
        <v>2222.89</v>
      </c>
      <c r="Y154" s="44">
        <f t="shared" si="97"/>
        <v>2222.89</v>
      </c>
      <c r="Z154" s="44">
        <f t="shared" si="97"/>
        <v>2222.89</v>
      </c>
      <c r="AA154" s="44">
        <f t="shared" si="97"/>
        <v>2222.89</v>
      </c>
    </row>
    <row r="155" spans="1:27" ht="12.75" hidden="1" customHeight="1" outlineLevel="1" x14ac:dyDescent="0.2">
      <c r="A155" s="91" t="s">
        <v>3043</v>
      </c>
      <c r="B155" s="63" t="s">
        <v>83</v>
      </c>
      <c r="C155" s="43" t="s">
        <v>79</v>
      </c>
      <c r="D155" s="44">
        <v>5</v>
      </c>
      <c r="E155" s="44">
        <v>5</v>
      </c>
      <c r="F155" s="44">
        <v>5</v>
      </c>
      <c r="G155" s="44">
        <v>5</v>
      </c>
      <c r="H155" s="44">
        <v>5</v>
      </c>
      <c r="I155" s="44">
        <v>5</v>
      </c>
      <c r="J155" s="44">
        <v>5</v>
      </c>
      <c r="K155" s="44">
        <v>5</v>
      </c>
      <c r="L155" s="44">
        <v>5</v>
      </c>
      <c r="M155" s="44">
        <v>5</v>
      </c>
      <c r="N155" s="44">
        <v>5</v>
      </c>
      <c r="O155" s="44">
        <v>5</v>
      </c>
      <c r="P155" s="44">
        <v>5</v>
      </c>
      <c r="Q155" s="44">
        <v>5</v>
      </c>
      <c r="R155" s="44">
        <v>5</v>
      </c>
      <c r="S155" s="44">
        <v>5</v>
      </c>
      <c r="T155" s="44">
        <v>5</v>
      </c>
      <c r="U155" s="44">
        <v>5</v>
      </c>
      <c r="V155" s="44">
        <v>5</v>
      </c>
      <c r="W155" s="44">
        <v>5</v>
      </c>
      <c r="X155" s="44">
        <v>5</v>
      </c>
      <c r="Y155" s="44">
        <v>5</v>
      </c>
      <c r="Z155" s="44">
        <v>5</v>
      </c>
      <c r="AA155" s="44">
        <v>5</v>
      </c>
    </row>
    <row r="156" spans="1:27" ht="12.75" hidden="1" customHeight="1" outlineLevel="1" x14ac:dyDescent="0.2">
      <c r="A156" s="91" t="s">
        <v>3044</v>
      </c>
      <c r="B156" s="63" t="s">
        <v>2929</v>
      </c>
      <c r="C156" s="43" t="s">
        <v>79</v>
      </c>
      <c r="D156" s="44">
        <f>$D$12</f>
        <v>175.36</v>
      </c>
      <c r="E156" s="44">
        <f t="shared" ref="E156:AA156" si="98">$D$12</f>
        <v>175.36</v>
      </c>
      <c r="F156" s="44">
        <f t="shared" si="98"/>
        <v>175.36</v>
      </c>
      <c r="G156" s="44">
        <f t="shared" si="98"/>
        <v>175.36</v>
      </c>
      <c r="H156" s="44">
        <f t="shared" si="98"/>
        <v>175.36</v>
      </c>
      <c r="I156" s="44">
        <f t="shared" si="98"/>
        <v>175.36</v>
      </c>
      <c r="J156" s="44">
        <f t="shared" si="98"/>
        <v>175.36</v>
      </c>
      <c r="K156" s="44">
        <f t="shared" si="98"/>
        <v>175.36</v>
      </c>
      <c r="L156" s="44">
        <f t="shared" si="98"/>
        <v>175.36</v>
      </c>
      <c r="M156" s="44">
        <f t="shared" si="98"/>
        <v>175.36</v>
      </c>
      <c r="N156" s="44">
        <f t="shared" si="98"/>
        <v>175.36</v>
      </c>
      <c r="O156" s="44">
        <f t="shared" si="98"/>
        <v>175.36</v>
      </c>
      <c r="P156" s="44">
        <f t="shared" si="98"/>
        <v>175.36</v>
      </c>
      <c r="Q156" s="44">
        <f t="shared" si="98"/>
        <v>175.36</v>
      </c>
      <c r="R156" s="44">
        <f t="shared" si="98"/>
        <v>175.36</v>
      </c>
      <c r="S156" s="44">
        <f t="shared" si="98"/>
        <v>175.36</v>
      </c>
      <c r="T156" s="44">
        <f t="shared" si="98"/>
        <v>175.36</v>
      </c>
      <c r="U156" s="44">
        <f t="shared" si="98"/>
        <v>175.36</v>
      </c>
      <c r="V156" s="44">
        <f t="shared" si="98"/>
        <v>175.36</v>
      </c>
      <c r="W156" s="44">
        <f t="shared" si="98"/>
        <v>175.36</v>
      </c>
      <c r="X156" s="44">
        <f t="shared" si="98"/>
        <v>175.36</v>
      </c>
      <c r="Y156" s="44">
        <f t="shared" si="98"/>
        <v>175.36</v>
      </c>
      <c r="Z156" s="44">
        <f t="shared" si="98"/>
        <v>175.36</v>
      </c>
      <c r="AA156" s="44">
        <f t="shared" si="98"/>
        <v>175.36</v>
      </c>
    </row>
    <row r="157" spans="1:27" ht="12.75" hidden="1" customHeight="1" outlineLevel="1" x14ac:dyDescent="0.2">
      <c r="A157" s="91" t="s">
        <v>3045</v>
      </c>
      <c r="B157" s="63" t="s">
        <v>2925</v>
      </c>
      <c r="C157" s="43" t="s">
        <v>79</v>
      </c>
      <c r="D157" s="44">
        <f>$D$13</f>
        <v>216.36</v>
      </c>
      <c r="E157" s="44">
        <f t="shared" ref="E157:AA157" si="99">$D$13</f>
        <v>216.36</v>
      </c>
      <c r="F157" s="44">
        <f t="shared" si="99"/>
        <v>216.36</v>
      </c>
      <c r="G157" s="44">
        <f t="shared" si="99"/>
        <v>216.36</v>
      </c>
      <c r="H157" s="44">
        <f t="shared" si="99"/>
        <v>216.36</v>
      </c>
      <c r="I157" s="44">
        <f t="shared" si="99"/>
        <v>216.36</v>
      </c>
      <c r="J157" s="44">
        <f t="shared" si="99"/>
        <v>216.36</v>
      </c>
      <c r="K157" s="44">
        <f t="shared" si="99"/>
        <v>216.36</v>
      </c>
      <c r="L157" s="44">
        <f t="shared" si="99"/>
        <v>216.36</v>
      </c>
      <c r="M157" s="44">
        <f t="shared" si="99"/>
        <v>216.36</v>
      </c>
      <c r="N157" s="44">
        <f t="shared" si="99"/>
        <v>216.36</v>
      </c>
      <c r="O157" s="44">
        <f t="shared" si="99"/>
        <v>216.36</v>
      </c>
      <c r="P157" s="44">
        <f t="shared" si="99"/>
        <v>216.36</v>
      </c>
      <c r="Q157" s="44">
        <f t="shared" si="99"/>
        <v>216.36</v>
      </c>
      <c r="R157" s="44">
        <f t="shared" si="99"/>
        <v>216.36</v>
      </c>
      <c r="S157" s="44">
        <f t="shared" si="99"/>
        <v>216.36</v>
      </c>
      <c r="T157" s="44">
        <f t="shared" si="99"/>
        <v>216.36</v>
      </c>
      <c r="U157" s="44">
        <f t="shared" si="99"/>
        <v>216.36</v>
      </c>
      <c r="V157" s="44">
        <f t="shared" si="99"/>
        <v>216.36</v>
      </c>
      <c r="W157" s="44">
        <f t="shared" si="99"/>
        <v>216.36</v>
      </c>
      <c r="X157" s="44">
        <f t="shared" si="99"/>
        <v>216.36</v>
      </c>
      <c r="Y157" s="44">
        <f t="shared" si="99"/>
        <v>216.36</v>
      </c>
      <c r="Z157" s="44">
        <f t="shared" si="99"/>
        <v>216.36</v>
      </c>
      <c r="AA157" s="44">
        <f t="shared" si="99"/>
        <v>216.36</v>
      </c>
    </row>
    <row r="158" spans="1:27" collapsed="1" x14ac:dyDescent="0.2">
      <c r="A158" s="90" t="s">
        <v>3046</v>
      </c>
      <c r="B158" s="28" t="str">
        <f>"26"&amp;"."&amp;$B$212&amp;"."&amp;$B$213</f>
        <v>26.04.2023</v>
      </c>
      <c r="C158" s="82" t="s">
        <v>76</v>
      </c>
      <c r="D158" s="83">
        <f>ROUND(((D159+D160+D162+D161+D163)/1000),5)</f>
        <v>3.92028</v>
      </c>
      <c r="E158" s="83">
        <f t="shared" ref="E158:AA158" si="100">ROUND(((E159+E160+E162+E161+E163)/1000),5)</f>
        <v>3.71576</v>
      </c>
      <c r="F158" s="83">
        <f t="shared" si="100"/>
        <v>3.7010299999999998</v>
      </c>
      <c r="G158" s="83">
        <f t="shared" si="100"/>
        <v>3.6922299999999999</v>
      </c>
      <c r="H158" s="83">
        <f t="shared" si="100"/>
        <v>3.7113299999999998</v>
      </c>
      <c r="I158" s="83">
        <f t="shared" si="100"/>
        <v>3.7895099999999999</v>
      </c>
      <c r="J158" s="83">
        <f t="shared" si="100"/>
        <v>4.0466300000000004</v>
      </c>
      <c r="K158" s="83">
        <f t="shared" si="100"/>
        <v>4.3610300000000004</v>
      </c>
      <c r="L158" s="83">
        <f t="shared" si="100"/>
        <v>4.5423</v>
      </c>
      <c r="M158" s="83">
        <f t="shared" si="100"/>
        <v>4.6117299999999997</v>
      </c>
      <c r="N158" s="83">
        <f t="shared" si="100"/>
        <v>4.6059400000000004</v>
      </c>
      <c r="O158" s="83">
        <f t="shared" si="100"/>
        <v>4.6195599999999999</v>
      </c>
      <c r="P158" s="83">
        <f t="shared" si="100"/>
        <v>4.5999299999999996</v>
      </c>
      <c r="Q158" s="83">
        <f t="shared" si="100"/>
        <v>4.5928300000000002</v>
      </c>
      <c r="R158" s="83">
        <f t="shared" si="100"/>
        <v>4.5885400000000001</v>
      </c>
      <c r="S158" s="83">
        <f t="shared" si="100"/>
        <v>4.5550699999999997</v>
      </c>
      <c r="T158" s="83">
        <f t="shared" si="100"/>
        <v>4.5459300000000002</v>
      </c>
      <c r="U158" s="83">
        <f t="shared" si="100"/>
        <v>4.5249499999999996</v>
      </c>
      <c r="V158" s="83">
        <f t="shared" si="100"/>
        <v>4.4888500000000002</v>
      </c>
      <c r="W158" s="83">
        <f t="shared" si="100"/>
        <v>4.5200500000000003</v>
      </c>
      <c r="X158" s="83">
        <f t="shared" si="100"/>
        <v>4.5522</v>
      </c>
      <c r="Y158" s="83">
        <f t="shared" si="100"/>
        <v>4.5595100000000004</v>
      </c>
      <c r="Z158" s="83">
        <f t="shared" si="100"/>
        <v>4.3561399999999999</v>
      </c>
      <c r="AA158" s="83">
        <f t="shared" si="100"/>
        <v>3.99268</v>
      </c>
    </row>
    <row r="159" spans="1:27" ht="12.75" hidden="1" customHeight="1" outlineLevel="1" x14ac:dyDescent="0.2">
      <c r="A159" s="91" t="s">
        <v>3047</v>
      </c>
      <c r="B159" s="63" t="s">
        <v>233</v>
      </c>
      <c r="C159" s="43" t="s">
        <v>79</v>
      </c>
      <c r="D159" s="44">
        <v>1300.67</v>
      </c>
      <c r="E159" s="44">
        <v>1096.1500000000001</v>
      </c>
      <c r="F159" s="44">
        <v>1081.42</v>
      </c>
      <c r="G159" s="44">
        <v>1072.6199999999999</v>
      </c>
      <c r="H159" s="44">
        <v>1091.72</v>
      </c>
      <c r="I159" s="44">
        <v>1169.9000000000001</v>
      </c>
      <c r="J159" s="44">
        <v>1427.02</v>
      </c>
      <c r="K159" s="44">
        <v>1741.42</v>
      </c>
      <c r="L159" s="44">
        <v>1922.69</v>
      </c>
      <c r="M159" s="44">
        <v>1992.12</v>
      </c>
      <c r="N159" s="44">
        <v>1986.33</v>
      </c>
      <c r="O159" s="44">
        <v>1999.95</v>
      </c>
      <c r="P159" s="44">
        <v>1980.32</v>
      </c>
      <c r="Q159" s="44">
        <v>1973.22</v>
      </c>
      <c r="R159" s="44">
        <v>1968.93</v>
      </c>
      <c r="S159" s="44">
        <v>1935.46</v>
      </c>
      <c r="T159" s="44">
        <v>1926.32</v>
      </c>
      <c r="U159" s="44">
        <v>1905.34</v>
      </c>
      <c r="V159" s="44">
        <v>1869.24</v>
      </c>
      <c r="W159" s="44">
        <v>1900.44</v>
      </c>
      <c r="X159" s="44">
        <v>1932.59</v>
      </c>
      <c r="Y159" s="44">
        <v>1939.9</v>
      </c>
      <c r="Z159" s="44">
        <v>1736.53</v>
      </c>
      <c r="AA159" s="44">
        <v>1373.07</v>
      </c>
    </row>
    <row r="160" spans="1:27" ht="12.75" hidden="1" customHeight="1" outlineLevel="1" x14ac:dyDescent="0.2">
      <c r="A160" s="91" t="s">
        <v>3048</v>
      </c>
      <c r="B160" s="63" t="s">
        <v>90</v>
      </c>
      <c r="C160" s="43" t="s">
        <v>79</v>
      </c>
      <c r="D160" s="44">
        <f>$D$10</f>
        <v>2222.89</v>
      </c>
      <c r="E160" s="44">
        <f t="shared" ref="E160:AA160" si="101">$D$10</f>
        <v>2222.89</v>
      </c>
      <c r="F160" s="44">
        <f t="shared" si="101"/>
        <v>2222.89</v>
      </c>
      <c r="G160" s="44">
        <f t="shared" si="101"/>
        <v>2222.89</v>
      </c>
      <c r="H160" s="44">
        <f t="shared" si="101"/>
        <v>2222.89</v>
      </c>
      <c r="I160" s="44">
        <f t="shared" si="101"/>
        <v>2222.89</v>
      </c>
      <c r="J160" s="44">
        <f t="shared" si="101"/>
        <v>2222.89</v>
      </c>
      <c r="K160" s="44">
        <f t="shared" si="101"/>
        <v>2222.89</v>
      </c>
      <c r="L160" s="44">
        <f t="shared" si="101"/>
        <v>2222.89</v>
      </c>
      <c r="M160" s="44">
        <f t="shared" si="101"/>
        <v>2222.89</v>
      </c>
      <c r="N160" s="44">
        <f t="shared" si="101"/>
        <v>2222.89</v>
      </c>
      <c r="O160" s="44">
        <f t="shared" si="101"/>
        <v>2222.89</v>
      </c>
      <c r="P160" s="44">
        <f t="shared" si="101"/>
        <v>2222.89</v>
      </c>
      <c r="Q160" s="44">
        <f t="shared" si="101"/>
        <v>2222.89</v>
      </c>
      <c r="R160" s="44">
        <f t="shared" si="101"/>
        <v>2222.89</v>
      </c>
      <c r="S160" s="44">
        <f t="shared" si="101"/>
        <v>2222.89</v>
      </c>
      <c r="T160" s="44">
        <f t="shared" si="101"/>
        <v>2222.89</v>
      </c>
      <c r="U160" s="44">
        <f t="shared" si="101"/>
        <v>2222.89</v>
      </c>
      <c r="V160" s="44">
        <f t="shared" si="101"/>
        <v>2222.89</v>
      </c>
      <c r="W160" s="44">
        <f t="shared" si="101"/>
        <v>2222.89</v>
      </c>
      <c r="X160" s="44">
        <f t="shared" si="101"/>
        <v>2222.89</v>
      </c>
      <c r="Y160" s="44">
        <f t="shared" si="101"/>
        <v>2222.89</v>
      </c>
      <c r="Z160" s="44">
        <f t="shared" si="101"/>
        <v>2222.89</v>
      </c>
      <c r="AA160" s="44">
        <f t="shared" si="101"/>
        <v>2222.89</v>
      </c>
    </row>
    <row r="161" spans="1:27" ht="12.75" hidden="1" customHeight="1" outlineLevel="1" x14ac:dyDescent="0.2">
      <c r="A161" s="91" t="s">
        <v>3049</v>
      </c>
      <c r="B161" s="63" t="s">
        <v>83</v>
      </c>
      <c r="C161" s="43" t="s">
        <v>79</v>
      </c>
      <c r="D161" s="44">
        <v>5</v>
      </c>
      <c r="E161" s="44">
        <v>5</v>
      </c>
      <c r="F161" s="44">
        <v>5</v>
      </c>
      <c r="G161" s="44">
        <v>5</v>
      </c>
      <c r="H161" s="44">
        <v>5</v>
      </c>
      <c r="I161" s="44">
        <v>5</v>
      </c>
      <c r="J161" s="44">
        <v>5</v>
      </c>
      <c r="K161" s="44">
        <v>5</v>
      </c>
      <c r="L161" s="44">
        <v>5</v>
      </c>
      <c r="M161" s="44">
        <v>5</v>
      </c>
      <c r="N161" s="44">
        <v>5</v>
      </c>
      <c r="O161" s="44">
        <v>5</v>
      </c>
      <c r="P161" s="44">
        <v>5</v>
      </c>
      <c r="Q161" s="44">
        <v>5</v>
      </c>
      <c r="R161" s="44">
        <v>5</v>
      </c>
      <c r="S161" s="44">
        <v>5</v>
      </c>
      <c r="T161" s="44">
        <v>5</v>
      </c>
      <c r="U161" s="44">
        <v>5</v>
      </c>
      <c r="V161" s="44">
        <v>5</v>
      </c>
      <c r="W161" s="44">
        <v>5</v>
      </c>
      <c r="X161" s="44">
        <v>5</v>
      </c>
      <c r="Y161" s="44">
        <v>5</v>
      </c>
      <c r="Z161" s="44">
        <v>5</v>
      </c>
      <c r="AA161" s="44">
        <v>5</v>
      </c>
    </row>
    <row r="162" spans="1:27" ht="12.75" hidden="1" customHeight="1" outlineLevel="1" x14ac:dyDescent="0.2">
      <c r="A162" s="91" t="s">
        <v>3050</v>
      </c>
      <c r="B162" s="63" t="s">
        <v>2929</v>
      </c>
      <c r="C162" s="43" t="s">
        <v>79</v>
      </c>
      <c r="D162" s="44">
        <f>$D$12</f>
        <v>175.36</v>
      </c>
      <c r="E162" s="44">
        <f t="shared" ref="E162:AA162" si="102">$D$12</f>
        <v>175.36</v>
      </c>
      <c r="F162" s="44">
        <f t="shared" si="102"/>
        <v>175.36</v>
      </c>
      <c r="G162" s="44">
        <f t="shared" si="102"/>
        <v>175.36</v>
      </c>
      <c r="H162" s="44">
        <f t="shared" si="102"/>
        <v>175.36</v>
      </c>
      <c r="I162" s="44">
        <f t="shared" si="102"/>
        <v>175.36</v>
      </c>
      <c r="J162" s="44">
        <f t="shared" si="102"/>
        <v>175.36</v>
      </c>
      <c r="K162" s="44">
        <f t="shared" si="102"/>
        <v>175.36</v>
      </c>
      <c r="L162" s="44">
        <f t="shared" si="102"/>
        <v>175.36</v>
      </c>
      <c r="M162" s="44">
        <f t="shared" si="102"/>
        <v>175.36</v>
      </c>
      <c r="N162" s="44">
        <f t="shared" si="102"/>
        <v>175.36</v>
      </c>
      <c r="O162" s="44">
        <f t="shared" si="102"/>
        <v>175.36</v>
      </c>
      <c r="P162" s="44">
        <f t="shared" si="102"/>
        <v>175.36</v>
      </c>
      <c r="Q162" s="44">
        <f t="shared" si="102"/>
        <v>175.36</v>
      </c>
      <c r="R162" s="44">
        <f t="shared" si="102"/>
        <v>175.36</v>
      </c>
      <c r="S162" s="44">
        <f t="shared" si="102"/>
        <v>175.36</v>
      </c>
      <c r="T162" s="44">
        <f t="shared" si="102"/>
        <v>175.36</v>
      </c>
      <c r="U162" s="44">
        <f t="shared" si="102"/>
        <v>175.36</v>
      </c>
      <c r="V162" s="44">
        <f t="shared" si="102"/>
        <v>175.36</v>
      </c>
      <c r="W162" s="44">
        <f t="shared" si="102"/>
        <v>175.36</v>
      </c>
      <c r="X162" s="44">
        <f t="shared" si="102"/>
        <v>175.36</v>
      </c>
      <c r="Y162" s="44">
        <f t="shared" si="102"/>
        <v>175.36</v>
      </c>
      <c r="Z162" s="44">
        <f t="shared" si="102"/>
        <v>175.36</v>
      </c>
      <c r="AA162" s="44">
        <f t="shared" si="102"/>
        <v>175.36</v>
      </c>
    </row>
    <row r="163" spans="1:27" ht="12.75" hidden="1" customHeight="1" outlineLevel="1" x14ac:dyDescent="0.2">
      <c r="A163" s="91" t="s">
        <v>3051</v>
      </c>
      <c r="B163" s="63" t="s">
        <v>2925</v>
      </c>
      <c r="C163" s="43" t="s">
        <v>79</v>
      </c>
      <c r="D163" s="44">
        <f>$D$13</f>
        <v>216.36</v>
      </c>
      <c r="E163" s="44">
        <f t="shared" ref="E163:AA163" si="103">$D$13</f>
        <v>216.36</v>
      </c>
      <c r="F163" s="44">
        <f t="shared" si="103"/>
        <v>216.36</v>
      </c>
      <c r="G163" s="44">
        <f t="shared" si="103"/>
        <v>216.36</v>
      </c>
      <c r="H163" s="44">
        <f t="shared" si="103"/>
        <v>216.36</v>
      </c>
      <c r="I163" s="44">
        <f t="shared" si="103"/>
        <v>216.36</v>
      </c>
      <c r="J163" s="44">
        <f t="shared" si="103"/>
        <v>216.36</v>
      </c>
      <c r="K163" s="44">
        <f t="shared" si="103"/>
        <v>216.36</v>
      </c>
      <c r="L163" s="44">
        <f t="shared" si="103"/>
        <v>216.36</v>
      </c>
      <c r="M163" s="44">
        <f t="shared" si="103"/>
        <v>216.36</v>
      </c>
      <c r="N163" s="44">
        <f t="shared" si="103"/>
        <v>216.36</v>
      </c>
      <c r="O163" s="44">
        <f t="shared" si="103"/>
        <v>216.36</v>
      </c>
      <c r="P163" s="44">
        <f t="shared" si="103"/>
        <v>216.36</v>
      </c>
      <c r="Q163" s="44">
        <f t="shared" si="103"/>
        <v>216.36</v>
      </c>
      <c r="R163" s="44">
        <f t="shared" si="103"/>
        <v>216.36</v>
      </c>
      <c r="S163" s="44">
        <f t="shared" si="103"/>
        <v>216.36</v>
      </c>
      <c r="T163" s="44">
        <f t="shared" si="103"/>
        <v>216.36</v>
      </c>
      <c r="U163" s="44">
        <f t="shared" si="103"/>
        <v>216.36</v>
      </c>
      <c r="V163" s="44">
        <f t="shared" si="103"/>
        <v>216.36</v>
      </c>
      <c r="W163" s="44">
        <f t="shared" si="103"/>
        <v>216.36</v>
      </c>
      <c r="X163" s="44">
        <f t="shared" si="103"/>
        <v>216.36</v>
      </c>
      <c r="Y163" s="44">
        <f t="shared" si="103"/>
        <v>216.36</v>
      </c>
      <c r="Z163" s="44">
        <f t="shared" si="103"/>
        <v>216.36</v>
      </c>
      <c r="AA163" s="44">
        <f t="shared" si="103"/>
        <v>216.36</v>
      </c>
    </row>
    <row r="164" spans="1:27" collapsed="1" x14ac:dyDescent="0.2">
      <c r="A164" s="90" t="s">
        <v>3052</v>
      </c>
      <c r="B164" s="28" t="str">
        <f>"27"&amp;"."&amp;$B$212&amp;"."&amp;$B$213</f>
        <v>27.04.2023</v>
      </c>
      <c r="C164" s="82" t="s">
        <v>76</v>
      </c>
      <c r="D164" s="83">
        <f>ROUND(((D165+D166+D168+D167+D169)/1000),5)</f>
        <v>3.8894500000000001</v>
      </c>
      <c r="E164" s="83">
        <f t="shared" ref="E164:AA164" si="104">ROUND(((E165+E166+E168+E167+E169)/1000),5)</f>
        <v>3.7169300000000001</v>
      </c>
      <c r="F164" s="83">
        <f t="shared" si="104"/>
        <v>3.7097699999999998</v>
      </c>
      <c r="G164" s="83">
        <f t="shared" si="104"/>
        <v>3.7034099999999999</v>
      </c>
      <c r="H164" s="83">
        <f t="shared" si="104"/>
        <v>3.70947</v>
      </c>
      <c r="I164" s="83">
        <f t="shared" si="104"/>
        <v>3.7409300000000001</v>
      </c>
      <c r="J164" s="83">
        <f t="shared" si="104"/>
        <v>3.9921199999999999</v>
      </c>
      <c r="K164" s="83">
        <f t="shared" si="104"/>
        <v>4.3104699999999996</v>
      </c>
      <c r="L164" s="83">
        <f t="shared" si="104"/>
        <v>4.5256699999999999</v>
      </c>
      <c r="M164" s="83">
        <f t="shared" si="104"/>
        <v>4.6226900000000004</v>
      </c>
      <c r="N164" s="83">
        <f t="shared" si="104"/>
        <v>4.6079400000000001</v>
      </c>
      <c r="O164" s="83">
        <f t="shared" si="104"/>
        <v>4.6272399999999996</v>
      </c>
      <c r="P164" s="83">
        <f t="shared" si="104"/>
        <v>4.6301300000000003</v>
      </c>
      <c r="Q164" s="83">
        <f t="shared" si="104"/>
        <v>4.6658999999999997</v>
      </c>
      <c r="R164" s="83">
        <f t="shared" si="104"/>
        <v>4.6116400000000004</v>
      </c>
      <c r="S164" s="83">
        <f t="shared" si="104"/>
        <v>4.5959000000000003</v>
      </c>
      <c r="T164" s="83">
        <f t="shared" si="104"/>
        <v>4.5577899999999998</v>
      </c>
      <c r="U164" s="83">
        <f t="shared" si="104"/>
        <v>4.5390199999999998</v>
      </c>
      <c r="V164" s="83">
        <f t="shared" si="104"/>
        <v>4.5081199999999999</v>
      </c>
      <c r="W164" s="83">
        <f t="shared" si="104"/>
        <v>4.5281399999999996</v>
      </c>
      <c r="X164" s="83">
        <f t="shared" si="104"/>
        <v>4.5892200000000001</v>
      </c>
      <c r="Y164" s="83">
        <f t="shared" si="104"/>
        <v>4.5903900000000002</v>
      </c>
      <c r="Z164" s="83">
        <f t="shared" si="104"/>
        <v>4.3587600000000002</v>
      </c>
      <c r="AA164" s="83">
        <f t="shared" si="104"/>
        <v>3.9942099999999998</v>
      </c>
    </row>
    <row r="165" spans="1:27" ht="12.75" hidden="1" customHeight="1" outlineLevel="1" x14ac:dyDescent="0.2">
      <c r="A165" s="91" t="s">
        <v>3053</v>
      </c>
      <c r="B165" s="63" t="s">
        <v>233</v>
      </c>
      <c r="C165" s="43" t="s">
        <v>79</v>
      </c>
      <c r="D165" s="44">
        <v>1269.8399999999999</v>
      </c>
      <c r="E165" s="44">
        <v>1097.32</v>
      </c>
      <c r="F165" s="44">
        <v>1090.1600000000001</v>
      </c>
      <c r="G165" s="44">
        <v>1083.8</v>
      </c>
      <c r="H165" s="44">
        <v>1089.8599999999999</v>
      </c>
      <c r="I165" s="44">
        <v>1121.32</v>
      </c>
      <c r="J165" s="44">
        <v>1372.51</v>
      </c>
      <c r="K165" s="44">
        <v>1690.86</v>
      </c>
      <c r="L165" s="44">
        <v>1906.06</v>
      </c>
      <c r="M165" s="44">
        <v>2003.08</v>
      </c>
      <c r="N165" s="44">
        <v>1988.33</v>
      </c>
      <c r="O165" s="44">
        <v>2007.63</v>
      </c>
      <c r="P165" s="44">
        <v>2010.52</v>
      </c>
      <c r="Q165" s="44">
        <v>2046.29</v>
      </c>
      <c r="R165" s="44">
        <v>1992.03</v>
      </c>
      <c r="S165" s="44">
        <v>1976.29</v>
      </c>
      <c r="T165" s="44">
        <v>1938.18</v>
      </c>
      <c r="U165" s="44">
        <v>1919.41</v>
      </c>
      <c r="V165" s="44">
        <v>1888.51</v>
      </c>
      <c r="W165" s="44">
        <v>1908.53</v>
      </c>
      <c r="X165" s="44">
        <v>1969.61</v>
      </c>
      <c r="Y165" s="44">
        <v>1970.78</v>
      </c>
      <c r="Z165" s="44">
        <v>1739.15</v>
      </c>
      <c r="AA165" s="44">
        <v>1374.6</v>
      </c>
    </row>
    <row r="166" spans="1:27" ht="12.75" hidden="1" customHeight="1" outlineLevel="1" x14ac:dyDescent="0.2">
      <c r="A166" s="91" t="s">
        <v>3054</v>
      </c>
      <c r="B166" s="63" t="s">
        <v>90</v>
      </c>
      <c r="C166" s="43" t="s">
        <v>79</v>
      </c>
      <c r="D166" s="44">
        <f>$D$10</f>
        <v>2222.89</v>
      </c>
      <c r="E166" s="44">
        <f t="shared" ref="E166:AA166" si="105">$D$10</f>
        <v>2222.89</v>
      </c>
      <c r="F166" s="44">
        <f t="shared" si="105"/>
        <v>2222.89</v>
      </c>
      <c r="G166" s="44">
        <f t="shared" si="105"/>
        <v>2222.89</v>
      </c>
      <c r="H166" s="44">
        <f t="shared" si="105"/>
        <v>2222.89</v>
      </c>
      <c r="I166" s="44">
        <f t="shared" si="105"/>
        <v>2222.89</v>
      </c>
      <c r="J166" s="44">
        <f t="shared" si="105"/>
        <v>2222.89</v>
      </c>
      <c r="K166" s="44">
        <f t="shared" si="105"/>
        <v>2222.89</v>
      </c>
      <c r="L166" s="44">
        <f t="shared" si="105"/>
        <v>2222.89</v>
      </c>
      <c r="M166" s="44">
        <f t="shared" si="105"/>
        <v>2222.89</v>
      </c>
      <c r="N166" s="44">
        <f t="shared" si="105"/>
        <v>2222.89</v>
      </c>
      <c r="O166" s="44">
        <f t="shared" si="105"/>
        <v>2222.89</v>
      </c>
      <c r="P166" s="44">
        <f t="shared" si="105"/>
        <v>2222.89</v>
      </c>
      <c r="Q166" s="44">
        <f t="shared" si="105"/>
        <v>2222.89</v>
      </c>
      <c r="R166" s="44">
        <f t="shared" si="105"/>
        <v>2222.89</v>
      </c>
      <c r="S166" s="44">
        <f t="shared" si="105"/>
        <v>2222.89</v>
      </c>
      <c r="T166" s="44">
        <f t="shared" si="105"/>
        <v>2222.89</v>
      </c>
      <c r="U166" s="44">
        <f t="shared" si="105"/>
        <v>2222.89</v>
      </c>
      <c r="V166" s="44">
        <f t="shared" si="105"/>
        <v>2222.89</v>
      </c>
      <c r="W166" s="44">
        <f t="shared" si="105"/>
        <v>2222.89</v>
      </c>
      <c r="X166" s="44">
        <f t="shared" si="105"/>
        <v>2222.89</v>
      </c>
      <c r="Y166" s="44">
        <f t="shared" si="105"/>
        <v>2222.89</v>
      </c>
      <c r="Z166" s="44">
        <f t="shared" si="105"/>
        <v>2222.89</v>
      </c>
      <c r="AA166" s="44">
        <f t="shared" si="105"/>
        <v>2222.89</v>
      </c>
    </row>
    <row r="167" spans="1:27" ht="12.75" hidden="1" customHeight="1" outlineLevel="1" x14ac:dyDescent="0.2">
      <c r="A167" s="91" t="s">
        <v>3055</v>
      </c>
      <c r="B167" s="63" t="s">
        <v>83</v>
      </c>
      <c r="C167" s="43" t="s">
        <v>79</v>
      </c>
      <c r="D167" s="44">
        <v>5</v>
      </c>
      <c r="E167" s="44">
        <v>5</v>
      </c>
      <c r="F167" s="44">
        <v>5</v>
      </c>
      <c r="G167" s="44">
        <v>5</v>
      </c>
      <c r="H167" s="44">
        <v>5</v>
      </c>
      <c r="I167" s="44">
        <v>5</v>
      </c>
      <c r="J167" s="44">
        <v>5</v>
      </c>
      <c r="K167" s="44">
        <v>5</v>
      </c>
      <c r="L167" s="44">
        <v>5</v>
      </c>
      <c r="M167" s="44">
        <v>5</v>
      </c>
      <c r="N167" s="44">
        <v>5</v>
      </c>
      <c r="O167" s="44">
        <v>5</v>
      </c>
      <c r="P167" s="44">
        <v>5</v>
      </c>
      <c r="Q167" s="44">
        <v>5</v>
      </c>
      <c r="R167" s="44">
        <v>5</v>
      </c>
      <c r="S167" s="44">
        <v>5</v>
      </c>
      <c r="T167" s="44">
        <v>5</v>
      </c>
      <c r="U167" s="44">
        <v>5</v>
      </c>
      <c r="V167" s="44">
        <v>5</v>
      </c>
      <c r="W167" s="44">
        <v>5</v>
      </c>
      <c r="X167" s="44">
        <v>5</v>
      </c>
      <c r="Y167" s="44">
        <v>5</v>
      </c>
      <c r="Z167" s="44">
        <v>5</v>
      </c>
      <c r="AA167" s="44">
        <v>5</v>
      </c>
    </row>
    <row r="168" spans="1:27" ht="12.75" hidden="1" customHeight="1" outlineLevel="1" x14ac:dyDescent="0.2">
      <c r="A168" s="91" t="s">
        <v>3056</v>
      </c>
      <c r="B168" s="63" t="s">
        <v>2929</v>
      </c>
      <c r="C168" s="43" t="s">
        <v>79</v>
      </c>
      <c r="D168" s="44">
        <f>$D$12</f>
        <v>175.36</v>
      </c>
      <c r="E168" s="44">
        <f t="shared" ref="E168:AA168" si="106">$D$12</f>
        <v>175.36</v>
      </c>
      <c r="F168" s="44">
        <f t="shared" si="106"/>
        <v>175.36</v>
      </c>
      <c r="G168" s="44">
        <f t="shared" si="106"/>
        <v>175.36</v>
      </c>
      <c r="H168" s="44">
        <f t="shared" si="106"/>
        <v>175.36</v>
      </c>
      <c r="I168" s="44">
        <f t="shared" si="106"/>
        <v>175.36</v>
      </c>
      <c r="J168" s="44">
        <f t="shared" si="106"/>
        <v>175.36</v>
      </c>
      <c r="K168" s="44">
        <f t="shared" si="106"/>
        <v>175.36</v>
      </c>
      <c r="L168" s="44">
        <f t="shared" si="106"/>
        <v>175.36</v>
      </c>
      <c r="M168" s="44">
        <f t="shared" si="106"/>
        <v>175.36</v>
      </c>
      <c r="N168" s="44">
        <f t="shared" si="106"/>
        <v>175.36</v>
      </c>
      <c r="O168" s="44">
        <f t="shared" si="106"/>
        <v>175.36</v>
      </c>
      <c r="P168" s="44">
        <f t="shared" si="106"/>
        <v>175.36</v>
      </c>
      <c r="Q168" s="44">
        <f t="shared" si="106"/>
        <v>175.36</v>
      </c>
      <c r="R168" s="44">
        <f t="shared" si="106"/>
        <v>175.36</v>
      </c>
      <c r="S168" s="44">
        <f t="shared" si="106"/>
        <v>175.36</v>
      </c>
      <c r="T168" s="44">
        <f t="shared" si="106"/>
        <v>175.36</v>
      </c>
      <c r="U168" s="44">
        <f t="shared" si="106"/>
        <v>175.36</v>
      </c>
      <c r="V168" s="44">
        <f t="shared" si="106"/>
        <v>175.36</v>
      </c>
      <c r="W168" s="44">
        <f t="shared" si="106"/>
        <v>175.36</v>
      </c>
      <c r="X168" s="44">
        <f t="shared" si="106"/>
        <v>175.36</v>
      </c>
      <c r="Y168" s="44">
        <f t="shared" si="106"/>
        <v>175.36</v>
      </c>
      <c r="Z168" s="44">
        <f t="shared" si="106"/>
        <v>175.36</v>
      </c>
      <c r="AA168" s="44">
        <f t="shared" si="106"/>
        <v>175.36</v>
      </c>
    </row>
    <row r="169" spans="1:27" ht="12.75" hidden="1" customHeight="1" outlineLevel="1" x14ac:dyDescent="0.2">
      <c r="A169" s="91" t="s">
        <v>3057</v>
      </c>
      <c r="B169" s="63" t="s">
        <v>2925</v>
      </c>
      <c r="C169" s="43" t="s">
        <v>79</v>
      </c>
      <c r="D169" s="44">
        <f>$D$13</f>
        <v>216.36</v>
      </c>
      <c r="E169" s="44">
        <f t="shared" ref="E169:AA169" si="107">$D$13</f>
        <v>216.36</v>
      </c>
      <c r="F169" s="44">
        <f t="shared" si="107"/>
        <v>216.36</v>
      </c>
      <c r="G169" s="44">
        <f t="shared" si="107"/>
        <v>216.36</v>
      </c>
      <c r="H169" s="44">
        <f t="shared" si="107"/>
        <v>216.36</v>
      </c>
      <c r="I169" s="44">
        <f t="shared" si="107"/>
        <v>216.36</v>
      </c>
      <c r="J169" s="44">
        <f t="shared" si="107"/>
        <v>216.36</v>
      </c>
      <c r="K169" s="44">
        <f t="shared" si="107"/>
        <v>216.36</v>
      </c>
      <c r="L169" s="44">
        <f t="shared" si="107"/>
        <v>216.36</v>
      </c>
      <c r="M169" s="44">
        <f t="shared" si="107"/>
        <v>216.36</v>
      </c>
      <c r="N169" s="44">
        <f t="shared" si="107"/>
        <v>216.36</v>
      </c>
      <c r="O169" s="44">
        <f t="shared" si="107"/>
        <v>216.36</v>
      </c>
      <c r="P169" s="44">
        <f t="shared" si="107"/>
        <v>216.36</v>
      </c>
      <c r="Q169" s="44">
        <f t="shared" si="107"/>
        <v>216.36</v>
      </c>
      <c r="R169" s="44">
        <f t="shared" si="107"/>
        <v>216.36</v>
      </c>
      <c r="S169" s="44">
        <f t="shared" si="107"/>
        <v>216.36</v>
      </c>
      <c r="T169" s="44">
        <f t="shared" si="107"/>
        <v>216.36</v>
      </c>
      <c r="U169" s="44">
        <f t="shared" si="107"/>
        <v>216.36</v>
      </c>
      <c r="V169" s="44">
        <f t="shared" si="107"/>
        <v>216.36</v>
      </c>
      <c r="W169" s="44">
        <f t="shared" si="107"/>
        <v>216.36</v>
      </c>
      <c r="X169" s="44">
        <f t="shared" si="107"/>
        <v>216.36</v>
      </c>
      <c r="Y169" s="44">
        <f t="shared" si="107"/>
        <v>216.36</v>
      </c>
      <c r="Z169" s="44">
        <f t="shared" si="107"/>
        <v>216.36</v>
      </c>
      <c r="AA169" s="44">
        <f t="shared" si="107"/>
        <v>216.36</v>
      </c>
    </row>
    <row r="170" spans="1:27" collapsed="1" x14ac:dyDescent="0.2">
      <c r="A170" s="90" t="s">
        <v>3058</v>
      </c>
      <c r="B170" s="28" t="str">
        <f>"28"&amp;"."&amp;$B$212&amp;"."&amp;$B$213</f>
        <v>28.04.2023</v>
      </c>
      <c r="C170" s="82" t="s">
        <v>76</v>
      </c>
      <c r="D170" s="83">
        <f>ROUND(((D171+D172+D174+D173+D175)/1000),5)</f>
        <v>3.8830499999999999</v>
      </c>
      <c r="E170" s="83">
        <f t="shared" ref="E170:AA170" si="108">ROUND(((E171+E172+E174+E173+E175)/1000),5)</f>
        <v>3.7166899999999998</v>
      </c>
      <c r="F170" s="83">
        <f t="shared" si="108"/>
        <v>3.7063100000000002</v>
      </c>
      <c r="G170" s="83">
        <f t="shared" si="108"/>
        <v>3.6991499999999999</v>
      </c>
      <c r="H170" s="83">
        <f t="shared" si="108"/>
        <v>3.71319</v>
      </c>
      <c r="I170" s="83">
        <f t="shared" si="108"/>
        <v>3.7539199999999999</v>
      </c>
      <c r="J170" s="83">
        <f t="shared" si="108"/>
        <v>4.0329300000000003</v>
      </c>
      <c r="K170" s="83">
        <f t="shared" si="108"/>
        <v>4.3225699999999998</v>
      </c>
      <c r="L170" s="83">
        <f t="shared" si="108"/>
        <v>4.5515999999999996</v>
      </c>
      <c r="M170" s="83">
        <f t="shared" si="108"/>
        <v>4.6696900000000001</v>
      </c>
      <c r="N170" s="83">
        <f t="shared" si="108"/>
        <v>4.67814</v>
      </c>
      <c r="O170" s="83">
        <f t="shared" si="108"/>
        <v>4.7004400000000004</v>
      </c>
      <c r="P170" s="83">
        <f t="shared" si="108"/>
        <v>4.6954700000000003</v>
      </c>
      <c r="Q170" s="83">
        <f t="shared" si="108"/>
        <v>4.6961199999999996</v>
      </c>
      <c r="R170" s="83">
        <f t="shared" si="108"/>
        <v>4.6821299999999999</v>
      </c>
      <c r="S170" s="83">
        <f t="shared" si="108"/>
        <v>4.6702700000000004</v>
      </c>
      <c r="T170" s="83">
        <f t="shared" si="108"/>
        <v>4.6626599999999998</v>
      </c>
      <c r="U170" s="83">
        <f t="shared" si="108"/>
        <v>4.5817100000000002</v>
      </c>
      <c r="V170" s="83">
        <f t="shared" si="108"/>
        <v>4.5749899999999997</v>
      </c>
      <c r="W170" s="83">
        <f t="shared" si="108"/>
        <v>4.5598200000000002</v>
      </c>
      <c r="X170" s="83">
        <f t="shared" si="108"/>
        <v>4.6007600000000002</v>
      </c>
      <c r="Y170" s="83">
        <f t="shared" si="108"/>
        <v>4.6657099999999998</v>
      </c>
      <c r="Z170" s="83">
        <f t="shared" si="108"/>
        <v>4.4536100000000003</v>
      </c>
      <c r="AA170" s="83">
        <f t="shared" si="108"/>
        <v>4.2963199999999997</v>
      </c>
    </row>
    <row r="171" spans="1:27" ht="12.75" hidden="1" customHeight="1" outlineLevel="1" x14ac:dyDescent="0.2">
      <c r="A171" s="91" t="s">
        <v>3059</v>
      </c>
      <c r="B171" s="63" t="s">
        <v>233</v>
      </c>
      <c r="C171" s="43" t="s">
        <v>79</v>
      </c>
      <c r="D171" s="44">
        <v>1263.44</v>
      </c>
      <c r="E171" s="44">
        <v>1097.08</v>
      </c>
      <c r="F171" s="44">
        <v>1086.7</v>
      </c>
      <c r="G171" s="44">
        <v>1079.54</v>
      </c>
      <c r="H171" s="44">
        <v>1093.58</v>
      </c>
      <c r="I171" s="44">
        <v>1134.31</v>
      </c>
      <c r="J171" s="44">
        <v>1413.32</v>
      </c>
      <c r="K171" s="44">
        <v>1702.96</v>
      </c>
      <c r="L171" s="44">
        <v>1931.99</v>
      </c>
      <c r="M171" s="44">
        <v>2050.08</v>
      </c>
      <c r="N171" s="44">
        <v>2058.5300000000002</v>
      </c>
      <c r="O171" s="44">
        <v>2080.83</v>
      </c>
      <c r="P171" s="44">
        <v>2075.86</v>
      </c>
      <c r="Q171" s="44">
        <v>2076.5100000000002</v>
      </c>
      <c r="R171" s="44">
        <v>2062.52</v>
      </c>
      <c r="S171" s="44">
        <v>2050.66</v>
      </c>
      <c r="T171" s="44">
        <v>2043.05</v>
      </c>
      <c r="U171" s="44">
        <v>1962.1</v>
      </c>
      <c r="V171" s="44">
        <v>1955.38</v>
      </c>
      <c r="W171" s="44">
        <v>1940.21</v>
      </c>
      <c r="X171" s="44">
        <v>1981.15</v>
      </c>
      <c r="Y171" s="44">
        <v>2046.1</v>
      </c>
      <c r="Z171" s="44">
        <v>1834</v>
      </c>
      <c r="AA171" s="44">
        <v>1676.71</v>
      </c>
    </row>
    <row r="172" spans="1:27" ht="12.75" hidden="1" customHeight="1" outlineLevel="1" x14ac:dyDescent="0.2">
      <c r="A172" s="91" t="s">
        <v>3060</v>
      </c>
      <c r="B172" s="63" t="s">
        <v>90</v>
      </c>
      <c r="C172" s="43" t="s">
        <v>79</v>
      </c>
      <c r="D172" s="44">
        <f>$D$10</f>
        <v>2222.89</v>
      </c>
      <c r="E172" s="44">
        <f t="shared" ref="E172:AA172" si="109">$D$10</f>
        <v>2222.89</v>
      </c>
      <c r="F172" s="44">
        <f t="shared" si="109"/>
        <v>2222.89</v>
      </c>
      <c r="G172" s="44">
        <f t="shared" si="109"/>
        <v>2222.89</v>
      </c>
      <c r="H172" s="44">
        <f t="shared" si="109"/>
        <v>2222.89</v>
      </c>
      <c r="I172" s="44">
        <f t="shared" si="109"/>
        <v>2222.89</v>
      </c>
      <c r="J172" s="44">
        <f t="shared" si="109"/>
        <v>2222.89</v>
      </c>
      <c r="K172" s="44">
        <f t="shared" si="109"/>
        <v>2222.89</v>
      </c>
      <c r="L172" s="44">
        <f t="shared" si="109"/>
        <v>2222.89</v>
      </c>
      <c r="M172" s="44">
        <f t="shared" si="109"/>
        <v>2222.89</v>
      </c>
      <c r="N172" s="44">
        <f t="shared" si="109"/>
        <v>2222.89</v>
      </c>
      <c r="O172" s="44">
        <f t="shared" si="109"/>
        <v>2222.89</v>
      </c>
      <c r="P172" s="44">
        <f t="shared" si="109"/>
        <v>2222.89</v>
      </c>
      <c r="Q172" s="44">
        <f t="shared" si="109"/>
        <v>2222.89</v>
      </c>
      <c r="R172" s="44">
        <f t="shared" si="109"/>
        <v>2222.89</v>
      </c>
      <c r="S172" s="44">
        <f t="shared" si="109"/>
        <v>2222.89</v>
      </c>
      <c r="T172" s="44">
        <f t="shared" si="109"/>
        <v>2222.89</v>
      </c>
      <c r="U172" s="44">
        <f t="shared" si="109"/>
        <v>2222.89</v>
      </c>
      <c r="V172" s="44">
        <f t="shared" si="109"/>
        <v>2222.89</v>
      </c>
      <c r="W172" s="44">
        <f t="shared" si="109"/>
        <v>2222.89</v>
      </c>
      <c r="X172" s="44">
        <f t="shared" si="109"/>
        <v>2222.89</v>
      </c>
      <c r="Y172" s="44">
        <f t="shared" si="109"/>
        <v>2222.89</v>
      </c>
      <c r="Z172" s="44">
        <f t="shared" si="109"/>
        <v>2222.89</v>
      </c>
      <c r="AA172" s="44">
        <f t="shared" si="109"/>
        <v>2222.89</v>
      </c>
    </row>
    <row r="173" spans="1:27" ht="12.75" hidden="1" customHeight="1" outlineLevel="1" x14ac:dyDescent="0.2">
      <c r="A173" s="91" t="s">
        <v>3061</v>
      </c>
      <c r="B173" s="63" t="s">
        <v>83</v>
      </c>
      <c r="C173" s="43" t="s">
        <v>79</v>
      </c>
      <c r="D173" s="44">
        <v>5</v>
      </c>
      <c r="E173" s="44">
        <v>5</v>
      </c>
      <c r="F173" s="44">
        <v>5</v>
      </c>
      <c r="G173" s="44">
        <v>5</v>
      </c>
      <c r="H173" s="44">
        <v>5</v>
      </c>
      <c r="I173" s="44">
        <v>5</v>
      </c>
      <c r="J173" s="44">
        <v>5</v>
      </c>
      <c r="K173" s="44">
        <v>5</v>
      </c>
      <c r="L173" s="44">
        <v>5</v>
      </c>
      <c r="M173" s="44">
        <v>5</v>
      </c>
      <c r="N173" s="44">
        <v>5</v>
      </c>
      <c r="O173" s="44">
        <v>5</v>
      </c>
      <c r="P173" s="44">
        <v>5</v>
      </c>
      <c r="Q173" s="44">
        <v>5</v>
      </c>
      <c r="R173" s="44">
        <v>5</v>
      </c>
      <c r="S173" s="44">
        <v>5</v>
      </c>
      <c r="T173" s="44">
        <v>5</v>
      </c>
      <c r="U173" s="44">
        <v>5</v>
      </c>
      <c r="V173" s="44">
        <v>5</v>
      </c>
      <c r="W173" s="44">
        <v>5</v>
      </c>
      <c r="X173" s="44">
        <v>5</v>
      </c>
      <c r="Y173" s="44">
        <v>5</v>
      </c>
      <c r="Z173" s="44">
        <v>5</v>
      </c>
      <c r="AA173" s="44">
        <v>5</v>
      </c>
    </row>
    <row r="174" spans="1:27" ht="12.75" hidden="1" customHeight="1" outlineLevel="1" x14ac:dyDescent="0.2">
      <c r="A174" s="91" t="s">
        <v>3062</v>
      </c>
      <c r="B174" s="63" t="s">
        <v>2929</v>
      </c>
      <c r="C174" s="43" t="s">
        <v>79</v>
      </c>
      <c r="D174" s="44">
        <f>$D$12</f>
        <v>175.36</v>
      </c>
      <c r="E174" s="44">
        <f t="shared" ref="E174:AA174" si="110">$D$12</f>
        <v>175.36</v>
      </c>
      <c r="F174" s="44">
        <f t="shared" si="110"/>
        <v>175.36</v>
      </c>
      <c r="G174" s="44">
        <f t="shared" si="110"/>
        <v>175.36</v>
      </c>
      <c r="H174" s="44">
        <f t="shared" si="110"/>
        <v>175.36</v>
      </c>
      <c r="I174" s="44">
        <f t="shared" si="110"/>
        <v>175.36</v>
      </c>
      <c r="J174" s="44">
        <f t="shared" si="110"/>
        <v>175.36</v>
      </c>
      <c r="K174" s="44">
        <f t="shared" si="110"/>
        <v>175.36</v>
      </c>
      <c r="L174" s="44">
        <f t="shared" si="110"/>
        <v>175.36</v>
      </c>
      <c r="M174" s="44">
        <f t="shared" si="110"/>
        <v>175.36</v>
      </c>
      <c r="N174" s="44">
        <f t="shared" si="110"/>
        <v>175.36</v>
      </c>
      <c r="O174" s="44">
        <f t="shared" si="110"/>
        <v>175.36</v>
      </c>
      <c r="P174" s="44">
        <f t="shared" si="110"/>
        <v>175.36</v>
      </c>
      <c r="Q174" s="44">
        <f t="shared" si="110"/>
        <v>175.36</v>
      </c>
      <c r="R174" s="44">
        <f t="shared" si="110"/>
        <v>175.36</v>
      </c>
      <c r="S174" s="44">
        <f t="shared" si="110"/>
        <v>175.36</v>
      </c>
      <c r="T174" s="44">
        <f t="shared" si="110"/>
        <v>175.36</v>
      </c>
      <c r="U174" s="44">
        <f t="shared" si="110"/>
        <v>175.36</v>
      </c>
      <c r="V174" s="44">
        <f t="shared" si="110"/>
        <v>175.36</v>
      </c>
      <c r="W174" s="44">
        <f t="shared" si="110"/>
        <v>175.36</v>
      </c>
      <c r="X174" s="44">
        <f t="shared" si="110"/>
        <v>175.36</v>
      </c>
      <c r="Y174" s="44">
        <f t="shared" si="110"/>
        <v>175.36</v>
      </c>
      <c r="Z174" s="44">
        <f t="shared" si="110"/>
        <v>175.36</v>
      </c>
      <c r="AA174" s="44">
        <f t="shared" si="110"/>
        <v>175.36</v>
      </c>
    </row>
    <row r="175" spans="1:27" ht="12.75" hidden="1" customHeight="1" outlineLevel="1" x14ac:dyDescent="0.2">
      <c r="A175" s="91" t="s">
        <v>3063</v>
      </c>
      <c r="B175" s="63" t="s">
        <v>2925</v>
      </c>
      <c r="C175" s="43" t="s">
        <v>79</v>
      </c>
      <c r="D175" s="44">
        <f>$D$13</f>
        <v>216.36</v>
      </c>
      <c r="E175" s="44">
        <f t="shared" ref="E175:AA175" si="111">$D$13</f>
        <v>216.36</v>
      </c>
      <c r="F175" s="44">
        <f t="shared" si="111"/>
        <v>216.36</v>
      </c>
      <c r="G175" s="44">
        <f t="shared" si="111"/>
        <v>216.36</v>
      </c>
      <c r="H175" s="44">
        <f t="shared" si="111"/>
        <v>216.36</v>
      </c>
      <c r="I175" s="44">
        <f t="shared" si="111"/>
        <v>216.36</v>
      </c>
      <c r="J175" s="44">
        <f t="shared" si="111"/>
        <v>216.36</v>
      </c>
      <c r="K175" s="44">
        <f t="shared" si="111"/>
        <v>216.36</v>
      </c>
      <c r="L175" s="44">
        <f t="shared" si="111"/>
        <v>216.36</v>
      </c>
      <c r="M175" s="44">
        <f t="shared" si="111"/>
        <v>216.36</v>
      </c>
      <c r="N175" s="44">
        <f t="shared" si="111"/>
        <v>216.36</v>
      </c>
      <c r="O175" s="44">
        <f t="shared" si="111"/>
        <v>216.36</v>
      </c>
      <c r="P175" s="44">
        <f t="shared" si="111"/>
        <v>216.36</v>
      </c>
      <c r="Q175" s="44">
        <f t="shared" si="111"/>
        <v>216.36</v>
      </c>
      <c r="R175" s="44">
        <f t="shared" si="111"/>
        <v>216.36</v>
      </c>
      <c r="S175" s="44">
        <f t="shared" si="111"/>
        <v>216.36</v>
      </c>
      <c r="T175" s="44">
        <f t="shared" si="111"/>
        <v>216.36</v>
      </c>
      <c r="U175" s="44">
        <f t="shared" si="111"/>
        <v>216.36</v>
      </c>
      <c r="V175" s="44">
        <f t="shared" si="111"/>
        <v>216.36</v>
      </c>
      <c r="W175" s="44">
        <f t="shared" si="111"/>
        <v>216.36</v>
      </c>
      <c r="X175" s="44">
        <f t="shared" si="111"/>
        <v>216.36</v>
      </c>
      <c r="Y175" s="44">
        <f t="shared" si="111"/>
        <v>216.36</v>
      </c>
      <c r="Z175" s="44">
        <f t="shared" si="111"/>
        <v>216.36</v>
      </c>
      <c r="AA175" s="44">
        <f t="shared" si="111"/>
        <v>216.36</v>
      </c>
    </row>
    <row r="176" spans="1:27" collapsed="1" x14ac:dyDescent="0.2">
      <c r="A176" s="90" t="s">
        <v>3064</v>
      </c>
      <c r="B176" s="28" t="str">
        <f>"29"&amp;"."&amp;$B$212&amp;"."&amp;$B$213</f>
        <v>29.04.2023</v>
      </c>
      <c r="C176" s="82" t="s">
        <v>76</v>
      </c>
      <c r="D176" s="83">
        <f>ROUND(((D177+D178+D180+D179+D181)/1000),5)</f>
        <v>4.27135</v>
      </c>
      <c r="E176" s="83">
        <f t="shared" ref="E176:AA176" si="112">ROUND(((E177+E178+E180+E179+E181)/1000),5)</f>
        <v>4.1091199999999999</v>
      </c>
      <c r="F176" s="83">
        <f t="shared" si="112"/>
        <v>3.9434100000000001</v>
      </c>
      <c r="G176" s="83">
        <f t="shared" si="112"/>
        <v>3.8997999999999999</v>
      </c>
      <c r="H176" s="83">
        <f t="shared" si="112"/>
        <v>3.9132400000000001</v>
      </c>
      <c r="I176" s="83">
        <f t="shared" si="112"/>
        <v>3.9217399999999998</v>
      </c>
      <c r="J176" s="83">
        <f t="shared" si="112"/>
        <v>3.9542999999999999</v>
      </c>
      <c r="K176" s="83">
        <f t="shared" si="112"/>
        <v>4.1525800000000004</v>
      </c>
      <c r="L176" s="83">
        <f t="shared" si="112"/>
        <v>4.4101499999999998</v>
      </c>
      <c r="M176" s="83">
        <f t="shared" si="112"/>
        <v>4.6415499999999996</v>
      </c>
      <c r="N176" s="83">
        <f t="shared" si="112"/>
        <v>4.6909200000000002</v>
      </c>
      <c r="O176" s="83">
        <f t="shared" si="112"/>
        <v>4.6862199999999996</v>
      </c>
      <c r="P176" s="83">
        <f t="shared" si="112"/>
        <v>4.6040799999999997</v>
      </c>
      <c r="Q176" s="83">
        <f t="shared" si="112"/>
        <v>4.5976100000000004</v>
      </c>
      <c r="R176" s="83">
        <f t="shared" si="112"/>
        <v>4.5655700000000001</v>
      </c>
      <c r="S176" s="83">
        <f t="shared" si="112"/>
        <v>4.5132700000000003</v>
      </c>
      <c r="T176" s="83">
        <f t="shared" si="112"/>
        <v>4.51356</v>
      </c>
      <c r="U176" s="83">
        <f t="shared" si="112"/>
        <v>4.5144500000000001</v>
      </c>
      <c r="V176" s="83">
        <f t="shared" si="112"/>
        <v>4.5215199999999998</v>
      </c>
      <c r="W176" s="83">
        <f t="shared" si="112"/>
        <v>4.62378</v>
      </c>
      <c r="X176" s="83">
        <f t="shared" si="112"/>
        <v>4.7235100000000001</v>
      </c>
      <c r="Y176" s="83">
        <f t="shared" si="112"/>
        <v>4.6350899999999999</v>
      </c>
      <c r="Z176" s="83">
        <f t="shared" si="112"/>
        <v>4.4038599999999999</v>
      </c>
      <c r="AA176" s="83">
        <f t="shared" si="112"/>
        <v>4.2851299999999997</v>
      </c>
    </row>
    <row r="177" spans="1:27" ht="12.75" hidden="1" customHeight="1" outlineLevel="1" x14ac:dyDescent="0.2">
      <c r="A177" s="91" t="s">
        <v>3065</v>
      </c>
      <c r="B177" s="63" t="s">
        <v>233</v>
      </c>
      <c r="C177" s="43" t="s">
        <v>79</v>
      </c>
      <c r="D177" s="44">
        <v>1651.74</v>
      </c>
      <c r="E177" s="44">
        <v>1489.51</v>
      </c>
      <c r="F177" s="44">
        <v>1323.8</v>
      </c>
      <c r="G177" s="44">
        <v>1280.19</v>
      </c>
      <c r="H177" s="44">
        <v>1293.6300000000001</v>
      </c>
      <c r="I177" s="44">
        <v>1302.1300000000001</v>
      </c>
      <c r="J177" s="44">
        <v>1334.69</v>
      </c>
      <c r="K177" s="44">
        <v>1532.97</v>
      </c>
      <c r="L177" s="44">
        <v>1790.54</v>
      </c>
      <c r="M177" s="44">
        <v>2021.94</v>
      </c>
      <c r="N177" s="44">
        <v>2071.31</v>
      </c>
      <c r="O177" s="44">
        <v>2066.61</v>
      </c>
      <c r="P177" s="44">
        <v>1984.47</v>
      </c>
      <c r="Q177" s="44">
        <v>1978</v>
      </c>
      <c r="R177" s="44">
        <v>1945.96</v>
      </c>
      <c r="S177" s="44">
        <v>1893.66</v>
      </c>
      <c r="T177" s="44">
        <v>1893.95</v>
      </c>
      <c r="U177" s="44">
        <v>1894.84</v>
      </c>
      <c r="V177" s="44">
        <v>1901.91</v>
      </c>
      <c r="W177" s="44">
        <v>2004.17</v>
      </c>
      <c r="X177" s="44">
        <v>2103.9</v>
      </c>
      <c r="Y177" s="44">
        <v>2015.48</v>
      </c>
      <c r="Z177" s="44">
        <v>1784.25</v>
      </c>
      <c r="AA177" s="44">
        <v>1665.52</v>
      </c>
    </row>
    <row r="178" spans="1:27" ht="12.75" hidden="1" customHeight="1" outlineLevel="1" x14ac:dyDescent="0.2">
      <c r="A178" s="91" t="s">
        <v>3066</v>
      </c>
      <c r="B178" s="63" t="s">
        <v>90</v>
      </c>
      <c r="C178" s="43" t="s">
        <v>79</v>
      </c>
      <c r="D178" s="44">
        <f>$D$10</f>
        <v>2222.89</v>
      </c>
      <c r="E178" s="44">
        <f t="shared" ref="E178:AA178" si="113">$D$10</f>
        <v>2222.89</v>
      </c>
      <c r="F178" s="44">
        <f t="shared" si="113"/>
        <v>2222.89</v>
      </c>
      <c r="G178" s="44">
        <f t="shared" si="113"/>
        <v>2222.89</v>
      </c>
      <c r="H178" s="44">
        <f t="shared" si="113"/>
        <v>2222.89</v>
      </c>
      <c r="I178" s="44">
        <f t="shared" si="113"/>
        <v>2222.89</v>
      </c>
      <c r="J178" s="44">
        <f t="shared" si="113"/>
        <v>2222.89</v>
      </c>
      <c r="K178" s="44">
        <f t="shared" si="113"/>
        <v>2222.89</v>
      </c>
      <c r="L178" s="44">
        <f t="shared" si="113"/>
        <v>2222.89</v>
      </c>
      <c r="M178" s="44">
        <f t="shared" si="113"/>
        <v>2222.89</v>
      </c>
      <c r="N178" s="44">
        <f t="shared" si="113"/>
        <v>2222.89</v>
      </c>
      <c r="O178" s="44">
        <f t="shared" si="113"/>
        <v>2222.89</v>
      </c>
      <c r="P178" s="44">
        <f t="shared" si="113"/>
        <v>2222.89</v>
      </c>
      <c r="Q178" s="44">
        <f t="shared" si="113"/>
        <v>2222.89</v>
      </c>
      <c r="R178" s="44">
        <f t="shared" si="113"/>
        <v>2222.89</v>
      </c>
      <c r="S178" s="44">
        <f t="shared" si="113"/>
        <v>2222.89</v>
      </c>
      <c r="T178" s="44">
        <f t="shared" si="113"/>
        <v>2222.89</v>
      </c>
      <c r="U178" s="44">
        <f t="shared" si="113"/>
        <v>2222.89</v>
      </c>
      <c r="V178" s="44">
        <f t="shared" si="113"/>
        <v>2222.89</v>
      </c>
      <c r="W178" s="44">
        <f t="shared" si="113"/>
        <v>2222.89</v>
      </c>
      <c r="X178" s="44">
        <f t="shared" si="113"/>
        <v>2222.89</v>
      </c>
      <c r="Y178" s="44">
        <f t="shared" si="113"/>
        <v>2222.89</v>
      </c>
      <c r="Z178" s="44">
        <f t="shared" si="113"/>
        <v>2222.89</v>
      </c>
      <c r="AA178" s="44">
        <f t="shared" si="113"/>
        <v>2222.89</v>
      </c>
    </row>
    <row r="179" spans="1:27" ht="12.75" hidden="1" customHeight="1" outlineLevel="1" x14ac:dyDescent="0.2">
      <c r="A179" s="91" t="s">
        <v>3067</v>
      </c>
      <c r="B179" s="63" t="s">
        <v>83</v>
      </c>
      <c r="C179" s="43" t="s">
        <v>79</v>
      </c>
      <c r="D179" s="44">
        <v>5</v>
      </c>
      <c r="E179" s="44">
        <v>5</v>
      </c>
      <c r="F179" s="44">
        <v>5</v>
      </c>
      <c r="G179" s="44">
        <v>5</v>
      </c>
      <c r="H179" s="44">
        <v>5</v>
      </c>
      <c r="I179" s="44">
        <v>5</v>
      </c>
      <c r="J179" s="44">
        <v>5</v>
      </c>
      <c r="K179" s="44">
        <v>5</v>
      </c>
      <c r="L179" s="44">
        <v>5</v>
      </c>
      <c r="M179" s="44">
        <v>5</v>
      </c>
      <c r="N179" s="44">
        <v>5</v>
      </c>
      <c r="O179" s="44">
        <v>5</v>
      </c>
      <c r="P179" s="44">
        <v>5</v>
      </c>
      <c r="Q179" s="44">
        <v>5</v>
      </c>
      <c r="R179" s="44">
        <v>5</v>
      </c>
      <c r="S179" s="44">
        <v>5</v>
      </c>
      <c r="T179" s="44">
        <v>5</v>
      </c>
      <c r="U179" s="44">
        <v>5</v>
      </c>
      <c r="V179" s="44">
        <v>5</v>
      </c>
      <c r="W179" s="44">
        <v>5</v>
      </c>
      <c r="X179" s="44">
        <v>5</v>
      </c>
      <c r="Y179" s="44">
        <v>5</v>
      </c>
      <c r="Z179" s="44">
        <v>5</v>
      </c>
      <c r="AA179" s="44">
        <v>5</v>
      </c>
    </row>
    <row r="180" spans="1:27" ht="12.75" hidden="1" customHeight="1" outlineLevel="1" x14ac:dyDescent="0.2">
      <c r="A180" s="91" t="s">
        <v>3068</v>
      </c>
      <c r="B180" s="63" t="s">
        <v>2929</v>
      </c>
      <c r="C180" s="43" t="s">
        <v>79</v>
      </c>
      <c r="D180" s="44">
        <f>$D$12</f>
        <v>175.36</v>
      </c>
      <c r="E180" s="44">
        <f t="shared" ref="E180:AA180" si="114">$D$12</f>
        <v>175.36</v>
      </c>
      <c r="F180" s="44">
        <f t="shared" si="114"/>
        <v>175.36</v>
      </c>
      <c r="G180" s="44">
        <f t="shared" si="114"/>
        <v>175.36</v>
      </c>
      <c r="H180" s="44">
        <f t="shared" si="114"/>
        <v>175.36</v>
      </c>
      <c r="I180" s="44">
        <f t="shared" si="114"/>
        <v>175.36</v>
      </c>
      <c r="J180" s="44">
        <f t="shared" si="114"/>
        <v>175.36</v>
      </c>
      <c r="K180" s="44">
        <f t="shared" si="114"/>
        <v>175.36</v>
      </c>
      <c r="L180" s="44">
        <f t="shared" si="114"/>
        <v>175.36</v>
      </c>
      <c r="M180" s="44">
        <f t="shared" si="114"/>
        <v>175.36</v>
      </c>
      <c r="N180" s="44">
        <f t="shared" si="114"/>
        <v>175.36</v>
      </c>
      <c r="O180" s="44">
        <f t="shared" si="114"/>
        <v>175.36</v>
      </c>
      <c r="P180" s="44">
        <f t="shared" si="114"/>
        <v>175.36</v>
      </c>
      <c r="Q180" s="44">
        <f t="shared" si="114"/>
        <v>175.36</v>
      </c>
      <c r="R180" s="44">
        <f t="shared" si="114"/>
        <v>175.36</v>
      </c>
      <c r="S180" s="44">
        <f t="shared" si="114"/>
        <v>175.36</v>
      </c>
      <c r="T180" s="44">
        <f t="shared" si="114"/>
        <v>175.36</v>
      </c>
      <c r="U180" s="44">
        <f t="shared" si="114"/>
        <v>175.36</v>
      </c>
      <c r="V180" s="44">
        <f t="shared" si="114"/>
        <v>175.36</v>
      </c>
      <c r="W180" s="44">
        <f t="shared" si="114"/>
        <v>175.36</v>
      </c>
      <c r="X180" s="44">
        <f t="shared" si="114"/>
        <v>175.36</v>
      </c>
      <c r="Y180" s="44">
        <f t="shared" si="114"/>
        <v>175.36</v>
      </c>
      <c r="Z180" s="44">
        <f t="shared" si="114"/>
        <v>175.36</v>
      </c>
      <c r="AA180" s="44">
        <f t="shared" si="114"/>
        <v>175.36</v>
      </c>
    </row>
    <row r="181" spans="1:27" ht="12.75" hidden="1" customHeight="1" outlineLevel="1" x14ac:dyDescent="0.2">
      <c r="A181" s="91" t="s">
        <v>3069</v>
      </c>
      <c r="B181" s="63" t="s">
        <v>2925</v>
      </c>
      <c r="C181" s="43" t="s">
        <v>79</v>
      </c>
      <c r="D181" s="44">
        <f>$D$13</f>
        <v>216.36</v>
      </c>
      <c r="E181" s="44">
        <f t="shared" ref="E181:AA181" si="115">$D$13</f>
        <v>216.36</v>
      </c>
      <c r="F181" s="44">
        <f t="shared" si="115"/>
        <v>216.36</v>
      </c>
      <c r="G181" s="44">
        <f t="shared" si="115"/>
        <v>216.36</v>
      </c>
      <c r="H181" s="44">
        <f t="shared" si="115"/>
        <v>216.36</v>
      </c>
      <c r="I181" s="44">
        <f t="shared" si="115"/>
        <v>216.36</v>
      </c>
      <c r="J181" s="44">
        <f t="shared" si="115"/>
        <v>216.36</v>
      </c>
      <c r="K181" s="44">
        <f t="shared" si="115"/>
        <v>216.36</v>
      </c>
      <c r="L181" s="44">
        <f t="shared" si="115"/>
        <v>216.36</v>
      </c>
      <c r="M181" s="44">
        <f t="shared" si="115"/>
        <v>216.36</v>
      </c>
      <c r="N181" s="44">
        <f t="shared" si="115"/>
        <v>216.36</v>
      </c>
      <c r="O181" s="44">
        <f t="shared" si="115"/>
        <v>216.36</v>
      </c>
      <c r="P181" s="44">
        <f t="shared" si="115"/>
        <v>216.36</v>
      </c>
      <c r="Q181" s="44">
        <f t="shared" si="115"/>
        <v>216.36</v>
      </c>
      <c r="R181" s="44">
        <f t="shared" si="115"/>
        <v>216.36</v>
      </c>
      <c r="S181" s="44">
        <f t="shared" si="115"/>
        <v>216.36</v>
      </c>
      <c r="T181" s="44">
        <f t="shared" si="115"/>
        <v>216.36</v>
      </c>
      <c r="U181" s="44">
        <f t="shared" si="115"/>
        <v>216.36</v>
      </c>
      <c r="V181" s="44">
        <f t="shared" si="115"/>
        <v>216.36</v>
      </c>
      <c r="W181" s="44">
        <f t="shared" si="115"/>
        <v>216.36</v>
      </c>
      <c r="X181" s="44">
        <f t="shared" si="115"/>
        <v>216.36</v>
      </c>
      <c r="Y181" s="44">
        <f t="shared" si="115"/>
        <v>216.36</v>
      </c>
      <c r="Z181" s="44">
        <f t="shared" si="115"/>
        <v>216.36</v>
      </c>
      <c r="AA181" s="44">
        <f t="shared" si="115"/>
        <v>216.36</v>
      </c>
    </row>
    <row r="182" spans="1:27" collapsed="1" x14ac:dyDescent="0.2">
      <c r="A182" s="90" t="s">
        <v>3070</v>
      </c>
      <c r="B182" s="28" t="str">
        <f>"30"&amp;"."&amp;$B$212&amp;"."&amp;$B$213</f>
        <v>30.04.2023</v>
      </c>
      <c r="C182" s="82" t="s">
        <v>76</v>
      </c>
      <c r="D182" s="83">
        <f>ROUND(((D183+D184+D186+D185+D187)/1000),5)</f>
        <v>4.2437699999999996</v>
      </c>
      <c r="E182" s="83">
        <f t="shared" ref="E182:AA182" si="116">ROUND(((E183+E184+E186+E185+E187)/1000),5)</f>
        <v>4.0747299999999997</v>
      </c>
      <c r="F182" s="83">
        <f t="shared" si="116"/>
        <v>3.93614</v>
      </c>
      <c r="G182" s="83">
        <f t="shared" si="116"/>
        <v>3.8856099999999998</v>
      </c>
      <c r="H182" s="83">
        <f t="shared" si="116"/>
        <v>3.8827199999999999</v>
      </c>
      <c r="I182" s="83">
        <f t="shared" si="116"/>
        <v>3.9179200000000001</v>
      </c>
      <c r="J182" s="83">
        <f t="shared" si="116"/>
        <v>3.92475</v>
      </c>
      <c r="K182" s="83">
        <f t="shared" si="116"/>
        <v>4.0497699999999996</v>
      </c>
      <c r="L182" s="83">
        <f t="shared" si="116"/>
        <v>4.2882300000000004</v>
      </c>
      <c r="M182" s="83">
        <f t="shared" si="116"/>
        <v>4.4540699999999998</v>
      </c>
      <c r="N182" s="83">
        <f t="shared" si="116"/>
        <v>4.5274599999999996</v>
      </c>
      <c r="O182" s="83">
        <f t="shared" si="116"/>
        <v>4.5266599999999997</v>
      </c>
      <c r="P182" s="83">
        <f t="shared" si="116"/>
        <v>4.5113700000000003</v>
      </c>
      <c r="Q182" s="83">
        <f t="shared" si="116"/>
        <v>4.5098799999999999</v>
      </c>
      <c r="R182" s="83">
        <f t="shared" si="116"/>
        <v>4.4138900000000003</v>
      </c>
      <c r="S182" s="83">
        <f t="shared" si="116"/>
        <v>4.3927699999999996</v>
      </c>
      <c r="T182" s="83">
        <f t="shared" si="116"/>
        <v>4.4810600000000003</v>
      </c>
      <c r="U182" s="83">
        <f t="shared" si="116"/>
        <v>4.5114400000000003</v>
      </c>
      <c r="V182" s="83">
        <f t="shared" si="116"/>
        <v>4.5224399999999996</v>
      </c>
      <c r="W182" s="83">
        <f t="shared" si="116"/>
        <v>4.7032999999999996</v>
      </c>
      <c r="X182" s="83">
        <f t="shared" si="116"/>
        <v>4.85175</v>
      </c>
      <c r="Y182" s="83">
        <f t="shared" si="116"/>
        <v>4.6607500000000002</v>
      </c>
      <c r="Z182" s="83">
        <f t="shared" si="116"/>
        <v>4.3688500000000001</v>
      </c>
      <c r="AA182" s="83">
        <f t="shared" si="116"/>
        <v>4.2258899999999997</v>
      </c>
    </row>
    <row r="183" spans="1:27" ht="12.75" hidden="1" customHeight="1" outlineLevel="1" x14ac:dyDescent="0.2">
      <c r="A183" s="91" t="s">
        <v>3071</v>
      </c>
      <c r="B183" s="63" t="s">
        <v>233</v>
      </c>
      <c r="C183" s="43" t="s">
        <v>79</v>
      </c>
      <c r="D183" s="44">
        <v>1624.16</v>
      </c>
      <c r="E183" s="44">
        <v>1455.12</v>
      </c>
      <c r="F183" s="44">
        <v>1316.53</v>
      </c>
      <c r="G183" s="44">
        <v>1266</v>
      </c>
      <c r="H183" s="44">
        <v>1263.1099999999999</v>
      </c>
      <c r="I183" s="44">
        <v>1298.31</v>
      </c>
      <c r="J183" s="44">
        <v>1305.1400000000001</v>
      </c>
      <c r="K183" s="44">
        <v>1430.16</v>
      </c>
      <c r="L183" s="44">
        <v>1668.62</v>
      </c>
      <c r="M183" s="44">
        <v>1834.46</v>
      </c>
      <c r="N183" s="44">
        <v>1907.85</v>
      </c>
      <c r="O183" s="44">
        <v>1907.05</v>
      </c>
      <c r="P183" s="44">
        <v>1891.76</v>
      </c>
      <c r="Q183" s="44">
        <v>1890.27</v>
      </c>
      <c r="R183" s="44">
        <v>1794.28</v>
      </c>
      <c r="S183" s="44">
        <v>1773.16</v>
      </c>
      <c r="T183" s="44">
        <v>1861.45</v>
      </c>
      <c r="U183" s="44">
        <v>1891.83</v>
      </c>
      <c r="V183" s="44">
        <v>1902.83</v>
      </c>
      <c r="W183" s="44">
        <v>2083.69</v>
      </c>
      <c r="X183" s="44">
        <v>2232.14</v>
      </c>
      <c r="Y183" s="44">
        <v>2041.14</v>
      </c>
      <c r="Z183" s="44">
        <v>1749.24</v>
      </c>
      <c r="AA183" s="44">
        <v>1606.28</v>
      </c>
    </row>
    <row r="184" spans="1:27" ht="12.75" hidden="1" customHeight="1" outlineLevel="1" x14ac:dyDescent="0.2">
      <c r="A184" s="91" t="s">
        <v>3072</v>
      </c>
      <c r="B184" s="63" t="s">
        <v>90</v>
      </c>
      <c r="C184" s="43" t="s">
        <v>79</v>
      </c>
      <c r="D184" s="44">
        <f>$D$10</f>
        <v>2222.89</v>
      </c>
      <c r="E184" s="44">
        <f t="shared" ref="E184:AA184" si="117">$D$10</f>
        <v>2222.89</v>
      </c>
      <c r="F184" s="44">
        <f t="shared" si="117"/>
        <v>2222.89</v>
      </c>
      <c r="G184" s="44">
        <f t="shared" si="117"/>
        <v>2222.89</v>
      </c>
      <c r="H184" s="44">
        <f t="shared" si="117"/>
        <v>2222.89</v>
      </c>
      <c r="I184" s="44">
        <f t="shared" si="117"/>
        <v>2222.89</v>
      </c>
      <c r="J184" s="44">
        <f t="shared" si="117"/>
        <v>2222.89</v>
      </c>
      <c r="K184" s="44">
        <f t="shared" si="117"/>
        <v>2222.89</v>
      </c>
      <c r="L184" s="44">
        <f t="shared" si="117"/>
        <v>2222.89</v>
      </c>
      <c r="M184" s="44">
        <f t="shared" si="117"/>
        <v>2222.89</v>
      </c>
      <c r="N184" s="44">
        <f t="shared" si="117"/>
        <v>2222.89</v>
      </c>
      <c r="O184" s="44">
        <f t="shared" si="117"/>
        <v>2222.89</v>
      </c>
      <c r="P184" s="44">
        <f t="shared" si="117"/>
        <v>2222.89</v>
      </c>
      <c r="Q184" s="44">
        <f t="shared" si="117"/>
        <v>2222.89</v>
      </c>
      <c r="R184" s="44">
        <f t="shared" si="117"/>
        <v>2222.89</v>
      </c>
      <c r="S184" s="44">
        <f t="shared" si="117"/>
        <v>2222.89</v>
      </c>
      <c r="T184" s="44">
        <f t="shared" si="117"/>
        <v>2222.89</v>
      </c>
      <c r="U184" s="44">
        <f t="shared" si="117"/>
        <v>2222.89</v>
      </c>
      <c r="V184" s="44">
        <f t="shared" si="117"/>
        <v>2222.89</v>
      </c>
      <c r="W184" s="44">
        <f t="shared" si="117"/>
        <v>2222.89</v>
      </c>
      <c r="X184" s="44">
        <f t="shared" si="117"/>
        <v>2222.89</v>
      </c>
      <c r="Y184" s="44">
        <f t="shared" si="117"/>
        <v>2222.89</v>
      </c>
      <c r="Z184" s="44">
        <f t="shared" si="117"/>
        <v>2222.89</v>
      </c>
      <c r="AA184" s="44">
        <f t="shared" si="117"/>
        <v>2222.89</v>
      </c>
    </row>
    <row r="185" spans="1:27" ht="12.75" hidden="1" customHeight="1" outlineLevel="1" x14ac:dyDescent="0.2">
      <c r="A185" s="91" t="s">
        <v>3073</v>
      </c>
      <c r="B185" s="63" t="s">
        <v>83</v>
      </c>
      <c r="C185" s="43" t="s">
        <v>79</v>
      </c>
      <c r="D185" s="44">
        <v>5</v>
      </c>
      <c r="E185" s="44">
        <v>5</v>
      </c>
      <c r="F185" s="44">
        <v>5</v>
      </c>
      <c r="G185" s="44">
        <v>5</v>
      </c>
      <c r="H185" s="44">
        <v>5</v>
      </c>
      <c r="I185" s="44">
        <v>5</v>
      </c>
      <c r="J185" s="44">
        <v>5</v>
      </c>
      <c r="K185" s="44">
        <v>5</v>
      </c>
      <c r="L185" s="44">
        <v>5</v>
      </c>
      <c r="M185" s="44">
        <v>5</v>
      </c>
      <c r="N185" s="44">
        <v>5</v>
      </c>
      <c r="O185" s="44">
        <v>5</v>
      </c>
      <c r="P185" s="44">
        <v>5</v>
      </c>
      <c r="Q185" s="44">
        <v>5</v>
      </c>
      <c r="R185" s="44">
        <v>5</v>
      </c>
      <c r="S185" s="44">
        <v>5</v>
      </c>
      <c r="T185" s="44">
        <v>5</v>
      </c>
      <c r="U185" s="44">
        <v>5</v>
      </c>
      <c r="V185" s="44">
        <v>5</v>
      </c>
      <c r="W185" s="44">
        <v>5</v>
      </c>
      <c r="X185" s="44">
        <v>5</v>
      </c>
      <c r="Y185" s="44">
        <v>5</v>
      </c>
      <c r="Z185" s="44">
        <v>5</v>
      </c>
      <c r="AA185" s="44">
        <v>5</v>
      </c>
    </row>
    <row r="186" spans="1:27" ht="12.75" hidden="1" customHeight="1" outlineLevel="1" x14ac:dyDescent="0.2">
      <c r="A186" s="91" t="s">
        <v>3074</v>
      </c>
      <c r="B186" s="63" t="s">
        <v>2929</v>
      </c>
      <c r="C186" s="43" t="s">
        <v>79</v>
      </c>
      <c r="D186" s="44">
        <f>$D$12</f>
        <v>175.36</v>
      </c>
      <c r="E186" s="44">
        <f t="shared" ref="E186:AA186" si="118">$D$12</f>
        <v>175.36</v>
      </c>
      <c r="F186" s="44">
        <f t="shared" si="118"/>
        <v>175.36</v>
      </c>
      <c r="G186" s="44">
        <f t="shared" si="118"/>
        <v>175.36</v>
      </c>
      <c r="H186" s="44">
        <f t="shared" si="118"/>
        <v>175.36</v>
      </c>
      <c r="I186" s="44">
        <f t="shared" si="118"/>
        <v>175.36</v>
      </c>
      <c r="J186" s="44">
        <f t="shared" si="118"/>
        <v>175.36</v>
      </c>
      <c r="K186" s="44">
        <f t="shared" si="118"/>
        <v>175.36</v>
      </c>
      <c r="L186" s="44">
        <f t="shared" si="118"/>
        <v>175.36</v>
      </c>
      <c r="M186" s="44">
        <f t="shared" si="118"/>
        <v>175.36</v>
      </c>
      <c r="N186" s="44">
        <f t="shared" si="118"/>
        <v>175.36</v>
      </c>
      <c r="O186" s="44">
        <f t="shared" si="118"/>
        <v>175.36</v>
      </c>
      <c r="P186" s="44">
        <f t="shared" si="118"/>
        <v>175.36</v>
      </c>
      <c r="Q186" s="44">
        <f t="shared" si="118"/>
        <v>175.36</v>
      </c>
      <c r="R186" s="44">
        <f t="shared" si="118"/>
        <v>175.36</v>
      </c>
      <c r="S186" s="44">
        <f t="shared" si="118"/>
        <v>175.36</v>
      </c>
      <c r="T186" s="44">
        <f t="shared" si="118"/>
        <v>175.36</v>
      </c>
      <c r="U186" s="44">
        <f t="shared" si="118"/>
        <v>175.36</v>
      </c>
      <c r="V186" s="44">
        <f t="shared" si="118"/>
        <v>175.36</v>
      </c>
      <c r="W186" s="44">
        <f t="shared" si="118"/>
        <v>175.36</v>
      </c>
      <c r="X186" s="44">
        <f t="shared" si="118"/>
        <v>175.36</v>
      </c>
      <c r="Y186" s="44">
        <f t="shared" si="118"/>
        <v>175.36</v>
      </c>
      <c r="Z186" s="44">
        <f t="shared" si="118"/>
        <v>175.36</v>
      </c>
      <c r="AA186" s="44">
        <f t="shared" si="118"/>
        <v>175.36</v>
      </c>
    </row>
    <row r="187" spans="1:27" ht="12.75" hidden="1" customHeight="1" outlineLevel="1" x14ac:dyDescent="0.2">
      <c r="A187" s="91" t="s">
        <v>3075</v>
      </c>
      <c r="B187" s="63" t="s">
        <v>2925</v>
      </c>
      <c r="C187" s="43" t="s">
        <v>79</v>
      </c>
      <c r="D187" s="44">
        <f>$D$13</f>
        <v>216.36</v>
      </c>
      <c r="E187" s="44">
        <f t="shared" ref="E187:AA187" si="119">$D$13</f>
        <v>216.36</v>
      </c>
      <c r="F187" s="44">
        <f t="shared" si="119"/>
        <v>216.36</v>
      </c>
      <c r="G187" s="44">
        <f t="shared" si="119"/>
        <v>216.36</v>
      </c>
      <c r="H187" s="44">
        <f t="shared" si="119"/>
        <v>216.36</v>
      </c>
      <c r="I187" s="44">
        <f t="shared" si="119"/>
        <v>216.36</v>
      </c>
      <c r="J187" s="44">
        <f t="shared" si="119"/>
        <v>216.36</v>
      </c>
      <c r="K187" s="44">
        <f t="shared" si="119"/>
        <v>216.36</v>
      </c>
      <c r="L187" s="44">
        <f t="shared" si="119"/>
        <v>216.36</v>
      </c>
      <c r="M187" s="44">
        <f t="shared" si="119"/>
        <v>216.36</v>
      </c>
      <c r="N187" s="44">
        <f t="shared" si="119"/>
        <v>216.36</v>
      </c>
      <c r="O187" s="44">
        <f t="shared" si="119"/>
        <v>216.36</v>
      </c>
      <c r="P187" s="44">
        <f t="shared" si="119"/>
        <v>216.36</v>
      </c>
      <c r="Q187" s="44">
        <f t="shared" si="119"/>
        <v>216.36</v>
      </c>
      <c r="R187" s="44">
        <f t="shared" si="119"/>
        <v>216.36</v>
      </c>
      <c r="S187" s="44">
        <f t="shared" si="119"/>
        <v>216.36</v>
      </c>
      <c r="T187" s="44">
        <f t="shared" si="119"/>
        <v>216.36</v>
      </c>
      <c r="U187" s="44">
        <f t="shared" si="119"/>
        <v>216.36</v>
      </c>
      <c r="V187" s="44">
        <f t="shared" si="119"/>
        <v>216.36</v>
      </c>
      <c r="W187" s="44">
        <f t="shared" si="119"/>
        <v>216.36</v>
      </c>
      <c r="X187" s="44">
        <f t="shared" si="119"/>
        <v>216.36</v>
      </c>
      <c r="Y187" s="44">
        <f t="shared" si="119"/>
        <v>216.36</v>
      </c>
      <c r="Z187" s="44">
        <f t="shared" si="119"/>
        <v>216.36</v>
      </c>
      <c r="AA187" s="44">
        <f t="shared" si="119"/>
        <v>216.36</v>
      </c>
    </row>
    <row r="188" spans="1:27" collapsed="1" x14ac:dyDescent="0.2">
      <c r="B188" s="93" t="s">
        <v>382</v>
      </c>
    </row>
    <row r="189" spans="1:27" x14ac:dyDescent="0.2">
      <c r="B189" s="93" t="s">
        <v>382</v>
      </c>
    </row>
    <row r="190" spans="1:27" x14ac:dyDescent="0.2">
      <c r="B190" s="93" t="s">
        <v>382</v>
      </c>
    </row>
    <row r="191" spans="1:27" x14ac:dyDescent="0.2">
      <c r="A191" s="200" t="s">
        <v>836</v>
      </c>
      <c r="B191" s="201"/>
      <c r="C191" s="201"/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2"/>
    </row>
    <row r="192" spans="1:27" ht="15" customHeight="1" x14ac:dyDescent="0.2">
      <c r="A192" s="167" t="s">
        <v>5</v>
      </c>
      <c r="B192" s="169" t="s">
        <v>838</v>
      </c>
      <c r="C192" s="171" t="s">
        <v>839</v>
      </c>
      <c r="D192" s="27" t="s">
        <v>840</v>
      </c>
      <c r="E192" s="203"/>
      <c r="F192" s="203"/>
      <c r="G192" s="203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</row>
    <row r="193" spans="1:27" x14ac:dyDescent="0.2">
      <c r="A193" s="168"/>
      <c r="B193" s="170"/>
      <c r="C193" s="172"/>
      <c r="D193" s="97">
        <f>D194</f>
        <v>944595.54</v>
      </c>
      <c r="E193" s="204"/>
      <c r="F193" s="204"/>
      <c r="G193" s="204"/>
    </row>
    <row r="194" spans="1:27" ht="12.75" hidden="1" customHeight="1" outlineLevel="1" x14ac:dyDescent="0.2">
      <c r="A194" s="98" t="s">
        <v>87</v>
      </c>
      <c r="B194" s="99" t="s">
        <v>843</v>
      </c>
      <c r="C194" s="100" t="s">
        <v>839</v>
      </c>
      <c r="D194" s="44">
        <v>944595.54</v>
      </c>
      <c r="E194" s="95"/>
      <c r="F194" s="95"/>
      <c r="G194" s="95"/>
    </row>
    <row r="195" spans="1:27" collapsed="1" x14ac:dyDescent="0.2"/>
    <row r="197" spans="1:27" ht="12.75" customHeight="1" x14ac:dyDescent="0.25">
      <c r="A197" s="173" t="s">
        <v>84</v>
      </c>
      <c r="B197" s="173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1:27" ht="12.75" customHeight="1" x14ac:dyDescent="0.25">
      <c r="A198" s="174" t="s">
        <v>2909</v>
      </c>
      <c r="B198" s="174"/>
      <c r="C198" s="174"/>
      <c r="D198" s="174"/>
      <c r="E198" s="174"/>
      <c r="F198" s="174"/>
      <c r="G198" s="174"/>
      <c r="H198" s="174"/>
      <c r="I198" s="174"/>
      <c r="J198" s="174"/>
      <c r="K198" s="174"/>
      <c r="L198" s="174"/>
      <c r="M198" s="174"/>
      <c r="N198" s="174"/>
      <c r="O198" s="174"/>
      <c r="P198"/>
      <c r="Q198"/>
      <c r="R198"/>
      <c r="S198"/>
      <c r="T198"/>
      <c r="U198"/>
      <c r="V198"/>
      <c r="W198"/>
      <c r="X198"/>
      <c r="Y198"/>
      <c r="Z198"/>
      <c r="AA198"/>
    </row>
    <row r="200" spans="1:27" x14ac:dyDescent="0.2">
      <c r="A200" s="54"/>
      <c r="B200" s="55"/>
    </row>
    <row r="201" spans="1:27" x14ac:dyDescent="0.2">
      <c r="A201" s="54"/>
      <c r="B201" s="56"/>
    </row>
    <row r="212" spans="2:2" hidden="1" x14ac:dyDescent="0.2">
      <c r="B212" s="101" t="s">
        <v>2910</v>
      </c>
    </row>
    <row r="213" spans="2:2" hidden="1" x14ac:dyDescent="0.2">
      <c r="B213" s="102" t="s">
        <v>2911</v>
      </c>
    </row>
  </sheetData>
  <autoFilter ref="B6:C182" xr:uid="{00000000-0001-0000-0700-000000000000}"/>
  <mergeCells count="9">
    <mergeCell ref="A197:B197"/>
    <mergeCell ref="A198:O198"/>
    <mergeCell ref="A1:AA3"/>
    <mergeCell ref="A4:AA4"/>
    <mergeCell ref="A5:AA5"/>
    <mergeCell ref="A191:AA191"/>
    <mergeCell ref="A192:A193"/>
    <mergeCell ref="B192:B193"/>
    <mergeCell ref="C192:C193"/>
  </mergeCells>
  <pageMargins left="0.25" right="0.25" top="0.75" bottom="0.75" header="0.3" footer="0.3"/>
  <pageSetup paperSize="9" scale="41" fitToHeight="0" orientation="landscape" horizontalDpi="300" r:id="rId1"/>
  <rowBreaks count="1" manualBreakCount="1">
    <brk id="91" max="2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AF804-5D8A-488A-B100-788D744912BD}">
  <sheetPr>
    <tabColor rgb="FF00B0F0"/>
    <pageSetUpPr fitToPage="1"/>
  </sheetPr>
  <dimension ref="A1:AA640"/>
  <sheetViews>
    <sheetView tabSelected="1" view="pageBreakPreview" zoomScale="76" zoomScaleNormal="100" zoomScaleSheetLayoutView="76" workbookViewId="0">
      <pane ySplit="4" topLeftCell="A591" activePane="bottomLeft" state="frozen"/>
      <selection activeCell="A34" sqref="A34:XFD34"/>
      <selection pane="bottomLeft" activeCell="A34" sqref="A34:XFD34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75" t="s">
        <v>202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</row>
    <row r="2" spans="1:27" x14ac:dyDescent="0.2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</row>
    <row r="3" spans="1:27" x14ac:dyDescent="0.2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1:27" ht="15" customHeight="1" x14ac:dyDescent="0.25">
      <c r="A4" s="178" t="s">
        <v>845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3"/>
    </row>
    <row r="5" spans="1:27" x14ac:dyDescent="0.2">
      <c r="A5" s="164" t="s">
        <v>204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6"/>
    </row>
    <row r="6" spans="1:27" ht="27" customHeight="1" x14ac:dyDescent="0.2">
      <c r="A6" s="26" t="s">
        <v>64</v>
      </c>
      <c r="B6" s="27" t="s">
        <v>205</v>
      </c>
      <c r="C6" s="26" t="s">
        <v>206</v>
      </c>
      <c r="D6" s="27" t="s">
        <v>207</v>
      </c>
      <c r="E6" s="27" t="s">
        <v>208</v>
      </c>
      <c r="F6" s="27" t="s">
        <v>209</v>
      </c>
      <c r="G6" s="27" t="s">
        <v>210</v>
      </c>
      <c r="H6" s="27" t="s">
        <v>211</v>
      </c>
      <c r="I6" s="27" t="s">
        <v>212</v>
      </c>
      <c r="J6" s="27" t="s">
        <v>213</v>
      </c>
      <c r="K6" s="27" t="s">
        <v>214</v>
      </c>
      <c r="L6" s="27" t="s">
        <v>215</v>
      </c>
      <c r="M6" s="27" t="s">
        <v>216</v>
      </c>
      <c r="N6" s="27" t="s">
        <v>217</v>
      </c>
      <c r="O6" s="27" t="s">
        <v>218</v>
      </c>
      <c r="P6" s="27" t="s">
        <v>219</v>
      </c>
      <c r="Q6" s="27" t="s">
        <v>220</v>
      </c>
      <c r="R6" s="27" t="s">
        <v>221</v>
      </c>
      <c r="S6" s="27" t="s">
        <v>222</v>
      </c>
      <c r="T6" s="27" t="s">
        <v>223</v>
      </c>
      <c r="U6" s="27" t="s">
        <v>224</v>
      </c>
      <c r="V6" s="27" t="s">
        <v>225</v>
      </c>
      <c r="W6" s="27" t="s">
        <v>226</v>
      </c>
      <c r="X6" s="27" t="s">
        <v>227</v>
      </c>
      <c r="Y6" s="27" t="s">
        <v>228</v>
      </c>
      <c r="Z6" s="27" t="s">
        <v>229</v>
      </c>
      <c r="AA6" s="27" t="s">
        <v>230</v>
      </c>
    </row>
    <row r="7" spans="1:27" x14ac:dyDescent="0.2">
      <c r="A7" s="90" t="s">
        <v>231</v>
      </c>
      <c r="B7" s="28" t="str">
        <f>"01"&amp;"."&amp;$B$639&amp;"."&amp;$B$640</f>
        <v>01.04.2023</v>
      </c>
      <c r="C7" s="82" t="s">
        <v>76</v>
      </c>
      <c r="D7" s="83">
        <f>ROUND(((D8+D9+D11+D10)/1000),5)</f>
        <v>2.3767</v>
      </c>
      <c r="E7" s="83">
        <f>ROUND(((E8+E9+E11+E10)/1000),5)</f>
        <v>2.2955299999999998</v>
      </c>
      <c r="F7" s="83">
        <f>ROUND(((F8+F9+F11+F10)/1000),5)</f>
        <v>2.2839499999999999</v>
      </c>
      <c r="G7" s="83">
        <f t="shared" ref="G7:AA7" si="0">ROUND(((G8+G9+G11+G10)/1000),5)</f>
        <v>2.2751000000000001</v>
      </c>
      <c r="H7" s="83">
        <f t="shared" si="0"/>
        <v>2.2869600000000001</v>
      </c>
      <c r="I7" s="83">
        <f t="shared" si="0"/>
        <v>2.2953199999999998</v>
      </c>
      <c r="J7" s="83">
        <f t="shared" si="0"/>
        <v>2.2977699999999999</v>
      </c>
      <c r="K7" s="83">
        <f t="shared" si="0"/>
        <v>2.51817</v>
      </c>
      <c r="L7" s="83">
        <f t="shared" si="0"/>
        <v>2.70723</v>
      </c>
      <c r="M7" s="83">
        <f t="shared" si="0"/>
        <v>2.7381000000000002</v>
      </c>
      <c r="N7" s="83">
        <f t="shared" si="0"/>
        <v>2.7738900000000002</v>
      </c>
      <c r="O7" s="83">
        <f t="shared" si="0"/>
        <v>2.8092999999999999</v>
      </c>
      <c r="P7" s="83">
        <f t="shared" si="0"/>
        <v>2.7939400000000001</v>
      </c>
      <c r="Q7" s="83">
        <f t="shared" si="0"/>
        <v>2.7887300000000002</v>
      </c>
      <c r="R7" s="83">
        <f t="shared" si="0"/>
        <v>2.7787099999999998</v>
      </c>
      <c r="S7" s="83">
        <f t="shared" si="0"/>
        <v>2.77983</v>
      </c>
      <c r="T7" s="83">
        <f t="shared" si="0"/>
        <v>2.77929</v>
      </c>
      <c r="U7" s="83">
        <f t="shared" si="0"/>
        <v>2.7688600000000001</v>
      </c>
      <c r="V7" s="83">
        <f t="shared" si="0"/>
        <v>2.7723399999999998</v>
      </c>
      <c r="W7" s="83">
        <f t="shared" si="0"/>
        <v>2.8071700000000002</v>
      </c>
      <c r="X7" s="83">
        <f t="shared" si="0"/>
        <v>2.7938100000000001</v>
      </c>
      <c r="Y7" s="83">
        <f t="shared" si="0"/>
        <v>2.73671</v>
      </c>
      <c r="Z7" s="83">
        <f t="shared" si="0"/>
        <v>2.6566800000000002</v>
      </c>
      <c r="AA7" s="83">
        <f t="shared" si="0"/>
        <v>2.5328599999999999</v>
      </c>
    </row>
    <row r="8" spans="1:27" ht="12.75" customHeight="1" outlineLevel="1" x14ac:dyDescent="0.2">
      <c r="A8" s="91" t="s">
        <v>232</v>
      </c>
      <c r="B8" s="63" t="s">
        <v>233</v>
      </c>
      <c r="C8" s="43" t="s">
        <v>79</v>
      </c>
      <c r="D8" s="44">
        <v>1188.9100000000001</v>
      </c>
      <c r="E8" s="44">
        <v>1107.74</v>
      </c>
      <c r="F8" s="44">
        <v>1096.1600000000001</v>
      </c>
      <c r="G8" s="44">
        <v>1087.31</v>
      </c>
      <c r="H8" s="44">
        <v>1099.17</v>
      </c>
      <c r="I8" s="44">
        <v>1107.53</v>
      </c>
      <c r="J8" s="44">
        <v>1109.98</v>
      </c>
      <c r="K8" s="44">
        <v>1330.38</v>
      </c>
      <c r="L8" s="44">
        <v>1519.44</v>
      </c>
      <c r="M8" s="44">
        <v>1550.31</v>
      </c>
      <c r="N8" s="44">
        <v>1586.1</v>
      </c>
      <c r="O8" s="44">
        <v>1621.51</v>
      </c>
      <c r="P8" s="44">
        <v>1606.15</v>
      </c>
      <c r="Q8" s="44">
        <v>1600.94</v>
      </c>
      <c r="R8" s="44">
        <v>1590.92</v>
      </c>
      <c r="S8" s="44">
        <v>1592.04</v>
      </c>
      <c r="T8" s="44">
        <v>1591.5</v>
      </c>
      <c r="U8" s="44">
        <v>1581.07</v>
      </c>
      <c r="V8" s="44">
        <v>1584.55</v>
      </c>
      <c r="W8" s="44">
        <v>1619.38</v>
      </c>
      <c r="X8" s="44">
        <v>1606.02</v>
      </c>
      <c r="Y8" s="44">
        <v>1548.92</v>
      </c>
      <c r="Z8" s="44">
        <v>1468.89</v>
      </c>
      <c r="AA8" s="44">
        <v>1345.07</v>
      </c>
    </row>
    <row r="9" spans="1:27" ht="12.75" customHeight="1" outlineLevel="1" x14ac:dyDescent="0.2">
      <c r="A9" s="91" t="s">
        <v>234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1" t="s">
        <v>235</v>
      </c>
      <c r="B10" s="63" t="s">
        <v>83</v>
      </c>
      <c r="C10" s="43" t="s">
        <v>79</v>
      </c>
      <c r="D10" s="44">
        <v>6.14</v>
      </c>
      <c r="E10" s="44">
        <v>6.14</v>
      </c>
      <c r="F10" s="44">
        <v>6.14</v>
      </c>
      <c r="G10" s="44">
        <v>6.14</v>
      </c>
      <c r="H10" s="44">
        <v>6.14</v>
      </c>
      <c r="I10" s="44">
        <v>6.14</v>
      </c>
      <c r="J10" s="44">
        <v>6.14</v>
      </c>
      <c r="K10" s="44">
        <v>6.14</v>
      </c>
      <c r="L10" s="44">
        <v>6.14</v>
      </c>
      <c r="M10" s="44">
        <v>6.14</v>
      </c>
      <c r="N10" s="44">
        <v>6.14</v>
      </c>
      <c r="O10" s="44">
        <v>6.14</v>
      </c>
      <c r="P10" s="44">
        <v>6.14</v>
      </c>
      <c r="Q10" s="44">
        <v>6.14</v>
      </c>
      <c r="R10" s="44">
        <v>6.14</v>
      </c>
      <c r="S10" s="44">
        <v>6.14</v>
      </c>
      <c r="T10" s="44">
        <v>6.14</v>
      </c>
      <c r="U10" s="44">
        <v>6.14</v>
      </c>
      <c r="V10" s="44">
        <v>6.14</v>
      </c>
      <c r="W10" s="44">
        <v>6.14</v>
      </c>
      <c r="X10" s="44">
        <v>6.14</v>
      </c>
      <c r="Y10" s="44">
        <v>6.14</v>
      </c>
      <c r="Z10" s="44">
        <v>6.14</v>
      </c>
      <c r="AA10" s="44">
        <v>6.14</v>
      </c>
    </row>
    <row r="11" spans="1:27" ht="12.75" customHeight="1" outlineLevel="1" x14ac:dyDescent="0.2">
      <c r="A11" s="91" t="s">
        <v>236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x14ac:dyDescent="0.2">
      <c r="A12" s="90" t="s">
        <v>237</v>
      </c>
      <c r="B12" s="28" t="str">
        <f>"02"&amp;"."&amp;$B$639&amp;"."&amp;$B$640</f>
        <v>02.04.2023</v>
      </c>
      <c r="C12" s="82" t="s">
        <v>76</v>
      </c>
      <c r="D12" s="83">
        <f>ROUND(((D13+D14+D16+D15)/1000),5)</f>
        <v>2.3055400000000001</v>
      </c>
      <c r="E12" s="83">
        <f>ROUND(((E13+E14+E16+E15)/1000),5)</f>
        <v>2.2597499999999999</v>
      </c>
      <c r="F12" s="83">
        <f>ROUND(((F13+F14+F16+F15)/1000),5)</f>
        <v>2.2017099999999998</v>
      </c>
      <c r="G12" s="83">
        <f t="shared" ref="G12:AA12" si="3">ROUND(((G13+G14+G16+G15)/1000),5)</f>
        <v>2.1929799999999999</v>
      </c>
      <c r="H12" s="83">
        <f t="shared" si="3"/>
        <v>2.1985399999999999</v>
      </c>
      <c r="I12" s="83">
        <f t="shared" si="3"/>
        <v>2.2134499999999999</v>
      </c>
      <c r="J12" s="83">
        <f t="shared" si="3"/>
        <v>2.1925699999999999</v>
      </c>
      <c r="K12" s="83">
        <f t="shared" si="3"/>
        <v>2.2462599999999999</v>
      </c>
      <c r="L12" s="83">
        <f t="shared" si="3"/>
        <v>2.4746899999999998</v>
      </c>
      <c r="M12" s="83">
        <f t="shared" si="3"/>
        <v>2.54969</v>
      </c>
      <c r="N12" s="83">
        <f t="shared" si="3"/>
        <v>2.5910199999999999</v>
      </c>
      <c r="O12" s="83">
        <f t="shared" si="3"/>
        <v>2.6001599999999998</v>
      </c>
      <c r="P12" s="83">
        <f t="shared" si="3"/>
        <v>2.6005600000000002</v>
      </c>
      <c r="Q12" s="83">
        <f t="shared" si="3"/>
        <v>2.6209199999999999</v>
      </c>
      <c r="R12" s="83">
        <f t="shared" si="3"/>
        <v>2.6143399999999999</v>
      </c>
      <c r="S12" s="83">
        <f t="shared" si="3"/>
        <v>2.5874100000000002</v>
      </c>
      <c r="T12" s="83">
        <f t="shared" si="3"/>
        <v>2.5854900000000001</v>
      </c>
      <c r="U12" s="83">
        <f t="shared" si="3"/>
        <v>2.5999099999999999</v>
      </c>
      <c r="V12" s="83">
        <f t="shared" si="3"/>
        <v>2.7726700000000002</v>
      </c>
      <c r="W12" s="83">
        <f t="shared" si="3"/>
        <v>2.8367599999999999</v>
      </c>
      <c r="X12" s="83">
        <f t="shared" si="3"/>
        <v>2.8057699999999999</v>
      </c>
      <c r="Y12" s="83">
        <f t="shared" si="3"/>
        <v>2.67774</v>
      </c>
      <c r="Z12" s="83">
        <f t="shared" si="3"/>
        <v>2.5053100000000001</v>
      </c>
      <c r="AA12" s="83">
        <f t="shared" si="3"/>
        <v>2.4341200000000001</v>
      </c>
    </row>
    <row r="13" spans="1:27" ht="12.75" customHeight="1" outlineLevel="1" x14ac:dyDescent="0.2">
      <c r="A13" s="91" t="s">
        <v>238</v>
      </c>
      <c r="B13" s="63" t="s">
        <v>233</v>
      </c>
      <c r="C13" s="43" t="s">
        <v>79</v>
      </c>
      <c r="D13" s="44">
        <v>1117.75</v>
      </c>
      <c r="E13" s="44">
        <v>1071.96</v>
      </c>
      <c r="F13" s="44">
        <v>1013.92</v>
      </c>
      <c r="G13" s="44">
        <v>1005.19</v>
      </c>
      <c r="H13" s="44">
        <v>1010.75</v>
      </c>
      <c r="I13" s="44">
        <v>1025.6600000000001</v>
      </c>
      <c r="J13" s="44">
        <v>1004.78</v>
      </c>
      <c r="K13" s="44">
        <v>1058.47</v>
      </c>
      <c r="L13" s="44">
        <v>1286.9000000000001</v>
      </c>
      <c r="M13" s="44">
        <v>1361.9</v>
      </c>
      <c r="N13" s="44">
        <v>1403.23</v>
      </c>
      <c r="O13" s="44">
        <v>1412.37</v>
      </c>
      <c r="P13" s="44">
        <v>1412.77</v>
      </c>
      <c r="Q13" s="44">
        <v>1433.13</v>
      </c>
      <c r="R13" s="44">
        <v>1426.55</v>
      </c>
      <c r="S13" s="44">
        <v>1399.62</v>
      </c>
      <c r="T13" s="44">
        <v>1397.7</v>
      </c>
      <c r="U13" s="44">
        <v>1412.12</v>
      </c>
      <c r="V13" s="44">
        <v>1584.88</v>
      </c>
      <c r="W13" s="44">
        <v>1648.97</v>
      </c>
      <c r="X13" s="44">
        <v>1617.98</v>
      </c>
      <c r="Y13" s="44">
        <v>1489.95</v>
      </c>
      <c r="Z13" s="44">
        <v>1317.52</v>
      </c>
      <c r="AA13" s="44">
        <v>1246.33</v>
      </c>
    </row>
    <row r="14" spans="1:27" ht="12.75" customHeight="1" outlineLevel="1" x14ac:dyDescent="0.2">
      <c r="A14" s="91" t="s">
        <v>239</v>
      </c>
      <c r="B14" s="63" t="s">
        <v>90</v>
      </c>
      <c r="C14" s="43" t="s">
        <v>79</v>
      </c>
      <c r="D14" s="44">
        <f>$D$9</f>
        <v>1071.42</v>
      </c>
      <c r="E14" s="44">
        <f t="shared" ref="E14:AA14" si="4">$D$9</f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1" t="s">
        <v>240</v>
      </c>
      <c r="B15" s="63" t="s">
        <v>83</v>
      </c>
      <c r="C15" s="43" t="s">
        <v>79</v>
      </c>
      <c r="D15" s="44">
        <v>6.14</v>
      </c>
      <c r="E15" s="44">
        <v>6.14</v>
      </c>
      <c r="F15" s="44">
        <v>6.14</v>
      </c>
      <c r="G15" s="44">
        <v>6.14</v>
      </c>
      <c r="H15" s="44">
        <v>6.14</v>
      </c>
      <c r="I15" s="44">
        <v>6.14</v>
      </c>
      <c r="J15" s="44">
        <v>6.14</v>
      </c>
      <c r="K15" s="44">
        <v>6.14</v>
      </c>
      <c r="L15" s="44">
        <v>6.14</v>
      </c>
      <c r="M15" s="44">
        <v>6.14</v>
      </c>
      <c r="N15" s="44">
        <v>6.14</v>
      </c>
      <c r="O15" s="44">
        <v>6.14</v>
      </c>
      <c r="P15" s="44">
        <v>6.14</v>
      </c>
      <c r="Q15" s="44">
        <v>6.14</v>
      </c>
      <c r="R15" s="44">
        <v>6.14</v>
      </c>
      <c r="S15" s="44">
        <v>6.14</v>
      </c>
      <c r="T15" s="44">
        <v>6.14</v>
      </c>
      <c r="U15" s="44">
        <v>6.14</v>
      </c>
      <c r="V15" s="44">
        <v>6.14</v>
      </c>
      <c r="W15" s="44">
        <v>6.14</v>
      </c>
      <c r="X15" s="44">
        <v>6.14</v>
      </c>
      <c r="Y15" s="44">
        <v>6.14</v>
      </c>
      <c r="Z15" s="44">
        <v>6.14</v>
      </c>
      <c r="AA15" s="44">
        <v>6.14</v>
      </c>
    </row>
    <row r="16" spans="1:27" ht="12.75" customHeight="1" outlineLevel="1" x14ac:dyDescent="0.2">
      <c r="A16" s="91" t="s">
        <v>241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x14ac:dyDescent="0.2">
      <c r="A17" s="90" t="s">
        <v>242</v>
      </c>
      <c r="B17" s="28" t="str">
        <f>"03"&amp;"."&amp;$B$639&amp;"."&amp;$B$640</f>
        <v>03.04.2023</v>
      </c>
      <c r="C17" s="82" t="s">
        <v>76</v>
      </c>
      <c r="D17" s="83">
        <f>ROUND(((D18+D19+D21+D20)/1000),5)</f>
        <v>2.2992599999999999</v>
      </c>
      <c r="E17" s="83">
        <f>ROUND(((E18+E19+E21+E20)/1000),5)</f>
        <v>2.2554799999999999</v>
      </c>
      <c r="F17" s="83">
        <f>ROUND(((F18+F19+F21+F20)/1000),5)</f>
        <v>2.1922899999999998</v>
      </c>
      <c r="G17" s="83">
        <f t="shared" ref="G17:AA17" si="6">ROUND(((G18+G19+G21+G20)/1000),5)</f>
        <v>2.1900400000000002</v>
      </c>
      <c r="H17" s="83">
        <f t="shared" si="6"/>
        <v>2.2468699999999999</v>
      </c>
      <c r="I17" s="83">
        <f t="shared" si="6"/>
        <v>2.2978399999999999</v>
      </c>
      <c r="J17" s="83">
        <f t="shared" si="6"/>
        <v>2.5019300000000002</v>
      </c>
      <c r="K17" s="83">
        <f t="shared" si="6"/>
        <v>2.7654399999999999</v>
      </c>
      <c r="L17" s="83">
        <f t="shared" si="6"/>
        <v>2.84979</v>
      </c>
      <c r="M17" s="83">
        <f t="shared" si="6"/>
        <v>2.8972799999999999</v>
      </c>
      <c r="N17" s="83">
        <f t="shared" si="6"/>
        <v>2.8984200000000002</v>
      </c>
      <c r="O17" s="83">
        <f t="shared" si="6"/>
        <v>2.9535999999999998</v>
      </c>
      <c r="P17" s="83">
        <f t="shared" si="6"/>
        <v>2.9316599999999999</v>
      </c>
      <c r="Q17" s="83">
        <f t="shared" si="6"/>
        <v>2.9483799999999998</v>
      </c>
      <c r="R17" s="83">
        <f t="shared" si="6"/>
        <v>2.9272900000000002</v>
      </c>
      <c r="S17" s="83">
        <f t="shared" si="6"/>
        <v>2.90937</v>
      </c>
      <c r="T17" s="83">
        <f t="shared" si="6"/>
        <v>2.8966400000000001</v>
      </c>
      <c r="U17" s="83">
        <f t="shared" si="6"/>
        <v>2.8431799999999998</v>
      </c>
      <c r="V17" s="83">
        <f t="shared" si="6"/>
        <v>2.84314</v>
      </c>
      <c r="W17" s="83">
        <f t="shared" si="6"/>
        <v>2.8883299999999998</v>
      </c>
      <c r="X17" s="83">
        <f t="shared" si="6"/>
        <v>2.9358</v>
      </c>
      <c r="Y17" s="83">
        <f t="shared" si="6"/>
        <v>2.8648699999999998</v>
      </c>
      <c r="Z17" s="83">
        <f t="shared" si="6"/>
        <v>2.7082299999999999</v>
      </c>
      <c r="AA17" s="83">
        <f t="shared" si="6"/>
        <v>2.4544999999999999</v>
      </c>
    </row>
    <row r="18" spans="1:27" ht="12.75" customHeight="1" outlineLevel="1" x14ac:dyDescent="0.2">
      <c r="A18" s="91" t="s">
        <v>243</v>
      </c>
      <c r="B18" s="63" t="s">
        <v>233</v>
      </c>
      <c r="C18" s="43" t="s">
        <v>79</v>
      </c>
      <c r="D18" s="44">
        <v>1111.47</v>
      </c>
      <c r="E18" s="44">
        <v>1067.69</v>
      </c>
      <c r="F18" s="44">
        <v>1004.5</v>
      </c>
      <c r="G18" s="44">
        <v>1002.25</v>
      </c>
      <c r="H18" s="44">
        <v>1059.08</v>
      </c>
      <c r="I18" s="44">
        <v>1110.05</v>
      </c>
      <c r="J18" s="44">
        <v>1314.14</v>
      </c>
      <c r="K18" s="44">
        <v>1577.65</v>
      </c>
      <c r="L18" s="44">
        <v>1662</v>
      </c>
      <c r="M18" s="44">
        <v>1709.49</v>
      </c>
      <c r="N18" s="44">
        <v>1710.63</v>
      </c>
      <c r="O18" s="44">
        <v>1765.81</v>
      </c>
      <c r="P18" s="44">
        <v>1743.87</v>
      </c>
      <c r="Q18" s="44">
        <v>1760.59</v>
      </c>
      <c r="R18" s="44">
        <v>1739.5</v>
      </c>
      <c r="S18" s="44">
        <v>1721.58</v>
      </c>
      <c r="T18" s="44">
        <v>1708.85</v>
      </c>
      <c r="U18" s="44">
        <v>1655.39</v>
      </c>
      <c r="V18" s="44">
        <v>1655.35</v>
      </c>
      <c r="W18" s="44">
        <v>1700.54</v>
      </c>
      <c r="X18" s="44">
        <v>1748.01</v>
      </c>
      <c r="Y18" s="44">
        <v>1677.08</v>
      </c>
      <c r="Z18" s="44">
        <v>1520.44</v>
      </c>
      <c r="AA18" s="44">
        <v>1266.71</v>
      </c>
    </row>
    <row r="19" spans="1:27" ht="12.75" customHeight="1" outlineLevel="1" x14ac:dyDescent="0.2">
      <c r="A19" s="91" t="s">
        <v>244</v>
      </c>
      <c r="B19" s="63" t="s">
        <v>90</v>
      </c>
      <c r="C19" s="43" t="s">
        <v>79</v>
      </c>
      <c r="D19" s="44">
        <f>$D$9</f>
        <v>1071.42</v>
      </c>
      <c r="E19" s="44">
        <f t="shared" ref="E19:AA19" si="7">$D$9</f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1" t="s">
        <v>245</v>
      </c>
      <c r="B20" s="63" t="s">
        <v>83</v>
      </c>
      <c r="C20" s="43" t="s">
        <v>79</v>
      </c>
      <c r="D20" s="44">
        <v>6.14</v>
      </c>
      <c r="E20" s="44">
        <v>6.14</v>
      </c>
      <c r="F20" s="44">
        <v>6.14</v>
      </c>
      <c r="G20" s="44">
        <v>6.14</v>
      </c>
      <c r="H20" s="44">
        <v>6.14</v>
      </c>
      <c r="I20" s="44">
        <v>6.14</v>
      </c>
      <c r="J20" s="44">
        <v>6.14</v>
      </c>
      <c r="K20" s="44">
        <v>6.14</v>
      </c>
      <c r="L20" s="44">
        <v>6.14</v>
      </c>
      <c r="M20" s="44">
        <v>6.14</v>
      </c>
      <c r="N20" s="44">
        <v>6.14</v>
      </c>
      <c r="O20" s="44">
        <v>6.14</v>
      </c>
      <c r="P20" s="44">
        <v>6.14</v>
      </c>
      <c r="Q20" s="44">
        <v>6.14</v>
      </c>
      <c r="R20" s="44">
        <v>6.14</v>
      </c>
      <c r="S20" s="44">
        <v>6.14</v>
      </c>
      <c r="T20" s="44">
        <v>6.14</v>
      </c>
      <c r="U20" s="44">
        <v>6.14</v>
      </c>
      <c r="V20" s="44">
        <v>6.14</v>
      </c>
      <c r="W20" s="44">
        <v>6.14</v>
      </c>
      <c r="X20" s="44">
        <v>6.14</v>
      </c>
      <c r="Y20" s="44">
        <v>6.14</v>
      </c>
      <c r="Z20" s="44">
        <v>6.14</v>
      </c>
      <c r="AA20" s="44">
        <v>6.14</v>
      </c>
    </row>
    <row r="21" spans="1:27" ht="12.75" customHeight="1" outlineLevel="1" x14ac:dyDescent="0.2">
      <c r="A21" s="91" t="s">
        <v>246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x14ac:dyDescent="0.2">
      <c r="A22" s="90" t="s">
        <v>247</v>
      </c>
      <c r="B22" s="28" t="str">
        <f>"04"&amp;"."&amp;$B$639&amp;"."&amp;$B$640</f>
        <v>04.04.2023</v>
      </c>
      <c r="C22" s="82" t="s">
        <v>76</v>
      </c>
      <c r="D22" s="83">
        <f>ROUND(((D23+D24+D26+D25)/1000),5)</f>
        <v>2.2841900000000002</v>
      </c>
      <c r="E22" s="83">
        <f>ROUND(((E23+E24+E26+E25)/1000),5)</f>
        <v>2.2168700000000001</v>
      </c>
      <c r="F22" s="83">
        <f>ROUND(((F23+F24+F26+F25)/1000),5)</f>
        <v>2.1559499999999998</v>
      </c>
      <c r="G22" s="83">
        <f t="shared" ref="G22:AA22" si="9">ROUND(((G23+G24+G26+G25)/1000),5)</f>
        <v>2.1632799999999999</v>
      </c>
      <c r="H22" s="83">
        <f t="shared" si="9"/>
        <v>2.2411599999999998</v>
      </c>
      <c r="I22" s="83">
        <f t="shared" si="9"/>
        <v>2.2846299999999999</v>
      </c>
      <c r="J22" s="83">
        <f t="shared" si="9"/>
        <v>2.3967900000000002</v>
      </c>
      <c r="K22" s="83">
        <f t="shared" si="9"/>
        <v>2.6848200000000002</v>
      </c>
      <c r="L22" s="83">
        <f t="shared" si="9"/>
        <v>2.80857</v>
      </c>
      <c r="M22" s="83">
        <f t="shared" si="9"/>
        <v>2.86524</v>
      </c>
      <c r="N22" s="83">
        <f t="shared" si="9"/>
        <v>2.8710200000000001</v>
      </c>
      <c r="O22" s="83">
        <f t="shared" si="9"/>
        <v>2.8774600000000001</v>
      </c>
      <c r="P22" s="83">
        <f t="shared" si="9"/>
        <v>2.8413900000000001</v>
      </c>
      <c r="Q22" s="83">
        <f t="shared" si="9"/>
        <v>2.8294100000000002</v>
      </c>
      <c r="R22" s="83">
        <f t="shared" si="9"/>
        <v>2.8257699999999999</v>
      </c>
      <c r="S22" s="83">
        <f t="shared" si="9"/>
        <v>2.8265099999999999</v>
      </c>
      <c r="T22" s="83">
        <f t="shared" si="9"/>
        <v>2.8228</v>
      </c>
      <c r="U22" s="83">
        <f t="shared" si="9"/>
        <v>2.7810299999999999</v>
      </c>
      <c r="V22" s="83">
        <f t="shared" si="9"/>
        <v>2.7879100000000001</v>
      </c>
      <c r="W22" s="83">
        <f t="shared" si="9"/>
        <v>2.8747199999999999</v>
      </c>
      <c r="X22" s="83">
        <f t="shared" si="9"/>
        <v>2.8548</v>
      </c>
      <c r="Y22" s="83">
        <f t="shared" si="9"/>
        <v>2.7877299999999998</v>
      </c>
      <c r="Z22" s="83">
        <f t="shared" si="9"/>
        <v>2.5546500000000001</v>
      </c>
      <c r="AA22" s="83">
        <f t="shared" si="9"/>
        <v>2.3475899999999998</v>
      </c>
    </row>
    <row r="23" spans="1:27" ht="12.75" customHeight="1" outlineLevel="1" x14ac:dyDescent="0.2">
      <c r="A23" s="91" t="s">
        <v>248</v>
      </c>
      <c r="B23" s="63" t="s">
        <v>233</v>
      </c>
      <c r="C23" s="43" t="s">
        <v>79</v>
      </c>
      <c r="D23" s="44">
        <v>1096.4000000000001</v>
      </c>
      <c r="E23" s="44">
        <v>1029.08</v>
      </c>
      <c r="F23" s="44">
        <v>968.16</v>
      </c>
      <c r="G23" s="44">
        <v>975.49</v>
      </c>
      <c r="H23" s="44">
        <v>1053.3699999999999</v>
      </c>
      <c r="I23" s="44">
        <v>1096.8399999999999</v>
      </c>
      <c r="J23" s="44">
        <v>1209</v>
      </c>
      <c r="K23" s="44">
        <v>1497.03</v>
      </c>
      <c r="L23" s="44">
        <v>1620.78</v>
      </c>
      <c r="M23" s="44">
        <v>1677.45</v>
      </c>
      <c r="N23" s="44">
        <v>1683.23</v>
      </c>
      <c r="O23" s="44">
        <v>1689.67</v>
      </c>
      <c r="P23" s="44">
        <v>1653.6</v>
      </c>
      <c r="Q23" s="44">
        <v>1641.62</v>
      </c>
      <c r="R23" s="44">
        <v>1637.98</v>
      </c>
      <c r="S23" s="44">
        <v>1638.72</v>
      </c>
      <c r="T23" s="44">
        <v>1635.01</v>
      </c>
      <c r="U23" s="44">
        <v>1593.24</v>
      </c>
      <c r="V23" s="44">
        <v>1600.12</v>
      </c>
      <c r="W23" s="44">
        <v>1686.93</v>
      </c>
      <c r="X23" s="44">
        <v>1667.01</v>
      </c>
      <c r="Y23" s="44">
        <v>1599.94</v>
      </c>
      <c r="Z23" s="44">
        <v>1366.86</v>
      </c>
      <c r="AA23" s="44">
        <v>1159.8</v>
      </c>
    </row>
    <row r="24" spans="1:27" ht="12.75" customHeight="1" outlineLevel="1" x14ac:dyDescent="0.2">
      <c r="A24" s="91" t="s">
        <v>249</v>
      </c>
      <c r="B24" s="63" t="s">
        <v>90</v>
      </c>
      <c r="C24" s="43" t="s">
        <v>79</v>
      </c>
      <c r="D24" s="44">
        <f>$D$9</f>
        <v>1071.42</v>
      </c>
      <c r="E24" s="44">
        <f t="shared" ref="E24:AA24" si="10"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1" t="s">
        <v>250</v>
      </c>
      <c r="B25" s="63" t="s">
        <v>83</v>
      </c>
      <c r="C25" s="43" t="s">
        <v>79</v>
      </c>
      <c r="D25" s="44">
        <v>6.14</v>
      </c>
      <c r="E25" s="44">
        <v>6.14</v>
      </c>
      <c r="F25" s="44">
        <v>6.14</v>
      </c>
      <c r="G25" s="44">
        <v>6.14</v>
      </c>
      <c r="H25" s="44">
        <v>6.14</v>
      </c>
      <c r="I25" s="44">
        <v>6.14</v>
      </c>
      <c r="J25" s="44">
        <v>6.14</v>
      </c>
      <c r="K25" s="44">
        <v>6.14</v>
      </c>
      <c r="L25" s="44">
        <v>6.14</v>
      </c>
      <c r="M25" s="44">
        <v>6.14</v>
      </c>
      <c r="N25" s="44">
        <v>6.14</v>
      </c>
      <c r="O25" s="44">
        <v>6.14</v>
      </c>
      <c r="P25" s="44">
        <v>6.14</v>
      </c>
      <c r="Q25" s="44">
        <v>6.14</v>
      </c>
      <c r="R25" s="44">
        <v>6.14</v>
      </c>
      <c r="S25" s="44">
        <v>6.14</v>
      </c>
      <c r="T25" s="44">
        <v>6.14</v>
      </c>
      <c r="U25" s="44">
        <v>6.14</v>
      </c>
      <c r="V25" s="44">
        <v>6.14</v>
      </c>
      <c r="W25" s="44">
        <v>6.14</v>
      </c>
      <c r="X25" s="44">
        <v>6.14</v>
      </c>
      <c r="Y25" s="44">
        <v>6.14</v>
      </c>
      <c r="Z25" s="44">
        <v>6.14</v>
      </c>
      <c r="AA25" s="44">
        <v>6.14</v>
      </c>
    </row>
    <row r="26" spans="1:27" ht="12.75" customHeight="1" outlineLevel="1" x14ac:dyDescent="0.2">
      <c r="A26" s="91" t="s">
        <v>251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x14ac:dyDescent="0.2">
      <c r="A27" s="90" t="s">
        <v>252</v>
      </c>
      <c r="B27" s="28" t="str">
        <f>"05"&amp;"."&amp;$B$639&amp;"."&amp;$B$640</f>
        <v>05.04.2023</v>
      </c>
      <c r="C27" s="82" t="s">
        <v>76</v>
      </c>
      <c r="D27" s="83">
        <f>ROUND(((D28+D29+D31+D30)/1000),5)</f>
        <v>2.2886799999999998</v>
      </c>
      <c r="E27" s="83">
        <f>ROUND(((E28+E29+E31+E30)/1000),5)</f>
        <v>2.2282899999999999</v>
      </c>
      <c r="F27" s="83">
        <f>ROUND(((F28+F29+F31+F30)/1000),5)</f>
        <v>2.1703399999999999</v>
      </c>
      <c r="G27" s="83">
        <f t="shared" ref="G27:AA27" si="12">ROUND(((G28+G29+G31+G30)/1000),5)</f>
        <v>2.1676700000000002</v>
      </c>
      <c r="H27" s="83">
        <f t="shared" si="12"/>
        <v>2.2247499999999998</v>
      </c>
      <c r="I27" s="83">
        <f t="shared" si="12"/>
        <v>2.28647</v>
      </c>
      <c r="J27" s="83">
        <f t="shared" si="12"/>
        <v>2.3689</v>
      </c>
      <c r="K27" s="83">
        <f t="shared" si="12"/>
        <v>2.6823100000000002</v>
      </c>
      <c r="L27" s="83">
        <f t="shared" si="12"/>
        <v>2.8106300000000002</v>
      </c>
      <c r="M27" s="83">
        <f t="shared" si="12"/>
        <v>2.8266399999999998</v>
      </c>
      <c r="N27" s="83">
        <f t="shared" si="12"/>
        <v>2.82524</v>
      </c>
      <c r="O27" s="83">
        <f t="shared" si="12"/>
        <v>2.8299300000000001</v>
      </c>
      <c r="P27" s="83">
        <f t="shared" si="12"/>
        <v>2.8315100000000002</v>
      </c>
      <c r="Q27" s="83">
        <f t="shared" si="12"/>
        <v>2.83188</v>
      </c>
      <c r="R27" s="83">
        <f t="shared" si="12"/>
        <v>2.8310599999999999</v>
      </c>
      <c r="S27" s="83">
        <f t="shared" si="12"/>
        <v>2.8282099999999999</v>
      </c>
      <c r="T27" s="83">
        <f t="shared" si="12"/>
        <v>2.8257699999999999</v>
      </c>
      <c r="U27" s="83">
        <f t="shared" si="12"/>
        <v>2.7974299999999999</v>
      </c>
      <c r="V27" s="83">
        <f t="shared" si="12"/>
        <v>2.78694</v>
      </c>
      <c r="W27" s="83">
        <f t="shared" si="12"/>
        <v>2.8317800000000002</v>
      </c>
      <c r="X27" s="83">
        <f t="shared" si="12"/>
        <v>2.8563800000000001</v>
      </c>
      <c r="Y27" s="83">
        <f t="shared" si="12"/>
        <v>2.8219599999999998</v>
      </c>
      <c r="Z27" s="83">
        <f t="shared" si="12"/>
        <v>2.4524699999999999</v>
      </c>
      <c r="AA27" s="83">
        <f t="shared" si="12"/>
        <v>2.2990499999999998</v>
      </c>
    </row>
    <row r="28" spans="1:27" ht="12.75" customHeight="1" outlineLevel="1" x14ac:dyDescent="0.2">
      <c r="A28" s="91" t="s">
        <v>253</v>
      </c>
      <c r="B28" s="63" t="s">
        <v>233</v>
      </c>
      <c r="C28" s="43" t="s">
        <v>79</v>
      </c>
      <c r="D28" s="44">
        <v>1100.8900000000001</v>
      </c>
      <c r="E28" s="44">
        <v>1040.5</v>
      </c>
      <c r="F28" s="44">
        <v>982.55</v>
      </c>
      <c r="G28" s="44">
        <v>979.88</v>
      </c>
      <c r="H28" s="44">
        <v>1036.96</v>
      </c>
      <c r="I28" s="44">
        <v>1098.68</v>
      </c>
      <c r="J28" s="44">
        <v>1181.1099999999999</v>
      </c>
      <c r="K28" s="44">
        <v>1494.52</v>
      </c>
      <c r="L28" s="44">
        <v>1622.84</v>
      </c>
      <c r="M28" s="44">
        <v>1638.85</v>
      </c>
      <c r="N28" s="44">
        <v>1637.45</v>
      </c>
      <c r="O28" s="44">
        <v>1642.14</v>
      </c>
      <c r="P28" s="44">
        <v>1643.72</v>
      </c>
      <c r="Q28" s="44">
        <v>1644.09</v>
      </c>
      <c r="R28" s="44">
        <v>1643.27</v>
      </c>
      <c r="S28" s="44">
        <v>1640.42</v>
      </c>
      <c r="T28" s="44">
        <v>1637.98</v>
      </c>
      <c r="U28" s="44">
        <v>1609.64</v>
      </c>
      <c r="V28" s="44">
        <v>1599.15</v>
      </c>
      <c r="W28" s="44">
        <v>1643.99</v>
      </c>
      <c r="X28" s="44">
        <v>1668.59</v>
      </c>
      <c r="Y28" s="44">
        <v>1634.17</v>
      </c>
      <c r="Z28" s="44">
        <v>1264.68</v>
      </c>
      <c r="AA28" s="44">
        <v>1111.26</v>
      </c>
    </row>
    <row r="29" spans="1:27" ht="12.75" customHeight="1" outlineLevel="1" x14ac:dyDescent="0.2">
      <c r="A29" s="91" t="s">
        <v>254</v>
      </c>
      <c r="B29" s="63" t="s">
        <v>90</v>
      </c>
      <c r="C29" s="43" t="s">
        <v>79</v>
      </c>
      <c r="D29" s="44">
        <f>$D$9</f>
        <v>1071.42</v>
      </c>
      <c r="E29" s="44">
        <f t="shared" ref="E29:AA29" si="13">$D$9</f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1" t="s">
        <v>255</v>
      </c>
      <c r="B30" s="63" t="s">
        <v>83</v>
      </c>
      <c r="C30" s="43" t="s">
        <v>79</v>
      </c>
      <c r="D30" s="44">
        <v>6.14</v>
      </c>
      <c r="E30" s="44">
        <v>6.14</v>
      </c>
      <c r="F30" s="44">
        <v>6.14</v>
      </c>
      <c r="G30" s="44">
        <v>6.14</v>
      </c>
      <c r="H30" s="44">
        <v>6.14</v>
      </c>
      <c r="I30" s="44">
        <v>6.14</v>
      </c>
      <c r="J30" s="44">
        <v>6.14</v>
      </c>
      <c r="K30" s="44">
        <v>6.14</v>
      </c>
      <c r="L30" s="44">
        <v>6.14</v>
      </c>
      <c r="M30" s="44">
        <v>6.14</v>
      </c>
      <c r="N30" s="44">
        <v>6.14</v>
      </c>
      <c r="O30" s="44">
        <v>6.14</v>
      </c>
      <c r="P30" s="44">
        <v>6.14</v>
      </c>
      <c r="Q30" s="44">
        <v>6.14</v>
      </c>
      <c r="R30" s="44">
        <v>6.14</v>
      </c>
      <c r="S30" s="44">
        <v>6.14</v>
      </c>
      <c r="T30" s="44">
        <v>6.14</v>
      </c>
      <c r="U30" s="44">
        <v>6.14</v>
      </c>
      <c r="V30" s="44">
        <v>6.14</v>
      </c>
      <c r="W30" s="44">
        <v>6.14</v>
      </c>
      <c r="X30" s="44">
        <v>6.14</v>
      </c>
      <c r="Y30" s="44">
        <v>6.14</v>
      </c>
      <c r="Z30" s="44">
        <v>6.14</v>
      </c>
      <c r="AA30" s="44">
        <v>6.14</v>
      </c>
    </row>
    <row r="31" spans="1:27" ht="12.75" customHeight="1" outlineLevel="1" x14ac:dyDescent="0.2">
      <c r="A31" s="91" t="s">
        <v>256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x14ac:dyDescent="0.2">
      <c r="A32" s="90" t="s">
        <v>257</v>
      </c>
      <c r="B32" s="28" t="str">
        <f>"06"&amp;"."&amp;$B$639&amp;"."&amp;$B$640</f>
        <v>06.04.2023</v>
      </c>
      <c r="C32" s="82" t="s">
        <v>76</v>
      </c>
      <c r="D32" s="83">
        <f>ROUND(((D33+D34+D36+D35)/1000),5)</f>
        <v>2.2698299999999998</v>
      </c>
      <c r="E32" s="83">
        <f>ROUND(((E33+E34+E36+E35)/1000),5)</f>
        <v>2.2394599999999998</v>
      </c>
      <c r="F32" s="83">
        <f>ROUND(((F33+F34+F36+F35)/1000),5)</f>
        <v>2.2153800000000001</v>
      </c>
      <c r="G32" s="83">
        <f t="shared" ref="G32:AA32" si="15">ROUND(((G33+G34+G36+G35)/1000),5)</f>
        <v>2.2166700000000001</v>
      </c>
      <c r="H32" s="83">
        <f t="shared" si="15"/>
        <v>2.2271700000000001</v>
      </c>
      <c r="I32" s="83">
        <f t="shared" si="15"/>
        <v>2.2745099999999998</v>
      </c>
      <c r="J32" s="83">
        <f t="shared" si="15"/>
        <v>2.4858799999999999</v>
      </c>
      <c r="K32" s="83">
        <f t="shared" si="15"/>
        <v>2.7265899999999998</v>
      </c>
      <c r="L32" s="83">
        <f t="shared" si="15"/>
        <v>2.8969299999999998</v>
      </c>
      <c r="M32" s="83">
        <f t="shared" si="15"/>
        <v>2.90368</v>
      </c>
      <c r="N32" s="83">
        <f t="shared" si="15"/>
        <v>2.9196200000000001</v>
      </c>
      <c r="O32" s="83">
        <f t="shared" si="15"/>
        <v>2.9205000000000001</v>
      </c>
      <c r="P32" s="83">
        <f t="shared" si="15"/>
        <v>2.8976000000000002</v>
      </c>
      <c r="Q32" s="83">
        <f t="shared" si="15"/>
        <v>2.90618</v>
      </c>
      <c r="R32" s="83">
        <f t="shared" si="15"/>
        <v>2.8927999999999998</v>
      </c>
      <c r="S32" s="83">
        <f t="shared" si="15"/>
        <v>2.8811300000000002</v>
      </c>
      <c r="T32" s="83">
        <f t="shared" si="15"/>
        <v>2.8630900000000001</v>
      </c>
      <c r="U32" s="83">
        <f t="shared" si="15"/>
        <v>2.8333200000000001</v>
      </c>
      <c r="V32" s="83">
        <f t="shared" si="15"/>
        <v>2.83243</v>
      </c>
      <c r="W32" s="83">
        <f t="shared" si="15"/>
        <v>2.8492500000000001</v>
      </c>
      <c r="X32" s="83">
        <f t="shared" si="15"/>
        <v>2.9420700000000002</v>
      </c>
      <c r="Y32" s="83">
        <f t="shared" si="15"/>
        <v>2.8543799999999999</v>
      </c>
      <c r="Z32" s="83">
        <f t="shared" si="15"/>
        <v>2.49186</v>
      </c>
      <c r="AA32" s="83">
        <f t="shared" si="15"/>
        <v>2.3052999999999999</v>
      </c>
    </row>
    <row r="33" spans="1:27" ht="12.75" customHeight="1" outlineLevel="1" x14ac:dyDescent="0.2">
      <c r="A33" s="91" t="s">
        <v>258</v>
      </c>
      <c r="B33" s="63" t="s">
        <v>233</v>
      </c>
      <c r="C33" s="43" t="s">
        <v>79</v>
      </c>
      <c r="D33" s="44">
        <v>1082.04</v>
      </c>
      <c r="E33" s="44">
        <v>1051.67</v>
      </c>
      <c r="F33" s="44">
        <v>1027.5899999999999</v>
      </c>
      <c r="G33" s="44">
        <v>1028.8800000000001</v>
      </c>
      <c r="H33" s="44">
        <v>1039.3800000000001</v>
      </c>
      <c r="I33" s="44">
        <v>1086.72</v>
      </c>
      <c r="J33" s="44">
        <v>1298.0899999999999</v>
      </c>
      <c r="K33" s="44">
        <v>1538.8</v>
      </c>
      <c r="L33" s="44">
        <v>1709.14</v>
      </c>
      <c r="M33" s="44">
        <v>1715.89</v>
      </c>
      <c r="N33" s="44">
        <v>1731.83</v>
      </c>
      <c r="O33" s="44">
        <v>1732.71</v>
      </c>
      <c r="P33" s="44">
        <v>1709.81</v>
      </c>
      <c r="Q33" s="44">
        <v>1718.39</v>
      </c>
      <c r="R33" s="44">
        <v>1705.01</v>
      </c>
      <c r="S33" s="44">
        <v>1693.34</v>
      </c>
      <c r="T33" s="44">
        <v>1675.3</v>
      </c>
      <c r="U33" s="44">
        <v>1645.53</v>
      </c>
      <c r="V33" s="44">
        <v>1644.64</v>
      </c>
      <c r="W33" s="44">
        <v>1661.46</v>
      </c>
      <c r="X33" s="44">
        <v>1754.28</v>
      </c>
      <c r="Y33" s="44">
        <v>1666.59</v>
      </c>
      <c r="Z33" s="44">
        <v>1304.07</v>
      </c>
      <c r="AA33" s="44">
        <v>1117.51</v>
      </c>
    </row>
    <row r="34" spans="1:27" ht="12.75" customHeight="1" outlineLevel="1" x14ac:dyDescent="0.2">
      <c r="A34" s="91" t="s">
        <v>259</v>
      </c>
      <c r="B34" s="63" t="s">
        <v>90</v>
      </c>
      <c r="C34" s="43" t="s">
        <v>79</v>
      </c>
      <c r="D34" s="44">
        <f>$D$9</f>
        <v>1071.42</v>
      </c>
      <c r="E34" s="44">
        <f t="shared" ref="E34:AA34" si="16">$D$9</f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1" t="s">
        <v>260</v>
      </c>
      <c r="B35" s="63" t="s">
        <v>83</v>
      </c>
      <c r="C35" s="43" t="s">
        <v>79</v>
      </c>
      <c r="D35" s="44">
        <v>6.14</v>
      </c>
      <c r="E35" s="44">
        <v>6.14</v>
      </c>
      <c r="F35" s="44">
        <v>6.14</v>
      </c>
      <c r="G35" s="44">
        <v>6.14</v>
      </c>
      <c r="H35" s="44">
        <v>6.14</v>
      </c>
      <c r="I35" s="44">
        <v>6.14</v>
      </c>
      <c r="J35" s="44">
        <v>6.14</v>
      </c>
      <c r="K35" s="44">
        <v>6.14</v>
      </c>
      <c r="L35" s="44">
        <v>6.14</v>
      </c>
      <c r="M35" s="44">
        <v>6.14</v>
      </c>
      <c r="N35" s="44">
        <v>6.14</v>
      </c>
      <c r="O35" s="44">
        <v>6.14</v>
      </c>
      <c r="P35" s="44">
        <v>6.14</v>
      </c>
      <c r="Q35" s="44">
        <v>6.14</v>
      </c>
      <c r="R35" s="44">
        <v>6.14</v>
      </c>
      <c r="S35" s="44">
        <v>6.14</v>
      </c>
      <c r="T35" s="44">
        <v>6.14</v>
      </c>
      <c r="U35" s="44">
        <v>6.14</v>
      </c>
      <c r="V35" s="44">
        <v>6.14</v>
      </c>
      <c r="W35" s="44">
        <v>6.14</v>
      </c>
      <c r="X35" s="44">
        <v>6.14</v>
      </c>
      <c r="Y35" s="44">
        <v>6.14</v>
      </c>
      <c r="Z35" s="44">
        <v>6.14</v>
      </c>
      <c r="AA35" s="44">
        <v>6.14</v>
      </c>
    </row>
    <row r="36" spans="1:27" ht="12.75" customHeight="1" outlineLevel="1" x14ac:dyDescent="0.2">
      <c r="A36" s="91" t="s">
        <v>261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x14ac:dyDescent="0.2">
      <c r="A37" s="90" t="s">
        <v>262</v>
      </c>
      <c r="B37" s="28" t="str">
        <f>"07"&amp;"."&amp;$B$639&amp;"."&amp;$B$640</f>
        <v>07.04.2023</v>
      </c>
      <c r="C37" s="82" t="s">
        <v>76</v>
      </c>
      <c r="D37" s="83">
        <f>ROUND(((D38+D39+D41+D40)/1000),5)</f>
        <v>2.2543199999999999</v>
      </c>
      <c r="E37" s="83">
        <f>ROUND(((E38+E39+E41+E40)/1000),5)</f>
        <v>2.16838</v>
      </c>
      <c r="F37" s="83">
        <f>ROUND(((F38+F39+F41+F40)/1000),5)</f>
        <v>2.12906</v>
      </c>
      <c r="G37" s="83">
        <f t="shared" ref="G37:AA37" si="18">ROUND(((G38+G39+G41+G40)/1000),5)</f>
        <v>2.1408</v>
      </c>
      <c r="H37" s="83">
        <f t="shared" si="18"/>
        <v>2.2284700000000002</v>
      </c>
      <c r="I37" s="83">
        <f t="shared" si="18"/>
        <v>2.2884600000000002</v>
      </c>
      <c r="J37" s="83">
        <f t="shared" si="18"/>
        <v>2.4754100000000001</v>
      </c>
      <c r="K37" s="83">
        <f t="shared" si="18"/>
        <v>2.7551899999999998</v>
      </c>
      <c r="L37" s="83">
        <f t="shared" si="18"/>
        <v>2.8921700000000001</v>
      </c>
      <c r="M37" s="83">
        <f t="shared" si="18"/>
        <v>2.9885100000000002</v>
      </c>
      <c r="N37" s="83">
        <f t="shared" si="18"/>
        <v>3.0320100000000001</v>
      </c>
      <c r="O37" s="83">
        <f t="shared" si="18"/>
        <v>3.0588500000000001</v>
      </c>
      <c r="P37" s="83">
        <f t="shared" si="18"/>
        <v>3.02827</v>
      </c>
      <c r="Q37" s="83">
        <f t="shared" si="18"/>
        <v>3.05674</v>
      </c>
      <c r="R37" s="83">
        <f t="shared" si="18"/>
        <v>3.0238299999999998</v>
      </c>
      <c r="S37" s="83">
        <f t="shared" si="18"/>
        <v>2.9384100000000002</v>
      </c>
      <c r="T37" s="83">
        <f t="shared" si="18"/>
        <v>2.9432499999999999</v>
      </c>
      <c r="U37" s="83">
        <f t="shared" si="18"/>
        <v>2.8728500000000001</v>
      </c>
      <c r="V37" s="83">
        <f t="shared" si="18"/>
        <v>2.8807399999999999</v>
      </c>
      <c r="W37" s="83">
        <f t="shared" si="18"/>
        <v>3.0267200000000001</v>
      </c>
      <c r="X37" s="83">
        <f t="shared" si="18"/>
        <v>3.0651199999999998</v>
      </c>
      <c r="Y37" s="83">
        <f t="shared" si="18"/>
        <v>2.9960200000000001</v>
      </c>
      <c r="Z37" s="83">
        <f t="shared" si="18"/>
        <v>2.7494399999999999</v>
      </c>
      <c r="AA37" s="83">
        <f t="shared" si="18"/>
        <v>2.50563</v>
      </c>
    </row>
    <row r="38" spans="1:27" ht="12.75" customHeight="1" outlineLevel="1" x14ac:dyDescent="0.2">
      <c r="A38" s="91" t="s">
        <v>263</v>
      </c>
      <c r="B38" s="63" t="s">
        <v>233</v>
      </c>
      <c r="C38" s="43" t="s">
        <v>79</v>
      </c>
      <c r="D38" s="44">
        <v>1066.53</v>
      </c>
      <c r="E38" s="44">
        <v>980.59</v>
      </c>
      <c r="F38" s="44">
        <v>941.27</v>
      </c>
      <c r="G38" s="44">
        <v>953.01</v>
      </c>
      <c r="H38" s="44">
        <v>1040.68</v>
      </c>
      <c r="I38" s="44">
        <v>1100.67</v>
      </c>
      <c r="J38" s="44">
        <v>1287.6199999999999</v>
      </c>
      <c r="K38" s="44">
        <v>1567.4</v>
      </c>
      <c r="L38" s="44">
        <v>1704.38</v>
      </c>
      <c r="M38" s="44">
        <v>1800.72</v>
      </c>
      <c r="N38" s="44">
        <v>1844.22</v>
      </c>
      <c r="O38" s="44">
        <v>1871.06</v>
      </c>
      <c r="P38" s="44">
        <v>1840.48</v>
      </c>
      <c r="Q38" s="44">
        <v>1868.95</v>
      </c>
      <c r="R38" s="44">
        <v>1836.04</v>
      </c>
      <c r="S38" s="44">
        <v>1750.62</v>
      </c>
      <c r="T38" s="44">
        <v>1755.46</v>
      </c>
      <c r="U38" s="44">
        <v>1685.06</v>
      </c>
      <c r="V38" s="44">
        <v>1692.95</v>
      </c>
      <c r="W38" s="44">
        <v>1838.93</v>
      </c>
      <c r="X38" s="44">
        <v>1877.33</v>
      </c>
      <c r="Y38" s="44">
        <v>1808.23</v>
      </c>
      <c r="Z38" s="44">
        <v>1561.65</v>
      </c>
      <c r="AA38" s="44">
        <v>1317.84</v>
      </c>
    </row>
    <row r="39" spans="1:27" ht="12.75" customHeight="1" outlineLevel="1" x14ac:dyDescent="0.2">
      <c r="A39" s="91" t="s">
        <v>264</v>
      </c>
      <c r="B39" s="63" t="s">
        <v>90</v>
      </c>
      <c r="C39" s="43" t="s">
        <v>79</v>
      </c>
      <c r="D39" s="44">
        <f>$D$9</f>
        <v>1071.42</v>
      </c>
      <c r="E39" s="44">
        <f t="shared" ref="E39:AA39" si="19">$D$9</f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1" t="s">
        <v>265</v>
      </c>
      <c r="B40" s="63" t="s">
        <v>83</v>
      </c>
      <c r="C40" s="43" t="s">
        <v>79</v>
      </c>
      <c r="D40" s="44">
        <v>6.14</v>
      </c>
      <c r="E40" s="44">
        <v>6.14</v>
      </c>
      <c r="F40" s="44">
        <v>6.14</v>
      </c>
      <c r="G40" s="44">
        <v>6.14</v>
      </c>
      <c r="H40" s="44">
        <v>6.14</v>
      </c>
      <c r="I40" s="44">
        <v>6.14</v>
      </c>
      <c r="J40" s="44">
        <v>6.14</v>
      </c>
      <c r="K40" s="44">
        <v>6.14</v>
      </c>
      <c r="L40" s="44">
        <v>6.14</v>
      </c>
      <c r="M40" s="44">
        <v>6.14</v>
      </c>
      <c r="N40" s="44">
        <v>6.14</v>
      </c>
      <c r="O40" s="44">
        <v>6.14</v>
      </c>
      <c r="P40" s="44">
        <v>6.14</v>
      </c>
      <c r="Q40" s="44">
        <v>6.14</v>
      </c>
      <c r="R40" s="44">
        <v>6.14</v>
      </c>
      <c r="S40" s="44">
        <v>6.14</v>
      </c>
      <c r="T40" s="44">
        <v>6.14</v>
      </c>
      <c r="U40" s="44">
        <v>6.14</v>
      </c>
      <c r="V40" s="44">
        <v>6.14</v>
      </c>
      <c r="W40" s="44">
        <v>6.14</v>
      </c>
      <c r="X40" s="44">
        <v>6.14</v>
      </c>
      <c r="Y40" s="44">
        <v>6.14</v>
      </c>
      <c r="Z40" s="44">
        <v>6.14</v>
      </c>
      <c r="AA40" s="44">
        <v>6.14</v>
      </c>
    </row>
    <row r="41" spans="1:27" ht="12.75" customHeight="1" outlineLevel="1" x14ac:dyDescent="0.2">
      <c r="A41" s="91" t="s">
        <v>266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x14ac:dyDescent="0.2">
      <c r="A42" s="90" t="s">
        <v>267</v>
      </c>
      <c r="B42" s="28" t="str">
        <f>"08"&amp;"."&amp;$B$639&amp;"."&amp;$B$640</f>
        <v>08.04.2023</v>
      </c>
      <c r="C42" s="82" t="s">
        <v>76</v>
      </c>
      <c r="D42" s="83">
        <f>ROUND(((D43+D44+D46+D45)/1000),5)</f>
        <v>2.4098099999999998</v>
      </c>
      <c r="E42" s="83">
        <f>ROUND(((E43+E44+E46+E45)/1000),5)</f>
        <v>2.3054299999999999</v>
      </c>
      <c r="F42" s="83">
        <f>ROUND(((F43+F44+F46+F45)/1000),5)</f>
        <v>2.2867000000000002</v>
      </c>
      <c r="G42" s="83">
        <f t="shared" ref="G42:AA42" si="21">ROUND(((G43+G44+G46+G45)/1000),5)</f>
        <v>2.2938900000000002</v>
      </c>
      <c r="H42" s="83">
        <f t="shared" si="21"/>
        <v>2.2995000000000001</v>
      </c>
      <c r="I42" s="83">
        <f t="shared" si="21"/>
        <v>2.3225600000000002</v>
      </c>
      <c r="J42" s="83">
        <f t="shared" si="21"/>
        <v>2.3258100000000002</v>
      </c>
      <c r="K42" s="83">
        <f t="shared" si="21"/>
        <v>2.4465499999999998</v>
      </c>
      <c r="L42" s="83">
        <f t="shared" si="21"/>
        <v>2.7517299999999998</v>
      </c>
      <c r="M42" s="83">
        <f t="shared" si="21"/>
        <v>2.8110400000000002</v>
      </c>
      <c r="N42" s="83">
        <f t="shared" si="21"/>
        <v>2.8550399999999998</v>
      </c>
      <c r="O42" s="83">
        <f t="shared" si="21"/>
        <v>3.0527799999999998</v>
      </c>
      <c r="P42" s="83">
        <f t="shared" si="21"/>
        <v>2.9280900000000001</v>
      </c>
      <c r="Q42" s="83">
        <f t="shared" si="21"/>
        <v>2.87839</v>
      </c>
      <c r="R42" s="83">
        <f t="shared" si="21"/>
        <v>2.8431299999999999</v>
      </c>
      <c r="S42" s="83">
        <f t="shared" si="21"/>
        <v>2.8324600000000002</v>
      </c>
      <c r="T42" s="83">
        <f t="shared" si="21"/>
        <v>2.8574600000000001</v>
      </c>
      <c r="U42" s="83">
        <f t="shared" si="21"/>
        <v>2.8136700000000001</v>
      </c>
      <c r="V42" s="83">
        <f t="shared" si="21"/>
        <v>2.8216100000000002</v>
      </c>
      <c r="W42" s="83">
        <f t="shared" si="21"/>
        <v>3.02494</v>
      </c>
      <c r="X42" s="83">
        <f t="shared" si="21"/>
        <v>3.04312</v>
      </c>
      <c r="Y42" s="83">
        <f t="shared" si="21"/>
        <v>2.9710999999999999</v>
      </c>
      <c r="Z42" s="83">
        <f t="shared" si="21"/>
        <v>2.6836500000000001</v>
      </c>
      <c r="AA42" s="83">
        <f t="shared" si="21"/>
        <v>2.4749400000000001</v>
      </c>
    </row>
    <row r="43" spans="1:27" ht="12.75" customHeight="1" outlineLevel="1" x14ac:dyDescent="0.2">
      <c r="A43" s="91" t="s">
        <v>268</v>
      </c>
      <c r="B43" s="63" t="s">
        <v>233</v>
      </c>
      <c r="C43" s="43" t="s">
        <v>79</v>
      </c>
      <c r="D43" s="44">
        <v>1222.02</v>
      </c>
      <c r="E43" s="44">
        <v>1117.6400000000001</v>
      </c>
      <c r="F43" s="44">
        <v>1098.9100000000001</v>
      </c>
      <c r="G43" s="44">
        <v>1106.0999999999999</v>
      </c>
      <c r="H43" s="44">
        <v>1111.71</v>
      </c>
      <c r="I43" s="44">
        <v>1134.77</v>
      </c>
      <c r="J43" s="44">
        <v>1138.02</v>
      </c>
      <c r="K43" s="44">
        <v>1258.76</v>
      </c>
      <c r="L43" s="44">
        <v>1563.94</v>
      </c>
      <c r="M43" s="44">
        <v>1623.25</v>
      </c>
      <c r="N43" s="44">
        <v>1667.25</v>
      </c>
      <c r="O43" s="44">
        <v>1864.99</v>
      </c>
      <c r="P43" s="44">
        <v>1740.3</v>
      </c>
      <c r="Q43" s="44">
        <v>1690.6</v>
      </c>
      <c r="R43" s="44">
        <v>1655.34</v>
      </c>
      <c r="S43" s="44">
        <v>1644.67</v>
      </c>
      <c r="T43" s="44">
        <v>1669.67</v>
      </c>
      <c r="U43" s="44">
        <v>1625.88</v>
      </c>
      <c r="V43" s="44">
        <v>1633.82</v>
      </c>
      <c r="W43" s="44">
        <v>1837.15</v>
      </c>
      <c r="X43" s="44">
        <v>1855.33</v>
      </c>
      <c r="Y43" s="44">
        <v>1783.31</v>
      </c>
      <c r="Z43" s="44">
        <v>1495.86</v>
      </c>
      <c r="AA43" s="44">
        <v>1287.1500000000001</v>
      </c>
    </row>
    <row r="44" spans="1:27" ht="12.75" customHeight="1" outlineLevel="1" x14ac:dyDescent="0.2">
      <c r="A44" s="91" t="s">
        <v>269</v>
      </c>
      <c r="B44" s="63" t="s">
        <v>90</v>
      </c>
      <c r="C44" s="43" t="s">
        <v>79</v>
      </c>
      <c r="D44" s="44">
        <f>$D$9</f>
        <v>1071.42</v>
      </c>
      <c r="E44" s="44">
        <f t="shared" ref="E44:AA44" si="22">$D$9</f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1" t="s">
        <v>270</v>
      </c>
      <c r="B45" s="63" t="s">
        <v>83</v>
      </c>
      <c r="C45" s="43" t="s">
        <v>79</v>
      </c>
      <c r="D45" s="44">
        <v>6.14</v>
      </c>
      <c r="E45" s="44">
        <v>6.14</v>
      </c>
      <c r="F45" s="44">
        <v>6.14</v>
      </c>
      <c r="G45" s="44">
        <v>6.14</v>
      </c>
      <c r="H45" s="44">
        <v>6.14</v>
      </c>
      <c r="I45" s="44">
        <v>6.14</v>
      </c>
      <c r="J45" s="44">
        <v>6.14</v>
      </c>
      <c r="K45" s="44">
        <v>6.14</v>
      </c>
      <c r="L45" s="44">
        <v>6.14</v>
      </c>
      <c r="M45" s="44">
        <v>6.14</v>
      </c>
      <c r="N45" s="44">
        <v>6.14</v>
      </c>
      <c r="O45" s="44">
        <v>6.14</v>
      </c>
      <c r="P45" s="44">
        <v>6.14</v>
      </c>
      <c r="Q45" s="44">
        <v>6.14</v>
      </c>
      <c r="R45" s="44">
        <v>6.14</v>
      </c>
      <c r="S45" s="44">
        <v>6.14</v>
      </c>
      <c r="T45" s="44">
        <v>6.14</v>
      </c>
      <c r="U45" s="44">
        <v>6.14</v>
      </c>
      <c r="V45" s="44">
        <v>6.14</v>
      </c>
      <c r="W45" s="44">
        <v>6.14</v>
      </c>
      <c r="X45" s="44">
        <v>6.14</v>
      </c>
      <c r="Y45" s="44">
        <v>6.14</v>
      </c>
      <c r="Z45" s="44">
        <v>6.14</v>
      </c>
      <c r="AA45" s="44">
        <v>6.14</v>
      </c>
    </row>
    <row r="46" spans="1:27" ht="12.75" customHeight="1" outlineLevel="1" x14ac:dyDescent="0.2">
      <c r="A46" s="91" t="s">
        <v>271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x14ac:dyDescent="0.2">
      <c r="A47" s="90" t="s">
        <v>272</v>
      </c>
      <c r="B47" s="28" t="str">
        <f>"09"&amp;"."&amp;$B$639&amp;"."&amp;$B$640</f>
        <v>09.04.2023</v>
      </c>
      <c r="C47" s="82" t="s">
        <v>76</v>
      </c>
      <c r="D47" s="83">
        <f>ROUND(((D48+D49+D51+D50)/1000),5)</f>
        <v>2.3905400000000001</v>
      </c>
      <c r="E47" s="83">
        <f>ROUND(((E48+E49+E51+E50)/1000),5)</f>
        <v>2.2623500000000001</v>
      </c>
      <c r="F47" s="83">
        <f>ROUND(((F48+F49+F51+F50)/1000),5)</f>
        <v>2.22451</v>
      </c>
      <c r="G47" s="83">
        <f t="shared" ref="G47:AA47" si="24">ROUND(((G48+G49+G51+G50)/1000),5)</f>
        <v>2.20208</v>
      </c>
      <c r="H47" s="83">
        <f t="shared" si="24"/>
        <v>2.2051099999999999</v>
      </c>
      <c r="I47" s="83">
        <f t="shared" si="24"/>
        <v>2.1974300000000002</v>
      </c>
      <c r="J47" s="83">
        <f t="shared" si="24"/>
        <v>2.1482999999999999</v>
      </c>
      <c r="K47" s="83">
        <f t="shared" si="24"/>
        <v>2.23332</v>
      </c>
      <c r="L47" s="83">
        <f t="shared" si="24"/>
        <v>2.3367</v>
      </c>
      <c r="M47" s="83">
        <f t="shared" si="24"/>
        <v>2.5929899999999999</v>
      </c>
      <c r="N47" s="83">
        <f t="shared" si="24"/>
        <v>2.7103999999999999</v>
      </c>
      <c r="O47" s="83">
        <f t="shared" si="24"/>
        <v>2.71902</v>
      </c>
      <c r="P47" s="83">
        <f t="shared" si="24"/>
        <v>2.5807699999999998</v>
      </c>
      <c r="Q47" s="83">
        <f t="shared" si="24"/>
        <v>2.5449299999999999</v>
      </c>
      <c r="R47" s="83">
        <f t="shared" si="24"/>
        <v>2.5302099999999998</v>
      </c>
      <c r="S47" s="83">
        <f t="shared" si="24"/>
        <v>2.5206900000000001</v>
      </c>
      <c r="T47" s="83">
        <f t="shared" si="24"/>
        <v>2.5195400000000001</v>
      </c>
      <c r="U47" s="83">
        <f t="shared" si="24"/>
        <v>2.5679500000000002</v>
      </c>
      <c r="V47" s="83">
        <f t="shared" si="24"/>
        <v>2.7490999999999999</v>
      </c>
      <c r="W47" s="83">
        <f t="shared" si="24"/>
        <v>2.9119299999999999</v>
      </c>
      <c r="X47" s="83">
        <f t="shared" si="24"/>
        <v>2.8819699999999999</v>
      </c>
      <c r="Y47" s="83">
        <f t="shared" si="24"/>
        <v>2.8888199999999999</v>
      </c>
      <c r="Z47" s="83">
        <f t="shared" si="24"/>
        <v>2.43763</v>
      </c>
      <c r="AA47" s="83">
        <f t="shared" si="24"/>
        <v>2.2974800000000002</v>
      </c>
    </row>
    <row r="48" spans="1:27" ht="12.75" customHeight="1" outlineLevel="1" x14ac:dyDescent="0.2">
      <c r="A48" s="91" t="s">
        <v>273</v>
      </c>
      <c r="B48" s="63" t="s">
        <v>233</v>
      </c>
      <c r="C48" s="43" t="s">
        <v>79</v>
      </c>
      <c r="D48" s="44">
        <v>1202.75</v>
      </c>
      <c r="E48" s="44">
        <v>1074.56</v>
      </c>
      <c r="F48" s="44">
        <v>1036.72</v>
      </c>
      <c r="G48" s="44">
        <v>1014.29</v>
      </c>
      <c r="H48" s="44">
        <v>1017.32</v>
      </c>
      <c r="I48" s="44">
        <v>1009.64</v>
      </c>
      <c r="J48" s="44">
        <v>960.51</v>
      </c>
      <c r="K48" s="44">
        <v>1045.53</v>
      </c>
      <c r="L48" s="44">
        <v>1148.9100000000001</v>
      </c>
      <c r="M48" s="44">
        <v>1405.2</v>
      </c>
      <c r="N48" s="44">
        <v>1522.61</v>
      </c>
      <c r="O48" s="44">
        <v>1531.23</v>
      </c>
      <c r="P48" s="44">
        <v>1392.98</v>
      </c>
      <c r="Q48" s="44">
        <v>1357.14</v>
      </c>
      <c r="R48" s="44">
        <v>1342.42</v>
      </c>
      <c r="S48" s="44">
        <v>1332.9</v>
      </c>
      <c r="T48" s="44">
        <v>1331.75</v>
      </c>
      <c r="U48" s="44">
        <v>1380.16</v>
      </c>
      <c r="V48" s="44">
        <v>1561.31</v>
      </c>
      <c r="W48" s="44">
        <v>1724.14</v>
      </c>
      <c r="X48" s="44">
        <v>1694.18</v>
      </c>
      <c r="Y48" s="44">
        <v>1701.03</v>
      </c>
      <c r="Z48" s="44">
        <v>1249.8399999999999</v>
      </c>
      <c r="AA48" s="44">
        <v>1109.69</v>
      </c>
    </row>
    <row r="49" spans="1:27" ht="12.75" customHeight="1" outlineLevel="1" x14ac:dyDescent="0.2">
      <c r="A49" s="91" t="s">
        <v>274</v>
      </c>
      <c r="B49" s="63" t="s">
        <v>90</v>
      </c>
      <c r="C49" s="43" t="s">
        <v>79</v>
      </c>
      <c r="D49" s="44">
        <f>$D$9</f>
        <v>1071.42</v>
      </c>
      <c r="E49" s="44">
        <f t="shared" ref="E49:AA49" si="25">$D$9</f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1" t="s">
        <v>275</v>
      </c>
      <c r="B50" s="63" t="s">
        <v>83</v>
      </c>
      <c r="C50" s="43" t="s">
        <v>79</v>
      </c>
      <c r="D50" s="44">
        <v>6.14</v>
      </c>
      <c r="E50" s="44">
        <v>6.14</v>
      </c>
      <c r="F50" s="44">
        <v>6.14</v>
      </c>
      <c r="G50" s="44">
        <v>6.14</v>
      </c>
      <c r="H50" s="44">
        <v>6.14</v>
      </c>
      <c r="I50" s="44">
        <v>6.14</v>
      </c>
      <c r="J50" s="44">
        <v>6.14</v>
      </c>
      <c r="K50" s="44">
        <v>6.14</v>
      </c>
      <c r="L50" s="44">
        <v>6.14</v>
      </c>
      <c r="M50" s="44">
        <v>6.14</v>
      </c>
      <c r="N50" s="44">
        <v>6.14</v>
      </c>
      <c r="O50" s="44">
        <v>6.14</v>
      </c>
      <c r="P50" s="44">
        <v>6.14</v>
      </c>
      <c r="Q50" s="44">
        <v>6.14</v>
      </c>
      <c r="R50" s="44">
        <v>6.14</v>
      </c>
      <c r="S50" s="44">
        <v>6.14</v>
      </c>
      <c r="T50" s="44">
        <v>6.14</v>
      </c>
      <c r="U50" s="44">
        <v>6.14</v>
      </c>
      <c r="V50" s="44">
        <v>6.14</v>
      </c>
      <c r="W50" s="44">
        <v>6.14</v>
      </c>
      <c r="X50" s="44">
        <v>6.14</v>
      </c>
      <c r="Y50" s="44">
        <v>6.14</v>
      </c>
      <c r="Z50" s="44">
        <v>6.14</v>
      </c>
      <c r="AA50" s="44">
        <v>6.14</v>
      </c>
    </row>
    <row r="51" spans="1:27" ht="12.75" customHeight="1" outlineLevel="1" x14ac:dyDescent="0.2">
      <c r="A51" s="91" t="s">
        <v>276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x14ac:dyDescent="0.2">
      <c r="A52" s="90" t="s">
        <v>277</v>
      </c>
      <c r="B52" s="28" t="str">
        <f>"10"&amp;"."&amp;$B$639&amp;"."&amp;$B$640</f>
        <v>10.04.2023</v>
      </c>
      <c r="C52" s="82" t="s">
        <v>76</v>
      </c>
      <c r="D52" s="83">
        <f>ROUND(((D53+D54+D56+D55)/1000),5)</f>
        <v>2.2977300000000001</v>
      </c>
      <c r="E52" s="83">
        <f>ROUND(((E53+E54+E56+E55)/1000),5)</f>
        <v>2.2497799999999999</v>
      </c>
      <c r="F52" s="83">
        <f>ROUND(((F53+F54+F56+F55)/1000),5)</f>
        <v>2.24058</v>
      </c>
      <c r="G52" s="83">
        <f t="shared" ref="G52:AA52" si="27">ROUND(((G53+G54+G56+G55)/1000),5)</f>
        <v>2.2404099999999998</v>
      </c>
      <c r="H52" s="83">
        <f t="shared" si="27"/>
        <v>2.26545</v>
      </c>
      <c r="I52" s="83">
        <f t="shared" si="27"/>
        <v>2.2957000000000001</v>
      </c>
      <c r="J52" s="83">
        <f t="shared" si="27"/>
        <v>2.4000900000000001</v>
      </c>
      <c r="K52" s="83">
        <f t="shared" si="27"/>
        <v>2.6593</v>
      </c>
      <c r="L52" s="83">
        <f t="shared" si="27"/>
        <v>3.0043500000000001</v>
      </c>
      <c r="M52" s="83">
        <f t="shared" si="27"/>
        <v>3.0861399999999999</v>
      </c>
      <c r="N52" s="83">
        <f t="shared" si="27"/>
        <v>3.11395</v>
      </c>
      <c r="O52" s="83">
        <f t="shared" si="27"/>
        <v>3.1705999999999999</v>
      </c>
      <c r="P52" s="83">
        <f t="shared" si="27"/>
        <v>3.16161</v>
      </c>
      <c r="Q52" s="83">
        <f t="shared" si="27"/>
        <v>3.17082</v>
      </c>
      <c r="R52" s="83">
        <f t="shared" si="27"/>
        <v>3.14385</v>
      </c>
      <c r="S52" s="83">
        <f t="shared" si="27"/>
        <v>3.1139700000000001</v>
      </c>
      <c r="T52" s="83">
        <f t="shared" si="27"/>
        <v>3.0556399999999999</v>
      </c>
      <c r="U52" s="83">
        <f t="shared" si="27"/>
        <v>2.83867</v>
      </c>
      <c r="V52" s="83">
        <f t="shared" si="27"/>
        <v>2.8109600000000001</v>
      </c>
      <c r="W52" s="83">
        <f t="shared" si="27"/>
        <v>2.9932300000000001</v>
      </c>
      <c r="X52" s="83">
        <f t="shared" si="27"/>
        <v>3.00366</v>
      </c>
      <c r="Y52" s="83">
        <f t="shared" si="27"/>
        <v>2.97946</v>
      </c>
      <c r="Z52" s="83">
        <f t="shared" si="27"/>
        <v>2.4619499999999999</v>
      </c>
      <c r="AA52" s="83">
        <f t="shared" si="27"/>
        <v>2.3000500000000001</v>
      </c>
    </row>
    <row r="53" spans="1:27" ht="12.75" customHeight="1" outlineLevel="1" x14ac:dyDescent="0.2">
      <c r="A53" s="91" t="s">
        <v>278</v>
      </c>
      <c r="B53" s="63" t="s">
        <v>233</v>
      </c>
      <c r="C53" s="43" t="s">
        <v>79</v>
      </c>
      <c r="D53" s="44">
        <v>1109.94</v>
      </c>
      <c r="E53" s="44">
        <v>1061.99</v>
      </c>
      <c r="F53" s="44">
        <v>1052.79</v>
      </c>
      <c r="G53" s="44">
        <v>1052.6199999999999</v>
      </c>
      <c r="H53" s="44">
        <v>1077.6600000000001</v>
      </c>
      <c r="I53" s="44">
        <v>1107.9100000000001</v>
      </c>
      <c r="J53" s="44">
        <v>1212.3</v>
      </c>
      <c r="K53" s="44">
        <v>1471.51</v>
      </c>
      <c r="L53" s="44">
        <v>1816.56</v>
      </c>
      <c r="M53" s="44">
        <v>1898.35</v>
      </c>
      <c r="N53" s="44">
        <v>1926.16</v>
      </c>
      <c r="O53" s="44">
        <v>1982.81</v>
      </c>
      <c r="P53" s="44">
        <v>1973.82</v>
      </c>
      <c r="Q53" s="44">
        <v>1983.03</v>
      </c>
      <c r="R53" s="44">
        <v>1956.06</v>
      </c>
      <c r="S53" s="44">
        <v>1926.18</v>
      </c>
      <c r="T53" s="44">
        <v>1867.85</v>
      </c>
      <c r="U53" s="44">
        <v>1650.88</v>
      </c>
      <c r="V53" s="44">
        <v>1623.17</v>
      </c>
      <c r="W53" s="44">
        <v>1805.44</v>
      </c>
      <c r="X53" s="44">
        <v>1815.87</v>
      </c>
      <c r="Y53" s="44">
        <v>1791.67</v>
      </c>
      <c r="Z53" s="44">
        <v>1274.1600000000001</v>
      </c>
      <c r="AA53" s="44">
        <v>1112.26</v>
      </c>
    </row>
    <row r="54" spans="1:27" ht="12.75" customHeight="1" outlineLevel="1" x14ac:dyDescent="0.2">
      <c r="A54" s="91" t="s">
        <v>279</v>
      </c>
      <c r="B54" s="63" t="s">
        <v>90</v>
      </c>
      <c r="C54" s="43" t="s">
        <v>79</v>
      </c>
      <c r="D54" s="44">
        <f>$D$9</f>
        <v>1071.42</v>
      </c>
      <c r="E54" s="44">
        <f t="shared" ref="E54:AA54" si="28">$D$9</f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1" t="s">
        <v>280</v>
      </c>
      <c r="B55" s="63" t="s">
        <v>83</v>
      </c>
      <c r="C55" s="43" t="s">
        <v>79</v>
      </c>
      <c r="D55" s="44">
        <v>6.14</v>
      </c>
      <c r="E55" s="44">
        <v>6.14</v>
      </c>
      <c r="F55" s="44">
        <v>6.14</v>
      </c>
      <c r="G55" s="44">
        <v>6.14</v>
      </c>
      <c r="H55" s="44">
        <v>6.14</v>
      </c>
      <c r="I55" s="44">
        <v>6.14</v>
      </c>
      <c r="J55" s="44">
        <v>6.14</v>
      </c>
      <c r="K55" s="44">
        <v>6.14</v>
      </c>
      <c r="L55" s="44">
        <v>6.14</v>
      </c>
      <c r="M55" s="44">
        <v>6.14</v>
      </c>
      <c r="N55" s="44">
        <v>6.14</v>
      </c>
      <c r="O55" s="44">
        <v>6.14</v>
      </c>
      <c r="P55" s="44">
        <v>6.14</v>
      </c>
      <c r="Q55" s="44">
        <v>6.14</v>
      </c>
      <c r="R55" s="44">
        <v>6.14</v>
      </c>
      <c r="S55" s="44">
        <v>6.14</v>
      </c>
      <c r="T55" s="44">
        <v>6.14</v>
      </c>
      <c r="U55" s="44">
        <v>6.14</v>
      </c>
      <c r="V55" s="44">
        <v>6.14</v>
      </c>
      <c r="W55" s="44">
        <v>6.14</v>
      </c>
      <c r="X55" s="44">
        <v>6.14</v>
      </c>
      <c r="Y55" s="44">
        <v>6.14</v>
      </c>
      <c r="Z55" s="44">
        <v>6.14</v>
      </c>
      <c r="AA55" s="44">
        <v>6.14</v>
      </c>
    </row>
    <row r="56" spans="1:27" ht="12.75" customHeight="1" outlineLevel="1" x14ac:dyDescent="0.2">
      <c r="A56" s="91" t="s">
        <v>281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x14ac:dyDescent="0.2">
      <c r="A57" s="90" t="s">
        <v>282</v>
      </c>
      <c r="B57" s="28" t="str">
        <f>"11"&amp;"."&amp;$B$639&amp;"."&amp;$B$640</f>
        <v>11.04.2023</v>
      </c>
      <c r="C57" s="82" t="s">
        <v>76</v>
      </c>
      <c r="D57" s="83">
        <f>ROUND(((D58+D59+D61+D60)/1000),5)</f>
        <v>2.2089799999999999</v>
      </c>
      <c r="E57" s="83">
        <f>ROUND(((E58+E59+E61+E60)/1000),5)</f>
        <v>2.0351699999999999</v>
      </c>
      <c r="F57" s="83">
        <f>ROUND(((F58+F59+F61+F60)/1000),5)</f>
        <v>1.46637</v>
      </c>
      <c r="G57" s="83">
        <f t="shared" ref="G57:AA57" si="30">ROUND(((G58+G59+G61+G60)/1000),5)</f>
        <v>1.46733</v>
      </c>
      <c r="H57" s="83">
        <f t="shared" si="30"/>
        <v>1.4921500000000001</v>
      </c>
      <c r="I57" s="83">
        <f t="shared" si="30"/>
        <v>2.1506500000000002</v>
      </c>
      <c r="J57" s="83">
        <f t="shared" si="30"/>
        <v>2.2949700000000002</v>
      </c>
      <c r="K57" s="83">
        <f t="shared" si="30"/>
        <v>2.5635599999999998</v>
      </c>
      <c r="L57" s="83">
        <f t="shared" si="30"/>
        <v>2.78546</v>
      </c>
      <c r="M57" s="83">
        <f t="shared" si="30"/>
        <v>2.8577900000000001</v>
      </c>
      <c r="N57" s="83">
        <f t="shared" si="30"/>
        <v>2.8598300000000001</v>
      </c>
      <c r="O57" s="83">
        <f t="shared" si="30"/>
        <v>2.9481099999999998</v>
      </c>
      <c r="P57" s="83">
        <f t="shared" si="30"/>
        <v>2.9499399999999998</v>
      </c>
      <c r="Q57" s="83">
        <f t="shared" si="30"/>
        <v>2.9346000000000001</v>
      </c>
      <c r="R57" s="83">
        <f t="shared" si="30"/>
        <v>2.91147</v>
      </c>
      <c r="S57" s="83">
        <f t="shared" si="30"/>
        <v>2.8488600000000002</v>
      </c>
      <c r="T57" s="83">
        <f t="shared" si="30"/>
        <v>2.8136899999999998</v>
      </c>
      <c r="U57" s="83">
        <f t="shared" si="30"/>
        <v>2.7877900000000002</v>
      </c>
      <c r="V57" s="83">
        <f t="shared" si="30"/>
        <v>2.7372700000000001</v>
      </c>
      <c r="W57" s="83">
        <f t="shared" si="30"/>
        <v>2.8141600000000002</v>
      </c>
      <c r="X57" s="83">
        <f t="shared" si="30"/>
        <v>2.8317899999999998</v>
      </c>
      <c r="Y57" s="83">
        <f t="shared" si="30"/>
        <v>2.7871999999999999</v>
      </c>
      <c r="Z57" s="83">
        <f t="shared" si="30"/>
        <v>2.3583699999999999</v>
      </c>
      <c r="AA57" s="83">
        <f t="shared" si="30"/>
        <v>2.2981400000000001</v>
      </c>
    </row>
    <row r="58" spans="1:27" ht="12.75" customHeight="1" outlineLevel="1" x14ac:dyDescent="0.2">
      <c r="A58" s="91" t="s">
        <v>283</v>
      </c>
      <c r="B58" s="63" t="s">
        <v>233</v>
      </c>
      <c r="C58" s="43" t="s">
        <v>79</v>
      </c>
      <c r="D58" s="44">
        <v>1021.19</v>
      </c>
      <c r="E58" s="44">
        <v>847.38</v>
      </c>
      <c r="F58" s="44">
        <v>278.58</v>
      </c>
      <c r="G58" s="44">
        <v>279.54000000000002</v>
      </c>
      <c r="H58" s="44">
        <v>304.36</v>
      </c>
      <c r="I58" s="44">
        <v>962.86</v>
      </c>
      <c r="J58" s="44">
        <v>1107.18</v>
      </c>
      <c r="K58" s="44">
        <v>1375.77</v>
      </c>
      <c r="L58" s="44">
        <v>1597.67</v>
      </c>
      <c r="M58" s="44">
        <v>1670</v>
      </c>
      <c r="N58" s="44">
        <v>1672.04</v>
      </c>
      <c r="O58" s="44">
        <v>1760.32</v>
      </c>
      <c r="P58" s="44">
        <v>1762.15</v>
      </c>
      <c r="Q58" s="44">
        <v>1746.81</v>
      </c>
      <c r="R58" s="44">
        <v>1723.68</v>
      </c>
      <c r="S58" s="44">
        <v>1661.07</v>
      </c>
      <c r="T58" s="44">
        <v>1625.9</v>
      </c>
      <c r="U58" s="44">
        <v>1600</v>
      </c>
      <c r="V58" s="44">
        <v>1549.48</v>
      </c>
      <c r="W58" s="44">
        <v>1626.37</v>
      </c>
      <c r="X58" s="44">
        <v>1644</v>
      </c>
      <c r="Y58" s="44">
        <v>1599.41</v>
      </c>
      <c r="Z58" s="44">
        <v>1170.58</v>
      </c>
      <c r="AA58" s="44">
        <v>1110.3499999999999</v>
      </c>
    </row>
    <row r="59" spans="1:27" ht="12.75" customHeight="1" outlineLevel="1" x14ac:dyDescent="0.2">
      <c r="A59" s="91" t="s">
        <v>284</v>
      </c>
      <c r="B59" s="63" t="s">
        <v>90</v>
      </c>
      <c r="C59" s="43" t="s">
        <v>79</v>
      </c>
      <c r="D59" s="44">
        <f>$D$9</f>
        <v>1071.42</v>
      </c>
      <c r="E59" s="44">
        <f t="shared" ref="E59:AA59" si="31">$D$9</f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1" t="s">
        <v>285</v>
      </c>
      <c r="B60" s="63" t="s">
        <v>83</v>
      </c>
      <c r="C60" s="43" t="s">
        <v>79</v>
      </c>
      <c r="D60" s="44">
        <v>6.14</v>
      </c>
      <c r="E60" s="44">
        <v>6.14</v>
      </c>
      <c r="F60" s="44">
        <v>6.14</v>
      </c>
      <c r="G60" s="44">
        <v>6.14</v>
      </c>
      <c r="H60" s="44">
        <v>6.14</v>
      </c>
      <c r="I60" s="44">
        <v>6.14</v>
      </c>
      <c r="J60" s="44">
        <v>6.14</v>
      </c>
      <c r="K60" s="44">
        <v>6.14</v>
      </c>
      <c r="L60" s="44">
        <v>6.14</v>
      </c>
      <c r="M60" s="44">
        <v>6.14</v>
      </c>
      <c r="N60" s="44">
        <v>6.14</v>
      </c>
      <c r="O60" s="44">
        <v>6.14</v>
      </c>
      <c r="P60" s="44">
        <v>6.14</v>
      </c>
      <c r="Q60" s="44">
        <v>6.14</v>
      </c>
      <c r="R60" s="44">
        <v>6.14</v>
      </c>
      <c r="S60" s="44">
        <v>6.14</v>
      </c>
      <c r="T60" s="44">
        <v>6.14</v>
      </c>
      <c r="U60" s="44">
        <v>6.14</v>
      </c>
      <c r="V60" s="44">
        <v>6.14</v>
      </c>
      <c r="W60" s="44">
        <v>6.14</v>
      </c>
      <c r="X60" s="44">
        <v>6.14</v>
      </c>
      <c r="Y60" s="44">
        <v>6.14</v>
      </c>
      <c r="Z60" s="44">
        <v>6.14</v>
      </c>
      <c r="AA60" s="44">
        <v>6.14</v>
      </c>
    </row>
    <row r="61" spans="1:27" ht="12.75" customHeight="1" outlineLevel="1" x14ac:dyDescent="0.2">
      <c r="A61" s="91" t="s">
        <v>286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x14ac:dyDescent="0.2">
      <c r="A62" s="90" t="s">
        <v>287</v>
      </c>
      <c r="B62" s="28" t="str">
        <f>"12"&amp;"."&amp;$B$639&amp;"."&amp;$B$640</f>
        <v>12.04.2023</v>
      </c>
      <c r="C62" s="82" t="s">
        <v>76</v>
      </c>
      <c r="D62" s="83">
        <f>ROUND(((D63+D64+D66+D65)/1000),5)</f>
        <v>2.2540800000000001</v>
      </c>
      <c r="E62" s="83">
        <f>ROUND(((E63+E64+E66+E65)/1000),5)</f>
        <v>2.04915</v>
      </c>
      <c r="F62" s="83">
        <f>ROUND(((F63+F64+F66+F65)/1000),5)</f>
        <v>1.4607699999999999</v>
      </c>
      <c r="G62" s="83">
        <f t="shared" ref="G62:AA62" si="33">ROUND(((G63+G64+G66+G65)/1000),5)</f>
        <v>1.46319</v>
      </c>
      <c r="H62" s="83">
        <f t="shared" si="33"/>
        <v>1.4680800000000001</v>
      </c>
      <c r="I62" s="83">
        <f t="shared" si="33"/>
        <v>1.95085</v>
      </c>
      <c r="J62" s="83">
        <f t="shared" si="33"/>
        <v>2.2993999999999999</v>
      </c>
      <c r="K62" s="83">
        <f t="shared" si="33"/>
        <v>2.5270700000000001</v>
      </c>
      <c r="L62" s="83">
        <f t="shared" si="33"/>
        <v>2.8246799999999999</v>
      </c>
      <c r="M62" s="83">
        <f t="shared" si="33"/>
        <v>2.9913500000000002</v>
      </c>
      <c r="N62" s="83">
        <f t="shared" si="33"/>
        <v>3.0069400000000002</v>
      </c>
      <c r="O62" s="83">
        <f t="shared" si="33"/>
        <v>3.0887899999999999</v>
      </c>
      <c r="P62" s="83">
        <f t="shared" si="33"/>
        <v>3.1010900000000001</v>
      </c>
      <c r="Q62" s="83">
        <f t="shared" si="33"/>
        <v>3.10019</v>
      </c>
      <c r="R62" s="83">
        <f t="shared" si="33"/>
        <v>3.10046</v>
      </c>
      <c r="S62" s="83">
        <f t="shared" si="33"/>
        <v>3.0770200000000001</v>
      </c>
      <c r="T62" s="83">
        <f t="shared" si="33"/>
        <v>3.0161500000000001</v>
      </c>
      <c r="U62" s="83">
        <f t="shared" si="33"/>
        <v>2.9643999999999999</v>
      </c>
      <c r="V62" s="83">
        <f t="shared" si="33"/>
        <v>2.89561</v>
      </c>
      <c r="W62" s="83">
        <f t="shared" si="33"/>
        <v>3.10799</v>
      </c>
      <c r="X62" s="83">
        <f t="shared" si="33"/>
        <v>3.0112399999999999</v>
      </c>
      <c r="Y62" s="83">
        <f t="shared" si="33"/>
        <v>2.6195400000000002</v>
      </c>
      <c r="Z62" s="83">
        <f t="shared" si="33"/>
        <v>2.4280599999999999</v>
      </c>
      <c r="AA62" s="83">
        <f t="shared" si="33"/>
        <v>2.3610000000000002</v>
      </c>
    </row>
    <row r="63" spans="1:27" ht="12.75" customHeight="1" outlineLevel="1" x14ac:dyDescent="0.2">
      <c r="A63" s="91" t="s">
        <v>288</v>
      </c>
      <c r="B63" s="63" t="s">
        <v>233</v>
      </c>
      <c r="C63" s="43" t="s">
        <v>79</v>
      </c>
      <c r="D63" s="44">
        <v>1066.29</v>
      </c>
      <c r="E63" s="44">
        <v>861.36</v>
      </c>
      <c r="F63" s="44">
        <v>272.98</v>
      </c>
      <c r="G63" s="44">
        <v>275.39999999999998</v>
      </c>
      <c r="H63" s="44">
        <v>280.29000000000002</v>
      </c>
      <c r="I63" s="44">
        <v>763.06</v>
      </c>
      <c r="J63" s="44">
        <v>1111.6099999999999</v>
      </c>
      <c r="K63" s="44">
        <v>1339.28</v>
      </c>
      <c r="L63" s="44">
        <v>1636.89</v>
      </c>
      <c r="M63" s="44">
        <v>1803.56</v>
      </c>
      <c r="N63" s="44">
        <v>1819.15</v>
      </c>
      <c r="O63" s="44">
        <v>1901</v>
      </c>
      <c r="P63" s="44">
        <v>1913.3</v>
      </c>
      <c r="Q63" s="44">
        <v>1912.4</v>
      </c>
      <c r="R63" s="44">
        <v>1912.67</v>
      </c>
      <c r="S63" s="44">
        <v>1889.23</v>
      </c>
      <c r="T63" s="44">
        <v>1828.36</v>
      </c>
      <c r="U63" s="44">
        <v>1776.61</v>
      </c>
      <c r="V63" s="44">
        <v>1707.82</v>
      </c>
      <c r="W63" s="44">
        <v>1920.2</v>
      </c>
      <c r="X63" s="44">
        <v>1823.45</v>
      </c>
      <c r="Y63" s="44">
        <v>1431.75</v>
      </c>
      <c r="Z63" s="44">
        <v>1240.27</v>
      </c>
      <c r="AA63" s="44">
        <v>1173.21</v>
      </c>
    </row>
    <row r="64" spans="1:27" ht="12.75" customHeight="1" outlineLevel="1" x14ac:dyDescent="0.2">
      <c r="A64" s="91" t="s">
        <v>289</v>
      </c>
      <c r="B64" s="63" t="s">
        <v>90</v>
      </c>
      <c r="C64" s="43" t="s">
        <v>79</v>
      </c>
      <c r="D64" s="44">
        <f>$D$9</f>
        <v>1071.42</v>
      </c>
      <c r="E64" s="44">
        <f t="shared" ref="E64:AA64" si="34">$D$9</f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1" t="s">
        <v>290</v>
      </c>
      <c r="B65" s="63" t="s">
        <v>83</v>
      </c>
      <c r="C65" s="43" t="s">
        <v>79</v>
      </c>
      <c r="D65" s="44">
        <v>6.14</v>
      </c>
      <c r="E65" s="44">
        <v>6.14</v>
      </c>
      <c r="F65" s="44">
        <v>6.14</v>
      </c>
      <c r="G65" s="44">
        <v>6.14</v>
      </c>
      <c r="H65" s="44">
        <v>6.14</v>
      </c>
      <c r="I65" s="44">
        <v>6.14</v>
      </c>
      <c r="J65" s="44">
        <v>6.14</v>
      </c>
      <c r="K65" s="44">
        <v>6.14</v>
      </c>
      <c r="L65" s="44">
        <v>6.14</v>
      </c>
      <c r="M65" s="44">
        <v>6.14</v>
      </c>
      <c r="N65" s="44">
        <v>6.14</v>
      </c>
      <c r="O65" s="44">
        <v>6.14</v>
      </c>
      <c r="P65" s="44">
        <v>6.14</v>
      </c>
      <c r="Q65" s="44">
        <v>6.14</v>
      </c>
      <c r="R65" s="44">
        <v>6.14</v>
      </c>
      <c r="S65" s="44">
        <v>6.14</v>
      </c>
      <c r="T65" s="44">
        <v>6.14</v>
      </c>
      <c r="U65" s="44">
        <v>6.14</v>
      </c>
      <c r="V65" s="44">
        <v>6.14</v>
      </c>
      <c r="W65" s="44">
        <v>6.14</v>
      </c>
      <c r="X65" s="44">
        <v>6.14</v>
      </c>
      <c r="Y65" s="44">
        <v>6.14</v>
      </c>
      <c r="Z65" s="44">
        <v>6.14</v>
      </c>
      <c r="AA65" s="44">
        <v>6.14</v>
      </c>
    </row>
    <row r="66" spans="1:27" ht="12.75" customHeight="1" outlineLevel="1" x14ac:dyDescent="0.2">
      <c r="A66" s="91" t="s">
        <v>291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x14ac:dyDescent="0.2">
      <c r="A67" s="90" t="s">
        <v>292</v>
      </c>
      <c r="B67" s="28" t="str">
        <f>"13"&amp;"."&amp;$B$639&amp;"."&amp;$B$640</f>
        <v>13.04.2023</v>
      </c>
      <c r="C67" s="82" t="s">
        <v>76</v>
      </c>
      <c r="D67" s="83">
        <f>ROUND(((D68+D69+D71+D70)/1000),5)</f>
        <v>2.3238099999999999</v>
      </c>
      <c r="E67" s="83">
        <f>ROUND(((E68+E69+E71+E70)/1000),5)</f>
        <v>2.27779</v>
      </c>
      <c r="F67" s="83">
        <f>ROUND(((F68+F69+F71+F70)/1000),5)</f>
        <v>2.24715</v>
      </c>
      <c r="G67" s="83">
        <f t="shared" ref="G67:AA67" si="36">ROUND(((G68+G69+G71+G70)/1000),5)</f>
        <v>2.2461000000000002</v>
      </c>
      <c r="H67" s="83">
        <f t="shared" si="36"/>
        <v>2.2475700000000001</v>
      </c>
      <c r="I67" s="83">
        <f t="shared" si="36"/>
        <v>2.2555900000000002</v>
      </c>
      <c r="J67" s="83">
        <f t="shared" si="36"/>
        <v>2.42578</v>
      </c>
      <c r="K67" s="83">
        <f t="shared" si="36"/>
        <v>2.77834</v>
      </c>
      <c r="L67" s="83">
        <f t="shared" si="36"/>
        <v>2.9518200000000001</v>
      </c>
      <c r="M67" s="83">
        <f t="shared" si="36"/>
        <v>2.9468800000000002</v>
      </c>
      <c r="N67" s="83">
        <f t="shared" si="36"/>
        <v>3.0884</v>
      </c>
      <c r="O67" s="83">
        <f t="shared" si="36"/>
        <v>3.1511499999999999</v>
      </c>
      <c r="P67" s="83">
        <f t="shared" si="36"/>
        <v>3.10101</v>
      </c>
      <c r="Q67" s="83">
        <f t="shared" si="36"/>
        <v>3.1509200000000002</v>
      </c>
      <c r="R67" s="83">
        <f t="shared" si="36"/>
        <v>3.1487599999999998</v>
      </c>
      <c r="S67" s="83">
        <f t="shared" si="36"/>
        <v>3.14045</v>
      </c>
      <c r="T67" s="83">
        <f t="shared" si="36"/>
        <v>3.0966300000000002</v>
      </c>
      <c r="U67" s="83">
        <f t="shared" si="36"/>
        <v>2.9424100000000002</v>
      </c>
      <c r="V67" s="83">
        <f t="shared" si="36"/>
        <v>2.9240400000000002</v>
      </c>
      <c r="W67" s="83">
        <f t="shared" si="36"/>
        <v>2.9838</v>
      </c>
      <c r="X67" s="83">
        <f t="shared" si="36"/>
        <v>3.0887099999999998</v>
      </c>
      <c r="Y67" s="83">
        <f t="shared" si="36"/>
        <v>2.9431500000000002</v>
      </c>
      <c r="Z67" s="83">
        <f t="shared" si="36"/>
        <v>2.3980899999999998</v>
      </c>
      <c r="AA67" s="83">
        <f t="shared" si="36"/>
        <v>2.2708699999999999</v>
      </c>
    </row>
    <row r="68" spans="1:27" ht="12.75" customHeight="1" outlineLevel="1" x14ac:dyDescent="0.2">
      <c r="A68" s="91" t="s">
        <v>293</v>
      </c>
      <c r="B68" s="63" t="s">
        <v>233</v>
      </c>
      <c r="C68" s="43" t="s">
        <v>79</v>
      </c>
      <c r="D68" s="44">
        <v>1136.02</v>
      </c>
      <c r="E68" s="44">
        <v>1090</v>
      </c>
      <c r="F68" s="44">
        <v>1059.3599999999999</v>
      </c>
      <c r="G68" s="44">
        <v>1058.31</v>
      </c>
      <c r="H68" s="44">
        <v>1059.78</v>
      </c>
      <c r="I68" s="44">
        <v>1067.8</v>
      </c>
      <c r="J68" s="44">
        <v>1237.99</v>
      </c>
      <c r="K68" s="44">
        <v>1590.55</v>
      </c>
      <c r="L68" s="44">
        <v>1764.03</v>
      </c>
      <c r="M68" s="44">
        <v>1759.09</v>
      </c>
      <c r="N68" s="44">
        <v>1900.61</v>
      </c>
      <c r="O68" s="44">
        <v>1963.36</v>
      </c>
      <c r="P68" s="44">
        <v>1913.22</v>
      </c>
      <c r="Q68" s="44">
        <v>1963.13</v>
      </c>
      <c r="R68" s="44">
        <v>1960.97</v>
      </c>
      <c r="S68" s="44">
        <v>1952.66</v>
      </c>
      <c r="T68" s="44">
        <v>1908.84</v>
      </c>
      <c r="U68" s="44">
        <v>1754.62</v>
      </c>
      <c r="V68" s="44">
        <v>1736.25</v>
      </c>
      <c r="W68" s="44">
        <v>1796.01</v>
      </c>
      <c r="X68" s="44">
        <v>1900.92</v>
      </c>
      <c r="Y68" s="44">
        <v>1755.36</v>
      </c>
      <c r="Z68" s="44">
        <v>1210.3</v>
      </c>
      <c r="AA68" s="44">
        <v>1083.08</v>
      </c>
    </row>
    <row r="69" spans="1:27" ht="12.75" customHeight="1" outlineLevel="1" x14ac:dyDescent="0.2">
      <c r="A69" s="91" t="s">
        <v>294</v>
      </c>
      <c r="B69" s="63" t="s">
        <v>90</v>
      </c>
      <c r="C69" s="43" t="s">
        <v>79</v>
      </c>
      <c r="D69" s="44">
        <f>$D$9</f>
        <v>1071.42</v>
      </c>
      <c r="E69" s="44">
        <f t="shared" ref="E69:AA69" si="37">$D$9</f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1" t="s">
        <v>295</v>
      </c>
      <c r="B70" s="63" t="s">
        <v>83</v>
      </c>
      <c r="C70" s="43" t="s">
        <v>79</v>
      </c>
      <c r="D70" s="44">
        <v>6.14</v>
      </c>
      <c r="E70" s="44">
        <v>6.14</v>
      </c>
      <c r="F70" s="44">
        <v>6.14</v>
      </c>
      <c r="G70" s="44">
        <v>6.14</v>
      </c>
      <c r="H70" s="44">
        <v>6.14</v>
      </c>
      <c r="I70" s="44">
        <v>6.14</v>
      </c>
      <c r="J70" s="44">
        <v>6.14</v>
      </c>
      <c r="K70" s="44">
        <v>6.14</v>
      </c>
      <c r="L70" s="44">
        <v>6.14</v>
      </c>
      <c r="M70" s="44">
        <v>6.14</v>
      </c>
      <c r="N70" s="44">
        <v>6.14</v>
      </c>
      <c r="O70" s="44">
        <v>6.14</v>
      </c>
      <c r="P70" s="44">
        <v>6.14</v>
      </c>
      <c r="Q70" s="44">
        <v>6.14</v>
      </c>
      <c r="R70" s="44">
        <v>6.14</v>
      </c>
      <c r="S70" s="44">
        <v>6.14</v>
      </c>
      <c r="T70" s="44">
        <v>6.14</v>
      </c>
      <c r="U70" s="44">
        <v>6.14</v>
      </c>
      <c r="V70" s="44">
        <v>6.14</v>
      </c>
      <c r="W70" s="44">
        <v>6.14</v>
      </c>
      <c r="X70" s="44">
        <v>6.14</v>
      </c>
      <c r="Y70" s="44">
        <v>6.14</v>
      </c>
      <c r="Z70" s="44">
        <v>6.14</v>
      </c>
      <c r="AA70" s="44">
        <v>6.14</v>
      </c>
    </row>
    <row r="71" spans="1:27" ht="12.75" customHeight="1" outlineLevel="1" x14ac:dyDescent="0.2">
      <c r="A71" s="91" t="s">
        <v>296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x14ac:dyDescent="0.2">
      <c r="A72" s="90" t="s">
        <v>297</v>
      </c>
      <c r="B72" s="28" t="str">
        <f>"14"&amp;"."&amp;$B$639&amp;"."&amp;$B$640</f>
        <v>14.04.2023</v>
      </c>
      <c r="C72" s="82" t="s">
        <v>76</v>
      </c>
      <c r="D72" s="83">
        <f>ROUND(((D73+D74+D76+D75)/1000),5)</f>
        <v>2.2710300000000001</v>
      </c>
      <c r="E72" s="83">
        <f>ROUND(((E73+E74+E76+E75)/1000),5)</f>
        <v>2.11775</v>
      </c>
      <c r="F72" s="83">
        <f>ROUND(((F73+F74+F76+F75)/1000),5)</f>
        <v>2.0510299999999999</v>
      </c>
      <c r="G72" s="83">
        <f t="shared" ref="G72:AA72" si="39">ROUND(((G73+G74+G76+G75)/1000),5)</f>
        <v>2.0510199999999998</v>
      </c>
      <c r="H72" s="83">
        <f t="shared" si="39"/>
        <v>2.1198800000000002</v>
      </c>
      <c r="I72" s="83">
        <f t="shared" si="39"/>
        <v>2.2172499999999999</v>
      </c>
      <c r="J72" s="83">
        <f t="shared" si="39"/>
        <v>2.4276800000000001</v>
      </c>
      <c r="K72" s="83">
        <f t="shared" si="39"/>
        <v>2.6118399999999999</v>
      </c>
      <c r="L72" s="83">
        <f t="shared" si="39"/>
        <v>2.8414899999999998</v>
      </c>
      <c r="M72" s="83">
        <f t="shared" si="39"/>
        <v>2.8856899999999999</v>
      </c>
      <c r="N72" s="83">
        <f t="shared" si="39"/>
        <v>2.8616199999999998</v>
      </c>
      <c r="O72" s="83">
        <f t="shared" si="39"/>
        <v>2.9130400000000001</v>
      </c>
      <c r="P72" s="83">
        <f t="shared" si="39"/>
        <v>2.8706200000000002</v>
      </c>
      <c r="Q72" s="83">
        <f t="shared" si="39"/>
        <v>2.87357</v>
      </c>
      <c r="R72" s="83">
        <f t="shared" si="39"/>
        <v>2.8613599999999999</v>
      </c>
      <c r="S72" s="83">
        <f t="shared" si="39"/>
        <v>2.8529100000000001</v>
      </c>
      <c r="T72" s="83">
        <f t="shared" si="39"/>
        <v>2.8424800000000001</v>
      </c>
      <c r="U72" s="83">
        <f t="shared" si="39"/>
        <v>2.80023</v>
      </c>
      <c r="V72" s="83">
        <f t="shared" si="39"/>
        <v>2.7953100000000002</v>
      </c>
      <c r="W72" s="83">
        <f t="shared" si="39"/>
        <v>2.84931</v>
      </c>
      <c r="X72" s="83">
        <f t="shared" si="39"/>
        <v>2.8630100000000001</v>
      </c>
      <c r="Y72" s="83">
        <f t="shared" si="39"/>
        <v>2.8580999999999999</v>
      </c>
      <c r="Z72" s="83">
        <f t="shared" si="39"/>
        <v>2.5657700000000001</v>
      </c>
      <c r="AA72" s="83">
        <f t="shared" si="39"/>
        <v>2.35867</v>
      </c>
    </row>
    <row r="73" spans="1:27" ht="12.75" customHeight="1" outlineLevel="1" x14ac:dyDescent="0.2">
      <c r="A73" s="91" t="s">
        <v>298</v>
      </c>
      <c r="B73" s="63" t="s">
        <v>233</v>
      </c>
      <c r="C73" s="43" t="s">
        <v>79</v>
      </c>
      <c r="D73" s="44">
        <v>1083.24</v>
      </c>
      <c r="E73" s="44">
        <v>929.96</v>
      </c>
      <c r="F73" s="44">
        <v>863.24</v>
      </c>
      <c r="G73" s="44">
        <v>863.23</v>
      </c>
      <c r="H73" s="44">
        <v>932.09</v>
      </c>
      <c r="I73" s="44">
        <v>1029.46</v>
      </c>
      <c r="J73" s="44">
        <v>1239.8900000000001</v>
      </c>
      <c r="K73" s="44">
        <v>1424.05</v>
      </c>
      <c r="L73" s="44">
        <v>1653.7</v>
      </c>
      <c r="M73" s="44">
        <v>1697.9</v>
      </c>
      <c r="N73" s="44">
        <v>1673.83</v>
      </c>
      <c r="O73" s="44">
        <v>1725.25</v>
      </c>
      <c r="P73" s="44">
        <v>1682.83</v>
      </c>
      <c r="Q73" s="44">
        <v>1685.78</v>
      </c>
      <c r="R73" s="44">
        <v>1673.57</v>
      </c>
      <c r="S73" s="44">
        <v>1665.12</v>
      </c>
      <c r="T73" s="44">
        <v>1654.69</v>
      </c>
      <c r="U73" s="44">
        <v>1612.44</v>
      </c>
      <c r="V73" s="44">
        <v>1607.52</v>
      </c>
      <c r="W73" s="44">
        <v>1661.52</v>
      </c>
      <c r="X73" s="44">
        <v>1675.22</v>
      </c>
      <c r="Y73" s="44">
        <v>1670.31</v>
      </c>
      <c r="Z73" s="44">
        <v>1377.98</v>
      </c>
      <c r="AA73" s="44">
        <v>1170.8800000000001</v>
      </c>
    </row>
    <row r="74" spans="1:27" ht="12.75" customHeight="1" outlineLevel="1" x14ac:dyDescent="0.2">
      <c r="A74" s="91" t="s">
        <v>299</v>
      </c>
      <c r="B74" s="63" t="s">
        <v>90</v>
      </c>
      <c r="C74" s="43" t="s">
        <v>79</v>
      </c>
      <c r="D74" s="44">
        <f>$D$9</f>
        <v>1071.42</v>
      </c>
      <c r="E74" s="44">
        <f t="shared" ref="E74:AA74" si="40">$D$9</f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1" t="s">
        <v>300</v>
      </c>
      <c r="B75" s="63" t="s">
        <v>83</v>
      </c>
      <c r="C75" s="43" t="s">
        <v>79</v>
      </c>
      <c r="D75" s="44">
        <v>6.14</v>
      </c>
      <c r="E75" s="44">
        <v>6.14</v>
      </c>
      <c r="F75" s="44">
        <v>6.14</v>
      </c>
      <c r="G75" s="44">
        <v>6.14</v>
      </c>
      <c r="H75" s="44">
        <v>6.14</v>
      </c>
      <c r="I75" s="44">
        <v>6.14</v>
      </c>
      <c r="J75" s="44">
        <v>6.14</v>
      </c>
      <c r="K75" s="44">
        <v>6.14</v>
      </c>
      <c r="L75" s="44">
        <v>6.14</v>
      </c>
      <c r="M75" s="44">
        <v>6.14</v>
      </c>
      <c r="N75" s="44">
        <v>6.14</v>
      </c>
      <c r="O75" s="44">
        <v>6.14</v>
      </c>
      <c r="P75" s="44">
        <v>6.14</v>
      </c>
      <c r="Q75" s="44">
        <v>6.14</v>
      </c>
      <c r="R75" s="44">
        <v>6.14</v>
      </c>
      <c r="S75" s="44">
        <v>6.14</v>
      </c>
      <c r="T75" s="44">
        <v>6.14</v>
      </c>
      <c r="U75" s="44">
        <v>6.14</v>
      </c>
      <c r="V75" s="44">
        <v>6.14</v>
      </c>
      <c r="W75" s="44">
        <v>6.14</v>
      </c>
      <c r="X75" s="44">
        <v>6.14</v>
      </c>
      <c r="Y75" s="44">
        <v>6.14</v>
      </c>
      <c r="Z75" s="44">
        <v>6.14</v>
      </c>
      <c r="AA75" s="44">
        <v>6.14</v>
      </c>
    </row>
    <row r="76" spans="1:27" ht="12.75" customHeight="1" outlineLevel="1" x14ac:dyDescent="0.2">
      <c r="A76" s="91" t="s">
        <v>301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x14ac:dyDescent="0.2">
      <c r="A77" s="90" t="s">
        <v>302</v>
      </c>
      <c r="B77" s="28" t="str">
        <f>"15"&amp;"."&amp;$B$639&amp;"."&amp;$B$640</f>
        <v>15.04.2023</v>
      </c>
      <c r="C77" s="82" t="s">
        <v>76</v>
      </c>
      <c r="D77" s="83">
        <f>ROUND(((D78+D79+D81+D80)/1000),5)</f>
        <v>2.44293</v>
      </c>
      <c r="E77" s="83">
        <f>ROUND(((E78+E79+E81+E80)/1000),5)</f>
        <v>2.3006899999999999</v>
      </c>
      <c r="F77" s="83">
        <f>ROUND(((F78+F79+F81+F80)/1000),5)</f>
        <v>2.2789199999999998</v>
      </c>
      <c r="G77" s="83">
        <f t="shared" ref="G77:AA77" si="42">ROUND(((G78+G79+G81+G80)/1000),5)</f>
        <v>2.2615099999999999</v>
      </c>
      <c r="H77" s="83">
        <f t="shared" si="42"/>
        <v>2.2875200000000002</v>
      </c>
      <c r="I77" s="83">
        <f t="shared" si="42"/>
        <v>2.2924699999999998</v>
      </c>
      <c r="J77" s="83">
        <f t="shared" si="42"/>
        <v>2.3652099999999998</v>
      </c>
      <c r="K77" s="83">
        <f t="shared" si="42"/>
        <v>2.56664</v>
      </c>
      <c r="L77" s="83">
        <f t="shared" si="42"/>
        <v>3.0029699999999999</v>
      </c>
      <c r="M77" s="83">
        <f t="shared" si="42"/>
        <v>3.0872099999999998</v>
      </c>
      <c r="N77" s="83">
        <f t="shared" si="42"/>
        <v>3.10229</v>
      </c>
      <c r="O77" s="83">
        <f t="shared" si="42"/>
        <v>3.13645</v>
      </c>
      <c r="P77" s="83">
        <f t="shared" si="42"/>
        <v>3.1063700000000001</v>
      </c>
      <c r="Q77" s="83">
        <f t="shared" si="42"/>
        <v>3.0972200000000001</v>
      </c>
      <c r="R77" s="83">
        <f t="shared" si="42"/>
        <v>3.0567700000000002</v>
      </c>
      <c r="S77" s="83">
        <f t="shared" si="42"/>
        <v>3.03695</v>
      </c>
      <c r="T77" s="83">
        <f t="shared" si="42"/>
        <v>3.0329600000000001</v>
      </c>
      <c r="U77" s="83">
        <f t="shared" si="42"/>
        <v>3.0511400000000002</v>
      </c>
      <c r="V77" s="83">
        <f t="shared" si="42"/>
        <v>3.0102600000000002</v>
      </c>
      <c r="W77" s="83">
        <f t="shared" si="42"/>
        <v>3.1008800000000001</v>
      </c>
      <c r="X77" s="83">
        <f t="shared" si="42"/>
        <v>3.1019800000000002</v>
      </c>
      <c r="Y77" s="83">
        <f t="shared" si="42"/>
        <v>3.0895899999999998</v>
      </c>
      <c r="Z77" s="83">
        <f t="shared" si="42"/>
        <v>2.8459300000000001</v>
      </c>
      <c r="AA77" s="83">
        <f t="shared" si="42"/>
        <v>2.6662300000000001</v>
      </c>
    </row>
    <row r="78" spans="1:27" ht="12.75" customHeight="1" outlineLevel="1" x14ac:dyDescent="0.2">
      <c r="A78" s="91" t="s">
        <v>303</v>
      </c>
      <c r="B78" s="63" t="s">
        <v>233</v>
      </c>
      <c r="C78" s="43" t="s">
        <v>79</v>
      </c>
      <c r="D78" s="44">
        <v>1255.1400000000001</v>
      </c>
      <c r="E78" s="44">
        <v>1112.9000000000001</v>
      </c>
      <c r="F78" s="44">
        <v>1091.1300000000001</v>
      </c>
      <c r="G78" s="44">
        <v>1073.72</v>
      </c>
      <c r="H78" s="44">
        <v>1099.73</v>
      </c>
      <c r="I78" s="44">
        <v>1104.68</v>
      </c>
      <c r="J78" s="44">
        <v>1177.42</v>
      </c>
      <c r="K78" s="44">
        <v>1378.85</v>
      </c>
      <c r="L78" s="44">
        <v>1815.18</v>
      </c>
      <c r="M78" s="44">
        <v>1899.42</v>
      </c>
      <c r="N78" s="44">
        <v>1914.5</v>
      </c>
      <c r="O78" s="44">
        <v>1948.66</v>
      </c>
      <c r="P78" s="44">
        <v>1918.58</v>
      </c>
      <c r="Q78" s="44">
        <v>1909.43</v>
      </c>
      <c r="R78" s="44">
        <v>1868.98</v>
      </c>
      <c r="S78" s="44">
        <v>1849.16</v>
      </c>
      <c r="T78" s="44">
        <v>1845.17</v>
      </c>
      <c r="U78" s="44">
        <v>1863.35</v>
      </c>
      <c r="V78" s="44">
        <v>1822.47</v>
      </c>
      <c r="W78" s="44">
        <v>1913.09</v>
      </c>
      <c r="X78" s="44">
        <v>1914.19</v>
      </c>
      <c r="Y78" s="44">
        <v>1901.8</v>
      </c>
      <c r="Z78" s="44">
        <v>1658.14</v>
      </c>
      <c r="AA78" s="44">
        <v>1478.44</v>
      </c>
    </row>
    <row r="79" spans="1:27" ht="12.75" customHeight="1" outlineLevel="1" x14ac:dyDescent="0.2">
      <c r="A79" s="91" t="s">
        <v>304</v>
      </c>
      <c r="B79" s="63" t="s">
        <v>90</v>
      </c>
      <c r="C79" s="43" t="s">
        <v>79</v>
      </c>
      <c r="D79" s="44">
        <f>$D$9</f>
        <v>1071.42</v>
      </c>
      <c r="E79" s="44">
        <f t="shared" ref="E79:AA79" si="43">$D$9</f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1" t="s">
        <v>305</v>
      </c>
      <c r="B80" s="63" t="s">
        <v>83</v>
      </c>
      <c r="C80" s="43" t="s">
        <v>79</v>
      </c>
      <c r="D80" s="44">
        <v>6.14</v>
      </c>
      <c r="E80" s="44">
        <v>6.14</v>
      </c>
      <c r="F80" s="44">
        <v>6.14</v>
      </c>
      <c r="G80" s="44">
        <v>6.14</v>
      </c>
      <c r="H80" s="44">
        <v>6.14</v>
      </c>
      <c r="I80" s="44">
        <v>6.14</v>
      </c>
      <c r="J80" s="44">
        <v>6.14</v>
      </c>
      <c r="K80" s="44">
        <v>6.14</v>
      </c>
      <c r="L80" s="44">
        <v>6.14</v>
      </c>
      <c r="M80" s="44">
        <v>6.14</v>
      </c>
      <c r="N80" s="44">
        <v>6.14</v>
      </c>
      <c r="O80" s="44">
        <v>6.14</v>
      </c>
      <c r="P80" s="44">
        <v>6.14</v>
      </c>
      <c r="Q80" s="44">
        <v>6.14</v>
      </c>
      <c r="R80" s="44">
        <v>6.14</v>
      </c>
      <c r="S80" s="44">
        <v>6.14</v>
      </c>
      <c r="T80" s="44">
        <v>6.14</v>
      </c>
      <c r="U80" s="44">
        <v>6.14</v>
      </c>
      <c r="V80" s="44">
        <v>6.14</v>
      </c>
      <c r="W80" s="44">
        <v>6.14</v>
      </c>
      <c r="X80" s="44">
        <v>6.14</v>
      </c>
      <c r="Y80" s="44">
        <v>6.14</v>
      </c>
      <c r="Z80" s="44">
        <v>6.14</v>
      </c>
      <c r="AA80" s="44">
        <v>6.14</v>
      </c>
    </row>
    <row r="81" spans="1:27" ht="12.75" customHeight="1" outlineLevel="1" x14ac:dyDescent="0.2">
      <c r="A81" s="91" t="s">
        <v>306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x14ac:dyDescent="0.2">
      <c r="A82" s="90" t="s">
        <v>307</v>
      </c>
      <c r="B82" s="28" t="str">
        <f>"16"&amp;"."&amp;$B$639&amp;"."&amp;$B$640</f>
        <v>16.04.2023</v>
      </c>
      <c r="C82" s="82" t="s">
        <v>76</v>
      </c>
      <c r="D82" s="83">
        <f>ROUND(((D83+D84+D86+D85)/1000),5)</f>
        <v>2.4798499999999999</v>
      </c>
      <c r="E82" s="83">
        <f>ROUND(((E83+E84+E86+E85)/1000),5)</f>
        <v>2.3037000000000001</v>
      </c>
      <c r="F82" s="83">
        <f>ROUND(((F83+F84+F86+F85)/1000),5)</f>
        <v>2.2646799999999998</v>
      </c>
      <c r="G82" s="83">
        <f t="shared" ref="G82:AA82" si="45">ROUND(((G83+G84+G86+G85)/1000),5)</f>
        <v>2.2244299999999999</v>
      </c>
      <c r="H82" s="83">
        <f t="shared" si="45"/>
        <v>2.1604899999999998</v>
      </c>
      <c r="I82" s="83">
        <f t="shared" si="45"/>
        <v>2.1423299999999998</v>
      </c>
      <c r="J82" s="83">
        <f t="shared" si="45"/>
        <v>2.1139800000000002</v>
      </c>
      <c r="K82" s="83">
        <f t="shared" si="45"/>
        <v>2.16052</v>
      </c>
      <c r="L82" s="83">
        <f t="shared" si="45"/>
        <v>2.4540700000000002</v>
      </c>
      <c r="M82" s="83">
        <f t="shared" si="45"/>
        <v>2.54738</v>
      </c>
      <c r="N82" s="83">
        <f t="shared" si="45"/>
        <v>2.5695600000000001</v>
      </c>
      <c r="O82" s="83">
        <f t="shared" si="45"/>
        <v>2.5701200000000002</v>
      </c>
      <c r="P82" s="83">
        <f t="shared" si="45"/>
        <v>2.57002</v>
      </c>
      <c r="Q82" s="83">
        <f t="shared" si="45"/>
        <v>2.5641699999999998</v>
      </c>
      <c r="R82" s="83">
        <f t="shared" si="45"/>
        <v>2.5610400000000002</v>
      </c>
      <c r="S82" s="83">
        <f t="shared" si="45"/>
        <v>2.5444300000000002</v>
      </c>
      <c r="T82" s="83">
        <f t="shared" si="45"/>
        <v>2.5418599999999998</v>
      </c>
      <c r="U82" s="83">
        <f t="shared" si="45"/>
        <v>2.5649299999999999</v>
      </c>
      <c r="V82" s="83">
        <f t="shared" si="45"/>
        <v>2.6013199999999999</v>
      </c>
      <c r="W82" s="83">
        <f t="shared" si="45"/>
        <v>2.81277</v>
      </c>
      <c r="X82" s="83">
        <f t="shared" si="45"/>
        <v>2.8549600000000002</v>
      </c>
      <c r="Y82" s="83">
        <f t="shared" si="45"/>
        <v>2.8340399999999999</v>
      </c>
      <c r="Z82" s="83">
        <f t="shared" si="45"/>
        <v>2.5330599999999999</v>
      </c>
      <c r="AA82" s="83">
        <f t="shared" si="45"/>
        <v>2.3440500000000002</v>
      </c>
    </row>
    <row r="83" spans="1:27" ht="12.75" customHeight="1" outlineLevel="1" x14ac:dyDescent="0.2">
      <c r="A83" s="91" t="s">
        <v>308</v>
      </c>
      <c r="B83" s="63" t="s">
        <v>233</v>
      </c>
      <c r="C83" s="43" t="s">
        <v>79</v>
      </c>
      <c r="D83" s="44">
        <v>1292.06</v>
      </c>
      <c r="E83" s="44">
        <v>1115.9100000000001</v>
      </c>
      <c r="F83" s="44">
        <v>1076.8900000000001</v>
      </c>
      <c r="G83" s="44">
        <v>1036.6400000000001</v>
      </c>
      <c r="H83" s="44">
        <v>972.7</v>
      </c>
      <c r="I83" s="44">
        <v>954.54</v>
      </c>
      <c r="J83" s="44">
        <v>926.19</v>
      </c>
      <c r="K83" s="44">
        <v>972.73</v>
      </c>
      <c r="L83" s="44">
        <v>1266.28</v>
      </c>
      <c r="M83" s="44">
        <v>1359.59</v>
      </c>
      <c r="N83" s="44">
        <v>1381.77</v>
      </c>
      <c r="O83" s="44">
        <v>1382.33</v>
      </c>
      <c r="P83" s="44">
        <v>1382.23</v>
      </c>
      <c r="Q83" s="44">
        <v>1376.38</v>
      </c>
      <c r="R83" s="44">
        <v>1373.25</v>
      </c>
      <c r="S83" s="44">
        <v>1356.64</v>
      </c>
      <c r="T83" s="44">
        <v>1354.07</v>
      </c>
      <c r="U83" s="44">
        <v>1377.14</v>
      </c>
      <c r="V83" s="44">
        <v>1413.53</v>
      </c>
      <c r="W83" s="44">
        <v>1624.98</v>
      </c>
      <c r="X83" s="44">
        <v>1667.17</v>
      </c>
      <c r="Y83" s="44">
        <v>1646.25</v>
      </c>
      <c r="Z83" s="44">
        <v>1345.27</v>
      </c>
      <c r="AA83" s="44">
        <v>1156.26</v>
      </c>
    </row>
    <row r="84" spans="1:27" ht="12.75" customHeight="1" outlineLevel="1" x14ac:dyDescent="0.2">
      <c r="A84" s="91" t="s">
        <v>309</v>
      </c>
      <c r="B84" s="63" t="s">
        <v>90</v>
      </c>
      <c r="C84" s="43" t="s">
        <v>79</v>
      </c>
      <c r="D84" s="44">
        <f>$D$9</f>
        <v>1071.42</v>
      </c>
      <c r="E84" s="44">
        <f t="shared" ref="E84:AA84" si="46">$D$9</f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1" t="s">
        <v>310</v>
      </c>
      <c r="B85" s="63" t="s">
        <v>83</v>
      </c>
      <c r="C85" s="43" t="s">
        <v>79</v>
      </c>
      <c r="D85" s="44">
        <v>6.14</v>
      </c>
      <c r="E85" s="44">
        <v>6.14</v>
      </c>
      <c r="F85" s="44">
        <v>6.14</v>
      </c>
      <c r="G85" s="44">
        <v>6.14</v>
      </c>
      <c r="H85" s="44">
        <v>6.14</v>
      </c>
      <c r="I85" s="44">
        <v>6.14</v>
      </c>
      <c r="J85" s="44">
        <v>6.14</v>
      </c>
      <c r="K85" s="44">
        <v>6.14</v>
      </c>
      <c r="L85" s="44">
        <v>6.14</v>
      </c>
      <c r="M85" s="44">
        <v>6.14</v>
      </c>
      <c r="N85" s="44">
        <v>6.14</v>
      </c>
      <c r="O85" s="44">
        <v>6.14</v>
      </c>
      <c r="P85" s="44">
        <v>6.14</v>
      </c>
      <c r="Q85" s="44">
        <v>6.14</v>
      </c>
      <c r="R85" s="44">
        <v>6.14</v>
      </c>
      <c r="S85" s="44">
        <v>6.14</v>
      </c>
      <c r="T85" s="44">
        <v>6.14</v>
      </c>
      <c r="U85" s="44">
        <v>6.14</v>
      </c>
      <c r="V85" s="44">
        <v>6.14</v>
      </c>
      <c r="W85" s="44">
        <v>6.14</v>
      </c>
      <c r="X85" s="44">
        <v>6.14</v>
      </c>
      <c r="Y85" s="44">
        <v>6.14</v>
      </c>
      <c r="Z85" s="44">
        <v>6.14</v>
      </c>
      <c r="AA85" s="44">
        <v>6.14</v>
      </c>
    </row>
    <row r="86" spans="1:27" ht="12.75" customHeight="1" outlineLevel="1" x14ac:dyDescent="0.2">
      <c r="A86" s="91" t="s">
        <v>311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x14ac:dyDescent="0.2">
      <c r="A87" s="90" t="s">
        <v>312</v>
      </c>
      <c r="B87" s="28" t="str">
        <f>"17"&amp;"."&amp;$B$639&amp;"."&amp;$B$640</f>
        <v>17.04.2023</v>
      </c>
      <c r="C87" s="82" t="s">
        <v>76</v>
      </c>
      <c r="D87" s="83">
        <f>ROUND(((D88+D89+D91+D90)/1000),5)</f>
        <v>2.2972800000000002</v>
      </c>
      <c r="E87" s="83">
        <f>ROUND(((E88+E89+E91+E90)/1000),5)</f>
        <v>2.2130800000000002</v>
      </c>
      <c r="F87" s="83">
        <f>ROUND(((F88+F89+F91+F90)/1000),5)</f>
        <v>2.11585</v>
      </c>
      <c r="G87" s="83">
        <f t="shared" ref="G87:AA87" si="48">ROUND(((G88+G89+G91+G90)/1000),5)</f>
        <v>2.073</v>
      </c>
      <c r="H87" s="83">
        <f t="shared" si="48"/>
        <v>2.1162000000000001</v>
      </c>
      <c r="I87" s="83">
        <f t="shared" si="48"/>
        <v>2.2551100000000002</v>
      </c>
      <c r="J87" s="83">
        <f t="shared" si="48"/>
        <v>2.3318099999999999</v>
      </c>
      <c r="K87" s="83">
        <f t="shared" si="48"/>
        <v>2.6150600000000002</v>
      </c>
      <c r="L87" s="83">
        <f t="shared" si="48"/>
        <v>2.85616</v>
      </c>
      <c r="M87" s="83">
        <f t="shared" si="48"/>
        <v>2.9510200000000002</v>
      </c>
      <c r="N87" s="83">
        <f t="shared" si="48"/>
        <v>2.96034</v>
      </c>
      <c r="O87" s="83">
        <f t="shared" si="48"/>
        <v>2.94821</v>
      </c>
      <c r="P87" s="83">
        <f t="shared" si="48"/>
        <v>2.8765499999999999</v>
      </c>
      <c r="Q87" s="83">
        <f t="shared" si="48"/>
        <v>2.9559600000000001</v>
      </c>
      <c r="R87" s="83">
        <f t="shared" si="48"/>
        <v>2.9434300000000002</v>
      </c>
      <c r="S87" s="83">
        <f t="shared" si="48"/>
        <v>2.8724699999999999</v>
      </c>
      <c r="T87" s="83">
        <f t="shared" si="48"/>
        <v>2.8789099999999999</v>
      </c>
      <c r="U87" s="83">
        <f t="shared" si="48"/>
        <v>2.86802</v>
      </c>
      <c r="V87" s="83">
        <f t="shared" si="48"/>
        <v>2.8123900000000002</v>
      </c>
      <c r="W87" s="83">
        <f t="shared" si="48"/>
        <v>2.90394</v>
      </c>
      <c r="X87" s="83">
        <f t="shared" si="48"/>
        <v>2.9110100000000001</v>
      </c>
      <c r="Y87" s="83">
        <f t="shared" si="48"/>
        <v>2.87398</v>
      </c>
      <c r="Z87" s="83">
        <f t="shared" si="48"/>
        <v>2.5674399999999999</v>
      </c>
      <c r="AA87" s="83">
        <f t="shared" si="48"/>
        <v>2.3395999999999999</v>
      </c>
    </row>
    <row r="88" spans="1:27" ht="12.75" customHeight="1" outlineLevel="1" x14ac:dyDescent="0.2">
      <c r="A88" s="91" t="s">
        <v>313</v>
      </c>
      <c r="B88" s="63" t="s">
        <v>233</v>
      </c>
      <c r="C88" s="43" t="s">
        <v>79</v>
      </c>
      <c r="D88" s="44">
        <v>1109.49</v>
      </c>
      <c r="E88" s="44">
        <v>1025.29</v>
      </c>
      <c r="F88" s="44">
        <v>928.06</v>
      </c>
      <c r="G88" s="44">
        <v>885.21</v>
      </c>
      <c r="H88" s="44">
        <v>928.41</v>
      </c>
      <c r="I88" s="44">
        <v>1067.32</v>
      </c>
      <c r="J88" s="44">
        <v>1144.02</v>
      </c>
      <c r="K88" s="44">
        <v>1427.27</v>
      </c>
      <c r="L88" s="44">
        <v>1668.37</v>
      </c>
      <c r="M88" s="44">
        <v>1763.23</v>
      </c>
      <c r="N88" s="44">
        <v>1772.55</v>
      </c>
      <c r="O88" s="44">
        <v>1760.42</v>
      </c>
      <c r="P88" s="44">
        <v>1688.76</v>
      </c>
      <c r="Q88" s="44">
        <v>1768.17</v>
      </c>
      <c r="R88" s="44">
        <v>1755.64</v>
      </c>
      <c r="S88" s="44">
        <v>1684.68</v>
      </c>
      <c r="T88" s="44">
        <v>1691.12</v>
      </c>
      <c r="U88" s="44">
        <v>1680.23</v>
      </c>
      <c r="V88" s="44">
        <v>1624.6</v>
      </c>
      <c r="W88" s="44">
        <v>1716.15</v>
      </c>
      <c r="X88" s="44">
        <v>1723.22</v>
      </c>
      <c r="Y88" s="44">
        <v>1686.19</v>
      </c>
      <c r="Z88" s="44">
        <v>1379.65</v>
      </c>
      <c r="AA88" s="44">
        <v>1151.81</v>
      </c>
    </row>
    <row r="89" spans="1:27" ht="12.75" customHeight="1" outlineLevel="1" x14ac:dyDescent="0.2">
      <c r="A89" s="91" t="s">
        <v>314</v>
      </c>
      <c r="B89" s="63" t="s">
        <v>90</v>
      </c>
      <c r="C89" s="43" t="s">
        <v>79</v>
      </c>
      <c r="D89" s="44">
        <f>$D$9</f>
        <v>1071.42</v>
      </c>
      <c r="E89" s="44">
        <f t="shared" ref="E89:AA89" si="49">$D$9</f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1" t="s">
        <v>315</v>
      </c>
      <c r="B90" s="63" t="s">
        <v>83</v>
      </c>
      <c r="C90" s="43" t="s">
        <v>79</v>
      </c>
      <c r="D90" s="44">
        <v>6.14</v>
      </c>
      <c r="E90" s="44">
        <v>6.14</v>
      </c>
      <c r="F90" s="44">
        <v>6.14</v>
      </c>
      <c r="G90" s="44">
        <v>6.14</v>
      </c>
      <c r="H90" s="44">
        <v>6.14</v>
      </c>
      <c r="I90" s="44">
        <v>6.14</v>
      </c>
      <c r="J90" s="44">
        <v>6.14</v>
      </c>
      <c r="K90" s="44">
        <v>6.14</v>
      </c>
      <c r="L90" s="44">
        <v>6.14</v>
      </c>
      <c r="M90" s="44">
        <v>6.14</v>
      </c>
      <c r="N90" s="44">
        <v>6.14</v>
      </c>
      <c r="O90" s="44">
        <v>6.14</v>
      </c>
      <c r="P90" s="44">
        <v>6.14</v>
      </c>
      <c r="Q90" s="44">
        <v>6.14</v>
      </c>
      <c r="R90" s="44">
        <v>6.14</v>
      </c>
      <c r="S90" s="44">
        <v>6.14</v>
      </c>
      <c r="T90" s="44">
        <v>6.14</v>
      </c>
      <c r="U90" s="44">
        <v>6.14</v>
      </c>
      <c r="V90" s="44">
        <v>6.14</v>
      </c>
      <c r="W90" s="44">
        <v>6.14</v>
      </c>
      <c r="X90" s="44">
        <v>6.14</v>
      </c>
      <c r="Y90" s="44">
        <v>6.14</v>
      </c>
      <c r="Z90" s="44">
        <v>6.14</v>
      </c>
      <c r="AA90" s="44">
        <v>6.14</v>
      </c>
    </row>
    <row r="91" spans="1:27" ht="12.75" customHeight="1" outlineLevel="1" x14ac:dyDescent="0.2">
      <c r="A91" s="91" t="s">
        <v>316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x14ac:dyDescent="0.2">
      <c r="A92" s="90" t="s">
        <v>317</v>
      </c>
      <c r="B92" s="28" t="str">
        <f>"18"&amp;"."&amp;$B$639&amp;"."&amp;$B$640</f>
        <v>18.04.2023</v>
      </c>
      <c r="C92" s="82" t="s">
        <v>76</v>
      </c>
      <c r="D92" s="83">
        <f>ROUND(((D93+D94+D96+D95)/1000),5)</f>
        <v>2.27291</v>
      </c>
      <c r="E92" s="83">
        <f>ROUND(((E93+E94+E96+E95)/1000),5)</f>
        <v>2.14432</v>
      </c>
      <c r="F92" s="83">
        <f>ROUND(((F93+F94+F96+F95)/1000),5)</f>
        <v>2.0641699999999998</v>
      </c>
      <c r="G92" s="83">
        <f t="shared" ref="G92:AA92" si="51">ROUND(((G93+G94+G96+G95)/1000),5)</f>
        <v>1.92354</v>
      </c>
      <c r="H92" s="83">
        <f t="shared" si="51"/>
        <v>2.14283</v>
      </c>
      <c r="I92" s="83">
        <f t="shared" si="51"/>
        <v>2.2423000000000002</v>
      </c>
      <c r="J92" s="83">
        <f t="shared" si="51"/>
        <v>2.3964300000000001</v>
      </c>
      <c r="K92" s="83">
        <f t="shared" si="51"/>
        <v>2.6149200000000001</v>
      </c>
      <c r="L92" s="83">
        <f t="shared" si="51"/>
        <v>2.84789</v>
      </c>
      <c r="M92" s="83">
        <f t="shared" si="51"/>
        <v>2.9393799999999999</v>
      </c>
      <c r="N92" s="83">
        <f t="shared" si="51"/>
        <v>2.98</v>
      </c>
      <c r="O92" s="83">
        <f t="shared" si="51"/>
        <v>3.0147499999999998</v>
      </c>
      <c r="P92" s="83">
        <f t="shared" si="51"/>
        <v>2.9524599999999999</v>
      </c>
      <c r="Q92" s="83">
        <f t="shared" si="51"/>
        <v>3.1069900000000001</v>
      </c>
      <c r="R92" s="83">
        <f t="shared" si="51"/>
        <v>3.09178</v>
      </c>
      <c r="S92" s="83">
        <f t="shared" si="51"/>
        <v>2.97174</v>
      </c>
      <c r="T92" s="83">
        <f t="shared" si="51"/>
        <v>2.95357</v>
      </c>
      <c r="U92" s="83">
        <f t="shared" si="51"/>
        <v>2.9116300000000002</v>
      </c>
      <c r="V92" s="83">
        <f t="shared" si="51"/>
        <v>2.84145</v>
      </c>
      <c r="W92" s="83">
        <f t="shared" si="51"/>
        <v>2.8973599999999999</v>
      </c>
      <c r="X92" s="83">
        <f t="shared" si="51"/>
        <v>2.9529100000000001</v>
      </c>
      <c r="Y92" s="83">
        <f t="shared" si="51"/>
        <v>2.9246400000000001</v>
      </c>
      <c r="Z92" s="83">
        <f t="shared" si="51"/>
        <v>2.6364700000000001</v>
      </c>
      <c r="AA92" s="83">
        <f t="shared" si="51"/>
        <v>2.3748300000000002</v>
      </c>
    </row>
    <row r="93" spans="1:27" ht="12.75" customHeight="1" outlineLevel="1" x14ac:dyDescent="0.2">
      <c r="A93" s="91" t="s">
        <v>318</v>
      </c>
      <c r="B93" s="63" t="s">
        <v>233</v>
      </c>
      <c r="C93" s="43" t="s">
        <v>79</v>
      </c>
      <c r="D93" s="44">
        <v>1085.1199999999999</v>
      </c>
      <c r="E93" s="44">
        <v>956.53</v>
      </c>
      <c r="F93" s="44">
        <v>876.38</v>
      </c>
      <c r="G93" s="44">
        <v>735.75</v>
      </c>
      <c r="H93" s="44">
        <v>955.04</v>
      </c>
      <c r="I93" s="44">
        <v>1054.51</v>
      </c>
      <c r="J93" s="44">
        <v>1208.6400000000001</v>
      </c>
      <c r="K93" s="44">
        <v>1427.13</v>
      </c>
      <c r="L93" s="44">
        <v>1660.1</v>
      </c>
      <c r="M93" s="44">
        <v>1751.59</v>
      </c>
      <c r="N93" s="44">
        <v>1792.21</v>
      </c>
      <c r="O93" s="44">
        <v>1826.96</v>
      </c>
      <c r="P93" s="44">
        <v>1764.67</v>
      </c>
      <c r="Q93" s="44">
        <v>1919.2</v>
      </c>
      <c r="R93" s="44">
        <v>1903.99</v>
      </c>
      <c r="S93" s="44">
        <v>1783.95</v>
      </c>
      <c r="T93" s="44">
        <v>1765.78</v>
      </c>
      <c r="U93" s="44">
        <v>1723.84</v>
      </c>
      <c r="V93" s="44">
        <v>1653.66</v>
      </c>
      <c r="W93" s="44">
        <v>1709.57</v>
      </c>
      <c r="X93" s="44">
        <v>1765.12</v>
      </c>
      <c r="Y93" s="44">
        <v>1736.85</v>
      </c>
      <c r="Z93" s="44">
        <v>1448.68</v>
      </c>
      <c r="AA93" s="44">
        <v>1187.04</v>
      </c>
    </row>
    <row r="94" spans="1:27" ht="12.75" customHeight="1" outlineLevel="1" x14ac:dyDescent="0.2">
      <c r="A94" s="91" t="s">
        <v>319</v>
      </c>
      <c r="B94" s="63" t="s">
        <v>90</v>
      </c>
      <c r="C94" s="43" t="s">
        <v>79</v>
      </c>
      <c r="D94" s="44">
        <f>$D$9</f>
        <v>1071.42</v>
      </c>
      <c r="E94" s="44">
        <f t="shared" ref="E94:AA94" si="52">$D$9</f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1" t="s">
        <v>320</v>
      </c>
      <c r="B95" s="63" t="s">
        <v>83</v>
      </c>
      <c r="C95" s="43" t="s">
        <v>79</v>
      </c>
      <c r="D95" s="44">
        <v>6.14</v>
      </c>
      <c r="E95" s="44">
        <v>6.14</v>
      </c>
      <c r="F95" s="44">
        <v>6.14</v>
      </c>
      <c r="G95" s="44">
        <v>6.14</v>
      </c>
      <c r="H95" s="44">
        <v>6.14</v>
      </c>
      <c r="I95" s="44">
        <v>6.14</v>
      </c>
      <c r="J95" s="44">
        <v>6.14</v>
      </c>
      <c r="K95" s="44">
        <v>6.14</v>
      </c>
      <c r="L95" s="44">
        <v>6.14</v>
      </c>
      <c r="M95" s="44">
        <v>6.14</v>
      </c>
      <c r="N95" s="44">
        <v>6.14</v>
      </c>
      <c r="O95" s="44">
        <v>6.14</v>
      </c>
      <c r="P95" s="44">
        <v>6.14</v>
      </c>
      <c r="Q95" s="44">
        <v>6.14</v>
      </c>
      <c r="R95" s="44">
        <v>6.14</v>
      </c>
      <c r="S95" s="44">
        <v>6.14</v>
      </c>
      <c r="T95" s="44">
        <v>6.14</v>
      </c>
      <c r="U95" s="44">
        <v>6.14</v>
      </c>
      <c r="V95" s="44">
        <v>6.14</v>
      </c>
      <c r="W95" s="44">
        <v>6.14</v>
      </c>
      <c r="X95" s="44">
        <v>6.14</v>
      </c>
      <c r="Y95" s="44">
        <v>6.14</v>
      </c>
      <c r="Z95" s="44">
        <v>6.14</v>
      </c>
      <c r="AA95" s="44">
        <v>6.14</v>
      </c>
    </row>
    <row r="96" spans="1:27" ht="12.75" customHeight="1" outlineLevel="1" x14ac:dyDescent="0.2">
      <c r="A96" s="91" t="s">
        <v>321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x14ac:dyDescent="0.2">
      <c r="A97" s="90" t="s">
        <v>322</v>
      </c>
      <c r="B97" s="28" t="str">
        <f>"19"&amp;"."&amp;$B$639&amp;"."&amp;$B$640</f>
        <v>19.04.2023</v>
      </c>
      <c r="C97" s="82" t="s">
        <v>76</v>
      </c>
      <c r="D97" s="83">
        <f>ROUND(((D98+D99+D101+D100)/1000),5)</f>
        <v>2.2778499999999999</v>
      </c>
      <c r="E97" s="83">
        <f>ROUND(((E98+E99+E101+E100)/1000),5)</f>
        <v>2.1494800000000001</v>
      </c>
      <c r="F97" s="83">
        <f>ROUND(((F98+F99+F101+F100)/1000),5)</f>
        <v>2.0630700000000002</v>
      </c>
      <c r="G97" s="83">
        <f t="shared" ref="G97:AA97" si="54">ROUND(((G98+G99+G101+G100)/1000),5)</f>
        <v>1.9881599999999999</v>
      </c>
      <c r="H97" s="83">
        <f t="shared" si="54"/>
        <v>2.1476199999999999</v>
      </c>
      <c r="I97" s="83">
        <f t="shared" si="54"/>
        <v>2.2647900000000001</v>
      </c>
      <c r="J97" s="83">
        <f t="shared" si="54"/>
        <v>2.4823</v>
      </c>
      <c r="K97" s="83">
        <f t="shared" si="54"/>
        <v>2.6754199999999999</v>
      </c>
      <c r="L97" s="83">
        <f t="shared" si="54"/>
        <v>2.8470599999999999</v>
      </c>
      <c r="M97" s="83">
        <f t="shared" si="54"/>
        <v>2.8800400000000002</v>
      </c>
      <c r="N97" s="83">
        <f t="shared" si="54"/>
        <v>2.8765900000000002</v>
      </c>
      <c r="O97" s="83">
        <f t="shared" si="54"/>
        <v>2.8739400000000002</v>
      </c>
      <c r="P97" s="83">
        <f t="shared" si="54"/>
        <v>2.8686699999999998</v>
      </c>
      <c r="Q97" s="83">
        <f t="shared" si="54"/>
        <v>2.8695900000000001</v>
      </c>
      <c r="R97" s="83">
        <f t="shared" si="54"/>
        <v>2.8645200000000002</v>
      </c>
      <c r="S97" s="83">
        <f t="shared" si="54"/>
        <v>2.8470900000000001</v>
      </c>
      <c r="T97" s="83">
        <f t="shared" si="54"/>
        <v>2.8618299999999999</v>
      </c>
      <c r="U97" s="83">
        <f t="shared" si="54"/>
        <v>2.85229</v>
      </c>
      <c r="V97" s="83">
        <f t="shared" si="54"/>
        <v>2.8047800000000001</v>
      </c>
      <c r="W97" s="83">
        <f t="shared" si="54"/>
        <v>2.87731</v>
      </c>
      <c r="X97" s="83">
        <f t="shared" si="54"/>
        <v>2.8953600000000002</v>
      </c>
      <c r="Y97" s="83">
        <f t="shared" si="54"/>
        <v>2.8890400000000001</v>
      </c>
      <c r="Z97" s="83">
        <f t="shared" si="54"/>
        <v>2.60473</v>
      </c>
      <c r="AA97" s="83">
        <f t="shared" si="54"/>
        <v>2.3399399999999999</v>
      </c>
    </row>
    <row r="98" spans="1:27" ht="12.75" customHeight="1" outlineLevel="1" x14ac:dyDescent="0.2">
      <c r="A98" s="91" t="s">
        <v>323</v>
      </c>
      <c r="B98" s="63" t="s">
        <v>233</v>
      </c>
      <c r="C98" s="43" t="s">
        <v>79</v>
      </c>
      <c r="D98" s="44">
        <v>1090.06</v>
      </c>
      <c r="E98" s="44">
        <v>961.69</v>
      </c>
      <c r="F98" s="44">
        <v>875.28</v>
      </c>
      <c r="G98" s="44">
        <v>800.37</v>
      </c>
      <c r="H98" s="44">
        <v>959.83</v>
      </c>
      <c r="I98" s="44">
        <v>1077</v>
      </c>
      <c r="J98" s="44">
        <v>1294.51</v>
      </c>
      <c r="K98" s="44">
        <v>1487.63</v>
      </c>
      <c r="L98" s="44">
        <v>1659.27</v>
      </c>
      <c r="M98" s="44">
        <v>1692.25</v>
      </c>
      <c r="N98" s="44">
        <v>1688.8</v>
      </c>
      <c r="O98" s="44">
        <v>1686.15</v>
      </c>
      <c r="P98" s="44">
        <v>1680.88</v>
      </c>
      <c r="Q98" s="44">
        <v>1681.8</v>
      </c>
      <c r="R98" s="44">
        <v>1676.73</v>
      </c>
      <c r="S98" s="44">
        <v>1659.3</v>
      </c>
      <c r="T98" s="44">
        <v>1674.04</v>
      </c>
      <c r="U98" s="44">
        <v>1664.5</v>
      </c>
      <c r="V98" s="44">
        <v>1616.99</v>
      </c>
      <c r="W98" s="44">
        <v>1689.52</v>
      </c>
      <c r="X98" s="44">
        <v>1707.57</v>
      </c>
      <c r="Y98" s="44">
        <v>1701.25</v>
      </c>
      <c r="Z98" s="44">
        <v>1416.94</v>
      </c>
      <c r="AA98" s="44">
        <v>1152.1500000000001</v>
      </c>
    </row>
    <row r="99" spans="1:27" ht="12.75" customHeight="1" outlineLevel="1" x14ac:dyDescent="0.2">
      <c r="A99" s="91" t="s">
        <v>324</v>
      </c>
      <c r="B99" s="63" t="s">
        <v>90</v>
      </c>
      <c r="C99" s="43" t="s">
        <v>79</v>
      </c>
      <c r="D99" s="44">
        <f>$D$9</f>
        <v>1071.42</v>
      </c>
      <c r="E99" s="44">
        <f t="shared" ref="E99:AA99" si="55">$D$9</f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1" t="s">
        <v>325</v>
      </c>
      <c r="B100" s="63" t="s">
        <v>83</v>
      </c>
      <c r="C100" s="43" t="s">
        <v>79</v>
      </c>
      <c r="D100" s="44">
        <v>6.14</v>
      </c>
      <c r="E100" s="44">
        <v>6.14</v>
      </c>
      <c r="F100" s="44">
        <v>6.14</v>
      </c>
      <c r="G100" s="44">
        <v>6.14</v>
      </c>
      <c r="H100" s="44">
        <v>6.14</v>
      </c>
      <c r="I100" s="44">
        <v>6.14</v>
      </c>
      <c r="J100" s="44">
        <v>6.14</v>
      </c>
      <c r="K100" s="44">
        <v>6.14</v>
      </c>
      <c r="L100" s="44">
        <v>6.14</v>
      </c>
      <c r="M100" s="44">
        <v>6.14</v>
      </c>
      <c r="N100" s="44">
        <v>6.14</v>
      </c>
      <c r="O100" s="44">
        <v>6.14</v>
      </c>
      <c r="P100" s="44">
        <v>6.14</v>
      </c>
      <c r="Q100" s="44">
        <v>6.14</v>
      </c>
      <c r="R100" s="44">
        <v>6.14</v>
      </c>
      <c r="S100" s="44">
        <v>6.14</v>
      </c>
      <c r="T100" s="44">
        <v>6.14</v>
      </c>
      <c r="U100" s="44">
        <v>6.14</v>
      </c>
      <c r="V100" s="44">
        <v>6.14</v>
      </c>
      <c r="W100" s="44">
        <v>6.14</v>
      </c>
      <c r="X100" s="44">
        <v>6.14</v>
      </c>
      <c r="Y100" s="44">
        <v>6.14</v>
      </c>
      <c r="Z100" s="44">
        <v>6.14</v>
      </c>
      <c r="AA100" s="44">
        <v>6.14</v>
      </c>
    </row>
    <row r="101" spans="1:27" ht="12.75" customHeight="1" outlineLevel="1" x14ac:dyDescent="0.2">
      <c r="A101" s="91" t="s">
        <v>326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x14ac:dyDescent="0.2">
      <c r="A102" s="90" t="s">
        <v>327</v>
      </c>
      <c r="B102" s="28" t="str">
        <f>"20"&amp;"."&amp;$B$639&amp;"."&amp;$B$640</f>
        <v>20.04.2023</v>
      </c>
      <c r="C102" s="82" t="s">
        <v>76</v>
      </c>
      <c r="D102" s="83">
        <f>ROUND(((D103+D104+D106+D105)/1000),5)</f>
        <v>2.2949700000000002</v>
      </c>
      <c r="E102" s="83">
        <f>ROUND(((E103+E104+E106+E105)/1000),5)</f>
        <v>2.1968100000000002</v>
      </c>
      <c r="F102" s="83">
        <f>ROUND(((F103+F104+F106+F105)/1000),5)</f>
        <v>2.1423299999999998</v>
      </c>
      <c r="G102" s="83">
        <f t="shared" ref="G102:AA102" si="57">ROUND(((G103+G104+G106+G105)/1000),5)</f>
        <v>2.0935100000000002</v>
      </c>
      <c r="H102" s="83">
        <f t="shared" si="57"/>
        <v>2.17137</v>
      </c>
      <c r="I102" s="83">
        <f t="shared" si="57"/>
        <v>2.29149</v>
      </c>
      <c r="J102" s="83">
        <f t="shared" si="57"/>
        <v>2.48936</v>
      </c>
      <c r="K102" s="83">
        <f t="shared" si="57"/>
        <v>2.71997</v>
      </c>
      <c r="L102" s="83">
        <f t="shared" si="57"/>
        <v>2.9601799999999998</v>
      </c>
      <c r="M102" s="83">
        <f t="shared" si="57"/>
        <v>3.1049199999999999</v>
      </c>
      <c r="N102" s="83">
        <f t="shared" si="57"/>
        <v>3.06229</v>
      </c>
      <c r="O102" s="83">
        <f t="shared" si="57"/>
        <v>3.0575999999999999</v>
      </c>
      <c r="P102" s="83">
        <f t="shared" si="57"/>
        <v>3.0402</v>
      </c>
      <c r="Q102" s="83">
        <f t="shared" si="57"/>
        <v>3.0593499999999998</v>
      </c>
      <c r="R102" s="83">
        <f t="shared" si="57"/>
        <v>3.0411899999999998</v>
      </c>
      <c r="S102" s="83">
        <f t="shared" si="57"/>
        <v>3.0353500000000002</v>
      </c>
      <c r="T102" s="83">
        <f t="shared" si="57"/>
        <v>3.0258799999999999</v>
      </c>
      <c r="U102" s="83">
        <f t="shared" si="57"/>
        <v>3.0236000000000001</v>
      </c>
      <c r="V102" s="83">
        <f t="shared" si="57"/>
        <v>2.9664799999999998</v>
      </c>
      <c r="W102" s="83">
        <f t="shared" si="57"/>
        <v>3.09518</v>
      </c>
      <c r="X102" s="83">
        <f t="shared" si="57"/>
        <v>3.1134499999999998</v>
      </c>
      <c r="Y102" s="83">
        <f t="shared" si="57"/>
        <v>3.0771199999999999</v>
      </c>
      <c r="Z102" s="83">
        <f t="shared" si="57"/>
        <v>2.74126</v>
      </c>
      <c r="AA102" s="83">
        <f t="shared" si="57"/>
        <v>2.4240900000000001</v>
      </c>
    </row>
    <row r="103" spans="1:27" ht="12.75" customHeight="1" outlineLevel="1" x14ac:dyDescent="0.2">
      <c r="A103" s="91" t="s">
        <v>328</v>
      </c>
      <c r="B103" s="63" t="s">
        <v>233</v>
      </c>
      <c r="C103" s="43" t="s">
        <v>79</v>
      </c>
      <c r="D103" s="44">
        <v>1107.18</v>
      </c>
      <c r="E103" s="44">
        <v>1009.02</v>
      </c>
      <c r="F103" s="44">
        <v>954.54</v>
      </c>
      <c r="G103" s="44">
        <v>905.72</v>
      </c>
      <c r="H103" s="44">
        <v>983.58</v>
      </c>
      <c r="I103" s="44">
        <v>1103.7</v>
      </c>
      <c r="J103" s="44">
        <v>1301.57</v>
      </c>
      <c r="K103" s="44">
        <v>1532.18</v>
      </c>
      <c r="L103" s="44">
        <v>1772.39</v>
      </c>
      <c r="M103" s="44">
        <v>1917.13</v>
      </c>
      <c r="N103" s="44">
        <v>1874.5</v>
      </c>
      <c r="O103" s="44">
        <v>1869.81</v>
      </c>
      <c r="P103" s="44">
        <v>1852.41</v>
      </c>
      <c r="Q103" s="44">
        <v>1871.56</v>
      </c>
      <c r="R103" s="44">
        <v>1853.4</v>
      </c>
      <c r="S103" s="44">
        <v>1847.56</v>
      </c>
      <c r="T103" s="44">
        <v>1838.09</v>
      </c>
      <c r="U103" s="44">
        <v>1835.81</v>
      </c>
      <c r="V103" s="44">
        <v>1778.69</v>
      </c>
      <c r="W103" s="44">
        <v>1907.39</v>
      </c>
      <c r="X103" s="44">
        <v>1925.66</v>
      </c>
      <c r="Y103" s="44">
        <v>1889.33</v>
      </c>
      <c r="Z103" s="44">
        <v>1553.47</v>
      </c>
      <c r="AA103" s="44">
        <v>1236.3</v>
      </c>
    </row>
    <row r="104" spans="1:27" ht="12.75" customHeight="1" outlineLevel="1" x14ac:dyDescent="0.2">
      <c r="A104" s="91" t="s">
        <v>329</v>
      </c>
      <c r="B104" s="63" t="s">
        <v>90</v>
      </c>
      <c r="C104" s="43" t="s">
        <v>79</v>
      </c>
      <c r="D104" s="44">
        <f>$D$9</f>
        <v>1071.42</v>
      </c>
      <c r="E104" s="44">
        <f t="shared" ref="E104:AA104" si="58">$D$9</f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1" t="s">
        <v>330</v>
      </c>
      <c r="B105" s="63" t="s">
        <v>83</v>
      </c>
      <c r="C105" s="43" t="s">
        <v>79</v>
      </c>
      <c r="D105" s="44">
        <v>6.14</v>
      </c>
      <c r="E105" s="44">
        <v>6.14</v>
      </c>
      <c r="F105" s="44">
        <v>6.14</v>
      </c>
      <c r="G105" s="44">
        <v>6.14</v>
      </c>
      <c r="H105" s="44">
        <v>6.14</v>
      </c>
      <c r="I105" s="44">
        <v>6.14</v>
      </c>
      <c r="J105" s="44">
        <v>6.14</v>
      </c>
      <c r="K105" s="44">
        <v>6.14</v>
      </c>
      <c r="L105" s="44">
        <v>6.14</v>
      </c>
      <c r="M105" s="44">
        <v>6.14</v>
      </c>
      <c r="N105" s="44">
        <v>6.14</v>
      </c>
      <c r="O105" s="44">
        <v>6.14</v>
      </c>
      <c r="P105" s="44">
        <v>6.14</v>
      </c>
      <c r="Q105" s="44">
        <v>6.14</v>
      </c>
      <c r="R105" s="44">
        <v>6.14</v>
      </c>
      <c r="S105" s="44">
        <v>6.14</v>
      </c>
      <c r="T105" s="44">
        <v>6.14</v>
      </c>
      <c r="U105" s="44">
        <v>6.14</v>
      </c>
      <c r="V105" s="44">
        <v>6.14</v>
      </c>
      <c r="W105" s="44">
        <v>6.14</v>
      </c>
      <c r="X105" s="44">
        <v>6.14</v>
      </c>
      <c r="Y105" s="44">
        <v>6.14</v>
      </c>
      <c r="Z105" s="44">
        <v>6.14</v>
      </c>
      <c r="AA105" s="44">
        <v>6.14</v>
      </c>
    </row>
    <row r="106" spans="1:27" ht="12.75" customHeight="1" outlineLevel="1" x14ac:dyDescent="0.2">
      <c r="A106" s="91" t="s">
        <v>331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x14ac:dyDescent="0.2">
      <c r="A107" s="90" t="s">
        <v>332</v>
      </c>
      <c r="B107" s="28" t="str">
        <f>"21"&amp;"."&amp;$B$639&amp;"."&amp;$B$640</f>
        <v>21.04.2023</v>
      </c>
      <c r="C107" s="82" t="s">
        <v>76</v>
      </c>
      <c r="D107" s="83">
        <f>ROUND(((D108+D109+D111+D110)/1000),5)</f>
        <v>2.4196300000000002</v>
      </c>
      <c r="E107" s="83">
        <f>ROUND(((E108+E109+E111+E110)/1000),5)</f>
        <v>2.2941199999999999</v>
      </c>
      <c r="F107" s="83">
        <f>ROUND(((F108+F109+F111+F110)/1000),5)</f>
        <v>2.2344599999999999</v>
      </c>
      <c r="G107" s="83">
        <f t="shared" ref="G107:AA107" si="60">ROUND(((G108+G109+G111+G110)/1000),5)</f>
        <v>2.2236799999999999</v>
      </c>
      <c r="H107" s="83">
        <f t="shared" si="60"/>
        <v>2.2923499999999999</v>
      </c>
      <c r="I107" s="83">
        <f t="shared" si="60"/>
        <v>2.3092299999999999</v>
      </c>
      <c r="J107" s="83">
        <f t="shared" si="60"/>
        <v>2.5586899999999999</v>
      </c>
      <c r="K107" s="83">
        <f t="shared" si="60"/>
        <v>2.9045999999999998</v>
      </c>
      <c r="L107" s="83">
        <f t="shared" si="60"/>
        <v>3.105</v>
      </c>
      <c r="M107" s="83">
        <f t="shared" si="60"/>
        <v>3.1985600000000001</v>
      </c>
      <c r="N107" s="83">
        <f t="shared" si="60"/>
        <v>3.2164100000000002</v>
      </c>
      <c r="O107" s="83">
        <f t="shared" si="60"/>
        <v>3.2239</v>
      </c>
      <c r="P107" s="83">
        <f t="shared" si="60"/>
        <v>3.2075399999999998</v>
      </c>
      <c r="Q107" s="83">
        <f t="shared" si="60"/>
        <v>3.2080700000000002</v>
      </c>
      <c r="R107" s="83">
        <f t="shared" si="60"/>
        <v>3.1788099999999999</v>
      </c>
      <c r="S107" s="83">
        <f t="shared" si="60"/>
        <v>3.16275</v>
      </c>
      <c r="T107" s="83">
        <f t="shared" si="60"/>
        <v>3.1619999999999999</v>
      </c>
      <c r="U107" s="83">
        <f t="shared" si="60"/>
        <v>3.11232</v>
      </c>
      <c r="V107" s="83">
        <f t="shared" si="60"/>
        <v>3.17056</v>
      </c>
      <c r="W107" s="83">
        <f t="shared" si="60"/>
        <v>3.1148799999999999</v>
      </c>
      <c r="X107" s="83">
        <f t="shared" si="60"/>
        <v>3.1683300000000001</v>
      </c>
      <c r="Y107" s="83">
        <f t="shared" si="60"/>
        <v>3.14927</v>
      </c>
      <c r="Z107" s="83">
        <f t="shared" si="60"/>
        <v>2.87656</v>
      </c>
      <c r="AA107" s="83">
        <f t="shared" si="60"/>
        <v>2.7435200000000002</v>
      </c>
    </row>
    <row r="108" spans="1:27" ht="12.75" customHeight="1" outlineLevel="1" x14ac:dyDescent="0.2">
      <c r="A108" s="91" t="s">
        <v>333</v>
      </c>
      <c r="B108" s="63" t="s">
        <v>233</v>
      </c>
      <c r="C108" s="43" t="s">
        <v>79</v>
      </c>
      <c r="D108" s="44">
        <v>1231.8399999999999</v>
      </c>
      <c r="E108" s="44">
        <v>1106.33</v>
      </c>
      <c r="F108" s="44">
        <v>1046.67</v>
      </c>
      <c r="G108" s="44">
        <v>1035.8900000000001</v>
      </c>
      <c r="H108" s="44">
        <v>1104.56</v>
      </c>
      <c r="I108" s="44">
        <v>1121.44</v>
      </c>
      <c r="J108" s="44">
        <v>1370.9</v>
      </c>
      <c r="K108" s="44">
        <v>1716.81</v>
      </c>
      <c r="L108" s="44">
        <v>1917.21</v>
      </c>
      <c r="M108" s="44">
        <v>2010.77</v>
      </c>
      <c r="N108" s="44">
        <v>2028.62</v>
      </c>
      <c r="O108" s="44">
        <v>2036.11</v>
      </c>
      <c r="P108" s="44">
        <v>2019.75</v>
      </c>
      <c r="Q108" s="44">
        <v>2020.28</v>
      </c>
      <c r="R108" s="44">
        <v>1991.02</v>
      </c>
      <c r="S108" s="44">
        <v>1974.96</v>
      </c>
      <c r="T108" s="44">
        <v>1974.21</v>
      </c>
      <c r="U108" s="44">
        <v>1924.53</v>
      </c>
      <c r="V108" s="44">
        <v>1982.77</v>
      </c>
      <c r="W108" s="44">
        <v>1927.09</v>
      </c>
      <c r="X108" s="44">
        <v>1980.54</v>
      </c>
      <c r="Y108" s="44">
        <v>1961.48</v>
      </c>
      <c r="Z108" s="44">
        <v>1688.77</v>
      </c>
      <c r="AA108" s="44">
        <v>1555.73</v>
      </c>
    </row>
    <row r="109" spans="1:27" ht="12.75" customHeight="1" outlineLevel="1" x14ac:dyDescent="0.2">
      <c r="A109" s="91" t="s">
        <v>334</v>
      </c>
      <c r="B109" s="63" t="s">
        <v>90</v>
      </c>
      <c r="C109" s="43" t="s">
        <v>79</v>
      </c>
      <c r="D109" s="44">
        <f>$D$9</f>
        <v>1071.42</v>
      </c>
      <c r="E109" s="44">
        <f t="shared" ref="E109:AA109" si="61">$D$9</f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1" t="s">
        <v>335</v>
      </c>
      <c r="B110" s="63" t="s">
        <v>83</v>
      </c>
      <c r="C110" s="43" t="s">
        <v>79</v>
      </c>
      <c r="D110" s="44">
        <v>6.14</v>
      </c>
      <c r="E110" s="44">
        <v>6.14</v>
      </c>
      <c r="F110" s="44">
        <v>6.14</v>
      </c>
      <c r="G110" s="44">
        <v>6.14</v>
      </c>
      <c r="H110" s="44">
        <v>6.14</v>
      </c>
      <c r="I110" s="44">
        <v>6.14</v>
      </c>
      <c r="J110" s="44">
        <v>6.14</v>
      </c>
      <c r="K110" s="44">
        <v>6.14</v>
      </c>
      <c r="L110" s="44">
        <v>6.14</v>
      </c>
      <c r="M110" s="44">
        <v>6.14</v>
      </c>
      <c r="N110" s="44">
        <v>6.14</v>
      </c>
      <c r="O110" s="44">
        <v>6.14</v>
      </c>
      <c r="P110" s="44">
        <v>6.14</v>
      </c>
      <c r="Q110" s="44">
        <v>6.14</v>
      </c>
      <c r="R110" s="44">
        <v>6.14</v>
      </c>
      <c r="S110" s="44">
        <v>6.14</v>
      </c>
      <c r="T110" s="44">
        <v>6.14</v>
      </c>
      <c r="U110" s="44">
        <v>6.14</v>
      </c>
      <c r="V110" s="44">
        <v>6.14</v>
      </c>
      <c r="W110" s="44">
        <v>6.14</v>
      </c>
      <c r="X110" s="44">
        <v>6.14</v>
      </c>
      <c r="Y110" s="44">
        <v>6.14</v>
      </c>
      <c r="Z110" s="44">
        <v>6.14</v>
      </c>
      <c r="AA110" s="44">
        <v>6.14</v>
      </c>
    </row>
    <row r="111" spans="1:27" ht="12.75" customHeight="1" outlineLevel="1" x14ac:dyDescent="0.2">
      <c r="A111" s="91" t="s">
        <v>336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x14ac:dyDescent="0.2">
      <c r="A112" s="90" t="s">
        <v>337</v>
      </c>
      <c r="B112" s="28" t="str">
        <f>"22"&amp;"."&amp;$B$639&amp;"."&amp;$B$640</f>
        <v>22.04.2023</v>
      </c>
      <c r="C112" s="82" t="s">
        <v>76</v>
      </c>
      <c r="D112" s="83">
        <f>ROUND(((D113+D114+D116+D115)/1000),5)</f>
        <v>2.7045699999999999</v>
      </c>
      <c r="E112" s="83">
        <f>ROUND(((E113+E114+E116+E115)/1000),5)</f>
        <v>2.5003700000000002</v>
      </c>
      <c r="F112" s="83">
        <f>ROUND(((F113+F114+F116+F115)/1000),5)</f>
        <v>2.3649399999999998</v>
      </c>
      <c r="G112" s="83">
        <f t="shared" ref="G112:AA112" si="63">ROUND(((G113+G114+G116+G115)/1000),5)</f>
        <v>2.3288799999999998</v>
      </c>
      <c r="H112" s="83">
        <f t="shared" si="63"/>
        <v>2.2983699999999998</v>
      </c>
      <c r="I112" s="83">
        <f t="shared" si="63"/>
        <v>2.3412700000000002</v>
      </c>
      <c r="J112" s="83">
        <f t="shared" si="63"/>
        <v>2.48739</v>
      </c>
      <c r="K112" s="83">
        <f t="shared" si="63"/>
        <v>2.6237699999999999</v>
      </c>
      <c r="L112" s="83">
        <f t="shared" si="63"/>
        <v>2.96448</v>
      </c>
      <c r="M112" s="83">
        <f t="shared" si="63"/>
        <v>3.12094</v>
      </c>
      <c r="N112" s="83">
        <f t="shared" si="63"/>
        <v>3.1279699999999999</v>
      </c>
      <c r="O112" s="83">
        <f t="shared" si="63"/>
        <v>3.1954500000000001</v>
      </c>
      <c r="P112" s="83">
        <f t="shared" si="63"/>
        <v>3.1778499999999998</v>
      </c>
      <c r="Q112" s="83">
        <f t="shared" si="63"/>
        <v>3.173</v>
      </c>
      <c r="R112" s="83">
        <f t="shared" si="63"/>
        <v>3.16675</v>
      </c>
      <c r="S112" s="83">
        <f t="shared" si="63"/>
        <v>3.16682</v>
      </c>
      <c r="T112" s="83">
        <f t="shared" si="63"/>
        <v>3.1273200000000001</v>
      </c>
      <c r="U112" s="83">
        <f t="shared" si="63"/>
        <v>3.1242700000000001</v>
      </c>
      <c r="V112" s="83">
        <f t="shared" si="63"/>
        <v>3.1266799999999999</v>
      </c>
      <c r="W112" s="83">
        <f t="shared" si="63"/>
        <v>3.18919</v>
      </c>
      <c r="X112" s="83">
        <f t="shared" si="63"/>
        <v>3.1947700000000001</v>
      </c>
      <c r="Y112" s="83">
        <f t="shared" si="63"/>
        <v>3.1707900000000002</v>
      </c>
      <c r="Z112" s="83">
        <f t="shared" si="63"/>
        <v>2.8856099999999998</v>
      </c>
      <c r="AA112" s="83">
        <f t="shared" si="63"/>
        <v>2.7637700000000001</v>
      </c>
    </row>
    <row r="113" spans="1:27" ht="12.75" customHeight="1" outlineLevel="1" x14ac:dyDescent="0.2">
      <c r="A113" s="91" t="s">
        <v>338</v>
      </c>
      <c r="B113" s="63" t="s">
        <v>233</v>
      </c>
      <c r="C113" s="43" t="s">
        <v>79</v>
      </c>
      <c r="D113" s="44">
        <v>1516.78</v>
      </c>
      <c r="E113" s="44">
        <v>1312.58</v>
      </c>
      <c r="F113" s="44">
        <v>1177.1500000000001</v>
      </c>
      <c r="G113" s="44">
        <v>1141.0899999999999</v>
      </c>
      <c r="H113" s="44">
        <v>1110.58</v>
      </c>
      <c r="I113" s="44">
        <v>1153.48</v>
      </c>
      <c r="J113" s="44">
        <v>1299.5999999999999</v>
      </c>
      <c r="K113" s="44">
        <v>1435.98</v>
      </c>
      <c r="L113" s="44">
        <v>1776.69</v>
      </c>
      <c r="M113" s="44">
        <v>1933.15</v>
      </c>
      <c r="N113" s="44">
        <v>1940.18</v>
      </c>
      <c r="O113" s="44">
        <v>2007.66</v>
      </c>
      <c r="P113" s="44">
        <v>1990.06</v>
      </c>
      <c r="Q113" s="44">
        <v>1985.21</v>
      </c>
      <c r="R113" s="44">
        <v>1978.96</v>
      </c>
      <c r="S113" s="44">
        <v>1979.03</v>
      </c>
      <c r="T113" s="44">
        <v>1939.53</v>
      </c>
      <c r="U113" s="44">
        <v>1936.48</v>
      </c>
      <c r="V113" s="44">
        <v>1938.89</v>
      </c>
      <c r="W113" s="44">
        <v>2001.4</v>
      </c>
      <c r="X113" s="44">
        <v>2006.98</v>
      </c>
      <c r="Y113" s="44">
        <v>1983</v>
      </c>
      <c r="Z113" s="44">
        <v>1697.82</v>
      </c>
      <c r="AA113" s="44">
        <v>1575.98</v>
      </c>
    </row>
    <row r="114" spans="1:27" ht="12.75" customHeight="1" outlineLevel="1" x14ac:dyDescent="0.2">
      <c r="A114" s="91" t="s">
        <v>339</v>
      </c>
      <c r="B114" s="63" t="s">
        <v>90</v>
      </c>
      <c r="C114" s="43" t="s">
        <v>79</v>
      </c>
      <c r="D114" s="44">
        <f>$D$9</f>
        <v>1071.42</v>
      </c>
      <c r="E114" s="44">
        <f t="shared" ref="E114:AA114" si="64">$D$9</f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1" t="s">
        <v>340</v>
      </c>
      <c r="B115" s="63" t="s">
        <v>83</v>
      </c>
      <c r="C115" s="43" t="s">
        <v>79</v>
      </c>
      <c r="D115" s="44">
        <v>6.14</v>
      </c>
      <c r="E115" s="44">
        <v>6.14</v>
      </c>
      <c r="F115" s="44">
        <v>6.14</v>
      </c>
      <c r="G115" s="44">
        <v>6.14</v>
      </c>
      <c r="H115" s="44">
        <v>6.14</v>
      </c>
      <c r="I115" s="44">
        <v>6.14</v>
      </c>
      <c r="J115" s="44">
        <v>6.14</v>
      </c>
      <c r="K115" s="44">
        <v>6.14</v>
      </c>
      <c r="L115" s="44">
        <v>6.14</v>
      </c>
      <c r="M115" s="44">
        <v>6.14</v>
      </c>
      <c r="N115" s="44">
        <v>6.14</v>
      </c>
      <c r="O115" s="44">
        <v>6.14</v>
      </c>
      <c r="P115" s="44">
        <v>6.14</v>
      </c>
      <c r="Q115" s="44">
        <v>6.14</v>
      </c>
      <c r="R115" s="44">
        <v>6.14</v>
      </c>
      <c r="S115" s="44">
        <v>6.14</v>
      </c>
      <c r="T115" s="44">
        <v>6.14</v>
      </c>
      <c r="U115" s="44">
        <v>6.14</v>
      </c>
      <c r="V115" s="44">
        <v>6.14</v>
      </c>
      <c r="W115" s="44">
        <v>6.14</v>
      </c>
      <c r="X115" s="44">
        <v>6.14</v>
      </c>
      <c r="Y115" s="44">
        <v>6.14</v>
      </c>
      <c r="Z115" s="44">
        <v>6.14</v>
      </c>
      <c r="AA115" s="44">
        <v>6.14</v>
      </c>
    </row>
    <row r="116" spans="1:27" ht="12.75" customHeight="1" outlineLevel="1" x14ac:dyDescent="0.2">
      <c r="A116" s="91" t="s">
        <v>341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x14ac:dyDescent="0.2">
      <c r="A117" s="90" t="s">
        <v>342</v>
      </c>
      <c r="B117" s="28" t="str">
        <f>"23"&amp;"."&amp;$B$639&amp;"."&amp;$B$640</f>
        <v>23.04.2023</v>
      </c>
      <c r="C117" s="82" t="s">
        <v>76</v>
      </c>
      <c r="D117" s="83">
        <f>ROUND(((D118+D119+D121+D120)/1000),5)</f>
        <v>2.4935299999999998</v>
      </c>
      <c r="E117" s="83">
        <f>ROUND(((E118+E119+E121+E120)/1000),5)</f>
        <v>2.3343600000000002</v>
      </c>
      <c r="F117" s="83">
        <f>ROUND(((F118+F119+F121+F120)/1000),5)</f>
        <v>2.29575</v>
      </c>
      <c r="G117" s="83">
        <f t="shared" ref="G117:AA117" si="66">ROUND(((G118+G119+G121+G120)/1000),5)</f>
        <v>2.2588300000000001</v>
      </c>
      <c r="H117" s="83">
        <f t="shared" si="66"/>
        <v>2.2504900000000001</v>
      </c>
      <c r="I117" s="83">
        <f t="shared" si="66"/>
        <v>2.2621899999999999</v>
      </c>
      <c r="J117" s="83">
        <f t="shared" si="66"/>
        <v>2.2726899999999999</v>
      </c>
      <c r="K117" s="83">
        <f t="shared" si="66"/>
        <v>2.2988300000000002</v>
      </c>
      <c r="L117" s="83">
        <f t="shared" si="66"/>
        <v>2.5719699999999999</v>
      </c>
      <c r="M117" s="83">
        <f t="shared" si="66"/>
        <v>2.7603399999999998</v>
      </c>
      <c r="N117" s="83">
        <f t="shared" si="66"/>
        <v>2.8165800000000001</v>
      </c>
      <c r="O117" s="83">
        <f t="shared" si="66"/>
        <v>2.8126699999999998</v>
      </c>
      <c r="P117" s="83">
        <f t="shared" si="66"/>
        <v>2.7100499999999998</v>
      </c>
      <c r="Q117" s="83">
        <f t="shared" si="66"/>
        <v>2.6595200000000001</v>
      </c>
      <c r="R117" s="83">
        <f t="shared" si="66"/>
        <v>2.6539700000000002</v>
      </c>
      <c r="S117" s="83">
        <f t="shared" si="66"/>
        <v>2.6286900000000002</v>
      </c>
      <c r="T117" s="83">
        <f t="shared" si="66"/>
        <v>2.6059199999999998</v>
      </c>
      <c r="U117" s="83">
        <f t="shared" si="66"/>
        <v>2.6539700000000002</v>
      </c>
      <c r="V117" s="83">
        <f t="shared" si="66"/>
        <v>2.7949000000000002</v>
      </c>
      <c r="W117" s="83">
        <f t="shared" si="66"/>
        <v>2.8798300000000001</v>
      </c>
      <c r="X117" s="83">
        <f t="shared" si="66"/>
        <v>2.90801</v>
      </c>
      <c r="Y117" s="83">
        <f t="shared" si="66"/>
        <v>2.9197299999999999</v>
      </c>
      <c r="Z117" s="83">
        <f t="shared" si="66"/>
        <v>2.62906</v>
      </c>
      <c r="AA117" s="83">
        <f t="shared" si="66"/>
        <v>2.4453499999999999</v>
      </c>
    </row>
    <row r="118" spans="1:27" ht="12.75" customHeight="1" outlineLevel="1" x14ac:dyDescent="0.2">
      <c r="A118" s="91" t="s">
        <v>343</v>
      </c>
      <c r="B118" s="63" t="s">
        <v>233</v>
      </c>
      <c r="C118" s="43" t="s">
        <v>79</v>
      </c>
      <c r="D118" s="44">
        <v>1305.74</v>
      </c>
      <c r="E118" s="44">
        <v>1146.57</v>
      </c>
      <c r="F118" s="44">
        <v>1107.96</v>
      </c>
      <c r="G118" s="44">
        <v>1071.04</v>
      </c>
      <c r="H118" s="44">
        <v>1062.7</v>
      </c>
      <c r="I118" s="44">
        <v>1074.4000000000001</v>
      </c>
      <c r="J118" s="44">
        <v>1084.9000000000001</v>
      </c>
      <c r="K118" s="44">
        <v>1111.04</v>
      </c>
      <c r="L118" s="44">
        <v>1384.18</v>
      </c>
      <c r="M118" s="44">
        <v>1572.55</v>
      </c>
      <c r="N118" s="44">
        <v>1628.79</v>
      </c>
      <c r="O118" s="44">
        <v>1624.88</v>
      </c>
      <c r="P118" s="44">
        <v>1522.26</v>
      </c>
      <c r="Q118" s="44">
        <v>1471.73</v>
      </c>
      <c r="R118" s="44">
        <v>1466.18</v>
      </c>
      <c r="S118" s="44">
        <v>1440.9</v>
      </c>
      <c r="T118" s="44">
        <v>1418.13</v>
      </c>
      <c r="U118" s="44">
        <v>1466.18</v>
      </c>
      <c r="V118" s="44">
        <v>1607.11</v>
      </c>
      <c r="W118" s="44">
        <v>1692.04</v>
      </c>
      <c r="X118" s="44">
        <v>1720.22</v>
      </c>
      <c r="Y118" s="44">
        <v>1731.94</v>
      </c>
      <c r="Z118" s="44">
        <v>1441.27</v>
      </c>
      <c r="AA118" s="44">
        <v>1257.56</v>
      </c>
    </row>
    <row r="119" spans="1:27" ht="12.75" customHeight="1" outlineLevel="1" x14ac:dyDescent="0.2">
      <c r="A119" s="91" t="s">
        <v>344</v>
      </c>
      <c r="B119" s="63" t="s">
        <v>90</v>
      </c>
      <c r="C119" s="43" t="s">
        <v>79</v>
      </c>
      <c r="D119" s="44">
        <f>$D$9</f>
        <v>1071.42</v>
      </c>
      <c r="E119" s="44">
        <f t="shared" ref="E119:AA119" si="67">$D$9</f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1" t="s">
        <v>345</v>
      </c>
      <c r="B120" s="63" t="s">
        <v>83</v>
      </c>
      <c r="C120" s="43" t="s">
        <v>79</v>
      </c>
      <c r="D120" s="44">
        <v>6.14</v>
      </c>
      <c r="E120" s="44">
        <v>6.14</v>
      </c>
      <c r="F120" s="44">
        <v>6.14</v>
      </c>
      <c r="G120" s="44">
        <v>6.14</v>
      </c>
      <c r="H120" s="44">
        <v>6.14</v>
      </c>
      <c r="I120" s="44">
        <v>6.14</v>
      </c>
      <c r="J120" s="44">
        <v>6.14</v>
      </c>
      <c r="K120" s="44">
        <v>6.14</v>
      </c>
      <c r="L120" s="44">
        <v>6.14</v>
      </c>
      <c r="M120" s="44">
        <v>6.14</v>
      </c>
      <c r="N120" s="44">
        <v>6.14</v>
      </c>
      <c r="O120" s="44">
        <v>6.14</v>
      </c>
      <c r="P120" s="44">
        <v>6.14</v>
      </c>
      <c r="Q120" s="44">
        <v>6.14</v>
      </c>
      <c r="R120" s="44">
        <v>6.14</v>
      </c>
      <c r="S120" s="44">
        <v>6.14</v>
      </c>
      <c r="T120" s="44">
        <v>6.14</v>
      </c>
      <c r="U120" s="44">
        <v>6.14</v>
      </c>
      <c r="V120" s="44">
        <v>6.14</v>
      </c>
      <c r="W120" s="44">
        <v>6.14</v>
      </c>
      <c r="X120" s="44">
        <v>6.14</v>
      </c>
      <c r="Y120" s="44">
        <v>6.14</v>
      </c>
      <c r="Z120" s="44">
        <v>6.14</v>
      </c>
      <c r="AA120" s="44">
        <v>6.14</v>
      </c>
    </row>
    <row r="121" spans="1:27" ht="12.75" customHeight="1" outlineLevel="1" x14ac:dyDescent="0.2">
      <c r="A121" s="91" t="s">
        <v>346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x14ac:dyDescent="0.2">
      <c r="A122" s="90" t="s">
        <v>347</v>
      </c>
      <c r="B122" s="28" t="str">
        <f>"24"&amp;"."&amp;$B$639&amp;"."&amp;$B$640</f>
        <v>24.04.2023</v>
      </c>
      <c r="C122" s="82" t="s">
        <v>76</v>
      </c>
      <c r="D122" s="83">
        <f>ROUND(((D123+D124+D126+D125)/1000),5)</f>
        <v>2.3814700000000002</v>
      </c>
      <c r="E122" s="83">
        <f>ROUND(((E123+E124+E126+E125)/1000),5)</f>
        <v>2.29515</v>
      </c>
      <c r="F122" s="83">
        <f>ROUND(((F123+F124+F126+F125)/1000),5)</f>
        <v>2.2496299999999998</v>
      </c>
      <c r="G122" s="83">
        <f t="shared" ref="G122:AA122" si="69">ROUND(((G123+G124+G126+G125)/1000),5)</f>
        <v>2.2290800000000002</v>
      </c>
      <c r="H122" s="83">
        <f t="shared" si="69"/>
        <v>2.2871700000000001</v>
      </c>
      <c r="I122" s="83">
        <f t="shared" si="69"/>
        <v>2.30104</v>
      </c>
      <c r="J122" s="83">
        <f t="shared" si="69"/>
        <v>2.56149</v>
      </c>
      <c r="K122" s="83">
        <f t="shared" si="69"/>
        <v>2.8544999999999998</v>
      </c>
      <c r="L122" s="83">
        <f t="shared" si="69"/>
        <v>2.9822799999999998</v>
      </c>
      <c r="M122" s="83">
        <f t="shared" si="69"/>
        <v>3.0391499999999998</v>
      </c>
      <c r="N122" s="83">
        <f t="shared" si="69"/>
        <v>3.0398200000000002</v>
      </c>
      <c r="O122" s="83">
        <f t="shared" si="69"/>
        <v>3.0615700000000001</v>
      </c>
      <c r="P122" s="83">
        <f t="shared" si="69"/>
        <v>3.0636399999999999</v>
      </c>
      <c r="Q122" s="83">
        <f t="shared" si="69"/>
        <v>3.0916199999999998</v>
      </c>
      <c r="R122" s="83">
        <f t="shared" si="69"/>
        <v>3.0790299999999999</v>
      </c>
      <c r="S122" s="83">
        <f t="shared" si="69"/>
        <v>3.0914899999999998</v>
      </c>
      <c r="T122" s="83">
        <f t="shared" si="69"/>
        <v>3.06155</v>
      </c>
      <c r="U122" s="83">
        <f t="shared" si="69"/>
        <v>3.0332699999999999</v>
      </c>
      <c r="V122" s="83">
        <f t="shared" si="69"/>
        <v>2.9525999999999999</v>
      </c>
      <c r="W122" s="83">
        <f t="shared" si="69"/>
        <v>3.04555</v>
      </c>
      <c r="X122" s="83">
        <f t="shared" si="69"/>
        <v>3.1169799999999999</v>
      </c>
      <c r="Y122" s="83">
        <f t="shared" si="69"/>
        <v>3.1131000000000002</v>
      </c>
      <c r="Z122" s="83">
        <f t="shared" si="69"/>
        <v>2.8391799999999998</v>
      </c>
      <c r="AA122" s="83">
        <f t="shared" si="69"/>
        <v>2.5358499999999999</v>
      </c>
    </row>
    <row r="123" spans="1:27" ht="12.75" customHeight="1" outlineLevel="1" x14ac:dyDescent="0.2">
      <c r="A123" s="91" t="s">
        <v>348</v>
      </c>
      <c r="B123" s="63" t="s">
        <v>233</v>
      </c>
      <c r="C123" s="43" t="s">
        <v>79</v>
      </c>
      <c r="D123" s="44">
        <v>1193.68</v>
      </c>
      <c r="E123" s="44">
        <v>1107.3599999999999</v>
      </c>
      <c r="F123" s="44">
        <v>1061.8399999999999</v>
      </c>
      <c r="G123" s="44">
        <v>1041.29</v>
      </c>
      <c r="H123" s="44">
        <v>1099.3800000000001</v>
      </c>
      <c r="I123" s="44">
        <v>1113.25</v>
      </c>
      <c r="J123" s="44">
        <v>1373.7</v>
      </c>
      <c r="K123" s="44">
        <v>1666.71</v>
      </c>
      <c r="L123" s="44">
        <v>1794.49</v>
      </c>
      <c r="M123" s="44">
        <v>1851.36</v>
      </c>
      <c r="N123" s="44">
        <v>1852.03</v>
      </c>
      <c r="O123" s="44">
        <v>1873.78</v>
      </c>
      <c r="P123" s="44">
        <v>1875.85</v>
      </c>
      <c r="Q123" s="44">
        <v>1903.83</v>
      </c>
      <c r="R123" s="44">
        <v>1891.24</v>
      </c>
      <c r="S123" s="44">
        <v>1903.7</v>
      </c>
      <c r="T123" s="44">
        <v>1873.76</v>
      </c>
      <c r="U123" s="44">
        <v>1845.48</v>
      </c>
      <c r="V123" s="44">
        <v>1764.81</v>
      </c>
      <c r="W123" s="44">
        <v>1857.76</v>
      </c>
      <c r="X123" s="44">
        <v>1929.19</v>
      </c>
      <c r="Y123" s="44">
        <v>1925.31</v>
      </c>
      <c r="Z123" s="44">
        <v>1651.39</v>
      </c>
      <c r="AA123" s="44">
        <v>1348.06</v>
      </c>
    </row>
    <row r="124" spans="1:27" ht="12.75" customHeight="1" outlineLevel="1" x14ac:dyDescent="0.2">
      <c r="A124" s="91" t="s">
        <v>349</v>
      </c>
      <c r="B124" s="63" t="s">
        <v>90</v>
      </c>
      <c r="C124" s="43" t="s">
        <v>79</v>
      </c>
      <c r="D124" s="44">
        <f>$D$9</f>
        <v>1071.42</v>
      </c>
      <c r="E124" s="44">
        <f t="shared" ref="E124:AA124" si="70">$D$9</f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1" t="s">
        <v>350</v>
      </c>
      <c r="B125" s="63" t="s">
        <v>83</v>
      </c>
      <c r="C125" s="43" t="s">
        <v>79</v>
      </c>
      <c r="D125" s="44">
        <v>6.14</v>
      </c>
      <c r="E125" s="44">
        <v>6.14</v>
      </c>
      <c r="F125" s="44">
        <v>6.14</v>
      </c>
      <c r="G125" s="44">
        <v>6.14</v>
      </c>
      <c r="H125" s="44">
        <v>6.14</v>
      </c>
      <c r="I125" s="44">
        <v>6.14</v>
      </c>
      <c r="J125" s="44">
        <v>6.14</v>
      </c>
      <c r="K125" s="44">
        <v>6.14</v>
      </c>
      <c r="L125" s="44">
        <v>6.14</v>
      </c>
      <c r="M125" s="44">
        <v>6.14</v>
      </c>
      <c r="N125" s="44">
        <v>6.14</v>
      </c>
      <c r="O125" s="44">
        <v>6.14</v>
      </c>
      <c r="P125" s="44">
        <v>6.14</v>
      </c>
      <c r="Q125" s="44">
        <v>6.14</v>
      </c>
      <c r="R125" s="44">
        <v>6.14</v>
      </c>
      <c r="S125" s="44">
        <v>6.14</v>
      </c>
      <c r="T125" s="44">
        <v>6.14</v>
      </c>
      <c r="U125" s="44">
        <v>6.14</v>
      </c>
      <c r="V125" s="44">
        <v>6.14</v>
      </c>
      <c r="W125" s="44">
        <v>6.14</v>
      </c>
      <c r="X125" s="44">
        <v>6.14</v>
      </c>
      <c r="Y125" s="44">
        <v>6.14</v>
      </c>
      <c r="Z125" s="44">
        <v>6.14</v>
      </c>
      <c r="AA125" s="44">
        <v>6.14</v>
      </c>
    </row>
    <row r="126" spans="1:27" ht="12.75" customHeight="1" outlineLevel="1" x14ac:dyDescent="0.2">
      <c r="A126" s="91" t="s">
        <v>351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x14ac:dyDescent="0.2">
      <c r="A127" s="90" t="s">
        <v>352</v>
      </c>
      <c r="B127" s="28" t="str">
        <f>"25"&amp;"."&amp;$B$639&amp;"."&amp;$B$640</f>
        <v>25.04.2023</v>
      </c>
      <c r="C127" s="82" t="s">
        <v>76</v>
      </c>
      <c r="D127" s="83">
        <f>ROUND(((D128+D129+D131+D130)/1000),5)</f>
        <v>2.42266</v>
      </c>
      <c r="E127" s="83">
        <f>ROUND(((E128+E129+E131+E130)/1000),5)</f>
        <v>2.2961800000000001</v>
      </c>
      <c r="F127" s="83">
        <f>ROUND(((F128+F129+F131+F130)/1000),5)</f>
        <v>2.2652899999999998</v>
      </c>
      <c r="G127" s="83">
        <f t="shared" ref="G127:AA127" si="72">ROUND(((G128+G129+G131+G130)/1000),5)</f>
        <v>2.2454200000000002</v>
      </c>
      <c r="H127" s="83">
        <f t="shared" si="72"/>
        <v>2.29447</v>
      </c>
      <c r="I127" s="83">
        <f t="shared" si="72"/>
        <v>2.3003999999999998</v>
      </c>
      <c r="J127" s="83">
        <f t="shared" si="72"/>
        <v>2.5392700000000001</v>
      </c>
      <c r="K127" s="83">
        <f t="shared" si="72"/>
        <v>2.8388499999999999</v>
      </c>
      <c r="L127" s="83">
        <f t="shared" si="72"/>
        <v>3.0011000000000001</v>
      </c>
      <c r="M127" s="83">
        <f t="shared" si="72"/>
        <v>3.0714299999999999</v>
      </c>
      <c r="N127" s="83">
        <f t="shared" si="72"/>
        <v>3.0764200000000002</v>
      </c>
      <c r="O127" s="83">
        <f t="shared" si="72"/>
        <v>3.0930900000000001</v>
      </c>
      <c r="P127" s="83">
        <f t="shared" si="72"/>
        <v>3.1081500000000002</v>
      </c>
      <c r="Q127" s="83">
        <f t="shared" si="72"/>
        <v>3.1221199999999998</v>
      </c>
      <c r="R127" s="83">
        <f t="shared" si="72"/>
        <v>3.1216300000000001</v>
      </c>
      <c r="S127" s="83">
        <f t="shared" si="72"/>
        <v>3.1173999999999999</v>
      </c>
      <c r="T127" s="83">
        <f t="shared" si="72"/>
        <v>3.0945100000000001</v>
      </c>
      <c r="U127" s="83">
        <f t="shared" si="72"/>
        <v>3.0941900000000002</v>
      </c>
      <c r="V127" s="83">
        <f t="shared" si="72"/>
        <v>3.0204900000000001</v>
      </c>
      <c r="W127" s="83">
        <f t="shared" si="72"/>
        <v>3.0915400000000002</v>
      </c>
      <c r="X127" s="83">
        <f t="shared" si="72"/>
        <v>3.1465700000000001</v>
      </c>
      <c r="Y127" s="83">
        <f t="shared" si="72"/>
        <v>3.1270799999999999</v>
      </c>
      <c r="Z127" s="83">
        <f t="shared" si="72"/>
        <v>2.8824900000000002</v>
      </c>
      <c r="AA127" s="83">
        <f t="shared" si="72"/>
        <v>2.5798299999999998</v>
      </c>
    </row>
    <row r="128" spans="1:27" ht="12.75" customHeight="1" outlineLevel="1" x14ac:dyDescent="0.2">
      <c r="A128" s="91" t="s">
        <v>353</v>
      </c>
      <c r="B128" s="63" t="s">
        <v>233</v>
      </c>
      <c r="C128" s="43" t="s">
        <v>79</v>
      </c>
      <c r="D128" s="44">
        <v>1234.8699999999999</v>
      </c>
      <c r="E128" s="44">
        <v>1108.3900000000001</v>
      </c>
      <c r="F128" s="44">
        <v>1077.5</v>
      </c>
      <c r="G128" s="44">
        <v>1057.6300000000001</v>
      </c>
      <c r="H128" s="44">
        <v>1106.68</v>
      </c>
      <c r="I128" s="44">
        <v>1112.6099999999999</v>
      </c>
      <c r="J128" s="44">
        <v>1351.48</v>
      </c>
      <c r="K128" s="44">
        <v>1651.06</v>
      </c>
      <c r="L128" s="44">
        <v>1813.31</v>
      </c>
      <c r="M128" s="44">
        <v>1883.64</v>
      </c>
      <c r="N128" s="44">
        <v>1888.63</v>
      </c>
      <c r="O128" s="44">
        <v>1905.3</v>
      </c>
      <c r="P128" s="44">
        <v>1920.36</v>
      </c>
      <c r="Q128" s="44">
        <v>1934.33</v>
      </c>
      <c r="R128" s="44">
        <v>1933.84</v>
      </c>
      <c r="S128" s="44">
        <v>1929.61</v>
      </c>
      <c r="T128" s="44">
        <v>1906.72</v>
      </c>
      <c r="U128" s="44">
        <v>1906.4</v>
      </c>
      <c r="V128" s="44">
        <v>1832.7</v>
      </c>
      <c r="W128" s="44">
        <v>1903.75</v>
      </c>
      <c r="X128" s="44">
        <v>1958.78</v>
      </c>
      <c r="Y128" s="44">
        <v>1939.29</v>
      </c>
      <c r="Z128" s="44">
        <v>1694.7</v>
      </c>
      <c r="AA128" s="44">
        <v>1392.04</v>
      </c>
    </row>
    <row r="129" spans="1:27" ht="12.75" customHeight="1" outlineLevel="1" x14ac:dyDescent="0.2">
      <c r="A129" s="91" t="s">
        <v>354</v>
      </c>
      <c r="B129" s="63" t="s">
        <v>90</v>
      </c>
      <c r="C129" s="43" t="s">
        <v>79</v>
      </c>
      <c r="D129" s="44">
        <f>$D$9</f>
        <v>1071.42</v>
      </c>
      <c r="E129" s="44">
        <f t="shared" ref="E129:AA129" si="73">$D$9</f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1" t="s">
        <v>355</v>
      </c>
      <c r="B130" s="63" t="s">
        <v>83</v>
      </c>
      <c r="C130" s="43" t="s">
        <v>79</v>
      </c>
      <c r="D130" s="44">
        <v>6.14</v>
      </c>
      <c r="E130" s="44">
        <v>6.14</v>
      </c>
      <c r="F130" s="44">
        <v>6.14</v>
      </c>
      <c r="G130" s="44">
        <v>6.14</v>
      </c>
      <c r="H130" s="44">
        <v>6.14</v>
      </c>
      <c r="I130" s="44">
        <v>6.14</v>
      </c>
      <c r="J130" s="44">
        <v>6.14</v>
      </c>
      <c r="K130" s="44">
        <v>6.14</v>
      </c>
      <c r="L130" s="44">
        <v>6.14</v>
      </c>
      <c r="M130" s="44">
        <v>6.14</v>
      </c>
      <c r="N130" s="44">
        <v>6.14</v>
      </c>
      <c r="O130" s="44">
        <v>6.14</v>
      </c>
      <c r="P130" s="44">
        <v>6.14</v>
      </c>
      <c r="Q130" s="44">
        <v>6.14</v>
      </c>
      <c r="R130" s="44">
        <v>6.14</v>
      </c>
      <c r="S130" s="44">
        <v>6.14</v>
      </c>
      <c r="T130" s="44">
        <v>6.14</v>
      </c>
      <c r="U130" s="44">
        <v>6.14</v>
      </c>
      <c r="V130" s="44">
        <v>6.14</v>
      </c>
      <c r="W130" s="44">
        <v>6.14</v>
      </c>
      <c r="X130" s="44">
        <v>6.14</v>
      </c>
      <c r="Y130" s="44">
        <v>6.14</v>
      </c>
      <c r="Z130" s="44">
        <v>6.14</v>
      </c>
      <c r="AA130" s="44">
        <v>6.14</v>
      </c>
    </row>
    <row r="131" spans="1:27" ht="12.75" customHeight="1" outlineLevel="1" x14ac:dyDescent="0.2">
      <c r="A131" s="91" t="s">
        <v>356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x14ac:dyDescent="0.2">
      <c r="A132" s="90" t="s">
        <v>357</v>
      </c>
      <c r="B132" s="28" t="str">
        <f>"26"&amp;"."&amp;$B$639&amp;"."&amp;$B$640</f>
        <v>26.04.2023</v>
      </c>
      <c r="C132" s="82" t="s">
        <v>76</v>
      </c>
      <c r="D132" s="83">
        <f>ROUND(((D133+D134+D136+D135)/1000),5)</f>
        <v>2.5000100000000001</v>
      </c>
      <c r="E132" s="83">
        <f>ROUND(((E133+E134+E136+E135)/1000),5)</f>
        <v>2.2972000000000001</v>
      </c>
      <c r="F132" s="83">
        <f>ROUND(((F133+F134+F136+F135)/1000),5)</f>
        <v>2.2837000000000001</v>
      </c>
      <c r="G132" s="83">
        <f t="shared" ref="G132:AA132" si="75">ROUND(((G133+G134+G136+G135)/1000),5)</f>
        <v>2.27488</v>
      </c>
      <c r="H132" s="83">
        <f t="shared" si="75"/>
        <v>2.29365</v>
      </c>
      <c r="I132" s="83">
        <f t="shared" si="75"/>
        <v>2.36991</v>
      </c>
      <c r="J132" s="83">
        <f t="shared" si="75"/>
        <v>2.6238600000000001</v>
      </c>
      <c r="K132" s="83">
        <f t="shared" si="75"/>
        <v>2.93512</v>
      </c>
      <c r="L132" s="83">
        <f t="shared" si="75"/>
        <v>3.1103299999999998</v>
      </c>
      <c r="M132" s="83">
        <f t="shared" si="75"/>
        <v>3.1797599999999999</v>
      </c>
      <c r="N132" s="83">
        <f t="shared" si="75"/>
        <v>3.1740499999999998</v>
      </c>
      <c r="O132" s="83">
        <f t="shared" si="75"/>
        <v>3.1891400000000001</v>
      </c>
      <c r="P132" s="83">
        <f t="shared" si="75"/>
        <v>3.1688499999999999</v>
      </c>
      <c r="Q132" s="83">
        <f t="shared" si="75"/>
        <v>3.1611400000000001</v>
      </c>
      <c r="R132" s="83">
        <f t="shared" si="75"/>
        <v>3.1564399999999999</v>
      </c>
      <c r="S132" s="83">
        <f t="shared" si="75"/>
        <v>3.1227800000000001</v>
      </c>
      <c r="T132" s="83">
        <f t="shared" si="75"/>
        <v>3.1144400000000001</v>
      </c>
      <c r="U132" s="83">
        <f t="shared" si="75"/>
        <v>3.0937399999999999</v>
      </c>
      <c r="V132" s="83">
        <f t="shared" si="75"/>
        <v>3.0583499999999999</v>
      </c>
      <c r="W132" s="83">
        <f t="shared" si="75"/>
        <v>3.0872099999999998</v>
      </c>
      <c r="X132" s="83">
        <f t="shared" si="75"/>
        <v>3.11829</v>
      </c>
      <c r="Y132" s="83">
        <f t="shared" si="75"/>
        <v>3.12507</v>
      </c>
      <c r="Z132" s="83">
        <f t="shared" si="75"/>
        <v>2.9289299999999998</v>
      </c>
      <c r="AA132" s="83">
        <f t="shared" si="75"/>
        <v>2.57077</v>
      </c>
    </row>
    <row r="133" spans="1:27" ht="12.75" customHeight="1" outlineLevel="1" x14ac:dyDescent="0.2">
      <c r="A133" s="91" t="s">
        <v>358</v>
      </c>
      <c r="B133" s="63" t="s">
        <v>233</v>
      </c>
      <c r="C133" s="43" t="s">
        <v>79</v>
      </c>
      <c r="D133" s="44">
        <v>1312.22</v>
      </c>
      <c r="E133" s="44">
        <v>1109.4100000000001</v>
      </c>
      <c r="F133" s="44">
        <v>1095.9100000000001</v>
      </c>
      <c r="G133" s="44">
        <v>1087.0899999999999</v>
      </c>
      <c r="H133" s="44">
        <v>1105.8599999999999</v>
      </c>
      <c r="I133" s="44">
        <v>1182.1199999999999</v>
      </c>
      <c r="J133" s="44">
        <v>1436.07</v>
      </c>
      <c r="K133" s="44">
        <v>1747.33</v>
      </c>
      <c r="L133" s="44">
        <v>1922.54</v>
      </c>
      <c r="M133" s="44">
        <v>1991.97</v>
      </c>
      <c r="N133" s="44">
        <v>1986.26</v>
      </c>
      <c r="O133" s="44">
        <v>2001.35</v>
      </c>
      <c r="P133" s="44">
        <v>1981.06</v>
      </c>
      <c r="Q133" s="44">
        <v>1973.35</v>
      </c>
      <c r="R133" s="44">
        <v>1968.65</v>
      </c>
      <c r="S133" s="44">
        <v>1934.99</v>
      </c>
      <c r="T133" s="44">
        <v>1926.65</v>
      </c>
      <c r="U133" s="44">
        <v>1905.95</v>
      </c>
      <c r="V133" s="44">
        <v>1870.56</v>
      </c>
      <c r="W133" s="44">
        <v>1899.42</v>
      </c>
      <c r="X133" s="44">
        <v>1930.5</v>
      </c>
      <c r="Y133" s="44">
        <v>1937.28</v>
      </c>
      <c r="Z133" s="44">
        <v>1741.14</v>
      </c>
      <c r="AA133" s="44">
        <v>1382.98</v>
      </c>
    </row>
    <row r="134" spans="1:27" ht="12.75" customHeight="1" outlineLevel="1" x14ac:dyDescent="0.2">
      <c r="A134" s="91" t="s">
        <v>359</v>
      </c>
      <c r="B134" s="63" t="s">
        <v>90</v>
      </c>
      <c r="C134" s="43" t="s">
        <v>79</v>
      </c>
      <c r="D134" s="44">
        <f>$D$9</f>
        <v>1071.42</v>
      </c>
      <c r="E134" s="44">
        <f t="shared" ref="E134:AA134" si="76">$D$9</f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1" t="s">
        <v>360</v>
      </c>
      <c r="B135" s="63" t="s">
        <v>83</v>
      </c>
      <c r="C135" s="43" t="s">
        <v>79</v>
      </c>
      <c r="D135" s="44">
        <v>6.14</v>
      </c>
      <c r="E135" s="44">
        <v>6.14</v>
      </c>
      <c r="F135" s="44">
        <v>6.14</v>
      </c>
      <c r="G135" s="44">
        <v>6.14</v>
      </c>
      <c r="H135" s="44">
        <v>6.14</v>
      </c>
      <c r="I135" s="44">
        <v>6.14</v>
      </c>
      <c r="J135" s="44">
        <v>6.14</v>
      </c>
      <c r="K135" s="44">
        <v>6.14</v>
      </c>
      <c r="L135" s="44">
        <v>6.14</v>
      </c>
      <c r="M135" s="44">
        <v>6.14</v>
      </c>
      <c r="N135" s="44">
        <v>6.14</v>
      </c>
      <c r="O135" s="44">
        <v>6.14</v>
      </c>
      <c r="P135" s="44">
        <v>6.14</v>
      </c>
      <c r="Q135" s="44">
        <v>6.14</v>
      </c>
      <c r="R135" s="44">
        <v>6.14</v>
      </c>
      <c r="S135" s="44">
        <v>6.14</v>
      </c>
      <c r="T135" s="44">
        <v>6.14</v>
      </c>
      <c r="U135" s="44">
        <v>6.14</v>
      </c>
      <c r="V135" s="44">
        <v>6.14</v>
      </c>
      <c r="W135" s="44">
        <v>6.14</v>
      </c>
      <c r="X135" s="44">
        <v>6.14</v>
      </c>
      <c r="Y135" s="44">
        <v>6.14</v>
      </c>
      <c r="Z135" s="44">
        <v>6.14</v>
      </c>
      <c r="AA135" s="44">
        <v>6.14</v>
      </c>
    </row>
    <row r="136" spans="1:27" ht="12.75" customHeight="1" outlineLevel="1" x14ac:dyDescent="0.2">
      <c r="A136" s="91" t="s">
        <v>361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x14ac:dyDescent="0.2">
      <c r="A137" s="90" t="s">
        <v>362</v>
      </c>
      <c r="B137" s="28" t="str">
        <f>"27"&amp;"."&amp;$B$639&amp;"."&amp;$B$640</f>
        <v>27.04.2023</v>
      </c>
      <c r="C137" s="82" t="s">
        <v>76</v>
      </c>
      <c r="D137" s="83">
        <f>ROUND(((D138+D139+D141+D140)/1000),5)</f>
        <v>2.46882</v>
      </c>
      <c r="E137" s="83">
        <f>ROUND(((E138+E139+E141+E140)/1000),5)</f>
        <v>2.2974899999999998</v>
      </c>
      <c r="F137" s="83">
        <f>ROUND(((F138+F139+F141+F140)/1000),5)</f>
        <v>2.29114</v>
      </c>
      <c r="G137" s="83">
        <f t="shared" ref="G137:AA137" si="78">ROUND(((G138+G139+G141+G140)/1000),5)</f>
        <v>2.2848700000000002</v>
      </c>
      <c r="H137" s="83">
        <f t="shared" si="78"/>
        <v>2.2908900000000001</v>
      </c>
      <c r="I137" s="83">
        <f t="shared" si="78"/>
        <v>2.32097</v>
      </c>
      <c r="J137" s="83">
        <f t="shared" si="78"/>
        <v>2.5690300000000001</v>
      </c>
      <c r="K137" s="83">
        <f t="shared" si="78"/>
        <v>2.8838900000000001</v>
      </c>
      <c r="L137" s="83">
        <f t="shared" si="78"/>
        <v>3.0984400000000001</v>
      </c>
      <c r="M137" s="83">
        <f t="shared" si="78"/>
        <v>3.1919900000000001</v>
      </c>
      <c r="N137" s="83">
        <f t="shared" si="78"/>
        <v>3.1775000000000002</v>
      </c>
      <c r="O137" s="83">
        <f t="shared" si="78"/>
        <v>3.1976300000000002</v>
      </c>
      <c r="P137" s="83">
        <f t="shared" si="78"/>
        <v>3.20126</v>
      </c>
      <c r="Q137" s="83">
        <f t="shared" si="78"/>
        <v>3.2362899999999999</v>
      </c>
      <c r="R137" s="83">
        <f t="shared" si="78"/>
        <v>3.18249</v>
      </c>
      <c r="S137" s="83">
        <f t="shared" si="78"/>
        <v>3.1666400000000001</v>
      </c>
      <c r="T137" s="83">
        <f t="shared" si="78"/>
        <v>3.1294400000000002</v>
      </c>
      <c r="U137" s="83">
        <f t="shared" si="78"/>
        <v>3.1107</v>
      </c>
      <c r="V137" s="83">
        <f t="shared" si="78"/>
        <v>3.0853000000000002</v>
      </c>
      <c r="W137" s="83">
        <f t="shared" si="78"/>
        <v>3.1085199999999999</v>
      </c>
      <c r="X137" s="83">
        <f t="shared" si="78"/>
        <v>3.1568900000000002</v>
      </c>
      <c r="Y137" s="83">
        <f t="shared" si="78"/>
        <v>3.1566900000000002</v>
      </c>
      <c r="Z137" s="83">
        <f t="shared" si="78"/>
        <v>2.9310800000000001</v>
      </c>
      <c r="AA137" s="83">
        <f t="shared" si="78"/>
        <v>2.5716899999999998</v>
      </c>
    </row>
    <row r="138" spans="1:27" ht="12.75" customHeight="1" outlineLevel="1" x14ac:dyDescent="0.2">
      <c r="A138" s="91" t="s">
        <v>363</v>
      </c>
      <c r="B138" s="63" t="s">
        <v>233</v>
      </c>
      <c r="C138" s="43" t="s">
        <v>79</v>
      </c>
      <c r="D138" s="44">
        <v>1281.03</v>
      </c>
      <c r="E138" s="44">
        <v>1109.7</v>
      </c>
      <c r="F138" s="44">
        <v>1103.3499999999999</v>
      </c>
      <c r="G138" s="44">
        <v>1097.08</v>
      </c>
      <c r="H138" s="44">
        <v>1103.0999999999999</v>
      </c>
      <c r="I138" s="44">
        <v>1133.18</v>
      </c>
      <c r="J138" s="44">
        <v>1381.24</v>
      </c>
      <c r="K138" s="44">
        <v>1696.1</v>
      </c>
      <c r="L138" s="44">
        <v>1910.65</v>
      </c>
      <c r="M138" s="44">
        <v>2004.2</v>
      </c>
      <c r="N138" s="44">
        <v>1989.71</v>
      </c>
      <c r="O138" s="44">
        <v>2009.84</v>
      </c>
      <c r="P138" s="44">
        <v>2013.47</v>
      </c>
      <c r="Q138" s="44">
        <v>2048.5</v>
      </c>
      <c r="R138" s="44">
        <v>1994.7</v>
      </c>
      <c r="S138" s="44">
        <v>1978.85</v>
      </c>
      <c r="T138" s="44">
        <v>1941.65</v>
      </c>
      <c r="U138" s="44">
        <v>1922.91</v>
      </c>
      <c r="V138" s="44">
        <v>1897.51</v>
      </c>
      <c r="W138" s="44">
        <v>1920.73</v>
      </c>
      <c r="X138" s="44">
        <v>1969.1</v>
      </c>
      <c r="Y138" s="44">
        <v>1968.9</v>
      </c>
      <c r="Z138" s="44">
        <v>1743.29</v>
      </c>
      <c r="AA138" s="44">
        <v>1383.9</v>
      </c>
    </row>
    <row r="139" spans="1:27" ht="12.75" customHeight="1" outlineLevel="1" x14ac:dyDescent="0.2">
      <c r="A139" s="91" t="s">
        <v>364</v>
      </c>
      <c r="B139" s="63" t="s">
        <v>90</v>
      </c>
      <c r="C139" s="43" t="s">
        <v>79</v>
      </c>
      <c r="D139" s="44">
        <f>$D$9</f>
        <v>1071.42</v>
      </c>
      <c r="E139" s="44">
        <f t="shared" ref="E139:AA139" si="79">$D$9</f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1" t="s">
        <v>365</v>
      </c>
      <c r="B140" s="63" t="s">
        <v>83</v>
      </c>
      <c r="C140" s="43" t="s">
        <v>79</v>
      </c>
      <c r="D140" s="44">
        <v>6.14</v>
      </c>
      <c r="E140" s="44">
        <v>6.14</v>
      </c>
      <c r="F140" s="44">
        <v>6.14</v>
      </c>
      <c r="G140" s="44">
        <v>6.14</v>
      </c>
      <c r="H140" s="44">
        <v>6.14</v>
      </c>
      <c r="I140" s="44">
        <v>6.14</v>
      </c>
      <c r="J140" s="44">
        <v>6.14</v>
      </c>
      <c r="K140" s="44">
        <v>6.14</v>
      </c>
      <c r="L140" s="44">
        <v>6.14</v>
      </c>
      <c r="M140" s="44">
        <v>6.14</v>
      </c>
      <c r="N140" s="44">
        <v>6.14</v>
      </c>
      <c r="O140" s="44">
        <v>6.14</v>
      </c>
      <c r="P140" s="44">
        <v>6.14</v>
      </c>
      <c r="Q140" s="44">
        <v>6.14</v>
      </c>
      <c r="R140" s="44">
        <v>6.14</v>
      </c>
      <c r="S140" s="44">
        <v>6.14</v>
      </c>
      <c r="T140" s="44">
        <v>6.14</v>
      </c>
      <c r="U140" s="44">
        <v>6.14</v>
      </c>
      <c r="V140" s="44">
        <v>6.14</v>
      </c>
      <c r="W140" s="44">
        <v>6.14</v>
      </c>
      <c r="X140" s="44">
        <v>6.14</v>
      </c>
      <c r="Y140" s="44">
        <v>6.14</v>
      </c>
      <c r="Z140" s="44">
        <v>6.14</v>
      </c>
      <c r="AA140" s="44">
        <v>6.14</v>
      </c>
    </row>
    <row r="141" spans="1:27" ht="12.75" customHeight="1" outlineLevel="1" x14ac:dyDescent="0.2">
      <c r="A141" s="91" t="s">
        <v>366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x14ac:dyDescent="0.2">
      <c r="A142" s="90" t="s">
        <v>367</v>
      </c>
      <c r="B142" s="28" t="str">
        <f>"28"&amp;"."&amp;$B$639&amp;"."&amp;$B$640</f>
        <v>28.04.2023</v>
      </c>
      <c r="C142" s="82" t="s">
        <v>76</v>
      </c>
      <c r="D142" s="83">
        <f>ROUND(((D143+D144+D146+D145)/1000),5)</f>
        <v>2.4626700000000001</v>
      </c>
      <c r="E142" s="83">
        <f>ROUND(((E143+E144+E146+E145)/1000),5)</f>
        <v>2.2972399999999999</v>
      </c>
      <c r="F142" s="83">
        <f>ROUND(((F143+F144+F146+F145)/1000),5)</f>
        <v>2.28823</v>
      </c>
      <c r="G142" s="83">
        <f t="shared" ref="G142:AA142" si="81">ROUND(((G143+G144+G146+G145)/1000),5)</f>
        <v>2.2810299999999999</v>
      </c>
      <c r="H142" s="83">
        <f t="shared" si="81"/>
        <v>2.2944399999999998</v>
      </c>
      <c r="I142" s="83">
        <f t="shared" si="81"/>
        <v>2.33412</v>
      </c>
      <c r="J142" s="83">
        <f t="shared" si="81"/>
        <v>2.6097700000000001</v>
      </c>
      <c r="K142" s="83">
        <f t="shared" si="81"/>
        <v>2.89554</v>
      </c>
      <c r="L142" s="83">
        <f t="shared" si="81"/>
        <v>3.1229100000000001</v>
      </c>
      <c r="M142" s="83">
        <f t="shared" si="81"/>
        <v>3.2379500000000001</v>
      </c>
      <c r="N142" s="83">
        <f t="shared" si="81"/>
        <v>3.24647</v>
      </c>
      <c r="O142" s="83">
        <f t="shared" si="81"/>
        <v>3.26932</v>
      </c>
      <c r="P142" s="83">
        <f t="shared" si="81"/>
        <v>3.2684000000000002</v>
      </c>
      <c r="Q142" s="83">
        <f t="shared" si="81"/>
        <v>3.2673399999999999</v>
      </c>
      <c r="R142" s="83">
        <f t="shared" si="81"/>
        <v>3.2502499999999999</v>
      </c>
      <c r="S142" s="83">
        <f t="shared" si="81"/>
        <v>3.2391100000000002</v>
      </c>
      <c r="T142" s="83">
        <f t="shared" si="81"/>
        <v>3.2321300000000002</v>
      </c>
      <c r="U142" s="83">
        <f t="shared" si="81"/>
        <v>3.1539299999999999</v>
      </c>
      <c r="V142" s="83">
        <f t="shared" si="81"/>
        <v>3.1451199999999999</v>
      </c>
      <c r="W142" s="83">
        <f t="shared" si="81"/>
        <v>3.1291799999999999</v>
      </c>
      <c r="X142" s="83">
        <f t="shared" si="81"/>
        <v>3.16893</v>
      </c>
      <c r="Y142" s="83">
        <f t="shared" si="81"/>
        <v>3.2342300000000002</v>
      </c>
      <c r="Z142" s="83">
        <f t="shared" si="81"/>
        <v>3.0256099999999999</v>
      </c>
      <c r="AA142" s="83">
        <f t="shared" si="81"/>
        <v>2.8715799999999998</v>
      </c>
    </row>
    <row r="143" spans="1:27" ht="12.75" customHeight="1" outlineLevel="1" x14ac:dyDescent="0.2">
      <c r="A143" s="91" t="s">
        <v>368</v>
      </c>
      <c r="B143" s="63" t="s">
        <v>233</v>
      </c>
      <c r="C143" s="43" t="s">
        <v>79</v>
      </c>
      <c r="D143" s="44">
        <v>1274.8800000000001</v>
      </c>
      <c r="E143" s="44">
        <v>1109.45</v>
      </c>
      <c r="F143" s="44">
        <v>1100.44</v>
      </c>
      <c r="G143" s="44">
        <v>1093.24</v>
      </c>
      <c r="H143" s="44">
        <v>1106.6500000000001</v>
      </c>
      <c r="I143" s="44">
        <v>1146.33</v>
      </c>
      <c r="J143" s="44">
        <v>1421.98</v>
      </c>
      <c r="K143" s="44">
        <v>1707.75</v>
      </c>
      <c r="L143" s="44">
        <v>1935.12</v>
      </c>
      <c r="M143" s="44">
        <v>2050.16</v>
      </c>
      <c r="N143" s="44">
        <v>2058.6799999999998</v>
      </c>
      <c r="O143" s="44">
        <v>2081.5300000000002</v>
      </c>
      <c r="P143" s="44">
        <v>2080.61</v>
      </c>
      <c r="Q143" s="44">
        <v>2079.5500000000002</v>
      </c>
      <c r="R143" s="44">
        <v>2062.46</v>
      </c>
      <c r="S143" s="44">
        <v>2051.3200000000002</v>
      </c>
      <c r="T143" s="44">
        <v>2044.34</v>
      </c>
      <c r="U143" s="44">
        <v>1966.14</v>
      </c>
      <c r="V143" s="44">
        <v>1957.33</v>
      </c>
      <c r="W143" s="44">
        <v>1941.39</v>
      </c>
      <c r="X143" s="44">
        <v>1981.14</v>
      </c>
      <c r="Y143" s="44">
        <v>2046.44</v>
      </c>
      <c r="Z143" s="44">
        <v>1837.82</v>
      </c>
      <c r="AA143" s="44">
        <v>1683.79</v>
      </c>
    </row>
    <row r="144" spans="1:27" ht="12.75" customHeight="1" outlineLevel="1" x14ac:dyDescent="0.2">
      <c r="A144" s="91" t="s">
        <v>369</v>
      </c>
      <c r="B144" s="63" t="s">
        <v>90</v>
      </c>
      <c r="C144" s="43" t="s">
        <v>79</v>
      </c>
      <c r="D144" s="44">
        <f>$D$9</f>
        <v>1071.42</v>
      </c>
      <c r="E144" s="44">
        <f t="shared" ref="E144:AA144" si="82">$D$9</f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1" t="s">
        <v>370</v>
      </c>
      <c r="B145" s="63" t="s">
        <v>83</v>
      </c>
      <c r="C145" s="43" t="s">
        <v>79</v>
      </c>
      <c r="D145" s="44">
        <v>6.14</v>
      </c>
      <c r="E145" s="44">
        <v>6.14</v>
      </c>
      <c r="F145" s="44">
        <v>6.14</v>
      </c>
      <c r="G145" s="44">
        <v>6.14</v>
      </c>
      <c r="H145" s="44">
        <v>6.14</v>
      </c>
      <c r="I145" s="44">
        <v>6.14</v>
      </c>
      <c r="J145" s="44">
        <v>6.14</v>
      </c>
      <c r="K145" s="44">
        <v>6.14</v>
      </c>
      <c r="L145" s="44">
        <v>6.14</v>
      </c>
      <c r="M145" s="44">
        <v>6.14</v>
      </c>
      <c r="N145" s="44">
        <v>6.14</v>
      </c>
      <c r="O145" s="44">
        <v>6.14</v>
      </c>
      <c r="P145" s="44">
        <v>6.14</v>
      </c>
      <c r="Q145" s="44">
        <v>6.14</v>
      </c>
      <c r="R145" s="44">
        <v>6.14</v>
      </c>
      <c r="S145" s="44">
        <v>6.14</v>
      </c>
      <c r="T145" s="44">
        <v>6.14</v>
      </c>
      <c r="U145" s="44">
        <v>6.14</v>
      </c>
      <c r="V145" s="44">
        <v>6.14</v>
      </c>
      <c r="W145" s="44">
        <v>6.14</v>
      </c>
      <c r="X145" s="44">
        <v>6.14</v>
      </c>
      <c r="Y145" s="44">
        <v>6.14</v>
      </c>
      <c r="Z145" s="44">
        <v>6.14</v>
      </c>
      <c r="AA145" s="44">
        <v>6.14</v>
      </c>
    </row>
    <row r="146" spans="1:27" ht="12.75" customHeight="1" outlineLevel="1" x14ac:dyDescent="0.2">
      <c r="A146" s="91" t="s">
        <v>371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x14ac:dyDescent="0.2">
      <c r="A147" s="90" t="s">
        <v>372</v>
      </c>
      <c r="B147" s="28" t="str">
        <f>"29"&amp;"."&amp;$B$639&amp;"."&amp;$B$640</f>
        <v>29.04.2023</v>
      </c>
      <c r="C147" s="82" t="s">
        <v>76</v>
      </c>
      <c r="D147" s="83">
        <f>ROUND(((D148+D149+D151+D150)/1000),5)</f>
        <v>2.8485499999999999</v>
      </c>
      <c r="E147" s="83">
        <f>ROUND(((E148+E149+E151+E150)/1000),5)</f>
        <v>2.6877200000000001</v>
      </c>
      <c r="F147" s="83">
        <f>ROUND(((F148+F149+F151+F150)/1000),5)</f>
        <v>2.52311</v>
      </c>
      <c r="G147" s="83">
        <f t="shared" ref="G147:AA147" si="84">ROUND(((G148+G149+G151+G150)/1000),5)</f>
        <v>2.4797799999999999</v>
      </c>
      <c r="H147" s="83">
        <f t="shared" si="84"/>
        <v>2.4931700000000001</v>
      </c>
      <c r="I147" s="83">
        <f t="shared" si="84"/>
        <v>2.50149</v>
      </c>
      <c r="J147" s="83">
        <f t="shared" si="84"/>
        <v>2.53322</v>
      </c>
      <c r="K147" s="83">
        <f t="shared" si="84"/>
        <v>2.7290199999999998</v>
      </c>
      <c r="L147" s="83">
        <f t="shared" si="84"/>
        <v>2.9874499999999999</v>
      </c>
      <c r="M147" s="83">
        <f t="shared" si="84"/>
        <v>3.2147800000000002</v>
      </c>
      <c r="N147" s="83">
        <f t="shared" si="84"/>
        <v>3.2638699999999998</v>
      </c>
      <c r="O147" s="83">
        <f t="shared" si="84"/>
        <v>3.2602899999999999</v>
      </c>
      <c r="P147" s="83">
        <f t="shared" si="84"/>
        <v>3.1807599999999998</v>
      </c>
      <c r="Q147" s="83">
        <f t="shared" si="84"/>
        <v>3.1745199999999998</v>
      </c>
      <c r="R147" s="83">
        <f t="shared" si="84"/>
        <v>3.1419999999999999</v>
      </c>
      <c r="S147" s="83">
        <f t="shared" si="84"/>
        <v>3.1014599999999999</v>
      </c>
      <c r="T147" s="83">
        <f t="shared" si="84"/>
        <v>3.15848</v>
      </c>
      <c r="U147" s="83">
        <f t="shared" si="84"/>
        <v>3.16045</v>
      </c>
      <c r="V147" s="83">
        <f t="shared" si="84"/>
        <v>3.1670500000000001</v>
      </c>
      <c r="W147" s="83">
        <f t="shared" si="84"/>
        <v>3.2880099999999999</v>
      </c>
      <c r="X147" s="83">
        <f t="shared" si="84"/>
        <v>3.3636699999999999</v>
      </c>
      <c r="Y147" s="83">
        <f t="shared" si="84"/>
        <v>3.2077100000000001</v>
      </c>
      <c r="Z147" s="83">
        <f t="shared" si="84"/>
        <v>2.98021</v>
      </c>
      <c r="AA147" s="83">
        <f t="shared" si="84"/>
        <v>2.8616899999999998</v>
      </c>
    </row>
    <row r="148" spans="1:27" ht="12.75" customHeight="1" outlineLevel="1" x14ac:dyDescent="0.2">
      <c r="A148" s="91" t="s">
        <v>373</v>
      </c>
      <c r="B148" s="63" t="s">
        <v>233</v>
      </c>
      <c r="C148" s="43" t="s">
        <v>79</v>
      </c>
      <c r="D148" s="44">
        <v>1660.76</v>
      </c>
      <c r="E148" s="44">
        <v>1499.93</v>
      </c>
      <c r="F148" s="44">
        <v>1335.32</v>
      </c>
      <c r="G148" s="44">
        <v>1291.99</v>
      </c>
      <c r="H148" s="44">
        <v>1305.3800000000001</v>
      </c>
      <c r="I148" s="44">
        <v>1313.7</v>
      </c>
      <c r="J148" s="44">
        <v>1345.43</v>
      </c>
      <c r="K148" s="44">
        <v>1541.23</v>
      </c>
      <c r="L148" s="44">
        <v>1799.66</v>
      </c>
      <c r="M148" s="44">
        <v>2026.99</v>
      </c>
      <c r="N148" s="44">
        <v>2076.08</v>
      </c>
      <c r="O148" s="44">
        <v>2072.5</v>
      </c>
      <c r="P148" s="44">
        <v>1992.97</v>
      </c>
      <c r="Q148" s="44">
        <v>1986.73</v>
      </c>
      <c r="R148" s="44">
        <v>1954.21</v>
      </c>
      <c r="S148" s="44">
        <v>1913.67</v>
      </c>
      <c r="T148" s="44">
        <v>1970.69</v>
      </c>
      <c r="U148" s="44">
        <v>1972.66</v>
      </c>
      <c r="V148" s="44">
        <v>1979.26</v>
      </c>
      <c r="W148" s="44">
        <v>2100.2199999999998</v>
      </c>
      <c r="X148" s="44">
        <v>2175.88</v>
      </c>
      <c r="Y148" s="44">
        <v>2019.92</v>
      </c>
      <c r="Z148" s="44">
        <v>1792.42</v>
      </c>
      <c r="AA148" s="44">
        <v>1673.9</v>
      </c>
    </row>
    <row r="149" spans="1:27" ht="12.75" customHeight="1" outlineLevel="1" x14ac:dyDescent="0.2">
      <c r="A149" s="91" t="s">
        <v>374</v>
      </c>
      <c r="B149" s="63" t="s">
        <v>90</v>
      </c>
      <c r="C149" s="43" t="s">
        <v>79</v>
      </c>
      <c r="D149" s="44">
        <f>$D$9</f>
        <v>1071.42</v>
      </c>
      <c r="E149" s="44">
        <f t="shared" ref="E149:AA149" si="85">$D$9</f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1" t="s">
        <v>375</v>
      </c>
      <c r="B150" s="63" t="s">
        <v>83</v>
      </c>
      <c r="C150" s="43" t="s">
        <v>79</v>
      </c>
      <c r="D150" s="44">
        <v>6.14</v>
      </c>
      <c r="E150" s="44">
        <v>6.14</v>
      </c>
      <c r="F150" s="44">
        <v>6.14</v>
      </c>
      <c r="G150" s="44">
        <v>6.14</v>
      </c>
      <c r="H150" s="44">
        <v>6.14</v>
      </c>
      <c r="I150" s="44">
        <v>6.14</v>
      </c>
      <c r="J150" s="44">
        <v>6.14</v>
      </c>
      <c r="K150" s="44">
        <v>6.14</v>
      </c>
      <c r="L150" s="44">
        <v>6.14</v>
      </c>
      <c r="M150" s="44">
        <v>6.14</v>
      </c>
      <c r="N150" s="44">
        <v>6.14</v>
      </c>
      <c r="O150" s="44">
        <v>6.14</v>
      </c>
      <c r="P150" s="44">
        <v>6.14</v>
      </c>
      <c r="Q150" s="44">
        <v>6.14</v>
      </c>
      <c r="R150" s="44">
        <v>6.14</v>
      </c>
      <c r="S150" s="44">
        <v>6.14</v>
      </c>
      <c r="T150" s="44">
        <v>6.14</v>
      </c>
      <c r="U150" s="44">
        <v>6.14</v>
      </c>
      <c r="V150" s="44">
        <v>6.14</v>
      </c>
      <c r="W150" s="44">
        <v>6.14</v>
      </c>
      <c r="X150" s="44">
        <v>6.14</v>
      </c>
      <c r="Y150" s="44">
        <v>6.14</v>
      </c>
      <c r="Z150" s="44">
        <v>6.14</v>
      </c>
      <c r="AA150" s="44">
        <v>6.14</v>
      </c>
    </row>
    <row r="151" spans="1:27" ht="12.75" customHeight="1" outlineLevel="1" x14ac:dyDescent="0.2">
      <c r="A151" s="91" t="s">
        <v>376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x14ac:dyDescent="0.2">
      <c r="A152" s="90" t="s">
        <v>377</v>
      </c>
      <c r="B152" s="28" t="str">
        <f>"30"&amp;"."&amp;$B$639&amp;"."&amp;$B$640</f>
        <v>30.04.2023</v>
      </c>
      <c r="C152" s="82" t="s">
        <v>76</v>
      </c>
      <c r="D152" s="83">
        <f>ROUND(((D153+D154+D156+D155)/1000),5)</f>
        <v>2.82335</v>
      </c>
      <c r="E152" s="83">
        <f>ROUND(((E153+E154+E156+E155)/1000),5)</f>
        <v>2.65577</v>
      </c>
      <c r="F152" s="83">
        <f>ROUND(((F153+F154+F156+F155)/1000),5)</f>
        <v>2.51756</v>
      </c>
      <c r="G152" s="83">
        <f t="shared" ref="G152:AA152" si="87">ROUND(((G153+G154+G156+G155)/1000),5)</f>
        <v>2.46671</v>
      </c>
      <c r="H152" s="83">
        <f t="shared" si="87"/>
        <v>2.4636200000000001</v>
      </c>
      <c r="I152" s="83">
        <f t="shared" si="87"/>
        <v>2.4985499999999998</v>
      </c>
      <c r="J152" s="83">
        <f t="shared" si="87"/>
        <v>2.5047999999999999</v>
      </c>
      <c r="K152" s="83">
        <f t="shared" si="87"/>
        <v>2.6286200000000002</v>
      </c>
      <c r="L152" s="83">
        <f t="shared" si="87"/>
        <v>2.8683000000000001</v>
      </c>
      <c r="M152" s="83">
        <f t="shared" si="87"/>
        <v>3.0333299999999999</v>
      </c>
      <c r="N152" s="83">
        <f t="shared" si="87"/>
        <v>3.1049899999999999</v>
      </c>
      <c r="O152" s="83">
        <f t="shared" si="87"/>
        <v>3.1041500000000002</v>
      </c>
      <c r="P152" s="83">
        <f t="shared" si="87"/>
        <v>3.0906899999999999</v>
      </c>
      <c r="Q152" s="83">
        <f t="shared" si="87"/>
        <v>3.0894499999999998</v>
      </c>
      <c r="R152" s="83">
        <f t="shared" si="87"/>
        <v>2.9926200000000001</v>
      </c>
      <c r="S152" s="83">
        <f t="shared" si="87"/>
        <v>2.97519</v>
      </c>
      <c r="T152" s="83">
        <f t="shared" si="87"/>
        <v>3.1343399999999999</v>
      </c>
      <c r="U152" s="83">
        <f t="shared" si="87"/>
        <v>3.1694399999999998</v>
      </c>
      <c r="V152" s="83">
        <f t="shared" si="87"/>
        <v>3.17794</v>
      </c>
      <c r="W152" s="83">
        <f t="shared" si="87"/>
        <v>3.3512</v>
      </c>
      <c r="X152" s="83">
        <f t="shared" si="87"/>
        <v>3.5396800000000002</v>
      </c>
      <c r="Y152" s="83">
        <f t="shared" si="87"/>
        <v>3.234</v>
      </c>
      <c r="Z152" s="83">
        <f t="shared" si="87"/>
        <v>2.9445000000000001</v>
      </c>
      <c r="AA152" s="83">
        <f t="shared" si="87"/>
        <v>2.8043200000000001</v>
      </c>
    </row>
    <row r="153" spans="1:27" ht="12.75" customHeight="1" outlineLevel="1" x14ac:dyDescent="0.2">
      <c r="A153" s="91" t="s">
        <v>378</v>
      </c>
      <c r="B153" s="63" t="s">
        <v>233</v>
      </c>
      <c r="C153" s="43" t="s">
        <v>79</v>
      </c>
      <c r="D153" s="44">
        <v>1635.56</v>
      </c>
      <c r="E153" s="44">
        <v>1467.98</v>
      </c>
      <c r="F153" s="44">
        <v>1329.77</v>
      </c>
      <c r="G153" s="44">
        <v>1278.92</v>
      </c>
      <c r="H153" s="44">
        <v>1275.83</v>
      </c>
      <c r="I153" s="44">
        <v>1310.76</v>
      </c>
      <c r="J153" s="44">
        <v>1317.01</v>
      </c>
      <c r="K153" s="44">
        <v>1440.83</v>
      </c>
      <c r="L153" s="44">
        <v>1680.51</v>
      </c>
      <c r="M153" s="44">
        <v>1845.54</v>
      </c>
      <c r="N153" s="44">
        <v>1917.2</v>
      </c>
      <c r="O153" s="44">
        <v>1916.36</v>
      </c>
      <c r="P153" s="44">
        <v>1902.9</v>
      </c>
      <c r="Q153" s="44">
        <v>1901.66</v>
      </c>
      <c r="R153" s="44">
        <v>1804.83</v>
      </c>
      <c r="S153" s="44">
        <v>1787.4</v>
      </c>
      <c r="T153" s="44">
        <v>1946.55</v>
      </c>
      <c r="U153" s="44">
        <v>1981.65</v>
      </c>
      <c r="V153" s="44">
        <v>1990.15</v>
      </c>
      <c r="W153" s="44">
        <v>2163.41</v>
      </c>
      <c r="X153" s="44">
        <v>2351.89</v>
      </c>
      <c r="Y153" s="44">
        <v>2046.21</v>
      </c>
      <c r="Z153" s="44">
        <v>1756.71</v>
      </c>
      <c r="AA153" s="44">
        <v>1616.53</v>
      </c>
    </row>
    <row r="154" spans="1:27" ht="12.75" customHeight="1" outlineLevel="1" x14ac:dyDescent="0.2">
      <c r="A154" s="91" t="s">
        <v>379</v>
      </c>
      <c r="B154" s="63" t="s">
        <v>90</v>
      </c>
      <c r="C154" s="43" t="s">
        <v>79</v>
      </c>
      <c r="D154" s="44">
        <f>$D$9</f>
        <v>1071.42</v>
      </c>
      <c r="E154" s="44">
        <f t="shared" ref="E154:AA154" si="88">$D$9</f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1" t="s">
        <v>380</v>
      </c>
      <c r="B155" s="63" t="s">
        <v>83</v>
      </c>
      <c r="C155" s="43" t="s">
        <v>79</v>
      </c>
      <c r="D155" s="44">
        <v>6.14</v>
      </c>
      <c r="E155" s="44">
        <v>6.14</v>
      </c>
      <c r="F155" s="44">
        <v>6.14</v>
      </c>
      <c r="G155" s="44">
        <v>6.14</v>
      </c>
      <c r="H155" s="44">
        <v>6.14</v>
      </c>
      <c r="I155" s="44">
        <v>6.14</v>
      </c>
      <c r="J155" s="44">
        <v>6.14</v>
      </c>
      <c r="K155" s="44">
        <v>6.14</v>
      </c>
      <c r="L155" s="44">
        <v>6.14</v>
      </c>
      <c r="M155" s="44">
        <v>6.14</v>
      </c>
      <c r="N155" s="44">
        <v>6.14</v>
      </c>
      <c r="O155" s="44">
        <v>6.14</v>
      </c>
      <c r="P155" s="44">
        <v>6.14</v>
      </c>
      <c r="Q155" s="44">
        <v>6.14</v>
      </c>
      <c r="R155" s="44">
        <v>6.14</v>
      </c>
      <c r="S155" s="44">
        <v>6.14</v>
      </c>
      <c r="T155" s="44">
        <v>6.14</v>
      </c>
      <c r="U155" s="44">
        <v>6.14</v>
      </c>
      <c r="V155" s="44">
        <v>6.14</v>
      </c>
      <c r="W155" s="44">
        <v>6.14</v>
      </c>
      <c r="X155" s="44">
        <v>6.14</v>
      </c>
      <c r="Y155" s="44">
        <v>6.14</v>
      </c>
      <c r="Z155" s="44">
        <v>6.14</v>
      </c>
      <c r="AA155" s="44">
        <v>6.14</v>
      </c>
    </row>
    <row r="156" spans="1:27" ht="12.75" customHeight="1" outlineLevel="1" x14ac:dyDescent="0.2">
      <c r="A156" s="91" t="s">
        <v>381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x14ac:dyDescent="0.2">
      <c r="A157" s="92"/>
      <c r="B157" s="93" t="s">
        <v>382</v>
      </c>
      <c r="C157" s="94"/>
      <c r="D157" s="95"/>
      <c r="E157" s="95"/>
      <c r="F157" s="95"/>
      <c r="G157" s="95"/>
      <c r="I157" s="39"/>
    </row>
    <row r="158" spans="1:27" x14ac:dyDescent="0.2">
      <c r="A158" s="164" t="s">
        <v>383</v>
      </c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6"/>
    </row>
    <row r="159" spans="1:27" ht="27" customHeight="1" x14ac:dyDescent="0.2">
      <c r="A159" s="26" t="s">
        <v>64</v>
      </c>
      <c r="B159" s="27" t="s">
        <v>205</v>
      </c>
      <c r="C159" s="26" t="s">
        <v>206</v>
      </c>
      <c r="D159" s="27" t="s">
        <v>207</v>
      </c>
      <c r="E159" s="27" t="s">
        <v>208</v>
      </c>
      <c r="F159" s="27" t="s">
        <v>209</v>
      </c>
      <c r="G159" s="27" t="s">
        <v>210</v>
      </c>
      <c r="H159" s="27" t="s">
        <v>211</v>
      </c>
      <c r="I159" s="27" t="s">
        <v>212</v>
      </c>
      <c r="J159" s="27" t="s">
        <v>213</v>
      </c>
      <c r="K159" s="27" t="s">
        <v>214</v>
      </c>
      <c r="L159" s="27" t="s">
        <v>215</v>
      </c>
      <c r="M159" s="27" t="s">
        <v>216</v>
      </c>
      <c r="N159" s="27" t="s">
        <v>217</v>
      </c>
      <c r="O159" s="27" t="s">
        <v>218</v>
      </c>
      <c r="P159" s="27" t="s">
        <v>219</v>
      </c>
      <c r="Q159" s="27" t="s">
        <v>220</v>
      </c>
      <c r="R159" s="27" t="s">
        <v>221</v>
      </c>
      <c r="S159" s="27" t="s">
        <v>222</v>
      </c>
      <c r="T159" s="27" t="s">
        <v>223</v>
      </c>
      <c r="U159" s="27" t="s">
        <v>224</v>
      </c>
      <c r="V159" s="27" t="s">
        <v>225</v>
      </c>
      <c r="W159" s="27" t="s">
        <v>226</v>
      </c>
      <c r="X159" s="27" t="s">
        <v>227</v>
      </c>
      <c r="Y159" s="27" t="s">
        <v>228</v>
      </c>
      <c r="Z159" s="27" t="s">
        <v>229</v>
      </c>
      <c r="AA159" s="27" t="s">
        <v>230</v>
      </c>
    </row>
    <row r="160" spans="1:27" x14ac:dyDescent="0.2">
      <c r="A160" s="90" t="s">
        <v>384</v>
      </c>
      <c r="B160" s="28" t="str">
        <f>"01"&amp;"."&amp;$B$639&amp;"."&amp;$B$640</f>
        <v>01.04.2023</v>
      </c>
      <c r="C160" s="82" t="s">
        <v>76</v>
      </c>
      <c r="D160" s="83">
        <f>ROUND(((D161+D162+D164+D163)/1000),5)</f>
        <v>3.0222500000000001</v>
      </c>
      <c r="E160" s="83">
        <f>ROUND(((E161+E162+E164+E163)/1000),5)</f>
        <v>2.9410799999999999</v>
      </c>
      <c r="F160" s="83">
        <f>ROUND(((F161+F162+F164+F163)/1000),5)</f>
        <v>2.9295</v>
      </c>
      <c r="G160" s="83">
        <f t="shared" ref="G160:AA160" si="90">ROUND(((G161+G162+G164+G163)/1000),5)</f>
        <v>2.9206500000000002</v>
      </c>
      <c r="H160" s="83">
        <f t="shared" si="90"/>
        <v>2.9325100000000002</v>
      </c>
      <c r="I160" s="83">
        <f t="shared" si="90"/>
        <v>2.9408699999999999</v>
      </c>
      <c r="J160" s="83">
        <f t="shared" si="90"/>
        <v>2.9433199999999999</v>
      </c>
      <c r="K160" s="83">
        <f t="shared" si="90"/>
        <v>3.1637200000000001</v>
      </c>
      <c r="L160" s="83">
        <f t="shared" si="90"/>
        <v>3.3527800000000001</v>
      </c>
      <c r="M160" s="83">
        <f t="shared" si="90"/>
        <v>3.3836499999999998</v>
      </c>
      <c r="N160" s="83">
        <f t="shared" si="90"/>
        <v>3.4194399999999998</v>
      </c>
      <c r="O160" s="83">
        <f t="shared" si="90"/>
        <v>3.45485</v>
      </c>
      <c r="P160" s="83">
        <f t="shared" si="90"/>
        <v>3.4394900000000002</v>
      </c>
      <c r="Q160" s="83">
        <f t="shared" si="90"/>
        <v>3.4342800000000002</v>
      </c>
      <c r="R160" s="83">
        <f t="shared" si="90"/>
        <v>3.4242599999999999</v>
      </c>
      <c r="S160" s="83">
        <f t="shared" si="90"/>
        <v>3.4253800000000001</v>
      </c>
      <c r="T160" s="83">
        <f t="shared" si="90"/>
        <v>3.4248400000000001</v>
      </c>
      <c r="U160" s="83">
        <f t="shared" si="90"/>
        <v>3.4144100000000002</v>
      </c>
      <c r="V160" s="83">
        <f t="shared" si="90"/>
        <v>3.4178899999999999</v>
      </c>
      <c r="W160" s="83">
        <f t="shared" si="90"/>
        <v>3.4527199999999998</v>
      </c>
      <c r="X160" s="83">
        <f t="shared" si="90"/>
        <v>3.4393600000000002</v>
      </c>
      <c r="Y160" s="83">
        <f t="shared" si="90"/>
        <v>3.38226</v>
      </c>
      <c r="Z160" s="83">
        <f t="shared" si="90"/>
        <v>3.3022300000000002</v>
      </c>
      <c r="AA160" s="83">
        <f t="shared" si="90"/>
        <v>3.17841</v>
      </c>
    </row>
    <row r="161" spans="1:27" ht="12.75" customHeight="1" outlineLevel="1" x14ac:dyDescent="0.2">
      <c r="A161" s="91" t="s">
        <v>385</v>
      </c>
      <c r="B161" s="63" t="s">
        <v>233</v>
      </c>
      <c r="C161" s="43" t="s">
        <v>79</v>
      </c>
      <c r="D161" s="44">
        <v>1188.9100000000001</v>
      </c>
      <c r="E161" s="44">
        <v>1107.74</v>
      </c>
      <c r="F161" s="44">
        <v>1096.1600000000001</v>
      </c>
      <c r="G161" s="44">
        <v>1087.31</v>
      </c>
      <c r="H161" s="44">
        <v>1099.17</v>
      </c>
      <c r="I161" s="44">
        <v>1107.53</v>
      </c>
      <c r="J161" s="44">
        <v>1109.98</v>
      </c>
      <c r="K161" s="44">
        <v>1330.38</v>
      </c>
      <c r="L161" s="44">
        <v>1519.44</v>
      </c>
      <c r="M161" s="44">
        <v>1550.31</v>
      </c>
      <c r="N161" s="44">
        <v>1586.1</v>
      </c>
      <c r="O161" s="44">
        <v>1621.51</v>
      </c>
      <c r="P161" s="44">
        <v>1606.15</v>
      </c>
      <c r="Q161" s="44">
        <v>1600.94</v>
      </c>
      <c r="R161" s="44">
        <v>1590.92</v>
      </c>
      <c r="S161" s="44">
        <v>1592.04</v>
      </c>
      <c r="T161" s="44">
        <v>1591.5</v>
      </c>
      <c r="U161" s="44">
        <v>1581.07</v>
      </c>
      <c r="V161" s="44">
        <v>1584.55</v>
      </c>
      <c r="W161" s="44">
        <v>1619.38</v>
      </c>
      <c r="X161" s="44">
        <v>1606.02</v>
      </c>
      <c r="Y161" s="44">
        <v>1548.92</v>
      </c>
      <c r="Z161" s="44">
        <v>1468.89</v>
      </c>
      <c r="AA161" s="44">
        <v>1345.07</v>
      </c>
    </row>
    <row r="162" spans="1:27" ht="12.75" customHeight="1" outlineLevel="1" x14ac:dyDescent="0.2">
      <c r="A162" s="91" t="s">
        <v>386</v>
      </c>
      <c r="B162" s="63" t="s">
        <v>90</v>
      </c>
      <c r="C162" s="43" t="s">
        <v>79</v>
      </c>
      <c r="D162" s="44">
        <v>1716.97</v>
      </c>
      <c r="E162" s="44">
        <f>$D$162</f>
        <v>1716.97</v>
      </c>
      <c r="F162" s="44">
        <f t="shared" ref="F162:AA162" si="91">$D$162</f>
        <v>1716.97</v>
      </c>
      <c r="G162" s="44">
        <f t="shared" si="91"/>
        <v>1716.97</v>
      </c>
      <c r="H162" s="44">
        <f t="shared" si="91"/>
        <v>1716.97</v>
      </c>
      <c r="I162" s="44">
        <f t="shared" si="91"/>
        <v>1716.97</v>
      </c>
      <c r="J162" s="44">
        <f t="shared" si="91"/>
        <v>1716.97</v>
      </c>
      <c r="K162" s="44">
        <f t="shared" si="91"/>
        <v>1716.97</v>
      </c>
      <c r="L162" s="44">
        <f t="shared" si="91"/>
        <v>1716.97</v>
      </c>
      <c r="M162" s="44">
        <f t="shared" si="91"/>
        <v>1716.97</v>
      </c>
      <c r="N162" s="44">
        <f t="shared" si="91"/>
        <v>1716.97</v>
      </c>
      <c r="O162" s="44">
        <f t="shared" si="91"/>
        <v>1716.97</v>
      </c>
      <c r="P162" s="44">
        <f t="shared" si="91"/>
        <v>1716.97</v>
      </c>
      <c r="Q162" s="44">
        <f t="shared" si="91"/>
        <v>1716.97</v>
      </c>
      <c r="R162" s="44">
        <f t="shared" si="91"/>
        <v>1716.97</v>
      </c>
      <c r="S162" s="44">
        <f t="shared" si="91"/>
        <v>1716.97</v>
      </c>
      <c r="T162" s="44">
        <f t="shared" si="91"/>
        <v>1716.97</v>
      </c>
      <c r="U162" s="44">
        <f t="shared" si="91"/>
        <v>1716.97</v>
      </c>
      <c r="V162" s="44">
        <f t="shared" si="91"/>
        <v>1716.97</v>
      </c>
      <c r="W162" s="44">
        <f t="shared" si="91"/>
        <v>1716.97</v>
      </c>
      <c r="X162" s="44">
        <f t="shared" si="91"/>
        <v>1716.97</v>
      </c>
      <c r="Y162" s="44">
        <f t="shared" si="91"/>
        <v>1716.97</v>
      </c>
      <c r="Z162" s="44">
        <f t="shared" si="91"/>
        <v>1716.97</v>
      </c>
      <c r="AA162" s="44">
        <f t="shared" si="91"/>
        <v>1716.97</v>
      </c>
    </row>
    <row r="163" spans="1:27" ht="12.75" customHeight="1" outlineLevel="1" x14ac:dyDescent="0.2">
      <c r="A163" s="91" t="s">
        <v>387</v>
      </c>
      <c r="B163" s="63" t="s">
        <v>83</v>
      </c>
      <c r="C163" s="43" t="s">
        <v>79</v>
      </c>
      <c r="D163" s="44">
        <v>6.14</v>
      </c>
      <c r="E163" s="44">
        <v>6.14</v>
      </c>
      <c r="F163" s="44">
        <v>6.14</v>
      </c>
      <c r="G163" s="44">
        <v>6.14</v>
      </c>
      <c r="H163" s="44">
        <v>6.14</v>
      </c>
      <c r="I163" s="44">
        <v>6.14</v>
      </c>
      <c r="J163" s="44">
        <v>6.14</v>
      </c>
      <c r="K163" s="44">
        <v>6.14</v>
      </c>
      <c r="L163" s="44">
        <v>6.14</v>
      </c>
      <c r="M163" s="44">
        <v>6.14</v>
      </c>
      <c r="N163" s="44">
        <v>6.14</v>
      </c>
      <c r="O163" s="44">
        <v>6.14</v>
      </c>
      <c r="P163" s="44">
        <v>6.14</v>
      </c>
      <c r="Q163" s="44">
        <v>6.14</v>
      </c>
      <c r="R163" s="44">
        <v>6.14</v>
      </c>
      <c r="S163" s="44">
        <v>6.14</v>
      </c>
      <c r="T163" s="44">
        <v>6.14</v>
      </c>
      <c r="U163" s="44">
        <v>6.14</v>
      </c>
      <c r="V163" s="44">
        <v>6.14</v>
      </c>
      <c r="W163" s="44">
        <v>6.14</v>
      </c>
      <c r="X163" s="44">
        <v>6.14</v>
      </c>
      <c r="Y163" s="44">
        <v>6.14</v>
      </c>
      <c r="Z163" s="44">
        <v>6.14</v>
      </c>
      <c r="AA163" s="44">
        <v>6.14</v>
      </c>
    </row>
    <row r="164" spans="1:27" ht="12.75" customHeight="1" outlineLevel="1" x14ac:dyDescent="0.2">
      <c r="A164" s="91" t="s">
        <v>388</v>
      </c>
      <c r="B164" s="63" t="s">
        <v>81</v>
      </c>
      <c r="C164" s="43" t="s">
        <v>79</v>
      </c>
      <c r="D164" s="44">
        <f>$D$11</f>
        <v>110.23</v>
      </c>
      <c r="E164" s="44">
        <f t="shared" ref="E164:AA164" si="92">$D$11</f>
        <v>110.23</v>
      </c>
      <c r="F164" s="44">
        <f t="shared" si="92"/>
        <v>110.23</v>
      </c>
      <c r="G164" s="44">
        <f t="shared" si="92"/>
        <v>110.23</v>
      </c>
      <c r="H164" s="44">
        <f t="shared" si="92"/>
        <v>110.23</v>
      </c>
      <c r="I164" s="44">
        <f t="shared" si="92"/>
        <v>110.23</v>
      </c>
      <c r="J164" s="44">
        <f t="shared" si="92"/>
        <v>110.23</v>
      </c>
      <c r="K164" s="44">
        <f t="shared" si="92"/>
        <v>110.23</v>
      </c>
      <c r="L164" s="44">
        <f t="shared" si="92"/>
        <v>110.23</v>
      </c>
      <c r="M164" s="44">
        <f t="shared" si="92"/>
        <v>110.23</v>
      </c>
      <c r="N164" s="44">
        <f t="shared" si="92"/>
        <v>110.23</v>
      </c>
      <c r="O164" s="44">
        <f t="shared" si="92"/>
        <v>110.23</v>
      </c>
      <c r="P164" s="44">
        <f t="shared" si="92"/>
        <v>110.23</v>
      </c>
      <c r="Q164" s="44">
        <f t="shared" si="92"/>
        <v>110.23</v>
      </c>
      <c r="R164" s="44">
        <f t="shared" si="92"/>
        <v>110.23</v>
      </c>
      <c r="S164" s="44">
        <f t="shared" si="92"/>
        <v>110.23</v>
      </c>
      <c r="T164" s="44">
        <f t="shared" si="92"/>
        <v>110.23</v>
      </c>
      <c r="U164" s="44">
        <f t="shared" si="92"/>
        <v>110.23</v>
      </c>
      <c r="V164" s="44">
        <f t="shared" si="92"/>
        <v>110.23</v>
      </c>
      <c r="W164" s="44">
        <f t="shared" si="92"/>
        <v>110.23</v>
      </c>
      <c r="X164" s="44">
        <f t="shared" si="92"/>
        <v>110.23</v>
      </c>
      <c r="Y164" s="44">
        <f t="shared" si="92"/>
        <v>110.23</v>
      </c>
      <c r="Z164" s="44">
        <f t="shared" si="92"/>
        <v>110.23</v>
      </c>
      <c r="AA164" s="44">
        <f t="shared" si="92"/>
        <v>110.23</v>
      </c>
    </row>
    <row r="165" spans="1:27" x14ac:dyDescent="0.2">
      <c r="A165" s="90" t="s">
        <v>389</v>
      </c>
      <c r="B165" s="28" t="str">
        <f>"02"&amp;"."&amp;$B$639&amp;"."&amp;$B$640</f>
        <v>02.04.2023</v>
      </c>
      <c r="C165" s="82" t="s">
        <v>76</v>
      </c>
      <c r="D165" s="83">
        <f>ROUND(((D166+D167+D169+D168)/1000),5)</f>
        <v>2.9510900000000002</v>
      </c>
      <c r="E165" s="83">
        <f>ROUND(((E166+E167+E169+E168)/1000),5)</f>
        <v>2.9053</v>
      </c>
      <c r="F165" s="83">
        <f>ROUND(((F166+F167+F169+F168)/1000),5)</f>
        <v>2.8472599999999999</v>
      </c>
      <c r="G165" s="83">
        <f t="shared" ref="G165:AA165" si="93">ROUND(((G166+G167+G169+G168)/1000),5)</f>
        <v>2.83853</v>
      </c>
      <c r="H165" s="83">
        <f t="shared" si="93"/>
        <v>2.84409</v>
      </c>
      <c r="I165" s="83">
        <f t="shared" si="93"/>
        <v>2.859</v>
      </c>
      <c r="J165" s="83">
        <f t="shared" si="93"/>
        <v>2.83812</v>
      </c>
      <c r="K165" s="83">
        <f t="shared" si="93"/>
        <v>2.89181</v>
      </c>
      <c r="L165" s="83">
        <f t="shared" si="93"/>
        <v>3.1202399999999999</v>
      </c>
      <c r="M165" s="83">
        <f t="shared" si="93"/>
        <v>3.1952400000000001</v>
      </c>
      <c r="N165" s="83">
        <f t="shared" si="93"/>
        <v>3.2365699999999999</v>
      </c>
      <c r="O165" s="83">
        <f t="shared" si="93"/>
        <v>3.2457099999999999</v>
      </c>
      <c r="P165" s="83">
        <f t="shared" si="93"/>
        <v>3.2461099999999998</v>
      </c>
      <c r="Q165" s="83">
        <f t="shared" si="93"/>
        <v>3.26647</v>
      </c>
      <c r="R165" s="83">
        <f t="shared" si="93"/>
        <v>3.25989</v>
      </c>
      <c r="S165" s="83">
        <f t="shared" si="93"/>
        <v>3.2329599999999998</v>
      </c>
      <c r="T165" s="83">
        <f t="shared" si="93"/>
        <v>3.2310400000000001</v>
      </c>
      <c r="U165" s="83">
        <f t="shared" si="93"/>
        <v>3.24546</v>
      </c>
      <c r="V165" s="83">
        <f t="shared" si="93"/>
        <v>3.4182199999999998</v>
      </c>
      <c r="W165" s="83">
        <f t="shared" si="93"/>
        <v>3.48231</v>
      </c>
      <c r="X165" s="83">
        <f t="shared" si="93"/>
        <v>3.4513199999999999</v>
      </c>
      <c r="Y165" s="83">
        <f t="shared" si="93"/>
        <v>3.3232900000000001</v>
      </c>
      <c r="Z165" s="83">
        <f t="shared" si="93"/>
        <v>3.1508600000000002</v>
      </c>
      <c r="AA165" s="83">
        <f t="shared" si="93"/>
        <v>3.0796700000000001</v>
      </c>
    </row>
    <row r="166" spans="1:27" ht="12.75" customHeight="1" outlineLevel="1" x14ac:dyDescent="0.2">
      <c r="A166" s="91" t="s">
        <v>390</v>
      </c>
      <c r="B166" s="63" t="s">
        <v>233</v>
      </c>
      <c r="C166" s="43" t="s">
        <v>79</v>
      </c>
      <c r="D166" s="44">
        <v>1117.75</v>
      </c>
      <c r="E166" s="44">
        <v>1071.96</v>
      </c>
      <c r="F166" s="44">
        <v>1013.92</v>
      </c>
      <c r="G166" s="44">
        <v>1005.19</v>
      </c>
      <c r="H166" s="44">
        <v>1010.75</v>
      </c>
      <c r="I166" s="44">
        <v>1025.6600000000001</v>
      </c>
      <c r="J166" s="44">
        <v>1004.78</v>
      </c>
      <c r="K166" s="44">
        <v>1058.47</v>
      </c>
      <c r="L166" s="44">
        <v>1286.9000000000001</v>
      </c>
      <c r="M166" s="44">
        <v>1361.9</v>
      </c>
      <c r="N166" s="44">
        <v>1403.23</v>
      </c>
      <c r="O166" s="44">
        <v>1412.37</v>
      </c>
      <c r="P166" s="44">
        <v>1412.77</v>
      </c>
      <c r="Q166" s="44">
        <v>1433.13</v>
      </c>
      <c r="R166" s="44">
        <v>1426.55</v>
      </c>
      <c r="S166" s="44">
        <v>1399.62</v>
      </c>
      <c r="T166" s="44">
        <v>1397.7</v>
      </c>
      <c r="U166" s="44">
        <v>1412.12</v>
      </c>
      <c r="V166" s="44">
        <v>1584.88</v>
      </c>
      <c r="W166" s="44">
        <v>1648.97</v>
      </c>
      <c r="X166" s="44">
        <v>1617.98</v>
      </c>
      <c r="Y166" s="44">
        <v>1489.95</v>
      </c>
      <c r="Z166" s="44">
        <v>1317.52</v>
      </c>
      <c r="AA166" s="44">
        <v>1246.33</v>
      </c>
    </row>
    <row r="167" spans="1:27" ht="12.75" customHeight="1" outlineLevel="1" x14ac:dyDescent="0.2">
      <c r="A167" s="91" t="s">
        <v>391</v>
      </c>
      <c r="B167" s="63" t="s">
        <v>90</v>
      </c>
      <c r="C167" s="43" t="s">
        <v>79</v>
      </c>
      <c r="D167" s="44">
        <f>$D$162</f>
        <v>1716.97</v>
      </c>
      <c r="E167" s="44">
        <f>$D$162</f>
        <v>1716.97</v>
      </c>
      <c r="F167" s="44">
        <f t="shared" ref="F167:AA167" si="94">$D$162</f>
        <v>1716.97</v>
      </c>
      <c r="G167" s="44">
        <f t="shared" si="94"/>
        <v>1716.97</v>
      </c>
      <c r="H167" s="44">
        <f t="shared" si="94"/>
        <v>1716.97</v>
      </c>
      <c r="I167" s="44">
        <f t="shared" si="94"/>
        <v>1716.97</v>
      </c>
      <c r="J167" s="44">
        <f t="shared" si="94"/>
        <v>1716.97</v>
      </c>
      <c r="K167" s="44">
        <f t="shared" si="94"/>
        <v>1716.97</v>
      </c>
      <c r="L167" s="44">
        <f t="shared" si="94"/>
        <v>1716.97</v>
      </c>
      <c r="M167" s="44">
        <f t="shared" si="94"/>
        <v>1716.97</v>
      </c>
      <c r="N167" s="44">
        <f t="shared" si="94"/>
        <v>1716.97</v>
      </c>
      <c r="O167" s="44">
        <f t="shared" si="94"/>
        <v>1716.97</v>
      </c>
      <c r="P167" s="44">
        <f t="shared" si="94"/>
        <v>1716.97</v>
      </c>
      <c r="Q167" s="44">
        <f t="shared" si="94"/>
        <v>1716.97</v>
      </c>
      <c r="R167" s="44">
        <f t="shared" si="94"/>
        <v>1716.97</v>
      </c>
      <c r="S167" s="44">
        <f t="shared" si="94"/>
        <v>1716.97</v>
      </c>
      <c r="T167" s="44">
        <f t="shared" si="94"/>
        <v>1716.97</v>
      </c>
      <c r="U167" s="44">
        <f t="shared" si="94"/>
        <v>1716.97</v>
      </c>
      <c r="V167" s="44">
        <f t="shared" si="94"/>
        <v>1716.97</v>
      </c>
      <c r="W167" s="44">
        <f t="shared" si="94"/>
        <v>1716.97</v>
      </c>
      <c r="X167" s="44">
        <f t="shared" si="94"/>
        <v>1716.97</v>
      </c>
      <c r="Y167" s="44">
        <f t="shared" si="94"/>
        <v>1716.97</v>
      </c>
      <c r="Z167" s="44">
        <f t="shared" si="94"/>
        <v>1716.97</v>
      </c>
      <c r="AA167" s="44">
        <f t="shared" si="94"/>
        <v>1716.97</v>
      </c>
    </row>
    <row r="168" spans="1:27" ht="12.75" customHeight="1" outlineLevel="1" x14ac:dyDescent="0.2">
      <c r="A168" s="91" t="s">
        <v>392</v>
      </c>
      <c r="B168" s="63" t="s">
        <v>83</v>
      </c>
      <c r="C168" s="43" t="s">
        <v>79</v>
      </c>
      <c r="D168" s="44">
        <v>6.14</v>
      </c>
      <c r="E168" s="44">
        <v>6.14</v>
      </c>
      <c r="F168" s="44">
        <v>6.14</v>
      </c>
      <c r="G168" s="44">
        <v>6.14</v>
      </c>
      <c r="H168" s="44">
        <v>6.14</v>
      </c>
      <c r="I168" s="44">
        <v>6.14</v>
      </c>
      <c r="J168" s="44">
        <v>6.14</v>
      </c>
      <c r="K168" s="44">
        <v>6.14</v>
      </c>
      <c r="L168" s="44">
        <v>6.14</v>
      </c>
      <c r="M168" s="44">
        <v>6.14</v>
      </c>
      <c r="N168" s="44">
        <v>6.14</v>
      </c>
      <c r="O168" s="44">
        <v>6.14</v>
      </c>
      <c r="P168" s="44">
        <v>6.14</v>
      </c>
      <c r="Q168" s="44">
        <v>6.14</v>
      </c>
      <c r="R168" s="44">
        <v>6.14</v>
      </c>
      <c r="S168" s="44">
        <v>6.14</v>
      </c>
      <c r="T168" s="44">
        <v>6.14</v>
      </c>
      <c r="U168" s="44">
        <v>6.14</v>
      </c>
      <c r="V168" s="44">
        <v>6.14</v>
      </c>
      <c r="W168" s="44">
        <v>6.14</v>
      </c>
      <c r="X168" s="44">
        <v>6.14</v>
      </c>
      <c r="Y168" s="44">
        <v>6.14</v>
      </c>
      <c r="Z168" s="44">
        <v>6.14</v>
      </c>
      <c r="AA168" s="44">
        <v>6.14</v>
      </c>
    </row>
    <row r="169" spans="1:27" ht="12.75" customHeight="1" outlineLevel="1" x14ac:dyDescent="0.2">
      <c r="A169" s="91" t="s">
        <v>393</v>
      </c>
      <c r="B169" s="63" t="s">
        <v>81</v>
      </c>
      <c r="C169" s="43" t="s">
        <v>79</v>
      </c>
      <c r="D169" s="44">
        <f>$D$11</f>
        <v>110.23</v>
      </c>
      <c r="E169" s="44">
        <f t="shared" ref="E169:AA169" si="95">$D$11</f>
        <v>110.23</v>
      </c>
      <c r="F169" s="44">
        <f t="shared" si="95"/>
        <v>110.23</v>
      </c>
      <c r="G169" s="44">
        <f t="shared" si="95"/>
        <v>110.23</v>
      </c>
      <c r="H169" s="44">
        <f t="shared" si="95"/>
        <v>110.23</v>
      </c>
      <c r="I169" s="44">
        <f t="shared" si="95"/>
        <v>110.23</v>
      </c>
      <c r="J169" s="44">
        <f t="shared" si="95"/>
        <v>110.23</v>
      </c>
      <c r="K169" s="44">
        <f t="shared" si="95"/>
        <v>110.23</v>
      </c>
      <c r="L169" s="44">
        <f t="shared" si="95"/>
        <v>110.23</v>
      </c>
      <c r="M169" s="44">
        <f t="shared" si="95"/>
        <v>110.23</v>
      </c>
      <c r="N169" s="44">
        <f t="shared" si="95"/>
        <v>110.23</v>
      </c>
      <c r="O169" s="44">
        <f t="shared" si="95"/>
        <v>110.23</v>
      </c>
      <c r="P169" s="44">
        <f t="shared" si="95"/>
        <v>110.23</v>
      </c>
      <c r="Q169" s="44">
        <f t="shared" si="95"/>
        <v>110.23</v>
      </c>
      <c r="R169" s="44">
        <f t="shared" si="95"/>
        <v>110.23</v>
      </c>
      <c r="S169" s="44">
        <f t="shared" si="95"/>
        <v>110.23</v>
      </c>
      <c r="T169" s="44">
        <f t="shared" si="95"/>
        <v>110.23</v>
      </c>
      <c r="U169" s="44">
        <f t="shared" si="95"/>
        <v>110.23</v>
      </c>
      <c r="V169" s="44">
        <f t="shared" si="95"/>
        <v>110.23</v>
      </c>
      <c r="W169" s="44">
        <f t="shared" si="95"/>
        <v>110.23</v>
      </c>
      <c r="X169" s="44">
        <f t="shared" si="95"/>
        <v>110.23</v>
      </c>
      <c r="Y169" s="44">
        <f t="shared" si="95"/>
        <v>110.23</v>
      </c>
      <c r="Z169" s="44">
        <f t="shared" si="95"/>
        <v>110.23</v>
      </c>
      <c r="AA169" s="44">
        <f t="shared" si="95"/>
        <v>110.23</v>
      </c>
    </row>
    <row r="170" spans="1:27" ht="12.75" customHeight="1" x14ac:dyDescent="0.2">
      <c r="A170" s="90" t="s">
        <v>394</v>
      </c>
      <c r="B170" s="28" t="str">
        <f>"03"&amp;"."&amp;$B$639&amp;"."&amp;$B$640</f>
        <v>03.04.2023</v>
      </c>
      <c r="C170" s="82" t="s">
        <v>76</v>
      </c>
      <c r="D170" s="83">
        <f>ROUND(((D171+D172+D174+D173)/1000),5)</f>
        <v>2.9448099999999999</v>
      </c>
      <c r="E170" s="83">
        <f>ROUND(((E171+E172+E174+E173)/1000),5)</f>
        <v>2.90103</v>
      </c>
      <c r="F170" s="83">
        <f>ROUND(((F171+F172+F174+F173)/1000),5)</f>
        <v>2.8378399999999999</v>
      </c>
      <c r="G170" s="83">
        <f t="shared" ref="G170:AA170" si="96">ROUND(((G171+G172+G174+G173)/1000),5)</f>
        <v>2.8355899999999998</v>
      </c>
      <c r="H170" s="83">
        <f t="shared" si="96"/>
        <v>2.89242</v>
      </c>
      <c r="I170" s="83">
        <f t="shared" si="96"/>
        <v>2.94339</v>
      </c>
      <c r="J170" s="83">
        <f t="shared" si="96"/>
        <v>3.1474799999999998</v>
      </c>
      <c r="K170" s="83">
        <f t="shared" si="96"/>
        <v>3.41099</v>
      </c>
      <c r="L170" s="83">
        <f t="shared" si="96"/>
        <v>3.4953400000000001</v>
      </c>
      <c r="M170" s="83">
        <f t="shared" si="96"/>
        <v>3.5428299999999999</v>
      </c>
      <c r="N170" s="83">
        <f t="shared" si="96"/>
        <v>3.5439699999999998</v>
      </c>
      <c r="O170" s="83">
        <f t="shared" si="96"/>
        <v>3.5991499999999998</v>
      </c>
      <c r="P170" s="83">
        <f t="shared" si="96"/>
        <v>3.57721</v>
      </c>
      <c r="Q170" s="83">
        <f t="shared" si="96"/>
        <v>3.5939299999999998</v>
      </c>
      <c r="R170" s="83">
        <f t="shared" si="96"/>
        <v>3.5728399999999998</v>
      </c>
      <c r="S170" s="83">
        <f t="shared" si="96"/>
        <v>3.5549200000000001</v>
      </c>
      <c r="T170" s="83">
        <f t="shared" si="96"/>
        <v>3.5421900000000002</v>
      </c>
      <c r="U170" s="83">
        <f t="shared" si="96"/>
        <v>3.4887299999999999</v>
      </c>
      <c r="V170" s="83">
        <f t="shared" si="96"/>
        <v>3.4886900000000001</v>
      </c>
      <c r="W170" s="83">
        <f t="shared" si="96"/>
        <v>3.5338799999999999</v>
      </c>
      <c r="X170" s="83">
        <f t="shared" si="96"/>
        <v>3.58135</v>
      </c>
      <c r="Y170" s="83">
        <f t="shared" si="96"/>
        <v>3.5104199999999999</v>
      </c>
      <c r="Z170" s="83">
        <f t="shared" si="96"/>
        <v>3.35378</v>
      </c>
      <c r="AA170" s="83">
        <f t="shared" si="96"/>
        <v>3.10005</v>
      </c>
    </row>
    <row r="171" spans="1:27" ht="12.75" customHeight="1" outlineLevel="1" x14ac:dyDescent="0.2">
      <c r="A171" s="91" t="s">
        <v>395</v>
      </c>
      <c r="B171" s="63" t="s">
        <v>233</v>
      </c>
      <c r="C171" s="43" t="s">
        <v>79</v>
      </c>
      <c r="D171" s="44">
        <v>1111.47</v>
      </c>
      <c r="E171" s="44">
        <v>1067.69</v>
      </c>
      <c r="F171" s="44">
        <v>1004.5</v>
      </c>
      <c r="G171" s="44">
        <v>1002.25</v>
      </c>
      <c r="H171" s="44">
        <v>1059.08</v>
      </c>
      <c r="I171" s="44">
        <v>1110.05</v>
      </c>
      <c r="J171" s="44">
        <v>1314.14</v>
      </c>
      <c r="K171" s="44">
        <v>1577.65</v>
      </c>
      <c r="L171" s="44">
        <v>1662</v>
      </c>
      <c r="M171" s="44">
        <v>1709.49</v>
      </c>
      <c r="N171" s="44">
        <v>1710.63</v>
      </c>
      <c r="O171" s="44">
        <v>1765.81</v>
      </c>
      <c r="P171" s="44">
        <v>1743.87</v>
      </c>
      <c r="Q171" s="44">
        <v>1760.59</v>
      </c>
      <c r="R171" s="44">
        <v>1739.5</v>
      </c>
      <c r="S171" s="44">
        <v>1721.58</v>
      </c>
      <c r="T171" s="44">
        <v>1708.85</v>
      </c>
      <c r="U171" s="44">
        <v>1655.39</v>
      </c>
      <c r="V171" s="44">
        <v>1655.35</v>
      </c>
      <c r="W171" s="44">
        <v>1700.54</v>
      </c>
      <c r="X171" s="44">
        <v>1748.01</v>
      </c>
      <c r="Y171" s="44">
        <v>1677.08</v>
      </c>
      <c r="Z171" s="44">
        <v>1520.44</v>
      </c>
      <c r="AA171" s="44">
        <v>1266.71</v>
      </c>
    </row>
    <row r="172" spans="1:27" ht="12.75" customHeight="1" outlineLevel="1" x14ac:dyDescent="0.2">
      <c r="A172" s="91" t="s">
        <v>396</v>
      </c>
      <c r="B172" s="63" t="s">
        <v>90</v>
      </c>
      <c r="C172" s="43" t="s">
        <v>79</v>
      </c>
      <c r="D172" s="44">
        <f>$D$162</f>
        <v>1716.97</v>
      </c>
      <c r="E172" s="44">
        <f>$D$162</f>
        <v>1716.97</v>
      </c>
      <c r="F172" s="44">
        <f t="shared" ref="F172:AA172" si="97">$D$162</f>
        <v>1716.97</v>
      </c>
      <c r="G172" s="44">
        <f t="shared" si="97"/>
        <v>1716.97</v>
      </c>
      <c r="H172" s="44">
        <f t="shared" si="97"/>
        <v>1716.97</v>
      </c>
      <c r="I172" s="44">
        <f t="shared" si="97"/>
        <v>1716.97</v>
      </c>
      <c r="J172" s="44">
        <f t="shared" si="97"/>
        <v>1716.97</v>
      </c>
      <c r="K172" s="44">
        <f t="shared" si="97"/>
        <v>1716.97</v>
      </c>
      <c r="L172" s="44">
        <f t="shared" si="97"/>
        <v>1716.97</v>
      </c>
      <c r="M172" s="44">
        <f t="shared" si="97"/>
        <v>1716.97</v>
      </c>
      <c r="N172" s="44">
        <f t="shared" si="97"/>
        <v>1716.97</v>
      </c>
      <c r="O172" s="44">
        <f t="shared" si="97"/>
        <v>1716.97</v>
      </c>
      <c r="P172" s="44">
        <f t="shared" si="97"/>
        <v>1716.97</v>
      </c>
      <c r="Q172" s="44">
        <f t="shared" si="97"/>
        <v>1716.97</v>
      </c>
      <c r="R172" s="44">
        <f t="shared" si="97"/>
        <v>1716.97</v>
      </c>
      <c r="S172" s="44">
        <f t="shared" si="97"/>
        <v>1716.97</v>
      </c>
      <c r="T172" s="44">
        <f t="shared" si="97"/>
        <v>1716.97</v>
      </c>
      <c r="U172" s="44">
        <f t="shared" si="97"/>
        <v>1716.97</v>
      </c>
      <c r="V172" s="44">
        <f t="shared" si="97"/>
        <v>1716.97</v>
      </c>
      <c r="W172" s="44">
        <f t="shared" si="97"/>
        <v>1716.97</v>
      </c>
      <c r="X172" s="44">
        <f t="shared" si="97"/>
        <v>1716.97</v>
      </c>
      <c r="Y172" s="44">
        <f t="shared" si="97"/>
        <v>1716.97</v>
      </c>
      <c r="Z172" s="44">
        <f t="shared" si="97"/>
        <v>1716.97</v>
      </c>
      <c r="AA172" s="44">
        <f t="shared" si="97"/>
        <v>1716.97</v>
      </c>
    </row>
    <row r="173" spans="1:27" ht="12.75" customHeight="1" outlineLevel="1" x14ac:dyDescent="0.2">
      <c r="A173" s="91" t="s">
        <v>397</v>
      </c>
      <c r="B173" s="63" t="s">
        <v>83</v>
      </c>
      <c r="C173" s="43" t="s">
        <v>79</v>
      </c>
      <c r="D173" s="44">
        <v>6.14</v>
      </c>
      <c r="E173" s="44">
        <v>6.14</v>
      </c>
      <c r="F173" s="44">
        <v>6.14</v>
      </c>
      <c r="G173" s="44">
        <v>6.14</v>
      </c>
      <c r="H173" s="44">
        <v>6.14</v>
      </c>
      <c r="I173" s="44">
        <v>6.14</v>
      </c>
      <c r="J173" s="44">
        <v>6.14</v>
      </c>
      <c r="K173" s="44">
        <v>6.14</v>
      </c>
      <c r="L173" s="44">
        <v>6.14</v>
      </c>
      <c r="M173" s="44">
        <v>6.14</v>
      </c>
      <c r="N173" s="44">
        <v>6.14</v>
      </c>
      <c r="O173" s="44">
        <v>6.14</v>
      </c>
      <c r="P173" s="44">
        <v>6.14</v>
      </c>
      <c r="Q173" s="44">
        <v>6.14</v>
      </c>
      <c r="R173" s="44">
        <v>6.14</v>
      </c>
      <c r="S173" s="44">
        <v>6.14</v>
      </c>
      <c r="T173" s="44">
        <v>6.14</v>
      </c>
      <c r="U173" s="44">
        <v>6.14</v>
      </c>
      <c r="V173" s="44">
        <v>6.14</v>
      </c>
      <c r="W173" s="44">
        <v>6.14</v>
      </c>
      <c r="X173" s="44">
        <v>6.14</v>
      </c>
      <c r="Y173" s="44">
        <v>6.14</v>
      </c>
      <c r="Z173" s="44">
        <v>6.14</v>
      </c>
      <c r="AA173" s="44">
        <v>6.14</v>
      </c>
    </row>
    <row r="174" spans="1:27" ht="12.75" customHeight="1" outlineLevel="1" x14ac:dyDescent="0.2">
      <c r="A174" s="91" t="s">
        <v>398</v>
      </c>
      <c r="B174" s="63" t="s">
        <v>81</v>
      </c>
      <c r="C174" s="43" t="s">
        <v>79</v>
      </c>
      <c r="D174" s="44">
        <f>$D$11</f>
        <v>110.23</v>
      </c>
      <c r="E174" s="44">
        <f t="shared" ref="E174:AA174" si="98">$D$11</f>
        <v>110.23</v>
      </c>
      <c r="F174" s="44">
        <f t="shared" si="98"/>
        <v>110.23</v>
      </c>
      <c r="G174" s="44">
        <f t="shared" si="98"/>
        <v>110.23</v>
      </c>
      <c r="H174" s="44">
        <f t="shared" si="98"/>
        <v>110.23</v>
      </c>
      <c r="I174" s="44">
        <f t="shared" si="98"/>
        <v>110.23</v>
      </c>
      <c r="J174" s="44">
        <f t="shared" si="98"/>
        <v>110.23</v>
      </c>
      <c r="K174" s="44">
        <f t="shared" si="98"/>
        <v>110.23</v>
      </c>
      <c r="L174" s="44">
        <f t="shared" si="98"/>
        <v>110.23</v>
      </c>
      <c r="M174" s="44">
        <f t="shared" si="98"/>
        <v>110.23</v>
      </c>
      <c r="N174" s="44">
        <f t="shared" si="98"/>
        <v>110.23</v>
      </c>
      <c r="O174" s="44">
        <f t="shared" si="98"/>
        <v>110.23</v>
      </c>
      <c r="P174" s="44">
        <f t="shared" si="98"/>
        <v>110.23</v>
      </c>
      <c r="Q174" s="44">
        <f t="shared" si="98"/>
        <v>110.23</v>
      </c>
      <c r="R174" s="44">
        <f t="shared" si="98"/>
        <v>110.23</v>
      </c>
      <c r="S174" s="44">
        <f t="shared" si="98"/>
        <v>110.23</v>
      </c>
      <c r="T174" s="44">
        <f t="shared" si="98"/>
        <v>110.23</v>
      </c>
      <c r="U174" s="44">
        <f t="shared" si="98"/>
        <v>110.23</v>
      </c>
      <c r="V174" s="44">
        <f t="shared" si="98"/>
        <v>110.23</v>
      </c>
      <c r="W174" s="44">
        <f t="shared" si="98"/>
        <v>110.23</v>
      </c>
      <c r="X174" s="44">
        <f t="shared" si="98"/>
        <v>110.23</v>
      </c>
      <c r="Y174" s="44">
        <f t="shared" si="98"/>
        <v>110.23</v>
      </c>
      <c r="Z174" s="44">
        <f t="shared" si="98"/>
        <v>110.23</v>
      </c>
      <c r="AA174" s="44">
        <f t="shared" si="98"/>
        <v>110.23</v>
      </c>
    </row>
    <row r="175" spans="1:27" ht="12.75" customHeight="1" x14ac:dyDescent="0.2">
      <c r="A175" s="90" t="s">
        <v>399</v>
      </c>
      <c r="B175" s="28" t="str">
        <f>"04"&amp;"."&amp;$B$639&amp;"."&amp;$B$640</f>
        <v>04.04.2023</v>
      </c>
      <c r="C175" s="82" t="s">
        <v>76</v>
      </c>
      <c r="D175" s="83">
        <f>ROUND(((D176+D177+D179+D178)/1000),5)</f>
        <v>2.9297399999999998</v>
      </c>
      <c r="E175" s="83">
        <f>ROUND(((E176+E177+E179+E178)/1000),5)</f>
        <v>2.8624200000000002</v>
      </c>
      <c r="F175" s="83">
        <f>ROUND(((F176+F177+F179+F178)/1000),5)</f>
        <v>2.8014999999999999</v>
      </c>
      <c r="G175" s="83">
        <f t="shared" ref="G175:AA175" si="99">ROUND(((G176+G177+G179+G178)/1000),5)</f>
        <v>2.8088299999999999</v>
      </c>
      <c r="H175" s="83">
        <f t="shared" si="99"/>
        <v>2.8867099999999999</v>
      </c>
      <c r="I175" s="83">
        <f t="shared" si="99"/>
        <v>2.93018</v>
      </c>
      <c r="J175" s="83">
        <f t="shared" si="99"/>
        <v>3.0423399999999998</v>
      </c>
      <c r="K175" s="83">
        <f t="shared" si="99"/>
        <v>3.3303699999999998</v>
      </c>
      <c r="L175" s="83">
        <f t="shared" si="99"/>
        <v>3.4541200000000001</v>
      </c>
      <c r="M175" s="83">
        <f t="shared" si="99"/>
        <v>3.5107900000000001</v>
      </c>
      <c r="N175" s="83">
        <f t="shared" si="99"/>
        <v>3.5165700000000002</v>
      </c>
      <c r="O175" s="83">
        <f t="shared" si="99"/>
        <v>3.5230100000000002</v>
      </c>
      <c r="P175" s="83">
        <f t="shared" si="99"/>
        <v>3.4869400000000002</v>
      </c>
      <c r="Q175" s="83">
        <f t="shared" si="99"/>
        <v>3.4749599999999998</v>
      </c>
      <c r="R175" s="83">
        <f t="shared" si="99"/>
        <v>3.47132</v>
      </c>
      <c r="S175" s="83">
        <f t="shared" si="99"/>
        <v>3.4720599999999999</v>
      </c>
      <c r="T175" s="83">
        <f t="shared" si="99"/>
        <v>3.46835</v>
      </c>
      <c r="U175" s="83">
        <f t="shared" si="99"/>
        <v>3.42658</v>
      </c>
      <c r="V175" s="83">
        <f t="shared" si="99"/>
        <v>3.4334600000000002</v>
      </c>
      <c r="W175" s="83">
        <f t="shared" si="99"/>
        <v>3.52027</v>
      </c>
      <c r="X175" s="83">
        <f t="shared" si="99"/>
        <v>3.5003500000000001</v>
      </c>
      <c r="Y175" s="83">
        <f t="shared" si="99"/>
        <v>3.4332799999999999</v>
      </c>
      <c r="Z175" s="83">
        <f t="shared" si="99"/>
        <v>3.2002000000000002</v>
      </c>
      <c r="AA175" s="83">
        <f t="shared" si="99"/>
        <v>2.9931399999999999</v>
      </c>
    </row>
    <row r="176" spans="1:27" ht="12.75" customHeight="1" outlineLevel="1" x14ac:dyDescent="0.2">
      <c r="A176" s="91" t="s">
        <v>400</v>
      </c>
      <c r="B176" s="63" t="s">
        <v>233</v>
      </c>
      <c r="C176" s="43" t="s">
        <v>79</v>
      </c>
      <c r="D176" s="44">
        <v>1096.4000000000001</v>
      </c>
      <c r="E176" s="44">
        <v>1029.08</v>
      </c>
      <c r="F176" s="44">
        <v>968.16</v>
      </c>
      <c r="G176" s="44">
        <v>975.49</v>
      </c>
      <c r="H176" s="44">
        <v>1053.3699999999999</v>
      </c>
      <c r="I176" s="44">
        <v>1096.8399999999999</v>
      </c>
      <c r="J176" s="44">
        <v>1209</v>
      </c>
      <c r="K176" s="44">
        <v>1497.03</v>
      </c>
      <c r="L176" s="44">
        <v>1620.78</v>
      </c>
      <c r="M176" s="44">
        <v>1677.45</v>
      </c>
      <c r="N176" s="44">
        <v>1683.23</v>
      </c>
      <c r="O176" s="44">
        <v>1689.67</v>
      </c>
      <c r="P176" s="44">
        <v>1653.6</v>
      </c>
      <c r="Q176" s="44">
        <v>1641.62</v>
      </c>
      <c r="R176" s="44">
        <v>1637.98</v>
      </c>
      <c r="S176" s="44">
        <v>1638.72</v>
      </c>
      <c r="T176" s="44">
        <v>1635.01</v>
      </c>
      <c r="U176" s="44">
        <v>1593.24</v>
      </c>
      <c r="V176" s="44">
        <v>1600.12</v>
      </c>
      <c r="W176" s="44">
        <v>1686.93</v>
      </c>
      <c r="X176" s="44">
        <v>1667.01</v>
      </c>
      <c r="Y176" s="44">
        <v>1599.94</v>
      </c>
      <c r="Z176" s="44">
        <v>1366.86</v>
      </c>
      <c r="AA176" s="44">
        <v>1159.8</v>
      </c>
    </row>
    <row r="177" spans="1:27" ht="12.75" customHeight="1" outlineLevel="1" x14ac:dyDescent="0.2">
      <c r="A177" s="91" t="s">
        <v>401</v>
      </c>
      <c r="B177" s="63" t="s">
        <v>90</v>
      </c>
      <c r="C177" s="43" t="s">
        <v>79</v>
      </c>
      <c r="D177" s="44">
        <f>$D$162</f>
        <v>1716.97</v>
      </c>
      <c r="E177" s="44">
        <f>$D$162</f>
        <v>1716.97</v>
      </c>
      <c r="F177" s="44">
        <f t="shared" ref="F177:AA177" si="100">$D$162</f>
        <v>1716.97</v>
      </c>
      <c r="G177" s="44">
        <f t="shared" si="100"/>
        <v>1716.97</v>
      </c>
      <c r="H177" s="44">
        <f t="shared" si="100"/>
        <v>1716.97</v>
      </c>
      <c r="I177" s="44">
        <f t="shared" si="100"/>
        <v>1716.97</v>
      </c>
      <c r="J177" s="44">
        <f t="shared" si="100"/>
        <v>1716.97</v>
      </c>
      <c r="K177" s="44">
        <f t="shared" si="100"/>
        <v>1716.97</v>
      </c>
      <c r="L177" s="44">
        <f t="shared" si="100"/>
        <v>1716.97</v>
      </c>
      <c r="M177" s="44">
        <f t="shared" si="100"/>
        <v>1716.97</v>
      </c>
      <c r="N177" s="44">
        <f t="shared" si="100"/>
        <v>1716.97</v>
      </c>
      <c r="O177" s="44">
        <f t="shared" si="100"/>
        <v>1716.97</v>
      </c>
      <c r="P177" s="44">
        <f t="shared" si="100"/>
        <v>1716.97</v>
      </c>
      <c r="Q177" s="44">
        <f t="shared" si="100"/>
        <v>1716.97</v>
      </c>
      <c r="R177" s="44">
        <f t="shared" si="100"/>
        <v>1716.97</v>
      </c>
      <c r="S177" s="44">
        <f t="shared" si="100"/>
        <v>1716.97</v>
      </c>
      <c r="T177" s="44">
        <f t="shared" si="100"/>
        <v>1716.97</v>
      </c>
      <c r="U177" s="44">
        <f t="shared" si="100"/>
        <v>1716.97</v>
      </c>
      <c r="V177" s="44">
        <f t="shared" si="100"/>
        <v>1716.97</v>
      </c>
      <c r="W177" s="44">
        <f t="shared" si="100"/>
        <v>1716.97</v>
      </c>
      <c r="X177" s="44">
        <f t="shared" si="100"/>
        <v>1716.97</v>
      </c>
      <c r="Y177" s="44">
        <f t="shared" si="100"/>
        <v>1716.97</v>
      </c>
      <c r="Z177" s="44">
        <f t="shared" si="100"/>
        <v>1716.97</v>
      </c>
      <c r="AA177" s="44">
        <f t="shared" si="100"/>
        <v>1716.97</v>
      </c>
    </row>
    <row r="178" spans="1:27" ht="12.75" customHeight="1" outlineLevel="1" x14ac:dyDescent="0.2">
      <c r="A178" s="91" t="s">
        <v>402</v>
      </c>
      <c r="B178" s="63" t="s">
        <v>83</v>
      </c>
      <c r="C178" s="43" t="s">
        <v>79</v>
      </c>
      <c r="D178" s="44">
        <v>6.14</v>
      </c>
      <c r="E178" s="44">
        <v>6.14</v>
      </c>
      <c r="F178" s="44">
        <v>6.14</v>
      </c>
      <c r="G178" s="44">
        <v>6.14</v>
      </c>
      <c r="H178" s="44">
        <v>6.14</v>
      </c>
      <c r="I178" s="44">
        <v>6.14</v>
      </c>
      <c r="J178" s="44">
        <v>6.14</v>
      </c>
      <c r="K178" s="44">
        <v>6.14</v>
      </c>
      <c r="L178" s="44">
        <v>6.14</v>
      </c>
      <c r="M178" s="44">
        <v>6.14</v>
      </c>
      <c r="N178" s="44">
        <v>6.14</v>
      </c>
      <c r="O178" s="44">
        <v>6.14</v>
      </c>
      <c r="P178" s="44">
        <v>6.14</v>
      </c>
      <c r="Q178" s="44">
        <v>6.14</v>
      </c>
      <c r="R178" s="44">
        <v>6.14</v>
      </c>
      <c r="S178" s="44">
        <v>6.14</v>
      </c>
      <c r="T178" s="44">
        <v>6.14</v>
      </c>
      <c r="U178" s="44">
        <v>6.14</v>
      </c>
      <c r="V178" s="44">
        <v>6.14</v>
      </c>
      <c r="W178" s="44">
        <v>6.14</v>
      </c>
      <c r="X178" s="44">
        <v>6.14</v>
      </c>
      <c r="Y178" s="44">
        <v>6.14</v>
      </c>
      <c r="Z178" s="44">
        <v>6.14</v>
      </c>
      <c r="AA178" s="44">
        <v>6.14</v>
      </c>
    </row>
    <row r="179" spans="1:27" ht="12.75" customHeight="1" outlineLevel="1" x14ac:dyDescent="0.2">
      <c r="A179" s="91" t="s">
        <v>403</v>
      </c>
      <c r="B179" s="63" t="s">
        <v>81</v>
      </c>
      <c r="C179" s="43" t="s">
        <v>79</v>
      </c>
      <c r="D179" s="44">
        <f>$D$11</f>
        <v>110.23</v>
      </c>
      <c r="E179" s="44">
        <f t="shared" ref="E179:AA179" si="101">$D$11</f>
        <v>110.23</v>
      </c>
      <c r="F179" s="44">
        <f t="shared" si="101"/>
        <v>110.23</v>
      </c>
      <c r="G179" s="44">
        <f t="shared" si="101"/>
        <v>110.23</v>
      </c>
      <c r="H179" s="44">
        <f t="shared" si="101"/>
        <v>110.23</v>
      </c>
      <c r="I179" s="44">
        <f t="shared" si="101"/>
        <v>110.23</v>
      </c>
      <c r="J179" s="44">
        <f t="shared" si="101"/>
        <v>110.23</v>
      </c>
      <c r="K179" s="44">
        <f t="shared" si="101"/>
        <v>110.23</v>
      </c>
      <c r="L179" s="44">
        <f t="shared" si="101"/>
        <v>110.23</v>
      </c>
      <c r="M179" s="44">
        <f t="shared" si="101"/>
        <v>110.23</v>
      </c>
      <c r="N179" s="44">
        <f t="shared" si="101"/>
        <v>110.23</v>
      </c>
      <c r="O179" s="44">
        <f t="shared" si="101"/>
        <v>110.23</v>
      </c>
      <c r="P179" s="44">
        <f t="shared" si="101"/>
        <v>110.23</v>
      </c>
      <c r="Q179" s="44">
        <f t="shared" si="101"/>
        <v>110.23</v>
      </c>
      <c r="R179" s="44">
        <f t="shared" si="101"/>
        <v>110.23</v>
      </c>
      <c r="S179" s="44">
        <f t="shared" si="101"/>
        <v>110.23</v>
      </c>
      <c r="T179" s="44">
        <f t="shared" si="101"/>
        <v>110.23</v>
      </c>
      <c r="U179" s="44">
        <f t="shared" si="101"/>
        <v>110.23</v>
      </c>
      <c r="V179" s="44">
        <f t="shared" si="101"/>
        <v>110.23</v>
      </c>
      <c r="W179" s="44">
        <f t="shared" si="101"/>
        <v>110.23</v>
      </c>
      <c r="X179" s="44">
        <f t="shared" si="101"/>
        <v>110.23</v>
      </c>
      <c r="Y179" s="44">
        <f t="shared" si="101"/>
        <v>110.23</v>
      </c>
      <c r="Z179" s="44">
        <f t="shared" si="101"/>
        <v>110.23</v>
      </c>
      <c r="AA179" s="44">
        <f t="shared" si="101"/>
        <v>110.23</v>
      </c>
    </row>
    <row r="180" spans="1:27" ht="12.75" customHeight="1" x14ac:dyDescent="0.2">
      <c r="A180" s="90" t="s">
        <v>404</v>
      </c>
      <c r="B180" s="28" t="str">
        <f>"05"&amp;"."&amp;$B$639&amp;"."&amp;$B$640</f>
        <v>05.04.2023</v>
      </c>
      <c r="C180" s="82" t="s">
        <v>76</v>
      </c>
      <c r="D180" s="83">
        <f>ROUND(((D181+D182+D184+D183)/1000),5)</f>
        <v>2.9342299999999999</v>
      </c>
      <c r="E180" s="83">
        <f>ROUND(((E181+E182+E184+E183)/1000),5)</f>
        <v>2.87384</v>
      </c>
      <c r="F180" s="83">
        <f>ROUND(((F181+F182+F184+F183)/1000),5)</f>
        <v>2.81589</v>
      </c>
      <c r="G180" s="83">
        <f t="shared" ref="G180:AA180" si="102">ROUND(((G181+G182+G184+G183)/1000),5)</f>
        <v>2.8132199999999998</v>
      </c>
      <c r="H180" s="83">
        <f t="shared" si="102"/>
        <v>2.8702999999999999</v>
      </c>
      <c r="I180" s="83">
        <f t="shared" si="102"/>
        <v>2.9320200000000001</v>
      </c>
      <c r="J180" s="83">
        <f t="shared" si="102"/>
        <v>3.0144500000000001</v>
      </c>
      <c r="K180" s="83">
        <f t="shared" si="102"/>
        <v>3.3278599999999998</v>
      </c>
      <c r="L180" s="83">
        <f t="shared" si="102"/>
        <v>3.4561799999999998</v>
      </c>
      <c r="M180" s="83">
        <f t="shared" si="102"/>
        <v>3.4721899999999999</v>
      </c>
      <c r="N180" s="83">
        <f t="shared" si="102"/>
        <v>3.47079</v>
      </c>
      <c r="O180" s="83">
        <f t="shared" si="102"/>
        <v>3.4754800000000001</v>
      </c>
      <c r="P180" s="83">
        <f t="shared" si="102"/>
        <v>3.4770599999999998</v>
      </c>
      <c r="Q180" s="83">
        <f t="shared" si="102"/>
        <v>3.47743</v>
      </c>
      <c r="R180" s="83">
        <f t="shared" si="102"/>
        <v>3.47661</v>
      </c>
      <c r="S180" s="83">
        <f t="shared" si="102"/>
        <v>3.47376</v>
      </c>
      <c r="T180" s="83">
        <f t="shared" si="102"/>
        <v>3.47132</v>
      </c>
      <c r="U180" s="83">
        <f t="shared" si="102"/>
        <v>3.4429799999999999</v>
      </c>
      <c r="V180" s="83">
        <f t="shared" si="102"/>
        <v>3.43249</v>
      </c>
      <c r="W180" s="83">
        <f t="shared" si="102"/>
        <v>3.4773299999999998</v>
      </c>
      <c r="X180" s="83">
        <f t="shared" si="102"/>
        <v>3.5019300000000002</v>
      </c>
      <c r="Y180" s="83">
        <f t="shared" si="102"/>
        <v>3.4675099999999999</v>
      </c>
      <c r="Z180" s="83">
        <f t="shared" si="102"/>
        <v>3.09802</v>
      </c>
      <c r="AA180" s="83">
        <f t="shared" si="102"/>
        <v>2.9445999999999999</v>
      </c>
    </row>
    <row r="181" spans="1:27" ht="12.75" customHeight="1" outlineLevel="1" x14ac:dyDescent="0.2">
      <c r="A181" s="91" t="s">
        <v>405</v>
      </c>
      <c r="B181" s="63" t="s">
        <v>233</v>
      </c>
      <c r="C181" s="43" t="s">
        <v>79</v>
      </c>
      <c r="D181" s="44">
        <v>1100.8900000000001</v>
      </c>
      <c r="E181" s="44">
        <v>1040.5</v>
      </c>
      <c r="F181" s="44">
        <v>982.55</v>
      </c>
      <c r="G181" s="44">
        <v>979.88</v>
      </c>
      <c r="H181" s="44">
        <v>1036.96</v>
      </c>
      <c r="I181" s="44">
        <v>1098.68</v>
      </c>
      <c r="J181" s="44">
        <v>1181.1099999999999</v>
      </c>
      <c r="K181" s="44">
        <v>1494.52</v>
      </c>
      <c r="L181" s="44">
        <v>1622.84</v>
      </c>
      <c r="M181" s="44">
        <v>1638.85</v>
      </c>
      <c r="N181" s="44">
        <v>1637.45</v>
      </c>
      <c r="O181" s="44">
        <v>1642.14</v>
      </c>
      <c r="P181" s="44">
        <v>1643.72</v>
      </c>
      <c r="Q181" s="44">
        <v>1644.09</v>
      </c>
      <c r="R181" s="44">
        <v>1643.27</v>
      </c>
      <c r="S181" s="44">
        <v>1640.42</v>
      </c>
      <c r="T181" s="44">
        <v>1637.98</v>
      </c>
      <c r="U181" s="44">
        <v>1609.64</v>
      </c>
      <c r="V181" s="44">
        <v>1599.15</v>
      </c>
      <c r="W181" s="44">
        <v>1643.99</v>
      </c>
      <c r="X181" s="44">
        <v>1668.59</v>
      </c>
      <c r="Y181" s="44">
        <v>1634.17</v>
      </c>
      <c r="Z181" s="44">
        <v>1264.68</v>
      </c>
      <c r="AA181" s="44">
        <v>1111.26</v>
      </c>
    </row>
    <row r="182" spans="1:27" ht="12.75" customHeight="1" outlineLevel="1" x14ac:dyDescent="0.2">
      <c r="A182" s="91" t="s">
        <v>406</v>
      </c>
      <c r="B182" s="63" t="s">
        <v>90</v>
      </c>
      <c r="C182" s="43" t="s">
        <v>79</v>
      </c>
      <c r="D182" s="44">
        <f>$D$162</f>
        <v>1716.97</v>
      </c>
      <c r="E182" s="44">
        <f>$D$162</f>
        <v>1716.97</v>
      </c>
      <c r="F182" s="44">
        <f t="shared" ref="F182:AA182" si="103">$D$162</f>
        <v>1716.97</v>
      </c>
      <c r="G182" s="44">
        <f t="shared" si="103"/>
        <v>1716.97</v>
      </c>
      <c r="H182" s="44">
        <f t="shared" si="103"/>
        <v>1716.97</v>
      </c>
      <c r="I182" s="44">
        <f t="shared" si="103"/>
        <v>1716.97</v>
      </c>
      <c r="J182" s="44">
        <f t="shared" si="103"/>
        <v>1716.97</v>
      </c>
      <c r="K182" s="44">
        <f t="shared" si="103"/>
        <v>1716.97</v>
      </c>
      <c r="L182" s="44">
        <f t="shared" si="103"/>
        <v>1716.97</v>
      </c>
      <c r="M182" s="44">
        <f t="shared" si="103"/>
        <v>1716.97</v>
      </c>
      <c r="N182" s="44">
        <f t="shared" si="103"/>
        <v>1716.97</v>
      </c>
      <c r="O182" s="44">
        <f t="shared" si="103"/>
        <v>1716.97</v>
      </c>
      <c r="P182" s="44">
        <f t="shared" si="103"/>
        <v>1716.97</v>
      </c>
      <c r="Q182" s="44">
        <f t="shared" si="103"/>
        <v>1716.97</v>
      </c>
      <c r="R182" s="44">
        <f t="shared" si="103"/>
        <v>1716.97</v>
      </c>
      <c r="S182" s="44">
        <f t="shared" si="103"/>
        <v>1716.97</v>
      </c>
      <c r="T182" s="44">
        <f t="shared" si="103"/>
        <v>1716.97</v>
      </c>
      <c r="U182" s="44">
        <f t="shared" si="103"/>
        <v>1716.97</v>
      </c>
      <c r="V182" s="44">
        <f t="shared" si="103"/>
        <v>1716.97</v>
      </c>
      <c r="W182" s="44">
        <f t="shared" si="103"/>
        <v>1716.97</v>
      </c>
      <c r="X182" s="44">
        <f t="shared" si="103"/>
        <v>1716.97</v>
      </c>
      <c r="Y182" s="44">
        <f t="shared" si="103"/>
        <v>1716.97</v>
      </c>
      <c r="Z182" s="44">
        <f t="shared" si="103"/>
        <v>1716.97</v>
      </c>
      <c r="AA182" s="44">
        <f t="shared" si="103"/>
        <v>1716.97</v>
      </c>
    </row>
    <row r="183" spans="1:27" ht="12.75" customHeight="1" outlineLevel="1" x14ac:dyDescent="0.2">
      <c r="A183" s="91" t="s">
        <v>407</v>
      </c>
      <c r="B183" s="63" t="s">
        <v>83</v>
      </c>
      <c r="C183" s="43" t="s">
        <v>79</v>
      </c>
      <c r="D183" s="44">
        <v>6.14</v>
      </c>
      <c r="E183" s="44">
        <v>6.14</v>
      </c>
      <c r="F183" s="44">
        <v>6.14</v>
      </c>
      <c r="G183" s="44">
        <v>6.14</v>
      </c>
      <c r="H183" s="44">
        <v>6.14</v>
      </c>
      <c r="I183" s="44">
        <v>6.14</v>
      </c>
      <c r="J183" s="44">
        <v>6.14</v>
      </c>
      <c r="K183" s="44">
        <v>6.14</v>
      </c>
      <c r="L183" s="44">
        <v>6.14</v>
      </c>
      <c r="M183" s="44">
        <v>6.14</v>
      </c>
      <c r="N183" s="44">
        <v>6.14</v>
      </c>
      <c r="O183" s="44">
        <v>6.14</v>
      </c>
      <c r="P183" s="44">
        <v>6.14</v>
      </c>
      <c r="Q183" s="44">
        <v>6.14</v>
      </c>
      <c r="R183" s="44">
        <v>6.14</v>
      </c>
      <c r="S183" s="44">
        <v>6.14</v>
      </c>
      <c r="T183" s="44">
        <v>6.14</v>
      </c>
      <c r="U183" s="44">
        <v>6.14</v>
      </c>
      <c r="V183" s="44">
        <v>6.14</v>
      </c>
      <c r="W183" s="44">
        <v>6.14</v>
      </c>
      <c r="X183" s="44">
        <v>6.14</v>
      </c>
      <c r="Y183" s="44">
        <v>6.14</v>
      </c>
      <c r="Z183" s="44">
        <v>6.14</v>
      </c>
      <c r="AA183" s="44">
        <v>6.14</v>
      </c>
    </row>
    <row r="184" spans="1:27" ht="12.75" customHeight="1" outlineLevel="1" x14ac:dyDescent="0.2">
      <c r="A184" s="91" t="s">
        <v>408</v>
      </c>
      <c r="B184" s="63" t="s">
        <v>81</v>
      </c>
      <c r="C184" s="43" t="s">
        <v>79</v>
      </c>
      <c r="D184" s="44">
        <f>$D$11</f>
        <v>110.23</v>
      </c>
      <c r="E184" s="44">
        <f t="shared" ref="E184:AA184" si="104">$D$11</f>
        <v>110.23</v>
      </c>
      <c r="F184" s="44">
        <f t="shared" si="104"/>
        <v>110.23</v>
      </c>
      <c r="G184" s="44">
        <f t="shared" si="104"/>
        <v>110.23</v>
      </c>
      <c r="H184" s="44">
        <f t="shared" si="104"/>
        <v>110.23</v>
      </c>
      <c r="I184" s="44">
        <f t="shared" si="104"/>
        <v>110.23</v>
      </c>
      <c r="J184" s="44">
        <f t="shared" si="104"/>
        <v>110.23</v>
      </c>
      <c r="K184" s="44">
        <f t="shared" si="104"/>
        <v>110.23</v>
      </c>
      <c r="L184" s="44">
        <f t="shared" si="104"/>
        <v>110.23</v>
      </c>
      <c r="M184" s="44">
        <f t="shared" si="104"/>
        <v>110.23</v>
      </c>
      <c r="N184" s="44">
        <f t="shared" si="104"/>
        <v>110.23</v>
      </c>
      <c r="O184" s="44">
        <f t="shared" si="104"/>
        <v>110.23</v>
      </c>
      <c r="P184" s="44">
        <f t="shared" si="104"/>
        <v>110.23</v>
      </c>
      <c r="Q184" s="44">
        <f t="shared" si="104"/>
        <v>110.23</v>
      </c>
      <c r="R184" s="44">
        <f t="shared" si="104"/>
        <v>110.23</v>
      </c>
      <c r="S184" s="44">
        <f t="shared" si="104"/>
        <v>110.23</v>
      </c>
      <c r="T184" s="44">
        <f t="shared" si="104"/>
        <v>110.23</v>
      </c>
      <c r="U184" s="44">
        <f t="shared" si="104"/>
        <v>110.23</v>
      </c>
      <c r="V184" s="44">
        <f t="shared" si="104"/>
        <v>110.23</v>
      </c>
      <c r="W184" s="44">
        <f t="shared" si="104"/>
        <v>110.23</v>
      </c>
      <c r="X184" s="44">
        <f t="shared" si="104"/>
        <v>110.23</v>
      </c>
      <c r="Y184" s="44">
        <f t="shared" si="104"/>
        <v>110.23</v>
      </c>
      <c r="Z184" s="44">
        <f t="shared" si="104"/>
        <v>110.23</v>
      </c>
      <c r="AA184" s="44">
        <f t="shared" si="104"/>
        <v>110.23</v>
      </c>
    </row>
    <row r="185" spans="1:27" ht="12.75" customHeight="1" x14ac:dyDescent="0.2">
      <c r="A185" s="90" t="s">
        <v>409</v>
      </c>
      <c r="B185" s="28" t="str">
        <f>"06"&amp;"."&amp;$B$639&amp;"."&amp;$B$640</f>
        <v>06.04.2023</v>
      </c>
      <c r="C185" s="82" t="s">
        <v>76</v>
      </c>
      <c r="D185" s="83">
        <f>ROUND(((D186+D187+D189+D188)/1000),5)</f>
        <v>2.9153799999999999</v>
      </c>
      <c r="E185" s="83">
        <f>ROUND(((E186+E187+E189+E188)/1000),5)</f>
        <v>2.8850099999999999</v>
      </c>
      <c r="F185" s="83">
        <f>ROUND(((F186+F187+F189+F188)/1000),5)</f>
        <v>2.8609300000000002</v>
      </c>
      <c r="G185" s="83">
        <f t="shared" ref="G185:AA185" si="105">ROUND(((G186+G187+G189+G188)/1000),5)</f>
        <v>2.8622200000000002</v>
      </c>
      <c r="H185" s="83">
        <f t="shared" si="105"/>
        <v>2.8727200000000002</v>
      </c>
      <c r="I185" s="83">
        <f t="shared" si="105"/>
        <v>2.9200599999999999</v>
      </c>
      <c r="J185" s="83">
        <f t="shared" si="105"/>
        <v>3.1314299999999999</v>
      </c>
      <c r="K185" s="83">
        <f t="shared" si="105"/>
        <v>3.3721399999999999</v>
      </c>
      <c r="L185" s="83">
        <f t="shared" si="105"/>
        <v>3.5424799999999999</v>
      </c>
      <c r="M185" s="83">
        <f t="shared" si="105"/>
        <v>3.5492300000000001</v>
      </c>
      <c r="N185" s="83">
        <f t="shared" si="105"/>
        <v>3.5651700000000002</v>
      </c>
      <c r="O185" s="83">
        <f t="shared" si="105"/>
        <v>3.5660500000000002</v>
      </c>
      <c r="P185" s="83">
        <f t="shared" si="105"/>
        <v>3.5431499999999998</v>
      </c>
      <c r="Q185" s="83">
        <f t="shared" si="105"/>
        <v>3.5517300000000001</v>
      </c>
      <c r="R185" s="83">
        <f t="shared" si="105"/>
        <v>3.5383499999999999</v>
      </c>
      <c r="S185" s="83">
        <f t="shared" si="105"/>
        <v>3.5266799999999998</v>
      </c>
      <c r="T185" s="83">
        <f t="shared" si="105"/>
        <v>3.5086400000000002</v>
      </c>
      <c r="U185" s="83">
        <f t="shared" si="105"/>
        <v>3.4788700000000001</v>
      </c>
      <c r="V185" s="83">
        <f t="shared" si="105"/>
        <v>3.4779800000000001</v>
      </c>
      <c r="W185" s="83">
        <f t="shared" si="105"/>
        <v>3.4948000000000001</v>
      </c>
      <c r="X185" s="83">
        <f t="shared" si="105"/>
        <v>3.5876199999999998</v>
      </c>
      <c r="Y185" s="83">
        <f t="shared" si="105"/>
        <v>3.49993</v>
      </c>
      <c r="Z185" s="83">
        <f t="shared" si="105"/>
        <v>3.13741</v>
      </c>
      <c r="AA185" s="83">
        <f t="shared" si="105"/>
        <v>2.95085</v>
      </c>
    </row>
    <row r="186" spans="1:27" ht="12.75" customHeight="1" outlineLevel="1" x14ac:dyDescent="0.2">
      <c r="A186" s="91" t="s">
        <v>410</v>
      </c>
      <c r="B186" s="63" t="s">
        <v>233</v>
      </c>
      <c r="C186" s="43" t="s">
        <v>79</v>
      </c>
      <c r="D186" s="44">
        <v>1082.04</v>
      </c>
      <c r="E186" s="44">
        <v>1051.67</v>
      </c>
      <c r="F186" s="44">
        <v>1027.5899999999999</v>
      </c>
      <c r="G186" s="44">
        <v>1028.8800000000001</v>
      </c>
      <c r="H186" s="44">
        <v>1039.3800000000001</v>
      </c>
      <c r="I186" s="44">
        <v>1086.72</v>
      </c>
      <c r="J186" s="44">
        <v>1298.0899999999999</v>
      </c>
      <c r="K186" s="44">
        <v>1538.8</v>
      </c>
      <c r="L186" s="44">
        <v>1709.14</v>
      </c>
      <c r="M186" s="44">
        <v>1715.89</v>
      </c>
      <c r="N186" s="44">
        <v>1731.83</v>
      </c>
      <c r="O186" s="44">
        <v>1732.71</v>
      </c>
      <c r="P186" s="44">
        <v>1709.81</v>
      </c>
      <c r="Q186" s="44">
        <v>1718.39</v>
      </c>
      <c r="R186" s="44">
        <v>1705.01</v>
      </c>
      <c r="S186" s="44">
        <v>1693.34</v>
      </c>
      <c r="T186" s="44">
        <v>1675.3</v>
      </c>
      <c r="U186" s="44">
        <v>1645.53</v>
      </c>
      <c r="V186" s="44">
        <v>1644.64</v>
      </c>
      <c r="W186" s="44">
        <v>1661.46</v>
      </c>
      <c r="X186" s="44">
        <v>1754.28</v>
      </c>
      <c r="Y186" s="44">
        <v>1666.59</v>
      </c>
      <c r="Z186" s="44">
        <v>1304.07</v>
      </c>
      <c r="AA186" s="44">
        <v>1117.51</v>
      </c>
    </row>
    <row r="187" spans="1:27" ht="12.75" customHeight="1" outlineLevel="1" x14ac:dyDescent="0.2">
      <c r="A187" s="91" t="s">
        <v>411</v>
      </c>
      <c r="B187" s="63" t="s">
        <v>90</v>
      </c>
      <c r="C187" s="43" t="s">
        <v>79</v>
      </c>
      <c r="D187" s="44">
        <f>$D$162</f>
        <v>1716.97</v>
      </c>
      <c r="E187" s="44">
        <f>$D$162</f>
        <v>1716.97</v>
      </c>
      <c r="F187" s="44">
        <f t="shared" ref="F187:AA187" si="106">$D$162</f>
        <v>1716.97</v>
      </c>
      <c r="G187" s="44">
        <f t="shared" si="106"/>
        <v>1716.97</v>
      </c>
      <c r="H187" s="44">
        <f t="shared" si="106"/>
        <v>1716.97</v>
      </c>
      <c r="I187" s="44">
        <f t="shared" si="106"/>
        <v>1716.97</v>
      </c>
      <c r="J187" s="44">
        <f t="shared" si="106"/>
        <v>1716.97</v>
      </c>
      <c r="K187" s="44">
        <f t="shared" si="106"/>
        <v>1716.97</v>
      </c>
      <c r="L187" s="44">
        <f t="shared" si="106"/>
        <v>1716.97</v>
      </c>
      <c r="M187" s="44">
        <f t="shared" si="106"/>
        <v>1716.97</v>
      </c>
      <c r="N187" s="44">
        <f t="shared" si="106"/>
        <v>1716.97</v>
      </c>
      <c r="O187" s="44">
        <f t="shared" si="106"/>
        <v>1716.97</v>
      </c>
      <c r="P187" s="44">
        <f t="shared" si="106"/>
        <v>1716.97</v>
      </c>
      <c r="Q187" s="44">
        <f t="shared" si="106"/>
        <v>1716.97</v>
      </c>
      <c r="R187" s="44">
        <f t="shared" si="106"/>
        <v>1716.97</v>
      </c>
      <c r="S187" s="44">
        <f t="shared" si="106"/>
        <v>1716.97</v>
      </c>
      <c r="T187" s="44">
        <f t="shared" si="106"/>
        <v>1716.97</v>
      </c>
      <c r="U187" s="44">
        <f t="shared" si="106"/>
        <v>1716.97</v>
      </c>
      <c r="V187" s="44">
        <f t="shared" si="106"/>
        <v>1716.97</v>
      </c>
      <c r="W187" s="44">
        <f t="shared" si="106"/>
        <v>1716.97</v>
      </c>
      <c r="X187" s="44">
        <f t="shared" si="106"/>
        <v>1716.97</v>
      </c>
      <c r="Y187" s="44">
        <f t="shared" si="106"/>
        <v>1716.97</v>
      </c>
      <c r="Z187" s="44">
        <f t="shared" si="106"/>
        <v>1716.97</v>
      </c>
      <c r="AA187" s="44">
        <f t="shared" si="106"/>
        <v>1716.97</v>
      </c>
    </row>
    <row r="188" spans="1:27" ht="12.75" customHeight="1" outlineLevel="1" x14ac:dyDescent="0.2">
      <c r="A188" s="91" t="s">
        <v>412</v>
      </c>
      <c r="B188" s="63" t="s">
        <v>83</v>
      </c>
      <c r="C188" s="43" t="s">
        <v>79</v>
      </c>
      <c r="D188" s="44">
        <v>6.14</v>
      </c>
      <c r="E188" s="44">
        <v>6.14</v>
      </c>
      <c r="F188" s="44">
        <v>6.14</v>
      </c>
      <c r="G188" s="44">
        <v>6.14</v>
      </c>
      <c r="H188" s="44">
        <v>6.14</v>
      </c>
      <c r="I188" s="44">
        <v>6.14</v>
      </c>
      <c r="J188" s="44">
        <v>6.14</v>
      </c>
      <c r="K188" s="44">
        <v>6.14</v>
      </c>
      <c r="L188" s="44">
        <v>6.14</v>
      </c>
      <c r="M188" s="44">
        <v>6.14</v>
      </c>
      <c r="N188" s="44">
        <v>6.14</v>
      </c>
      <c r="O188" s="44">
        <v>6.14</v>
      </c>
      <c r="P188" s="44">
        <v>6.14</v>
      </c>
      <c r="Q188" s="44">
        <v>6.14</v>
      </c>
      <c r="R188" s="44">
        <v>6.14</v>
      </c>
      <c r="S188" s="44">
        <v>6.14</v>
      </c>
      <c r="T188" s="44">
        <v>6.14</v>
      </c>
      <c r="U188" s="44">
        <v>6.14</v>
      </c>
      <c r="V188" s="44">
        <v>6.14</v>
      </c>
      <c r="W188" s="44">
        <v>6.14</v>
      </c>
      <c r="X188" s="44">
        <v>6.14</v>
      </c>
      <c r="Y188" s="44">
        <v>6.14</v>
      </c>
      <c r="Z188" s="44">
        <v>6.14</v>
      </c>
      <c r="AA188" s="44">
        <v>6.14</v>
      </c>
    </row>
    <row r="189" spans="1:27" ht="12.75" customHeight="1" outlineLevel="1" x14ac:dyDescent="0.2">
      <c r="A189" s="91" t="s">
        <v>413</v>
      </c>
      <c r="B189" s="63" t="s">
        <v>81</v>
      </c>
      <c r="C189" s="43" t="s">
        <v>79</v>
      </c>
      <c r="D189" s="44">
        <f>$D$11</f>
        <v>110.23</v>
      </c>
      <c r="E189" s="44">
        <f t="shared" ref="E189:AA189" si="107">$D$11</f>
        <v>110.23</v>
      </c>
      <c r="F189" s="44">
        <f t="shared" si="107"/>
        <v>110.23</v>
      </c>
      <c r="G189" s="44">
        <f t="shared" si="107"/>
        <v>110.23</v>
      </c>
      <c r="H189" s="44">
        <f t="shared" si="107"/>
        <v>110.23</v>
      </c>
      <c r="I189" s="44">
        <f t="shared" si="107"/>
        <v>110.23</v>
      </c>
      <c r="J189" s="44">
        <f t="shared" si="107"/>
        <v>110.23</v>
      </c>
      <c r="K189" s="44">
        <f t="shared" si="107"/>
        <v>110.23</v>
      </c>
      <c r="L189" s="44">
        <f t="shared" si="107"/>
        <v>110.23</v>
      </c>
      <c r="M189" s="44">
        <f t="shared" si="107"/>
        <v>110.23</v>
      </c>
      <c r="N189" s="44">
        <f t="shared" si="107"/>
        <v>110.23</v>
      </c>
      <c r="O189" s="44">
        <f t="shared" si="107"/>
        <v>110.23</v>
      </c>
      <c r="P189" s="44">
        <f t="shared" si="107"/>
        <v>110.23</v>
      </c>
      <c r="Q189" s="44">
        <f t="shared" si="107"/>
        <v>110.23</v>
      </c>
      <c r="R189" s="44">
        <f t="shared" si="107"/>
        <v>110.23</v>
      </c>
      <c r="S189" s="44">
        <f t="shared" si="107"/>
        <v>110.23</v>
      </c>
      <c r="T189" s="44">
        <f t="shared" si="107"/>
        <v>110.23</v>
      </c>
      <c r="U189" s="44">
        <f t="shared" si="107"/>
        <v>110.23</v>
      </c>
      <c r="V189" s="44">
        <f t="shared" si="107"/>
        <v>110.23</v>
      </c>
      <c r="W189" s="44">
        <f t="shared" si="107"/>
        <v>110.23</v>
      </c>
      <c r="X189" s="44">
        <f t="shared" si="107"/>
        <v>110.23</v>
      </c>
      <c r="Y189" s="44">
        <f t="shared" si="107"/>
        <v>110.23</v>
      </c>
      <c r="Z189" s="44">
        <f t="shared" si="107"/>
        <v>110.23</v>
      </c>
      <c r="AA189" s="44">
        <f t="shared" si="107"/>
        <v>110.23</v>
      </c>
    </row>
    <row r="190" spans="1:27" ht="12.75" customHeight="1" x14ac:dyDescent="0.2">
      <c r="A190" s="90" t="s">
        <v>414</v>
      </c>
      <c r="B190" s="28" t="str">
        <f>"07"&amp;"."&amp;$B$639&amp;"."&amp;$B$640</f>
        <v>07.04.2023</v>
      </c>
      <c r="C190" s="82" t="s">
        <v>76</v>
      </c>
      <c r="D190" s="83">
        <f>ROUND(((D191+D192+D194+D193)/1000),5)</f>
        <v>2.8998699999999999</v>
      </c>
      <c r="E190" s="83">
        <f>ROUND(((E191+E192+E194+E193)/1000),5)</f>
        <v>2.81393</v>
      </c>
      <c r="F190" s="83">
        <f>ROUND(((F191+F192+F194+F193)/1000),5)</f>
        <v>2.77461</v>
      </c>
      <c r="G190" s="83">
        <f t="shared" ref="G190:AA190" si="108">ROUND(((G191+G192+G194+G193)/1000),5)</f>
        <v>2.7863500000000001</v>
      </c>
      <c r="H190" s="83">
        <f t="shared" si="108"/>
        <v>2.8740199999999998</v>
      </c>
      <c r="I190" s="83">
        <f t="shared" si="108"/>
        <v>2.9340099999999998</v>
      </c>
      <c r="J190" s="83">
        <f t="shared" si="108"/>
        <v>3.1209600000000002</v>
      </c>
      <c r="K190" s="83">
        <f t="shared" si="108"/>
        <v>3.4007399999999999</v>
      </c>
      <c r="L190" s="83">
        <f t="shared" si="108"/>
        <v>3.5377200000000002</v>
      </c>
      <c r="M190" s="83">
        <f t="shared" si="108"/>
        <v>3.6340599999999998</v>
      </c>
      <c r="N190" s="83">
        <f t="shared" si="108"/>
        <v>3.6775600000000002</v>
      </c>
      <c r="O190" s="83">
        <f t="shared" si="108"/>
        <v>3.7044000000000001</v>
      </c>
      <c r="P190" s="83">
        <f t="shared" si="108"/>
        <v>3.6738200000000001</v>
      </c>
      <c r="Q190" s="83">
        <f t="shared" si="108"/>
        <v>3.7022900000000001</v>
      </c>
      <c r="R190" s="83">
        <f t="shared" si="108"/>
        <v>3.6693799999999999</v>
      </c>
      <c r="S190" s="83">
        <f t="shared" si="108"/>
        <v>3.5839599999999998</v>
      </c>
      <c r="T190" s="83">
        <f t="shared" si="108"/>
        <v>3.5888</v>
      </c>
      <c r="U190" s="83">
        <f t="shared" si="108"/>
        <v>3.5184000000000002</v>
      </c>
      <c r="V190" s="83">
        <f t="shared" si="108"/>
        <v>3.5262899999999999</v>
      </c>
      <c r="W190" s="83">
        <f t="shared" si="108"/>
        <v>3.6722700000000001</v>
      </c>
      <c r="X190" s="83">
        <f t="shared" si="108"/>
        <v>3.7106699999999999</v>
      </c>
      <c r="Y190" s="83">
        <f t="shared" si="108"/>
        <v>3.6415700000000002</v>
      </c>
      <c r="Z190" s="83">
        <f t="shared" si="108"/>
        <v>3.39499</v>
      </c>
      <c r="AA190" s="83">
        <f t="shared" si="108"/>
        <v>3.1511800000000001</v>
      </c>
    </row>
    <row r="191" spans="1:27" ht="12.75" customHeight="1" outlineLevel="1" x14ac:dyDescent="0.2">
      <c r="A191" s="91" t="s">
        <v>415</v>
      </c>
      <c r="B191" s="63" t="s">
        <v>233</v>
      </c>
      <c r="C191" s="43" t="s">
        <v>79</v>
      </c>
      <c r="D191" s="44">
        <v>1066.53</v>
      </c>
      <c r="E191" s="44">
        <v>980.59</v>
      </c>
      <c r="F191" s="44">
        <v>941.27</v>
      </c>
      <c r="G191" s="44">
        <v>953.01</v>
      </c>
      <c r="H191" s="44">
        <v>1040.68</v>
      </c>
      <c r="I191" s="44">
        <v>1100.67</v>
      </c>
      <c r="J191" s="44">
        <v>1287.6199999999999</v>
      </c>
      <c r="K191" s="44">
        <v>1567.4</v>
      </c>
      <c r="L191" s="44">
        <v>1704.38</v>
      </c>
      <c r="M191" s="44">
        <v>1800.72</v>
      </c>
      <c r="N191" s="44">
        <v>1844.22</v>
      </c>
      <c r="O191" s="44">
        <v>1871.06</v>
      </c>
      <c r="P191" s="44">
        <v>1840.48</v>
      </c>
      <c r="Q191" s="44">
        <v>1868.95</v>
      </c>
      <c r="R191" s="44">
        <v>1836.04</v>
      </c>
      <c r="S191" s="44">
        <v>1750.62</v>
      </c>
      <c r="T191" s="44">
        <v>1755.46</v>
      </c>
      <c r="U191" s="44">
        <v>1685.06</v>
      </c>
      <c r="V191" s="44">
        <v>1692.95</v>
      </c>
      <c r="W191" s="44">
        <v>1838.93</v>
      </c>
      <c r="X191" s="44">
        <v>1877.33</v>
      </c>
      <c r="Y191" s="44">
        <v>1808.23</v>
      </c>
      <c r="Z191" s="44">
        <v>1561.65</v>
      </c>
      <c r="AA191" s="44">
        <v>1317.84</v>
      </c>
    </row>
    <row r="192" spans="1:27" ht="12.75" customHeight="1" outlineLevel="1" x14ac:dyDescent="0.2">
      <c r="A192" s="91" t="s">
        <v>416</v>
      </c>
      <c r="B192" s="63" t="s">
        <v>90</v>
      </c>
      <c r="C192" s="43" t="s">
        <v>79</v>
      </c>
      <c r="D192" s="44">
        <f>$D$162</f>
        <v>1716.97</v>
      </c>
      <c r="E192" s="44">
        <f>$D$162</f>
        <v>1716.97</v>
      </c>
      <c r="F192" s="44">
        <f t="shared" ref="F192:AA192" si="109">$D$162</f>
        <v>1716.97</v>
      </c>
      <c r="G192" s="44">
        <f t="shared" si="109"/>
        <v>1716.97</v>
      </c>
      <c r="H192" s="44">
        <f t="shared" si="109"/>
        <v>1716.97</v>
      </c>
      <c r="I192" s="44">
        <f t="shared" si="109"/>
        <v>1716.97</v>
      </c>
      <c r="J192" s="44">
        <f t="shared" si="109"/>
        <v>1716.97</v>
      </c>
      <c r="K192" s="44">
        <f t="shared" si="109"/>
        <v>1716.97</v>
      </c>
      <c r="L192" s="44">
        <f t="shared" si="109"/>
        <v>1716.97</v>
      </c>
      <c r="M192" s="44">
        <f t="shared" si="109"/>
        <v>1716.97</v>
      </c>
      <c r="N192" s="44">
        <f t="shared" si="109"/>
        <v>1716.97</v>
      </c>
      <c r="O192" s="44">
        <f t="shared" si="109"/>
        <v>1716.97</v>
      </c>
      <c r="P192" s="44">
        <f t="shared" si="109"/>
        <v>1716.97</v>
      </c>
      <c r="Q192" s="44">
        <f t="shared" si="109"/>
        <v>1716.97</v>
      </c>
      <c r="R192" s="44">
        <f t="shared" si="109"/>
        <v>1716.97</v>
      </c>
      <c r="S192" s="44">
        <f t="shared" si="109"/>
        <v>1716.97</v>
      </c>
      <c r="T192" s="44">
        <f t="shared" si="109"/>
        <v>1716.97</v>
      </c>
      <c r="U192" s="44">
        <f t="shared" si="109"/>
        <v>1716.97</v>
      </c>
      <c r="V192" s="44">
        <f t="shared" si="109"/>
        <v>1716.97</v>
      </c>
      <c r="W192" s="44">
        <f t="shared" si="109"/>
        <v>1716.97</v>
      </c>
      <c r="X192" s="44">
        <f t="shared" si="109"/>
        <v>1716.97</v>
      </c>
      <c r="Y192" s="44">
        <f t="shared" si="109"/>
        <v>1716.97</v>
      </c>
      <c r="Z192" s="44">
        <f t="shared" si="109"/>
        <v>1716.97</v>
      </c>
      <c r="AA192" s="44">
        <f t="shared" si="109"/>
        <v>1716.97</v>
      </c>
    </row>
    <row r="193" spans="1:27" ht="12.75" customHeight="1" outlineLevel="1" x14ac:dyDescent="0.2">
      <c r="A193" s="91" t="s">
        <v>417</v>
      </c>
      <c r="B193" s="63" t="s">
        <v>83</v>
      </c>
      <c r="C193" s="43" t="s">
        <v>79</v>
      </c>
      <c r="D193" s="44">
        <v>6.14</v>
      </c>
      <c r="E193" s="44">
        <v>6.14</v>
      </c>
      <c r="F193" s="44">
        <v>6.14</v>
      </c>
      <c r="G193" s="44">
        <v>6.14</v>
      </c>
      <c r="H193" s="44">
        <v>6.14</v>
      </c>
      <c r="I193" s="44">
        <v>6.14</v>
      </c>
      <c r="J193" s="44">
        <v>6.14</v>
      </c>
      <c r="K193" s="44">
        <v>6.14</v>
      </c>
      <c r="L193" s="44">
        <v>6.14</v>
      </c>
      <c r="M193" s="44">
        <v>6.14</v>
      </c>
      <c r="N193" s="44">
        <v>6.14</v>
      </c>
      <c r="O193" s="44">
        <v>6.14</v>
      </c>
      <c r="P193" s="44">
        <v>6.14</v>
      </c>
      <c r="Q193" s="44">
        <v>6.14</v>
      </c>
      <c r="R193" s="44">
        <v>6.14</v>
      </c>
      <c r="S193" s="44">
        <v>6.14</v>
      </c>
      <c r="T193" s="44">
        <v>6.14</v>
      </c>
      <c r="U193" s="44">
        <v>6.14</v>
      </c>
      <c r="V193" s="44">
        <v>6.14</v>
      </c>
      <c r="W193" s="44">
        <v>6.14</v>
      </c>
      <c r="X193" s="44">
        <v>6.14</v>
      </c>
      <c r="Y193" s="44">
        <v>6.14</v>
      </c>
      <c r="Z193" s="44">
        <v>6.14</v>
      </c>
      <c r="AA193" s="44">
        <v>6.14</v>
      </c>
    </row>
    <row r="194" spans="1:27" ht="12.75" customHeight="1" outlineLevel="1" x14ac:dyDescent="0.2">
      <c r="A194" s="91" t="s">
        <v>418</v>
      </c>
      <c r="B194" s="63" t="s">
        <v>81</v>
      </c>
      <c r="C194" s="43" t="s">
        <v>79</v>
      </c>
      <c r="D194" s="44">
        <f>$D$11</f>
        <v>110.23</v>
      </c>
      <c r="E194" s="44">
        <f t="shared" ref="E194:AA194" si="110">$D$11</f>
        <v>110.23</v>
      </c>
      <c r="F194" s="44">
        <f t="shared" si="110"/>
        <v>110.23</v>
      </c>
      <c r="G194" s="44">
        <f t="shared" si="110"/>
        <v>110.23</v>
      </c>
      <c r="H194" s="44">
        <f t="shared" si="110"/>
        <v>110.23</v>
      </c>
      <c r="I194" s="44">
        <f t="shared" si="110"/>
        <v>110.23</v>
      </c>
      <c r="J194" s="44">
        <f t="shared" si="110"/>
        <v>110.23</v>
      </c>
      <c r="K194" s="44">
        <f t="shared" si="110"/>
        <v>110.23</v>
      </c>
      <c r="L194" s="44">
        <f t="shared" si="110"/>
        <v>110.23</v>
      </c>
      <c r="M194" s="44">
        <f t="shared" si="110"/>
        <v>110.23</v>
      </c>
      <c r="N194" s="44">
        <f t="shared" si="110"/>
        <v>110.23</v>
      </c>
      <c r="O194" s="44">
        <f t="shared" si="110"/>
        <v>110.23</v>
      </c>
      <c r="P194" s="44">
        <f t="shared" si="110"/>
        <v>110.23</v>
      </c>
      <c r="Q194" s="44">
        <f t="shared" si="110"/>
        <v>110.23</v>
      </c>
      <c r="R194" s="44">
        <f t="shared" si="110"/>
        <v>110.23</v>
      </c>
      <c r="S194" s="44">
        <f t="shared" si="110"/>
        <v>110.23</v>
      </c>
      <c r="T194" s="44">
        <f t="shared" si="110"/>
        <v>110.23</v>
      </c>
      <c r="U194" s="44">
        <f t="shared" si="110"/>
        <v>110.23</v>
      </c>
      <c r="V194" s="44">
        <f t="shared" si="110"/>
        <v>110.23</v>
      </c>
      <c r="W194" s="44">
        <f t="shared" si="110"/>
        <v>110.23</v>
      </c>
      <c r="X194" s="44">
        <f t="shared" si="110"/>
        <v>110.23</v>
      </c>
      <c r="Y194" s="44">
        <f t="shared" si="110"/>
        <v>110.23</v>
      </c>
      <c r="Z194" s="44">
        <f t="shared" si="110"/>
        <v>110.23</v>
      </c>
      <c r="AA194" s="44">
        <f t="shared" si="110"/>
        <v>110.23</v>
      </c>
    </row>
    <row r="195" spans="1:27" ht="12.75" customHeight="1" x14ac:dyDescent="0.2">
      <c r="A195" s="90" t="s">
        <v>419</v>
      </c>
      <c r="B195" s="28" t="str">
        <f>"08"&amp;"."&amp;$B$639&amp;"."&amp;$B$640</f>
        <v>08.04.2023</v>
      </c>
      <c r="C195" s="82" t="s">
        <v>76</v>
      </c>
      <c r="D195" s="83">
        <f>ROUND(((D196+D197+D199+D198)/1000),5)</f>
        <v>3.0553599999999999</v>
      </c>
      <c r="E195" s="83">
        <f>ROUND(((E196+E197+E199+E198)/1000),5)</f>
        <v>2.9509799999999999</v>
      </c>
      <c r="F195" s="83">
        <f>ROUND(((F196+F197+F199+F198)/1000),5)</f>
        <v>2.9322499999999998</v>
      </c>
      <c r="G195" s="83">
        <f t="shared" ref="G195:AA195" si="111">ROUND(((G196+G197+G199+G198)/1000),5)</f>
        <v>2.9394399999999998</v>
      </c>
      <c r="H195" s="83">
        <f t="shared" si="111"/>
        <v>2.9450500000000002</v>
      </c>
      <c r="I195" s="83">
        <f t="shared" si="111"/>
        <v>2.9681099999999998</v>
      </c>
      <c r="J195" s="83">
        <f t="shared" si="111"/>
        <v>2.9713599999999998</v>
      </c>
      <c r="K195" s="83">
        <f t="shared" si="111"/>
        <v>3.0920999999999998</v>
      </c>
      <c r="L195" s="83">
        <f t="shared" si="111"/>
        <v>3.3972799999999999</v>
      </c>
      <c r="M195" s="83">
        <f t="shared" si="111"/>
        <v>3.4565899999999998</v>
      </c>
      <c r="N195" s="83">
        <f t="shared" si="111"/>
        <v>3.5005899999999999</v>
      </c>
      <c r="O195" s="83">
        <f t="shared" si="111"/>
        <v>3.6983299999999999</v>
      </c>
      <c r="P195" s="83">
        <f t="shared" si="111"/>
        <v>3.5736400000000001</v>
      </c>
      <c r="Q195" s="83">
        <f t="shared" si="111"/>
        <v>3.5239400000000001</v>
      </c>
      <c r="R195" s="83">
        <f t="shared" si="111"/>
        <v>3.48868</v>
      </c>
      <c r="S195" s="83">
        <f t="shared" si="111"/>
        <v>3.4780099999999998</v>
      </c>
      <c r="T195" s="83">
        <f t="shared" si="111"/>
        <v>3.5030100000000002</v>
      </c>
      <c r="U195" s="83">
        <f t="shared" si="111"/>
        <v>3.4592200000000002</v>
      </c>
      <c r="V195" s="83">
        <f t="shared" si="111"/>
        <v>3.4671599999999998</v>
      </c>
      <c r="W195" s="83">
        <f t="shared" si="111"/>
        <v>3.67049</v>
      </c>
      <c r="X195" s="83">
        <f t="shared" si="111"/>
        <v>3.6886700000000001</v>
      </c>
      <c r="Y195" s="83">
        <f t="shared" si="111"/>
        <v>3.6166499999999999</v>
      </c>
      <c r="Z195" s="83">
        <f t="shared" si="111"/>
        <v>3.3292000000000002</v>
      </c>
      <c r="AA195" s="83">
        <f t="shared" si="111"/>
        <v>3.1204900000000002</v>
      </c>
    </row>
    <row r="196" spans="1:27" ht="12.75" customHeight="1" outlineLevel="1" x14ac:dyDescent="0.2">
      <c r="A196" s="91" t="s">
        <v>420</v>
      </c>
      <c r="B196" s="63" t="s">
        <v>233</v>
      </c>
      <c r="C196" s="43" t="s">
        <v>79</v>
      </c>
      <c r="D196" s="44">
        <v>1222.02</v>
      </c>
      <c r="E196" s="44">
        <v>1117.6400000000001</v>
      </c>
      <c r="F196" s="44">
        <v>1098.9100000000001</v>
      </c>
      <c r="G196" s="44">
        <v>1106.0999999999999</v>
      </c>
      <c r="H196" s="44">
        <v>1111.71</v>
      </c>
      <c r="I196" s="44">
        <v>1134.77</v>
      </c>
      <c r="J196" s="44">
        <v>1138.02</v>
      </c>
      <c r="K196" s="44">
        <v>1258.76</v>
      </c>
      <c r="L196" s="44">
        <v>1563.94</v>
      </c>
      <c r="M196" s="44">
        <v>1623.25</v>
      </c>
      <c r="N196" s="44">
        <v>1667.25</v>
      </c>
      <c r="O196" s="44">
        <v>1864.99</v>
      </c>
      <c r="P196" s="44">
        <v>1740.3</v>
      </c>
      <c r="Q196" s="44">
        <v>1690.6</v>
      </c>
      <c r="R196" s="44">
        <v>1655.34</v>
      </c>
      <c r="S196" s="44">
        <v>1644.67</v>
      </c>
      <c r="T196" s="44">
        <v>1669.67</v>
      </c>
      <c r="U196" s="44">
        <v>1625.88</v>
      </c>
      <c r="V196" s="44">
        <v>1633.82</v>
      </c>
      <c r="W196" s="44">
        <v>1837.15</v>
      </c>
      <c r="X196" s="44">
        <v>1855.33</v>
      </c>
      <c r="Y196" s="44">
        <v>1783.31</v>
      </c>
      <c r="Z196" s="44">
        <v>1495.86</v>
      </c>
      <c r="AA196" s="44">
        <v>1287.1500000000001</v>
      </c>
    </row>
    <row r="197" spans="1:27" ht="12.75" customHeight="1" outlineLevel="1" x14ac:dyDescent="0.2">
      <c r="A197" s="91" t="s">
        <v>421</v>
      </c>
      <c r="B197" s="63" t="s">
        <v>90</v>
      </c>
      <c r="C197" s="43" t="s">
        <v>79</v>
      </c>
      <c r="D197" s="44">
        <f>$D$162</f>
        <v>1716.97</v>
      </c>
      <c r="E197" s="44">
        <f>$D$162</f>
        <v>1716.97</v>
      </c>
      <c r="F197" s="44">
        <f t="shared" ref="F197:AA197" si="112">$D$162</f>
        <v>1716.97</v>
      </c>
      <c r="G197" s="44">
        <f t="shared" si="112"/>
        <v>1716.97</v>
      </c>
      <c r="H197" s="44">
        <f t="shared" si="112"/>
        <v>1716.97</v>
      </c>
      <c r="I197" s="44">
        <f t="shared" si="112"/>
        <v>1716.97</v>
      </c>
      <c r="J197" s="44">
        <f t="shared" si="112"/>
        <v>1716.97</v>
      </c>
      <c r="K197" s="44">
        <f t="shared" si="112"/>
        <v>1716.97</v>
      </c>
      <c r="L197" s="44">
        <f t="shared" si="112"/>
        <v>1716.97</v>
      </c>
      <c r="M197" s="44">
        <f t="shared" si="112"/>
        <v>1716.97</v>
      </c>
      <c r="N197" s="44">
        <f t="shared" si="112"/>
        <v>1716.97</v>
      </c>
      <c r="O197" s="44">
        <f t="shared" si="112"/>
        <v>1716.97</v>
      </c>
      <c r="P197" s="44">
        <f t="shared" si="112"/>
        <v>1716.97</v>
      </c>
      <c r="Q197" s="44">
        <f t="shared" si="112"/>
        <v>1716.97</v>
      </c>
      <c r="R197" s="44">
        <f t="shared" si="112"/>
        <v>1716.97</v>
      </c>
      <c r="S197" s="44">
        <f t="shared" si="112"/>
        <v>1716.97</v>
      </c>
      <c r="T197" s="44">
        <f t="shared" si="112"/>
        <v>1716.97</v>
      </c>
      <c r="U197" s="44">
        <f t="shared" si="112"/>
        <v>1716.97</v>
      </c>
      <c r="V197" s="44">
        <f t="shared" si="112"/>
        <v>1716.97</v>
      </c>
      <c r="W197" s="44">
        <f t="shared" si="112"/>
        <v>1716.97</v>
      </c>
      <c r="X197" s="44">
        <f t="shared" si="112"/>
        <v>1716.97</v>
      </c>
      <c r="Y197" s="44">
        <f t="shared" si="112"/>
        <v>1716.97</v>
      </c>
      <c r="Z197" s="44">
        <f t="shared" si="112"/>
        <v>1716.97</v>
      </c>
      <c r="AA197" s="44">
        <f t="shared" si="112"/>
        <v>1716.97</v>
      </c>
    </row>
    <row r="198" spans="1:27" ht="12.75" customHeight="1" outlineLevel="1" x14ac:dyDescent="0.2">
      <c r="A198" s="91" t="s">
        <v>422</v>
      </c>
      <c r="B198" s="63" t="s">
        <v>83</v>
      </c>
      <c r="C198" s="43" t="s">
        <v>79</v>
      </c>
      <c r="D198" s="44">
        <v>6.14</v>
      </c>
      <c r="E198" s="44">
        <v>6.14</v>
      </c>
      <c r="F198" s="44">
        <v>6.14</v>
      </c>
      <c r="G198" s="44">
        <v>6.14</v>
      </c>
      <c r="H198" s="44">
        <v>6.14</v>
      </c>
      <c r="I198" s="44">
        <v>6.14</v>
      </c>
      <c r="J198" s="44">
        <v>6.14</v>
      </c>
      <c r="K198" s="44">
        <v>6.14</v>
      </c>
      <c r="L198" s="44">
        <v>6.14</v>
      </c>
      <c r="M198" s="44">
        <v>6.14</v>
      </c>
      <c r="N198" s="44">
        <v>6.14</v>
      </c>
      <c r="O198" s="44">
        <v>6.14</v>
      </c>
      <c r="P198" s="44">
        <v>6.14</v>
      </c>
      <c r="Q198" s="44">
        <v>6.14</v>
      </c>
      <c r="R198" s="44">
        <v>6.14</v>
      </c>
      <c r="S198" s="44">
        <v>6.14</v>
      </c>
      <c r="T198" s="44">
        <v>6.14</v>
      </c>
      <c r="U198" s="44">
        <v>6.14</v>
      </c>
      <c r="V198" s="44">
        <v>6.14</v>
      </c>
      <c r="W198" s="44">
        <v>6.14</v>
      </c>
      <c r="X198" s="44">
        <v>6.14</v>
      </c>
      <c r="Y198" s="44">
        <v>6.14</v>
      </c>
      <c r="Z198" s="44">
        <v>6.14</v>
      </c>
      <c r="AA198" s="44">
        <v>6.14</v>
      </c>
    </row>
    <row r="199" spans="1:27" ht="12.75" customHeight="1" outlineLevel="1" x14ac:dyDescent="0.2">
      <c r="A199" s="91" t="s">
        <v>423</v>
      </c>
      <c r="B199" s="63" t="s">
        <v>81</v>
      </c>
      <c r="C199" s="43" t="s">
        <v>79</v>
      </c>
      <c r="D199" s="44">
        <f>$D$11</f>
        <v>110.23</v>
      </c>
      <c r="E199" s="44">
        <f t="shared" ref="E199:AA199" si="113">$D$11</f>
        <v>110.23</v>
      </c>
      <c r="F199" s="44">
        <f t="shared" si="113"/>
        <v>110.23</v>
      </c>
      <c r="G199" s="44">
        <f t="shared" si="113"/>
        <v>110.23</v>
      </c>
      <c r="H199" s="44">
        <f t="shared" si="113"/>
        <v>110.23</v>
      </c>
      <c r="I199" s="44">
        <f t="shared" si="113"/>
        <v>110.23</v>
      </c>
      <c r="J199" s="44">
        <f t="shared" si="113"/>
        <v>110.23</v>
      </c>
      <c r="K199" s="44">
        <f t="shared" si="113"/>
        <v>110.23</v>
      </c>
      <c r="L199" s="44">
        <f t="shared" si="113"/>
        <v>110.23</v>
      </c>
      <c r="M199" s="44">
        <f t="shared" si="113"/>
        <v>110.23</v>
      </c>
      <c r="N199" s="44">
        <f t="shared" si="113"/>
        <v>110.23</v>
      </c>
      <c r="O199" s="44">
        <f t="shared" si="113"/>
        <v>110.23</v>
      </c>
      <c r="P199" s="44">
        <f t="shared" si="113"/>
        <v>110.23</v>
      </c>
      <c r="Q199" s="44">
        <f t="shared" si="113"/>
        <v>110.23</v>
      </c>
      <c r="R199" s="44">
        <f t="shared" si="113"/>
        <v>110.23</v>
      </c>
      <c r="S199" s="44">
        <f t="shared" si="113"/>
        <v>110.23</v>
      </c>
      <c r="T199" s="44">
        <f t="shared" si="113"/>
        <v>110.23</v>
      </c>
      <c r="U199" s="44">
        <f t="shared" si="113"/>
        <v>110.23</v>
      </c>
      <c r="V199" s="44">
        <f t="shared" si="113"/>
        <v>110.23</v>
      </c>
      <c r="W199" s="44">
        <f t="shared" si="113"/>
        <v>110.23</v>
      </c>
      <c r="X199" s="44">
        <f t="shared" si="113"/>
        <v>110.23</v>
      </c>
      <c r="Y199" s="44">
        <f t="shared" si="113"/>
        <v>110.23</v>
      </c>
      <c r="Z199" s="44">
        <f t="shared" si="113"/>
        <v>110.23</v>
      </c>
      <c r="AA199" s="44">
        <f t="shared" si="113"/>
        <v>110.23</v>
      </c>
    </row>
    <row r="200" spans="1:27" ht="12.75" customHeight="1" x14ac:dyDescent="0.2">
      <c r="A200" s="90" t="s">
        <v>424</v>
      </c>
      <c r="B200" s="28" t="str">
        <f>"09"&amp;"."&amp;$B$639&amp;"."&amp;$B$640</f>
        <v>09.04.2023</v>
      </c>
      <c r="C200" s="82" t="s">
        <v>76</v>
      </c>
      <c r="D200" s="83">
        <f>ROUND(((D201+D202+D204+D203)/1000),5)</f>
        <v>3.0360900000000002</v>
      </c>
      <c r="E200" s="83">
        <f>ROUND(((E201+E202+E204+E203)/1000),5)</f>
        <v>2.9079000000000002</v>
      </c>
      <c r="F200" s="83">
        <f>ROUND(((F201+F202+F204+F203)/1000),5)</f>
        <v>2.8700600000000001</v>
      </c>
      <c r="G200" s="83">
        <f t="shared" ref="G200:AA200" si="114">ROUND(((G201+G202+G204+G203)/1000),5)</f>
        <v>2.8476300000000001</v>
      </c>
      <c r="H200" s="83">
        <f t="shared" si="114"/>
        <v>2.85066</v>
      </c>
      <c r="I200" s="83">
        <f t="shared" si="114"/>
        <v>2.8429799999999998</v>
      </c>
      <c r="J200" s="83">
        <f t="shared" si="114"/>
        <v>2.7938499999999999</v>
      </c>
      <c r="K200" s="83">
        <f t="shared" si="114"/>
        <v>2.87887</v>
      </c>
      <c r="L200" s="83">
        <f t="shared" si="114"/>
        <v>2.9822500000000001</v>
      </c>
      <c r="M200" s="83">
        <f t="shared" si="114"/>
        <v>3.23854</v>
      </c>
      <c r="N200" s="83">
        <f t="shared" si="114"/>
        <v>3.35595</v>
      </c>
      <c r="O200" s="83">
        <f t="shared" si="114"/>
        <v>3.3645700000000001</v>
      </c>
      <c r="P200" s="83">
        <f t="shared" si="114"/>
        <v>3.2263199999999999</v>
      </c>
      <c r="Q200" s="83">
        <f t="shared" si="114"/>
        <v>3.19048</v>
      </c>
      <c r="R200" s="83">
        <f t="shared" si="114"/>
        <v>3.1757599999999999</v>
      </c>
      <c r="S200" s="83">
        <f t="shared" si="114"/>
        <v>3.1662400000000002</v>
      </c>
      <c r="T200" s="83">
        <f t="shared" si="114"/>
        <v>3.1650900000000002</v>
      </c>
      <c r="U200" s="83">
        <f t="shared" si="114"/>
        <v>3.2134999999999998</v>
      </c>
      <c r="V200" s="83">
        <f t="shared" si="114"/>
        <v>3.3946499999999999</v>
      </c>
      <c r="W200" s="83">
        <f t="shared" si="114"/>
        <v>3.55748</v>
      </c>
      <c r="X200" s="83">
        <f t="shared" si="114"/>
        <v>3.52752</v>
      </c>
      <c r="Y200" s="83">
        <f t="shared" si="114"/>
        <v>3.53437</v>
      </c>
      <c r="Z200" s="83">
        <f t="shared" si="114"/>
        <v>3.08318</v>
      </c>
      <c r="AA200" s="83">
        <f t="shared" si="114"/>
        <v>2.9430299999999998</v>
      </c>
    </row>
    <row r="201" spans="1:27" ht="12.75" customHeight="1" outlineLevel="1" x14ac:dyDescent="0.2">
      <c r="A201" s="91" t="s">
        <v>425</v>
      </c>
      <c r="B201" s="63" t="s">
        <v>233</v>
      </c>
      <c r="C201" s="43" t="s">
        <v>79</v>
      </c>
      <c r="D201" s="44">
        <v>1202.75</v>
      </c>
      <c r="E201" s="44">
        <v>1074.56</v>
      </c>
      <c r="F201" s="44">
        <v>1036.72</v>
      </c>
      <c r="G201" s="44">
        <v>1014.29</v>
      </c>
      <c r="H201" s="44">
        <v>1017.32</v>
      </c>
      <c r="I201" s="44">
        <v>1009.64</v>
      </c>
      <c r="J201" s="44">
        <v>960.51</v>
      </c>
      <c r="K201" s="44">
        <v>1045.53</v>
      </c>
      <c r="L201" s="44">
        <v>1148.9100000000001</v>
      </c>
      <c r="M201" s="44">
        <v>1405.2</v>
      </c>
      <c r="N201" s="44">
        <v>1522.61</v>
      </c>
      <c r="O201" s="44">
        <v>1531.23</v>
      </c>
      <c r="P201" s="44">
        <v>1392.98</v>
      </c>
      <c r="Q201" s="44">
        <v>1357.14</v>
      </c>
      <c r="R201" s="44">
        <v>1342.42</v>
      </c>
      <c r="S201" s="44">
        <v>1332.9</v>
      </c>
      <c r="T201" s="44">
        <v>1331.75</v>
      </c>
      <c r="U201" s="44">
        <v>1380.16</v>
      </c>
      <c r="V201" s="44">
        <v>1561.31</v>
      </c>
      <c r="W201" s="44">
        <v>1724.14</v>
      </c>
      <c r="X201" s="44">
        <v>1694.18</v>
      </c>
      <c r="Y201" s="44">
        <v>1701.03</v>
      </c>
      <c r="Z201" s="44">
        <v>1249.8399999999999</v>
      </c>
      <c r="AA201" s="44">
        <v>1109.69</v>
      </c>
    </row>
    <row r="202" spans="1:27" ht="12.75" customHeight="1" outlineLevel="1" x14ac:dyDescent="0.2">
      <c r="A202" s="91" t="s">
        <v>426</v>
      </c>
      <c r="B202" s="63" t="s">
        <v>90</v>
      </c>
      <c r="C202" s="43" t="s">
        <v>79</v>
      </c>
      <c r="D202" s="44">
        <f>$D$162</f>
        <v>1716.97</v>
      </c>
      <c r="E202" s="44">
        <f>$D$162</f>
        <v>1716.97</v>
      </c>
      <c r="F202" s="44">
        <f t="shared" ref="F202:AA202" si="115">$D$162</f>
        <v>1716.97</v>
      </c>
      <c r="G202" s="44">
        <f t="shared" si="115"/>
        <v>1716.97</v>
      </c>
      <c r="H202" s="44">
        <f t="shared" si="115"/>
        <v>1716.97</v>
      </c>
      <c r="I202" s="44">
        <f t="shared" si="115"/>
        <v>1716.97</v>
      </c>
      <c r="J202" s="44">
        <f t="shared" si="115"/>
        <v>1716.97</v>
      </c>
      <c r="K202" s="44">
        <f t="shared" si="115"/>
        <v>1716.97</v>
      </c>
      <c r="L202" s="44">
        <f t="shared" si="115"/>
        <v>1716.97</v>
      </c>
      <c r="M202" s="44">
        <f t="shared" si="115"/>
        <v>1716.97</v>
      </c>
      <c r="N202" s="44">
        <f t="shared" si="115"/>
        <v>1716.97</v>
      </c>
      <c r="O202" s="44">
        <f t="shared" si="115"/>
        <v>1716.97</v>
      </c>
      <c r="P202" s="44">
        <f t="shared" si="115"/>
        <v>1716.97</v>
      </c>
      <c r="Q202" s="44">
        <f t="shared" si="115"/>
        <v>1716.97</v>
      </c>
      <c r="R202" s="44">
        <f t="shared" si="115"/>
        <v>1716.97</v>
      </c>
      <c r="S202" s="44">
        <f t="shared" si="115"/>
        <v>1716.97</v>
      </c>
      <c r="T202" s="44">
        <f t="shared" si="115"/>
        <v>1716.97</v>
      </c>
      <c r="U202" s="44">
        <f t="shared" si="115"/>
        <v>1716.97</v>
      </c>
      <c r="V202" s="44">
        <f t="shared" si="115"/>
        <v>1716.97</v>
      </c>
      <c r="W202" s="44">
        <f t="shared" si="115"/>
        <v>1716.97</v>
      </c>
      <c r="X202" s="44">
        <f t="shared" si="115"/>
        <v>1716.97</v>
      </c>
      <c r="Y202" s="44">
        <f t="shared" si="115"/>
        <v>1716.97</v>
      </c>
      <c r="Z202" s="44">
        <f t="shared" si="115"/>
        <v>1716.97</v>
      </c>
      <c r="AA202" s="44">
        <f t="shared" si="115"/>
        <v>1716.97</v>
      </c>
    </row>
    <row r="203" spans="1:27" ht="12.75" customHeight="1" outlineLevel="1" x14ac:dyDescent="0.2">
      <c r="A203" s="91" t="s">
        <v>427</v>
      </c>
      <c r="B203" s="63" t="s">
        <v>83</v>
      </c>
      <c r="C203" s="43" t="s">
        <v>79</v>
      </c>
      <c r="D203" s="44">
        <v>6.14</v>
      </c>
      <c r="E203" s="44">
        <v>6.14</v>
      </c>
      <c r="F203" s="44">
        <v>6.14</v>
      </c>
      <c r="G203" s="44">
        <v>6.14</v>
      </c>
      <c r="H203" s="44">
        <v>6.14</v>
      </c>
      <c r="I203" s="44">
        <v>6.14</v>
      </c>
      <c r="J203" s="44">
        <v>6.14</v>
      </c>
      <c r="K203" s="44">
        <v>6.14</v>
      </c>
      <c r="L203" s="44">
        <v>6.14</v>
      </c>
      <c r="M203" s="44">
        <v>6.14</v>
      </c>
      <c r="N203" s="44">
        <v>6.14</v>
      </c>
      <c r="O203" s="44">
        <v>6.14</v>
      </c>
      <c r="P203" s="44">
        <v>6.14</v>
      </c>
      <c r="Q203" s="44">
        <v>6.14</v>
      </c>
      <c r="R203" s="44">
        <v>6.14</v>
      </c>
      <c r="S203" s="44">
        <v>6.14</v>
      </c>
      <c r="T203" s="44">
        <v>6.14</v>
      </c>
      <c r="U203" s="44">
        <v>6.14</v>
      </c>
      <c r="V203" s="44">
        <v>6.14</v>
      </c>
      <c r="W203" s="44">
        <v>6.14</v>
      </c>
      <c r="X203" s="44">
        <v>6.14</v>
      </c>
      <c r="Y203" s="44">
        <v>6.14</v>
      </c>
      <c r="Z203" s="44">
        <v>6.14</v>
      </c>
      <c r="AA203" s="44">
        <v>6.14</v>
      </c>
    </row>
    <row r="204" spans="1:27" ht="12.75" customHeight="1" outlineLevel="1" x14ac:dyDescent="0.2">
      <c r="A204" s="91" t="s">
        <v>428</v>
      </c>
      <c r="B204" s="63" t="s">
        <v>81</v>
      </c>
      <c r="C204" s="43" t="s">
        <v>79</v>
      </c>
      <c r="D204" s="44">
        <f>$D$11</f>
        <v>110.23</v>
      </c>
      <c r="E204" s="44">
        <f t="shared" ref="E204:AA204" si="116">$D$11</f>
        <v>110.23</v>
      </c>
      <c r="F204" s="44">
        <f t="shared" si="116"/>
        <v>110.23</v>
      </c>
      <c r="G204" s="44">
        <f t="shared" si="116"/>
        <v>110.23</v>
      </c>
      <c r="H204" s="44">
        <f t="shared" si="116"/>
        <v>110.23</v>
      </c>
      <c r="I204" s="44">
        <f t="shared" si="116"/>
        <v>110.23</v>
      </c>
      <c r="J204" s="44">
        <f t="shared" si="116"/>
        <v>110.23</v>
      </c>
      <c r="K204" s="44">
        <f t="shared" si="116"/>
        <v>110.23</v>
      </c>
      <c r="L204" s="44">
        <f t="shared" si="116"/>
        <v>110.23</v>
      </c>
      <c r="M204" s="44">
        <f t="shared" si="116"/>
        <v>110.23</v>
      </c>
      <c r="N204" s="44">
        <f t="shared" si="116"/>
        <v>110.23</v>
      </c>
      <c r="O204" s="44">
        <f t="shared" si="116"/>
        <v>110.23</v>
      </c>
      <c r="P204" s="44">
        <f t="shared" si="116"/>
        <v>110.23</v>
      </c>
      <c r="Q204" s="44">
        <f t="shared" si="116"/>
        <v>110.23</v>
      </c>
      <c r="R204" s="44">
        <f t="shared" si="116"/>
        <v>110.23</v>
      </c>
      <c r="S204" s="44">
        <f t="shared" si="116"/>
        <v>110.23</v>
      </c>
      <c r="T204" s="44">
        <f t="shared" si="116"/>
        <v>110.23</v>
      </c>
      <c r="U204" s="44">
        <f t="shared" si="116"/>
        <v>110.23</v>
      </c>
      <c r="V204" s="44">
        <f t="shared" si="116"/>
        <v>110.23</v>
      </c>
      <c r="W204" s="44">
        <f t="shared" si="116"/>
        <v>110.23</v>
      </c>
      <c r="X204" s="44">
        <f t="shared" si="116"/>
        <v>110.23</v>
      </c>
      <c r="Y204" s="44">
        <f t="shared" si="116"/>
        <v>110.23</v>
      </c>
      <c r="Z204" s="44">
        <f t="shared" si="116"/>
        <v>110.23</v>
      </c>
      <c r="AA204" s="44">
        <f t="shared" si="116"/>
        <v>110.23</v>
      </c>
    </row>
    <row r="205" spans="1:27" ht="12.75" customHeight="1" x14ac:dyDescent="0.2">
      <c r="A205" s="90" t="s">
        <v>429</v>
      </c>
      <c r="B205" s="28" t="str">
        <f>"10"&amp;"."&amp;$B$639&amp;"."&amp;$B$640</f>
        <v>10.04.2023</v>
      </c>
      <c r="C205" s="82" t="s">
        <v>76</v>
      </c>
      <c r="D205" s="83">
        <f>ROUND(((D206+D207+D209+D208)/1000),5)</f>
        <v>2.9432800000000001</v>
      </c>
      <c r="E205" s="83">
        <f>ROUND(((E206+E207+E209+E208)/1000),5)</f>
        <v>2.89533</v>
      </c>
      <c r="F205" s="83">
        <f>ROUND(((F206+F207+F209+F208)/1000),5)</f>
        <v>2.8861300000000001</v>
      </c>
      <c r="G205" s="83">
        <f t="shared" ref="G205:AA205" si="117">ROUND(((G206+G207+G209+G208)/1000),5)</f>
        <v>2.8859599999999999</v>
      </c>
      <c r="H205" s="83">
        <f t="shared" si="117"/>
        <v>2.911</v>
      </c>
      <c r="I205" s="83">
        <f t="shared" si="117"/>
        <v>2.9412500000000001</v>
      </c>
      <c r="J205" s="83">
        <f t="shared" si="117"/>
        <v>3.0456400000000001</v>
      </c>
      <c r="K205" s="83">
        <f t="shared" si="117"/>
        <v>3.3048500000000001</v>
      </c>
      <c r="L205" s="83">
        <f t="shared" si="117"/>
        <v>3.6499000000000001</v>
      </c>
      <c r="M205" s="83">
        <f t="shared" si="117"/>
        <v>3.73169</v>
      </c>
      <c r="N205" s="83">
        <f t="shared" si="117"/>
        <v>3.7595000000000001</v>
      </c>
      <c r="O205" s="83">
        <f t="shared" si="117"/>
        <v>3.8161499999999999</v>
      </c>
      <c r="P205" s="83">
        <f t="shared" si="117"/>
        <v>3.8071600000000001</v>
      </c>
      <c r="Q205" s="83">
        <f t="shared" si="117"/>
        <v>3.81637</v>
      </c>
      <c r="R205" s="83">
        <f t="shared" si="117"/>
        <v>3.7894000000000001</v>
      </c>
      <c r="S205" s="83">
        <f t="shared" si="117"/>
        <v>3.7595200000000002</v>
      </c>
      <c r="T205" s="83">
        <f t="shared" si="117"/>
        <v>3.70119</v>
      </c>
      <c r="U205" s="83">
        <f t="shared" si="117"/>
        <v>3.4842200000000001</v>
      </c>
      <c r="V205" s="83">
        <f t="shared" si="117"/>
        <v>3.4565100000000002</v>
      </c>
      <c r="W205" s="83">
        <f t="shared" si="117"/>
        <v>3.6387800000000001</v>
      </c>
      <c r="X205" s="83">
        <f t="shared" si="117"/>
        <v>3.6492100000000001</v>
      </c>
      <c r="Y205" s="83">
        <f t="shared" si="117"/>
        <v>3.6250100000000001</v>
      </c>
      <c r="Z205" s="83">
        <f t="shared" si="117"/>
        <v>3.1074999999999999</v>
      </c>
      <c r="AA205" s="83">
        <f t="shared" si="117"/>
        <v>2.9456000000000002</v>
      </c>
    </row>
    <row r="206" spans="1:27" ht="12.75" customHeight="1" outlineLevel="1" x14ac:dyDescent="0.2">
      <c r="A206" s="91" t="s">
        <v>430</v>
      </c>
      <c r="B206" s="63" t="s">
        <v>233</v>
      </c>
      <c r="C206" s="43" t="s">
        <v>79</v>
      </c>
      <c r="D206" s="44">
        <v>1109.94</v>
      </c>
      <c r="E206" s="44">
        <v>1061.99</v>
      </c>
      <c r="F206" s="44">
        <v>1052.79</v>
      </c>
      <c r="G206" s="44">
        <v>1052.6199999999999</v>
      </c>
      <c r="H206" s="44">
        <v>1077.6600000000001</v>
      </c>
      <c r="I206" s="44">
        <v>1107.9100000000001</v>
      </c>
      <c r="J206" s="44">
        <v>1212.3</v>
      </c>
      <c r="K206" s="44">
        <v>1471.51</v>
      </c>
      <c r="L206" s="44">
        <v>1816.56</v>
      </c>
      <c r="M206" s="44">
        <v>1898.35</v>
      </c>
      <c r="N206" s="44">
        <v>1926.16</v>
      </c>
      <c r="O206" s="44">
        <v>1982.81</v>
      </c>
      <c r="P206" s="44">
        <v>1973.82</v>
      </c>
      <c r="Q206" s="44">
        <v>1983.03</v>
      </c>
      <c r="R206" s="44">
        <v>1956.06</v>
      </c>
      <c r="S206" s="44">
        <v>1926.18</v>
      </c>
      <c r="T206" s="44">
        <v>1867.85</v>
      </c>
      <c r="U206" s="44">
        <v>1650.88</v>
      </c>
      <c r="V206" s="44">
        <v>1623.17</v>
      </c>
      <c r="W206" s="44">
        <v>1805.44</v>
      </c>
      <c r="X206" s="44">
        <v>1815.87</v>
      </c>
      <c r="Y206" s="44">
        <v>1791.67</v>
      </c>
      <c r="Z206" s="44">
        <v>1274.1600000000001</v>
      </c>
      <c r="AA206" s="44">
        <v>1112.26</v>
      </c>
    </row>
    <row r="207" spans="1:27" ht="12.75" customHeight="1" outlineLevel="1" x14ac:dyDescent="0.2">
      <c r="A207" s="91" t="s">
        <v>431</v>
      </c>
      <c r="B207" s="63" t="s">
        <v>90</v>
      </c>
      <c r="C207" s="43" t="s">
        <v>79</v>
      </c>
      <c r="D207" s="44">
        <f>$D$162</f>
        <v>1716.97</v>
      </c>
      <c r="E207" s="44">
        <f>$D$162</f>
        <v>1716.97</v>
      </c>
      <c r="F207" s="44">
        <f t="shared" ref="F207:AA207" si="118">$D$162</f>
        <v>1716.97</v>
      </c>
      <c r="G207" s="44">
        <f t="shared" si="118"/>
        <v>1716.97</v>
      </c>
      <c r="H207" s="44">
        <f t="shared" si="118"/>
        <v>1716.97</v>
      </c>
      <c r="I207" s="44">
        <f t="shared" si="118"/>
        <v>1716.97</v>
      </c>
      <c r="J207" s="44">
        <f t="shared" si="118"/>
        <v>1716.97</v>
      </c>
      <c r="K207" s="44">
        <f t="shared" si="118"/>
        <v>1716.97</v>
      </c>
      <c r="L207" s="44">
        <f t="shared" si="118"/>
        <v>1716.97</v>
      </c>
      <c r="M207" s="44">
        <f t="shared" si="118"/>
        <v>1716.97</v>
      </c>
      <c r="N207" s="44">
        <f t="shared" si="118"/>
        <v>1716.97</v>
      </c>
      <c r="O207" s="44">
        <f t="shared" si="118"/>
        <v>1716.97</v>
      </c>
      <c r="P207" s="44">
        <f t="shared" si="118"/>
        <v>1716.97</v>
      </c>
      <c r="Q207" s="44">
        <f t="shared" si="118"/>
        <v>1716.97</v>
      </c>
      <c r="R207" s="44">
        <f t="shared" si="118"/>
        <v>1716.97</v>
      </c>
      <c r="S207" s="44">
        <f t="shared" si="118"/>
        <v>1716.97</v>
      </c>
      <c r="T207" s="44">
        <f t="shared" si="118"/>
        <v>1716.97</v>
      </c>
      <c r="U207" s="44">
        <f t="shared" si="118"/>
        <v>1716.97</v>
      </c>
      <c r="V207" s="44">
        <f t="shared" si="118"/>
        <v>1716.97</v>
      </c>
      <c r="W207" s="44">
        <f t="shared" si="118"/>
        <v>1716.97</v>
      </c>
      <c r="X207" s="44">
        <f t="shared" si="118"/>
        <v>1716.97</v>
      </c>
      <c r="Y207" s="44">
        <f t="shared" si="118"/>
        <v>1716.97</v>
      </c>
      <c r="Z207" s="44">
        <f t="shared" si="118"/>
        <v>1716.97</v>
      </c>
      <c r="AA207" s="44">
        <f t="shared" si="118"/>
        <v>1716.97</v>
      </c>
    </row>
    <row r="208" spans="1:27" ht="12.75" customHeight="1" outlineLevel="1" x14ac:dyDescent="0.2">
      <c r="A208" s="91" t="s">
        <v>432</v>
      </c>
      <c r="B208" s="63" t="s">
        <v>83</v>
      </c>
      <c r="C208" s="43" t="s">
        <v>79</v>
      </c>
      <c r="D208" s="44">
        <v>6.14</v>
      </c>
      <c r="E208" s="44">
        <v>6.14</v>
      </c>
      <c r="F208" s="44">
        <v>6.14</v>
      </c>
      <c r="G208" s="44">
        <v>6.14</v>
      </c>
      <c r="H208" s="44">
        <v>6.14</v>
      </c>
      <c r="I208" s="44">
        <v>6.14</v>
      </c>
      <c r="J208" s="44">
        <v>6.14</v>
      </c>
      <c r="K208" s="44">
        <v>6.14</v>
      </c>
      <c r="L208" s="44">
        <v>6.14</v>
      </c>
      <c r="M208" s="44">
        <v>6.14</v>
      </c>
      <c r="N208" s="44">
        <v>6.14</v>
      </c>
      <c r="O208" s="44">
        <v>6.14</v>
      </c>
      <c r="P208" s="44">
        <v>6.14</v>
      </c>
      <c r="Q208" s="44">
        <v>6.14</v>
      </c>
      <c r="R208" s="44">
        <v>6.14</v>
      </c>
      <c r="S208" s="44">
        <v>6.14</v>
      </c>
      <c r="T208" s="44">
        <v>6.14</v>
      </c>
      <c r="U208" s="44">
        <v>6.14</v>
      </c>
      <c r="V208" s="44">
        <v>6.14</v>
      </c>
      <c r="W208" s="44">
        <v>6.14</v>
      </c>
      <c r="X208" s="44">
        <v>6.14</v>
      </c>
      <c r="Y208" s="44">
        <v>6.14</v>
      </c>
      <c r="Z208" s="44">
        <v>6.14</v>
      </c>
      <c r="AA208" s="44">
        <v>6.14</v>
      </c>
    </row>
    <row r="209" spans="1:27" ht="12.75" customHeight="1" outlineLevel="1" x14ac:dyDescent="0.2">
      <c r="A209" s="91" t="s">
        <v>433</v>
      </c>
      <c r="B209" s="63" t="s">
        <v>81</v>
      </c>
      <c r="C209" s="43" t="s">
        <v>79</v>
      </c>
      <c r="D209" s="44">
        <f>$D$11</f>
        <v>110.23</v>
      </c>
      <c r="E209" s="44">
        <f t="shared" ref="E209:AA209" si="119">$D$11</f>
        <v>110.23</v>
      </c>
      <c r="F209" s="44">
        <f t="shared" si="119"/>
        <v>110.23</v>
      </c>
      <c r="G209" s="44">
        <f t="shared" si="119"/>
        <v>110.23</v>
      </c>
      <c r="H209" s="44">
        <f t="shared" si="119"/>
        <v>110.23</v>
      </c>
      <c r="I209" s="44">
        <f t="shared" si="119"/>
        <v>110.23</v>
      </c>
      <c r="J209" s="44">
        <f t="shared" si="119"/>
        <v>110.23</v>
      </c>
      <c r="K209" s="44">
        <f t="shared" si="119"/>
        <v>110.23</v>
      </c>
      <c r="L209" s="44">
        <f t="shared" si="119"/>
        <v>110.23</v>
      </c>
      <c r="M209" s="44">
        <f t="shared" si="119"/>
        <v>110.23</v>
      </c>
      <c r="N209" s="44">
        <f t="shared" si="119"/>
        <v>110.23</v>
      </c>
      <c r="O209" s="44">
        <f t="shared" si="119"/>
        <v>110.23</v>
      </c>
      <c r="P209" s="44">
        <f t="shared" si="119"/>
        <v>110.23</v>
      </c>
      <c r="Q209" s="44">
        <f t="shared" si="119"/>
        <v>110.23</v>
      </c>
      <c r="R209" s="44">
        <f t="shared" si="119"/>
        <v>110.23</v>
      </c>
      <c r="S209" s="44">
        <f t="shared" si="119"/>
        <v>110.23</v>
      </c>
      <c r="T209" s="44">
        <f t="shared" si="119"/>
        <v>110.23</v>
      </c>
      <c r="U209" s="44">
        <f t="shared" si="119"/>
        <v>110.23</v>
      </c>
      <c r="V209" s="44">
        <f t="shared" si="119"/>
        <v>110.23</v>
      </c>
      <c r="W209" s="44">
        <f t="shared" si="119"/>
        <v>110.23</v>
      </c>
      <c r="X209" s="44">
        <f t="shared" si="119"/>
        <v>110.23</v>
      </c>
      <c r="Y209" s="44">
        <f t="shared" si="119"/>
        <v>110.23</v>
      </c>
      <c r="Z209" s="44">
        <f t="shared" si="119"/>
        <v>110.23</v>
      </c>
      <c r="AA209" s="44">
        <f t="shared" si="119"/>
        <v>110.23</v>
      </c>
    </row>
    <row r="210" spans="1:27" ht="12.75" customHeight="1" x14ac:dyDescent="0.2">
      <c r="A210" s="90" t="s">
        <v>434</v>
      </c>
      <c r="B210" s="28" t="str">
        <f>"11"&amp;"."&amp;$B$639&amp;"."&amp;$B$640</f>
        <v>11.04.2023</v>
      </c>
      <c r="C210" s="82" t="s">
        <v>76</v>
      </c>
      <c r="D210" s="83">
        <f>ROUND(((D211+D212+D214+D213)/1000),5)</f>
        <v>2.85453</v>
      </c>
      <c r="E210" s="83">
        <f>ROUND(((E211+E212+E214+E213)/1000),5)</f>
        <v>2.68072</v>
      </c>
      <c r="F210" s="83">
        <f>ROUND(((F211+F212+F214+F213)/1000),5)</f>
        <v>2.11192</v>
      </c>
      <c r="G210" s="83">
        <f t="shared" ref="G210:AA210" si="120">ROUND(((G211+G212+G214+G213)/1000),5)</f>
        <v>2.1128800000000001</v>
      </c>
      <c r="H210" s="83">
        <f t="shared" si="120"/>
        <v>2.1377000000000002</v>
      </c>
      <c r="I210" s="83">
        <f t="shared" si="120"/>
        <v>2.7961999999999998</v>
      </c>
      <c r="J210" s="83">
        <f t="shared" si="120"/>
        <v>2.9405199999999998</v>
      </c>
      <c r="K210" s="83">
        <f t="shared" si="120"/>
        <v>3.2091099999999999</v>
      </c>
      <c r="L210" s="83">
        <f t="shared" si="120"/>
        <v>3.4310100000000001</v>
      </c>
      <c r="M210" s="83">
        <f t="shared" si="120"/>
        <v>3.5033400000000001</v>
      </c>
      <c r="N210" s="83">
        <f t="shared" si="120"/>
        <v>3.5053800000000002</v>
      </c>
      <c r="O210" s="83">
        <f t="shared" si="120"/>
        <v>3.5936599999999999</v>
      </c>
      <c r="P210" s="83">
        <f t="shared" si="120"/>
        <v>3.5954899999999999</v>
      </c>
      <c r="Q210" s="83">
        <f t="shared" si="120"/>
        <v>3.5801500000000002</v>
      </c>
      <c r="R210" s="83">
        <f t="shared" si="120"/>
        <v>3.5570200000000001</v>
      </c>
      <c r="S210" s="83">
        <f t="shared" si="120"/>
        <v>3.4944099999999998</v>
      </c>
      <c r="T210" s="83">
        <f t="shared" si="120"/>
        <v>3.4592399999999999</v>
      </c>
      <c r="U210" s="83">
        <f t="shared" si="120"/>
        <v>3.4333399999999998</v>
      </c>
      <c r="V210" s="83">
        <f t="shared" si="120"/>
        <v>3.3828200000000002</v>
      </c>
      <c r="W210" s="83">
        <f t="shared" si="120"/>
        <v>3.4597099999999998</v>
      </c>
      <c r="X210" s="83">
        <f t="shared" si="120"/>
        <v>3.4773399999999999</v>
      </c>
      <c r="Y210" s="83">
        <f t="shared" si="120"/>
        <v>3.43275</v>
      </c>
      <c r="Z210" s="83">
        <f t="shared" si="120"/>
        <v>3.0039199999999999</v>
      </c>
      <c r="AA210" s="83">
        <f t="shared" si="120"/>
        <v>2.9436900000000001</v>
      </c>
    </row>
    <row r="211" spans="1:27" ht="12.75" customHeight="1" outlineLevel="1" x14ac:dyDescent="0.2">
      <c r="A211" s="91" t="s">
        <v>435</v>
      </c>
      <c r="B211" s="63" t="s">
        <v>233</v>
      </c>
      <c r="C211" s="43" t="s">
        <v>79</v>
      </c>
      <c r="D211" s="44">
        <v>1021.19</v>
      </c>
      <c r="E211" s="44">
        <v>847.38</v>
      </c>
      <c r="F211" s="44">
        <v>278.58</v>
      </c>
      <c r="G211" s="44">
        <v>279.54000000000002</v>
      </c>
      <c r="H211" s="44">
        <v>304.36</v>
      </c>
      <c r="I211" s="44">
        <v>962.86</v>
      </c>
      <c r="J211" s="44">
        <v>1107.18</v>
      </c>
      <c r="K211" s="44">
        <v>1375.77</v>
      </c>
      <c r="L211" s="44">
        <v>1597.67</v>
      </c>
      <c r="M211" s="44">
        <v>1670</v>
      </c>
      <c r="N211" s="44">
        <v>1672.04</v>
      </c>
      <c r="O211" s="44">
        <v>1760.32</v>
      </c>
      <c r="P211" s="44">
        <v>1762.15</v>
      </c>
      <c r="Q211" s="44">
        <v>1746.81</v>
      </c>
      <c r="R211" s="44">
        <v>1723.68</v>
      </c>
      <c r="S211" s="44">
        <v>1661.07</v>
      </c>
      <c r="T211" s="44">
        <v>1625.9</v>
      </c>
      <c r="U211" s="44">
        <v>1600</v>
      </c>
      <c r="V211" s="44">
        <v>1549.48</v>
      </c>
      <c r="W211" s="44">
        <v>1626.37</v>
      </c>
      <c r="X211" s="44">
        <v>1644</v>
      </c>
      <c r="Y211" s="44">
        <v>1599.41</v>
      </c>
      <c r="Z211" s="44">
        <v>1170.58</v>
      </c>
      <c r="AA211" s="44">
        <v>1110.3499999999999</v>
      </c>
    </row>
    <row r="212" spans="1:27" ht="12.75" customHeight="1" outlineLevel="1" x14ac:dyDescent="0.2">
      <c r="A212" s="91" t="s">
        <v>436</v>
      </c>
      <c r="B212" s="63" t="s">
        <v>90</v>
      </c>
      <c r="C212" s="43" t="s">
        <v>79</v>
      </c>
      <c r="D212" s="44">
        <f>$D$162</f>
        <v>1716.97</v>
      </c>
      <c r="E212" s="44">
        <f>$D$162</f>
        <v>1716.97</v>
      </c>
      <c r="F212" s="44">
        <f t="shared" ref="F212:AA212" si="121">$D$162</f>
        <v>1716.97</v>
      </c>
      <c r="G212" s="44">
        <f t="shared" si="121"/>
        <v>1716.97</v>
      </c>
      <c r="H212" s="44">
        <f t="shared" si="121"/>
        <v>1716.97</v>
      </c>
      <c r="I212" s="44">
        <f t="shared" si="121"/>
        <v>1716.97</v>
      </c>
      <c r="J212" s="44">
        <f t="shared" si="121"/>
        <v>1716.97</v>
      </c>
      <c r="K212" s="44">
        <f t="shared" si="121"/>
        <v>1716.97</v>
      </c>
      <c r="L212" s="44">
        <f t="shared" si="121"/>
        <v>1716.97</v>
      </c>
      <c r="M212" s="44">
        <f t="shared" si="121"/>
        <v>1716.97</v>
      </c>
      <c r="N212" s="44">
        <f t="shared" si="121"/>
        <v>1716.97</v>
      </c>
      <c r="O212" s="44">
        <f t="shared" si="121"/>
        <v>1716.97</v>
      </c>
      <c r="P212" s="44">
        <f t="shared" si="121"/>
        <v>1716.97</v>
      </c>
      <c r="Q212" s="44">
        <f t="shared" si="121"/>
        <v>1716.97</v>
      </c>
      <c r="R212" s="44">
        <f t="shared" si="121"/>
        <v>1716.97</v>
      </c>
      <c r="S212" s="44">
        <f t="shared" si="121"/>
        <v>1716.97</v>
      </c>
      <c r="T212" s="44">
        <f t="shared" si="121"/>
        <v>1716.97</v>
      </c>
      <c r="U212" s="44">
        <f t="shared" si="121"/>
        <v>1716.97</v>
      </c>
      <c r="V212" s="44">
        <f t="shared" si="121"/>
        <v>1716.97</v>
      </c>
      <c r="W212" s="44">
        <f t="shared" si="121"/>
        <v>1716.97</v>
      </c>
      <c r="X212" s="44">
        <f t="shared" si="121"/>
        <v>1716.97</v>
      </c>
      <c r="Y212" s="44">
        <f t="shared" si="121"/>
        <v>1716.97</v>
      </c>
      <c r="Z212" s="44">
        <f t="shared" si="121"/>
        <v>1716.97</v>
      </c>
      <c r="AA212" s="44">
        <f t="shared" si="121"/>
        <v>1716.97</v>
      </c>
    </row>
    <row r="213" spans="1:27" ht="12.75" customHeight="1" outlineLevel="1" x14ac:dyDescent="0.2">
      <c r="A213" s="91" t="s">
        <v>437</v>
      </c>
      <c r="B213" s="63" t="s">
        <v>83</v>
      </c>
      <c r="C213" s="43" t="s">
        <v>79</v>
      </c>
      <c r="D213" s="44">
        <v>6.14</v>
      </c>
      <c r="E213" s="44">
        <v>6.14</v>
      </c>
      <c r="F213" s="44">
        <v>6.14</v>
      </c>
      <c r="G213" s="44">
        <v>6.14</v>
      </c>
      <c r="H213" s="44">
        <v>6.14</v>
      </c>
      <c r="I213" s="44">
        <v>6.14</v>
      </c>
      <c r="J213" s="44">
        <v>6.14</v>
      </c>
      <c r="K213" s="44">
        <v>6.14</v>
      </c>
      <c r="L213" s="44">
        <v>6.14</v>
      </c>
      <c r="M213" s="44">
        <v>6.14</v>
      </c>
      <c r="N213" s="44">
        <v>6.14</v>
      </c>
      <c r="O213" s="44">
        <v>6.14</v>
      </c>
      <c r="P213" s="44">
        <v>6.14</v>
      </c>
      <c r="Q213" s="44">
        <v>6.14</v>
      </c>
      <c r="R213" s="44">
        <v>6.14</v>
      </c>
      <c r="S213" s="44">
        <v>6.14</v>
      </c>
      <c r="T213" s="44">
        <v>6.14</v>
      </c>
      <c r="U213" s="44">
        <v>6.14</v>
      </c>
      <c r="V213" s="44">
        <v>6.14</v>
      </c>
      <c r="W213" s="44">
        <v>6.14</v>
      </c>
      <c r="X213" s="44">
        <v>6.14</v>
      </c>
      <c r="Y213" s="44">
        <v>6.14</v>
      </c>
      <c r="Z213" s="44">
        <v>6.14</v>
      </c>
      <c r="AA213" s="44">
        <v>6.14</v>
      </c>
    </row>
    <row r="214" spans="1:27" ht="12.75" customHeight="1" outlineLevel="1" x14ac:dyDescent="0.2">
      <c r="A214" s="91" t="s">
        <v>438</v>
      </c>
      <c r="B214" s="63" t="s">
        <v>81</v>
      </c>
      <c r="C214" s="43" t="s">
        <v>79</v>
      </c>
      <c r="D214" s="44">
        <f>$D$11</f>
        <v>110.23</v>
      </c>
      <c r="E214" s="44">
        <f t="shared" ref="E214:AA214" si="122">$D$11</f>
        <v>110.23</v>
      </c>
      <c r="F214" s="44">
        <f t="shared" si="122"/>
        <v>110.23</v>
      </c>
      <c r="G214" s="44">
        <f t="shared" si="122"/>
        <v>110.23</v>
      </c>
      <c r="H214" s="44">
        <f t="shared" si="122"/>
        <v>110.23</v>
      </c>
      <c r="I214" s="44">
        <f t="shared" si="122"/>
        <v>110.23</v>
      </c>
      <c r="J214" s="44">
        <f t="shared" si="122"/>
        <v>110.23</v>
      </c>
      <c r="K214" s="44">
        <f t="shared" si="122"/>
        <v>110.23</v>
      </c>
      <c r="L214" s="44">
        <f t="shared" si="122"/>
        <v>110.23</v>
      </c>
      <c r="M214" s="44">
        <f t="shared" si="122"/>
        <v>110.23</v>
      </c>
      <c r="N214" s="44">
        <f t="shared" si="122"/>
        <v>110.23</v>
      </c>
      <c r="O214" s="44">
        <f t="shared" si="122"/>
        <v>110.23</v>
      </c>
      <c r="P214" s="44">
        <f t="shared" si="122"/>
        <v>110.23</v>
      </c>
      <c r="Q214" s="44">
        <f t="shared" si="122"/>
        <v>110.23</v>
      </c>
      <c r="R214" s="44">
        <f t="shared" si="122"/>
        <v>110.23</v>
      </c>
      <c r="S214" s="44">
        <f t="shared" si="122"/>
        <v>110.23</v>
      </c>
      <c r="T214" s="44">
        <f t="shared" si="122"/>
        <v>110.23</v>
      </c>
      <c r="U214" s="44">
        <f t="shared" si="122"/>
        <v>110.23</v>
      </c>
      <c r="V214" s="44">
        <f t="shared" si="122"/>
        <v>110.23</v>
      </c>
      <c r="W214" s="44">
        <f t="shared" si="122"/>
        <v>110.23</v>
      </c>
      <c r="X214" s="44">
        <f t="shared" si="122"/>
        <v>110.23</v>
      </c>
      <c r="Y214" s="44">
        <f t="shared" si="122"/>
        <v>110.23</v>
      </c>
      <c r="Z214" s="44">
        <f t="shared" si="122"/>
        <v>110.23</v>
      </c>
      <c r="AA214" s="44">
        <f t="shared" si="122"/>
        <v>110.23</v>
      </c>
    </row>
    <row r="215" spans="1:27" ht="12.75" customHeight="1" x14ac:dyDescent="0.2">
      <c r="A215" s="90" t="s">
        <v>439</v>
      </c>
      <c r="B215" s="28" t="str">
        <f>"12"&amp;"."&amp;$B$639&amp;"."&amp;$B$640</f>
        <v>12.04.2023</v>
      </c>
      <c r="C215" s="82" t="s">
        <v>76</v>
      </c>
      <c r="D215" s="83">
        <f>ROUND(((D216+D217+D219+D218)/1000),5)</f>
        <v>2.8996300000000002</v>
      </c>
      <c r="E215" s="83">
        <f>ROUND(((E216+E217+E219+E218)/1000),5)</f>
        <v>2.6947000000000001</v>
      </c>
      <c r="F215" s="83">
        <f>ROUND(((F216+F217+F219+F218)/1000),5)</f>
        <v>2.1063200000000002</v>
      </c>
      <c r="G215" s="83">
        <f t="shared" ref="G215:AA215" si="123">ROUND(((G216+G217+G219+G218)/1000),5)</f>
        <v>2.1087400000000001</v>
      </c>
      <c r="H215" s="83">
        <f t="shared" si="123"/>
        <v>2.1136300000000001</v>
      </c>
      <c r="I215" s="83">
        <f t="shared" si="123"/>
        <v>2.5964</v>
      </c>
      <c r="J215" s="83">
        <f t="shared" si="123"/>
        <v>2.94495</v>
      </c>
      <c r="K215" s="83">
        <f t="shared" si="123"/>
        <v>3.1726200000000002</v>
      </c>
      <c r="L215" s="83">
        <f t="shared" si="123"/>
        <v>3.4702299999999999</v>
      </c>
      <c r="M215" s="83">
        <f t="shared" si="123"/>
        <v>3.6368999999999998</v>
      </c>
      <c r="N215" s="83">
        <f t="shared" si="123"/>
        <v>3.6524899999999998</v>
      </c>
      <c r="O215" s="83">
        <f t="shared" si="123"/>
        <v>3.73434</v>
      </c>
      <c r="P215" s="83">
        <f t="shared" si="123"/>
        <v>3.7466400000000002</v>
      </c>
      <c r="Q215" s="83">
        <f t="shared" si="123"/>
        <v>3.7457400000000001</v>
      </c>
      <c r="R215" s="83">
        <f t="shared" si="123"/>
        <v>3.7460100000000001</v>
      </c>
      <c r="S215" s="83">
        <f t="shared" si="123"/>
        <v>3.7225700000000002</v>
      </c>
      <c r="T215" s="83">
        <f t="shared" si="123"/>
        <v>3.6617000000000002</v>
      </c>
      <c r="U215" s="83">
        <f t="shared" si="123"/>
        <v>3.60995</v>
      </c>
      <c r="V215" s="83">
        <f t="shared" si="123"/>
        <v>3.5411600000000001</v>
      </c>
      <c r="W215" s="83">
        <f t="shared" si="123"/>
        <v>3.7535400000000001</v>
      </c>
      <c r="X215" s="83">
        <f t="shared" si="123"/>
        <v>3.65679</v>
      </c>
      <c r="Y215" s="83">
        <f t="shared" si="123"/>
        <v>3.2650899999999998</v>
      </c>
      <c r="Z215" s="83">
        <f t="shared" si="123"/>
        <v>3.07361</v>
      </c>
      <c r="AA215" s="83">
        <f t="shared" si="123"/>
        <v>3.0065499999999998</v>
      </c>
    </row>
    <row r="216" spans="1:27" ht="12.75" customHeight="1" outlineLevel="1" x14ac:dyDescent="0.2">
      <c r="A216" s="91" t="s">
        <v>440</v>
      </c>
      <c r="B216" s="63" t="s">
        <v>233</v>
      </c>
      <c r="C216" s="43" t="s">
        <v>79</v>
      </c>
      <c r="D216" s="44">
        <v>1066.29</v>
      </c>
      <c r="E216" s="44">
        <v>861.36</v>
      </c>
      <c r="F216" s="44">
        <v>272.98</v>
      </c>
      <c r="G216" s="44">
        <v>275.39999999999998</v>
      </c>
      <c r="H216" s="44">
        <v>280.29000000000002</v>
      </c>
      <c r="I216" s="44">
        <v>763.06</v>
      </c>
      <c r="J216" s="44">
        <v>1111.6099999999999</v>
      </c>
      <c r="K216" s="44">
        <v>1339.28</v>
      </c>
      <c r="L216" s="44">
        <v>1636.89</v>
      </c>
      <c r="M216" s="44">
        <v>1803.56</v>
      </c>
      <c r="N216" s="44">
        <v>1819.15</v>
      </c>
      <c r="O216" s="44">
        <v>1901</v>
      </c>
      <c r="P216" s="44">
        <v>1913.3</v>
      </c>
      <c r="Q216" s="44">
        <v>1912.4</v>
      </c>
      <c r="R216" s="44">
        <v>1912.67</v>
      </c>
      <c r="S216" s="44">
        <v>1889.23</v>
      </c>
      <c r="T216" s="44">
        <v>1828.36</v>
      </c>
      <c r="U216" s="44">
        <v>1776.61</v>
      </c>
      <c r="V216" s="44">
        <v>1707.82</v>
      </c>
      <c r="W216" s="44">
        <v>1920.2</v>
      </c>
      <c r="X216" s="44">
        <v>1823.45</v>
      </c>
      <c r="Y216" s="44">
        <v>1431.75</v>
      </c>
      <c r="Z216" s="44">
        <v>1240.27</v>
      </c>
      <c r="AA216" s="44">
        <v>1173.21</v>
      </c>
    </row>
    <row r="217" spans="1:27" ht="12.75" customHeight="1" outlineLevel="1" x14ac:dyDescent="0.2">
      <c r="A217" s="91" t="s">
        <v>441</v>
      </c>
      <c r="B217" s="63" t="s">
        <v>90</v>
      </c>
      <c r="C217" s="43" t="s">
        <v>79</v>
      </c>
      <c r="D217" s="44">
        <f>$D$162</f>
        <v>1716.97</v>
      </c>
      <c r="E217" s="44">
        <f>$D$162</f>
        <v>1716.97</v>
      </c>
      <c r="F217" s="44">
        <f t="shared" ref="F217:AA217" si="124">$D$162</f>
        <v>1716.97</v>
      </c>
      <c r="G217" s="44">
        <f t="shared" si="124"/>
        <v>1716.97</v>
      </c>
      <c r="H217" s="44">
        <f t="shared" si="124"/>
        <v>1716.97</v>
      </c>
      <c r="I217" s="44">
        <f t="shared" si="124"/>
        <v>1716.97</v>
      </c>
      <c r="J217" s="44">
        <f t="shared" si="124"/>
        <v>1716.97</v>
      </c>
      <c r="K217" s="44">
        <f t="shared" si="124"/>
        <v>1716.97</v>
      </c>
      <c r="L217" s="44">
        <f t="shared" si="124"/>
        <v>1716.97</v>
      </c>
      <c r="M217" s="44">
        <f t="shared" si="124"/>
        <v>1716.97</v>
      </c>
      <c r="N217" s="44">
        <f t="shared" si="124"/>
        <v>1716.97</v>
      </c>
      <c r="O217" s="44">
        <f t="shared" si="124"/>
        <v>1716.97</v>
      </c>
      <c r="P217" s="44">
        <f t="shared" si="124"/>
        <v>1716.97</v>
      </c>
      <c r="Q217" s="44">
        <f t="shared" si="124"/>
        <v>1716.97</v>
      </c>
      <c r="R217" s="44">
        <f t="shared" si="124"/>
        <v>1716.97</v>
      </c>
      <c r="S217" s="44">
        <f t="shared" si="124"/>
        <v>1716.97</v>
      </c>
      <c r="T217" s="44">
        <f t="shared" si="124"/>
        <v>1716.97</v>
      </c>
      <c r="U217" s="44">
        <f t="shared" si="124"/>
        <v>1716.97</v>
      </c>
      <c r="V217" s="44">
        <f t="shared" si="124"/>
        <v>1716.97</v>
      </c>
      <c r="W217" s="44">
        <f t="shared" si="124"/>
        <v>1716.97</v>
      </c>
      <c r="X217" s="44">
        <f t="shared" si="124"/>
        <v>1716.97</v>
      </c>
      <c r="Y217" s="44">
        <f t="shared" si="124"/>
        <v>1716.97</v>
      </c>
      <c r="Z217" s="44">
        <f t="shared" si="124"/>
        <v>1716.97</v>
      </c>
      <c r="AA217" s="44">
        <f t="shared" si="124"/>
        <v>1716.97</v>
      </c>
    </row>
    <row r="218" spans="1:27" ht="12.75" customHeight="1" outlineLevel="1" x14ac:dyDescent="0.2">
      <c r="A218" s="91" t="s">
        <v>442</v>
      </c>
      <c r="B218" s="63" t="s">
        <v>83</v>
      </c>
      <c r="C218" s="43" t="s">
        <v>79</v>
      </c>
      <c r="D218" s="44">
        <v>6.14</v>
      </c>
      <c r="E218" s="44">
        <v>6.14</v>
      </c>
      <c r="F218" s="44">
        <v>6.14</v>
      </c>
      <c r="G218" s="44">
        <v>6.14</v>
      </c>
      <c r="H218" s="44">
        <v>6.14</v>
      </c>
      <c r="I218" s="44">
        <v>6.14</v>
      </c>
      <c r="J218" s="44">
        <v>6.14</v>
      </c>
      <c r="K218" s="44">
        <v>6.14</v>
      </c>
      <c r="L218" s="44">
        <v>6.14</v>
      </c>
      <c r="M218" s="44">
        <v>6.14</v>
      </c>
      <c r="N218" s="44">
        <v>6.14</v>
      </c>
      <c r="O218" s="44">
        <v>6.14</v>
      </c>
      <c r="P218" s="44">
        <v>6.14</v>
      </c>
      <c r="Q218" s="44">
        <v>6.14</v>
      </c>
      <c r="R218" s="44">
        <v>6.14</v>
      </c>
      <c r="S218" s="44">
        <v>6.14</v>
      </c>
      <c r="T218" s="44">
        <v>6.14</v>
      </c>
      <c r="U218" s="44">
        <v>6.14</v>
      </c>
      <c r="V218" s="44">
        <v>6.14</v>
      </c>
      <c r="W218" s="44">
        <v>6.14</v>
      </c>
      <c r="X218" s="44">
        <v>6.14</v>
      </c>
      <c r="Y218" s="44">
        <v>6.14</v>
      </c>
      <c r="Z218" s="44">
        <v>6.14</v>
      </c>
      <c r="AA218" s="44">
        <v>6.14</v>
      </c>
    </row>
    <row r="219" spans="1:27" ht="12.75" customHeight="1" outlineLevel="1" x14ac:dyDescent="0.2">
      <c r="A219" s="91" t="s">
        <v>443</v>
      </c>
      <c r="B219" s="63" t="s">
        <v>81</v>
      </c>
      <c r="C219" s="43" t="s">
        <v>79</v>
      </c>
      <c r="D219" s="44">
        <f>$D$11</f>
        <v>110.23</v>
      </c>
      <c r="E219" s="44">
        <f t="shared" ref="E219:AA219" si="125">$D$11</f>
        <v>110.23</v>
      </c>
      <c r="F219" s="44">
        <f t="shared" si="125"/>
        <v>110.23</v>
      </c>
      <c r="G219" s="44">
        <f t="shared" si="125"/>
        <v>110.23</v>
      </c>
      <c r="H219" s="44">
        <f t="shared" si="125"/>
        <v>110.23</v>
      </c>
      <c r="I219" s="44">
        <f t="shared" si="125"/>
        <v>110.23</v>
      </c>
      <c r="J219" s="44">
        <f t="shared" si="125"/>
        <v>110.23</v>
      </c>
      <c r="K219" s="44">
        <f t="shared" si="125"/>
        <v>110.23</v>
      </c>
      <c r="L219" s="44">
        <f t="shared" si="125"/>
        <v>110.23</v>
      </c>
      <c r="M219" s="44">
        <f t="shared" si="125"/>
        <v>110.23</v>
      </c>
      <c r="N219" s="44">
        <f t="shared" si="125"/>
        <v>110.23</v>
      </c>
      <c r="O219" s="44">
        <f t="shared" si="125"/>
        <v>110.23</v>
      </c>
      <c r="P219" s="44">
        <f t="shared" si="125"/>
        <v>110.23</v>
      </c>
      <c r="Q219" s="44">
        <f t="shared" si="125"/>
        <v>110.23</v>
      </c>
      <c r="R219" s="44">
        <f t="shared" si="125"/>
        <v>110.23</v>
      </c>
      <c r="S219" s="44">
        <f t="shared" si="125"/>
        <v>110.23</v>
      </c>
      <c r="T219" s="44">
        <f t="shared" si="125"/>
        <v>110.23</v>
      </c>
      <c r="U219" s="44">
        <f t="shared" si="125"/>
        <v>110.23</v>
      </c>
      <c r="V219" s="44">
        <f t="shared" si="125"/>
        <v>110.23</v>
      </c>
      <c r="W219" s="44">
        <f t="shared" si="125"/>
        <v>110.23</v>
      </c>
      <c r="X219" s="44">
        <f t="shared" si="125"/>
        <v>110.23</v>
      </c>
      <c r="Y219" s="44">
        <f t="shared" si="125"/>
        <v>110.23</v>
      </c>
      <c r="Z219" s="44">
        <f t="shared" si="125"/>
        <v>110.23</v>
      </c>
      <c r="AA219" s="44">
        <f t="shared" si="125"/>
        <v>110.23</v>
      </c>
    </row>
    <row r="220" spans="1:27" ht="12.75" customHeight="1" x14ac:dyDescent="0.2">
      <c r="A220" s="90" t="s">
        <v>444</v>
      </c>
      <c r="B220" s="28" t="str">
        <f>"13"&amp;"."&amp;$B$639&amp;"."&amp;$B$640</f>
        <v>13.04.2023</v>
      </c>
      <c r="C220" s="82" t="s">
        <v>76</v>
      </c>
      <c r="D220" s="83">
        <f>ROUND(((D221+D222+D224+D223)/1000),5)</f>
        <v>2.96936</v>
      </c>
      <c r="E220" s="83">
        <f>ROUND(((E221+E222+E224+E223)/1000),5)</f>
        <v>2.92334</v>
      </c>
      <c r="F220" s="83">
        <f>ROUND(((F221+F222+F224+F223)/1000),5)</f>
        <v>2.8927</v>
      </c>
      <c r="G220" s="83">
        <f t="shared" ref="G220:AA220" si="126">ROUND(((G221+G222+G224+G223)/1000),5)</f>
        <v>2.8916499999999998</v>
      </c>
      <c r="H220" s="83">
        <f t="shared" si="126"/>
        <v>2.8931200000000001</v>
      </c>
      <c r="I220" s="83">
        <f t="shared" si="126"/>
        <v>2.9011399999999998</v>
      </c>
      <c r="J220" s="83">
        <f t="shared" si="126"/>
        <v>3.0713300000000001</v>
      </c>
      <c r="K220" s="83">
        <f t="shared" si="126"/>
        <v>3.4238900000000001</v>
      </c>
      <c r="L220" s="83">
        <f t="shared" si="126"/>
        <v>3.5973700000000002</v>
      </c>
      <c r="M220" s="83">
        <f t="shared" si="126"/>
        <v>3.5924299999999998</v>
      </c>
      <c r="N220" s="83">
        <f t="shared" si="126"/>
        <v>3.7339500000000001</v>
      </c>
      <c r="O220" s="83">
        <f t="shared" si="126"/>
        <v>3.7967</v>
      </c>
      <c r="P220" s="83">
        <f t="shared" si="126"/>
        <v>3.7465600000000001</v>
      </c>
      <c r="Q220" s="83">
        <f t="shared" si="126"/>
        <v>3.7964699999999998</v>
      </c>
      <c r="R220" s="83">
        <f t="shared" si="126"/>
        <v>3.7943099999999998</v>
      </c>
      <c r="S220" s="83">
        <f t="shared" si="126"/>
        <v>3.786</v>
      </c>
      <c r="T220" s="83">
        <f t="shared" si="126"/>
        <v>3.7421799999999998</v>
      </c>
      <c r="U220" s="83">
        <f t="shared" si="126"/>
        <v>3.5879599999999998</v>
      </c>
      <c r="V220" s="83">
        <f t="shared" si="126"/>
        <v>3.5695899999999998</v>
      </c>
      <c r="W220" s="83">
        <f t="shared" si="126"/>
        <v>3.6293500000000001</v>
      </c>
      <c r="X220" s="83">
        <f t="shared" si="126"/>
        <v>3.7342599999999999</v>
      </c>
      <c r="Y220" s="83">
        <f t="shared" si="126"/>
        <v>3.5886999999999998</v>
      </c>
      <c r="Z220" s="83">
        <f t="shared" si="126"/>
        <v>3.0436399999999999</v>
      </c>
      <c r="AA220" s="83">
        <f t="shared" si="126"/>
        <v>2.91642</v>
      </c>
    </row>
    <row r="221" spans="1:27" ht="12.75" customHeight="1" outlineLevel="1" x14ac:dyDescent="0.2">
      <c r="A221" s="91" t="s">
        <v>445</v>
      </c>
      <c r="B221" s="63" t="s">
        <v>233</v>
      </c>
      <c r="C221" s="43" t="s">
        <v>79</v>
      </c>
      <c r="D221" s="44">
        <v>1136.02</v>
      </c>
      <c r="E221" s="44">
        <v>1090</v>
      </c>
      <c r="F221" s="44">
        <v>1059.3599999999999</v>
      </c>
      <c r="G221" s="44">
        <v>1058.31</v>
      </c>
      <c r="H221" s="44">
        <v>1059.78</v>
      </c>
      <c r="I221" s="44">
        <v>1067.8</v>
      </c>
      <c r="J221" s="44">
        <v>1237.99</v>
      </c>
      <c r="K221" s="44">
        <v>1590.55</v>
      </c>
      <c r="L221" s="44">
        <v>1764.03</v>
      </c>
      <c r="M221" s="44">
        <v>1759.09</v>
      </c>
      <c r="N221" s="44">
        <v>1900.61</v>
      </c>
      <c r="O221" s="44">
        <v>1963.36</v>
      </c>
      <c r="P221" s="44">
        <v>1913.22</v>
      </c>
      <c r="Q221" s="44">
        <v>1963.13</v>
      </c>
      <c r="R221" s="44">
        <v>1960.97</v>
      </c>
      <c r="S221" s="44">
        <v>1952.66</v>
      </c>
      <c r="T221" s="44">
        <v>1908.84</v>
      </c>
      <c r="U221" s="44">
        <v>1754.62</v>
      </c>
      <c r="V221" s="44">
        <v>1736.25</v>
      </c>
      <c r="W221" s="44">
        <v>1796.01</v>
      </c>
      <c r="X221" s="44">
        <v>1900.92</v>
      </c>
      <c r="Y221" s="44">
        <v>1755.36</v>
      </c>
      <c r="Z221" s="44">
        <v>1210.3</v>
      </c>
      <c r="AA221" s="44">
        <v>1083.08</v>
      </c>
    </row>
    <row r="222" spans="1:27" ht="12.75" customHeight="1" outlineLevel="1" x14ac:dyDescent="0.2">
      <c r="A222" s="91" t="s">
        <v>446</v>
      </c>
      <c r="B222" s="63" t="s">
        <v>90</v>
      </c>
      <c r="C222" s="43" t="s">
        <v>79</v>
      </c>
      <c r="D222" s="44">
        <f>$D$162</f>
        <v>1716.97</v>
      </c>
      <c r="E222" s="44">
        <f>$D$162</f>
        <v>1716.97</v>
      </c>
      <c r="F222" s="44">
        <f t="shared" ref="F222:AA222" si="127">$D$162</f>
        <v>1716.97</v>
      </c>
      <c r="G222" s="44">
        <f t="shared" si="127"/>
        <v>1716.97</v>
      </c>
      <c r="H222" s="44">
        <f t="shared" si="127"/>
        <v>1716.97</v>
      </c>
      <c r="I222" s="44">
        <f t="shared" si="127"/>
        <v>1716.97</v>
      </c>
      <c r="J222" s="44">
        <f t="shared" si="127"/>
        <v>1716.97</v>
      </c>
      <c r="K222" s="44">
        <f t="shared" si="127"/>
        <v>1716.97</v>
      </c>
      <c r="L222" s="44">
        <f t="shared" si="127"/>
        <v>1716.97</v>
      </c>
      <c r="M222" s="44">
        <f t="shared" si="127"/>
        <v>1716.97</v>
      </c>
      <c r="N222" s="44">
        <f t="shared" si="127"/>
        <v>1716.97</v>
      </c>
      <c r="O222" s="44">
        <f t="shared" si="127"/>
        <v>1716.97</v>
      </c>
      <c r="P222" s="44">
        <f t="shared" si="127"/>
        <v>1716.97</v>
      </c>
      <c r="Q222" s="44">
        <f t="shared" si="127"/>
        <v>1716.97</v>
      </c>
      <c r="R222" s="44">
        <f t="shared" si="127"/>
        <v>1716.97</v>
      </c>
      <c r="S222" s="44">
        <f t="shared" si="127"/>
        <v>1716.97</v>
      </c>
      <c r="T222" s="44">
        <f t="shared" si="127"/>
        <v>1716.97</v>
      </c>
      <c r="U222" s="44">
        <f t="shared" si="127"/>
        <v>1716.97</v>
      </c>
      <c r="V222" s="44">
        <f t="shared" si="127"/>
        <v>1716.97</v>
      </c>
      <c r="W222" s="44">
        <f t="shared" si="127"/>
        <v>1716.97</v>
      </c>
      <c r="X222" s="44">
        <f t="shared" si="127"/>
        <v>1716.97</v>
      </c>
      <c r="Y222" s="44">
        <f t="shared" si="127"/>
        <v>1716.97</v>
      </c>
      <c r="Z222" s="44">
        <f t="shared" si="127"/>
        <v>1716.97</v>
      </c>
      <c r="AA222" s="44">
        <f t="shared" si="127"/>
        <v>1716.97</v>
      </c>
    </row>
    <row r="223" spans="1:27" ht="12.75" customHeight="1" outlineLevel="1" x14ac:dyDescent="0.2">
      <c r="A223" s="91" t="s">
        <v>447</v>
      </c>
      <c r="B223" s="63" t="s">
        <v>83</v>
      </c>
      <c r="C223" s="43" t="s">
        <v>79</v>
      </c>
      <c r="D223" s="44">
        <v>6.14</v>
      </c>
      <c r="E223" s="44">
        <v>6.14</v>
      </c>
      <c r="F223" s="44">
        <v>6.14</v>
      </c>
      <c r="G223" s="44">
        <v>6.14</v>
      </c>
      <c r="H223" s="44">
        <v>6.14</v>
      </c>
      <c r="I223" s="44">
        <v>6.14</v>
      </c>
      <c r="J223" s="44">
        <v>6.14</v>
      </c>
      <c r="K223" s="44">
        <v>6.14</v>
      </c>
      <c r="L223" s="44">
        <v>6.14</v>
      </c>
      <c r="M223" s="44">
        <v>6.14</v>
      </c>
      <c r="N223" s="44">
        <v>6.14</v>
      </c>
      <c r="O223" s="44">
        <v>6.14</v>
      </c>
      <c r="P223" s="44">
        <v>6.14</v>
      </c>
      <c r="Q223" s="44">
        <v>6.14</v>
      </c>
      <c r="R223" s="44">
        <v>6.14</v>
      </c>
      <c r="S223" s="44">
        <v>6.14</v>
      </c>
      <c r="T223" s="44">
        <v>6.14</v>
      </c>
      <c r="U223" s="44">
        <v>6.14</v>
      </c>
      <c r="V223" s="44">
        <v>6.14</v>
      </c>
      <c r="W223" s="44">
        <v>6.14</v>
      </c>
      <c r="X223" s="44">
        <v>6.14</v>
      </c>
      <c r="Y223" s="44">
        <v>6.14</v>
      </c>
      <c r="Z223" s="44">
        <v>6.14</v>
      </c>
      <c r="AA223" s="44">
        <v>6.14</v>
      </c>
    </row>
    <row r="224" spans="1:27" ht="12.75" customHeight="1" outlineLevel="1" x14ac:dyDescent="0.2">
      <c r="A224" s="91" t="s">
        <v>448</v>
      </c>
      <c r="B224" s="63" t="s">
        <v>81</v>
      </c>
      <c r="C224" s="43" t="s">
        <v>79</v>
      </c>
      <c r="D224" s="44">
        <f>$D$11</f>
        <v>110.23</v>
      </c>
      <c r="E224" s="44">
        <f t="shared" ref="E224:AA224" si="128">$D$11</f>
        <v>110.23</v>
      </c>
      <c r="F224" s="44">
        <f t="shared" si="128"/>
        <v>110.23</v>
      </c>
      <c r="G224" s="44">
        <f t="shared" si="128"/>
        <v>110.23</v>
      </c>
      <c r="H224" s="44">
        <f t="shared" si="128"/>
        <v>110.23</v>
      </c>
      <c r="I224" s="44">
        <f t="shared" si="128"/>
        <v>110.23</v>
      </c>
      <c r="J224" s="44">
        <f t="shared" si="128"/>
        <v>110.23</v>
      </c>
      <c r="K224" s="44">
        <f t="shared" si="128"/>
        <v>110.23</v>
      </c>
      <c r="L224" s="44">
        <f t="shared" si="128"/>
        <v>110.23</v>
      </c>
      <c r="M224" s="44">
        <f t="shared" si="128"/>
        <v>110.23</v>
      </c>
      <c r="N224" s="44">
        <f t="shared" si="128"/>
        <v>110.23</v>
      </c>
      <c r="O224" s="44">
        <f t="shared" si="128"/>
        <v>110.23</v>
      </c>
      <c r="P224" s="44">
        <f t="shared" si="128"/>
        <v>110.23</v>
      </c>
      <c r="Q224" s="44">
        <f t="shared" si="128"/>
        <v>110.23</v>
      </c>
      <c r="R224" s="44">
        <f t="shared" si="128"/>
        <v>110.23</v>
      </c>
      <c r="S224" s="44">
        <f t="shared" si="128"/>
        <v>110.23</v>
      </c>
      <c r="T224" s="44">
        <f t="shared" si="128"/>
        <v>110.23</v>
      </c>
      <c r="U224" s="44">
        <f t="shared" si="128"/>
        <v>110.23</v>
      </c>
      <c r="V224" s="44">
        <f t="shared" si="128"/>
        <v>110.23</v>
      </c>
      <c r="W224" s="44">
        <f t="shared" si="128"/>
        <v>110.23</v>
      </c>
      <c r="X224" s="44">
        <f t="shared" si="128"/>
        <v>110.23</v>
      </c>
      <c r="Y224" s="44">
        <f t="shared" si="128"/>
        <v>110.23</v>
      </c>
      <c r="Z224" s="44">
        <f t="shared" si="128"/>
        <v>110.23</v>
      </c>
      <c r="AA224" s="44">
        <f t="shared" si="128"/>
        <v>110.23</v>
      </c>
    </row>
    <row r="225" spans="1:27" ht="12.75" customHeight="1" x14ac:dyDescent="0.2">
      <c r="A225" s="90" t="s">
        <v>449</v>
      </c>
      <c r="B225" s="28" t="str">
        <f>"14"&amp;"."&amp;$B$639&amp;"."&amp;$B$640</f>
        <v>14.04.2023</v>
      </c>
      <c r="C225" s="82" t="s">
        <v>76</v>
      </c>
      <c r="D225" s="83">
        <f>ROUND(((D226+D227+D229+D228)/1000),5)</f>
        <v>2.9165800000000002</v>
      </c>
      <c r="E225" s="83">
        <f>ROUND(((E226+E227+E229+E228)/1000),5)</f>
        <v>2.7633000000000001</v>
      </c>
      <c r="F225" s="83">
        <f>ROUND(((F226+F227+F229+F228)/1000),5)</f>
        <v>2.69658</v>
      </c>
      <c r="G225" s="83">
        <f t="shared" ref="G225:AA225" si="129">ROUND(((G226+G227+G229+G228)/1000),5)</f>
        <v>2.6965699999999999</v>
      </c>
      <c r="H225" s="83">
        <f t="shared" si="129"/>
        <v>2.7654299999999998</v>
      </c>
      <c r="I225" s="83">
        <f t="shared" si="129"/>
        <v>2.8628</v>
      </c>
      <c r="J225" s="83">
        <f t="shared" si="129"/>
        <v>3.0732300000000001</v>
      </c>
      <c r="K225" s="83">
        <f t="shared" si="129"/>
        <v>3.25739</v>
      </c>
      <c r="L225" s="83">
        <f t="shared" si="129"/>
        <v>3.4870399999999999</v>
      </c>
      <c r="M225" s="83">
        <f t="shared" si="129"/>
        <v>3.5312399999999999</v>
      </c>
      <c r="N225" s="83">
        <f t="shared" si="129"/>
        <v>3.5071699999999999</v>
      </c>
      <c r="O225" s="83">
        <f t="shared" si="129"/>
        <v>3.5585900000000001</v>
      </c>
      <c r="P225" s="83">
        <f t="shared" si="129"/>
        <v>3.5161699999999998</v>
      </c>
      <c r="Q225" s="83">
        <f t="shared" si="129"/>
        <v>3.51912</v>
      </c>
      <c r="R225" s="83">
        <f t="shared" si="129"/>
        <v>3.50691</v>
      </c>
      <c r="S225" s="83">
        <f t="shared" si="129"/>
        <v>3.4984600000000001</v>
      </c>
      <c r="T225" s="83">
        <f t="shared" si="129"/>
        <v>3.4880300000000002</v>
      </c>
      <c r="U225" s="83">
        <f t="shared" si="129"/>
        <v>3.4457800000000001</v>
      </c>
      <c r="V225" s="83">
        <f t="shared" si="129"/>
        <v>3.4408599999999998</v>
      </c>
      <c r="W225" s="83">
        <f t="shared" si="129"/>
        <v>3.4948600000000001</v>
      </c>
      <c r="X225" s="83">
        <f t="shared" si="129"/>
        <v>3.5085600000000001</v>
      </c>
      <c r="Y225" s="83">
        <f t="shared" si="129"/>
        <v>3.5036499999999999</v>
      </c>
      <c r="Z225" s="83">
        <f t="shared" si="129"/>
        <v>3.2113200000000002</v>
      </c>
      <c r="AA225" s="83">
        <f t="shared" si="129"/>
        <v>3.0042200000000001</v>
      </c>
    </row>
    <row r="226" spans="1:27" ht="12.75" customHeight="1" outlineLevel="1" x14ac:dyDescent="0.2">
      <c r="A226" s="91" t="s">
        <v>450</v>
      </c>
      <c r="B226" s="63" t="s">
        <v>233</v>
      </c>
      <c r="C226" s="43" t="s">
        <v>79</v>
      </c>
      <c r="D226" s="44">
        <v>1083.24</v>
      </c>
      <c r="E226" s="44">
        <v>929.96</v>
      </c>
      <c r="F226" s="44">
        <v>863.24</v>
      </c>
      <c r="G226" s="44">
        <v>863.23</v>
      </c>
      <c r="H226" s="44">
        <v>932.09</v>
      </c>
      <c r="I226" s="44">
        <v>1029.46</v>
      </c>
      <c r="J226" s="44">
        <v>1239.8900000000001</v>
      </c>
      <c r="K226" s="44">
        <v>1424.05</v>
      </c>
      <c r="L226" s="44">
        <v>1653.7</v>
      </c>
      <c r="M226" s="44">
        <v>1697.9</v>
      </c>
      <c r="N226" s="44">
        <v>1673.83</v>
      </c>
      <c r="O226" s="44">
        <v>1725.25</v>
      </c>
      <c r="P226" s="44">
        <v>1682.83</v>
      </c>
      <c r="Q226" s="44">
        <v>1685.78</v>
      </c>
      <c r="R226" s="44">
        <v>1673.57</v>
      </c>
      <c r="S226" s="44">
        <v>1665.12</v>
      </c>
      <c r="T226" s="44">
        <v>1654.69</v>
      </c>
      <c r="U226" s="44">
        <v>1612.44</v>
      </c>
      <c r="V226" s="44">
        <v>1607.52</v>
      </c>
      <c r="W226" s="44">
        <v>1661.52</v>
      </c>
      <c r="X226" s="44">
        <v>1675.22</v>
      </c>
      <c r="Y226" s="44">
        <v>1670.31</v>
      </c>
      <c r="Z226" s="44">
        <v>1377.98</v>
      </c>
      <c r="AA226" s="44">
        <v>1170.8800000000001</v>
      </c>
    </row>
    <row r="227" spans="1:27" ht="12.75" customHeight="1" outlineLevel="1" x14ac:dyDescent="0.2">
      <c r="A227" s="91" t="s">
        <v>451</v>
      </c>
      <c r="B227" s="63" t="s">
        <v>90</v>
      </c>
      <c r="C227" s="43" t="s">
        <v>79</v>
      </c>
      <c r="D227" s="44">
        <f>$D$162</f>
        <v>1716.97</v>
      </c>
      <c r="E227" s="44">
        <f>$D$162</f>
        <v>1716.97</v>
      </c>
      <c r="F227" s="44">
        <f t="shared" ref="F227:AA227" si="130">$D$162</f>
        <v>1716.97</v>
      </c>
      <c r="G227" s="44">
        <f t="shared" si="130"/>
        <v>1716.97</v>
      </c>
      <c r="H227" s="44">
        <f t="shared" si="130"/>
        <v>1716.97</v>
      </c>
      <c r="I227" s="44">
        <f t="shared" si="130"/>
        <v>1716.97</v>
      </c>
      <c r="J227" s="44">
        <f t="shared" si="130"/>
        <v>1716.97</v>
      </c>
      <c r="K227" s="44">
        <f t="shared" si="130"/>
        <v>1716.97</v>
      </c>
      <c r="L227" s="44">
        <f t="shared" si="130"/>
        <v>1716.97</v>
      </c>
      <c r="M227" s="44">
        <f t="shared" si="130"/>
        <v>1716.97</v>
      </c>
      <c r="N227" s="44">
        <f t="shared" si="130"/>
        <v>1716.97</v>
      </c>
      <c r="O227" s="44">
        <f t="shared" si="130"/>
        <v>1716.97</v>
      </c>
      <c r="P227" s="44">
        <f t="shared" si="130"/>
        <v>1716.97</v>
      </c>
      <c r="Q227" s="44">
        <f t="shared" si="130"/>
        <v>1716.97</v>
      </c>
      <c r="R227" s="44">
        <f t="shared" si="130"/>
        <v>1716.97</v>
      </c>
      <c r="S227" s="44">
        <f t="shared" si="130"/>
        <v>1716.97</v>
      </c>
      <c r="T227" s="44">
        <f t="shared" si="130"/>
        <v>1716.97</v>
      </c>
      <c r="U227" s="44">
        <f t="shared" si="130"/>
        <v>1716.97</v>
      </c>
      <c r="V227" s="44">
        <f t="shared" si="130"/>
        <v>1716.97</v>
      </c>
      <c r="W227" s="44">
        <f t="shared" si="130"/>
        <v>1716.97</v>
      </c>
      <c r="X227" s="44">
        <f t="shared" si="130"/>
        <v>1716.97</v>
      </c>
      <c r="Y227" s="44">
        <f t="shared" si="130"/>
        <v>1716.97</v>
      </c>
      <c r="Z227" s="44">
        <f t="shared" si="130"/>
        <v>1716.97</v>
      </c>
      <c r="AA227" s="44">
        <f t="shared" si="130"/>
        <v>1716.97</v>
      </c>
    </row>
    <row r="228" spans="1:27" ht="12.75" customHeight="1" outlineLevel="1" x14ac:dyDescent="0.2">
      <c r="A228" s="91" t="s">
        <v>452</v>
      </c>
      <c r="B228" s="63" t="s">
        <v>83</v>
      </c>
      <c r="C228" s="43" t="s">
        <v>79</v>
      </c>
      <c r="D228" s="44">
        <v>6.14</v>
      </c>
      <c r="E228" s="44">
        <v>6.14</v>
      </c>
      <c r="F228" s="44">
        <v>6.14</v>
      </c>
      <c r="G228" s="44">
        <v>6.14</v>
      </c>
      <c r="H228" s="44">
        <v>6.14</v>
      </c>
      <c r="I228" s="44">
        <v>6.14</v>
      </c>
      <c r="J228" s="44">
        <v>6.14</v>
      </c>
      <c r="K228" s="44">
        <v>6.14</v>
      </c>
      <c r="L228" s="44">
        <v>6.14</v>
      </c>
      <c r="M228" s="44">
        <v>6.14</v>
      </c>
      <c r="N228" s="44">
        <v>6.14</v>
      </c>
      <c r="O228" s="44">
        <v>6.14</v>
      </c>
      <c r="P228" s="44">
        <v>6.14</v>
      </c>
      <c r="Q228" s="44">
        <v>6.14</v>
      </c>
      <c r="R228" s="44">
        <v>6.14</v>
      </c>
      <c r="S228" s="44">
        <v>6.14</v>
      </c>
      <c r="T228" s="44">
        <v>6.14</v>
      </c>
      <c r="U228" s="44">
        <v>6.14</v>
      </c>
      <c r="V228" s="44">
        <v>6.14</v>
      </c>
      <c r="W228" s="44">
        <v>6.14</v>
      </c>
      <c r="X228" s="44">
        <v>6.14</v>
      </c>
      <c r="Y228" s="44">
        <v>6.14</v>
      </c>
      <c r="Z228" s="44">
        <v>6.14</v>
      </c>
      <c r="AA228" s="44">
        <v>6.14</v>
      </c>
    </row>
    <row r="229" spans="1:27" ht="12.75" customHeight="1" outlineLevel="1" x14ac:dyDescent="0.2">
      <c r="A229" s="91" t="s">
        <v>453</v>
      </c>
      <c r="B229" s="63" t="s">
        <v>81</v>
      </c>
      <c r="C229" s="43" t="s">
        <v>79</v>
      </c>
      <c r="D229" s="44">
        <f>$D$11</f>
        <v>110.23</v>
      </c>
      <c r="E229" s="44">
        <f t="shared" ref="E229:AA229" si="131">$D$11</f>
        <v>110.23</v>
      </c>
      <c r="F229" s="44">
        <f t="shared" si="131"/>
        <v>110.23</v>
      </c>
      <c r="G229" s="44">
        <f t="shared" si="131"/>
        <v>110.23</v>
      </c>
      <c r="H229" s="44">
        <f t="shared" si="131"/>
        <v>110.23</v>
      </c>
      <c r="I229" s="44">
        <f t="shared" si="131"/>
        <v>110.23</v>
      </c>
      <c r="J229" s="44">
        <f t="shared" si="131"/>
        <v>110.23</v>
      </c>
      <c r="K229" s="44">
        <f t="shared" si="131"/>
        <v>110.23</v>
      </c>
      <c r="L229" s="44">
        <f t="shared" si="131"/>
        <v>110.23</v>
      </c>
      <c r="M229" s="44">
        <f t="shared" si="131"/>
        <v>110.23</v>
      </c>
      <c r="N229" s="44">
        <f t="shared" si="131"/>
        <v>110.23</v>
      </c>
      <c r="O229" s="44">
        <f t="shared" si="131"/>
        <v>110.23</v>
      </c>
      <c r="P229" s="44">
        <f t="shared" si="131"/>
        <v>110.23</v>
      </c>
      <c r="Q229" s="44">
        <f t="shared" si="131"/>
        <v>110.23</v>
      </c>
      <c r="R229" s="44">
        <f t="shared" si="131"/>
        <v>110.23</v>
      </c>
      <c r="S229" s="44">
        <f t="shared" si="131"/>
        <v>110.23</v>
      </c>
      <c r="T229" s="44">
        <f t="shared" si="131"/>
        <v>110.23</v>
      </c>
      <c r="U229" s="44">
        <f t="shared" si="131"/>
        <v>110.23</v>
      </c>
      <c r="V229" s="44">
        <f t="shared" si="131"/>
        <v>110.23</v>
      </c>
      <c r="W229" s="44">
        <f t="shared" si="131"/>
        <v>110.23</v>
      </c>
      <c r="X229" s="44">
        <f t="shared" si="131"/>
        <v>110.23</v>
      </c>
      <c r="Y229" s="44">
        <f t="shared" si="131"/>
        <v>110.23</v>
      </c>
      <c r="Z229" s="44">
        <f t="shared" si="131"/>
        <v>110.23</v>
      </c>
      <c r="AA229" s="44">
        <f t="shared" si="131"/>
        <v>110.23</v>
      </c>
    </row>
    <row r="230" spans="1:27" ht="12.75" customHeight="1" x14ac:dyDescent="0.2">
      <c r="A230" s="90" t="s">
        <v>454</v>
      </c>
      <c r="B230" s="28" t="str">
        <f>"15"&amp;"."&amp;$B$639&amp;"."&amp;$B$640</f>
        <v>15.04.2023</v>
      </c>
      <c r="C230" s="82" t="s">
        <v>76</v>
      </c>
      <c r="D230" s="83">
        <f>ROUND(((D231+D232+D234+D233)/1000),5)</f>
        <v>3.0884800000000001</v>
      </c>
      <c r="E230" s="83">
        <f>ROUND(((E231+E232+E234+E233)/1000),5)</f>
        <v>2.94624</v>
      </c>
      <c r="F230" s="83">
        <f>ROUND(((F231+F232+F234+F233)/1000),5)</f>
        <v>2.9244699999999999</v>
      </c>
      <c r="G230" s="83">
        <f t="shared" ref="G230:AA230" si="132">ROUND(((G231+G232+G234+G233)/1000),5)</f>
        <v>2.90706</v>
      </c>
      <c r="H230" s="83">
        <f t="shared" si="132"/>
        <v>2.9330699999999998</v>
      </c>
      <c r="I230" s="83">
        <f t="shared" si="132"/>
        <v>2.9380199999999999</v>
      </c>
      <c r="J230" s="83">
        <f t="shared" si="132"/>
        <v>3.0107599999999999</v>
      </c>
      <c r="K230" s="83">
        <f t="shared" si="132"/>
        <v>3.2121900000000001</v>
      </c>
      <c r="L230" s="83">
        <f t="shared" si="132"/>
        <v>3.64852</v>
      </c>
      <c r="M230" s="83">
        <f t="shared" si="132"/>
        <v>3.7327599999999999</v>
      </c>
      <c r="N230" s="83">
        <f t="shared" si="132"/>
        <v>3.7478400000000001</v>
      </c>
      <c r="O230" s="83">
        <f t="shared" si="132"/>
        <v>3.782</v>
      </c>
      <c r="P230" s="83">
        <f t="shared" si="132"/>
        <v>3.7519200000000001</v>
      </c>
      <c r="Q230" s="83">
        <f t="shared" si="132"/>
        <v>3.7427700000000002</v>
      </c>
      <c r="R230" s="83">
        <f t="shared" si="132"/>
        <v>3.7023199999999998</v>
      </c>
      <c r="S230" s="83">
        <f t="shared" si="132"/>
        <v>3.6825000000000001</v>
      </c>
      <c r="T230" s="83">
        <f t="shared" si="132"/>
        <v>3.6785100000000002</v>
      </c>
      <c r="U230" s="83">
        <f t="shared" si="132"/>
        <v>3.6966899999999998</v>
      </c>
      <c r="V230" s="83">
        <f t="shared" si="132"/>
        <v>3.6558099999999998</v>
      </c>
      <c r="W230" s="83">
        <f t="shared" si="132"/>
        <v>3.7464300000000001</v>
      </c>
      <c r="X230" s="83">
        <f t="shared" si="132"/>
        <v>3.7475299999999998</v>
      </c>
      <c r="Y230" s="83">
        <f t="shared" si="132"/>
        <v>3.7351399999999999</v>
      </c>
      <c r="Z230" s="83">
        <f t="shared" si="132"/>
        <v>3.4914800000000001</v>
      </c>
      <c r="AA230" s="83">
        <f t="shared" si="132"/>
        <v>3.3117800000000002</v>
      </c>
    </row>
    <row r="231" spans="1:27" ht="12.75" customHeight="1" outlineLevel="1" x14ac:dyDescent="0.2">
      <c r="A231" s="91" t="s">
        <v>455</v>
      </c>
      <c r="B231" s="63" t="s">
        <v>233</v>
      </c>
      <c r="C231" s="43" t="s">
        <v>79</v>
      </c>
      <c r="D231" s="44">
        <v>1255.1400000000001</v>
      </c>
      <c r="E231" s="44">
        <v>1112.9000000000001</v>
      </c>
      <c r="F231" s="44">
        <v>1091.1300000000001</v>
      </c>
      <c r="G231" s="44">
        <v>1073.72</v>
      </c>
      <c r="H231" s="44">
        <v>1099.73</v>
      </c>
      <c r="I231" s="44">
        <v>1104.68</v>
      </c>
      <c r="J231" s="44">
        <v>1177.42</v>
      </c>
      <c r="K231" s="44">
        <v>1378.85</v>
      </c>
      <c r="L231" s="44">
        <v>1815.18</v>
      </c>
      <c r="M231" s="44">
        <v>1899.42</v>
      </c>
      <c r="N231" s="44">
        <v>1914.5</v>
      </c>
      <c r="O231" s="44">
        <v>1948.66</v>
      </c>
      <c r="P231" s="44">
        <v>1918.58</v>
      </c>
      <c r="Q231" s="44">
        <v>1909.43</v>
      </c>
      <c r="R231" s="44">
        <v>1868.98</v>
      </c>
      <c r="S231" s="44">
        <v>1849.16</v>
      </c>
      <c r="T231" s="44">
        <v>1845.17</v>
      </c>
      <c r="U231" s="44">
        <v>1863.35</v>
      </c>
      <c r="V231" s="44">
        <v>1822.47</v>
      </c>
      <c r="W231" s="44">
        <v>1913.09</v>
      </c>
      <c r="X231" s="44">
        <v>1914.19</v>
      </c>
      <c r="Y231" s="44">
        <v>1901.8</v>
      </c>
      <c r="Z231" s="44">
        <v>1658.14</v>
      </c>
      <c r="AA231" s="44">
        <v>1478.44</v>
      </c>
    </row>
    <row r="232" spans="1:27" ht="12.75" customHeight="1" outlineLevel="1" x14ac:dyDescent="0.2">
      <c r="A232" s="91" t="s">
        <v>456</v>
      </c>
      <c r="B232" s="63" t="s">
        <v>90</v>
      </c>
      <c r="C232" s="43" t="s">
        <v>79</v>
      </c>
      <c r="D232" s="44">
        <f>$D$162</f>
        <v>1716.97</v>
      </c>
      <c r="E232" s="44">
        <f>$D$162</f>
        <v>1716.97</v>
      </c>
      <c r="F232" s="44">
        <f t="shared" ref="F232:AA232" si="133">$D$162</f>
        <v>1716.97</v>
      </c>
      <c r="G232" s="44">
        <f t="shared" si="133"/>
        <v>1716.97</v>
      </c>
      <c r="H232" s="44">
        <f t="shared" si="133"/>
        <v>1716.97</v>
      </c>
      <c r="I232" s="44">
        <f t="shared" si="133"/>
        <v>1716.97</v>
      </c>
      <c r="J232" s="44">
        <f t="shared" si="133"/>
        <v>1716.97</v>
      </c>
      <c r="K232" s="44">
        <f t="shared" si="133"/>
        <v>1716.97</v>
      </c>
      <c r="L232" s="44">
        <f t="shared" si="133"/>
        <v>1716.97</v>
      </c>
      <c r="M232" s="44">
        <f t="shared" si="133"/>
        <v>1716.97</v>
      </c>
      <c r="N232" s="44">
        <f t="shared" si="133"/>
        <v>1716.97</v>
      </c>
      <c r="O232" s="44">
        <f t="shared" si="133"/>
        <v>1716.97</v>
      </c>
      <c r="P232" s="44">
        <f t="shared" si="133"/>
        <v>1716.97</v>
      </c>
      <c r="Q232" s="44">
        <f t="shared" si="133"/>
        <v>1716.97</v>
      </c>
      <c r="R232" s="44">
        <f t="shared" si="133"/>
        <v>1716.97</v>
      </c>
      <c r="S232" s="44">
        <f t="shared" si="133"/>
        <v>1716.97</v>
      </c>
      <c r="T232" s="44">
        <f t="shared" si="133"/>
        <v>1716.97</v>
      </c>
      <c r="U232" s="44">
        <f t="shared" si="133"/>
        <v>1716.97</v>
      </c>
      <c r="V232" s="44">
        <f t="shared" si="133"/>
        <v>1716.97</v>
      </c>
      <c r="W232" s="44">
        <f t="shared" si="133"/>
        <v>1716.97</v>
      </c>
      <c r="X232" s="44">
        <f t="shared" si="133"/>
        <v>1716.97</v>
      </c>
      <c r="Y232" s="44">
        <f t="shared" si="133"/>
        <v>1716.97</v>
      </c>
      <c r="Z232" s="44">
        <f t="shared" si="133"/>
        <v>1716.97</v>
      </c>
      <c r="AA232" s="44">
        <f t="shared" si="133"/>
        <v>1716.97</v>
      </c>
    </row>
    <row r="233" spans="1:27" ht="12.75" customHeight="1" outlineLevel="1" x14ac:dyDescent="0.2">
      <c r="A233" s="91" t="s">
        <v>457</v>
      </c>
      <c r="B233" s="63" t="s">
        <v>83</v>
      </c>
      <c r="C233" s="43" t="s">
        <v>79</v>
      </c>
      <c r="D233" s="44">
        <v>6.14</v>
      </c>
      <c r="E233" s="44">
        <v>6.14</v>
      </c>
      <c r="F233" s="44">
        <v>6.14</v>
      </c>
      <c r="G233" s="44">
        <v>6.14</v>
      </c>
      <c r="H233" s="44">
        <v>6.14</v>
      </c>
      <c r="I233" s="44">
        <v>6.14</v>
      </c>
      <c r="J233" s="44">
        <v>6.14</v>
      </c>
      <c r="K233" s="44">
        <v>6.14</v>
      </c>
      <c r="L233" s="44">
        <v>6.14</v>
      </c>
      <c r="M233" s="44">
        <v>6.14</v>
      </c>
      <c r="N233" s="44">
        <v>6.14</v>
      </c>
      <c r="O233" s="44">
        <v>6.14</v>
      </c>
      <c r="P233" s="44">
        <v>6.14</v>
      </c>
      <c r="Q233" s="44">
        <v>6.14</v>
      </c>
      <c r="R233" s="44">
        <v>6.14</v>
      </c>
      <c r="S233" s="44">
        <v>6.14</v>
      </c>
      <c r="T233" s="44">
        <v>6.14</v>
      </c>
      <c r="U233" s="44">
        <v>6.14</v>
      </c>
      <c r="V233" s="44">
        <v>6.14</v>
      </c>
      <c r="W233" s="44">
        <v>6.14</v>
      </c>
      <c r="X233" s="44">
        <v>6.14</v>
      </c>
      <c r="Y233" s="44">
        <v>6.14</v>
      </c>
      <c r="Z233" s="44">
        <v>6.14</v>
      </c>
      <c r="AA233" s="44">
        <v>6.14</v>
      </c>
    </row>
    <row r="234" spans="1:27" ht="12.75" customHeight="1" outlineLevel="1" x14ac:dyDescent="0.2">
      <c r="A234" s="91" t="s">
        <v>458</v>
      </c>
      <c r="B234" s="63" t="s">
        <v>81</v>
      </c>
      <c r="C234" s="43" t="s">
        <v>79</v>
      </c>
      <c r="D234" s="44">
        <f>$D$11</f>
        <v>110.23</v>
      </c>
      <c r="E234" s="44">
        <f t="shared" ref="E234:AA234" si="134">$D$11</f>
        <v>110.23</v>
      </c>
      <c r="F234" s="44">
        <f t="shared" si="134"/>
        <v>110.23</v>
      </c>
      <c r="G234" s="44">
        <f t="shared" si="134"/>
        <v>110.23</v>
      </c>
      <c r="H234" s="44">
        <f t="shared" si="134"/>
        <v>110.23</v>
      </c>
      <c r="I234" s="44">
        <f t="shared" si="134"/>
        <v>110.23</v>
      </c>
      <c r="J234" s="44">
        <f t="shared" si="134"/>
        <v>110.23</v>
      </c>
      <c r="K234" s="44">
        <f t="shared" si="134"/>
        <v>110.23</v>
      </c>
      <c r="L234" s="44">
        <f t="shared" si="134"/>
        <v>110.23</v>
      </c>
      <c r="M234" s="44">
        <f t="shared" si="134"/>
        <v>110.23</v>
      </c>
      <c r="N234" s="44">
        <f t="shared" si="134"/>
        <v>110.23</v>
      </c>
      <c r="O234" s="44">
        <f t="shared" si="134"/>
        <v>110.23</v>
      </c>
      <c r="P234" s="44">
        <f t="shared" si="134"/>
        <v>110.23</v>
      </c>
      <c r="Q234" s="44">
        <f t="shared" si="134"/>
        <v>110.23</v>
      </c>
      <c r="R234" s="44">
        <f t="shared" si="134"/>
        <v>110.23</v>
      </c>
      <c r="S234" s="44">
        <f t="shared" si="134"/>
        <v>110.23</v>
      </c>
      <c r="T234" s="44">
        <f t="shared" si="134"/>
        <v>110.23</v>
      </c>
      <c r="U234" s="44">
        <f t="shared" si="134"/>
        <v>110.23</v>
      </c>
      <c r="V234" s="44">
        <f t="shared" si="134"/>
        <v>110.23</v>
      </c>
      <c r="W234" s="44">
        <f t="shared" si="134"/>
        <v>110.23</v>
      </c>
      <c r="X234" s="44">
        <f t="shared" si="134"/>
        <v>110.23</v>
      </c>
      <c r="Y234" s="44">
        <f t="shared" si="134"/>
        <v>110.23</v>
      </c>
      <c r="Z234" s="44">
        <f t="shared" si="134"/>
        <v>110.23</v>
      </c>
      <c r="AA234" s="44">
        <f t="shared" si="134"/>
        <v>110.23</v>
      </c>
    </row>
    <row r="235" spans="1:27" ht="12.75" customHeight="1" x14ac:dyDescent="0.2">
      <c r="A235" s="90" t="s">
        <v>459</v>
      </c>
      <c r="B235" s="28" t="str">
        <f>"16"&amp;"."&amp;$B$639&amp;"."&amp;$B$640</f>
        <v>16.04.2023</v>
      </c>
      <c r="C235" s="82" t="s">
        <v>76</v>
      </c>
      <c r="D235" s="83">
        <f>ROUND(((D236+D237+D239+D238)/1000),5)</f>
        <v>3.1254</v>
      </c>
      <c r="E235" s="83">
        <f>ROUND(((E236+E237+E239+E238)/1000),5)</f>
        <v>2.9492500000000001</v>
      </c>
      <c r="F235" s="83">
        <f>ROUND(((F236+F237+F239+F238)/1000),5)</f>
        <v>2.9102299999999999</v>
      </c>
      <c r="G235" s="83">
        <f t="shared" ref="G235:AA235" si="135">ROUND(((G236+G237+G239+G238)/1000),5)</f>
        <v>2.86998</v>
      </c>
      <c r="H235" s="83">
        <f t="shared" si="135"/>
        <v>2.8060399999999999</v>
      </c>
      <c r="I235" s="83">
        <f t="shared" si="135"/>
        <v>2.7878799999999999</v>
      </c>
      <c r="J235" s="83">
        <f t="shared" si="135"/>
        <v>2.7595299999999998</v>
      </c>
      <c r="K235" s="83">
        <f t="shared" si="135"/>
        <v>2.8060700000000001</v>
      </c>
      <c r="L235" s="83">
        <f t="shared" si="135"/>
        <v>3.0996199999999998</v>
      </c>
      <c r="M235" s="83">
        <f t="shared" si="135"/>
        <v>3.19293</v>
      </c>
      <c r="N235" s="83">
        <f t="shared" si="135"/>
        <v>3.2151100000000001</v>
      </c>
      <c r="O235" s="83">
        <f t="shared" si="135"/>
        <v>3.2156699999999998</v>
      </c>
      <c r="P235" s="83">
        <f t="shared" si="135"/>
        <v>3.21557</v>
      </c>
      <c r="Q235" s="83">
        <f t="shared" si="135"/>
        <v>3.2097199999999999</v>
      </c>
      <c r="R235" s="83">
        <f t="shared" si="135"/>
        <v>3.2065899999999998</v>
      </c>
      <c r="S235" s="83">
        <f t="shared" si="135"/>
        <v>3.1899799999999998</v>
      </c>
      <c r="T235" s="83">
        <f t="shared" si="135"/>
        <v>3.1874099999999999</v>
      </c>
      <c r="U235" s="83">
        <f t="shared" si="135"/>
        <v>3.21048</v>
      </c>
      <c r="V235" s="83">
        <f t="shared" si="135"/>
        <v>3.2468699999999999</v>
      </c>
      <c r="W235" s="83">
        <f t="shared" si="135"/>
        <v>3.4583200000000001</v>
      </c>
      <c r="X235" s="83">
        <f t="shared" si="135"/>
        <v>3.5005099999999998</v>
      </c>
      <c r="Y235" s="83">
        <f t="shared" si="135"/>
        <v>3.47959</v>
      </c>
      <c r="Z235" s="83">
        <f t="shared" si="135"/>
        <v>3.1786099999999999</v>
      </c>
      <c r="AA235" s="83">
        <f t="shared" si="135"/>
        <v>2.9895999999999998</v>
      </c>
    </row>
    <row r="236" spans="1:27" ht="12.75" customHeight="1" outlineLevel="1" x14ac:dyDescent="0.2">
      <c r="A236" s="91" t="s">
        <v>460</v>
      </c>
      <c r="B236" s="63" t="s">
        <v>233</v>
      </c>
      <c r="C236" s="43" t="s">
        <v>79</v>
      </c>
      <c r="D236" s="44">
        <v>1292.06</v>
      </c>
      <c r="E236" s="44">
        <v>1115.9100000000001</v>
      </c>
      <c r="F236" s="44">
        <v>1076.8900000000001</v>
      </c>
      <c r="G236" s="44">
        <v>1036.6400000000001</v>
      </c>
      <c r="H236" s="44">
        <v>972.7</v>
      </c>
      <c r="I236" s="44">
        <v>954.54</v>
      </c>
      <c r="J236" s="44">
        <v>926.19</v>
      </c>
      <c r="K236" s="44">
        <v>972.73</v>
      </c>
      <c r="L236" s="44">
        <v>1266.28</v>
      </c>
      <c r="M236" s="44">
        <v>1359.59</v>
      </c>
      <c r="N236" s="44">
        <v>1381.77</v>
      </c>
      <c r="O236" s="44">
        <v>1382.33</v>
      </c>
      <c r="P236" s="44">
        <v>1382.23</v>
      </c>
      <c r="Q236" s="44">
        <v>1376.38</v>
      </c>
      <c r="R236" s="44">
        <v>1373.25</v>
      </c>
      <c r="S236" s="44">
        <v>1356.64</v>
      </c>
      <c r="T236" s="44">
        <v>1354.07</v>
      </c>
      <c r="U236" s="44">
        <v>1377.14</v>
      </c>
      <c r="V236" s="44">
        <v>1413.53</v>
      </c>
      <c r="W236" s="44">
        <v>1624.98</v>
      </c>
      <c r="X236" s="44">
        <v>1667.17</v>
      </c>
      <c r="Y236" s="44">
        <v>1646.25</v>
      </c>
      <c r="Z236" s="44">
        <v>1345.27</v>
      </c>
      <c r="AA236" s="44">
        <v>1156.26</v>
      </c>
    </row>
    <row r="237" spans="1:27" ht="12.75" customHeight="1" outlineLevel="1" x14ac:dyDescent="0.2">
      <c r="A237" s="91" t="s">
        <v>461</v>
      </c>
      <c r="B237" s="63" t="s">
        <v>90</v>
      </c>
      <c r="C237" s="43" t="s">
        <v>79</v>
      </c>
      <c r="D237" s="44">
        <f>$D$162</f>
        <v>1716.97</v>
      </c>
      <c r="E237" s="44">
        <f>$D$162</f>
        <v>1716.97</v>
      </c>
      <c r="F237" s="44">
        <f t="shared" ref="F237:AA237" si="136">$D$162</f>
        <v>1716.97</v>
      </c>
      <c r="G237" s="44">
        <f t="shared" si="136"/>
        <v>1716.97</v>
      </c>
      <c r="H237" s="44">
        <f t="shared" si="136"/>
        <v>1716.97</v>
      </c>
      <c r="I237" s="44">
        <f t="shared" si="136"/>
        <v>1716.97</v>
      </c>
      <c r="J237" s="44">
        <f t="shared" si="136"/>
        <v>1716.97</v>
      </c>
      <c r="K237" s="44">
        <f t="shared" si="136"/>
        <v>1716.97</v>
      </c>
      <c r="L237" s="44">
        <f t="shared" si="136"/>
        <v>1716.97</v>
      </c>
      <c r="M237" s="44">
        <f t="shared" si="136"/>
        <v>1716.97</v>
      </c>
      <c r="N237" s="44">
        <f t="shared" si="136"/>
        <v>1716.97</v>
      </c>
      <c r="O237" s="44">
        <f t="shared" si="136"/>
        <v>1716.97</v>
      </c>
      <c r="P237" s="44">
        <f t="shared" si="136"/>
        <v>1716.97</v>
      </c>
      <c r="Q237" s="44">
        <f t="shared" si="136"/>
        <v>1716.97</v>
      </c>
      <c r="R237" s="44">
        <f t="shared" si="136"/>
        <v>1716.97</v>
      </c>
      <c r="S237" s="44">
        <f t="shared" si="136"/>
        <v>1716.97</v>
      </c>
      <c r="T237" s="44">
        <f t="shared" si="136"/>
        <v>1716.97</v>
      </c>
      <c r="U237" s="44">
        <f t="shared" si="136"/>
        <v>1716.97</v>
      </c>
      <c r="V237" s="44">
        <f t="shared" si="136"/>
        <v>1716.97</v>
      </c>
      <c r="W237" s="44">
        <f t="shared" si="136"/>
        <v>1716.97</v>
      </c>
      <c r="X237" s="44">
        <f t="shared" si="136"/>
        <v>1716.97</v>
      </c>
      <c r="Y237" s="44">
        <f t="shared" si="136"/>
        <v>1716.97</v>
      </c>
      <c r="Z237" s="44">
        <f t="shared" si="136"/>
        <v>1716.97</v>
      </c>
      <c r="AA237" s="44">
        <f t="shared" si="136"/>
        <v>1716.97</v>
      </c>
    </row>
    <row r="238" spans="1:27" ht="12.75" customHeight="1" outlineLevel="1" x14ac:dyDescent="0.2">
      <c r="A238" s="91" t="s">
        <v>462</v>
      </c>
      <c r="B238" s="63" t="s">
        <v>83</v>
      </c>
      <c r="C238" s="43" t="s">
        <v>79</v>
      </c>
      <c r="D238" s="44">
        <v>6.14</v>
      </c>
      <c r="E238" s="44">
        <v>6.14</v>
      </c>
      <c r="F238" s="44">
        <v>6.14</v>
      </c>
      <c r="G238" s="44">
        <v>6.14</v>
      </c>
      <c r="H238" s="44">
        <v>6.14</v>
      </c>
      <c r="I238" s="44">
        <v>6.14</v>
      </c>
      <c r="J238" s="44">
        <v>6.14</v>
      </c>
      <c r="K238" s="44">
        <v>6.14</v>
      </c>
      <c r="L238" s="44">
        <v>6.14</v>
      </c>
      <c r="M238" s="44">
        <v>6.14</v>
      </c>
      <c r="N238" s="44">
        <v>6.14</v>
      </c>
      <c r="O238" s="44">
        <v>6.14</v>
      </c>
      <c r="P238" s="44">
        <v>6.14</v>
      </c>
      <c r="Q238" s="44">
        <v>6.14</v>
      </c>
      <c r="R238" s="44">
        <v>6.14</v>
      </c>
      <c r="S238" s="44">
        <v>6.14</v>
      </c>
      <c r="T238" s="44">
        <v>6.14</v>
      </c>
      <c r="U238" s="44">
        <v>6.14</v>
      </c>
      <c r="V238" s="44">
        <v>6.14</v>
      </c>
      <c r="W238" s="44">
        <v>6.14</v>
      </c>
      <c r="X238" s="44">
        <v>6.14</v>
      </c>
      <c r="Y238" s="44">
        <v>6.14</v>
      </c>
      <c r="Z238" s="44">
        <v>6.14</v>
      </c>
      <c r="AA238" s="44">
        <v>6.14</v>
      </c>
    </row>
    <row r="239" spans="1:27" ht="12.75" customHeight="1" outlineLevel="1" x14ac:dyDescent="0.2">
      <c r="A239" s="91" t="s">
        <v>463</v>
      </c>
      <c r="B239" s="63" t="s">
        <v>81</v>
      </c>
      <c r="C239" s="43" t="s">
        <v>79</v>
      </c>
      <c r="D239" s="44">
        <f>$D$11</f>
        <v>110.23</v>
      </c>
      <c r="E239" s="44">
        <f t="shared" ref="E239:AA239" si="137">$D$11</f>
        <v>110.23</v>
      </c>
      <c r="F239" s="44">
        <f t="shared" si="137"/>
        <v>110.23</v>
      </c>
      <c r="G239" s="44">
        <f t="shared" si="137"/>
        <v>110.23</v>
      </c>
      <c r="H239" s="44">
        <f t="shared" si="137"/>
        <v>110.23</v>
      </c>
      <c r="I239" s="44">
        <f t="shared" si="137"/>
        <v>110.23</v>
      </c>
      <c r="J239" s="44">
        <f t="shared" si="137"/>
        <v>110.23</v>
      </c>
      <c r="K239" s="44">
        <f t="shared" si="137"/>
        <v>110.23</v>
      </c>
      <c r="L239" s="44">
        <f t="shared" si="137"/>
        <v>110.23</v>
      </c>
      <c r="M239" s="44">
        <f t="shared" si="137"/>
        <v>110.23</v>
      </c>
      <c r="N239" s="44">
        <f t="shared" si="137"/>
        <v>110.23</v>
      </c>
      <c r="O239" s="44">
        <f t="shared" si="137"/>
        <v>110.23</v>
      </c>
      <c r="P239" s="44">
        <f t="shared" si="137"/>
        <v>110.23</v>
      </c>
      <c r="Q239" s="44">
        <f t="shared" si="137"/>
        <v>110.23</v>
      </c>
      <c r="R239" s="44">
        <f t="shared" si="137"/>
        <v>110.23</v>
      </c>
      <c r="S239" s="44">
        <f t="shared" si="137"/>
        <v>110.23</v>
      </c>
      <c r="T239" s="44">
        <f t="shared" si="137"/>
        <v>110.23</v>
      </c>
      <c r="U239" s="44">
        <f t="shared" si="137"/>
        <v>110.23</v>
      </c>
      <c r="V239" s="44">
        <f t="shared" si="137"/>
        <v>110.23</v>
      </c>
      <c r="W239" s="44">
        <f t="shared" si="137"/>
        <v>110.23</v>
      </c>
      <c r="X239" s="44">
        <f t="shared" si="137"/>
        <v>110.23</v>
      </c>
      <c r="Y239" s="44">
        <f t="shared" si="137"/>
        <v>110.23</v>
      </c>
      <c r="Z239" s="44">
        <f t="shared" si="137"/>
        <v>110.23</v>
      </c>
      <c r="AA239" s="44">
        <f t="shared" si="137"/>
        <v>110.23</v>
      </c>
    </row>
    <row r="240" spans="1:27" ht="12.75" customHeight="1" x14ac:dyDescent="0.2">
      <c r="A240" s="90" t="s">
        <v>464</v>
      </c>
      <c r="B240" s="28" t="str">
        <f>"17"&amp;"."&amp;$B$639&amp;"."&amp;$B$640</f>
        <v>17.04.2023</v>
      </c>
      <c r="C240" s="82" t="s">
        <v>76</v>
      </c>
      <c r="D240" s="83">
        <f>ROUND(((D241+D242+D244+D243)/1000),5)</f>
        <v>2.9428299999999998</v>
      </c>
      <c r="E240" s="83">
        <f>ROUND(((E241+E242+E244+E243)/1000),5)</f>
        <v>2.8586299999999998</v>
      </c>
      <c r="F240" s="83">
        <f>ROUND(((F241+F242+F244+F243)/1000),5)</f>
        <v>2.7614000000000001</v>
      </c>
      <c r="G240" s="83">
        <f t="shared" ref="G240:AA240" si="138">ROUND(((G241+G242+G244+G243)/1000),5)</f>
        <v>2.71855</v>
      </c>
      <c r="H240" s="83">
        <f t="shared" si="138"/>
        <v>2.7617500000000001</v>
      </c>
      <c r="I240" s="83">
        <f t="shared" si="138"/>
        <v>2.9006599999999998</v>
      </c>
      <c r="J240" s="83">
        <f t="shared" si="138"/>
        <v>2.97736</v>
      </c>
      <c r="K240" s="83">
        <f t="shared" si="138"/>
        <v>3.2606099999999998</v>
      </c>
      <c r="L240" s="83">
        <f t="shared" si="138"/>
        <v>3.5017100000000001</v>
      </c>
      <c r="M240" s="83">
        <f t="shared" si="138"/>
        <v>3.5965699999999998</v>
      </c>
      <c r="N240" s="83">
        <f t="shared" si="138"/>
        <v>3.60589</v>
      </c>
      <c r="O240" s="83">
        <f t="shared" si="138"/>
        <v>3.5937600000000001</v>
      </c>
      <c r="P240" s="83">
        <f t="shared" si="138"/>
        <v>3.5221</v>
      </c>
      <c r="Q240" s="83">
        <f t="shared" si="138"/>
        <v>3.6015100000000002</v>
      </c>
      <c r="R240" s="83">
        <f t="shared" si="138"/>
        <v>3.5889799999999998</v>
      </c>
      <c r="S240" s="83">
        <f t="shared" si="138"/>
        <v>3.5180199999999999</v>
      </c>
      <c r="T240" s="83">
        <f t="shared" si="138"/>
        <v>3.5244599999999999</v>
      </c>
      <c r="U240" s="83">
        <f t="shared" si="138"/>
        <v>3.5135700000000001</v>
      </c>
      <c r="V240" s="83">
        <f t="shared" si="138"/>
        <v>3.4579399999999998</v>
      </c>
      <c r="W240" s="83">
        <f t="shared" si="138"/>
        <v>3.54949</v>
      </c>
      <c r="X240" s="83">
        <f t="shared" si="138"/>
        <v>3.5565600000000002</v>
      </c>
      <c r="Y240" s="83">
        <f t="shared" si="138"/>
        <v>3.51953</v>
      </c>
      <c r="Z240" s="83">
        <f t="shared" si="138"/>
        <v>3.21299</v>
      </c>
      <c r="AA240" s="83">
        <f t="shared" si="138"/>
        <v>2.98515</v>
      </c>
    </row>
    <row r="241" spans="1:27" ht="12.75" customHeight="1" outlineLevel="1" x14ac:dyDescent="0.2">
      <c r="A241" s="91" t="s">
        <v>465</v>
      </c>
      <c r="B241" s="63" t="s">
        <v>233</v>
      </c>
      <c r="C241" s="43" t="s">
        <v>79</v>
      </c>
      <c r="D241" s="44">
        <v>1109.49</v>
      </c>
      <c r="E241" s="44">
        <v>1025.29</v>
      </c>
      <c r="F241" s="44">
        <v>928.06</v>
      </c>
      <c r="G241" s="44">
        <v>885.21</v>
      </c>
      <c r="H241" s="44">
        <v>928.41</v>
      </c>
      <c r="I241" s="44">
        <v>1067.32</v>
      </c>
      <c r="J241" s="44">
        <v>1144.02</v>
      </c>
      <c r="K241" s="44">
        <v>1427.27</v>
      </c>
      <c r="L241" s="44">
        <v>1668.37</v>
      </c>
      <c r="M241" s="44">
        <v>1763.23</v>
      </c>
      <c r="N241" s="44">
        <v>1772.55</v>
      </c>
      <c r="O241" s="44">
        <v>1760.42</v>
      </c>
      <c r="P241" s="44">
        <v>1688.76</v>
      </c>
      <c r="Q241" s="44">
        <v>1768.17</v>
      </c>
      <c r="R241" s="44">
        <v>1755.64</v>
      </c>
      <c r="S241" s="44">
        <v>1684.68</v>
      </c>
      <c r="T241" s="44">
        <v>1691.12</v>
      </c>
      <c r="U241" s="44">
        <v>1680.23</v>
      </c>
      <c r="V241" s="44">
        <v>1624.6</v>
      </c>
      <c r="W241" s="44">
        <v>1716.15</v>
      </c>
      <c r="X241" s="44">
        <v>1723.22</v>
      </c>
      <c r="Y241" s="44">
        <v>1686.19</v>
      </c>
      <c r="Z241" s="44">
        <v>1379.65</v>
      </c>
      <c r="AA241" s="44">
        <v>1151.81</v>
      </c>
    </row>
    <row r="242" spans="1:27" ht="12.75" customHeight="1" outlineLevel="1" x14ac:dyDescent="0.2">
      <c r="A242" s="91" t="s">
        <v>466</v>
      </c>
      <c r="B242" s="63" t="s">
        <v>90</v>
      </c>
      <c r="C242" s="43" t="s">
        <v>79</v>
      </c>
      <c r="D242" s="44">
        <f>$D$162</f>
        <v>1716.97</v>
      </c>
      <c r="E242" s="44">
        <f>$D$162</f>
        <v>1716.97</v>
      </c>
      <c r="F242" s="44">
        <f t="shared" ref="F242:AA242" si="139">$D$162</f>
        <v>1716.97</v>
      </c>
      <c r="G242" s="44">
        <f t="shared" si="139"/>
        <v>1716.97</v>
      </c>
      <c r="H242" s="44">
        <f t="shared" si="139"/>
        <v>1716.97</v>
      </c>
      <c r="I242" s="44">
        <f t="shared" si="139"/>
        <v>1716.97</v>
      </c>
      <c r="J242" s="44">
        <f t="shared" si="139"/>
        <v>1716.97</v>
      </c>
      <c r="K242" s="44">
        <f t="shared" si="139"/>
        <v>1716.97</v>
      </c>
      <c r="L242" s="44">
        <f t="shared" si="139"/>
        <v>1716.97</v>
      </c>
      <c r="M242" s="44">
        <f t="shared" si="139"/>
        <v>1716.97</v>
      </c>
      <c r="N242" s="44">
        <f t="shared" si="139"/>
        <v>1716.97</v>
      </c>
      <c r="O242" s="44">
        <f t="shared" si="139"/>
        <v>1716.97</v>
      </c>
      <c r="P242" s="44">
        <f t="shared" si="139"/>
        <v>1716.97</v>
      </c>
      <c r="Q242" s="44">
        <f t="shared" si="139"/>
        <v>1716.97</v>
      </c>
      <c r="R242" s="44">
        <f t="shared" si="139"/>
        <v>1716.97</v>
      </c>
      <c r="S242" s="44">
        <f t="shared" si="139"/>
        <v>1716.97</v>
      </c>
      <c r="T242" s="44">
        <f t="shared" si="139"/>
        <v>1716.97</v>
      </c>
      <c r="U242" s="44">
        <f t="shared" si="139"/>
        <v>1716.97</v>
      </c>
      <c r="V242" s="44">
        <f t="shared" si="139"/>
        <v>1716.97</v>
      </c>
      <c r="W242" s="44">
        <f t="shared" si="139"/>
        <v>1716.97</v>
      </c>
      <c r="X242" s="44">
        <f t="shared" si="139"/>
        <v>1716.97</v>
      </c>
      <c r="Y242" s="44">
        <f t="shared" si="139"/>
        <v>1716.97</v>
      </c>
      <c r="Z242" s="44">
        <f t="shared" si="139"/>
        <v>1716.97</v>
      </c>
      <c r="AA242" s="44">
        <f t="shared" si="139"/>
        <v>1716.97</v>
      </c>
    </row>
    <row r="243" spans="1:27" ht="12.75" customHeight="1" outlineLevel="1" x14ac:dyDescent="0.2">
      <c r="A243" s="91" t="s">
        <v>467</v>
      </c>
      <c r="B243" s="63" t="s">
        <v>83</v>
      </c>
      <c r="C243" s="43" t="s">
        <v>79</v>
      </c>
      <c r="D243" s="44">
        <v>6.14</v>
      </c>
      <c r="E243" s="44">
        <v>6.14</v>
      </c>
      <c r="F243" s="44">
        <v>6.14</v>
      </c>
      <c r="G243" s="44">
        <v>6.14</v>
      </c>
      <c r="H243" s="44">
        <v>6.14</v>
      </c>
      <c r="I243" s="44">
        <v>6.14</v>
      </c>
      <c r="J243" s="44">
        <v>6.14</v>
      </c>
      <c r="K243" s="44">
        <v>6.14</v>
      </c>
      <c r="L243" s="44">
        <v>6.14</v>
      </c>
      <c r="M243" s="44">
        <v>6.14</v>
      </c>
      <c r="N243" s="44">
        <v>6.14</v>
      </c>
      <c r="O243" s="44">
        <v>6.14</v>
      </c>
      <c r="P243" s="44">
        <v>6.14</v>
      </c>
      <c r="Q243" s="44">
        <v>6.14</v>
      </c>
      <c r="R243" s="44">
        <v>6.14</v>
      </c>
      <c r="S243" s="44">
        <v>6.14</v>
      </c>
      <c r="T243" s="44">
        <v>6.14</v>
      </c>
      <c r="U243" s="44">
        <v>6.14</v>
      </c>
      <c r="V243" s="44">
        <v>6.14</v>
      </c>
      <c r="W243" s="44">
        <v>6.14</v>
      </c>
      <c r="X243" s="44">
        <v>6.14</v>
      </c>
      <c r="Y243" s="44">
        <v>6.14</v>
      </c>
      <c r="Z243" s="44">
        <v>6.14</v>
      </c>
      <c r="AA243" s="44">
        <v>6.14</v>
      </c>
    </row>
    <row r="244" spans="1:27" ht="12.75" customHeight="1" outlineLevel="1" x14ac:dyDescent="0.2">
      <c r="A244" s="91" t="s">
        <v>468</v>
      </c>
      <c r="B244" s="63" t="s">
        <v>81</v>
      </c>
      <c r="C244" s="43" t="s">
        <v>79</v>
      </c>
      <c r="D244" s="44">
        <f>$D$11</f>
        <v>110.23</v>
      </c>
      <c r="E244" s="44">
        <f t="shared" ref="E244:AA244" si="140">$D$11</f>
        <v>110.23</v>
      </c>
      <c r="F244" s="44">
        <f t="shared" si="140"/>
        <v>110.23</v>
      </c>
      <c r="G244" s="44">
        <f t="shared" si="140"/>
        <v>110.23</v>
      </c>
      <c r="H244" s="44">
        <f t="shared" si="140"/>
        <v>110.23</v>
      </c>
      <c r="I244" s="44">
        <f t="shared" si="140"/>
        <v>110.23</v>
      </c>
      <c r="J244" s="44">
        <f t="shared" si="140"/>
        <v>110.23</v>
      </c>
      <c r="K244" s="44">
        <f t="shared" si="140"/>
        <v>110.23</v>
      </c>
      <c r="L244" s="44">
        <f t="shared" si="140"/>
        <v>110.23</v>
      </c>
      <c r="M244" s="44">
        <f t="shared" si="140"/>
        <v>110.23</v>
      </c>
      <c r="N244" s="44">
        <f t="shared" si="140"/>
        <v>110.23</v>
      </c>
      <c r="O244" s="44">
        <f t="shared" si="140"/>
        <v>110.23</v>
      </c>
      <c r="P244" s="44">
        <f t="shared" si="140"/>
        <v>110.23</v>
      </c>
      <c r="Q244" s="44">
        <f t="shared" si="140"/>
        <v>110.23</v>
      </c>
      <c r="R244" s="44">
        <f t="shared" si="140"/>
        <v>110.23</v>
      </c>
      <c r="S244" s="44">
        <f t="shared" si="140"/>
        <v>110.23</v>
      </c>
      <c r="T244" s="44">
        <f t="shared" si="140"/>
        <v>110.23</v>
      </c>
      <c r="U244" s="44">
        <f t="shared" si="140"/>
        <v>110.23</v>
      </c>
      <c r="V244" s="44">
        <f t="shared" si="140"/>
        <v>110.23</v>
      </c>
      <c r="W244" s="44">
        <f t="shared" si="140"/>
        <v>110.23</v>
      </c>
      <c r="X244" s="44">
        <f t="shared" si="140"/>
        <v>110.23</v>
      </c>
      <c r="Y244" s="44">
        <f t="shared" si="140"/>
        <v>110.23</v>
      </c>
      <c r="Z244" s="44">
        <f t="shared" si="140"/>
        <v>110.23</v>
      </c>
      <c r="AA244" s="44">
        <f t="shared" si="140"/>
        <v>110.23</v>
      </c>
    </row>
    <row r="245" spans="1:27" ht="12.75" customHeight="1" x14ac:dyDescent="0.2">
      <c r="A245" s="90" t="s">
        <v>469</v>
      </c>
      <c r="B245" s="28" t="str">
        <f>"18"&amp;"."&amp;$B$639&amp;"."&amp;$B$640</f>
        <v>18.04.2023</v>
      </c>
      <c r="C245" s="82" t="s">
        <v>76</v>
      </c>
      <c r="D245" s="83">
        <f>ROUND(((D246+D247+D249+D248)/1000),5)</f>
        <v>2.9184600000000001</v>
      </c>
      <c r="E245" s="83">
        <f>ROUND(((E246+E247+E249+E248)/1000),5)</f>
        <v>2.7898700000000001</v>
      </c>
      <c r="F245" s="83">
        <f>ROUND(((F246+F247+F249+F248)/1000),5)</f>
        <v>2.7097199999999999</v>
      </c>
      <c r="G245" s="83">
        <f t="shared" ref="G245:AA245" si="141">ROUND(((G246+G247+G249+G248)/1000),5)</f>
        <v>2.5690900000000001</v>
      </c>
      <c r="H245" s="83">
        <f t="shared" si="141"/>
        <v>2.7883800000000001</v>
      </c>
      <c r="I245" s="83">
        <f t="shared" si="141"/>
        <v>2.8878499999999998</v>
      </c>
      <c r="J245" s="83">
        <f t="shared" si="141"/>
        <v>3.0419800000000001</v>
      </c>
      <c r="K245" s="83">
        <f t="shared" si="141"/>
        <v>3.2604700000000002</v>
      </c>
      <c r="L245" s="83">
        <f t="shared" si="141"/>
        <v>3.4934400000000001</v>
      </c>
      <c r="M245" s="83">
        <f t="shared" si="141"/>
        <v>3.5849299999999999</v>
      </c>
      <c r="N245" s="83">
        <f t="shared" si="141"/>
        <v>3.6255500000000001</v>
      </c>
      <c r="O245" s="83">
        <f t="shared" si="141"/>
        <v>3.6602999999999999</v>
      </c>
      <c r="P245" s="83">
        <f t="shared" si="141"/>
        <v>3.5980099999999999</v>
      </c>
      <c r="Q245" s="83">
        <f t="shared" si="141"/>
        <v>3.7525400000000002</v>
      </c>
      <c r="R245" s="83">
        <f t="shared" si="141"/>
        <v>3.73733</v>
      </c>
      <c r="S245" s="83">
        <f t="shared" si="141"/>
        <v>3.6172900000000001</v>
      </c>
      <c r="T245" s="83">
        <f t="shared" si="141"/>
        <v>3.5991200000000001</v>
      </c>
      <c r="U245" s="83">
        <f t="shared" si="141"/>
        <v>3.5571799999999998</v>
      </c>
      <c r="V245" s="83">
        <f t="shared" si="141"/>
        <v>3.4870000000000001</v>
      </c>
      <c r="W245" s="83">
        <f t="shared" si="141"/>
        <v>3.54291</v>
      </c>
      <c r="X245" s="83">
        <f t="shared" si="141"/>
        <v>3.5984600000000002</v>
      </c>
      <c r="Y245" s="83">
        <f t="shared" si="141"/>
        <v>3.5701900000000002</v>
      </c>
      <c r="Z245" s="83">
        <f t="shared" si="141"/>
        <v>3.2820200000000002</v>
      </c>
      <c r="AA245" s="83">
        <f t="shared" si="141"/>
        <v>3.0203799999999998</v>
      </c>
    </row>
    <row r="246" spans="1:27" ht="12.75" customHeight="1" outlineLevel="1" x14ac:dyDescent="0.2">
      <c r="A246" s="91" t="s">
        <v>470</v>
      </c>
      <c r="B246" s="63" t="s">
        <v>233</v>
      </c>
      <c r="C246" s="43" t="s">
        <v>79</v>
      </c>
      <c r="D246" s="44">
        <v>1085.1199999999999</v>
      </c>
      <c r="E246" s="44">
        <v>956.53</v>
      </c>
      <c r="F246" s="44">
        <v>876.38</v>
      </c>
      <c r="G246" s="44">
        <v>735.75</v>
      </c>
      <c r="H246" s="44">
        <v>955.04</v>
      </c>
      <c r="I246" s="44">
        <v>1054.51</v>
      </c>
      <c r="J246" s="44">
        <v>1208.6400000000001</v>
      </c>
      <c r="K246" s="44">
        <v>1427.13</v>
      </c>
      <c r="L246" s="44">
        <v>1660.1</v>
      </c>
      <c r="M246" s="44">
        <v>1751.59</v>
      </c>
      <c r="N246" s="44">
        <v>1792.21</v>
      </c>
      <c r="O246" s="44">
        <v>1826.96</v>
      </c>
      <c r="P246" s="44">
        <v>1764.67</v>
      </c>
      <c r="Q246" s="44">
        <v>1919.2</v>
      </c>
      <c r="R246" s="44">
        <v>1903.99</v>
      </c>
      <c r="S246" s="44">
        <v>1783.95</v>
      </c>
      <c r="T246" s="44">
        <v>1765.78</v>
      </c>
      <c r="U246" s="44">
        <v>1723.84</v>
      </c>
      <c r="V246" s="44">
        <v>1653.66</v>
      </c>
      <c r="W246" s="44">
        <v>1709.57</v>
      </c>
      <c r="X246" s="44">
        <v>1765.12</v>
      </c>
      <c r="Y246" s="44">
        <v>1736.85</v>
      </c>
      <c r="Z246" s="44">
        <v>1448.68</v>
      </c>
      <c r="AA246" s="44">
        <v>1187.04</v>
      </c>
    </row>
    <row r="247" spans="1:27" ht="12.75" customHeight="1" outlineLevel="1" x14ac:dyDescent="0.2">
      <c r="A247" s="91" t="s">
        <v>471</v>
      </c>
      <c r="B247" s="63" t="s">
        <v>90</v>
      </c>
      <c r="C247" s="43" t="s">
        <v>79</v>
      </c>
      <c r="D247" s="44">
        <f>$D$162</f>
        <v>1716.97</v>
      </c>
      <c r="E247" s="44">
        <f>$D$162</f>
        <v>1716.97</v>
      </c>
      <c r="F247" s="44">
        <f t="shared" ref="F247:AA247" si="142">$D$162</f>
        <v>1716.97</v>
      </c>
      <c r="G247" s="44">
        <f t="shared" si="142"/>
        <v>1716.97</v>
      </c>
      <c r="H247" s="44">
        <f t="shared" si="142"/>
        <v>1716.97</v>
      </c>
      <c r="I247" s="44">
        <f t="shared" si="142"/>
        <v>1716.97</v>
      </c>
      <c r="J247" s="44">
        <f t="shared" si="142"/>
        <v>1716.97</v>
      </c>
      <c r="K247" s="44">
        <f t="shared" si="142"/>
        <v>1716.97</v>
      </c>
      <c r="L247" s="44">
        <f t="shared" si="142"/>
        <v>1716.97</v>
      </c>
      <c r="M247" s="44">
        <f t="shared" si="142"/>
        <v>1716.97</v>
      </c>
      <c r="N247" s="44">
        <f t="shared" si="142"/>
        <v>1716.97</v>
      </c>
      <c r="O247" s="44">
        <f t="shared" si="142"/>
        <v>1716.97</v>
      </c>
      <c r="P247" s="44">
        <f t="shared" si="142"/>
        <v>1716.97</v>
      </c>
      <c r="Q247" s="44">
        <f t="shared" si="142"/>
        <v>1716.97</v>
      </c>
      <c r="R247" s="44">
        <f t="shared" si="142"/>
        <v>1716.97</v>
      </c>
      <c r="S247" s="44">
        <f t="shared" si="142"/>
        <v>1716.97</v>
      </c>
      <c r="T247" s="44">
        <f t="shared" si="142"/>
        <v>1716.97</v>
      </c>
      <c r="U247" s="44">
        <f t="shared" si="142"/>
        <v>1716.97</v>
      </c>
      <c r="V247" s="44">
        <f t="shared" si="142"/>
        <v>1716.97</v>
      </c>
      <c r="W247" s="44">
        <f t="shared" si="142"/>
        <v>1716.97</v>
      </c>
      <c r="X247" s="44">
        <f t="shared" si="142"/>
        <v>1716.97</v>
      </c>
      <c r="Y247" s="44">
        <f t="shared" si="142"/>
        <v>1716.97</v>
      </c>
      <c r="Z247" s="44">
        <f t="shared" si="142"/>
        <v>1716.97</v>
      </c>
      <c r="AA247" s="44">
        <f t="shared" si="142"/>
        <v>1716.97</v>
      </c>
    </row>
    <row r="248" spans="1:27" ht="12.75" customHeight="1" outlineLevel="1" x14ac:dyDescent="0.2">
      <c r="A248" s="91" t="s">
        <v>472</v>
      </c>
      <c r="B248" s="63" t="s">
        <v>83</v>
      </c>
      <c r="C248" s="43" t="s">
        <v>79</v>
      </c>
      <c r="D248" s="44">
        <v>6.14</v>
      </c>
      <c r="E248" s="44">
        <v>6.14</v>
      </c>
      <c r="F248" s="44">
        <v>6.14</v>
      </c>
      <c r="G248" s="44">
        <v>6.14</v>
      </c>
      <c r="H248" s="44">
        <v>6.14</v>
      </c>
      <c r="I248" s="44">
        <v>6.14</v>
      </c>
      <c r="J248" s="44">
        <v>6.14</v>
      </c>
      <c r="K248" s="44">
        <v>6.14</v>
      </c>
      <c r="L248" s="44">
        <v>6.14</v>
      </c>
      <c r="M248" s="44">
        <v>6.14</v>
      </c>
      <c r="N248" s="44">
        <v>6.14</v>
      </c>
      <c r="O248" s="44">
        <v>6.14</v>
      </c>
      <c r="P248" s="44">
        <v>6.14</v>
      </c>
      <c r="Q248" s="44">
        <v>6.14</v>
      </c>
      <c r="R248" s="44">
        <v>6.14</v>
      </c>
      <c r="S248" s="44">
        <v>6.14</v>
      </c>
      <c r="T248" s="44">
        <v>6.14</v>
      </c>
      <c r="U248" s="44">
        <v>6.14</v>
      </c>
      <c r="V248" s="44">
        <v>6.14</v>
      </c>
      <c r="W248" s="44">
        <v>6.14</v>
      </c>
      <c r="X248" s="44">
        <v>6.14</v>
      </c>
      <c r="Y248" s="44">
        <v>6.14</v>
      </c>
      <c r="Z248" s="44">
        <v>6.14</v>
      </c>
      <c r="AA248" s="44">
        <v>6.14</v>
      </c>
    </row>
    <row r="249" spans="1:27" ht="12.75" customHeight="1" outlineLevel="1" x14ac:dyDescent="0.2">
      <c r="A249" s="91" t="s">
        <v>473</v>
      </c>
      <c r="B249" s="63" t="s">
        <v>81</v>
      </c>
      <c r="C249" s="43" t="s">
        <v>79</v>
      </c>
      <c r="D249" s="44">
        <f>$D$11</f>
        <v>110.23</v>
      </c>
      <c r="E249" s="44">
        <f t="shared" ref="E249:AA249" si="143">$D$11</f>
        <v>110.23</v>
      </c>
      <c r="F249" s="44">
        <f t="shared" si="143"/>
        <v>110.23</v>
      </c>
      <c r="G249" s="44">
        <f t="shared" si="143"/>
        <v>110.23</v>
      </c>
      <c r="H249" s="44">
        <f t="shared" si="143"/>
        <v>110.23</v>
      </c>
      <c r="I249" s="44">
        <f t="shared" si="143"/>
        <v>110.23</v>
      </c>
      <c r="J249" s="44">
        <f t="shared" si="143"/>
        <v>110.23</v>
      </c>
      <c r="K249" s="44">
        <f t="shared" si="143"/>
        <v>110.23</v>
      </c>
      <c r="L249" s="44">
        <f t="shared" si="143"/>
        <v>110.23</v>
      </c>
      <c r="M249" s="44">
        <f t="shared" si="143"/>
        <v>110.23</v>
      </c>
      <c r="N249" s="44">
        <f t="shared" si="143"/>
        <v>110.23</v>
      </c>
      <c r="O249" s="44">
        <f t="shared" si="143"/>
        <v>110.23</v>
      </c>
      <c r="P249" s="44">
        <f t="shared" si="143"/>
        <v>110.23</v>
      </c>
      <c r="Q249" s="44">
        <f t="shared" si="143"/>
        <v>110.23</v>
      </c>
      <c r="R249" s="44">
        <f t="shared" si="143"/>
        <v>110.23</v>
      </c>
      <c r="S249" s="44">
        <f t="shared" si="143"/>
        <v>110.23</v>
      </c>
      <c r="T249" s="44">
        <f t="shared" si="143"/>
        <v>110.23</v>
      </c>
      <c r="U249" s="44">
        <f t="shared" si="143"/>
        <v>110.23</v>
      </c>
      <c r="V249" s="44">
        <f t="shared" si="143"/>
        <v>110.23</v>
      </c>
      <c r="W249" s="44">
        <f t="shared" si="143"/>
        <v>110.23</v>
      </c>
      <c r="X249" s="44">
        <f t="shared" si="143"/>
        <v>110.23</v>
      </c>
      <c r="Y249" s="44">
        <f t="shared" si="143"/>
        <v>110.23</v>
      </c>
      <c r="Z249" s="44">
        <f t="shared" si="143"/>
        <v>110.23</v>
      </c>
      <c r="AA249" s="44">
        <f t="shared" si="143"/>
        <v>110.23</v>
      </c>
    </row>
    <row r="250" spans="1:27" ht="12.75" customHeight="1" x14ac:dyDescent="0.2">
      <c r="A250" s="90" t="s">
        <v>474</v>
      </c>
      <c r="B250" s="28" t="str">
        <f>"19"&amp;"."&amp;$B$639&amp;"."&amp;$B$640</f>
        <v>19.04.2023</v>
      </c>
      <c r="C250" s="82" t="s">
        <v>76</v>
      </c>
      <c r="D250" s="83">
        <f>ROUND(((D251+D252+D254+D253)/1000),5)</f>
        <v>2.9234</v>
      </c>
      <c r="E250" s="83">
        <f>ROUND(((E251+E252+E254+E253)/1000),5)</f>
        <v>2.7950300000000001</v>
      </c>
      <c r="F250" s="83">
        <f>ROUND(((F251+F252+F254+F253)/1000),5)</f>
        <v>2.7086199999999998</v>
      </c>
      <c r="G250" s="83">
        <f t="shared" ref="G250:AA250" si="144">ROUND(((G251+G252+G254+G253)/1000),5)</f>
        <v>2.6337100000000002</v>
      </c>
      <c r="H250" s="83">
        <f t="shared" si="144"/>
        <v>2.7931699999999999</v>
      </c>
      <c r="I250" s="83">
        <f t="shared" si="144"/>
        <v>2.9103400000000001</v>
      </c>
      <c r="J250" s="83">
        <f t="shared" si="144"/>
        <v>3.12785</v>
      </c>
      <c r="K250" s="83">
        <f t="shared" si="144"/>
        <v>3.32097</v>
      </c>
      <c r="L250" s="83">
        <f t="shared" si="144"/>
        <v>3.49261</v>
      </c>
      <c r="M250" s="83">
        <f t="shared" si="144"/>
        <v>3.5255899999999998</v>
      </c>
      <c r="N250" s="83">
        <f t="shared" si="144"/>
        <v>3.5221399999999998</v>
      </c>
      <c r="O250" s="83">
        <f t="shared" si="144"/>
        <v>3.5194899999999998</v>
      </c>
      <c r="P250" s="83">
        <f t="shared" si="144"/>
        <v>3.5142199999999999</v>
      </c>
      <c r="Q250" s="83">
        <f t="shared" si="144"/>
        <v>3.5151400000000002</v>
      </c>
      <c r="R250" s="83">
        <f t="shared" si="144"/>
        <v>3.5100699999999998</v>
      </c>
      <c r="S250" s="83">
        <f t="shared" si="144"/>
        <v>3.4926400000000002</v>
      </c>
      <c r="T250" s="83">
        <f t="shared" si="144"/>
        <v>3.5073799999999999</v>
      </c>
      <c r="U250" s="83">
        <f t="shared" si="144"/>
        <v>3.4978400000000001</v>
      </c>
      <c r="V250" s="83">
        <f t="shared" si="144"/>
        <v>3.4503300000000001</v>
      </c>
      <c r="W250" s="83">
        <f t="shared" si="144"/>
        <v>3.5228600000000001</v>
      </c>
      <c r="X250" s="83">
        <f t="shared" si="144"/>
        <v>3.5409099999999998</v>
      </c>
      <c r="Y250" s="83">
        <f t="shared" si="144"/>
        <v>3.5345900000000001</v>
      </c>
      <c r="Z250" s="83">
        <f t="shared" si="144"/>
        <v>3.2502800000000001</v>
      </c>
      <c r="AA250" s="83">
        <f t="shared" si="144"/>
        <v>2.98549</v>
      </c>
    </row>
    <row r="251" spans="1:27" ht="12.75" customHeight="1" outlineLevel="1" x14ac:dyDescent="0.2">
      <c r="A251" s="91" t="s">
        <v>475</v>
      </c>
      <c r="B251" s="63" t="s">
        <v>233</v>
      </c>
      <c r="C251" s="43" t="s">
        <v>79</v>
      </c>
      <c r="D251" s="44">
        <v>1090.06</v>
      </c>
      <c r="E251" s="44">
        <v>961.69</v>
      </c>
      <c r="F251" s="44">
        <v>875.28</v>
      </c>
      <c r="G251" s="44">
        <v>800.37</v>
      </c>
      <c r="H251" s="44">
        <v>959.83</v>
      </c>
      <c r="I251" s="44">
        <v>1077</v>
      </c>
      <c r="J251" s="44">
        <v>1294.51</v>
      </c>
      <c r="K251" s="44">
        <v>1487.63</v>
      </c>
      <c r="L251" s="44">
        <v>1659.27</v>
      </c>
      <c r="M251" s="44">
        <v>1692.25</v>
      </c>
      <c r="N251" s="44">
        <v>1688.8</v>
      </c>
      <c r="O251" s="44">
        <v>1686.15</v>
      </c>
      <c r="P251" s="44">
        <v>1680.88</v>
      </c>
      <c r="Q251" s="44">
        <v>1681.8</v>
      </c>
      <c r="R251" s="44">
        <v>1676.73</v>
      </c>
      <c r="S251" s="44">
        <v>1659.3</v>
      </c>
      <c r="T251" s="44">
        <v>1674.04</v>
      </c>
      <c r="U251" s="44">
        <v>1664.5</v>
      </c>
      <c r="V251" s="44">
        <v>1616.99</v>
      </c>
      <c r="W251" s="44">
        <v>1689.52</v>
      </c>
      <c r="X251" s="44">
        <v>1707.57</v>
      </c>
      <c r="Y251" s="44">
        <v>1701.25</v>
      </c>
      <c r="Z251" s="44">
        <v>1416.94</v>
      </c>
      <c r="AA251" s="44">
        <v>1152.1500000000001</v>
      </c>
    </row>
    <row r="252" spans="1:27" ht="12.75" customHeight="1" outlineLevel="1" x14ac:dyDescent="0.2">
      <c r="A252" s="91" t="s">
        <v>476</v>
      </c>
      <c r="B252" s="63" t="s">
        <v>90</v>
      </c>
      <c r="C252" s="43" t="s">
        <v>79</v>
      </c>
      <c r="D252" s="44">
        <f>$D$162</f>
        <v>1716.97</v>
      </c>
      <c r="E252" s="44">
        <f>$D$162</f>
        <v>1716.97</v>
      </c>
      <c r="F252" s="44">
        <f t="shared" ref="F252:AA252" si="145">$D$162</f>
        <v>1716.97</v>
      </c>
      <c r="G252" s="44">
        <f t="shared" si="145"/>
        <v>1716.97</v>
      </c>
      <c r="H252" s="44">
        <f t="shared" si="145"/>
        <v>1716.97</v>
      </c>
      <c r="I252" s="44">
        <f t="shared" si="145"/>
        <v>1716.97</v>
      </c>
      <c r="J252" s="44">
        <f t="shared" si="145"/>
        <v>1716.97</v>
      </c>
      <c r="K252" s="44">
        <f t="shared" si="145"/>
        <v>1716.97</v>
      </c>
      <c r="L252" s="44">
        <f t="shared" si="145"/>
        <v>1716.97</v>
      </c>
      <c r="M252" s="44">
        <f t="shared" si="145"/>
        <v>1716.97</v>
      </c>
      <c r="N252" s="44">
        <f t="shared" si="145"/>
        <v>1716.97</v>
      </c>
      <c r="O252" s="44">
        <f t="shared" si="145"/>
        <v>1716.97</v>
      </c>
      <c r="P252" s="44">
        <f t="shared" si="145"/>
        <v>1716.97</v>
      </c>
      <c r="Q252" s="44">
        <f t="shared" si="145"/>
        <v>1716.97</v>
      </c>
      <c r="R252" s="44">
        <f t="shared" si="145"/>
        <v>1716.97</v>
      </c>
      <c r="S252" s="44">
        <f t="shared" si="145"/>
        <v>1716.97</v>
      </c>
      <c r="T252" s="44">
        <f t="shared" si="145"/>
        <v>1716.97</v>
      </c>
      <c r="U252" s="44">
        <f t="shared" si="145"/>
        <v>1716.97</v>
      </c>
      <c r="V252" s="44">
        <f t="shared" si="145"/>
        <v>1716.97</v>
      </c>
      <c r="W252" s="44">
        <f t="shared" si="145"/>
        <v>1716.97</v>
      </c>
      <c r="X252" s="44">
        <f t="shared" si="145"/>
        <v>1716.97</v>
      </c>
      <c r="Y252" s="44">
        <f t="shared" si="145"/>
        <v>1716.97</v>
      </c>
      <c r="Z252" s="44">
        <f t="shared" si="145"/>
        <v>1716.97</v>
      </c>
      <c r="AA252" s="44">
        <f t="shared" si="145"/>
        <v>1716.97</v>
      </c>
    </row>
    <row r="253" spans="1:27" ht="12.75" customHeight="1" outlineLevel="1" x14ac:dyDescent="0.2">
      <c r="A253" s="91" t="s">
        <v>477</v>
      </c>
      <c r="B253" s="63" t="s">
        <v>83</v>
      </c>
      <c r="C253" s="43" t="s">
        <v>79</v>
      </c>
      <c r="D253" s="44">
        <v>6.14</v>
      </c>
      <c r="E253" s="44">
        <v>6.14</v>
      </c>
      <c r="F253" s="44">
        <v>6.14</v>
      </c>
      <c r="G253" s="44">
        <v>6.14</v>
      </c>
      <c r="H253" s="44">
        <v>6.14</v>
      </c>
      <c r="I253" s="44">
        <v>6.14</v>
      </c>
      <c r="J253" s="44">
        <v>6.14</v>
      </c>
      <c r="K253" s="44">
        <v>6.14</v>
      </c>
      <c r="L253" s="44">
        <v>6.14</v>
      </c>
      <c r="M253" s="44">
        <v>6.14</v>
      </c>
      <c r="N253" s="44">
        <v>6.14</v>
      </c>
      <c r="O253" s="44">
        <v>6.14</v>
      </c>
      <c r="P253" s="44">
        <v>6.14</v>
      </c>
      <c r="Q253" s="44">
        <v>6.14</v>
      </c>
      <c r="R253" s="44">
        <v>6.14</v>
      </c>
      <c r="S253" s="44">
        <v>6.14</v>
      </c>
      <c r="T253" s="44">
        <v>6.14</v>
      </c>
      <c r="U253" s="44">
        <v>6.14</v>
      </c>
      <c r="V253" s="44">
        <v>6.14</v>
      </c>
      <c r="W253" s="44">
        <v>6.14</v>
      </c>
      <c r="X253" s="44">
        <v>6.14</v>
      </c>
      <c r="Y253" s="44">
        <v>6.14</v>
      </c>
      <c r="Z253" s="44">
        <v>6.14</v>
      </c>
      <c r="AA253" s="44">
        <v>6.14</v>
      </c>
    </row>
    <row r="254" spans="1:27" ht="12.75" customHeight="1" outlineLevel="1" x14ac:dyDescent="0.2">
      <c r="A254" s="91" t="s">
        <v>478</v>
      </c>
      <c r="B254" s="63" t="s">
        <v>81</v>
      </c>
      <c r="C254" s="43" t="s">
        <v>79</v>
      </c>
      <c r="D254" s="44">
        <f>$D$11</f>
        <v>110.23</v>
      </c>
      <c r="E254" s="44">
        <f t="shared" ref="E254:AA254" si="146">$D$11</f>
        <v>110.23</v>
      </c>
      <c r="F254" s="44">
        <f t="shared" si="146"/>
        <v>110.23</v>
      </c>
      <c r="G254" s="44">
        <f t="shared" si="146"/>
        <v>110.23</v>
      </c>
      <c r="H254" s="44">
        <f t="shared" si="146"/>
        <v>110.23</v>
      </c>
      <c r="I254" s="44">
        <f t="shared" si="146"/>
        <v>110.23</v>
      </c>
      <c r="J254" s="44">
        <f t="shared" si="146"/>
        <v>110.23</v>
      </c>
      <c r="K254" s="44">
        <f t="shared" si="146"/>
        <v>110.23</v>
      </c>
      <c r="L254" s="44">
        <f t="shared" si="146"/>
        <v>110.23</v>
      </c>
      <c r="M254" s="44">
        <f t="shared" si="146"/>
        <v>110.23</v>
      </c>
      <c r="N254" s="44">
        <f t="shared" si="146"/>
        <v>110.23</v>
      </c>
      <c r="O254" s="44">
        <f t="shared" si="146"/>
        <v>110.23</v>
      </c>
      <c r="P254" s="44">
        <f t="shared" si="146"/>
        <v>110.23</v>
      </c>
      <c r="Q254" s="44">
        <f t="shared" si="146"/>
        <v>110.23</v>
      </c>
      <c r="R254" s="44">
        <f t="shared" si="146"/>
        <v>110.23</v>
      </c>
      <c r="S254" s="44">
        <f t="shared" si="146"/>
        <v>110.23</v>
      </c>
      <c r="T254" s="44">
        <f t="shared" si="146"/>
        <v>110.23</v>
      </c>
      <c r="U254" s="44">
        <f t="shared" si="146"/>
        <v>110.23</v>
      </c>
      <c r="V254" s="44">
        <f t="shared" si="146"/>
        <v>110.23</v>
      </c>
      <c r="W254" s="44">
        <f t="shared" si="146"/>
        <v>110.23</v>
      </c>
      <c r="X254" s="44">
        <f t="shared" si="146"/>
        <v>110.23</v>
      </c>
      <c r="Y254" s="44">
        <f t="shared" si="146"/>
        <v>110.23</v>
      </c>
      <c r="Z254" s="44">
        <f t="shared" si="146"/>
        <v>110.23</v>
      </c>
      <c r="AA254" s="44">
        <f t="shared" si="146"/>
        <v>110.23</v>
      </c>
    </row>
    <row r="255" spans="1:27" ht="12.75" customHeight="1" x14ac:dyDescent="0.2">
      <c r="A255" s="90" t="s">
        <v>479</v>
      </c>
      <c r="B255" s="28" t="str">
        <f>"20"&amp;"."&amp;$B$639&amp;"."&amp;$B$640</f>
        <v>20.04.2023</v>
      </c>
      <c r="C255" s="82" t="s">
        <v>76</v>
      </c>
      <c r="D255" s="83">
        <f>ROUND(((D256+D257+D259+D258)/1000),5)</f>
        <v>2.9405199999999998</v>
      </c>
      <c r="E255" s="83">
        <f>ROUND(((E256+E257+E259+E258)/1000),5)</f>
        <v>2.8423600000000002</v>
      </c>
      <c r="F255" s="83">
        <f>ROUND(((F256+F257+F259+F258)/1000),5)</f>
        <v>2.7878799999999999</v>
      </c>
      <c r="G255" s="83">
        <f t="shared" ref="G255:AA255" si="147">ROUND(((G256+G257+G259+G258)/1000),5)</f>
        <v>2.7390599999999998</v>
      </c>
      <c r="H255" s="83">
        <f t="shared" si="147"/>
        <v>2.8169200000000001</v>
      </c>
      <c r="I255" s="83">
        <f t="shared" si="147"/>
        <v>2.9370400000000001</v>
      </c>
      <c r="J255" s="83">
        <f t="shared" si="147"/>
        <v>3.1349100000000001</v>
      </c>
      <c r="K255" s="83">
        <f t="shared" si="147"/>
        <v>3.3655200000000001</v>
      </c>
      <c r="L255" s="83">
        <f t="shared" si="147"/>
        <v>3.6057299999999999</v>
      </c>
      <c r="M255" s="83">
        <f t="shared" si="147"/>
        <v>3.75047</v>
      </c>
      <c r="N255" s="83">
        <f t="shared" si="147"/>
        <v>3.70784</v>
      </c>
      <c r="O255" s="83">
        <f t="shared" si="147"/>
        <v>3.7031499999999999</v>
      </c>
      <c r="P255" s="83">
        <f t="shared" si="147"/>
        <v>3.6857500000000001</v>
      </c>
      <c r="Q255" s="83">
        <f t="shared" si="147"/>
        <v>3.7048999999999999</v>
      </c>
      <c r="R255" s="83">
        <f t="shared" si="147"/>
        <v>3.6867399999999999</v>
      </c>
      <c r="S255" s="83">
        <f t="shared" si="147"/>
        <v>3.6808999999999998</v>
      </c>
      <c r="T255" s="83">
        <f t="shared" si="147"/>
        <v>3.67143</v>
      </c>
      <c r="U255" s="83">
        <f t="shared" si="147"/>
        <v>3.6691500000000001</v>
      </c>
      <c r="V255" s="83">
        <f t="shared" si="147"/>
        <v>3.6120299999999999</v>
      </c>
      <c r="W255" s="83">
        <f t="shared" si="147"/>
        <v>3.7407300000000001</v>
      </c>
      <c r="X255" s="83">
        <f t="shared" si="147"/>
        <v>3.7589999999999999</v>
      </c>
      <c r="Y255" s="83">
        <f t="shared" si="147"/>
        <v>3.7226699999999999</v>
      </c>
      <c r="Z255" s="83">
        <f t="shared" si="147"/>
        <v>3.3868100000000001</v>
      </c>
      <c r="AA255" s="83">
        <f t="shared" si="147"/>
        <v>3.0696400000000001</v>
      </c>
    </row>
    <row r="256" spans="1:27" ht="12.75" customHeight="1" outlineLevel="1" x14ac:dyDescent="0.2">
      <c r="A256" s="91" t="s">
        <v>480</v>
      </c>
      <c r="B256" s="63" t="s">
        <v>233</v>
      </c>
      <c r="C256" s="43" t="s">
        <v>79</v>
      </c>
      <c r="D256" s="44">
        <v>1107.18</v>
      </c>
      <c r="E256" s="44">
        <v>1009.02</v>
      </c>
      <c r="F256" s="44">
        <v>954.54</v>
      </c>
      <c r="G256" s="44">
        <v>905.72</v>
      </c>
      <c r="H256" s="44">
        <v>983.58</v>
      </c>
      <c r="I256" s="44">
        <v>1103.7</v>
      </c>
      <c r="J256" s="44">
        <v>1301.57</v>
      </c>
      <c r="K256" s="44">
        <v>1532.18</v>
      </c>
      <c r="L256" s="44">
        <v>1772.39</v>
      </c>
      <c r="M256" s="44">
        <v>1917.13</v>
      </c>
      <c r="N256" s="44">
        <v>1874.5</v>
      </c>
      <c r="O256" s="44">
        <v>1869.81</v>
      </c>
      <c r="P256" s="44">
        <v>1852.41</v>
      </c>
      <c r="Q256" s="44">
        <v>1871.56</v>
      </c>
      <c r="R256" s="44">
        <v>1853.4</v>
      </c>
      <c r="S256" s="44">
        <v>1847.56</v>
      </c>
      <c r="T256" s="44">
        <v>1838.09</v>
      </c>
      <c r="U256" s="44">
        <v>1835.81</v>
      </c>
      <c r="V256" s="44">
        <v>1778.69</v>
      </c>
      <c r="W256" s="44">
        <v>1907.39</v>
      </c>
      <c r="X256" s="44">
        <v>1925.66</v>
      </c>
      <c r="Y256" s="44">
        <v>1889.33</v>
      </c>
      <c r="Z256" s="44">
        <v>1553.47</v>
      </c>
      <c r="AA256" s="44">
        <v>1236.3</v>
      </c>
    </row>
    <row r="257" spans="1:27" ht="12.75" customHeight="1" outlineLevel="1" x14ac:dyDescent="0.2">
      <c r="A257" s="91" t="s">
        <v>481</v>
      </c>
      <c r="B257" s="63" t="s">
        <v>90</v>
      </c>
      <c r="C257" s="43" t="s">
        <v>79</v>
      </c>
      <c r="D257" s="44">
        <f>$D$162</f>
        <v>1716.97</v>
      </c>
      <c r="E257" s="44">
        <f>$D$162</f>
        <v>1716.97</v>
      </c>
      <c r="F257" s="44">
        <f t="shared" ref="F257:AA257" si="148">$D$162</f>
        <v>1716.97</v>
      </c>
      <c r="G257" s="44">
        <f t="shared" si="148"/>
        <v>1716.97</v>
      </c>
      <c r="H257" s="44">
        <f t="shared" si="148"/>
        <v>1716.97</v>
      </c>
      <c r="I257" s="44">
        <f t="shared" si="148"/>
        <v>1716.97</v>
      </c>
      <c r="J257" s="44">
        <f t="shared" si="148"/>
        <v>1716.97</v>
      </c>
      <c r="K257" s="44">
        <f t="shared" si="148"/>
        <v>1716.97</v>
      </c>
      <c r="L257" s="44">
        <f t="shared" si="148"/>
        <v>1716.97</v>
      </c>
      <c r="M257" s="44">
        <f t="shared" si="148"/>
        <v>1716.97</v>
      </c>
      <c r="N257" s="44">
        <f t="shared" si="148"/>
        <v>1716.97</v>
      </c>
      <c r="O257" s="44">
        <f t="shared" si="148"/>
        <v>1716.97</v>
      </c>
      <c r="P257" s="44">
        <f t="shared" si="148"/>
        <v>1716.97</v>
      </c>
      <c r="Q257" s="44">
        <f t="shared" si="148"/>
        <v>1716.97</v>
      </c>
      <c r="R257" s="44">
        <f t="shared" si="148"/>
        <v>1716.97</v>
      </c>
      <c r="S257" s="44">
        <f t="shared" si="148"/>
        <v>1716.97</v>
      </c>
      <c r="T257" s="44">
        <f t="shared" si="148"/>
        <v>1716.97</v>
      </c>
      <c r="U257" s="44">
        <f t="shared" si="148"/>
        <v>1716.97</v>
      </c>
      <c r="V257" s="44">
        <f t="shared" si="148"/>
        <v>1716.97</v>
      </c>
      <c r="W257" s="44">
        <f t="shared" si="148"/>
        <v>1716.97</v>
      </c>
      <c r="X257" s="44">
        <f t="shared" si="148"/>
        <v>1716.97</v>
      </c>
      <c r="Y257" s="44">
        <f t="shared" si="148"/>
        <v>1716.97</v>
      </c>
      <c r="Z257" s="44">
        <f t="shared" si="148"/>
        <v>1716.97</v>
      </c>
      <c r="AA257" s="44">
        <f t="shared" si="148"/>
        <v>1716.97</v>
      </c>
    </row>
    <row r="258" spans="1:27" ht="12.75" customHeight="1" outlineLevel="1" x14ac:dyDescent="0.2">
      <c r="A258" s="91" t="s">
        <v>482</v>
      </c>
      <c r="B258" s="63" t="s">
        <v>83</v>
      </c>
      <c r="C258" s="43" t="s">
        <v>79</v>
      </c>
      <c r="D258" s="44">
        <v>6.14</v>
      </c>
      <c r="E258" s="44">
        <v>6.14</v>
      </c>
      <c r="F258" s="44">
        <v>6.14</v>
      </c>
      <c r="G258" s="44">
        <v>6.14</v>
      </c>
      <c r="H258" s="44">
        <v>6.14</v>
      </c>
      <c r="I258" s="44">
        <v>6.14</v>
      </c>
      <c r="J258" s="44">
        <v>6.14</v>
      </c>
      <c r="K258" s="44">
        <v>6.14</v>
      </c>
      <c r="L258" s="44">
        <v>6.14</v>
      </c>
      <c r="M258" s="44">
        <v>6.14</v>
      </c>
      <c r="N258" s="44">
        <v>6.14</v>
      </c>
      <c r="O258" s="44">
        <v>6.14</v>
      </c>
      <c r="P258" s="44">
        <v>6.14</v>
      </c>
      <c r="Q258" s="44">
        <v>6.14</v>
      </c>
      <c r="R258" s="44">
        <v>6.14</v>
      </c>
      <c r="S258" s="44">
        <v>6.14</v>
      </c>
      <c r="T258" s="44">
        <v>6.14</v>
      </c>
      <c r="U258" s="44">
        <v>6.14</v>
      </c>
      <c r="V258" s="44">
        <v>6.14</v>
      </c>
      <c r="W258" s="44">
        <v>6.14</v>
      </c>
      <c r="X258" s="44">
        <v>6.14</v>
      </c>
      <c r="Y258" s="44">
        <v>6.14</v>
      </c>
      <c r="Z258" s="44">
        <v>6.14</v>
      </c>
      <c r="AA258" s="44">
        <v>6.14</v>
      </c>
    </row>
    <row r="259" spans="1:27" ht="12.75" customHeight="1" outlineLevel="1" x14ac:dyDescent="0.2">
      <c r="A259" s="91" t="s">
        <v>483</v>
      </c>
      <c r="B259" s="63" t="s">
        <v>81</v>
      </c>
      <c r="C259" s="43" t="s">
        <v>79</v>
      </c>
      <c r="D259" s="44">
        <f>$D$11</f>
        <v>110.23</v>
      </c>
      <c r="E259" s="44">
        <f t="shared" ref="E259:AA259" si="149">$D$11</f>
        <v>110.23</v>
      </c>
      <c r="F259" s="44">
        <f t="shared" si="149"/>
        <v>110.23</v>
      </c>
      <c r="G259" s="44">
        <f t="shared" si="149"/>
        <v>110.23</v>
      </c>
      <c r="H259" s="44">
        <f t="shared" si="149"/>
        <v>110.23</v>
      </c>
      <c r="I259" s="44">
        <f t="shared" si="149"/>
        <v>110.23</v>
      </c>
      <c r="J259" s="44">
        <f t="shared" si="149"/>
        <v>110.23</v>
      </c>
      <c r="K259" s="44">
        <f t="shared" si="149"/>
        <v>110.23</v>
      </c>
      <c r="L259" s="44">
        <f t="shared" si="149"/>
        <v>110.23</v>
      </c>
      <c r="M259" s="44">
        <f t="shared" si="149"/>
        <v>110.23</v>
      </c>
      <c r="N259" s="44">
        <f t="shared" si="149"/>
        <v>110.23</v>
      </c>
      <c r="O259" s="44">
        <f t="shared" si="149"/>
        <v>110.23</v>
      </c>
      <c r="P259" s="44">
        <f t="shared" si="149"/>
        <v>110.23</v>
      </c>
      <c r="Q259" s="44">
        <f t="shared" si="149"/>
        <v>110.23</v>
      </c>
      <c r="R259" s="44">
        <f t="shared" si="149"/>
        <v>110.23</v>
      </c>
      <c r="S259" s="44">
        <f t="shared" si="149"/>
        <v>110.23</v>
      </c>
      <c r="T259" s="44">
        <f t="shared" si="149"/>
        <v>110.23</v>
      </c>
      <c r="U259" s="44">
        <f t="shared" si="149"/>
        <v>110.23</v>
      </c>
      <c r="V259" s="44">
        <f t="shared" si="149"/>
        <v>110.23</v>
      </c>
      <c r="W259" s="44">
        <f t="shared" si="149"/>
        <v>110.23</v>
      </c>
      <c r="X259" s="44">
        <f t="shared" si="149"/>
        <v>110.23</v>
      </c>
      <c r="Y259" s="44">
        <f t="shared" si="149"/>
        <v>110.23</v>
      </c>
      <c r="Z259" s="44">
        <f t="shared" si="149"/>
        <v>110.23</v>
      </c>
      <c r="AA259" s="44">
        <f t="shared" si="149"/>
        <v>110.23</v>
      </c>
    </row>
    <row r="260" spans="1:27" ht="12.75" customHeight="1" x14ac:dyDescent="0.2">
      <c r="A260" s="90" t="s">
        <v>484</v>
      </c>
      <c r="B260" s="28" t="str">
        <f>"21"&amp;"."&amp;$B$639&amp;"."&amp;$B$640</f>
        <v>21.04.2023</v>
      </c>
      <c r="C260" s="82" t="s">
        <v>76</v>
      </c>
      <c r="D260" s="83">
        <f>ROUND(((D261+D262+D264+D263)/1000),5)</f>
        <v>3.0651799999999998</v>
      </c>
      <c r="E260" s="83">
        <f>ROUND(((E261+E262+E264+E263)/1000),5)</f>
        <v>2.93967</v>
      </c>
      <c r="F260" s="83">
        <f>ROUND(((F261+F262+F264+F263)/1000),5)</f>
        <v>2.88001</v>
      </c>
      <c r="G260" s="83">
        <f t="shared" ref="G260:AA260" si="150">ROUND(((G261+G262+G264+G263)/1000),5)</f>
        <v>2.8692299999999999</v>
      </c>
      <c r="H260" s="83">
        <f t="shared" si="150"/>
        <v>2.9379</v>
      </c>
      <c r="I260" s="83">
        <f t="shared" si="150"/>
        <v>2.95478</v>
      </c>
      <c r="J260" s="83">
        <f t="shared" si="150"/>
        <v>3.20424</v>
      </c>
      <c r="K260" s="83">
        <f t="shared" si="150"/>
        <v>3.5501499999999999</v>
      </c>
      <c r="L260" s="83">
        <f t="shared" si="150"/>
        <v>3.7505500000000001</v>
      </c>
      <c r="M260" s="83">
        <f t="shared" si="150"/>
        <v>3.8441100000000001</v>
      </c>
      <c r="N260" s="83">
        <f t="shared" si="150"/>
        <v>3.8619599999999998</v>
      </c>
      <c r="O260" s="83">
        <f t="shared" si="150"/>
        <v>3.8694500000000001</v>
      </c>
      <c r="P260" s="83">
        <f t="shared" si="150"/>
        <v>3.8530899999999999</v>
      </c>
      <c r="Q260" s="83">
        <f t="shared" si="150"/>
        <v>3.8536199999999998</v>
      </c>
      <c r="R260" s="83">
        <f t="shared" si="150"/>
        <v>3.82436</v>
      </c>
      <c r="S260" s="83">
        <f t="shared" si="150"/>
        <v>3.8083</v>
      </c>
      <c r="T260" s="83">
        <f t="shared" si="150"/>
        <v>3.80755</v>
      </c>
      <c r="U260" s="83">
        <f t="shared" si="150"/>
        <v>3.75787</v>
      </c>
      <c r="V260" s="83">
        <f t="shared" si="150"/>
        <v>3.8161100000000001</v>
      </c>
      <c r="W260" s="83">
        <f t="shared" si="150"/>
        <v>3.7604299999999999</v>
      </c>
      <c r="X260" s="83">
        <f t="shared" si="150"/>
        <v>3.8138800000000002</v>
      </c>
      <c r="Y260" s="83">
        <f t="shared" si="150"/>
        <v>3.7948200000000001</v>
      </c>
      <c r="Z260" s="83">
        <f t="shared" si="150"/>
        <v>3.5221100000000001</v>
      </c>
      <c r="AA260" s="83">
        <f t="shared" si="150"/>
        <v>3.3890699999999998</v>
      </c>
    </row>
    <row r="261" spans="1:27" ht="12.75" customHeight="1" outlineLevel="1" x14ac:dyDescent="0.2">
      <c r="A261" s="91" t="s">
        <v>485</v>
      </c>
      <c r="B261" s="63" t="s">
        <v>233</v>
      </c>
      <c r="C261" s="43" t="s">
        <v>79</v>
      </c>
      <c r="D261" s="44">
        <v>1231.8399999999999</v>
      </c>
      <c r="E261" s="44">
        <v>1106.33</v>
      </c>
      <c r="F261" s="44">
        <v>1046.67</v>
      </c>
      <c r="G261" s="44">
        <v>1035.8900000000001</v>
      </c>
      <c r="H261" s="44">
        <v>1104.56</v>
      </c>
      <c r="I261" s="44">
        <v>1121.44</v>
      </c>
      <c r="J261" s="44">
        <v>1370.9</v>
      </c>
      <c r="K261" s="44">
        <v>1716.81</v>
      </c>
      <c r="L261" s="44">
        <v>1917.21</v>
      </c>
      <c r="M261" s="44">
        <v>2010.77</v>
      </c>
      <c r="N261" s="44">
        <v>2028.62</v>
      </c>
      <c r="O261" s="44">
        <v>2036.11</v>
      </c>
      <c r="P261" s="44">
        <v>2019.75</v>
      </c>
      <c r="Q261" s="44">
        <v>2020.28</v>
      </c>
      <c r="R261" s="44">
        <v>1991.02</v>
      </c>
      <c r="S261" s="44">
        <v>1974.96</v>
      </c>
      <c r="T261" s="44">
        <v>1974.21</v>
      </c>
      <c r="U261" s="44">
        <v>1924.53</v>
      </c>
      <c r="V261" s="44">
        <v>1982.77</v>
      </c>
      <c r="W261" s="44">
        <v>1927.09</v>
      </c>
      <c r="X261" s="44">
        <v>1980.54</v>
      </c>
      <c r="Y261" s="44">
        <v>1961.48</v>
      </c>
      <c r="Z261" s="44">
        <v>1688.77</v>
      </c>
      <c r="AA261" s="44">
        <v>1555.73</v>
      </c>
    </row>
    <row r="262" spans="1:27" ht="12.75" customHeight="1" outlineLevel="1" x14ac:dyDescent="0.2">
      <c r="A262" s="91" t="s">
        <v>486</v>
      </c>
      <c r="B262" s="63" t="s">
        <v>90</v>
      </c>
      <c r="C262" s="43" t="s">
        <v>79</v>
      </c>
      <c r="D262" s="44">
        <f>$D$162</f>
        <v>1716.97</v>
      </c>
      <c r="E262" s="44">
        <f>$D$162</f>
        <v>1716.97</v>
      </c>
      <c r="F262" s="44">
        <f t="shared" ref="F262:AA262" si="151">$D$162</f>
        <v>1716.97</v>
      </c>
      <c r="G262" s="44">
        <f t="shared" si="151"/>
        <v>1716.97</v>
      </c>
      <c r="H262" s="44">
        <f t="shared" si="151"/>
        <v>1716.97</v>
      </c>
      <c r="I262" s="44">
        <f t="shared" si="151"/>
        <v>1716.97</v>
      </c>
      <c r="J262" s="44">
        <f t="shared" si="151"/>
        <v>1716.97</v>
      </c>
      <c r="K262" s="44">
        <f t="shared" si="151"/>
        <v>1716.97</v>
      </c>
      <c r="L262" s="44">
        <f t="shared" si="151"/>
        <v>1716.97</v>
      </c>
      <c r="M262" s="44">
        <f t="shared" si="151"/>
        <v>1716.97</v>
      </c>
      <c r="N262" s="44">
        <f t="shared" si="151"/>
        <v>1716.97</v>
      </c>
      <c r="O262" s="44">
        <f t="shared" si="151"/>
        <v>1716.97</v>
      </c>
      <c r="P262" s="44">
        <f t="shared" si="151"/>
        <v>1716.97</v>
      </c>
      <c r="Q262" s="44">
        <f t="shared" si="151"/>
        <v>1716.97</v>
      </c>
      <c r="R262" s="44">
        <f t="shared" si="151"/>
        <v>1716.97</v>
      </c>
      <c r="S262" s="44">
        <f t="shared" si="151"/>
        <v>1716.97</v>
      </c>
      <c r="T262" s="44">
        <f t="shared" si="151"/>
        <v>1716.97</v>
      </c>
      <c r="U262" s="44">
        <f t="shared" si="151"/>
        <v>1716.97</v>
      </c>
      <c r="V262" s="44">
        <f t="shared" si="151"/>
        <v>1716.97</v>
      </c>
      <c r="W262" s="44">
        <f t="shared" si="151"/>
        <v>1716.97</v>
      </c>
      <c r="X262" s="44">
        <f t="shared" si="151"/>
        <v>1716.97</v>
      </c>
      <c r="Y262" s="44">
        <f t="shared" si="151"/>
        <v>1716.97</v>
      </c>
      <c r="Z262" s="44">
        <f t="shared" si="151"/>
        <v>1716.97</v>
      </c>
      <c r="AA262" s="44">
        <f t="shared" si="151"/>
        <v>1716.97</v>
      </c>
    </row>
    <row r="263" spans="1:27" ht="12.75" customHeight="1" outlineLevel="1" x14ac:dyDescent="0.2">
      <c r="A263" s="91" t="s">
        <v>487</v>
      </c>
      <c r="B263" s="63" t="s">
        <v>83</v>
      </c>
      <c r="C263" s="43" t="s">
        <v>79</v>
      </c>
      <c r="D263" s="44">
        <v>6.14</v>
      </c>
      <c r="E263" s="44">
        <v>6.14</v>
      </c>
      <c r="F263" s="44">
        <v>6.14</v>
      </c>
      <c r="G263" s="44">
        <v>6.14</v>
      </c>
      <c r="H263" s="44">
        <v>6.14</v>
      </c>
      <c r="I263" s="44">
        <v>6.14</v>
      </c>
      <c r="J263" s="44">
        <v>6.14</v>
      </c>
      <c r="K263" s="44">
        <v>6.14</v>
      </c>
      <c r="L263" s="44">
        <v>6.14</v>
      </c>
      <c r="M263" s="44">
        <v>6.14</v>
      </c>
      <c r="N263" s="44">
        <v>6.14</v>
      </c>
      <c r="O263" s="44">
        <v>6.14</v>
      </c>
      <c r="P263" s="44">
        <v>6.14</v>
      </c>
      <c r="Q263" s="44">
        <v>6.14</v>
      </c>
      <c r="R263" s="44">
        <v>6.14</v>
      </c>
      <c r="S263" s="44">
        <v>6.14</v>
      </c>
      <c r="T263" s="44">
        <v>6.14</v>
      </c>
      <c r="U263" s="44">
        <v>6.14</v>
      </c>
      <c r="V263" s="44">
        <v>6.14</v>
      </c>
      <c r="W263" s="44">
        <v>6.14</v>
      </c>
      <c r="X263" s="44">
        <v>6.14</v>
      </c>
      <c r="Y263" s="44">
        <v>6.14</v>
      </c>
      <c r="Z263" s="44">
        <v>6.14</v>
      </c>
      <c r="AA263" s="44">
        <v>6.14</v>
      </c>
    </row>
    <row r="264" spans="1:27" ht="12.75" customHeight="1" outlineLevel="1" x14ac:dyDescent="0.2">
      <c r="A264" s="91" t="s">
        <v>488</v>
      </c>
      <c r="B264" s="63" t="s">
        <v>81</v>
      </c>
      <c r="C264" s="43" t="s">
        <v>79</v>
      </c>
      <c r="D264" s="44">
        <f>$D$11</f>
        <v>110.23</v>
      </c>
      <c r="E264" s="44">
        <f t="shared" ref="E264:AA264" si="152">$D$11</f>
        <v>110.23</v>
      </c>
      <c r="F264" s="44">
        <f t="shared" si="152"/>
        <v>110.23</v>
      </c>
      <c r="G264" s="44">
        <f t="shared" si="152"/>
        <v>110.23</v>
      </c>
      <c r="H264" s="44">
        <f t="shared" si="152"/>
        <v>110.23</v>
      </c>
      <c r="I264" s="44">
        <f t="shared" si="152"/>
        <v>110.23</v>
      </c>
      <c r="J264" s="44">
        <f t="shared" si="152"/>
        <v>110.23</v>
      </c>
      <c r="K264" s="44">
        <f t="shared" si="152"/>
        <v>110.23</v>
      </c>
      <c r="L264" s="44">
        <f t="shared" si="152"/>
        <v>110.23</v>
      </c>
      <c r="M264" s="44">
        <f t="shared" si="152"/>
        <v>110.23</v>
      </c>
      <c r="N264" s="44">
        <f t="shared" si="152"/>
        <v>110.23</v>
      </c>
      <c r="O264" s="44">
        <f t="shared" si="152"/>
        <v>110.23</v>
      </c>
      <c r="P264" s="44">
        <f t="shared" si="152"/>
        <v>110.23</v>
      </c>
      <c r="Q264" s="44">
        <f t="shared" si="152"/>
        <v>110.23</v>
      </c>
      <c r="R264" s="44">
        <f t="shared" si="152"/>
        <v>110.23</v>
      </c>
      <c r="S264" s="44">
        <f t="shared" si="152"/>
        <v>110.23</v>
      </c>
      <c r="T264" s="44">
        <f t="shared" si="152"/>
        <v>110.23</v>
      </c>
      <c r="U264" s="44">
        <f t="shared" si="152"/>
        <v>110.23</v>
      </c>
      <c r="V264" s="44">
        <f t="shared" si="152"/>
        <v>110.23</v>
      </c>
      <c r="W264" s="44">
        <f t="shared" si="152"/>
        <v>110.23</v>
      </c>
      <c r="X264" s="44">
        <f t="shared" si="152"/>
        <v>110.23</v>
      </c>
      <c r="Y264" s="44">
        <f t="shared" si="152"/>
        <v>110.23</v>
      </c>
      <c r="Z264" s="44">
        <f t="shared" si="152"/>
        <v>110.23</v>
      </c>
      <c r="AA264" s="44">
        <f t="shared" si="152"/>
        <v>110.23</v>
      </c>
    </row>
    <row r="265" spans="1:27" ht="12.75" customHeight="1" x14ac:dyDescent="0.2">
      <c r="A265" s="90" t="s">
        <v>489</v>
      </c>
      <c r="B265" s="28" t="str">
        <f>"22"&amp;"."&amp;$B$639&amp;"."&amp;$B$640</f>
        <v>22.04.2023</v>
      </c>
      <c r="C265" s="82" t="s">
        <v>76</v>
      </c>
      <c r="D265" s="83">
        <f>ROUND(((D266+D267+D269+D268)/1000),5)</f>
        <v>3.35012</v>
      </c>
      <c r="E265" s="83">
        <f>ROUND(((E266+E267+E269+E268)/1000),5)</f>
        <v>3.1459199999999998</v>
      </c>
      <c r="F265" s="83">
        <f>ROUND(((F266+F267+F269+F268)/1000),5)</f>
        <v>3.0104899999999999</v>
      </c>
      <c r="G265" s="83">
        <f t="shared" ref="G265:AA265" si="153">ROUND(((G266+G267+G269+G268)/1000),5)</f>
        <v>2.9744299999999999</v>
      </c>
      <c r="H265" s="83">
        <f t="shared" si="153"/>
        <v>2.9439199999999999</v>
      </c>
      <c r="I265" s="83">
        <f t="shared" si="153"/>
        <v>2.9868199999999998</v>
      </c>
      <c r="J265" s="83">
        <f t="shared" si="153"/>
        <v>3.1329400000000001</v>
      </c>
      <c r="K265" s="83">
        <f t="shared" si="153"/>
        <v>3.26932</v>
      </c>
      <c r="L265" s="83">
        <f t="shared" si="153"/>
        <v>3.6100300000000001</v>
      </c>
      <c r="M265" s="83">
        <f t="shared" si="153"/>
        <v>3.7664900000000001</v>
      </c>
      <c r="N265" s="83">
        <f t="shared" si="153"/>
        <v>3.77352</v>
      </c>
      <c r="O265" s="83">
        <f t="shared" si="153"/>
        <v>3.8410000000000002</v>
      </c>
      <c r="P265" s="83">
        <f t="shared" si="153"/>
        <v>3.8233999999999999</v>
      </c>
      <c r="Q265" s="83">
        <f t="shared" si="153"/>
        <v>3.8185500000000001</v>
      </c>
      <c r="R265" s="83">
        <f t="shared" si="153"/>
        <v>3.8123</v>
      </c>
      <c r="S265" s="83">
        <f t="shared" si="153"/>
        <v>3.81237</v>
      </c>
      <c r="T265" s="83">
        <f t="shared" si="153"/>
        <v>3.7728700000000002</v>
      </c>
      <c r="U265" s="83">
        <f t="shared" si="153"/>
        <v>3.7698200000000002</v>
      </c>
      <c r="V265" s="83">
        <f t="shared" si="153"/>
        <v>3.77223</v>
      </c>
      <c r="W265" s="83">
        <f t="shared" si="153"/>
        <v>3.83474</v>
      </c>
      <c r="X265" s="83">
        <f t="shared" si="153"/>
        <v>3.8403200000000002</v>
      </c>
      <c r="Y265" s="83">
        <f t="shared" si="153"/>
        <v>3.8163399999999998</v>
      </c>
      <c r="Z265" s="83">
        <f t="shared" si="153"/>
        <v>3.5311599999999999</v>
      </c>
      <c r="AA265" s="83">
        <f t="shared" si="153"/>
        <v>3.4093200000000001</v>
      </c>
    </row>
    <row r="266" spans="1:27" ht="12.75" customHeight="1" outlineLevel="1" x14ac:dyDescent="0.2">
      <c r="A266" s="91" t="s">
        <v>490</v>
      </c>
      <c r="B266" s="63" t="s">
        <v>233</v>
      </c>
      <c r="C266" s="43" t="s">
        <v>79</v>
      </c>
      <c r="D266" s="44">
        <v>1516.78</v>
      </c>
      <c r="E266" s="44">
        <v>1312.58</v>
      </c>
      <c r="F266" s="44">
        <v>1177.1500000000001</v>
      </c>
      <c r="G266" s="44">
        <v>1141.0899999999999</v>
      </c>
      <c r="H266" s="44">
        <v>1110.58</v>
      </c>
      <c r="I266" s="44">
        <v>1153.48</v>
      </c>
      <c r="J266" s="44">
        <v>1299.5999999999999</v>
      </c>
      <c r="K266" s="44">
        <v>1435.98</v>
      </c>
      <c r="L266" s="44">
        <v>1776.69</v>
      </c>
      <c r="M266" s="44">
        <v>1933.15</v>
      </c>
      <c r="N266" s="44">
        <v>1940.18</v>
      </c>
      <c r="O266" s="44">
        <v>2007.66</v>
      </c>
      <c r="P266" s="44">
        <v>1990.06</v>
      </c>
      <c r="Q266" s="44">
        <v>1985.21</v>
      </c>
      <c r="R266" s="44">
        <v>1978.96</v>
      </c>
      <c r="S266" s="44">
        <v>1979.03</v>
      </c>
      <c r="T266" s="44">
        <v>1939.53</v>
      </c>
      <c r="U266" s="44">
        <v>1936.48</v>
      </c>
      <c r="V266" s="44">
        <v>1938.89</v>
      </c>
      <c r="W266" s="44">
        <v>2001.4</v>
      </c>
      <c r="X266" s="44">
        <v>2006.98</v>
      </c>
      <c r="Y266" s="44">
        <v>1983</v>
      </c>
      <c r="Z266" s="44">
        <v>1697.82</v>
      </c>
      <c r="AA266" s="44">
        <v>1575.98</v>
      </c>
    </row>
    <row r="267" spans="1:27" ht="12.75" customHeight="1" outlineLevel="1" x14ac:dyDescent="0.2">
      <c r="A267" s="91" t="s">
        <v>491</v>
      </c>
      <c r="B267" s="63" t="s">
        <v>90</v>
      </c>
      <c r="C267" s="43" t="s">
        <v>79</v>
      </c>
      <c r="D267" s="44">
        <f>$D$162</f>
        <v>1716.97</v>
      </c>
      <c r="E267" s="44">
        <f>$D$162</f>
        <v>1716.97</v>
      </c>
      <c r="F267" s="44">
        <f t="shared" ref="F267:AA267" si="154">$D$162</f>
        <v>1716.97</v>
      </c>
      <c r="G267" s="44">
        <f t="shared" si="154"/>
        <v>1716.97</v>
      </c>
      <c r="H267" s="44">
        <f t="shared" si="154"/>
        <v>1716.97</v>
      </c>
      <c r="I267" s="44">
        <f t="shared" si="154"/>
        <v>1716.97</v>
      </c>
      <c r="J267" s="44">
        <f t="shared" si="154"/>
        <v>1716.97</v>
      </c>
      <c r="K267" s="44">
        <f t="shared" si="154"/>
        <v>1716.97</v>
      </c>
      <c r="L267" s="44">
        <f t="shared" si="154"/>
        <v>1716.97</v>
      </c>
      <c r="M267" s="44">
        <f t="shared" si="154"/>
        <v>1716.97</v>
      </c>
      <c r="N267" s="44">
        <f t="shared" si="154"/>
        <v>1716.97</v>
      </c>
      <c r="O267" s="44">
        <f t="shared" si="154"/>
        <v>1716.97</v>
      </c>
      <c r="P267" s="44">
        <f t="shared" si="154"/>
        <v>1716.97</v>
      </c>
      <c r="Q267" s="44">
        <f t="shared" si="154"/>
        <v>1716.97</v>
      </c>
      <c r="R267" s="44">
        <f t="shared" si="154"/>
        <v>1716.97</v>
      </c>
      <c r="S267" s="44">
        <f t="shared" si="154"/>
        <v>1716.97</v>
      </c>
      <c r="T267" s="44">
        <f t="shared" si="154"/>
        <v>1716.97</v>
      </c>
      <c r="U267" s="44">
        <f t="shared" si="154"/>
        <v>1716.97</v>
      </c>
      <c r="V267" s="44">
        <f t="shared" si="154"/>
        <v>1716.97</v>
      </c>
      <c r="W267" s="44">
        <f t="shared" si="154"/>
        <v>1716.97</v>
      </c>
      <c r="X267" s="44">
        <f t="shared" si="154"/>
        <v>1716.97</v>
      </c>
      <c r="Y267" s="44">
        <f t="shared" si="154"/>
        <v>1716.97</v>
      </c>
      <c r="Z267" s="44">
        <f t="shared" si="154"/>
        <v>1716.97</v>
      </c>
      <c r="AA267" s="44">
        <f t="shared" si="154"/>
        <v>1716.97</v>
      </c>
    </row>
    <row r="268" spans="1:27" ht="12.75" customHeight="1" outlineLevel="1" x14ac:dyDescent="0.2">
      <c r="A268" s="91" t="s">
        <v>492</v>
      </c>
      <c r="B268" s="63" t="s">
        <v>83</v>
      </c>
      <c r="C268" s="43" t="s">
        <v>79</v>
      </c>
      <c r="D268" s="44">
        <v>6.14</v>
      </c>
      <c r="E268" s="44">
        <v>6.14</v>
      </c>
      <c r="F268" s="44">
        <v>6.14</v>
      </c>
      <c r="G268" s="44">
        <v>6.14</v>
      </c>
      <c r="H268" s="44">
        <v>6.14</v>
      </c>
      <c r="I268" s="44">
        <v>6.14</v>
      </c>
      <c r="J268" s="44">
        <v>6.14</v>
      </c>
      <c r="K268" s="44">
        <v>6.14</v>
      </c>
      <c r="L268" s="44">
        <v>6.14</v>
      </c>
      <c r="M268" s="44">
        <v>6.14</v>
      </c>
      <c r="N268" s="44">
        <v>6.14</v>
      </c>
      <c r="O268" s="44">
        <v>6.14</v>
      </c>
      <c r="P268" s="44">
        <v>6.14</v>
      </c>
      <c r="Q268" s="44">
        <v>6.14</v>
      </c>
      <c r="R268" s="44">
        <v>6.14</v>
      </c>
      <c r="S268" s="44">
        <v>6.14</v>
      </c>
      <c r="T268" s="44">
        <v>6.14</v>
      </c>
      <c r="U268" s="44">
        <v>6.14</v>
      </c>
      <c r="V268" s="44">
        <v>6.14</v>
      </c>
      <c r="W268" s="44">
        <v>6.14</v>
      </c>
      <c r="X268" s="44">
        <v>6.14</v>
      </c>
      <c r="Y268" s="44">
        <v>6.14</v>
      </c>
      <c r="Z268" s="44">
        <v>6.14</v>
      </c>
      <c r="AA268" s="44">
        <v>6.14</v>
      </c>
    </row>
    <row r="269" spans="1:27" ht="12.75" customHeight="1" outlineLevel="1" x14ac:dyDescent="0.2">
      <c r="A269" s="91" t="s">
        <v>493</v>
      </c>
      <c r="B269" s="63" t="s">
        <v>81</v>
      </c>
      <c r="C269" s="43" t="s">
        <v>79</v>
      </c>
      <c r="D269" s="44">
        <f>$D$11</f>
        <v>110.23</v>
      </c>
      <c r="E269" s="44">
        <f t="shared" ref="E269:AA269" si="155">$D$11</f>
        <v>110.23</v>
      </c>
      <c r="F269" s="44">
        <f t="shared" si="155"/>
        <v>110.23</v>
      </c>
      <c r="G269" s="44">
        <f t="shared" si="155"/>
        <v>110.23</v>
      </c>
      <c r="H269" s="44">
        <f t="shared" si="155"/>
        <v>110.23</v>
      </c>
      <c r="I269" s="44">
        <f t="shared" si="155"/>
        <v>110.23</v>
      </c>
      <c r="J269" s="44">
        <f t="shared" si="155"/>
        <v>110.23</v>
      </c>
      <c r="K269" s="44">
        <f t="shared" si="155"/>
        <v>110.23</v>
      </c>
      <c r="L269" s="44">
        <f t="shared" si="155"/>
        <v>110.23</v>
      </c>
      <c r="M269" s="44">
        <f t="shared" si="155"/>
        <v>110.23</v>
      </c>
      <c r="N269" s="44">
        <f t="shared" si="155"/>
        <v>110.23</v>
      </c>
      <c r="O269" s="44">
        <f t="shared" si="155"/>
        <v>110.23</v>
      </c>
      <c r="P269" s="44">
        <f t="shared" si="155"/>
        <v>110.23</v>
      </c>
      <c r="Q269" s="44">
        <f t="shared" si="155"/>
        <v>110.23</v>
      </c>
      <c r="R269" s="44">
        <f t="shared" si="155"/>
        <v>110.23</v>
      </c>
      <c r="S269" s="44">
        <f t="shared" si="155"/>
        <v>110.23</v>
      </c>
      <c r="T269" s="44">
        <f t="shared" si="155"/>
        <v>110.23</v>
      </c>
      <c r="U269" s="44">
        <f t="shared" si="155"/>
        <v>110.23</v>
      </c>
      <c r="V269" s="44">
        <f t="shared" si="155"/>
        <v>110.23</v>
      </c>
      <c r="W269" s="44">
        <f t="shared" si="155"/>
        <v>110.23</v>
      </c>
      <c r="X269" s="44">
        <f t="shared" si="155"/>
        <v>110.23</v>
      </c>
      <c r="Y269" s="44">
        <f t="shared" si="155"/>
        <v>110.23</v>
      </c>
      <c r="Z269" s="44">
        <f t="shared" si="155"/>
        <v>110.23</v>
      </c>
      <c r="AA269" s="44">
        <f t="shared" si="155"/>
        <v>110.23</v>
      </c>
    </row>
    <row r="270" spans="1:27" ht="12.75" customHeight="1" x14ac:dyDescent="0.2">
      <c r="A270" s="90" t="s">
        <v>494</v>
      </c>
      <c r="B270" s="28" t="str">
        <f>"23"&amp;"."&amp;$B$639&amp;"."&amp;$B$640</f>
        <v>23.04.2023</v>
      </c>
      <c r="C270" s="82" t="s">
        <v>76</v>
      </c>
      <c r="D270" s="83">
        <f>ROUND(((D271+D272+D274+D273)/1000),5)</f>
        <v>3.1390799999999999</v>
      </c>
      <c r="E270" s="83">
        <f>ROUND(((E271+E272+E274+E273)/1000),5)</f>
        <v>2.9799099999999998</v>
      </c>
      <c r="F270" s="83">
        <f>ROUND(((F271+F272+F274+F273)/1000),5)</f>
        <v>2.9413</v>
      </c>
      <c r="G270" s="83">
        <f t="shared" ref="G270:AA270" si="156">ROUND(((G271+G272+G274+G273)/1000),5)</f>
        <v>2.9043800000000002</v>
      </c>
      <c r="H270" s="83">
        <f t="shared" si="156"/>
        <v>2.8960400000000002</v>
      </c>
      <c r="I270" s="83">
        <f t="shared" si="156"/>
        <v>2.90774</v>
      </c>
      <c r="J270" s="83">
        <f t="shared" si="156"/>
        <v>2.9182399999999999</v>
      </c>
      <c r="K270" s="83">
        <f t="shared" si="156"/>
        <v>2.9443800000000002</v>
      </c>
      <c r="L270" s="83">
        <f t="shared" si="156"/>
        <v>3.2175199999999999</v>
      </c>
      <c r="M270" s="83">
        <f t="shared" si="156"/>
        <v>3.4058899999999999</v>
      </c>
      <c r="N270" s="83">
        <f t="shared" si="156"/>
        <v>3.4621300000000002</v>
      </c>
      <c r="O270" s="83">
        <f t="shared" si="156"/>
        <v>3.4582199999999998</v>
      </c>
      <c r="P270" s="83">
        <f t="shared" si="156"/>
        <v>3.3555999999999999</v>
      </c>
      <c r="Q270" s="83">
        <f t="shared" si="156"/>
        <v>3.3050700000000002</v>
      </c>
      <c r="R270" s="83">
        <f t="shared" si="156"/>
        <v>3.2995199999999998</v>
      </c>
      <c r="S270" s="83">
        <f t="shared" si="156"/>
        <v>3.2742399999999998</v>
      </c>
      <c r="T270" s="83">
        <f t="shared" si="156"/>
        <v>3.2514699999999999</v>
      </c>
      <c r="U270" s="83">
        <f t="shared" si="156"/>
        <v>3.2995199999999998</v>
      </c>
      <c r="V270" s="83">
        <f t="shared" si="156"/>
        <v>3.4404499999999998</v>
      </c>
      <c r="W270" s="83">
        <f t="shared" si="156"/>
        <v>3.5253800000000002</v>
      </c>
      <c r="X270" s="83">
        <f t="shared" si="156"/>
        <v>3.5535600000000001</v>
      </c>
      <c r="Y270" s="83">
        <f t="shared" si="156"/>
        <v>3.56528</v>
      </c>
      <c r="Z270" s="83">
        <f t="shared" si="156"/>
        <v>3.27461</v>
      </c>
      <c r="AA270" s="83">
        <f t="shared" si="156"/>
        <v>3.0909</v>
      </c>
    </row>
    <row r="271" spans="1:27" ht="12.75" customHeight="1" outlineLevel="1" x14ac:dyDescent="0.2">
      <c r="A271" s="91" t="s">
        <v>495</v>
      </c>
      <c r="B271" s="63" t="s">
        <v>233</v>
      </c>
      <c r="C271" s="43" t="s">
        <v>79</v>
      </c>
      <c r="D271" s="44">
        <v>1305.74</v>
      </c>
      <c r="E271" s="44">
        <v>1146.57</v>
      </c>
      <c r="F271" s="44">
        <v>1107.96</v>
      </c>
      <c r="G271" s="44">
        <v>1071.04</v>
      </c>
      <c r="H271" s="44">
        <v>1062.7</v>
      </c>
      <c r="I271" s="44">
        <v>1074.4000000000001</v>
      </c>
      <c r="J271" s="44">
        <v>1084.9000000000001</v>
      </c>
      <c r="K271" s="44">
        <v>1111.04</v>
      </c>
      <c r="L271" s="44">
        <v>1384.18</v>
      </c>
      <c r="M271" s="44">
        <v>1572.55</v>
      </c>
      <c r="N271" s="44">
        <v>1628.79</v>
      </c>
      <c r="O271" s="44">
        <v>1624.88</v>
      </c>
      <c r="P271" s="44">
        <v>1522.26</v>
      </c>
      <c r="Q271" s="44">
        <v>1471.73</v>
      </c>
      <c r="R271" s="44">
        <v>1466.18</v>
      </c>
      <c r="S271" s="44">
        <v>1440.9</v>
      </c>
      <c r="T271" s="44">
        <v>1418.13</v>
      </c>
      <c r="U271" s="44">
        <v>1466.18</v>
      </c>
      <c r="V271" s="44">
        <v>1607.11</v>
      </c>
      <c r="W271" s="44">
        <v>1692.04</v>
      </c>
      <c r="X271" s="44">
        <v>1720.22</v>
      </c>
      <c r="Y271" s="44">
        <v>1731.94</v>
      </c>
      <c r="Z271" s="44">
        <v>1441.27</v>
      </c>
      <c r="AA271" s="44">
        <v>1257.56</v>
      </c>
    </row>
    <row r="272" spans="1:27" ht="12.75" customHeight="1" outlineLevel="1" x14ac:dyDescent="0.2">
      <c r="A272" s="91" t="s">
        <v>496</v>
      </c>
      <c r="B272" s="63" t="s">
        <v>90</v>
      </c>
      <c r="C272" s="43" t="s">
        <v>79</v>
      </c>
      <c r="D272" s="44">
        <f>$D$162</f>
        <v>1716.97</v>
      </c>
      <c r="E272" s="44">
        <f>$D$162</f>
        <v>1716.97</v>
      </c>
      <c r="F272" s="44">
        <f t="shared" ref="F272:AA272" si="157">$D$162</f>
        <v>1716.97</v>
      </c>
      <c r="G272" s="44">
        <f t="shared" si="157"/>
        <v>1716.97</v>
      </c>
      <c r="H272" s="44">
        <f t="shared" si="157"/>
        <v>1716.97</v>
      </c>
      <c r="I272" s="44">
        <f t="shared" si="157"/>
        <v>1716.97</v>
      </c>
      <c r="J272" s="44">
        <f t="shared" si="157"/>
        <v>1716.97</v>
      </c>
      <c r="K272" s="44">
        <f t="shared" si="157"/>
        <v>1716.97</v>
      </c>
      <c r="L272" s="44">
        <f t="shared" si="157"/>
        <v>1716.97</v>
      </c>
      <c r="M272" s="44">
        <f t="shared" si="157"/>
        <v>1716.97</v>
      </c>
      <c r="N272" s="44">
        <f t="shared" si="157"/>
        <v>1716.97</v>
      </c>
      <c r="O272" s="44">
        <f t="shared" si="157"/>
        <v>1716.97</v>
      </c>
      <c r="P272" s="44">
        <f t="shared" si="157"/>
        <v>1716.97</v>
      </c>
      <c r="Q272" s="44">
        <f t="shared" si="157"/>
        <v>1716.97</v>
      </c>
      <c r="R272" s="44">
        <f t="shared" si="157"/>
        <v>1716.97</v>
      </c>
      <c r="S272" s="44">
        <f t="shared" si="157"/>
        <v>1716.97</v>
      </c>
      <c r="T272" s="44">
        <f t="shared" si="157"/>
        <v>1716.97</v>
      </c>
      <c r="U272" s="44">
        <f t="shared" si="157"/>
        <v>1716.97</v>
      </c>
      <c r="V272" s="44">
        <f t="shared" si="157"/>
        <v>1716.97</v>
      </c>
      <c r="W272" s="44">
        <f t="shared" si="157"/>
        <v>1716.97</v>
      </c>
      <c r="X272" s="44">
        <f t="shared" si="157"/>
        <v>1716.97</v>
      </c>
      <c r="Y272" s="44">
        <f t="shared" si="157"/>
        <v>1716.97</v>
      </c>
      <c r="Z272" s="44">
        <f t="shared" si="157"/>
        <v>1716.97</v>
      </c>
      <c r="AA272" s="44">
        <f t="shared" si="157"/>
        <v>1716.97</v>
      </c>
    </row>
    <row r="273" spans="1:27" ht="12.75" customHeight="1" outlineLevel="1" x14ac:dyDescent="0.2">
      <c r="A273" s="91" t="s">
        <v>497</v>
      </c>
      <c r="B273" s="63" t="s">
        <v>83</v>
      </c>
      <c r="C273" s="43" t="s">
        <v>79</v>
      </c>
      <c r="D273" s="44">
        <v>6.14</v>
      </c>
      <c r="E273" s="44">
        <v>6.14</v>
      </c>
      <c r="F273" s="44">
        <v>6.14</v>
      </c>
      <c r="G273" s="44">
        <v>6.14</v>
      </c>
      <c r="H273" s="44">
        <v>6.14</v>
      </c>
      <c r="I273" s="44">
        <v>6.14</v>
      </c>
      <c r="J273" s="44">
        <v>6.14</v>
      </c>
      <c r="K273" s="44">
        <v>6.14</v>
      </c>
      <c r="L273" s="44">
        <v>6.14</v>
      </c>
      <c r="M273" s="44">
        <v>6.14</v>
      </c>
      <c r="N273" s="44">
        <v>6.14</v>
      </c>
      <c r="O273" s="44">
        <v>6.14</v>
      </c>
      <c r="P273" s="44">
        <v>6.14</v>
      </c>
      <c r="Q273" s="44">
        <v>6.14</v>
      </c>
      <c r="R273" s="44">
        <v>6.14</v>
      </c>
      <c r="S273" s="44">
        <v>6.14</v>
      </c>
      <c r="T273" s="44">
        <v>6.14</v>
      </c>
      <c r="U273" s="44">
        <v>6.14</v>
      </c>
      <c r="V273" s="44">
        <v>6.14</v>
      </c>
      <c r="W273" s="44">
        <v>6.14</v>
      </c>
      <c r="X273" s="44">
        <v>6.14</v>
      </c>
      <c r="Y273" s="44">
        <v>6.14</v>
      </c>
      <c r="Z273" s="44">
        <v>6.14</v>
      </c>
      <c r="AA273" s="44">
        <v>6.14</v>
      </c>
    </row>
    <row r="274" spans="1:27" ht="12.75" customHeight="1" outlineLevel="1" x14ac:dyDescent="0.2">
      <c r="A274" s="91" t="s">
        <v>498</v>
      </c>
      <c r="B274" s="63" t="s">
        <v>81</v>
      </c>
      <c r="C274" s="43" t="s">
        <v>79</v>
      </c>
      <c r="D274" s="44">
        <f>$D$11</f>
        <v>110.23</v>
      </c>
      <c r="E274" s="44">
        <f t="shared" ref="E274:AA274" si="158">$D$11</f>
        <v>110.23</v>
      </c>
      <c r="F274" s="44">
        <f t="shared" si="158"/>
        <v>110.23</v>
      </c>
      <c r="G274" s="44">
        <f t="shared" si="158"/>
        <v>110.23</v>
      </c>
      <c r="H274" s="44">
        <f t="shared" si="158"/>
        <v>110.23</v>
      </c>
      <c r="I274" s="44">
        <f t="shared" si="158"/>
        <v>110.23</v>
      </c>
      <c r="J274" s="44">
        <f t="shared" si="158"/>
        <v>110.23</v>
      </c>
      <c r="K274" s="44">
        <f t="shared" si="158"/>
        <v>110.23</v>
      </c>
      <c r="L274" s="44">
        <f t="shared" si="158"/>
        <v>110.23</v>
      </c>
      <c r="M274" s="44">
        <f t="shared" si="158"/>
        <v>110.23</v>
      </c>
      <c r="N274" s="44">
        <f t="shared" si="158"/>
        <v>110.23</v>
      </c>
      <c r="O274" s="44">
        <f t="shared" si="158"/>
        <v>110.23</v>
      </c>
      <c r="P274" s="44">
        <f t="shared" si="158"/>
        <v>110.23</v>
      </c>
      <c r="Q274" s="44">
        <f t="shared" si="158"/>
        <v>110.23</v>
      </c>
      <c r="R274" s="44">
        <f t="shared" si="158"/>
        <v>110.23</v>
      </c>
      <c r="S274" s="44">
        <f t="shared" si="158"/>
        <v>110.23</v>
      </c>
      <c r="T274" s="44">
        <f t="shared" si="158"/>
        <v>110.23</v>
      </c>
      <c r="U274" s="44">
        <f t="shared" si="158"/>
        <v>110.23</v>
      </c>
      <c r="V274" s="44">
        <f t="shared" si="158"/>
        <v>110.23</v>
      </c>
      <c r="W274" s="44">
        <f t="shared" si="158"/>
        <v>110.23</v>
      </c>
      <c r="X274" s="44">
        <f t="shared" si="158"/>
        <v>110.23</v>
      </c>
      <c r="Y274" s="44">
        <f t="shared" si="158"/>
        <v>110.23</v>
      </c>
      <c r="Z274" s="44">
        <f t="shared" si="158"/>
        <v>110.23</v>
      </c>
      <c r="AA274" s="44">
        <f t="shared" si="158"/>
        <v>110.23</v>
      </c>
    </row>
    <row r="275" spans="1:27" ht="12.75" customHeight="1" x14ac:dyDescent="0.2">
      <c r="A275" s="90" t="s">
        <v>499</v>
      </c>
      <c r="B275" s="28" t="str">
        <f>"24"&amp;"."&amp;$B$639&amp;"."&amp;$B$640</f>
        <v>24.04.2023</v>
      </c>
      <c r="C275" s="82" t="s">
        <v>76</v>
      </c>
      <c r="D275" s="83">
        <f>ROUND(((D276+D277+D279+D278)/1000),5)</f>
        <v>3.0270199999999998</v>
      </c>
      <c r="E275" s="83">
        <f>ROUND(((E276+E277+E279+E278)/1000),5)</f>
        <v>2.9407000000000001</v>
      </c>
      <c r="F275" s="83">
        <f>ROUND(((F276+F277+F279+F278)/1000),5)</f>
        <v>2.8951799999999999</v>
      </c>
      <c r="G275" s="83">
        <f t="shared" ref="G275:AA275" si="159">ROUND(((G276+G277+G279+G278)/1000),5)</f>
        <v>2.8746299999999998</v>
      </c>
      <c r="H275" s="83">
        <f t="shared" si="159"/>
        <v>2.9327200000000002</v>
      </c>
      <c r="I275" s="83">
        <f t="shared" si="159"/>
        <v>2.94659</v>
      </c>
      <c r="J275" s="83">
        <f t="shared" si="159"/>
        <v>3.2070400000000001</v>
      </c>
      <c r="K275" s="83">
        <f t="shared" si="159"/>
        <v>3.5000499999999999</v>
      </c>
      <c r="L275" s="83">
        <f t="shared" si="159"/>
        <v>3.6278299999999999</v>
      </c>
      <c r="M275" s="83">
        <f t="shared" si="159"/>
        <v>3.6846999999999999</v>
      </c>
      <c r="N275" s="83">
        <f t="shared" si="159"/>
        <v>3.6853699999999998</v>
      </c>
      <c r="O275" s="83">
        <f t="shared" si="159"/>
        <v>3.7071200000000002</v>
      </c>
      <c r="P275" s="83">
        <f t="shared" si="159"/>
        <v>3.70919</v>
      </c>
      <c r="Q275" s="83">
        <f t="shared" si="159"/>
        <v>3.7371699999999999</v>
      </c>
      <c r="R275" s="83">
        <f t="shared" si="159"/>
        <v>3.72458</v>
      </c>
      <c r="S275" s="83">
        <f t="shared" si="159"/>
        <v>3.7370399999999999</v>
      </c>
      <c r="T275" s="83">
        <f t="shared" si="159"/>
        <v>3.7071000000000001</v>
      </c>
      <c r="U275" s="83">
        <f t="shared" si="159"/>
        <v>3.67882</v>
      </c>
      <c r="V275" s="83">
        <f t="shared" si="159"/>
        <v>3.59815</v>
      </c>
      <c r="W275" s="83">
        <f t="shared" si="159"/>
        <v>3.6911</v>
      </c>
      <c r="X275" s="83">
        <f t="shared" si="159"/>
        <v>3.7625299999999999</v>
      </c>
      <c r="Y275" s="83">
        <f t="shared" si="159"/>
        <v>3.7586499999999998</v>
      </c>
      <c r="Z275" s="83">
        <f t="shared" si="159"/>
        <v>3.4847299999999999</v>
      </c>
      <c r="AA275" s="83">
        <f t="shared" si="159"/>
        <v>3.1814</v>
      </c>
    </row>
    <row r="276" spans="1:27" ht="12.75" customHeight="1" outlineLevel="1" x14ac:dyDescent="0.2">
      <c r="A276" s="91" t="s">
        <v>500</v>
      </c>
      <c r="B276" s="63" t="s">
        <v>233</v>
      </c>
      <c r="C276" s="43" t="s">
        <v>79</v>
      </c>
      <c r="D276" s="44">
        <v>1193.68</v>
      </c>
      <c r="E276" s="44">
        <v>1107.3599999999999</v>
      </c>
      <c r="F276" s="44">
        <v>1061.8399999999999</v>
      </c>
      <c r="G276" s="44">
        <v>1041.29</v>
      </c>
      <c r="H276" s="44">
        <v>1099.3800000000001</v>
      </c>
      <c r="I276" s="44">
        <v>1113.25</v>
      </c>
      <c r="J276" s="44">
        <v>1373.7</v>
      </c>
      <c r="K276" s="44">
        <v>1666.71</v>
      </c>
      <c r="L276" s="44">
        <v>1794.49</v>
      </c>
      <c r="M276" s="44">
        <v>1851.36</v>
      </c>
      <c r="N276" s="44">
        <v>1852.03</v>
      </c>
      <c r="O276" s="44">
        <v>1873.78</v>
      </c>
      <c r="P276" s="44">
        <v>1875.85</v>
      </c>
      <c r="Q276" s="44">
        <v>1903.83</v>
      </c>
      <c r="R276" s="44">
        <v>1891.24</v>
      </c>
      <c r="S276" s="44">
        <v>1903.7</v>
      </c>
      <c r="T276" s="44">
        <v>1873.76</v>
      </c>
      <c r="U276" s="44">
        <v>1845.48</v>
      </c>
      <c r="V276" s="44">
        <v>1764.81</v>
      </c>
      <c r="W276" s="44">
        <v>1857.76</v>
      </c>
      <c r="X276" s="44">
        <v>1929.19</v>
      </c>
      <c r="Y276" s="44">
        <v>1925.31</v>
      </c>
      <c r="Z276" s="44">
        <v>1651.39</v>
      </c>
      <c r="AA276" s="44">
        <v>1348.06</v>
      </c>
    </row>
    <row r="277" spans="1:27" ht="12.75" customHeight="1" outlineLevel="1" x14ac:dyDescent="0.2">
      <c r="A277" s="91" t="s">
        <v>501</v>
      </c>
      <c r="B277" s="63" t="s">
        <v>90</v>
      </c>
      <c r="C277" s="43" t="s">
        <v>79</v>
      </c>
      <c r="D277" s="44">
        <f>$D$162</f>
        <v>1716.97</v>
      </c>
      <c r="E277" s="44">
        <f>$D$162</f>
        <v>1716.97</v>
      </c>
      <c r="F277" s="44">
        <f t="shared" ref="F277:AA277" si="160">$D$162</f>
        <v>1716.97</v>
      </c>
      <c r="G277" s="44">
        <f t="shared" si="160"/>
        <v>1716.97</v>
      </c>
      <c r="H277" s="44">
        <f t="shared" si="160"/>
        <v>1716.97</v>
      </c>
      <c r="I277" s="44">
        <f t="shared" si="160"/>
        <v>1716.97</v>
      </c>
      <c r="J277" s="44">
        <f t="shared" si="160"/>
        <v>1716.97</v>
      </c>
      <c r="K277" s="44">
        <f t="shared" si="160"/>
        <v>1716.97</v>
      </c>
      <c r="L277" s="44">
        <f t="shared" si="160"/>
        <v>1716.97</v>
      </c>
      <c r="M277" s="44">
        <f t="shared" si="160"/>
        <v>1716.97</v>
      </c>
      <c r="N277" s="44">
        <f t="shared" si="160"/>
        <v>1716.97</v>
      </c>
      <c r="O277" s="44">
        <f t="shared" si="160"/>
        <v>1716.97</v>
      </c>
      <c r="P277" s="44">
        <f t="shared" si="160"/>
        <v>1716.97</v>
      </c>
      <c r="Q277" s="44">
        <f t="shared" si="160"/>
        <v>1716.97</v>
      </c>
      <c r="R277" s="44">
        <f t="shared" si="160"/>
        <v>1716.97</v>
      </c>
      <c r="S277" s="44">
        <f t="shared" si="160"/>
        <v>1716.97</v>
      </c>
      <c r="T277" s="44">
        <f t="shared" si="160"/>
        <v>1716.97</v>
      </c>
      <c r="U277" s="44">
        <f t="shared" si="160"/>
        <v>1716.97</v>
      </c>
      <c r="V277" s="44">
        <f t="shared" si="160"/>
        <v>1716.97</v>
      </c>
      <c r="W277" s="44">
        <f t="shared" si="160"/>
        <v>1716.97</v>
      </c>
      <c r="X277" s="44">
        <f t="shared" si="160"/>
        <v>1716.97</v>
      </c>
      <c r="Y277" s="44">
        <f t="shared" si="160"/>
        <v>1716.97</v>
      </c>
      <c r="Z277" s="44">
        <f t="shared" si="160"/>
        <v>1716.97</v>
      </c>
      <c r="AA277" s="44">
        <f t="shared" si="160"/>
        <v>1716.97</v>
      </c>
    </row>
    <row r="278" spans="1:27" ht="12.75" customHeight="1" outlineLevel="1" x14ac:dyDescent="0.2">
      <c r="A278" s="91" t="s">
        <v>502</v>
      </c>
      <c r="B278" s="63" t="s">
        <v>83</v>
      </c>
      <c r="C278" s="43" t="s">
        <v>79</v>
      </c>
      <c r="D278" s="44">
        <v>6.14</v>
      </c>
      <c r="E278" s="44">
        <v>6.14</v>
      </c>
      <c r="F278" s="44">
        <v>6.14</v>
      </c>
      <c r="G278" s="44">
        <v>6.14</v>
      </c>
      <c r="H278" s="44">
        <v>6.14</v>
      </c>
      <c r="I278" s="44">
        <v>6.14</v>
      </c>
      <c r="J278" s="44">
        <v>6.14</v>
      </c>
      <c r="K278" s="44">
        <v>6.14</v>
      </c>
      <c r="L278" s="44">
        <v>6.14</v>
      </c>
      <c r="M278" s="44">
        <v>6.14</v>
      </c>
      <c r="N278" s="44">
        <v>6.14</v>
      </c>
      <c r="O278" s="44">
        <v>6.14</v>
      </c>
      <c r="P278" s="44">
        <v>6.14</v>
      </c>
      <c r="Q278" s="44">
        <v>6.14</v>
      </c>
      <c r="R278" s="44">
        <v>6.14</v>
      </c>
      <c r="S278" s="44">
        <v>6.14</v>
      </c>
      <c r="T278" s="44">
        <v>6.14</v>
      </c>
      <c r="U278" s="44">
        <v>6.14</v>
      </c>
      <c r="V278" s="44">
        <v>6.14</v>
      </c>
      <c r="W278" s="44">
        <v>6.14</v>
      </c>
      <c r="X278" s="44">
        <v>6.14</v>
      </c>
      <c r="Y278" s="44">
        <v>6.14</v>
      </c>
      <c r="Z278" s="44">
        <v>6.14</v>
      </c>
      <c r="AA278" s="44">
        <v>6.14</v>
      </c>
    </row>
    <row r="279" spans="1:27" ht="12.75" customHeight="1" outlineLevel="1" x14ac:dyDescent="0.2">
      <c r="A279" s="91" t="s">
        <v>503</v>
      </c>
      <c r="B279" s="63" t="s">
        <v>81</v>
      </c>
      <c r="C279" s="43" t="s">
        <v>79</v>
      </c>
      <c r="D279" s="44">
        <f>$D$11</f>
        <v>110.23</v>
      </c>
      <c r="E279" s="44">
        <f t="shared" ref="E279:AA279" si="161">$D$11</f>
        <v>110.23</v>
      </c>
      <c r="F279" s="44">
        <f t="shared" si="161"/>
        <v>110.23</v>
      </c>
      <c r="G279" s="44">
        <f t="shared" si="161"/>
        <v>110.23</v>
      </c>
      <c r="H279" s="44">
        <f t="shared" si="161"/>
        <v>110.23</v>
      </c>
      <c r="I279" s="44">
        <f t="shared" si="161"/>
        <v>110.23</v>
      </c>
      <c r="J279" s="44">
        <f t="shared" si="161"/>
        <v>110.23</v>
      </c>
      <c r="K279" s="44">
        <f t="shared" si="161"/>
        <v>110.23</v>
      </c>
      <c r="L279" s="44">
        <f t="shared" si="161"/>
        <v>110.23</v>
      </c>
      <c r="M279" s="44">
        <f t="shared" si="161"/>
        <v>110.23</v>
      </c>
      <c r="N279" s="44">
        <f t="shared" si="161"/>
        <v>110.23</v>
      </c>
      <c r="O279" s="44">
        <f t="shared" si="161"/>
        <v>110.23</v>
      </c>
      <c r="P279" s="44">
        <f t="shared" si="161"/>
        <v>110.23</v>
      </c>
      <c r="Q279" s="44">
        <f t="shared" si="161"/>
        <v>110.23</v>
      </c>
      <c r="R279" s="44">
        <f t="shared" si="161"/>
        <v>110.23</v>
      </c>
      <c r="S279" s="44">
        <f t="shared" si="161"/>
        <v>110.23</v>
      </c>
      <c r="T279" s="44">
        <f t="shared" si="161"/>
        <v>110.23</v>
      </c>
      <c r="U279" s="44">
        <f t="shared" si="161"/>
        <v>110.23</v>
      </c>
      <c r="V279" s="44">
        <f t="shared" si="161"/>
        <v>110.23</v>
      </c>
      <c r="W279" s="44">
        <f t="shared" si="161"/>
        <v>110.23</v>
      </c>
      <c r="X279" s="44">
        <f t="shared" si="161"/>
        <v>110.23</v>
      </c>
      <c r="Y279" s="44">
        <f t="shared" si="161"/>
        <v>110.23</v>
      </c>
      <c r="Z279" s="44">
        <f t="shared" si="161"/>
        <v>110.23</v>
      </c>
      <c r="AA279" s="44">
        <f t="shared" si="161"/>
        <v>110.23</v>
      </c>
    </row>
    <row r="280" spans="1:27" ht="12.75" customHeight="1" x14ac:dyDescent="0.2">
      <c r="A280" s="90" t="s">
        <v>504</v>
      </c>
      <c r="B280" s="28" t="str">
        <f>"25"&amp;"."&amp;$B$639&amp;"."&amp;$B$640</f>
        <v>25.04.2023</v>
      </c>
      <c r="C280" s="82" t="s">
        <v>76</v>
      </c>
      <c r="D280" s="83">
        <f>ROUND(((D281+D282+D284+D283)/1000),5)</f>
        <v>3.0682100000000001</v>
      </c>
      <c r="E280" s="83">
        <f>ROUND(((E281+E282+E284+E283)/1000),5)</f>
        <v>2.9417300000000002</v>
      </c>
      <c r="F280" s="83">
        <f>ROUND(((F281+F282+F284+F283)/1000),5)</f>
        <v>2.9108399999999999</v>
      </c>
      <c r="G280" s="83">
        <f t="shared" ref="G280:AA280" si="162">ROUND(((G281+G282+G284+G283)/1000),5)</f>
        <v>2.8909699999999998</v>
      </c>
      <c r="H280" s="83">
        <f t="shared" si="162"/>
        <v>2.9400200000000001</v>
      </c>
      <c r="I280" s="83">
        <f t="shared" si="162"/>
        <v>2.9459499999999998</v>
      </c>
      <c r="J280" s="83">
        <f t="shared" si="162"/>
        <v>3.1848200000000002</v>
      </c>
      <c r="K280" s="83">
        <f t="shared" si="162"/>
        <v>3.4843999999999999</v>
      </c>
      <c r="L280" s="83">
        <f t="shared" si="162"/>
        <v>3.6466500000000002</v>
      </c>
      <c r="M280" s="83">
        <f t="shared" si="162"/>
        <v>3.71698</v>
      </c>
      <c r="N280" s="83">
        <f t="shared" si="162"/>
        <v>3.7219699999999998</v>
      </c>
      <c r="O280" s="83">
        <f t="shared" si="162"/>
        <v>3.7386400000000002</v>
      </c>
      <c r="P280" s="83">
        <f t="shared" si="162"/>
        <v>3.7536999999999998</v>
      </c>
      <c r="Q280" s="83">
        <f t="shared" si="162"/>
        <v>3.7676699999999999</v>
      </c>
      <c r="R280" s="83">
        <f t="shared" si="162"/>
        <v>3.7671800000000002</v>
      </c>
      <c r="S280" s="83">
        <f t="shared" si="162"/>
        <v>3.76295</v>
      </c>
      <c r="T280" s="83">
        <f t="shared" si="162"/>
        <v>3.7400600000000002</v>
      </c>
      <c r="U280" s="83">
        <f t="shared" si="162"/>
        <v>3.7397399999999998</v>
      </c>
      <c r="V280" s="83">
        <f t="shared" si="162"/>
        <v>3.6660400000000002</v>
      </c>
      <c r="W280" s="83">
        <f t="shared" si="162"/>
        <v>3.7370899999999998</v>
      </c>
      <c r="X280" s="83">
        <f t="shared" si="162"/>
        <v>3.7921200000000002</v>
      </c>
      <c r="Y280" s="83">
        <f t="shared" si="162"/>
        <v>3.7726299999999999</v>
      </c>
      <c r="Z280" s="83">
        <f t="shared" si="162"/>
        <v>3.5280399999999998</v>
      </c>
      <c r="AA280" s="83">
        <f t="shared" si="162"/>
        <v>3.2253799999999999</v>
      </c>
    </row>
    <row r="281" spans="1:27" ht="12.75" customHeight="1" outlineLevel="1" x14ac:dyDescent="0.2">
      <c r="A281" s="91" t="s">
        <v>505</v>
      </c>
      <c r="B281" s="63" t="s">
        <v>233</v>
      </c>
      <c r="C281" s="43" t="s">
        <v>79</v>
      </c>
      <c r="D281" s="44">
        <v>1234.8699999999999</v>
      </c>
      <c r="E281" s="44">
        <v>1108.3900000000001</v>
      </c>
      <c r="F281" s="44">
        <v>1077.5</v>
      </c>
      <c r="G281" s="44">
        <v>1057.6300000000001</v>
      </c>
      <c r="H281" s="44">
        <v>1106.68</v>
      </c>
      <c r="I281" s="44">
        <v>1112.6099999999999</v>
      </c>
      <c r="J281" s="44">
        <v>1351.48</v>
      </c>
      <c r="K281" s="44">
        <v>1651.06</v>
      </c>
      <c r="L281" s="44">
        <v>1813.31</v>
      </c>
      <c r="M281" s="44">
        <v>1883.64</v>
      </c>
      <c r="N281" s="44">
        <v>1888.63</v>
      </c>
      <c r="O281" s="44">
        <v>1905.3</v>
      </c>
      <c r="P281" s="44">
        <v>1920.36</v>
      </c>
      <c r="Q281" s="44">
        <v>1934.33</v>
      </c>
      <c r="R281" s="44">
        <v>1933.84</v>
      </c>
      <c r="S281" s="44">
        <v>1929.61</v>
      </c>
      <c r="T281" s="44">
        <v>1906.72</v>
      </c>
      <c r="U281" s="44">
        <v>1906.4</v>
      </c>
      <c r="V281" s="44">
        <v>1832.7</v>
      </c>
      <c r="W281" s="44">
        <v>1903.75</v>
      </c>
      <c r="X281" s="44">
        <v>1958.78</v>
      </c>
      <c r="Y281" s="44">
        <v>1939.29</v>
      </c>
      <c r="Z281" s="44">
        <v>1694.7</v>
      </c>
      <c r="AA281" s="44">
        <v>1392.04</v>
      </c>
    </row>
    <row r="282" spans="1:27" ht="12.75" customHeight="1" outlineLevel="1" x14ac:dyDescent="0.2">
      <c r="A282" s="91" t="s">
        <v>506</v>
      </c>
      <c r="B282" s="63" t="s">
        <v>90</v>
      </c>
      <c r="C282" s="43" t="s">
        <v>79</v>
      </c>
      <c r="D282" s="44">
        <f>$D$162</f>
        <v>1716.97</v>
      </c>
      <c r="E282" s="44">
        <f>$D$162</f>
        <v>1716.97</v>
      </c>
      <c r="F282" s="44">
        <f t="shared" ref="F282:AA282" si="163">$D$162</f>
        <v>1716.97</v>
      </c>
      <c r="G282" s="44">
        <f t="shared" si="163"/>
        <v>1716.97</v>
      </c>
      <c r="H282" s="44">
        <f t="shared" si="163"/>
        <v>1716.97</v>
      </c>
      <c r="I282" s="44">
        <f t="shared" si="163"/>
        <v>1716.97</v>
      </c>
      <c r="J282" s="44">
        <f t="shared" si="163"/>
        <v>1716.97</v>
      </c>
      <c r="K282" s="44">
        <f t="shared" si="163"/>
        <v>1716.97</v>
      </c>
      <c r="L282" s="44">
        <f t="shared" si="163"/>
        <v>1716.97</v>
      </c>
      <c r="M282" s="44">
        <f t="shared" si="163"/>
        <v>1716.97</v>
      </c>
      <c r="N282" s="44">
        <f t="shared" si="163"/>
        <v>1716.97</v>
      </c>
      <c r="O282" s="44">
        <f t="shared" si="163"/>
        <v>1716.97</v>
      </c>
      <c r="P282" s="44">
        <f t="shared" si="163"/>
        <v>1716.97</v>
      </c>
      <c r="Q282" s="44">
        <f t="shared" si="163"/>
        <v>1716.97</v>
      </c>
      <c r="R282" s="44">
        <f t="shared" si="163"/>
        <v>1716.97</v>
      </c>
      <c r="S282" s="44">
        <f t="shared" si="163"/>
        <v>1716.97</v>
      </c>
      <c r="T282" s="44">
        <f t="shared" si="163"/>
        <v>1716.97</v>
      </c>
      <c r="U282" s="44">
        <f t="shared" si="163"/>
        <v>1716.97</v>
      </c>
      <c r="V282" s="44">
        <f t="shared" si="163"/>
        <v>1716.97</v>
      </c>
      <c r="W282" s="44">
        <f t="shared" si="163"/>
        <v>1716.97</v>
      </c>
      <c r="X282" s="44">
        <f t="shared" si="163"/>
        <v>1716.97</v>
      </c>
      <c r="Y282" s="44">
        <f t="shared" si="163"/>
        <v>1716.97</v>
      </c>
      <c r="Z282" s="44">
        <f t="shared" si="163"/>
        <v>1716.97</v>
      </c>
      <c r="AA282" s="44">
        <f t="shared" si="163"/>
        <v>1716.97</v>
      </c>
    </row>
    <row r="283" spans="1:27" ht="12.75" customHeight="1" outlineLevel="1" x14ac:dyDescent="0.2">
      <c r="A283" s="91" t="s">
        <v>507</v>
      </c>
      <c r="B283" s="63" t="s">
        <v>83</v>
      </c>
      <c r="C283" s="43" t="s">
        <v>79</v>
      </c>
      <c r="D283" s="44">
        <v>6.14</v>
      </c>
      <c r="E283" s="44">
        <v>6.14</v>
      </c>
      <c r="F283" s="44">
        <v>6.14</v>
      </c>
      <c r="G283" s="44">
        <v>6.14</v>
      </c>
      <c r="H283" s="44">
        <v>6.14</v>
      </c>
      <c r="I283" s="44">
        <v>6.14</v>
      </c>
      <c r="J283" s="44">
        <v>6.14</v>
      </c>
      <c r="K283" s="44">
        <v>6.14</v>
      </c>
      <c r="L283" s="44">
        <v>6.14</v>
      </c>
      <c r="M283" s="44">
        <v>6.14</v>
      </c>
      <c r="N283" s="44">
        <v>6.14</v>
      </c>
      <c r="O283" s="44">
        <v>6.14</v>
      </c>
      <c r="P283" s="44">
        <v>6.14</v>
      </c>
      <c r="Q283" s="44">
        <v>6.14</v>
      </c>
      <c r="R283" s="44">
        <v>6.14</v>
      </c>
      <c r="S283" s="44">
        <v>6.14</v>
      </c>
      <c r="T283" s="44">
        <v>6.14</v>
      </c>
      <c r="U283" s="44">
        <v>6.14</v>
      </c>
      <c r="V283" s="44">
        <v>6.14</v>
      </c>
      <c r="W283" s="44">
        <v>6.14</v>
      </c>
      <c r="X283" s="44">
        <v>6.14</v>
      </c>
      <c r="Y283" s="44">
        <v>6.14</v>
      </c>
      <c r="Z283" s="44">
        <v>6.14</v>
      </c>
      <c r="AA283" s="44">
        <v>6.14</v>
      </c>
    </row>
    <row r="284" spans="1:27" ht="12.75" customHeight="1" outlineLevel="1" x14ac:dyDescent="0.2">
      <c r="A284" s="91" t="s">
        <v>508</v>
      </c>
      <c r="B284" s="63" t="s">
        <v>81</v>
      </c>
      <c r="C284" s="43" t="s">
        <v>79</v>
      </c>
      <c r="D284" s="44">
        <f>$D$11</f>
        <v>110.23</v>
      </c>
      <c r="E284" s="44">
        <f t="shared" ref="E284:AA284" si="164">$D$11</f>
        <v>110.23</v>
      </c>
      <c r="F284" s="44">
        <f t="shared" si="164"/>
        <v>110.23</v>
      </c>
      <c r="G284" s="44">
        <f t="shared" si="164"/>
        <v>110.23</v>
      </c>
      <c r="H284" s="44">
        <f t="shared" si="164"/>
        <v>110.23</v>
      </c>
      <c r="I284" s="44">
        <f t="shared" si="164"/>
        <v>110.23</v>
      </c>
      <c r="J284" s="44">
        <f t="shared" si="164"/>
        <v>110.23</v>
      </c>
      <c r="K284" s="44">
        <f t="shared" si="164"/>
        <v>110.23</v>
      </c>
      <c r="L284" s="44">
        <f t="shared" si="164"/>
        <v>110.23</v>
      </c>
      <c r="M284" s="44">
        <f t="shared" si="164"/>
        <v>110.23</v>
      </c>
      <c r="N284" s="44">
        <f t="shared" si="164"/>
        <v>110.23</v>
      </c>
      <c r="O284" s="44">
        <f t="shared" si="164"/>
        <v>110.23</v>
      </c>
      <c r="P284" s="44">
        <f t="shared" si="164"/>
        <v>110.23</v>
      </c>
      <c r="Q284" s="44">
        <f t="shared" si="164"/>
        <v>110.23</v>
      </c>
      <c r="R284" s="44">
        <f t="shared" si="164"/>
        <v>110.23</v>
      </c>
      <c r="S284" s="44">
        <f t="shared" si="164"/>
        <v>110.23</v>
      </c>
      <c r="T284" s="44">
        <f t="shared" si="164"/>
        <v>110.23</v>
      </c>
      <c r="U284" s="44">
        <f t="shared" si="164"/>
        <v>110.23</v>
      </c>
      <c r="V284" s="44">
        <f t="shared" si="164"/>
        <v>110.23</v>
      </c>
      <c r="W284" s="44">
        <f t="shared" si="164"/>
        <v>110.23</v>
      </c>
      <c r="X284" s="44">
        <f t="shared" si="164"/>
        <v>110.23</v>
      </c>
      <c r="Y284" s="44">
        <f t="shared" si="164"/>
        <v>110.23</v>
      </c>
      <c r="Z284" s="44">
        <f t="shared" si="164"/>
        <v>110.23</v>
      </c>
      <c r="AA284" s="44">
        <f t="shared" si="164"/>
        <v>110.23</v>
      </c>
    </row>
    <row r="285" spans="1:27" ht="12.75" customHeight="1" x14ac:dyDescent="0.2">
      <c r="A285" s="90" t="s">
        <v>509</v>
      </c>
      <c r="B285" s="28" t="str">
        <f>"26"&amp;"."&amp;$B$639&amp;"."&amp;$B$640</f>
        <v>26.04.2023</v>
      </c>
      <c r="C285" s="82" t="s">
        <v>76</v>
      </c>
      <c r="D285" s="83">
        <f>ROUND(((D286+D287+D289+D288)/1000),5)</f>
        <v>3.1455600000000001</v>
      </c>
      <c r="E285" s="83">
        <f>ROUND(((E286+E287+E289+E288)/1000),5)</f>
        <v>2.9427500000000002</v>
      </c>
      <c r="F285" s="83">
        <f>ROUND(((F286+F287+F289+F288)/1000),5)</f>
        <v>2.9292500000000001</v>
      </c>
      <c r="G285" s="83">
        <f t="shared" ref="G285:AA285" si="165">ROUND(((G286+G287+G289+G288)/1000),5)</f>
        <v>2.9204300000000001</v>
      </c>
      <c r="H285" s="83">
        <f t="shared" si="165"/>
        <v>2.9392</v>
      </c>
      <c r="I285" s="83">
        <f t="shared" si="165"/>
        <v>3.01546</v>
      </c>
      <c r="J285" s="83">
        <f t="shared" si="165"/>
        <v>3.2694100000000001</v>
      </c>
      <c r="K285" s="83">
        <f t="shared" si="165"/>
        <v>3.58067</v>
      </c>
      <c r="L285" s="83">
        <f t="shared" si="165"/>
        <v>3.7558799999999999</v>
      </c>
      <c r="M285" s="83">
        <f t="shared" si="165"/>
        <v>3.82531</v>
      </c>
      <c r="N285" s="83">
        <f t="shared" si="165"/>
        <v>3.8195999999999999</v>
      </c>
      <c r="O285" s="83">
        <f t="shared" si="165"/>
        <v>3.8346900000000002</v>
      </c>
      <c r="P285" s="83">
        <f t="shared" si="165"/>
        <v>3.8144</v>
      </c>
      <c r="Q285" s="83">
        <f t="shared" si="165"/>
        <v>3.8066900000000001</v>
      </c>
      <c r="R285" s="83">
        <f t="shared" si="165"/>
        <v>3.80199</v>
      </c>
      <c r="S285" s="83">
        <f t="shared" si="165"/>
        <v>3.7683300000000002</v>
      </c>
      <c r="T285" s="83">
        <f t="shared" si="165"/>
        <v>3.7599900000000002</v>
      </c>
      <c r="U285" s="83">
        <f t="shared" si="165"/>
        <v>3.73929</v>
      </c>
      <c r="V285" s="83">
        <f t="shared" si="165"/>
        <v>3.7039</v>
      </c>
      <c r="W285" s="83">
        <f t="shared" si="165"/>
        <v>3.7327599999999999</v>
      </c>
      <c r="X285" s="83">
        <f t="shared" si="165"/>
        <v>3.7638400000000001</v>
      </c>
      <c r="Y285" s="83">
        <f t="shared" si="165"/>
        <v>3.7706200000000001</v>
      </c>
      <c r="Z285" s="83">
        <f t="shared" si="165"/>
        <v>3.5744799999999999</v>
      </c>
      <c r="AA285" s="83">
        <f t="shared" si="165"/>
        <v>3.2163200000000001</v>
      </c>
    </row>
    <row r="286" spans="1:27" ht="12.75" customHeight="1" outlineLevel="1" x14ac:dyDescent="0.2">
      <c r="A286" s="91" t="s">
        <v>510</v>
      </c>
      <c r="B286" s="63" t="s">
        <v>233</v>
      </c>
      <c r="C286" s="43" t="s">
        <v>79</v>
      </c>
      <c r="D286" s="44">
        <v>1312.22</v>
      </c>
      <c r="E286" s="44">
        <v>1109.4100000000001</v>
      </c>
      <c r="F286" s="44">
        <v>1095.9100000000001</v>
      </c>
      <c r="G286" s="44">
        <v>1087.0899999999999</v>
      </c>
      <c r="H286" s="44">
        <v>1105.8599999999999</v>
      </c>
      <c r="I286" s="44">
        <v>1182.1199999999999</v>
      </c>
      <c r="J286" s="44">
        <v>1436.07</v>
      </c>
      <c r="K286" s="44">
        <v>1747.33</v>
      </c>
      <c r="L286" s="44">
        <v>1922.54</v>
      </c>
      <c r="M286" s="44">
        <v>1991.97</v>
      </c>
      <c r="N286" s="44">
        <v>1986.26</v>
      </c>
      <c r="O286" s="44">
        <v>2001.35</v>
      </c>
      <c r="P286" s="44">
        <v>1981.06</v>
      </c>
      <c r="Q286" s="44">
        <v>1973.35</v>
      </c>
      <c r="R286" s="44">
        <v>1968.65</v>
      </c>
      <c r="S286" s="44">
        <v>1934.99</v>
      </c>
      <c r="T286" s="44">
        <v>1926.65</v>
      </c>
      <c r="U286" s="44">
        <v>1905.95</v>
      </c>
      <c r="V286" s="44">
        <v>1870.56</v>
      </c>
      <c r="W286" s="44">
        <v>1899.42</v>
      </c>
      <c r="X286" s="44">
        <v>1930.5</v>
      </c>
      <c r="Y286" s="44">
        <v>1937.28</v>
      </c>
      <c r="Z286" s="44">
        <v>1741.14</v>
      </c>
      <c r="AA286" s="44">
        <v>1382.98</v>
      </c>
    </row>
    <row r="287" spans="1:27" ht="12.75" customHeight="1" outlineLevel="1" x14ac:dyDescent="0.2">
      <c r="A287" s="91" t="s">
        <v>511</v>
      </c>
      <c r="B287" s="63" t="s">
        <v>90</v>
      </c>
      <c r="C287" s="43" t="s">
        <v>79</v>
      </c>
      <c r="D287" s="44">
        <f>$D$162</f>
        <v>1716.97</v>
      </c>
      <c r="E287" s="44">
        <f>$D$162</f>
        <v>1716.97</v>
      </c>
      <c r="F287" s="44">
        <f t="shared" ref="F287:AA287" si="166">$D$162</f>
        <v>1716.97</v>
      </c>
      <c r="G287" s="44">
        <f t="shared" si="166"/>
        <v>1716.97</v>
      </c>
      <c r="H287" s="44">
        <f t="shared" si="166"/>
        <v>1716.97</v>
      </c>
      <c r="I287" s="44">
        <f t="shared" si="166"/>
        <v>1716.97</v>
      </c>
      <c r="J287" s="44">
        <f t="shared" si="166"/>
        <v>1716.97</v>
      </c>
      <c r="K287" s="44">
        <f t="shared" si="166"/>
        <v>1716.97</v>
      </c>
      <c r="L287" s="44">
        <f t="shared" si="166"/>
        <v>1716.97</v>
      </c>
      <c r="M287" s="44">
        <f t="shared" si="166"/>
        <v>1716.97</v>
      </c>
      <c r="N287" s="44">
        <f t="shared" si="166"/>
        <v>1716.97</v>
      </c>
      <c r="O287" s="44">
        <f t="shared" si="166"/>
        <v>1716.97</v>
      </c>
      <c r="P287" s="44">
        <f t="shared" si="166"/>
        <v>1716.97</v>
      </c>
      <c r="Q287" s="44">
        <f t="shared" si="166"/>
        <v>1716.97</v>
      </c>
      <c r="R287" s="44">
        <f t="shared" si="166"/>
        <v>1716.97</v>
      </c>
      <c r="S287" s="44">
        <f t="shared" si="166"/>
        <v>1716.97</v>
      </c>
      <c r="T287" s="44">
        <f t="shared" si="166"/>
        <v>1716.97</v>
      </c>
      <c r="U287" s="44">
        <f t="shared" si="166"/>
        <v>1716.97</v>
      </c>
      <c r="V287" s="44">
        <f t="shared" si="166"/>
        <v>1716.97</v>
      </c>
      <c r="W287" s="44">
        <f t="shared" si="166"/>
        <v>1716.97</v>
      </c>
      <c r="X287" s="44">
        <f t="shared" si="166"/>
        <v>1716.97</v>
      </c>
      <c r="Y287" s="44">
        <f t="shared" si="166"/>
        <v>1716.97</v>
      </c>
      <c r="Z287" s="44">
        <f t="shared" si="166"/>
        <v>1716.97</v>
      </c>
      <c r="AA287" s="44">
        <f t="shared" si="166"/>
        <v>1716.97</v>
      </c>
    </row>
    <row r="288" spans="1:27" ht="12.75" customHeight="1" outlineLevel="1" x14ac:dyDescent="0.2">
      <c r="A288" s="91" t="s">
        <v>512</v>
      </c>
      <c r="B288" s="63" t="s">
        <v>83</v>
      </c>
      <c r="C288" s="43" t="s">
        <v>79</v>
      </c>
      <c r="D288" s="44">
        <v>6.14</v>
      </c>
      <c r="E288" s="44">
        <v>6.14</v>
      </c>
      <c r="F288" s="44">
        <v>6.14</v>
      </c>
      <c r="G288" s="44">
        <v>6.14</v>
      </c>
      <c r="H288" s="44">
        <v>6.14</v>
      </c>
      <c r="I288" s="44">
        <v>6.14</v>
      </c>
      <c r="J288" s="44">
        <v>6.14</v>
      </c>
      <c r="K288" s="44">
        <v>6.14</v>
      </c>
      <c r="L288" s="44">
        <v>6.14</v>
      </c>
      <c r="M288" s="44">
        <v>6.14</v>
      </c>
      <c r="N288" s="44">
        <v>6.14</v>
      </c>
      <c r="O288" s="44">
        <v>6.14</v>
      </c>
      <c r="P288" s="44">
        <v>6.14</v>
      </c>
      <c r="Q288" s="44">
        <v>6.14</v>
      </c>
      <c r="R288" s="44">
        <v>6.14</v>
      </c>
      <c r="S288" s="44">
        <v>6.14</v>
      </c>
      <c r="T288" s="44">
        <v>6.14</v>
      </c>
      <c r="U288" s="44">
        <v>6.14</v>
      </c>
      <c r="V288" s="44">
        <v>6.14</v>
      </c>
      <c r="W288" s="44">
        <v>6.14</v>
      </c>
      <c r="X288" s="44">
        <v>6.14</v>
      </c>
      <c r="Y288" s="44">
        <v>6.14</v>
      </c>
      <c r="Z288" s="44">
        <v>6.14</v>
      </c>
      <c r="AA288" s="44">
        <v>6.14</v>
      </c>
    </row>
    <row r="289" spans="1:27" ht="12.75" customHeight="1" outlineLevel="1" x14ac:dyDescent="0.2">
      <c r="A289" s="91" t="s">
        <v>513</v>
      </c>
      <c r="B289" s="63" t="s">
        <v>81</v>
      </c>
      <c r="C289" s="43" t="s">
        <v>79</v>
      </c>
      <c r="D289" s="44">
        <f>$D$11</f>
        <v>110.23</v>
      </c>
      <c r="E289" s="44">
        <f t="shared" ref="E289:AA289" si="167">$D$11</f>
        <v>110.23</v>
      </c>
      <c r="F289" s="44">
        <f t="shared" si="167"/>
        <v>110.23</v>
      </c>
      <c r="G289" s="44">
        <f t="shared" si="167"/>
        <v>110.23</v>
      </c>
      <c r="H289" s="44">
        <f t="shared" si="167"/>
        <v>110.23</v>
      </c>
      <c r="I289" s="44">
        <f t="shared" si="167"/>
        <v>110.23</v>
      </c>
      <c r="J289" s="44">
        <f t="shared" si="167"/>
        <v>110.23</v>
      </c>
      <c r="K289" s="44">
        <f t="shared" si="167"/>
        <v>110.23</v>
      </c>
      <c r="L289" s="44">
        <f t="shared" si="167"/>
        <v>110.23</v>
      </c>
      <c r="M289" s="44">
        <f t="shared" si="167"/>
        <v>110.23</v>
      </c>
      <c r="N289" s="44">
        <f t="shared" si="167"/>
        <v>110.23</v>
      </c>
      <c r="O289" s="44">
        <f t="shared" si="167"/>
        <v>110.23</v>
      </c>
      <c r="P289" s="44">
        <f t="shared" si="167"/>
        <v>110.23</v>
      </c>
      <c r="Q289" s="44">
        <f t="shared" si="167"/>
        <v>110.23</v>
      </c>
      <c r="R289" s="44">
        <f t="shared" si="167"/>
        <v>110.23</v>
      </c>
      <c r="S289" s="44">
        <f t="shared" si="167"/>
        <v>110.23</v>
      </c>
      <c r="T289" s="44">
        <f t="shared" si="167"/>
        <v>110.23</v>
      </c>
      <c r="U289" s="44">
        <f t="shared" si="167"/>
        <v>110.23</v>
      </c>
      <c r="V289" s="44">
        <f t="shared" si="167"/>
        <v>110.23</v>
      </c>
      <c r="W289" s="44">
        <f t="shared" si="167"/>
        <v>110.23</v>
      </c>
      <c r="X289" s="44">
        <f t="shared" si="167"/>
        <v>110.23</v>
      </c>
      <c r="Y289" s="44">
        <f t="shared" si="167"/>
        <v>110.23</v>
      </c>
      <c r="Z289" s="44">
        <f t="shared" si="167"/>
        <v>110.23</v>
      </c>
      <c r="AA289" s="44">
        <f t="shared" si="167"/>
        <v>110.23</v>
      </c>
    </row>
    <row r="290" spans="1:27" ht="12.75" customHeight="1" x14ac:dyDescent="0.2">
      <c r="A290" s="90" t="s">
        <v>514</v>
      </c>
      <c r="B290" s="28" t="str">
        <f>"27"&amp;"."&amp;$B$639&amp;"."&amp;$B$640</f>
        <v>27.04.2023</v>
      </c>
      <c r="C290" s="82" t="s">
        <v>76</v>
      </c>
      <c r="D290" s="83">
        <f>ROUND(((D291+D292+D294+D293)/1000),5)</f>
        <v>3.1143700000000001</v>
      </c>
      <c r="E290" s="83">
        <f>ROUND(((E291+E292+E294+E293)/1000),5)</f>
        <v>2.9430399999999999</v>
      </c>
      <c r="F290" s="83">
        <f>ROUND(((F291+F292+F294+F293)/1000),5)</f>
        <v>2.93669</v>
      </c>
      <c r="G290" s="83">
        <f t="shared" ref="G290:AA290" si="168">ROUND(((G291+G292+G294+G293)/1000),5)</f>
        <v>2.9304199999999998</v>
      </c>
      <c r="H290" s="83">
        <f t="shared" si="168"/>
        <v>2.9364400000000002</v>
      </c>
      <c r="I290" s="83">
        <f t="shared" si="168"/>
        <v>2.96652</v>
      </c>
      <c r="J290" s="83">
        <f t="shared" si="168"/>
        <v>3.2145800000000002</v>
      </c>
      <c r="K290" s="83">
        <f t="shared" si="168"/>
        <v>3.5294400000000001</v>
      </c>
      <c r="L290" s="83">
        <f t="shared" si="168"/>
        <v>3.7439900000000002</v>
      </c>
      <c r="M290" s="83">
        <f t="shared" si="168"/>
        <v>3.8375400000000002</v>
      </c>
      <c r="N290" s="83">
        <f t="shared" si="168"/>
        <v>3.8230499999999998</v>
      </c>
      <c r="O290" s="83">
        <f t="shared" si="168"/>
        <v>3.8431799999999998</v>
      </c>
      <c r="P290" s="83">
        <f t="shared" si="168"/>
        <v>3.8468100000000001</v>
      </c>
      <c r="Q290" s="83">
        <f t="shared" si="168"/>
        <v>3.88184</v>
      </c>
      <c r="R290" s="83">
        <f t="shared" si="168"/>
        <v>3.8280400000000001</v>
      </c>
      <c r="S290" s="83">
        <f t="shared" si="168"/>
        <v>3.8121900000000002</v>
      </c>
      <c r="T290" s="83">
        <f t="shared" si="168"/>
        <v>3.7749899999999998</v>
      </c>
      <c r="U290" s="83">
        <f t="shared" si="168"/>
        <v>3.7562500000000001</v>
      </c>
      <c r="V290" s="83">
        <f t="shared" si="168"/>
        <v>3.7308500000000002</v>
      </c>
      <c r="W290" s="83">
        <f t="shared" si="168"/>
        <v>3.75407</v>
      </c>
      <c r="X290" s="83">
        <f t="shared" si="168"/>
        <v>3.8024399999999998</v>
      </c>
      <c r="Y290" s="83">
        <f t="shared" si="168"/>
        <v>3.8022399999999998</v>
      </c>
      <c r="Z290" s="83">
        <f t="shared" si="168"/>
        <v>3.5766300000000002</v>
      </c>
      <c r="AA290" s="83">
        <f t="shared" si="168"/>
        <v>3.2172399999999999</v>
      </c>
    </row>
    <row r="291" spans="1:27" ht="12.75" customHeight="1" outlineLevel="1" x14ac:dyDescent="0.2">
      <c r="A291" s="91" t="s">
        <v>515</v>
      </c>
      <c r="B291" s="63" t="s">
        <v>233</v>
      </c>
      <c r="C291" s="43" t="s">
        <v>79</v>
      </c>
      <c r="D291" s="44">
        <v>1281.03</v>
      </c>
      <c r="E291" s="44">
        <v>1109.7</v>
      </c>
      <c r="F291" s="44">
        <v>1103.3499999999999</v>
      </c>
      <c r="G291" s="44">
        <v>1097.08</v>
      </c>
      <c r="H291" s="44">
        <v>1103.0999999999999</v>
      </c>
      <c r="I291" s="44">
        <v>1133.18</v>
      </c>
      <c r="J291" s="44">
        <v>1381.24</v>
      </c>
      <c r="K291" s="44">
        <v>1696.1</v>
      </c>
      <c r="L291" s="44">
        <v>1910.65</v>
      </c>
      <c r="M291" s="44">
        <v>2004.2</v>
      </c>
      <c r="N291" s="44">
        <v>1989.71</v>
      </c>
      <c r="O291" s="44">
        <v>2009.84</v>
      </c>
      <c r="P291" s="44">
        <v>2013.47</v>
      </c>
      <c r="Q291" s="44">
        <v>2048.5</v>
      </c>
      <c r="R291" s="44">
        <v>1994.7</v>
      </c>
      <c r="S291" s="44">
        <v>1978.85</v>
      </c>
      <c r="T291" s="44">
        <v>1941.65</v>
      </c>
      <c r="U291" s="44">
        <v>1922.91</v>
      </c>
      <c r="V291" s="44">
        <v>1897.51</v>
      </c>
      <c r="W291" s="44">
        <v>1920.73</v>
      </c>
      <c r="X291" s="44">
        <v>1969.1</v>
      </c>
      <c r="Y291" s="44">
        <v>1968.9</v>
      </c>
      <c r="Z291" s="44">
        <v>1743.29</v>
      </c>
      <c r="AA291" s="44">
        <v>1383.9</v>
      </c>
    </row>
    <row r="292" spans="1:27" ht="12.75" customHeight="1" outlineLevel="1" x14ac:dyDescent="0.2">
      <c r="A292" s="91" t="s">
        <v>516</v>
      </c>
      <c r="B292" s="63" t="s">
        <v>90</v>
      </c>
      <c r="C292" s="43" t="s">
        <v>79</v>
      </c>
      <c r="D292" s="44">
        <f>$D$162</f>
        <v>1716.97</v>
      </c>
      <c r="E292" s="44">
        <f>$D$162</f>
        <v>1716.97</v>
      </c>
      <c r="F292" s="44">
        <f t="shared" ref="F292:AA292" si="169">$D$162</f>
        <v>1716.97</v>
      </c>
      <c r="G292" s="44">
        <f t="shared" si="169"/>
        <v>1716.97</v>
      </c>
      <c r="H292" s="44">
        <f t="shared" si="169"/>
        <v>1716.97</v>
      </c>
      <c r="I292" s="44">
        <f t="shared" si="169"/>
        <v>1716.97</v>
      </c>
      <c r="J292" s="44">
        <f t="shared" si="169"/>
        <v>1716.97</v>
      </c>
      <c r="K292" s="44">
        <f t="shared" si="169"/>
        <v>1716.97</v>
      </c>
      <c r="L292" s="44">
        <f t="shared" si="169"/>
        <v>1716.97</v>
      </c>
      <c r="M292" s="44">
        <f t="shared" si="169"/>
        <v>1716.97</v>
      </c>
      <c r="N292" s="44">
        <f t="shared" si="169"/>
        <v>1716.97</v>
      </c>
      <c r="O292" s="44">
        <f t="shared" si="169"/>
        <v>1716.97</v>
      </c>
      <c r="P292" s="44">
        <f t="shared" si="169"/>
        <v>1716.97</v>
      </c>
      <c r="Q292" s="44">
        <f t="shared" si="169"/>
        <v>1716.97</v>
      </c>
      <c r="R292" s="44">
        <f t="shared" si="169"/>
        <v>1716.97</v>
      </c>
      <c r="S292" s="44">
        <f t="shared" si="169"/>
        <v>1716.97</v>
      </c>
      <c r="T292" s="44">
        <f t="shared" si="169"/>
        <v>1716.97</v>
      </c>
      <c r="U292" s="44">
        <f t="shared" si="169"/>
        <v>1716.97</v>
      </c>
      <c r="V292" s="44">
        <f t="shared" si="169"/>
        <v>1716.97</v>
      </c>
      <c r="W292" s="44">
        <f t="shared" si="169"/>
        <v>1716.97</v>
      </c>
      <c r="X292" s="44">
        <f t="shared" si="169"/>
        <v>1716.97</v>
      </c>
      <c r="Y292" s="44">
        <f t="shared" si="169"/>
        <v>1716.97</v>
      </c>
      <c r="Z292" s="44">
        <f t="shared" si="169"/>
        <v>1716.97</v>
      </c>
      <c r="AA292" s="44">
        <f t="shared" si="169"/>
        <v>1716.97</v>
      </c>
    </row>
    <row r="293" spans="1:27" ht="12.75" customHeight="1" outlineLevel="1" x14ac:dyDescent="0.2">
      <c r="A293" s="91" t="s">
        <v>517</v>
      </c>
      <c r="B293" s="63" t="s">
        <v>83</v>
      </c>
      <c r="C293" s="43" t="s">
        <v>79</v>
      </c>
      <c r="D293" s="44">
        <v>6.14</v>
      </c>
      <c r="E293" s="44">
        <v>6.14</v>
      </c>
      <c r="F293" s="44">
        <v>6.14</v>
      </c>
      <c r="G293" s="44">
        <v>6.14</v>
      </c>
      <c r="H293" s="44">
        <v>6.14</v>
      </c>
      <c r="I293" s="44">
        <v>6.14</v>
      </c>
      <c r="J293" s="44">
        <v>6.14</v>
      </c>
      <c r="K293" s="44">
        <v>6.14</v>
      </c>
      <c r="L293" s="44">
        <v>6.14</v>
      </c>
      <c r="M293" s="44">
        <v>6.14</v>
      </c>
      <c r="N293" s="44">
        <v>6.14</v>
      </c>
      <c r="O293" s="44">
        <v>6.14</v>
      </c>
      <c r="P293" s="44">
        <v>6.14</v>
      </c>
      <c r="Q293" s="44">
        <v>6.14</v>
      </c>
      <c r="R293" s="44">
        <v>6.14</v>
      </c>
      <c r="S293" s="44">
        <v>6.14</v>
      </c>
      <c r="T293" s="44">
        <v>6.14</v>
      </c>
      <c r="U293" s="44">
        <v>6.14</v>
      </c>
      <c r="V293" s="44">
        <v>6.14</v>
      </c>
      <c r="W293" s="44">
        <v>6.14</v>
      </c>
      <c r="X293" s="44">
        <v>6.14</v>
      </c>
      <c r="Y293" s="44">
        <v>6.14</v>
      </c>
      <c r="Z293" s="44">
        <v>6.14</v>
      </c>
      <c r="AA293" s="44">
        <v>6.14</v>
      </c>
    </row>
    <row r="294" spans="1:27" ht="12.75" customHeight="1" outlineLevel="1" x14ac:dyDescent="0.2">
      <c r="A294" s="91" t="s">
        <v>518</v>
      </c>
      <c r="B294" s="63" t="s">
        <v>81</v>
      </c>
      <c r="C294" s="43" t="s">
        <v>79</v>
      </c>
      <c r="D294" s="44">
        <f>$D$11</f>
        <v>110.23</v>
      </c>
      <c r="E294" s="44">
        <f t="shared" ref="E294:AA294" si="170">$D$11</f>
        <v>110.23</v>
      </c>
      <c r="F294" s="44">
        <f t="shared" si="170"/>
        <v>110.23</v>
      </c>
      <c r="G294" s="44">
        <f t="shared" si="170"/>
        <v>110.23</v>
      </c>
      <c r="H294" s="44">
        <f t="shared" si="170"/>
        <v>110.23</v>
      </c>
      <c r="I294" s="44">
        <f t="shared" si="170"/>
        <v>110.23</v>
      </c>
      <c r="J294" s="44">
        <f t="shared" si="170"/>
        <v>110.23</v>
      </c>
      <c r="K294" s="44">
        <f t="shared" si="170"/>
        <v>110.23</v>
      </c>
      <c r="L294" s="44">
        <f t="shared" si="170"/>
        <v>110.23</v>
      </c>
      <c r="M294" s="44">
        <f t="shared" si="170"/>
        <v>110.23</v>
      </c>
      <c r="N294" s="44">
        <f t="shared" si="170"/>
        <v>110.23</v>
      </c>
      <c r="O294" s="44">
        <f t="shared" si="170"/>
        <v>110.23</v>
      </c>
      <c r="P294" s="44">
        <f t="shared" si="170"/>
        <v>110.23</v>
      </c>
      <c r="Q294" s="44">
        <f t="shared" si="170"/>
        <v>110.23</v>
      </c>
      <c r="R294" s="44">
        <f t="shared" si="170"/>
        <v>110.23</v>
      </c>
      <c r="S294" s="44">
        <f t="shared" si="170"/>
        <v>110.23</v>
      </c>
      <c r="T294" s="44">
        <f t="shared" si="170"/>
        <v>110.23</v>
      </c>
      <c r="U294" s="44">
        <f t="shared" si="170"/>
        <v>110.23</v>
      </c>
      <c r="V294" s="44">
        <f t="shared" si="170"/>
        <v>110.23</v>
      </c>
      <c r="W294" s="44">
        <f t="shared" si="170"/>
        <v>110.23</v>
      </c>
      <c r="X294" s="44">
        <f t="shared" si="170"/>
        <v>110.23</v>
      </c>
      <c r="Y294" s="44">
        <f t="shared" si="170"/>
        <v>110.23</v>
      </c>
      <c r="Z294" s="44">
        <f t="shared" si="170"/>
        <v>110.23</v>
      </c>
      <c r="AA294" s="44">
        <f t="shared" si="170"/>
        <v>110.23</v>
      </c>
    </row>
    <row r="295" spans="1:27" ht="12.75" customHeight="1" x14ac:dyDescent="0.2">
      <c r="A295" s="90" t="s">
        <v>519</v>
      </c>
      <c r="B295" s="28" t="str">
        <f>"28"&amp;"."&amp;$B$639&amp;"."&amp;$B$640</f>
        <v>28.04.2023</v>
      </c>
      <c r="C295" s="82" t="s">
        <v>76</v>
      </c>
      <c r="D295" s="83">
        <f>ROUND(((D296+D297+D299+D298)/1000),5)</f>
        <v>3.1082200000000002</v>
      </c>
      <c r="E295" s="83">
        <f>ROUND(((E296+E297+E299+E298)/1000),5)</f>
        <v>2.94279</v>
      </c>
      <c r="F295" s="83">
        <f>ROUND(((F296+F297+F299+F298)/1000),5)</f>
        <v>2.9337800000000001</v>
      </c>
      <c r="G295" s="83">
        <f t="shared" ref="G295:AA295" si="171">ROUND(((G296+G297+G299+G298)/1000),5)</f>
        <v>2.92658</v>
      </c>
      <c r="H295" s="83">
        <f t="shared" si="171"/>
        <v>2.9399899999999999</v>
      </c>
      <c r="I295" s="83">
        <f t="shared" si="171"/>
        <v>2.97967</v>
      </c>
      <c r="J295" s="83">
        <f t="shared" si="171"/>
        <v>3.2553200000000002</v>
      </c>
      <c r="K295" s="83">
        <f t="shared" si="171"/>
        <v>3.5410900000000001</v>
      </c>
      <c r="L295" s="83">
        <f t="shared" si="171"/>
        <v>3.7684600000000001</v>
      </c>
      <c r="M295" s="83">
        <f t="shared" si="171"/>
        <v>3.8835000000000002</v>
      </c>
      <c r="N295" s="83">
        <f t="shared" si="171"/>
        <v>3.89202</v>
      </c>
      <c r="O295" s="83">
        <f t="shared" si="171"/>
        <v>3.9148700000000001</v>
      </c>
      <c r="P295" s="83">
        <f t="shared" si="171"/>
        <v>3.9139499999999998</v>
      </c>
      <c r="Q295" s="83">
        <f t="shared" si="171"/>
        <v>3.91289</v>
      </c>
      <c r="R295" s="83">
        <f t="shared" si="171"/>
        <v>3.8957999999999999</v>
      </c>
      <c r="S295" s="83">
        <f t="shared" si="171"/>
        <v>3.8846599999999998</v>
      </c>
      <c r="T295" s="83">
        <f t="shared" si="171"/>
        <v>3.8776799999999998</v>
      </c>
      <c r="U295" s="83">
        <f t="shared" si="171"/>
        <v>3.79948</v>
      </c>
      <c r="V295" s="83">
        <f t="shared" si="171"/>
        <v>3.79067</v>
      </c>
      <c r="W295" s="83">
        <f t="shared" si="171"/>
        <v>3.7747299999999999</v>
      </c>
      <c r="X295" s="83">
        <f t="shared" si="171"/>
        <v>3.8144800000000001</v>
      </c>
      <c r="Y295" s="83">
        <f t="shared" si="171"/>
        <v>3.8797799999999998</v>
      </c>
      <c r="Z295" s="83">
        <f t="shared" si="171"/>
        <v>3.67116</v>
      </c>
      <c r="AA295" s="83">
        <f t="shared" si="171"/>
        <v>3.5171299999999999</v>
      </c>
    </row>
    <row r="296" spans="1:27" ht="12.75" customHeight="1" outlineLevel="1" x14ac:dyDescent="0.2">
      <c r="A296" s="91" t="s">
        <v>520</v>
      </c>
      <c r="B296" s="63" t="s">
        <v>233</v>
      </c>
      <c r="C296" s="43" t="s">
        <v>79</v>
      </c>
      <c r="D296" s="44">
        <v>1274.8800000000001</v>
      </c>
      <c r="E296" s="44">
        <v>1109.45</v>
      </c>
      <c r="F296" s="44">
        <v>1100.44</v>
      </c>
      <c r="G296" s="44">
        <v>1093.24</v>
      </c>
      <c r="H296" s="44">
        <v>1106.6500000000001</v>
      </c>
      <c r="I296" s="44">
        <v>1146.33</v>
      </c>
      <c r="J296" s="44">
        <v>1421.98</v>
      </c>
      <c r="K296" s="44">
        <v>1707.75</v>
      </c>
      <c r="L296" s="44">
        <v>1935.12</v>
      </c>
      <c r="M296" s="44">
        <v>2050.16</v>
      </c>
      <c r="N296" s="44">
        <v>2058.6799999999998</v>
      </c>
      <c r="O296" s="44">
        <v>2081.5300000000002</v>
      </c>
      <c r="P296" s="44">
        <v>2080.61</v>
      </c>
      <c r="Q296" s="44">
        <v>2079.5500000000002</v>
      </c>
      <c r="R296" s="44">
        <v>2062.46</v>
      </c>
      <c r="S296" s="44">
        <v>2051.3200000000002</v>
      </c>
      <c r="T296" s="44">
        <v>2044.34</v>
      </c>
      <c r="U296" s="44">
        <v>1966.14</v>
      </c>
      <c r="V296" s="44">
        <v>1957.33</v>
      </c>
      <c r="W296" s="44">
        <v>1941.39</v>
      </c>
      <c r="X296" s="44">
        <v>1981.14</v>
      </c>
      <c r="Y296" s="44">
        <v>2046.44</v>
      </c>
      <c r="Z296" s="44">
        <v>1837.82</v>
      </c>
      <c r="AA296" s="44">
        <v>1683.79</v>
      </c>
    </row>
    <row r="297" spans="1:27" ht="12.75" customHeight="1" outlineLevel="1" x14ac:dyDescent="0.2">
      <c r="A297" s="91" t="s">
        <v>521</v>
      </c>
      <c r="B297" s="63" t="s">
        <v>90</v>
      </c>
      <c r="C297" s="43" t="s">
        <v>79</v>
      </c>
      <c r="D297" s="44">
        <f>$D$162</f>
        <v>1716.97</v>
      </c>
      <c r="E297" s="44">
        <f>$D$162</f>
        <v>1716.97</v>
      </c>
      <c r="F297" s="44">
        <f t="shared" ref="F297:AA297" si="172">$D$162</f>
        <v>1716.97</v>
      </c>
      <c r="G297" s="44">
        <f t="shared" si="172"/>
        <v>1716.97</v>
      </c>
      <c r="H297" s="44">
        <f t="shared" si="172"/>
        <v>1716.97</v>
      </c>
      <c r="I297" s="44">
        <f t="shared" si="172"/>
        <v>1716.97</v>
      </c>
      <c r="J297" s="44">
        <f t="shared" si="172"/>
        <v>1716.97</v>
      </c>
      <c r="K297" s="44">
        <f t="shared" si="172"/>
        <v>1716.97</v>
      </c>
      <c r="L297" s="44">
        <f t="shared" si="172"/>
        <v>1716.97</v>
      </c>
      <c r="M297" s="44">
        <f t="shared" si="172"/>
        <v>1716.97</v>
      </c>
      <c r="N297" s="44">
        <f t="shared" si="172"/>
        <v>1716.97</v>
      </c>
      <c r="O297" s="44">
        <f t="shared" si="172"/>
        <v>1716.97</v>
      </c>
      <c r="P297" s="44">
        <f t="shared" si="172"/>
        <v>1716.97</v>
      </c>
      <c r="Q297" s="44">
        <f t="shared" si="172"/>
        <v>1716.97</v>
      </c>
      <c r="R297" s="44">
        <f t="shared" si="172"/>
        <v>1716.97</v>
      </c>
      <c r="S297" s="44">
        <f t="shared" si="172"/>
        <v>1716.97</v>
      </c>
      <c r="T297" s="44">
        <f t="shared" si="172"/>
        <v>1716.97</v>
      </c>
      <c r="U297" s="44">
        <f t="shared" si="172"/>
        <v>1716.97</v>
      </c>
      <c r="V297" s="44">
        <f t="shared" si="172"/>
        <v>1716.97</v>
      </c>
      <c r="W297" s="44">
        <f t="shared" si="172"/>
        <v>1716.97</v>
      </c>
      <c r="X297" s="44">
        <f t="shared" si="172"/>
        <v>1716.97</v>
      </c>
      <c r="Y297" s="44">
        <f t="shared" si="172"/>
        <v>1716.97</v>
      </c>
      <c r="Z297" s="44">
        <f t="shared" si="172"/>
        <v>1716.97</v>
      </c>
      <c r="AA297" s="44">
        <f t="shared" si="172"/>
        <v>1716.97</v>
      </c>
    </row>
    <row r="298" spans="1:27" ht="12.75" customHeight="1" outlineLevel="1" x14ac:dyDescent="0.2">
      <c r="A298" s="91" t="s">
        <v>522</v>
      </c>
      <c r="B298" s="63" t="s">
        <v>83</v>
      </c>
      <c r="C298" s="43" t="s">
        <v>79</v>
      </c>
      <c r="D298" s="44">
        <v>6.14</v>
      </c>
      <c r="E298" s="44">
        <v>6.14</v>
      </c>
      <c r="F298" s="44">
        <v>6.14</v>
      </c>
      <c r="G298" s="44">
        <v>6.14</v>
      </c>
      <c r="H298" s="44">
        <v>6.14</v>
      </c>
      <c r="I298" s="44">
        <v>6.14</v>
      </c>
      <c r="J298" s="44">
        <v>6.14</v>
      </c>
      <c r="K298" s="44">
        <v>6.14</v>
      </c>
      <c r="L298" s="44">
        <v>6.14</v>
      </c>
      <c r="M298" s="44">
        <v>6.14</v>
      </c>
      <c r="N298" s="44">
        <v>6.14</v>
      </c>
      <c r="O298" s="44">
        <v>6.14</v>
      </c>
      <c r="P298" s="44">
        <v>6.14</v>
      </c>
      <c r="Q298" s="44">
        <v>6.14</v>
      </c>
      <c r="R298" s="44">
        <v>6.14</v>
      </c>
      <c r="S298" s="44">
        <v>6.14</v>
      </c>
      <c r="T298" s="44">
        <v>6.14</v>
      </c>
      <c r="U298" s="44">
        <v>6.14</v>
      </c>
      <c r="V298" s="44">
        <v>6.14</v>
      </c>
      <c r="W298" s="44">
        <v>6.14</v>
      </c>
      <c r="X298" s="44">
        <v>6.14</v>
      </c>
      <c r="Y298" s="44">
        <v>6.14</v>
      </c>
      <c r="Z298" s="44">
        <v>6.14</v>
      </c>
      <c r="AA298" s="44">
        <v>6.14</v>
      </c>
    </row>
    <row r="299" spans="1:27" ht="12.75" customHeight="1" outlineLevel="1" x14ac:dyDescent="0.2">
      <c r="A299" s="91" t="s">
        <v>523</v>
      </c>
      <c r="B299" s="63" t="s">
        <v>81</v>
      </c>
      <c r="C299" s="43" t="s">
        <v>79</v>
      </c>
      <c r="D299" s="44">
        <f>$D$11</f>
        <v>110.23</v>
      </c>
      <c r="E299" s="44">
        <f t="shared" ref="E299:AA299" si="173">$D$11</f>
        <v>110.23</v>
      </c>
      <c r="F299" s="44">
        <f t="shared" si="173"/>
        <v>110.23</v>
      </c>
      <c r="G299" s="44">
        <f t="shared" si="173"/>
        <v>110.23</v>
      </c>
      <c r="H299" s="44">
        <f t="shared" si="173"/>
        <v>110.23</v>
      </c>
      <c r="I299" s="44">
        <f t="shared" si="173"/>
        <v>110.23</v>
      </c>
      <c r="J299" s="44">
        <f t="shared" si="173"/>
        <v>110.23</v>
      </c>
      <c r="K299" s="44">
        <f t="shared" si="173"/>
        <v>110.23</v>
      </c>
      <c r="L299" s="44">
        <f t="shared" si="173"/>
        <v>110.23</v>
      </c>
      <c r="M299" s="44">
        <f t="shared" si="173"/>
        <v>110.23</v>
      </c>
      <c r="N299" s="44">
        <f t="shared" si="173"/>
        <v>110.23</v>
      </c>
      <c r="O299" s="44">
        <f t="shared" si="173"/>
        <v>110.23</v>
      </c>
      <c r="P299" s="44">
        <f t="shared" si="173"/>
        <v>110.23</v>
      </c>
      <c r="Q299" s="44">
        <f t="shared" si="173"/>
        <v>110.23</v>
      </c>
      <c r="R299" s="44">
        <f t="shared" si="173"/>
        <v>110.23</v>
      </c>
      <c r="S299" s="44">
        <f t="shared" si="173"/>
        <v>110.23</v>
      </c>
      <c r="T299" s="44">
        <f t="shared" si="173"/>
        <v>110.23</v>
      </c>
      <c r="U299" s="44">
        <f t="shared" si="173"/>
        <v>110.23</v>
      </c>
      <c r="V299" s="44">
        <f t="shared" si="173"/>
        <v>110.23</v>
      </c>
      <c r="W299" s="44">
        <f t="shared" si="173"/>
        <v>110.23</v>
      </c>
      <c r="X299" s="44">
        <f t="shared" si="173"/>
        <v>110.23</v>
      </c>
      <c r="Y299" s="44">
        <f t="shared" si="173"/>
        <v>110.23</v>
      </c>
      <c r="Z299" s="44">
        <f t="shared" si="173"/>
        <v>110.23</v>
      </c>
      <c r="AA299" s="44">
        <f t="shared" si="173"/>
        <v>110.23</v>
      </c>
    </row>
    <row r="300" spans="1:27" ht="12.75" customHeight="1" x14ac:dyDescent="0.2">
      <c r="A300" s="90" t="s">
        <v>524</v>
      </c>
      <c r="B300" s="28" t="str">
        <f>"29"&amp;"."&amp;$B$639&amp;"."&amp;$B$640</f>
        <v>29.04.2023</v>
      </c>
      <c r="C300" s="82" t="s">
        <v>76</v>
      </c>
      <c r="D300" s="83">
        <f>ROUND(((D301+D302+D304+D303)/1000),5)</f>
        <v>3.4941</v>
      </c>
      <c r="E300" s="83">
        <f>ROUND(((E301+E302+E304+E303)/1000),5)</f>
        <v>3.3332700000000002</v>
      </c>
      <c r="F300" s="83">
        <f>ROUND(((F301+F302+F304+F303)/1000),5)</f>
        <v>3.16866</v>
      </c>
      <c r="G300" s="83">
        <f t="shared" ref="G300:AA300" si="174">ROUND(((G301+G302+G304+G303)/1000),5)</f>
        <v>3.1253299999999999</v>
      </c>
      <c r="H300" s="83">
        <f t="shared" si="174"/>
        <v>3.1387200000000002</v>
      </c>
      <c r="I300" s="83">
        <f t="shared" si="174"/>
        <v>3.1470400000000001</v>
      </c>
      <c r="J300" s="83">
        <f t="shared" si="174"/>
        <v>3.1787700000000001</v>
      </c>
      <c r="K300" s="83">
        <f t="shared" si="174"/>
        <v>3.3745699999999998</v>
      </c>
      <c r="L300" s="83">
        <f t="shared" si="174"/>
        <v>3.633</v>
      </c>
      <c r="M300" s="83">
        <f t="shared" si="174"/>
        <v>3.8603299999999998</v>
      </c>
      <c r="N300" s="83">
        <f t="shared" si="174"/>
        <v>3.9094199999999999</v>
      </c>
      <c r="O300" s="83">
        <f t="shared" si="174"/>
        <v>3.90584</v>
      </c>
      <c r="P300" s="83">
        <f t="shared" si="174"/>
        <v>3.8263099999999999</v>
      </c>
      <c r="Q300" s="83">
        <f t="shared" si="174"/>
        <v>3.8200699999999999</v>
      </c>
      <c r="R300" s="83">
        <f t="shared" si="174"/>
        <v>3.78755</v>
      </c>
      <c r="S300" s="83">
        <f t="shared" si="174"/>
        <v>3.74701</v>
      </c>
      <c r="T300" s="83">
        <f t="shared" si="174"/>
        <v>3.80403</v>
      </c>
      <c r="U300" s="83">
        <f t="shared" si="174"/>
        <v>3.806</v>
      </c>
      <c r="V300" s="83">
        <f t="shared" si="174"/>
        <v>3.8126000000000002</v>
      </c>
      <c r="W300" s="83">
        <f t="shared" si="174"/>
        <v>3.9335599999999999</v>
      </c>
      <c r="X300" s="83">
        <f t="shared" si="174"/>
        <v>4.00922</v>
      </c>
      <c r="Y300" s="83">
        <f t="shared" si="174"/>
        <v>3.8532600000000001</v>
      </c>
      <c r="Z300" s="83">
        <f t="shared" si="174"/>
        <v>3.6257600000000001</v>
      </c>
      <c r="AA300" s="83">
        <f t="shared" si="174"/>
        <v>3.5072399999999999</v>
      </c>
    </row>
    <row r="301" spans="1:27" ht="12.75" customHeight="1" outlineLevel="1" x14ac:dyDescent="0.2">
      <c r="A301" s="91" t="s">
        <v>525</v>
      </c>
      <c r="B301" s="63" t="s">
        <v>233</v>
      </c>
      <c r="C301" s="43" t="s">
        <v>79</v>
      </c>
      <c r="D301" s="44">
        <v>1660.76</v>
      </c>
      <c r="E301" s="44">
        <v>1499.93</v>
      </c>
      <c r="F301" s="44">
        <v>1335.32</v>
      </c>
      <c r="G301" s="44">
        <v>1291.99</v>
      </c>
      <c r="H301" s="44">
        <v>1305.3800000000001</v>
      </c>
      <c r="I301" s="44">
        <v>1313.7</v>
      </c>
      <c r="J301" s="44">
        <v>1345.43</v>
      </c>
      <c r="K301" s="44">
        <v>1541.23</v>
      </c>
      <c r="L301" s="44">
        <v>1799.66</v>
      </c>
      <c r="M301" s="44">
        <v>2026.99</v>
      </c>
      <c r="N301" s="44">
        <v>2076.08</v>
      </c>
      <c r="O301" s="44">
        <v>2072.5</v>
      </c>
      <c r="P301" s="44">
        <v>1992.97</v>
      </c>
      <c r="Q301" s="44">
        <v>1986.73</v>
      </c>
      <c r="R301" s="44">
        <v>1954.21</v>
      </c>
      <c r="S301" s="44">
        <v>1913.67</v>
      </c>
      <c r="T301" s="44">
        <v>1970.69</v>
      </c>
      <c r="U301" s="44">
        <v>1972.66</v>
      </c>
      <c r="V301" s="44">
        <v>1979.26</v>
      </c>
      <c r="W301" s="44">
        <v>2100.2199999999998</v>
      </c>
      <c r="X301" s="44">
        <v>2175.88</v>
      </c>
      <c r="Y301" s="44">
        <v>2019.92</v>
      </c>
      <c r="Z301" s="44">
        <v>1792.42</v>
      </c>
      <c r="AA301" s="44">
        <v>1673.9</v>
      </c>
    </row>
    <row r="302" spans="1:27" ht="12.75" customHeight="1" outlineLevel="1" x14ac:dyDescent="0.2">
      <c r="A302" s="91" t="s">
        <v>526</v>
      </c>
      <c r="B302" s="63" t="s">
        <v>90</v>
      </c>
      <c r="C302" s="43" t="s">
        <v>79</v>
      </c>
      <c r="D302" s="44">
        <f>$D$162</f>
        <v>1716.97</v>
      </c>
      <c r="E302" s="44">
        <f>$D$162</f>
        <v>1716.97</v>
      </c>
      <c r="F302" s="44">
        <f t="shared" ref="F302:AA302" si="175">$D$162</f>
        <v>1716.97</v>
      </c>
      <c r="G302" s="44">
        <f t="shared" si="175"/>
        <v>1716.97</v>
      </c>
      <c r="H302" s="44">
        <f t="shared" si="175"/>
        <v>1716.97</v>
      </c>
      <c r="I302" s="44">
        <f t="shared" si="175"/>
        <v>1716.97</v>
      </c>
      <c r="J302" s="44">
        <f t="shared" si="175"/>
        <v>1716.97</v>
      </c>
      <c r="K302" s="44">
        <f t="shared" si="175"/>
        <v>1716.97</v>
      </c>
      <c r="L302" s="44">
        <f t="shared" si="175"/>
        <v>1716.97</v>
      </c>
      <c r="M302" s="44">
        <f t="shared" si="175"/>
        <v>1716.97</v>
      </c>
      <c r="N302" s="44">
        <f t="shared" si="175"/>
        <v>1716.97</v>
      </c>
      <c r="O302" s="44">
        <f t="shared" si="175"/>
        <v>1716.97</v>
      </c>
      <c r="P302" s="44">
        <f t="shared" si="175"/>
        <v>1716.97</v>
      </c>
      <c r="Q302" s="44">
        <f t="shared" si="175"/>
        <v>1716.97</v>
      </c>
      <c r="R302" s="44">
        <f t="shared" si="175"/>
        <v>1716.97</v>
      </c>
      <c r="S302" s="44">
        <f t="shared" si="175"/>
        <v>1716.97</v>
      </c>
      <c r="T302" s="44">
        <f t="shared" si="175"/>
        <v>1716.97</v>
      </c>
      <c r="U302" s="44">
        <f t="shared" si="175"/>
        <v>1716.97</v>
      </c>
      <c r="V302" s="44">
        <f t="shared" si="175"/>
        <v>1716.97</v>
      </c>
      <c r="W302" s="44">
        <f t="shared" si="175"/>
        <v>1716.97</v>
      </c>
      <c r="X302" s="44">
        <f t="shared" si="175"/>
        <v>1716.97</v>
      </c>
      <c r="Y302" s="44">
        <f t="shared" si="175"/>
        <v>1716.97</v>
      </c>
      <c r="Z302" s="44">
        <f t="shared" si="175"/>
        <v>1716.97</v>
      </c>
      <c r="AA302" s="44">
        <f t="shared" si="175"/>
        <v>1716.97</v>
      </c>
    </row>
    <row r="303" spans="1:27" ht="12.75" customHeight="1" outlineLevel="1" x14ac:dyDescent="0.2">
      <c r="A303" s="91" t="s">
        <v>527</v>
      </c>
      <c r="B303" s="63" t="s">
        <v>83</v>
      </c>
      <c r="C303" s="43" t="s">
        <v>79</v>
      </c>
      <c r="D303" s="44">
        <v>6.14</v>
      </c>
      <c r="E303" s="44">
        <v>6.14</v>
      </c>
      <c r="F303" s="44">
        <v>6.14</v>
      </c>
      <c r="G303" s="44">
        <v>6.14</v>
      </c>
      <c r="H303" s="44">
        <v>6.14</v>
      </c>
      <c r="I303" s="44">
        <v>6.14</v>
      </c>
      <c r="J303" s="44">
        <v>6.14</v>
      </c>
      <c r="K303" s="44">
        <v>6.14</v>
      </c>
      <c r="L303" s="44">
        <v>6.14</v>
      </c>
      <c r="M303" s="44">
        <v>6.14</v>
      </c>
      <c r="N303" s="44">
        <v>6.14</v>
      </c>
      <c r="O303" s="44">
        <v>6.14</v>
      </c>
      <c r="P303" s="44">
        <v>6.14</v>
      </c>
      <c r="Q303" s="44">
        <v>6.14</v>
      </c>
      <c r="R303" s="44">
        <v>6.14</v>
      </c>
      <c r="S303" s="44">
        <v>6.14</v>
      </c>
      <c r="T303" s="44">
        <v>6.14</v>
      </c>
      <c r="U303" s="44">
        <v>6.14</v>
      </c>
      <c r="V303" s="44">
        <v>6.14</v>
      </c>
      <c r="W303" s="44">
        <v>6.14</v>
      </c>
      <c r="X303" s="44">
        <v>6.14</v>
      </c>
      <c r="Y303" s="44">
        <v>6.14</v>
      </c>
      <c r="Z303" s="44">
        <v>6.14</v>
      </c>
      <c r="AA303" s="44">
        <v>6.14</v>
      </c>
    </row>
    <row r="304" spans="1:27" ht="12.75" customHeight="1" outlineLevel="1" x14ac:dyDescent="0.2">
      <c r="A304" s="91" t="s">
        <v>528</v>
      </c>
      <c r="B304" s="63" t="s">
        <v>81</v>
      </c>
      <c r="C304" s="43" t="s">
        <v>79</v>
      </c>
      <c r="D304" s="44">
        <f>$D$11</f>
        <v>110.23</v>
      </c>
      <c r="E304" s="44">
        <f t="shared" ref="E304:AA304" si="176">$D$11</f>
        <v>110.23</v>
      </c>
      <c r="F304" s="44">
        <f t="shared" si="176"/>
        <v>110.23</v>
      </c>
      <c r="G304" s="44">
        <f t="shared" si="176"/>
        <v>110.23</v>
      </c>
      <c r="H304" s="44">
        <f t="shared" si="176"/>
        <v>110.23</v>
      </c>
      <c r="I304" s="44">
        <f t="shared" si="176"/>
        <v>110.23</v>
      </c>
      <c r="J304" s="44">
        <f t="shared" si="176"/>
        <v>110.23</v>
      </c>
      <c r="K304" s="44">
        <f t="shared" si="176"/>
        <v>110.23</v>
      </c>
      <c r="L304" s="44">
        <f t="shared" si="176"/>
        <v>110.23</v>
      </c>
      <c r="M304" s="44">
        <f t="shared" si="176"/>
        <v>110.23</v>
      </c>
      <c r="N304" s="44">
        <f t="shared" si="176"/>
        <v>110.23</v>
      </c>
      <c r="O304" s="44">
        <f t="shared" si="176"/>
        <v>110.23</v>
      </c>
      <c r="P304" s="44">
        <f t="shared" si="176"/>
        <v>110.23</v>
      </c>
      <c r="Q304" s="44">
        <f t="shared" si="176"/>
        <v>110.23</v>
      </c>
      <c r="R304" s="44">
        <f t="shared" si="176"/>
        <v>110.23</v>
      </c>
      <c r="S304" s="44">
        <f t="shared" si="176"/>
        <v>110.23</v>
      </c>
      <c r="T304" s="44">
        <f t="shared" si="176"/>
        <v>110.23</v>
      </c>
      <c r="U304" s="44">
        <f t="shared" si="176"/>
        <v>110.23</v>
      </c>
      <c r="V304" s="44">
        <f t="shared" si="176"/>
        <v>110.23</v>
      </c>
      <c r="W304" s="44">
        <f t="shared" si="176"/>
        <v>110.23</v>
      </c>
      <c r="X304" s="44">
        <f t="shared" si="176"/>
        <v>110.23</v>
      </c>
      <c r="Y304" s="44">
        <f t="shared" si="176"/>
        <v>110.23</v>
      </c>
      <c r="Z304" s="44">
        <f t="shared" si="176"/>
        <v>110.23</v>
      </c>
      <c r="AA304" s="44">
        <f t="shared" si="176"/>
        <v>110.23</v>
      </c>
    </row>
    <row r="305" spans="1:27" ht="12.75" customHeight="1" x14ac:dyDescent="0.2">
      <c r="A305" s="90" t="s">
        <v>529</v>
      </c>
      <c r="B305" s="28" t="str">
        <f>"30"&amp;"."&amp;$B$639&amp;"."&amp;$B$640</f>
        <v>30.04.2023</v>
      </c>
      <c r="C305" s="82" t="s">
        <v>76</v>
      </c>
      <c r="D305" s="83">
        <f>ROUND(((D306+D307+D309+D308)/1000),5)</f>
        <v>3.4689000000000001</v>
      </c>
      <c r="E305" s="83">
        <f>ROUND(((E306+E307+E309+E308)/1000),5)</f>
        <v>3.30132</v>
      </c>
      <c r="F305" s="83">
        <f>ROUND(((F306+F307+F309+F308)/1000),5)</f>
        <v>3.1631100000000001</v>
      </c>
      <c r="G305" s="83">
        <f t="shared" ref="G305:AA305" si="177">ROUND(((G306+G307+G309+G308)/1000),5)</f>
        <v>3.11226</v>
      </c>
      <c r="H305" s="83">
        <f t="shared" si="177"/>
        <v>3.1091700000000002</v>
      </c>
      <c r="I305" s="83">
        <f t="shared" si="177"/>
        <v>3.1440999999999999</v>
      </c>
      <c r="J305" s="83">
        <f t="shared" si="177"/>
        <v>3.15035</v>
      </c>
      <c r="K305" s="83">
        <f t="shared" si="177"/>
        <v>3.2741699999999998</v>
      </c>
      <c r="L305" s="83">
        <f t="shared" si="177"/>
        <v>3.5138500000000001</v>
      </c>
      <c r="M305" s="83">
        <f t="shared" si="177"/>
        <v>3.6788799999999999</v>
      </c>
      <c r="N305" s="83">
        <f t="shared" si="177"/>
        <v>3.75054</v>
      </c>
      <c r="O305" s="83">
        <f t="shared" si="177"/>
        <v>3.7496999999999998</v>
      </c>
      <c r="P305" s="83">
        <f t="shared" si="177"/>
        <v>3.73624</v>
      </c>
      <c r="Q305" s="83">
        <f t="shared" si="177"/>
        <v>3.7349999999999999</v>
      </c>
      <c r="R305" s="83">
        <f t="shared" si="177"/>
        <v>3.6381700000000001</v>
      </c>
      <c r="S305" s="83">
        <f t="shared" si="177"/>
        <v>3.6207400000000001</v>
      </c>
      <c r="T305" s="83">
        <f t="shared" si="177"/>
        <v>3.77989</v>
      </c>
      <c r="U305" s="83">
        <f t="shared" si="177"/>
        <v>3.8149899999999999</v>
      </c>
      <c r="V305" s="83">
        <f t="shared" si="177"/>
        <v>3.8234900000000001</v>
      </c>
      <c r="W305" s="83">
        <f t="shared" si="177"/>
        <v>3.99675</v>
      </c>
      <c r="X305" s="83">
        <f t="shared" si="177"/>
        <v>4.1852299999999998</v>
      </c>
      <c r="Y305" s="83">
        <f t="shared" si="177"/>
        <v>3.8795500000000001</v>
      </c>
      <c r="Z305" s="83">
        <f t="shared" si="177"/>
        <v>3.5900500000000002</v>
      </c>
      <c r="AA305" s="83">
        <f t="shared" si="177"/>
        <v>3.4498700000000002</v>
      </c>
    </row>
    <row r="306" spans="1:27" ht="12.75" customHeight="1" outlineLevel="1" x14ac:dyDescent="0.2">
      <c r="A306" s="91" t="s">
        <v>530</v>
      </c>
      <c r="B306" s="63" t="s">
        <v>233</v>
      </c>
      <c r="C306" s="43" t="s">
        <v>79</v>
      </c>
      <c r="D306" s="44">
        <v>1635.56</v>
      </c>
      <c r="E306" s="44">
        <v>1467.98</v>
      </c>
      <c r="F306" s="44">
        <v>1329.77</v>
      </c>
      <c r="G306" s="44">
        <v>1278.92</v>
      </c>
      <c r="H306" s="44">
        <v>1275.83</v>
      </c>
      <c r="I306" s="44">
        <v>1310.76</v>
      </c>
      <c r="J306" s="44">
        <v>1317.01</v>
      </c>
      <c r="K306" s="44">
        <v>1440.83</v>
      </c>
      <c r="L306" s="44">
        <v>1680.51</v>
      </c>
      <c r="M306" s="44">
        <v>1845.54</v>
      </c>
      <c r="N306" s="44">
        <v>1917.2</v>
      </c>
      <c r="O306" s="44">
        <v>1916.36</v>
      </c>
      <c r="P306" s="44">
        <v>1902.9</v>
      </c>
      <c r="Q306" s="44">
        <v>1901.66</v>
      </c>
      <c r="R306" s="44">
        <v>1804.83</v>
      </c>
      <c r="S306" s="44">
        <v>1787.4</v>
      </c>
      <c r="T306" s="44">
        <v>1946.55</v>
      </c>
      <c r="U306" s="44">
        <v>1981.65</v>
      </c>
      <c r="V306" s="44">
        <v>1990.15</v>
      </c>
      <c r="W306" s="44">
        <v>2163.41</v>
      </c>
      <c r="X306" s="44">
        <v>2351.89</v>
      </c>
      <c r="Y306" s="44">
        <v>2046.21</v>
      </c>
      <c r="Z306" s="44">
        <v>1756.71</v>
      </c>
      <c r="AA306" s="44">
        <v>1616.53</v>
      </c>
    </row>
    <row r="307" spans="1:27" ht="12.75" customHeight="1" outlineLevel="1" x14ac:dyDescent="0.2">
      <c r="A307" s="91" t="s">
        <v>531</v>
      </c>
      <c r="B307" s="63" t="s">
        <v>90</v>
      </c>
      <c r="C307" s="43" t="s">
        <v>79</v>
      </c>
      <c r="D307" s="44">
        <f>$D$162</f>
        <v>1716.97</v>
      </c>
      <c r="E307" s="44">
        <f>$D$162</f>
        <v>1716.97</v>
      </c>
      <c r="F307" s="44">
        <f t="shared" ref="F307:AA307" si="178">$D$162</f>
        <v>1716.97</v>
      </c>
      <c r="G307" s="44">
        <f t="shared" si="178"/>
        <v>1716.97</v>
      </c>
      <c r="H307" s="44">
        <f t="shared" si="178"/>
        <v>1716.97</v>
      </c>
      <c r="I307" s="44">
        <f t="shared" si="178"/>
        <v>1716.97</v>
      </c>
      <c r="J307" s="44">
        <f t="shared" si="178"/>
        <v>1716.97</v>
      </c>
      <c r="K307" s="44">
        <f t="shared" si="178"/>
        <v>1716.97</v>
      </c>
      <c r="L307" s="44">
        <f t="shared" si="178"/>
        <v>1716.97</v>
      </c>
      <c r="M307" s="44">
        <f t="shared" si="178"/>
        <v>1716.97</v>
      </c>
      <c r="N307" s="44">
        <f t="shared" si="178"/>
        <v>1716.97</v>
      </c>
      <c r="O307" s="44">
        <f t="shared" si="178"/>
        <v>1716.97</v>
      </c>
      <c r="P307" s="44">
        <f t="shared" si="178"/>
        <v>1716.97</v>
      </c>
      <c r="Q307" s="44">
        <f t="shared" si="178"/>
        <v>1716.97</v>
      </c>
      <c r="R307" s="44">
        <f t="shared" si="178"/>
        <v>1716.97</v>
      </c>
      <c r="S307" s="44">
        <f t="shared" si="178"/>
        <v>1716.97</v>
      </c>
      <c r="T307" s="44">
        <f t="shared" si="178"/>
        <v>1716.97</v>
      </c>
      <c r="U307" s="44">
        <f t="shared" si="178"/>
        <v>1716.97</v>
      </c>
      <c r="V307" s="44">
        <f t="shared" si="178"/>
        <v>1716.97</v>
      </c>
      <c r="W307" s="44">
        <f t="shared" si="178"/>
        <v>1716.97</v>
      </c>
      <c r="X307" s="44">
        <f t="shared" si="178"/>
        <v>1716.97</v>
      </c>
      <c r="Y307" s="44">
        <f t="shared" si="178"/>
        <v>1716.97</v>
      </c>
      <c r="Z307" s="44">
        <f t="shared" si="178"/>
        <v>1716.97</v>
      </c>
      <c r="AA307" s="44">
        <f t="shared" si="178"/>
        <v>1716.97</v>
      </c>
    </row>
    <row r="308" spans="1:27" ht="12.75" customHeight="1" outlineLevel="1" x14ac:dyDescent="0.2">
      <c r="A308" s="91" t="s">
        <v>532</v>
      </c>
      <c r="B308" s="63" t="s">
        <v>83</v>
      </c>
      <c r="C308" s="43" t="s">
        <v>79</v>
      </c>
      <c r="D308" s="44">
        <v>6.14</v>
      </c>
      <c r="E308" s="44">
        <v>6.14</v>
      </c>
      <c r="F308" s="44">
        <v>6.14</v>
      </c>
      <c r="G308" s="44">
        <v>6.14</v>
      </c>
      <c r="H308" s="44">
        <v>6.14</v>
      </c>
      <c r="I308" s="44">
        <v>6.14</v>
      </c>
      <c r="J308" s="44">
        <v>6.14</v>
      </c>
      <c r="K308" s="44">
        <v>6.14</v>
      </c>
      <c r="L308" s="44">
        <v>6.14</v>
      </c>
      <c r="M308" s="44">
        <v>6.14</v>
      </c>
      <c r="N308" s="44">
        <v>6.14</v>
      </c>
      <c r="O308" s="44">
        <v>6.14</v>
      </c>
      <c r="P308" s="44">
        <v>6.14</v>
      </c>
      <c r="Q308" s="44">
        <v>6.14</v>
      </c>
      <c r="R308" s="44">
        <v>6.14</v>
      </c>
      <c r="S308" s="44">
        <v>6.14</v>
      </c>
      <c r="T308" s="44">
        <v>6.14</v>
      </c>
      <c r="U308" s="44">
        <v>6.14</v>
      </c>
      <c r="V308" s="44">
        <v>6.14</v>
      </c>
      <c r="W308" s="44">
        <v>6.14</v>
      </c>
      <c r="X308" s="44">
        <v>6.14</v>
      </c>
      <c r="Y308" s="44">
        <v>6.14</v>
      </c>
      <c r="Z308" s="44">
        <v>6.14</v>
      </c>
      <c r="AA308" s="44">
        <v>6.14</v>
      </c>
    </row>
    <row r="309" spans="1:27" ht="12.75" customHeight="1" outlineLevel="1" x14ac:dyDescent="0.2">
      <c r="A309" s="91" t="s">
        <v>533</v>
      </c>
      <c r="B309" s="63" t="s">
        <v>81</v>
      </c>
      <c r="C309" s="43" t="s">
        <v>79</v>
      </c>
      <c r="D309" s="44">
        <f>$D$11</f>
        <v>110.23</v>
      </c>
      <c r="E309" s="44">
        <f t="shared" ref="E309:AA309" si="179">$D$11</f>
        <v>110.23</v>
      </c>
      <c r="F309" s="44">
        <f t="shared" si="179"/>
        <v>110.23</v>
      </c>
      <c r="G309" s="44">
        <f t="shared" si="179"/>
        <v>110.23</v>
      </c>
      <c r="H309" s="44">
        <f t="shared" si="179"/>
        <v>110.23</v>
      </c>
      <c r="I309" s="44">
        <f t="shared" si="179"/>
        <v>110.23</v>
      </c>
      <c r="J309" s="44">
        <f t="shared" si="179"/>
        <v>110.23</v>
      </c>
      <c r="K309" s="44">
        <f t="shared" si="179"/>
        <v>110.23</v>
      </c>
      <c r="L309" s="44">
        <f t="shared" si="179"/>
        <v>110.23</v>
      </c>
      <c r="M309" s="44">
        <f t="shared" si="179"/>
        <v>110.23</v>
      </c>
      <c r="N309" s="44">
        <f t="shared" si="179"/>
        <v>110.23</v>
      </c>
      <c r="O309" s="44">
        <f t="shared" si="179"/>
        <v>110.23</v>
      </c>
      <c r="P309" s="44">
        <f t="shared" si="179"/>
        <v>110.23</v>
      </c>
      <c r="Q309" s="44">
        <f t="shared" si="179"/>
        <v>110.23</v>
      </c>
      <c r="R309" s="44">
        <f t="shared" si="179"/>
        <v>110.23</v>
      </c>
      <c r="S309" s="44">
        <f t="shared" si="179"/>
        <v>110.23</v>
      </c>
      <c r="T309" s="44">
        <f t="shared" si="179"/>
        <v>110.23</v>
      </c>
      <c r="U309" s="44">
        <f t="shared" si="179"/>
        <v>110.23</v>
      </c>
      <c r="V309" s="44">
        <f t="shared" si="179"/>
        <v>110.23</v>
      </c>
      <c r="W309" s="44">
        <f t="shared" si="179"/>
        <v>110.23</v>
      </c>
      <c r="X309" s="44">
        <f t="shared" si="179"/>
        <v>110.23</v>
      </c>
      <c r="Y309" s="44">
        <f t="shared" si="179"/>
        <v>110.23</v>
      </c>
      <c r="Z309" s="44">
        <f t="shared" si="179"/>
        <v>110.23</v>
      </c>
      <c r="AA309" s="44">
        <f t="shared" si="179"/>
        <v>110.23</v>
      </c>
    </row>
    <row r="310" spans="1:27" ht="12.75" customHeight="1" x14ac:dyDescent="0.2">
      <c r="A310" s="92"/>
      <c r="B310" s="93" t="s">
        <v>382</v>
      </c>
      <c r="C310" s="94"/>
      <c r="D310" s="95"/>
      <c r="E310" s="95"/>
      <c r="F310" s="95"/>
      <c r="G310" s="95"/>
      <c r="I310" s="39"/>
    </row>
    <row r="311" spans="1:27" ht="12.75" customHeight="1" x14ac:dyDescent="0.2">
      <c r="A311" s="164" t="s">
        <v>534</v>
      </c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6"/>
    </row>
    <row r="312" spans="1:27" ht="25.5" x14ac:dyDescent="0.2">
      <c r="A312" s="26" t="s">
        <v>64</v>
      </c>
      <c r="B312" s="27" t="s">
        <v>205</v>
      </c>
      <c r="C312" s="26" t="s">
        <v>206</v>
      </c>
      <c r="D312" s="27" t="s">
        <v>207</v>
      </c>
      <c r="E312" s="27" t="s">
        <v>208</v>
      </c>
      <c r="F312" s="27" t="s">
        <v>209</v>
      </c>
      <c r="G312" s="27" t="s">
        <v>210</v>
      </c>
      <c r="H312" s="27" t="s">
        <v>211</v>
      </c>
      <c r="I312" s="27" t="s">
        <v>212</v>
      </c>
      <c r="J312" s="27" t="s">
        <v>213</v>
      </c>
      <c r="K312" s="27" t="s">
        <v>214</v>
      </c>
      <c r="L312" s="27" t="s">
        <v>215</v>
      </c>
      <c r="M312" s="27" t="s">
        <v>216</v>
      </c>
      <c r="N312" s="27" t="s">
        <v>217</v>
      </c>
      <c r="O312" s="27" t="s">
        <v>218</v>
      </c>
      <c r="P312" s="27" t="s">
        <v>219</v>
      </c>
      <c r="Q312" s="27" t="s">
        <v>220</v>
      </c>
      <c r="R312" s="27" t="s">
        <v>221</v>
      </c>
      <c r="S312" s="27" t="s">
        <v>222</v>
      </c>
      <c r="T312" s="27" t="s">
        <v>223</v>
      </c>
      <c r="U312" s="27" t="s">
        <v>224</v>
      </c>
      <c r="V312" s="27" t="s">
        <v>225</v>
      </c>
      <c r="W312" s="27" t="s">
        <v>226</v>
      </c>
      <c r="X312" s="27" t="s">
        <v>227</v>
      </c>
      <c r="Y312" s="27" t="s">
        <v>228</v>
      </c>
      <c r="Z312" s="27" t="s">
        <v>229</v>
      </c>
      <c r="AA312" s="27" t="s">
        <v>230</v>
      </c>
    </row>
    <row r="313" spans="1:27" ht="12.75" customHeight="1" x14ac:dyDescent="0.2">
      <c r="A313" s="90" t="s">
        <v>535</v>
      </c>
      <c r="B313" s="28" t="str">
        <f>"01"&amp;"."&amp;$B$639&amp;"."&amp;$B$640</f>
        <v>01.04.2023</v>
      </c>
      <c r="C313" s="82" t="s">
        <v>76</v>
      </c>
      <c r="D313" s="83">
        <f>ROUND(((D314+D315+D317+D316)/1000),5)</f>
        <v>3.5281699999999998</v>
      </c>
      <c r="E313" s="83">
        <f>ROUND(((E314+E315+E317+E316)/1000),5)</f>
        <v>3.4470000000000001</v>
      </c>
      <c r="F313" s="83">
        <f>ROUND(((F314+F315+F317+F316)/1000),5)</f>
        <v>3.4354200000000001</v>
      </c>
      <c r="G313" s="83">
        <f t="shared" ref="G313:AA313" si="180">ROUND(((G314+G315+G317+G316)/1000),5)</f>
        <v>3.4265699999999999</v>
      </c>
      <c r="H313" s="83">
        <f t="shared" si="180"/>
        <v>3.4384299999999999</v>
      </c>
      <c r="I313" s="83">
        <f t="shared" si="180"/>
        <v>3.44679</v>
      </c>
      <c r="J313" s="83">
        <f t="shared" si="180"/>
        <v>3.4492400000000001</v>
      </c>
      <c r="K313" s="83">
        <f t="shared" si="180"/>
        <v>3.6696399999999998</v>
      </c>
      <c r="L313" s="83">
        <f t="shared" si="180"/>
        <v>3.8586999999999998</v>
      </c>
      <c r="M313" s="83">
        <f t="shared" si="180"/>
        <v>3.88957</v>
      </c>
      <c r="N313" s="83">
        <f t="shared" si="180"/>
        <v>3.92536</v>
      </c>
      <c r="O313" s="83">
        <f t="shared" si="180"/>
        <v>3.9607700000000001</v>
      </c>
      <c r="P313" s="83">
        <f t="shared" si="180"/>
        <v>3.9454099999999999</v>
      </c>
      <c r="Q313" s="83">
        <f t="shared" si="180"/>
        <v>3.9401999999999999</v>
      </c>
      <c r="R313" s="83">
        <f t="shared" si="180"/>
        <v>3.93018</v>
      </c>
      <c r="S313" s="83">
        <f t="shared" si="180"/>
        <v>3.9312999999999998</v>
      </c>
      <c r="T313" s="83">
        <f t="shared" si="180"/>
        <v>3.9307599999999998</v>
      </c>
      <c r="U313" s="83">
        <f t="shared" si="180"/>
        <v>3.9203299999999999</v>
      </c>
      <c r="V313" s="83">
        <f t="shared" si="180"/>
        <v>3.92381</v>
      </c>
      <c r="W313" s="83">
        <f t="shared" si="180"/>
        <v>3.9586399999999999</v>
      </c>
      <c r="X313" s="83">
        <f t="shared" si="180"/>
        <v>3.9452799999999999</v>
      </c>
      <c r="Y313" s="83">
        <f t="shared" si="180"/>
        <v>3.8881800000000002</v>
      </c>
      <c r="Z313" s="83">
        <f t="shared" si="180"/>
        <v>3.8081499999999999</v>
      </c>
      <c r="AA313" s="83">
        <f t="shared" si="180"/>
        <v>3.6843300000000001</v>
      </c>
    </row>
    <row r="314" spans="1:27" ht="12.75" customHeight="1" outlineLevel="1" x14ac:dyDescent="0.2">
      <c r="A314" s="91" t="s">
        <v>536</v>
      </c>
      <c r="B314" s="63" t="s">
        <v>233</v>
      </c>
      <c r="C314" s="43" t="s">
        <v>79</v>
      </c>
      <c r="D314" s="44">
        <v>1188.9100000000001</v>
      </c>
      <c r="E314" s="44">
        <v>1107.74</v>
      </c>
      <c r="F314" s="44">
        <v>1096.1600000000001</v>
      </c>
      <c r="G314" s="44">
        <v>1087.31</v>
      </c>
      <c r="H314" s="44">
        <v>1099.17</v>
      </c>
      <c r="I314" s="44">
        <v>1107.53</v>
      </c>
      <c r="J314" s="44">
        <v>1109.98</v>
      </c>
      <c r="K314" s="44">
        <v>1330.38</v>
      </c>
      <c r="L314" s="44">
        <v>1519.44</v>
      </c>
      <c r="M314" s="44">
        <v>1550.31</v>
      </c>
      <c r="N314" s="44">
        <v>1586.1</v>
      </c>
      <c r="O314" s="44">
        <v>1621.51</v>
      </c>
      <c r="P314" s="44">
        <v>1606.15</v>
      </c>
      <c r="Q314" s="44">
        <v>1600.94</v>
      </c>
      <c r="R314" s="44">
        <v>1590.92</v>
      </c>
      <c r="S314" s="44">
        <v>1592.04</v>
      </c>
      <c r="T314" s="44">
        <v>1591.5</v>
      </c>
      <c r="U314" s="44">
        <v>1581.07</v>
      </c>
      <c r="V314" s="44">
        <v>1584.55</v>
      </c>
      <c r="W314" s="44">
        <v>1619.38</v>
      </c>
      <c r="X314" s="44">
        <v>1606.02</v>
      </c>
      <c r="Y314" s="44">
        <v>1548.92</v>
      </c>
      <c r="Z314" s="44">
        <v>1468.89</v>
      </c>
      <c r="AA314" s="44">
        <v>1345.07</v>
      </c>
    </row>
    <row r="315" spans="1:27" ht="12.75" customHeight="1" outlineLevel="1" x14ac:dyDescent="0.2">
      <c r="A315" s="91" t="s">
        <v>537</v>
      </c>
      <c r="B315" s="63" t="s">
        <v>90</v>
      </c>
      <c r="C315" s="43" t="s">
        <v>79</v>
      </c>
      <c r="D315" s="44">
        <v>2222.89</v>
      </c>
      <c r="E315" s="44">
        <f>$D$315</f>
        <v>2222.89</v>
      </c>
      <c r="F315" s="44">
        <f t="shared" ref="F315:AA315" si="181">$D$315</f>
        <v>2222.89</v>
      </c>
      <c r="G315" s="44">
        <f t="shared" si="181"/>
        <v>2222.89</v>
      </c>
      <c r="H315" s="44">
        <f t="shared" si="181"/>
        <v>2222.89</v>
      </c>
      <c r="I315" s="44">
        <f t="shared" si="181"/>
        <v>2222.89</v>
      </c>
      <c r="J315" s="44">
        <f t="shared" si="181"/>
        <v>2222.89</v>
      </c>
      <c r="K315" s="44">
        <f t="shared" si="181"/>
        <v>2222.89</v>
      </c>
      <c r="L315" s="44">
        <f t="shared" si="181"/>
        <v>2222.89</v>
      </c>
      <c r="M315" s="44">
        <f t="shared" si="181"/>
        <v>2222.89</v>
      </c>
      <c r="N315" s="44">
        <f t="shared" si="181"/>
        <v>2222.89</v>
      </c>
      <c r="O315" s="44">
        <f t="shared" si="181"/>
        <v>2222.89</v>
      </c>
      <c r="P315" s="44">
        <f t="shared" si="181"/>
        <v>2222.89</v>
      </c>
      <c r="Q315" s="44">
        <f t="shared" si="181"/>
        <v>2222.89</v>
      </c>
      <c r="R315" s="44">
        <f t="shared" si="181"/>
        <v>2222.89</v>
      </c>
      <c r="S315" s="44">
        <f t="shared" si="181"/>
        <v>2222.89</v>
      </c>
      <c r="T315" s="44">
        <f t="shared" si="181"/>
        <v>2222.89</v>
      </c>
      <c r="U315" s="44">
        <f t="shared" si="181"/>
        <v>2222.89</v>
      </c>
      <c r="V315" s="44">
        <f t="shared" si="181"/>
        <v>2222.89</v>
      </c>
      <c r="W315" s="44">
        <f t="shared" si="181"/>
        <v>2222.89</v>
      </c>
      <c r="X315" s="44">
        <f t="shared" si="181"/>
        <v>2222.89</v>
      </c>
      <c r="Y315" s="44">
        <f t="shared" si="181"/>
        <v>2222.89</v>
      </c>
      <c r="Z315" s="44">
        <f t="shared" si="181"/>
        <v>2222.89</v>
      </c>
      <c r="AA315" s="44">
        <f t="shared" si="181"/>
        <v>2222.89</v>
      </c>
    </row>
    <row r="316" spans="1:27" ht="12.75" customHeight="1" outlineLevel="1" x14ac:dyDescent="0.2">
      <c r="A316" s="91" t="s">
        <v>538</v>
      </c>
      <c r="B316" s="63" t="s">
        <v>83</v>
      </c>
      <c r="C316" s="43" t="s">
        <v>79</v>
      </c>
      <c r="D316" s="44">
        <v>6.14</v>
      </c>
      <c r="E316" s="44">
        <v>6.14</v>
      </c>
      <c r="F316" s="44">
        <v>6.14</v>
      </c>
      <c r="G316" s="44">
        <v>6.14</v>
      </c>
      <c r="H316" s="44">
        <v>6.14</v>
      </c>
      <c r="I316" s="44">
        <v>6.14</v>
      </c>
      <c r="J316" s="44">
        <v>6.14</v>
      </c>
      <c r="K316" s="44">
        <v>6.14</v>
      </c>
      <c r="L316" s="44">
        <v>6.14</v>
      </c>
      <c r="M316" s="44">
        <v>6.14</v>
      </c>
      <c r="N316" s="44">
        <v>6.14</v>
      </c>
      <c r="O316" s="44">
        <v>6.14</v>
      </c>
      <c r="P316" s="44">
        <v>6.14</v>
      </c>
      <c r="Q316" s="44">
        <v>6.14</v>
      </c>
      <c r="R316" s="44">
        <v>6.14</v>
      </c>
      <c r="S316" s="44">
        <v>6.14</v>
      </c>
      <c r="T316" s="44">
        <v>6.14</v>
      </c>
      <c r="U316" s="44">
        <v>6.14</v>
      </c>
      <c r="V316" s="44">
        <v>6.14</v>
      </c>
      <c r="W316" s="44">
        <v>6.14</v>
      </c>
      <c r="X316" s="44">
        <v>6.14</v>
      </c>
      <c r="Y316" s="44">
        <v>6.14</v>
      </c>
      <c r="Z316" s="44">
        <v>6.14</v>
      </c>
      <c r="AA316" s="44">
        <v>6.14</v>
      </c>
    </row>
    <row r="317" spans="1:27" ht="12.75" customHeight="1" outlineLevel="1" x14ac:dyDescent="0.2">
      <c r="A317" s="91" t="s">
        <v>539</v>
      </c>
      <c r="B317" s="63" t="s">
        <v>81</v>
      </c>
      <c r="C317" s="43" t="s">
        <v>79</v>
      </c>
      <c r="D317" s="44">
        <f>$D$11</f>
        <v>110.23</v>
      </c>
      <c r="E317" s="44">
        <f t="shared" ref="E317:AA317" si="182">$D$11</f>
        <v>110.23</v>
      </c>
      <c r="F317" s="44">
        <f t="shared" si="182"/>
        <v>110.23</v>
      </c>
      <c r="G317" s="44">
        <f t="shared" si="182"/>
        <v>110.23</v>
      </c>
      <c r="H317" s="44">
        <f t="shared" si="182"/>
        <v>110.23</v>
      </c>
      <c r="I317" s="44">
        <f t="shared" si="182"/>
        <v>110.23</v>
      </c>
      <c r="J317" s="44">
        <f t="shared" si="182"/>
        <v>110.23</v>
      </c>
      <c r="K317" s="44">
        <f t="shared" si="182"/>
        <v>110.23</v>
      </c>
      <c r="L317" s="44">
        <f t="shared" si="182"/>
        <v>110.23</v>
      </c>
      <c r="M317" s="44">
        <f t="shared" si="182"/>
        <v>110.23</v>
      </c>
      <c r="N317" s="44">
        <f t="shared" si="182"/>
        <v>110.23</v>
      </c>
      <c r="O317" s="44">
        <f t="shared" si="182"/>
        <v>110.23</v>
      </c>
      <c r="P317" s="44">
        <f t="shared" si="182"/>
        <v>110.23</v>
      </c>
      <c r="Q317" s="44">
        <f t="shared" si="182"/>
        <v>110.23</v>
      </c>
      <c r="R317" s="44">
        <f t="shared" si="182"/>
        <v>110.23</v>
      </c>
      <c r="S317" s="44">
        <f t="shared" si="182"/>
        <v>110.23</v>
      </c>
      <c r="T317" s="44">
        <f t="shared" si="182"/>
        <v>110.23</v>
      </c>
      <c r="U317" s="44">
        <f t="shared" si="182"/>
        <v>110.23</v>
      </c>
      <c r="V317" s="44">
        <f t="shared" si="182"/>
        <v>110.23</v>
      </c>
      <c r="W317" s="44">
        <f t="shared" si="182"/>
        <v>110.23</v>
      </c>
      <c r="X317" s="44">
        <f t="shared" si="182"/>
        <v>110.23</v>
      </c>
      <c r="Y317" s="44">
        <f t="shared" si="182"/>
        <v>110.23</v>
      </c>
      <c r="Z317" s="44">
        <f t="shared" si="182"/>
        <v>110.23</v>
      </c>
      <c r="AA317" s="44">
        <f t="shared" si="182"/>
        <v>110.23</v>
      </c>
    </row>
    <row r="318" spans="1:27" ht="12.75" customHeight="1" x14ac:dyDescent="0.2">
      <c r="A318" s="90" t="s">
        <v>540</v>
      </c>
      <c r="B318" s="28" t="str">
        <f>"02"&amp;"."&amp;$B$639&amp;"."&amp;$B$640</f>
        <v>02.04.2023</v>
      </c>
      <c r="C318" s="82" t="s">
        <v>76</v>
      </c>
      <c r="D318" s="83">
        <f>ROUND(((D319+D320+D322+D321)/1000),5)</f>
        <v>3.4570099999999999</v>
      </c>
      <c r="E318" s="83">
        <f>ROUND(((E319+E320+E322+E321)/1000),5)</f>
        <v>3.4112200000000001</v>
      </c>
      <c r="F318" s="83">
        <f>ROUND(((F319+F320+F322+F321)/1000),5)</f>
        <v>3.35318</v>
      </c>
      <c r="G318" s="83">
        <f t="shared" ref="G318:AA318" si="183">ROUND(((G319+G320+G322+G321)/1000),5)</f>
        <v>3.3444500000000001</v>
      </c>
      <c r="H318" s="83">
        <f t="shared" si="183"/>
        <v>3.3500100000000002</v>
      </c>
      <c r="I318" s="83">
        <f t="shared" si="183"/>
        <v>3.3649200000000001</v>
      </c>
      <c r="J318" s="83">
        <f t="shared" si="183"/>
        <v>3.3440400000000001</v>
      </c>
      <c r="K318" s="83">
        <f t="shared" si="183"/>
        <v>3.3977300000000001</v>
      </c>
      <c r="L318" s="83">
        <f t="shared" si="183"/>
        <v>3.62616</v>
      </c>
      <c r="M318" s="83">
        <f t="shared" si="183"/>
        <v>3.7011599999999998</v>
      </c>
      <c r="N318" s="83">
        <f t="shared" si="183"/>
        <v>3.7424900000000001</v>
      </c>
      <c r="O318" s="83">
        <f t="shared" si="183"/>
        <v>3.75163</v>
      </c>
      <c r="P318" s="83">
        <f t="shared" si="183"/>
        <v>3.75203</v>
      </c>
      <c r="Q318" s="83">
        <f t="shared" si="183"/>
        <v>3.7723900000000001</v>
      </c>
      <c r="R318" s="83">
        <f t="shared" si="183"/>
        <v>3.7658100000000001</v>
      </c>
      <c r="S318" s="83">
        <f t="shared" si="183"/>
        <v>3.73888</v>
      </c>
      <c r="T318" s="83">
        <f t="shared" si="183"/>
        <v>3.7369599999999998</v>
      </c>
      <c r="U318" s="83">
        <f t="shared" si="183"/>
        <v>3.7513800000000002</v>
      </c>
      <c r="V318" s="83">
        <f t="shared" si="183"/>
        <v>3.92414</v>
      </c>
      <c r="W318" s="83">
        <f t="shared" si="183"/>
        <v>3.9882300000000002</v>
      </c>
      <c r="X318" s="83">
        <f t="shared" si="183"/>
        <v>3.9572400000000001</v>
      </c>
      <c r="Y318" s="83">
        <f t="shared" si="183"/>
        <v>3.8292099999999998</v>
      </c>
      <c r="Z318" s="83">
        <f t="shared" si="183"/>
        <v>3.6567799999999999</v>
      </c>
      <c r="AA318" s="83">
        <f t="shared" si="183"/>
        <v>3.5855899999999998</v>
      </c>
    </row>
    <row r="319" spans="1:27" ht="12.75" customHeight="1" outlineLevel="1" x14ac:dyDescent="0.2">
      <c r="A319" s="91" t="s">
        <v>541</v>
      </c>
      <c r="B319" s="63" t="s">
        <v>233</v>
      </c>
      <c r="C319" s="43" t="s">
        <v>79</v>
      </c>
      <c r="D319" s="44">
        <v>1117.75</v>
      </c>
      <c r="E319" s="44">
        <v>1071.96</v>
      </c>
      <c r="F319" s="44">
        <v>1013.92</v>
      </c>
      <c r="G319" s="44">
        <v>1005.19</v>
      </c>
      <c r="H319" s="44">
        <v>1010.75</v>
      </c>
      <c r="I319" s="44">
        <v>1025.6600000000001</v>
      </c>
      <c r="J319" s="44">
        <v>1004.78</v>
      </c>
      <c r="K319" s="44">
        <v>1058.47</v>
      </c>
      <c r="L319" s="44">
        <v>1286.9000000000001</v>
      </c>
      <c r="M319" s="44">
        <v>1361.9</v>
      </c>
      <c r="N319" s="44">
        <v>1403.23</v>
      </c>
      <c r="O319" s="44">
        <v>1412.37</v>
      </c>
      <c r="P319" s="44">
        <v>1412.77</v>
      </c>
      <c r="Q319" s="44">
        <v>1433.13</v>
      </c>
      <c r="R319" s="44">
        <v>1426.55</v>
      </c>
      <c r="S319" s="44">
        <v>1399.62</v>
      </c>
      <c r="T319" s="44">
        <v>1397.7</v>
      </c>
      <c r="U319" s="44">
        <v>1412.12</v>
      </c>
      <c r="V319" s="44">
        <v>1584.88</v>
      </c>
      <c r="W319" s="44">
        <v>1648.97</v>
      </c>
      <c r="X319" s="44">
        <v>1617.98</v>
      </c>
      <c r="Y319" s="44">
        <v>1489.95</v>
      </c>
      <c r="Z319" s="44">
        <v>1317.52</v>
      </c>
      <c r="AA319" s="44">
        <v>1246.33</v>
      </c>
    </row>
    <row r="320" spans="1:27" ht="12.75" customHeight="1" outlineLevel="1" x14ac:dyDescent="0.2">
      <c r="A320" s="91" t="s">
        <v>542</v>
      </c>
      <c r="B320" s="63" t="s">
        <v>90</v>
      </c>
      <c r="C320" s="43" t="s">
        <v>79</v>
      </c>
      <c r="D320" s="44">
        <f>$D$315</f>
        <v>2222.89</v>
      </c>
      <c r="E320" s="44">
        <f t="shared" ref="E320:AA320" si="184">$D$315</f>
        <v>2222.89</v>
      </c>
      <c r="F320" s="44">
        <f t="shared" si="184"/>
        <v>2222.89</v>
      </c>
      <c r="G320" s="44">
        <f t="shared" si="184"/>
        <v>2222.89</v>
      </c>
      <c r="H320" s="44">
        <f t="shared" si="184"/>
        <v>2222.89</v>
      </c>
      <c r="I320" s="44">
        <f t="shared" si="184"/>
        <v>2222.89</v>
      </c>
      <c r="J320" s="44">
        <f t="shared" si="184"/>
        <v>2222.89</v>
      </c>
      <c r="K320" s="44">
        <f t="shared" si="184"/>
        <v>2222.89</v>
      </c>
      <c r="L320" s="44">
        <f t="shared" si="184"/>
        <v>2222.89</v>
      </c>
      <c r="M320" s="44">
        <f t="shared" si="184"/>
        <v>2222.89</v>
      </c>
      <c r="N320" s="44">
        <f t="shared" si="184"/>
        <v>2222.89</v>
      </c>
      <c r="O320" s="44">
        <f t="shared" si="184"/>
        <v>2222.89</v>
      </c>
      <c r="P320" s="44">
        <f t="shared" si="184"/>
        <v>2222.89</v>
      </c>
      <c r="Q320" s="44">
        <f t="shared" si="184"/>
        <v>2222.89</v>
      </c>
      <c r="R320" s="44">
        <f t="shared" si="184"/>
        <v>2222.89</v>
      </c>
      <c r="S320" s="44">
        <f t="shared" si="184"/>
        <v>2222.89</v>
      </c>
      <c r="T320" s="44">
        <f t="shared" si="184"/>
        <v>2222.89</v>
      </c>
      <c r="U320" s="44">
        <f t="shared" si="184"/>
        <v>2222.89</v>
      </c>
      <c r="V320" s="44">
        <f t="shared" si="184"/>
        <v>2222.89</v>
      </c>
      <c r="W320" s="44">
        <f t="shared" si="184"/>
        <v>2222.89</v>
      </c>
      <c r="X320" s="44">
        <f t="shared" si="184"/>
        <v>2222.89</v>
      </c>
      <c r="Y320" s="44">
        <f t="shared" si="184"/>
        <v>2222.89</v>
      </c>
      <c r="Z320" s="44">
        <f t="shared" si="184"/>
        <v>2222.89</v>
      </c>
      <c r="AA320" s="44">
        <f t="shared" si="184"/>
        <v>2222.89</v>
      </c>
    </row>
    <row r="321" spans="1:27" ht="12.75" customHeight="1" outlineLevel="1" x14ac:dyDescent="0.2">
      <c r="A321" s="91" t="s">
        <v>543</v>
      </c>
      <c r="B321" s="63" t="s">
        <v>83</v>
      </c>
      <c r="C321" s="43" t="s">
        <v>79</v>
      </c>
      <c r="D321" s="44">
        <v>6.14</v>
      </c>
      <c r="E321" s="44">
        <v>6.14</v>
      </c>
      <c r="F321" s="44">
        <v>6.14</v>
      </c>
      <c r="G321" s="44">
        <v>6.14</v>
      </c>
      <c r="H321" s="44">
        <v>6.14</v>
      </c>
      <c r="I321" s="44">
        <v>6.14</v>
      </c>
      <c r="J321" s="44">
        <v>6.14</v>
      </c>
      <c r="K321" s="44">
        <v>6.14</v>
      </c>
      <c r="L321" s="44">
        <v>6.14</v>
      </c>
      <c r="M321" s="44">
        <v>6.14</v>
      </c>
      <c r="N321" s="44">
        <v>6.14</v>
      </c>
      <c r="O321" s="44">
        <v>6.14</v>
      </c>
      <c r="P321" s="44">
        <v>6.14</v>
      </c>
      <c r="Q321" s="44">
        <v>6.14</v>
      </c>
      <c r="R321" s="44">
        <v>6.14</v>
      </c>
      <c r="S321" s="44">
        <v>6.14</v>
      </c>
      <c r="T321" s="44">
        <v>6.14</v>
      </c>
      <c r="U321" s="44">
        <v>6.14</v>
      </c>
      <c r="V321" s="44">
        <v>6.14</v>
      </c>
      <c r="W321" s="44">
        <v>6.14</v>
      </c>
      <c r="X321" s="44">
        <v>6.14</v>
      </c>
      <c r="Y321" s="44">
        <v>6.14</v>
      </c>
      <c r="Z321" s="44">
        <v>6.14</v>
      </c>
      <c r="AA321" s="44">
        <v>6.14</v>
      </c>
    </row>
    <row r="322" spans="1:27" ht="12.75" customHeight="1" outlineLevel="1" x14ac:dyDescent="0.2">
      <c r="A322" s="91" t="s">
        <v>544</v>
      </c>
      <c r="B322" s="63" t="s">
        <v>81</v>
      </c>
      <c r="C322" s="43" t="s">
        <v>79</v>
      </c>
      <c r="D322" s="44">
        <f>$D$11</f>
        <v>110.23</v>
      </c>
      <c r="E322" s="44">
        <f t="shared" ref="E322:AA322" si="185">$D$11</f>
        <v>110.23</v>
      </c>
      <c r="F322" s="44">
        <f t="shared" si="185"/>
        <v>110.23</v>
      </c>
      <c r="G322" s="44">
        <f t="shared" si="185"/>
        <v>110.23</v>
      </c>
      <c r="H322" s="44">
        <f t="shared" si="185"/>
        <v>110.23</v>
      </c>
      <c r="I322" s="44">
        <f t="shared" si="185"/>
        <v>110.23</v>
      </c>
      <c r="J322" s="44">
        <f t="shared" si="185"/>
        <v>110.23</v>
      </c>
      <c r="K322" s="44">
        <f t="shared" si="185"/>
        <v>110.23</v>
      </c>
      <c r="L322" s="44">
        <f t="shared" si="185"/>
        <v>110.23</v>
      </c>
      <c r="M322" s="44">
        <f t="shared" si="185"/>
        <v>110.23</v>
      </c>
      <c r="N322" s="44">
        <f t="shared" si="185"/>
        <v>110.23</v>
      </c>
      <c r="O322" s="44">
        <f t="shared" si="185"/>
        <v>110.23</v>
      </c>
      <c r="P322" s="44">
        <f t="shared" si="185"/>
        <v>110.23</v>
      </c>
      <c r="Q322" s="44">
        <f t="shared" si="185"/>
        <v>110.23</v>
      </c>
      <c r="R322" s="44">
        <f t="shared" si="185"/>
        <v>110.23</v>
      </c>
      <c r="S322" s="44">
        <f t="shared" si="185"/>
        <v>110.23</v>
      </c>
      <c r="T322" s="44">
        <f t="shared" si="185"/>
        <v>110.23</v>
      </c>
      <c r="U322" s="44">
        <f t="shared" si="185"/>
        <v>110.23</v>
      </c>
      <c r="V322" s="44">
        <f t="shared" si="185"/>
        <v>110.23</v>
      </c>
      <c r="W322" s="44">
        <f t="shared" si="185"/>
        <v>110.23</v>
      </c>
      <c r="X322" s="44">
        <f t="shared" si="185"/>
        <v>110.23</v>
      </c>
      <c r="Y322" s="44">
        <f t="shared" si="185"/>
        <v>110.23</v>
      </c>
      <c r="Z322" s="44">
        <f t="shared" si="185"/>
        <v>110.23</v>
      </c>
      <c r="AA322" s="44">
        <f t="shared" si="185"/>
        <v>110.23</v>
      </c>
    </row>
    <row r="323" spans="1:27" ht="12.75" customHeight="1" x14ac:dyDescent="0.2">
      <c r="A323" s="90" t="s">
        <v>545</v>
      </c>
      <c r="B323" s="28" t="str">
        <f>"03"&amp;"."&amp;$B$639&amp;"."&amp;$B$640</f>
        <v>03.04.2023</v>
      </c>
      <c r="C323" s="82" t="s">
        <v>76</v>
      </c>
      <c r="D323" s="83">
        <f>ROUND(((D324+D325+D327+D326)/1000),5)</f>
        <v>3.4507300000000001</v>
      </c>
      <c r="E323" s="83">
        <f>ROUND(((E324+E325+E327+E326)/1000),5)</f>
        <v>3.4069500000000001</v>
      </c>
      <c r="F323" s="83">
        <f>ROUND(((F324+F325+F327+F326)/1000),5)</f>
        <v>3.3437600000000001</v>
      </c>
      <c r="G323" s="83">
        <f t="shared" ref="G323:AA323" si="186">ROUND(((G324+G325+G327+G326)/1000),5)</f>
        <v>3.34151</v>
      </c>
      <c r="H323" s="83">
        <f t="shared" si="186"/>
        <v>3.3983400000000001</v>
      </c>
      <c r="I323" s="83">
        <f t="shared" si="186"/>
        <v>3.4493100000000001</v>
      </c>
      <c r="J323" s="83">
        <f t="shared" si="186"/>
        <v>3.6534</v>
      </c>
      <c r="K323" s="83">
        <f t="shared" si="186"/>
        <v>3.9169100000000001</v>
      </c>
      <c r="L323" s="83">
        <f t="shared" si="186"/>
        <v>4.0012600000000003</v>
      </c>
      <c r="M323" s="83">
        <f t="shared" si="186"/>
        <v>4.0487500000000001</v>
      </c>
      <c r="N323" s="83">
        <f t="shared" si="186"/>
        <v>4.0498900000000004</v>
      </c>
      <c r="O323" s="83">
        <f t="shared" si="186"/>
        <v>4.1050700000000004</v>
      </c>
      <c r="P323" s="83">
        <f t="shared" si="186"/>
        <v>4.0831299999999997</v>
      </c>
      <c r="Q323" s="83">
        <f t="shared" si="186"/>
        <v>4.09985</v>
      </c>
      <c r="R323" s="83">
        <f t="shared" si="186"/>
        <v>4.0787599999999999</v>
      </c>
      <c r="S323" s="83">
        <f t="shared" si="186"/>
        <v>4.0608399999999998</v>
      </c>
      <c r="T323" s="83">
        <f t="shared" si="186"/>
        <v>4.0481100000000003</v>
      </c>
      <c r="U323" s="83">
        <f t="shared" si="186"/>
        <v>3.99465</v>
      </c>
      <c r="V323" s="83">
        <f t="shared" si="186"/>
        <v>3.9946100000000002</v>
      </c>
      <c r="W323" s="83">
        <f t="shared" si="186"/>
        <v>4.0397999999999996</v>
      </c>
      <c r="X323" s="83">
        <f t="shared" si="186"/>
        <v>4.0872700000000002</v>
      </c>
      <c r="Y323" s="83">
        <f t="shared" si="186"/>
        <v>4.0163399999999996</v>
      </c>
      <c r="Z323" s="83">
        <f t="shared" si="186"/>
        <v>3.8597000000000001</v>
      </c>
      <c r="AA323" s="83">
        <f t="shared" si="186"/>
        <v>3.6059700000000001</v>
      </c>
    </row>
    <row r="324" spans="1:27" ht="12.75" customHeight="1" outlineLevel="1" x14ac:dyDescent="0.2">
      <c r="A324" s="91" t="s">
        <v>546</v>
      </c>
      <c r="B324" s="63" t="s">
        <v>233</v>
      </c>
      <c r="C324" s="43" t="s">
        <v>79</v>
      </c>
      <c r="D324" s="44">
        <v>1111.47</v>
      </c>
      <c r="E324" s="44">
        <v>1067.69</v>
      </c>
      <c r="F324" s="44">
        <v>1004.5</v>
      </c>
      <c r="G324" s="44">
        <v>1002.25</v>
      </c>
      <c r="H324" s="44">
        <v>1059.08</v>
      </c>
      <c r="I324" s="44">
        <v>1110.05</v>
      </c>
      <c r="J324" s="44">
        <v>1314.14</v>
      </c>
      <c r="K324" s="44">
        <v>1577.65</v>
      </c>
      <c r="L324" s="44">
        <v>1662</v>
      </c>
      <c r="M324" s="44">
        <v>1709.49</v>
      </c>
      <c r="N324" s="44">
        <v>1710.63</v>
      </c>
      <c r="O324" s="44">
        <v>1765.81</v>
      </c>
      <c r="P324" s="44">
        <v>1743.87</v>
      </c>
      <c r="Q324" s="44">
        <v>1760.59</v>
      </c>
      <c r="R324" s="44">
        <v>1739.5</v>
      </c>
      <c r="S324" s="44">
        <v>1721.58</v>
      </c>
      <c r="T324" s="44">
        <v>1708.85</v>
      </c>
      <c r="U324" s="44">
        <v>1655.39</v>
      </c>
      <c r="V324" s="44">
        <v>1655.35</v>
      </c>
      <c r="W324" s="44">
        <v>1700.54</v>
      </c>
      <c r="X324" s="44">
        <v>1748.01</v>
      </c>
      <c r="Y324" s="44">
        <v>1677.08</v>
      </c>
      <c r="Z324" s="44">
        <v>1520.44</v>
      </c>
      <c r="AA324" s="44">
        <v>1266.71</v>
      </c>
    </row>
    <row r="325" spans="1:27" ht="12.75" customHeight="1" outlineLevel="1" x14ac:dyDescent="0.2">
      <c r="A325" s="91" t="s">
        <v>547</v>
      </c>
      <c r="B325" s="63" t="s">
        <v>90</v>
      </c>
      <c r="C325" s="43" t="s">
        <v>79</v>
      </c>
      <c r="D325" s="44">
        <f>$D$315</f>
        <v>2222.89</v>
      </c>
      <c r="E325" s="44">
        <f t="shared" ref="E325:AA325" si="187">$D$315</f>
        <v>2222.89</v>
      </c>
      <c r="F325" s="44">
        <f t="shared" si="187"/>
        <v>2222.89</v>
      </c>
      <c r="G325" s="44">
        <f t="shared" si="187"/>
        <v>2222.89</v>
      </c>
      <c r="H325" s="44">
        <f t="shared" si="187"/>
        <v>2222.89</v>
      </c>
      <c r="I325" s="44">
        <f t="shared" si="187"/>
        <v>2222.89</v>
      </c>
      <c r="J325" s="44">
        <f t="shared" si="187"/>
        <v>2222.89</v>
      </c>
      <c r="K325" s="44">
        <f t="shared" si="187"/>
        <v>2222.89</v>
      </c>
      <c r="L325" s="44">
        <f t="shared" si="187"/>
        <v>2222.89</v>
      </c>
      <c r="M325" s="44">
        <f t="shared" si="187"/>
        <v>2222.89</v>
      </c>
      <c r="N325" s="44">
        <f t="shared" si="187"/>
        <v>2222.89</v>
      </c>
      <c r="O325" s="44">
        <f t="shared" si="187"/>
        <v>2222.89</v>
      </c>
      <c r="P325" s="44">
        <f t="shared" si="187"/>
        <v>2222.89</v>
      </c>
      <c r="Q325" s="44">
        <f t="shared" si="187"/>
        <v>2222.89</v>
      </c>
      <c r="R325" s="44">
        <f t="shared" si="187"/>
        <v>2222.89</v>
      </c>
      <c r="S325" s="44">
        <f t="shared" si="187"/>
        <v>2222.89</v>
      </c>
      <c r="T325" s="44">
        <f t="shared" si="187"/>
        <v>2222.89</v>
      </c>
      <c r="U325" s="44">
        <f t="shared" si="187"/>
        <v>2222.89</v>
      </c>
      <c r="V325" s="44">
        <f t="shared" si="187"/>
        <v>2222.89</v>
      </c>
      <c r="W325" s="44">
        <f t="shared" si="187"/>
        <v>2222.89</v>
      </c>
      <c r="X325" s="44">
        <f t="shared" si="187"/>
        <v>2222.89</v>
      </c>
      <c r="Y325" s="44">
        <f t="shared" si="187"/>
        <v>2222.89</v>
      </c>
      <c r="Z325" s="44">
        <f t="shared" si="187"/>
        <v>2222.89</v>
      </c>
      <c r="AA325" s="44">
        <f t="shared" si="187"/>
        <v>2222.89</v>
      </c>
    </row>
    <row r="326" spans="1:27" ht="12.75" customHeight="1" outlineLevel="1" x14ac:dyDescent="0.2">
      <c r="A326" s="91" t="s">
        <v>548</v>
      </c>
      <c r="B326" s="63" t="s">
        <v>83</v>
      </c>
      <c r="C326" s="43" t="s">
        <v>79</v>
      </c>
      <c r="D326" s="44">
        <v>6.14</v>
      </c>
      <c r="E326" s="44">
        <v>6.14</v>
      </c>
      <c r="F326" s="44">
        <v>6.14</v>
      </c>
      <c r="G326" s="44">
        <v>6.14</v>
      </c>
      <c r="H326" s="44">
        <v>6.14</v>
      </c>
      <c r="I326" s="44">
        <v>6.14</v>
      </c>
      <c r="J326" s="44">
        <v>6.14</v>
      </c>
      <c r="K326" s="44">
        <v>6.14</v>
      </c>
      <c r="L326" s="44">
        <v>6.14</v>
      </c>
      <c r="M326" s="44">
        <v>6.14</v>
      </c>
      <c r="N326" s="44">
        <v>6.14</v>
      </c>
      <c r="O326" s="44">
        <v>6.14</v>
      </c>
      <c r="P326" s="44">
        <v>6.14</v>
      </c>
      <c r="Q326" s="44">
        <v>6.14</v>
      </c>
      <c r="R326" s="44">
        <v>6.14</v>
      </c>
      <c r="S326" s="44">
        <v>6.14</v>
      </c>
      <c r="T326" s="44">
        <v>6.14</v>
      </c>
      <c r="U326" s="44">
        <v>6.14</v>
      </c>
      <c r="V326" s="44">
        <v>6.14</v>
      </c>
      <c r="W326" s="44">
        <v>6.14</v>
      </c>
      <c r="X326" s="44">
        <v>6.14</v>
      </c>
      <c r="Y326" s="44">
        <v>6.14</v>
      </c>
      <c r="Z326" s="44">
        <v>6.14</v>
      </c>
      <c r="AA326" s="44">
        <v>6.14</v>
      </c>
    </row>
    <row r="327" spans="1:27" ht="12.75" customHeight="1" outlineLevel="1" x14ac:dyDescent="0.2">
      <c r="A327" s="91" t="s">
        <v>549</v>
      </c>
      <c r="B327" s="63" t="s">
        <v>81</v>
      </c>
      <c r="C327" s="43" t="s">
        <v>79</v>
      </c>
      <c r="D327" s="44">
        <f>$D$11</f>
        <v>110.23</v>
      </c>
      <c r="E327" s="44">
        <f t="shared" ref="E327:AA327" si="188">$D$11</f>
        <v>110.23</v>
      </c>
      <c r="F327" s="44">
        <f t="shared" si="188"/>
        <v>110.23</v>
      </c>
      <c r="G327" s="44">
        <f t="shared" si="188"/>
        <v>110.23</v>
      </c>
      <c r="H327" s="44">
        <f t="shared" si="188"/>
        <v>110.23</v>
      </c>
      <c r="I327" s="44">
        <f t="shared" si="188"/>
        <v>110.23</v>
      </c>
      <c r="J327" s="44">
        <f t="shared" si="188"/>
        <v>110.23</v>
      </c>
      <c r="K327" s="44">
        <f t="shared" si="188"/>
        <v>110.23</v>
      </c>
      <c r="L327" s="44">
        <f t="shared" si="188"/>
        <v>110.23</v>
      </c>
      <c r="M327" s="44">
        <f t="shared" si="188"/>
        <v>110.23</v>
      </c>
      <c r="N327" s="44">
        <f t="shared" si="188"/>
        <v>110.23</v>
      </c>
      <c r="O327" s="44">
        <f t="shared" si="188"/>
        <v>110.23</v>
      </c>
      <c r="P327" s="44">
        <f t="shared" si="188"/>
        <v>110.23</v>
      </c>
      <c r="Q327" s="44">
        <f t="shared" si="188"/>
        <v>110.23</v>
      </c>
      <c r="R327" s="44">
        <f t="shared" si="188"/>
        <v>110.23</v>
      </c>
      <c r="S327" s="44">
        <f t="shared" si="188"/>
        <v>110.23</v>
      </c>
      <c r="T327" s="44">
        <f t="shared" si="188"/>
        <v>110.23</v>
      </c>
      <c r="U327" s="44">
        <f t="shared" si="188"/>
        <v>110.23</v>
      </c>
      <c r="V327" s="44">
        <f t="shared" si="188"/>
        <v>110.23</v>
      </c>
      <c r="W327" s="44">
        <f t="shared" si="188"/>
        <v>110.23</v>
      </c>
      <c r="X327" s="44">
        <f t="shared" si="188"/>
        <v>110.23</v>
      </c>
      <c r="Y327" s="44">
        <f t="shared" si="188"/>
        <v>110.23</v>
      </c>
      <c r="Z327" s="44">
        <f t="shared" si="188"/>
        <v>110.23</v>
      </c>
      <c r="AA327" s="44">
        <f t="shared" si="188"/>
        <v>110.23</v>
      </c>
    </row>
    <row r="328" spans="1:27" ht="12.75" customHeight="1" x14ac:dyDescent="0.2">
      <c r="A328" s="90" t="s">
        <v>550</v>
      </c>
      <c r="B328" s="28" t="str">
        <f>"04"&amp;"."&amp;$B$639&amp;"."&amp;$B$640</f>
        <v>04.04.2023</v>
      </c>
      <c r="C328" s="82" t="s">
        <v>76</v>
      </c>
      <c r="D328" s="83">
        <f>ROUND(((D329+D330+D332+D331)/1000),5)</f>
        <v>3.4356599999999999</v>
      </c>
      <c r="E328" s="83">
        <f>ROUND(((E329+E330+E332+E331)/1000),5)</f>
        <v>3.3683399999999999</v>
      </c>
      <c r="F328" s="83">
        <f>ROUND(((F329+F330+F332+F331)/1000),5)</f>
        <v>3.30742</v>
      </c>
      <c r="G328" s="83">
        <f t="shared" ref="G328:AA328" si="189">ROUND(((G329+G330+G332+G331)/1000),5)</f>
        <v>3.3147500000000001</v>
      </c>
      <c r="H328" s="83">
        <f t="shared" si="189"/>
        <v>3.39263</v>
      </c>
      <c r="I328" s="83">
        <f t="shared" si="189"/>
        <v>3.4361000000000002</v>
      </c>
      <c r="J328" s="83">
        <f t="shared" si="189"/>
        <v>3.54826</v>
      </c>
      <c r="K328" s="83">
        <f t="shared" si="189"/>
        <v>3.83629</v>
      </c>
      <c r="L328" s="83">
        <f t="shared" si="189"/>
        <v>3.9600399999999998</v>
      </c>
      <c r="M328" s="83">
        <f t="shared" si="189"/>
        <v>4.0167099999999998</v>
      </c>
      <c r="N328" s="83">
        <f t="shared" si="189"/>
        <v>4.0224900000000003</v>
      </c>
      <c r="O328" s="83">
        <f t="shared" si="189"/>
        <v>4.0289299999999999</v>
      </c>
      <c r="P328" s="83">
        <f t="shared" si="189"/>
        <v>3.9928599999999999</v>
      </c>
      <c r="Q328" s="83">
        <f t="shared" si="189"/>
        <v>3.98088</v>
      </c>
      <c r="R328" s="83">
        <f t="shared" si="189"/>
        <v>3.9772400000000001</v>
      </c>
      <c r="S328" s="83">
        <f t="shared" si="189"/>
        <v>3.9779800000000001</v>
      </c>
      <c r="T328" s="83">
        <f t="shared" si="189"/>
        <v>3.9742700000000002</v>
      </c>
      <c r="U328" s="83">
        <f t="shared" si="189"/>
        <v>3.9325000000000001</v>
      </c>
      <c r="V328" s="83">
        <f t="shared" si="189"/>
        <v>3.9393799999999999</v>
      </c>
      <c r="W328" s="83">
        <f t="shared" si="189"/>
        <v>4.0261899999999997</v>
      </c>
      <c r="X328" s="83">
        <f t="shared" si="189"/>
        <v>4.0062699999999998</v>
      </c>
      <c r="Y328" s="83">
        <f t="shared" si="189"/>
        <v>3.9392</v>
      </c>
      <c r="Z328" s="83">
        <f t="shared" si="189"/>
        <v>3.7061199999999999</v>
      </c>
      <c r="AA328" s="83">
        <f t="shared" si="189"/>
        <v>3.4990600000000001</v>
      </c>
    </row>
    <row r="329" spans="1:27" ht="12.75" customHeight="1" outlineLevel="1" x14ac:dyDescent="0.2">
      <c r="A329" s="91" t="s">
        <v>551</v>
      </c>
      <c r="B329" s="63" t="s">
        <v>233</v>
      </c>
      <c r="C329" s="43" t="s">
        <v>79</v>
      </c>
      <c r="D329" s="44">
        <v>1096.4000000000001</v>
      </c>
      <c r="E329" s="44">
        <v>1029.08</v>
      </c>
      <c r="F329" s="44">
        <v>968.16</v>
      </c>
      <c r="G329" s="44">
        <v>975.49</v>
      </c>
      <c r="H329" s="44">
        <v>1053.3699999999999</v>
      </c>
      <c r="I329" s="44">
        <v>1096.8399999999999</v>
      </c>
      <c r="J329" s="44">
        <v>1209</v>
      </c>
      <c r="K329" s="44">
        <v>1497.03</v>
      </c>
      <c r="L329" s="44">
        <v>1620.78</v>
      </c>
      <c r="M329" s="44">
        <v>1677.45</v>
      </c>
      <c r="N329" s="44">
        <v>1683.23</v>
      </c>
      <c r="O329" s="44">
        <v>1689.67</v>
      </c>
      <c r="P329" s="44">
        <v>1653.6</v>
      </c>
      <c r="Q329" s="44">
        <v>1641.62</v>
      </c>
      <c r="R329" s="44">
        <v>1637.98</v>
      </c>
      <c r="S329" s="44">
        <v>1638.72</v>
      </c>
      <c r="T329" s="44">
        <v>1635.01</v>
      </c>
      <c r="U329" s="44">
        <v>1593.24</v>
      </c>
      <c r="V329" s="44">
        <v>1600.12</v>
      </c>
      <c r="W329" s="44">
        <v>1686.93</v>
      </c>
      <c r="X329" s="44">
        <v>1667.01</v>
      </c>
      <c r="Y329" s="44">
        <v>1599.94</v>
      </c>
      <c r="Z329" s="44">
        <v>1366.86</v>
      </c>
      <c r="AA329" s="44">
        <v>1159.8</v>
      </c>
    </row>
    <row r="330" spans="1:27" ht="12.75" customHeight="1" outlineLevel="1" x14ac:dyDescent="0.2">
      <c r="A330" s="91" t="s">
        <v>552</v>
      </c>
      <c r="B330" s="63" t="s">
        <v>90</v>
      </c>
      <c r="C330" s="43" t="s">
        <v>79</v>
      </c>
      <c r="D330" s="44">
        <f>$D$315</f>
        <v>2222.89</v>
      </c>
      <c r="E330" s="44">
        <f t="shared" ref="E330:AA330" si="190">$D$315</f>
        <v>2222.89</v>
      </c>
      <c r="F330" s="44">
        <f t="shared" si="190"/>
        <v>2222.89</v>
      </c>
      <c r="G330" s="44">
        <f t="shared" si="190"/>
        <v>2222.89</v>
      </c>
      <c r="H330" s="44">
        <f t="shared" si="190"/>
        <v>2222.89</v>
      </c>
      <c r="I330" s="44">
        <f t="shared" si="190"/>
        <v>2222.89</v>
      </c>
      <c r="J330" s="44">
        <f t="shared" si="190"/>
        <v>2222.89</v>
      </c>
      <c r="K330" s="44">
        <f t="shared" si="190"/>
        <v>2222.89</v>
      </c>
      <c r="L330" s="44">
        <f t="shared" si="190"/>
        <v>2222.89</v>
      </c>
      <c r="M330" s="44">
        <f t="shared" si="190"/>
        <v>2222.89</v>
      </c>
      <c r="N330" s="44">
        <f t="shared" si="190"/>
        <v>2222.89</v>
      </c>
      <c r="O330" s="44">
        <f t="shared" si="190"/>
        <v>2222.89</v>
      </c>
      <c r="P330" s="44">
        <f t="shared" si="190"/>
        <v>2222.89</v>
      </c>
      <c r="Q330" s="44">
        <f t="shared" si="190"/>
        <v>2222.89</v>
      </c>
      <c r="R330" s="44">
        <f t="shared" si="190"/>
        <v>2222.89</v>
      </c>
      <c r="S330" s="44">
        <f t="shared" si="190"/>
        <v>2222.89</v>
      </c>
      <c r="T330" s="44">
        <f t="shared" si="190"/>
        <v>2222.89</v>
      </c>
      <c r="U330" s="44">
        <f t="shared" si="190"/>
        <v>2222.89</v>
      </c>
      <c r="V330" s="44">
        <f t="shared" si="190"/>
        <v>2222.89</v>
      </c>
      <c r="W330" s="44">
        <f t="shared" si="190"/>
        <v>2222.89</v>
      </c>
      <c r="X330" s="44">
        <f t="shared" si="190"/>
        <v>2222.89</v>
      </c>
      <c r="Y330" s="44">
        <f t="shared" si="190"/>
        <v>2222.89</v>
      </c>
      <c r="Z330" s="44">
        <f t="shared" si="190"/>
        <v>2222.89</v>
      </c>
      <c r="AA330" s="44">
        <f t="shared" si="190"/>
        <v>2222.89</v>
      </c>
    </row>
    <row r="331" spans="1:27" ht="12.75" customHeight="1" outlineLevel="1" x14ac:dyDescent="0.2">
      <c r="A331" s="91" t="s">
        <v>553</v>
      </c>
      <c r="B331" s="63" t="s">
        <v>83</v>
      </c>
      <c r="C331" s="43" t="s">
        <v>79</v>
      </c>
      <c r="D331" s="44">
        <v>6.14</v>
      </c>
      <c r="E331" s="44">
        <v>6.14</v>
      </c>
      <c r="F331" s="44">
        <v>6.14</v>
      </c>
      <c r="G331" s="44">
        <v>6.14</v>
      </c>
      <c r="H331" s="44">
        <v>6.14</v>
      </c>
      <c r="I331" s="44">
        <v>6.14</v>
      </c>
      <c r="J331" s="44">
        <v>6.14</v>
      </c>
      <c r="K331" s="44">
        <v>6.14</v>
      </c>
      <c r="L331" s="44">
        <v>6.14</v>
      </c>
      <c r="M331" s="44">
        <v>6.14</v>
      </c>
      <c r="N331" s="44">
        <v>6.14</v>
      </c>
      <c r="O331" s="44">
        <v>6.14</v>
      </c>
      <c r="P331" s="44">
        <v>6.14</v>
      </c>
      <c r="Q331" s="44">
        <v>6.14</v>
      </c>
      <c r="R331" s="44">
        <v>6.14</v>
      </c>
      <c r="S331" s="44">
        <v>6.14</v>
      </c>
      <c r="T331" s="44">
        <v>6.14</v>
      </c>
      <c r="U331" s="44">
        <v>6.14</v>
      </c>
      <c r="V331" s="44">
        <v>6.14</v>
      </c>
      <c r="W331" s="44">
        <v>6.14</v>
      </c>
      <c r="X331" s="44">
        <v>6.14</v>
      </c>
      <c r="Y331" s="44">
        <v>6.14</v>
      </c>
      <c r="Z331" s="44">
        <v>6.14</v>
      </c>
      <c r="AA331" s="44">
        <v>6.14</v>
      </c>
    </row>
    <row r="332" spans="1:27" ht="12.75" customHeight="1" outlineLevel="1" x14ac:dyDescent="0.2">
      <c r="A332" s="91" t="s">
        <v>554</v>
      </c>
      <c r="B332" s="63" t="s">
        <v>81</v>
      </c>
      <c r="C332" s="43" t="s">
        <v>79</v>
      </c>
      <c r="D332" s="44">
        <f>$D$11</f>
        <v>110.23</v>
      </c>
      <c r="E332" s="44">
        <f t="shared" ref="E332:AA332" si="191">$D$11</f>
        <v>110.23</v>
      </c>
      <c r="F332" s="44">
        <f t="shared" si="191"/>
        <v>110.23</v>
      </c>
      <c r="G332" s="44">
        <f t="shared" si="191"/>
        <v>110.23</v>
      </c>
      <c r="H332" s="44">
        <f t="shared" si="191"/>
        <v>110.23</v>
      </c>
      <c r="I332" s="44">
        <f t="shared" si="191"/>
        <v>110.23</v>
      </c>
      <c r="J332" s="44">
        <f t="shared" si="191"/>
        <v>110.23</v>
      </c>
      <c r="K332" s="44">
        <f t="shared" si="191"/>
        <v>110.23</v>
      </c>
      <c r="L332" s="44">
        <f t="shared" si="191"/>
        <v>110.23</v>
      </c>
      <c r="M332" s="44">
        <f t="shared" si="191"/>
        <v>110.23</v>
      </c>
      <c r="N332" s="44">
        <f t="shared" si="191"/>
        <v>110.23</v>
      </c>
      <c r="O332" s="44">
        <f t="shared" si="191"/>
        <v>110.23</v>
      </c>
      <c r="P332" s="44">
        <f t="shared" si="191"/>
        <v>110.23</v>
      </c>
      <c r="Q332" s="44">
        <f t="shared" si="191"/>
        <v>110.23</v>
      </c>
      <c r="R332" s="44">
        <f t="shared" si="191"/>
        <v>110.23</v>
      </c>
      <c r="S332" s="44">
        <f t="shared" si="191"/>
        <v>110.23</v>
      </c>
      <c r="T332" s="44">
        <f t="shared" si="191"/>
        <v>110.23</v>
      </c>
      <c r="U332" s="44">
        <f t="shared" si="191"/>
        <v>110.23</v>
      </c>
      <c r="V332" s="44">
        <f t="shared" si="191"/>
        <v>110.23</v>
      </c>
      <c r="W332" s="44">
        <f t="shared" si="191"/>
        <v>110.23</v>
      </c>
      <c r="X332" s="44">
        <f t="shared" si="191"/>
        <v>110.23</v>
      </c>
      <c r="Y332" s="44">
        <f t="shared" si="191"/>
        <v>110.23</v>
      </c>
      <c r="Z332" s="44">
        <f t="shared" si="191"/>
        <v>110.23</v>
      </c>
      <c r="AA332" s="44">
        <f t="shared" si="191"/>
        <v>110.23</v>
      </c>
    </row>
    <row r="333" spans="1:27" ht="12.75" customHeight="1" x14ac:dyDescent="0.2">
      <c r="A333" s="90" t="s">
        <v>555</v>
      </c>
      <c r="B333" s="28" t="str">
        <f>"05"&amp;"."&amp;$B$639&amp;"."&amp;$B$640</f>
        <v>05.04.2023</v>
      </c>
      <c r="C333" s="82" t="s">
        <v>76</v>
      </c>
      <c r="D333" s="83">
        <f>ROUND(((D334+D335+D337+D336)/1000),5)</f>
        <v>3.44015</v>
      </c>
      <c r="E333" s="83">
        <f>ROUND(((E334+E335+E337+E336)/1000),5)</f>
        <v>3.3797600000000001</v>
      </c>
      <c r="F333" s="83">
        <f>ROUND(((F334+F335+F337+F336)/1000),5)</f>
        <v>3.3218100000000002</v>
      </c>
      <c r="G333" s="83">
        <f t="shared" ref="G333:AA333" si="192">ROUND(((G334+G335+G337+G336)/1000),5)</f>
        <v>3.31914</v>
      </c>
      <c r="H333" s="83">
        <f t="shared" si="192"/>
        <v>3.37622</v>
      </c>
      <c r="I333" s="83">
        <f t="shared" si="192"/>
        <v>3.4379400000000002</v>
      </c>
      <c r="J333" s="83">
        <f t="shared" si="192"/>
        <v>3.5203700000000002</v>
      </c>
      <c r="K333" s="83">
        <f t="shared" si="192"/>
        <v>3.83378</v>
      </c>
      <c r="L333" s="83">
        <f t="shared" si="192"/>
        <v>3.9621</v>
      </c>
      <c r="M333" s="83">
        <f t="shared" si="192"/>
        <v>3.97811</v>
      </c>
      <c r="N333" s="83">
        <f t="shared" si="192"/>
        <v>3.9767100000000002</v>
      </c>
      <c r="O333" s="83">
        <f t="shared" si="192"/>
        <v>3.9813999999999998</v>
      </c>
      <c r="P333" s="83">
        <f t="shared" si="192"/>
        <v>3.98298</v>
      </c>
      <c r="Q333" s="83">
        <f t="shared" si="192"/>
        <v>3.9833500000000002</v>
      </c>
      <c r="R333" s="83">
        <f t="shared" si="192"/>
        <v>3.9825300000000001</v>
      </c>
      <c r="S333" s="83">
        <f t="shared" si="192"/>
        <v>3.9796800000000001</v>
      </c>
      <c r="T333" s="83">
        <f t="shared" si="192"/>
        <v>3.9772400000000001</v>
      </c>
      <c r="U333" s="83">
        <f t="shared" si="192"/>
        <v>3.9489000000000001</v>
      </c>
      <c r="V333" s="83">
        <f t="shared" si="192"/>
        <v>3.9384100000000002</v>
      </c>
      <c r="W333" s="83">
        <f t="shared" si="192"/>
        <v>3.98325</v>
      </c>
      <c r="X333" s="83">
        <f t="shared" si="192"/>
        <v>4.0078500000000004</v>
      </c>
      <c r="Y333" s="83">
        <f t="shared" si="192"/>
        <v>3.97343</v>
      </c>
      <c r="Z333" s="83">
        <f t="shared" si="192"/>
        <v>3.6039400000000001</v>
      </c>
      <c r="AA333" s="83">
        <f t="shared" si="192"/>
        <v>3.45052</v>
      </c>
    </row>
    <row r="334" spans="1:27" ht="12.75" customHeight="1" outlineLevel="1" x14ac:dyDescent="0.2">
      <c r="A334" s="91" t="s">
        <v>556</v>
      </c>
      <c r="B334" s="63" t="s">
        <v>233</v>
      </c>
      <c r="C334" s="43" t="s">
        <v>79</v>
      </c>
      <c r="D334" s="44">
        <v>1100.8900000000001</v>
      </c>
      <c r="E334" s="44">
        <v>1040.5</v>
      </c>
      <c r="F334" s="44">
        <v>982.55</v>
      </c>
      <c r="G334" s="44">
        <v>979.88</v>
      </c>
      <c r="H334" s="44">
        <v>1036.96</v>
      </c>
      <c r="I334" s="44">
        <v>1098.68</v>
      </c>
      <c r="J334" s="44">
        <v>1181.1099999999999</v>
      </c>
      <c r="K334" s="44">
        <v>1494.52</v>
      </c>
      <c r="L334" s="44">
        <v>1622.84</v>
      </c>
      <c r="M334" s="44">
        <v>1638.85</v>
      </c>
      <c r="N334" s="44">
        <v>1637.45</v>
      </c>
      <c r="O334" s="44">
        <v>1642.14</v>
      </c>
      <c r="P334" s="44">
        <v>1643.72</v>
      </c>
      <c r="Q334" s="44">
        <v>1644.09</v>
      </c>
      <c r="R334" s="44">
        <v>1643.27</v>
      </c>
      <c r="S334" s="44">
        <v>1640.42</v>
      </c>
      <c r="T334" s="44">
        <v>1637.98</v>
      </c>
      <c r="U334" s="44">
        <v>1609.64</v>
      </c>
      <c r="V334" s="44">
        <v>1599.15</v>
      </c>
      <c r="W334" s="44">
        <v>1643.99</v>
      </c>
      <c r="X334" s="44">
        <v>1668.59</v>
      </c>
      <c r="Y334" s="44">
        <v>1634.17</v>
      </c>
      <c r="Z334" s="44">
        <v>1264.68</v>
      </c>
      <c r="AA334" s="44">
        <v>1111.26</v>
      </c>
    </row>
    <row r="335" spans="1:27" ht="12.75" customHeight="1" outlineLevel="1" x14ac:dyDescent="0.2">
      <c r="A335" s="91" t="s">
        <v>557</v>
      </c>
      <c r="B335" s="63" t="s">
        <v>90</v>
      </c>
      <c r="C335" s="43" t="s">
        <v>79</v>
      </c>
      <c r="D335" s="44">
        <f>$D$315</f>
        <v>2222.89</v>
      </c>
      <c r="E335" s="44">
        <f t="shared" ref="E335:AA335" si="193">$D$315</f>
        <v>2222.89</v>
      </c>
      <c r="F335" s="44">
        <f t="shared" si="193"/>
        <v>2222.89</v>
      </c>
      <c r="G335" s="44">
        <f t="shared" si="193"/>
        <v>2222.89</v>
      </c>
      <c r="H335" s="44">
        <f t="shared" si="193"/>
        <v>2222.89</v>
      </c>
      <c r="I335" s="44">
        <f t="shared" si="193"/>
        <v>2222.89</v>
      </c>
      <c r="J335" s="44">
        <f t="shared" si="193"/>
        <v>2222.89</v>
      </c>
      <c r="K335" s="44">
        <f t="shared" si="193"/>
        <v>2222.89</v>
      </c>
      <c r="L335" s="44">
        <f t="shared" si="193"/>
        <v>2222.89</v>
      </c>
      <c r="M335" s="44">
        <f t="shared" si="193"/>
        <v>2222.89</v>
      </c>
      <c r="N335" s="44">
        <f t="shared" si="193"/>
        <v>2222.89</v>
      </c>
      <c r="O335" s="44">
        <f t="shared" si="193"/>
        <v>2222.89</v>
      </c>
      <c r="P335" s="44">
        <f t="shared" si="193"/>
        <v>2222.89</v>
      </c>
      <c r="Q335" s="44">
        <f t="shared" si="193"/>
        <v>2222.89</v>
      </c>
      <c r="R335" s="44">
        <f t="shared" si="193"/>
        <v>2222.89</v>
      </c>
      <c r="S335" s="44">
        <f t="shared" si="193"/>
        <v>2222.89</v>
      </c>
      <c r="T335" s="44">
        <f t="shared" si="193"/>
        <v>2222.89</v>
      </c>
      <c r="U335" s="44">
        <f t="shared" si="193"/>
        <v>2222.89</v>
      </c>
      <c r="V335" s="44">
        <f t="shared" si="193"/>
        <v>2222.89</v>
      </c>
      <c r="W335" s="44">
        <f t="shared" si="193"/>
        <v>2222.89</v>
      </c>
      <c r="X335" s="44">
        <f t="shared" si="193"/>
        <v>2222.89</v>
      </c>
      <c r="Y335" s="44">
        <f t="shared" si="193"/>
        <v>2222.89</v>
      </c>
      <c r="Z335" s="44">
        <f t="shared" si="193"/>
        <v>2222.89</v>
      </c>
      <c r="AA335" s="44">
        <f t="shared" si="193"/>
        <v>2222.89</v>
      </c>
    </row>
    <row r="336" spans="1:27" ht="12.75" customHeight="1" outlineLevel="1" x14ac:dyDescent="0.2">
      <c r="A336" s="91" t="s">
        <v>558</v>
      </c>
      <c r="B336" s="63" t="s">
        <v>83</v>
      </c>
      <c r="C336" s="43" t="s">
        <v>79</v>
      </c>
      <c r="D336" s="44">
        <v>6.14</v>
      </c>
      <c r="E336" s="44">
        <v>6.14</v>
      </c>
      <c r="F336" s="44">
        <v>6.14</v>
      </c>
      <c r="G336" s="44">
        <v>6.14</v>
      </c>
      <c r="H336" s="44">
        <v>6.14</v>
      </c>
      <c r="I336" s="44">
        <v>6.14</v>
      </c>
      <c r="J336" s="44">
        <v>6.14</v>
      </c>
      <c r="K336" s="44">
        <v>6.14</v>
      </c>
      <c r="L336" s="44">
        <v>6.14</v>
      </c>
      <c r="M336" s="44">
        <v>6.14</v>
      </c>
      <c r="N336" s="44">
        <v>6.14</v>
      </c>
      <c r="O336" s="44">
        <v>6.14</v>
      </c>
      <c r="P336" s="44">
        <v>6.14</v>
      </c>
      <c r="Q336" s="44">
        <v>6.14</v>
      </c>
      <c r="R336" s="44">
        <v>6.14</v>
      </c>
      <c r="S336" s="44">
        <v>6.14</v>
      </c>
      <c r="T336" s="44">
        <v>6.14</v>
      </c>
      <c r="U336" s="44">
        <v>6.14</v>
      </c>
      <c r="V336" s="44">
        <v>6.14</v>
      </c>
      <c r="W336" s="44">
        <v>6.14</v>
      </c>
      <c r="X336" s="44">
        <v>6.14</v>
      </c>
      <c r="Y336" s="44">
        <v>6.14</v>
      </c>
      <c r="Z336" s="44">
        <v>6.14</v>
      </c>
      <c r="AA336" s="44">
        <v>6.14</v>
      </c>
    </row>
    <row r="337" spans="1:27" ht="12.75" customHeight="1" outlineLevel="1" x14ac:dyDescent="0.2">
      <c r="A337" s="91" t="s">
        <v>559</v>
      </c>
      <c r="B337" s="63" t="s">
        <v>81</v>
      </c>
      <c r="C337" s="43" t="s">
        <v>79</v>
      </c>
      <c r="D337" s="44">
        <f>$D$11</f>
        <v>110.23</v>
      </c>
      <c r="E337" s="44">
        <f t="shared" ref="E337:AA337" si="194">$D$11</f>
        <v>110.23</v>
      </c>
      <c r="F337" s="44">
        <f t="shared" si="194"/>
        <v>110.23</v>
      </c>
      <c r="G337" s="44">
        <f t="shared" si="194"/>
        <v>110.23</v>
      </c>
      <c r="H337" s="44">
        <f t="shared" si="194"/>
        <v>110.23</v>
      </c>
      <c r="I337" s="44">
        <f t="shared" si="194"/>
        <v>110.23</v>
      </c>
      <c r="J337" s="44">
        <f t="shared" si="194"/>
        <v>110.23</v>
      </c>
      <c r="K337" s="44">
        <f t="shared" si="194"/>
        <v>110.23</v>
      </c>
      <c r="L337" s="44">
        <f t="shared" si="194"/>
        <v>110.23</v>
      </c>
      <c r="M337" s="44">
        <f t="shared" si="194"/>
        <v>110.23</v>
      </c>
      <c r="N337" s="44">
        <f t="shared" si="194"/>
        <v>110.23</v>
      </c>
      <c r="O337" s="44">
        <f t="shared" si="194"/>
        <v>110.23</v>
      </c>
      <c r="P337" s="44">
        <f t="shared" si="194"/>
        <v>110.23</v>
      </c>
      <c r="Q337" s="44">
        <f t="shared" si="194"/>
        <v>110.23</v>
      </c>
      <c r="R337" s="44">
        <f t="shared" si="194"/>
        <v>110.23</v>
      </c>
      <c r="S337" s="44">
        <f t="shared" si="194"/>
        <v>110.23</v>
      </c>
      <c r="T337" s="44">
        <f t="shared" si="194"/>
        <v>110.23</v>
      </c>
      <c r="U337" s="44">
        <f t="shared" si="194"/>
        <v>110.23</v>
      </c>
      <c r="V337" s="44">
        <f t="shared" si="194"/>
        <v>110.23</v>
      </c>
      <c r="W337" s="44">
        <f t="shared" si="194"/>
        <v>110.23</v>
      </c>
      <c r="X337" s="44">
        <f t="shared" si="194"/>
        <v>110.23</v>
      </c>
      <c r="Y337" s="44">
        <f t="shared" si="194"/>
        <v>110.23</v>
      </c>
      <c r="Z337" s="44">
        <f t="shared" si="194"/>
        <v>110.23</v>
      </c>
      <c r="AA337" s="44">
        <f t="shared" si="194"/>
        <v>110.23</v>
      </c>
    </row>
    <row r="338" spans="1:27" ht="12.75" customHeight="1" x14ac:dyDescent="0.2">
      <c r="A338" s="90" t="s">
        <v>560</v>
      </c>
      <c r="B338" s="28" t="str">
        <f>"06"&amp;"."&amp;$B$639&amp;"."&amp;$B$640</f>
        <v>06.04.2023</v>
      </c>
      <c r="C338" s="82" t="s">
        <v>76</v>
      </c>
      <c r="D338" s="83">
        <f>ROUND(((D339+D340+D342+D341)/1000),5)</f>
        <v>3.4213</v>
      </c>
      <c r="E338" s="83">
        <f>ROUND(((E339+E340+E342+E341)/1000),5)</f>
        <v>3.39093</v>
      </c>
      <c r="F338" s="83">
        <f>ROUND(((F339+F340+F342+F341)/1000),5)</f>
        <v>3.3668499999999999</v>
      </c>
      <c r="G338" s="83">
        <f t="shared" ref="G338:AA338" si="195">ROUND(((G339+G340+G342+G341)/1000),5)</f>
        <v>3.3681399999999999</v>
      </c>
      <c r="H338" s="83">
        <f t="shared" si="195"/>
        <v>3.3786399999999999</v>
      </c>
      <c r="I338" s="83">
        <f t="shared" si="195"/>
        <v>3.42598</v>
      </c>
      <c r="J338" s="83">
        <f t="shared" si="195"/>
        <v>3.6373500000000001</v>
      </c>
      <c r="K338" s="83">
        <f t="shared" si="195"/>
        <v>3.8780600000000001</v>
      </c>
      <c r="L338" s="83">
        <f t="shared" si="195"/>
        <v>4.0484</v>
      </c>
      <c r="M338" s="83">
        <f t="shared" si="195"/>
        <v>4.0551500000000003</v>
      </c>
      <c r="N338" s="83">
        <f t="shared" si="195"/>
        <v>4.0710899999999999</v>
      </c>
      <c r="O338" s="83">
        <f t="shared" si="195"/>
        <v>4.0719700000000003</v>
      </c>
      <c r="P338" s="83">
        <f t="shared" si="195"/>
        <v>4.0490700000000004</v>
      </c>
      <c r="Q338" s="83">
        <f t="shared" si="195"/>
        <v>4.0576499999999998</v>
      </c>
      <c r="R338" s="83">
        <f t="shared" si="195"/>
        <v>4.04427</v>
      </c>
      <c r="S338" s="83">
        <f t="shared" si="195"/>
        <v>4.0326000000000004</v>
      </c>
      <c r="T338" s="83">
        <f t="shared" si="195"/>
        <v>4.0145600000000004</v>
      </c>
      <c r="U338" s="83">
        <f t="shared" si="195"/>
        <v>3.9847899999999998</v>
      </c>
      <c r="V338" s="83">
        <f t="shared" si="195"/>
        <v>3.9839000000000002</v>
      </c>
      <c r="W338" s="83">
        <f t="shared" si="195"/>
        <v>4.0007200000000003</v>
      </c>
      <c r="X338" s="83">
        <f t="shared" si="195"/>
        <v>4.09354</v>
      </c>
      <c r="Y338" s="83">
        <f t="shared" si="195"/>
        <v>4.0058499999999997</v>
      </c>
      <c r="Z338" s="83">
        <f t="shared" si="195"/>
        <v>3.6433300000000002</v>
      </c>
      <c r="AA338" s="83">
        <f t="shared" si="195"/>
        <v>3.4567700000000001</v>
      </c>
    </row>
    <row r="339" spans="1:27" ht="12.75" customHeight="1" outlineLevel="1" x14ac:dyDescent="0.2">
      <c r="A339" s="91" t="s">
        <v>561</v>
      </c>
      <c r="B339" s="63" t="s">
        <v>233</v>
      </c>
      <c r="C339" s="43" t="s">
        <v>79</v>
      </c>
      <c r="D339" s="44">
        <v>1082.04</v>
      </c>
      <c r="E339" s="44">
        <v>1051.67</v>
      </c>
      <c r="F339" s="44">
        <v>1027.5899999999999</v>
      </c>
      <c r="G339" s="44">
        <v>1028.8800000000001</v>
      </c>
      <c r="H339" s="44">
        <v>1039.3800000000001</v>
      </c>
      <c r="I339" s="44">
        <v>1086.72</v>
      </c>
      <c r="J339" s="44">
        <v>1298.0899999999999</v>
      </c>
      <c r="K339" s="44">
        <v>1538.8</v>
      </c>
      <c r="L339" s="44">
        <v>1709.14</v>
      </c>
      <c r="M339" s="44">
        <v>1715.89</v>
      </c>
      <c r="N339" s="44">
        <v>1731.83</v>
      </c>
      <c r="O339" s="44">
        <v>1732.71</v>
      </c>
      <c r="P339" s="44">
        <v>1709.81</v>
      </c>
      <c r="Q339" s="44">
        <v>1718.39</v>
      </c>
      <c r="R339" s="44">
        <v>1705.01</v>
      </c>
      <c r="S339" s="44">
        <v>1693.34</v>
      </c>
      <c r="T339" s="44">
        <v>1675.3</v>
      </c>
      <c r="U339" s="44">
        <v>1645.53</v>
      </c>
      <c r="V339" s="44">
        <v>1644.64</v>
      </c>
      <c r="W339" s="44">
        <v>1661.46</v>
      </c>
      <c r="X339" s="44">
        <v>1754.28</v>
      </c>
      <c r="Y339" s="44">
        <v>1666.59</v>
      </c>
      <c r="Z339" s="44">
        <v>1304.07</v>
      </c>
      <c r="AA339" s="44">
        <v>1117.51</v>
      </c>
    </row>
    <row r="340" spans="1:27" ht="12.75" customHeight="1" outlineLevel="1" x14ac:dyDescent="0.2">
      <c r="A340" s="91" t="s">
        <v>562</v>
      </c>
      <c r="B340" s="63" t="s">
        <v>90</v>
      </c>
      <c r="C340" s="43" t="s">
        <v>79</v>
      </c>
      <c r="D340" s="44">
        <f>$D$315</f>
        <v>2222.89</v>
      </c>
      <c r="E340" s="44">
        <f t="shared" ref="E340:AA340" si="196">$D$315</f>
        <v>2222.89</v>
      </c>
      <c r="F340" s="44">
        <f t="shared" si="196"/>
        <v>2222.89</v>
      </c>
      <c r="G340" s="44">
        <f t="shared" si="196"/>
        <v>2222.89</v>
      </c>
      <c r="H340" s="44">
        <f t="shared" si="196"/>
        <v>2222.89</v>
      </c>
      <c r="I340" s="44">
        <f t="shared" si="196"/>
        <v>2222.89</v>
      </c>
      <c r="J340" s="44">
        <f t="shared" si="196"/>
        <v>2222.89</v>
      </c>
      <c r="K340" s="44">
        <f t="shared" si="196"/>
        <v>2222.89</v>
      </c>
      <c r="L340" s="44">
        <f t="shared" si="196"/>
        <v>2222.89</v>
      </c>
      <c r="M340" s="44">
        <f t="shared" si="196"/>
        <v>2222.89</v>
      </c>
      <c r="N340" s="44">
        <f t="shared" si="196"/>
        <v>2222.89</v>
      </c>
      <c r="O340" s="44">
        <f t="shared" si="196"/>
        <v>2222.89</v>
      </c>
      <c r="P340" s="44">
        <f t="shared" si="196"/>
        <v>2222.89</v>
      </c>
      <c r="Q340" s="44">
        <f t="shared" si="196"/>
        <v>2222.89</v>
      </c>
      <c r="R340" s="44">
        <f t="shared" si="196"/>
        <v>2222.89</v>
      </c>
      <c r="S340" s="44">
        <f t="shared" si="196"/>
        <v>2222.89</v>
      </c>
      <c r="T340" s="44">
        <f t="shared" si="196"/>
        <v>2222.89</v>
      </c>
      <c r="U340" s="44">
        <f t="shared" si="196"/>
        <v>2222.89</v>
      </c>
      <c r="V340" s="44">
        <f t="shared" si="196"/>
        <v>2222.89</v>
      </c>
      <c r="W340" s="44">
        <f t="shared" si="196"/>
        <v>2222.89</v>
      </c>
      <c r="X340" s="44">
        <f t="shared" si="196"/>
        <v>2222.89</v>
      </c>
      <c r="Y340" s="44">
        <f t="shared" si="196"/>
        <v>2222.89</v>
      </c>
      <c r="Z340" s="44">
        <f t="shared" si="196"/>
        <v>2222.89</v>
      </c>
      <c r="AA340" s="44">
        <f t="shared" si="196"/>
        <v>2222.89</v>
      </c>
    </row>
    <row r="341" spans="1:27" ht="12.75" customHeight="1" outlineLevel="1" x14ac:dyDescent="0.2">
      <c r="A341" s="91" t="s">
        <v>563</v>
      </c>
      <c r="B341" s="63" t="s">
        <v>83</v>
      </c>
      <c r="C341" s="43" t="s">
        <v>79</v>
      </c>
      <c r="D341" s="44">
        <v>6.14</v>
      </c>
      <c r="E341" s="44">
        <v>6.14</v>
      </c>
      <c r="F341" s="44">
        <v>6.14</v>
      </c>
      <c r="G341" s="44">
        <v>6.14</v>
      </c>
      <c r="H341" s="44">
        <v>6.14</v>
      </c>
      <c r="I341" s="44">
        <v>6.14</v>
      </c>
      <c r="J341" s="44">
        <v>6.14</v>
      </c>
      <c r="K341" s="44">
        <v>6.14</v>
      </c>
      <c r="L341" s="44">
        <v>6.14</v>
      </c>
      <c r="M341" s="44">
        <v>6.14</v>
      </c>
      <c r="N341" s="44">
        <v>6.14</v>
      </c>
      <c r="O341" s="44">
        <v>6.14</v>
      </c>
      <c r="P341" s="44">
        <v>6.14</v>
      </c>
      <c r="Q341" s="44">
        <v>6.14</v>
      </c>
      <c r="R341" s="44">
        <v>6.14</v>
      </c>
      <c r="S341" s="44">
        <v>6.14</v>
      </c>
      <c r="T341" s="44">
        <v>6.14</v>
      </c>
      <c r="U341" s="44">
        <v>6.14</v>
      </c>
      <c r="V341" s="44">
        <v>6.14</v>
      </c>
      <c r="W341" s="44">
        <v>6.14</v>
      </c>
      <c r="X341" s="44">
        <v>6.14</v>
      </c>
      <c r="Y341" s="44">
        <v>6.14</v>
      </c>
      <c r="Z341" s="44">
        <v>6.14</v>
      </c>
      <c r="AA341" s="44">
        <v>6.14</v>
      </c>
    </row>
    <row r="342" spans="1:27" ht="12.75" customHeight="1" outlineLevel="1" x14ac:dyDescent="0.2">
      <c r="A342" s="91" t="s">
        <v>564</v>
      </c>
      <c r="B342" s="63" t="s">
        <v>81</v>
      </c>
      <c r="C342" s="43" t="s">
        <v>79</v>
      </c>
      <c r="D342" s="44">
        <f>$D$11</f>
        <v>110.23</v>
      </c>
      <c r="E342" s="44">
        <f t="shared" ref="E342:AA342" si="197">$D$11</f>
        <v>110.23</v>
      </c>
      <c r="F342" s="44">
        <f t="shared" si="197"/>
        <v>110.23</v>
      </c>
      <c r="G342" s="44">
        <f t="shared" si="197"/>
        <v>110.23</v>
      </c>
      <c r="H342" s="44">
        <f t="shared" si="197"/>
        <v>110.23</v>
      </c>
      <c r="I342" s="44">
        <f t="shared" si="197"/>
        <v>110.23</v>
      </c>
      <c r="J342" s="44">
        <f t="shared" si="197"/>
        <v>110.23</v>
      </c>
      <c r="K342" s="44">
        <f t="shared" si="197"/>
        <v>110.23</v>
      </c>
      <c r="L342" s="44">
        <f t="shared" si="197"/>
        <v>110.23</v>
      </c>
      <c r="M342" s="44">
        <f t="shared" si="197"/>
        <v>110.23</v>
      </c>
      <c r="N342" s="44">
        <f t="shared" si="197"/>
        <v>110.23</v>
      </c>
      <c r="O342" s="44">
        <f t="shared" si="197"/>
        <v>110.23</v>
      </c>
      <c r="P342" s="44">
        <f t="shared" si="197"/>
        <v>110.23</v>
      </c>
      <c r="Q342" s="44">
        <f t="shared" si="197"/>
        <v>110.23</v>
      </c>
      <c r="R342" s="44">
        <f t="shared" si="197"/>
        <v>110.23</v>
      </c>
      <c r="S342" s="44">
        <f t="shared" si="197"/>
        <v>110.23</v>
      </c>
      <c r="T342" s="44">
        <f t="shared" si="197"/>
        <v>110.23</v>
      </c>
      <c r="U342" s="44">
        <f t="shared" si="197"/>
        <v>110.23</v>
      </c>
      <c r="V342" s="44">
        <f t="shared" si="197"/>
        <v>110.23</v>
      </c>
      <c r="W342" s="44">
        <f t="shared" si="197"/>
        <v>110.23</v>
      </c>
      <c r="X342" s="44">
        <f t="shared" si="197"/>
        <v>110.23</v>
      </c>
      <c r="Y342" s="44">
        <f t="shared" si="197"/>
        <v>110.23</v>
      </c>
      <c r="Z342" s="44">
        <f t="shared" si="197"/>
        <v>110.23</v>
      </c>
      <c r="AA342" s="44">
        <f t="shared" si="197"/>
        <v>110.23</v>
      </c>
    </row>
    <row r="343" spans="1:27" ht="12.75" customHeight="1" x14ac:dyDescent="0.2">
      <c r="A343" s="90" t="s">
        <v>565</v>
      </c>
      <c r="B343" s="28" t="str">
        <f>"07"&amp;"."&amp;$B$639&amp;"."&amp;$B$640</f>
        <v>07.04.2023</v>
      </c>
      <c r="C343" s="82" t="s">
        <v>76</v>
      </c>
      <c r="D343" s="83">
        <f>ROUND(((D344+D345+D347+D346)/1000),5)</f>
        <v>3.4057900000000001</v>
      </c>
      <c r="E343" s="83">
        <f>ROUND(((E344+E345+E347+E346)/1000),5)</f>
        <v>3.3198500000000002</v>
      </c>
      <c r="F343" s="83">
        <f>ROUND(((F344+F345+F347+F346)/1000),5)</f>
        <v>3.2805300000000002</v>
      </c>
      <c r="G343" s="83">
        <f t="shared" ref="G343:AA343" si="198">ROUND(((G344+G345+G347+G346)/1000),5)</f>
        <v>3.2922699999999998</v>
      </c>
      <c r="H343" s="83">
        <f t="shared" si="198"/>
        <v>3.3799399999999999</v>
      </c>
      <c r="I343" s="83">
        <f t="shared" si="198"/>
        <v>3.4399299999999999</v>
      </c>
      <c r="J343" s="83">
        <f t="shared" si="198"/>
        <v>3.6268799999999999</v>
      </c>
      <c r="K343" s="83">
        <f t="shared" si="198"/>
        <v>3.90666</v>
      </c>
      <c r="L343" s="83">
        <f t="shared" si="198"/>
        <v>4.0436399999999999</v>
      </c>
      <c r="M343" s="83">
        <f t="shared" si="198"/>
        <v>4.1399800000000004</v>
      </c>
      <c r="N343" s="83">
        <f t="shared" si="198"/>
        <v>4.1834800000000003</v>
      </c>
      <c r="O343" s="83">
        <f t="shared" si="198"/>
        <v>4.2103200000000003</v>
      </c>
      <c r="P343" s="83">
        <f t="shared" si="198"/>
        <v>4.1797399999999998</v>
      </c>
      <c r="Q343" s="83">
        <f t="shared" si="198"/>
        <v>4.2082100000000002</v>
      </c>
      <c r="R343" s="83">
        <f t="shared" si="198"/>
        <v>4.1753</v>
      </c>
      <c r="S343" s="83">
        <f t="shared" si="198"/>
        <v>4.08988</v>
      </c>
      <c r="T343" s="83">
        <f t="shared" si="198"/>
        <v>4.0947199999999997</v>
      </c>
      <c r="U343" s="83">
        <f t="shared" si="198"/>
        <v>4.0243200000000003</v>
      </c>
      <c r="V343" s="83">
        <f t="shared" si="198"/>
        <v>4.0322100000000001</v>
      </c>
      <c r="W343" s="83">
        <f t="shared" si="198"/>
        <v>4.1781899999999998</v>
      </c>
      <c r="X343" s="83">
        <f t="shared" si="198"/>
        <v>4.2165900000000001</v>
      </c>
      <c r="Y343" s="83">
        <f t="shared" si="198"/>
        <v>4.1474900000000003</v>
      </c>
      <c r="Z343" s="83">
        <f t="shared" si="198"/>
        <v>3.9009100000000001</v>
      </c>
      <c r="AA343" s="83">
        <f t="shared" si="198"/>
        <v>3.6570999999999998</v>
      </c>
    </row>
    <row r="344" spans="1:27" ht="12.75" customHeight="1" outlineLevel="1" x14ac:dyDescent="0.2">
      <c r="A344" s="91" t="s">
        <v>566</v>
      </c>
      <c r="B344" s="63" t="s">
        <v>233</v>
      </c>
      <c r="C344" s="43" t="s">
        <v>79</v>
      </c>
      <c r="D344" s="44">
        <v>1066.53</v>
      </c>
      <c r="E344" s="44">
        <v>980.59</v>
      </c>
      <c r="F344" s="44">
        <v>941.27</v>
      </c>
      <c r="G344" s="44">
        <v>953.01</v>
      </c>
      <c r="H344" s="44">
        <v>1040.68</v>
      </c>
      <c r="I344" s="44">
        <v>1100.67</v>
      </c>
      <c r="J344" s="44">
        <v>1287.6199999999999</v>
      </c>
      <c r="K344" s="44">
        <v>1567.4</v>
      </c>
      <c r="L344" s="44">
        <v>1704.38</v>
      </c>
      <c r="M344" s="44">
        <v>1800.72</v>
      </c>
      <c r="N344" s="44">
        <v>1844.22</v>
      </c>
      <c r="O344" s="44">
        <v>1871.06</v>
      </c>
      <c r="P344" s="44">
        <v>1840.48</v>
      </c>
      <c r="Q344" s="44">
        <v>1868.95</v>
      </c>
      <c r="R344" s="44">
        <v>1836.04</v>
      </c>
      <c r="S344" s="44">
        <v>1750.62</v>
      </c>
      <c r="T344" s="44">
        <v>1755.46</v>
      </c>
      <c r="U344" s="44">
        <v>1685.06</v>
      </c>
      <c r="V344" s="44">
        <v>1692.95</v>
      </c>
      <c r="W344" s="44">
        <v>1838.93</v>
      </c>
      <c r="X344" s="44">
        <v>1877.33</v>
      </c>
      <c r="Y344" s="44">
        <v>1808.23</v>
      </c>
      <c r="Z344" s="44">
        <v>1561.65</v>
      </c>
      <c r="AA344" s="44">
        <v>1317.84</v>
      </c>
    </row>
    <row r="345" spans="1:27" ht="12.75" customHeight="1" outlineLevel="1" x14ac:dyDescent="0.2">
      <c r="A345" s="91" t="s">
        <v>567</v>
      </c>
      <c r="B345" s="63" t="s">
        <v>90</v>
      </c>
      <c r="C345" s="43" t="s">
        <v>79</v>
      </c>
      <c r="D345" s="44">
        <f>$D$315</f>
        <v>2222.89</v>
      </c>
      <c r="E345" s="44">
        <f t="shared" ref="E345:AA345" si="199">$D$315</f>
        <v>2222.89</v>
      </c>
      <c r="F345" s="44">
        <f t="shared" si="199"/>
        <v>2222.89</v>
      </c>
      <c r="G345" s="44">
        <f t="shared" si="199"/>
        <v>2222.89</v>
      </c>
      <c r="H345" s="44">
        <f t="shared" si="199"/>
        <v>2222.89</v>
      </c>
      <c r="I345" s="44">
        <f t="shared" si="199"/>
        <v>2222.89</v>
      </c>
      <c r="J345" s="44">
        <f t="shared" si="199"/>
        <v>2222.89</v>
      </c>
      <c r="K345" s="44">
        <f t="shared" si="199"/>
        <v>2222.89</v>
      </c>
      <c r="L345" s="44">
        <f t="shared" si="199"/>
        <v>2222.89</v>
      </c>
      <c r="M345" s="44">
        <f t="shared" si="199"/>
        <v>2222.89</v>
      </c>
      <c r="N345" s="44">
        <f t="shared" si="199"/>
        <v>2222.89</v>
      </c>
      <c r="O345" s="44">
        <f t="shared" si="199"/>
        <v>2222.89</v>
      </c>
      <c r="P345" s="44">
        <f t="shared" si="199"/>
        <v>2222.89</v>
      </c>
      <c r="Q345" s="44">
        <f t="shared" si="199"/>
        <v>2222.89</v>
      </c>
      <c r="R345" s="44">
        <f t="shared" si="199"/>
        <v>2222.89</v>
      </c>
      <c r="S345" s="44">
        <f t="shared" si="199"/>
        <v>2222.89</v>
      </c>
      <c r="T345" s="44">
        <f t="shared" si="199"/>
        <v>2222.89</v>
      </c>
      <c r="U345" s="44">
        <f t="shared" si="199"/>
        <v>2222.89</v>
      </c>
      <c r="V345" s="44">
        <f t="shared" si="199"/>
        <v>2222.89</v>
      </c>
      <c r="W345" s="44">
        <f t="shared" si="199"/>
        <v>2222.89</v>
      </c>
      <c r="X345" s="44">
        <f t="shared" si="199"/>
        <v>2222.89</v>
      </c>
      <c r="Y345" s="44">
        <f t="shared" si="199"/>
        <v>2222.89</v>
      </c>
      <c r="Z345" s="44">
        <f t="shared" si="199"/>
        <v>2222.89</v>
      </c>
      <c r="AA345" s="44">
        <f t="shared" si="199"/>
        <v>2222.89</v>
      </c>
    </row>
    <row r="346" spans="1:27" ht="12.75" customHeight="1" outlineLevel="1" x14ac:dyDescent="0.2">
      <c r="A346" s="91" t="s">
        <v>568</v>
      </c>
      <c r="B346" s="63" t="s">
        <v>83</v>
      </c>
      <c r="C346" s="43" t="s">
        <v>79</v>
      </c>
      <c r="D346" s="44">
        <v>6.14</v>
      </c>
      <c r="E346" s="44">
        <v>6.14</v>
      </c>
      <c r="F346" s="44">
        <v>6.14</v>
      </c>
      <c r="G346" s="44">
        <v>6.14</v>
      </c>
      <c r="H346" s="44">
        <v>6.14</v>
      </c>
      <c r="I346" s="44">
        <v>6.14</v>
      </c>
      <c r="J346" s="44">
        <v>6.14</v>
      </c>
      <c r="K346" s="44">
        <v>6.14</v>
      </c>
      <c r="L346" s="44">
        <v>6.14</v>
      </c>
      <c r="M346" s="44">
        <v>6.14</v>
      </c>
      <c r="N346" s="44">
        <v>6.14</v>
      </c>
      <c r="O346" s="44">
        <v>6.14</v>
      </c>
      <c r="P346" s="44">
        <v>6.14</v>
      </c>
      <c r="Q346" s="44">
        <v>6.14</v>
      </c>
      <c r="R346" s="44">
        <v>6.14</v>
      </c>
      <c r="S346" s="44">
        <v>6.14</v>
      </c>
      <c r="T346" s="44">
        <v>6.14</v>
      </c>
      <c r="U346" s="44">
        <v>6.14</v>
      </c>
      <c r="V346" s="44">
        <v>6.14</v>
      </c>
      <c r="W346" s="44">
        <v>6.14</v>
      </c>
      <c r="X346" s="44">
        <v>6.14</v>
      </c>
      <c r="Y346" s="44">
        <v>6.14</v>
      </c>
      <c r="Z346" s="44">
        <v>6.14</v>
      </c>
      <c r="AA346" s="44">
        <v>6.14</v>
      </c>
    </row>
    <row r="347" spans="1:27" ht="12.75" customHeight="1" outlineLevel="1" x14ac:dyDescent="0.2">
      <c r="A347" s="91" t="s">
        <v>569</v>
      </c>
      <c r="B347" s="63" t="s">
        <v>81</v>
      </c>
      <c r="C347" s="43" t="s">
        <v>79</v>
      </c>
      <c r="D347" s="44">
        <f>$D$11</f>
        <v>110.23</v>
      </c>
      <c r="E347" s="44">
        <f t="shared" ref="E347:AA347" si="200">$D$11</f>
        <v>110.23</v>
      </c>
      <c r="F347" s="44">
        <f t="shared" si="200"/>
        <v>110.23</v>
      </c>
      <c r="G347" s="44">
        <f t="shared" si="200"/>
        <v>110.23</v>
      </c>
      <c r="H347" s="44">
        <f t="shared" si="200"/>
        <v>110.23</v>
      </c>
      <c r="I347" s="44">
        <f t="shared" si="200"/>
        <v>110.23</v>
      </c>
      <c r="J347" s="44">
        <f t="shared" si="200"/>
        <v>110.23</v>
      </c>
      <c r="K347" s="44">
        <f t="shared" si="200"/>
        <v>110.23</v>
      </c>
      <c r="L347" s="44">
        <f t="shared" si="200"/>
        <v>110.23</v>
      </c>
      <c r="M347" s="44">
        <f t="shared" si="200"/>
        <v>110.23</v>
      </c>
      <c r="N347" s="44">
        <f t="shared" si="200"/>
        <v>110.23</v>
      </c>
      <c r="O347" s="44">
        <f t="shared" si="200"/>
        <v>110.23</v>
      </c>
      <c r="P347" s="44">
        <f t="shared" si="200"/>
        <v>110.23</v>
      </c>
      <c r="Q347" s="44">
        <f t="shared" si="200"/>
        <v>110.23</v>
      </c>
      <c r="R347" s="44">
        <f t="shared" si="200"/>
        <v>110.23</v>
      </c>
      <c r="S347" s="44">
        <f t="shared" si="200"/>
        <v>110.23</v>
      </c>
      <c r="T347" s="44">
        <f t="shared" si="200"/>
        <v>110.23</v>
      </c>
      <c r="U347" s="44">
        <f t="shared" si="200"/>
        <v>110.23</v>
      </c>
      <c r="V347" s="44">
        <f t="shared" si="200"/>
        <v>110.23</v>
      </c>
      <c r="W347" s="44">
        <f t="shared" si="200"/>
        <v>110.23</v>
      </c>
      <c r="X347" s="44">
        <f t="shared" si="200"/>
        <v>110.23</v>
      </c>
      <c r="Y347" s="44">
        <f t="shared" si="200"/>
        <v>110.23</v>
      </c>
      <c r="Z347" s="44">
        <f t="shared" si="200"/>
        <v>110.23</v>
      </c>
      <c r="AA347" s="44">
        <f t="shared" si="200"/>
        <v>110.23</v>
      </c>
    </row>
    <row r="348" spans="1:27" ht="12.75" customHeight="1" x14ac:dyDescent="0.2">
      <c r="A348" s="90" t="s">
        <v>570</v>
      </c>
      <c r="B348" s="28" t="str">
        <f>"08"&amp;"."&amp;$B$639&amp;"."&amp;$B$640</f>
        <v>08.04.2023</v>
      </c>
      <c r="C348" s="82" t="s">
        <v>76</v>
      </c>
      <c r="D348" s="83">
        <f>ROUND(((D349+D350+D352+D351)/1000),5)</f>
        <v>3.56128</v>
      </c>
      <c r="E348" s="83">
        <f>ROUND(((E349+E350+E352+E351)/1000),5)</f>
        <v>3.4569000000000001</v>
      </c>
      <c r="F348" s="83">
        <f>ROUND(((F349+F350+F352+F351)/1000),5)</f>
        <v>3.4381699999999999</v>
      </c>
      <c r="G348" s="83">
        <f t="shared" ref="G348:AA348" si="201">ROUND(((G349+G350+G352+G351)/1000),5)</f>
        <v>3.44536</v>
      </c>
      <c r="H348" s="83">
        <f t="shared" si="201"/>
        <v>3.4509699999999999</v>
      </c>
      <c r="I348" s="83">
        <f t="shared" si="201"/>
        <v>3.47403</v>
      </c>
      <c r="J348" s="83">
        <f t="shared" si="201"/>
        <v>3.4772799999999999</v>
      </c>
      <c r="K348" s="83">
        <f t="shared" si="201"/>
        <v>3.59802</v>
      </c>
      <c r="L348" s="83">
        <f t="shared" si="201"/>
        <v>3.9032</v>
      </c>
      <c r="M348" s="83">
        <f t="shared" si="201"/>
        <v>3.96251</v>
      </c>
      <c r="N348" s="83">
        <f t="shared" si="201"/>
        <v>4.0065099999999996</v>
      </c>
      <c r="O348" s="83">
        <f t="shared" si="201"/>
        <v>4.20425</v>
      </c>
      <c r="P348" s="83">
        <f t="shared" si="201"/>
        <v>4.0795599999999999</v>
      </c>
      <c r="Q348" s="83">
        <f t="shared" si="201"/>
        <v>4.0298600000000002</v>
      </c>
      <c r="R348" s="83">
        <f t="shared" si="201"/>
        <v>3.9946000000000002</v>
      </c>
      <c r="S348" s="83">
        <f t="shared" si="201"/>
        <v>3.98393</v>
      </c>
      <c r="T348" s="83">
        <f t="shared" si="201"/>
        <v>4.0089300000000003</v>
      </c>
      <c r="U348" s="83">
        <f t="shared" si="201"/>
        <v>3.9651399999999999</v>
      </c>
      <c r="V348" s="83">
        <f t="shared" si="201"/>
        <v>3.9730799999999999</v>
      </c>
      <c r="W348" s="83">
        <f t="shared" si="201"/>
        <v>4.1764099999999997</v>
      </c>
      <c r="X348" s="83">
        <f t="shared" si="201"/>
        <v>4.1945899999999998</v>
      </c>
      <c r="Y348" s="83">
        <f t="shared" si="201"/>
        <v>4.1225699999999996</v>
      </c>
      <c r="Z348" s="83">
        <f t="shared" si="201"/>
        <v>3.8351199999999999</v>
      </c>
      <c r="AA348" s="83">
        <f t="shared" si="201"/>
        <v>3.6264099999999999</v>
      </c>
    </row>
    <row r="349" spans="1:27" ht="12.75" customHeight="1" outlineLevel="1" x14ac:dyDescent="0.2">
      <c r="A349" s="91" t="s">
        <v>571</v>
      </c>
      <c r="B349" s="63" t="s">
        <v>233</v>
      </c>
      <c r="C349" s="43" t="s">
        <v>79</v>
      </c>
      <c r="D349" s="44">
        <v>1222.02</v>
      </c>
      <c r="E349" s="44">
        <v>1117.6400000000001</v>
      </c>
      <c r="F349" s="44">
        <v>1098.9100000000001</v>
      </c>
      <c r="G349" s="44">
        <v>1106.0999999999999</v>
      </c>
      <c r="H349" s="44">
        <v>1111.71</v>
      </c>
      <c r="I349" s="44">
        <v>1134.77</v>
      </c>
      <c r="J349" s="44">
        <v>1138.02</v>
      </c>
      <c r="K349" s="44">
        <v>1258.76</v>
      </c>
      <c r="L349" s="44">
        <v>1563.94</v>
      </c>
      <c r="M349" s="44">
        <v>1623.25</v>
      </c>
      <c r="N349" s="44">
        <v>1667.25</v>
      </c>
      <c r="O349" s="44">
        <v>1864.99</v>
      </c>
      <c r="P349" s="44">
        <v>1740.3</v>
      </c>
      <c r="Q349" s="44">
        <v>1690.6</v>
      </c>
      <c r="R349" s="44">
        <v>1655.34</v>
      </c>
      <c r="S349" s="44">
        <v>1644.67</v>
      </c>
      <c r="T349" s="44">
        <v>1669.67</v>
      </c>
      <c r="U349" s="44">
        <v>1625.88</v>
      </c>
      <c r="V349" s="44">
        <v>1633.82</v>
      </c>
      <c r="W349" s="44">
        <v>1837.15</v>
      </c>
      <c r="X349" s="44">
        <v>1855.33</v>
      </c>
      <c r="Y349" s="44">
        <v>1783.31</v>
      </c>
      <c r="Z349" s="44">
        <v>1495.86</v>
      </c>
      <c r="AA349" s="44">
        <v>1287.1500000000001</v>
      </c>
    </row>
    <row r="350" spans="1:27" ht="12.75" customHeight="1" outlineLevel="1" x14ac:dyDescent="0.2">
      <c r="A350" s="91" t="s">
        <v>572</v>
      </c>
      <c r="B350" s="63" t="s">
        <v>90</v>
      </c>
      <c r="C350" s="43" t="s">
        <v>79</v>
      </c>
      <c r="D350" s="44">
        <f>$D$315</f>
        <v>2222.89</v>
      </c>
      <c r="E350" s="44">
        <f t="shared" ref="E350:AA350" si="202">$D$315</f>
        <v>2222.89</v>
      </c>
      <c r="F350" s="44">
        <f t="shared" si="202"/>
        <v>2222.89</v>
      </c>
      <c r="G350" s="44">
        <f t="shared" si="202"/>
        <v>2222.89</v>
      </c>
      <c r="H350" s="44">
        <f t="shared" si="202"/>
        <v>2222.89</v>
      </c>
      <c r="I350" s="44">
        <f t="shared" si="202"/>
        <v>2222.89</v>
      </c>
      <c r="J350" s="44">
        <f t="shared" si="202"/>
        <v>2222.89</v>
      </c>
      <c r="K350" s="44">
        <f t="shared" si="202"/>
        <v>2222.89</v>
      </c>
      <c r="L350" s="44">
        <f t="shared" si="202"/>
        <v>2222.89</v>
      </c>
      <c r="M350" s="44">
        <f t="shared" si="202"/>
        <v>2222.89</v>
      </c>
      <c r="N350" s="44">
        <f t="shared" si="202"/>
        <v>2222.89</v>
      </c>
      <c r="O350" s="44">
        <f t="shared" si="202"/>
        <v>2222.89</v>
      </c>
      <c r="P350" s="44">
        <f t="shared" si="202"/>
        <v>2222.89</v>
      </c>
      <c r="Q350" s="44">
        <f t="shared" si="202"/>
        <v>2222.89</v>
      </c>
      <c r="R350" s="44">
        <f t="shared" si="202"/>
        <v>2222.89</v>
      </c>
      <c r="S350" s="44">
        <f t="shared" si="202"/>
        <v>2222.89</v>
      </c>
      <c r="T350" s="44">
        <f t="shared" si="202"/>
        <v>2222.89</v>
      </c>
      <c r="U350" s="44">
        <f t="shared" si="202"/>
        <v>2222.89</v>
      </c>
      <c r="V350" s="44">
        <f t="shared" si="202"/>
        <v>2222.89</v>
      </c>
      <c r="W350" s="44">
        <f t="shared" si="202"/>
        <v>2222.89</v>
      </c>
      <c r="X350" s="44">
        <f t="shared" si="202"/>
        <v>2222.89</v>
      </c>
      <c r="Y350" s="44">
        <f t="shared" si="202"/>
        <v>2222.89</v>
      </c>
      <c r="Z350" s="44">
        <f t="shared" si="202"/>
        <v>2222.89</v>
      </c>
      <c r="AA350" s="44">
        <f t="shared" si="202"/>
        <v>2222.89</v>
      </c>
    </row>
    <row r="351" spans="1:27" ht="12.75" customHeight="1" outlineLevel="1" x14ac:dyDescent="0.2">
      <c r="A351" s="91" t="s">
        <v>573</v>
      </c>
      <c r="B351" s="63" t="s">
        <v>83</v>
      </c>
      <c r="C351" s="43" t="s">
        <v>79</v>
      </c>
      <c r="D351" s="44">
        <v>6.14</v>
      </c>
      <c r="E351" s="44">
        <v>6.14</v>
      </c>
      <c r="F351" s="44">
        <v>6.14</v>
      </c>
      <c r="G351" s="44">
        <v>6.14</v>
      </c>
      <c r="H351" s="44">
        <v>6.14</v>
      </c>
      <c r="I351" s="44">
        <v>6.14</v>
      </c>
      <c r="J351" s="44">
        <v>6.14</v>
      </c>
      <c r="K351" s="44">
        <v>6.14</v>
      </c>
      <c r="L351" s="44">
        <v>6.14</v>
      </c>
      <c r="M351" s="44">
        <v>6.14</v>
      </c>
      <c r="N351" s="44">
        <v>6.14</v>
      </c>
      <c r="O351" s="44">
        <v>6.14</v>
      </c>
      <c r="P351" s="44">
        <v>6.14</v>
      </c>
      <c r="Q351" s="44">
        <v>6.14</v>
      </c>
      <c r="R351" s="44">
        <v>6.14</v>
      </c>
      <c r="S351" s="44">
        <v>6.14</v>
      </c>
      <c r="T351" s="44">
        <v>6.14</v>
      </c>
      <c r="U351" s="44">
        <v>6.14</v>
      </c>
      <c r="V351" s="44">
        <v>6.14</v>
      </c>
      <c r="W351" s="44">
        <v>6.14</v>
      </c>
      <c r="X351" s="44">
        <v>6.14</v>
      </c>
      <c r="Y351" s="44">
        <v>6.14</v>
      </c>
      <c r="Z351" s="44">
        <v>6.14</v>
      </c>
      <c r="AA351" s="44">
        <v>6.14</v>
      </c>
    </row>
    <row r="352" spans="1:27" ht="12.75" customHeight="1" outlineLevel="1" x14ac:dyDescent="0.2">
      <c r="A352" s="91" t="s">
        <v>574</v>
      </c>
      <c r="B352" s="63" t="s">
        <v>81</v>
      </c>
      <c r="C352" s="43" t="s">
        <v>79</v>
      </c>
      <c r="D352" s="44">
        <f>$D$11</f>
        <v>110.23</v>
      </c>
      <c r="E352" s="44">
        <f t="shared" ref="E352:AA352" si="203">$D$11</f>
        <v>110.23</v>
      </c>
      <c r="F352" s="44">
        <f t="shared" si="203"/>
        <v>110.23</v>
      </c>
      <c r="G352" s="44">
        <f t="shared" si="203"/>
        <v>110.23</v>
      </c>
      <c r="H352" s="44">
        <f t="shared" si="203"/>
        <v>110.23</v>
      </c>
      <c r="I352" s="44">
        <f t="shared" si="203"/>
        <v>110.23</v>
      </c>
      <c r="J352" s="44">
        <f t="shared" si="203"/>
        <v>110.23</v>
      </c>
      <c r="K352" s="44">
        <f t="shared" si="203"/>
        <v>110.23</v>
      </c>
      <c r="L352" s="44">
        <f t="shared" si="203"/>
        <v>110.23</v>
      </c>
      <c r="M352" s="44">
        <f t="shared" si="203"/>
        <v>110.23</v>
      </c>
      <c r="N352" s="44">
        <f t="shared" si="203"/>
        <v>110.23</v>
      </c>
      <c r="O352" s="44">
        <f t="shared" si="203"/>
        <v>110.23</v>
      </c>
      <c r="P352" s="44">
        <f t="shared" si="203"/>
        <v>110.23</v>
      </c>
      <c r="Q352" s="44">
        <f t="shared" si="203"/>
        <v>110.23</v>
      </c>
      <c r="R352" s="44">
        <f t="shared" si="203"/>
        <v>110.23</v>
      </c>
      <c r="S352" s="44">
        <f t="shared" si="203"/>
        <v>110.23</v>
      </c>
      <c r="T352" s="44">
        <f t="shared" si="203"/>
        <v>110.23</v>
      </c>
      <c r="U352" s="44">
        <f t="shared" si="203"/>
        <v>110.23</v>
      </c>
      <c r="V352" s="44">
        <f t="shared" si="203"/>
        <v>110.23</v>
      </c>
      <c r="W352" s="44">
        <f t="shared" si="203"/>
        <v>110.23</v>
      </c>
      <c r="X352" s="44">
        <f t="shared" si="203"/>
        <v>110.23</v>
      </c>
      <c r="Y352" s="44">
        <f t="shared" si="203"/>
        <v>110.23</v>
      </c>
      <c r="Z352" s="44">
        <f t="shared" si="203"/>
        <v>110.23</v>
      </c>
      <c r="AA352" s="44">
        <f t="shared" si="203"/>
        <v>110.23</v>
      </c>
    </row>
    <row r="353" spans="1:27" ht="12.75" customHeight="1" x14ac:dyDescent="0.2">
      <c r="A353" s="90" t="s">
        <v>575</v>
      </c>
      <c r="B353" s="28" t="str">
        <f>"09"&amp;"."&amp;$B$639&amp;"."&amp;$B$640</f>
        <v>09.04.2023</v>
      </c>
      <c r="C353" s="82" t="s">
        <v>76</v>
      </c>
      <c r="D353" s="83">
        <f>ROUND(((D354+D355+D357+D356)/1000),5)</f>
        <v>3.5420099999999999</v>
      </c>
      <c r="E353" s="83">
        <f>ROUND(((E354+E355+E357+E356)/1000),5)</f>
        <v>3.4138199999999999</v>
      </c>
      <c r="F353" s="83">
        <f>ROUND(((F354+F355+F357+F356)/1000),5)</f>
        <v>3.3759800000000002</v>
      </c>
      <c r="G353" s="83">
        <f t="shared" ref="G353:AA353" si="204">ROUND(((G354+G355+G357+G356)/1000),5)</f>
        <v>3.3535499999999998</v>
      </c>
      <c r="H353" s="83">
        <f t="shared" si="204"/>
        <v>3.3565800000000001</v>
      </c>
      <c r="I353" s="83">
        <f t="shared" si="204"/>
        <v>3.3489</v>
      </c>
      <c r="J353" s="83">
        <f t="shared" si="204"/>
        <v>3.2997700000000001</v>
      </c>
      <c r="K353" s="83">
        <f t="shared" si="204"/>
        <v>3.3847900000000002</v>
      </c>
      <c r="L353" s="83">
        <f t="shared" si="204"/>
        <v>3.4881700000000002</v>
      </c>
      <c r="M353" s="83">
        <f t="shared" si="204"/>
        <v>3.7444600000000001</v>
      </c>
      <c r="N353" s="83">
        <f t="shared" si="204"/>
        <v>3.8618700000000001</v>
      </c>
      <c r="O353" s="83">
        <f t="shared" si="204"/>
        <v>3.8704900000000002</v>
      </c>
      <c r="P353" s="83">
        <f t="shared" si="204"/>
        <v>3.73224</v>
      </c>
      <c r="Q353" s="83">
        <f t="shared" si="204"/>
        <v>3.6964000000000001</v>
      </c>
      <c r="R353" s="83">
        <f t="shared" si="204"/>
        <v>3.6816800000000001</v>
      </c>
      <c r="S353" s="83">
        <f t="shared" si="204"/>
        <v>3.6721599999999999</v>
      </c>
      <c r="T353" s="83">
        <f t="shared" si="204"/>
        <v>3.6710099999999999</v>
      </c>
      <c r="U353" s="83">
        <f t="shared" si="204"/>
        <v>3.7194199999999999</v>
      </c>
      <c r="V353" s="83">
        <f t="shared" si="204"/>
        <v>3.9005700000000001</v>
      </c>
      <c r="W353" s="83">
        <f t="shared" si="204"/>
        <v>4.0633999999999997</v>
      </c>
      <c r="X353" s="83">
        <f t="shared" si="204"/>
        <v>4.0334399999999997</v>
      </c>
      <c r="Y353" s="83">
        <f t="shared" si="204"/>
        <v>4.0402899999999997</v>
      </c>
      <c r="Z353" s="83">
        <f t="shared" si="204"/>
        <v>3.5891000000000002</v>
      </c>
      <c r="AA353" s="83">
        <f t="shared" si="204"/>
        <v>3.44895</v>
      </c>
    </row>
    <row r="354" spans="1:27" ht="12.75" customHeight="1" outlineLevel="1" x14ac:dyDescent="0.2">
      <c r="A354" s="91" t="s">
        <v>576</v>
      </c>
      <c r="B354" s="63" t="s">
        <v>233</v>
      </c>
      <c r="C354" s="43" t="s">
        <v>79</v>
      </c>
      <c r="D354" s="44">
        <v>1202.75</v>
      </c>
      <c r="E354" s="44">
        <v>1074.56</v>
      </c>
      <c r="F354" s="44">
        <v>1036.72</v>
      </c>
      <c r="G354" s="44">
        <v>1014.29</v>
      </c>
      <c r="H354" s="44">
        <v>1017.32</v>
      </c>
      <c r="I354" s="44">
        <v>1009.64</v>
      </c>
      <c r="J354" s="44">
        <v>960.51</v>
      </c>
      <c r="K354" s="44">
        <v>1045.53</v>
      </c>
      <c r="L354" s="44">
        <v>1148.9100000000001</v>
      </c>
      <c r="M354" s="44">
        <v>1405.2</v>
      </c>
      <c r="N354" s="44">
        <v>1522.61</v>
      </c>
      <c r="O354" s="44">
        <v>1531.23</v>
      </c>
      <c r="P354" s="44">
        <v>1392.98</v>
      </c>
      <c r="Q354" s="44">
        <v>1357.14</v>
      </c>
      <c r="R354" s="44">
        <v>1342.42</v>
      </c>
      <c r="S354" s="44">
        <v>1332.9</v>
      </c>
      <c r="T354" s="44">
        <v>1331.75</v>
      </c>
      <c r="U354" s="44">
        <v>1380.16</v>
      </c>
      <c r="V354" s="44">
        <v>1561.31</v>
      </c>
      <c r="W354" s="44">
        <v>1724.14</v>
      </c>
      <c r="X354" s="44">
        <v>1694.18</v>
      </c>
      <c r="Y354" s="44">
        <v>1701.03</v>
      </c>
      <c r="Z354" s="44">
        <v>1249.8399999999999</v>
      </c>
      <c r="AA354" s="44">
        <v>1109.69</v>
      </c>
    </row>
    <row r="355" spans="1:27" ht="12.75" customHeight="1" outlineLevel="1" x14ac:dyDescent="0.2">
      <c r="A355" s="91" t="s">
        <v>577</v>
      </c>
      <c r="B355" s="63" t="s">
        <v>90</v>
      </c>
      <c r="C355" s="43" t="s">
        <v>79</v>
      </c>
      <c r="D355" s="44">
        <f>$D$315</f>
        <v>2222.89</v>
      </c>
      <c r="E355" s="44">
        <f t="shared" ref="E355:AA355" si="205">$D$315</f>
        <v>2222.89</v>
      </c>
      <c r="F355" s="44">
        <f t="shared" si="205"/>
        <v>2222.89</v>
      </c>
      <c r="G355" s="44">
        <f t="shared" si="205"/>
        <v>2222.89</v>
      </c>
      <c r="H355" s="44">
        <f t="shared" si="205"/>
        <v>2222.89</v>
      </c>
      <c r="I355" s="44">
        <f t="shared" si="205"/>
        <v>2222.89</v>
      </c>
      <c r="J355" s="44">
        <f t="shared" si="205"/>
        <v>2222.89</v>
      </c>
      <c r="K355" s="44">
        <f t="shared" si="205"/>
        <v>2222.89</v>
      </c>
      <c r="L355" s="44">
        <f t="shared" si="205"/>
        <v>2222.89</v>
      </c>
      <c r="M355" s="44">
        <f t="shared" si="205"/>
        <v>2222.89</v>
      </c>
      <c r="N355" s="44">
        <f t="shared" si="205"/>
        <v>2222.89</v>
      </c>
      <c r="O355" s="44">
        <f t="shared" si="205"/>
        <v>2222.89</v>
      </c>
      <c r="P355" s="44">
        <f t="shared" si="205"/>
        <v>2222.89</v>
      </c>
      <c r="Q355" s="44">
        <f t="shared" si="205"/>
        <v>2222.89</v>
      </c>
      <c r="R355" s="44">
        <f t="shared" si="205"/>
        <v>2222.89</v>
      </c>
      <c r="S355" s="44">
        <f t="shared" si="205"/>
        <v>2222.89</v>
      </c>
      <c r="T355" s="44">
        <f t="shared" si="205"/>
        <v>2222.89</v>
      </c>
      <c r="U355" s="44">
        <f t="shared" si="205"/>
        <v>2222.89</v>
      </c>
      <c r="V355" s="44">
        <f t="shared" si="205"/>
        <v>2222.89</v>
      </c>
      <c r="W355" s="44">
        <f t="shared" si="205"/>
        <v>2222.89</v>
      </c>
      <c r="X355" s="44">
        <f t="shared" si="205"/>
        <v>2222.89</v>
      </c>
      <c r="Y355" s="44">
        <f t="shared" si="205"/>
        <v>2222.89</v>
      </c>
      <c r="Z355" s="44">
        <f t="shared" si="205"/>
        <v>2222.89</v>
      </c>
      <c r="AA355" s="44">
        <f t="shared" si="205"/>
        <v>2222.89</v>
      </c>
    </row>
    <row r="356" spans="1:27" ht="12.75" customHeight="1" outlineLevel="1" x14ac:dyDescent="0.2">
      <c r="A356" s="91" t="s">
        <v>578</v>
      </c>
      <c r="B356" s="63" t="s">
        <v>83</v>
      </c>
      <c r="C356" s="43" t="s">
        <v>79</v>
      </c>
      <c r="D356" s="44">
        <v>6.14</v>
      </c>
      <c r="E356" s="44">
        <v>6.14</v>
      </c>
      <c r="F356" s="44">
        <v>6.14</v>
      </c>
      <c r="G356" s="44">
        <v>6.14</v>
      </c>
      <c r="H356" s="44">
        <v>6.14</v>
      </c>
      <c r="I356" s="44">
        <v>6.14</v>
      </c>
      <c r="J356" s="44">
        <v>6.14</v>
      </c>
      <c r="K356" s="44">
        <v>6.14</v>
      </c>
      <c r="L356" s="44">
        <v>6.14</v>
      </c>
      <c r="M356" s="44">
        <v>6.14</v>
      </c>
      <c r="N356" s="44">
        <v>6.14</v>
      </c>
      <c r="O356" s="44">
        <v>6.14</v>
      </c>
      <c r="P356" s="44">
        <v>6.14</v>
      </c>
      <c r="Q356" s="44">
        <v>6.14</v>
      </c>
      <c r="R356" s="44">
        <v>6.14</v>
      </c>
      <c r="S356" s="44">
        <v>6.14</v>
      </c>
      <c r="T356" s="44">
        <v>6.14</v>
      </c>
      <c r="U356" s="44">
        <v>6.14</v>
      </c>
      <c r="V356" s="44">
        <v>6.14</v>
      </c>
      <c r="W356" s="44">
        <v>6.14</v>
      </c>
      <c r="X356" s="44">
        <v>6.14</v>
      </c>
      <c r="Y356" s="44">
        <v>6.14</v>
      </c>
      <c r="Z356" s="44">
        <v>6.14</v>
      </c>
      <c r="AA356" s="44">
        <v>6.14</v>
      </c>
    </row>
    <row r="357" spans="1:27" ht="12.75" customHeight="1" outlineLevel="1" x14ac:dyDescent="0.2">
      <c r="A357" s="91" t="s">
        <v>579</v>
      </c>
      <c r="B357" s="63" t="s">
        <v>81</v>
      </c>
      <c r="C357" s="43" t="s">
        <v>79</v>
      </c>
      <c r="D357" s="44">
        <f>$D$11</f>
        <v>110.23</v>
      </c>
      <c r="E357" s="44">
        <f t="shared" ref="E357:AA357" si="206">$D$11</f>
        <v>110.23</v>
      </c>
      <c r="F357" s="44">
        <f t="shared" si="206"/>
        <v>110.23</v>
      </c>
      <c r="G357" s="44">
        <f t="shared" si="206"/>
        <v>110.23</v>
      </c>
      <c r="H357" s="44">
        <f t="shared" si="206"/>
        <v>110.23</v>
      </c>
      <c r="I357" s="44">
        <f t="shared" si="206"/>
        <v>110.23</v>
      </c>
      <c r="J357" s="44">
        <f t="shared" si="206"/>
        <v>110.23</v>
      </c>
      <c r="K357" s="44">
        <f t="shared" si="206"/>
        <v>110.23</v>
      </c>
      <c r="L357" s="44">
        <f t="shared" si="206"/>
        <v>110.23</v>
      </c>
      <c r="M357" s="44">
        <f t="shared" si="206"/>
        <v>110.23</v>
      </c>
      <c r="N357" s="44">
        <f t="shared" si="206"/>
        <v>110.23</v>
      </c>
      <c r="O357" s="44">
        <f t="shared" si="206"/>
        <v>110.23</v>
      </c>
      <c r="P357" s="44">
        <f t="shared" si="206"/>
        <v>110.23</v>
      </c>
      <c r="Q357" s="44">
        <f t="shared" si="206"/>
        <v>110.23</v>
      </c>
      <c r="R357" s="44">
        <f t="shared" si="206"/>
        <v>110.23</v>
      </c>
      <c r="S357" s="44">
        <f t="shared" si="206"/>
        <v>110.23</v>
      </c>
      <c r="T357" s="44">
        <f t="shared" si="206"/>
        <v>110.23</v>
      </c>
      <c r="U357" s="44">
        <f t="shared" si="206"/>
        <v>110.23</v>
      </c>
      <c r="V357" s="44">
        <f t="shared" si="206"/>
        <v>110.23</v>
      </c>
      <c r="W357" s="44">
        <f t="shared" si="206"/>
        <v>110.23</v>
      </c>
      <c r="X357" s="44">
        <f t="shared" si="206"/>
        <v>110.23</v>
      </c>
      <c r="Y357" s="44">
        <f t="shared" si="206"/>
        <v>110.23</v>
      </c>
      <c r="Z357" s="44">
        <f t="shared" si="206"/>
        <v>110.23</v>
      </c>
      <c r="AA357" s="44">
        <f t="shared" si="206"/>
        <v>110.23</v>
      </c>
    </row>
    <row r="358" spans="1:27" ht="12.75" customHeight="1" x14ac:dyDescent="0.2">
      <c r="A358" s="90" t="s">
        <v>580</v>
      </c>
      <c r="B358" s="28" t="str">
        <f>"10"&amp;"."&amp;$B$639&amp;"."&amp;$B$640</f>
        <v>10.04.2023</v>
      </c>
      <c r="C358" s="82" t="s">
        <v>76</v>
      </c>
      <c r="D358" s="83">
        <f>ROUND(((D359+D360+D362+D361)/1000),5)</f>
        <v>3.4491999999999998</v>
      </c>
      <c r="E358" s="83">
        <f>ROUND(((E359+E360+E362+E361)/1000),5)</f>
        <v>3.4012500000000001</v>
      </c>
      <c r="F358" s="83">
        <f>ROUND(((F359+F360+F362+F361)/1000),5)</f>
        <v>3.3920499999999998</v>
      </c>
      <c r="G358" s="83">
        <f t="shared" ref="G358:AA358" si="207">ROUND(((G359+G360+G362+G361)/1000),5)</f>
        <v>3.39188</v>
      </c>
      <c r="H358" s="83">
        <f t="shared" si="207"/>
        <v>3.4169200000000002</v>
      </c>
      <c r="I358" s="83">
        <f t="shared" si="207"/>
        <v>3.4471699999999998</v>
      </c>
      <c r="J358" s="83">
        <f t="shared" si="207"/>
        <v>3.5515599999999998</v>
      </c>
      <c r="K358" s="83">
        <f t="shared" si="207"/>
        <v>3.8107700000000002</v>
      </c>
      <c r="L358" s="83">
        <f t="shared" si="207"/>
        <v>4.1558200000000003</v>
      </c>
      <c r="M358" s="83">
        <f t="shared" si="207"/>
        <v>4.2376100000000001</v>
      </c>
      <c r="N358" s="83">
        <f t="shared" si="207"/>
        <v>4.2654199999999998</v>
      </c>
      <c r="O358" s="83">
        <f t="shared" si="207"/>
        <v>4.3220700000000001</v>
      </c>
      <c r="P358" s="83">
        <f t="shared" si="207"/>
        <v>4.3130800000000002</v>
      </c>
      <c r="Q358" s="83">
        <f t="shared" si="207"/>
        <v>4.3222899999999997</v>
      </c>
      <c r="R358" s="83">
        <f t="shared" si="207"/>
        <v>4.2953200000000002</v>
      </c>
      <c r="S358" s="83">
        <f t="shared" si="207"/>
        <v>4.2654399999999999</v>
      </c>
      <c r="T358" s="83">
        <f t="shared" si="207"/>
        <v>4.2071100000000001</v>
      </c>
      <c r="U358" s="83">
        <f t="shared" si="207"/>
        <v>3.9901399999999998</v>
      </c>
      <c r="V358" s="83">
        <f t="shared" si="207"/>
        <v>3.9624299999999999</v>
      </c>
      <c r="W358" s="83">
        <f t="shared" si="207"/>
        <v>4.1447000000000003</v>
      </c>
      <c r="X358" s="83">
        <f t="shared" si="207"/>
        <v>4.1551299999999998</v>
      </c>
      <c r="Y358" s="83">
        <f t="shared" si="207"/>
        <v>4.1309300000000002</v>
      </c>
      <c r="Z358" s="83">
        <f t="shared" si="207"/>
        <v>3.6134200000000001</v>
      </c>
      <c r="AA358" s="83">
        <f t="shared" si="207"/>
        <v>3.4515199999999999</v>
      </c>
    </row>
    <row r="359" spans="1:27" ht="12.75" customHeight="1" outlineLevel="1" x14ac:dyDescent="0.2">
      <c r="A359" s="91" t="s">
        <v>581</v>
      </c>
      <c r="B359" s="63" t="s">
        <v>233</v>
      </c>
      <c r="C359" s="43" t="s">
        <v>79</v>
      </c>
      <c r="D359" s="44">
        <v>1109.94</v>
      </c>
      <c r="E359" s="44">
        <v>1061.99</v>
      </c>
      <c r="F359" s="44">
        <v>1052.79</v>
      </c>
      <c r="G359" s="44">
        <v>1052.6199999999999</v>
      </c>
      <c r="H359" s="44">
        <v>1077.6600000000001</v>
      </c>
      <c r="I359" s="44">
        <v>1107.9100000000001</v>
      </c>
      <c r="J359" s="44">
        <v>1212.3</v>
      </c>
      <c r="K359" s="44">
        <v>1471.51</v>
      </c>
      <c r="L359" s="44">
        <v>1816.56</v>
      </c>
      <c r="M359" s="44">
        <v>1898.35</v>
      </c>
      <c r="N359" s="44">
        <v>1926.16</v>
      </c>
      <c r="O359" s="44">
        <v>1982.81</v>
      </c>
      <c r="P359" s="44">
        <v>1973.82</v>
      </c>
      <c r="Q359" s="44">
        <v>1983.03</v>
      </c>
      <c r="R359" s="44">
        <v>1956.06</v>
      </c>
      <c r="S359" s="44">
        <v>1926.18</v>
      </c>
      <c r="T359" s="44">
        <v>1867.85</v>
      </c>
      <c r="U359" s="44">
        <v>1650.88</v>
      </c>
      <c r="V359" s="44">
        <v>1623.17</v>
      </c>
      <c r="W359" s="44">
        <v>1805.44</v>
      </c>
      <c r="X359" s="44">
        <v>1815.87</v>
      </c>
      <c r="Y359" s="44">
        <v>1791.67</v>
      </c>
      <c r="Z359" s="44">
        <v>1274.1600000000001</v>
      </c>
      <c r="AA359" s="44">
        <v>1112.26</v>
      </c>
    </row>
    <row r="360" spans="1:27" ht="12.75" customHeight="1" outlineLevel="1" x14ac:dyDescent="0.2">
      <c r="A360" s="91" t="s">
        <v>582</v>
      </c>
      <c r="B360" s="63" t="s">
        <v>90</v>
      </c>
      <c r="C360" s="43" t="s">
        <v>79</v>
      </c>
      <c r="D360" s="44">
        <f>$D$315</f>
        <v>2222.89</v>
      </c>
      <c r="E360" s="44">
        <f t="shared" ref="E360:AA360" si="208">$D$315</f>
        <v>2222.89</v>
      </c>
      <c r="F360" s="44">
        <f t="shared" si="208"/>
        <v>2222.89</v>
      </c>
      <c r="G360" s="44">
        <f t="shared" si="208"/>
        <v>2222.89</v>
      </c>
      <c r="H360" s="44">
        <f t="shared" si="208"/>
        <v>2222.89</v>
      </c>
      <c r="I360" s="44">
        <f t="shared" si="208"/>
        <v>2222.89</v>
      </c>
      <c r="J360" s="44">
        <f t="shared" si="208"/>
        <v>2222.89</v>
      </c>
      <c r="K360" s="44">
        <f t="shared" si="208"/>
        <v>2222.89</v>
      </c>
      <c r="L360" s="44">
        <f t="shared" si="208"/>
        <v>2222.89</v>
      </c>
      <c r="M360" s="44">
        <f t="shared" si="208"/>
        <v>2222.89</v>
      </c>
      <c r="N360" s="44">
        <f t="shared" si="208"/>
        <v>2222.89</v>
      </c>
      <c r="O360" s="44">
        <f t="shared" si="208"/>
        <v>2222.89</v>
      </c>
      <c r="P360" s="44">
        <f t="shared" si="208"/>
        <v>2222.89</v>
      </c>
      <c r="Q360" s="44">
        <f t="shared" si="208"/>
        <v>2222.89</v>
      </c>
      <c r="R360" s="44">
        <f t="shared" si="208"/>
        <v>2222.89</v>
      </c>
      <c r="S360" s="44">
        <f t="shared" si="208"/>
        <v>2222.89</v>
      </c>
      <c r="T360" s="44">
        <f t="shared" si="208"/>
        <v>2222.89</v>
      </c>
      <c r="U360" s="44">
        <f t="shared" si="208"/>
        <v>2222.89</v>
      </c>
      <c r="V360" s="44">
        <f t="shared" si="208"/>
        <v>2222.89</v>
      </c>
      <c r="W360" s="44">
        <f t="shared" si="208"/>
        <v>2222.89</v>
      </c>
      <c r="X360" s="44">
        <f t="shared" si="208"/>
        <v>2222.89</v>
      </c>
      <c r="Y360" s="44">
        <f t="shared" si="208"/>
        <v>2222.89</v>
      </c>
      <c r="Z360" s="44">
        <f t="shared" si="208"/>
        <v>2222.89</v>
      </c>
      <c r="AA360" s="44">
        <f t="shared" si="208"/>
        <v>2222.89</v>
      </c>
    </row>
    <row r="361" spans="1:27" ht="12.75" customHeight="1" outlineLevel="1" x14ac:dyDescent="0.2">
      <c r="A361" s="91" t="s">
        <v>583</v>
      </c>
      <c r="B361" s="63" t="s">
        <v>83</v>
      </c>
      <c r="C361" s="43" t="s">
        <v>79</v>
      </c>
      <c r="D361" s="44">
        <v>6.14</v>
      </c>
      <c r="E361" s="44">
        <v>6.14</v>
      </c>
      <c r="F361" s="44">
        <v>6.14</v>
      </c>
      <c r="G361" s="44">
        <v>6.14</v>
      </c>
      <c r="H361" s="44">
        <v>6.14</v>
      </c>
      <c r="I361" s="44">
        <v>6.14</v>
      </c>
      <c r="J361" s="44">
        <v>6.14</v>
      </c>
      <c r="K361" s="44">
        <v>6.14</v>
      </c>
      <c r="L361" s="44">
        <v>6.14</v>
      </c>
      <c r="M361" s="44">
        <v>6.14</v>
      </c>
      <c r="N361" s="44">
        <v>6.14</v>
      </c>
      <c r="O361" s="44">
        <v>6.14</v>
      </c>
      <c r="P361" s="44">
        <v>6.14</v>
      </c>
      <c r="Q361" s="44">
        <v>6.14</v>
      </c>
      <c r="R361" s="44">
        <v>6.14</v>
      </c>
      <c r="S361" s="44">
        <v>6.14</v>
      </c>
      <c r="T361" s="44">
        <v>6.14</v>
      </c>
      <c r="U361" s="44">
        <v>6.14</v>
      </c>
      <c r="V361" s="44">
        <v>6.14</v>
      </c>
      <c r="W361" s="44">
        <v>6.14</v>
      </c>
      <c r="X361" s="44">
        <v>6.14</v>
      </c>
      <c r="Y361" s="44">
        <v>6.14</v>
      </c>
      <c r="Z361" s="44">
        <v>6.14</v>
      </c>
      <c r="AA361" s="44">
        <v>6.14</v>
      </c>
    </row>
    <row r="362" spans="1:27" ht="12.75" customHeight="1" outlineLevel="1" x14ac:dyDescent="0.2">
      <c r="A362" s="91" t="s">
        <v>584</v>
      </c>
      <c r="B362" s="63" t="s">
        <v>81</v>
      </c>
      <c r="C362" s="43" t="s">
        <v>79</v>
      </c>
      <c r="D362" s="44">
        <f>$D$11</f>
        <v>110.23</v>
      </c>
      <c r="E362" s="44">
        <f t="shared" ref="E362:AA362" si="209">$D$11</f>
        <v>110.23</v>
      </c>
      <c r="F362" s="44">
        <f t="shared" si="209"/>
        <v>110.23</v>
      </c>
      <c r="G362" s="44">
        <f t="shared" si="209"/>
        <v>110.23</v>
      </c>
      <c r="H362" s="44">
        <f t="shared" si="209"/>
        <v>110.23</v>
      </c>
      <c r="I362" s="44">
        <f t="shared" si="209"/>
        <v>110.23</v>
      </c>
      <c r="J362" s="44">
        <f t="shared" si="209"/>
        <v>110.23</v>
      </c>
      <c r="K362" s="44">
        <f t="shared" si="209"/>
        <v>110.23</v>
      </c>
      <c r="L362" s="44">
        <f t="shared" si="209"/>
        <v>110.23</v>
      </c>
      <c r="M362" s="44">
        <f t="shared" si="209"/>
        <v>110.23</v>
      </c>
      <c r="N362" s="44">
        <f t="shared" si="209"/>
        <v>110.23</v>
      </c>
      <c r="O362" s="44">
        <f t="shared" si="209"/>
        <v>110.23</v>
      </c>
      <c r="P362" s="44">
        <f t="shared" si="209"/>
        <v>110.23</v>
      </c>
      <c r="Q362" s="44">
        <f t="shared" si="209"/>
        <v>110.23</v>
      </c>
      <c r="R362" s="44">
        <f t="shared" si="209"/>
        <v>110.23</v>
      </c>
      <c r="S362" s="44">
        <f t="shared" si="209"/>
        <v>110.23</v>
      </c>
      <c r="T362" s="44">
        <f t="shared" si="209"/>
        <v>110.23</v>
      </c>
      <c r="U362" s="44">
        <f t="shared" si="209"/>
        <v>110.23</v>
      </c>
      <c r="V362" s="44">
        <f t="shared" si="209"/>
        <v>110.23</v>
      </c>
      <c r="W362" s="44">
        <f t="shared" si="209"/>
        <v>110.23</v>
      </c>
      <c r="X362" s="44">
        <f t="shared" si="209"/>
        <v>110.23</v>
      </c>
      <c r="Y362" s="44">
        <f t="shared" si="209"/>
        <v>110.23</v>
      </c>
      <c r="Z362" s="44">
        <f t="shared" si="209"/>
        <v>110.23</v>
      </c>
      <c r="AA362" s="44">
        <f t="shared" si="209"/>
        <v>110.23</v>
      </c>
    </row>
    <row r="363" spans="1:27" ht="12.75" customHeight="1" x14ac:dyDescent="0.2">
      <c r="A363" s="90" t="s">
        <v>585</v>
      </c>
      <c r="B363" s="28" t="str">
        <f>"11"&amp;"."&amp;$B$639&amp;"."&amp;$B$640</f>
        <v>11.04.2023</v>
      </c>
      <c r="C363" s="82" t="s">
        <v>76</v>
      </c>
      <c r="D363" s="83">
        <f>ROUND(((D364+D365+D367+D366)/1000),5)</f>
        <v>3.3604500000000002</v>
      </c>
      <c r="E363" s="83">
        <f>ROUND(((E364+E365+E367+E366)/1000),5)</f>
        <v>3.1866400000000001</v>
      </c>
      <c r="F363" s="83">
        <f>ROUND(((F364+F365+F367+F366)/1000),5)</f>
        <v>2.6178400000000002</v>
      </c>
      <c r="G363" s="83">
        <f t="shared" ref="G363:AA363" si="210">ROUND(((G364+G365+G367+G366)/1000),5)</f>
        <v>2.6187999999999998</v>
      </c>
      <c r="H363" s="83">
        <f t="shared" si="210"/>
        <v>2.6436199999999999</v>
      </c>
      <c r="I363" s="83">
        <f t="shared" si="210"/>
        <v>3.3021199999999999</v>
      </c>
      <c r="J363" s="83">
        <f t="shared" si="210"/>
        <v>3.4464399999999999</v>
      </c>
      <c r="K363" s="83">
        <f t="shared" si="210"/>
        <v>3.7150300000000001</v>
      </c>
      <c r="L363" s="83">
        <f t="shared" si="210"/>
        <v>3.9369299999999998</v>
      </c>
      <c r="M363" s="83">
        <f t="shared" si="210"/>
        <v>4.0092600000000003</v>
      </c>
      <c r="N363" s="83">
        <f t="shared" si="210"/>
        <v>4.0113000000000003</v>
      </c>
      <c r="O363" s="83">
        <f t="shared" si="210"/>
        <v>4.0995799999999996</v>
      </c>
      <c r="P363" s="83">
        <f t="shared" si="210"/>
        <v>4.1014099999999996</v>
      </c>
      <c r="Q363" s="83">
        <f t="shared" si="210"/>
        <v>4.0860700000000003</v>
      </c>
      <c r="R363" s="83">
        <f t="shared" si="210"/>
        <v>4.0629400000000002</v>
      </c>
      <c r="S363" s="83">
        <f t="shared" si="210"/>
        <v>4.0003299999999999</v>
      </c>
      <c r="T363" s="83">
        <f t="shared" si="210"/>
        <v>3.96516</v>
      </c>
      <c r="U363" s="83">
        <f t="shared" si="210"/>
        <v>3.93926</v>
      </c>
      <c r="V363" s="83">
        <f t="shared" si="210"/>
        <v>3.8887399999999999</v>
      </c>
      <c r="W363" s="83">
        <f t="shared" si="210"/>
        <v>3.96563</v>
      </c>
      <c r="X363" s="83">
        <f t="shared" si="210"/>
        <v>3.98326</v>
      </c>
      <c r="Y363" s="83">
        <f t="shared" si="210"/>
        <v>3.9386700000000001</v>
      </c>
      <c r="Z363" s="83">
        <f t="shared" si="210"/>
        <v>3.5098400000000001</v>
      </c>
      <c r="AA363" s="83">
        <f t="shared" si="210"/>
        <v>3.4496099999999998</v>
      </c>
    </row>
    <row r="364" spans="1:27" ht="12.75" customHeight="1" outlineLevel="1" x14ac:dyDescent="0.2">
      <c r="A364" s="91" t="s">
        <v>586</v>
      </c>
      <c r="B364" s="63" t="s">
        <v>233</v>
      </c>
      <c r="C364" s="43" t="s">
        <v>79</v>
      </c>
      <c r="D364" s="44">
        <v>1021.19</v>
      </c>
      <c r="E364" s="44">
        <v>847.38</v>
      </c>
      <c r="F364" s="44">
        <v>278.58</v>
      </c>
      <c r="G364" s="44">
        <v>279.54000000000002</v>
      </c>
      <c r="H364" s="44">
        <v>304.36</v>
      </c>
      <c r="I364" s="44">
        <v>962.86</v>
      </c>
      <c r="J364" s="44">
        <v>1107.18</v>
      </c>
      <c r="K364" s="44">
        <v>1375.77</v>
      </c>
      <c r="L364" s="44">
        <v>1597.67</v>
      </c>
      <c r="M364" s="44">
        <v>1670</v>
      </c>
      <c r="N364" s="44">
        <v>1672.04</v>
      </c>
      <c r="O364" s="44">
        <v>1760.32</v>
      </c>
      <c r="P364" s="44">
        <v>1762.15</v>
      </c>
      <c r="Q364" s="44">
        <v>1746.81</v>
      </c>
      <c r="R364" s="44">
        <v>1723.68</v>
      </c>
      <c r="S364" s="44">
        <v>1661.07</v>
      </c>
      <c r="T364" s="44">
        <v>1625.9</v>
      </c>
      <c r="U364" s="44">
        <v>1600</v>
      </c>
      <c r="V364" s="44">
        <v>1549.48</v>
      </c>
      <c r="W364" s="44">
        <v>1626.37</v>
      </c>
      <c r="X364" s="44">
        <v>1644</v>
      </c>
      <c r="Y364" s="44">
        <v>1599.41</v>
      </c>
      <c r="Z364" s="44">
        <v>1170.58</v>
      </c>
      <c r="AA364" s="44">
        <v>1110.3499999999999</v>
      </c>
    </row>
    <row r="365" spans="1:27" ht="12.75" customHeight="1" outlineLevel="1" x14ac:dyDescent="0.2">
      <c r="A365" s="91" t="s">
        <v>587</v>
      </c>
      <c r="B365" s="63" t="s">
        <v>90</v>
      </c>
      <c r="C365" s="43" t="s">
        <v>79</v>
      </c>
      <c r="D365" s="44">
        <f>$D$315</f>
        <v>2222.89</v>
      </c>
      <c r="E365" s="44">
        <f t="shared" ref="E365:AA365" si="211">$D$315</f>
        <v>2222.89</v>
      </c>
      <c r="F365" s="44">
        <f t="shared" si="211"/>
        <v>2222.89</v>
      </c>
      <c r="G365" s="44">
        <f t="shared" si="211"/>
        <v>2222.89</v>
      </c>
      <c r="H365" s="44">
        <f t="shared" si="211"/>
        <v>2222.89</v>
      </c>
      <c r="I365" s="44">
        <f t="shared" si="211"/>
        <v>2222.89</v>
      </c>
      <c r="J365" s="44">
        <f t="shared" si="211"/>
        <v>2222.89</v>
      </c>
      <c r="K365" s="44">
        <f t="shared" si="211"/>
        <v>2222.89</v>
      </c>
      <c r="L365" s="44">
        <f t="shared" si="211"/>
        <v>2222.89</v>
      </c>
      <c r="M365" s="44">
        <f t="shared" si="211"/>
        <v>2222.89</v>
      </c>
      <c r="N365" s="44">
        <f t="shared" si="211"/>
        <v>2222.89</v>
      </c>
      <c r="O365" s="44">
        <f t="shared" si="211"/>
        <v>2222.89</v>
      </c>
      <c r="P365" s="44">
        <f t="shared" si="211"/>
        <v>2222.89</v>
      </c>
      <c r="Q365" s="44">
        <f t="shared" si="211"/>
        <v>2222.89</v>
      </c>
      <c r="R365" s="44">
        <f t="shared" si="211"/>
        <v>2222.89</v>
      </c>
      <c r="S365" s="44">
        <f t="shared" si="211"/>
        <v>2222.89</v>
      </c>
      <c r="T365" s="44">
        <f t="shared" si="211"/>
        <v>2222.89</v>
      </c>
      <c r="U365" s="44">
        <f t="shared" si="211"/>
        <v>2222.89</v>
      </c>
      <c r="V365" s="44">
        <f t="shared" si="211"/>
        <v>2222.89</v>
      </c>
      <c r="W365" s="44">
        <f t="shared" si="211"/>
        <v>2222.89</v>
      </c>
      <c r="X365" s="44">
        <f t="shared" si="211"/>
        <v>2222.89</v>
      </c>
      <c r="Y365" s="44">
        <f t="shared" si="211"/>
        <v>2222.89</v>
      </c>
      <c r="Z365" s="44">
        <f t="shared" si="211"/>
        <v>2222.89</v>
      </c>
      <c r="AA365" s="44">
        <f t="shared" si="211"/>
        <v>2222.89</v>
      </c>
    </row>
    <row r="366" spans="1:27" ht="12.75" customHeight="1" outlineLevel="1" x14ac:dyDescent="0.2">
      <c r="A366" s="91" t="s">
        <v>588</v>
      </c>
      <c r="B366" s="63" t="s">
        <v>83</v>
      </c>
      <c r="C366" s="43" t="s">
        <v>79</v>
      </c>
      <c r="D366" s="44">
        <v>6.14</v>
      </c>
      <c r="E366" s="44">
        <v>6.14</v>
      </c>
      <c r="F366" s="44">
        <v>6.14</v>
      </c>
      <c r="G366" s="44">
        <v>6.14</v>
      </c>
      <c r="H366" s="44">
        <v>6.14</v>
      </c>
      <c r="I366" s="44">
        <v>6.14</v>
      </c>
      <c r="J366" s="44">
        <v>6.14</v>
      </c>
      <c r="K366" s="44">
        <v>6.14</v>
      </c>
      <c r="L366" s="44">
        <v>6.14</v>
      </c>
      <c r="M366" s="44">
        <v>6.14</v>
      </c>
      <c r="N366" s="44">
        <v>6.14</v>
      </c>
      <c r="O366" s="44">
        <v>6.14</v>
      </c>
      <c r="P366" s="44">
        <v>6.14</v>
      </c>
      <c r="Q366" s="44">
        <v>6.14</v>
      </c>
      <c r="R366" s="44">
        <v>6.14</v>
      </c>
      <c r="S366" s="44">
        <v>6.14</v>
      </c>
      <c r="T366" s="44">
        <v>6.14</v>
      </c>
      <c r="U366" s="44">
        <v>6.14</v>
      </c>
      <c r="V366" s="44">
        <v>6.14</v>
      </c>
      <c r="W366" s="44">
        <v>6.14</v>
      </c>
      <c r="X366" s="44">
        <v>6.14</v>
      </c>
      <c r="Y366" s="44">
        <v>6.14</v>
      </c>
      <c r="Z366" s="44">
        <v>6.14</v>
      </c>
      <c r="AA366" s="44">
        <v>6.14</v>
      </c>
    </row>
    <row r="367" spans="1:27" ht="12.75" customHeight="1" outlineLevel="1" x14ac:dyDescent="0.2">
      <c r="A367" s="91" t="s">
        <v>589</v>
      </c>
      <c r="B367" s="63" t="s">
        <v>81</v>
      </c>
      <c r="C367" s="43" t="s">
        <v>79</v>
      </c>
      <c r="D367" s="44">
        <f>$D$11</f>
        <v>110.23</v>
      </c>
      <c r="E367" s="44">
        <f t="shared" ref="E367:AA367" si="212">$D$11</f>
        <v>110.23</v>
      </c>
      <c r="F367" s="44">
        <f t="shared" si="212"/>
        <v>110.23</v>
      </c>
      <c r="G367" s="44">
        <f t="shared" si="212"/>
        <v>110.23</v>
      </c>
      <c r="H367" s="44">
        <f t="shared" si="212"/>
        <v>110.23</v>
      </c>
      <c r="I367" s="44">
        <f t="shared" si="212"/>
        <v>110.23</v>
      </c>
      <c r="J367" s="44">
        <f t="shared" si="212"/>
        <v>110.23</v>
      </c>
      <c r="K367" s="44">
        <f t="shared" si="212"/>
        <v>110.23</v>
      </c>
      <c r="L367" s="44">
        <f t="shared" si="212"/>
        <v>110.23</v>
      </c>
      <c r="M367" s="44">
        <f t="shared" si="212"/>
        <v>110.23</v>
      </c>
      <c r="N367" s="44">
        <f t="shared" si="212"/>
        <v>110.23</v>
      </c>
      <c r="O367" s="44">
        <f t="shared" si="212"/>
        <v>110.23</v>
      </c>
      <c r="P367" s="44">
        <f t="shared" si="212"/>
        <v>110.23</v>
      </c>
      <c r="Q367" s="44">
        <f t="shared" si="212"/>
        <v>110.23</v>
      </c>
      <c r="R367" s="44">
        <f t="shared" si="212"/>
        <v>110.23</v>
      </c>
      <c r="S367" s="44">
        <f t="shared" si="212"/>
        <v>110.23</v>
      </c>
      <c r="T367" s="44">
        <f t="shared" si="212"/>
        <v>110.23</v>
      </c>
      <c r="U367" s="44">
        <f t="shared" si="212"/>
        <v>110.23</v>
      </c>
      <c r="V367" s="44">
        <f t="shared" si="212"/>
        <v>110.23</v>
      </c>
      <c r="W367" s="44">
        <f t="shared" si="212"/>
        <v>110.23</v>
      </c>
      <c r="X367" s="44">
        <f t="shared" si="212"/>
        <v>110.23</v>
      </c>
      <c r="Y367" s="44">
        <f t="shared" si="212"/>
        <v>110.23</v>
      </c>
      <c r="Z367" s="44">
        <f t="shared" si="212"/>
        <v>110.23</v>
      </c>
      <c r="AA367" s="44">
        <f t="shared" si="212"/>
        <v>110.23</v>
      </c>
    </row>
    <row r="368" spans="1:27" ht="12.75" customHeight="1" x14ac:dyDescent="0.2">
      <c r="A368" s="90" t="s">
        <v>590</v>
      </c>
      <c r="B368" s="28" t="str">
        <f>"12"&amp;"."&amp;$B$639&amp;"."&amp;$B$640</f>
        <v>12.04.2023</v>
      </c>
      <c r="C368" s="82" t="s">
        <v>76</v>
      </c>
      <c r="D368" s="83">
        <f>ROUND(((D369+D370+D372+D371)/1000),5)</f>
        <v>3.4055499999999999</v>
      </c>
      <c r="E368" s="83">
        <f>ROUND(((E369+E370+E372+E371)/1000),5)</f>
        <v>3.2006199999999998</v>
      </c>
      <c r="F368" s="83">
        <f>ROUND(((F369+F370+F372+F371)/1000),5)</f>
        <v>2.6122399999999999</v>
      </c>
      <c r="G368" s="83">
        <f t="shared" ref="G368:AA368" si="213">ROUND(((G369+G370+G372+G371)/1000),5)</f>
        <v>2.6146600000000002</v>
      </c>
      <c r="H368" s="83">
        <f t="shared" si="213"/>
        <v>2.6195499999999998</v>
      </c>
      <c r="I368" s="83">
        <f t="shared" si="213"/>
        <v>3.1023200000000002</v>
      </c>
      <c r="J368" s="83">
        <f t="shared" si="213"/>
        <v>3.4508700000000001</v>
      </c>
      <c r="K368" s="83">
        <f t="shared" si="213"/>
        <v>3.6785399999999999</v>
      </c>
      <c r="L368" s="83">
        <f t="shared" si="213"/>
        <v>3.9761500000000001</v>
      </c>
      <c r="M368" s="83">
        <f t="shared" si="213"/>
        <v>4.1428200000000004</v>
      </c>
      <c r="N368" s="83">
        <f t="shared" si="213"/>
        <v>4.1584099999999999</v>
      </c>
      <c r="O368" s="83">
        <f t="shared" si="213"/>
        <v>4.2402600000000001</v>
      </c>
      <c r="P368" s="83">
        <f t="shared" si="213"/>
        <v>4.2525599999999999</v>
      </c>
      <c r="Q368" s="83">
        <f t="shared" si="213"/>
        <v>4.2516600000000002</v>
      </c>
      <c r="R368" s="83">
        <f t="shared" si="213"/>
        <v>4.2519299999999998</v>
      </c>
      <c r="S368" s="83">
        <f t="shared" si="213"/>
        <v>4.2284899999999999</v>
      </c>
      <c r="T368" s="83">
        <f t="shared" si="213"/>
        <v>4.1676200000000003</v>
      </c>
      <c r="U368" s="83">
        <f t="shared" si="213"/>
        <v>4.1158700000000001</v>
      </c>
      <c r="V368" s="83">
        <f t="shared" si="213"/>
        <v>4.0470800000000002</v>
      </c>
      <c r="W368" s="83">
        <f t="shared" si="213"/>
        <v>4.2594599999999998</v>
      </c>
      <c r="X368" s="83">
        <f t="shared" si="213"/>
        <v>4.1627099999999997</v>
      </c>
      <c r="Y368" s="83">
        <f t="shared" si="213"/>
        <v>3.77101</v>
      </c>
      <c r="Z368" s="83">
        <f t="shared" si="213"/>
        <v>3.5795300000000001</v>
      </c>
      <c r="AA368" s="83">
        <f t="shared" si="213"/>
        <v>3.51247</v>
      </c>
    </row>
    <row r="369" spans="1:27" ht="12.75" customHeight="1" outlineLevel="1" x14ac:dyDescent="0.2">
      <c r="A369" s="91" t="s">
        <v>591</v>
      </c>
      <c r="B369" s="63" t="s">
        <v>233</v>
      </c>
      <c r="C369" s="43" t="s">
        <v>79</v>
      </c>
      <c r="D369" s="44">
        <v>1066.29</v>
      </c>
      <c r="E369" s="44">
        <v>861.36</v>
      </c>
      <c r="F369" s="44">
        <v>272.98</v>
      </c>
      <c r="G369" s="44">
        <v>275.39999999999998</v>
      </c>
      <c r="H369" s="44">
        <v>280.29000000000002</v>
      </c>
      <c r="I369" s="44">
        <v>763.06</v>
      </c>
      <c r="J369" s="44">
        <v>1111.6099999999999</v>
      </c>
      <c r="K369" s="44">
        <v>1339.28</v>
      </c>
      <c r="L369" s="44">
        <v>1636.89</v>
      </c>
      <c r="M369" s="44">
        <v>1803.56</v>
      </c>
      <c r="N369" s="44">
        <v>1819.15</v>
      </c>
      <c r="O369" s="44">
        <v>1901</v>
      </c>
      <c r="P369" s="44">
        <v>1913.3</v>
      </c>
      <c r="Q369" s="44">
        <v>1912.4</v>
      </c>
      <c r="R369" s="44">
        <v>1912.67</v>
      </c>
      <c r="S369" s="44">
        <v>1889.23</v>
      </c>
      <c r="T369" s="44">
        <v>1828.36</v>
      </c>
      <c r="U369" s="44">
        <v>1776.61</v>
      </c>
      <c r="V369" s="44">
        <v>1707.82</v>
      </c>
      <c r="W369" s="44">
        <v>1920.2</v>
      </c>
      <c r="X369" s="44">
        <v>1823.45</v>
      </c>
      <c r="Y369" s="44">
        <v>1431.75</v>
      </c>
      <c r="Z369" s="44">
        <v>1240.27</v>
      </c>
      <c r="AA369" s="44">
        <v>1173.21</v>
      </c>
    </row>
    <row r="370" spans="1:27" ht="12.75" customHeight="1" outlineLevel="1" x14ac:dyDescent="0.2">
      <c r="A370" s="91" t="s">
        <v>592</v>
      </c>
      <c r="B370" s="63" t="s">
        <v>90</v>
      </c>
      <c r="C370" s="43" t="s">
        <v>79</v>
      </c>
      <c r="D370" s="44">
        <f>$D$315</f>
        <v>2222.89</v>
      </c>
      <c r="E370" s="44">
        <f t="shared" ref="E370:AA370" si="214">$D$315</f>
        <v>2222.89</v>
      </c>
      <c r="F370" s="44">
        <f t="shared" si="214"/>
        <v>2222.89</v>
      </c>
      <c r="G370" s="44">
        <f t="shared" si="214"/>
        <v>2222.89</v>
      </c>
      <c r="H370" s="44">
        <f t="shared" si="214"/>
        <v>2222.89</v>
      </c>
      <c r="I370" s="44">
        <f t="shared" si="214"/>
        <v>2222.89</v>
      </c>
      <c r="J370" s="44">
        <f t="shared" si="214"/>
        <v>2222.89</v>
      </c>
      <c r="K370" s="44">
        <f t="shared" si="214"/>
        <v>2222.89</v>
      </c>
      <c r="L370" s="44">
        <f t="shared" si="214"/>
        <v>2222.89</v>
      </c>
      <c r="M370" s="44">
        <f t="shared" si="214"/>
        <v>2222.89</v>
      </c>
      <c r="N370" s="44">
        <f t="shared" si="214"/>
        <v>2222.89</v>
      </c>
      <c r="O370" s="44">
        <f t="shared" si="214"/>
        <v>2222.89</v>
      </c>
      <c r="P370" s="44">
        <f t="shared" si="214"/>
        <v>2222.89</v>
      </c>
      <c r="Q370" s="44">
        <f t="shared" si="214"/>
        <v>2222.89</v>
      </c>
      <c r="R370" s="44">
        <f t="shared" si="214"/>
        <v>2222.89</v>
      </c>
      <c r="S370" s="44">
        <f t="shared" si="214"/>
        <v>2222.89</v>
      </c>
      <c r="T370" s="44">
        <f t="shared" si="214"/>
        <v>2222.89</v>
      </c>
      <c r="U370" s="44">
        <f t="shared" si="214"/>
        <v>2222.89</v>
      </c>
      <c r="V370" s="44">
        <f t="shared" si="214"/>
        <v>2222.89</v>
      </c>
      <c r="W370" s="44">
        <f t="shared" si="214"/>
        <v>2222.89</v>
      </c>
      <c r="X370" s="44">
        <f t="shared" si="214"/>
        <v>2222.89</v>
      </c>
      <c r="Y370" s="44">
        <f t="shared" si="214"/>
        <v>2222.89</v>
      </c>
      <c r="Z370" s="44">
        <f t="shared" si="214"/>
        <v>2222.89</v>
      </c>
      <c r="AA370" s="44">
        <f t="shared" si="214"/>
        <v>2222.89</v>
      </c>
    </row>
    <row r="371" spans="1:27" ht="12.75" customHeight="1" outlineLevel="1" x14ac:dyDescent="0.2">
      <c r="A371" s="91" t="s">
        <v>593</v>
      </c>
      <c r="B371" s="63" t="s">
        <v>83</v>
      </c>
      <c r="C371" s="43" t="s">
        <v>79</v>
      </c>
      <c r="D371" s="44">
        <v>6.14</v>
      </c>
      <c r="E371" s="44">
        <v>6.14</v>
      </c>
      <c r="F371" s="44">
        <v>6.14</v>
      </c>
      <c r="G371" s="44">
        <v>6.14</v>
      </c>
      <c r="H371" s="44">
        <v>6.14</v>
      </c>
      <c r="I371" s="44">
        <v>6.14</v>
      </c>
      <c r="J371" s="44">
        <v>6.14</v>
      </c>
      <c r="K371" s="44">
        <v>6.14</v>
      </c>
      <c r="L371" s="44">
        <v>6.14</v>
      </c>
      <c r="M371" s="44">
        <v>6.14</v>
      </c>
      <c r="N371" s="44">
        <v>6.14</v>
      </c>
      <c r="O371" s="44">
        <v>6.14</v>
      </c>
      <c r="P371" s="44">
        <v>6.14</v>
      </c>
      <c r="Q371" s="44">
        <v>6.14</v>
      </c>
      <c r="R371" s="44">
        <v>6.14</v>
      </c>
      <c r="S371" s="44">
        <v>6.14</v>
      </c>
      <c r="T371" s="44">
        <v>6.14</v>
      </c>
      <c r="U371" s="44">
        <v>6.14</v>
      </c>
      <c r="V371" s="44">
        <v>6.14</v>
      </c>
      <c r="W371" s="44">
        <v>6.14</v>
      </c>
      <c r="X371" s="44">
        <v>6.14</v>
      </c>
      <c r="Y371" s="44">
        <v>6.14</v>
      </c>
      <c r="Z371" s="44">
        <v>6.14</v>
      </c>
      <c r="AA371" s="44">
        <v>6.14</v>
      </c>
    </row>
    <row r="372" spans="1:27" ht="12.75" customHeight="1" outlineLevel="1" x14ac:dyDescent="0.2">
      <c r="A372" s="91" t="s">
        <v>594</v>
      </c>
      <c r="B372" s="63" t="s">
        <v>81</v>
      </c>
      <c r="C372" s="43" t="s">
        <v>79</v>
      </c>
      <c r="D372" s="44">
        <f>$D$11</f>
        <v>110.23</v>
      </c>
      <c r="E372" s="44">
        <f t="shared" ref="E372:AA372" si="215">$D$11</f>
        <v>110.23</v>
      </c>
      <c r="F372" s="44">
        <f t="shared" si="215"/>
        <v>110.23</v>
      </c>
      <c r="G372" s="44">
        <f t="shared" si="215"/>
        <v>110.23</v>
      </c>
      <c r="H372" s="44">
        <f t="shared" si="215"/>
        <v>110.23</v>
      </c>
      <c r="I372" s="44">
        <f t="shared" si="215"/>
        <v>110.23</v>
      </c>
      <c r="J372" s="44">
        <f t="shared" si="215"/>
        <v>110.23</v>
      </c>
      <c r="K372" s="44">
        <f t="shared" si="215"/>
        <v>110.23</v>
      </c>
      <c r="L372" s="44">
        <f t="shared" si="215"/>
        <v>110.23</v>
      </c>
      <c r="M372" s="44">
        <f t="shared" si="215"/>
        <v>110.23</v>
      </c>
      <c r="N372" s="44">
        <f t="shared" si="215"/>
        <v>110.23</v>
      </c>
      <c r="O372" s="44">
        <f t="shared" si="215"/>
        <v>110.23</v>
      </c>
      <c r="P372" s="44">
        <f t="shared" si="215"/>
        <v>110.23</v>
      </c>
      <c r="Q372" s="44">
        <f t="shared" si="215"/>
        <v>110.23</v>
      </c>
      <c r="R372" s="44">
        <f t="shared" si="215"/>
        <v>110.23</v>
      </c>
      <c r="S372" s="44">
        <f t="shared" si="215"/>
        <v>110.23</v>
      </c>
      <c r="T372" s="44">
        <f t="shared" si="215"/>
        <v>110.23</v>
      </c>
      <c r="U372" s="44">
        <f t="shared" si="215"/>
        <v>110.23</v>
      </c>
      <c r="V372" s="44">
        <f t="shared" si="215"/>
        <v>110.23</v>
      </c>
      <c r="W372" s="44">
        <f t="shared" si="215"/>
        <v>110.23</v>
      </c>
      <c r="X372" s="44">
        <f t="shared" si="215"/>
        <v>110.23</v>
      </c>
      <c r="Y372" s="44">
        <f t="shared" si="215"/>
        <v>110.23</v>
      </c>
      <c r="Z372" s="44">
        <f t="shared" si="215"/>
        <v>110.23</v>
      </c>
      <c r="AA372" s="44">
        <f t="shared" si="215"/>
        <v>110.23</v>
      </c>
    </row>
    <row r="373" spans="1:27" ht="12.75" customHeight="1" x14ac:dyDescent="0.2">
      <c r="A373" s="90" t="s">
        <v>595</v>
      </c>
      <c r="B373" s="28" t="str">
        <f>"13"&amp;"."&amp;$B$639&amp;"."&amp;$B$640</f>
        <v>13.04.2023</v>
      </c>
      <c r="C373" s="82" t="s">
        <v>76</v>
      </c>
      <c r="D373" s="83">
        <f>ROUND(((D374+D375+D377+D376)/1000),5)</f>
        <v>3.4752800000000001</v>
      </c>
      <c r="E373" s="83">
        <f>ROUND(((E374+E375+E377+E376)/1000),5)</f>
        <v>3.4292600000000002</v>
      </c>
      <c r="F373" s="83">
        <f>ROUND(((F374+F375+F377+F376)/1000),5)</f>
        <v>3.3986200000000002</v>
      </c>
      <c r="G373" s="83">
        <f t="shared" ref="G373:AA373" si="216">ROUND(((G374+G375+G377+G376)/1000),5)</f>
        <v>3.39757</v>
      </c>
      <c r="H373" s="83">
        <f t="shared" si="216"/>
        <v>3.3990399999999998</v>
      </c>
      <c r="I373" s="83">
        <f t="shared" si="216"/>
        <v>3.40706</v>
      </c>
      <c r="J373" s="83">
        <f t="shared" si="216"/>
        <v>3.5772499999999998</v>
      </c>
      <c r="K373" s="83">
        <f t="shared" si="216"/>
        <v>3.9298099999999998</v>
      </c>
      <c r="L373" s="83">
        <f t="shared" si="216"/>
        <v>4.1032900000000003</v>
      </c>
      <c r="M373" s="83">
        <f t="shared" si="216"/>
        <v>4.0983499999999999</v>
      </c>
      <c r="N373" s="83">
        <f t="shared" si="216"/>
        <v>4.2398699999999998</v>
      </c>
      <c r="O373" s="83">
        <f t="shared" si="216"/>
        <v>4.3026200000000001</v>
      </c>
      <c r="P373" s="83">
        <f t="shared" si="216"/>
        <v>4.2524800000000003</v>
      </c>
      <c r="Q373" s="83">
        <f t="shared" si="216"/>
        <v>4.3023899999999999</v>
      </c>
      <c r="R373" s="83">
        <f t="shared" si="216"/>
        <v>4.30023</v>
      </c>
      <c r="S373" s="83">
        <f t="shared" si="216"/>
        <v>4.2919200000000002</v>
      </c>
      <c r="T373" s="83">
        <f t="shared" si="216"/>
        <v>4.2481</v>
      </c>
      <c r="U373" s="83">
        <f t="shared" si="216"/>
        <v>4.0938800000000004</v>
      </c>
      <c r="V373" s="83">
        <f t="shared" si="216"/>
        <v>4.0755100000000004</v>
      </c>
      <c r="W373" s="83">
        <f t="shared" si="216"/>
        <v>4.1352700000000002</v>
      </c>
      <c r="X373" s="83">
        <f t="shared" si="216"/>
        <v>4.2401799999999996</v>
      </c>
      <c r="Y373" s="83">
        <f t="shared" si="216"/>
        <v>4.0946199999999999</v>
      </c>
      <c r="Z373" s="83">
        <f t="shared" si="216"/>
        <v>3.54956</v>
      </c>
      <c r="AA373" s="83">
        <f t="shared" si="216"/>
        <v>3.4223400000000002</v>
      </c>
    </row>
    <row r="374" spans="1:27" ht="12.75" customHeight="1" outlineLevel="1" x14ac:dyDescent="0.2">
      <c r="A374" s="91" t="s">
        <v>596</v>
      </c>
      <c r="B374" s="63" t="s">
        <v>233</v>
      </c>
      <c r="C374" s="43" t="s">
        <v>79</v>
      </c>
      <c r="D374" s="44">
        <v>1136.02</v>
      </c>
      <c r="E374" s="44">
        <v>1090</v>
      </c>
      <c r="F374" s="44">
        <v>1059.3599999999999</v>
      </c>
      <c r="G374" s="44">
        <v>1058.31</v>
      </c>
      <c r="H374" s="44">
        <v>1059.78</v>
      </c>
      <c r="I374" s="44">
        <v>1067.8</v>
      </c>
      <c r="J374" s="44">
        <v>1237.99</v>
      </c>
      <c r="K374" s="44">
        <v>1590.55</v>
      </c>
      <c r="L374" s="44">
        <v>1764.03</v>
      </c>
      <c r="M374" s="44">
        <v>1759.09</v>
      </c>
      <c r="N374" s="44">
        <v>1900.61</v>
      </c>
      <c r="O374" s="44">
        <v>1963.36</v>
      </c>
      <c r="P374" s="44">
        <v>1913.22</v>
      </c>
      <c r="Q374" s="44">
        <v>1963.13</v>
      </c>
      <c r="R374" s="44">
        <v>1960.97</v>
      </c>
      <c r="S374" s="44">
        <v>1952.66</v>
      </c>
      <c r="T374" s="44">
        <v>1908.84</v>
      </c>
      <c r="U374" s="44">
        <v>1754.62</v>
      </c>
      <c r="V374" s="44">
        <v>1736.25</v>
      </c>
      <c r="W374" s="44">
        <v>1796.01</v>
      </c>
      <c r="X374" s="44">
        <v>1900.92</v>
      </c>
      <c r="Y374" s="44">
        <v>1755.36</v>
      </c>
      <c r="Z374" s="44">
        <v>1210.3</v>
      </c>
      <c r="AA374" s="44">
        <v>1083.08</v>
      </c>
    </row>
    <row r="375" spans="1:27" ht="12.75" customHeight="1" outlineLevel="1" x14ac:dyDescent="0.2">
      <c r="A375" s="91" t="s">
        <v>597</v>
      </c>
      <c r="B375" s="63" t="s">
        <v>90</v>
      </c>
      <c r="C375" s="43" t="s">
        <v>79</v>
      </c>
      <c r="D375" s="44">
        <f>$D$315</f>
        <v>2222.89</v>
      </c>
      <c r="E375" s="44">
        <f t="shared" ref="E375:AA375" si="217">$D$315</f>
        <v>2222.89</v>
      </c>
      <c r="F375" s="44">
        <f t="shared" si="217"/>
        <v>2222.89</v>
      </c>
      <c r="G375" s="44">
        <f t="shared" si="217"/>
        <v>2222.89</v>
      </c>
      <c r="H375" s="44">
        <f t="shared" si="217"/>
        <v>2222.89</v>
      </c>
      <c r="I375" s="44">
        <f t="shared" si="217"/>
        <v>2222.89</v>
      </c>
      <c r="J375" s="44">
        <f t="shared" si="217"/>
        <v>2222.89</v>
      </c>
      <c r="K375" s="44">
        <f t="shared" si="217"/>
        <v>2222.89</v>
      </c>
      <c r="L375" s="44">
        <f t="shared" si="217"/>
        <v>2222.89</v>
      </c>
      <c r="M375" s="44">
        <f t="shared" si="217"/>
        <v>2222.89</v>
      </c>
      <c r="N375" s="44">
        <f t="shared" si="217"/>
        <v>2222.89</v>
      </c>
      <c r="O375" s="44">
        <f t="shared" si="217"/>
        <v>2222.89</v>
      </c>
      <c r="P375" s="44">
        <f t="shared" si="217"/>
        <v>2222.89</v>
      </c>
      <c r="Q375" s="44">
        <f t="shared" si="217"/>
        <v>2222.89</v>
      </c>
      <c r="R375" s="44">
        <f t="shared" si="217"/>
        <v>2222.89</v>
      </c>
      <c r="S375" s="44">
        <f t="shared" si="217"/>
        <v>2222.89</v>
      </c>
      <c r="T375" s="44">
        <f t="shared" si="217"/>
        <v>2222.89</v>
      </c>
      <c r="U375" s="44">
        <f t="shared" si="217"/>
        <v>2222.89</v>
      </c>
      <c r="V375" s="44">
        <f t="shared" si="217"/>
        <v>2222.89</v>
      </c>
      <c r="W375" s="44">
        <f t="shared" si="217"/>
        <v>2222.89</v>
      </c>
      <c r="X375" s="44">
        <f t="shared" si="217"/>
        <v>2222.89</v>
      </c>
      <c r="Y375" s="44">
        <f t="shared" si="217"/>
        <v>2222.89</v>
      </c>
      <c r="Z375" s="44">
        <f t="shared" si="217"/>
        <v>2222.89</v>
      </c>
      <c r="AA375" s="44">
        <f t="shared" si="217"/>
        <v>2222.89</v>
      </c>
    </row>
    <row r="376" spans="1:27" ht="12.75" customHeight="1" outlineLevel="1" x14ac:dyDescent="0.2">
      <c r="A376" s="91" t="s">
        <v>598</v>
      </c>
      <c r="B376" s="63" t="s">
        <v>83</v>
      </c>
      <c r="C376" s="43" t="s">
        <v>79</v>
      </c>
      <c r="D376" s="44">
        <v>6.14</v>
      </c>
      <c r="E376" s="44">
        <v>6.14</v>
      </c>
      <c r="F376" s="44">
        <v>6.14</v>
      </c>
      <c r="G376" s="44">
        <v>6.14</v>
      </c>
      <c r="H376" s="44">
        <v>6.14</v>
      </c>
      <c r="I376" s="44">
        <v>6.14</v>
      </c>
      <c r="J376" s="44">
        <v>6.14</v>
      </c>
      <c r="K376" s="44">
        <v>6.14</v>
      </c>
      <c r="L376" s="44">
        <v>6.14</v>
      </c>
      <c r="M376" s="44">
        <v>6.14</v>
      </c>
      <c r="N376" s="44">
        <v>6.14</v>
      </c>
      <c r="O376" s="44">
        <v>6.14</v>
      </c>
      <c r="P376" s="44">
        <v>6.14</v>
      </c>
      <c r="Q376" s="44">
        <v>6.14</v>
      </c>
      <c r="R376" s="44">
        <v>6.14</v>
      </c>
      <c r="S376" s="44">
        <v>6.14</v>
      </c>
      <c r="T376" s="44">
        <v>6.14</v>
      </c>
      <c r="U376" s="44">
        <v>6.14</v>
      </c>
      <c r="V376" s="44">
        <v>6.14</v>
      </c>
      <c r="W376" s="44">
        <v>6.14</v>
      </c>
      <c r="X376" s="44">
        <v>6.14</v>
      </c>
      <c r="Y376" s="44">
        <v>6.14</v>
      </c>
      <c r="Z376" s="44">
        <v>6.14</v>
      </c>
      <c r="AA376" s="44">
        <v>6.14</v>
      </c>
    </row>
    <row r="377" spans="1:27" ht="12.75" customHeight="1" outlineLevel="1" x14ac:dyDescent="0.2">
      <c r="A377" s="91" t="s">
        <v>599</v>
      </c>
      <c r="B377" s="63" t="s">
        <v>81</v>
      </c>
      <c r="C377" s="43" t="s">
        <v>79</v>
      </c>
      <c r="D377" s="44">
        <f>$D$11</f>
        <v>110.23</v>
      </c>
      <c r="E377" s="44">
        <f t="shared" ref="E377:AA377" si="218">$D$11</f>
        <v>110.23</v>
      </c>
      <c r="F377" s="44">
        <f t="shared" si="218"/>
        <v>110.23</v>
      </c>
      <c r="G377" s="44">
        <f t="shared" si="218"/>
        <v>110.23</v>
      </c>
      <c r="H377" s="44">
        <f t="shared" si="218"/>
        <v>110.23</v>
      </c>
      <c r="I377" s="44">
        <f t="shared" si="218"/>
        <v>110.23</v>
      </c>
      <c r="J377" s="44">
        <f t="shared" si="218"/>
        <v>110.23</v>
      </c>
      <c r="K377" s="44">
        <f t="shared" si="218"/>
        <v>110.23</v>
      </c>
      <c r="L377" s="44">
        <f t="shared" si="218"/>
        <v>110.23</v>
      </c>
      <c r="M377" s="44">
        <f t="shared" si="218"/>
        <v>110.23</v>
      </c>
      <c r="N377" s="44">
        <f t="shared" si="218"/>
        <v>110.23</v>
      </c>
      <c r="O377" s="44">
        <f t="shared" si="218"/>
        <v>110.23</v>
      </c>
      <c r="P377" s="44">
        <f t="shared" si="218"/>
        <v>110.23</v>
      </c>
      <c r="Q377" s="44">
        <f t="shared" si="218"/>
        <v>110.23</v>
      </c>
      <c r="R377" s="44">
        <f t="shared" si="218"/>
        <v>110.23</v>
      </c>
      <c r="S377" s="44">
        <f t="shared" si="218"/>
        <v>110.23</v>
      </c>
      <c r="T377" s="44">
        <f t="shared" si="218"/>
        <v>110.23</v>
      </c>
      <c r="U377" s="44">
        <f t="shared" si="218"/>
        <v>110.23</v>
      </c>
      <c r="V377" s="44">
        <f t="shared" si="218"/>
        <v>110.23</v>
      </c>
      <c r="W377" s="44">
        <f t="shared" si="218"/>
        <v>110.23</v>
      </c>
      <c r="X377" s="44">
        <f t="shared" si="218"/>
        <v>110.23</v>
      </c>
      <c r="Y377" s="44">
        <f t="shared" si="218"/>
        <v>110.23</v>
      </c>
      <c r="Z377" s="44">
        <f t="shared" si="218"/>
        <v>110.23</v>
      </c>
      <c r="AA377" s="44">
        <f t="shared" si="218"/>
        <v>110.23</v>
      </c>
    </row>
    <row r="378" spans="1:27" ht="12.75" customHeight="1" x14ac:dyDescent="0.2">
      <c r="A378" s="90" t="s">
        <v>600</v>
      </c>
      <c r="B378" s="28" t="str">
        <f>"14"&amp;"."&amp;$B$639&amp;"."&amp;$B$640</f>
        <v>14.04.2023</v>
      </c>
      <c r="C378" s="82" t="s">
        <v>76</v>
      </c>
      <c r="D378" s="83">
        <f>ROUND(((D379+D380+D382+D381)/1000),5)</f>
        <v>3.4224999999999999</v>
      </c>
      <c r="E378" s="83">
        <f>ROUND(((E379+E380+E382+E381)/1000),5)</f>
        <v>3.2692199999999998</v>
      </c>
      <c r="F378" s="83">
        <f>ROUND(((F379+F380+F382+F381)/1000),5)</f>
        <v>3.2025000000000001</v>
      </c>
      <c r="G378" s="83">
        <f t="shared" ref="G378:AA378" si="219">ROUND(((G379+G380+G382+G381)/1000),5)</f>
        <v>3.2024900000000001</v>
      </c>
      <c r="H378" s="83">
        <f t="shared" si="219"/>
        <v>3.27135</v>
      </c>
      <c r="I378" s="83">
        <f t="shared" si="219"/>
        <v>3.3687200000000002</v>
      </c>
      <c r="J378" s="83">
        <f t="shared" si="219"/>
        <v>3.5791499999999998</v>
      </c>
      <c r="K378" s="83">
        <f t="shared" si="219"/>
        <v>3.7633100000000002</v>
      </c>
      <c r="L378" s="83">
        <f t="shared" si="219"/>
        <v>3.9929600000000001</v>
      </c>
      <c r="M378" s="83">
        <f t="shared" si="219"/>
        <v>4.0371600000000001</v>
      </c>
      <c r="N378" s="83">
        <f t="shared" si="219"/>
        <v>4.01309</v>
      </c>
      <c r="O378" s="83">
        <f t="shared" si="219"/>
        <v>4.0645100000000003</v>
      </c>
      <c r="P378" s="83">
        <f t="shared" si="219"/>
        <v>4.0220900000000004</v>
      </c>
      <c r="Q378" s="83">
        <f t="shared" si="219"/>
        <v>4.0250399999999997</v>
      </c>
      <c r="R378" s="83">
        <f t="shared" si="219"/>
        <v>4.0128300000000001</v>
      </c>
      <c r="S378" s="83">
        <f t="shared" si="219"/>
        <v>4.0043800000000003</v>
      </c>
      <c r="T378" s="83">
        <f t="shared" si="219"/>
        <v>3.9939499999999999</v>
      </c>
      <c r="U378" s="83">
        <f t="shared" si="219"/>
        <v>3.9517000000000002</v>
      </c>
      <c r="V378" s="83">
        <f t="shared" si="219"/>
        <v>3.94678</v>
      </c>
      <c r="W378" s="83">
        <f t="shared" si="219"/>
        <v>4.0007799999999998</v>
      </c>
      <c r="X378" s="83">
        <f t="shared" si="219"/>
        <v>4.0144799999999998</v>
      </c>
      <c r="Y378" s="83">
        <f t="shared" si="219"/>
        <v>4.0095700000000001</v>
      </c>
      <c r="Z378" s="83">
        <f t="shared" si="219"/>
        <v>3.7172399999999999</v>
      </c>
      <c r="AA378" s="83">
        <f t="shared" si="219"/>
        <v>3.5101399999999998</v>
      </c>
    </row>
    <row r="379" spans="1:27" ht="12.75" customHeight="1" outlineLevel="1" x14ac:dyDescent="0.2">
      <c r="A379" s="91" t="s">
        <v>601</v>
      </c>
      <c r="B379" s="63" t="s">
        <v>233</v>
      </c>
      <c r="C379" s="43" t="s">
        <v>79</v>
      </c>
      <c r="D379" s="44">
        <v>1083.24</v>
      </c>
      <c r="E379" s="44">
        <v>929.96</v>
      </c>
      <c r="F379" s="44">
        <v>863.24</v>
      </c>
      <c r="G379" s="44">
        <v>863.23</v>
      </c>
      <c r="H379" s="44">
        <v>932.09</v>
      </c>
      <c r="I379" s="44">
        <v>1029.46</v>
      </c>
      <c r="J379" s="44">
        <v>1239.8900000000001</v>
      </c>
      <c r="K379" s="44">
        <v>1424.05</v>
      </c>
      <c r="L379" s="44">
        <v>1653.7</v>
      </c>
      <c r="M379" s="44">
        <v>1697.9</v>
      </c>
      <c r="N379" s="44">
        <v>1673.83</v>
      </c>
      <c r="O379" s="44">
        <v>1725.25</v>
      </c>
      <c r="P379" s="44">
        <v>1682.83</v>
      </c>
      <c r="Q379" s="44">
        <v>1685.78</v>
      </c>
      <c r="R379" s="44">
        <v>1673.57</v>
      </c>
      <c r="S379" s="44">
        <v>1665.12</v>
      </c>
      <c r="T379" s="44">
        <v>1654.69</v>
      </c>
      <c r="U379" s="44">
        <v>1612.44</v>
      </c>
      <c r="V379" s="44">
        <v>1607.52</v>
      </c>
      <c r="W379" s="44">
        <v>1661.52</v>
      </c>
      <c r="X379" s="44">
        <v>1675.22</v>
      </c>
      <c r="Y379" s="44">
        <v>1670.31</v>
      </c>
      <c r="Z379" s="44">
        <v>1377.98</v>
      </c>
      <c r="AA379" s="44">
        <v>1170.8800000000001</v>
      </c>
    </row>
    <row r="380" spans="1:27" ht="12.75" customHeight="1" outlineLevel="1" x14ac:dyDescent="0.2">
      <c r="A380" s="91" t="s">
        <v>602</v>
      </c>
      <c r="B380" s="63" t="s">
        <v>90</v>
      </c>
      <c r="C380" s="43" t="s">
        <v>79</v>
      </c>
      <c r="D380" s="44">
        <f>$D$315</f>
        <v>2222.89</v>
      </c>
      <c r="E380" s="44">
        <f t="shared" ref="E380:AA380" si="220">$D$315</f>
        <v>2222.89</v>
      </c>
      <c r="F380" s="44">
        <f t="shared" si="220"/>
        <v>2222.89</v>
      </c>
      <c r="G380" s="44">
        <f t="shared" si="220"/>
        <v>2222.89</v>
      </c>
      <c r="H380" s="44">
        <f t="shared" si="220"/>
        <v>2222.89</v>
      </c>
      <c r="I380" s="44">
        <f t="shared" si="220"/>
        <v>2222.89</v>
      </c>
      <c r="J380" s="44">
        <f t="shared" si="220"/>
        <v>2222.89</v>
      </c>
      <c r="K380" s="44">
        <f t="shared" si="220"/>
        <v>2222.89</v>
      </c>
      <c r="L380" s="44">
        <f t="shared" si="220"/>
        <v>2222.89</v>
      </c>
      <c r="M380" s="44">
        <f t="shared" si="220"/>
        <v>2222.89</v>
      </c>
      <c r="N380" s="44">
        <f t="shared" si="220"/>
        <v>2222.89</v>
      </c>
      <c r="O380" s="44">
        <f t="shared" si="220"/>
        <v>2222.89</v>
      </c>
      <c r="P380" s="44">
        <f t="shared" si="220"/>
        <v>2222.89</v>
      </c>
      <c r="Q380" s="44">
        <f t="shared" si="220"/>
        <v>2222.89</v>
      </c>
      <c r="R380" s="44">
        <f t="shared" si="220"/>
        <v>2222.89</v>
      </c>
      <c r="S380" s="44">
        <f t="shared" si="220"/>
        <v>2222.89</v>
      </c>
      <c r="T380" s="44">
        <f t="shared" si="220"/>
        <v>2222.89</v>
      </c>
      <c r="U380" s="44">
        <f t="shared" si="220"/>
        <v>2222.89</v>
      </c>
      <c r="V380" s="44">
        <f t="shared" si="220"/>
        <v>2222.89</v>
      </c>
      <c r="W380" s="44">
        <f t="shared" si="220"/>
        <v>2222.89</v>
      </c>
      <c r="X380" s="44">
        <f t="shared" si="220"/>
        <v>2222.89</v>
      </c>
      <c r="Y380" s="44">
        <f t="shared" si="220"/>
        <v>2222.89</v>
      </c>
      <c r="Z380" s="44">
        <f t="shared" si="220"/>
        <v>2222.89</v>
      </c>
      <c r="AA380" s="44">
        <f t="shared" si="220"/>
        <v>2222.89</v>
      </c>
    </row>
    <row r="381" spans="1:27" ht="12.75" customHeight="1" outlineLevel="1" x14ac:dyDescent="0.2">
      <c r="A381" s="91" t="s">
        <v>603</v>
      </c>
      <c r="B381" s="63" t="s">
        <v>83</v>
      </c>
      <c r="C381" s="43" t="s">
        <v>79</v>
      </c>
      <c r="D381" s="44">
        <v>6.14</v>
      </c>
      <c r="E381" s="44">
        <v>6.14</v>
      </c>
      <c r="F381" s="44">
        <v>6.14</v>
      </c>
      <c r="G381" s="44">
        <v>6.14</v>
      </c>
      <c r="H381" s="44">
        <v>6.14</v>
      </c>
      <c r="I381" s="44">
        <v>6.14</v>
      </c>
      <c r="J381" s="44">
        <v>6.14</v>
      </c>
      <c r="K381" s="44">
        <v>6.14</v>
      </c>
      <c r="L381" s="44">
        <v>6.14</v>
      </c>
      <c r="M381" s="44">
        <v>6.14</v>
      </c>
      <c r="N381" s="44">
        <v>6.14</v>
      </c>
      <c r="O381" s="44">
        <v>6.14</v>
      </c>
      <c r="P381" s="44">
        <v>6.14</v>
      </c>
      <c r="Q381" s="44">
        <v>6.14</v>
      </c>
      <c r="R381" s="44">
        <v>6.14</v>
      </c>
      <c r="S381" s="44">
        <v>6.14</v>
      </c>
      <c r="T381" s="44">
        <v>6.14</v>
      </c>
      <c r="U381" s="44">
        <v>6.14</v>
      </c>
      <c r="V381" s="44">
        <v>6.14</v>
      </c>
      <c r="W381" s="44">
        <v>6.14</v>
      </c>
      <c r="X381" s="44">
        <v>6.14</v>
      </c>
      <c r="Y381" s="44">
        <v>6.14</v>
      </c>
      <c r="Z381" s="44">
        <v>6.14</v>
      </c>
      <c r="AA381" s="44">
        <v>6.14</v>
      </c>
    </row>
    <row r="382" spans="1:27" ht="12.75" customHeight="1" outlineLevel="1" x14ac:dyDescent="0.2">
      <c r="A382" s="91" t="s">
        <v>604</v>
      </c>
      <c r="B382" s="63" t="s">
        <v>81</v>
      </c>
      <c r="C382" s="43" t="s">
        <v>79</v>
      </c>
      <c r="D382" s="44">
        <f>$D$11</f>
        <v>110.23</v>
      </c>
      <c r="E382" s="44">
        <f t="shared" ref="E382:AA382" si="221">$D$11</f>
        <v>110.23</v>
      </c>
      <c r="F382" s="44">
        <f t="shared" si="221"/>
        <v>110.23</v>
      </c>
      <c r="G382" s="44">
        <f t="shared" si="221"/>
        <v>110.23</v>
      </c>
      <c r="H382" s="44">
        <f t="shared" si="221"/>
        <v>110.23</v>
      </c>
      <c r="I382" s="44">
        <f t="shared" si="221"/>
        <v>110.23</v>
      </c>
      <c r="J382" s="44">
        <f t="shared" si="221"/>
        <v>110.23</v>
      </c>
      <c r="K382" s="44">
        <f t="shared" si="221"/>
        <v>110.23</v>
      </c>
      <c r="L382" s="44">
        <f t="shared" si="221"/>
        <v>110.23</v>
      </c>
      <c r="M382" s="44">
        <f t="shared" si="221"/>
        <v>110.23</v>
      </c>
      <c r="N382" s="44">
        <f t="shared" si="221"/>
        <v>110.23</v>
      </c>
      <c r="O382" s="44">
        <f t="shared" si="221"/>
        <v>110.23</v>
      </c>
      <c r="P382" s="44">
        <f t="shared" si="221"/>
        <v>110.23</v>
      </c>
      <c r="Q382" s="44">
        <f t="shared" si="221"/>
        <v>110.23</v>
      </c>
      <c r="R382" s="44">
        <f t="shared" si="221"/>
        <v>110.23</v>
      </c>
      <c r="S382" s="44">
        <f t="shared" si="221"/>
        <v>110.23</v>
      </c>
      <c r="T382" s="44">
        <f t="shared" si="221"/>
        <v>110.23</v>
      </c>
      <c r="U382" s="44">
        <f t="shared" si="221"/>
        <v>110.23</v>
      </c>
      <c r="V382" s="44">
        <f t="shared" si="221"/>
        <v>110.23</v>
      </c>
      <c r="W382" s="44">
        <f t="shared" si="221"/>
        <v>110.23</v>
      </c>
      <c r="X382" s="44">
        <f t="shared" si="221"/>
        <v>110.23</v>
      </c>
      <c r="Y382" s="44">
        <f t="shared" si="221"/>
        <v>110.23</v>
      </c>
      <c r="Z382" s="44">
        <f t="shared" si="221"/>
        <v>110.23</v>
      </c>
      <c r="AA382" s="44">
        <f t="shared" si="221"/>
        <v>110.23</v>
      </c>
    </row>
    <row r="383" spans="1:27" ht="12.75" customHeight="1" x14ac:dyDescent="0.2">
      <c r="A383" s="90" t="s">
        <v>605</v>
      </c>
      <c r="B383" s="28" t="str">
        <f>"15"&amp;"."&amp;$B$639&amp;"."&amp;$B$640</f>
        <v>15.04.2023</v>
      </c>
      <c r="C383" s="82" t="s">
        <v>76</v>
      </c>
      <c r="D383" s="83">
        <f>ROUND(((D384+D385+D387+D386)/1000),5)</f>
        <v>3.5943999999999998</v>
      </c>
      <c r="E383" s="83">
        <f>ROUND(((E384+E385+E387+E386)/1000),5)</f>
        <v>3.4521600000000001</v>
      </c>
      <c r="F383" s="83">
        <f>ROUND(((F384+F385+F387+F386)/1000),5)</f>
        <v>3.4303900000000001</v>
      </c>
      <c r="G383" s="83">
        <f t="shared" ref="G383:AA383" si="222">ROUND(((G384+G385+G387+G386)/1000),5)</f>
        <v>3.4129800000000001</v>
      </c>
      <c r="H383" s="83">
        <f t="shared" si="222"/>
        <v>3.43899</v>
      </c>
      <c r="I383" s="83">
        <f t="shared" si="222"/>
        <v>3.44394</v>
      </c>
      <c r="J383" s="83">
        <f t="shared" si="222"/>
        <v>3.51668</v>
      </c>
      <c r="K383" s="83">
        <f t="shared" si="222"/>
        <v>3.7181099999999998</v>
      </c>
      <c r="L383" s="83">
        <f t="shared" si="222"/>
        <v>4.1544400000000001</v>
      </c>
      <c r="M383" s="83">
        <f t="shared" si="222"/>
        <v>4.2386799999999996</v>
      </c>
      <c r="N383" s="83">
        <f t="shared" si="222"/>
        <v>4.2537599999999998</v>
      </c>
      <c r="O383" s="83">
        <f t="shared" si="222"/>
        <v>4.2879199999999997</v>
      </c>
      <c r="P383" s="83">
        <f t="shared" si="222"/>
        <v>4.2578399999999998</v>
      </c>
      <c r="Q383" s="83">
        <f t="shared" si="222"/>
        <v>4.2486899999999999</v>
      </c>
      <c r="R383" s="83">
        <f t="shared" si="222"/>
        <v>4.20824</v>
      </c>
      <c r="S383" s="83">
        <f t="shared" si="222"/>
        <v>4.1884199999999998</v>
      </c>
      <c r="T383" s="83">
        <f t="shared" si="222"/>
        <v>4.1844299999999999</v>
      </c>
      <c r="U383" s="83">
        <f t="shared" si="222"/>
        <v>4.20261</v>
      </c>
      <c r="V383" s="83">
        <f t="shared" si="222"/>
        <v>4.1617300000000004</v>
      </c>
      <c r="W383" s="83">
        <f t="shared" si="222"/>
        <v>4.2523499999999999</v>
      </c>
      <c r="X383" s="83">
        <f t="shared" si="222"/>
        <v>4.25345</v>
      </c>
      <c r="Y383" s="83">
        <f t="shared" si="222"/>
        <v>4.2410600000000001</v>
      </c>
      <c r="Z383" s="83">
        <f t="shared" si="222"/>
        <v>3.9973999999999998</v>
      </c>
      <c r="AA383" s="83">
        <f t="shared" si="222"/>
        <v>3.8176999999999999</v>
      </c>
    </row>
    <row r="384" spans="1:27" ht="12.75" customHeight="1" outlineLevel="1" x14ac:dyDescent="0.2">
      <c r="A384" s="91" t="s">
        <v>606</v>
      </c>
      <c r="B384" s="63" t="s">
        <v>233</v>
      </c>
      <c r="C384" s="43" t="s">
        <v>79</v>
      </c>
      <c r="D384" s="44">
        <v>1255.1400000000001</v>
      </c>
      <c r="E384" s="44">
        <v>1112.9000000000001</v>
      </c>
      <c r="F384" s="44">
        <v>1091.1300000000001</v>
      </c>
      <c r="G384" s="44">
        <v>1073.72</v>
      </c>
      <c r="H384" s="44">
        <v>1099.73</v>
      </c>
      <c r="I384" s="44">
        <v>1104.68</v>
      </c>
      <c r="J384" s="44">
        <v>1177.42</v>
      </c>
      <c r="K384" s="44">
        <v>1378.85</v>
      </c>
      <c r="L384" s="44">
        <v>1815.18</v>
      </c>
      <c r="M384" s="44">
        <v>1899.42</v>
      </c>
      <c r="N384" s="44">
        <v>1914.5</v>
      </c>
      <c r="O384" s="44">
        <v>1948.66</v>
      </c>
      <c r="P384" s="44">
        <v>1918.58</v>
      </c>
      <c r="Q384" s="44">
        <v>1909.43</v>
      </c>
      <c r="R384" s="44">
        <v>1868.98</v>
      </c>
      <c r="S384" s="44">
        <v>1849.16</v>
      </c>
      <c r="T384" s="44">
        <v>1845.17</v>
      </c>
      <c r="U384" s="44">
        <v>1863.35</v>
      </c>
      <c r="V384" s="44">
        <v>1822.47</v>
      </c>
      <c r="W384" s="44">
        <v>1913.09</v>
      </c>
      <c r="X384" s="44">
        <v>1914.19</v>
      </c>
      <c r="Y384" s="44">
        <v>1901.8</v>
      </c>
      <c r="Z384" s="44">
        <v>1658.14</v>
      </c>
      <c r="AA384" s="44">
        <v>1478.44</v>
      </c>
    </row>
    <row r="385" spans="1:27" ht="12.75" customHeight="1" outlineLevel="1" x14ac:dyDescent="0.2">
      <c r="A385" s="91" t="s">
        <v>607</v>
      </c>
      <c r="B385" s="63" t="s">
        <v>90</v>
      </c>
      <c r="C385" s="43" t="s">
        <v>79</v>
      </c>
      <c r="D385" s="44">
        <f>$D$315</f>
        <v>2222.89</v>
      </c>
      <c r="E385" s="44">
        <f t="shared" ref="E385:AA385" si="223">$D$315</f>
        <v>2222.89</v>
      </c>
      <c r="F385" s="44">
        <f t="shared" si="223"/>
        <v>2222.89</v>
      </c>
      <c r="G385" s="44">
        <f t="shared" si="223"/>
        <v>2222.89</v>
      </c>
      <c r="H385" s="44">
        <f t="shared" si="223"/>
        <v>2222.89</v>
      </c>
      <c r="I385" s="44">
        <f t="shared" si="223"/>
        <v>2222.89</v>
      </c>
      <c r="J385" s="44">
        <f t="shared" si="223"/>
        <v>2222.89</v>
      </c>
      <c r="K385" s="44">
        <f t="shared" si="223"/>
        <v>2222.89</v>
      </c>
      <c r="L385" s="44">
        <f t="shared" si="223"/>
        <v>2222.89</v>
      </c>
      <c r="M385" s="44">
        <f t="shared" si="223"/>
        <v>2222.89</v>
      </c>
      <c r="N385" s="44">
        <f t="shared" si="223"/>
        <v>2222.89</v>
      </c>
      <c r="O385" s="44">
        <f t="shared" si="223"/>
        <v>2222.89</v>
      </c>
      <c r="P385" s="44">
        <f t="shared" si="223"/>
        <v>2222.89</v>
      </c>
      <c r="Q385" s="44">
        <f t="shared" si="223"/>
        <v>2222.89</v>
      </c>
      <c r="R385" s="44">
        <f t="shared" si="223"/>
        <v>2222.89</v>
      </c>
      <c r="S385" s="44">
        <f t="shared" si="223"/>
        <v>2222.89</v>
      </c>
      <c r="T385" s="44">
        <f t="shared" si="223"/>
        <v>2222.89</v>
      </c>
      <c r="U385" s="44">
        <f t="shared" si="223"/>
        <v>2222.89</v>
      </c>
      <c r="V385" s="44">
        <f t="shared" si="223"/>
        <v>2222.89</v>
      </c>
      <c r="W385" s="44">
        <f t="shared" si="223"/>
        <v>2222.89</v>
      </c>
      <c r="X385" s="44">
        <f t="shared" si="223"/>
        <v>2222.89</v>
      </c>
      <c r="Y385" s="44">
        <f t="shared" si="223"/>
        <v>2222.89</v>
      </c>
      <c r="Z385" s="44">
        <f t="shared" si="223"/>
        <v>2222.89</v>
      </c>
      <c r="AA385" s="44">
        <f t="shared" si="223"/>
        <v>2222.89</v>
      </c>
    </row>
    <row r="386" spans="1:27" ht="12.75" customHeight="1" outlineLevel="1" x14ac:dyDescent="0.2">
      <c r="A386" s="91" t="s">
        <v>608</v>
      </c>
      <c r="B386" s="63" t="s">
        <v>83</v>
      </c>
      <c r="C386" s="43" t="s">
        <v>79</v>
      </c>
      <c r="D386" s="44">
        <v>6.14</v>
      </c>
      <c r="E386" s="44">
        <v>6.14</v>
      </c>
      <c r="F386" s="44">
        <v>6.14</v>
      </c>
      <c r="G386" s="44">
        <v>6.14</v>
      </c>
      <c r="H386" s="44">
        <v>6.14</v>
      </c>
      <c r="I386" s="44">
        <v>6.14</v>
      </c>
      <c r="J386" s="44">
        <v>6.14</v>
      </c>
      <c r="K386" s="44">
        <v>6.14</v>
      </c>
      <c r="L386" s="44">
        <v>6.14</v>
      </c>
      <c r="M386" s="44">
        <v>6.14</v>
      </c>
      <c r="N386" s="44">
        <v>6.14</v>
      </c>
      <c r="O386" s="44">
        <v>6.14</v>
      </c>
      <c r="P386" s="44">
        <v>6.14</v>
      </c>
      <c r="Q386" s="44">
        <v>6.14</v>
      </c>
      <c r="R386" s="44">
        <v>6.14</v>
      </c>
      <c r="S386" s="44">
        <v>6.14</v>
      </c>
      <c r="T386" s="44">
        <v>6.14</v>
      </c>
      <c r="U386" s="44">
        <v>6.14</v>
      </c>
      <c r="V386" s="44">
        <v>6.14</v>
      </c>
      <c r="W386" s="44">
        <v>6.14</v>
      </c>
      <c r="X386" s="44">
        <v>6.14</v>
      </c>
      <c r="Y386" s="44">
        <v>6.14</v>
      </c>
      <c r="Z386" s="44">
        <v>6.14</v>
      </c>
      <c r="AA386" s="44">
        <v>6.14</v>
      </c>
    </row>
    <row r="387" spans="1:27" ht="12.75" customHeight="1" outlineLevel="1" x14ac:dyDescent="0.2">
      <c r="A387" s="91" t="s">
        <v>609</v>
      </c>
      <c r="B387" s="63" t="s">
        <v>81</v>
      </c>
      <c r="C387" s="43" t="s">
        <v>79</v>
      </c>
      <c r="D387" s="44">
        <f>$D$11</f>
        <v>110.23</v>
      </c>
      <c r="E387" s="44">
        <f t="shared" ref="E387:AA387" si="224">$D$11</f>
        <v>110.23</v>
      </c>
      <c r="F387" s="44">
        <f t="shared" si="224"/>
        <v>110.23</v>
      </c>
      <c r="G387" s="44">
        <f t="shared" si="224"/>
        <v>110.23</v>
      </c>
      <c r="H387" s="44">
        <f t="shared" si="224"/>
        <v>110.23</v>
      </c>
      <c r="I387" s="44">
        <f t="shared" si="224"/>
        <v>110.23</v>
      </c>
      <c r="J387" s="44">
        <f t="shared" si="224"/>
        <v>110.23</v>
      </c>
      <c r="K387" s="44">
        <f t="shared" si="224"/>
        <v>110.23</v>
      </c>
      <c r="L387" s="44">
        <f t="shared" si="224"/>
        <v>110.23</v>
      </c>
      <c r="M387" s="44">
        <f t="shared" si="224"/>
        <v>110.23</v>
      </c>
      <c r="N387" s="44">
        <f t="shared" si="224"/>
        <v>110.23</v>
      </c>
      <c r="O387" s="44">
        <f t="shared" si="224"/>
        <v>110.23</v>
      </c>
      <c r="P387" s="44">
        <f t="shared" si="224"/>
        <v>110.23</v>
      </c>
      <c r="Q387" s="44">
        <f t="shared" si="224"/>
        <v>110.23</v>
      </c>
      <c r="R387" s="44">
        <f t="shared" si="224"/>
        <v>110.23</v>
      </c>
      <c r="S387" s="44">
        <f t="shared" si="224"/>
        <v>110.23</v>
      </c>
      <c r="T387" s="44">
        <f t="shared" si="224"/>
        <v>110.23</v>
      </c>
      <c r="U387" s="44">
        <f t="shared" si="224"/>
        <v>110.23</v>
      </c>
      <c r="V387" s="44">
        <f t="shared" si="224"/>
        <v>110.23</v>
      </c>
      <c r="W387" s="44">
        <f t="shared" si="224"/>
        <v>110.23</v>
      </c>
      <c r="X387" s="44">
        <f t="shared" si="224"/>
        <v>110.23</v>
      </c>
      <c r="Y387" s="44">
        <f t="shared" si="224"/>
        <v>110.23</v>
      </c>
      <c r="Z387" s="44">
        <f t="shared" si="224"/>
        <v>110.23</v>
      </c>
      <c r="AA387" s="44">
        <f t="shared" si="224"/>
        <v>110.23</v>
      </c>
    </row>
    <row r="388" spans="1:27" ht="12.75" customHeight="1" x14ac:dyDescent="0.2">
      <c r="A388" s="90" t="s">
        <v>610</v>
      </c>
      <c r="B388" s="28" t="str">
        <f>"16"&amp;"."&amp;$B$639&amp;"."&amp;$B$640</f>
        <v>16.04.2023</v>
      </c>
      <c r="C388" s="82" t="s">
        <v>76</v>
      </c>
      <c r="D388" s="83">
        <f>ROUND(((D389+D390+D392+D391)/1000),5)</f>
        <v>3.6313200000000001</v>
      </c>
      <c r="E388" s="83">
        <f>ROUND(((E389+E390+E392+E391)/1000),5)</f>
        <v>3.4551699999999999</v>
      </c>
      <c r="F388" s="83">
        <f>ROUND(((F389+F390+F392+F391)/1000),5)</f>
        <v>3.41615</v>
      </c>
      <c r="G388" s="83">
        <f t="shared" ref="G388:AA388" si="225">ROUND(((G389+G390+G392+G391)/1000),5)</f>
        <v>3.3759000000000001</v>
      </c>
      <c r="H388" s="83">
        <f t="shared" si="225"/>
        <v>3.31196</v>
      </c>
      <c r="I388" s="83">
        <f t="shared" si="225"/>
        <v>3.2938000000000001</v>
      </c>
      <c r="J388" s="83">
        <f t="shared" si="225"/>
        <v>3.26545</v>
      </c>
      <c r="K388" s="83">
        <f t="shared" si="225"/>
        <v>3.3119900000000002</v>
      </c>
      <c r="L388" s="83">
        <f t="shared" si="225"/>
        <v>3.60554</v>
      </c>
      <c r="M388" s="83">
        <f t="shared" si="225"/>
        <v>3.6988500000000002</v>
      </c>
      <c r="N388" s="83">
        <f t="shared" si="225"/>
        <v>3.7210299999999998</v>
      </c>
      <c r="O388" s="83">
        <f t="shared" si="225"/>
        <v>3.72159</v>
      </c>
      <c r="P388" s="83">
        <f t="shared" si="225"/>
        <v>3.7214900000000002</v>
      </c>
      <c r="Q388" s="83">
        <f t="shared" si="225"/>
        <v>3.7156400000000001</v>
      </c>
      <c r="R388" s="83">
        <f t="shared" si="225"/>
        <v>3.71251</v>
      </c>
      <c r="S388" s="83">
        <f t="shared" si="225"/>
        <v>3.6959</v>
      </c>
      <c r="T388" s="83">
        <f t="shared" si="225"/>
        <v>3.69333</v>
      </c>
      <c r="U388" s="83">
        <f t="shared" si="225"/>
        <v>3.7164000000000001</v>
      </c>
      <c r="V388" s="83">
        <f t="shared" si="225"/>
        <v>3.7527900000000001</v>
      </c>
      <c r="W388" s="83">
        <f t="shared" si="225"/>
        <v>3.9642400000000002</v>
      </c>
      <c r="X388" s="83">
        <f t="shared" si="225"/>
        <v>4.0064299999999999</v>
      </c>
      <c r="Y388" s="83">
        <f t="shared" si="225"/>
        <v>3.9855100000000001</v>
      </c>
      <c r="Z388" s="83">
        <f t="shared" si="225"/>
        <v>3.6845300000000001</v>
      </c>
      <c r="AA388" s="83">
        <f t="shared" si="225"/>
        <v>3.49552</v>
      </c>
    </row>
    <row r="389" spans="1:27" ht="12.75" customHeight="1" outlineLevel="1" x14ac:dyDescent="0.2">
      <c r="A389" s="91" t="s">
        <v>611</v>
      </c>
      <c r="B389" s="63" t="s">
        <v>233</v>
      </c>
      <c r="C389" s="43" t="s">
        <v>79</v>
      </c>
      <c r="D389" s="44">
        <v>1292.06</v>
      </c>
      <c r="E389" s="44">
        <v>1115.9100000000001</v>
      </c>
      <c r="F389" s="44">
        <v>1076.8900000000001</v>
      </c>
      <c r="G389" s="44">
        <v>1036.6400000000001</v>
      </c>
      <c r="H389" s="44">
        <v>972.7</v>
      </c>
      <c r="I389" s="44">
        <v>954.54</v>
      </c>
      <c r="J389" s="44">
        <v>926.19</v>
      </c>
      <c r="K389" s="44">
        <v>972.73</v>
      </c>
      <c r="L389" s="44">
        <v>1266.28</v>
      </c>
      <c r="M389" s="44">
        <v>1359.59</v>
      </c>
      <c r="N389" s="44">
        <v>1381.77</v>
      </c>
      <c r="O389" s="44">
        <v>1382.33</v>
      </c>
      <c r="P389" s="44">
        <v>1382.23</v>
      </c>
      <c r="Q389" s="44">
        <v>1376.38</v>
      </c>
      <c r="R389" s="44">
        <v>1373.25</v>
      </c>
      <c r="S389" s="44">
        <v>1356.64</v>
      </c>
      <c r="T389" s="44">
        <v>1354.07</v>
      </c>
      <c r="U389" s="44">
        <v>1377.14</v>
      </c>
      <c r="V389" s="44">
        <v>1413.53</v>
      </c>
      <c r="W389" s="44">
        <v>1624.98</v>
      </c>
      <c r="X389" s="44">
        <v>1667.17</v>
      </c>
      <c r="Y389" s="44">
        <v>1646.25</v>
      </c>
      <c r="Z389" s="44">
        <v>1345.27</v>
      </c>
      <c r="AA389" s="44">
        <v>1156.26</v>
      </c>
    </row>
    <row r="390" spans="1:27" ht="12.75" customHeight="1" outlineLevel="1" x14ac:dyDescent="0.2">
      <c r="A390" s="91" t="s">
        <v>612</v>
      </c>
      <c r="B390" s="63" t="s">
        <v>90</v>
      </c>
      <c r="C390" s="43" t="s">
        <v>79</v>
      </c>
      <c r="D390" s="44">
        <f>$D$315</f>
        <v>2222.89</v>
      </c>
      <c r="E390" s="44">
        <f t="shared" ref="E390:AA390" si="226">$D$315</f>
        <v>2222.89</v>
      </c>
      <c r="F390" s="44">
        <f t="shared" si="226"/>
        <v>2222.89</v>
      </c>
      <c r="G390" s="44">
        <f t="shared" si="226"/>
        <v>2222.89</v>
      </c>
      <c r="H390" s="44">
        <f t="shared" si="226"/>
        <v>2222.89</v>
      </c>
      <c r="I390" s="44">
        <f t="shared" si="226"/>
        <v>2222.89</v>
      </c>
      <c r="J390" s="44">
        <f t="shared" si="226"/>
        <v>2222.89</v>
      </c>
      <c r="K390" s="44">
        <f t="shared" si="226"/>
        <v>2222.89</v>
      </c>
      <c r="L390" s="44">
        <f t="shared" si="226"/>
        <v>2222.89</v>
      </c>
      <c r="M390" s="44">
        <f t="shared" si="226"/>
        <v>2222.89</v>
      </c>
      <c r="N390" s="44">
        <f t="shared" si="226"/>
        <v>2222.89</v>
      </c>
      <c r="O390" s="44">
        <f t="shared" si="226"/>
        <v>2222.89</v>
      </c>
      <c r="P390" s="44">
        <f t="shared" si="226"/>
        <v>2222.89</v>
      </c>
      <c r="Q390" s="44">
        <f t="shared" si="226"/>
        <v>2222.89</v>
      </c>
      <c r="R390" s="44">
        <f t="shared" si="226"/>
        <v>2222.89</v>
      </c>
      <c r="S390" s="44">
        <f t="shared" si="226"/>
        <v>2222.89</v>
      </c>
      <c r="T390" s="44">
        <f t="shared" si="226"/>
        <v>2222.89</v>
      </c>
      <c r="U390" s="44">
        <f t="shared" si="226"/>
        <v>2222.89</v>
      </c>
      <c r="V390" s="44">
        <f t="shared" si="226"/>
        <v>2222.89</v>
      </c>
      <c r="W390" s="44">
        <f t="shared" si="226"/>
        <v>2222.89</v>
      </c>
      <c r="X390" s="44">
        <f t="shared" si="226"/>
        <v>2222.89</v>
      </c>
      <c r="Y390" s="44">
        <f t="shared" si="226"/>
        <v>2222.89</v>
      </c>
      <c r="Z390" s="44">
        <f t="shared" si="226"/>
        <v>2222.89</v>
      </c>
      <c r="AA390" s="44">
        <f t="shared" si="226"/>
        <v>2222.89</v>
      </c>
    </row>
    <row r="391" spans="1:27" ht="12.75" customHeight="1" outlineLevel="1" x14ac:dyDescent="0.2">
      <c r="A391" s="91" t="s">
        <v>613</v>
      </c>
      <c r="B391" s="63" t="s">
        <v>83</v>
      </c>
      <c r="C391" s="43" t="s">
        <v>79</v>
      </c>
      <c r="D391" s="44">
        <v>6.14</v>
      </c>
      <c r="E391" s="44">
        <v>6.14</v>
      </c>
      <c r="F391" s="44">
        <v>6.14</v>
      </c>
      <c r="G391" s="44">
        <v>6.14</v>
      </c>
      <c r="H391" s="44">
        <v>6.14</v>
      </c>
      <c r="I391" s="44">
        <v>6.14</v>
      </c>
      <c r="J391" s="44">
        <v>6.14</v>
      </c>
      <c r="K391" s="44">
        <v>6.14</v>
      </c>
      <c r="L391" s="44">
        <v>6.14</v>
      </c>
      <c r="M391" s="44">
        <v>6.14</v>
      </c>
      <c r="N391" s="44">
        <v>6.14</v>
      </c>
      <c r="O391" s="44">
        <v>6.14</v>
      </c>
      <c r="P391" s="44">
        <v>6.14</v>
      </c>
      <c r="Q391" s="44">
        <v>6.14</v>
      </c>
      <c r="R391" s="44">
        <v>6.14</v>
      </c>
      <c r="S391" s="44">
        <v>6.14</v>
      </c>
      <c r="T391" s="44">
        <v>6.14</v>
      </c>
      <c r="U391" s="44">
        <v>6.14</v>
      </c>
      <c r="V391" s="44">
        <v>6.14</v>
      </c>
      <c r="W391" s="44">
        <v>6.14</v>
      </c>
      <c r="X391" s="44">
        <v>6.14</v>
      </c>
      <c r="Y391" s="44">
        <v>6.14</v>
      </c>
      <c r="Z391" s="44">
        <v>6.14</v>
      </c>
      <c r="AA391" s="44">
        <v>6.14</v>
      </c>
    </row>
    <row r="392" spans="1:27" ht="12.75" customHeight="1" outlineLevel="1" x14ac:dyDescent="0.2">
      <c r="A392" s="91" t="s">
        <v>614</v>
      </c>
      <c r="B392" s="63" t="s">
        <v>81</v>
      </c>
      <c r="C392" s="43" t="s">
        <v>79</v>
      </c>
      <c r="D392" s="44">
        <f>$D$11</f>
        <v>110.23</v>
      </c>
      <c r="E392" s="44">
        <f t="shared" ref="E392:AA392" si="227">$D$11</f>
        <v>110.23</v>
      </c>
      <c r="F392" s="44">
        <f t="shared" si="227"/>
        <v>110.23</v>
      </c>
      <c r="G392" s="44">
        <f t="shared" si="227"/>
        <v>110.23</v>
      </c>
      <c r="H392" s="44">
        <f t="shared" si="227"/>
        <v>110.23</v>
      </c>
      <c r="I392" s="44">
        <f t="shared" si="227"/>
        <v>110.23</v>
      </c>
      <c r="J392" s="44">
        <f t="shared" si="227"/>
        <v>110.23</v>
      </c>
      <c r="K392" s="44">
        <f t="shared" si="227"/>
        <v>110.23</v>
      </c>
      <c r="L392" s="44">
        <f t="shared" si="227"/>
        <v>110.23</v>
      </c>
      <c r="M392" s="44">
        <f t="shared" si="227"/>
        <v>110.23</v>
      </c>
      <c r="N392" s="44">
        <f t="shared" si="227"/>
        <v>110.23</v>
      </c>
      <c r="O392" s="44">
        <f t="shared" si="227"/>
        <v>110.23</v>
      </c>
      <c r="P392" s="44">
        <f t="shared" si="227"/>
        <v>110.23</v>
      </c>
      <c r="Q392" s="44">
        <f t="shared" si="227"/>
        <v>110.23</v>
      </c>
      <c r="R392" s="44">
        <f t="shared" si="227"/>
        <v>110.23</v>
      </c>
      <c r="S392" s="44">
        <f t="shared" si="227"/>
        <v>110.23</v>
      </c>
      <c r="T392" s="44">
        <f t="shared" si="227"/>
        <v>110.23</v>
      </c>
      <c r="U392" s="44">
        <f t="shared" si="227"/>
        <v>110.23</v>
      </c>
      <c r="V392" s="44">
        <f t="shared" si="227"/>
        <v>110.23</v>
      </c>
      <c r="W392" s="44">
        <f t="shared" si="227"/>
        <v>110.23</v>
      </c>
      <c r="X392" s="44">
        <f t="shared" si="227"/>
        <v>110.23</v>
      </c>
      <c r="Y392" s="44">
        <f t="shared" si="227"/>
        <v>110.23</v>
      </c>
      <c r="Z392" s="44">
        <f t="shared" si="227"/>
        <v>110.23</v>
      </c>
      <c r="AA392" s="44">
        <f t="shared" si="227"/>
        <v>110.23</v>
      </c>
    </row>
    <row r="393" spans="1:27" ht="12.75" customHeight="1" x14ac:dyDescent="0.2">
      <c r="A393" s="90" t="s">
        <v>615</v>
      </c>
      <c r="B393" s="28" t="str">
        <f>"17"&amp;"."&amp;$B$639&amp;"."&amp;$B$640</f>
        <v>17.04.2023</v>
      </c>
      <c r="C393" s="82" t="s">
        <v>76</v>
      </c>
      <c r="D393" s="83">
        <f>ROUND(((D394+D395+D397+D396)/1000),5)</f>
        <v>3.44875</v>
      </c>
      <c r="E393" s="83">
        <f>ROUND(((E394+E395+E397+E396)/1000),5)</f>
        <v>3.3645499999999999</v>
      </c>
      <c r="F393" s="83">
        <f>ROUND(((F394+F395+F397+F396)/1000),5)</f>
        <v>3.2673199999999998</v>
      </c>
      <c r="G393" s="83">
        <f t="shared" ref="G393:AA393" si="228">ROUND(((G394+G395+G397+G396)/1000),5)</f>
        <v>3.2244700000000002</v>
      </c>
      <c r="H393" s="83">
        <f t="shared" si="228"/>
        <v>3.2676699999999999</v>
      </c>
      <c r="I393" s="83">
        <f t="shared" si="228"/>
        <v>3.4065799999999999</v>
      </c>
      <c r="J393" s="83">
        <f t="shared" si="228"/>
        <v>3.4832800000000002</v>
      </c>
      <c r="K393" s="83">
        <f t="shared" si="228"/>
        <v>3.7665299999999999</v>
      </c>
      <c r="L393" s="83">
        <f t="shared" si="228"/>
        <v>4.0076299999999998</v>
      </c>
      <c r="M393" s="83">
        <f t="shared" si="228"/>
        <v>4.1024900000000004</v>
      </c>
      <c r="N393" s="83">
        <f t="shared" si="228"/>
        <v>4.1118100000000002</v>
      </c>
      <c r="O393" s="83">
        <f t="shared" si="228"/>
        <v>4.0996800000000002</v>
      </c>
      <c r="P393" s="83">
        <f t="shared" si="228"/>
        <v>4.0280199999999997</v>
      </c>
      <c r="Q393" s="83">
        <f t="shared" si="228"/>
        <v>4.1074299999999999</v>
      </c>
      <c r="R393" s="83">
        <f t="shared" si="228"/>
        <v>4.0949</v>
      </c>
      <c r="S393" s="83">
        <f t="shared" si="228"/>
        <v>4.0239399999999996</v>
      </c>
      <c r="T393" s="83">
        <f t="shared" si="228"/>
        <v>4.0303800000000001</v>
      </c>
      <c r="U393" s="83">
        <f t="shared" si="228"/>
        <v>4.0194900000000002</v>
      </c>
      <c r="V393" s="83">
        <f t="shared" si="228"/>
        <v>3.9638599999999999</v>
      </c>
      <c r="W393" s="83">
        <f t="shared" si="228"/>
        <v>4.0554100000000002</v>
      </c>
      <c r="X393" s="83">
        <f t="shared" si="228"/>
        <v>4.0624799999999999</v>
      </c>
      <c r="Y393" s="83">
        <f t="shared" si="228"/>
        <v>4.0254500000000002</v>
      </c>
      <c r="Z393" s="83">
        <f t="shared" si="228"/>
        <v>3.7189100000000002</v>
      </c>
      <c r="AA393" s="83">
        <f t="shared" si="228"/>
        <v>3.4910700000000001</v>
      </c>
    </row>
    <row r="394" spans="1:27" ht="12.75" customHeight="1" outlineLevel="1" x14ac:dyDescent="0.2">
      <c r="A394" s="91" t="s">
        <v>616</v>
      </c>
      <c r="B394" s="63" t="s">
        <v>233</v>
      </c>
      <c r="C394" s="43" t="s">
        <v>79</v>
      </c>
      <c r="D394" s="44">
        <v>1109.49</v>
      </c>
      <c r="E394" s="44">
        <v>1025.29</v>
      </c>
      <c r="F394" s="44">
        <v>928.06</v>
      </c>
      <c r="G394" s="44">
        <v>885.21</v>
      </c>
      <c r="H394" s="44">
        <v>928.41</v>
      </c>
      <c r="I394" s="44">
        <v>1067.32</v>
      </c>
      <c r="J394" s="44">
        <v>1144.02</v>
      </c>
      <c r="K394" s="44">
        <v>1427.27</v>
      </c>
      <c r="L394" s="44">
        <v>1668.37</v>
      </c>
      <c r="M394" s="44">
        <v>1763.23</v>
      </c>
      <c r="N394" s="44">
        <v>1772.55</v>
      </c>
      <c r="O394" s="44">
        <v>1760.42</v>
      </c>
      <c r="P394" s="44">
        <v>1688.76</v>
      </c>
      <c r="Q394" s="44">
        <v>1768.17</v>
      </c>
      <c r="R394" s="44">
        <v>1755.64</v>
      </c>
      <c r="S394" s="44">
        <v>1684.68</v>
      </c>
      <c r="T394" s="44">
        <v>1691.12</v>
      </c>
      <c r="U394" s="44">
        <v>1680.23</v>
      </c>
      <c r="V394" s="44">
        <v>1624.6</v>
      </c>
      <c r="W394" s="44">
        <v>1716.15</v>
      </c>
      <c r="X394" s="44">
        <v>1723.22</v>
      </c>
      <c r="Y394" s="44">
        <v>1686.19</v>
      </c>
      <c r="Z394" s="44">
        <v>1379.65</v>
      </c>
      <c r="AA394" s="44">
        <v>1151.81</v>
      </c>
    </row>
    <row r="395" spans="1:27" ht="12.75" customHeight="1" outlineLevel="1" x14ac:dyDescent="0.2">
      <c r="A395" s="91" t="s">
        <v>617</v>
      </c>
      <c r="B395" s="63" t="s">
        <v>90</v>
      </c>
      <c r="C395" s="43" t="s">
        <v>79</v>
      </c>
      <c r="D395" s="44">
        <f>$D$315</f>
        <v>2222.89</v>
      </c>
      <c r="E395" s="44">
        <f t="shared" ref="E395:AA395" si="229">$D$315</f>
        <v>2222.89</v>
      </c>
      <c r="F395" s="44">
        <f t="shared" si="229"/>
        <v>2222.89</v>
      </c>
      <c r="G395" s="44">
        <f t="shared" si="229"/>
        <v>2222.89</v>
      </c>
      <c r="H395" s="44">
        <f t="shared" si="229"/>
        <v>2222.89</v>
      </c>
      <c r="I395" s="44">
        <f t="shared" si="229"/>
        <v>2222.89</v>
      </c>
      <c r="J395" s="44">
        <f t="shared" si="229"/>
        <v>2222.89</v>
      </c>
      <c r="K395" s="44">
        <f t="shared" si="229"/>
        <v>2222.89</v>
      </c>
      <c r="L395" s="44">
        <f t="shared" si="229"/>
        <v>2222.89</v>
      </c>
      <c r="M395" s="44">
        <f t="shared" si="229"/>
        <v>2222.89</v>
      </c>
      <c r="N395" s="44">
        <f t="shared" si="229"/>
        <v>2222.89</v>
      </c>
      <c r="O395" s="44">
        <f t="shared" si="229"/>
        <v>2222.89</v>
      </c>
      <c r="P395" s="44">
        <f t="shared" si="229"/>
        <v>2222.89</v>
      </c>
      <c r="Q395" s="44">
        <f t="shared" si="229"/>
        <v>2222.89</v>
      </c>
      <c r="R395" s="44">
        <f t="shared" si="229"/>
        <v>2222.89</v>
      </c>
      <c r="S395" s="44">
        <f t="shared" si="229"/>
        <v>2222.89</v>
      </c>
      <c r="T395" s="44">
        <f t="shared" si="229"/>
        <v>2222.89</v>
      </c>
      <c r="U395" s="44">
        <f t="shared" si="229"/>
        <v>2222.89</v>
      </c>
      <c r="V395" s="44">
        <f t="shared" si="229"/>
        <v>2222.89</v>
      </c>
      <c r="W395" s="44">
        <f t="shared" si="229"/>
        <v>2222.89</v>
      </c>
      <c r="X395" s="44">
        <f t="shared" si="229"/>
        <v>2222.89</v>
      </c>
      <c r="Y395" s="44">
        <f t="shared" si="229"/>
        <v>2222.89</v>
      </c>
      <c r="Z395" s="44">
        <f t="shared" si="229"/>
        <v>2222.89</v>
      </c>
      <c r="AA395" s="44">
        <f t="shared" si="229"/>
        <v>2222.89</v>
      </c>
    </row>
    <row r="396" spans="1:27" ht="12.75" customHeight="1" outlineLevel="1" x14ac:dyDescent="0.2">
      <c r="A396" s="91" t="s">
        <v>618</v>
      </c>
      <c r="B396" s="63" t="s">
        <v>83</v>
      </c>
      <c r="C396" s="43" t="s">
        <v>79</v>
      </c>
      <c r="D396" s="44">
        <v>6.14</v>
      </c>
      <c r="E396" s="44">
        <v>6.14</v>
      </c>
      <c r="F396" s="44">
        <v>6.14</v>
      </c>
      <c r="G396" s="44">
        <v>6.14</v>
      </c>
      <c r="H396" s="44">
        <v>6.14</v>
      </c>
      <c r="I396" s="44">
        <v>6.14</v>
      </c>
      <c r="J396" s="44">
        <v>6.14</v>
      </c>
      <c r="K396" s="44">
        <v>6.14</v>
      </c>
      <c r="L396" s="44">
        <v>6.14</v>
      </c>
      <c r="M396" s="44">
        <v>6.14</v>
      </c>
      <c r="N396" s="44">
        <v>6.14</v>
      </c>
      <c r="O396" s="44">
        <v>6.14</v>
      </c>
      <c r="P396" s="44">
        <v>6.14</v>
      </c>
      <c r="Q396" s="44">
        <v>6.14</v>
      </c>
      <c r="R396" s="44">
        <v>6.14</v>
      </c>
      <c r="S396" s="44">
        <v>6.14</v>
      </c>
      <c r="T396" s="44">
        <v>6.14</v>
      </c>
      <c r="U396" s="44">
        <v>6.14</v>
      </c>
      <c r="V396" s="44">
        <v>6.14</v>
      </c>
      <c r="W396" s="44">
        <v>6.14</v>
      </c>
      <c r="X396" s="44">
        <v>6.14</v>
      </c>
      <c r="Y396" s="44">
        <v>6.14</v>
      </c>
      <c r="Z396" s="44">
        <v>6.14</v>
      </c>
      <c r="AA396" s="44">
        <v>6.14</v>
      </c>
    </row>
    <row r="397" spans="1:27" ht="12.75" customHeight="1" outlineLevel="1" x14ac:dyDescent="0.2">
      <c r="A397" s="91" t="s">
        <v>619</v>
      </c>
      <c r="B397" s="63" t="s">
        <v>81</v>
      </c>
      <c r="C397" s="43" t="s">
        <v>79</v>
      </c>
      <c r="D397" s="44">
        <f>$D$11</f>
        <v>110.23</v>
      </c>
      <c r="E397" s="44">
        <f t="shared" ref="E397:AA397" si="230">$D$11</f>
        <v>110.23</v>
      </c>
      <c r="F397" s="44">
        <f t="shared" si="230"/>
        <v>110.23</v>
      </c>
      <c r="G397" s="44">
        <f t="shared" si="230"/>
        <v>110.23</v>
      </c>
      <c r="H397" s="44">
        <f t="shared" si="230"/>
        <v>110.23</v>
      </c>
      <c r="I397" s="44">
        <f t="shared" si="230"/>
        <v>110.23</v>
      </c>
      <c r="J397" s="44">
        <f t="shared" si="230"/>
        <v>110.23</v>
      </c>
      <c r="K397" s="44">
        <f t="shared" si="230"/>
        <v>110.23</v>
      </c>
      <c r="L397" s="44">
        <f t="shared" si="230"/>
        <v>110.23</v>
      </c>
      <c r="M397" s="44">
        <f t="shared" si="230"/>
        <v>110.23</v>
      </c>
      <c r="N397" s="44">
        <f t="shared" si="230"/>
        <v>110.23</v>
      </c>
      <c r="O397" s="44">
        <f t="shared" si="230"/>
        <v>110.23</v>
      </c>
      <c r="P397" s="44">
        <f t="shared" si="230"/>
        <v>110.23</v>
      </c>
      <c r="Q397" s="44">
        <f t="shared" si="230"/>
        <v>110.23</v>
      </c>
      <c r="R397" s="44">
        <f t="shared" si="230"/>
        <v>110.23</v>
      </c>
      <c r="S397" s="44">
        <f t="shared" si="230"/>
        <v>110.23</v>
      </c>
      <c r="T397" s="44">
        <f t="shared" si="230"/>
        <v>110.23</v>
      </c>
      <c r="U397" s="44">
        <f t="shared" si="230"/>
        <v>110.23</v>
      </c>
      <c r="V397" s="44">
        <f t="shared" si="230"/>
        <v>110.23</v>
      </c>
      <c r="W397" s="44">
        <f t="shared" si="230"/>
        <v>110.23</v>
      </c>
      <c r="X397" s="44">
        <f t="shared" si="230"/>
        <v>110.23</v>
      </c>
      <c r="Y397" s="44">
        <f t="shared" si="230"/>
        <v>110.23</v>
      </c>
      <c r="Z397" s="44">
        <f t="shared" si="230"/>
        <v>110.23</v>
      </c>
      <c r="AA397" s="44">
        <f t="shared" si="230"/>
        <v>110.23</v>
      </c>
    </row>
    <row r="398" spans="1:27" ht="12.75" customHeight="1" x14ac:dyDescent="0.2">
      <c r="A398" s="90" t="s">
        <v>620</v>
      </c>
      <c r="B398" s="28" t="str">
        <f>"18"&amp;"."&amp;$B$639&amp;"."&amp;$B$640</f>
        <v>18.04.2023</v>
      </c>
      <c r="C398" s="82" t="s">
        <v>76</v>
      </c>
      <c r="D398" s="83">
        <f>ROUND(((D399+D400+D402+D401)/1000),5)</f>
        <v>3.4243800000000002</v>
      </c>
      <c r="E398" s="83">
        <f>ROUND(((E399+E400+E402+E401)/1000),5)</f>
        <v>3.2957900000000002</v>
      </c>
      <c r="F398" s="83">
        <f>ROUND(((F399+F400+F402+F401)/1000),5)</f>
        <v>3.2156400000000001</v>
      </c>
      <c r="G398" s="83">
        <f t="shared" ref="G398:AA398" si="231">ROUND(((G399+G400+G402+G401)/1000),5)</f>
        <v>3.0750099999999998</v>
      </c>
      <c r="H398" s="83">
        <f t="shared" si="231"/>
        <v>3.2942999999999998</v>
      </c>
      <c r="I398" s="83">
        <f t="shared" si="231"/>
        <v>3.39377</v>
      </c>
      <c r="J398" s="83">
        <f t="shared" si="231"/>
        <v>3.5478999999999998</v>
      </c>
      <c r="K398" s="83">
        <f t="shared" si="231"/>
        <v>3.7663899999999999</v>
      </c>
      <c r="L398" s="83">
        <f t="shared" si="231"/>
        <v>3.9993599999999998</v>
      </c>
      <c r="M398" s="83">
        <f t="shared" si="231"/>
        <v>4.0908499999999997</v>
      </c>
      <c r="N398" s="83">
        <f t="shared" si="231"/>
        <v>4.1314700000000002</v>
      </c>
      <c r="O398" s="83">
        <f t="shared" si="231"/>
        <v>4.16622</v>
      </c>
      <c r="P398" s="83">
        <f t="shared" si="231"/>
        <v>4.1039300000000001</v>
      </c>
      <c r="Q398" s="83">
        <f t="shared" si="231"/>
        <v>4.2584600000000004</v>
      </c>
      <c r="R398" s="83">
        <f t="shared" si="231"/>
        <v>4.2432499999999997</v>
      </c>
      <c r="S398" s="83">
        <f t="shared" si="231"/>
        <v>4.1232100000000003</v>
      </c>
      <c r="T398" s="83">
        <f t="shared" si="231"/>
        <v>4.1050399999999998</v>
      </c>
      <c r="U398" s="83">
        <f t="shared" si="231"/>
        <v>4.0631000000000004</v>
      </c>
      <c r="V398" s="83">
        <f t="shared" si="231"/>
        <v>3.9929199999999998</v>
      </c>
      <c r="W398" s="83">
        <f t="shared" si="231"/>
        <v>4.0488299999999997</v>
      </c>
      <c r="X398" s="83">
        <f t="shared" si="231"/>
        <v>4.1043799999999999</v>
      </c>
      <c r="Y398" s="83">
        <f t="shared" si="231"/>
        <v>4.0761099999999999</v>
      </c>
      <c r="Z398" s="83">
        <f t="shared" si="231"/>
        <v>3.7879399999999999</v>
      </c>
      <c r="AA398" s="83">
        <f t="shared" si="231"/>
        <v>3.5263</v>
      </c>
    </row>
    <row r="399" spans="1:27" ht="12.75" customHeight="1" outlineLevel="1" x14ac:dyDescent="0.2">
      <c r="A399" s="91" t="s">
        <v>621</v>
      </c>
      <c r="B399" s="63" t="s">
        <v>233</v>
      </c>
      <c r="C399" s="43" t="s">
        <v>79</v>
      </c>
      <c r="D399" s="44">
        <v>1085.1199999999999</v>
      </c>
      <c r="E399" s="44">
        <v>956.53</v>
      </c>
      <c r="F399" s="44">
        <v>876.38</v>
      </c>
      <c r="G399" s="44">
        <v>735.75</v>
      </c>
      <c r="H399" s="44">
        <v>955.04</v>
      </c>
      <c r="I399" s="44">
        <v>1054.51</v>
      </c>
      <c r="J399" s="44">
        <v>1208.6400000000001</v>
      </c>
      <c r="K399" s="44">
        <v>1427.13</v>
      </c>
      <c r="L399" s="44">
        <v>1660.1</v>
      </c>
      <c r="M399" s="44">
        <v>1751.59</v>
      </c>
      <c r="N399" s="44">
        <v>1792.21</v>
      </c>
      <c r="O399" s="44">
        <v>1826.96</v>
      </c>
      <c r="P399" s="44">
        <v>1764.67</v>
      </c>
      <c r="Q399" s="44">
        <v>1919.2</v>
      </c>
      <c r="R399" s="44">
        <v>1903.99</v>
      </c>
      <c r="S399" s="44">
        <v>1783.95</v>
      </c>
      <c r="T399" s="44">
        <v>1765.78</v>
      </c>
      <c r="U399" s="44">
        <v>1723.84</v>
      </c>
      <c r="V399" s="44">
        <v>1653.66</v>
      </c>
      <c r="W399" s="44">
        <v>1709.57</v>
      </c>
      <c r="X399" s="44">
        <v>1765.12</v>
      </c>
      <c r="Y399" s="44">
        <v>1736.85</v>
      </c>
      <c r="Z399" s="44">
        <v>1448.68</v>
      </c>
      <c r="AA399" s="44">
        <v>1187.04</v>
      </c>
    </row>
    <row r="400" spans="1:27" ht="12.75" customHeight="1" outlineLevel="1" x14ac:dyDescent="0.2">
      <c r="A400" s="91" t="s">
        <v>622</v>
      </c>
      <c r="B400" s="63" t="s">
        <v>90</v>
      </c>
      <c r="C400" s="43" t="s">
        <v>79</v>
      </c>
      <c r="D400" s="44">
        <f>$D$315</f>
        <v>2222.89</v>
      </c>
      <c r="E400" s="44">
        <f t="shared" ref="E400:AA400" si="232">$D$315</f>
        <v>2222.89</v>
      </c>
      <c r="F400" s="44">
        <f t="shared" si="232"/>
        <v>2222.89</v>
      </c>
      <c r="G400" s="44">
        <f t="shared" si="232"/>
        <v>2222.89</v>
      </c>
      <c r="H400" s="44">
        <f t="shared" si="232"/>
        <v>2222.89</v>
      </c>
      <c r="I400" s="44">
        <f t="shared" si="232"/>
        <v>2222.89</v>
      </c>
      <c r="J400" s="44">
        <f t="shared" si="232"/>
        <v>2222.89</v>
      </c>
      <c r="K400" s="44">
        <f t="shared" si="232"/>
        <v>2222.89</v>
      </c>
      <c r="L400" s="44">
        <f t="shared" si="232"/>
        <v>2222.89</v>
      </c>
      <c r="M400" s="44">
        <f t="shared" si="232"/>
        <v>2222.89</v>
      </c>
      <c r="N400" s="44">
        <f t="shared" si="232"/>
        <v>2222.89</v>
      </c>
      <c r="O400" s="44">
        <f t="shared" si="232"/>
        <v>2222.89</v>
      </c>
      <c r="P400" s="44">
        <f t="shared" si="232"/>
        <v>2222.89</v>
      </c>
      <c r="Q400" s="44">
        <f t="shared" si="232"/>
        <v>2222.89</v>
      </c>
      <c r="R400" s="44">
        <f t="shared" si="232"/>
        <v>2222.89</v>
      </c>
      <c r="S400" s="44">
        <f t="shared" si="232"/>
        <v>2222.89</v>
      </c>
      <c r="T400" s="44">
        <f t="shared" si="232"/>
        <v>2222.89</v>
      </c>
      <c r="U400" s="44">
        <f t="shared" si="232"/>
        <v>2222.89</v>
      </c>
      <c r="V400" s="44">
        <f t="shared" si="232"/>
        <v>2222.89</v>
      </c>
      <c r="W400" s="44">
        <f t="shared" si="232"/>
        <v>2222.89</v>
      </c>
      <c r="X400" s="44">
        <f t="shared" si="232"/>
        <v>2222.89</v>
      </c>
      <c r="Y400" s="44">
        <f t="shared" si="232"/>
        <v>2222.89</v>
      </c>
      <c r="Z400" s="44">
        <f t="shared" si="232"/>
        <v>2222.89</v>
      </c>
      <c r="AA400" s="44">
        <f t="shared" si="232"/>
        <v>2222.89</v>
      </c>
    </row>
    <row r="401" spans="1:27" ht="12.75" customHeight="1" outlineLevel="1" x14ac:dyDescent="0.2">
      <c r="A401" s="91" t="s">
        <v>623</v>
      </c>
      <c r="B401" s="63" t="s">
        <v>83</v>
      </c>
      <c r="C401" s="43" t="s">
        <v>79</v>
      </c>
      <c r="D401" s="44">
        <v>6.14</v>
      </c>
      <c r="E401" s="44">
        <v>6.14</v>
      </c>
      <c r="F401" s="44">
        <v>6.14</v>
      </c>
      <c r="G401" s="44">
        <v>6.14</v>
      </c>
      <c r="H401" s="44">
        <v>6.14</v>
      </c>
      <c r="I401" s="44">
        <v>6.14</v>
      </c>
      <c r="J401" s="44">
        <v>6.14</v>
      </c>
      <c r="K401" s="44">
        <v>6.14</v>
      </c>
      <c r="L401" s="44">
        <v>6.14</v>
      </c>
      <c r="M401" s="44">
        <v>6.14</v>
      </c>
      <c r="N401" s="44">
        <v>6.14</v>
      </c>
      <c r="O401" s="44">
        <v>6.14</v>
      </c>
      <c r="P401" s="44">
        <v>6.14</v>
      </c>
      <c r="Q401" s="44">
        <v>6.14</v>
      </c>
      <c r="R401" s="44">
        <v>6.14</v>
      </c>
      <c r="S401" s="44">
        <v>6.14</v>
      </c>
      <c r="T401" s="44">
        <v>6.14</v>
      </c>
      <c r="U401" s="44">
        <v>6.14</v>
      </c>
      <c r="V401" s="44">
        <v>6.14</v>
      </c>
      <c r="W401" s="44">
        <v>6.14</v>
      </c>
      <c r="X401" s="44">
        <v>6.14</v>
      </c>
      <c r="Y401" s="44">
        <v>6.14</v>
      </c>
      <c r="Z401" s="44">
        <v>6.14</v>
      </c>
      <c r="AA401" s="44">
        <v>6.14</v>
      </c>
    </row>
    <row r="402" spans="1:27" ht="12.75" customHeight="1" outlineLevel="1" x14ac:dyDescent="0.2">
      <c r="A402" s="91" t="s">
        <v>624</v>
      </c>
      <c r="B402" s="63" t="s">
        <v>81</v>
      </c>
      <c r="C402" s="43" t="s">
        <v>79</v>
      </c>
      <c r="D402" s="44">
        <f>$D$11</f>
        <v>110.23</v>
      </c>
      <c r="E402" s="44">
        <f t="shared" ref="E402:AA402" si="233">$D$11</f>
        <v>110.23</v>
      </c>
      <c r="F402" s="44">
        <f t="shared" si="233"/>
        <v>110.23</v>
      </c>
      <c r="G402" s="44">
        <f t="shared" si="233"/>
        <v>110.23</v>
      </c>
      <c r="H402" s="44">
        <f t="shared" si="233"/>
        <v>110.23</v>
      </c>
      <c r="I402" s="44">
        <f t="shared" si="233"/>
        <v>110.23</v>
      </c>
      <c r="J402" s="44">
        <f t="shared" si="233"/>
        <v>110.23</v>
      </c>
      <c r="K402" s="44">
        <f t="shared" si="233"/>
        <v>110.23</v>
      </c>
      <c r="L402" s="44">
        <f t="shared" si="233"/>
        <v>110.23</v>
      </c>
      <c r="M402" s="44">
        <f t="shared" si="233"/>
        <v>110.23</v>
      </c>
      <c r="N402" s="44">
        <f t="shared" si="233"/>
        <v>110.23</v>
      </c>
      <c r="O402" s="44">
        <f t="shared" si="233"/>
        <v>110.23</v>
      </c>
      <c r="P402" s="44">
        <f t="shared" si="233"/>
        <v>110.23</v>
      </c>
      <c r="Q402" s="44">
        <f t="shared" si="233"/>
        <v>110.23</v>
      </c>
      <c r="R402" s="44">
        <f t="shared" si="233"/>
        <v>110.23</v>
      </c>
      <c r="S402" s="44">
        <f t="shared" si="233"/>
        <v>110.23</v>
      </c>
      <c r="T402" s="44">
        <f t="shared" si="233"/>
        <v>110.23</v>
      </c>
      <c r="U402" s="44">
        <f t="shared" si="233"/>
        <v>110.23</v>
      </c>
      <c r="V402" s="44">
        <f t="shared" si="233"/>
        <v>110.23</v>
      </c>
      <c r="W402" s="44">
        <f t="shared" si="233"/>
        <v>110.23</v>
      </c>
      <c r="X402" s="44">
        <f t="shared" si="233"/>
        <v>110.23</v>
      </c>
      <c r="Y402" s="44">
        <f t="shared" si="233"/>
        <v>110.23</v>
      </c>
      <c r="Z402" s="44">
        <f t="shared" si="233"/>
        <v>110.23</v>
      </c>
      <c r="AA402" s="44">
        <f t="shared" si="233"/>
        <v>110.23</v>
      </c>
    </row>
    <row r="403" spans="1:27" ht="12.75" customHeight="1" x14ac:dyDescent="0.2">
      <c r="A403" s="90" t="s">
        <v>625</v>
      </c>
      <c r="B403" s="28" t="str">
        <f>"19"&amp;"."&amp;$B$639&amp;"."&amp;$B$640</f>
        <v>19.04.2023</v>
      </c>
      <c r="C403" s="82" t="s">
        <v>76</v>
      </c>
      <c r="D403" s="83">
        <f>ROUND(((D404+D405+D407+D406)/1000),5)</f>
        <v>3.4293200000000001</v>
      </c>
      <c r="E403" s="83">
        <f>ROUND(((E404+E405+E407+E406)/1000),5)</f>
        <v>3.3009499999999998</v>
      </c>
      <c r="F403" s="83">
        <f>ROUND(((F404+F405+F407+F406)/1000),5)</f>
        <v>3.21454</v>
      </c>
      <c r="G403" s="83">
        <f t="shared" ref="G403:AA403" si="234">ROUND(((G404+G405+G407+G406)/1000),5)</f>
        <v>3.1396299999999999</v>
      </c>
      <c r="H403" s="83">
        <f t="shared" si="234"/>
        <v>3.2990900000000001</v>
      </c>
      <c r="I403" s="83">
        <f t="shared" si="234"/>
        <v>3.4162599999999999</v>
      </c>
      <c r="J403" s="83">
        <f t="shared" si="234"/>
        <v>3.6337700000000002</v>
      </c>
      <c r="K403" s="83">
        <f t="shared" si="234"/>
        <v>3.8268900000000001</v>
      </c>
      <c r="L403" s="83">
        <f t="shared" si="234"/>
        <v>3.9985300000000001</v>
      </c>
      <c r="M403" s="83">
        <f t="shared" si="234"/>
        <v>4.0315099999999999</v>
      </c>
      <c r="N403" s="83">
        <f t="shared" si="234"/>
        <v>4.02806</v>
      </c>
      <c r="O403" s="83">
        <f t="shared" si="234"/>
        <v>4.0254099999999999</v>
      </c>
      <c r="P403" s="83">
        <f t="shared" si="234"/>
        <v>4.0201399999999996</v>
      </c>
      <c r="Q403" s="83">
        <f t="shared" si="234"/>
        <v>4.0210600000000003</v>
      </c>
      <c r="R403" s="83">
        <f t="shared" si="234"/>
        <v>4.0159900000000004</v>
      </c>
      <c r="S403" s="83">
        <f t="shared" si="234"/>
        <v>3.9985599999999999</v>
      </c>
      <c r="T403" s="83">
        <f t="shared" si="234"/>
        <v>4.0133000000000001</v>
      </c>
      <c r="U403" s="83">
        <f t="shared" si="234"/>
        <v>4.0037599999999998</v>
      </c>
      <c r="V403" s="83">
        <f t="shared" si="234"/>
        <v>3.9562499999999998</v>
      </c>
      <c r="W403" s="83">
        <f t="shared" si="234"/>
        <v>4.0287800000000002</v>
      </c>
      <c r="X403" s="83">
        <f t="shared" si="234"/>
        <v>4.0468299999999999</v>
      </c>
      <c r="Y403" s="83">
        <f t="shared" si="234"/>
        <v>4.0405100000000003</v>
      </c>
      <c r="Z403" s="83">
        <f t="shared" si="234"/>
        <v>3.7562000000000002</v>
      </c>
      <c r="AA403" s="83">
        <f t="shared" si="234"/>
        <v>3.4914100000000001</v>
      </c>
    </row>
    <row r="404" spans="1:27" ht="12.75" customHeight="1" outlineLevel="1" x14ac:dyDescent="0.2">
      <c r="A404" s="91" t="s">
        <v>626</v>
      </c>
      <c r="B404" s="63" t="s">
        <v>233</v>
      </c>
      <c r="C404" s="43" t="s">
        <v>79</v>
      </c>
      <c r="D404" s="44">
        <v>1090.06</v>
      </c>
      <c r="E404" s="44">
        <v>961.69</v>
      </c>
      <c r="F404" s="44">
        <v>875.28</v>
      </c>
      <c r="G404" s="44">
        <v>800.37</v>
      </c>
      <c r="H404" s="44">
        <v>959.83</v>
      </c>
      <c r="I404" s="44">
        <v>1077</v>
      </c>
      <c r="J404" s="44">
        <v>1294.51</v>
      </c>
      <c r="K404" s="44">
        <v>1487.63</v>
      </c>
      <c r="L404" s="44">
        <v>1659.27</v>
      </c>
      <c r="M404" s="44">
        <v>1692.25</v>
      </c>
      <c r="N404" s="44">
        <v>1688.8</v>
      </c>
      <c r="O404" s="44">
        <v>1686.15</v>
      </c>
      <c r="P404" s="44">
        <v>1680.88</v>
      </c>
      <c r="Q404" s="44">
        <v>1681.8</v>
      </c>
      <c r="R404" s="44">
        <v>1676.73</v>
      </c>
      <c r="S404" s="44">
        <v>1659.3</v>
      </c>
      <c r="T404" s="44">
        <v>1674.04</v>
      </c>
      <c r="U404" s="44">
        <v>1664.5</v>
      </c>
      <c r="V404" s="44">
        <v>1616.99</v>
      </c>
      <c r="W404" s="44">
        <v>1689.52</v>
      </c>
      <c r="X404" s="44">
        <v>1707.57</v>
      </c>
      <c r="Y404" s="44">
        <v>1701.25</v>
      </c>
      <c r="Z404" s="44">
        <v>1416.94</v>
      </c>
      <c r="AA404" s="44">
        <v>1152.1500000000001</v>
      </c>
    </row>
    <row r="405" spans="1:27" ht="12.75" customHeight="1" outlineLevel="1" x14ac:dyDescent="0.2">
      <c r="A405" s="91" t="s">
        <v>627</v>
      </c>
      <c r="B405" s="63" t="s">
        <v>90</v>
      </c>
      <c r="C405" s="43" t="s">
        <v>79</v>
      </c>
      <c r="D405" s="44">
        <f>$D$315</f>
        <v>2222.89</v>
      </c>
      <c r="E405" s="44">
        <f t="shared" ref="E405:AA405" si="235">$D$315</f>
        <v>2222.89</v>
      </c>
      <c r="F405" s="44">
        <f t="shared" si="235"/>
        <v>2222.89</v>
      </c>
      <c r="G405" s="44">
        <f t="shared" si="235"/>
        <v>2222.89</v>
      </c>
      <c r="H405" s="44">
        <f t="shared" si="235"/>
        <v>2222.89</v>
      </c>
      <c r="I405" s="44">
        <f t="shared" si="235"/>
        <v>2222.89</v>
      </c>
      <c r="J405" s="44">
        <f t="shared" si="235"/>
        <v>2222.89</v>
      </c>
      <c r="K405" s="44">
        <f t="shared" si="235"/>
        <v>2222.89</v>
      </c>
      <c r="L405" s="44">
        <f t="shared" si="235"/>
        <v>2222.89</v>
      </c>
      <c r="M405" s="44">
        <f t="shared" si="235"/>
        <v>2222.89</v>
      </c>
      <c r="N405" s="44">
        <f t="shared" si="235"/>
        <v>2222.89</v>
      </c>
      <c r="O405" s="44">
        <f t="shared" si="235"/>
        <v>2222.89</v>
      </c>
      <c r="P405" s="44">
        <f t="shared" si="235"/>
        <v>2222.89</v>
      </c>
      <c r="Q405" s="44">
        <f t="shared" si="235"/>
        <v>2222.89</v>
      </c>
      <c r="R405" s="44">
        <f t="shared" si="235"/>
        <v>2222.89</v>
      </c>
      <c r="S405" s="44">
        <f t="shared" si="235"/>
        <v>2222.89</v>
      </c>
      <c r="T405" s="44">
        <f t="shared" si="235"/>
        <v>2222.89</v>
      </c>
      <c r="U405" s="44">
        <f t="shared" si="235"/>
        <v>2222.89</v>
      </c>
      <c r="V405" s="44">
        <f t="shared" si="235"/>
        <v>2222.89</v>
      </c>
      <c r="W405" s="44">
        <f t="shared" si="235"/>
        <v>2222.89</v>
      </c>
      <c r="X405" s="44">
        <f t="shared" si="235"/>
        <v>2222.89</v>
      </c>
      <c r="Y405" s="44">
        <f t="shared" si="235"/>
        <v>2222.89</v>
      </c>
      <c r="Z405" s="44">
        <f t="shared" si="235"/>
        <v>2222.89</v>
      </c>
      <c r="AA405" s="44">
        <f t="shared" si="235"/>
        <v>2222.89</v>
      </c>
    </row>
    <row r="406" spans="1:27" ht="12.75" customHeight="1" outlineLevel="1" x14ac:dyDescent="0.2">
      <c r="A406" s="91" t="s">
        <v>628</v>
      </c>
      <c r="B406" s="63" t="s">
        <v>83</v>
      </c>
      <c r="C406" s="43" t="s">
        <v>79</v>
      </c>
      <c r="D406" s="103">
        <v>6.14</v>
      </c>
      <c r="E406" s="103">
        <v>6.14</v>
      </c>
      <c r="F406" s="103">
        <v>6.14</v>
      </c>
      <c r="G406" s="103">
        <v>6.14</v>
      </c>
      <c r="H406" s="103">
        <v>6.14</v>
      </c>
      <c r="I406" s="103">
        <v>6.14</v>
      </c>
      <c r="J406" s="103">
        <v>6.14</v>
      </c>
      <c r="K406" s="103">
        <v>6.14</v>
      </c>
      <c r="L406" s="103">
        <v>6.14</v>
      </c>
      <c r="M406" s="103">
        <v>6.14</v>
      </c>
      <c r="N406" s="103">
        <v>6.14</v>
      </c>
      <c r="O406" s="103">
        <v>6.14</v>
      </c>
      <c r="P406" s="103">
        <v>6.14</v>
      </c>
      <c r="Q406" s="103">
        <v>6.14</v>
      </c>
      <c r="R406" s="103">
        <v>6.14</v>
      </c>
      <c r="S406" s="103">
        <v>6.14</v>
      </c>
      <c r="T406" s="103">
        <v>6.14</v>
      </c>
      <c r="U406" s="103">
        <v>6.14</v>
      </c>
      <c r="V406" s="103">
        <v>6.14</v>
      </c>
      <c r="W406" s="103">
        <v>6.14</v>
      </c>
      <c r="X406" s="103">
        <v>6.14</v>
      </c>
      <c r="Y406" s="103">
        <v>6.14</v>
      </c>
      <c r="Z406" s="103">
        <v>6.14</v>
      </c>
      <c r="AA406" s="103">
        <v>6.14</v>
      </c>
    </row>
    <row r="407" spans="1:27" ht="12.75" customHeight="1" outlineLevel="1" x14ac:dyDescent="0.2">
      <c r="A407" s="91" t="s">
        <v>629</v>
      </c>
      <c r="B407" s="63" t="s">
        <v>81</v>
      </c>
      <c r="C407" s="43" t="s">
        <v>79</v>
      </c>
      <c r="D407" s="44">
        <f>$D$11</f>
        <v>110.23</v>
      </c>
      <c r="E407" s="44">
        <f t="shared" ref="E407:AA407" si="236">$D$11</f>
        <v>110.23</v>
      </c>
      <c r="F407" s="44">
        <f t="shared" si="236"/>
        <v>110.23</v>
      </c>
      <c r="G407" s="44">
        <f t="shared" si="236"/>
        <v>110.23</v>
      </c>
      <c r="H407" s="44">
        <f t="shared" si="236"/>
        <v>110.23</v>
      </c>
      <c r="I407" s="44">
        <f t="shared" si="236"/>
        <v>110.23</v>
      </c>
      <c r="J407" s="44">
        <f t="shared" si="236"/>
        <v>110.23</v>
      </c>
      <c r="K407" s="44">
        <f t="shared" si="236"/>
        <v>110.23</v>
      </c>
      <c r="L407" s="44">
        <f t="shared" si="236"/>
        <v>110.23</v>
      </c>
      <c r="M407" s="44">
        <f t="shared" si="236"/>
        <v>110.23</v>
      </c>
      <c r="N407" s="44">
        <f t="shared" si="236"/>
        <v>110.23</v>
      </c>
      <c r="O407" s="44">
        <f t="shared" si="236"/>
        <v>110.23</v>
      </c>
      <c r="P407" s="44">
        <f t="shared" si="236"/>
        <v>110.23</v>
      </c>
      <c r="Q407" s="44">
        <f t="shared" si="236"/>
        <v>110.23</v>
      </c>
      <c r="R407" s="44">
        <f t="shared" si="236"/>
        <v>110.23</v>
      </c>
      <c r="S407" s="44">
        <f t="shared" si="236"/>
        <v>110.23</v>
      </c>
      <c r="T407" s="44">
        <f t="shared" si="236"/>
        <v>110.23</v>
      </c>
      <c r="U407" s="44">
        <f t="shared" si="236"/>
        <v>110.23</v>
      </c>
      <c r="V407" s="44">
        <f t="shared" si="236"/>
        <v>110.23</v>
      </c>
      <c r="W407" s="44">
        <f t="shared" si="236"/>
        <v>110.23</v>
      </c>
      <c r="X407" s="44">
        <f t="shared" si="236"/>
        <v>110.23</v>
      </c>
      <c r="Y407" s="44">
        <f t="shared" si="236"/>
        <v>110.23</v>
      </c>
      <c r="Z407" s="44">
        <f t="shared" si="236"/>
        <v>110.23</v>
      </c>
      <c r="AA407" s="44">
        <f t="shared" si="236"/>
        <v>110.23</v>
      </c>
    </row>
    <row r="408" spans="1:27" ht="12.75" customHeight="1" x14ac:dyDescent="0.2">
      <c r="A408" s="90" t="s">
        <v>630</v>
      </c>
      <c r="B408" s="28" t="str">
        <f>"20"&amp;"."&amp;$B$639&amp;"."&amp;$B$640</f>
        <v>20.04.2023</v>
      </c>
      <c r="C408" s="82" t="s">
        <v>76</v>
      </c>
      <c r="D408" s="83">
        <f>ROUND(((D409+D410+D412+D411)/1000),5)</f>
        <v>3.4464399999999999</v>
      </c>
      <c r="E408" s="83">
        <f>ROUND(((E409+E410+E412+E411)/1000),5)</f>
        <v>3.3482799999999999</v>
      </c>
      <c r="F408" s="83">
        <f>ROUND(((F409+F410+F412+F411)/1000),5)</f>
        <v>3.2938000000000001</v>
      </c>
      <c r="G408" s="83">
        <f t="shared" ref="G408:AA408" si="237">ROUND(((G409+G410+G412+G411)/1000),5)</f>
        <v>3.24498</v>
      </c>
      <c r="H408" s="83">
        <f t="shared" si="237"/>
        <v>3.3228399999999998</v>
      </c>
      <c r="I408" s="83">
        <f t="shared" si="237"/>
        <v>3.4429599999999998</v>
      </c>
      <c r="J408" s="83">
        <f t="shared" si="237"/>
        <v>3.6408299999999998</v>
      </c>
      <c r="K408" s="83">
        <f t="shared" si="237"/>
        <v>3.8714400000000002</v>
      </c>
      <c r="L408" s="83">
        <f t="shared" si="237"/>
        <v>4.11165</v>
      </c>
      <c r="M408" s="83">
        <f t="shared" si="237"/>
        <v>4.2563899999999997</v>
      </c>
      <c r="N408" s="83">
        <f t="shared" si="237"/>
        <v>4.2137599999999997</v>
      </c>
      <c r="O408" s="83">
        <f t="shared" si="237"/>
        <v>4.2090699999999996</v>
      </c>
      <c r="P408" s="83">
        <f t="shared" si="237"/>
        <v>4.1916700000000002</v>
      </c>
      <c r="Q408" s="83">
        <f t="shared" si="237"/>
        <v>4.21082</v>
      </c>
      <c r="R408" s="83">
        <f t="shared" si="237"/>
        <v>4.1926600000000001</v>
      </c>
      <c r="S408" s="83">
        <f t="shared" si="237"/>
        <v>4.18682</v>
      </c>
      <c r="T408" s="83">
        <f t="shared" si="237"/>
        <v>4.1773499999999997</v>
      </c>
      <c r="U408" s="83">
        <f t="shared" si="237"/>
        <v>4.1750699999999998</v>
      </c>
      <c r="V408" s="83">
        <f t="shared" si="237"/>
        <v>4.1179500000000004</v>
      </c>
      <c r="W408" s="83">
        <f t="shared" si="237"/>
        <v>4.2466499999999998</v>
      </c>
      <c r="X408" s="83">
        <f t="shared" si="237"/>
        <v>4.26492</v>
      </c>
      <c r="Y408" s="83">
        <f t="shared" si="237"/>
        <v>4.2285899999999996</v>
      </c>
      <c r="Z408" s="83">
        <f t="shared" si="237"/>
        <v>3.8927299999999998</v>
      </c>
      <c r="AA408" s="83">
        <f t="shared" si="237"/>
        <v>3.5755599999999998</v>
      </c>
    </row>
    <row r="409" spans="1:27" ht="12.75" customHeight="1" outlineLevel="1" x14ac:dyDescent="0.2">
      <c r="A409" s="91" t="s">
        <v>631</v>
      </c>
      <c r="B409" s="63" t="s">
        <v>233</v>
      </c>
      <c r="C409" s="43" t="s">
        <v>79</v>
      </c>
      <c r="D409" s="44">
        <v>1107.18</v>
      </c>
      <c r="E409" s="44">
        <v>1009.02</v>
      </c>
      <c r="F409" s="44">
        <v>954.54</v>
      </c>
      <c r="G409" s="44">
        <v>905.72</v>
      </c>
      <c r="H409" s="44">
        <v>983.58</v>
      </c>
      <c r="I409" s="44">
        <v>1103.7</v>
      </c>
      <c r="J409" s="44">
        <v>1301.57</v>
      </c>
      <c r="K409" s="44">
        <v>1532.18</v>
      </c>
      <c r="L409" s="44">
        <v>1772.39</v>
      </c>
      <c r="M409" s="44">
        <v>1917.13</v>
      </c>
      <c r="N409" s="44">
        <v>1874.5</v>
      </c>
      <c r="O409" s="44">
        <v>1869.81</v>
      </c>
      <c r="P409" s="44">
        <v>1852.41</v>
      </c>
      <c r="Q409" s="44">
        <v>1871.56</v>
      </c>
      <c r="R409" s="44">
        <v>1853.4</v>
      </c>
      <c r="S409" s="44">
        <v>1847.56</v>
      </c>
      <c r="T409" s="44">
        <v>1838.09</v>
      </c>
      <c r="U409" s="44">
        <v>1835.81</v>
      </c>
      <c r="V409" s="44">
        <v>1778.69</v>
      </c>
      <c r="W409" s="44">
        <v>1907.39</v>
      </c>
      <c r="X409" s="44">
        <v>1925.66</v>
      </c>
      <c r="Y409" s="44">
        <v>1889.33</v>
      </c>
      <c r="Z409" s="44">
        <v>1553.47</v>
      </c>
      <c r="AA409" s="44">
        <v>1236.3</v>
      </c>
    </row>
    <row r="410" spans="1:27" ht="12.75" customHeight="1" outlineLevel="1" x14ac:dyDescent="0.2">
      <c r="A410" s="91" t="s">
        <v>632</v>
      </c>
      <c r="B410" s="63" t="s">
        <v>90</v>
      </c>
      <c r="C410" s="43" t="s">
        <v>79</v>
      </c>
      <c r="D410" s="44">
        <f>$D$315</f>
        <v>2222.89</v>
      </c>
      <c r="E410" s="44">
        <f t="shared" ref="E410:AA410" si="238">$D$315</f>
        <v>2222.89</v>
      </c>
      <c r="F410" s="44">
        <f t="shared" si="238"/>
        <v>2222.89</v>
      </c>
      <c r="G410" s="44">
        <f t="shared" si="238"/>
        <v>2222.89</v>
      </c>
      <c r="H410" s="44">
        <f t="shared" si="238"/>
        <v>2222.89</v>
      </c>
      <c r="I410" s="44">
        <f t="shared" si="238"/>
        <v>2222.89</v>
      </c>
      <c r="J410" s="44">
        <f t="shared" si="238"/>
        <v>2222.89</v>
      </c>
      <c r="K410" s="44">
        <f t="shared" si="238"/>
        <v>2222.89</v>
      </c>
      <c r="L410" s="44">
        <f t="shared" si="238"/>
        <v>2222.89</v>
      </c>
      <c r="M410" s="44">
        <f t="shared" si="238"/>
        <v>2222.89</v>
      </c>
      <c r="N410" s="44">
        <f t="shared" si="238"/>
        <v>2222.89</v>
      </c>
      <c r="O410" s="44">
        <f t="shared" si="238"/>
        <v>2222.89</v>
      </c>
      <c r="P410" s="44">
        <f t="shared" si="238"/>
        <v>2222.89</v>
      </c>
      <c r="Q410" s="44">
        <f t="shared" si="238"/>
        <v>2222.89</v>
      </c>
      <c r="R410" s="44">
        <f t="shared" si="238"/>
        <v>2222.89</v>
      </c>
      <c r="S410" s="44">
        <f t="shared" si="238"/>
        <v>2222.89</v>
      </c>
      <c r="T410" s="44">
        <f t="shared" si="238"/>
        <v>2222.89</v>
      </c>
      <c r="U410" s="44">
        <f t="shared" si="238"/>
        <v>2222.89</v>
      </c>
      <c r="V410" s="44">
        <f t="shared" si="238"/>
        <v>2222.89</v>
      </c>
      <c r="W410" s="44">
        <f t="shared" si="238"/>
        <v>2222.89</v>
      </c>
      <c r="X410" s="44">
        <f t="shared" si="238"/>
        <v>2222.89</v>
      </c>
      <c r="Y410" s="44">
        <f t="shared" si="238"/>
        <v>2222.89</v>
      </c>
      <c r="Z410" s="44">
        <f t="shared" si="238"/>
        <v>2222.89</v>
      </c>
      <c r="AA410" s="44">
        <f t="shared" si="238"/>
        <v>2222.89</v>
      </c>
    </row>
    <row r="411" spans="1:27" ht="12.75" customHeight="1" outlineLevel="1" x14ac:dyDescent="0.2">
      <c r="A411" s="91" t="s">
        <v>633</v>
      </c>
      <c r="B411" s="63" t="s">
        <v>83</v>
      </c>
      <c r="C411" s="43" t="s">
        <v>79</v>
      </c>
      <c r="D411" s="44">
        <v>6.14</v>
      </c>
      <c r="E411" s="44">
        <v>6.14</v>
      </c>
      <c r="F411" s="44">
        <v>6.14</v>
      </c>
      <c r="G411" s="44">
        <v>6.14</v>
      </c>
      <c r="H411" s="44">
        <v>6.14</v>
      </c>
      <c r="I411" s="44">
        <v>6.14</v>
      </c>
      <c r="J411" s="44">
        <v>6.14</v>
      </c>
      <c r="K411" s="44">
        <v>6.14</v>
      </c>
      <c r="L411" s="44">
        <v>6.14</v>
      </c>
      <c r="M411" s="44">
        <v>6.14</v>
      </c>
      <c r="N411" s="44">
        <v>6.14</v>
      </c>
      <c r="O411" s="44">
        <v>6.14</v>
      </c>
      <c r="P411" s="44">
        <v>6.14</v>
      </c>
      <c r="Q411" s="44">
        <v>6.14</v>
      </c>
      <c r="R411" s="44">
        <v>6.14</v>
      </c>
      <c r="S411" s="44">
        <v>6.14</v>
      </c>
      <c r="T411" s="44">
        <v>6.14</v>
      </c>
      <c r="U411" s="44">
        <v>6.14</v>
      </c>
      <c r="V411" s="44">
        <v>6.14</v>
      </c>
      <c r="W411" s="44">
        <v>6.14</v>
      </c>
      <c r="X411" s="44">
        <v>6.14</v>
      </c>
      <c r="Y411" s="44">
        <v>6.14</v>
      </c>
      <c r="Z411" s="44">
        <v>6.14</v>
      </c>
      <c r="AA411" s="44">
        <v>6.14</v>
      </c>
    </row>
    <row r="412" spans="1:27" ht="12.75" customHeight="1" outlineLevel="1" x14ac:dyDescent="0.2">
      <c r="A412" s="91" t="s">
        <v>634</v>
      </c>
      <c r="B412" s="63" t="s">
        <v>81</v>
      </c>
      <c r="C412" s="43" t="s">
        <v>79</v>
      </c>
      <c r="D412" s="44">
        <f>$D$11</f>
        <v>110.23</v>
      </c>
      <c r="E412" s="44">
        <f t="shared" ref="E412:AA412" si="239">$D$11</f>
        <v>110.23</v>
      </c>
      <c r="F412" s="44">
        <f t="shared" si="239"/>
        <v>110.23</v>
      </c>
      <c r="G412" s="44">
        <f t="shared" si="239"/>
        <v>110.23</v>
      </c>
      <c r="H412" s="44">
        <f t="shared" si="239"/>
        <v>110.23</v>
      </c>
      <c r="I412" s="44">
        <f t="shared" si="239"/>
        <v>110.23</v>
      </c>
      <c r="J412" s="44">
        <f t="shared" si="239"/>
        <v>110.23</v>
      </c>
      <c r="K412" s="44">
        <f t="shared" si="239"/>
        <v>110.23</v>
      </c>
      <c r="L412" s="44">
        <f t="shared" si="239"/>
        <v>110.23</v>
      </c>
      <c r="M412" s="44">
        <f t="shared" si="239"/>
        <v>110.23</v>
      </c>
      <c r="N412" s="44">
        <f t="shared" si="239"/>
        <v>110.23</v>
      </c>
      <c r="O412" s="44">
        <f t="shared" si="239"/>
        <v>110.23</v>
      </c>
      <c r="P412" s="44">
        <f t="shared" si="239"/>
        <v>110.23</v>
      </c>
      <c r="Q412" s="44">
        <f t="shared" si="239"/>
        <v>110.23</v>
      </c>
      <c r="R412" s="44">
        <f t="shared" si="239"/>
        <v>110.23</v>
      </c>
      <c r="S412" s="44">
        <f t="shared" si="239"/>
        <v>110.23</v>
      </c>
      <c r="T412" s="44">
        <f t="shared" si="239"/>
        <v>110.23</v>
      </c>
      <c r="U412" s="44">
        <f t="shared" si="239"/>
        <v>110.23</v>
      </c>
      <c r="V412" s="44">
        <f t="shared" si="239"/>
        <v>110.23</v>
      </c>
      <c r="W412" s="44">
        <f t="shared" si="239"/>
        <v>110.23</v>
      </c>
      <c r="X412" s="44">
        <f t="shared" si="239"/>
        <v>110.23</v>
      </c>
      <c r="Y412" s="44">
        <f t="shared" si="239"/>
        <v>110.23</v>
      </c>
      <c r="Z412" s="44">
        <f t="shared" si="239"/>
        <v>110.23</v>
      </c>
      <c r="AA412" s="44">
        <f t="shared" si="239"/>
        <v>110.23</v>
      </c>
    </row>
    <row r="413" spans="1:27" ht="12.75" customHeight="1" x14ac:dyDescent="0.2">
      <c r="A413" s="90" t="s">
        <v>635</v>
      </c>
      <c r="B413" s="28" t="str">
        <f>"21"&amp;"."&amp;$B$639&amp;"."&amp;$B$640</f>
        <v>21.04.2023</v>
      </c>
      <c r="C413" s="82" t="s">
        <v>76</v>
      </c>
      <c r="D413" s="83">
        <f>ROUND(((D414+D415+D417+D416)/1000),5)</f>
        <v>3.5710999999999999</v>
      </c>
      <c r="E413" s="83">
        <f>ROUND(((E414+E415+E417+E416)/1000),5)</f>
        <v>3.4455900000000002</v>
      </c>
      <c r="F413" s="83">
        <f>ROUND(((F414+F415+F417+F416)/1000),5)</f>
        <v>3.3859300000000001</v>
      </c>
      <c r="G413" s="83">
        <f t="shared" ref="G413:AA413" si="240">ROUND(((G414+G415+G417+G416)/1000),5)</f>
        <v>3.3751500000000001</v>
      </c>
      <c r="H413" s="83">
        <f t="shared" si="240"/>
        <v>3.4438200000000001</v>
      </c>
      <c r="I413" s="83">
        <f t="shared" si="240"/>
        <v>3.4607000000000001</v>
      </c>
      <c r="J413" s="83">
        <f t="shared" si="240"/>
        <v>3.7101600000000001</v>
      </c>
      <c r="K413" s="83">
        <f t="shared" si="240"/>
        <v>4.0560700000000001</v>
      </c>
      <c r="L413" s="83">
        <f t="shared" si="240"/>
        <v>4.2564700000000002</v>
      </c>
      <c r="M413" s="83">
        <f t="shared" si="240"/>
        <v>4.3500300000000003</v>
      </c>
      <c r="N413" s="83">
        <f t="shared" si="240"/>
        <v>4.3678800000000004</v>
      </c>
      <c r="O413" s="83">
        <f t="shared" si="240"/>
        <v>4.3753700000000002</v>
      </c>
      <c r="P413" s="83">
        <f t="shared" si="240"/>
        <v>4.3590099999999996</v>
      </c>
      <c r="Q413" s="83">
        <f t="shared" si="240"/>
        <v>4.35954</v>
      </c>
      <c r="R413" s="83">
        <f t="shared" si="240"/>
        <v>4.3302800000000001</v>
      </c>
      <c r="S413" s="83">
        <f t="shared" si="240"/>
        <v>4.3142199999999997</v>
      </c>
      <c r="T413" s="83">
        <f t="shared" si="240"/>
        <v>4.3134699999999997</v>
      </c>
      <c r="U413" s="83">
        <f t="shared" si="240"/>
        <v>4.2637900000000002</v>
      </c>
      <c r="V413" s="83">
        <f t="shared" si="240"/>
        <v>4.3220299999999998</v>
      </c>
      <c r="W413" s="83">
        <f t="shared" si="240"/>
        <v>4.2663500000000001</v>
      </c>
      <c r="X413" s="83">
        <f t="shared" si="240"/>
        <v>4.3197999999999999</v>
      </c>
      <c r="Y413" s="83">
        <f t="shared" si="240"/>
        <v>4.3007400000000002</v>
      </c>
      <c r="Z413" s="83">
        <f t="shared" si="240"/>
        <v>4.0280300000000002</v>
      </c>
      <c r="AA413" s="83">
        <f t="shared" si="240"/>
        <v>3.89499</v>
      </c>
    </row>
    <row r="414" spans="1:27" ht="12.75" customHeight="1" outlineLevel="1" x14ac:dyDescent="0.2">
      <c r="A414" s="91" t="s">
        <v>636</v>
      </c>
      <c r="B414" s="63" t="s">
        <v>233</v>
      </c>
      <c r="C414" s="43" t="s">
        <v>79</v>
      </c>
      <c r="D414" s="44">
        <v>1231.8399999999999</v>
      </c>
      <c r="E414" s="44">
        <v>1106.33</v>
      </c>
      <c r="F414" s="44">
        <v>1046.67</v>
      </c>
      <c r="G414" s="44">
        <v>1035.8900000000001</v>
      </c>
      <c r="H414" s="44">
        <v>1104.56</v>
      </c>
      <c r="I414" s="44">
        <v>1121.44</v>
      </c>
      <c r="J414" s="44">
        <v>1370.9</v>
      </c>
      <c r="K414" s="44">
        <v>1716.81</v>
      </c>
      <c r="L414" s="44">
        <v>1917.21</v>
      </c>
      <c r="M414" s="44">
        <v>2010.77</v>
      </c>
      <c r="N414" s="44">
        <v>2028.62</v>
      </c>
      <c r="O414" s="44">
        <v>2036.11</v>
      </c>
      <c r="P414" s="44">
        <v>2019.75</v>
      </c>
      <c r="Q414" s="44">
        <v>2020.28</v>
      </c>
      <c r="R414" s="44">
        <v>1991.02</v>
      </c>
      <c r="S414" s="44">
        <v>1974.96</v>
      </c>
      <c r="T414" s="44">
        <v>1974.21</v>
      </c>
      <c r="U414" s="44">
        <v>1924.53</v>
      </c>
      <c r="V414" s="44">
        <v>1982.77</v>
      </c>
      <c r="W414" s="44">
        <v>1927.09</v>
      </c>
      <c r="X414" s="44">
        <v>1980.54</v>
      </c>
      <c r="Y414" s="44">
        <v>1961.48</v>
      </c>
      <c r="Z414" s="44">
        <v>1688.77</v>
      </c>
      <c r="AA414" s="44">
        <v>1555.73</v>
      </c>
    </row>
    <row r="415" spans="1:27" ht="12.75" customHeight="1" outlineLevel="1" x14ac:dyDescent="0.2">
      <c r="A415" s="91" t="s">
        <v>637</v>
      </c>
      <c r="B415" s="63" t="s">
        <v>90</v>
      </c>
      <c r="C415" s="43" t="s">
        <v>79</v>
      </c>
      <c r="D415" s="44">
        <f>$D$315</f>
        <v>2222.89</v>
      </c>
      <c r="E415" s="44">
        <f t="shared" ref="E415:AA415" si="241">$D$315</f>
        <v>2222.89</v>
      </c>
      <c r="F415" s="44">
        <f t="shared" si="241"/>
        <v>2222.89</v>
      </c>
      <c r="G415" s="44">
        <f t="shared" si="241"/>
        <v>2222.89</v>
      </c>
      <c r="H415" s="44">
        <f t="shared" si="241"/>
        <v>2222.89</v>
      </c>
      <c r="I415" s="44">
        <f t="shared" si="241"/>
        <v>2222.89</v>
      </c>
      <c r="J415" s="44">
        <f t="shared" si="241"/>
        <v>2222.89</v>
      </c>
      <c r="K415" s="44">
        <f t="shared" si="241"/>
        <v>2222.89</v>
      </c>
      <c r="L415" s="44">
        <f t="shared" si="241"/>
        <v>2222.89</v>
      </c>
      <c r="M415" s="44">
        <f t="shared" si="241"/>
        <v>2222.89</v>
      </c>
      <c r="N415" s="44">
        <f t="shared" si="241"/>
        <v>2222.89</v>
      </c>
      <c r="O415" s="44">
        <f t="shared" si="241"/>
        <v>2222.89</v>
      </c>
      <c r="P415" s="44">
        <f t="shared" si="241"/>
        <v>2222.89</v>
      </c>
      <c r="Q415" s="44">
        <f t="shared" si="241"/>
        <v>2222.89</v>
      </c>
      <c r="R415" s="44">
        <f t="shared" si="241"/>
        <v>2222.89</v>
      </c>
      <c r="S415" s="44">
        <f t="shared" si="241"/>
        <v>2222.89</v>
      </c>
      <c r="T415" s="44">
        <f t="shared" si="241"/>
        <v>2222.89</v>
      </c>
      <c r="U415" s="44">
        <f t="shared" si="241"/>
        <v>2222.89</v>
      </c>
      <c r="V415" s="44">
        <f t="shared" si="241"/>
        <v>2222.89</v>
      </c>
      <c r="W415" s="44">
        <f t="shared" si="241"/>
        <v>2222.89</v>
      </c>
      <c r="X415" s="44">
        <f t="shared" si="241"/>
        <v>2222.89</v>
      </c>
      <c r="Y415" s="44">
        <f t="shared" si="241"/>
        <v>2222.89</v>
      </c>
      <c r="Z415" s="44">
        <f t="shared" si="241"/>
        <v>2222.89</v>
      </c>
      <c r="AA415" s="44">
        <f t="shared" si="241"/>
        <v>2222.89</v>
      </c>
    </row>
    <row r="416" spans="1:27" ht="12.75" customHeight="1" outlineLevel="1" x14ac:dyDescent="0.2">
      <c r="A416" s="91" t="s">
        <v>638</v>
      </c>
      <c r="B416" s="63" t="s">
        <v>83</v>
      </c>
      <c r="C416" s="43" t="s">
        <v>79</v>
      </c>
      <c r="D416" s="44">
        <v>6.14</v>
      </c>
      <c r="E416" s="44">
        <v>6.14</v>
      </c>
      <c r="F416" s="44">
        <v>6.14</v>
      </c>
      <c r="G416" s="44">
        <v>6.14</v>
      </c>
      <c r="H416" s="44">
        <v>6.14</v>
      </c>
      <c r="I416" s="44">
        <v>6.14</v>
      </c>
      <c r="J416" s="44">
        <v>6.14</v>
      </c>
      <c r="K416" s="44">
        <v>6.14</v>
      </c>
      <c r="L416" s="44">
        <v>6.14</v>
      </c>
      <c r="M416" s="44">
        <v>6.14</v>
      </c>
      <c r="N416" s="44">
        <v>6.14</v>
      </c>
      <c r="O416" s="44">
        <v>6.14</v>
      </c>
      <c r="P416" s="44">
        <v>6.14</v>
      </c>
      <c r="Q416" s="44">
        <v>6.14</v>
      </c>
      <c r="R416" s="44">
        <v>6.14</v>
      </c>
      <c r="S416" s="44">
        <v>6.14</v>
      </c>
      <c r="T416" s="44">
        <v>6.14</v>
      </c>
      <c r="U416" s="44">
        <v>6.14</v>
      </c>
      <c r="V416" s="44">
        <v>6.14</v>
      </c>
      <c r="W416" s="44">
        <v>6.14</v>
      </c>
      <c r="X416" s="44">
        <v>6.14</v>
      </c>
      <c r="Y416" s="44">
        <v>6.14</v>
      </c>
      <c r="Z416" s="44">
        <v>6.14</v>
      </c>
      <c r="AA416" s="44">
        <v>6.14</v>
      </c>
    </row>
    <row r="417" spans="1:27" ht="12.75" customHeight="1" outlineLevel="1" x14ac:dyDescent="0.2">
      <c r="A417" s="91" t="s">
        <v>639</v>
      </c>
      <c r="B417" s="63" t="s">
        <v>81</v>
      </c>
      <c r="C417" s="43" t="s">
        <v>79</v>
      </c>
      <c r="D417" s="44">
        <f>$D$11</f>
        <v>110.23</v>
      </c>
      <c r="E417" s="44">
        <f t="shared" ref="E417:AA417" si="242">$D$11</f>
        <v>110.23</v>
      </c>
      <c r="F417" s="44">
        <f t="shared" si="242"/>
        <v>110.23</v>
      </c>
      <c r="G417" s="44">
        <f t="shared" si="242"/>
        <v>110.23</v>
      </c>
      <c r="H417" s="44">
        <f t="shared" si="242"/>
        <v>110.23</v>
      </c>
      <c r="I417" s="44">
        <f t="shared" si="242"/>
        <v>110.23</v>
      </c>
      <c r="J417" s="44">
        <f t="shared" si="242"/>
        <v>110.23</v>
      </c>
      <c r="K417" s="44">
        <f t="shared" si="242"/>
        <v>110.23</v>
      </c>
      <c r="L417" s="44">
        <f t="shared" si="242"/>
        <v>110.23</v>
      </c>
      <c r="M417" s="44">
        <f t="shared" si="242"/>
        <v>110.23</v>
      </c>
      <c r="N417" s="44">
        <f t="shared" si="242"/>
        <v>110.23</v>
      </c>
      <c r="O417" s="44">
        <f t="shared" si="242"/>
        <v>110.23</v>
      </c>
      <c r="P417" s="44">
        <f t="shared" si="242"/>
        <v>110.23</v>
      </c>
      <c r="Q417" s="44">
        <f t="shared" si="242"/>
        <v>110.23</v>
      </c>
      <c r="R417" s="44">
        <f t="shared" si="242"/>
        <v>110.23</v>
      </c>
      <c r="S417" s="44">
        <f t="shared" si="242"/>
        <v>110.23</v>
      </c>
      <c r="T417" s="44">
        <f t="shared" si="242"/>
        <v>110.23</v>
      </c>
      <c r="U417" s="44">
        <f t="shared" si="242"/>
        <v>110.23</v>
      </c>
      <c r="V417" s="44">
        <f t="shared" si="242"/>
        <v>110.23</v>
      </c>
      <c r="W417" s="44">
        <f t="shared" si="242"/>
        <v>110.23</v>
      </c>
      <c r="X417" s="44">
        <f t="shared" si="242"/>
        <v>110.23</v>
      </c>
      <c r="Y417" s="44">
        <f t="shared" si="242"/>
        <v>110.23</v>
      </c>
      <c r="Z417" s="44">
        <f t="shared" si="242"/>
        <v>110.23</v>
      </c>
      <c r="AA417" s="44">
        <f t="shared" si="242"/>
        <v>110.23</v>
      </c>
    </row>
    <row r="418" spans="1:27" ht="12.75" customHeight="1" x14ac:dyDescent="0.2">
      <c r="A418" s="90" t="s">
        <v>640</v>
      </c>
      <c r="B418" s="28" t="str">
        <f>"22"&amp;"."&amp;$B$639&amp;"."&amp;$B$640</f>
        <v>22.04.2023</v>
      </c>
      <c r="C418" s="82" t="s">
        <v>76</v>
      </c>
      <c r="D418" s="83">
        <f>ROUND(((D419+D420+D422+D421)/1000),5)</f>
        <v>3.8560400000000001</v>
      </c>
      <c r="E418" s="83">
        <f>ROUND(((E419+E420+E422+E421)/1000),5)</f>
        <v>3.65184</v>
      </c>
      <c r="F418" s="83">
        <f>ROUND(((F419+F420+F422+F421)/1000),5)</f>
        <v>3.51641</v>
      </c>
      <c r="G418" s="83">
        <f t="shared" ref="G418:AA418" si="243">ROUND(((G419+G420+G422+G421)/1000),5)</f>
        <v>3.4803500000000001</v>
      </c>
      <c r="H418" s="83">
        <f t="shared" si="243"/>
        <v>3.44984</v>
      </c>
      <c r="I418" s="83">
        <f t="shared" si="243"/>
        <v>3.49274</v>
      </c>
      <c r="J418" s="83">
        <f t="shared" si="243"/>
        <v>3.6388600000000002</v>
      </c>
      <c r="K418" s="83">
        <f t="shared" si="243"/>
        <v>3.7752400000000002</v>
      </c>
      <c r="L418" s="83">
        <f t="shared" si="243"/>
        <v>4.1159499999999998</v>
      </c>
      <c r="M418" s="83">
        <f t="shared" si="243"/>
        <v>4.2724099999999998</v>
      </c>
      <c r="N418" s="83">
        <f t="shared" si="243"/>
        <v>4.2794400000000001</v>
      </c>
      <c r="O418" s="83">
        <f t="shared" si="243"/>
        <v>4.3469199999999999</v>
      </c>
      <c r="P418" s="83">
        <f t="shared" si="243"/>
        <v>4.3293200000000001</v>
      </c>
      <c r="Q418" s="83">
        <f t="shared" si="243"/>
        <v>4.3244699999999998</v>
      </c>
      <c r="R418" s="83">
        <f t="shared" si="243"/>
        <v>4.3182200000000002</v>
      </c>
      <c r="S418" s="83">
        <f t="shared" si="243"/>
        <v>4.3182900000000002</v>
      </c>
      <c r="T418" s="83">
        <f t="shared" si="243"/>
        <v>4.2787899999999999</v>
      </c>
      <c r="U418" s="83">
        <f t="shared" si="243"/>
        <v>4.2757399999999999</v>
      </c>
      <c r="V418" s="83">
        <f t="shared" si="243"/>
        <v>4.2781500000000001</v>
      </c>
      <c r="W418" s="83">
        <f t="shared" si="243"/>
        <v>4.3406599999999997</v>
      </c>
      <c r="X418" s="83">
        <f t="shared" si="243"/>
        <v>4.3462399999999999</v>
      </c>
      <c r="Y418" s="83">
        <f t="shared" si="243"/>
        <v>4.32226</v>
      </c>
      <c r="Z418" s="83">
        <f t="shared" si="243"/>
        <v>4.0370799999999996</v>
      </c>
      <c r="AA418" s="83">
        <f t="shared" si="243"/>
        <v>3.9152399999999998</v>
      </c>
    </row>
    <row r="419" spans="1:27" ht="12.75" customHeight="1" outlineLevel="1" x14ac:dyDescent="0.2">
      <c r="A419" s="91" t="s">
        <v>641</v>
      </c>
      <c r="B419" s="63" t="s">
        <v>233</v>
      </c>
      <c r="C419" s="43" t="s">
        <v>79</v>
      </c>
      <c r="D419" s="44">
        <v>1516.78</v>
      </c>
      <c r="E419" s="44">
        <v>1312.58</v>
      </c>
      <c r="F419" s="44">
        <v>1177.1500000000001</v>
      </c>
      <c r="G419" s="44">
        <v>1141.0899999999999</v>
      </c>
      <c r="H419" s="44">
        <v>1110.58</v>
      </c>
      <c r="I419" s="44">
        <v>1153.48</v>
      </c>
      <c r="J419" s="44">
        <v>1299.5999999999999</v>
      </c>
      <c r="K419" s="44">
        <v>1435.98</v>
      </c>
      <c r="L419" s="44">
        <v>1776.69</v>
      </c>
      <c r="M419" s="44">
        <v>1933.15</v>
      </c>
      <c r="N419" s="44">
        <v>1940.18</v>
      </c>
      <c r="O419" s="44">
        <v>2007.66</v>
      </c>
      <c r="P419" s="44">
        <v>1990.06</v>
      </c>
      <c r="Q419" s="44">
        <v>1985.21</v>
      </c>
      <c r="R419" s="44">
        <v>1978.96</v>
      </c>
      <c r="S419" s="44">
        <v>1979.03</v>
      </c>
      <c r="T419" s="44">
        <v>1939.53</v>
      </c>
      <c r="U419" s="44">
        <v>1936.48</v>
      </c>
      <c r="V419" s="44">
        <v>1938.89</v>
      </c>
      <c r="W419" s="44">
        <v>2001.4</v>
      </c>
      <c r="X419" s="44">
        <v>2006.98</v>
      </c>
      <c r="Y419" s="44">
        <v>1983</v>
      </c>
      <c r="Z419" s="44">
        <v>1697.82</v>
      </c>
      <c r="AA419" s="44">
        <v>1575.98</v>
      </c>
    </row>
    <row r="420" spans="1:27" ht="12.75" customHeight="1" outlineLevel="1" x14ac:dyDescent="0.2">
      <c r="A420" s="91" t="s">
        <v>642</v>
      </c>
      <c r="B420" s="63" t="s">
        <v>90</v>
      </c>
      <c r="C420" s="43" t="s">
        <v>79</v>
      </c>
      <c r="D420" s="44">
        <f>$D$315</f>
        <v>2222.89</v>
      </c>
      <c r="E420" s="44">
        <f t="shared" ref="E420:AA420" si="244">$D$315</f>
        <v>2222.89</v>
      </c>
      <c r="F420" s="44">
        <f t="shared" si="244"/>
        <v>2222.89</v>
      </c>
      <c r="G420" s="44">
        <f t="shared" si="244"/>
        <v>2222.89</v>
      </c>
      <c r="H420" s="44">
        <f t="shared" si="244"/>
        <v>2222.89</v>
      </c>
      <c r="I420" s="44">
        <f t="shared" si="244"/>
        <v>2222.89</v>
      </c>
      <c r="J420" s="44">
        <f t="shared" si="244"/>
        <v>2222.89</v>
      </c>
      <c r="K420" s="44">
        <f t="shared" si="244"/>
        <v>2222.89</v>
      </c>
      <c r="L420" s="44">
        <f t="shared" si="244"/>
        <v>2222.89</v>
      </c>
      <c r="M420" s="44">
        <f t="shared" si="244"/>
        <v>2222.89</v>
      </c>
      <c r="N420" s="44">
        <f t="shared" si="244"/>
        <v>2222.89</v>
      </c>
      <c r="O420" s="44">
        <f t="shared" si="244"/>
        <v>2222.89</v>
      </c>
      <c r="P420" s="44">
        <f t="shared" si="244"/>
        <v>2222.89</v>
      </c>
      <c r="Q420" s="44">
        <f t="shared" si="244"/>
        <v>2222.89</v>
      </c>
      <c r="R420" s="44">
        <f t="shared" si="244"/>
        <v>2222.89</v>
      </c>
      <c r="S420" s="44">
        <f t="shared" si="244"/>
        <v>2222.89</v>
      </c>
      <c r="T420" s="44">
        <f t="shared" si="244"/>
        <v>2222.89</v>
      </c>
      <c r="U420" s="44">
        <f t="shared" si="244"/>
        <v>2222.89</v>
      </c>
      <c r="V420" s="44">
        <f t="shared" si="244"/>
        <v>2222.89</v>
      </c>
      <c r="W420" s="44">
        <f t="shared" si="244"/>
        <v>2222.89</v>
      </c>
      <c r="X420" s="44">
        <f t="shared" si="244"/>
        <v>2222.89</v>
      </c>
      <c r="Y420" s="44">
        <f t="shared" si="244"/>
        <v>2222.89</v>
      </c>
      <c r="Z420" s="44">
        <f t="shared" si="244"/>
        <v>2222.89</v>
      </c>
      <c r="AA420" s="44">
        <f t="shared" si="244"/>
        <v>2222.89</v>
      </c>
    </row>
    <row r="421" spans="1:27" ht="12.75" customHeight="1" outlineLevel="1" x14ac:dyDescent="0.2">
      <c r="A421" s="91" t="s">
        <v>643</v>
      </c>
      <c r="B421" s="63" t="s">
        <v>83</v>
      </c>
      <c r="C421" s="43" t="s">
        <v>79</v>
      </c>
      <c r="D421" s="44">
        <v>6.14</v>
      </c>
      <c r="E421" s="44">
        <v>6.14</v>
      </c>
      <c r="F421" s="44">
        <v>6.14</v>
      </c>
      <c r="G421" s="44">
        <v>6.14</v>
      </c>
      <c r="H421" s="44">
        <v>6.14</v>
      </c>
      <c r="I421" s="44">
        <v>6.14</v>
      </c>
      <c r="J421" s="44">
        <v>6.14</v>
      </c>
      <c r="K421" s="44">
        <v>6.14</v>
      </c>
      <c r="L421" s="44">
        <v>6.14</v>
      </c>
      <c r="M421" s="44">
        <v>6.14</v>
      </c>
      <c r="N421" s="44">
        <v>6.14</v>
      </c>
      <c r="O421" s="44">
        <v>6.14</v>
      </c>
      <c r="P421" s="44">
        <v>6.14</v>
      </c>
      <c r="Q421" s="44">
        <v>6.14</v>
      </c>
      <c r="R421" s="44">
        <v>6.14</v>
      </c>
      <c r="S421" s="44">
        <v>6.14</v>
      </c>
      <c r="T421" s="44">
        <v>6.14</v>
      </c>
      <c r="U421" s="44">
        <v>6.14</v>
      </c>
      <c r="V421" s="44">
        <v>6.14</v>
      </c>
      <c r="W421" s="44">
        <v>6.14</v>
      </c>
      <c r="X421" s="44">
        <v>6.14</v>
      </c>
      <c r="Y421" s="44">
        <v>6.14</v>
      </c>
      <c r="Z421" s="44">
        <v>6.14</v>
      </c>
      <c r="AA421" s="44">
        <v>6.14</v>
      </c>
    </row>
    <row r="422" spans="1:27" ht="12.75" customHeight="1" outlineLevel="1" x14ac:dyDescent="0.2">
      <c r="A422" s="91" t="s">
        <v>644</v>
      </c>
      <c r="B422" s="63" t="s">
        <v>81</v>
      </c>
      <c r="C422" s="43" t="s">
        <v>79</v>
      </c>
      <c r="D422" s="44">
        <f>$D$11</f>
        <v>110.23</v>
      </c>
      <c r="E422" s="44">
        <f t="shared" ref="E422:AA422" si="245">$D$11</f>
        <v>110.23</v>
      </c>
      <c r="F422" s="44">
        <f t="shared" si="245"/>
        <v>110.23</v>
      </c>
      <c r="G422" s="44">
        <f t="shared" si="245"/>
        <v>110.23</v>
      </c>
      <c r="H422" s="44">
        <f t="shared" si="245"/>
        <v>110.23</v>
      </c>
      <c r="I422" s="44">
        <f t="shared" si="245"/>
        <v>110.23</v>
      </c>
      <c r="J422" s="44">
        <f t="shared" si="245"/>
        <v>110.23</v>
      </c>
      <c r="K422" s="44">
        <f t="shared" si="245"/>
        <v>110.23</v>
      </c>
      <c r="L422" s="44">
        <f t="shared" si="245"/>
        <v>110.23</v>
      </c>
      <c r="M422" s="44">
        <f t="shared" si="245"/>
        <v>110.23</v>
      </c>
      <c r="N422" s="44">
        <f t="shared" si="245"/>
        <v>110.23</v>
      </c>
      <c r="O422" s="44">
        <f t="shared" si="245"/>
        <v>110.23</v>
      </c>
      <c r="P422" s="44">
        <f t="shared" si="245"/>
        <v>110.23</v>
      </c>
      <c r="Q422" s="44">
        <f t="shared" si="245"/>
        <v>110.23</v>
      </c>
      <c r="R422" s="44">
        <f t="shared" si="245"/>
        <v>110.23</v>
      </c>
      <c r="S422" s="44">
        <f t="shared" si="245"/>
        <v>110.23</v>
      </c>
      <c r="T422" s="44">
        <f t="shared" si="245"/>
        <v>110.23</v>
      </c>
      <c r="U422" s="44">
        <f t="shared" si="245"/>
        <v>110.23</v>
      </c>
      <c r="V422" s="44">
        <f t="shared" si="245"/>
        <v>110.23</v>
      </c>
      <c r="W422" s="44">
        <f t="shared" si="245"/>
        <v>110.23</v>
      </c>
      <c r="X422" s="44">
        <f t="shared" si="245"/>
        <v>110.23</v>
      </c>
      <c r="Y422" s="44">
        <f t="shared" si="245"/>
        <v>110.23</v>
      </c>
      <c r="Z422" s="44">
        <f t="shared" si="245"/>
        <v>110.23</v>
      </c>
      <c r="AA422" s="44">
        <f t="shared" si="245"/>
        <v>110.23</v>
      </c>
    </row>
    <row r="423" spans="1:27" ht="12.75" customHeight="1" x14ac:dyDescent="0.2">
      <c r="A423" s="90" t="s">
        <v>645</v>
      </c>
      <c r="B423" s="28" t="str">
        <f>"23"&amp;"."&amp;$B$639&amp;"."&amp;$B$640</f>
        <v>23.04.2023</v>
      </c>
      <c r="C423" s="82" t="s">
        <v>76</v>
      </c>
      <c r="D423" s="83">
        <f>ROUND(((D424+D425+D427+D426)/1000),5)</f>
        <v>3.645</v>
      </c>
      <c r="E423" s="83">
        <f>ROUND(((E424+E425+E427+E426)/1000),5)</f>
        <v>3.48583</v>
      </c>
      <c r="F423" s="83">
        <f>ROUND(((F424+F425+F427+F426)/1000),5)</f>
        <v>3.4472200000000002</v>
      </c>
      <c r="G423" s="83">
        <f t="shared" ref="G423:AA423" si="246">ROUND(((G424+G425+G427+G426)/1000),5)</f>
        <v>3.4102999999999999</v>
      </c>
      <c r="H423" s="83">
        <f t="shared" si="246"/>
        <v>3.4019599999999999</v>
      </c>
      <c r="I423" s="83">
        <f t="shared" si="246"/>
        <v>3.4136600000000001</v>
      </c>
      <c r="J423" s="83">
        <f t="shared" si="246"/>
        <v>3.4241600000000001</v>
      </c>
      <c r="K423" s="83">
        <f t="shared" si="246"/>
        <v>3.4502999999999999</v>
      </c>
      <c r="L423" s="83">
        <f t="shared" si="246"/>
        <v>3.7234400000000001</v>
      </c>
      <c r="M423" s="83">
        <f t="shared" si="246"/>
        <v>3.91181</v>
      </c>
      <c r="N423" s="83">
        <f t="shared" si="246"/>
        <v>3.9680499999999999</v>
      </c>
      <c r="O423" s="83">
        <f t="shared" si="246"/>
        <v>3.96414</v>
      </c>
      <c r="P423" s="83">
        <f t="shared" si="246"/>
        <v>3.8615200000000001</v>
      </c>
      <c r="Q423" s="83">
        <f t="shared" si="246"/>
        <v>3.8109899999999999</v>
      </c>
      <c r="R423" s="83">
        <f t="shared" si="246"/>
        <v>3.8054399999999999</v>
      </c>
      <c r="S423" s="83">
        <f t="shared" si="246"/>
        <v>3.78016</v>
      </c>
      <c r="T423" s="83">
        <f t="shared" si="246"/>
        <v>3.75739</v>
      </c>
      <c r="U423" s="83">
        <f t="shared" si="246"/>
        <v>3.8054399999999999</v>
      </c>
      <c r="V423" s="83">
        <f t="shared" si="246"/>
        <v>3.9463699999999999</v>
      </c>
      <c r="W423" s="83">
        <f t="shared" si="246"/>
        <v>4.0312999999999999</v>
      </c>
      <c r="X423" s="83">
        <f t="shared" si="246"/>
        <v>4.0594799999999998</v>
      </c>
      <c r="Y423" s="83">
        <f t="shared" si="246"/>
        <v>4.0712000000000002</v>
      </c>
      <c r="Z423" s="83">
        <f t="shared" si="246"/>
        <v>3.7805300000000002</v>
      </c>
      <c r="AA423" s="83">
        <f t="shared" si="246"/>
        <v>3.5968200000000001</v>
      </c>
    </row>
    <row r="424" spans="1:27" ht="12.75" customHeight="1" outlineLevel="1" x14ac:dyDescent="0.2">
      <c r="A424" s="91" t="s">
        <v>646</v>
      </c>
      <c r="B424" s="63" t="s">
        <v>233</v>
      </c>
      <c r="C424" s="43" t="s">
        <v>79</v>
      </c>
      <c r="D424" s="44">
        <v>1305.74</v>
      </c>
      <c r="E424" s="44">
        <v>1146.57</v>
      </c>
      <c r="F424" s="44">
        <v>1107.96</v>
      </c>
      <c r="G424" s="44">
        <v>1071.04</v>
      </c>
      <c r="H424" s="44">
        <v>1062.7</v>
      </c>
      <c r="I424" s="44">
        <v>1074.4000000000001</v>
      </c>
      <c r="J424" s="44">
        <v>1084.9000000000001</v>
      </c>
      <c r="K424" s="44">
        <v>1111.04</v>
      </c>
      <c r="L424" s="44">
        <v>1384.18</v>
      </c>
      <c r="M424" s="44">
        <v>1572.55</v>
      </c>
      <c r="N424" s="44">
        <v>1628.79</v>
      </c>
      <c r="O424" s="44">
        <v>1624.88</v>
      </c>
      <c r="P424" s="44">
        <v>1522.26</v>
      </c>
      <c r="Q424" s="44">
        <v>1471.73</v>
      </c>
      <c r="R424" s="44">
        <v>1466.18</v>
      </c>
      <c r="S424" s="44">
        <v>1440.9</v>
      </c>
      <c r="T424" s="44">
        <v>1418.13</v>
      </c>
      <c r="U424" s="44">
        <v>1466.18</v>
      </c>
      <c r="V424" s="44">
        <v>1607.11</v>
      </c>
      <c r="W424" s="44">
        <v>1692.04</v>
      </c>
      <c r="X424" s="44">
        <v>1720.22</v>
      </c>
      <c r="Y424" s="44">
        <v>1731.94</v>
      </c>
      <c r="Z424" s="44">
        <v>1441.27</v>
      </c>
      <c r="AA424" s="44">
        <v>1257.56</v>
      </c>
    </row>
    <row r="425" spans="1:27" ht="12.75" customHeight="1" outlineLevel="1" x14ac:dyDescent="0.2">
      <c r="A425" s="91" t="s">
        <v>647</v>
      </c>
      <c r="B425" s="63" t="s">
        <v>90</v>
      </c>
      <c r="C425" s="43" t="s">
        <v>79</v>
      </c>
      <c r="D425" s="44">
        <f>$D$315</f>
        <v>2222.89</v>
      </c>
      <c r="E425" s="44">
        <f t="shared" ref="E425:AA425" si="247">$D$315</f>
        <v>2222.89</v>
      </c>
      <c r="F425" s="44">
        <f t="shared" si="247"/>
        <v>2222.89</v>
      </c>
      <c r="G425" s="44">
        <f t="shared" si="247"/>
        <v>2222.89</v>
      </c>
      <c r="H425" s="44">
        <f t="shared" si="247"/>
        <v>2222.89</v>
      </c>
      <c r="I425" s="44">
        <f t="shared" si="247"/>
        <v>2222.89</v>
      </c>
      <c r="J425" s="44">
        <f t="shared" si="247"/>
        <v>2222.89</v>
      </c>
      <c r="K425" s="44">
        <f t="shared" si="247"/>
        <v>2222.89</v>
      </c>
      <c r="L425" s="44">
        <f t="shared" si="247"/>
        <v>2222.89</v>
      </c>
      <c r="M425" s="44">
        <f t="shared" si="247"/>
        <v>2222.89</v>
      </c>
      <c r="N425" s="44">
        <f t="shared" si="247"/>
        <v>2222.89</v>
      </c>
      <c r="O425" s="44">
        <f t="shared" si="247"/>
        <v>2222.89</v>
      </c>
      <c r="P425" s="44">
        <f t="shared" si="247"/>
        <v>2222.89</v>
      </c>
      <c r="Q425" s="44">
        <f t="shared" si="247"/>
        <v>2222.89</v>
      </c>
      <c r="R425" s="44">
        <f t="shared" si="247"/>
        <v>2222.89</v>
      </c>
      <c r="S425" s="44">
        <f t="shared" si="247"/>
        <v>2222.89</v>
      </c>
      <c r="T425" s="44">
        <f t="shared" si="247"/>
        <v>2222.89</v>
      </c>
      <c r="U425" s="44">
        <f t="shared" si="247"/>
        <v>2222.89</v>
      </c>
      <c r="V425" s="44">
        <f t="shared" si="247"/>
        <v>2222.89</v>
      </c>
      <c r="W425" s="44">
        <f t="shared" si="247"/>
        <v>2222.89</v>
      </c>
      <c r="X425" s="44">
        <f t="shared" si="247"/>
        <v>2222.89</v>
      </c>
      <c r="Y425" s="44">
        <f t="shared" si="247"/>
        <v>2222.89</v>
      </c>
      <c r="Z425" s="44">
        <f t="shared" si="247"/>
        <v>2222.89</v>
      </c>
      <c r="AA425" s="44">
        <f t="shared" si="247"/>
        <v>2222.89</v>
      </c>
    </row>
    <row r="426" spans="1:27" ht="12.75" customHeight="1" outlineLevel="1" x14ac:dyDescent="0.2">
      <c r="A426" s="91" t="s">
        <v>648</v>
      </c>
      <c r="B426" s="63" t="s">
        <v>83</v>
      </c>
      <c r="C426" s="43" t="s">
        <v>79</v>
      </c>
      <c r="D426" s="44">
        <v>6.14</v>
      </c>
      <c r="E426" s="44">
        <v>6.14</v>
      </c>
      <c r="F426" s="44">
        <v>6.14</v>
      </c>
      <c r="G426" s="44">
        <v>6.14</v>
      </c>
      <c r="H426" s="44">
        <v>6.14</v>
      </c>
      <c r="I426" s="44">
        <v>6.14</v>
      </c>
      <c r="J426" s="44">
        <v>6.14</v>
      </c>
      <c r="K426" s="44">
        <v>6.14</v>
      </c>
      <c r="L426" s="44">
        <v>6.14</v>
      </c>
      <c r="M426" s="44">
        <v>6.14</v>
      </c>
      <c r="N426" s="44">
        <v>6.14</v>
      </c>
      <c r="O426" s="44">
        <v>6.14</v>
      </c>
      <c r="P426" s="44">
        <v>6.14</v>
      </c>
      <c r="Q426" s="44">
        <v>6.14</v>
      </c>
      <c r="R426" s="44">
        <v>6.14</v>
      </c>
      <c r="S426" s="44">
        <v>6.14</v>
      </c>
      <c r="T426" s="44">
        <v>6.14</v>
      </c>
      <c r="U426" s="44">
        <v>6.14</v>
      </c>
      <c r="V426" s="44">
        <v>6.14</v>
      </c>
      <c r="W426" s="44">
        <v>6.14</v>
      </c>
      <c r="X426" s="44">
        <v>6.14</v>
      </c>
      <c r="Y426" s="44">
        <v>6.14</v>
      </c>
      <c r="Z426" s="44">
        <v>6.14</v>
      </c>
      <c r="AA426" s="44">
        <v>6.14</v>
      </c>
    </row>
    <row r="427" spans="1:27" ht="12.75" customHeight="1" outlineLevel="1" x14ac:dyDescent="0.2">
      <c r="A427" s="91" t="s">
        <v>649</v>
      </c>
      <c r="B427" s="63" t="s">
        <v>81</v>
      </c>
      <c r="C427" s="43" t="s">
        <v>79</v>
      </c>
      <c r="D427" s="44">
        <f>$D$11</f>
        <v>110.23</v>
      </c>
      <c r="E427" s="44">
        <f t="shared" ref="E427:AA427" si="248">$D$11</f>
        <v>110.23</v>
      </c>
      <c r="F427" s="44">
        <f t="shared" si="248"/>
        <v>110.23</v>
      </c>
      <c r="G427" s="44">
        <f t="shared" si="248"/>
        <v>110.23</v>
      </c>
      <c r="H427" s="44">
        <f t="shared" si="248"/>
        <v>110.23</v>
      </c>
      <c r="I427" s="44">
        <f t="shared" si="248"/>
        <v>110.23</v>
      </c>
      <c r="J427" s="44">
        <f t="shared" si="248"/>
        <v>110.23</v>
      </c>
      <c r="K427" s="44">
        <f t="shared" si="248"/>
        <v>110.23</v>
      </c>
      <c r="L427" s="44">
        <f t="shared" si="248"/>
        <v>110.23</v>
      </c>
      <c r="M427" s="44">
        <f t="shared" si="248"/>
        <v>110.23</v>
      </c>
      <c r="N427" s="44">
        <f t="shared" si="248"/>
        <v>110.23</v>
      </c>
      <c r="O427" s="44">
        <f t="shared" si="248"/>
        <v>110.23</v>
      </c>
      <c r="P427" s="44">
        <f t="shared" si="248"/>
        <v>110.23</v>
      </c>
      <c r="Q427" s="44">
        <f t="shared" si="248"/>
        <v>110.23</v>
      </c>
      <c r="R427" s="44">
        <f t="shared" si="248"/>
        <v>110.23</v>
      </c>
      <c r="S427" s="44">
        <f t="shared" si="248"/>
        <v>110.23</v>
      </c>
      <c r="T427" s="44">
        <f t="shared" si="248"/>
        <v>110.23</v>
      </c>
      <c r="U427" s="44">
        <f t="shared" si="248"/>
        <v>110.23</v>
      </c>
      <c r="V427" s="44">
        <f t="shared" si="248"/>
        <v>110.23</v>
      </c>
      <c r="W427" s="44">
        <f t="shared" si="248"/>
        <v>110.23</v>
      </c>
      <c r="X427" s="44">
        <f t="shared" si="248"/>
        <v>110.23</v>
      </c>
      <c r="Y427" s="44">
        <f t="shared" si="248"/>
        <v>110.23</v>
      </c>
      <c r="Z427" s="44">
        <f t="shared" si="248"/>
        <v>110.23</v>
      </c>
      <c r="AA427" s="44">
        <f t="shared" si="248"/>
        <v>110.23</v>
      </c>
    </row>
    <row r="428" spans="1:27" ht="12.75" customHeight="1" x14ac:dyDescent="0.2">
      <c r="A428" s="90" t="s">
        <v>650</v>
      </c>
      <c r="B428" s="28" t="str">
        <f>"24"&amp;"."&amp;$B$639&amp;"."&amp;$B$640</f>
        <v>24.04.2023</v>
      </c>
      <c r="C428" s="82" t="s">
        <v>76</v>
      </c>
      <c r="D428" s="83">
        <f>ROUND(((D429+D430+D432+D431)/1000),5)</f>
        <v>3.53294</v>
      </c>
      <c r="E428" s="83">
        <f>ROUND(((E429+E430+E432+E431)/1000),5)</f>
        <v>3.4466199999999998</v>
      </c>
      <c r="F428" s="83">
        <f>ROUND(((F429+F430+F432+F431)/1000),5)</f>
        <v>3.4011</v>
      </c>
      <c r="G428" s="83">
        <f t="shared" ref="G428:AA428" si="249">ROUND(((G429+G430+G432+G431)/1000),5)</f>
        <v>3.3805499999999999</v>
      </c>
      <c r="H428" s="83">
        <f t="shared" si="249"/>
        <v>3.4386399999999999</v>
      </c>
      <c r="I428" s="83">
        <f t="shared" si="249"/>
        <v>3.4525100000000002</v>
      </c>
      <c r="J428" s="83">
        <f t="shared" si="249"/>
        <v>3.7129599999999998</v>
      </c>
      <c r="K428" s="83">
        <f t="shared" si="249"/>
        <v>4.0059699999999996</v>
      </c>
      <c r="L428" s="83">
        <f t="shared" si="249"/>
        <v>4.13375</v>
      </c>
      <c r="M428" s="83">
        <f t="shared" si="249"/>
        <v>4.19062</v>
      </c>
      <c r="N428" s="83">
        <f t="shared" si="249"/>
        <v>4.1912900000000004</v>
      </c>
      <c r="O428" s="83">
        <f t="shared" si="249"/>
        <v>4.2130400000000003</v>
      </c>
      <c r="P428" s="83">
        <f t="shared" si="249"/>
        <v>4.2151100000000001</v>
      </c>
      <c r="Q428" s="83">
        <f t="shared" si="249"/>
        <v>4.2430899999999996</v>
      </c>
      <c r="R428" s="83">
        <f t="shared" si="249"/>
        <v>4.2305000000000001</v>
      </c>
      <c r="S428" s="83">
        <f t="shared" si="249"/>
        <v>4.2429600000000001</v>
      </c>
      <c r="T428" s="83">
        <f t="shared" si="249"/>
        <v>4.2130200000000002</v>
      </c>
      <c r="U428" s="83">
        <f t="shared" si="249"/>
        <v>4.1847399999999997</v>
      </c>
      <c r="V428" s="83">
        <f t="shared" si="249"/>
        <v>4.1040700000000001</v>
      </c>
      <c r="W428" s="83">
        <f t="shared" si="249"/>
        <v>4.1970200000000002</v>
      </c>
      <c r="X428" s="83">
        <f t="shared" si="249"/>
        <v>4.2684499999999996</v>
      </c>
      <c r="Y428" s="83">
        <f t="shared" si="249"/>
        <v>4.26457</v>
      </c>
      <c r="Z428" s="83">
        <f t="shared" si="249"/>
        <v>3.99065</v>
      </c>
      <c r="AA428" s="83">
        <f t="shared" si="249"/>
        <v>3.6873200000000002</v>
      </c>
    </row>
    <row r="429" spans="1:27" ht="12.75" customHeight="1" outlineLevel="1" x14ac:dyDescent="0.2">
      <c r="A429" s="91" t="s">
        <v>651</v>
      </c>
      <c r="B429" s="63" t="s">
        <v>233</v>
      </c>
      <c r="C429" s="43" t="s">
        <v>79</v>
      </c>
      <c r="D429" s="44">
        <v>1193.68</v>
      </c>
      <c r="E429" s="44">
        <v>1107.3599999999999</v>
      </c>
      <c r="F429" s="44">
        <v>1061.8399999999999</v>
      </c>
      <c r="G429" s="44">
        <v>1041.29</v>
      </c>
      <c r="H429" s="44">
        <v>1099.3800000000001</v>
      </c>
      <c r="I429" s="44">
        <v>1113.25</v>
      </c>
      <c r="J429" s="44">
        <v>1373.7</v>
      </c>
      <c r="K429" s="44">
        <v>1666.71</v>
      </c>
      <c r="L429" s="44">
        <v>1794.49</v>
      </c>
      <c r="M429" s="44">
        <v>1851.36</v>
      </c>
      <c r="N429" s="44">
        <v>1852.03</v>
      </c>
      <c r="O429" s="44">
        <v>1873.78</v>
      </c>
      <c r="P429" s="44">
        <v>1875.85</v>
      </c>
      <c r="Q429" s="44">
        <v>1903.83</v>
      </c>
      <c r="R429" s="44">
        <v>1891.24</v>
      </c>
      <c r="S429" s="44">
        <v>1903.7</v>
      </c>
      <c r="T429" s="44">
        <v>1873.76</v>
      </c>
      <c r="U429" s="44">
        <v>1845.48</v>
      </c>
      <c r="V429" s="44">
        <v>1764.81</v>
      </c>
      <c r="W429" s="44">
        <v>1857.76</v>
      </c>
      <c r="X429" s="44">
        <v>1929.19</v>
      </c>
      <c r="Y429" s="44">
        <v>1925.31</v>
      </c>
      <c r="Z429" s="44">
        <v>1651.39</v>
      </c>
      <c r="AA429" s="44">
        <v>1348.06</v>
      </c>
    </row>
    <row r="430" spans="1:27" ht="12.75" customHeight="1" outlineLevel="1" x14ac:dyDescent="0.2">
      <c r="A430" s="91" t="s">
        <v>652</v>
      </c>
      <c r="B430" s="63" t="s">
        <v>90</v>
      </c>
      <c r="C430" s="43" t="s">
        <v>79</v>
      </c>
      <c r="D430" s="44">
        <f>$D$315</f>
        <v>2222.89</v>
      </c>
      <c r="E430" s="44">
        <f t="shared" ref="E430:AA430" si="250">$D$315</f>
        <v>2222.89</v>
      </c>
      <c r="F430" s="44">
        <f t="shared" si="250"/>
        <v>2222.89</v>
      </c>
      <c r="G430" s="44">
        <f t="shared" si="250"/>
        <v>2222.89</v>
      </c>
      <c r="H430" s="44">
        <f t="shared" si="250"/>
        <v>2222.89</v>
      </c>
      <c r="I430" s="44">
        <f t="shared" si="250"/>
        <v>2222.89</v>
      </c>
      <c r="J430" s="44">
        <f t="shared" si="250"/>
        <v>2222.89</v>
      </c>
      <c r="K430" s="44">
        <f t="shared" si="250"/>
        <v>2222.89</v>
      </c>
      <c r="L430" s="44">
        <f t="shared" si="250"/>
        <v>2222.89</v>
      </c>
      <c r="M430" s="44">
        <f t="shared" si="250"/>
        <v>2222.89</v>
      </c>
      <c r="N430" s="44">
        <f t="shared" si="250"/>
        <v>2222.89</v>
      </c>
      <c r="O430" s="44">
        <f t="shared" si="250"/>
        <v>2222.89</v>
      </c>
      <c r="P430" s="44">
        <f t="shared" si="250"/>
        <v>2222.89</v>
      </c>
      <c r="Q430" s="44">
        <f t="shared" si="250"/>
        <v>2222.89</v>
      </c>
      <c r="R430" s="44">
        <f t="shared" si="250"/>
        <v>2222.89</v>
      </c>
      <c r="S430" s="44">
        <f t="shared" si="250"/>
        <v>2222.89</v>
      </c>
      <c r="T430" s="44">
        <f t="shared" si="250"/>
        <v>2222.89</v>
      </c>
      <c r="U430" s="44">
        <f t="shared" si="250"/>
        <v>2222.89</v>
      </c>
      <c r="V430" s="44">
        <f t="shared" si="250"/>
        <v>2222.89</v>
      </c>
      <c r="W430" s="44">
        <f t="shared" si="250"/>
        <v>2222.89</v>
      </c>
      <c r="X430" s="44">
        <f t="shared" si="250"/>
        <v>2222.89</v>
      </c>
      <c r="Y430" s="44">
        <f t="shared" si="250"/>
        <v>2222.89</v>
      </c>
      <c r="Z430" s="44">
        <f t="shared" si="250"/>
        <v>2222.89</v>
      </c>
      <c r="AA430" s="44">
        <f t="shared" si="250"/>
        <v>2222.89</v>
      </c>
    </row>
    <row r="431" spans="1:27" ht="12.75" customHeight="1" outlineLevel="1" x14ac:dyDescent="0.2">
      <c r="A431" s="91" t="s">
        <v>653</v>
      </c>
      <c r="B431" s="63" t="s">
        <v>83</v>
      </c>
      <c r="C431" s="43" t="s">
        <v>79</v>
      </c>
      <c r="D431" s="44">
        <v>6.14</v>
      </c>
      <c r="E431" s="44">
        <v>6.14</v>
      </c>
      <c r="F431" s="44">
        <v>6.14</v>
      </c>
      <c r="G431" s="44">
        <v>6.14</v>
      </c>
      <c r="H431" s="44">
        <v>6.14</v>
      </c>
      <c r="I431" s="44">
        <v>6.14</v>
      </c>
      <c r="J431" s="44">
        <v>6.14</v>
      </c>
      <c r="K431" s="44">
        <v>6.14</v>
      </c>
      <c r="L431" s="44">
        <v>6.14</v>
      </c>
      <c r="M431" s="44">
        <v>6.14</v>
      </c>
      <c r="N431" s="44">
        <v>6.14</v>
      </c>
      <c r="O431" s="44">
        <v>6.14</v>
      </c>
      <c r="P431" s="44">
        <v>6.14</v>
      </c>
      <c r="Q431" s="44">
        <v>6.14</v>
      </c>
      <c r="R431" s="44">
        <v>6.14</v>
      </c>
      <c r="S431" s="44">
        <v>6.14</v>
      </c>
      <c r="T431" s="44">
        <v>6.14</v>
      </c>
      <c r="U431" s="44">
        <v>6.14</v>
      </c>
      <c r="V431" s="44">
        <v>6.14</v>
      </c>
      <c r="W431" s="44">
        <v>6.14</v>
      </c>
      <c r="X431" s="44">
        <v>6.14</v>
      </c>
      <c r="Y431" s="44">
        <v>6.14</v>
      </c>
      <c r="Z431" s="44">
        <v>6.14</v>
      </c>
      <c r="AA431" s="44">
        <v>6.14</v>
      </c>
    </row>
    <row r="432" spans="1:27" ht="12.75" customHeight="1" outlineLevel="1" x14ac:dyDescent="0.2">
      <c r="A432" s="91" t="s">
        <v>654</v>
      </c>
      <c r="B432" s="63" t="s">
        <v>81</v>
      </c>
      <c r="C432" s="43" t="s">
        <v>79</v>
      </c>
      <c r="D432" s="44">
        <f>$D$11</f>
        <v>110.23</v>
      </c>
      <c r="E432" s="44">
        <f t="shared" ref="E432:AA432" si="251">$D$11</f>
        <v>110.23</v>
      </c>
      <c r="F432" s="44">
        <f t="shared" si="251"/>
        <v>110.23</v>
      </c>
      <c r="G432" s="44">
        <f t="shared" si="251"/>
        <v>110.23</v>
      </c>
      <c r="H432" s="44">
        <f t="shared" si="251"/>
        <v>110.23</v>
      </c>
      <c r="I432" s="44">
        <f t="shared" si="251"/>
        <v>110.23</v>
      </c>
      <c r="J432" s="44">
        <f t="shared" si="251"/>
        <v>110.23</v>
      </c>
      <c r="K432" s="44">
        <f t="shared" si="251"/>
        <v>110.23</v>
      </c>
      <c r="L432" s="44">
        <f t="shared" si="251"/>
        <v>110.23</v>
      </c>
      <c r="M432" s="44">
        <f t="shared" si="251"/>
        <v>110.23</v>
      </c>
      <c r="N432" s="44">
        <f t="shared" si="251"/>
        <v>110.23</v>
      </c>
      <c r="O432" s="44">
        <f t="shared" si="251"/>
        <v>110.23</v>
      </c>
      <c r="P432" s="44">
        <f t="shared" si="251"/>
        <v>110.23</v>
      </c>
      <c r="Q432" s="44">
        <f t="shared" si="251"/>
        <v>110.23</v>
      </c>
      <c r="R432" s="44">
        <f t="shared" si="251"/>
        <v>110.23</v>
      </c>
      <c r="S432" s="44">
        <f t="shared" si="251"/>
        <v>110.23</v>
      </c>
      <c r="T432" s="44">
        <f t="shared" si="251"/>
        <v>110.23</v>
      </c>
      <c r="U432" s="44">
        <f t="shared" si="251"/>
        <v>110.23</v>
      </c>
      <c r="V432" s="44">
        <f t="shared" si="251"/>
        <v>110.23</v>
      </c>
      <c r="W432" s="44">
        <f t="shared" si="251"/>
        <v>110.23</v>
      </c>
      <c r="X432" s="44">
        <f t="shared" si="251"/>
        <v>110.23</v>
      </c>
      <c r="Y432" s="44">
        <f t="shared" si="251"/>
        <v>110.23</v>
      </c>
      <c r="Z432" s="44">
        <f t="shared" si="251"/>
        <v>110.23</v>
      </c>
      <c r="AA432" s="44">
        <f t="shared" si="251"/>
        <v>110.23</v>
      </c>
    </row>
    <row r="433" spans="1:27" x14ac:dyDescent="0.2">
      <c r="A433" s="90" t="s">
        <v>655</v>
      </c>
      <c r="B433" s="28" t="str">
        <f>"25"&amp;"."&amp;$B$639&amp;"."&amp;$B$640</f>
        <v>25.04.2023</v>
      </c>
      <c r="C433" s="82" t="s">
        <v>76</v>
      </c>
      <c r="D433" s="83">
        <f>ROUND(((D434+D435+D437+D436)/1000),5)</f>
        <v>3.5741299999999998</v>
      </c>
      <c r="E433" s="83">
        <f>ROUND(((E434+E435+E437+E436)/1000),5)</f>
        <v>3.4476499999999999</v>
      </c>
      <c r="F433" s="83">
        <f>ROUND(((F434+F435+F437+F436)/1000),5)</f>
        <v>3.41676</v>
      </c>
      <c r="G433" s="83">
        <f t="shared" ref="G433:AA433" si="252">ROUND(((G434+G435+G437+G436)/1000),5)</f>
        <v>3.39689</v>
      </c>
      <c r="H433" s="83">
        <f t="shared" si="252"/>
        <v>3.4459399999999998</v>
      </c>
      <c r="I433" s="83">
        <f t="shared" si="252"/>
        <v>3.45187</v>
      </c>
      <c r="J433" s="83">
        <f t="shared" si="252"/>
        <v>3.6907399999999999</v>
      </c>
      <c r="K433" s="83">
        <f t="shared" si="252"/>
        <v>3.9903200000000001</v>
      </c>
      <c r="L433" s="83">
        <f t="shared" si="252"/>
        <v>4.1525699999999999</v>
      </c>
      <c r="M433" s="83">
        <f t="shared" si="252"/>
        <v>4.2229000000000001</v>
      </c>
      <c r="N433" s="83">
        <f t="shared" si="252"/>
        <v>4.2278900000000004</v>
      </c>
      <c r="O433" s="83">
        <f t="shared" si="252"/>
        <v>4.2445599999999999</v>
      </c>
      <c r="P433" s="83">
        <f t="shared" si="252"/>
        <v>4.25962</v>
      </c>
      <c r="Q433" s="83">
        <f t="shared" si="252"/>
        <v>4.2735900000000004</v>
      </c>
      <c r="R433" s="83">
        <f t="shared" si="252"/>
        <v>4.2731000000000003</v>
      </c>
      <c r="S433" s="83">
        <f t="shared" si="252"/>
        <v>4.2688699999999997</v>
      </c>
      <c r="T433" s="83">
        <f t="shared" si="252"/>
        <v>4.2459800000000003</v>
      </c>
      <c r="U433" s="83">
        <f t="shared" si="252"/>
        <v>4.24566</v>
      </c>
      <c r="V433" s="83">
        <f t="shared" si="252"/>
        <v>4.1719600000000003</v>
      </c>
      <c r="W433" s="83">
        <f t="shared" si="252"/>
        <v>4.2430099999999999</v>
      </c>
      <c r="X433" s="83">
        <f t="shared" si="252"/>
        <v>4.2980400000000003</v>
      </c>
      <c r="Y433" s="83">
        <f t="shared" si="252"/>
        <v>4.2785500000000001</v>
      </c>
      <c r="Z433" s="83">
        <f t="shared" si="252"/>
        <v>4.0339600000000004</v>
      </c>
      <c r="AA433" s="83">
        <f t="shared" si="252"/>
        <v>3.7313000000000001</v>
      </c>
    </row>
    <row r="434" spans="1:27" ht="12.75" customHeight="1" outlineLevel="1" x14ac:dyDescent="0.2">
      <c r="A434" s="91" t="s">
        <v>656</v>
      </c>
      <c r="B434" s="63" t="s">
        <v>233</v>
      </c>
      <c r="C434" s="43" t="s">
        <v>79</v>
      </c>
      <c r="D434" s="44">
        <v>1234.8699999999999</v>
      </c>
      <c r="E434" s="44">
        <v>1108.3900000000001</v>
      </c>
      <c r="F434" s="44">
        <v>1077.5</v>
      </c>
      <c r="G434" s="44">
        <v>1057.6300000000001</v>
      </c>
      <c r="H434" s="44">
        <v>1106.68</v>
      </c>
      <c r="I434" s="44">
        <v>1112.6099999999999</v>
      </c>
      <c r="J434" s="44">
        <v>1351.48</v>
      </c>
      <c r="K434" s="44">
        <v>1651.06</v>
      </c>
      <c r="L434" s="44">
        <v>1813.31</v>
      </c>
      <c r="M434" s="44">
        <v>1883.64</v>
      </c>
      <c r="N434" s="44">
        <v>1888.63</v>
      </c>
      <c r="O434" s="44">
        <v>1905.3</v>
      </c>
      <c r="P434" s="44">
        <v>1920.36</v>
      </c>
      <c r="Q434" s="44">
        <v>1934.33</v>
      </c>
      <c r="R434" s="44">
        <v>1933.84</v>
      </c>
      <c r="S434" s="44">
        <v>1929.61</v>
      </c>
      <c r="T434" s="44">
        <v>1906.72</v>
      </c>
      <c r="U434" s="44">
        <v>1906.4</v>
      </c>
      <c r="V434" s="44">
        <v>1832.7</v>
      </c>
      <c r="W434" s="44">
        <v>1903.75</v>
      </c>
      <c r="X434" s="44">
        <v>1958.78</v>
      </c>
      <c r="Y434" s="44">
        <v>1939.29</v>
      </c>
      <c r="Z434" s="44">
        <v>1694.7</v>
      </c>
      <c r="AA434" s="44">
        <v>1392.04</v>
      </c>
    </row>
    <row r="435" spans="1:27" ht="12.75" customHeight="1" outlineLevel="1" x14ac:dyDescent="0.2">
      <c r="A435" s="91" t="s">
        <v>657</v>
      </c>
      <c r="B435" s="63" t="s">
        <v>90</v>
      </c>
      <c r="C435" s="43" t="s">
        <v>79</v>
      </c>
      <c r="D435" s="44">
        <f>$D$315</f>
        <v>2222.89</v>
      </c>
      <c r="E435" s="44">
        <f t="shared" ref="E435:AA435" si="253">$D$315</f>
        <v>2222.89</v>
      </c>
      <c r="F435" s="44">
        <f t="shared" si="253"/>
        <v>2222.89</v>
      </c>
      <c r="G435" s="44">
        <f t="shared" si="253"/>
        <v>2222.89</v>
      </c>
      <c r="H435" s="44">
        <f t="shared" si="253"/>
        <v>2222.89</v>
      </c>
      <c r="I435" s="44">
        <f t="shared" si="253"/>
        <v>2222.89</v>
      </c>
      <c r="J435" s="44">
        <f t="shared" si="253"/>
        <v>2222.89</v>
      </c>
      <c r="K435" s="44">
        <f t="shared" si="253"/>
        <v>2222.89</v>
      </c>
      <c r="L435" s="44">
        <f t="shared" si="253"/>
        <v>2222.89</v>
      </c>
      <c r="M435" s="44">
        <f t="shared" si="253"/>
        <v>2222.89</v>
      </c>
      <c r="N435" s="44">
        <f t="shared" si="253"/>
        <v>2222.89</v>
      </c>
      <c r="O435" s="44">
        <f t="shared" si="253"/>
        <v>2222.89</v>
      </c>
      <c r="P435" s="44">
        <f t="shared" si="253"/>
        <v>2222.89</v>
      </c>
      <c r="Q435" s="44">
        <f t="shared" si="253"/>
        <v>2222.89</v>
      </c>
      <c r="R435" s="44">
        <f t="shared" si="253"/>
        <v>2222.89</v>
      </c>
      <c r="S435" s="44">
        <f t="shared" si="253"/>
        <v>2222.89</v>
      </c>
      <c r="T435" s="44">
        <f t="shared" si="253"/>
        <v>2222.89</v>
      </c>
      <c r="U435" s="44">
        <f t="shared" si="253"/>
        <v>2222.89</v>
      </c>
      <c r="V435" s="44">
        <f t="shared" si="253"/>
        <v>2222.89</v>
      </c>
      <c r="W435" s="44">
        <f t="shared" si="253"/>
        <v>2222.89</v>
      </c>
      <c r="X435" s="44">
        <f t="shared" si="253"/>
        <v>2222.89</v>
      </c>
      <c r="Y435" s="44">
        <f t="shared" si="253"/>
        <v>2222.89</v>
      </c>
      <c r="Z435" s="44">
        <f t="shared" si="253"/>
        <v>2222.89</v>
      </c>
      <c r="AA435" s="44">
        <f t="shared" si="253"/>
        <v>2222.89</v>
      </c>
    </row>
    <row r="436" spans="1:27" ht="12.75" customHeight="1" outlineLevel="1" x14ac:dyDescent="0.2">
      <c r="A436" s="91" t="s">
        <v>658</v>
      </c>
      <c r="B436" s="63" t="s">
        <v>83</v>
      </c>
      <c r="C436" s="43" t="s">
        <v>79</v>
      </c>
      <c r="D436" s="44">
        <v>6.14</v>
      </c>
      <c r="E436" s="44">
        <v>6.14</v>
      </c>
      <c r="F436" s="44">
        <v>6.14</v>
      </c>
      <c r="G436" s="44">
        <v>6.14</v>
      </c>
      <c r="H436" s="44">
        <v>6.14</v>
      </c>
      <c r="I436" s="44">
        <v>6.14</v>
      </c>
      <c r="J436" s="44">
        <v>6.14</v>
      </c>
      <c r="K436" s="44">
        <v>6.14</v>
      </c>
      <c r="L436" s="44">
        <v>6.14</v>
      </c>
      <c r="M436" s="44">
        <v>6.14</v>
      </c>
      <c r="N436" s="44">
        <v>6.14</v>
      </c>
      <c r="O436" s="44">
        <v>6.14</v>
      </c>
      <c r="P436" s="44">
        <v>6.14</v>
      </c>
      <c r="Q436" s="44">
        <v>6.14</v>
      </c>
      <c r="R436" s="44">
        <v>6.14</v>
      </c>
      <c r="S436" s="44">
        <v>6.14</v>
      </c>
      <c r="T436" s="44">
        <v>6.14</v>
      </c>
      <c r="U436" s="44">
        <v>6.14</v>
      </c>
      <c r="V436" s="44">
        <v>6.14</v>
      </c>
      <c r="W436" s="44">
        <v>6.14</v>
      </c>
      <c r="X436" s="44">
        <v>6.14</v>
      </c>
      <c r="Y436" s="44">
        <v>6.14</v>
      </c>
      <c r="Z436" s="44">
        <v>6.14</v>
      </c>
      <c r="AA436" s="44">
        <v>6.14</v>
      </c>
    </row>
    <row r="437" spans="1:27" ht="12.75" customHeight="1" outlineLevel="1" x14ac:dyDescent="0.2">
      <c r="A437" s="91" t="s">
        <v>659</v>
      </c>
      <c r="B437" s="63" t="s">
        <v>81</v>
      </c>
      <c r="C437" s="43" t="s">
        <v>79</v>
      </c>
      <c r="D437" s="44">
        <f>$D$11</f>
        <v>110.23</v>
      </c>
      <c r="E437" s="44">
        <f t="shared" ref="E437:AA437" si="254">$D$11</f>
        <v>110.23</v>
      </c>
      <c r="F437" s="44">
        <f t="shared" si="254"/>
        <v>110.23</v>
      </c>
      <c r="G437" s="44">
        <f t="shared" si="254"/>
        <v>110.23</v>
      </c>
      <c r="H437" s="44">
        <f t="shared" si="254"/>
        <v>110.23</v>
      </c>
      <c r="I437" s="44">
        <f t="shared" si="254"/>
        <v>110.23</v>
      </c>
      <c r="J437" s="44">
        <f t="shared" si="254"/>
        <v>110.23</v>
      </c>
      <c r="K437" s="44">
        <f t="shared" si="254"/>
        <v>110.23</v>
      </c>
      <c r="L437" s="44">
        <f t="shared" si="254"/>
        <v>110.23</v>
      </c>
      <c r="M437" s="44">
        <f t="shared" si="254"/>
        <v>110.23</v>
      </c>
      <c r="N437" s="44">
        <f t="shared" si="254"/>
        <v>110.23</v>
      </c>
      <c r="O437" s="44">
        <f t="shared" si="254"/>
        <v>110.23</v>
      </c>
      <c r="P437" s="44">
        <f t="shared" si="254"/>
        <v>110.23</v>
      </c>
      <c r="Q437" s="44">
        <f t="shared" si="254"/>
        <v>110.23</v>
      </c>
      <c r="R437" s="44">
        <f t="shared" si="254"/>
        <v>110.23</v>
      </c>
      <c r="S437" s="44">
        <f t="shared" si="254"/>
        <v>110.23</v>
      </c>
      <c r="T437" s="44">
        <f t="shared" si="254"/>
        <v>110.23</v>
      </c>
      <c r="U437" s="44">
        <f t="shared" si="254"/>
        <v>110.23</v>
      </c>
      <c r="V437" s="44">
        <f t="shared" si="254"/>
        <v>110.23</v>
      </c>
      <c r="W437" s="44">
        <f t="shared" si="254"/>
        <v>110.23</v>
      </c>
      <c r="X437" s="44">
        <f t="shared" si="254"/>
        <v>110.23</v>
      </c>
      <c r="Y437" s="44">
        <f t="shared" si="254"/>
        <v>110.23</v>
      </c>
      <c r="Z437" s="44">
        <f t="shared" si="254"/>
        <v>110.23</v>
      </c>
      <c r="AA437" s="44">
        <f t="shared" si="254"/>
        <v>110.23</v>
      </c>
    </row>
    <row r="438" spans="1:27" x14ac:dyDescent="0.2">
      <c r="A438" s="90" t="s">
        <v>660</v>
      </c>
      <c r="B438" s="28" t="str">
        <f>"26"&amp;"."&amp;$B$639&amp;"."&amp;$B$640</f>
        <v>26.04.2023</v>
      </c>
      <c r="C438" s="82" t="s">
        <v>76</v>
      </c>
      <c r="D438" s="83">
        <f>ROUND(((D439+D440+D442+D441)/1000),5)</f>
        <v>3.6514799999999998</v>
      </c>
      <c r="E438" s="83">
        <f>ROUND(((E439+E440+E442+E441)/1000),5)</f>
        <v>3.4486699999999999</v>
      </c>
      <c r="F438" s="83">
        <f>ROUND(((F439+F440+F442+F441)/1000),5)</f>
        <v>3.4351699999999998</v>
      </c>
      <c r="G438" s="83">
        <f t="shared" ref="G438:AA438" si="255">ROUND(((G439+G440+G442+G441)/1000),5)</f>
        <v>3.4263499999999998</v>
      </c>
      <c r="H438" s="83">
        <f t="shared" si="255"/>
        <v>3.4451200000000002</v>
      </c>
      <c r="I438" s="83">
        <f t="shared" si="255"/>
        <v>3.5213800000000002</v>
      </c>
      <c r="J438" s="83">
        <f t="shared" si="255"/>
        <v>3.7753299999999999</v>
      </c>
      <c r="K438" s="83">
        <f t="shared" si="255"/>
        <v>4.0865900000000002</v>
      </c>
      <c r="L438" s="83">
        <f t="shared" si="255"/>
        <v>4.2618</v>
      </c>
      <c r="M438" s="83">
        <f t="shared" si="255"/>
        <v>4.3312299999999997</v>
      </c>
      <c r="N438" s="83">
        <f t="shared" si="255"/>
        <v>4.32552</v>
      </c>
      <c r="O438" s="83">
        <f t="shared" si="255"/>
        <v>4.3406099999999999</v>
      </c>
      <c r="P438" s="83">
        <f t="shared" si="255"/>
        <v>4.3203199999999997</v>
      </c>
      <c r="Q438" s="83">
        <f t="shared" si="255"/>
        <v>4.3126100000000003</v>
      </c>
      <c r="R438" s="83">
        <f t="shared" si="255"/>
        <v>4.3079099999999997</v>
      </c>
      <c r="S438" s="83">
        <f t="shared" si="255"/>
        <v>4.2742500000000003</v>
      </c>
      <c r="T438" s="83">
        <f t="shared" si="255"/>
        <v>4.2659099999999999</v>
      </c>
      <c r="U438" s="83">
        <f t="shared" si="255"/>
        <v>4.2452100000000002</v>
      </c>
      <c r="V438" s="83">
        <f t="shared" si="255"/>
        <v>4.2098199999999997</v>
      </c>
      <c r="W438" s="83">
        <f t="shared" si="255"/>
        <v>4.2386799999999996</v>
      </c>
      <c r="X438" s="83">
        <f t="shared" si="255"/>
        <v>4.2697599999999998</v>
      </c>
      <c r="Y438" s="83">
        <f t="shared" si="255"/>
        <v>4.2765399999999998</v>
      </c>
      <c r="Z438" s="83">
        <f t="shared" si="255"/>
        <v>4.0804</v>
      </c>
      <c r="AA438" s="83">
        <f t="shared" si="255"/>
        <v>3.7222400000000002</v>
      </c>
    </row>
    <row r="439" spans="1:27" ht="12.75" customHeight="1" outlineLevel="1" x14ac:dyDescent="0.2">
      <c r="A439" s="91" t="s">
        <v>661</v>
      </c>
      <c r="B439" s="63" t="s">
        <v>233</v>
      </c>
      <c r="C439" s="43" t="s">
        <v>79</v>
      </c>
      <c r="D439" s="44">
        <v>1312.22</v>
      </c>
      <c r="E439" s="44">
        <v>1109.4100000000001</v>
      </c>
      <c r="F439" s="44">
        <v>1095.9100000000001</v>
      </c>
      <c r="G439" s="44">
        <v>1087.0899999999999</v>
      </c>
      <c r="H439" s="44">
        <v>1105.8599999999999</v>
      </c>
      <c r="I439" s="44">
        <v>1182.1199999999999</v>
      </c>
      <c r="J439" s="44">
        <v>1436.07</v>
      </c>
      <c r="K439" s="44">
        <v>1747.33</v>
      </c>
      <c r="L439" s="44">
        <v>1922.54</v>
      </c>
      <c r="M439" s="44">
        <v>1991.97</v>
      </c>
      <c r="N439" s="44">
        <v>1986.26</v>
      </c>
      <c r="O439" s="44">
        <v>2001.35</v>
      </c>
      <c r="P439" s="44">
        <v>1981.06</v>
      </c>
      <c r="Q439" s="44">
        <v>1973.35</v>
      </c>
      <c r="R439" s="44">
        <v>1968.65</v>
      </c>
      <c r="S439" s="44">
        <v>1934.99</v>
      </c>
      <c r="T439" s="44">
        <v>1926.65</v>
      </c>
      <c r="U439" s="44">
        <v>1905.95</v>
      </c>
      <c r="V439" s="44">
        <v>1870.56</v>
      </c>
      <c r="W439" s="44">
        <v>1899.42</v>
      </c>
      <c r="X439" s="44">
        <v>1930.5</v>
      </c>
      <c r="Y439" s="44">
        <v>1937.28</v>
      </c>
      <c r="Z439" s="44">
        <v>1741.14</v>
      </c>
      <c r="AA439" s="44">
        <v>1382.98</v>
      </c>
    </row>
    <row r="440" spans="1:27" ht="12.75" customHeight="1" outlineLevel="1" x14ac:dyDescent="0.2">
      <c r="A440" s="91" t="s">
        <v>662</v>
      </c>
      <c r="B440" s="63" t="s">
        <v>90</v>
      </c>
      <c r="C440" s="43" t="s">
        <v>79</v>
      </c>
      <c r="D440" s="44">
        <f>$D$315</f>
        <v>2222.89</v>
      </c>
      <c r="E440" s="44">
        <f t="shared" ref="E440:AA440" si="256">$D$315</f>
        <v>2222.89</v>
      </c>
      <c r="F440" s="44">
        <f t="shared" si="256"/>
        <v>2222.89</v>
      </c>
      <c r="G440" s="44">
        <f t="shared" si="256"/>
        <v>2222.89</v>
      </c>
      <c r="H440" s="44">
        <f t="shared" si="256"/>
        <v>2222.89</v>
      </c>
      <c r="I440" s="44">
        <f t="shared" si="256"/>
        <v>2222.89</v>
      </c>
      <c r="J440" s="44">
        <f t="shared" si="256"/>
        <v>2222.89</v>
      </c>
      <c r="K440" s="44">
        <f t="shared" si="256"/>
        <v>2222.89</v>
      </c>
      <c r="L440" s="44">
        <f t="shared" si="256"/>
        <v>2222.89</v>
      </c>
      <c r="M440" s="44">
        <f t="shared" si="256"/>
        <v>2222.89</v>
      </c>
      <c r="N440" s="44">
        <f t="shared" si="256"/>
        <v>2222.89</v>
      </c>
      <c r="O440" s="44">
        <f t="shared" si="256"/>
        <v>2222.89</v>
      </c>
      <c r="P440" s="44">
        <f t="shared" si="256"/>
        <v>2222.89</v>
      </c>
      <c r="Q440" s="44">
        <f t="shared" si="256"/>
        <v>2222.89</v>
      </c>
      <c r="R440" s="44">
        <f t="shared" si="256"/>
        <v>2222.89</v>
      </c>
      <c r="S440" s="44">
        <f t="shared" si="256"/>
        <v>2222.89</v>
      </c>
      <c r="T440" s="44">
        <f t="shared" si="256"/>
        <v>2222.89</v>
      </c>
      <c r="U440" s="44">
        <f t="shared" si="256"/>
        <v>2222.89</v>
      </c>
      <c r="V440" s="44">
        <f t="shared" si="256"/>
        <v>2222.89</v>
      </c>
      <c r="W440" s="44">
        <f t="shared" si="256"/>
        <v>2222.89</v>
      </c>
      <c r="X440" s="44">
        <f t="shared" si="256"/>
        <v>2222.89</v>
      </c>
      <c r="Y440" s="44">
        <f t="shared" si="256"/>
        <v>2222.89</v>
      </c>
      <c r="Z440" s="44">
        <f t="shared" si="256"/>
        <v>2222.89</v>
      </c>
      <c r="AA440" s="44">
        <f t="shared" si="256"/>
        <v>2222.89</v>
      </c>
    </row>
    <row r="441" spans="1:27" ht="12.75" customHeight="1" outlineLevel="1" x14ac:dyDescent="0.2">
      <c r="A441" s="91" t="s">
        <v>663</v>
      </c>
      <c r="B441" s="63" t="s">
        <v>83</v>
      </c>
      <c r="C441" s="43" t="s">
        <v>79</v>
      </c>
      <c r="D441" s="44">
        <v>6.14</v>
      </c>
      <c r="E441" s="44">
        <v>6.14</v>
      </c>
      <c r="F441" s="44">
        <v>6.14</v>
      </c>
      <c r="G441" s="44">
        <v>6.14</v>
      </c>
      <c r="H441" s="44">
        <v>6.14</v>
      </c>
      <c r="I441" s="44">
        <v>6.14</v>
      </c>
      <c r="J441" s="44">
        <v>6.14</v>
      </c>
      <c r="K441" s="44">
        <v>6.14</v>
      </c>
      <c r="L441" s="44">
        <v>6.14</v>
      </c>
      <c r="M441" s="44">
        <v>6.14</v>
      </c>
      <c r="N441" s="44">
        <v>6.14</v>
      </c>
      <c r="O441" s="44">
        <v>6.14</v>
      </c>
      <c r="P441" s="44">
        <v>6.14</v>
      </c>
      <c r="Q441" s="44">
        <v>6.14</v>
      </c>
      <c r="R441" s="44">
        <v>6.14</v>
      </c>
      <c r="S441" s="44">
        <v>6.14</v>
      </c>
      <c r="T441" s="44">
        <v>6.14</v>
      </c>
      <c r="U441" s="44">
        <v>6.14</v>
      </c>
      <c r="V441" s="44">
        <v>6.14</v>
      </c>
      <c r="W441" s="44">
        <v>6.14</v>
      </c>
      <c r="X441" s="44">
        <v>6.14</v>
      </c>
      <c r="Y441" s="44">
        <v>6.14</v>
      </c>
      <c r="Z441" s="44">
        <v>6.14</v>
      </c>
      <c r="AA441" s="44">
        <v>6.14</v>
      </c>
    </row>
    <row r="442" spans="1:27" ht="12.75" customHeight="1" outlineLevel="1" x14ac:dyDescent="0.2">
      <c r="A442" s="91" t="s">
        <v>664</v>
      </c>
      <c r="B442" s="63" t="s">
        <v>81</v>
      </c>
      <c r="C442" s="43" t="s">
        <v>79</v>
      </c>
      <c r="D442" s="44">
        <f>$D$11</f>
        <v>110.23</v>
      </c>
      <c r="E442" s="44">
        <f t="shared" ref="E442:AA442" si="257">$D$11</f>
        <v>110.23</v>
      </c>
      <c r="F442" s="44">
        <f t="shared" si="257"/>
        <v>110.23</v>
      </c>
      <c r="G442" s="44">
        <f t="shared" si="257"/>
        <v>110.23</v>
      </c>
      <c r="H442" s="44">
        <f t="shared" si="257"/>
        <v>110.23</v>
      </c>
      <c r="I442" s="44">
        <f t="shared" si="257"/>
        <v>110.23</v>
      </c>
      <c r="J442" s="44">
        <f t="shared" si="257"/>
        <v>110.23</v>
      </c>
      <c r="K442" s="44">
        <f t="shared" si="257"/>
        <v>110.23</v>
      </c>
      <c r="L442" s="44">
        <f t="shared" si="257"/>
        <v>110.23</v>
      </c>
      <c r="M442" s="44">
        <f t="shared" si="257"/>
        <v>110.23</v>
      </c>
      <c r="N442" s="44">
        <f t="shared" si="257"/>
        <v>110.23</v>
      </c>
      <c r="O442" s="44">
        <f t="shared" si="257"/>
        <v>110.23</v>
      </c>
      <c r="P442" s="44">
        <f t="shared" si="257"/>
        <v>110.23</v>
      </c>
      <c r="Q442" s="44">
        <f t="shared" si="257"/>
        <v>110.23</v>
      </c>
      <c r="R442" s="44">
        <f t="shared" si="257"/>
        <v>110.23</v>
      </c>
      <c r="S442" s="44">
        <f t="shared" si="257"/>
        <v>110.23</v>
      </c>
      <c r="T442" s="44">
        <f t="shared" si="257"/>
        <v>110.23</v>
      </c>
      <c r="U442" s="44">
        <f t="shared" si="257"/>
        <v>110.23</v>
      </c>
      <c r="V442" s="44">
        <f t="shared" si="257"/>
        <v>110.23</v>
      </c>
      <c r="W442" s="44">
        <f t="shared" si="257"/>
        <v>110.23</v>
      </c>
      <c r="X442" s="44">
        <f t="shared" si="257"/>
        <v>110.23</v>
      </c>
      <c r="Y442" s="44">
        <f t="shared" si="257"/>
        <v>110.23</v>
      </c>
      <c r="Z442" s="44">
        <f t="shared" si="257"/>
        <v>110.23</v>
      </c>
      <c r="AA442" s="44">
        <f t="shared" si="257"/>
        <v>110.23</v>
      </c>
    </row>
    <row r="443" spans="1:27" x14ac:dyDescent="0.2">
      <c r="A443" s="90" t="s">
        <v>665</v>
      </c>
      <c r="B443" s="28" t="str">
        <f>"27"&amp;"."&amp;$B$639&amp;"."&amp;$B$640</f>
        <v>27.04.2023</v>
      </c>
      <c r="C443" s="82" t="s">
        <v>76</v>
      </c>
      <c r="D443" s="83">
        <f>ROUND(((D444+D445+D447+D446)/1000),5)</f>
        <v>3.6202899999999998</v>
      </c>
      <c r="E443" s="83">
        <f>ROUND(((E444+E445+E447+E446)/1000),5)</f>
        <v>3.44896</v>
      </c>
      <c r="F443" s="83">
        <f>ROUND(((F444+F445+F447+F446)/1000),5)</f>
        <v>3.4426100000000002</v>
      </c>
      <c r="G443" s="83">
        <f t="shared" ref="G443:AA443" si="258">ROUND(((G444+G445+G447+G446)/1000),5)</f>
        <v>3.43634</v>
      </c>
      <c r="H443" s="83">
        <f t="shared" si="258"/>
        <v>3.4423599999999999</v>
      </c>
      <c r="I443" s="83">
        <f t="shared" si="258"/>
        <v>3.4724400000000002</v>
      </c>
      <c r="J443" s="83">
        <f t="shared" si="258"/>
        <v>3.7204999999999999</v>
      </c>
      <c r="K443" s="83">
        <f t="shared" si="258"/>
        <v>4.0353599999999998</v>
      </c>
      <c r="L443" s="83">
        <f t="shared" si="258"/>
        <v>4.2499099999999999</v>
      </c>
      <c r="M443" s="83">
        <f t="shared" si="258"/>
        <v>4.3434600000000003</v>
      </c>
      <c r="N443" s="83">
        <f t="shared" si="258"/>
        <v>4.32897</v>
      </c>
      <c r="O443" s="83">
        <f t="shared" si="258"/>
        <v>4.3491</v>
      </c>
      <c r="P443" s="83">
        <f t="shared" si="258"/>
        <v>4.3527300000000002</v>
      </c>
      <c r="Q443" s="83">
        <f t="shared" si="258"/>
        <v>4.3877600000000001</v>
      </c>
      <c r="R443" s="83">
        <f t="shared" si="258"/>
        <v>4.3339600000000003</v>
      </c>
      <c r="S443" s="83">
        <f t="shared" si="258"/>
        <v>4.3181099999999999</v>
      </c>
      <c r="T443" s="83">
        <f t="shared" si="258"/>
        <v>4.2809100000000004</v>
      </c>
      <c r="U443" s="83">
        <f t="shared" si="258"/>
        <v>4.2621700000000002</v>
      </c>
      <c r="V443" s="83">
        <f t="shared" si="258"/>
        <v>4.2367699999999999</v>
      </c>
      <c r="W443" s="83">
        <f t="shared" si="258"/>
        <v>4.2599900000000002</v>
      </c>
      <c r="X443" s="83">
        <f t="shared" si="258"/>
        <v>4.3083600000000004</v>
      </c>
      <c r="Y443" s="83">
        <f t="shared" si="258"/>
        <v>4.30816</v>
      </c>
      <c r="Z443" s="83">
        <f t="shared" si="258"/>
        <v>4.0825500000000003</v>
      </c>
      <c r="AA443" s="83">
        <f t="shared" si="258"/>
        <v>3.72316</v>
      </c>
    </row>
    <row r="444" spans="1:27" ht="12.75" customHeight="1" outlineLevel="1" x14ac:dyDescent="0.2">
      <c r="A444" s="91" t="s">
        <v>666</v>
      </c>
      <c r="B444" s="63" t="s">
        <v>233</v>
      </c>
      <c r="C444" s="43" t="s">
        <v>79</v>
      </c>
      <c r="D444" s="44">
        <v>1281.03</v>
      </c>
      <c r="E444" s="44">
        <v>1109.7</v>
      </c>
      <c r="F444" s="44">
        <v>1103.3499999999999</v>
      </c>
      <c r="G444" s="44">
        <v>1097.08</v>
      </c>
      <c r="H444" s="44">
        <v>1103.0999999999999</v>
      </c>
      <c r="I444" s="44">
        <v>1133.18</v>
      </c>
      <c r="J444" s="44">
        <v>1381.24</v>
      </c>
      <c r="K444" s="44">
        <v>1696.1</v>
      </c>
      <c r="L444" s="44">
        <v>1910.65</v>
      </c>
      <c r="M444" s="44">
        <v>2004.2</v>
      </c>
      <c r="N444" s="44">
        <v>1989.71</v>
      </c>
      <c r="O444" s="44">
        <v>2009.84</v>
      </c>
      <c r="P444" s="44">
        <v>2013.47</v>
      </c>
      <c r="Q444" s="44">
        <v>2048.5</v>
      </c>
      <c r="R444" s="44">
        <v>1994.7</v>
      </c>
      <c r="S444" s="44">
        <v>1978.85</v>
      </c>
      <c r="T444" s="44">
        <v>1941.65</v>
      </c>
      <c r="U444" s="44">
        <v>1922.91</v>
      </c>
      <c r="V444" s="44">
        <v>1897.51</v>
      </c>
      <c r="W444" s="44">
        <v>1920.73</v>
      </c>
      <c r="X444" s="44">
        <v>1969.1</v>
      </c>
      <c r="Y444" s="44">
        <v>1968.9</v>
      </c>
      <c r="Z444" s="44">
        <v>1743.29</v>
      </c>
      <c r="AA444" s="44">
        <v>1383.9</v>
      </c>
    </row>
    <row r="445" spans="1:27" ht="12.75" customHeight="1" outlineLevel="1" x14ac:dyDescent="0.2">
      <c r="A445" s="91" t="s">
        <v>667</v>
      </c>
      <c r="B445" s="63" t="s">
        <v>90</v>
      </c>
      <c r="C445" s="43" t="s">
        <v>79</v>
      </c>
      <c r="D445" s="44">
        <f>$D$315</f>
        <v>2222.89</v>
      </c>
      <c r="E445" s="44">
        <f t="shared" ref="E445:AA445" si="259">$D$315</f>
        <v>2222.89</v>
      </c>
      <c r="F445" s="44">
        <f t="shared" si="259"/>
        <v>2222.89</v>
      </c>
      <c r="G445" s="44">
        <f t="shared" si="259"/>
        <v>2222.89</v>
      </c>
      <c r="H445" s="44">
        <f t="shared" si="259"/>
        <v>2222.89</v>
      </c>
      <c r="I445" s="44">
        <f t="shared" si="259"/>
        <v>2222.89</v>
      </c>
      <c r="J445" s="44">
        <f t="shared" si="259"/>
        <v>2222.89</v>
      </c>
      <c r="K445" s="44">
        <f t="shared" si="259"/>
        <v>2222.89</v>
      </c>
      <c r="L445" s="44">
        <f t="shared" si="259"/>
        <v>2222.89</v>
      </c>
      <c r="M445" s="44">
        <f t="shared" si="259"/>
        <v>2222.89</v>
      </c>
      <c r="N445" s="44">
        <f t="shared" si="259"/>
        <v>2222.89</v>
      </c>
      <c r="O445" s="44">
        <f t="shared" si="259"/>
        <v>2222.89</v>
      </c>
      <c r="P445" s="44">
        <f t="shared" si="259"/>
        <v>2222.89</v>
      </c>
      <c r="Q445" s="44">
        <f t="shared" si="259"/>
        <v>2222.89</v>
      </c>
      <c r="R445" s="44">
        <f t="shared" si="259"/>
        <v>2222.89</v>
      </c>
      <c r="S445" s="44">
        <f t="shared" si="259"/>
        <v>2222.89</v>
      </c>
      <c r="T445" s="44">
        <f t="shared" si="259"/>
        <v>2222.89</v>
      </c>
      <c r="U445" s="44">
        <f t="shared" si="259"/>
        <v>2222.89</v>
      </c>
      <c r="V445" s="44">
        <f t="shared" si="259"/>
        <v>2222.89</v>
      </c>
      <c r="W445" s="44">
        <f t="shared" si="259"/>
        <v>2222.89</v>
      </c>
      <c r="X445" s="44">
        <f t="shared" si="259"/>
        <v>2222.89</v>
      </c>
      <c r="Y445" s="44">
        <f t="shared" si="259"/>
        <v>2222.89</v>
      </c>
      <c r="Z445" s="44">
        <f t="shared" si="259"/>
        <v>2222.89</v>
      </c>
      <c r="AA445" s="44">
        <f t="shared" si="259"/>
        <v>2222.89</v>
      </c>
    </row>
    <row r="446" spans="1:27" ht="12.75" customHeight="1" outlineLevel="1" x14ac:dyDescent="0.2">
      <c r="A446" s="91" t="s">
        <v>668</v>
      </c>
      <c r="B446" s="63" t="s">
        <v>83</v>
      </c>
      <c r="C446" s="43" t="s">
        <v>79</v>
      </c>
      <c r="D446" s="44">
        <v>6.14</v>
      </c>
      <c r="E446" s="44">
        <v>6.14</v>
      </c>
      <c r="F446" s="44">
        <v>6.14</v>
      </c>
      <c r="G446" s="44">
        <v>6.14</v>
      </c>
      <c r="H446" s="44">
        <v>6.14</v>
      </c>
      <c r="I446" s="44">
        <v>6.14</v>
      </c>
      <c r="J446" s="44">
        <v>6.14</v>
      </c>
      <c r="K446" s="44">
        <v>6.14</v>
      </c>
      <c r="L446" s="44">
        <v>6.14</v>
      </c>
      <c r="M446" s="44">
        <v>6.14</v>
      </c>
      <c r="N446" s="44">
        <v>6.14</v>
      </c>
      <c r="O446" s="44">
        <v>6.14</v>
      </c>
      <c r="P446" s="44">
        <v>6.14</v>
      </c>
      <c r="Q446" s="44">
        <v>6.14</v>
      </c>
      <c r="R446" s="44">
        <v>6.14</v>
      </c>
      <c r="S446" s="44">
        <v>6.14</v>
      </c>
      <c r="T446" s="44">
        <v>6.14</v>
      </c>
      <c r="U446" s="44">
        <v>6.14</v>
      </c>
      <c r="V446" s="44">
        <v>6.14</v>
      </c>
      <c r="W446" s="44">
        <v>6.14</v>
      </c>
      <c r="X446" s="44">
        <v>6.14</v>
      </c>
      <c r="Y446" s="44">
        <v>6.14</v>
      </c>
      <c r="Z446" s="44">
        <v>6.14</v>
      </c>
      <c r="AA446" s="44">
        <v>6.14</v>
      </c>
    </row>
    <row r="447" spans="1:27" ht="12.75" customHeight="1" outlineLevel="1" x14ac:dyDescent="0.2">
      <c r="A447" s="91" t="s">
        <v>669</v>
      </c>
      <c r="B447" s="63" t="s">
        <v>81</v>
      </c>
      <c r="C447" s="43" t="s">
        <v>79</v>
      </c>
      <c r="D447" s="44">
        <f>$D$11</f>
        <v>110.23</v>
      </c>
      <c r="E447" s="44">
        <f t="shared" ref="E447:AA447" si="260">$D$11</f>
        <v>110.23</v>
      </c>
      <c r="F447" s="44">
        <f t="shared" si="260"/>
        <v>110.23</v>
      </c>
      <c r="G447" s="44">
        <f t="shared" si="260"/>
        <v>110.23</v>
      </c>
      <c r="H447" s="44">
        <f t="shared" si="260"/>
        <v>110.23</v>
      </c>
      <c r="I447" s="44">
        <f t="shared" si="260"/>
        <v>110.23</v>
      </c>
      <c r="J447" s="44">
        <f t="shared" si="260"/>
        <v>110.23</v>
      </c>
      <c r="K447" s="44">
        <f t="shared" si="260"/>
        <v>110.23</v>
      </c>
      <c r="L447" s="44">
        <f t="shared" si="260"/>
        <v>110.23</v>
      </c>
      <c r="M447" s="44">
        <f t="shared" si="260"/>
        <v>110.23</v>
      </c>
      <c r="N447" s="44">
        <f t="shared" si="260"/>
        <v>110.23</v>
      </c>
      <c r="O447" s="44">
        <f t="shared" si="260"/>
        <v>110.23</v>
      </c>
      <c r="P447" s="44">
        <f t="shared" si="260"/>
        <v>110.23</v>
      </c>
      <c r="Q447" s="44">
        <f t="shared" si="260"/>
        <v>110.23</v>
      </c>
      <c r="R447" s="44">
        <f t="shared" si="260"/>
        <v>110.23</v>
      </c>
      <c r="S447" s="44">
        <f t="shared" si="260"/>
        <v>110.23</v>
      </c>
      <c r="T447" s="44">
        <f t="shared" si="260"/>
        <v>110.23</v>
      </c>
      <c r="U447" s="44">
        <f t="shared" si="260"/>
        <v>110.23</v>
      </c>
      <c r="V447" s="44">
        <f t="shared" si="260"/>
        <v>110.23</v>
      </c>
      <c r="W447" s="44">
        <f t="shared" si="260"/>
        <v>110.23</v>
      </c>
      <c r="X447" s="44">
        <f t="shared" si="260"/>
        <v>110.23</v>
      </c>
      <c r="Y447" s="44">
        <f t="shared" si="260"/>
        <v>110.23</v>
      </c>
      <c r="Z447" s="44">
        <f t="shared" si="260"/>
        <v>110.23</v>
      </c>
      <c r="AA447" s="44">
        <f t="shared" si="260"/>
        <v>110.23</v>
      </c>
    </row>
    <row r="448" spans="1:27" x14ac:dyDescent="0.2">
      <c r="A448" s="90" t="s">
        <v>670</v>
      </c>
      <c r="B448" s="28" t="str">
        <f>"28"&amp;"."&amp;$B$639&amp;"."&amp;$B$640</f>
        <v>28.04.2023</v>
      </c>
      <c r="C448" s="82" t="s">
        <v>76</v>
      </c>
      <c r="D448" s="83">
        <f>ROUND(((D449+D450+D452+D451)/1000),5)</f>
        <v>3.6141399999999999</v>
      </c>
      <c r="E448" s="83">
        <f>ROUND(((E449+E450+E452+E451)/1000),5)</f>
        <v>3.4487100000000002</v>
      </c>
      <c r="F448" s="83">
        <f>ROUND(((F449+F450+F452+F451)/1000),5)</f>
        <v>3.4397000000000002</v>
      </c>
      <c r="G448" s="83">
        <f t="shared" ref="G448:AA448" si="261">ROUND(((G449+G450+G452+G451)/1000),5)</f>
        <v>3.4325000000000001</v>
      </c>
      <c r="H448" s="83">
        <f t="shared" si="261"/>
        <v>3.44591</v>
      </c>
      <c r="I448" s="83">
        <f t="shared" si="261"/>
        <v>3.4855900000000002</v>
      </c>
      <c r="J448" s="83">
        <f t="shared" si="261"/>
        <v>3.7612399999999999</v>
      </c>
      <c r="K448" s="83">
        <f t="shared" si="261"/>
        <v>4.0470100000000002</v>
      </c>
      <c r="L448" s="83">
        <f t="shared" si="261"/>
        <v>4.2743799999999998</v>
      </c>
      <c r="M448" s="83">
        <f t="shared" si="261"/>
        <v>4.3894200000000003</v>
      </c>
      <c r="N448" s="83">
        <f t="shared" si="261"/>
        <v>4.3979400000000002</v>
      </c>
      <c r="O448" s="83">
        <f t="shared" si="261"/>
        <v>4.4207900000000002</v>
      </c>
      <c r="P448" s="83">
        <f t="shared" si="261"/>
        <v>4.4198700000000004</v>
      </c>
      <c r="Q448" s="83">
        <f t="shared" si="261"/>
        <v>4.4188099999999997</v>
      </c>
      <c r="R448" s="83">
        <f t="shared" si="261"/>
        <v>4.4017200000000001</v>
      </c>
      <c r="S448" s="83">
        <f t="shared" si="261"/>
        <v>4.3905799999999999</v>
      </c>
      <c r="T448" s="83">
        <f t="shared" si="261"/>
        <v>4.3836000000000004</v>
      </c>
      <c r="U448" s="83">
        <f t="shared" si="261"/>
        <v>4.3053999999999997</v>
      </c>
      <c r="V448" s="83">
        <f t="shared" si="261"/>
        <v>4.2965900000000001</v>
      </c>
      <c r="W448" s="83">
        <f t="shared" si="261"/>
        <v>4.2806499999999996</v>
      </c>
      <c r="X448" s="83">
        <f t="shared" si="261"/>
        <v>4.3204000000000002</v>
      </c>
      <c r="Y448" s="83">
        <f t="shared" si="261"/>
        <v>4.3856999999999999</v>
      </c>
      <c r="Z448" s="83">
        <f t="shared" si="261"/>
        <v>4.1770800000000001</v>
      </c>
      <c r="AA448" s="83">
        <f t="shared" si="261"/>
        <v>4.0230499999999996</v>
      </c>
    </row>
    <row r="449" spans="1:27" ht="12.75" customHeight="1" outlineLevel="1" x14ac:dyDescent="0.2">
      <c r="A449" s="91" t="s">
        <v>671</v>
      </c>
      <c r="B449" s="63" t="s">
        <v>233</v>
      </c>
      <c r="C449" s="43" t="s">
        <v>79</v>
      </c>
      <c r="D449" s="44">
        <v>1274.8800000000001</v>
      </c>
      <c r="E449" s="44">
        <v>1109.45</v>
      </c>
      <c r="F449" s="44">
        <v>1100.44</v>
      </c>
      <c r="G449" s="44">
        <v>1093.24</v>
      </c>
      <c r="H449" s="44">
        <v>1106.6500000000001</v>
      </c>
      <c r="I449" s="44">
        <v>1146.33</v>
      </c>
      <c r="J449" s="44">
        <v>1421.98</v>
      </c>
      <c r="K449" s="44">
        <v>1707.75</v>
      </c>
      <c r="L449" s="44">
        <v>1935.12</v>
      </c>
      <c r="M449" s="44">
        <v>2050.16</v>
      </c>
      <c r="N449" s="44">
        <v>2058.6799999999998</v>
      </c>
      <c r="O449" s="44">
        <v>2081.5300000000002</v>
      </c>
      <c r="P449" s="44">
        <v>2080.61</v>
      </c>
      <c r="Q449" s="44">
        <v>2079.5500000000002</v>
      </c>
      <c r="R449" s="44">
        <v>2062.46</v>
      </c>
      <c r="S449" s="44">
        <v>2051.3200000000002</v>
      </c>
      <c r="T449" s="44">
        <v>2044.34</v>
      </c>
      <c r="U449" s="44">
        <v>1966.14</v>
      </c>
      <c r="V449" s="44">
        <v>1957.33</v>
      </c>
      <c r="W449" s="44">
        <v>1941.39</v>
      </c>
      <c r="X449" s="44">
        <v>1981.14</v>
      </c>
      <c r="Y449" s="44">
        <v>2046.44</v>
      </c>
      <c r="Z449" s="44">
        <v>1837.82</v>
      </c>
      <c r="AA449" s="44">
        <v>1683.79</v>
      </c>
    </row>
    <row r="450" spans="1:27" ht="12.75" customHeight="1" outlineLevel="1" x14ac:dyDescent="0.2">
      <c r="A450" s="91" t="s">
        <v>672</v>
      </c>
      <c r="B450" s="63" t="s">
        <v>90</v>
      </c>
      <c r="C450" s="43" t="s">
        <v>79</v>
      </c>
      <c r="D450" s="44">
        <f>$D$315</f>
        <v>2222.89</v>
      </c>
      <c r="E450" s="44">
        <f t="shared" ref="E450:AA450" si="262">$D$315</f>
        <v>2222.89</v>
      </c>
      <c r="F450" s="44">
        <f t="shared" si="262"/>
        <v>2222.89</v>
      </c>
      <c r="G450" s="44">
        <f t="shared" si="262"/>
        <v>2222.89</v>
      </c>
      <c r="H450" s="44">
        <f t="shared" si="262"/>
        <v>2222.89</v>
      </c>
      <c r="I450" s="44">
        <f t="shared" si="262"/>
        <v>2222.89</v>
      </c>
      <c r="J450" s="44">
        <f t="shared" si="262"/>
        <v>2222.89</v>
      </c>
      <c r="K450" s="44">
        <f t="shared" si="262"/>
        <v>2222.89</v>
      </c>
      <c r="L450" s="44">
        <f t="shared" si="262"/>
        <v>2222.89</v>
      </c>
      <c r="M450" s="44">
        <f t="shared" si="262"/>
        <v>2222.89</v>
      </c>
      <c r="N450" s="44">
        <f t="shared" si="262"/>
        <v>2222.89</v>
      </c>
      <c r="O450" s="44">
        <f t="shared" si="262"/>
        <v>2222.89</v>
      </c>
      <c r="P450" s="44">
        <f t="shared" si="262"/>
        <v>2222.89</v>
      </c>
      <c r="Q450" s="44">
        <f t="shared" si="262"/>
        <v>2222.89</v>
      </c>
      <c r="R450" s="44">
        <f t="shared" si="262"/>
        <v>2222.89</v>
      </c>
      <c r="S450" s="44">
        <f t="shared" si="262"/>
        <v>2222.89</v>
      </c>
      <c r="T450" s="44">
        <f t="shared" si="262"/>
        <v>2222.89</v>
      </c>
      <c r="U450" s="44">
        <f t="shared" si="262"/>
        <v>2222.89</v>
      </c>
      <c r="V450" s="44">
        <f t="shared" si="262"/>
        <v>2222.89</v>
      </c>
      <c r="W450" s="44">
        <f t="shared" si="262"/>
        <v>2222.89</v>
      </c>
      <c r="X450" s="44">
        <f t="shared" si="262"/>
        <v>2222.89</v>
      </c>
      <c r="Y450" s="44">
        <f t="shared" si="262"/>
        <v>2222.89</v>
      </c>
      <c r="Z450" s="44">
        <f t="shared" si="262"/>
        <v>2222.89</v>
      </c>
      <c r="AA450" s="44">
        <f t="shared" si="262"/>
        <v>2222.89</v>
      </c>
    </row>
    <row r="451" spans="1:27" ht="12.75" customHeight="1" outlineLevel="1" x14ac:dyDescent="0.2">
      <c r="A451" s="91" t="s">
        <v>673</v>
      </c>
      <c r="B451" s="63" t="s">
        <v>83</v>
      </c>
      <c r="C451" s="43" t="s">
        <v>79</v>
      </c>
      <c r="D451" s="44">
        <v>6.14</v>
      </c>
      <c r="E451" s="44">
        <v>6.14</v>
      </c>
      <c r="F451" s="44">
        <v>6.14</v>
      </c>
      <c r="G451" s="44">
        <v>6.14</v>
      </c>
      <c r="H451" s="44">
        <v>6.14</v>
      </c>
      <c r="I451" s="44">
        <v>6.14</v>
      </c>
      <c r="J451" s="44">
        <v>6.14</v>
      </c>
      <c r="K451" s="44">
        <v>6.14</v>
      </c>
      <c r="L451" s="44">
        <v>6.14</v>
      </c>
      <c r="M451" s="44">
        <v>6.14</v>
      </c>
      <c r="N451" s="44">
        <v>6.14</v>
      </c>
      <c r="O451" s="44">
        <v>6.14</v>
      </c>
      <c r="P451" s="44">
        <v>6.14</v>
      </c>
      <c r="Q451" s="44">
        <v>6.14</v>
      </c>
      <c r="R451" s="44">
        <v>6.14</v>
      </c>
      <c r="S451" s="44">
        <v>6.14</v>
      </c>
      <c r="T451" s="44">
        <v>6.14</v>
      </c>
      <c r="U451" s="44">
        <v>6.14</v>
      </c>
      <c r="V451" s="44">
        <v>6.14</v>
      </c>
      <c r="W451" s="44">
        <v>6.14</v>
      </c>
      <c r="X451" s="44">
        <v>6.14</v>
      </c>
      <c r="Y451" s="44">
        <v>6.14</v>
      </c>
      <c r="Z451" s="44">
        <v>6.14</v>
      </c>
      <c r="AA451" s="44">
        <v>6.14</v>
      </c>
    </row>
    <row r="452" spans="1:27" ht="12.75" customHeight="1" outlineLevel="1" x14ac:dyDescent="0.2">
      <c r="A452" s="91" t="s">
        <v>674</v>
      </c>
      <c r="B452" s="63" t="s">
        <v>81</v>
      </c>
      <c r="C452" s="43" t="s">
        <v>79</v>
      </c>
      <c r="D452" s="44">
        <f>$D$11</f>
        <v>110.23</v>
      </c>
      <c r="E452" s="44">
        <f t="shared" ref="E452:AA452" si="263">$D$11</f>
        <v>110.23</v>
      </c>
      <c r="F452" s="44">
        <f t="shared" si="263"/>
        <v>110.23</v>
      </c>
      <c r="G452" s="44">
        <f t="shared" si="263"/>
        <v>110.23</v>
      </c>
      <c r="H452" s="44">
        <f t="shared" si="263"/>
        <v>110.23</v>
      </c>
      <c r="I452" s="44">
        <f t="shared" si="263"/>
        <v>110.23</v>
      </c>
      <c r="J452" s="44">
        <f t="shared" si="263"/>
        <v>110.23</v>
      </c>
      <c r="K452" s="44">
        <f t="shared" si="263"/>
        <v>110.23</v>
      </c>
      <c r="L452" s="44">
        <f t="shared" si="263"/>
        <v>110.23</v>
      </c>
      <c r="M452" s="44">
        <f t="shared" si="263"/>
        <v>110.23</v>
      </c>
      <c r="N452" s="44">
        <f t="shared" si="263"/>
        <v>110.23</v>
      </c>
      <c r="O452" s="44">
        <f t="shared" si="263"/>
        <v>110.23</v>
      </c>
      <c r="P452" s="44">
        <f t="shared" si="263"/>
        <v>110.23</v>
      </c>
      <c r="Q452" s="44">
        <f t="shared" si="263"/>
        <v>110.23</v>
      </c>
      <c r="R452" s="44">
        <f t="shared" si="263"/>
        <v>110.23</v>
      </c>
      <c r="S452" s="44">
        <f t="shared" si="263"/>
        <v>110.23</v>
      </c>
      <c r="T452" s="44">
        <f t="shared" si="263"/>
        <v>110.23</v>
      </c>
      <c r="U452" s="44">
        <f t="shared" si="263"/>
        <v>110.23</v>
      </c>
      <c r="V452" s="44">
        <f t="shared" si="263"/>
        <v>110.23</v>
      </c>
      <c r="W452" s="44">
        <f t="shared" si="263"/>
        <v>110.23</v>
      </c>
      <c r="X452" s="44">
        <f t="shared" si="263"/>
        <v>110.23</v>
      </c>
      <c r="Y452" s="44">
        <f t="shared" si="263"/>
        <v>110.23</v>
      </c>
      <c r="Z452" s="44">
        <f t="shared" si="263"/>
        <v>110.23</v>
      </c>
      <c r="AA452" s="44">
        <f t="shared" si="263"/>
        <v>110.23</v>
      </c>
    </row>
    <row r="453" spans="1:27" x14ac:dyDescent="0.2">
      <c r="A453" s="90" t="s">
        <v>675</v>
      </c>
      <c r="B453" s="28" t="str">
        <f>"29"&amp;"."&amp;$B$639&amp;"."&amp;$B$640</f>
        <v>29.04.2023</v>
      </c>
      <c r="C453" s="82" t="s">
        <v>76</v>
      </c>
      <c r="D453" s="83">
        <f>ROUND(((D454+D455+D457+D456)/1000),5)</f>
        <v>4.0000200000000001</v>
      </c>
      <c r="E453" s="83">
        <f>ROUND(((E454+E455+E457+E456)/1000),5)</f>
        <v>3.8391899999999999</v>
      </c>
      <c r="F453" s="83">
        <f>ROUND(((F454+F455+F457+F456)/1000),5)</f>
        <v>3.6745800000000002</v>
      </c>
      <c r="G453" s="83">
        <f t="shared" ref="G453:AA453" si="264">ROUND(((G454+G455+G457+G456)/1000),5)</f>
        <v>3.6312500000000001</v>
      </c>
      <c r="H453" s="83">
        <f t="shared" si="264"/>
        <v>3.6446399999999999</v>
      </c>
      <c r="I453" s="83">
        <f t="shared" si="264"/>
        <v>3.6529600000000002</v>
      </c>
      <c r="J453" s="83">
        <f t="shared" si="264"/>
        <v>3.6846899999999998</v>
      </c>
      <c r="K453" s="83">
        <f t="shared" si="264"/>
        <v>3.88049</v>
      </c>
      <c r="L453" s="83">
        <f t="shared" si="264"/>
        <v>4.1389199999999997</v>
      </c>
      <c r="M453" s="83">
        <f t="shared" si="264"/>
        <v>4.36625</v>
      </c>
      <c r="N453" s="83">
        <f t="shared" si="264"/>
        <v>4.4153399999999996</v>
      </c>
      <c r="O453" s="83">
        <f t="shared" si="264"/>
        <v>4.4117600000000001</v>
      </c>
      <c r="P453" s="83">
        <f t="shared" si="264"/>
        <v>4.33223</v>
      </c>
      <c r="Q453" s="83">
        <f t="shared" si="264"/>
        <v>4.32599</v>
      </c>
      <c r="R453" s="83">
        <f t="shared" si="264"/>
        <v>4.2934700000000001</v>
      </c>
      <c r="S453" s="83">
        <f t="shared" si="264"/>
        <v>4.2529300000000001</v>
      </c>
      <c r="T453" s="83">
        <f t="shared" si="264"/>
        <v>4.3099499999999997</v>
      </c>
      <c r="U453" s="83">
        <f t="shared" si="264"/>
        <v>4.3119199999999998</v>
      </c>
      <c r="V453" s="83">
        <f t="shared" si="264"/>
        <v>4.3185200000000004</v>
      </c>
      <c r="W453" s="83">
        <f t="shared" si="264"/>
        <v>4.4394799999999996</v>
      </c>
      <c r="X453" s="83">
        <f t="shared" si="264"/>
        <v>4.5151399999999997</v>
      </c>
      <c r="Y453" s="83">
        <f t="shared" si="264"/>
        <v>4.3591800000000003</v>
      </c>
      <c r="Z453" s="83">
        <f t="shared" si="264"/>
        <v>4.1316800000000002</v>
      </c>
      <c r="AA453" s="83">
        <f t="shared" si="264"/>
        <v>4.0131600000000001</v>
      </c>
    </row>
    <row r="454" spans="1:27" ht="12.75" customHeight="1" outlineLevel="1" x14ac:dyDescent="0.2">
      <c r="A454" s="91" t="s">
        <v>676</v>
      </c>
      <c r="B454" s="63" t="s">
        <v>233</v>
      </c>
      <c r="C454" s="43" t="s">
        <v>79</v>
      </c>
      <c r="D454" s="44">
        <v>1660.76</v>
      </c>
      <c r="E454" s="44">
        <v>1499.93</v>
      </c>
      <c r="F454" s="44">
        <v>1335.32</v>
      </c>
      <c r="G454" s="44">
        <v>1291.99</v>
      </c>
      <c r="H454" s="44">
        <v>1305.3800000000001</v>
      </c>
      <c r="I454" s="44">
        <v>1313.7</v>
      </c>
      <c r="J454" s="44">
        <v>1345.43</v>
      </c>
      <c r="K454" s="44">
        <v>1541.23</v>
      </c>
      <c r="L454" s="44">
        <v>1799.66</v>
      </c>
      <c r="M454" s="44">
        <v>2026.99</v>
      </c>
      <c r="N454" s="44">
        <v>2076.08</v>
      </c>
      <c r="O454" s="44">
        <v>2072.5</v>
      </c>
      <c r="P454" s="44">
        <v>1992.97</v>
      </c>
      <c r="Q454" s="44">
        <v>1986.73</v>
      </c>
      <c r="R454" s="44">
        <v>1954.21</v>
      </c>
      <c r="S454" s="44">
        <v>1913.67</v>
      </c>
      <c r="T454" s="44">
        <v>1970.69</v>
      </c>
      <c r="U454" s="44">
        <v>1972.66</v>
      </c>
      <c r="V454" s="44">
        <v>1979.26</v>
      </c>
      <c r="W454" s="44">
        <v>2100.2199999999998</v>
      </c>
      <c r="X454" s="44">
        <v>2175.88</v>
      </c>
      <c r="Y454" s="44">
        <v>2019.92</v>
      </c>
      <c r="Z454" s="44">
        <v>1792.42</v>
      </c>
      <c r="AA454" s="44">
        <v>1673.9</v>
      </c>
    </row>
    <row r="455" spans="1:27" ht="12.75" customHeight="1" outlineLevel="1" x14ac:dyDescent="0.2">
      <c r="A455" s="91" t="s">
        <v>677</v>
      </c>
      <c r="B455" s="63" t="s">
        <v>90</v>
      </c>
      <c r="C455" s="43" t="s">
        <v>79</v>
      </c>
      <c r="D455" s="44">
        <f>$D$315</f>
        <v>2222.89</v>
      </c>
      <c r="E455" s="44">
        <f t="shared" ref="E455:AA455" si="265">$D$315</f>
        <v>2222.89</v>
      </c>
      <c r="F455" s="44">
        <f t="shared" si="265"/>
        <v>2222.89</v>
      </c>
      <c r="G455" s="44">
        <f t="shared" si="265"/>
        <v>2222.89</v>
      </c>
      <c r="H455" s="44">
        <f t="shared" si="265"/>
        <v>2222.89</v>
      </c>
      <c r="I455" s="44">
        <f t="shared" si="265"/>
        <v>2222.89</v>
      </c>
      <c r="J455" s="44">
        <f t="shared" si="265"/>
        <v>2222.89</v>
      </c>
      <c r="K455" s="44">
        <f t="shared" si="265"/>
        <v>2222.89</v>
      </c>
      <c r="L455" s="44">
        <f t="shared" si="265"/>
        <v>2222.89</v>
      </c>
      <c r="M455" s="44">
        <f t="shared" si="265"/>
        <v>2222.89</v>
      </c>
      <c r="N455" s="44">
        <f t="shared" si="265"/>
        <v>2222.89</v>
      </c>
      <c r="O455" s="44">
        <f t="shared" si="265"/>
        <v>2222.89</v>
      </c>
      <c r="P455" s="44">
        <f t="shared" si="265"/>
        <v>2222.89</v>
      </c>
      <c r="Q455" s="44">
        <f t="shared" si="265"/>
        <v>2222.89</v>
      </c>
      <c r="R455" s="44">
        <f t="shared" si="265"/>
        <v>2222.89</v>
      </c>
      <c r="S455" s="44">
        <f t="shared" si="265"/>
        <v>2222.89</v>
      </c>
      <c r="T455" s="44">
        <f t="shared" si="265"/>
        <v>2222.89</v>
      </c>
      <c r="U455" s="44">
        <f t="shared" si="265"/>
        <v>2222.89</v>
      </c>
      <c r="V455" s="44">
        <f t="shared" si="265"/>
        <v>2222.89</v>
      </c>
      <c r="W455" s="44">
        <f t="shared" si="265"/>
        <v>2222.89</v>
      </c>
      <c r="X455" s="44">
        <f t="shared" si="265"/>
        <v>2222.89</v>
      </c>
      <c r="Y455" s="44">
        <f t="shared" si="265"/>
        <v>2222.89</v>
      </c>
      <c r="Z455" s="44">
        <f t="shared" si="265"/>
        <v>2222.89</v>
      </c>
      <c r="AA455" s="44">
        <f t="shared" si="265"/>
        <v>2222.89</v>
      </c>
    </row>
    <row r="456" spans="1:27" ht="12.75" customHeight="1" outlineLevel="1" x14ac:dyDescent="0.2">
      <c r="A456" s="91" t="s">
        <v>678</v>
      </c>
      <c r="B456" s="63" t="s">
        <v>83</v>
      </c>
      <c r="C456" s="43" t="s">
        <v>79</v>
      </c>
      <c r="D456" s="44">
        <v>6.14</v>
      </c>
      <c r="E456" s="44">
        <v>6.14</v>
      </c>
      <c r="F456" s="44">
        <v>6.14</v>
      </c>
      <c r="G456" s="44">
        <v>6.14</v>
      </c>
      <c r="H456" s="44">
        <v>6.14</v>
      </c>
      <c r="I456" s="44">
        <v>6.14</v>
      </c>
      <c r="J456" s="44">
        <v>6.14</v>
      </c>
      <c r="K456" s="44">
        <v>6.14</v>
      </c>
      <c r="L456" s="44">
        <v>6.14</v>
      </c>
      <c r="M456" s="44">
        <v>6.14</v>
      </c>
      <c r="N456" s="44">
        <v>6.14</v>
      </c>
      <c r="O456" s="44">
        <v>6.14</v>
      </c>
      <c r="P456" s="44">
        <v>6.14</v>
      </c>
      <c r="Q456" s="44">
        <v>6.14</v>
      </c>
      <c r="R456" s="44">
        <v>6.14</v>
      </c>
      <c r="S456" s="44">
        <v>6.14</v>
      </c>
      <c r="T456" s="44">
        <v>6.14</v>
      </c>
      <c r="U456" s="44">
        <v>6.14</v>
      </c>
      <c r="V456" s="44">
        <v>6.14</v>
      </c>
      <c r="W456" s="44">
        <v>6.14</v>
      </c>
      <c r="X456" s="44">
        <v>6.14</v>
      </c>
      <c r="Y456" s="44">
        <v>6.14</v>
      </c>
      <c r="Z456" s="44">
        <v>6.14</v>
      </c>
      <c r="AA456" s="44">
        <v>6.14</v>
      </c>
    </row>
    <row r="457" spans="1:27" ht="12.75" customHeight="1" outlineLevel="1" x14ac:dyDescent="0.2">
      <c r="A457" s="91" t="s">
        <v>679</v>
      </c>
      <c r="B457" s="63" t="s">
        <v>81</v>
      </c>
      <c r="C457" s="43" t="s">
        <v>79</v>
      </c>
      <c r="D457" s="44">
        <f>$D$11</f>
        <v>110.23</v>
      </c>
      <c r="E457" s="44">
        <f t="shared" ref="E457:AA457" si="266">$D$11</f>
        <v>110.23</v>
      </c>
      <c r="F457" s="44">
        <f t="shared" si="266"/>
        <v>110.23</v>
      </c>
      <c r="G457" s="44">
        <f t="shared" si="266"/>
        <v>110.23</v>
      </c>
      <c r="H457" s="44">
        <f t="shared" si="266"/>
        <v>110.23</v>
      </c>
      <c r="I457" s="44">
        <f t="shared" si="266"/>
        <v>110.23</v>
      </c>
      <c r="J457" s="44">
        <f t="shared" si="266"/>
        <v>110.23</v>
      </c>
      <c r="K457" s="44">
        <f t="shared" si="266"/>
        <v>110.23</v>
      </c>
      <c r="L457" s="44">
        <f t="shared" si="266"/>
        <v>110.23</v>
      </c>
      <c r="M457" s="44">
        <f t="shared" si="266"/>
        <v>110.23</v>
      </c>
      <c r="N457" s="44">
        <f t="shared" si="266"/>
        <v>110.23</v>
      </c>
      <c r="O457" s="44">
        <f t="shared" si="266"/>
        <v>110.23</v>
      </c>
      <c r="P457" s="44">
        <f t="shared" si="266"/>
        <v>110.23</v>
      </c>
      <c r="Q457" s="44">
        <f t="shared" si="266"/>
        <v>110.23</v>
      </c>
      <c r="R457" s="44">
        <f t="shared" si="266"/>
        <v>110.23</v>
      </c>
      <c r="S457" s="44">
        <f t="shared" si="266"/>
        <v>110.23</v>
      </c>
      <c r="T457" s="44">
        <f t="shared" si="266"/>
        <v>110.23</v>
      </c>
      <c r="U457" s="44">
        <f t="shared" si="266"/>
        <v>110.23</v>
      </c>
      <c r="V457" s="44">
        <f t="shared" si="266"/>
        <v>110.23</v>
      </c>
      <c r="W457" s="44">
        <f t="shared" si="266"/>
        <v>110.23</v>
      </c>
      <c r="X457" s="44">
        <f t="shared" si="266"/>
        <v>110.23</v>
      </c>
      <c r="Y457" s="44">
        <f t="shared" si="266"/>
        <v>110.23</v>
      </c>
      <c r="Z457" s="44">
        <f t="shared" si="266"/>
        <v>110.23</v>
      </c>
      <c r="AA457" s="44">
        <f t="shared" si="266"/>
        <v>110.23</v>
      </c>
    </row>
    <row r="458" spans="1:27" x14ac:dyDescent="0.2">
      <c r="A458" s="90" t="s">
        <v>680</v>
      </c>
      <c r="B458" s="28" t="str">
        <f>"30"&amp;"."&amp;$B$639&amp;"."&amp;$B$640</f>
        <v>30.04.2023</v>
      </c>
      <c r="C458" s="82" t="s">
        <v>76</v>
      </c>
      <c r="D458" s="83">
        <f>ROUND(((D459+D460+D462+D461)/1000),5)</f>
        <v>3.9748199999999998</v>
      </c>
      <c r="E458" s="83">
        <f>ROUND(((E459+E460+E462+E461)/1000),5)</f>
        <v>3.8072400000000002</v>
      </c>
      <c r="F458" s="83">
        <f>ROUND(((F459+F460+F462+F461)/1000),5)</f>
        <v>3.6690299999999998</v>
      </c>
      <c r="G458" s="83">
        <f t="shared" ref="G458:AA458" si="267">ROUND(((G459+G460+G462+G461)/1000),5)</f>
        <v>3.6181800000000002</v>
      </c>
      <c r="H458" s="83">
        <f t="shared" si="267"/>
        <v>3.6150899999999999</v>
      </c>
      <c r="I458" s="83">
        <f t="shared" si="267"/>
        <v>3.65002</v>
      </c>
      <c r="J458" s="83">
        <f t="shared" si="267"/>
        <v>3.6562700000000001</v>
      </c>
      <c r="K458" s="83">
        <f t="shared" si="267"/>
        <v>3.78009</v>
      </c>
      <c r="L458" s="83">
        <f t="shared" si="267"/>
        <v>4.0197700000000003</v>
      </c>
      <c r="M458" s="83">
        <f t="shared" si="267"/>
        <v>4.1848000000000001</v>
      </c>
      <c r="N458" s="83">
        <f t="shared" si="267"/>
        <v>4.2564599999999997</v>
      </c>
      <c r="O458" s="83">
        <f t="shared" si="267"/>
        <v>4.2556200000000004</v>
      </c>
      <c r="P458" s="83">
        <f t="shared" si="267"/>
        <v>4.2421600000000002</v>
      </c>
      <c r="Q458" s="83">
        <f t="shared" si="267"/>
        <v>4.24092</v>
      </c>
      <c r="R458" s="83">
        <f t="shared" si="267"/>
        <v>4.1440900000000003</v>
      </c>
      <c r="S458" s="83">
        <f t="shared" si="267"/>
        <v>4.1266600000000002</v>
      </c>
      <c r="T458" s="83">
        <f t="shared" si="267"/>
        <v>4.2858099999999997</v>
      </c>
      <c r="U458" s="83">
        <f t="shared" si="267"/>
        <v>4.3209099999999996</v>
      </c>
      <c r="V458" s="83">
        <f t="shared" si="267"/>
        <v>4.3294100000000002</v>
      </c>
      <c r="W458" s="83">
        <f t="shared" si="267"/>
        <v>4.5026700000000002</v>
      </c>
      <c r="X458" s="83">
        <f t="shared" si="267"/>
        <v>4.6911500000000004</v>
      </c>
      <c r="Y458" s="83">
        <f t="shared" si="267"/>
        <v>4.3854699999999998</v>
      </c>
      <c r="Z458" s="83">
        <f t="shared" si="267"/>
        <v>4.0959700000000003</v>
      </c>
      <c r="AA458" s="83">
        <f t="shared" si="267"/>
        <v>3.9557899999999999</v>
      </c>
    </row>
    <row r="459" spans="1:27" ht="12.75" customHeight="1" outlineLevel="1" x14ac:dyDescent="0.2">
      <c r="A459" s="91" t="s">
        <v>681</v>
      </c>
      <c r="B459" s="63" t="s">
        <v>233</v>
      </c>
      <c r="C459" s="43" t="s">
        <v>79</v>
      </c>
      <c r="D459" s="44">
        <v>1635.56</v>
      </c>
      <c r="E459" s="44">
        <v>1467.98</v>
      </c>
      <c r="F459" s="44">
        <v>1329.77</v>
      </c>
      <c r="G459" s="44">
        <v>1278.92</v>
      </c>
      <c r="H459" s="44">
        <v>1275.83</v>
      </c>
      <c r="I459" s="44">
        <v>1310.76</v>
      </c>
      <c r="J459" s="44">
        <v>1317.01</v>
      </c>
      <c r="K459" s="44">
        <v>1440.83</v>
      </c>
      <c r="L459" s="44">
        <v>1680.51</v>
      </c>
      <c r="M459" s="44">
        <v>1845.54</v>
      </c>
      <c r="N459" s="44">
        <v>1917.2</v>
      </c>
      <c r="O459" s="44">
        <v>1916.36</v>
      </c>
      <c r="P459" s="44">
        <v>1902.9</v>
      </c>
      <c r="Q459" s="44">
        <v>1901.66</v>
      </c>
      <c r="R459" s="44">
        <v>1804.83</v>
      </c>
      <c r="S459" s="44">
        <v>1787.4</v>
      </c>
      <c r="T459" s="44">
        <v>1946.55</v>
      </c>
      <c r="U459" s="44">
        <v>1981.65</v>
      </c>
      <c r="V459" s="44">
        <v>1990.15</v>
      </c>
      <c r="W459" s="44">
        <v>2163.41</v>
      </c>
      <c r="X459" s="44">
        <v>2351.89</v>
      </c>
      <c r="Y459" s="44">
        <v>2046.21</v>
      </c>
      <c r="Z459" s="44">
        <v>1756.71</v>
      </c>
      <c r="AA459" s="44">
        <v>1616.53</v>
      </c>
    </row>
    <row r="460" spans="1:27" ht="12.75" customHeight="1" outlineLevel="1" x14ac:dyDescent="0.2">
      <c r="A460" s="91" t="s">
        <v>682</v>
      </c>
      <c r="B460" s="63" t="s">
        <v>90</v>
      </c>
      <c r="C460" s="43" t="s">
        <v>79</v>
      </c>
      <c r="D460" s="44">
        <f>$D$315</f>
        <v>2222.89</v>
      </c>
      <c r="E460" s="44">
        <f t="shared" ref="E460:AA460" si="268">$D$315</f>
        <v>2222.89</v>
      </c>
      <c r="F460" s="44">
        <f t="shared" si="268"/>
        <v>2222.89</v>
      </c>
      <c r="G460" s="44">
        <f t="shared" si="268"/>
        <v>2222.89</v>
      </c>
      <c r="H460" s="44">
        <f t="shared" si="268"/>
        <v>2222.89</v>
      </c>
      <c r="I460" s="44">
        <f t="shared" si="268"/>
        <v>2222.89</v>
      </c>
      <c r="J460" s="44">
        <f t="shared" si="268"/>
        <v>2222.89</v>
      </c>
      <c r="K460" s="44">
        <f t="shared" si="268"/>
        <v>2222.89</v>
      </c>
      <c r="L460" s="44">
        <f t="shared" si="268"/>
        <v>2222.89</v>
      </c>
      <c r="M460" s="44">
        <f t="shared" si="268"/>
        <v>2222.89</v>
      </c>
      <c r="N460" s="44">
        <f t="shared" si="268"/>
        <v>2222.89</v>
      </c>
      <c r="O460" s="44">
        <f t="shared" si="268"/>
        <v>2222.89</v>
      </c>
      <c r="P460" s="44">
        <f t="shared" si="268"/>
        <v>2222.89</v>
      </c>
      <c r="Q460" s="44">
        <f t="shared" si="268"/>
        <v>2222.89</v>
      </c>
      <c r="R460" s="44">
        <f t="shared" si="268"/>
        <v>2222.89</v>
      </c>
      <c r="S460" s="44">
        <f t="shared" si="268"/>
        <v>2222.89</v>
      </c>
      <c r="T460" s="44">
        <f t="shared" si="268"/>
        <v>2222.89</v>
      </c>
      <c r="U460" s="44">
        <f t="shared" si="268"/>
        <v>2222.89</v>
      </c>
      <c r="V460" s="44">
        <f t="shared" si="268"/>
        <v>2222.89</v>
      </c>
      <c r="W460" s="44">
        <f t="shared" si="268"/>
        <v>2222.89</v>
      </c>
      <c r="X460" s="44">
        <f t="shared" si="268"/>
        <v>2222.89</v>
      </c>
      <c r="Y460" s="44">
        <f t="shared" si="268"/>
        <v>2222.89</v>
      </c>
      <c r="Z460" s="44">
        <f t="shared" si="268"/>
        <v>2222.89</v>
      </c>
      <c r="AA460" s="44">
        <f t="shared" si="268"/>
        <v>2222.89</v>
      </c>
    </row>
    <row r="461" spans="1:27" ht="12.75" customHeight="1" outlineLevel="1" x14ac:dyDescent="0.2">
      <c r="A461" s="91" t="s">
        <v>683</v>
      </c>
      <c r="B461" s="63" t="s">
        <v>83</v>
      </c>
      <c r="C461" s="43" t="s">
        <v>79</v>
      </c>
      <c r="D461" s="44">
        <v>6.14</v>
      </c>
      <c r="E461" s="44">
        <v>6.14</v>
      </c>
      <c r="F461" s="44">
        <v>6.14</v>
      </c>
      <c r="G461" s="44">
        <v>6.14</v>
      </c>
      <c r="H461" s="44">
        <v>6.14</v>
      </c>
      <c r="I461" s="44">
        <v>6.14</v>
      </c>
      <c r="J461" s="44">
        <v>6.14</v>
      </c>
      <c r="K461" s="44">
        <v>6.14</v>
      </c>
      <c r="L461" s="44">
        <v>6.14</v>
      </c>
      <c r="M461" s="44">
        <v>6.14</v>
      </c>
      <c r="N461" s="44">
        <v>6.14</v>
      </c>
      <c r="O461" s="44">
        <v>6.14</v>
      </c>
      <c r="P461" s="44">
        <v>6.14</v>
      </c>
      <c r="Q461" s="44">
        <v>6.14</v>
      </c>
      <c r="R461" s="44">
        <v>6.14</v>
      </c>
      <c r="S461" s="44">
        <v>6.14</v>
      </c>
      <c r="T461" s="44">
        <v>6.14</v>
      </c>
      <c r="U461" s="44">
        <v>6.14</v>
      </c>
      <c r="V461" s="44">
        <v>6.14</v>
      </c>
      <c r="W461" s="44">
        <v>6.14</v>
      </c>
      <c r="X461" s="44">
        <v>6.14</v>
      </c>
      <c r="Y461" s="44">
        <v>6.14</v>
      </c>
      <c r="Z461" s="44">
        <v>6.14</v>
      </c>
      <c r="AA461" s="44">
        <v>6.14</v>
      </c>
    </row>
    <row r="462" spans="1:27" ht="12.75" customHeight="1" outlineLevel="1" x14ac:dyDescent="0.2">
      <c r="A462" s="91" t="s">
        <v>684</v>
      </c>
      <c r="B462" s="63" t="s">
        <v>81</v>
      </c>
      <c r="C462" s="43" t="s">
        <v>79</v>
      </c>
      <c r="D462" s="44">
        <f>$D$11</f>
        <v>110.23</v>
      </c>
      <c r="E462" s="44">
        <f t="shared" ref="E462:AA462" si="269">$D$11</f>
        <v>110.23</v>
      </c>
      <c r="F462" s="44">
        <f t="shared" si="269"/>
        <v>110.23</v>
      </c>
      <c r="G462" s="44">
        <f t="shared" si="269"/>
        <v>110.23</v>
      </c>
      <c r="H462" s="44">
        <f t="shared" si="269"/>
        <v>110.23</v>
      </c>
      <c r="I462" s="44">
        <f t="shared" si="269"/>
        <v>110.23</v>
      </c>
      <c r="J462" s="44">
        <f t="shared" si="269"/>
        <v>110.23</v>
      </c>
      <c r="K462" s="44">
        <f t="shared" si="269"/>
        <v>110.23</v>
      </c>
      <c r="L462" s="44">
        <f t="shared" si="269"/>
        <v>110.23</v>
      </c>
      <c r="M462" s="44">
        <f t="shared" si="269"/>
        <v>110.23</v>
      </c>
      <c r="N462" s="44">
        <f t="shared" si="269"/>
        <v>110.23</v>
      </c>
      <c r="O462" s="44">
        <f t="shared" si="269"/>
        <v>110.23</v>
      </c>
      <c r="P462" s="44">
        <f t="shared" si="269"/>
        <v>110.23</v>
      </c>
      <c r="Q462" s="44">
        <f t="shared" si="269"/>
        <v>110.23</v>
      </c>
      <c r="R462" s="44">
        <f t="shared" si="269"/>
        <v>110.23</v>
      </c>
      <c r="S462" s="44">
        <f t="shared" si="269"/>
        <v>110.23</v>
      </c>
      <c r="T462" s="44">
        <f t="shared" si="269"/>
        <v>110.23</v>
      </c>
      <c r="U462" s="44">
        <f t="shared" si="269"/>
        <v>110.23</v>
      </c>
      <c r="V462" s="44">
        <f t="shared" si="269"/>
        <v>110.23</v>
      </c>
      <c r="W462" s="44">
        <f t="shared" si="269"/>
        <v>110.23</v>
      </c>
      <c r="X462" s="44">
        <f t="shared" si="269"/>
        <v>110.23</v>
      </c>
      <c r="Y462" s="44">
        <f t="shared" si="269"/>
        <v>110.23</v>
      </c>
      <c r="Z462" s="44">
        <f t="shared" si="269"/>
        <v>110.23</v>
      </c>
      <c r="AA462" s="44">
        <f t="shared" si="269"/>
        <v>110.23</v>
      </c>
    </row>
    <row r="463" spans="1:27" x14ac:dyDescent="0.2">
      <c r="B463" s="93" t="s">
        <v>382</v>
      </c>
    </row>
    <row r="464" spans="1:27" x14ac:dyDescent="0.2">
      <c r="A464" s="164" t="s">
        <v>685</v>
      </c>
      <c r="B464" s="165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  <c r="Y464" s="165"/>
      <c r="Z464" s="165"/>
      <c r="AA464" s="166"/>
    </row>
    <row r="465" spans="1:27" ht="25.5" x14ac:dyDescent="0.2">
      <c r="A465" s="26" t="s">
        <v>64</v>
      </c>
      <c r="B465" s="27" t="s">
        <v>205</v>
      </c>
      <c r="C465" s="26" t="s">
        <v>206</v>
      </c>
      <c r="D465" s="27" t="s">
        <v>207</v>
      </c>
      <c r="E465" s="27" t="s">
        <v>208</v>
      </c>
      <c r="F465" s="27" t="s">
        <v>209</v>
      </c>
      <c r="G465" s="27" t="s">
        <v>210</v>
      </c>
      <c r="H465" s="27" t="s">
        <v>211</v>
      </c>
      <c r="I465" s="27" t="s">
        <v>212</v>
      </c>
      <c r="J465" s="27" t="s">
        <v>213</v>
      </c>
      <c r="K465" s="27" t="s">
        <v>214</v>
      </c>
      <c r="L465" s="27" t="s">
        <v>215</v>
      </c>
      <c r="M465" s="27" t="s">
        <v>216</v>
      </c>
      <c r="N465" s="27" t="s">
        <v>217</v>
      </c>
      <c r="O465" s="27" t="s">
        <v>218</v>
      </c>
      <c r="P465" s="27" t="s">
        <v>219</v>
      </c>
      <c r="Q465" s="27" t="s">
        <v>220</v>
      </c>
      <c r="R465" s="27" t="s">
        <v>221</v>
      </c>
      <c r="S465" s="27" t="s">
        <v>222</v>
      </c>
      <c r="T465" s="27" t="s">
        <v>223</v>
      </c>
      <c r="U465" s="27" t="s">
        <v>224</v>
      </c>
      <c r="V465" s="27" t="s">
        <v>225</v>
      </c>
      <c r="W465" s="27" t="s">
        <v>226</v>
      </c>
      <c r="X465" s="27" t="s">
        <v>227</v>
      </c>
      <c r="Y465" s="27" t="s">
        <v>228</v>
      </c>
      <c r="Z465" s="27" t="s">
        <v>229</v>
      </c>
      <c r="AA465" s="27" t="s">
        <v>230</v>
      </c>
    </row>
    <row r="466" spans="1:27" x14ac:dyDescent="0.2">
      <c r="A466" s="90" t="s">
        <v>686</v>
      </c>
      <c r="B466" s="28" t="str">
        <f>"01"&amp;"."&amp;$B$639&amp;"."&amp;$B$640</f>
        <v>01.04.2023</v>
      </c>
      <c r="C466" s="82" t="s">
        <v>76</v>
      </c>
      <c r="D466" s="83">
        <f>ROUND(((D467+D468+D470+D469)/1000),5)</f>
        <v>4.8650500000000001</v>
      </c>
      <c r="E466" s="83">
        <f>ROUND(((E467+E468+E470+E469)/1000),5)</f>
        <v>4.7838799999999999</v>
      </c>
      <c r="F466" s="83">
        <f>ROUND(((F467+F468+F470+F469)/1000),5)</f>
        <v>4.7723000000000004</v>
      </c>
      <c r="G466" s="83">
        <f t="shared" ref="G466:AA466" si="270">ROUND(((G467+G468+G470+G469)/1000),5)</f>
        <v>4.7634499999999997</v>
      </c>
      <c r="H466" s="83">
        <f t="shared" si="270"/>
        <v>4.7753100000000002</v>
      </c>
      <c r="I466" s="83">
        <f t="shared" si="270"/>
        <v>4.7836699999999999</v>
      </c>
      <c r="J466" s="83">
        <f t="shared" si="270"/>
        <v>4.7861200000000004</v>
      </c>
      <c r="K466" s="83">
        <f t="shared" si="270"/>
        <v>5.0065200000000001</v>
      </c>
      <c r="L466" s="83">
        <f t="shared" si="270"/>
        <v>5.1955799999999996</v>
      </c>
      <c r="M466" s="83">
        <f t="shared" si="270"/>
        <v>5.2264499999999998</v>
      </c>
      <c r="N466" s="83">
        <f t="shared" si="270"/>
        <v>5.2622400000000003</v>
      </c>
      <c r="O466" s="83">
        <f t="shared" si="270"/>
        <v>5.29765</v>
      </c>
      <c r="P466" s="83">
        <f t="shared" si="270"/>
        <v>5.2822899999999997</v>
      </c>
      <c r="Q466" s="83">
        <f t="shared" si="270"/>
        <v>5.2770799999999998</v>
      </c>
      <c r="R466" s="83">
        <f t="shared" si="270"/>
        <v>5.2670599999999999</v>
      </c>
      <c r="S466" s="83">
        <f t="shared" si="270"/>
        <v>5.2681800000000001</v>
      </c>
      <c r="T466" s="83">
        <f t="shared" si="270"/>
        <v>5.2676400000000001</v>
      </c>
      <c r="U466" s="83">
        <f t="shared" si="270"/>
        <v>5.2572099999999997</v>
      </c>
      <c r="V466" s="83">
        <f t="shared" si="270"/>
        <v>5.2606900000000003</v>
      </c>
      <c r="W466" s="83">
        <f t="shared" si="270"/>
        <v>5.2955199999999998</v>
      </c>
      <c r="X466" s="83">
        <f t="shared" si="270"/>
        <v>5.2821600000000002</v>
      </c>
      <c r="Y466" s="83">
        <f t="shared" si="270"/>
        <v>5.22506</v>
      </c>
      <c r="Z466" s="83">
        <f t="shared" si="270"/>
        <v>5.1450300000000002</v>
      </c>
      <c r="AA466" s="83">
        <f t="shared" si="270"/>
        <v>5.02121</v>
      </c>
    </row>
    <row r="467" spans="1:27" ht="12.75" customHeight="1" outlineLevel="1" x14ac:dyDescent="0.2">
      <c r="A467" s="91" t="s">
        <v>687</v>
      </c>
      <c r="B467" s="63" t="s">
        <v>233</v>
      </c>
      <c r="C467" s="43" t="s">
        <v>79</v>
      </c>
      <c r="D467" s="44">
        <v>1188.9100000000001</v>
      </c>
      <c r="E467" s="44">
        <v>1107.74</v>
      </c>
      <c r="F467" s="44">
        <v>1096.1600000000001</v>
      </c>
      <c r="G467" s="44">
        <v>1087.31</v>
      </c>
      <c r="H467" s="44">
        <v>1099.17</v>
      </c>
      <c r="I467" s="44">
        <v>1107.53</v>
      </c>
      <c r="J467" s="44">
        <v>1109.98</v>
      </c>
      <c r="K467" s="44">
        <v>1330.38</v>
      </c>
      <c r="L467" s="44">
        <v>1519.44</v>
      </c>
      <c r="M467" s="44">
        <v>1550.31</v>
      </c>
      <c r="N467" s="44">
        <v>1586.1</v>
      </c>
      <c r="O467" s="44">
        <v>1621.51</v>
      </c>
      <c r="P467" s="44">
        <v>1606.15</v>
      </c>
      <c r="Q467" s="44">
        <v>1600.94</v>
      </c>
      <c r="R467" s="44">
        <v>1590.92</v>
      </c>
      <c r="S467" s="44">
        <v>1592.04</v>
      </c>
      <c r="T467" s="44">
        <v>1591.5</v>
      </c>
      <c r="U467" s="44">
        <v>1581.07</v>
      </c>
      <c r="V467" s="44">
        <v>1584.55</v>
      </c>
      <c r="W467" s="44">
        <v>1619.38</v>
      </c>
      <c r="X467" s="44">
        <v>1606.02</v>
      </c>
      <c r="Y467" s="44">
        <v>1548.92</v>
      </c>
      <c r="Z467" s="44">
        <v>1468.89</v>
      </c>
      <c r="AA467" s="44">
        <v>1345.07</v>
      </c>
    </row>
    <row r="468" spans="1:27" ht="12.75" customHeight="1" outlineLevel="1" x14ac:dyDescent="0.2">
      <c r="A468" s="91" t="s">
        <v>688</v>
      </c>
      <c r="B468" s="63" t="s">
        <v>90</v>
      </c>
      <c r="C468" s="43" t="s">
        <v>79</v>
      </c>
      <c r="D468" s="44">
        <v>3559.77</v>
      </c>
      <c r="E468" s="44">
        <f>$D$468</f>
        <v>3559.77</v>
      </c>
      <c r="F468" s="44">
        <f t="shared" ref="F468:AA468" si="271">$D$468</f>
        <v>3559.77</v>
      </c>
      <c r="G468" s="44">
        <f t="shared" si="271"/>
        <v>3559.77</v>
      </c>
      <c r="H468" s="44">
        <f t="shared" si="271"/>
        <v>3559.77</v>
      </c>
      <c r="I468" s="44">
        <f t="shared" si="271"/>
        <v>3559.77</v>
      </c>
      <c r="J468" s="44">
        <f t="shared" si="271"/>
        <v>3559.77</v>
      </c>
      <c r="K468" s="44">
        <f t="shared" si="271"/>
        <v>3559.77</v>
      </c>
      <c r="L468" s="44">
        <f t="shared" si="271"/>
        <v>3559.77</v>
      </c>
      <c r="M468" s="44">
        <f t="shared" si="271"/>
        <v>3559.77</v>
      </c>
      <c r="N468" s="44">
        <f t="shared" si="271"/>
        <v>3559.77</v>
      </c>
      <c r="O468" s="44">
        <f t="shared" si="271"/>
        <v>3559.77</v>
      </c>
      <c r="P468" s="44">
        <f t="shared" si="271"/>
        <v>3559.77</v>
      </c>
      <c r="Q468" s="44">
        <f t="shared" si="271"/>
        <v>3559.77</v>
      </c>
      <c r="R468" s="44">
        <f t="shared" si="271"/>
        <v>3559.77</v>
      </c>
      <c r="S468" s="44">
        <f t="shared" si="271"/>
        <v>3559.77</v>
      </c>
      <c r="T468" s="44">
        <f t="shared" si="271"/>
        <v>3559.77</v>
      </c>
      <c r="U468" s="44">
        <f t="shared" si="271"/>
        <v>3559.77</v>
      </c>
      <c r="V468" s="44">
        <f t="shared" si="271"/>
        <v>3559.77</v>
      </c>
      <c r="W468" s="44">
        <f t="shared" si="271"/>
        <v>3559.77</v>
      </c>
      <c r="X468" s="44">
        <f t="shared" si="271"/>
        <v>3559.77</v>
      </c>
      <c r="Y468" s="44">
        <f t="shared" si="271"/>
        <v>3559.77</v>
      </c>
      <c r="Z468" s="44">
        <f t="shared" si="271"/>
        <v>3559.77</v>
      </c>
      <c r="AA468" s="44">
        <f t="shared" si="271"/>
        <v>3559.77</v>
      </c>
    </row>
    <row r="469" spans="1:27" ht="12.75" customHeight="1" outlineLevel="1" x14ac:dyDescent="0.2">
      <c r="A469" s="91" t="s">
        <v>689</v>
      </c>
      <c r="B469" s="63" t="s">
        <v>83</v>
      </c>
      <c r="C469" s="43" t="s">
        <v>79</v>
      </c>
      <c r="D469" s="44">
        <v>6.14</v>
      </c>
      <c r="E469" s="44">
        <v>6.14</v>
      </c>
      <c r="F469" s="44">
        <v>6.14</v>
      </c>
      <c r="G469" s="44">
        <v>6.14</v>
      </c>
      <c r="H469" s="44">
        <v>6.14</v>
      </c>
      <c r="I469" s="44">
        <v>6.14</v>
      </c>
      <c r="J469" s="44">
        <v>6.14</v>
      </c>
      <c r="K469" s="44">
        <v>6.14</v>
      </c>
      <c r="L469" s="44">
        <v>6.14</v>
      </c>
      <c r="M469" s="44">
        <v>6.14</v>
      </c>
      <c r="N469" s="44">
        <v>6.14</v>
      </c>
      <c r="O469" s="44">
        <v>6.14</v>
      </c>
      <c r="P469" s="44">
        <v>6.14</v>
      </c>
      <c r="Q469" s="44">
        <v>6.14</v>
      </c>
      <c r="R469" s="44">
        <v>6.14</v>
      </c>
      <c r="S469" s="44">
        <v>6.14</v>
      </c>
      <c r="T469" s="44">
        <v>6.14</v>
      </c>
      <c r="U469" s="44">
        <v>6.14</v>
      </c>
      <c r="V469" s="44">
        <v>6.14</v>
      </c>
      <c r="W469" s="44">
        <v>6.14</v>
      </c>
      <c r="X469" s="44">
        <v>6.14</v>
      </c>
      <c r="Y469" s="44">
        <v>6.14</v>
      </c>
      <c r="Z469" s="44">
        <v>6.14</v>
      </c>
      <c r="AA469" s="44">
        <v>6.14</v>
      </c>
    </row>
    <row r="470" spans="1:27" ht="12.75" customHeight="1" outlineLevel="1" x14ac:dyDescent="0.2">
      <c r="A470" s="91" t="s">
        <v>690</v>
      </c>
      <c r="B470" s="63" t="s">
        <v>81</v>
      </c>
      <c r="C470" s="43" t="s">
        <v>79</v>
      </c>
      <c r="D470" s="44">
        <f>$D$11</f>
        <v>110.23</v>
      </c>
      <c r="E470" s="44">
        <f t="shared" ref="E470:AA470" si="272">$D$11</f>
        <v>110.23</v>
      </c>
      <c r="F470" s="44">
        <f t="shared" si="272"/>
        <v>110.23</v>
      </c>
      <c r="G470" s="44">
        <f t="shared" si="272"/>
        <v>110.23</v>
      </c>
      <c r="H470" s="44">
        <f t="shared" si="272"/>
        <v>110.23</v>
      </c>
      <c r="I470" s="44">
        <f t="shared" si="272"/>
        <v>110.23</v>
      </c>
      <c r="J470" s="44">
        <f t="shared" si="272"/>
        <v>110.23</v>
      </c>
      <c r="K470" s="44">
        <f t="shared" si="272"/>
        <v>110.23</v>
      </c>
      <c r="L470" s="44">
        <f t="shared" si="272"/>
        <v>110.23</v>
      </c>
      <c r="M470" s="44">
        <f t="shared" si="272"/>
        <v>110.23</v>
      </c>
      <c r="N470" s="44">
        <f t="shared" si="272"/>
        <v>110.23</v>
      </c>
      <c r="O470" s="44">
        <f t="shared" si="272"/>
        <v>110.23</v>
      </c>
      <c r="P470" s="44">
        <f t="shared" si="272"/>
        <v>110.23</v>
      </c>
      <c r="Q470" s="44">
        <f t="shared" si="272"/>
        <v>110.23</v>
      </c>
      <c r="R470" s="44">
        <f t="shared" si="272"/>
        <v>110.23</v>
      </c>
      <c r="S470" s="44">
        <f t="shared" si="272"/>
        <v>110.23</v>
      </c>
      <c r="T470" s="44">
        <f t="shared" si="272"/>
        <v>110.23</v>
      </c>
      <c r="U470" s="44">
        <f t="shared" si="272"/>
        <v>110.23</v>
      </c>
      <c r="V470" s="44">
        <f t="shared" si="272"/>
        <v>110.23</v>
      </c>
      <c r="W470" s="44">
        <f t="shared" si="272"/>
        <v>110.23</v>
      </c>
      <c r="X470" s="44">
        <f t="shared" si="272"/>
        <v>110.23</v>
      </c>
      <c r="Y470" s="44">
        <f t="shared" si="272"/>
        <v>110.23</v>
      </c>
      <c r="Z470" s="44">
        <f t="shared" si="272"/>
        <v>110.23</v>
      </c>
      <c r="AA470" s="44">
        <f t="shared" si="272"/>
        <v>110.23</v>
      </c>
    </row>
    <row r="471" spans="1:27" x14ac:dyDescent="0.2">
      <c r="A471" s="90" t="s">
        <v>691</v>
      </c>
      <c r="B471" s="28" t="str">
        <f>"02"&amp;"."&amp;$B$639&amp;"."&amp;$B$640</f>
        <v>02.04.2023</v>
      </c>
      <c r="C471" s="82" t="s">
        <v>76</v>
      </c>
      <c r="D471" s="83">
        <f>ROUND(((D472+D473+D475+D474)/1000),5)</f>
        <v>4.7938900000000002</v>
      </c>
      <c r="E471" s="83">
        <f>ROUND(((E472+E473+E475+E474)/1000),5)</f>
        <v>4.7481</v>
      </c>
      <c r="F471" s="83">
        <f>ROUND(((F472+F473+F475+F474)/1000),5)</f>
        <v>4.6900599999999999</v>
      </c>
      <c r="G471" s="83">
        <f t="shared" ref="G471:AA471" si="273">ROUND(((G472+G473+G475+G474)/1000),5)</f>
        <v>4.68133</v>
      </c>
      <c r="H471" s="83">
        <f t="shared" si="273"/>
        <v>4.68689</v>
      </c>
      <c r="I471" s="83">
        <f t="shared" si="273"/>
        <v>4.7018000000000004</v>
      </c>
      <c r="J471" s="83">
        <f t="shared" si="273"/>
        <v>4.6809200000000004</v>
      </c>
      <c r="K471" s="83">
        <f t="shared" si="273"/>
        <v>4.73461</v>
      </c>
      <c r="L471" s="83">
        <f t="shared" si="273"/>
        <v>4.9630400000000003</v>
      </c>
      <c r="M471" s="83">
        <f t="shared" si="273"/>
        <v>5.0380399999999996</v>
      </c>
      <c r="N471" s="83">
        <f t="shared" si="273"/>
        <v>5.0793699999999999</v>
      </c>
      <c r="O471" s="83">
        <f t="shared" si="273"/>
        <v>5.0885100000000003</v>
      </c>
      <c r="P471" s="83">
        <f t="shared" si="273"/>
        <v>5.0889100000000003</v>
      </c>
      <c r="Q471" s="83">
        <f t="shared" si="273"/>
        <v>5.1092700000000004</v>
      </c>
      <c r="R471" s="83">
        <f t="shared" si="273"/>
        <v>5.1026899999999999</v>
      </c>
      <c r="S471" s="83">
        <f t="shared" si="273"/>
        <v>5.0757599999999998</v>
      </c>
      <c r="T471" s="83">
        <f t="shared" si="273"/>
        <v>5.0738399999999997</v>
      </c>
      <c r="U471" s="83">
        <f t="shared" si="273"/>
        <v>5.08826</v>
      </c>
      <c r="V471" s="83">
        <f t="shared" si="273"/>
        <v>5.2610200000000003</v>
      </c>
      <c r="W471" s="83">
        <f t="shared" si="273"/>
        <v>5.3251099999999996</v>
      </c>
      <c r="X471" s="83">
        <f t="shared" si="273"/>
        <v>5.2941200000000004</v>
      </c>
      <c r="Y471" s="83">
        <f t="shared" si="273"/>
        <v>5.1660899999999996</v>
      </c>
      <c r="Z471" s="83">
        <f t="shared" si="273"/>
        <v>4.9936600000000002</v>
      </c>
      <c r="AA471" s="83">
        <f t="shared" si="273"/>
        <v>4.9224699999999997</v>
      </c>
    </row>
    <row r="472" spans="1:27" ht="12.75" customHeight="1" outlineLevel="1" x14ac:dyDescent="0.2">
      <c r="A472" s="91" t="s">
        <v>692</v>
      </c>
      <c r="B472" s="63" t="s">
        <v>233</v>
      </c>
      <c r="C472" s="43" t="s">
        <v>79</v>
      </c>
      <c r="D472" s="44">
        <v>1117.75</v>
      </c>
      <c r="E472" s="44">
        <v>1071.96</v>
      </c>
      <c r="F472" s="44">
        <v>1013.92</v>
      </c>
      <c r="G472" s="44">
        <v>1005.19</v>
      </c>
      <c r="H472" s="44">
        <v>1010.75</v>
      </c>
      <c r="I472" s="44">
        <v>1025.6600000000001</v>
      </c>
      <c r="J472" s="44">
        <v>1004.78</v>
      </c>
      <c r="K472" s="44">
        <v>1058.47</v>
      </c>
      <c r="L472" s="44">
        <v>1286.9000000000001</v>
      </c>
      <c r="M472" s="44">
        <v>1361.9</v>
      </c>
      <c r="N472" s="44">
        <v>1403.23</v>
      </c>
      <c r="O472" s="44">
        <v>1412.37</v>
      </c>
      <c r="P472" s="44">
        <v>1412.77</v>
      </c>
      <c r="Q472" s="44">
        <v>1433.13</v>
      </c>
      <c r="R472" s="44">
        <v>1426.55</v>
      </c>
      <c r="S472" s="44">
        <v>1399.62</v>
      </c>
      <c r="T472" s="44">
        <v>1397.7</v>
      </c>
      <c r="U472" s="44">
        <v>1412.12</v>
      </c>
      <c r="V472" s="44">
        <v>1584.88</v>
      </c>
      <c r="W472" s="44">
        <v>1648.97</v>
      </c>
      <c r="X472" s="44">
        <v>1617.98</v>
      </c>
      <c r="Y472" s="44">
        <v>1489.95</v>
      </c>
      <c r="Z472" s="44">
        <v>1317.52</v>
      </c>
      <c r="AA472" s="44">
        <v>1246.33</v>
      </c>
    </row>
    <row r="473" spans="1:27" ht="12.75" customHeight="1" outlineLevel="1" x14ac:dyDescent="0.2">
      <c r="A473" s="91" t="s">
        <v>693</v>
      </c>
      <c r="B473" s="63" t="s">
        <v>90</v>
      </c>
      <c r="C473" s="43" t="s">
        <v>79</v>
      </c>
      <c r="D473" s="44">
        <f>$D$468</f>
        <v>3559.77</v>
      </c>
      <c r="E473" s="44">
        <f t="shared" ref="E473:AA473" si="274">$D$468</f>
        <v>3559.77</v>
      </c>
      <c r="F473" s="44">
        <f t="shared" si="274"/>
        <v>3559.77</v>
      </c>
      <c r="G473" s="44">
        <f t="shared" si="274"/>
        <v>3559.77</v>
      </c>
      <c r="H473" s="44">
        <f t="shared" si="274"/>
        <v>3559.77</v>
      </c>
      <c r="I473" s="44">
        <f t="shared" si="274"/>
        <v>3559.77</v>
      </c>
      <c r="J473" s="44">
        <f t="shared" si="274"/>
        <v>3559.77</v>
      </c>
      <c r="K473" s="44">
        <f t="shared" si="274"/>
        <v>3559.77</v>
      </c>
      <c r="L473" s="44">
        <f t="shared" si="274"/>
        <v>3559.77</v>
      </c>
      <c r="M473" s="44">
        <f t="shared" si="274"/>
        <v>3559.77</v>
      </c>
      <c r="N473" s="44">
        <f t="shared" si="274"/>
        <v>3559.77</v>
      </c>
      <c r="O473" s="44">
        <f t="shared" si="274"/>
        <v>3559.77</v>
      </c>
      <c r="P473" s="44">
        <f t="shared" si="274"/>
        <v>3559.77</v>
      </c>
      <c r="Q473" s="44">
        <f t="shared" si="274"/>
        <v>3559.77</v>
      </c>
      <c r="R473" s="44">
        <f t="shared" si="274"/>
        <v>3559.77</v>
      </c>
      <c r="S473" s="44">
        <f t="shared" si="274"/>
        <v>3559.77</v>
      </c>
      <c r="T473" s="44">
        <f t="shared" si="274"/>
        <v>3559.77</v>
      </c>
      <c r="U473" s="44">
        <f t="shared" si="274"/>
        <v>3559.77</v>
      </c>
      <c r="V473" s="44">
        <f t="shared" si="274"/>
        <v>3559.77</v>
      </c>
      <c r="W473" s="44">
        <f t="shared" si="274"/>
        <v>3559.77</v>
      </c>
      <c r="X473" s="44">
        <f t="shared" si="274"/>
        <v>3559.77</v>
      </c>
      <c r="Y473" s="44">
        <f t="shared" si="274"/>
        <v>3559.77</v>
      </c>
      <c r="Z473" s="44">
        <f t="shared" si="274"/>
        <v>3559.77</v>
      </c>
      <c r="AA473" s="44">
        <f t="shared" si="274"/>
        <v>3559.77</v>
      </c>
    </row>
    <row r="474" spans="1:27" ht="12.75" customHeight="1" outlineLevel="1" x14ac:dyDescent="0.2">
      <c r="A474" s="91" t="s">
        <v>694</v>
      </c>
      <c r="B474" s="63" t="s">
        <v>83</v>
      </c>
      <c r="C474" s="43" t="s">
        <v>79</v>
      </c>
      <c r="D474" s="44">
        <v>6.14</v>
      </c>
      <c r="E474" s="44">
        <v>6.14</v>
      </c>
      <c r="F474" s="44">
        <v>6.14</v>
      </c>
      <c r="G474" s="44">
        <v>6.14</v>
      </c>
      <c r="H474" s="44">
        <v>6.14</v>
      </c>
      <c r="I474" s="44">
        <v>6.14</v>
      </c>
      <c r="J474" s="44">
        <v>6.14</v>
      </c>
      <c r="K474" s="44">
        <v>6.14</v>
      </c>
      <c r="L474" s="44">
        <v>6.14</v>
      </c>
      <c r="M474" s="44">
        <v>6.14</v>
      </c>
      <c r="N474" s="44">
        <v>6.14</v>
      </c>
      <c r="O474" s="44">
        <v>6.14</v>
      </c>
      <c r="P474" s="44">
        <v>6.14</v>
      </c>
      <c r="Q474" s="44">
        <v>6.14</v>
      </c>
      <c r="R474" s="44">
        <v>6.14</v>
      </c>
      <c r="S474" s="44">
        <v>6.14</v>
      </c>
      <c r="T474" s="44">
        <v>6.14</v>
      </c>
      <c r="U474" s="44">
        <v>6.14</v>
      </c>
      <c r="V474" s="44">
        <v>6.14</v>
      </c>
      <c r="W474" s="44">
        <v>6.14</v>
      </c>
      <c r="X474" s="44">
        <v>6.14</v>
      </c>
      <c r="Y474" s="44">
        <v>6.14</v>
      </c>
      <c r="Z474" s="44">
        <v>6.14</v>
      </c>
      <c r="AA474" s="44">
        <v>6.14</v>
      </c>
    </row>
    <row r="475" spans="1:27" ht="12.75" customHeight="1" outlineLevel="1" x14ac:dyDescent="0.2">
      <c r="A475" s="91" t="s">
        <v>695</v>
      </c>
      <c r="B475" s="63" t="s">
        <v>81</v>
      </c>
      <c r="C475" s="43" t="s">
        <v>79</v>
      </c>
      <c r="D475" s="44">
        <f>$D$11</f>
        <v>110.23</v>
      </c>
      <c r="E475" s="44">
        <f t="shared" ref="E475:AA475" si="275">$D$11</f>
        <v>110.23</v>
      </c>
      <c r="F475" s="44">
        <f t="shared" si="275"/>
        <v>110.23</v>
      </c>
      <c r="G475" s="44">
        <f t="shared" si="275"/>
        <v>110.23</v>
      </c>
      <c r="H475" s="44">
        <f t="shared" si="275"/>
        <v>110.23</v>
      </c>
      <c r="I475" s="44">
        <f t="shared" si="275"/>
        <v>110.23</v>
      </c>
      <c r="J475" s="44">
        <f t="shared" si="275"/>
        <v>110.23</v>
      </c>
      <c r="K475" s="44">
        <f t="shared" si="275"/>
        <v>110.23</v>
      </c>
      <c r="L475" s="44">
        <f t="shared" si="275"/>
        <v>110.23</v>
      </c>
      <c r="M475" s="44">
        <f t="shared" si="275"/>
        <v>110.23</v>
      </c>
      <c r="N475" s="44">
        <f t="shared" si="275"/>
        <v>110.23</v>
      </c>
      <c r="O475" s="44">
        <f t="shared" si="275"/>
        <v>110.23</v>
      </c>
      <c r="P475" s="44">
        <f t="shared" si="275"/>
        <v>110.23</v>
      </c>
      <c r="Q475" s="44">
        <f t="shared" si="275"/>
        <v>110.23</v>
      </c>
      <c r="R475" s="44">
        <f t="shared" si="275"/>
        <v>110.23</v>
      </c>
      <c r="S475" s="44">
        <f t="shared" si="275"/>
        <v>110.23</v>
      </c>
      <c r="T475" s="44">
        <f t="shared" si="275"/>
        <v>110.23</v>
      </c>
      <c r="U475" s="44">
        <f t="shared" si="275"/>
        <v>110.23</v>
      </c>
      <c r="V475" s="44">
        <f t="shared" si="275"/>
        <v>110.23</v>
      </c>
      <c r="W475" s="44">
        <f t="shared" si="275"/>
        <v>110.23</v>
      </c>
      <c r="X475" s="44">
        <f t="shared" si="275"/>
        <v>110.23</v>
      </c>
      <c r="Y475" s="44">
        <f t="shared" si="275"/>
        <v>110.23</v>
      </c>
      <c r="Z475" s="44">
        <f t="shared" si="275"/>
        <v>110.23</v>
      </c>
      <c r="AA475" s="44">
        <f t="shared" si="275"/>
        <v>110.23</v>
      </c>
    </row>
    <row r="476" spans="1:27" x14ac:dyDescent="0.2">
      <c r="A476" s="90" t="s">
        <v>696</v>
      </c>
      <c r="B476" s="28" t="str">
        <f>"03"&amp;"."&amp;$B$639&amp;"."&amp;$B$640</f>
        <v>03.04.2023</v>
      </c>
      <c r="C476" s="82" t="s">
        <v>76</v>
      </c>
      <c r="D476" s="83">
        <f>ROUND(((D477+D478+D480+D479)/1000),5)</f>
        <v>4.7876099999999999</v>
      </c>
      <c r="E476" s="83">
        <f>ROUND(((E477+E478+E480+E479)/1000),5)</f>
        <v>4.74383</v>
      </c>
      <c r="F476" s="83">
        <f>ROUND(((F477+F478+F480+F479)/1000),5)</f>
        <v>4.6806400000000004</v>
      </c>
      <c r="G476" s="83">
        <f t="shared" ref="G476:AA476" si="276">ROUND(((G477+G478+G480+G479)/1000),5)</f>
        <v>4.6783900000000003</v>
      </c>
      <c r="H476" s="83">
        <f t="shared" si="276"/>
        <v>4.73522</v>
      </c>
      <c r="I476" s="83">
        <f t="shared" si="276"/>
        <v>4.7861900000000004</v>
      </c>
      <c r="J476" s="83">
        <f t="shared" si="276"/>
        <v>4.9902800000000003</v>
      </c>
      <c r="K476" s="83">
        <f t="shared" si="276"/>
        <v>5.2537900000000004</v>
      </c>
      <c r="L476" s="83">
        <f t="shared" si="276"/>
        <v>5.3381400000000001</v>
      </c>
      <c r="M476" s="83">
        <f t="shared" si="276"/>
        <v>5.3856299999999999</v>
      </c>
      <c r="N476" s="83">
        <f t="shared" si="276"/>
        <v>5.3867700000000003</v>
      </c>
      <c r="O476" s="83">
        <f t="shared" si="276"/>
        <v>5.4419500000000003</v>
      </c>
      <c r="P476" s="83">
        <f t="shared" si="276"/>
        <v>5.4200100000000004</v>
      </c>
      <c r="Q476" s="83">
        <f t="shared" si="276"/>
        <v>5.4367299999999998</v>
      </c>
      <c r="R476" s="83">
        <f t="shared" si="276"/>
        <v>5.4156399999999998</v>
      </c>
      <c r="S476" s="83">
        <f t="shared" si="276"/>
        <v>5.3977199999999996</v>
      </c>
      <c r="T476" s="83">
        <f t="shared" si="276"/>
        <v>5.3849900000000002</v>
      </c>
      <c r="U476" s="83">
        <f t="shared" si="276"/>
        <v>5.3315299999999999</v>
      </c>
      <c r="V476" s="83">
        <f t="shared" si="276"/>
        <v>5.3314899999999996</v>
      </c>
      <c r="W476" s="83">
        <f t="shared" si="276"/>
        <v>5.3766800000000003</v>
      </c>
      <c r="X476" s="83">
        <f t="shared" si="276"/>
        <v>5.42415</v>
      </c>
      <c r="Y476" s="83">
        <f t="shared" si="276"/>
        <v>5.3532200000000003</v>
      </c>
      <c r="Z476" s="83">
        <f t="shared" si="276"/>
        <v>5.19658</v>
      </c>
      <c r="AA476" s="83">
        <f t="shared" si="276"/>
        <v>4.94285</v>
      </c>
    </row>
    <row r="477" spans="1:27" ht="12.75" customHeight="1" outlineLevel="1" x14ac:dyDescent="0.2">
      <c r="A477" s="91" t="s">
        <v>697</v>
      </c>
      <c r="B477" s="63" t="s">
        <v>233</v>
      </c>
      <c r="C477" s="43" t="s">
        <v>79</v>
      </c>
      <c r="D477" s="44">
        <v>1111.47</v>
      </c>
      <c r="E477" s="44">
        <v>1067.69</v>
      </c>
      <c r="F477" s="44">
        <v>1004.5</v>
      </c>
      <c r="G477" s="44">
        <v>1002.25</v>
      </c>
      <c r="H477" s="44">
        <v>1059.08</v>
      </c>
      <c r="I477" s="44">
        <v>1110.05</v>
      </c>
      <c r="J477" s="44">
        <v>1314.14</v>
      </c>
      <c r="K477" s="44">
        <v>1577.65</v>
      </c>
      <c r="L477" s="44">
        <v>1662</v>
      </c>
      <c r="M477" s="44">
        <v>1709.49</v>
      </c>
      <c r="N477" s="44">
        <v>1710.63</v>
      </c>
      <c r="O477" s="44">
        <v>1765.81</v>
      </c>
      <c r="P477" s="44">
        <v>1743.87</v>
      </c>
      <c r="Q477" s="44">
        <v>1760.59</v>
      </c>
      <c r="R477" s="44">
        <v>1739.5</v>
      </c>
      <c r="S477" s="44">
        <v>1721.58</v>
      </c>
      <c r="T477" s="44">
        <v>1708.85</v>
      </c>
      <c r="U477" s="44">
        <v>1655.39</v>
      </c>
      <c r="V477" s="44">
        <v>1655.35</v>
      </c>
      <c r="W477" s="44">
        <v>1700.54</v>
      </c>
      <c r="X477" s="44">
        <v>1748.01</v>
      </c>
      <c r="Y477" s="44">
        <v>1677.08</v>
      </c>
      <c r="Z477" s="44">
        <v>1520.44</v>
      </c>
      <c r="AA477" s="44">
        <v>1266.71</v>
      </c>
    </row>
    <row r="478" spans="1:27" ht="12.75" customHeight="1" outlineLevel="1" x14ac:dyDescent="0.2">
      <c r="A478" s="91" t="s">
        <v>698</v>
      </c>
      <c r="B478" s="63" t="s">
        <v>90</v>
      </c>
      <c r="C478" s="43" t="s">
        <v>79</v>
      </c>
      <c r="D478" s="44">
        <f>$D$468</f>
        <v>3559.77</v>
      </c>
      <c r="E478" s="44">
        <f t="shared" ref="E478:AA478" si="277">$D$468</f>
        <v>3559.77</v>
      </c>
      <c r="F478" s="44">
        <f t="shared" si="277"/>
        <v>3559.77</v>
      </c>
      <c r="G478" s="44">
        <f t="shared" si="277"/>
        <v>3559.77</v>
      </c>
      <c r="H478" s="44">
        <f t="shared" si="277"/>
        <v>3559.77</v>
      </c>
      <c r="I478" s="44">
        <f t="shared" si="277"/>
        <v>3559.77</v>
      </c>
      <c r="J478" s="44">
        <f t="shared" si="277"/>
        <v>3559.77</v>
      </c>
      <c r="K478" s="44">
        <f t="shared" si="277"/>
        <v>3559.77</v>
      </c>
      <c r="L478" s="44">
        <f t="shared" si="277"/>
        <v>3559.77</v>
      </c>
      <c r="M478" s="44">
        <f t="shared" si="277"/>
        <v>3559.77</v>
      </c>
      <c r="N478" s="44">
        <f t="shared" si="277"/>
        <v>3559.77</v>
      </c>
      <c r="O478" s="44">
        <f t="shared" si="277"/>
        <v>3559.77</v>
      </c>
      <c r="P478" s="44">
        <f t="shared" si="277"/>
        <v>3559.77</v>
      </c>
      <c r="Q478" s="44">
        <f t="shared" si="277"/>
        <v>3559.77</v>
      </c>
      <c r="R478" s="44">
        <f t="shared" si="277"/>
        <v>3559.77</v>
      </c>
      <c r="S478" s="44">
        <f t="shared" si="277"/>
        <v>3559.77</v>
      </c>
      <c r="T478" s="44">
        <f t="shared" si="277"/>
        <v>3559.77</v>
      </c>
      <c r="U478" s="44">
        <f t="shared" si="277"/>
        <v>3559.77</v>
      </c>
      <c r="V478" s="44">
        <f t="shared" si="277"/>
        <v>3559.77</v>
      </c>
      <c r="W478" s="44">
        <f t="shared" si="277"/>
        <v>3559.77</v>
      </c>
      <c r="X478" s="44">
        <f t="shared" si="277"/>
        <v>3559.77</v>
      </c>
      <c r="Y478" s="44">
        <f t="shared" si="277"/>
        <v>3559.77</v>
      </c>
      <c r="Z478" s="44">
        <f t="shared" si="277"/>
        <v>3559.77</v>
      </c>
      <c r="AA478" s="44">
        <f t="shared" si="277"/>
        <v>3559.77</v>
      </c>
    </row>
    <row r="479" spans="1:27" ht="12.75" customHeight="1" outlineLevel="1" x14ac:dyDescent="0.2">
      <c r="A479" s="91" t="s">
        <v>699</v>
      </c>
      <c r="B479" s="63" t="s">
        <v>83</v>
      </c>
      <c r="C479" s="43" t="s">
        <v>79</v>
      </c>
      <c r="D479" s="44">
        <v>6.14</v>
      </c>
      <c r="E479" s="44">
        <v>6.14</v>
      </c>
      <c r="F479" s="44">
        <v>6.14</v>
      </c>
      <c r="G479" s="44">
        <v>6.14</v>
      </c>
      <c r="H479" s="44">
        <v>6.14</v>
      </c>
      <c r="I479" s="44">
        <v>6.14</v>
      </c>
      <c r="J479" s="44">
        <v>6.14</v>
      </c>
      <c r="K479" s="44">
        <v>6.14</v>
      </c>
      <c r="L479" s="44">
        <v>6.14</v>
      </c>
      <c r="M479" s="44">
        <v>6.14</v>
      </c>
      <c r="N479" s="44">
        <v>6.14</v>
      </c>
      <c r="O479" s="44">
        <v>6.14</v>
      </c>
      <c r="P479" s="44">
        <v>6.14</v>
      </c>
      <c r="Q479" s="44">
        <v>6.14</v>
      </c>
      <c r="R479" s="44">
        <v>6.14</v>
      </c>
      <c r="S479" s="44">
        <v>6.14</v>
      </c>
      <c r="T479" s="44">
        <v>6.14</v>
      </c>
      <c r="U479" s="44">
        <v>6.14</v>
      </c>
      <c r="V479" s="44">
        <v>6.14</v>
      </c>
      <c r="W479" s="44">
        <v>6.14</v>
      </c>
      <c r="X479" s="44">
        <v>6.14</v>
      </c>
      <c r="Y479" s="44">
        <v>6.14</v>
      </c>
      <c r="Z479" s="44">
        <v>6.14</v>
      </c>
      <c r="AA479" s="44">
        <v>6.14</v>
      </c>
    </row>
    <row r="480" spans="1:27" ht="12.75" customHeight="1" outlineLevel="1" x14ac:dyDescent="0.2">
      <c r="A480" s="91" t="s">
        <v>700</v>
      </c>
      <c r="B480" s="63" t="s">
        <v>81</v>
      </c>
      <c r="C480" s="43" t="s">
        <v>79</v>
      </c>
      <c r="D480" s="44">
        <f>$D$11</f>
        <v>110.23</v>
      </c>
      <c r="E480" s="44">
        <f t="shared" ref="E480:AA480" si="278">$D$11</f>
        <v>110.23</v>
      </c>
      <c r="F480" s="44">
        <f t="shared" si="278"/>
        <v>110.23</v>
      </c>
      <c r="G480" s="44">
        <f t="shared" si="278"/>
        <v>110.23</v>
      </c>
      <c r="H480" s="44">
        <f t="shared" si="278"/>
        <v>110.23</v>
      </c>
      <c r="I480" s="44">
        <f t="shared" si="278"/>
        <v>110.23</v>
      </c>
      <c r="J480" s="44">
        <f t="shared" si="278"/>
        <v>110.23</v>
      </c>
      <c r="K480" s="44">
        <f t="shared" si="278"/>
        <v>110.23</v>
      </c>
      <c r="L480" s="44">
        <f t="shared" si="278"/>
        <v>110.23</v>
      </c>
      <c r="M480" s="44">
        <f t="shared" si="278"/>
        <v>110.23</v>
      </c>
      <c r="N480" s="44">
        <f t="shared" si="278"/>
        <v>110.23</v>
      </c>
      <c r="O480" s="44">
        <f t="shared" si="278"/>
        <v>110.23</v>
      </c>
      <c r="P480" s="44">
        <f t="shared" si="278"/>
        <v>110.23</v>
      </c>
      <c r="Q480" s="44">
        <f t="shared" si="278"/>
        <v>110.23</v>
      </c>
      <c r="R480" s="44">
        <f t="shared" si="278"/>
        <v>110.23</v>
      </c>
      <c r="S480" s="44">
        <f t="shared" si="278"/>
        <v>110.23</v>
      </c>
      <c r="T480" s="44">
        <f t="shared" si="278"/>
        <v>110.23</v>
      </c>
      <c r="U480" s="44">
        <f t="shared" si="278"/>
        <v>110.23</v>
      </c>
      <c r="V480" s="44">
        <f t="shared" si="278"/>
        <v>110.23</v>
      </c>
      <c r="W480" s="44">
        <f t="shared" si="278"/>
        <v>110.23</v>
      </c>
      <c r="X480" s="44">
        <f t="shared" si="278"/>
        <v>110.23</v>
      </c>
      <c r="Y480" s="44">
        <f t="shared" si="278"/>
        <v>110.23</v>
      </c>
      <c r="Z480" s="44">
        <f t="shared" si="278"/>
        <v>110.23</v>
      </c>
      <c r="AA480" s="44">
        <f t="shared" si="278"/>
        <v>110.23</v>
      </c>
    </row>
    <row r="481" spans="1:27" x14ac:dyDescent="0.2">
      <c r="A481" s="90" t="s">
        <v>701</v>
      </c>
      <c r="B481" s="28" t="str">
        <f>"04"&amp;"."&amp;$B$639&amp;"."&amp;$B$640</f>
        <v>04.04.2023</v>
      </c>
      <c r="C481" s="82" t="s">
        <v>76</v>
      </c>
      <c r="D481" s="83">
        <f>ROUND(((D482+D483+D485+D484)/1000),5)</f>
        <v>4.7725400000000002</v>
      </c>
      <c r="E481" s="83">
        <f>ROUND(((E482+E483+E485+E484)/1000),5)</f>
        <v>4.7052199999999997</v>
      </c>
      <c r="F481" s="83">
        <f>ROUND(((F482+F483+F485+F484)/1000),5)</f>
        <v>4.6443000000000003</v>
      </c>
      <c r="G481" s="83">
        <f t="shared" ref="G481:AA481" si="279">ROUND(((G482+G483+G485+G484)/1000),5)</f>
        <v>4.6516299999999999</v>
      </c>
      <c r="H481" s="83">
        <f t="shared" si="279"/>
        <v>4.7295100000000003</v>
      </c>
      <c r="I481" s="83">
        <f t="shared" si="279"/>
        <v>4.7729799999999996</v>
      </c>
      <c r="J481" s="83">
        <f t="shared" si="279"/>
        <v>4.8851399999999998</v>
      </c>
      <c r="K481" s="83">
        <f t="shared" si="279"/>
        <v>5.1731699999999998</v>
      </c>
      <c r="L481" s="83">
        <f t="shared" si="279"/>
        <v>5.2969200000000001</v>
      </c>
      <c r="M481" s="83">
        <f t="shared" si="279"/>
        <v>5.3535899999999996</v>
      </c>
      <c r="N481" s="83">
        <f t="shared" si="279"/>
        <v>5.3593700000000002</v>
      </c>
      <c r="O481" s="83">
        <f t="shared" si="279"/>
        <v>5.3658099999999997</v>
      </c>
      <c r="P481" s="83">
        <f t="shared" si="279"/>
        <v>5.3297400000000001</v>
      </c>
      <c r="Q481" s="83">
        <f t="shared" si="279"/>
        <v>5.3177599999999998</v>
      </c>
      <c r="R481" s="83">
        <f t="shared" si="279"/>
        <v>5.31412</v>
      </c>
      <c r="S481" s="83">
        <f t="shared" si="279"/>
        <v>5.3148600000000004</v>
      </c>
      <c r="T481" s="83">
        <f t="shared" si="279"/>
        <v>5.3111499999999996</v>
      </c>
      <c r="U481" s="83">
        <f t="shared" si="279"/>
        <v>5.26938</v>
      </c>
      <c r="V481" s="83">
        <f t="shared" si="279"/>
        <v>5.2762599999999997</v>
      </c>
      <c r="W481" s="83">
        <f t="shared" si="279"/>
        <v>5.3630699999999996</v>
      </c>
      <c r="X481" s="83">
        <f t="shared" si="279"/>
        <v>5.3431499999999996</v>
      </c>
      <c r="Y481" s="83">
        <f t="shared" si="279"/>
        <v>5.2760800000000003</v>
      </c>
      <c r="Z481" s="83">
        <f t="shared" si="279"/>
        <v>5.0430000000000001</v>
      </c>
      <c r="AA481" s="83">
        <f t="shared" si="279"/>
        <v>4.8359399999999999</v>
      </c>
    </row>
    <row r="482" spans="1:27" ht="12.75" customHeight="1" outlineLevel="1" x14ac:dyDescent="0.2">
      <c r="A482" s="91" t="s">
        <v>702</v>
      </c>
      <c r="B482" s="63" t="s">
        <v>233</v>
      </c>
      <c r="C482" s="43" t="s">
        <v>79</v>
      </c>
      <c r="D482" s="44">
        <v>1096.4000000000001</v>
      </c>
      <c r="E482" s="44">
        <v>1029.08</v>
      </c>
      <c r="F482" s="44">
        <v>968.16</v>
      </c>
      <c r="G482" s="44">
        <v>975.49</v>
      </c>
      <c r="H482" s="44">
        <v>1053.3699999999999</v>
      </c>
      <c r="I482" s="44">
        <v>1096.8399999999999</v>
      </c>
      <c r="J482" s="44">
        <v>1209</v>
      </c>
      <c r="K482" s="44">
        <v>1497.03</v>
      </c>
      <c r="L482" s="44">
        <v>1620.78</v>
      </c>
      <c r="M482" s="44">
        <v>1677.45</v>
      </c>
      <c r="N482" s="44">
        <v>1683.23</v>
      </c>
      <c r="O482" s="44">
        <v>1689.67</v>
      </c>
      <c r="P482" s="44">
        <v>1653.6</v>
      </c>
      <c r="Q482" s="44">
        <v>1641.62</v>
      </c>
      <c r="R482" s="44">
        <v>1637.98</v>
      </c>
      <c r="S482" s="44">
        <v>1638.72</v>
      </c>
      <c r="T482" s="44">
        <v>1635.01</v>
      </c>
      <c r="U482" s="44">
        <v>1593.24</v>
      </c>
      <c r="V482" s="44">
        <v>1600.12</v>
      </c>
      <c r="W482" s="44">
        <v>1686.93</v>
      </c>
      <c r="X482" s="44">
        <v>1667.01</v>
      </c>
      <c r="Y482" s="44">
        <v>1599.94</v>
      </c>
      <c r="Z482" s="44">
        <v>1366.86</v>
      </c>
      <c r="AA482" s="44">
        <v>1159.8</v>
      </c>
    </row>
    <row r="483" spans="1:27" ht="12.75" customHeight="1" outlineLevel="1" x14ac:dyDescent="0.2">
      <c r="A483" s="91" t="s">
        <v>703</v>
      </c>
      <c r="B483" s="63" t="s">
        <v>90</v>
      </c>
      <c r="C483" s="43" t="s">
        <v>79</v>
      </c>
      <c r="D483" s="44">
        <f>$D$468</f>
        <v>3559.77</v>
      </c>
      <c r="E483" s="44">
        <f t="shared" ref="E483:AA483" si="280">$D$468</f>
        <v>3559.77</v>
      </c>
      <c r="F483" s="44">
        <f t="shared" si="280"/>
        <v>3559.77</v>
      </c>
      <c r="G483" s="44">
        <f t="shared" si="280"/>
        <v>3559.77</v>
      </c>
      <c r="H483" s="44">
        <f t="shared" si="280"/>
        <v>3559.77</v>
      </c>
      <c r="I483" s="44">
        <f t="shared" si="280"/>
        <v>3559.77</v>
      </c>
      <c r="J483" s="44">
        <f t="shared" si="280"/>
        <v>3559.77</v>
      </c>
      <c r="K483" s="44">
        <f t="shared" si="280"/>
        <v>3559.77</v>
      </c>
      <c r="L483" s="44">
        <f t="shared" si="280"/>
        <v>3559.77</v>
      </c>
      <c r="M483" s="44">
        <f t="shared" si="280"/>
        <v>3559.77</v>
      </c>
      <c r="N483" s="44">
        <f t="shared" si="280"/>
        <v>3559.77</v>
      </c>
      <c r="O483" s="44">
        <f t="shared" si="280"/>
        <v>3559.77</v>
      </c>
      <c r="P483" s="44">
        <f t="shared" si="280"/>
        <v>3559.77</v>
      </c>
      <c r="Q483" s="44">
        <f t="shared" si="280"/>
        <v>3559.77</v>
      </c>
      <c r="R483" s="44">
        <f t="shared" si="280"/>
        <v>3559.77</v>
      </c>
      <c r="S483" s="44">
        <f t="shared" si="280"/>
        <v>3559.77</v>
      </c>
      <c r="T483" s="44">
        <f t="shared" si="280"/>
        <v>3559.77</v>
      </c>
      <c r="U483" s="44">
        <f t="shared" si="280"/>
        <v>3559.77</v>
      </c>
      <c r="V483" s="44">
        <f t="shared" si="280"/>
        <v>3559.77</v>
      </c>
      <c r="W483" s="44">
        <f t="shared" si="280"/>
        <v>3559.77</v>
      </c>
      <c r="X483" s="44">
        <f t="shared" si="280"/>
        <v>3559.77</v>
      </c>
      <c r="Y483" s="44">
        <f t="shared" si="280"/>
        <v>3559.77</v>
      </c>
      <c r="Z483" s="44">
        <f t="shared" si="280"/>
        <v>3559.77</v>
      </c>
      <c r="AA483" s="44">
        <f t="shared" si="280"/>
        <v>3559.77</v>
      </c>
    </row>
    <row r="484" spans="1:27" ht="12.75" customHeight="1" outlineLevel="1" x14ac:dyDescent="0.2">
      <c r="A484" s="91" t="s">
        <v>704</v>
      </c>
      <c r="B484" s="63" t="s">
        <v>83</v>
      </c>
      <c r="C484" s="43" t="s">
        <v>79</v>
      </c>
      <c r="D484" s="44">
        <v>6.14</v>
      </c>
      <c r="E484" s="44">
        <v>6.14</v>
      </c>
      <c r="F484" s="44">
        <v>6.14</v>
      </c>
      <c r="G484" s="44">
        <v>6.14</v>
      </c>
      <c r="H484" s="44">
        <v>6.14</v>
      </c>
      <c r="I484" s="44">
        <v>6.14</v>
      </c>
      <c r="J484" s="44">
        <v>6.14</v>
      </c>
      <c r="K484" s="44">
        <v>6.14</v>
      </c>
      <c r="L484" s="44">
        <v>6.14</v>
      </c>
      <c r="M484" s="44">
        <v>6.14</v>
      </c>
      <c r="N484" s="44">
        <v>6.14</v>
      </c>
      <c r="O484" s="44">
        <v>6.14</v>
      </c>
      <c r="P484" s="44">
        <v>6.14</v>
      </c>
      <c r="Q484" s="44">
        <v>6.14</v>
      </c>
      <c r="R484" s="44">
        <v>6.14</v>
      </c>
      <c r="S484" s="44">
        <v>6.14</v>
      </c>
      <c r="T484" s="44">
        <v>6.14</v>
      </c>
      <c r="U484" s="44">
        <v>6.14</v>
      </c>
      <c r="V484" s="44">
        <v>6.14</v>
      </c>
      <c r="W484" s="44">
        <v>6.14</v>
      </c>
      <c r="X484" s="44">
        <v>6.14</v>
      </c>
      <c r="Y484" s="44">
        <v>6.14</v>
      </c>
      <c r="Z484" s="44">
        <v>6.14</v>
      </c>
      <c r="AA484" s="44">
        <v>6.14</v>
      </c>
    </row>
    <row r="485" spans="1:27" ht="12.75" customHeight="1" outlineLevel="1" x14ac:dyDescent="0.2">
      <c r="A485" s="91" t="s">
        <v>705</v>
      </c>
      <c r="B485" s="63" t="s">
        <v>81</v>
      </c>
      <c r="C485" s="43" t="s">
        <v>79</v>
      </c>
      <c r="D485" s="44">
        <f>$D$11</f>
        <v>110.23</v>
      </c>
      <c r="E485" s="44">
        <f t="shared" ref="E485:AA485" si="281">$D$11</f>
        <v>110.23</v>
      </c>
      <c r="F485" s="44">
        <f t="shared" si="281"/>
        <v>110.23</v>
      </c>
      <c r="G485" s="44">
        <f t="shared" si="281"/>
        <v>110.23</v>
      </c>
      <c r="H485" s="44">
        <f t="shared" si="281"/>
        <v>110.23</v>
      </c>
      <c r="I485" s="44">
        <f t="shared" si="281"/>
        <v>110.23</v>
      </c>
      <c r="J485" s="44">
        <f t="shared" si="281"/>
        <v>110.23</v>
      </c>
      <c r="K485" s="44">
        <f t="shared" si="281"/>
        <v>110.23</v>
      </c>
      <c r="L485" s="44">
        <f t="shared" si="281"/>
        <v>110.23</v>
      </c>
      <c r="M485" s="44">
        <f t="shared" si="281"/>
        <v>110.23</v>
      </c>
      <c r="N485" s="44">
        <f t="shared" si="281"/>
        <v>110.23</v>
      </c>
      <c r="O485" s="44">
        <f t="shared" si="281"/>
        <v>110.23</v>
      </c>
      <c r="P485" s="44">
        <f t="shared" si="281"/>
        <v>110.23</v>
      </c>
      <c r="Q485" s="44">
        <f t="shared" si="281"/>
        <v>110.23</v>
      </c>
      <c r="R485" s="44">
        <f t="shared" si="281"/>
        <v>110.23</v>
      </c>
      <c r="S485" s="44">
        <f t="shared" si="281"/>
        <v>110.23</v>
      </c>
      <c r="T485" s="44">
        <f t="shared" si="281"/>
        <v>110.23</v>
      </c>
      <c r="U485" s="44">
        <f t="shared" si="281"/>
        <v>110.23</v>
      </c>
      <c r="V485" s="44">
        <f t="shared" si="281"/>
        <v>110.23</v>
      </c>
      <c r="W485" s="44">
        <f t="shared" si="281"/>
        <v>110.23</v>
      </c>
      <c r="X485" s="44">
        <f t="shared" si="281"/>
        <v>110.23</v>
      </c>
      <c r="Y485" s="44">
        <f t="shared" si="281"/>
        <v>110.23</v>
      </c>
      <c r="Z485" s="44">
        <f t="shared" si="281"/>
        <v>110.23</v>
      </c>
      <c r="AA485" s="44">
        <f t="shared" si="281"/>
        <v>110.23</v>
      </c>
    </row>
    <row r="486" spans="1:27" x14ac:dyDescent="0.2">
      <c r="A486" s="90" t="s">
        <v>706</v>
      </c>
      <c r="B486" s="28" t="str">
        <f>"05"&amp;"."&amp;$B$639&amp;"."&amp;$B$640</f>
        <v>05.04.2023</v>
      </c>
      <c r="C486" s="82" t="s">
        <v>76</v>
      </c>
      <c r="D486" s="83">
        <f>ROUND(((D487+D488+D490+D489)/1000),5)</f>
        <v>4.7770299999999999</v>
      </c>
      <c r="E486" s="83">
        <f>ROUND(((E487+E488+E490+E489)/1000),5)</f>
        <v>4.7166399999999999</v>
      </c>
      <c r="F486" s="83">
        <f>ROUND(((F487+F488+F490+F489)/1000),5)</f>
        <v>4.65869</v>
      </c>
      <c r="G486" s="83">
        <f t="shared" ref="G486:AA486" si="282">ROUND(((G487+G488+G490+G489)/1000),5)</f>
        <v>4.6560199999999998</v>
      </c>
      <c r="H486" s="83">
        <f t="shared" si="282"/>
        <v>4.7130999999999998</v>
      </c>
      <c r="I486" s="83">
        <f t="shared" si="282"/>
        <v>4.7748200000000001</v>
      </c>
      <c r="J486" s="83">
        <f t="shared" si="282"/>
        <v>4.8572499999999996</v>
      </c>
      <c r="K486" s="83">
        <f t="shared" si="282"/>
        <v>5.1706599999999998</v>
      </c>
      <c r="L486" s="83">
        <f t="shared" si="282"/>
        <v>5.2989800000000002</v>
      </c>
      <c r="M486" s="83">
        <f t="shared" si="282"/>
        <v>5.3149899999999999</v>
      </c>
      <c r="N486" s="83">
        <f t="shared" si="282"/>
        <v>5.3135899999999996</v>
      </c>
      <c r="O486" s="83">
        <f t="shared" si="282"/>
        <v>5.3182799999999997</v>
      </c>
      <c r="P486" s="83">
        <f t="shared" si="282"/>
        <v>5.3198600000000003</v>
      </c>
      <c r="Q486" s="83">
        <f t="shared" si="282"/>
        <v>5.3202299999999996</v>
      </c>
      <c r="R486" s="83">
        <f t="shared" si="282"/>
        <v>5.3194100000000004</v>
      </c>
      <c r="S486" s="83">
        <f t="shared" si="282"/>
        <v>5.31656</v>
      </c>
      <c r="T486" s="83">
        <f t="shared" si="282"/>
        <v>5.31412</v>
      </c>
      <c r="U486" s="83">
        <f t="shared" si="282"/>
        <v>5.2857799999999999</v>
      </c>
      <c r="V486" s="83">
        <f t="shared" si="282"/>
        <v>5.27529</v>
      </c>
      <c r="W486" s="83">
        <f t="shared" si="282"/>
        <v>5.3201299999999998</v>
      </c>
      <c r="X486" s="83">
        <f t="shared" si="282"/>
        <v>5.3447300000000002</v>
      </c>
      <c r="Y486" s="83">
        <f t="shared" si="282"/>
        <v>5.3103100000000003</v>
      </c>
      <c r="Z486" s="83">
        <f t="shared" si="282"/>
        <v>4.9408200000000004</v>
      </c>
      <c r="AA486" s="83">
        <f t="shared" si="282"/>
        <v>4.7873999999999999</v>
      </c>
    </row>
    <row r="487" spans="1:27" ht="12.75" customHeight="1" outlineLevel="1" x14ac:dyDescent="0.2">
      <c r="A487" s="91" t="s">
        <v>707</v>
      </c>
      <c r="B487" s="63" t="s">
        <v>233</v>
      </c>
      <c r="C487" s="43" t="s">
        <v>79</v>
      </c>
      <c r="D487" s="44">
        <v>1100.8900000000001</v>
      </c>
      <c r="E487" s="44">
        <v>1040.5</v>
      </c>
      <c r="F487" s="44">
        <v>982.55</v>
      </c>
      <c r="G487" s="44">
        <v>979.88</v>
      </c>
      <c r="H487" s="44">
        <v>1036.96</v>
      </c>
      <c r="I487" s="44">
        <v>1098.68</v>
      </c>
      <c r="J487" s="44">
        <v>1181.1099999999999</v>
      </c>
      <c r="K487" s="44">
        <v>1494.52</v>
      </c>
      <c r="L487" s="44">
        <v>1622.84</v>
      </c>
      <c r="M487" s="44">
        <v>1638.85</v>
      </c>
      <c r="N487" s="44">
        <v>1637.45</v>
      </c>
      <c r="O487" s="44">
        <v>1642.14</v>
      </c>
      <c r="P487" s="44">
        <v>1643.72</v>
      </c>
      <c r="Q487" s="44">
        <v>1644.09</v>
      </c>
      <c r="R487" s="44">
        <v>1643.27</v>
      </c>
      <c r="S487" s="44">
        <v>1640.42</v>
      </c>
      <c r="T487" s="44">
        <v>1637.98</v>
      </c>
      <c r="U487" s="44">
        <v>1609.64</v>
      </c>
      <c r="V487" s="44">
        <v>1599.15</v>
      </c>
      <c r="W487" s="44">
        <v>1643.99</v>
      </c>
      <c r="X487" s="44">
        <v>1668.59</v>
      </c>
      <c r="Y487" s="44">
        <v>1634.17</v>
      </c>
      <c r="Z487" s="44">
        <v>1264.68</v>
      </c>
      <c r="AA487" s="44">
        <v>1111.26</v>
      </c>
    </row>
    <row r="488" spans="1:27" ht="12.75" customHeight="1" outlineLevel="1" x14ac:dyDescent="0.2">
      <c r="A488" s="91" t="s">
        <v>708</v>
      </c>
      <c r="B488" s="63" t="s">
        <v>90</v>
      </c>
      <c r="C488" s="43" t="s">
        <v>79</v>
      </c>
      <c r="D488" s="44">
        <f>$D$468</f>
        <v>3559.77</v>
      </c>
      <c r="E488" s="44">
        <f t="shared" ref="E488:AA488" si="283">$D$468</f>
        <v>3559.77</v>
      </c>
      <c r="F488" s="44">
        <f t="shared" si="283"/>
        <v>3559.77</v>
      </c>
      <c r="G488" s="44">
        <f t="shared" si="283"/>
        <v>3559.77</v>
      </c>
      <c r="H488" s="44">
        <f t="shared" si="283"/>
        <v>3559.77</v>
      </c>
      <c r="I488" s="44">
        <f t="shared" si="283"/>
        <v>3559.77</v>
      </c>
      <c r="J488" s="44">
        <f t="shared" si="283"/>
        <v>3559.77</v>
      </c>
      <c r="K488" s="44">
        <f t="shared" si="283"/>
        <v>3559.77</v>
      </c>
      <c r="L488" s="44">
        <f t="shared" si="283"/>
        <v>3559.77</v>
      </c>
      <c r="M488" s="44">
        <f t="shared" si="283"/>
        <v>3559.77</v>
      </c>
      <c r="N488" s="44">
        <f t="shared" si="283"/>
        <v>3559.77</v>
      </c>
      <c r="O488" s="44">
        <f t="shared" si="283"/>
        <v>3559.77</v>
      </c>
      <c r="P488" s="44">
        <f t="shared" si="283"/>
        <v>3559.77</v>
      </c>
      <c r="Q488" s="44">
        <f t="shared" si="283"/>
        <v>3559.77</v>
      </c>
      <c r="R488" s="44">
        <f t="shared" si="283"/>
        <v>3559.77</v>
      </c>
      <c r="S488" s="44">
        <f t="shared" si="283"/>
        <v>3559.77</v>
      </c>
      <c r="T488" s="44">
        <f t="shared" si="283"/>
        <v>3559.77</v>
      </c>
      <c r="U488" s="44">
        <f t="shared" si="283"/>
        <v>3559.77</v>
      </c>
      <c r="V488" s="44">
        <f t="shared" si="283"/>
        <v>3559.77</v>
      </c>
      <c r="W488" s="44">
        <f t="shared" si="283"/>
        <v>3559.77</v>
      </c>
      <c r="X488" s="44">
        <f t="shared" si="283"/>
        <v>3559.77</v>
      </c>
      <c r="Y488" s="44">
        <f t="shared" si="283"/>
        <v>3559.77</v>
      </c>
      <c r="Z488" s="44">
        <f t="shared" si="283"/>
        <v>3559.77</v>
      </c>
      <c r="AA488" s="44">
        <f t="shared" si="283"/>
        <v>3559.77</v>
      </c>
    </row>
    <row r="489" spans="1:27" ht="12.75" customHeight="1" outlineLevel="1" x14ac:dyDescent="0.2">
      <c r="A489" s="91" t="s">
        <v>709</v>
      </c>
      <c r="B489" s="63" t="s">
        <v>83</v>
      </c>
      <c r="C489" s="43" t="s">
        <v>79</v>
      </c>
      <c r="D489" s="44">
        <v>6.14</v>
      </c>
      <c r="E489" s="44">
        <v>6.14</v>
      </c>
      <c r="F489" s="44">
        <v>6.14</v>
      </c>
      <c r="G489" s="44">
        <v>6.14</v>
      </c>
      <c r="H489" s="44">
        <v>6.14</v>
      </c>
      <c r="I489" s="44">
        <v>6.14</v>
      </c>
      <c r="J489" s="44">
        <v>6.14</v>
      </c>
      <c r="K489" s="44">
        <v>6.14</v>
      </c>
      <c r="L489" s="44">
        <v>6.14</v>
      </c>
      <c r="M489" s="44">
        <v>6.14</v>
      </c>
      <c r="N489" s="44">
        <v>6.14</v>
      </c>
      <c r="O489" s="44">
        <v>6.14</v>
      </c>
      <c r="P489" s="44">
        <v>6.14</v>
      </c>
      <c r="Q489" s="44">
        <v>6.14</v>
      </c>
      <c r="R489" s="44">
        <v>6.14</v>
      </c>
      <c r="S489" s="44">
        <v>6.14</v>
      </c>
      <c r="T489" s="44">
        <v>6.14</v>
      </c>
      <c r="U489" s="44">
        <v>6.14</v>
      </c>
      <c r="V489" s="44">
        <v>6.14</v>
      </c>
      <c r="W489" s="44">
        <v>6.14</v>
      </c>
      <c r="X489" s="44">
        <v>6.14</v>
      </c>
      <c r="Y489" s="44">
        <v>6.14</v>
      </c>
      <c r="Z489" s="44">
        <v>6.14</v>
      </c>
      <c r="AA489" s="44">
        <v>6.14</v>
      </c>
    </row>
    <row r="490" spans="1:27" ht="12.75" customHeight="1" outlineLevel="1" x14ac:dyDescent="0.2">
      <c r="A490" s="91" t="s">
        <v>710</v>
      </c>
      <c r="B490" s="63" t="s">
        <v>81</v>
      </c>
      <c r="C490" s="43" t="s">
        <v>79</v>
      </c>
      <c r="D490" s="44">
        <f>$D$11</f>
        <v>110.23</v>
      </c>
      <c r="E490" s="44">
        <f t="shared" ref="E490:AA490" si="284">$D$11</f>
        <v>110.23</v>
      </c>
      <c r="F490" s="44">
        <f t="shared" si="284"/>
        <v>110.23</v>
      </c>
      <c r="G490" s="44">
        <f t="shared" si="284"/>
        <v>110.23</v>
      </c>
      <c r="H490" s="44">
        <f t="shared" si="284"/>
        <v>110.23</v>
      </c>
      <c r="I490" s="44">
        <f t="shared" si="284"/>
        <v>110.23</v>
      </c>
      <c r="J490" s="44">
        <f t="shared" si="284"/>
        <v>110.23</v>
      </c>
      <c r="K490" s="44">
        <f t="shared" si="284"/>
        <v>110.23</v>
      </c>
      <c r="L490" s="44">
        <f t="shared" si="284"/>
        <v>110.23</v>
      </c>
      <c r="M490" s="44">
        <f t="shared" si="284"/>
        <v>110.23</v>
      </c>
      <c r="N490" s="44">
        <f t="shared" si="284"/>
        <v>110.23</v>
      </c>
      <c r="O490" s="44">
        <f t="shared" si="284"/>
        <v>110.23</v>
      </c>
      <c r="P490" s="44">
        <f t="shared" si="284"/>
        <v>110.23</v>
      </c>
      <c r="Q490" s="44">
        <f t="shared" si="284"/>
        <v>110.23</v>
      </c>
      <c r="R490" s="44">
        <f t="shared" si="284"/>
        <v>110.23</v>
      </c>
      <c r="S490" s="44">
        <f t="shared" si="284"/>
        <v>110.23</v>
      </c>
      <c r="T490" s="44">
        <f t="shared" si="284"/>
        <v>110.23</v>
      </c>
      <c r="U490" s="44">
        <f t="shared" si="284"/>
        <v>110.23</v>
      </c>
      <c r="V490" s="44">
        <f t="shared" si="284"/>
        <v>110.23</v>
      </c>
      <c r="W490" s="44">
        <f t="shared" si="284"/>
        <v>110.23</v>
      </c>
      <c r="X490" s="44">
        <f t="shared" si="284"/>
        <v>110.23</v>
      </c>
      <c r="Y490" s="44">
        <f t="shared" si="284"/>
        <v>110.23</v>
      </c>
      <c r="Z490" s="44">
        <f t="shared" si="284"/>
        <v>110.23</v>
      </c>
      <c r="AA490" s="44">
        <f t="shared" si="284"/>
        <v>110.23</v>
      </c>
    </row>
    <row r="491" spans="1:27" x14ac:dyDescent="0.2">
      <c r="A491" s="90" t="s">
        <v>711</v>
      </c>
      <c r="B491" s="28" t="str">
        <f>"06"&amp;"."&amp;$B$639&amp;"."&amp;$B$640</f>
        <v>06.04.2023</v>
      </c>
      <c r="C491" s="82" t="s">
        <v>76</v>
      </c>
      <c r="D491" s="83">
        <f>ROUND(((D492+D493+D495+D494)/1000),5)</f>
        <v>4.7581800000000003</v>
      </c>
      <c r="E491" s="83">
        <f>ROUND(((E492+E493+E495+E494)/1000),5)</f>
        <v>4.7278099999999998</v>
      </c>
      <c r="F491" s="83">
        <f>ROUND(((F492+F493+F495+F494)/1000),5)</f>
        <v>4.7037300000000002</v>
      </c>
      <c r="G491" s="83">
        <f t="shared" ref="G491:AA491" si="285">ROUND(((G492+G493+G495+G494)/1000),5)</f>
        <v>4.7050200000000002</v>
      </c>
      <c r="H491" s="83">
        <f t="shared" si="285"/>
        <v>4.7155199999999997</v>
      </c>
      <c r="I491" s="83">
        <f t="shared" si="285"/>
        <v>4.7628599999999999</v>
      </c>
      <c r="J491" s="83">
        <f t="shared" si="285"/>
        <v>4.9742300000000004</v>
      </c>
      <c r="K491" s="83">
        <f t="shared" si="285"/>
        <v>5.2149400000000004</v>
      </c>
      <c r="L491" s="83">
        <f t="shared" si="285"/>
        <v>5.3852799999999998</v>
      </c>
      <c r="M491" s="83">
        <f t="shared" si="285"/>
        <v>5.3920300000000001</v>
      </c>
      <c r="N491" s="83">
        <f t="shared" si="285"/>
        <v>5.4079699999999997</v>
      </c>
      <c r="O491" s="83">
        <f t="shared" si="285"/>
        <v>5.4088500000000002</v>
      </c>
      <c r="P491" s="83">
        <f t="shared" si="285"/>
        <v>5.3859500000000002</v>
      </c>
      <c r="Q491" s="83">
        <f t="shared" si="285"/>
        <v>5.3945299999999996</v>
      </c>
      <c r="R491" s="83">
        <f t="shared" si="285"/>
        <v>5.3811499999999999</v>
      </c>
      <c r="S491" s="83">
        <f t="shared" si="285"/>
        <v>5.3694800000000003</v>
      </c>
      <c r="T491" s="83">
        <f t="shared" si="285"/>
        <v>5.3514400000000002</v>
      </c>
      <c r="U491" s="83">
        <f t="shared" si="285"/>
        <v>5.3216700000000001</v>
      </c>
      <c r="V491" s="83">
        <f t="shared" si="285"/>
        <v>5.3207800000000001</v>
      </c>
      <c r="W491" s="83">
        <f t="shared" si="285"/>
        <v>5.3376000000000001</v>
      </c>
      <c r="X491" s="83">
        <f t="shared" si="285"/>
        <v>5.4304199999999998</v>
      </c>
      <c r="Y491" s="83">
        <f t="shared" si="285"/>
        <v>5.3427300000000004</v>
      </c>
      <c r="Z491" s="83">
        <f t="shared" si="285"/>
        <v>4.9802099999999996</v>
      </c>
      <c r="AA491" s="83">
        <f t="shared" si="285"/>
        <v>4.7936500000000004</v>
      </c>
    </row>
    <row r="492" spans="1:27" ht="12.75" customHeight="1" outlineLevel="1" x14ac:dyDescent="0.2">
      <c r="A492" s="91" t="s">
        <v>712</v>
      </c>
      <c r="B492" s="63" t="s">
        <v>233</v>
      </c>
      <c r="C492" s="43" t="s">
        <v>79</v>
      </c>
      <c r="D492" s="44">
        <v>1082.04</v>
      </c>
      <c r="E492" s="44">
        <v>1051.67</v>
      </c>
      <c r="F492" s="44">
        <v>1027.5899999999999</v>
      </c>
      <c r="G492" s="44">
        <v>1028.8800000000001</v>
      </c>
      <c r="H492" s="44">
        <v>1039.3800000000001</v>
      </c>
      <c r="I492" s="44">
        <v>1086.72</v>
      </c>
      <c r="J492" s="44">
        <v>1298.0899999999999</v>
      </c>
      <c r="K492" s="44">
        <v>1538.8</v>
      </c>
      <c r="L492" s="44">
        <v>1709.14</v>
      </c>
      <c r="M492" s="44">
        <v>1715.89</v>
      </c>
      <c r="N492" s="44">
        <v>1731.83</v>
      </c>
      <c r="O492" s="44">
        <v>1732.71</v>
      </c>
      <c r="P492" s="44">
        <v>1709.81</v>
      </c>
      <c r="Q492" s="44">
        <v>1718.39</v>
      </c>
      <c r="R492" s="44">
        <v>1705.01</v>
      </c>
      <c r="S492" s="44">
        <v>1693.34</v>
      </c>
      <c r="T492" s="44">
        <v>1675.3</v>
      </c>
      <c r="U492" s="44">
        <v>1645.53</v>
      </c>
      <c r="V492" s="44">
        <v>1644.64</v>
      </c>
      <c r="W492" s="44">
        <v>1661.46</v>
      </c>
      <c r="X492" s="44">
        <v>1754.28</v>
      </c>
      <c r="Y492" s="44">
        <v>1666.59</v>
      </c>
      <c r="Z492" s="44">
        <v>1304.07</v>
      </c>
      <c r="AA492" s="44">
        <v>1117.51</v>
      </c>
    </row>
    <row r="493" spans="1:27" ht="12.75" customHeight="1" outlineLevel="1" x14ac:dyDescent="0.2">
      <c r="A493" s="91" t="s">
        <v>713</v>
      </c>
      <c r="B493" s="63" t="s">
        <v>90</v>
      </c>
      <c r="C493" s="43" t="s">
        <v>79</v>
      </c>
      <c r="D493" s="44">
        <f>$D$468</f>
        <v>3559.77</v>
      </c>
      <c r="E493" s="44">
        <f t="shared" ref="E493:AA493" si="286">$D$468</f>
        <v>3559.77</v>
      </c>
      <c r="F493" s="44">
        <f t="shared" si="286"/>
        <v>3559.77</v>
      </c>
      <c r="G493" s="44">
        <f t="shared" si="286"/>
        <v>3559.77</v>
      </c>
      <c r="H493" s="44">
        <f t="shared" si="286"/>
        <v>3559.77</v>
      </c>
      <c r="I493" s="44">
        <f t="shared" si="286"/>
        <v>3559.77</v>
      </c>
      <c r="J493" s="44">
        <f t="shared" si="286"/>
        <v>3559.77</v>
      </c>
      <c r="K493" s="44">
        <f t="shared" si="286"/>
        <v>3559.77</v>
      </c>
      <c r="L493" s="44">
        <f t="shared" si="286"/>
        <v>3559.77</v>
      </c>
      <c r="M493" s="44">
        <f t="shared" si="286"/>
        <v>3559.77</v>
      </c>
      <c r="N493" s="44">
        <f t="shared" si="286"/>
        <v>3559.77</v>
      </c>
      <c r="O493" s="44">
        <f t="shared" si="286"/>
        <v>3559.77</v>
      </c>
      <c r="P493" s="44">
        <f t="shared" si="286"/>
        <v>3559.77</v>
      </c>
      <c r="Q493" s="44">
        <f t="shared" si="286"/>
        <v>3559.77</v>
      </c>
      <c r="R493" s="44">
        <f t="shared" si="286"/>
        <v>3559.77</v>
      </c>
      <c r="S493" s="44">
        <f t="shared" si="286"/>
        <v>3559.77</v>
      </c>
      <c r="T493" s="44">
        <f t="shared" si="286"/>
        <v>3559.77</v>
      </c>
      <c r="U493" s="44">
        <f t="shared" si="286"/>
        <v>3559.77</v>
      </c>
      <c r="V493" s="44">
        <f t="shared" si="286"/>
        <v>3559.77</v>
      </c>
      <c r="W493" s="44">
        <f t="shared" si="286"/>
        <v>3559.77</v>
      </c>
      <c r="X493" s="44">
        <f t="shared" si="286"/>
        <v>3559.77</v>
      </c>
      <c r="Y493" s="44">
        <f t="shared" si="286"/>
        <v>3559.77</v>
      </c>
      <c r="Z493" s="44">
        <f t="shared" si="286"/>
        <v>3559.77</v>
      </c>
      <c r="AA493" s="44">
        <f t="shared" si="286"/>
        <v>3559.77</v>
      </c>
    </row>
    <row r="494" spans="1:27" ht="12.75" customHeight="1" outlineLevel="1" x14ac:dyDescent="0.2">
      <c r="A494" s="91" t="s">
        <v>714</v>
      </c>
      <c r="B494" s="63" t="s">
        <v>83</v>
      </c>
      <c r="C494" s="43" t="s">
        <v>79</v>
      </c>
      <c r="D494" s="44">
        <v>6.14</v>
      </c>
      <c r="E494" s="44">
        <v>6.14</v>
      </c>
      <c r="F494" s="44">
        <v>6.14</v>
      </c>
      <c r="G494" s="44">
        <v>6.14</v>
      </c>
      <c r="H494" s="44">
        <v>6.14</v>
      </c>
      <c r="I494" s="44">
        <v>6.14</v>
      </c>
      <c r="J494" s="44">
        <v>6.14</v>
      </c>
      <c r="K494" s="44">
        <v>6.14</v>
      </c>
      <c r="L494" s="44">
        <v>6.14</v>
      </c>
      <c r="M494" s="44">
        <v>6.14</v>
      </c>
      <c r="N494" s="44">
        <v>6.14</v>
      </c>
      <c r="O494" s="44">
        <v>6.14</v>
      </c>
      <c r="P494" s="44">
        <v>6.14</v>
      </c>
      <c r="Q494" s="44">
        <v>6.14</v>
      </c>
      <c r="R494" s="44">
        <v>6.14</v>
      </c>
      <c r="S494" s="44">
        <v>6.14</v>
      </c>
      <c r="T494" s="44">
        <v>6.14</v>
      </c>
      <c r="U494" s="44">
        <v>6.14</v>
      </c>
      <c r="V494" s="44">
        <v>6.14</v>
      </c>
      <c r="W494" s="44">
        <v>6.14</v>
      </c>
      <c r="X494" s="44">
        <v>6.14</v>
      </c>
      <c r="Y494" s="44">
        <v>6.14</v>
      </c>
      <c r="Z494" s="44">
        <v>6.14</v>
      </c>
      <c r="AA494" s="44">
        <v>6.14</v>
      </c>
    </row>
    <row r="495" spans="1:27" ht="12.75" customHeight="1" outlineLevel="1" x14ac:dyDescent="0.2">
      <c r="A495" s="91" t="s">
        <v>715</v>
      </c>
      <c r="B495" s="63" t="s">
        <v>81</v>
      </c>
      <c r="C495" s="43" t="s">
        <v>79</v>
      </c>
      <c r="D495" s="44">
        <f>$D$11</f>
        <v>110.23</v>
      </c>
      <c r="E495" s="44">
        <f t="shared" ref="E495:AA495" si="287">$D$11</f>
        <v>110.23</v>
      </c>
      <c r="F495" s="44">
        <f t="shared" si="287"/>
        <v>110.23</v>
      </c>
      <c r="G495" s="44">
        <f t="shared" si="287"/>
        <v>110.23</v>
      </c>
      <c r="H495" s="44">
        <f t="shared" si="287"/>
        <v>110.23</v>
      </c>
      <c r="I495" s="44">
        <f t="shared" si="287"/>
        <v>110.23</v>
      </c>
      <c r="J495" s="44">
        <f t="shared" si="287"/>
        <v>110.23</v>
      </c>
      <c r="K495" s="44">
        <f t="shared" si="287"/>
        <v>110.23</v>
      </c>
      <c r="L495" s="44">
        <f t="shared" si="287"/>
        <v>110.23</v>
      </c>
      <c r="M495" s="44">
        <f t="shared" si="287"/>
        <v>110.23</v>
      </c>
      <c r="N495" s="44">
        <f t="shared" si="287"/>
        <v>110.23</v>
      </c>
      <c r="O495" s="44">
        <f t="shared" si="287"/>
        <v>110.23</v>
      </c>
      <c r="P495" s="44">
        <f t="shared" si="287"/>
        <v>110.23</v>
      </c>
      <c r="Q495" s="44">
        <f t="shared" si="287"/>
        <v>110.23</v>
      </c>
      <c r="R495" s="44">
        <f t="shared" si="287"/>
        <v>110.23</v>
      </c>
      <c r="S495" s="44">
        <f t="shared" si="287"/>
        <v>110.23</v>
      </c>
      <c r="T495" s="44">
        <f t="shared" si="287"/>
        <v>110.23</v>
      </c>
      <c r="U495" s="44">
        <f t="shared" si="287"/>
        <v>110.23</v>
      </c>
      <c r="V495" s="44">
        <f t="shared" si="287"/>
        <v>110.23</v>
      </c>
      <c r="W495" s="44">
        <f t="shared" si="287"/>
        <v>110.23</v>
      </c>
      <c r="X495" s="44">
        <f t="shared" si="287"/>
        <v>110.23</v>
      </c>
      <c r="Y495" s="44">
        <f t="shared" si="287"/>
        <v>110.23</v>
      </c>
      <c r="Z495" s="44">
        <f t="shared" si="287"/>
        <v>110.23</v>
      </c>
      <c r="AA495" s="44">
        <f t="shared" si="287"/>
        <v>110.23</v>
      </c>
    </row>
    <row r="496" spans="1:27" x14ac:dyDescent="0.2">
      <c r="A496" s="90" t="s">
        <v>716</v>
      </c>
      <c r="B496" s="28" t="str">
        <f>"07"&amp;"."&amp;$B$639&amp;"."&amp;$B$640</f>
        <v>07.04.2023</v>
      </c>
      <c r="C496" s="82" t="s">
        <v>76</v>
      </c>
      <c r="D496" s="83">
        <f>ROUND(((D497+D498+D500+D499)/1000),5)</f>
        <v>4.7426700000000004</v>
      </c>
      <c r="E496" s="83">
        <f>ROUND(((E497+E498+E500+E499)/1000),5)</f>
        <v>4.6567299999999996</v>
      </c>
      <c r="F496" s="83">
        <f>ROUND(((F497+F498+F500+F499)/1000),5)</f>
        <v>4.6174099999999996</v>
      </c>
      <c r="G496" s="83">
        <f t="shared" ref="G496:AA496" si="288">ROUND(((G497+G498+G500+G499)/1000),5)</f>
        <v>4.6291500000000001</v>
      </c>
      <c r="H496" s="83">
        <f t="shared" si="288"/>
        <v>4.7168200000000002</v>
      </c>
      <c r="I496" s="83">
        <f t="shared" si="288"/>
        <v>4.7768100000000002</v>
      </c>
      <c r="J496" s="83">
        <f t="shared" si="288"/>
        <v>4.9637599999999997</v>
      </c>
      <c r="K496" s="83">
        <f t="shared" si="288"/>
        <v>5.2435400000000003</v>
      </c>
      <c r="L496" s="83">
        <f t="shared" si="288"/>
        <v>5.3805199999999997</v>
      </c>
      <c r="M496" s="83">
        <f t="shared" si="288"/>
        <v>5.4768600000000003</v>
      </c>
      <c r="N496" s="83">
        <f t="shared" si="288"/>
        <v>5.5203600000000002</v>
      </c>
      <c r="O496" s="83">
        <f t="shared" si="288"/>
        <v>5.5472000000000001</v>
      </c>
      <c r="P496" s="83">
        <f t="shared" si="288"/>
        <v>5.5166199999999996</v>
      </c>
      <c r="Q496" s="83">
        <f t="shared" si="288"/>
        <v>5.5450900000000001</v>
      </c>
      <c r="R496" s="83">
        <f t="shared" si="288"/>
        <v>5.5121799999999999</v>
      </c>
      <c r="S496" s="83">
        <f t="shared" si="288"/>
        <v>5.4267599999999998</v>
      </c>
      <c r="T496" s="83">
        <f t="shared" si="288"/>
        <v>5.4316000000000004</v>
      </c>
      <c r="U496" s="83">
        <f t="shared" si="288"/>
        <v>5.3612000000000002</v>
      </c>
      <c r="V496" s="83">
        <f t="shared" si="288"/>
        <v>5.3690899999999999</v>
      </c>
      <c r="W496" s="83">
        <f t="shared" si="288"/>
        <v>5.5150699999999997</v>
      </c>
      <c r="X496" s="83">
        <f t="shared" si="288"/>
        <v>5.5534699999999999</v>
      </c>
      <c r="Y496" s="83">
        <f t="shared" si="288"/>
        <v>5.4843700000000002</v>
      </c>
      <c r="Z496" s="83">
        <f t="shared" si="288"/>
        <v>5.2377900000000004</v>
      </c>
      <c r="AA496" s="83">
        <f t="shared" si="288"/>
        <v>4.9939799999999996</v>
      </c>
    </row>
    <row r="497" spans="1:27" ht="12.75" customHeight="1" outlineLevel="1" x14ac:dyDescent="0.2">
      <c r="A497" s="91" t="s">
        <v>717</v>
      </c>
      <c r="B497" s="63" t="s">
        <v>233</v>
      </c>
      <c r="C497" s="43" t="s">
        <v>79</v>
      </c>
      <c r="D497" s="44">
        <v>1066.53</v>
      </c>
      <c r="E497" s="44">
        <v>980.59</v>
      </c>
      <c r="F497" s="44">
        <v>941.27</v>
      </c>
      <c r="G497" s="44">
        <v>953.01</v>
      </c>
      <c r="H497" s="44">
        <v>1040.68</v>
      </c>
      <c r="I497" s="44">
        <v>1100.67</v>
      </c>
      <c r="J497" s="44">
        <v>1287.6199999999999</v>
      </c>
      <c r="K497" s="44">
        <v>1567.4</v>
      </c>
      <c r="L497" s="44">
        <v>1704.38</v>
      </c>
      <c r="M497" s="44">
        <v>1800.72</v>
      </c>
      <c r="N497" s="44">
        <v>1844.22</v>
      </c>
      <c r="O497" s="44">
        <v>1871.06</v>
      </c>
      <c r="P497" s="44">
        <v>1840.48</v>
      </c>
      <c r="Q497" s="44">
        <v>1868.95</v>
      </c>
      <c r="R497" s="44">
        <v>1836.04</v>
      </c>
      <c r="S497" s="44">
        <v>1750.62</v>
      </c>
      <c r="T497" s="44">
        <v>1755.46</v>
      </c>
      <c r="U497" s="44">
        <v>1685.06</v>
      </c>
      <c r="V497" s="44">
        <v>1692.95</v>
      </c>
      <c r="W497" s="44">
        <v>1838.93</v>
      </c>
      <c r="X497" s="44">
        <v>1877.33</v>
      </c>
      <c r="Y497" s="44">
        <v>1808.23</v>
      </c>
      <c r="Z497" s="44">
        <v>1561.65</v>
      </c>
      <c r="AA497" s="44">
        <v>1317.84</v>
      </c>
    </row>
    <row r="498" spans="1:27" ht="12.75" customHeight="1" outlineLevel="1" x14ac:dyDescent="0.2">
      <c r="A498" s="91" t="s">
        <v>718</v>
      </c>
      <c r="B498" s="63" t="s">
        <v>90</v>
      </c>
      <c r="C498" s="43" t="s">
        <v>79</v>
      </c>
      <c r="D498" s="44">
        <f>$D$468</f>
        <v>3559.77</v>
      </c>
      <c r="E498" s="44">
        <f t="shared" ref="E498:AA498" si="289">$D$468</f>
        <v>3559.77</v>
      </c>
      <c r="F498" s="44">
        <f t="shared" si="289"/>
        <v>3559.77</v>
      </c>
      <c r="G498" s="44">
        <f t="shared" si="289"/>
        <v>3559.77</v>
      </c>
      <c r="H498" s="44">
        <f t="shared" si="289"/>
        <v>3559.77</v>
      </c>
      <c r="I498" s="44">
        <f t="shared" si="289"/>
        <v>3559.77</v>
      </c>
      <c r="J498" s="44">
        <f t="shared" si="289"/>
        <v>3559.77</v>
      </c>
      <c r="K498" s="44">
        <f t="shared" si="289"/>
        <v>3559.77</v>
      </c>
      <c r="L498" s="44">
        <f t="shared" si="289"/>
        <v>3559.77</v>
      </c>
      <c r="M498" s="44">
        <f t="shared" si="289"/>
        <v>3559.77</v>
      </c>
      <c r="N498" s="44">
        <f t="shared" si="289"/>
        <v>3559.77</v>
      </c>
      <c r="O498" s="44">
        <f t="shared" si="289"/>
        <v>3559.77</v>
      </c>
      <c r="P498" s="44">
        <f t="shared" si="289"/>
        <v>3559.77</v>
      </c>
      <c r="Q498" s="44">
        <f t="shared" si="289"/>
        <v>3559.77</v>
      </c>
      <c r="R498" s="44">
        <f t="shared" si="289"/>
        <v>3559.77</v>
      </c>
      <c r="S498" s="44">
        <f t="shared" si="289"/>
        <v>3559.77</v>
      </c>
      <c r="T498" s="44">
        <f t="shared" si="289"/>
        <v>3559.77</v>
      </c>
      <c r="U498" s="44">
        <f t="shared" si="289"/>
        <v>3559.77</v>
      </c>
      <c r="V498" s="44">
        <f t="shared" si="289"/>
        <v>3559.77</v>
      </c>
      <c r="W498" s="44">
        <f t="shared" si="289"/>
        <v>3559.77</v>
      </c>
      <c r="X498" s="44">
        <f t="shared" si="289"/>
        <v>3559.77</v>
      </c>
      <c r="Y498" s="44">
        <f t="shared" si="289"/>
        <v>3559.77</v>
      </c>
      <c r="Z498" s="44">
        <f t="shared" si="289"/>
        <v>3559.77</v>
      </c>
      <c r="AA498" s="44">
        <f t="shared" si="289"/>
        <v>3559.77</v>
      </c>
    </row>
    <row r="499" spans="1:27" ht="12.75" customHeight="1" outlineLevel="1" x14ac:dyDescent="0.2">
      <c r="A499" s="91" t="s">
        <v>719</v>
      </c>
      <c r="B499" s="63" t="s">
        <v>83</v>
      </c>
      <c r="C499" s="43" t="s">
        <v>79</v>
      </c>
      <c r="D499" s="44">
        <v>6.14</v>
      </c>
      <c r="E499" s="44">
        <v>6.14</v>
      </c>
      <c r="F499" s="44">
        <v>6.14</v>
      </c>
      <c r="G499" s="44">
        <v>6.14</v>
      </c>
      <c r="H499" s="44">
        <v>6.14</v>
      </c>
      <c r="I499" s="44">
        <v>6.14</v>
      </c>
      <c r="J499" s="44">
        <v>6.14</v>
      </c>
      <c r="K499" s="44">
        <v>6.14</v>
      </c>
      <c r="L499" s="44">
        <v>6.14</v>
      </c>
      <c r="M499" s="44">
        <v>6.14</v>
      </c>
      <c r="N499" s="44">
        <v>6.14</v>
      </c>
      <c r="O499" s="44">
        <v>6.14</v>
      </c>
      <c r="P499" s="44">
        <v>6.14</v>
      </c>
      <c r="Q499" s="44">
        <v>6.14</v>
      </c>
      <c r="R499" s="44">
        <v>6.14</v>
      </c>
      <c r="S499" s="44">
        <v>6.14</v>
      </c>
      <c r="T499" s="44">
        <v>6.14</v>
      </c>
      <c r="U499" s="44">
        <v>6.14</v>
      </c>
      <c r="V499" s="44">
        <v>6.14</v>
      </c>
      <c r="W499" s="44">
        <v>6.14</v>
      </c>
      <c r="X499" s="44">
        <v>6.14</v>
      </c>
      <c r="Y499" s="44">
        <v>6.14</v>
      </c>
      <c r="Z499" s="44">
        <v>6.14</v>
      </c>
      <c r="AA499" s="44">
        <v>6.14</v>
      </c>
    </row>
    <row r="500" spans="1:27" ht="12.75" customHeight="1" outlineLevel="1" x14ac:dyDescent="0.2">
      <c r="A500" s="91" t="s">
        <v>720</v>
      </c>
      <c r="B500" s="63" t="s">
        <v>81</v>
      </c>
      <c r="C500" s="43" t="s">
        <v>79</v>
      </c>
      <c r="D500" s="44">
        <f>$D$11</f>
        <v>110.23</v>
      </c>
      <c r="E500" s="44">
        <f t="shared" ref="E500:AA500" si="290">$D$11</f>
        <v>110.23</v>
      </c>
      <c r="F500" s="44">
        <f t="shared" si="290"/>
        <v>110.23</v>
      </c>
      <c r="G500" s="44">
        <f t="shared" si="290"/>
        <v>110.23</v>
      </c>
      <c r="H500" s="44">
        <f t="shared" si="290"/>
        <v>110.23</v>
      </c>
      <c r="I500" s="44">
        <f t="shared" si="290"/>
        <v>110.23</v>
      </c>
      <c r="J500" s="44">
        <f t="shared" si="290"/>
        <v>110.23</v>
      </c>
      <c r="K500" s="44">
        <f t="shared" si="290"/>
        <v>110.23</v>
      </c>
      <c r="L500" s="44">
        <f t="shared" si="290"/>
        <v>110.23</v>
      </c>
      <c r="M500" s="44">
        <f t="shared" si="290"/>
        <v>110.23</v>
      </c>
      <c r="N500" s="44">
        <f t="shared" si="290"/>
        <v>110.23</v>
      </c>
      <c r="O500" s="44">
        <f t="shared" si="290"/>
        <v>110.23</v>
      </c>
      <c r="P500" s="44">
        <f t="shared" si="290"/>
        <v>110.23</v>
      </c>
      <c r="Q500" s="44">
        <f t="shared" si="290"/>
        <v>110.23</v>
      </c>
      <c r="R500" s="44">
        <f t="shared" si="290"/>
        <v>110.23</v>
      </c>
      <c r="S500" s="44">
        <f t="shared" si="290"/>
        <v>110.23</v>
      </c>
      <c r="T500" s="44">
        <f t="shared" si="290"/>
        <v>110.23</v>
      </c>
      <c r="U500" s="44">
        <f t="shared" si="290"/>
        <v>110.23</v>
      </c>
      <c r="V500" s="44">
        <f t="shared" si="290"/>
        <v>110.23</v>
      </c>
      <c r="W500" s="44">
        <f t="shared" si="290"/>
        <v>110.23</v>
      </c>
      <c r="X500" s="44">
        <f t="shared" si="290"/>
        <v>110.23</v>
      </c>
      <c r="Y500" s="44">
        <f t="shared" si="290"/>
        <v>110.23</v>
      </c>
      <c r="Z500" s="44">
        <f t="shared" si="290"/>
        <v>110.23</v>
      </c>
      <c r="AA500" s="44">
        <f t="shared" si="290"/>
        <v>110.23</v>
      </c>
    </row>
    <row r="501" spans="1:27" x14ac:dyDescent="0.2">
      <c r="A501" s="90" t="s">
        <v>721</v>
      </c>
      <c r="B501" s="28" t="str">
        <f>"08"&amp;"."&amp;$B$639&amp;"."&amp;$B$640</f>
        <v>08.04.2023</v>
      </c>
      <c r="C501" s="82" t="s">
        <v>76</v>
      </c>
      <c r="D501" s="83">
        <f>ROUND(((D502+D503+D505+D504)/1000),5)</f>
        <v>4.8981599999999998</v>
      </c>
      <c r="E501" s="83">
        <f>ROUND(((E502+E503+E505+E504)/1000),5)</f>
        <v>4.7937799999999999</v>
      </c>
      <c r="F501" s="83">
        <f>ROUND(((F502+F503+F505+F504)/1000),5)</f>
        <v>4.7750500000000002</v>
      </c>
      <c r="G501" s="83">
        <f t="shared" ref="G501:AA501" si="291">ROUND(((G502+G503+G505+G504)/1000),5)</f>
        <v>4.7822399999999998</v>
      </c>
      <c r="H501" s="83">
        <f t="shared" si="291"/>
        <v>4.7878499999999997</v>
      </c>
      <c r="I501" s="83">
        <f t="shared" si="291"/>
        <v>4.8109099999999998</v>
      </c>
      <c r="J501" s="83">
        <f t="shared" si="291"/>
        <v>4.8141600000000002</v>
      </c>
      <c r="K501" s="83">
        <f t="shared" si="291"/>
        <v>4.9348999999999998</v>
      </c>
      <c r="L501" s="83">
        <f t="shared" si="291"/>
        <v>5.2400799999999998</v>
      </c>
      <c r="M501" s="83">
        <f t="shared" si="291"/>
        <v>5.2993899999999998</v>
      </c>
      <c r="N501" s="83">
        <f t="shared" si="291"/>
        <v>5.3433900000000003</v>
      </c>
      <c r="O501" s="83">
        <f t="shared" si="291"/>
        <v>5.5411299999999999</v>
      </c>
      <c r="P501" s="83">
        <f t="shared" si="291"/>
        <v>5.4164399999999997</v>
      </c>
      <c r="Q501" s="83">
        <f t="shared" si="291"/>
        <v>5.3667400000000001</v>
      </c>
      <c r="R501" s="83">
        <f t="shared" si="291"/>
        <v>5.33148</v>
      </c>
      <c r="S501" s="83">
        <f t="shared" si="291"/>
        <v>5.3208099999999998</v>
      </c>
      <c r="T501" s="83">
        <f t="shared" si="291"/>
        <v>5.3458100000000002</v>
      </c>
      <c r="U501" s="83">
        <f t="shared" si="291"/>
        <v>5.3020199999999997</v>
      </c>
      <c r="V501" s="83">
        <f t="shared" si="291"/>
        <v>5.3099600000000002</v>
      </c>
      <c r="W501" s="83">
        <f t="shared" si="291"/>
        <v>5.5132899999999996</v>
      </c>
      <c r="X501" s="83">
        <f t="shared" si="291"/>
        <v>5.5314699999999997</v>
      </c>
      <c r="Y501" s="83">
        <f t="shared" si="291"/>
        <v>5.4594500000000004</v>
      </c>
      <c r="Z501" s="83">
        <f t="shared" si="291"/>
        <v>5.1719999999999997</v>
      </c>
      <c r="AA501" s="83">
        <f t="shared" si="291"/>
        <v>4.9632899999999998</v>
      </c>
    </row>
    <row r="502" spans="1:27" ht="12.75" customHeight="1" outlineLevel="1" x14ac:dyDescent="0.2">
      <c r="A502" s="91" t="s">
        <v>722</v>
      </c>
      <c r="B502" s="63" t="s">
        <v>233</v>
      </c>
      <c r="C502" s="43" t="s">
        <v>79</v>
      </c>
      <c r="D502" s="44">
        <v>1222.02</v>
      </c>
      <c r="E502" s="44">
        <v>1117.6400000000001</v>
      </c>
      <c r="F502" s="44">
        <v>1098.9100000000001</v>
      </c>
      <c r="G502" s="44">
        <v>1106.0999999999999</v>
      </c>
      <c r="H502" s="44">
        <v>1111.71</v>
      </c>
      <c r="I502" s="44">
        <v>1134.77</v>
      </c>
      <c r="J502" s="44">
        <v>1138.02</v>
      </c>
      <c r="K502" s="44">
        <v>1258.76</v>
      </c>
      <c r="L502" s="44">
        <v>1563.94</v>
      </c>
      <c r="M502" s="44">
        <v>1623.25</v>
      </c>
      <c r="N502" s="44">
        <v>1667.25</v>
      </c>
      <c r="O502" s="44">
        <v>1864.99</v>
      </c>
      <c r="P502" s="44">
        <v>1740.3</v>
      </c>
      <c r="Q502" s="44">
        <v>1690.6</v>
      </c>
      <c r="R502" s="44">
        <v>1655.34</v>
      </c>
      <c r="S502" s="44">
        <v>1644.67</v>
      </c>
      <c r="T502" s="44">
        <v>1669.67</v>
      </c>
      <c r="U502" s="44">
        <v>1625.88</v>
      </c>
      <c r="V502" s="44">
        <v>1633.82</v>
      </c>
      <c r="W502" s="44">
        <v>1837.15</v>
      </c>
      <c r="X502" s="44">
        <v>1855.33</v>
      </c>
      <c r="Y502" s="44">
        <v>1783.31</v>
      </c>
      <c r="Z502" s="44">
        <v>1495.86</v>
      </c>
      <c r="AA502" s="44">
        <v>1287.1500000000001</v>
      </c>
    </row>
    <row r="503" spans="1:27" ht="12.75" customHeight="1" outlineLevel="1" x14ac:dyDescent="0.2">
      <c r="A503" s="91" t="s">
        <v>723</v>
      </c>
      <c r="B503" s="63" t="s">
        <v>90</v>
      </c>
      <c r="C503" s="43" t="s">
        <v>79</v>
      </c>
      <c r="D503" s="44">
        <f>$D$468</f>
        <v>3559.77</v>
      </c>
      <c r="E503" s="44">
        <f t="shared" ref="E503:AA503" si="292">$D$468</f>
        <v>3559.77</v>
      </c>
      <c r="F503" s="44">
        <f t="shared" si="292"/>
        <v>3559.77</v>
      </c>
      <c r="G503" s="44">
        <f t="shared" si="292"/>
        <v>3559.77</v>
      </c>
      <c r="H503" s="44">
        <f t="shared" si="292"/>
        <v>3559.77</v>
      </c>
      <c r="I503" s="44">
        <f t="shared" si="292"/>
        <v>3559.77</v>
      </c>
      <c r="J503" s="44">
        <f t="shared" si="292"/>
        <v>3559.77</v>
      </c>
      <c r="K503" s="44">
        <f t="shared" si="292"/>
        <v>3559.77</v>
      </c>
      <c r="L503" s="44">
        <f t="shared" si="292"/>
        <v>3559.77</v>
      </c>
      <c r="M503" s="44">
        <f t="shared" si="292"/>
        <v>3559.77</v>
      </c>
      <c r="N503" s="44">
        <f t="shared" si="292"/>
        <v>3559.77</v>
      </c>
      <c r="O503" s="44">
        <f t="shared" si="292"/>
        <v>3559.77</v>
      </c>
      <c r="P503" s="44">
        <f t="shared" si="292"/>
        <v>3559.77</v>
      </c>
      <c r="Q503" s="44">
        <f t="shared" si="292"/>
        <v>3559.77</v>
      </c>
      <c r="R503" s="44">
        <f t="shared" si="292"/>
        <v>3559.77</v>
      </c>
      <c r="S503" s="44">
        <f t="shared" si="292"/>
        <v>3559.77</v>
      </c>
      <c r="T503" s="44">
        <f t="shared" si="292"/>
        <v>3559.77</v>
      </c>
      <c r="U503" s="44">
        <f t="shared" si="292"/>
        <v>3559.77</v>
      </c>
      <c r="V503" s="44">
        <f t="shared" si="292"/>
        <v>3559.77</v>
      </c>
      <c r="W503" s="44">
        <f t="shared" si="292"/>
        <v>3559.77</v>
      </c>
      <c r="X503" s="44">
        <f t="shared" si="292"/>
        <v>3559.77</v>
      </c>
      <c r="Y503" s="44">
        <f t="shared" si="292"/>
        <v>3559.77</v>
      </c>
      <c r="Z503" s="44">
        <f t="shared" si="292"/>
        <v>3559.77</v>
      </c>
      <c r="AA503" s="44">
        <f t="shared" si="292"/>
        <v>3559.77</v>
      </c>
    </row>
    <row r="504" spans="1:27" ht="12.75" customHeight="1" outlineLevel="1" x14ac:dyDescent="0.2">
      <c r="A504" s="91" t="s">
        <v>724</v>
      </c>
      <c r="B504" s="63" t="s">
        <v>83</v>
      </c>
      <c r="C504" s="43" t="s">
        <v>79</v>
      </c>
      <c r="D504" s="44">
        <v>6.14</v>
      </c>
      <c r="E504" s="44">
        <v>6.14</v>
      </c>
      <c r="F504" s="44">
        <v>6.14</v>
      </c>
      <c r="G504" s="44">
        <v>6.14</v>
      </c>
      <c r="H504" s="44">
        <v>6.14</v>
      </c>
      <c r="I504" s="44">
        <v>6.14</v>
      </c>
      <c r="J504" s="44">
        <v>6.14</v>
      </c>
      <c r="K504" s="44">
        <v>6.14</v>
      </c>
      <c r="L504" s="44">
        <v>6.14</v>
      </c>
      <c r="M504" s="44">
        <v>6.14</v>
      </c>
      <c r="N504" s="44">
        <v>6.14</v>
      </c>
      <c r="O504" s="44">
        <v>6.14</v>
      </c>
      <c r="P504" s="44">
        <v>6.14</v>
      </c>
      <c r="Q504" s="44">
        <v>6.14</v>
      </c>
      <c r="R504" s="44">
        <v>6.14</v>
      </c>
      <c r="S504" s="44">
        <v>6.14</v>
      </c>
      <c r="T504" s="44">
        <v>6.14</v>
      </c>
      <c r="U504" s="44">
        <v>6.14</v>
      </c>
      <c r="V504" s="44">
        <v>6.14</v>
      </c>
      <c r="W504" s="44">
        <v>6.14</v>
      </c>
      <c r="X504" s="44">
        <v>6.14</v>
      </c>
      <c r="Y504" s="44">
        <v>6.14</v>
      </c>
      <c r="Z504" s="44">
        <v>6.14</v>
      </c>
      <c r="AA504" s="44">
        <v>6.14</v>
      </c>
    </row>
    <row r="505" spans="1:27" ht="12.75" customHeight="1" outlineLevel="1" x14ac:dyDescent="0.2">
      <c r="A505" s="91" t="s">
        <v>725</v>
      </c>
      <c r="B505" s="63" t="s">
        <v>81</v>
      </c>
      <c r="C505" s="43" t="s">
        <v>79</v>
      </c>
      <c r="D505" s="44">
        <f>$D$11</f>
        <v>110.23</v>
      </c>
      <c r="E505" s="44">
        <f t="shared" ref="E505:AA505" si="293">$D$11</f>
        <v>110.23</v>
      </c>
      <c r="F505" s="44">
        <f t="shared" si="293"/>
        <v>110.23</v>
      </c>
      <c r="G505" s="44">
        <f t="shared" si="293"/>
        <v>110.23</v>
      </c>
      <c r="H505" s="44">
        <f t="shared" si="293"/>
        <v>110.23</v>
      </c>
      <c r="I505" s="44">
        <f t="shared" si="293"/>
        <v>110.23</v>
      </c>
      <c r="J505" s="44">
        <f t="shared" si="293"/>
        <v>110.23</v>
      </c>
      <c r="K505" s="44">
        <f t="shared" si="293"/>
        <v>110.23</v>
      </c>
      <c r="L505" s="44">
        <f t="shared" si="293"/>
        <v>110.23</v>
      </c>
      <c r="M505" s="44">
        <f t="shared" si="293"/>
        <v>110.23</v>
      </c>
      <c r="N505" s="44">
        <f t="shared" si="293"/>
        <v>110.23</v>
      </c>
      <c r="O505" s="44">
        <f t="shared" si="293"/>
        <v>110.23</v>
      </c>
      <c r="P505" s="44">
        <f t="shared" si="293"/>
        <v>110.23</v>
      </c>
      <c r="Q505" s="44">
        <f t="shared" si="293"/>
        <v>110.23</v>
      </c>
      <c r="R505" s="44">
        <f t="shared" si="293"/>
        <v>110.23</v>
      </c>
      <c r="S505" s="44">
        <f t="shared" si="293"/>
        <v>110.23</v>
      </c>
      <c r="T505" s="44">
        <f t="shared" si="293"/>
        <v>110.23</v>
      </c>
      <c r="U505" s="44">
        <f t="shared" si="293"/>
        <v>110.23</v>
      </c>
      <c r="V505" s="44">
        <f t="shared" si="293"/>
        <v>110.23</v>
      </c>
      <c r="W505" s="44">
        <f t="shared" si="293"/>
        <v>110.23</v>
      </c>
      <c r="X505" s="44">
        <f t="shared" si="293"/>
        <v>110.23</v>
      </c>
      <c r="Y505" s="44">
        <f t="shared" si="293"/>
        <v>110.23</v>
      </c>
      <c r="Z505" s="44">
        <f t="shared" si="293"/>
        <v>110.23</v>
      </c>
      <c r="AA505" s="44">
        <f t="shared" si="293"/>
        <v>110.23</v>
      </c>
    </row>
    <row r="506" spans="1:27" x14ac:dyDescent="0.2">
      <c r="A506" s="90" t="s">
        <v>726</v>
      </c>
      <c r="B506" s="28" t="str">
        <f>"09"&amp;"."&amp;$B$639&amp;"."&amp;$B$640</f>
        <v>09.04.2023</v>
      </c>
      <c r="C506" s="82" t="s">
        <v>76</v>
      </c>
      <c r="D506" s="83">
        <f>ROUND(((D507+D508+D510+D509)/1000),5)</f>
        <v>4.8788900000000002</v>
      </c>
      <c r="E506" s="83">
        <f>ROUND(((E507+E508+E510+E509)/1000),5)</f>
        <v>4.7507000000000001</v>
      </c>
      <c r="F506" s="83">
        <f>ROUND(((F507+F508+F510+F509)/1000),5)</f>
        <v>4.71286</v>
      </c>
      <c r="G506" s="83">
        <f t="shared" ref="G506:AA506" si="294">ROUND(((G507+G508+G510+G509)/1000),5)</f>
        <v>4.6904300000000001</v>
      </c>
      <c r="H506" s="83">
        <f t="shared" si="294"/>
        <v>4.69346</v>
      </c>
      <c r="I506" s="83">
        <f t="shared" si="294"/>
        <v>4.6857800000000003</v>
      </c>
      <c r="J506" s="83">
        <f t="shared" si="294"/>
        <v>4.6366500000000004</v>
      </c>
      <c r="K506" s="83">
        <f t="shared" si="294"/>
        <v>4.7216699999999996</v>
      </c>
      <c r="L506" s="83">
        <f t="shared" si="294"/>
        <v>4.8250500000000001</v>
      </c>
      <c r="M506" s="83">
        <f t="shared" si="294"/>
        <v>5.08134</v>
      </c>
      <c r="N506" s="83">
        <f t="shared" si="294"/>
        <v>5.1987500000000004</v>
      </c>
      <c r="O506" s="83">
        <f t="shared" si="294"/>
        <v>5.2073700000000001</v>
      </c>
      <c r="P506" s="83">
        <f t="shared" si="294"/>
        <v>5.0691199999999998</v>
      </c>
      <c r="Q506" s="83">
        <f t="shared" si="294"/>
        <v>5.0332800000000004</v>
      </c>
      <c r="R506" s="83">
        <f t="shared" si="294"/>
        <v>5.0185599999999999</v>
      </c>
      <c r="S506" s="83">
        <f t="shared" si="294"/>
        <v>5.0090399999999997</v>
      </c>
      <c r="T506" s="83">
        <f t="shared" si="294"/>
        <v>5.0078899999999997</v>
      </c>
      <c r="U506" s="83">
        <f t="shared" si="294"/>
        <v>5.0563000000000002</v>
      </c>
      <c r="V506" s="83">
        <f t="shared" si="294"/>
        <v>5.2374499999999999</v>
      </c>
      <c r="W506" s="83">
        <f t="shared" si="294"/>
        <v>5.4002800000000004</v>
      </c>
      <c r="X506" s="83">
        <f t="shared" si="294"/>
        <v>5.3703200000000004</v>
      </c>
      <c r="Y506" s="83">
        <f t="shared" si="294"/>
        <v>5.3771699999999996</v>
      </c>
      <c r="Z506" s="83">
        <f t="shared" si="294"/>
        <v>4.92598</v>
      </c>
      <c r="AA506" s="83">
        <f t="shared" si="294"/>
        <v>4.7858299999999998</v>
      </c>
    </row>
    <row r="507" spans="1:27" ht="12.75" customHeight="1" outlineLevel="1" x14ac:dyDescent="0.2">
      <c r="A507" s="91" t="s">
        <v>727</v>
      </c>
      <c r="B507" s="63" t="s">
        <v>233</v>
      </c>
      <c r="C507" s="43" t="s">
        <v>79</v>
      </c>
      <c r="D507" s="44">
        <v>1202.75</v>
      </c>
      <c r="E507" s="44">
        <v>1074.56</v>
      </c>
      <c r="F507" s="44">
        <v>1036.72</v>
      </c>
      <c r="G507" s="44">
        <v>1014.29</v>
      </c>
      <c r="H507" s="44">
        <v>1017.32</v>
      </c>
      <c r="I507" s="44">
        <v>1009.64</v>
      </c>
      <c r="J507" s="44">
        <v>960.51</v>
      </c>
      <c r="K507" s="44">
        <v>1045.53</v>
      </c>
      <c r="L507" s="44">
        <v>1148.9100000000001</v>
      </c>
      <c r="M507" s="44">
        <v>1405.2</v>
      </c>
      <c r="N507" s="44">
        <v>1522.61</v>
      </c>
      <c r="O507" s="44">
        <v>1531.23</v>
      </c>
      <c r="P507" s="44">
        <v>1392.98</v>
      </c>
      <c r="Q507" s="44">
        <v>1357.14</v>
      </c>
      <c r="R507" s="44">
        <v>1342.42</v>
      </c>
      <c r="S507" s="44">
        <v>1332.9</v>
      </c>
      <c r="T507" s="44">
        <v>1331.75</v>
      </c>
      <c r="U507" s="44">
        <v>1380.16</v>
      </c>
      <c r="V507" s="44">
        <v>1561.31</v>
      </c>
      <c r="W507" s="44">
        <v>1724.14</v>
      </c>
      <c r="X507" s="44">
        <v>1694.18</v>
      </c>
      <c r="Y507" s="44">
        <v>1701.03</v>
      </c>
      <c r="Z507" s="44">
        <v>1249.8399999999999</v>
      </c>
      <c r="AA507" s="44">
        <v>1109.69</v>
      </c>
    </row>
    <row r="508" spans="1:27" ht="12.75" customHeight="1" outlineLevel="1" x14ac:dyDescent="0.2">
      <c r="A508" s="91" t="s">
        <v>728</v>
      </c>
      <c r="B508" s="63" t="s">
        <v>90</v>
      </c>
      <c r="C508" s="43" t="s">
        <v>79</v>
      </c>
      <c r="D508" s="44">
        <f>$D$468</f>
        <v>3559.77</v>
      </c>
      <c r="E508" s="44">
        <f t="shared" ref="E508:AA508" si="295">$D$468</f>
        <v>3559.77</v>
      </c>
      <c r="F508" s="44">
        <f t="shared" si="295"/>
        <v>3559.77</v>
      </c>
      <c r="G508" s="44">
        <f t="shared" si="295"/>
        <v>3559.77</v>
      </c>
      <c r="H508" s="44">
        <f t="shared" si="295"/>
        <v>3559.77</v>
      </c>
      <c r="I508" s="44">
        <f t="shared" si="295"/>
        <v>3559.77</v>
      </c>
      <c r="J508" s="44">
        <f t="shared" si="295"/>
        <v>3559.77</v>
      </c>
      <c r="K508" s="44">
        <f t="shared" si="295"/>
        <v>3559.77</v>
      </c>
      <c r="L508" s="44">
        <f t="shared" si="295"/>
        <v>3559.77</v>
      </c>
      <c r="M508" s="44">
        <f t="shared" si="295"/>
        <v>3559.77</v>
      </c>
      <c r="N508" s="44">
        <f t="shared" si="295"/>
        <v>3559.77</v>
      </c>
      <c r="O508" s="44">
        <f t="shared" si="295"/>
        <v>3559.77</v>
      </c>
      <c r="P508" s="44">
        <f t="shared" si="295"/>
        <v>3559.77</v>
      </c>
      <c r="Q508" s="44">
        <f t="shared" si="295"/>
        <v>3559.77</v>
      </c>
      <c r="R508" s="44">
        <f t="shared" si="295"/>
        <v>3559.77</v>
      </c>
      <c r="S508" s="44">
        <f t="shared" si="295"/>
        <v>3559.77</v>
      </c>
      <c r="T508" s="44">
        <f t="shared" si="295"/>
        <v>3559.77</v>
      </c>
      <c r="U508" s="44">
        <f t="shared" si="295"/>
        <v>3559.77</v>
      </c>
      <c r="V508" s="44">
        <f t="shared" si="295"/>
        <v>3559.77</v>
      </c>
      <c r="W508" s="44">
        <f t="shared" si="295"/>
        <v>3559.77</v>
      </c>
      <c r="X508" s="44">
        <f t="shared" si="295"/>
        <v>3559.77</v>
      </c>
      <c r="Y508" s="44">
        <f t="shared" si="295"/>
        <v>3559.77</v>
      </c>
      <c r="Z508" s="44">
        <f t="shared" si="295"/>
        <v>3559.77</v>
      </c>
      <c r="AA508" s="44">
        <f t="shared" si="295"/>
        <v>3559.77</v>
      </c>
    </row>
    <row r="509" spans="1:27" ht="12.75" customHeight="1" outlineLevel="1" x14ac:dyDescent="0.2">
      <c r="A509" s="91" t="s">
        <v>729</v>
      </c>
      <c r="B509" s="63" t="s">
        <v>83</v>
      </c>
      <c r="C509" s="43" t="s">
        <v>79</v>
      </c>
      <c r="D509" s="44">
        <v>6.14</v>
      </c>
      <c r="E509" s="44">
        <v>6.14</v>
      </c>
      <c r="F509" s="44">
        <v>6.14</v>
      </c>
      <c r="G509" s="44">
        <v>6.14</v>
      </c>
      <c r="H509" s="44">
        <v>6.14</v>
      </c>
      <c r="I509" s="44">
        <v>6.14</v>
      </c>
      <c r="J509" s="44">
        <v>6.14</v>
      </c>
      <c r="K509" s="44">
        <v>6.14</v>
      </c>
      <c r="L509" s="44">
        <v>6.14</v>
      </c>
      <c r="M509" s="44">
        <v>6.14</v>
      </c>
      <c r="N509" s="44">
        <v>6.14</v>
      </c>
      <c r="O509" s="44">
        <v>6.14</v>
      </c>
      <c r="P509" s="44">
        <v>6.14</v>
      </c>
      <c r="Q509" s="44">
        <v>6.14</v>
      </c>
      <c r="R509" s="44">
        <v>6.14</v>
      </c>
      <c r="S509" s="44">
        <v>6.14</v>
      </c>
      <c r="T509" s="44">
        <v>6.14</v>
      </c>
      <c r="U509" s="44">
        <v>6.14</v>
      </c>
      <c r="V509" s="44">
        <v>6.14</v>
      </c>
      <c r="W509" s="44">
        <v>6.14</v>
      </c>
      <c r="X509" s="44">
        <v>6.14</v>
      </c>
      <c r="Y509" s="44">
        <v>6.14</v>
      </c>
      <c r="Z509" s="44">
        <v>6.14</v>
      </c>
      <c r="AA509" s="44">
        <v>6.14</v>
      </c>
    </row>
    <row r="510" spans="1:27" ht="12.75" customHeight="1" outlineLevel="1" x14ac:dyDescent="0.2">
      <c r="A510" s="91" t="s">
        <v>730</v>
      </c>
      <c r="B510" s="63" t="s">
        <v>81</v>
      </c>
      <c r="C510" s="43" t="s">
        <v>79</v>
      </c>
      <c r="D510" s="44">
        <f>$D$11</f>
        <v>110.23</v>
      </c>
      <c r="E510" s="44">
        <f t="shared" ref="E510:AA510" si="296">$D$11</f>
        <v>110.23</v>
      </c>
      <c r="F510" s="44">
        <f t="shared" si="296"/>
        <v>110.23</v>
      </c>
      <c r="G510" s="44">
        <f t="shared" si="296"/>
        <v>110.23</v>
      </c>
      <c r="H510" s="44">
        <f t="shared" si="296"/>
        <v>110.23</v>
      </c>
      <c r="I510" s="44">
        <f t="shared" si="296"/>
        <v>110.23</v>
      </c>
      <c r="J510" s="44">
        <f t="shared" si="296"/>
        <v>110.23</v>
      </c>
      <c r="K510" s="44">
        <f t="shared" si="296"/>
        <v>110.23</v>
      </c>
      <c r="L510" s="44">
        <f t="shared" si="296"/>
        <v>110.23</v>
      </c>
      <c r="M510" s="44">
        <f t="shared" si="296"/>
        <v>110.23</v>
      </c>
      <c r="N510" s="44">
        <f t="shared" si="296"/>
        <v>110.23</v>
      </c>
      <c r="O510" s="44">
        <f t="shared" si="296"/>
        <v>110.23</v>
      </c>
      <c r="P510" s="44">
        <f t="shared" si="296"/>
        <v>110.23</v>
      </c>
      <c r="Q510" s="44">
        <f t="shared" si="296"/>
        <v>110.23</v>
      </c>
      <c r="R510" s="44">
        <f t="shared" si="296"/>
        <v>110.23</v>
      </c>
      <c r="S510" s="44">
        <f t="shared" si="296"/>
        <v>110.23</v>
      </c>
      <c r="T510" s="44">
        <f t="shared" si="296"/>
        <v>110.23</v>
      </c>
      <c r="U510" s="44">
        <f t="shared" si="296"/>
        <v>110.23</v>
      </c>
      <c r="V510" s="44">
        <f t="shared" si="296"/>
        <v>110.23</v>
      </c>
      <c r="W510" s="44">
        <f t="shared" si="296"/>
        <v>110.23</v>
      </c>
      <c r="X510" s="44">
        <f t="shared" si="296"/>
        <v>110.23</v>
      </c>
      <c r="Y510" s="44">
        <f t="shared" si="296"/>
        <v>110.23</v>
      </c>
      <c r="Z510" s="44">
        <f t="shared" si="296"/>
        <v>110.23</v>
      </c>
      <c r="AA510" s="44">
        <f t="shared" si="296"/>
        <v>110.23</v>
      </c>
    </row>
    <row r="511" spans="1:27" x14ac:dyDescent="0.2">
      <c r="A511" s="90" t="s">
        <v>731</v>
      </c>
      <c r="B511" s="28" t="str">
        <f>"10"&amp;"."&amp;$B$639&amp;"."&amp;$B$640</f>
        <v>10.04.2023</v>
      </c>
      <c r="C511" s="82" t="s">
        <v>76</v>
      </c>
      <c r="D511" s="83">
        <f>ROUND(((D512+D513+D515+D514)/1000),5)</f>
        <v>4.7860800000000001</v>
      </c>
      <c r="E511" s="83">
        <f>ROUND(((E512+E513+E515+E514)/1000),5)</f>
        <v>4.73813</v>
      </c>
      <c r="F511" s="83">
        <f>ROUND(((F512+F513+F515+F514)/1000),5)</f>
        <v>4.7289300000000001</v>
      </c>
      <c r="G511" s="83">
        <f t="shared" ref="G511:AA511" si="297">ROUND(((G512+G513+G515+G514)/1000),5)</f>
        <v>4.7287600000000003</v>
      </c>
      <c r="H511" s="83">
        <f t="shared" si="297"/>
        <v>4.7538</v>
      </c>
      <c r="I511" s="83">
        <f t="shared" si="297"/>
        <v>4.7840499999999997</v>
      </c>
      <c r="J511" s="83">
        <f t="shared" si="297"/>
        <v>4.8884400000000001</v>
      </c>
      <c r="K511" s="83">
        <f t="shared" si="297"/>
        <v>5.1476499999999996</v>
      </c>
      <c r="L511" s="83">
        <f t="shared" si="297"/>
        <v>5.4927000000000001</v>
      </c>
      <c r="M511" s="83">
        <f t="shared" si="297"/>
        <v>5.5744899999999999</v>
      </c>
      <c r="N511" s="83">
        <f t="shared" si="297"/>
        <v>5.6022999999999996</v>
      </c>
      <c r="O511" s="83">
        <f t="shared" si="297"/>
        <v>5.6589499999999999</v>
      </c>
      <c r="P511" s="83">
        <f t="shared" si="297"/>
        <v>5.6499600000000001</v>
      </c>
      <c r="Q511" s="83">
        <f t="shared" si="297"/>
        <v>5.6591699999999996</v>
      </c>
      <c r="R511" s="83">
        <f t="shared" si="297"/>
        <v>5.6322000000000001</v>
      </c>
      <c r="S511" s="83">
        <f t="shared" si="297"/>
        <v>5.6023199999999997</v>
      </c>
      <c r="T511" s="83">
        <f t="shared" si="297"/>
        <v>5.54399</v>
      </c>
      <c r="U511" s="83">
        <f t="shared" si="297"/>
        <v>5.3270200000000001</v>
      </c>
      <c r="V511" s="83">
        <f t="shared" si="297"/>
        <v>5.2993100000000002</v>
      </c>
      <c r="W511" s="83">
        <f t="shared" si="297"/>
        <v>5.4815800000000001</v>
      </c>
      <c r="X511" s="83">
        <f t="shared" si="297"/>
        <v>5.4920099999999996</v>
      </c>
      <c r="Y511" s="83">
        <f t="shared" si="297"/>
        <v>5.4678100000000001</v>
      </c>
      <c r="Z511" s="83">
        <f t="shared" si="297"/>
        <v>4.9503000000000004</v>
      </c>
      <c r="AA511" s="83">
        <f t="shared" si="297"/>
        <v>4.7884000000000002</v>
      </c>
    </row>
    <row r="512" spans="1:27" ht="12.75" customHeight="1" outlineLevel="1" x14ac:dyDescent="0.2">
      <c r="A512" s="91" t="s">
        <v>732</v>
      </c>
      <c r="B512" s="63" t="s">
        <v>233</v>
      </c>
      <c r="C512" s="43" t="s">
        <v>79</v>
      </c>
      <c r="D512" s="44">
        <v>1109.94</v>
      </c>
      <c r="E512" s="44">
        <v>1061.99</v>
      </c>
      <c r="F512" s="44">
        <v>1052.79</v>
      </c>
      <c r="G512" s="44">
        <v>1052.6199999999999</v>
      </c>
      <c r="H512" s="44">
        <v>1077.6600000000001</v>
      </c>
      <c r="I512" s="44">
        <v>1107.9100000000001</v>
      </c>
      <c r="J512" s="44">
        <v>1212.3</v>
      </c>
      <c r="K512" s="44">
        <v>1471.51</v>
      </c>
      <c r="L512" s="44">
        <v>1816.56</v>
      </c>
      <c r="M512" s="44">
        <v>1898.35</v>
      </c>
      <c r="N512" s="44">
        <v>1926.16</v>
      </c>
      <c r="O512" s="44">
        <v>1982.81</v>
      </c>
      <c r="P512" s="44">
        <v>1973.82</v>
      </c>
      <c r="Q512" s="44">
        <v>1983.03</v>
      </c>
      <c r="R512" s="44">
        <v>1956.06</v>
      </c>
      <c r="S512" s="44">
        <v>1926.18</v>
      </c>
      <c r="T512" s="44">
        <v>1867.85</v>
      </c>
      <c r="U512" s="44">
        <v>1650.88</v>
      </c>
      <c r="V512" s="44">
        <v>1623.17</v>
      </c>
      <c r="W512" s="44">
        <v>1805.44</v>
      </c>
      <c r="X512" s="44">
        <v>1815.87</v>
      </c>
      <c r="Y512" s="44">
        <v>1791.67</v>
      </c>
      <c r="Z512" s="44">
        <v>1274.1600000000001</v>
      </c>
      <c r="AA512" s="44">
        <v>1112.26</v>
      </c>
    </row>
    <row r="513" spans="1:27" ht="12.75" customHeight="1" outlineLevel="1" x14ac:dyDescent="0.2">
      <c r="A513" s="91" t="s">
        <v>733</v>
      </c>
      <c r="B513" s="63" t="s">
        <v>90</v>
      </c>
      <c r="C513" s="43" t="s">
        <v>79</v>
      </c>
      <c r="D513" s="44">
        <f>$D$468</f>
        <v>3559.77</v>
      </c>
      <c r="E513" s="44">
        <f t="shared" ref="E513:AA513" si="298">$D$468</f>
        <v>3559.77</v>
      </c>
      <c r="F513" s="44">
        <f t="shared" si="298"/>
        <v>3559.77</v>
      </c>
      <c r="G513" s="44">
        <f t="shared" si="298"/>
        <v>3559.77</v>
      </c>
      <c r="H513" s="44">
        <f t="shared" si="298"/>
        <v>3559.77</v>
      </c>
      <c r="I513" s="44">
        <f t="shared" si="298"/>
        <v>3559.77</v>
      </c>
      <c r="J513" s="44">
        <f t="shared" si="298"/>
        <v>3559.77</v>
      </c>
      <c r="K513" s="44">
        <f t="shared" si="298"/>
        <v>3559.77</v>
      </c>
      <c r="L513" s="44">
        <f t="shared" si="298"/>
        <v>3559.77</v>
      </c>
      <c r="M513" s="44">
        <f t="shared" si="298"/>
        <v>3559.77</v>
      </c>
      <c r="N513" s="44">
        <f t="shared" si="298"/>
        <v>3559.77</v>
      </c>
      <c r="O513" s="44">
        <f t="shared" si="298"/>
        <v>3559.77</v>
      </c>
      <c r="P513" s="44">
        <f t="shared" si="298"/>
        <v>3559.77</v>
      </c>
      <c r="Q513" s="44">
        <f t="shared" si="298"/>
        <v>3559.77</v>
      </c>
      <c r="R513" s="44">
        <f t="shared" si="298"/>
        <v>3559.77</v>
      </c>
      <c r="S513" s="44">
        <f t="shared" si="298"/>
        <v>3559.77</v>
      </c>
      <c r="T513" s="44">
        <f t="shared" si="298"/>
        <v>3559.77</v>
      </c>
      <c r="U513" s="44">
        <f t="shared" si="298"/>
        <v>3559.77</v>
      </c>
      <c r="V513" s="44">
        <f t="shared" si="298"/>
        <v>3559.77</v>
      </c>
      <c r="W513" s="44">
        <f t="shared" si="298"/>
        <v>3559.77</v>
      </c>
      <c r="X513" s="44">
        <f t="shared" si="298"/>
        <v>3559.77</v>
      </c>
      <c r="Y513" s="44">
        <f t="shared" si="298"/>
        <v>3559.77</v>
      </c>
      <c r="Z513" s="44">
        <f t="shared" si="298"/>
        <v>3559.77</v>
      </c>
      <c r="AA513" s="44">
        <f t="shared" si="298"/>
        <v>3559.77</v>
      </c>
    </row>
    <row r="514" spans="1:27" ht="12.75" customHeight="1" outlineLevel="1" x14ac:dyDescent="0.2">
      <c r="A514" s="91" t="s">
        <v>734</v>
      </c>
      <c r="B514" s="63" t="s">
        <v>83</v>
      </c>
      <c r="C514" s="43" t="s">
        <v>79</v>
      </c>
      <c r="D514" s="44">
        <v>6.14</v>
      </c>
      <c r="E514" s="44">
        <v>6.14</v>
      </c>
      <c r="F514" s="44">
        <v>6.14</v>
      </c>
      <c r="G514" s="44">
        <v>6.14</v>
      </c>
      <c r="H514" s="44">
        <v>6.14</v>
      </c>
      <c r="I514" s="44">
        <v>6.14</v>
      </c>
      <c r="J514" s="44">
        <v>6.14</v>
      </c>
      <c r="K514" s="44">
        <v>6.14</v>
      </c>
      <c r="L514" s="44">
        <v>6.14</v>
      </c>
      <c r="M514" s="44">
        <v>6.14</v>
      </c>
      <c r="N514" s="44">
        <v>6.14</v>
      </c>
      <c r="O514" s="44">
        <v>6.14</v>
      </c>
      <c r="P514" s="44">
        <v>6.14</v>
      </c>
      <c r="Q514" s="44">
        <v>6.14</v>
      </c>
      <c r="R514" s="44">
        <v>6.14</v>
      </c>
      <c r="S514" s="44">
        <v>6.14</v>
      </c>
      <c r="T514" s="44">
        <v>6.14</v>
      </c>
      <c r="U514" s="44">
        <v>6.14</v>
      </c>
      <c r="V514" s="44">
        <v>6.14</v>
      </c>
      <c r="W514" s="44">
        <v>6.14</v>
      </c>
      <c r="X514" s="44">
        <v>6.14</v>
      </c>
      <c r="Y514" s="44">
        <v>6.14</v>
      </c>
      <c r="Z514" s="44">
        <v>6.14</v>
      </c>
      <c r="AA514" s="44">
        <v>6.14</v>
      </c>
    </row>
    <row r="515" spans="1:27" ht="12.75" customHeight="1" outlineLevel="1" x14ac:dyDescent="0.2">
      <c r="A515" s="91" t="s">
        <v>735</v>
      </c>
      <c r="B515" s="63" t="s">
        <v>81</v>
      </c>
      <c r="C515" s="43" t="s">
        <v>79</v>
      </c>
      <c r="D515" s="44">
        <f>$D$11</f>
        <v>110.23</v>
      </c>
      <c r="E515" s="44">
        <f t="shared" ref="E515:AA515" si="299">$D$11</f>
        <v>110.23</v>
      </c>
      <c r="F515" s="44">
        <f t="shared" si="299"/>
        <v>110.23</v>
      </c>
      <c r="G515" s="44">
        <f t="shared" si="299"/>
        <v>110.23</v>
      </c>
      <c r="H515" s="44">
        <f t="shared" si="299"/>
        <v>110.23</v>
      </c>
      <c r="I515" s="44">
        <f t="shared" si="299"/>
        <v>110.23</v>
      </c>
      <c r="J515" s="44">
        <f t="shared" si="299"/>
        <v>110.23</v>
      </c>
      <c r="K515" s="44">
        <f t="shared" si="299"/>
        <v>110.23</v>
      </c>
      <c r="L515" s="44">
        <f t="shared" si="299"/>
        <v>110.23</v>
      </c>
      <c r="M515" s="44">
        <f t="shared" si="299"/>
        <v>110.23</v>
      </c>
      <c r="N515" s="44">
        <f t="shared" si="299"/>
        <v>110.23</v>
      </c>
      <c r="O515" s="44">
        <f t="shared" si="299"/>
        <v>110.23</v>
      </c>
      <c r="P515" s="44">
        <f t="shared" si="299"/>
        <v>110.23</v>
      </c>
      <c r="Q515" s="44">
        <f t="shared" si="299"/>
        <v>110.23</v>
      </c>
      <c r="R515" s="44">
        <f t="shared" si="299"/>
        <v>110.23</v>
      </c>
      <c r="S515" s="44">
        <f t="shared" si="299"/>
        <v>110.23</v>
      </c>
      <c r="T515" s="44">
        <f t="shared" si="299"/>
        <v>110.23</v>
      </c>
      <c r="U515" s="44">
        <f t="shared" si="299"/>
        <v>110.23</v>
      </c>
      <c r="V515" s="44">
        <f t="shared" si="299"/>
        <v>110.23</v>
      </c>
      <c r="W515" s="44">
        <f t="shared" si="299"/>
        <v>110.23</v>
      </c>
      <c r="X515" s="44">
        <f t="shared" si="299"/>
        <v>110.23</v>
      </c>
      <c r="Y515" s="44">
        <f t="shared" si="299"/>
        <v>110.23</v>
      </c>
      <c r="Z515" s="44">
        <f t="shared" si="299"/>
        <v>110.23</v>
      </c>
      <c r="AA515" s="44">
        <f t="shared" si="299"/>
        <v>110.23</v>
      </c>
    </row>
    <row r="516" spans="1:27" x14ac:dyDescent="0.2">
      <c r="A516" s="90" t="s">
        <v>736</v>
      </c>
      <c r="B516" s="28" t="str">
        <f>"11"&amp;"."&amp;$B$639&amp;"."&amp;$B$640</f>
        <v>11.04.2023</v>
      </c>
      <c r="C516" s="82" t="s">
        <v>76</v>
      </c>
      <c r="D516" s="83">
        <f>ROUND(((D517+D518+D520+D519)/1000),5)</f>
        <v>4.69733</v>
      </c>
      <c r="E516" s="83">
        <f>ROUND(((E517+E518+E520+E519)/1000),5)</f>
        <v>4.5235200000000004</v>
      </c>
      <c r="F516" s="83">
        <f>ROUND(((F517+F518+F520+F519)/1000),5)</f>
        <v>3.95472</v>
      </c>
      <c r="G516" s="83">
        <f t="shared" ref="G516:AA516" si="300">ROUND(((G517+G518+G520+G519)/1000),5)</f>
        <v>3.9556800000000001</v>
      </c>
      <c r="H516" s="83">
        <f t="shared" si="300"/>
        <v>3.9805000000000001</v>
      </c>
      <c r="I516" s="83">
        <f t="shared" si="300"/>
        <v>4.6390000000000002</v>
      </c>
      <c r="J516" s="83">
        <f t="shared" si="300"/>
        <v>4.7833199999999998</v>
      </c>
      <c r="K516" s="83">
        <f t="shared" si="300"/>
        <v>5.0519100000000003</v>
      </c>
      <c r="L516" s="83">
        <f t="shared" si="300"/>
        <v>5.2738100000000001</v>
      </c>
      <c r="M516" s="83">
        <f t="shared" si="300"/>
        <v>5.3461400000000001</v>
      </c>
      <c r="N516" s="83">
        <f t="shared" si="300"/>
        <v>5.3481800000000002</v>
      </c>
      <c r="O516" s="83">
        <f t="shared" si="300"/>
        <v>5.4364600000000003</v>
      </c>
      <c r="P516" s="83">
        <f t="shared" si="300"/>
        <v>5.4382900000000003</v>
      </c>
      <c r="Q516" s="83">
        <f t="shared" si="300"/>
        <v>5.4229500000000002</v>
      </c>
      <c r="R516" s="83">
        <f t="shared" si="300"/>
        <v>5.3998200000000001</v>
      </c>
      <c r="S516" s="83">
        <f t="shared" si="300"/>
        <v>5.3372099999999998</v>
      </c>
      <c r="T516" s="83">
        <f t="shared" si="300"/>
        <v>5.3020399999999999</v>
      </c>
      <c r="U516" s="83">
        <f t="shared" si="300"/>
        <v>5.2761399999999998</v>
      </c>
      <c r="V516" s="83">
        <f t="shared" si="300"/>
        <v>5.2256200000000002</v>
      </c>
      <c r="W516" s="83">
        <f t="shared" si="300"/>
        <v>5.3025099999999998</v>
      </c>
      <c r="X516" s="83">
        <f t="shared" si="300"/>
        <v>5.3201400000000003</v>
      </c>
      <c r="Y516" s="83">
        <f t="shared" si="300"/>
        <v>5.27555</v>
      </c>
      <c r="Z516" s="83">
        <f t="shared" si="300"/>
        <v>4.8467200000000004</v>
      </c>
      <c r="AA516" s="83">
        <f t="shared" si="300"/>
        <v>4.7864899999999997</v>
      </c>
    </row>
    <row r="517" spans="1:27" ht="12.75" customHeight="1" outlineLevel="1" x14ac:dyDescent="0.2">
      <c r="A517" s="91" t="s">
        <v>737</v>
      </c>
      <c r="B517" s="63" t="s">
        <v>233</v>
      </c>
      <c r="C517" s="43" t="s">
        <v>79</v>
      </c>
      <c r="D517" s="44">
        <v>1021.19</v>
      </c>
      <c r="E517" s="44">
        <v>847.38</v>
      </c>
      <c r="F517" s="44">
        <v>278.58</v>
      </c>
      <c r="G517" s="44">
        <v>279.54000000000002</v>
      </c>
      <c r="H517" s="44">
        <v>304.36</v>
      </c>
      <c r="I517" s="44">
        <v>962.86</v>
      </c>
      <c r="J517" s="44">
        <v>1107.18</v>
      </c>
      <c r="K517" s="44">
        <v>1375.77</v>
      </c>
      <c r="L517" s="44">
        <v>1597.67</v>
      </c>
      <c r="M517" s="44">
        <v>1670</v>
      </c>
      <c r="N517" s="44">
        <v>1672.04</v>
      </c>
      <c r="O517" s="44">
        <v>1760.32</v>
      </c>
      <c r="P517" s="44">
        <v>1762.15</v>
      </c>
      <c r="Q517" s="44">
        <v>1746.81</v>
      </c>
      <c r="R517" s="44">
        <v>1723.68</v>
      </c>
      <c r="S517" s="44">
        <v>1661.07</v>
      </c>
      <c r="T517" s="44">
        <v>1625.9</v>
      </c>
      <c r="U517" s="44">
        <v>1600</v>
      </c>
      <c r="V517" s="44">
        <v>1549.48</v>
      </c>
      <c r="W517" s="44">
        <v>1626.37</v>
      </c>
      <c r="X517" s="44">
        <v>1644</v>
      </c>
      <c r="Y517" s="44">
        <v>1599.41</v>
      </c>
      <c r="Z517" s="44">
        <v>1170.58</v>
      </c>
      <c r="AA517" s="44">
        <v>1110.3499999999999</v>
      </c>
    </row>
    <row r="518" spans="1:27" ht="12.75" customHeight="1" outlineLevel="1" x14ac:dyDescent="0.2">
      <c r="A518" s="91" t="s">
        <v>738</v>
      </c>
      <c r="B518" s="63" t="s">
        <v>90</v>
      </c>
      <c r="C518" s="43" t="s">
        <v>79</v>
      </c>
      <c r="D518" s="44">
        <f>$D$468</f>
        <v>3559.77</v>
      </c>
      <c r="E518" s="44">
        <f t="shared" ref="E518:AA518" si="301">$D$468</f>
        <v>3559.77</v>
      </c>
      <c r="F518" s="44">
        <f t="shared" si="301"/>
        <v>3559.77</v>
      </c>
      <c r="G518" s="44">
        <f t="shared" si="301"/>
        <v>3559.77</v>
      </c>
      <c r="H518" s="44">
        <f t="shared" si="301"/>
        <v>3559.77</v>
      </c>
      <c r="I518" s="44">
        <f t="shared" si="301"/>
        <v>3559.77</v>
      </c>
      <c r="J518" s="44">
        <f t="shared" si="301"/>
        <v>3559.77</v>
      </c>
      <c r="K518" s="44">
        <f t="shared" si="301"/>
        <v>3559.77</v>
      </c>
      <c r="L518" s="44">
        <f t="shared" si="301"/>
        <v>3559.77</v>
      </c>
      <c r="M518" s="44">
        <f t="shared" si="301"/>
        <v>3559.77</v>
      </c>
      <c r="N518" s="44">
        <f t="shared" si="301"/>
        <v>3559.77</v>
      </c>
      <c r="O518" s="44">
        <f t="shared" si="301"/>
        <v>3559.77</v>
      </c>
      <c r="P518" s="44">
        <f t="shared" si="301"/>
        <v>3559.77</v>
      </c>
      <c r="Q518" s="44">
        <f t="shared" si="301"/>
        <v>3559.77</v>
      </c>
      <c r="R518" s="44">
        <f t="shared" si="301"/>
        <v>3559.77</v>
      </c>
      <c r="S518" s="44">
        <f t="shared" si="301"/>
        <v>3559.77</v>
      </c>
      <c r="T518" s="44">
        <f t="shared" si="301"/>
        <v>3559.77</v>
      </c>
      <c r="U518" s="44">
        <f t="shared" si="301"/>
        <v>3559.77</v>
      </c>
      <c r="V518" s="44">
        <f t="shared" si="301"/>
        <v>3559.77</v>
      </c>
      <c r="W518" s="44">
        <f t="shared" si="301"/>
        <v>3559.77</v>
      </c>
      <c r="X518" s="44">
        <f t="shared" si="301"/>
        <v>3559.77</v>
      </c>
      <c r="Y518" s="44">
        <f t="shared" si="301"/>
        <v>3559.77</v>
      </c>
      <c r="Z518" s="44">
        <f t="shared" si="301"/>
        <v>3559.77</v>
      </c>
      <c r="AA518" s="44">
        <f t="shared" si="301"/>
        <v>3559.77</v>
      </c>
    </row>
    <row r="519" spans="1:27" ht="12.75" customHeight="1" outlineLevel="1" x14ac:dyDescent="0.2">
      <c r="A519" s="91" t="s">
        <v>739</v>
      </c>
      <c r="B519" s="63" t="s">
        <v>83</v>
      </c>
      <c r="C519" s="43" t="s">
        <v>79</v>
      </c>
      <c r="D519" s="44">
        <v>6.14</v>
      </c>
      <c r="E519" s="44">
        <v>6.14</v>
      </c>
      <c r="F519" s="44">
        <v>6.14</v>
      </c>
      <c r="G519" s="44">
        <v>6.14</v>
      </c>
      <c r="H519" s="44">
        <v>6.14</v>
      </c>
      <c r="I519" s="44">
        <v>6.14</v>
      </c>
      <c r="J519" s="44">
        <v>6.14</v>
      </c>
      <c r="K519" s="44">
        <v>6.14</v>
      </c>
      <c r="L519" s="44">
        <v>6.14</v>
      </c>
      <c r="M519" s="44">
        <v>6.14</v>
      </c>
      <c r="N519" s="44">
        <v>6.14</v>
      </c>
      <c r="O519" s="44">
        <v>6.14</v>
      </c>
      <c r="P519" s="44">
        <v>6.14</v>
      </c>
      <c r="Q519" s="44">
        <v>6.14</v>
      </c>
      <c r="R519" s="44">
        <v>6.14</v>
      </c>
      <c r="S519" s="44">
        <v>6.14</v>
      </c>
      <c r="T519" s="44">
        <v>6.14</v>
      </c>
      <c r="U519" s="44">
        <v>6.14</v>
      </c>
      <c r="V519" s="44">
        <v>6.14</v>
      </c>
      <c r="W519" s="44">
        <v>6.14</v>
      </c>
      <c r="X519" s="44">
        <v>6.14</v>
      </c>
      <c r="Y519" s="44">
        <v>6.14</v>
      </c>
      <c r="Z519" s="44">
        <v>6.14</v>
      </c>
      <c r="AA519" s="44">
        <v>6.14</v>
      </c>
    </row>
    <row r="520" spans="1:27" ht="12.75" customHeight="1" outlineLevel="1" x14ac:dyDescent="0.2">
      <c r="A520" s="91" t="s">
        <v>740</v>
      </c>
      <c r="B520" s="63" t="s">
        <v>81</v>
      </c>
      <c r="C520" s="43" t="s">
        <v>79</v>
      </c>
      <c r="D520" s="44">
        <f>$D$11</f>
        <v>110.23</v>
      </c>
      <c r="E520" s="44">
        <f t="shared" ref="E520:AA520" si="302">$D$11</f>
        <v>110.23</v>
      </c>
      <c r="F520" s="44">
        <f t="shared" si="302"/>
        <v>110.23</v>
      </c>
      <c r="G520" s="44">
        <f t="shared" si="302"/>
        <v>110.23</v>
      </c>
      <c r="H520" s="44">
        <f t="shared" si="302"/>
        <v>110.23</v>
      </c>
      <c r="I520" s="44">
        <f t="shared" si="302"/>
        <v>110.23</v>
      </c>
      <c r="J520" s="44">
        <f t="shared" si="302"/>
        <v>110.23</v>
      </c>
      <c r="K520" s="44">
        <f t="shared" si="302"/>
        <v>110.23</v>
      </c>
      <c r="L520" s="44">
        <f t="shared" si="302"/>
        <v>110.23</v>
      </c>
      <c r="M520" s="44">
        <f t="shared" si="302"/>
        <v>110.23</v>
      </c>
      <c r="N520" s="44">
        <f t="shared" si="302"/>
        <v>110.23</v>
      </c>
      <c r="O520" s="44">
        <f t="shared" si="302"/>
        <v>110.23</v>
      </c>
      <c r="P520" s="44">
        <f t="shared" si="302"/>
        <v>110.23</v>
      </c>
      <c r="Q520" s="44">
        <f t="shared" si="302"/>
        <v>110.23</v>
      </c>
      <c r="R520" s="44">
        <f t="shared" si="302"/>
        <v>110.23</v>
      </c>
      <c r="S520" s="44">
        <f t="shared" si="302"/>
        <v>110.23</v>
      </c>
      <c r="T520" s="44">
        <f t="shared" si="302"/>
        <v>110.23</v>
      </c>
      <c r="U520" s="44">
        <f t="shared" si="302"/>
        <v>110.23</v>
      </c>
      <c r="V520" s="44">
        <f t="shared" si="302"/>
        <v>110.23</v>
      </c>
      <c r="W520" s="44">
        <f t="shared" si="302"/>
        <v>110.23</v>
      </c>
      <c r="X520" s="44">
        <f t="shared" si="302"/>
        <v>110.23</v>
      </c>
      <c r="Y520" s="44">
        <f t="shared" si="302"/>
        <v>110.23</v>
      </c>
      <c r="Z520" s="44">
        <f t="shared" si="302"/>
        <v>110.23</v>
      </c>
      <c r="AA520" s="44">
        <f t="shared" si="302"/>
        <v>110.23</v>
      </c>
    </row>
    <row r="521" spans="1:27" x14ac:dyDescent="0.2">
      <c r="A521" s="90" t="s">
        <v>741</v>
      </c>
      <c r="B521" s="28" t="str">
        <f>"12"&amp;"."&amp;$B$639&amp;"."&amp;$B$640</f>
        <v>12.04.2023</v>
      </c>
      <c r="C521" s="82" t="s">
        <v>76</v>
      </c>
      <c r="D521" s="83">
        <f>ROUND(((D522+D523+D525+D524)/1000),5)</f>
        <v>4.7424299999999997</v>
      </c>
      <c r="E521" s="83">
        <f>ROUND(((E522+E523+E525+E524)/1000),5)</f>
        <v>4.5374999999999996</v>
      </c>
      <c r="F521" s="83">
        <f>ROUND(((F522+F523+F525+F524)/1000),5)</f>
        <v>3.9491200000000002</v>
      </c>
      <c r="G521" s="83">
        <f t="shared" ref="G521:AA521" si="303">ROUND(((G522+G523+G525+G524)/1000),5)</f>
        <v>3.9515400000000001</v>
      </c>
      <c r="H521" s="83">
        <f t="shared" si="303"/>
        <v>3.9564300000000001</v>
      </c>
      <c r="I521" s="83">
        <f t="shared" si="303"/>
        <v>4.4391999999999996</v>
      </c>
      <c r="J521" s="83">
        <f t="shared" si="303"/>
        <v>4.78775</v>
      </c>
      <c r="K521" s="83">
        <f t="shared" si="303"/>
        <v>5.0154199999999998</v>
      </c>
      <c r="L521" s="83">
        <f t="shared" si="303"/>
        <v>5.3130300000000004</v>
      </c>
      <c r="M521" s="83">
        <f t="shared" si="303"/>
        <v>5.4797000000000002</v>
      </c>
      <c r="N521" s="83">
        <f t="shared" si="303"/>
        <v>5.4952899999999998</v>
      </c>
      <c r="O521" s="83">
        <f t="shared" si="303"/>
        <v>5.57714</v>
      </c>
      <c r="P521" s="83">
        <f t="shared" si="303"/>
        <v>5.5894399999999997</v>
      </c>
      <c r="Q521" s="83">
        <f t="shared" si="303"/>
        <v>5.5885400000000001</v>
      </c>
      <c r="R521" s="83">
        <f t="shared" si="303"/>
        <v>5.5888099999999996</v>
      </c>
      <c r="S521" s="83">
        <f t="shared" si="303"/>
        <v>5.5653699999999997</v>
      </c>
      <c r="T521" s="83">
        <f t="shared" si="303"/>
        <v>5.5045000000000002</v>
      </c>
      <c r="U521" s="83">
        <f t="shared" si="303"/>
        <v>5.45275</v>
      </c>
      <c r="V521" s="83">
        <f t="shared" si="303"/>
        <v>5.3839600000000001</v>
      </c>
      <c r="W521" s="83">
        <f t="shared" si="303"/>
        <v>5.5963399999999996</v>
      </c>
      <c r="X521" s="83">
        <f t="shared" si="303"/>
        <v>5.4995900000000004</v>
      </c>
      <c r="Y521" s="83">
        <f t="shared" si="303"/>
        <v>5.1078900000000003</v>
      </c>
      <c r="Z521" s="83">
        <f t="shared" si="303"/>
        <v>4.9164099999999999</v>
      </c>
      <c r="AA521" s="83">
        <f t="shared" si="303"/>
        <v>4.8493500000000003</v>
      </c>
    </row>
    <row r="522" spans="1:27" ht="12.75" customHeight="1" outlineLevel="1" x14ac:dyDescent="0.2">
      <c r="A522" s="91" t="s">
        <v>742</v>
      </c>
      <c r="B522" s="63" t="s">
        <v>233</v>
      </c>
      <c r="C522" s="43" t="s">
        <v>79</v>
      </c>
      <c r="D522" s="44">
        <v>1066.29</v>
      </c>
      <c r="E522" s="44">
        <v>861.36</v>
      </c>
      <c r="F522" s="44">
        <v>272.98</v>
      </c>
      <c r="G522" s="44">
        <v>275.39999999999998</v>
      </c>
      <c r="H522" s="44">
        <v>280.29000000000002</v>
      </c>
      <c r="I522" s="44">
        <v>763.06</v>
      </c>
      <c r="J522" s="44">
        <v>1111.6099999999999</v>
      </c>
      <c r="K522" s="44">
        <v>1339.28</v>
      </c>
      <c r="L522" s="44">
        <v>1636.89</v>
      </c>
      <c r="M522" s="44">
        <v>1803.56</v>
      </c>
      <c r="N522" s="44">
        <v>1819.15</v>
      </c>
      <c r="O522" s="44">
        <v>1901</v>
      </c>
      <c r="P522" s="44">
        <v>1913.3</v>
      </c>
      <c r="Q522" s="44">
        <v>1912.4</v>
      </c>
      <c r="R522" s="44">
        <v>1912.67</v>
      </c>
      <c r="S522" s="44">
        <v>1889.23</v>
      </c>
      <c r="T522" s="44">
        <v>1828.36</v>
      </c>
      <c r="U522" s="44">
        <v>1776.61</v>
      </c>
      <c r="V522" s="44">
        <v>1707.82</v>
      </c>
      <c r="W522" s="44">
        <v>1920.2</v>
      </c>
      <c r="X522" s="44">
        <v>1823.45</v>
      </c>
      <c r="Y522" s="44">
        <v>1431.75</v>
      </c>
      <c r="Z522" s="44">
        <v>1240.27</v>
      </c>
      <c r="AA522" s="44">
        <v>1173.21</v>
      </c>
    </row>
    <row r="523" spans="1:27" ht="12.75" customHeight="1" outlineLevel="1" x14ac:dyDescent="0.2">
      <c r="A523" s="91" t="s">
        <v>743</v>
      </c>
      <c r="B523" s="63" t="s">
        <v>90</v>
      </c>
      <c r="C523" s="43" t="s">
        <v>79</v>
      </c>
      <c r="D523" s="44">
        <f>$D$468</f>
        <v>3559.77</v>
      </c>
      <c r="E523" s="44">
        <f t="shared" ref="E523:AA523" si="304">$D$468</f>
        <v>3559.77</v>
      </c>
      <c r="F523" s="44">
        <f t="shared" si="304"/>
        <v>3559.77</v>
      </c>
      <c r="G523" s="44">
        <f t="shared" si="304"/>
        <v>3559.77</v>
      </c>
      <c r="H523" s="44">
        <f t="shared" si="304"/>
        <v>3559.77</v>
      </c>
      <c r="I523" s="44">
        <f t="shared" si="304"/>
        <v>3559.77</v>
      </c>
      <c r="J523" s="44">
        <f t="shared" si="304"/>
        <v>3559.77</v>
      </c>
      <c r="K523" s="44">
        <f t="shared" si="304"/>
        <v>3559.77</v>
      </c>
      <c r="L523" s="44">
        <f t="shared" si="304"/>
        <v>3559.77</v>
      </c>
      <c r="M523" s="44">
        <f t="shared" si="304"/>
        <v>3559.77</v>
      </c>
      <c r="N523" s="44">
        <f t="shared" si="304"/>
        <v>3559.77</v>
      </c>
      <c r="O523" s="44">
        <f t="shared" si="304"/>
        <v>3559.77</v>
      </c>
      <c r="P523" s="44">
        <f t="shared" si="304"/>
        <v>3559.77</v>
      </c>
      <c r="Q523" s="44">
        <f t="shared" si="304"/>
        <v>3559.77</v>
      </c>
      <c r="R523" s="44">
        <f t="shared" si="304"/>
        <v>3559.77</v>
      </c>
      <c r="S523" s="44">
        <f t="shared" si="304"/>
        <v>3559.77</v>
      </c>
      <c r="T523" s="44">
        <f t="shared" si="304"/>
        <v>3559.77</v>
      </c>
      <c r="U523" s="44">
        <f t="shared" si="304"/>
        <v>3559.77</v>
      </c>
      <c r="V523" s="44">
        <f t="shared" si="304"/>
        <v>3559.77</v>
      </c>
      <c r="W523" s="44">
        <f t="shared" si="304"/>
        <v>3559.77</v>
      </c>
      <c r="X523" s="44">
        <f t="shared" si="304"/>
        <v>3559.77</v>
      </c>
      <c r="Y523" s="44">
        <f t="shared" si="304"/>
        <v>3559.77</v>
      </c>
      <c r="Z523" s="44">
        <f t="shared" si="304"/>
        <v>3559.77</v>
      </c>
      <c r="AA523" s="44">
        <f t="shared" si="304"/>
        <v>3559.77</v>
      </c>
    </row>
    <row r="524" spans="1:27" ht="12.75" customHeight="1" outlineLevel="1" x14ac:dyDescent="0.2">
      <c r="A524" s="91" t="s">
        <v>744</v>
      </c>
      <c r="B524" s="63" t="s">
        <v>83</v>
      </c>
      <c r="C524" s="43" t="s">
        <v>79</v>
      </c>
      <c r="D524" s="44">
        <v>6.14</v>
      </c>
      <c r="E524" s="44">
        <v>6.14</v>
      </c>
      <c r="F524" s="44">
        <v>6.14</v>
      </c>
      <c r="G524" s="44">
        <v>6.14</v>
      </c>
      <c r="H524" s="44">
        <v>6.14</v>
      </c>
      <c r="I524" s="44">
        <v>6.14</v>
      </c>
      <c r="J524" s="44">
        <v>6.14</v>
      </c>
      <c r="K524" s="44">
        <v>6.14</v>
      </c>
      <c r="L524" s="44">
        <v>6.14</v>
      </c>
      <c r="M524" s="44">
        <v>6.14</v>
      </c>
      <c r="N524" s="44">
        <v>6.14</v>
      </c>
      <c r="O524" s="44">
        <v>6.14</v>
      </c>
      <c r="P524" s="44">
        <v>6.14</v>
      </c>
      <c r="Q524" s="44">
        <v>6.14</v>
      </c>
      <c r="R524" s="44">
        <v>6.14</v>
      </c>
      <c r="S524" s="44">
        <v>6.14</v>
      </c>
      <c r="T524" s="44">
        <v>6.14</v>
      </c>
      <c r="U524" s="44">
        <v>6.14</v>
      </c>
      <c r="V524" s="44">
        <v>6.14</v>
      </c>
      <c r="W524" s="44">
        <v>6.14</v>
      </c>
      <c r="X524" s="44">
        <v>6.14</v>
      </c>
      <c r="Y524" s="44">
        <v>6.14</v>
      </c>
      <c r="Z524" s="44">
        <v>6.14</v>
      </c>
      <c r="AA524" s="44">
        <v>6.14</v>
      </c>
    </row>
    <row r="525" spans="1:27" ht="12.75" customHeight="1" outlineLevel="1" x14ac:dyDescent="0.2">
      <c r="A525" s="91" t="s">
        <v>745</v>
      </c>
      <c r="B525" s="63" t="s">
        <v>81</v>
      </c>
      <c r="C525" s="43" t="s">
        <v>79</v>
      </c>
      <c r="D525" s="44">
        <f>$D$11</f>
        <v>110.23</v>
      </c>
      <c r="E525" s="44">
        <f t="shared" ref="E525:AA525" si="305">$D$11</f>
        <v>110.23</v>
      </c>
      <c r="F525" s="44">
        <f t="shared" si="305"/>
        <v>110.23</v>
      </c>
      <c r="G525" s="44">
        <f t="shared" si="305"/>
        <v>110.23</v>
      </c>
      <c r="H525" s="44">
        <f t="shared" si="305"/>
        <v>110.23</v>
      </c>
      <c r="I525" s="44">
        <f t="shared" si="305"/>
        <v>110.23</v>
      </c>
      <c r="J525" s="44">
        <f t="shared" si="305"/>
        <v>110.23</v>
      </c>
      <c r="K525" s="44">
        <f t="shared" si="305"/>
        <v>110.23</v>
      </c>
      <c r="L525" s="44">
        <f t="shared" si="305"/>
        <v>110.23</v>
      </c>
      <c r="M525" s="44">
        <f t="shared" si="305"/>
        <v>110.23</v>
      </c>
      <c r="N525" s="44">
        <f t="shared" si="305"/>
        <v>110.23</v>
      </c>
      <c r="O525" s="44">
        <f t="shared" si="305"/>
        <v>110.23</v>
      </c>
      <c r="P525" s="44">
        <f t="shared" si="305"/>
        <v>110.23</v>
      </c>
      <c r="Q525" s="44">
        <f t="shared" si="305"/>
        <v>110.23</v>
      </c>
      <c r="R525" s="44">
        <f t="shared" si="305"/>
        <v>110.23</v>
      </c>
      <c r="S525" s="44">
        <f t="shared" si="305"/>
        <v>110.23</v>
      </c>
      <c r="T525" s="44">
        <f t="shared" si="305"/>
        <v>110.23</v>
      </c>
      <c r="U525" s="44">
        <f t="shared" si="305"/>
        <v>110.23</v>
      </c>
      <c r="V525" s="44">
        <f t="shared" si="305"/>
        <v>110.23</v>
      </c>
      <c r="W525" s="44">
        <f t="shared" si="305"/>
        <v>110.23</v>
      </c>
      <c r="X525" s="44">
        <f t="shared" si="305"/>
        <v>110.23</v>
      </c>
      <c r="Y525" s="44">
        <f t="shared" si="305"/>
        <v>110.23</v>
      </c>
      <c r="Z525" s="44">
        <f t="shared" si="305"/>
        <v>110.23</v>
      </c>
      <c r="AA525" s="44">
        <f t="shared" si="305"/>
        <v>110.23</v>
      </c>
    </row>
    <row r="526" spans="1:27" x14ac:dyDescent="0.2">
      <c r="A526" s="90" t="s">
        <v>746</v>
      </c>
      <c r="B526" s="28" t="str">
        <f>"13"&amp;"."&amp;$B$639&amp;"."&amp;$B$640</f>
        <v>13.04.2023</v>
      </c>
      <c r="C526" s="82" t="s">
        <v>76</v>
      </c>
      <c r="D526" s="83">
        <f>ROUND(((D527+D528+D530+D529)/1000),5)</f>
        <v>4.8121600000000004</v>
      </c>
      <c r="E526" s="83">
        <f>ROUND(((E527+E528+E530+E529)/1000),5)</f>
        <v>4.76614</v>
      </c>
      <c r="F526" s="83">
        <f>ROUND(((F527+F528+F530+F529)/1000),5)</f>
        <v>4.7355</v>
      </c>
      <c r="G526" s="83">
        <f t="shared" ref="G526:AA526" si="306">ROUND(((G527+G528+G530+G529)/1000),5)</f>
        <v>4.7344499999999998</v>
      </c>
      <c r="H526" s="83">
        <f t="shared" si="306"/>
        <v>4.7359200000000001</v>
      </c>
      <c r="I526" s="83">
        <f t="shared" si="306"/>
        <v>4.7439400000000003</v>
      </c>
      <c r="J526" s="83">
        <f t="shared" si="306"/>
        <v>4.9141300000000001</v>
      </c>
      <c r="K526" s="83">
        <f t="shared" si="306"/>
        <v>5.2666899999999996</v>
      </c>
      <c r="L526" s="83">
        <f t="shared" si="306"/>
        <v>5.4401700000000002</v>
      </c>
      <c r="M526" s="83">
        <f t="shared" si="306"/>
        <v>5.4352299999999998</v>
      </c>
      <c r="N526" s="83">
        <f t="shared" si="306"/>
        <v>5.5767499999999997</v>
      </c>
      <c r="O526" s="83">
        <f t="shared" si="306"/>
        <v>5.6395</v>
      </c>
      <c r="P526" s="83">
        <f t="shared" si="306"/>
        <v>5.5893600000000001</v>
      </c>
      <c r="Q526" s="83">
        <f t="shared" si="306"/>
        <v>5.6392699999999998</v>
      </c>
      <c r="R526" s="83">
        <f t="shared" si="306"/>
        <v>5.6371099999999998</v>
      </c>
      <c r="S526" s="83">
        <f t="shared" si="306"/>
        <v>5.6288</v>
      </c>
      <c r="T526" s="83">
        <f t="shared" si="306"/>
        <v>5.5849799999999998</v>
      </c>
      <c r="U526" s="83">
        <f t="shared" si="306"/>
        <v>5.4307600000000003</v>
      </c>
      <c r="V526" s="83">
        <f t="shared" si="306"/>
        <v>5.4123900000000003</v>
      </c>
      <c r="W526" s="83">
        <f t="shared" si="306"/>
        <v>5.4721500000000001</v>
      </c>
      <c r="X526" s="83">
        <f t="shared" si="306"/>
        <v>5.5770600000000004</v>
      </c>
      <c r="Y526" s="83">
        <f t="shared" si="306"/>
        <v>5.4314999999999998</v>
      </c>
      <c r="Z526" s="83">
        <f t="shared" si="306"/>
        <v>4.8864400000000003</v>
      </c>
      <c r="AA526" s="83">
        <f t="shared" si="306"/>
        <v>4.75922</v>
      </c>
    </row>
    <row r="527" spans="1:27" ht="12.75" customHeight="1" outlineLevel="1" x14ac:dyDescent="0.2">
      <c r="A527" s="91" t="s">
        <v>747</v>
      </c>
      <c r="B527" s="63" t="s">
        <v>233</v>
      </c>
      <c r="C527" s="43" t="s">
        <v>79</v>
      </c>
      <c r="D527" s="44">
        <v>1136.02</v>
      </c>
      <c r="E527" s="44">
        <v>1090</v>
      </c>
      <c r="F527" s="44">
        <v>1059.3599999999999</v>
      </c>
      <c r="G527" s="44">
        <v>1058.31</v>
      </c>
      <c r="H527" s="44">
        <v>1059.78</v>
      </c>
      <c r="I527" s="44">
        <v>1067.8</v>
      </c>
      <c r="J527" s="44">
        <v>1237.99</v>
      </c>
      <c r="K527" s="44">
        <v>1590.55</v>
      </c>
      <c r="L527" s="44">
        <v>1764.03</v>
      </c>
      <c r="M527" s="44">
        <v>1759.09</v>
      </c>
      <c r="N527" s="44">
        <v>1900.61</v>
      </c>
      <c r="O527" s="44">
        <v>1963.36</v>
      </c>
      <c r="P527" s="44">
        <v>1913.22</v>
      </c>
      <c r="Q527" s="44">
        <v>1963.13</v>
      </c>
      <c r="R527" s="44">
        <v>1960.97</v>
      </c>
      <c r="S527" s="44">
        <v>1952.66</v>
      </c>
      <c r="T527" s="44">
        <v>1908.84</v>
      </c>
      <c r="U527" s="44">
        <v>1754.62</v>
      </c>
      <c r="V527" s="44">
        <v>1736.25</v>
      </c>
      <c r="W527" s="44">
        <v>1796.01</v>
      </c>
      <c r="X527" s="44">
        <v>1900.92</v>
      </c>
      <c r="Y527" s="44">
        <v>1755.36</v>
      </c>
      <c r="Z527" s="44">
        <v>1210.3</v>
      </c>
      <c r="AA527" s="44">
        <v>1083.08</v>
      </c>
    </row>
    <row r="528" spans="1:27" ht="12.75" customHeight="1" outlineLevel="1" x14ac:dyDescent="0.2">
      <c r="A528" s="91" t="s">
        <v>748</v>
      </c>
      <c r="B528" s="63" t="s">
        <v>90</v>
      </c>
      <c r="C528" s="43" t="s">
        <v>79</v>
      </c>
      <c r="D528" s="44">
        <f>$D$468</f>
        <v>3559.77</v>
      </c>
      <c r="E528" s="44">
        <f t="shared" ref="E528:AA528" si="307">$D$468</f>
        <v>3559.77</v>
      </c>
      <c r="F528" s="44">
        <f t="shared" si="307"/>
        <v>3559.77</v>
      </c>
      <c r="G528" s="44">
        <f t="shared" si="307"/>
        <v>3559.77</v>
      </c>
      <c r="H528" s="44">
        <f t="shared" si="307"/>
        <v>3559.77</v>
      </c>
      <c r="I528" s="44">
        <f t="shared" si="307"/>
        <v>3559.77</v>
      </c>
      <c r="J528" s="44">
        <f t="shared" si="307"/>
        <v>3559.77</v>
      </c>
      <c r="K528" s="44">
        <f t="shared" si="307"/>
        <v>3559.77</v>
      </c>
      <c r="L528" s="44">
        <f t="shared" si="307"/>
        <v>3559.77</v>
      </c>
      <c r="M528" s="44">
        <f t="shared" si="307"/>
        <v>3559.77</v>
      </c>
      <c r="N528" s="44">
        <f t="shared" si="307"/>
        <v>3559.77</v>
      </c>
      <c r="O528" s="44">
        <f t="shared" si="307"/>
        <v>3559.77</v>
      </c>
      <c r="P528" s="44">
        <f t="shared" si="307"/>
        <v>3559.77</v>
      </c>
      <c r="Q528" s="44">
        <f t="shared" si="307"/>
        <v>3559.77</v>
      </c>
      <c r="R528" s="44">
        <f t="shared" si="307"/>
        <v>3559.77</v>
      </c>
      <c r="S528" s="44">
        <f t="shared" si="307"/>
        <v>3559.77</v>
      </c>
      <c r="T528" s="44">
        <f t="shared" si="307"/>
        <v>3559.77</v>
      </c>
      <c r="U528" s="44">
        <f t="shared" si="307"/>
        <v>3559.77</v>
      </c>
      <c r="V528" s="44">
        <f t="shared" si="307"/>
        <v>3559.77</v>
      </c>
      <c r="W528" s="44">
        <f t="shared" si="307"/>
        <v>3559.77</v>
      </c>
      <c r="X528" s="44">
        <f t="shared" si="307"/>
        <v>3559.77</v>
      </c>
      <c r="Y528" s="44">
        <f t="shared" si="307"/>
        <v>3559.77</v>
      </c>
      <c r="Z528" s="44">
        <f t="shared" si="307"/>
        <v>3559.77</v>
      </c>
      <c r="AA528" s="44">
        <f t="shared" si="307"/>
        <v>3559.77</v>
      </c>
    </row>
    <row r="529" spans="1:27" ht="12.75" customHeight="1" outlineLevel="1" x14ac:dyDescent="0.2">
      <c r="A529" s="91" t="s">
        <v>749</v>
      </c>
      <c r="B529" s="63" t="s">
        <v>83</v>
      </c>
      <c r="C529" s="43" t="s">
        <v>79</v>
      </c>
      <c r="D529" s="44">
        <v>6.14</v>
      </c>
      <c r="E529" s="44">
        <v>6.14</v>
      </c>
      <c r="F529" s="44">
        <v>6.14</v>
      </c>
      <c r="G529" s="44">
        <v>6.14</v>
      </c>
      <c r="H529" s="44">
        <v>6.14</v>
      </c>
      <c r="I529" s="44">
        <v>6.14</v>
      </c>
      <c r="J529" s="44">
        <v>6.14</v>
      </c>
      <c r="K529" s="44">
        <v>6.14</v>
      </c>
      <c r="L529" s="44">
        <v>6.14</v>
      </c>
      <c r="M529" s="44">
        <v>6.14</v>
      </c>
      <c r="N529" s="44">
        <v>6.14</v>
      </c>
      <c r="O529" s="44">
        <v>6.14</v>
      </c>
      <c r="P529" s="44">
        <v>6.14</v>
      </c>
      <c r="Q529" s="44">
        <v>6.14</v>
      </c>
      <c r="R529" s="44">
        <v>6.14</v>
      </c>
      <c r="S529" s="44">
        <v>6.14</v>
      </c>
      <c r="T529" s="44">
        <v>6.14</v>
      </c>
      <c r="U529" s="44">
        <v>6.14</v>
      </c>
      <c r="V529" s="44">
        <v>6.14</v>
      </c>
      <c r="W529" s="44">
        <v>6.14</v>
      </c>
      <c r="X529" s="44">
        <v>6.14</v>
      </c>
      <c r="Y529" s="44">
        <v>6.14</v>
      </c>
      <c r="Z529" s="44">
        <v>6.14</v>
      </c>
      <c r="AA529" s="44">
        <v>6.14</v>
      </c>
    </row>
    <row r="530" spans="1:27" ht="12.75" customHeight="1" outlineLevel="1" x14ac:dyDescent="0.2">
      <c r="A530" s="91" t="s">
        <v>750</v>
      </c>
      <c r="B530" s="63" t="s">
        <v>81</v>
      </c>
      <c r="C530" s="43" t="s">
        <v>79</v>
      </c>
      <c r="D530" s="44">
        <f>$D$11</f>
        <v>110.23</v>
      </c>
      <c r="E530" s="44">
        <f t="shared" ref="E530:AA530" si="308">$D$11</f>
        <v>110.23</v>
      </c>
      <c r="F530" s="44">
        <f t="shared" si="308"/>
        <v>110.23</v>
      </c>
      <c r="G530" s="44">
        <f t="shared" si="308"/>
        <v>110.23</v>
      </c>
      <c r="H530" s="44">
        <f t="shared" si="308"/>
        <v>110.23</v>
      </c>
      <c r="I530" s="44">
        <f t="shared" si="308"/>
        <v>110.23</v>
      </c>
      <c r="J530" s="44">
        <f t="shared" si="308"/>
        <v>110.23</v>
      </c>
      <c r="K530" s="44">
        <f t="shared" si="308"/>
        <v>110.23</v>
      </c>
      <c r="L530" s="44">
        <f t="shared" si="308"/>
        <v>110.23</v>
      </c>
      <c r="M530" s="44">
        <f t="shared" si="308"/>
        <v>110.23</v>
      </c>
      <c r="N530" s="44">
        <f t="shared" si="308"/>
        <v>110.23</v>
      </c>
      <c r="O530" s="44">
        <f t="shared" si="308"/>
        <v>110.23</v>
      </c>
      <c r="P530" s="44">
        <f t="shared" si="308"/>
        <v>110.23</v>
      </c>
      <c r="Q530" s="44">
        <f t="shared" si="308"/>
        <v>110.23</v>
      </c>
      <c r="R530" s="44">
        <f t="shared" si="308"/>
        <v>110.23</v>
      </c>
      <c r="S530" s="44">
        <f t="shared" si="308"/>
        <v>110.23</v>
      </c>
      <c r="T530" s="44">
        <f t="shared" si="308"/>
        <v>110.23</v>
      </c>
      <c r="U530" s="44">
        <f t="shared" si="308"/>
        <v>110.23</v>
      </c>
      <c r="V530" s="44">
        <f t="shared" si="308"/>
        <v>110.23</v>
      </c>
      <c r="W530" s="44">
        <f t="shared" si="308"/>
        <v>110.23</v>
      </c>
      <c r="X530" s="44">
        <f t="shared" si="308"/>
        <v>110.23</v>
      </c>
      <c r="Y530" s="44">
        <f t="shared" si="308"/>
        <v>110.23</v>
      </c>
      <c r="Z530" s="44">
        <f t="shared" si="308"/>
        <v>110.23</v>
      </c>
      <c r="AA530" s="44">
        <f t="shared" si="308"/>
        <v>110.23</v>
      </c>
    </row>
    <row r="531" spans="1:27" x14ac:dyDescent="0.2">
      <c r="A531" s="90" t="s">
        <v>751</v>
      </c>
      <c r="B531" s="28" t="str">
        <f>"14"&amp;"."&amp;$B$639&amp;"."&amp;$B$640</f>
        <v>14.04.2023</v>
      </c>
      <c r="C531" s="82" t="s">
        <v>76</v>
      </c>
      <c r="D531" s="83">
        <f>ROUND(((D532+D533+D535+D534)/1000),5)</f>
        <v>4.7593800000000002</v>
      </c>
      <c r="E531" s="83">
        <f>ROUND(((E532+E533+E535+E534)/1000),5)</f>
        <v>4.6060999999999996</v>
      </c>
      <c r="F531" s="83">
        <f>ROUND(((F532+F533+F535+F534)/1000),5)</f>
        <v>4.5393800000000004</v>
      </c>
      <c r="G531" s="83">
        <f t="shared" ref="G531:AA531" si="309">ROUND(((G532+G533+G535+G534)/1000),5)</f>
        <v>4.5393699999999999</v>
      </c>
      <c r="H531" s="83">
        <f t="shared" si="309"/>
        <v>4.6082299999999998</v>
      </c>
      <c r="I531" s="83">
        <f t="shared" si="309"/>
        <v>4.7055999999999996</v>
      </c>
      <c r="J531" s="83">
        <f t="shared" si="309"/>
        <v>4.9160300000000001</v>
      </c>
      <c r="K531" s="83">
        <f t="shared" si="309"/>
        <v>5.1001899999999996</v>
      </c>
      <c r="L531" s="83">
        <f t="shared" si="309"/>
        <v>5.3298399999999999</v>
      </c>
      <c r="M531" s="83">
        <f t="shared" si="309"/>
        <v>5.3740399999999999</v>
      </c>
      <c r="N531" s="83">
        <f t="shared" si="309"/>
        <v>5.3499699999999999</v>
      </c>
      <c r="O531" s="83">
        <f t="shared" si="309"/>
        <v>5.4013900000000001</v>
      </c>
      <c r="P531" s="83">
        <f t="shared" si="309"/>
        <v>5.3589700000000002</v>
      </c>
      <c r="Q531" s="83">
        <f t="shared" si="309"/>
        <v>5.3619199999999996</v>
      </c>
      <c r="R531" s="83">
        <f t="shared" si="309"/>
        <v>5.34971</v>
      </c>
      <c r="S531" s="83">
        <f t="shared" si="309"/>
        <v>5.3412600000000001</v>
      </c>
      <c r="T531" s="83">
        <f t="shared" si="309"/>
        <v>5.3308299999999997</v>
      </c>
      <c r="U531" s="83">
        <f t="shared" si="309"/>
        <v>5.2885799999999996</v>
      </c>
      <c r="V531" s="83">
        <f t="shared" si="309"/>
        <v>5.2836600000000002</v>
      </c>
      <c r="W531" s="83">
        <f t="shared" si="309"/>
        <v>5.3376599999999996</v>
      </c>
      <c r="X531" s="83">
        <f t="shared" si="309"/>
        <v>5.3513599999999997</v>
      </c>
      <c r="Y531" s="83">
        <f t="shared" si="309"/>
        <v>5.3464499999999999</v>
      </c>
      <c r="Z531" s="83">
        <f t="shared" si="309"/>
        <v>5.0541200000000002</v>
      </c>
      <c r="AA531" s="83">
        <f t="shared" si="309"/>
        <v>4.8470199999999997</v>
      </c>
    </row>
    <row r="532" spans="1:27" ht="12.75" customHeight="1" outlineLevel="1" x14ac:dyDescent="0.2">
      <c r="A532" s="91" t="s">
        <v>752</v>
      </c>
      <c r="B532" s="63" t="s">
        <v>233</v>
      </c>
      <c r="C532" s="43" t="s">
        <v>79</v>
      </c>
      <c r="D532" s="44">
        <v>1083.24</v>
      </c>
      <c r="E532" s="44">
        <v>929.96</v>
      </c>
      <c r="F532" s="44">
        <v>863.24</v>
      </c>
      <c r="G532" s="44">
        <v>863.23</v>
      </c>
      <c r="H532" s="44">
        <v>932.09</v>
      </c>
      <c r="I532" s="44">
        <v>1029.46</v>
      </c>
      <c r="J532" s="44">
        <v>1239.8900000000001</v>
      </c>
      <c r="K532" s="44">
        <v>1424.05</v>
      </c>
      <c r="L532" s="44">
        <v>1653.7</v>
      </c>
      <c r="M532" s="44">
        <v>1697.9</v>
      </c>
      <c r="N532" s="44">
        <v>1673.83</v>
      </c>
      <c r="O532" s="44">
        <v>1725.25</v>
      </c>
      <c r="P532" s="44">
        <v>1682.83</v>
      </c>
      <c r="Q532" s="44">
        <v>1685.78</v>
      </c>
      <c r="R532" s="44">
        <v>1673.57</v>
      </c>
      <c r="S532" s="44">
        <v>1665.12</v>
      </c>
      <c r="T532" s="44">
        <v>1654.69</v>
      </c>
      <c r="U532" s="44">
        <v>1612.44</v>
      </c>
      <c r="V532" s="44">
        <v>1607.52</v>
      </c>
      <c r="W532" s="44">
        <v>1661.52</v>
      </c>
      <c r="X532" s="44">
        <v>1675.22</v>
      </c>
      <c r="Y532" s="44">
        <v>1670.31</v>
      </c>
      <c r="Z532" s="44">
        <v>1377.98</v>
      </c>
      <c r="AA532" s="44">
        <v>1170.8800000000001</v>
      </c>
    </row>
    <row r="533" spans="1:27" ht="12.75" customHeight="1" outlineLevel="1" x14ac:dyDescent="0.2">
      <c r="A533" s="91" t="s">
        <v>753</v>
      </c>
      <c r="B533" s="63" t="s">
        <v>90</v>
      </c>
      <c r="C533" s="43" t="s">
        <v>79</v>
      </c>
      <c r="D533" s="44">
        <f>$D$468</f>
        <v>3559.77</v>
      </c>
      <c r="E533" s="44">
        <f t="shared" ref="E533:AA533" si="310">$D$468</f>
        <v>3559.77</v>
      </c>
      <c r="F533" s="44">
        <f t="shared" si="310"/>
        <v>3559.77</v>
      </c>
      <c r="G533" s="44">
        <f t="shared" si="310"/>
        <v>3559.77</v>
      </c>
      <c r="H533" s="44">
        <f t="shared" si="310"/>
        <v>3559.77</v>
      </c>
      <c r="I533" s="44">
        <f t="shared" si="310"/>
        <v>3559.77</v>
      </c>
      <c r="J533" s="44">
        <f t="shared" si="310"/>
        <v>3559.77</v>
      </c>
      <c r="K533" s="44">
        <f t="shared" si="310"/>
        <v>3559.77</v>
      </c>
      <c r="L533" s="44">
        <f t="shared" si="310"/>
        <v>3559.77</v>
      </c>
      <c r="M533" s="44">
        <f t="shared" si="310"/>
        <v>3559.77</v>
      </c>
      <c r="N533" s="44">
        <f t="shared" si="310"/>
        <v>3559.77</v>
      </c>
      <c r="O533" s="44">
        <f t="shared" si="310"/>
        <v>3559.77</v>
      </c>
      <c r="P533" s="44">
        <f t="shared" si="310"/>
        <v>3559.77</v>
      </c>
      <c r="Q533" s="44">
        <f t="shared" si="310"/>
        <v>3559.77</v>
      </c>
      <c r="R533" s="44">
        <f t="shared" si="310"/>
        <v>3559.77</v>
      </c>
      <c r="S533" s="44">
        <f t="shared" si="310"/>
        <v>3559.77</v>
      </c>
      <c r="T533" s="44">
        <f t="shared" si="310"/>
        <v>3559.77</v>
      </c>
      <c r="U533" s="44">
        <f t="shared" si="310"/>
        <v>3559.77</v>
      </c>
      <c r="V533" s="44">
        <f t="shared" si="310"/>
        <v>3559.77</v>
      </c>
      <c r="W533" s="44">
        <f t="shared" si="310"/>
        <v>3559.77</v>
      </c>
      <c r="X533" s="44">
        <f t="shared" si="310"/>
        <v>3559.77</v>
      </c>
      <c r="Y533" s="44">
        <f t="shared" si="310"/>
        <v>3559.77</v>
      </c>
      <c r="Z533" s="44">
        <f t="shared" si="310"/>
        <v>3559.77</v>
      </c>
      <c r="AA533" s="44">
        <f t="shared" si="310"/>
        <v>3559.77</v>
      </c>
    </row>
    <row r="534" spans="1:27" ht="12.75" customHeight="1" outlineLevel="1" x14ac:dyDescent="0.2">
      <c r="A534" s="91" t="s">
        <v>754</v>
      </c>
      <c r="B534" s="63" t="s">
        <v>83</v>
      </c>
      <c r="C534" s="43" t="s">
        <v>79</v>
      </c>
      <c r="D534" s="44">
        <v>6.14</v>
      </c>
      <c r="E534" s="44">
        <v>6.14</v>
      </c>
      <c r="F534" s="44">
        <v>6.14</v>
      </c>
      <c r="G534" s="44">
        <v>6.14</v>
      </c>
      <c r="H534" s="44">
        <v>6.14</v>
      </c>
      <c r="I534" s="44">
        <v>6.14</v>
      </c>
      <c r="J534" s="44">
        <v>6.14</v>
      </c>
      <c r="K534" s="44">
        <v>6.14</v>
      </c>
      <c r="L534" s="44">
        <v>6.14</v>
      </c>
      <c r="M534" s="44">
        <v>6.14</v>
      </c>
      <c r="N534" s="44">
        <v>6.14</v>
      </c>
      <c r="O534" s="44">
        <v>6.14</v>
      </c>
      <c r="P534" s="44">
        <v>6.14</v>
      </c>
      <c r="Q534" s="44">
        <v>6.14</v>
      </c>
      <c r="R534" s="44">
        <v>6.14</v>
      </c>
      <c r="S534" s="44">
        <v>6.14</v>
      </c>
      <c r="T534" s="44">
        <v>6.14</v>
      </c>
      <c r="U534" s="44">
        <v>6.14</v>
      </c>
      <c r="V534" s="44">
        <v>6.14</v>
      </c>
      <c r="W534" s="44">
        <v>6.14</v>
      </c>
      <c r="X534" s="44">
        <v>6.14</v>
      </c>
      <c r="Y534" s="44">
        <v>6.14</v>
      </c>
      <c r="Z534" s="44">
        <v>6.14</v>
      </c>
      <c r="AA534" s="44">
        <v>6.14</v>
      </c>
    </row>
    <row r="535" spans="1:27" ht="12.75" customHeight="1" outlineLevel="1" x14ac:dyDescent="0.2">
      <c r="A535" s="91" t="s">
        <v>755</v>
      </c>
      <c r="B535" s="63" t="s">
        <v>81</v>
      </c>
      <c r="C535" s="43" t="s">
        <v>79</v>
      </c>
      <c r="D535" s="44">
        <f>$D$11</f>
        <v>110.23</v>
      </c>
      <c r="E535" s="44">
        <f t="shared" ref="E535:AA535" si="311">$D$11</f>
        <v>110.23</v>
      </c>
      <c r="F535" s="44">
        <f t="shared" si="311"/>
        <v>110.23</v>
      </c>
      <c r="G535" s="44">
        <f t="shared" si="311"/>
        <v>110.23</v>
      </c>
      <c r="H535" s="44">
        <f t="shared" si="311"/>
        <v>110.23</v>
      </c>
      <c r="I535" s="44">
        <f t="shared" si="311"/>
        <v>110.23</v>
      </c>
      <c r="J535" s="44">
        <f t="shared" si="311"/>
        <v>110.23</v>
      </c>
      <c r="K535" s="44">
        <f t="shared" si="311"/>
        <v>110.23</v>
      </c>
      <c r="L535" s="44">
        <f t="shared" si="311"/>
        <v>110.23</v>
      </c>
      <c r="M535" s="44">
        <f t="shared" si="311"/>
        <v>110.23</v>
      </c>
      <c r="N535" s="44">
        <f t="shared" si="311"/>
        <v>110.23</v>
      </c>
      <c r="O535" s="44">
        <f t="shared" si="311"/>
        <v>110.23</v>
      </c>
      <c r="P535" s="44">
        <f t="shared" si="311"/>
        <v>110.23</v>
      </c>
      <c r="Q535" s="44">
        <f t="shared" si="311"/>
        <v>110.23</v>
      </c>
      <c r="R535" s="44">
        <f t="shared" si="311"/>
        <v>110.23</v>
      </c>
      <c r="S535" s="44">
        <f t="shared" si="311"/>
        <v>110.23</v>
      </c>
      <c r="T535" s="44">
        <f t="shared" si="311"/>
        <v>110.23</v>
      </c>
      <c r="U535" s="44">
        <f t="shared" si="311"/>
        <v>110.23</v>
      </c>
      <c r="V535" s="44">
        <f t="shared" si="311"/>
        <v>110.23</v>
      </c>
      <c r="W535" s="44">
        <f t="shared" si="311"/>
        <v>110.23</v>
      </c>
      <c r="X535" s="44">
        <f t="shared" si="311"/>
        <v>110.23</v>
      </c>
      <c r="Y535" s="44">
        <f t="shared" si="311"/>
        <v>110.23</v>
      </c>
      <c r="Z535" s="44">
        <f t="shared" si="311"/>
        <v>110.23</v>
      </c>
      <c r="AA535" s="44">
        <f t="shared" si="311"/>
        <v>110.23</v>
      </c>
    </row>
    <row r="536" spans="1:27" x14ac:dyDescent="0.2">
      <c r="A536" s="90" t="s">
        <v>756</v>
      </c>
      <c r="B536" s="28" t="str">
        <f>"15"&amp;"."&amp;$B$639&amp;"."&amp;$B$640</f>
        <v>15.04.2023</v>
      </c>
      <c r="C536" s="82" t="s">
        <v>76</v>
      </c>
      <c r="D536" s="83">
        <f>ROUND(((D537+D538+D540+D539)/1000),5)</f>
        <v>4.9312800000000001</v>
      </c>
      <c r="E536" s="83">
        <f>ROUND(((E537+E538+E540+E539)/1000),5)</f>
        <v>4.78904</v>
      </c>
      <c r="F536" s="83">
        <f>ROUND(((F537+F538+F540+F539)/1000),5)</f>
        <v>4.7672699999999999</v>
      </c>
      <c r="G536" s="83">
        <f t="shared" ref="G536:AA536" si="312">ROUND(((G537+G538+G540+G539)/1000),5)</f>
        <v>4.74986</v>
      </c>
      <c r="H536" s="83">
        <f t="shared" si="312"/>
        <v>4.7758700000000003</v>
      </c>
      <c r="I536" s="83">
        <f t="shared" si="312"/>
        <v>4.7808200000000003</v>
      </c>
      <c r="J536" s="83">
        <f t="shared" si="312"/>
        <v>4.8535599999999999</v>
      </c>
      <c r="K536" s="83">
        <f t="shared" si="312"/>
        <v>5.0549900000000001</v>
      </c>
      <c r="L536" s="83">
        <f t="shared" si="312"/>
        <v>5.49132</v>
      </c>
      <c r="M536" s="83">
        <f t="shared" si="312"/>
        <v>5.5755600000000003</v>
      </c>
      <c r="N536" s="83">
        <f t="shared" si="312"/>
        <v>5.5906399999999996</v>
      </c>
      <c r="O536" s="83">
        <f t="shared" si="312"/>
        <v>5.6247999999999996</v>
      </c>
      <c r="P536" s="83">
        <f t="shared" si="312"/>
        <v>5.5947199999999997</v>
      </c>
      <c r="Q536" s="83">
        <f t="shared" si="312"/>
        <v>5.5855699999999997</v>
      </c>
      <c r="R536" s="83">
        <f t="shared" si="312"/>
        <v>5.5451199999999998</v>
      </c>
      <c r="S536" s="83">
        <f t="shared" si="312"/>
        <v>5.5252999999999997</v>
      </c>
      <c r="T536" s="83">
        <f t="shared" si="312"/>
        <v>5.5213099999999997</v>
      </c>
      <c r="U536" s="83">
        <f t="shared" si="312"/>
        <v>5.5394899999999998</v>
      </c>
      <c r="V536" s="83">
        <f t="shared" si="312"/>
        <v>5.4986100000000002</v>
      </c>
      <c r="W536" s="83">
        <f t="shared" si="312"/>
        <v>5.5892299999999997</v>
      </c>
      <c r="X536" s="83">
        <f t="shared" si="312"/>
        <v>5.5903299999999998</v>
      </c>
      <c r="Y536" s="83">
        <f t="shared" si="312"/>
        <v>5.5779399999999999</v>
      </c>
      <c r="Z536" s="83">
        <f t="shared" si="312"/>
        <v>5.3342799999999997</v>
      </c>
      <c r="AA536" s="83">
        <f t="shared" si="312"/>
        <v>5.1545800000000002</v>
      </c>
    </row>
    <row r="537" spans="1:27" ht="12.75" customHeight="1" outlineLevel="1" x14ac:dyDescent="0.2">
      <c r="A537" s="91" t="s">
        <v>757</v>
      </c>
      <c r="B537" s="63" t="s">
        <v>233</v>
      </c>
      <c r="C537" s="43" t="s">
        <v>79</v>
      </c>
      <c r="D537" s="44">
        <v>1255.1400000000001</v>
      </c>
      <c r="E537" s="44">
        <v>1112.9000000000001</v>
      </c>
      <c r="F537" s="44">
        <v>1091.1300000000001</v>
      </c>
      <c r="G537" s="44">
        <v>1073.72</v>
      </c>
      <c r="H537" s="44">
        <v>1099.73</v>
      </c>
      <c r="I537" s="44">
        <v>1104.68</v>
      </c>
      <c r="J537" s="44">
        <v>1177.42</v>
      </c>
      <c r="K537" s="44">
        <v>1378.85</v>
      </c>
      <c r="L537" s="44">
        <v>1815.18</v>
      </c>
      <c r="M537" s="44">
        <v>1899.42</v>
      </c>
      <c r="N537" s="44">
        <v>1914.5</v>
      </c>
      <c r="O537" s="44">
        <v>1948.66</v>
      </c>
      <c r="P537" s="44">
        <v>1918.58</v>
      </c>
      <c r="Q537" s="44">
        <v>1909.43</v>
      </c>
      <c r="R537" s="44">
        <v>1868.98</v>
      </c>
      <c r="S537" s="44">
        <v>1849.16</v>
      </c>
      <c r="T537" s="44">
        <v>1845.17</v>
      </c>
      <c r="U537" s="44">
        <v>1863.35</v>
      </c>
      <c r="V537" s="44">
        <v>1822.47</v>
      </c>
      <c r="W537" s="44">
        <v>1913.09</v>
      </c>
      <c r="X537" s="44">
        <v>1914.19</v>
      </c>
      <c r="Y537" s="44">
        <v>1901.8</v>
      </c>
      <c r="Z537" s="44">
        <v>1658.14</v>
      </c>
      <c r="AA537" s="44">
        <v>1478.44</v>
      </c>
    </row>
    <row r="538" spans="1:27" ht="12.75" customHeight="1" outlineLevel="1" x14ac:dyDescent="0.2">
      <c r="A538" s="91" t="s">
        <v>758</v>
      </c>
      <c r="B538" s="63" t="s">
        <v>90</v>
      </c>
      <c r="C538" s="43" t="s">
        <v>79</v>
      </c>
      <c r="D538" s="44">
        <f>$D$468</f>
        <v>3559.77</v>
      </c>
      <c r="E538" s="44">
        <f t="shared" ref="E538:AA538" si="313">$D$468</f>
        <v>3559.77</v>
      </c>
      <c r="F538" s="44">
        <f t="shared" si="313"/>
        <v>3559.77</v>
      </c>
      <c r="G538" s="44">
        <f t="shared" si="313"/>
        <v>3559.77</v>
      </c>
      <c r="H538" s="44">
        <f t="shared" si="313"/>
        <v>3559.77</v>
      </c>
      <c r="I538" s="44">
        <f t="shared" si="313"/>
        <v>3559.77</v>
      </c>
      <c r="J538" s="44">
        <f t="shared" si="313"/>
        <v>3559.77</v>
      </c>
      <c r="K538" s="44">
        <f t="shared" si="313"/>
        <v>3559.77</v>
      </c>
      <c r="L538" s="44">
        <f t="shared" si="313"/>
        <v>3559.77</v>
      </c>
      <c r="M538" s="44">
        <f t="shared" si="313"/>
        <v>3559.77</v>
      </c>
      <c r="N538" s="44">
        <f t="shared" si="313"/>
        <v>3559.77</v>
      </c>
      <c r="O538" s="44">
        <f t="shared" si="313"/>
        <v>3559.77</v>
      </c>
      <c r="P538" s="44">
        <f t="shared" si="313"/>
        <v>3559.77</v>
      </c>
      <c r="Q538" s="44">
        <f t="shared" si="313"/>
        <v>3559.77</v>
      </c>
      <c r="R538" s="44">
        <f t="shared" si="313"/>
        <v>3559.77</v>
      </c>
      <c r="S538" s="44">
        <f t="shared" si="313"/>
        <v>3559.77</v>
      </c>
      <c r="T538" s="44">
        <f t="shared" si="313"/>
        <v>3559.77</v>
      </c>
      <c r="U538" s="44">
        <f t="shared" si="313"/>
        <v>3559.77</v>
      </c>
      <c r="V538" s="44">
        <f t="shared" si="313"/>
        <v>3559.77</v>
      </c>
      <c r="W538" s="44">
        <f t="shared" si="313"/>
        <v>3559.77</v>
      </c>
      <c r="X538" s="44">
        <f t="shared" si="313"/>
        <v>3559.77</v>
      </c>
      <c r="Y538" s="44">
        <f t="shared" si="313"/>
        <v>3559.77</v>
      </c>
      <c r="Z538" s="44">
        <f t="shared" si="313"/>
        <v>3559.77</v>
      </c>
      <c r="AA538" s="44">
        <f t="shared" si="313"/>
        <v>3559.77</v>
      </c>
    </row>
    <row r="539" spans="1:27" ht="12.75" customHeight="1" outlineLevel="1" x14ac:dyDescent="0.2">
      <c r="A539" s="91" t="s">
        <v>759</v>
      </c>
      <c r="B539" s="63" t="s">
        <v>83</v>
      </c>
      <c r="C539" s="43" t="s">
        <v>79</v>
      </c>
      <c r="D539" s="44">
        <v>6.14</v>
      </c>
      <c r="E539" s="44">
        <v>6.14</v>
      </c>
      <c r="F539" s="44">
        <v>6.14</v>
      </c>
      <c r="G539" s="44">
        <v>6.14</v>
      </c>
      <c r="H539" s="44">
        <v>6.14</v>
      </c>
      <c r="I539" s="44">
        <v>6.14</v>
      </c>
      <c r="J539" s="44">
        <v>6.14</v>
      </c>
      <c r="K539" s="44">
        <v>6.14</v>
      </c>
      <c r="L539" s="44">
        <v>6.14</v>
      </c>
      <c r="M539" s="44">
        <v>6.14</v>
      </c>
      <c r="N539" s="44">
        <v>6.14</v>
      </c>
      <c r="O539" s="44">
        <v>6.14</v>
      </c>
      <c r="P539" s="44">
        <v>6.14</v>
      </c>
      <c r="Q539" s="44">
        <v>6.14</v>
      </c>
      <c r="R539" s="44">
        <v>6.14</v>
      </c>
      <c r="S539" s="44">
        <v>6.14</v>
      </c>
      <c r="T539" s="44">
        <v>6.14</v>
      </c>
      <c r="U539" s="44">
        <v>6.14</v>
      </c>
      <c r="V539" s="44">
        <v>6.14</v>
      </c>
      <c r="W539" s="44">
        <v>6.14</v>
      </c>
      <c r="X539" s="44">
        <v>6.14</v>
      </c>
      <c r="Y539" s="44">
        <v>6.14</v>
      </c>
      <c r="Z539" s="44">
        <v>6.14</v>
      </c>
      <c r="AA539" s="44">
        <v>6.14</v>
      </c>
    </row>
    <row r="540" spans="1:27" ht="12.75" customHeight="1" outlineLevel="1" x14ac:dyDescent="0.2">
      <c r="A540" s="91" t="s">
        <v>760</v>
      </c>
      <c r="B540" s="63" t="s">
        <v>81</v>
      </c>
      <c r="C540" s="43" t="s">
        <v>79</v>
      </c>
      <c r="D540" s="44">
        <f>$D$11</f>
        <v>110.23</v>
      </c>
      <c r="E540" s="44">
        <f t="shared" ref="E540:AA540" si="314">$D$11</f>
        <v>110.23</v>
      </c>
      <c r="F540" s="44">
        <f t="shared" si="314"/>
        <v>110.23</v>
      </c>
      <c r="G540" s="44">
        <f t="shared" si="314"/>
        <v>110.23</v>
      </c>
      <c r="H540" s="44">
        <f t="shared" si="314"/>
        <v>110.23</v>
      </c>
      <c r="I540" s="44">
        <f t="shared" si="314"/>
        <v>110.23</v>
      </c>
      <c r="J540" s="44">
        <f t="shared" si="314"/>
        <v>110.23</v>
      </c>
      <c r="K540" s="44">
        <f t="shared" si="314"/>
        <v>110.23</v>
      </c>
      <c r="L540" s="44">
        <f t="shared" si="314"/>
        <v>110.23</v>
      </c>
      <c r="M540" s="44">
        <f t="shared" si="314"/>
        <v>110.23</v>
      </c>
      <c r="N540" s="44">
        <f t="shared" si="314"/>
        <v>110.23</v>
      </c>
      <c r="O540" s="44">
        <f t="shared" si="314"/>
        <v>110.23</v>
      </c>
      <c r="P540" s="44">
        <f t="shared" si="314"/>
        <v>110.23</v>
      </c>
      <c r="Q540" s="44">
        <f t="shared" si="314"/>
        <v>110.23</v>
      </c>
      <c r="R540" s="44">
        <f t="shared" si="314"/>
        <v>110.23</v>
      </c>
      <c r="S540" s="44">
        <f t="shared" si="314"/>
        <v>110.23</v>
      </c>
      <c r="T540" s="44">
        <f t="shared" si="314"/>
        <v>110.23</v>
      </c>
      <c r="U540" s="44">
        <f t="shared" si="314"/>
        <v>110.23</v>
      </c>
      <c r="V540" s="44">
        <f t="shared" si="314"/>
        <v>110.23</v>
      </c>
      <c r="W540" s="44">
        <f t="shared" si="314"/>
        <v>110.23</v>
      </c>
      <c r="X540" s="44">
        <f t="shared" si="314"/>
        <v>110.23</v>
      </c>
      <c r="Y540" s="44">
        <f t="shared" si="314"/>
        <v>110.23</v>
      </c>
      <c r="Z540" s="44">
        <f t="shared" si="314"/>
        <v>110.23</v>
      </c>
      <c r="AA540" s="44">
        <f t="shared" si="314"/>
        <v>110.23</v>
      </c>
    </row>
    <row r="541" spans="1:27" x14ac:dyDescent="0.2">
      <c r="A541" s="90" t="s">
        <v>761</v>
      </c>
      <c r="B541" s="28" t="str">
        <f>"16"&amp;"."&amp;$B$639&amp;"."&amp;$B$640</f>
        <v>16.04.2023</v>
      </c>
      <c r="C541" s="82" t="s">
        <v>76</v>
      </c>
      <c r="D541" s="83">
        <f>ROUND(((D542+D543+D545+D544)/1000),5)</f>
        <v>4.9682000000000004</v>
      </c>
      <c r="E541" s="83">
        <f>ROUND(((E542+E543+E545+E544)/1000),5)</f>
        <v>4.7920499999999997</v>
      </c>
      <c r="F541" s="83">
        <f>ROUND(((F542+F543+F545+F544)/1000),5)</f>
        <v>4.7530299999999999</v>
      </c>
      <c r="G541" s="83">
        <f t="shared" ref="G541:AA541" si="315">ROUND(((G542+G543+G545+G544)/1000),5)</f>
        <v>4.7127800000000004</v>
      </c>
      <c r="H541" s="83">
        <f t="shared" si="315"/>
        <v>4.6488399999999999</v>
      </c>
      <c r="I541" s="83">
        <f t="shared" si="315"/>
        <v>4.6306799999999999</v>
      </c>
      <c r="J541" s="83">
        <f t="shared" si="315"/>
        <v>4.6023300000000003</v>
      </c>
      <c r="K541" s="83">
        <f t="shared" si="315"/>
        <v>4.6488699999999996</v>
      </c>
      <c r="L541" s="83">
        <f t="shared" si="315"/>
        <v>4.9424200000000003</v>
      </c>
      <c r="M541" s="83">
        <f t="shared" si="315"/>
        <v>5.03573</v>
      </c>
      <c r="N541" s="83">
        <f t="shared" si="315"/>
        <v>5.0579099999999997</v>
      </c>
      <c r="O541" s="83">
        <f t="shared" si="315"/>
        <v>5.0584699999999998</v>
      </c>
      <c r="P541" s="83">
        <f t="shared" si="315"/>
        <v>5.05837</v>
      </c>
      <c r="Q541" s="83">
        <f t="shared" si="315"/>
        <v>5.0525200000000003</v>
      </c>
      <c r="R541" s="83">
        <f t="shared" si="315"/>
        <v>5.0493899999999998</v>
      </c>
      <c r="S541" s="83">
        <f t="shared" si="315"/>
        <v>5.0327799999999998</v>
      </c>
      <c r="T541" s="83">
        <f t="shared" si="315"/>
        <v>5.0302100000000003</v>
      </c>
      <c r="U541" s="83">
        <f t="shared" si="315"/>
        <v>5.05328</v>
      </c>
      <c r="V541" s="83">
        <f t="shared" si="315"/>
        <v>5.0896699999999999</v>
      </c>
      <c r="W541" s="83">
        <f t="shared" si="315"/>
        <v>5.3011200000000001</v>
      </c>
      <c r="X541" s="83">
        <f t="shared" si="315"/>
        <v>5.3433099999999998</v>
      </c>
      <c r="Y541" s="83">
        <f t="shared" si="315"/>
        <v>5.3223900000000004</v>
      </c>
      <c r="Z541" s="83">
        <f t="shared" si="315"/>
        <v>5.0214100000000004</v>
      </c>
      <c r="AA541" s="83">
        <f t="shared" si="315"/>
        <v>4.8323999999999998</v>
      </c>
    </row>
    <row r="542" spans="1:27" ht="12.75" customHeight="1" outlineLevel="1" x14ac:dyDescent="0.2">
      <c r="A542" s="91" t="s">
        <v>762</v>
      </c>
      <c r="B542" s="63" t="s">
        <v>233</v>
      </c>
      <c r="C542" s="43" t="s">
        <v>79</v>
      </c>
      <c r="D542" s="44">
        <v>1292.06</v>
      </c>
      <c r="E542" s="44">
        <v>1115.9100000000001</v>
      </c>
      <c r="F542" s="44">
        <v>1076.8900000000001</v>
      </c>
      <c r="G542" s="44">
        <v>1036.6400000000001</v>
      </c>
      <c r="H542" s="44">
        <v>972.7</v>
      </c>
      <c r="I542" s="44">
        <v>954.54</v>
      </c>
      <c r="J542" s="44">
        <v>926.19</v>
      </c>
      <c r="K542" s="44">
        <v>972.73</v>
      </c>
      <c r="L542" s="44">
        <v>1266.28</v>
      </c>
      <c r="M542" s="44">
        <v>1359.59</v>
      </c>
      <c r="N542" s="44">
        <v>1381.77</v>
      </c>
      <c r="O542" s="44">
        <v>1382.33</v>
      </c>
      <c r="P542" s="44">
        <v>1382.23</v>
      </c>
      <c r="Q542" s="44">
        <v>1376.38</v>
      </c>
      <c r="R542" s="44">
        <v>1373.25</v>
      </c>
      <c r="S542" s="44">
        <v>1356.64</v>
      </c>
      <c r="T542" s="44">
        <v>1354.07</v>
      </c>
      <c r="U542" s="44">
        <v>1377.14</v>
      </c>
      <c r="V542" s="44">
        <v>1413.53</v>
      </c>
      <c r="W542" s="44">
        <v>1624.98</v>
      </c>
      <c r="X542" s="44">
        <v>1667.17</v>
      </c>
      <c r="Y542" s="44">
        <v>1646.25</v>
      </c>
      <c r="Z542" s="44">
        <v>1345.27</v>
      </c>
      <c r="AA542" s="44">
        <v>1156.26</v>
      </c>
    </row>
    <row r="543" spans="1:27" ht="12.75" customHeight="1" outlineLevel="1" x14ac:dyDescent="0.2">
      <c r="A543" s="91" t="s">
        <v>763</v>
      </c>
      <c r="B543" s="63" t="s">
        <v>90</v>
      </c>
      <c r="C543" s="43" t="s">
        <v>79</v>
      </c>
      <c r="D543" s="44">
        <f>$D$468</f>
        <v>3559.77</v>
      </c>
      <c r="E543" s="44">
        <f t="shared" ref="E543:AA543" si="316">$D$468</f>
        <v>3559.77</v>
      </c>
      <c r="F543" s="44">
        <f t="shared" si="316"/>
        <v>3559.77</v>
      </c>
      <c r="G543" s="44">
        <f t="shared" si="316"/>
        <v>3559.77</v>
      </c>
      <c r="H543" s="44">
        <f t="shared" si="316"/>
        <v>3559.77</v>
      </c>
      <c r="I543" s="44">
        <f t="shared" si="316"/>
        <v>3559.77</v>
      </c>
      <c r="J543" s="44">
        <f t="shared" si="316"/>
        <v>3559.77</v>
      </c>
      <c r="K543" s="44">
        <f t="shared" si="316"/>
        <v>3559.77</v>
      </c>
      <c r="L543" s="44">
        <f t="shared" si="316"/>
        <v>3559.77</v>
      </c>
      <c r="M543" s="44">
        <f t="shared" si="316"/>
        <v>3559.77</v>
      </c>
      <c r="N543" s="44">
        <f t="shared" si="316"/>
        <v>3559.77</v>
      </c>
      <c r="O543" s="44">
        <f t="shared" si="316"/>
        <v>3559.77</v>
      </c>
      <c r="P543" s="44">
        <f t="shared" si="316"/>
        <v>3559.77</v>
      </c>
      <c r="Q543" s="44">
        <f t="shared" si="316"/>
        <v>3559.77</v>
      </c>
      <c r="R543" s="44">
        <f t="shared" si="316"/>
        <v>3559.77</v>
      </c>
      <c r="S543" s="44">
        <f t="shared" si="316"/>
        <v>3559.77</v>
      </c>
      <c r="T543" s="44">
        <f t="shared" si="316"/>
        <v>3559.77</v>
      </c>
      <c r="U543" s="44">
        <f t="shared" si="316"/>
        <v>3559.77</v>
      </c>
      <c r="V543" s="44">
        <f t="shared" si="316"/>
        <v>3559.77</v>
      </c>
      <c r="W543" s="44">
        <f t="shared" si="316"/>
        <v>3559.77</v>
      </c>
      <c r="X543" s="44">
        <f t="shared" si="316"/>
        <v>3559.77</v>
      </c>
      <c r="Y543" s="44">
        <f t="shared" si="316"/>
        <v>3559.77</v>
      </c>
      <c r="Z543" s="44">
        <f t="shared" si="316"/>
        <v>3559.77</v>
      </c>
      <c r="AA543" s="44">
        <f t="shared" si="316"/>
        <v>3559.77</v>
      </c>
    </row>
    <row r="544" spans="1:27" ht="12.75" customHeight="1" outlineLevel="1" x14ac:dyDescent="0.2">
      <c r="A544" s="91" t="s">
        <v>764</v>
      </c>
      <c r="B544" s="63" t="s">
        <v>83</v>
      </c>
      <c r="C544" s="43" t="s">
        <v>79</v>
      </c>
      <c r="D544" s="44">
        <v>6.14</v>
      </c>
      <c r="E544" s="44">
        <v>6.14</v>
      </c>
      <c r="F544" s="44">
        <v>6.14</v>
      </c>
      <c r="G544" s="44">
        <v>6.14</v>
      </c>
      <c r="H544" s="44">
        <v>6.14</v>
      </c>
      <c r="I544" s="44">
        <v>6.14</v>
      </c>
      <c r="J544" s="44">
        <v>6.14</v>
      </c>
      <c r="K544" s="44">
        <v>6.14</v>
      </c>
      <c r="L544" s="44">
        <v>6.14</v>
      </c>
      <c r="M544" s="44">
        <v>6.14</v>
      </c>
      <c r="N544" s="44">
        <v>6.14</v>
      </c>
      <c r="O544" s="44">
        <v>6.14</v>
      </c>
      <c r="P544" s="44">
        <v>6.14</v>
      </c>
      <c r="Q544" s="44">
        <v>6.14</v>
      </c>
      <c r="R544" s="44">
        <v>6.14</v>
      </c>
      <c r="S544" s="44">
        <v>6.14</v>
      </c>
      <c r="T544" s="44">
        <v>6.14</v>
      </c>
      <c r="U544" s="44">
        <v>6.14</v>
      </c>
      <c r="V544" s="44">
        <v>6.14</v>
      </c>
      <c r="W544" s="44">
        <v>6.14</v>
      </c>
      <c r="X544" s="44">
        <v>6.14</v>
      </c>
      <c r="Y544" s="44">
        <v>6.14</v>
      </c>
      <c r="Z544" s="44">
        <v>6.14</v>
      </c>
      <c r="AA544" s="44">
        <v>6.14</v>
      </c>
    </row>
    <row r="545" spans="1:27" ht="12.75" customHeight="1" outlineLevel="1" x14ac:dyDescent="0.2">
      <c r="A545" s="91" t="s">
        <v>765</v>
      </c>
      <c r="B545" s="63" t="s">
        <v>81</v>
      </c>
      <c r="C545" s="43" t="s">
        <v>79</v>
      </c>
      <c r="D545" s="44">
        <f>$D$11</f>
        <v>110.23</v>
      </c>
      <c r="E545" s="44">
        <f t="shared" ref="E545:AA545" si="317">$D$11</f>
        <v>110.23</v>
      </c>
      <c r="F545" s="44">
        <f t="shared" si="317"/>
        <v>110.23</v>
      </c>
      <c r="G545" s="44">
        <f t="shared" si="317"/>
        <v>110.23</v>
      </c>
      <c r="H545" s="44">
        <f t="shared" si="317"/>
        <v>110.23</v>
      </c>
      <c r="I545" s="44">
        <f t="shared" si="317"/>
        <v>110.23</v>
      </c>
      <c r="J545" s="44">
        <f t="shared" si="317"/>
        <v>110.23</v>
      </c>
      <c r="K545" s="44">
        <f t="shared" si="317"/>
        <v>110.23</v>
      </c>
      <c r="L545" s="44">
        <f t="shared" si="317"/>
        <v>110.23</v>
      </c>
      <c r="M545" s="44">
        <f t="shared" si="317"/>
        <v>110.23</v>
      </c>
      <c r="N545" s="44">
        <f t="shared" si="317"/>
        <v>110.23</v>
      </c>
      <c r="O545" s="44">
        <f t="shared" si="317"/>
        <v>110.23</v>
      </c>
      <c r="P545" s="44">
        <f t="shared" si="317"/>
        <v>110.23</v>
      </c>
      <c r="Q545" s="44">
        <f t="shared" si="317"/>
        <v>110.23</v>
      </c>
      <c r="R545" s="44">
        <f t="shared" si="317"/>
        <v>110.23</v>
      </c>
      <c r="S545" s="44">
        <f t="shared" si="317"/>
        <v>110.23</v>
      </c>
      <c r="T545" s="44">
        <f t="shared" si="317"/>
        <v>110.23</v>
      </c>
      <c r="U545" s="44">
        <f t="shared" si="317"/>
        <v>110.23</v>
      </c>
      <c r="V545" s="44">
        <f t="shared" si="317"/>
        <v>110.23</v>
      </c>
      <c r="W545" s="44">
        <f t="shared" si="317"/>
        <v>110.23</v>
      </c>
      <c r="X545" s="44">
        <f t="shared" si="317"/>
        <v>110.23</v>
      </c>
      <c r="Y545" s="44">
        <f t="shared" si="317"/>
        <v>110.23</v>
      </c>
      <c r="Z545" s="44">
        <f t="shared" si="317"/>
        <v>110.23</v>
      </c>
      <c r="AA545" s="44">
        <f t="shared" si="317"/>
        <v>110.23</v>
      </c>
    </row>
    <row r="546" spans="1:27" x14ac:dyDescent="0.2">
      <c r="A546" s="90" t="s">
        <v>766</v>
      </c>
      <c r="B546" s="28" t="str">
        <f>"17"&amp;"."&amp;$B$639&amp;"."&amp;$B$640</f>
        <v>17.04.2023</v>
      </c>
      <c r="C546" s="82" t="s">
        <v>76</v>
      </c>
      <c r="D546" s="83">
        <f>ROUND(((D547+D548+D550+D549)/1000),5)</f>
        <v>4.7856300000000003</v>
      </c>
      <c r="E546" s="83">
        <f>ROUND(((E547+E548+E550+E549)/1000),5)</f>
        <v>4.7014300000000002</v>
      </c>
      <c r="F546" s="83">
        <f>ROUND(((F547+F548+F550+F549)/1000),5)</f>
        <v>4.6041999999999996</v>
      </c>
      <c r="G546" s="83">
        <f t="shared" ref="G546:AA546" si="318">ROUND(((G547+G548+G550+G549)/1000),5)</f>
        <v>4.56135</v>
      </c>
      <c r="H546" s="83">
        <f t="shared" si="318"/>
        <v>4.6045499999999997</v>
      </c>
      <c r="I546" s="83">
        <f t="shared" si="318"/>
        <v>4.7434599999999998</v>
      </c>
      <c r="J546" s="83">
        <f t="shared" si="318"/>
        <v>4.8201599999999996</v>
      </c>
      <c r="K546" s="83">
        <f t="shared" si="318"/>
        <v>5.1034100000000002</v>
      </c>
      <c r="L546" s="83">
        <f t="shared" si="318"/>
        <v>5.3445099999999996</v>
      </c>
      <c r="M546" s="83">
        <f t="shared" si="318"/>
        <v>5.4393700000000003</v>
      </c>
      <c r="N546" s="83">
        <f t="shared" si="318"/>
        <v>5.44869</v>
      </c>
      <c r="O546" s="83">
        <f t="shared" si="318"/>
        <v>5.4365600000000001</v>
      </c>
      <c r="P546" s="83">
        <f t="shared" si="318"/>
        <v>5.3648999999999996</v>
      </c>
      <c r="Q546" s="83">
        <f t="shared" si="318"/>
        <v>5.4443099999999998</v>
      </c>
      <c r="R546" s="83">
        <f t="shared" si="318"/>
        <v>5.4317799999999998</v>
      </c>
      <c r="S546" s="83">
        <f t="shared" si="318"/>
        <v>5.3608200000000004</v>
      </c>
      <c r="T546" s="83">
        <f t="shared" si="318"/>
        <v>5.3672599999999999</v>
      </c>
      <c r="U546" s="83">
        <f t="shared" si="318"/>
        <v>5.3563700000000001</v>
      </c>
      <c r="V546" s="83">
        <f t="shared" si="318"/>
        <v>5.3007400000000002</v>
      </c>
      <c r="W546" s="83">
        <f t="shared" si="318"/>
        <v>5.39229</v>
      </c>
      <c r="X546" s="83">
        <f t="shared" si="318"/>
        <v>5.3993599999999997</v>
      </c>
      <c r="Y546" s="83">
        <f t="shared" si="318"/>
        <v>5.36233</v>
      </c>
      <c r="Z546" s="83">
        <f t="shared" si="318"/>
        <v>5.05579</v>
      </c>
      <c r="AA546" s="83">
        <f t="shared" si="318"/>
        <v>4.8279500000000004</v>
      </c>
    </row>
    <row r="547" spans="1:27" ht="12.75" customHeight="1" outlineLevel="1" x14ac:dyDescent="0.2">
      <c r="A547" s="91" t="s">
        <v>767</v>
      </c>
      <c r="B547" s="63" t="s">
        <v>233</v>
      </c>
      <c r="C547" s="43" t="s">
        <v>79</v>
      </c>
      <c r="D547" s="44">
        <v>1109.49</v>
      </c>
      <c r="E547" s="44">
        <v>1025.29</v>
      </c>
      <c r="F547" s="44">
        <v>928.06</v>
      </c>
      <c r="G547" s="44">
        <v>885.21</v>
      </c>
      <c r="H547" s="44">
        <v>928.41</v>
      </c>
      <c r="I547" s="44">
        <v>1067.32</v>
      </c>
      <c r="J547" s="44">
        <v>1144.02</v>
      </c>
      <c r="K547" s="44">
        <v>1427.27</v>
      </c>
      <c r="L547" s="44">
        <v>1668.37</v>
      </c>
      <c r="M547" s="44">
        <v>1763.23</v>
      </c>
      <c r="N547" s="44">
        <v>1772.55</v>
      </c>
      <c r="O547" s="44">
        <v>1760.42</v>
      </c>
      <c r="P547" s="44">
        <v>1688.76</v>
      </c>
      <c r="Q547" s="44">
        <v>1768.17</v>
      </c>
      <c r="R547" s="44">
        <v>1755.64</v>
      </c>
      <c r="S547" s="44">
        <v>1684.68</v>
      </c>
      <c r="T547" s="44">
        <v>1691.12</v>
      </c>
      <c r="U547" s="44">
        <v>1680.23</v>
      </c>
      <c r="V547" s="44">
        <v>1624.6</v>
      </c>
      <c r="W547" s="44">
        <v>1716.15</v>
      </c>
      <c r="X547" s="44">
        <v>1723.22</v>
      </c>
      <c r="Y547" s="44">
        <v>1686.19</v>
      </c>
      <c r="Z547" s="44">
        <v>1379.65</v>
      </c>
      <c r="AA547" s="44">
        <v>1151.81</v>
      </c>
    </row>
    <row r="548" spans="1:27" ht="12.75" customHeight="1" outlineLevel="1" x14ac:dyDescent="0.2">
      <c r="A548" s="91" t="s">
        <v>768</v>
      </c>
      <c r="B548" s="63" t="s">
        <v>90</v>
      </c>
      <c r="C548" s="43" t="s">
        <v>79</v>
      </c>
      <c r="D548" s="44">
        <f>$D$468</f>
        <v>3559.77</v>
      </c>
      <c r="E548" s="44">
        <f t="shared" ref="E548:AA548" si="319">$D$468</f>
        <v>3559.77</v>
      </c>
      <c r="F548" s="44">
        <f t="shared" si="319"/>
        <v>3559.77</v>
      </c>
      <c r="G548" s="44">
        <f t="shared" si="319"/>
        <v>3559.77</v>
      </c>
      <c r="H548" s="44">
        <f t="shared" si="319"/>
        <v>3559.77</v>
      </c>
      <c r="I548" s="44">
        <f t="shared" si="319"/>
        <v>3559.77</v>
      </c>
      <c r="J548" s="44">
        <f t="shared" si="319"/>
        <v>3559.77</v>
      </c>
      <c r="K548" s="44">
        <f t="shared" si="319"/>
        <v>3559.77</v>
      </c>
      <c r="L548" s="44">
        <f t="shared" si="319"/>
        <v>3559.77</v>
      </c>
      <c r="M548" s="44">
        <f t="shared" si="319"/>
        <v>3559.77</v>
      </c>
      <c r="N548" s="44">
        <f t="shared" si="319"/>
        <v>3559.77</v>
      </c>
      <c r="O548" s="44">
        <f t="shared" si="319"/>
        <v>3559.77</v>
      </c>
      <c r="P548" s="44">
        <f t="shared" si="319"/>
        <v>3559.77</v>
      </c>
      <c r="Q548" s="44">
        <f t="shared" si="319"/>
        <v>3559.77</v>
      </c>
      <c r="R548" s="44">
        <f t="shared" si="319"/>
        <v>3559.77</v>
      </c>
      <c r="S548" s="44">
        <f t="shared" si="319"/>
        <v>3559.77</v>
      </c>
      <c r="T548" s="44">
        <f t="shared" si="319"/>
        <v>3559.77</v>
      </c>
      <c r="U548" s="44">
        <f t="shared" si="319"/>
        <v>3559.77</v>
      </c>
      <c r="V548" s="44">
        <f t="shared" si="319"/>
        <v>3559.77</v>
      </c>
      <c r="W548" s="44">
        <f t="shared" si="319"/>
        <v>3559.77</v>
      </c>
      <c r="X548" s="44">
        <f t="shared" si="319"/>
        <v>3559.77</v>
      </c>
      <c r="Y548" s="44">
        <f t="shared" si="319"/>
        <v>3559.77</v>
      </c>
      <c r="Z548" s="44">
        <f t="shared" si="319"/>
        <v>3559.77</v>
      </c>
      <c r="AA548" s="44">
        <f t="shared" si="319"/>
        <v>3559.77</v>
      </c>
    </row>
    <row r="549" spans="1:27" ht="12.75" customHeight="1" outlineLevel="1" x14ac:dyDescent="0.2">
      <c r="A549" s="91" t="s">
        <v>769</v>
      </c>
      <c r="B549" s="63" t="s">
        <v>83</v>
      </c>
      <c r="C549" s="43" t="s">
        <v>79</v>
      </c>
      <c r="D549" s="44">
        <v>6.14</v>
      </c>
      <c r="E549" s="44">
        <v>6.14</v>
      </c>
      <c r="F549" s="44">
        <v>6.14</v>
      </c>
      <c r="G549" s="44">
        <v>6.14</v>
      </c>
      <c r="H549" s="44">
        <v>6.14</v>
      </c>
      <c r="I549" s="44">
        <v>6.14</v>
      </c>
      <c r="J549" s="44">
        <v>6.14</v>
      </c>
      <c r="K549" s="44">
        <v>6.14</v>
      </c>
      <c r="L549" s="44">
        <v>6.14</v>
      </c>
      <c r="M549" s="44">
        <v>6.14</v>
      </c>
      <c r="N549" s="44">
        <v>6.14</v>
      </c>
      <c r="O549" s="44">
        <v>6.14</v>
      </c>
      <c r="P549" s="44">
        <v>6.14</v>
      </c>
      <c r="Q549" s="44">
        <v>6.14</v>
      </c>
      <c r="R549" s="44">
        <v>6.14</v>
      </c>
      <c r="S549" s="44">
        <v>6.14</v>
      </c>
      <c r="T549" s="44">
        <v>6.14</v>
      </c>
      <c r="U549" s="44">
        <v>6.14</v>
      </c>
      <c r="V549" s="44">
        <v>6.14</v>
      </c>
      <c r="W549" s="44">
        <v>6.14</v>
      </c>
      <c r="X549" s="44">
        <v>6.14</v>
      </c>
      <c r="Y549" s="44">
        <v>6.14</v>
      </c>
      <c r="Z549" s="44">
        <v>6.14</v>
      </c>
      <c r="AA549" s="44">
        <v>6.14</v>
      </c>
    </row>
    <row r="550" spans="1:27" ht="12.75" customHeight="1" outlineLevel="1" x14ac:dyDescent="0.2">
      <c r="A550" s="91" t="s">
        <v>770</v>
      </c>
      <c r="B550" s="63" t="s">
        <v>81</v>
      </c>
      <c r="C550" s="43" t="s">
        <v>79</v>
      </c>
      <c r="D550" s="44">
        <f>$D$11</f>
        <v>110.23</v>
      </c>
      <c r="E550" s="44">
        <f t="shared" ref="E550:AA550" si="320">$D$11</f>
        <v>110.23</v>
      </c>
      <c r="F550" s="44">
        <f t="shared" si="320"/>
        <v>110.23</v>
      </c>
      <c r="G550" s="44">
        <f t="shared" si="320"/>
        <v>110.23</v>
      </c>
      <c r="H550" s="44">
        <f t="shared" si="320"/>
        <v>110.23</v>
      </c>
      <c r="I550" s="44">
        <f t="shared" si="320"/>
        <v>110.23</v>
      </c>
      <c r="J550" s="44">
        <f t="shared" si="320"/>
        <v>110.23</v>
      </c>
      <c r="K550" s="44">
        <f t="shared" si="320"/>
        <v>110.23</v>
      </c>
      <c r="L550" s="44">
        <f t="shared" si="320"/>
        <v>110.23</v>
      </c>
      <c r="M550" s="44">
        <f t="shared" si="320"/>
        <v>110.23</v>
      </c>
      <c r="N550" s="44">
        <f t="shared" si="320"/>
        <v>110.23</v>
      </c>
      <c r="O550" s="44">
        <f t="shared" si="320"/>
        <v>110.23</v>
      </c>
      <c r="P550" s="44">
        <f t="shared" si="320"/>
        <v>110.23</v>
      </c>
      <c r="Q550" s="44">
        <f t="shared" si="320"/>
        <v>110.23</v>
      </c>
      <c r="R550" s="44">
        <f t="shared" si="320"/>
        <v>110.23</v>
      </c>
      <c r="S550" s="44">
        <f t="shared" si="320"/>
        <v>110.23</v>
      </c>
      <c r="T550" s="44">
        <f t="shared" si="320"/>
        <v>110.23</v>
      </c>
      <c r="U550" s="44">
        <f t="shared" si="320"/>
        <v>110.23</v>
      </c>
      <c r="V550" s="44">
        <f t="shared" si="320"/>
        <v>110.23</v>
      </c>
      <c r="W550" s="44">
        <f t="shared" si="320"/>
        <v>110.23</v>
      </c>
      <c r="X550" s="44">
        <f t="shared" si="320"/>
        <v>110.23</v>
      </c>
      <c r="Y550" s="44">
        <f t="shared" si="320"/>
        <v>110.23</v>
      </c>
      <c r="Z550" s="44">
        <f t="shared" si="320"/>
        <v>110.23</v>
      </c>
      <c r="AA550" s="44">
        <f t="shared" si="320"/>
        <v>110.23</v>
      </c>
    </row>
    <row r="551" spans="1:27" x14ac:dyDescent="0.2">
      <c r="A551" s="90" t="s">
        <v>771</v>
      </c>
      <c r="B551" s="28" t="str">
        <f>"18"&amp;"."&amp;$B$639&amp;"."&amp;$B$640</f>
        <v>18.04.2023</v>
      </c>
      <c r="C551" s="82" t="s">
        <v>76</v>
      </c>
      <c r="D551" s="83">
        <f>ROUND(((D552+D553+D555+D554)/1000),5)</f>
        <v>4.76126</v>
      </c>
      <c r="E551" s="83">
        <f>ROUND(((E552+E553+E555+E554)/1000),5)</f>
        <v>4.6326700000000001</v>
      </c>
      <c r="F551" s="83">
        <f>ROUND(((F552+F553+F555+F554)/1000),5)</f>
        <v>4.5525200000000003</v>
      </c>
      <c r="G551" s="83">
        <f t="shared" ref="G551:AA551" si="321">ROUND(((G552+G553+G555+G554)/1000),5)</f>
        <v>4.4118899999999996</v>
      </c>
      <c r="H551" s="83">
        <f t="shared" si="321"/>
        <v>4.6311799999999996</v>
      </c>
      <c r="I551" s="83">
        <f t="shared" si="321"/>
        <v>4.7306499999999998</v>
      </c>
      <c r="J551" s="83">
        <f t="shared" si="321"/>
        <v>4.8847800000000001</v>
      </c>
      <c r="K551" s="83">
        <f t="shared" si="321"/>
        <v>5.1032700000000002</v>
      </c>
      <c r="L551" s="83">
        <f t="shared" si="321"/>
        <v>5.3362400000000001</v>
      </c>
      <c r="M551" s="83">
        <f t="shared" si="321"/>
        <v>5.4277300000000004</v>
      </c>
      <c r="N551" s="83">
        <f t="shared" si="321"/>
        <v>5.46835</v>
      </c>
      <c r="O551" s="83">
        <f t="shared" si="321"/>
        <v>5.5030999999999999</v>
      </c>
      <c r="P551" s="83">
        <f t="shared" si="321"/>
        <v>5.4408099999999999</v>
      </c>
      <c r="Q551" s="83">
        <f t="shared" si="321"/>
        <v>5.5953400000000002</v>
      </c>
      <c r="R551" s="83">
        <f t="shared" si="321"/>
        <v>5.5801299999999996</v>
      </c>
      <c r="S551" s="83">
        <f t="shared" si="321"/>
        <v>5.4600900000000001</v>
      </c>
      <c r="T551" s="83">
        <f t="shared" si="321"/>
        <v>5.4419199999999996</v>
      </c>
      <c r="U551" s="83">
        <f t="shared" si="321"/>
        <v>5.3999800000000002</v>
      </c>
      <c r="V551" s="83">
        <f t="shared" si="321"/>
        <v>5.3297999999999996</v>
      </c>
      <c r="W551" s="83">
        <f t="shared" si="321"/>
        <v>5.3857100000000004</v>
      </c>
      <c r="X551" s="83">
        <f t="shared" si="321"/>
        <v>5.4412599999999998</v>
      </c>
      <c r="Y551" s="83">
        <f t="shared" si="321"/>
        <v>5.4129899999999997</v>
      </c>
      <c r="Z551" s="83">
        <f t="shared" si="321"/>
        <v>5.1248199999999997</v>
      </c>
      <c r="AA551" s="83">
        <f t="shared" si="321"/>
        <v>4.8631799999999998</v>
      </c>
    </row>
    <row r="552" spans="1:27" ht="12.75" customHeight="1" outlineLevel="1" x14ac:dyDescent="0.2">
      <c r="A552" s="91" t="s">
        <v>772</v>
      </c>
      <c r="B552" s="63" t="s">
        <v>233</v>
      </c>
      <c r="C552" s="43" t="s">
        <v>79</v>
      </c>
      <c r="D552" s="44">
        <v>1085.1199999999999</v>
      </c>
      <c r="E552" s="44">
        <v>956.53</v>
      </c>
      <c r="F552" s="44">
        <v>876.38</v>
      </c>
      <c r="G552" s="44">
        <v>735.75</v>
      </c>
      <c r="H552" s="44">
        <v>955.04</v>
      </c>
      <c r="I552" s="44">
        <v>1054.51</v>
      </c>
      <c r="J552" s="44">
        <v>1208.6400000000001</v>
      </c>
      <c r="K552" s="44">
        <v>1427.13</v>
      </c>
      <c r="L552" s="44">
        <v>1660.1</v>
      </c>
      <c r="M552" s="44">
        <v>1751.59</v>
      </c>
      <c r="N552" s="44">
        <v>1792.21</v>
      </c>
      <c r="O552" s="44">
        <v>1826.96</v>
      </c>
      <c r="P552" s="44">
        <v>1764.67</v>
      </c>
      <c r="Q552" s="44">
        <v>1919.2</v>
      </c>
      <c r="R552" s="44">
        <v>1903.99</v>
      </c>
      <c r="S552" s="44">
        <v>1783.95</v>
      </c>
      <c r="T552" s="44">
        <v>1765.78</v>
      </c>
      <c r="U552" s="44">
        <v>1723.84</v>
      </c>
      <c r="V552" s="44">
        <v>1653.66</v>
      </c>
      <c r="W552" s="44">
        <v>1709.57</v>
      </c>
      <c r="X552" s="44">
        <v>1765.12</v>
      </c>
      <c r="Y552" s="44">
        <v>1736.85</v>
      </c>
      <c r="Z552" s="44">
        <v>1448.68</v>
      </c>
      <c r="AA552" s="44">
        <v>1187.04</v>
      </c>
    </row>
    <row r="553" spans="1:27" ht="12.75" customHeight="1" outlineLevel="1" x14ac:dyDescent="0.2">
      <c r="A553" s="91" t="s">
        <v>773</v>
      </c>
      <c r="B553" s="63" t="s">
        <v>90</v>
      </c>
      <c r="C553" s="43" t="s">
        <v>79</v>
      </c>
      <c r="D553" s="44">
        <f>$D$468</f>
        <v>3559.77</v>
      </c>
      <c r="E553" s="44">
        <f t="shared" ref="E553:AA553" si="322">$D$468</f>
        <v>3559.77</v>
      </c>
      <c r="F553" s="44">
        <f t="shared" si="322"/>
        <v>3559.77</v>
      </c>
      <c r="G553" s="44">
        <f t="shared" si="322"/>
        <v>3559.77</v>
      </c>
      <c r="H553" s="44">
        <f t="shared" si="322"/>
        <v>3559.77</v>
      </c>
      <c r="I553" s="44">
        <f t="shared" si="322"/>
        <v>3559.77</v>
      </c>
      <c r="J553" s="44">
        <f t="shared" si="322"/>
        <v>3559.77</v>
      </c>
      <c r="K553" s="44">
        <f t="shared" si="322"/>
        <v>3559.77</v>
      </c>
      <c r="L553" s="44">
        <f t="shared" si="322"/>
        <v>3559.77</v>
      </c>
      <c r="M553" s="44">
        <f t="shared" si="322"/>
        <v>3559.77</v>
      </c>
      <c r="N553" s="44">
        <f t="shared" si="322"/>
        <v>3559.77</v>
      </c>
      <c r="O553" s="44">
        <f t="shared" si="322"/>
        <v>3559.77</v>
      </c>
      <c r="P553" s="44">
        <f t="shared" si="322"/>
        <v>3559.77</v>
      </c>
      <c r="Q553" s="44">
        <f t="shared" si="322"/>
        <v>3559.77</v>
      </c>
      <c r="R553" s="44">
        <f t="shared" si="322"/>
        <v>3559.77</v>
      </c>
      <c r="S553" s="44">
        <f t="shared" si="322"/>
        <v>3559.77</v>
      </c>
      <c r="T553" s="44">
        <f t="shared" si="322"/>
        <v>3559.77</v>
      </c>
      <c r="U553" s="44">
        <f t="shared" si="322"/>
        <v>3559.77</v>
      </c>
      <c r="V553" s="44">
        <f t="shared" si="322"/>
        <v>3559.77</v>
      </c>
      <c r="W553" s="44">
        <f t="shared" si="322"/>
        <v>3559.77</v>
      </c>
      <c r="X553" s="44">
        <f t="shared" si="322"/>
        <v>3559.77</v>
      </c>
      <c r="Y553" s="44">
        <f t="shared" si="322"/>
        <v>3559.77</v>
      </c>
      <c r="Z553" s="44">
        <f t="shared" si="322"/>
        <v>3559.77</v>
      </c>
      <c r="AA553" s="44">
        <f t="shared" si="322"/>
        <v>3559.77</v>
      </c>
    </row>
    <row r="554" spans="1:27" ht="12.75" customHeight="1" outlineLevel="1" x14ac:dyDescent="0.2">
      <c r="A554" s="91" t="s">
        <v>774</v>
      </c>
      <c r="B554" s="63" t="s">
        <v>83</v>
      </c>
      <c r="C554" s="43" t="s">
        <v>79</v>
      </c>
      <c r="D554" s="44">
        <v>6.14</v>
      </c>
      <c r="E554" s="44">
        <v>6.14</v>
      </c>
      <c r="F554" s="44">
        <v>6.14</v>
      </c>
      <c r="G554" s="44">
        <v>6.14</v>
      </c>
      <c r="H554" s="44">
        <v>6.14</v>
      </c>
      <c r="I554" s="44">
        <v>6.14</v>
      </c>
      <c r="J554" s="44">
        <v>6.14</v>
      </c>
      <c r="K554" s="44">
        <v>6.14</v>
      </c>
      <c r="L554" s="44">
        <v>6.14</v>
      </c>
      <c r="M554" s="44">
        <v>6.14</v>
      </c>
      <c r="N554" s="44">
        <v>6.14</v>
      </c>
      <c r="O554" s="44">
        <v>6.14</v>
      </c>
      <c r="P554" s="44">
        <v>6.14</v>
      </c>
      <c r="Q554" s="44">
        <v>6.14</v>
      </c>
      <c r="R554" s="44">
        <v>6.14</v>
      </c>
      <c r="S554" s="44">
        <v>6.14</v>
      </c>
      <c r="T554" s="44">
        <v>6.14</v>
      </c>
      <c r="U554" s="44">
        <v>6.14</v>
      </c>
      <c r="V554" s="44">
        <v>6.14</v>
      </c>
      <c r="W554" s="44">
        <v>6.14</v>
      </c>
      <c r="X554" s="44">
        <v>6.14</v>
      </c>
      <c r="Y554" s="44">
        <v>6.14</v>
      </c>
      <c r="Z554" s="44">
        <v>6.14</v>
      </c>
      <c r="AA554" s="44">
        <v>6.14</v>
      </c>
    </row>
    <row r="555" spans="1:27" ht="12.75" customHeight="1" outlineLevel="1" x14ac:dyDescent="0.2">
      <c r="A555" s="91" t="s">
        <v>775</v>
      </c>
      <c r="B555" s="63" t="s">
        <v>81</v>
      </c>
      <c r="C555" s="43" t="s">
        <v>79</v>
      </c>
      <c r="D555" s="44">
        <f>$D$11</f>
        <v>110.23</v>
      </c>
      <c r="E555" s="44">
        <f t="shared" ref="E555:AA555" si="323">$D$11</f>
        <v>110.23</v>
      </c>
      <c r="F555" s="44">
        <f t="shared" si="323"/>
        <v>110.23</v>
      </c>
      <c r="G555" s="44">
        <f t="shared" si="323"/>
        <v>110.23</v>
      </c>
      <c r="H555" s="44">
        <f t="shared" si="323"/>
        <v>110.23</v>
      </c>
      <c r="I555" s="44">
        <f t="shared" si="323"/>
        <v>110.23</v>
      </c>
      <c r="J555" s="44">
        <f t="shared" si="323"/>
        <v>110.23</v>
      </c>
      <c r="K555" s="44">
        <f t="shared" si="323"/>
        <v>110.23</v>
      </c>
      <c r="L555" s="44">
        <f t="shared" si="323"/>
        <v>110.23</v>
      </c>
      <c r="M555" s="44">
        <f t="shared" si="323"/>
        <v>110.23</v>
      </c>
      <c r="N555" s="44">
        <f t="shared" si="323"/>
        <v>110.23</v>
      </c>
      <c r="O555" s="44">
        <f t="shared" si="323"/>
        <v>110.23</v>
      </c>
      <c r="P555" s="44">
        <f t="shared" si="323"/>
        <v>110.23</v>
      </c>
      <c r="Q555" s="44">
        <f t="shared" si="323"/>
        <v>110.23</v>
      </c>
      <c r="R555" s="44">
        <f t="shared" si="323"/>
        <v>110.23</v>
      </c>
      <c r="S555" s="44">
        <f t="shared" si="323"/>
        <v>110.23</v>
      </c>
      <c r="T555" s="44">
        <f t="shared" si="323"/>
        <v>110.23</v>
      </c>
      <c r="U555" s="44">
        <f t="shared" si="323"/>
        <v>110.23</v>
      </c>
      <c r="V555" s="44">
        <f t="shared" si="323"/>
        <v>110.23</v>
      </c>
      <c r="W555" s="44">
        <f t="shared" si="323"/>
        <v>110.23</v>
      </c>
      <c r="X555" s="44">
        <f t="shared" si="323"/>
        <v>110.23</v>
      </c>
      <c r="Y555" s="44">
        <f t="shared" si="323"/>
        <v>110.23</v>
      </c>
      <c r="Z555" s="44">
        <f t="shared" si="323"/>
        <v>110.23</v>
      </c>
      <c r="AA555" s="44">
        <f t="shared" si="323"/>
        <v>110.23</v>
      </c>
    </row>
    <row r="556" spans="1:27" x14ac:dyDescent="0.2">
      <c r="A556" s="90" t="s">
        <v>776</v>
      </c>
      <c r="B556" s="28" t="str">
        <f>"19"&amp;"."&amp;$B$639&amp;"."&amp;$B$640</f>
        <v>19.04.2023</v>
      </c>
      <c r="C556" s="82" t="s">
        <v>76</v>
      </c>
      <c r="D556" s="83">
        <f>ROUND(((D557+D558+D560+D559)/1000),5)</f>
        <v>4.7662000000000004</v>
      </c>
      <c r="E556" s="83">
        <f>ROUND(((E557+E558+E560+E559)/1000),5)</f>
        <v>4.6378300000000001</v>
      </c>
      <c r="F556" s="83">
        <f>ROUND(((F557+F558+F560+F559)/1000),5)</f>
        <v>4.5514200000000002</v>
      </c>
      <c r="G556" s="83">
        <f t="shared" ref="G556:AA556" si="324">ROUND(((G557+G558+G560+G559)/1000),5)</f>
        <v>4.4765100000000002</v>
      </c>
      <c r="H556" s="83">
        <f t="shared" si="324"/>
        <v>4.6359700000000004</v>
      </c>
      <c r="I556" s="83">
        <f t="shared" si="324"/>
        <v>4.7531400000000001</v>
      </c>
      <c r="J556" s="83">
        <f t="shared" si="324"/>
        <v>4.97065</v>
      </c>
      <c r="K556" s="83">
        <f t="shared" si="324"/>
        <v>5.1637700000000004</v>
      </c>
      <c r="L556" s="83">
        <f t="shared" si="324"/>
        <v>5.3354100000000004</v>
      </c>
      <c r="M556" s="83">
        <f t="shared" si="324"/>
        <v>5.3683899999999998</v>
      </c>
      <c r="N556" s="83">
        <f t="shared" si="324"/>
        <v>5.3649399999999998</v>
      </c>
      <c r="O556" s="83">
        <f t="shared" si="324"/>
        <v>5.3622899999999998</v>
      </c>
      <c r="P556" s="83">
        <f t="shared" si="324"/>
        <v>5.3570200000000003</v>
      </c>
      <c r="Q556" s="83">
        <f t="shared" si="324"/>
        <v>5.3579400000000001</v>
      </c>
      <c r="R556" s="83">
        <f t="shared" si="324"/>
        <v>5.3528700000000002</v>
      </c>
      <c r="S556" s="83">
        <f t="shared" si="324"/>
        <v>5.3354400000000002</v>
      </c>
      <c r="T556" s="83">
        <f t="shared" si="324"/>
        <v>5.3501799999999999</v>
      </c>
      <c r="U556" s="83">
        <f t="shared" si="324"/>
        <v>5.3406399999999996</v>
      </c>
      <c r="V556" s="83">
        <f t="shared" si="324"/>
        <v>5.2931299999999997</v>
      </c>
      <c r="W556" s="83">
        <f t="shared" si="324"/>
        <v>5.3656600000000001</v>
      </c>
      <c r="X556" s="83">
        <f t="shared" si="324"/>
        <v>5.3837099999999998</v>
      </c>
      <c r="Y556" s="83">
        <f t="shared" si="324"/>
        <v>5.3773900000000001</v>
      </c>
      <c r="Z556" s="83">
        <f t="shared" si="324"/>
        <v>5.0930799999999996</v>
      </c>
      <c r="AA556" s="83">
        <f t="shared" si="324"/>
        <v>4.82829</v>
      </c>
    </row>
    <row r="557" spans="1:27" ht="12.75" customHeight="1" outlineLevel="1" x14ac:dyDescent="0.2">
      <c r="A557" s="91" t="s">
        <v>777</v>
      </c>
      <c r="B557" s="63" t="s">
        <v>233</v>
      </c>
      <c r="C557" s="43" t="s">
        <v>79</v>
      </c>
      <c r="D557" s="44">
        <v>1090.06</v>
      </c>
      <c r="E557" s="44">
        <v>961.69</v>
      </c>
      <c r="F557" s="44">
        <v>875.28</v>
      </c>
      <c r="G557" s="44">
        <v>800.37</v>
      </c>
      <c r="H557" s="44">
        <v>959.83</v>
      </c>
      <c r="I557" s="44">
        <v>1077</v>
      </c>
      <c r="J557" s="44">
        <v>1294.51</v>
      </c>
      <c r="K557" s="44">
        <v>1487.63</v>
      </c>
      <c r="L557" s="44">
        <v>1659.27</v>
      </c>
      <c r="M557" s="44">
        <v>1692.25</v>
      </c>
      <c r="N557" s="44">
        <v>1688.8</v>
      </c>
      <c r="O557" s="44">
        <v>1686.15</v>
      </c>
      <c r="P557" s="44">
        <v>1680.88</v>
      </c>
      <c r="Q557" s="44">
        <v>1681.8</v>
      </c>
      <c r="R557" s="44">
        <v>1676.73</v>
      </c>
      <c r="S557" s="44">
        <v>1659.3</v>
      </c>
      <c r="T557" s="44">
        <v>1674.04</v>
      </c>
      <c r="U557" s="44">
        <v>1664.5</v>
      </c>
      <c r="V557" s="44">
        <v>1616.99</v>
      </c>
      <c r="W557" s="44">
        <v>1689.52</v>
      </c>
      <c r="X557" s="44">
        <v>1707.57</v>
      </c>
      <c r="Y557" s="44">
        <v>1701.25</v>
      </c>
      <c r="Z557" s="44">
        <v>1416.94</v>
      </c>
      <c r="AA557" s="44">
        <v>1152.1500000000001</v>
      </c>
    </row>
    <row r="558" spans="1:27" ht="12.75" customHeight="1" outlineLevel="1" x14ac:dyDescent="0.2">
      <c r="A558" s="91" t="s">
        <v>778</v>
      </c>
      <c r="B558" s="63" t="s">
        <v>90</v>
      </c>
      <c r="C558" s="43" t="s">
        <v>79</v>
      </c>
      <c r="D558" s="44">
        <f>$D$468</f>
        <v>3559.77</v>
      </c>
      <c r="E558" s="44">
        <f t="shared" ref="E558:AA558" si="325">$D$468</f>
        <v>3559.77</v>
      </c>
      <c r="F558" s="44">
        <f t="shared" si="325"/>
        <v>3559.77</v>
      </c>
      <c r="G558" s="44">
        <f t="shared" si="325"/>
        <v>3559.77</v>
      </c>
      <c r="H558" s="44">
        <f t="shared" si="325"/>
        <v>3559.77</v>
      </c>
      <c r="I558" s="44">
        <f t="shared" si="325"/>
        <v>3559.77</v>
      </c>
      <c r="J558" s="44">
        <f t="shared" si="325"/>
        <v>3559.77</v>
      </c>
      <c r="K558" s="44">
        <f t="shared" si="325"/>
        <v>3559.77</v>
      </c>
      <c r="L558" s="44">
        <f t="shared" si="325"/>
        <v>3559.77</v>
      </c>
      <c r="M558" s="44">
        <f t="shared" si="325"/>
        <v>3559.77</v>
      </c>
      <c r="N558" s="44">
        <f t="shared" si="325"/>
        <v>3559.77</v>
      </c>
      <c r="O558" s="44">
        <f t="shared" si="325"/>
        <v>3559.77</v>
      </c>
      <c r="P558" s="44">
        <f t="shared" si="325"/>
        <v>3559.77</v>
      </c>
      <c r="Q558" s="44">
        <f t="shared" si="325"/>
        <v>3559.77</v>
      </c>
      <c r="R558" s="44">
        <f t="shared" si="325"/>
        <v>3559.77</v>
      </c>
      <c r="S558" s="44">
        <f t="shared" si="325"/>
        <v>3559.77</v>
      </c>
      <c r="T558" s="44">
        <f t="shared" si="325"/>
        <v>3559.77</v>
      </c>
      <c r="U558" s="44">
        <f t="shared" si="325"/>
        <v>3559.77</v>
      </c>
      <c r="V558" s="44">
        <f t="shared" si="325"/>
        <v>3559.77</v>
      </c>
      <c r="W558" s="44">
        <f t="shared" si="325"/>
        <v>3559.77</v>
      </c>
      <c r="X558" s="44">
        <f t="shared" si="325"/>
        <v>3559.77</v>
      </c>
      <c r="Y558" s="44">
        <f t="shared" si="325"/>
        <v>3559.77</v>
      </c>
      <c r="Z558" s="44">
        <f t="shared" si="325"/>
        <v>3559.77</v>
      </c>
      <c r="AA558" s="44">
        <f t="shared" si="325"/>
        <v>3559.77</v>
      </c>
    </row>
    <row r="559" spans="1:27" ht="12.75" customHeight="1" outlineLevel="1" x14ac:dyDescent="0.2">
      <c r="A559" s="91" t="s">
        <v>779</v>
      </c>
      <c r="B559" s="63" t="s">
        <v>83</v>
      </c>
      <c r="C559" s="43" t="s">
        <v>79</v>
      </c>
      <c r="D559" s="44">
        <v>6.14</v>
      </c>
      <c r="E559" s="44">
        <v>6.14</v>
      </c>
      <c r="F559" s="44">
        <v>6.14</v>
      </c>
      <c r="G559" s="44">
        <v>6.14</v>
      </c>
      <c r="H559" s="44">
        <v>6.14</v>
      </c>
      <c r="I559" s="44">
        <v>6.14</v>
      </c>
      <c r="J559" s="44">
        <v>6.14</v>
      </c>
      <c r="K559" s="44">
        <v>6.14</v>
      </c>
      <c r="L559" s="44">
        <v>6.14</v>
      </c>
      <c r="M559" s="44">
        <v>6.14</v>
      </c>
      <c r="N559" s="44">
        <v>6.14</v>
      </c>
      <c r="O559" s="44">
        <v>6.14</v>
      </c>
      <c r="P559" s="44">
        <v>6.14</v>
      </c>
      <c r="Q559" s="44">
        <v>6.14</v>
      </c>
      <c r="R559" s="44">
        <v>6.14</v>
      </c>
      <c r="S559" s="44">
        <v>6.14</v>
      </c>
      <c r="T559" s="44">
        <v>6.14</v>
      </c>
      <c r="U559" s="44">
        <v>6.14</v>
      </c>
      <c r="V559" s="44">
        <v>6.14</v>
      </c>
      <c r="W559" s="44">
        <v>6.14</v>
      </c>
      <c r="X559" s="44">
        <v>6.14</v>
      </c>
      <c r="Y559" s="44">
        <v>6.14</v>
      </c>
      <c r="Z559" s="44">
        <v>6.14</v>
      </c>
      <c r="AA559" s="44">
        <v>6.14</v>
      </c>
    </row>
    <row r="560" spans="1:27" ht="12.75" customHeight="1" outlineLevel="1" x14ac:dyDescent="0.2">
      <c r="A560" s="91" t="s">
        <v>780</v>
      </c>
      <c r="B560" s="63" t="s">
        <v>81</v>
      </c>
      <c r="C560" s="43" t="s">
        <v>79</v>
      </c>
      <c r="D560" s="44">
        <f>$D$11</f>
        <v>110.23</v>
      </c>
      <c r="E560" s="44">
        <f t="shared" ref="E560:AA560" si="326">$D$11</f>
        <v>110.23</v>
      </c>
      <c r="F560" s="44">
        <f t="shared" si="326"/>
        <v>110.23</v>
      </c>
      <c r="G560" s="44">
        <f t="shared" si="326"/>
        <v>110.23</v>
      </c>
      <c r="H560" s="44">
        <f t="shared" si="326"/>
        <v>110.23</v>
      </c>
      <c r="I560" s="44">
        <f t="shared" si="326"/>
        <v>110.23</v>
      </c>
      <c r="J560" s="44">
        <f t="shared" si="326"/>
        <v>110.23</v>
      </c>
      <c r="K560" s="44">
        <f t="shared" si="326"/>
        <v>110.23</v>
      </c>
      <c r="L560" s="44">
        <f t="shared" si="326"/>
        <v>110.23</v>
      </c>
      <c r="M560" s="44">
        <f t="shared" si="326"/>
        <v>110.23</v>
      </c>
      <c r="N560" s="44">
        <f t="shared" si="326"/>
        <v>110.23</v>
      </c>
      <c r="O560" s="44">
        <f t="shared" si="326"/>
        <v>110.23</v>
      </c>
      <c r="P560" s="44">
        <f t="shared" si="326"/>
        <v>110.23</v>
      </c>
      <c r="Q560" s="44">
        <f t="shared" si="326"/>
        <v>110.23</v>
      </c>
      <c r="R560" s="44">
        <f t="shared" si="326"/>
        <v>110.23</v>
      </c>
      <c r="S560" s="44">
        <f t="shared" si="326"/>
        <v>110.23</v>
      </c>
      <c r="T560" s="44">
        <f t="shared" si="326"/>
        <v>110.23</v>
      </c>
      <c r="U560" s="44">
        <f t="shared" si="326"/>
        <v>110.23</v>
      </c>
      <c r="V560" s="44">
        <f t="shared" si="326"/>
        <v>110.23</v>
      </c>
      <c r="W560" s="44">
        <f t="shared" si="326"/>
        <v>110.23</v>
      </c>
      <c r="X560" s="44">
        <f t="shared" si="326"/>
        <v>110.23</v>
      </c>
      <c r="Y560" s="44">
        <f t="shared" si="326"/>
        <v>110.23</v>
      </c>
      <c r="Z560" s="44">
        <f t="shared" si="326"/>
        <v>110.23</v>
      </c>
      <c r="AA560" s="44">
        <f t="shared" si="326"/>
        <v>110.23</v>
      </c>
    </row>
    <row r="561" spans="1:27" x14ac:dyDescent="0.2">
      <c r="A561" s="90" t="s">
        <v>781</v>
      </c>
      <c r="B561" s="28" t="str">
        <f>"20"&amp;"."&amp;$B$639&amp;"."&amp;$B$640</f>
        <v>20.04.2023</v>
      </c>
      <c r="C561" s="82" t="s">
        <v>76</v>
      </c>
      <c r="D561" s="83">
        <f>ROUND(((D562+D563+D565+D564)/1000),5)</f>
        <v>4.7833199999999998</v>
      </c>
      <c r="E561" s="83">
        <f>ROUND(((E562+E563+E565+E564)/1000),5)</f>
        <v>4.6851599999999998</v>
      </c>
      <c r="F561" s="83">
        <f>ROUND(((F562+F563+F565+F564)/1000),5)</f>
        <v>4.6306799999999999</v>
      </c>
      <c r="G561" s="83">
        <f t="shared" ref="G561:AA561" si="327">ROUND(((G562+G563+G565+G564)/1000),5)</f>
        <v>4.5818599999999998</v>
      </c>
      <c r="H561" s="83">
        <f t="shared" si="327"/>
        <v>4.6597200000000001</v>
      </c>
      <c r="I561" s="83">
        <f t="shared" si="327"/>
        <v>4.7798400000000001</v>
      </c>
      <c r="J561" s="83">
        <f t="shared" si="327"/>
        <v>4.9777100000000001</v>
      </c>
      <c r="K561" s="83">
        <f t="shared" si="327"/>
        <v>5.2083199999999996</v>
      </c>
      <c r="L561" s="83">
        <f t="shared" si="327"/>
        <v>5.4485299999999999</v>
      </c>
      <c r="M561" s="83">
        <f t="shared" si="327"/>
        <v>5.5932700000000004</v>
      </c>
      <c r="N561" s="83">
        <f t="shared" si="327"/>
        <v>5.5506399999999996</v>
      </c>
      <c r="O561" s="83">
        <f t="shared" si="327"/>
        <v>5.5459500000000004</v>
      </c>
      <c r="P561" s="83">
        <f t="shared" si="327"/>
        <v>5.5285500000000001</v>
      </c>
      <c r="Q561" s="83">
        <f t="shared" si="327"/>
        <v>5.5476999999999999</v>
      </c>
      <c r="R561" s="83">
        <f t="shared" si="327"/>
        <v>5.5295399999999999</v>
      </c>
      <c r="S561" s="83">
        <f t="shared" si="327"/>
        <v>5.5236999999999998</v>
      </c>
      <c r="T561" s="83">
        <f t="shared" si="327"/>
        <v>5.5142300000000004</v>
      </c>
      <c r="U561" s="83">
        <f t="shared" si="327"/>
        <v>5.5119499999999997</v>
      </c>
      <c r="V561" s="83">
        <f t="shared" si="327"/>
        <v>5.4548300000000003</v>
      </c>
      <c r="W561" s="83">
        <f t="shared" si="327"/>
        <v>5.5835299999999997</v>
      </c>
      <c r="X561" s="83">
        <f t="shared" si="327"/>
        <v>5.6017999999999999</v>
      </c>
      <c r="Y561" s="83">
        <f t="shared" si="327"/>
        <v>5.5654700000000004</v>
      </c>
      <c r="Z561" s="83">
        <f t="shared" si="327"/>
        <v>5.2296100000000001</v>
      </c>
      <c r="AA561" s="83">
        <f t="shared" si="327"/>
        <v>4.9124400000000001</v>
      </c>
    </row>
    <row r="562" spans="1:27" ht="12.75" customHeight="1" outlineLevel="1" x14ac:dyDescent="0.2">
      <c r="A562" s="91" t="s">
        <v>782</v>
      </c>
      <c r="B562" s="63" t="s">
        <v>233</v>
      </c>
      <c r="C562" s="43" t="s">
        <v>79</v>
      </c>
      <c r="D562" s="44">
        <v>1107.18</v>
      </c>
      <c r="E562" s="44">
        <v>1009.02</v>
      </c>
      <c r="F562" s="44">
        <v>954.54</v>
      </c>
      <c r="G562" s="44">
        <v>905.72</v>
      </c>
      <c r="H562" s="44">
        <v>983.58</v>
      </c>
      <c r="I562" s="44">
        <v>1103.7</v>
      </c>
      <c r="J562" s="44">
        <v>1301.57</v>
      </c>
      <c r="K562" s="44">
        <v>1532.18</v>
      </c>
      <c r="L562" s="44">
        <v>1772.39</v>
      </c>
      <c r="M562" s="44">
        <v>1917.13</v>
      </c>
      <c r="N562" s="44">
        <v>1874.5</v>
      </c>
      <c r="O562" s="44">
        <v>1869.81</v>
      </c>
      <c r="P562" s="44">
        <v>1852.41</v>
      </c>
      <c r="Q562" s="44">
        <v>1871.56</v>
      </c>
      <c r="R562" s="44">
        <v>1853.4</v>
      </c>
      <c r="S562" s="44">
        <v>1847.56</v>
      </c>
      <c r="T562" s="44">
        <v>1838.09</v>
      </c>
      <c r="U562" s="44">
        <v>1835.81</v>
      </c>
      <c r="V562" s="44">
        <v>1778.69</v>
      </c>
      <c r="W562" s="44">
        <v>1907.39</v>
      </c>
      <c r="X562" s="44">
        <v>1925.66</v>
      </c>
      <c r="Y562" s="44">
        <v>1889.33</v>
      </c>
      <c r="Z562" s="44">
        <v>1553.47</v>
      </c>
      <c r="AA562" s="44">
        <v>1236.3</v>
      </c>
    </row>
    <row r="563" spans="1:27" ht="12.75" customHeight="1" outlineLevel="1" x14ac:dyDescent="0.2">
      <c r="A563" s="91" t="s">
        <v>783</v>
      </c>
      <c r="B563" s="63" t="s">
        <v>90</v>
      </c>
      <c r="C563" s="43" t="s">
        <v>79</v>
      </c>
      <c r="D563" s="44">
        <f>$D$468</f>
        <v>3559.77</v>
      </c>
      <c r="E563" s="44">
        <f t="shared" ref="E563:AA563" si="328">$D$468</f>
        <v>3559.77</v>
      </c>
      <c r="F563" s="44">
        <f t="shared" si="328"/>
        <v>3559.77</v>
      </c>
      <c r="G563" s="44">
        <f t="shared" si="328"/>
        <v>3559.77</v>
      </c>
      <c r="H563" s="44">
        <f t="shared" si="328"/>
        <v>3559.77</v>
      </c>
      <c r="I563" s="44">
        <f t="shared" si="328"/>
        <v>3559.77</v>
      </c>
      <c r="J563" s="44">
        <f t="shared" si="328"/>
        <v>3559.77</v>
      </c>
      <c r="K563" s="44">
        <f t="shared" si="328"/>
        <v>3559.77</v>
      </c>
      <c r="L563" s="44">
        <f t="shared" si="328"/>
        <v>3559.77</v>
      </c>
      <c r="M563" s="44">
        <f t="shared" si="328"/>
        <v>3559.77</v>
      </c>
      <c r="N563" s="44">
        <f t="shared" si="328"/>
        <v>3559.77</v>
      </c>
      <c r="O563" s="44">
        <f t="shared" si="328"/>
        <v>3559.77</v>
      </c>
      <c r="P563" s="44">
        <f t="shared" si="328"/>
        <v>3559.77</v>
      </c>
      <c r="Q563" s="44">
        <f t="shared" si="328"/>
        <v>3559.77</v>
      </c>
      <c r="R563" s="44">
        <f t="shared" si="328"/>
        <v>3559.77</v>
      </c>
      <c r="S563" s="44">
        <f t="shared" si="328"/>
        <v>3559.77</v>
      </c>
      <c r="T563" s="44">
        <f t="shared" si="328"/>
        <v>3559.77</v>
      </c>
      <c r="U563" s="44">
        <f t="shared" si="328"/>
        <v>3559.77</v>
      </c>
      <c r="V563" s="44">
        <f t="shared" si="328"/>
        <v>3559.77</v>
      </c>
      <c r="W563" s="44">
        <f t="shared" si="328"/>
        <v>3559.77</v>
      </c>
      <c r="X563" s="44">
        <f t="shared" si="328"/>
        <v>3559.77</v>
      </c>
      <c r="Y563" s="44">
        <f t="shared" si="328"/>
        <v>3559.77</v>
      </c>
      <c r="Z563" s="44">
        <f t="shared" si="328"/>
        <v>3559.77</v>
      </c>
      <c r="AA563" s="44">
        <f t="shared" si="328"/>
        <v>3559.77</v>
      </c>
    </row>
    <row r="564" spans="1:27" ht="12.75" customHeight="1" outlineLevel="1" x14ac:dyDescent="0.2">
      <c r="A564" s="91" t="s">
        <v>784</v>
      </c>
      <c r="B564" s="63" t="s">
        <v>83</v>
      </c>
      <c r="C564" s="43" t="s">
        <v>79</v>
      </c>
      <c r="D564" s="44">
        <v>6.14</v>
      </c>
      <c r="E564" s="44">
        <v>6.14</v>
      </c>
      <c r="F564" s="44">
        <v>6.14</v>
      </c>
      <c r="G564" s="44">
        <v>6.14</v>
      </c>
      <c r="H564" s="44">
        <v>6.14</v>
      </c>
      <c r="I564" s="44">
        <v>6.14</v>
      </c>
      <c r="J564" s="44">
        <v>6.14</v>
      </c>
      <c r="K564" s="44">
        <v>6.14</v>
      </c>
      <c r="L564" s="44">
        <v>6.14</v>
      </c>
      <c r="M564" s="44">
        <v>6.14</v>
      </c>
      <c r="N564" s="44">
        <v>6.14</v>
      </c>
      <c r="O564" s="44">
        <v>6.14</v>
      </c>
      <c r="P564" s="44">
        <v>6.14</v>
      </c>
      <c r="Q564" s="44">
        <v>6.14</v>
      </c>
      <c r="R564" s="44">
        <v>6.14</v>
      </c>
      <c r="S564" s="44">
        <v>6.14</v>
      </c>
      <c r="T564" s="44">
        <v>6.14</v>
      </c>
      <c r="U564" s="44">
        <v>6.14</v>
      </c>
      <c r="V564" s="44">
        <v>6.14</v>
      </c>
      <c r="W564" s="44">
        <v>6.14</v>
      </c>
      <c r="X564" s="44">
        <v>6.14</v>
      </c>
      <c r="Y564" s="44">
        <v>6.14</v>
      </c>
      <c r="Z564" s="44">
        <v>6.14</v>
      </c>
      <c r="AA564" s="44">
        <v>6.14</v>
      </c>
    </row>
    <row r="565" spans="1:27" ht="12.75" customHeight="1" outlineLevel="1" x14ac:dyDescent="0.2">
      <c r="A565" s="91" t="s">
        <v>785</v>
      </c>
      <c r="B565" s="63" t="s">
        <v>81</v>
      </c>
      <c r="C565" s="43" t="s">
        <v>79</v>
      </c>
      <c r="D565" s="44">
        <f>$D$11</f>
        <v>110.23</v>
      </c>
      <c r="E565" s="44">
        <f t="shared" ref="E565:AA565" si="329">$D$11</f>
        <v>110.23</v>
      </c>
      <c r="F565" s="44">
        <f t="shared" si="329"/>
        <v>110.23</v>
      </c>
      <c r="G565" s="44">
        <f t="shared" si="329"/>
        <v>110.23</v>
      </c>
      <c r="H565" s="44">
        <f t="shared" si="329"/>
        <v>110.23</v>
      </c>
      <c r="I565" s="44">
        <f t="shared" si="329"/>
        <v>110.23</v>
      </c>
      <c r="J565" s="44">
        <f t="shared" si="329"/>
        <v>110.23</v>
      </c>
      <c r="K565" s="44">
        <f t="shared" si="329"/>
        <v>110.23</v>
      </c>
      <c r="L565" s="44">
        <f t="shared" si="329"/>
        <v>110.23</v>
      </c>
      <c r="M565" s="44">
        <f t="shared" si="329"/>
        <v>110.23</v>
      </c>
      <c r="N565" s="44">
        <f t="shared" si="329"/>
        <v>110.23</v>
      </c>
      <c r="O565" s="44">
        <f t="shared" si="329"/>
        <v>110.23</v>
      </c>
      <c r="P565" s="44">
        <f t="shared" si="329"/>
        <v>110.23</v>
      </c>
      <c r="Q565" s="44">
        <f t="shared" si="329"/>
        <v>110.23</v>
      </c>
      <c r="R565" s="44">
        <f t="shared" si="329"/>
        <v>110.23</v>
      </c>
      <c r="S565" s="44">
        <f t="shared" si="329"/>
        <v>110.23</v>
      </c>
      <c r="T565" s="44">
        <f t="shared" si="329"/>
        <v>110.23</v>
      </c>
      <c r="U565" s="44">
        <f t="shared" si="329"/>
        <v>110.23</v>
      </c>
      <c r="V565" s="44">
        <f t="shared" si="329"/>
        <v>110.23</v>
      </c>
      <c r="W565" s="44">
        <f t="shared" si="329"/>
        <v>110.23</v>
      </c>
      <c r="X565" s="44">
        <f t="shared" si="329"/>
        <v>110.23</v>
      </c>
      <c r="Y565" s="44">
        <f t="shared" si="329"/>
        <v>110.23</v>
      </c>
      <c r="Z565" s="44">
        <f t="shared" si="329"/>
        <v>110.23</v>
      </c>
      <c r="AA565" s="44">
        <f t="shared" si="329"/>
        <v>110.23</v>
      </c>
    </row>
    <row r="566" spans="1:27" x14ac:dyDescent="0.2">
      <c r="A566" s="90" t="s">
        <v>786</v>
      </c>
      <c r="B566" s="28" t="str">
        <f>"21"&amp;"."&amp;$B$639&amp;"."&amp;$B$640</f>
        <v>21.04.2023</v>
      </c>
      <c r="C566" s="82" t="s">
        <v>76</v>
      </c>
      <c r="D566" s="83">
        <f>ROUND(((D567+D568+D570+D569)/1000),5)</f>
        <v>4.9079800000000002</v>
      </c>
      <c r="E566" s="83">
        <f>ROUND(((E567+E568+E570+E569)/1000),5)</f>
        <v>4.78247</v>
      </c>
      <c r="F566" s="83">
        <f>ROUND(((F567+F568+F570+F569)/1000),5)</f>
        <v>4.72281</v>
      </c>
      <c r="G566" s="83">
        <f t="shared" ref="G566:AA566" si="330">ROUND(((G567+G568+G570+G569)/1000),5)</f>
        <v>4.7120300000000004</v>
      </c>
      <c r="H566" s="83">
        <f t="shared" si="330"/>
        <v>4.7807000000000004</v>
      </c>
      <c r="I566" s="83">
        <f t="shared" si="330"/>
        <v>4.79758</v>
      </c>
      <c r="J566" s="83">
        <f t="shared" si="330"/>
        <v>5.04704</v>
      </c>
      <c r="K566" s="83">
        <f t="shared" si="330"/>
        <v>5.3929499999999999</v>
      </c>
      <c r="L566" s="83">
        <f t="shared" si="330"/>
        <v>5.59335</v>
      </c>
      <c r="M566" s="83">
        <f t="shared" si="330"/>
        <v>5.6869100000000001</v>
      </c>
      <c r="N566" s="83">
        <f t="shared" si="330"/>
        <v>5.7047600000000003</v>
      </c>
      <c r="O566" s="83">
        <f t="shared" si="330"/>
        <v>5.71225</v>
      </c>
      <c r="P566" s="83">
        <f t="shared" si="330"/>
        <v>5.6958900000000003</v>
      </c>
      <c r="Q566" s="83">
        <f t="shared" si="330"/>
        <v>5.6964199999999998</v>
      </c>
      <c r="R566" s="83">
        <f t="shared" si="330"/>
        <v>5.66716</v>
      </c>
      <c r="S566" s="83">
        <f t="shared" si="330"/>
        <v>5.6510999999999996</v>
      </c>
      <c r="T566" s="83">
        <f t="shared" si="330"/>
        <v>5.6503500000000004</v>
      </c>
      <c r="U566" s="83">
        <f t="shared" si="330"/>
        <v>5.60067</v>
      </c>
      <c r="V566" s="83">
        <f t="shared" si="330"/>
        <v>5.6589099999999997</v>
      </c>
      <c r="W566" s="83">
        <f t="shared" si="330"/>
        <v>5.6032299999999999</v>
      </c>
      <c r="X566" s="83">
        <f t="shared" si="330"/>
        <v>5.6566799999999997</v>
      </c>
      <c r="Y566" s="83">
        <f t="shared" si="330"/>
        <v>5.6376200000000001</v>
      </c>
      <c r="Z566" s="83">
        <f t="shared" si="330"/>
        <v>5.3649100000000001</v>
      </c>
      <c r="AA566" s="83">
        <f t="shared" si="330"/>
        <v>5.2318699999999998</v>
      </c>
    </row>
    <row r="567" spans="1:27" ht="12.75" customHeight="1" outlineLevel="1" x14ac:dyDescent="0.2">
      <c r="A567" s="91" t="s">
        <v>787</v>
      </c>
      <c r="B567" s="63" t="s">
        <v>233</v>
      </c>
      <c r="C567" s="43" t="s">
        <v>79</v>
      </c>
      <c r="D567" s="44">
        <v>1231.8399999999999</v>
      </c>
      <c r="E567" s="44">
        <v>1106.33</v>
      </c>
      <c r="F567" s="44">
        <v>1046.67</v>
      </c>
      <c r="G567" s="44">
        <v>1035.8900000000001</v>
      </c>
      <c r="H567" s="44">
        <v>1104.56</v>
      </c>
      <c r="I567" s="44">
        <v>1121.44</v>
      </c>
      <c r="J567" s="44">
        <v>1370.9</v>
      </c>
      <c r="K567" s="44">
        <v>1716.81</v>
      </c>
      <c r="L567" s="44">
        <v>1917.21</v>
      </c>
      <c r="M567" s="44">
        <v>2010.77</v>
      </c>
      <c r="N567" s="44">
        <v>2028.62</v>
      </c>
      <c r="O567" s="44">
        <v>2036.11</v>
      </c>
      <c r="P567" s="44">
        <v>2019.75</v>
      </c>
      <c r="Q567" s="44">
        <v>2020.28</v>
      </c>
      <c r="R567" s="44">
        <v>1991.02</v>
      </c>
      <c r="S567" s="44">
        <v>1974.96</v>
      </c>
      <c r="T567" s="44">
        <v>1974.21</v>
      </c>
      <c r="U567" s="44">
        <v>1924.53</v>
      </c>
      <c r="V567" s="44">
        <v>1982.77</v>
      </c>
      <c r="W567" s="44">
        <v>1927.09</v>
      </c>
      <c r="X567" s="44">
        <v>1980.54</v>
      </c>
      <c r="Y567" s="44">
        <v>1961.48</v>
      </c>
      <c r="Z567" s="44">
        <v>1688.77</v>
      </c>
      <c r="AA567" s="44">
        <v>1555.73</v>
      </c>
    </row>
    <row r="568" spans="1:27" ht="12.75" customHeight="1" outlineLevel="1" x14ac:dyDescent="0.2">
      <c r="A568" s="91" t="s">
        <v>788</v>
      </c>
      <c r="B568" s="63" t="s">
        <v>90</v>
      </c>
      <c r="C568" s="43" t="s">
        <v>79</v>
      </c>
      <c r="D568" s="44">
        <f>$D$468</f>
        <v>3559.77</v>
      </c>
      <c r="E568" s="44">
        <f t="shared" ref="E568:AA568" si="331">$D$468</f>
        <v>3559.77</v>
      </c>
      <c r="F568" s="44">
        <f t="shared" si="331"/>
        <v>3559.77</v>
      </c>
      <c r="G568" s="44">
        <f t="shared" si="331"/>
        <v>3559.77</v>
      </c>
      <c r="H568" s="44">
        <f t="shared" si="331"/>
        <v>3559.77</v>
      </c>
      <c r="I568" s="44">
        <f t="shared" si="331"/>
        <v>3559.77</v>
      </c>
      <c r="J568" s="44">
        <f t="shared" si="331"/>
        <v>3559.77</v>
      </c>
      <c r="K568" s="44">
        <f t="shared" si="331"/>
        <v>3559.77</v>
      </c>
      <c r="L568" s="44">
        <f t="shared" si="331"/>
        <v>3559.77</v>
      </c>
      <c r="M568" s="44">
        <f t="shared" si="331"/>
        <v>3559.77</v>
      </c>
      <c r="N568" s="44">
        <f t="shared" si="331"/>
        <v>3559.77</v>
      </c>
      <c r="O568" s="44">
        <f t="shared" si="331"/>
        <v>3559.77</v>
      </c>
      <c r="P568" s="44">
        <f t="shared" si="331"/>
        <v>3559.77</v>
      </c>
      <c r="Q568" s="44">
        <f t="shared" si="331"/>
        <v>3559.77</v>
      </c>
      <c r="R568" s="44">
        <f t="shared" si="331"/>
        <v>3559.77</v>
      </c>
      <c r="S568" s="44">
        <f t="shared" si="331"/>
        <v>3559.77</v>
      </c>
      <c r="T568" s="44">
        <f t="shared" si="331"/>
        <v>3559.77</v>
      </c>
      <c r="U568" s="44">
        <f t="shared" si="331"/>
        <v>3559.77</v>
      </c>
      <c r="V568" s="44">
        <f t="shared" si="331"/>
        <v>3559.77</v>
      </c>
      <c r="W568" s="44">
        <f t="shared" si="331"/>
        <v>3559.77</v>
      </c>
      <c r="X568" s="44">
        <f t="shared" si="331"/>
        <v>3559.77</v>
      </c>
      <c r="Y568" s="44">
        <f t="shared" si="331"/>
        <v>3559.77</v>
      </c>
      <c r="Z568" s="44">
        <f t="shared" si="331"/>
        <v>3559.77</v>
      </c>
      <c r="AA568" s="44">
        <f t="shared" si="331"/>
        <v>3559.77</v>
      </c>
    </row>
    <row r="569" spans="1:27" ht="12.75" customHeight="1" outlineLevel="1" x14ac:dyDescent="0.2">
      <c r="A569" s="91" t="s">
        <v>789</v>
      </c>
      <c r="B569" s="63" t="s">
        <v>83</v>
      </c>
      <c r="C569" s="43" t="s">
        <v>79</v>
      </c>
      <c r="D569" s="44">
        <v>6.14</v>
      </c>
      <c r="E569" s="44">
        <v>6.14</v>
      </c>
      <c r="F569" s="44">
        <v>6.14</v>
      </c>
      <c r="G569" s="44">
        <v>6.14</v>
      </c>
      <c r="H569" s="44">
        <v>6.14</v>
      </c>
      <c r="I569" s="44">
        <v>6.14</v>
      </c>
      <c r="J569" s="44">
        <v>6.14</v>
      </c>
      <c r="K569" s="44">
        <v>6.14</v>
      </c>
      <c r="L569" s="44">
        <v>6.14</v>
      </c>
      <c r="M569" s="44">
        <v>6.14</v>
      </c>
      <c r="N569" s="44">
        <v>6.14</v>
      </c>
      <c r="O569" s="44">
        <v>6.14</v>
      </c>
      <c r="P569" s="44">
        <v>6.14</v>
      </c>
      <c r="Q569" s="44">
        <v>6.14</v>
      </c>
      <c r="R569" s="44">
        <v>6.14</v>
      </c>
      <c r="S569" s="44">
        <v>6.14</v>
      </c>
      <c r="T569" s="44">
        <v>6.14</v>
      </c>
      <c r="U569" s="44">
        <v>6.14</v>
      </c>
      <c r="V569" s="44">
        <v>6.14</v>
      </c>
      <c r="W569" s="44">
        <v>6.14</v>
      </c>
      <c r="X569" s="44">
        <v>6.14</v>
      </c>
      <c r="Y569" s="44">
        <v>6.14</v>
      </c>
      <c r="Z569" s="44">
        <v>6.14</v>
      </c>
      <c r="AA569" s="44">
        <v>6.14</v>
      </c>
    </row>
    <row r="570" spans="1:27" ht="12.75" customHeight="1" outlineLevel="1" x14ac:dyDescent="0.2">
      <c r="A570" s="91" t="s">
        <v>790</v>
      </c>
      <c r="B570" s="63" t="s">
        <v>81</v>
      </c>
      <c r="C570" s="43" t="s">
        <v>79</v>
      </c>
      <c r="D570" s="44">
        <f>$D$11</f>
        <v>110.23</v>
      </c>
      <c r="E570" s="44">
        <f t="shared" ref="E570:AA570" si="332">$D$11</f>
        <v>110.23</v>
      </c>
      <c r="F570" s="44">
        <f t="shared" si="332"/>
        <v>110.23</v>
      </c>
      <c r="G570" s="44">
        <f t="shared" si="332"/>
        <v>110.23</v>
      </c>
      <c r="H570" s="44">
        <f t="shared" si="332"/>
        <v>110.23</v>
      </c>
      <c r="I570" s="44">
        <f t="shared" si="332"/>
        <v>110.23</v>
      </c>
      <c r="J570" s="44">
        <f t="shared" si="332"/>
        <v>110.23</v>
      </c>
      <c r="K570" s="44">
        <f t="shared" si="332"/>
        <v>110.23</v>
      </c>
      <c r="L570" s="44">
        <f t="shared" si="332"/>
        <v>110.23</v>
      </c>
      <c r="M570" s="44">
        <f t="shared" si="332"/>
        <v>110.23</v>
      </c>
      <c r="N570" s="44">
        <f t="shared" si="332"/>
        <v>110.23</v>
      </c>
      <c r="O570" s="44">
        <f t="shared" si="332"/>
        <v>110.23</v>
      </c>
      <c r="P570" s="44">
        <f t="shared" si="332"/>
        <v>110.23</v>
      </c>
      <c r="Q570" s="44">
        <f t="shared" si="332"/>
        <v>110.23</v>
      </c>
      <c r="R570" s="44">
        <f t="shared" si="332"/>
        <v>110.23</v>
      </c>
      <c r="S570" s="44">
        <f t="shared" si="332"/>
        <v>110.23</v>
      </c>
      <c r="T570" s="44">
        <f t="shared" si="332"/>
        <v>110.23</v>
      </c>
      <c r="U570" s="44">
        <f t="shared" si="332"/>
        <v>110.23</v>
      </c>
      <c r="V570" s="44">
        <f t="shared" si="332"/>
        <v>110.23</v>
      </c>
      <c r="W570" s="44">
        <f t="shared" si="332"/>
        <v>110.23</v>
      </c>
      <c r="X570" s="44">
        <f t="shared" si="332"/>
        <v>110.23</v>
      </c>
      <c r="Y570" s="44">
        <f t="shared" si="332"/>
        <v>110.23</v>
      </c>
      <c r="Z570" s="44">
        <f t="shared" si="332"/>
        <v>110.23</v>
      </c>
      <c r="AA570" s="44">
        <f t="shared" si="332"/>
        <v>110.23</v>
      </c>
    </row>
    <row r="571" spans="1:27" x14ac:dyDescent="0.2">
      <c r="A571" s="90" t="s">
        <v>791</v>
      </c>
      <c r="B571" s="28" t="str">
        <f>"22"&amp;"."&amp;$B$639&amp;"."&amp;$B$640</f>
        <v>22.04.2023</v>
      </c>
      <c r="C571" s="82" t="s">
        <v>76</v>
      </c>
      <c r="D571" s="83">
        <f>ROUND(((D572+D573+D575+D574)/1000),5)</f>
        <v>5.19292</v>
      </c>
      <c r="E571" s="83">
        <f>ROUND(((E572+E573+E575+E574)/1000),5)</f>
        <v>4.9887199999999998</v>
      </c>
      <c r="F571" s="83">
        <f>ROUND(((F572+F573+F575+F574)/1000),5)</f>
        <v>4.8532900000000003</v>
      </c>
      <c r="G571" s="83">
        <f t="shared" ref="G571:AA571" si="333">ROUND(((G572+G573+G575+G574)/1000),5)</f>
        <v>4.8172300000000003</v>
      </c>
      <c r="H571" s="83">
        <f t="shared" si="333"/>
        <v>4.7867199999999999</v>
      </c>
      <c r="I571" s="83">
        <f t="shared" si="333"/>
        <v>4.8296200000000002</v>
      </c>
      <c r="J571" s="83">
        <f t="shared" si="333"/>
        <v>4.9757400000000001</v>
      </c>
      <c r="K571" s="83">
        <f t="shared" si="333"/>
        <v>5.11212</v>
      </c>
      <c r="L571" s="83">
        <f t="shared" si="333"/>
        <v>5.4528299999999996</v>
      </c>
      <c r="M571" s="83">
        <f t="shared" si="333"/>
        <v>5.6092899999999997</v>
      </c>
      <c r="N571" s="83">
        <f t="shared" si="333"/>
        <v>5.61632</v>
      </c>
      <c r="O571" s="83">
        <f t="shared" si="333"/>
        <v>5.6837999999999997</v>
      </c>
      <c r="P571" s="83">
        <f t="shared" si="333"/>
        <v>5.6661999999999999</v>
      </c>
      <c r="Q571" s="83">
        <f t="shared" si="333"/>
        <v>5.6613499999999997</v>
      </c>
      <c r="R571" s="83">
        <f t="shared" si="333"/>
        <v>5.6551</v>
      </c>
      <c r="S571" s="83">
        <f t="shared" si="333"/>
        <v>5.65517</v>
      </c>
      <c r="T571" s="83">
        <f t="shared" si="333"/>
        <v>5.6156699999999997</v>
      </c>
      <c r="U571" s="83">
        <f t="shared" si="333"/>
        <v>5.6126199999999997</v>
      </c>
      <c r="V571" s="83">
        <f t="shared" si="333"/>
        <v>5.61503</v>
      </c>
      <c r="W571" s="83">
        <f t="shared" si="333"/>
        <v>5.6775399999999996</v>
      </c>
      <c r="X571" s="83">
        <f t="shared" si="333"/>
        <v>5.6831199999999997</v>
      </c>
      <c r="Y571" s="83">
        <f t="shared" si="333"/>
        <v>5.6591399999999998</v>
      </c>
      <c r="Z571" s="83">
        <f t="shared" si="333"/>
        <v>5.3739600000000003</v>
      </c>
      <c r="AA571" s="83">
        <f t="shared" si="333"/>
        <v>5.2521199999999997</v>
      </c>
    </row>
    <row r="572" spans="1:27" ht="12.75" customHeight="1" outlineLevel="1" x14ac:dyDescent="0.2">
      <c r="A572" s="91" t="s">
        <v>792</v>
      </c>
      <c r="B572" s="63" t="s">
        <v>233</v>
      </c>
      <c r="C572" s="43" t="s">
        <v>79</v>
      </c>
      <c r="D572" s="44">
        <v>1516.78</v>
      </c>
      <c r="E572" s="44">
        <v>1312.58</v>
      </c>
      <c r="F572" s="44">
        <v>1177.1500000000001</v>
      </c>
      <c r="G572" s="44">
        <v>1141.0899999999999</v>
      </c>
      <c r="H572" s="44">
        <v>1110.58</v>
      </c>
      <c r="I572" s="44">
        <v>1153.48</v>
      </c>
      <c r="J572" s="44">
        <v>1299.5999999999999</v>
      </c>
      <c r="K572" s="44">
        <v>1435.98</v>
      </c>
      <c r="L572" s="44">
        <v>1776.69</v>
      </c>
      <c r="M572" s="44">
        <v>1933.15</v>
      </c>
      <c r="N572" s="44">
        <v>1940.18</v>
      </c>
      <c r="O572" s="44">
        <v>2007.66</v>
      </c>
      <c r="P572" s="44">
        <v>1990.06</v>
      </c>
      <c r="Q572" s="44">
        <v>1985.21</v>
      </c>
      <c r="R572" s="44">
        <v>1978.96</v>
      </c>
      <c r="S572" s="44">
        <v>1979.03</v>
      </c>
      <c r="T572" s="44">
        <v>1939.53</v>
      </c>
      <c r="U572" s="44">
        <v>1936.48</v>
      </c>
      <c r="V572" s="44">
        <v>1938.89</v>
      </c>
      <c r="W572" s="44">
        <v>2001.4</v>
      </c>
      <c r="X572" s="44">
        <v>2006.98</v>
      </c>
      <c r="Y572" s="44">
        <v>1983</v>
      </c>
      <c r="Z572" s="44">
        <v>1697.82</v>
      </c>
      <c r="AA572" s="44">
        <v>1575.98</v>
      </c>
    </row>
    <row r="573" spans="1:27" ht="12.75" customHeight="1" outlineLevel="1" x14ac:dyDescent="0.2">
      <c r="A573" s="91" t="s">
        <v>793</v>
      </c>
      <c r="B573" s="63" t="s">
        <v>90</v>
      </c>
      <c r="C573" s="43" t="s">
        <v>79</v>
      </c>
      <c r="D573" s="44">
        <f>$D$468</f>
        <v>3559.77</v>
      </c>
      <c r="E573" s="44">
        <f t="shared" ref="E573:AA573" si="334">$D$468</f>
        <v>3559.77</v>
      </c>
      <c r="F573" s="44">
        <f t="shared" si="334"/>
        <v>3559.77</v>
      </c>
      <c r="G573" s="44">
        <f t="shared" si="334"/>
        <v>3559.77</v>
      </c>
      <c r="H573" s="44">
        <f t="shared" si="334"/>
        <v>3559.77</v>
      </c>
      <c r="I573" s="44">
        <f t="shared" si="334"/>
        <v>3559.77</v>
      </c>
      <c r="J573" s="44">
        <f t="shared" si="334"/>
        <v>3559.77</v>
      </c>
      <c r="K573" s="44">
        <f t="shared" si="334"/>
        <v>3559.77</v>
      </c>
      <c r="L573" s="44">
        <f t="shared" si="334"/>
        <v>3559.77</v>
      </c>
      <c r="M573" s="44">
        <f t="shared" si="334"/>
        <v>3559.77</v>
      </c>
      <c r="N573" s="44">
        <f t="shared" si="334"/>
        <v>3559.77</v>
      </c>
      <c r="O573" s="44">
        <f t="shared" si="334"/>
        <v>3559.77</v>
      </c>
      <c r="P573" s="44">
        <f t="shared" si="334"/>
        <v>3559.77</v>
      </c>
      <c r="Q573" s="44">
        <f t="shared" si="334"/>
        <v>3559.77</v>
      </c>
      <c r="R573" s="44">
        <f t="shared" si="334"/>
        <v>3559.77</v>
      </c>
      <c r="S573" s="44">
        <f t="shared" si="334"/>
        <v>3559.77</v>
      </c>
      <c r="T573" s="44">
        <f t="shared" si="334"/>
        <v>3559.77</v>
      </c>
      <c r="U573" s="44">
        <f t="shared" si="334"/>
        <v>3559.77</v>
      </c>
      <c r="V573" s="44">
        <f t="shared" si="334"/>
        <v>3559.77</v>
      </c>
      <c r="W573" s="44">
        <f t="shared" si="334"/>
        <v>3559.77</v>
      </c>
      <c r="X573" s="44">
        <f t="shared" si="334"/>
        <v>3559.77</v>
      </c>
      <c r="Y573" s="44">
        <f t="shared" si="334"/>
        <v>3559.77</v>
      </c>
      <c r="Z573" s="44">
        <f t="shared" si="334"/>
        <v>3559.77</v>
      </c>
      <c r="AA573" s="44">
        <f t="shared" si="334"/>
        <v>3559.77</v>
      </c>
    </row>
    <row r="574" spans="1:27" ht="12.75" customHeight="1" outlineLevel="1" x14ac:dyDescent="0.2">
      <c r="A574" s="91" t="s">
        <v>794</v>
      </c>
      <c r="B574" s="63" t="s">
        <v>83</v>
      </c>
      <c r="C574" s="43" t="s">
        <v>79</v>
      </c>
      <c r="D574" s="44">
        <v>6.14</v>
      </c>
      <c r="E574" s="44">
        <v>6.14</v>
      </c>
      <c r="F574" s="44">
        <v>6.14</v>
      </c>
      <c r="G574" s="44">
        <v>6.14</v>
      </c>
      <c r="H574" s="44">
        <v>6.14</v>
      </c>
      <c r="I574" s="44">
        <v>6.14</v>
      </c>
      <c r="J574" s="44">
        <v>6.14</v>
      </c>
      <c r="K574" s="44">
        <v>6.14</v>
      </c>
      <c r="L574" s="44">
        <v>6.14</v>
      </c>
      <c r="M574" s="44">
        <v>6.14</v>
      </c>
      <c r="N574" s="44">
        <v>6.14</v>
      </c>
      <c r="O574" s="44">
        <v>6.14</v>
      </c>
      <c r="P574" s="44">
        <v>6.14</v>
      </c>
      <c r="Q574" s="44">
        <v>6.14</v>
      </c>
      <c r="R574" s="44">
        <v>6.14</v>
      </c>
      <c r="S574" s="44">
        <v>6.14</v>
      </c>
      <c r="T574" s="44">
        <v>6.14</v>
      </c>
      <c r="U574" s="44">
        <v>6.14</v>
      </c>
      <c r="V574" s="44">
        <v>6.14</v>
      </c>
      <c r="W574" s="44">
        <v>6.14</v>
      </c>
      <c r="X574" s="44">
        <v>6.14</v>
      </c>
      <c r="Y574" s="44">
        <v>6.14</v>
      </c>
      <c r="Z574" s="44">
        <v>6.14</v>
      </c>
      <c r="AA574" s="44">
        <v>6.14</v>
      </c>
    </row>
    <row r="575" spans="1:27" ht="12.75" customHeight="1" outlineLevel="1" x14ac:dyDescent="0.2">
      <c r="A575" s="91" t="s">
        <v>795</v>
      </c>
      <c r="B575" s="63" t="s">
        <v>81</v>
      </c>
      <c r="C575" s="43" t="s">
        <v>79</v>
      </c>
      <c r="D575" s="44">
        <f>$D$11</f>
        <v>110.23</v>
      </c>
      <c r="E575" s="44">
        <f t="shared" ref="E575:AA575" si="335">$D$11</f>
        <v>110.23</v>
      </c>
      <c r="F575" s="44">
        <f t="shared" si="335"/>
        <v>110.23</v>
      </c>
      <c r="G575" s="44">
        <f t="shared" si="335"/>
        <v>110.23</v>
      </c>
      <c r="H575" s="44">
        <f t="shared" si="335"/>
        <v>110.23</v>
      </c>
      <c r="I575" s="44">
        <f t="shared" si="335"/>
        <v>110.23</v>
      </c>
      <c r="J575" s="44">
        <f t="shared" si="335"/>
        <v>110.23</v>
      </c>
      <c r="K575" s="44">
        <f t="shared" si="335"/>
        <v>110.23</v>
      </c>
      <c r="L575" s="44">
        <f t="shared" si="335"/>
        <v>110.23</v>
      </c>
      <c r="M575" s="44">
        <f t="shared" si="335"/>
        <v>110.23</v>
      </c>
      <c r="N575" s="44">
        <f t="shared" si="335"/>
        <v>110.23</v>
      </c>
      <c r="O575" s="44">
        <f t="shared" si="335"/>
        <v>110.23</v>
      </c>
      <c r="P575" s="44">
        <f t="shared" si="335"/>
        <v>110.23</v>
      </c>
      <c r="Q575" s="44">
        <f t="shared" si="335"/>
        <v>110.23</v>
      </c>
      <c r="R575" s="44">
        <f t="shared" si="335"/>
        <v>110.23</v>
      </c>
      <c r="S575" s="44">
        <f t="shared" si="335"/>
        <v>110.23</v>
      </c>
      <c r="T575" s="44">
        <f t="shared" si="335"/>
        <v>110.23</v>
      </c>
      <c r="U575" s="44">
        <f t="shared" si="335"/>
        <v>110.23</v>
      </c>
      <c r="V575" s="44">
        <f t="shared" si="335"/>
        <v>110.23</v>
      </c>
      <c r="W575" s="44">
        <f t="shared" si="335"/>
        <v>110.23</v>
      </c>
      <c r="X575" s="44">
        <f t="shared" si="335"/>
        <v>110.23</v>
      </c>
      <c r="Y575" s="44">
        <f t="shared" si="335"/>
        <v>110.23</v>
      </c>
      <c r="Z575" s="44">
        <f t="shared" si="335"/>
        <v>110.23</v>
      </c>
      <c r="AA575" s="44">
        <f t="shared" si="335"/>
        <v>110.23</v>
      </c>
    </row>
    <row r="576" spans="1:27" x14ac:dyDescent="0.2">
      <c r="A576" s="90" t="s">
        <v>796</v>
      </c>
      <c r="B576" s="28" t="str">
        <f>"23"&amp;"."&amp;$B$639&amp;"."&amp;$B$640</f>
        <v>23.04.2023</v>
      </c>
      <c r="C576" s="82" t="s">
        <v>76</v>
      </c>
      <c r="D576" s="83">
        <f>ROUND(((D577+D578+D580+D579)/1000),5)</f>
        <v>4.9818800000000003</v>
      </c>
      <c r="E576" s="83">
        <f>ROUND(((E577+E578+E580+E579)/1000),5)</f>
        <v>4.8227099999999998</v>
      </c>
      <c r="F576" s="83">
        <f>ROUND(((F577+F578+F580+F579)/1000),5)</f>
        <v>4.7840999999999996</v>
      </c>
      <c r="G576" s="83">
        <f t="shared" ref="G576:AA576" si="336">ROUND(((G577+G578+G580+G579)/1000),5)</f>
        <v>4.7471800000000002</v>
      </c>
      <c r="H576" s="83">
        <f t="shared" si="336"/>
        <v>4.7388399999999997</v>
      </c>
      <c r="I576" s="83">
        <f t="shared" si="336"/>
        <v>4.75054</v>
      </c>
      <c r="J576" s="83">
        <f t="shared" si="336"/>
        <v>4.7610400000000004</v>
      </c>
      <c r="K576" s="83">
        <f t="shared" si="336"/>
        <v>4.7871800000000002</v>
      </c>
      <c r="L576" s="83">
        <f t="shared" si="336"/>
        <v>5.0603199999999999</v>
      </c>
      <c r="M576" s="83">
        <f t="shared" si="336"/>
        <v>5.2486899999999999</v>
      </c>
      <c r="N576" s="83">
        <f t="shared" si="336"/>
        <v>5.3049299999999997</v>
      </c>
      <c r="O576" s="83">
        <f t="shared" si="336"/>
        <v>5.3010200000000003</v>
      </c>
      <c r="P576" s="83">
        <f t="shared" si="336"/>
        <v>5.1984000000000004</v>
      </c>
      <c r="Q576" s="83">
        <f t="shared" si="336"/>
        <v>5.1478700000000002</v>
      </c>
      <c r="R576" s="83">
        <f t="shared" si="336"/>
        <v>5.1423199999999998</v>
      </c>
      <c r="S576" s="83">
        <f t="shared" si="336"/>
        <v>5.1170400000000003</v>
      </c>
      <c r="T576" s="83">
        <f t="shared" si="336"/>
        <v>5.0942699999999999</v>
      </c>
      <c r="U576" s="83">
        <f t="shared" si="336"/>
        <v>5.1423199999999998</v>
      </c>
      <c r="V576" s="83">
        <f t="shared" si="336"/>
        <v>5.2832499999999998</v>
      </c>
      <c r="W576" s="83">
        <f t="shared" si="336"/>
        <v>5.3681799999999997</v>
      </c>
      <c r="X576" s="83">
        <f t="shared" si="336"/>
        <v>5.3963599999999996</v>
      </c>
      <c r="Y576" s="83">
        <f t="shared" si="336"/>
        <v>5.40808</v>
      </c>
      <c r="Z576" s="83">
        <f t="shared" si="336"/>
        <v>5.1174099999999996</v>
      </c>
      <c r="AA576" s="83">
        <f t="shared" si="336"/>
        <v>4.9337</v>
      </c>
    </row>
    <row r="577" spans="1:27" ht="12.75" customHeight="1" outlineLevel="1" x14ac:dyDescent="0.2">
      <c r="A577" s="91" t="s">
        <v>797</v>
      </c>
      <c r="B577" s="63" t="s">
        <v>233</v>
      </c>
      <c r="C577" s="43" t="s">
        <v>79</v>
      </c>
      <c r="D577" s="44">
        <v>1305.74</v>
      </c>
      <c r="E577" s="44">
        <v>1146.57</v>
      </c>
      <c r="F577" s="44">
        <v>1107.96</v>
      </c>
      <c r="G577" s="44">
        <v>1071.04</v>
      </c>
      <c r="H577" s="44">
        <v>1062.7</v>
      </c>
      <c r="I577" s="44">
        <v>1074.4000000000001</v>
      </c>
      <c r="J577" s="44">
        <v>1084.9000000000001</v>
      </c>
      <c r="K577" s="44">
        <v>1111.04</v>
      </c>
      <c r="L577" s="44">
        <v>1384.18</v>
      </c>
      <c r="M577" s="44">
        <v>1572.55</v>
      </c>
      <c r="N577" s="44">
        <v>1628.79</v>
      </c>
      <c r="O577" s="44">
        <v>1624.88</v>
      </c>
      <c r="P577" s="44">
        <v>1522.26</v>
      </c>
      <c r="Q577" s="44">
        <v>1471.73</v>
      </c>
      <c r="R577" s="44">
        <v>1466.18</v>
      </c>
      <c r="S577" s="44">
        <v>1440.9</v>
      </c>
      <c r="T577" s="44">
        <v>1418.13</v>
      </c>
      <c r="U577" s="44">
        <v>1466.18</v>
      </c>
      <c r="V577" s="44">
        <v>1607.11</v>
      </c>
      <c r="W577" s="44">
        <v>1692.04</v>
      </c>
      <c r="X577" s="44">
        <v>1720.22</v>
      </c>
      <c r="Y577" s="44">
        <v>1731.94</v>
      </c>
      <c r="Z577" s="44">
        <v>1441.27</v>
      </c>
      <c r="AA577" s="44">
        <v>1257.56</v>
      </c>
    </row>
    <row r="578" spans="1:27" ht="12.75" customHeight="1" outlineLevel="1" x14ac:dyDescent="0.2">
      <c r="A578" s="91" t="s">
        <v>798</v>
      </c>
      <c r="B578" s="63" t="s">
        <v>90</v>
      </c>
      <c r="C578" s="43" t="s">
        <v>79</v>
      </c>
      <c r="D578" s="44">
        <f>$D$468</f>
        <v>3559.77</v>
      </c>
      <c r="E578" s="44">
        <f t="shared" ref="E578:AA578" si="337">$D$468</f>
        <v>3559.77</v>
      </c>
      <c r="F578" s="44">
        <f t="shared" si="337"/>
        <v>3559.77</v>
      </c>
      <c r="G578" s="44">
        <f t="shared" si="337"/>
        <v>3559.77</v>
      </c>
      <c r="H578" s="44">
        <f t="shared" si="337"/>
        <v>3559.77</v>
      </c>
      <c r="I578" s="44">
        <f t="shared" si="337"/>
        <v>3559.77</v>
      </c>
      <c r="J578" s="44">
        <f t="shared" si="337"/>
        <v>3559.77</v>
      </c>
      <c r="K578" s="44">
        <f t="shared" si="337"/>
        <v>3559.77</v>
      </c>
      <c r="L578" s="44">
        <f t="shared" si="337"/>
        <v>3559.77</v>
      </c>
      <c r="M578" s="44">
        <f t="shared" si="337"/>
        <v>3559.77</v>
      </c>
      <c r="N578" s="44">
        <f t="shared" si="337"/>
        <v>3559.77</v>
      </c>
      <c r="O578" s="44">
        <f t="shared" si="337"/>
        <v>3559.77</v>
      </c>
      <c r="P578" s="44">
        <f t="shared" si="337"/>
        <v>3559.77</v>
      </c>
      <c r="Q578" s="44">
        <f t="shared" si="337"/>
        <v>3559.77</v>
      </c>
      <c r="R578" s="44">
        <f t="shared" si="337"/>
        <v>3559.77</v>
      </c>
      <c r="S578" s="44">
        <f t="shared" si="337"/>
        <v>3559.77</v>
      </c>
      <c r="T578" s="44">
        <f t="shared" si="337"/>
        <v>3559.77</v>
      </c>
      <c r="U578" s="44">
        <f t="shared" si="337"/>
        <v>3559.77</v>
      </c>
      <c r="V578" s="44">
        <f t="shared" si="337"/>
        <v>3559.77</v>
      </c>
      <c r="W578" s="44">
        <f t="shared" si="337"/>
        <v>3559.77</v>
      </c>
      <c r="X578" s="44">
        <f t="shared" si="337"/>
        <v>3559.77</v>
      </c>
      <c r="Y578" s="44">
        <f t="shared" si="337"/>
        <v>3559.77</v>
      </c>
      <c r="Z578" s="44">
        <f t="shared" si="337"/>
        <v>3559.77</v>
      </c>
      <c r="AA578" s="44">
        <f t="shared" si="337"/>
        <v>3559.77</v>
      </c>
    </row>
    <row r="579" spans="1:27" ht="12.75" customHeight="1" outlineLevel="1" x14ac:dyDescent="0.2">
      <c r="A579" s="91" t="s">
        <v>799</v>
      </c>
      <c r="B579" s="63" t="s">
        <v>83</v>
      </c>
      <c r="C579" s="43" t="s">
        <v>79</v>
      </c>
      <c r="D579" s="44">
        <v>6.14</v>
      </c>
      <c r="E579" s="44">
        <v>6.14</v>
      </c>
      <c r="F579" s="44">
        <v>6.14</v>
      </c>
      <c r="G579" s="44">
        <v>6.14</v>
      </c>
      <c r="H579" s="44">
        <v>6.14</v>
      </c>
      <c r="I579" s="44">
        <v>6.14</v>
      </c>
      <c r="J579" s="44">
        <v>6.14</v>
      </c>
      <c r="K579" s="44">
        <v>6.14</v>
      </c>
      <c r="L579" s="44">
        <v>6.14</v>
      </c>
      <c r="M579" s="44">
        <v>6.14</v>
      </c>
      <c r="N579" s="44">
        <v>6.14</v>
      </c>
      <c r="O579" s="44">
        <v>6.14</v>
      </c>
      <c r="P579" s="44">
        <v>6.14</v>
      </c>
      <c r="Q579" s="44">
        <v>6.14</v>
      </c>
      <c r="R579" s="44">
        <v>6.14</v>
      </c>
      <c r="S579" s="44">
        <v>6.14</v>
      </c>
      <c r="T579" s="44">
        <v>6.14</v>
      </c>
      <c r="U579" s="44">
        <v>6.14</v>
      </c>
      <c r="V579" s="44">
        <v>6.14</v>
      </c>
      <c r="W579" s="44">
        <v>6.14</v>
      </c>
      <c r="X579" s="44">
        <v>6.14</v>
      </c>
      <c r="Y579" s="44">
        <v>6.14</v>
      </c>
      <c r="Z579" s="44">
        <v>6.14</v>
      </c>
      <c r="AA579" s="44">
        <v>6.14</v>
      </c>
    </row>
    <row r="580" spans="1:27" ht="12.75" customHeight="1" outlineLevel="1" x14ac:dyDescent="0.2">
      <c r="A580" s="91" t="s">
        <v>800</v>
      </c>
      <c r="B580" s="63" t="s">
        <v>81</v>
      </c>
      <c r="C580" s="43" t="s">
        <v>79</v>
      </c>
      <c r="D580" s="44">
        <f>$D$11</f>
        <v>110.23</v>
      </c>
      <c r="E580" s="44">
        <f t="shared" ref="E580:AA580" si="338">$D$11</f>
        <v>110.23</v>
      </c>
      <c r="F580" s="44">
        <f t="shared" si="338"/>
        <v>110.23</v>
      </c>
      <c r="G580" s="44">
        <f t="shared" si="338"/>
        <v>110.23</v>
      </c>
      <c r="H580" s="44">
        <f t="shared" si="338"/>
        <v>110.23</v>
      </c>
      <c r="I580" s="44">
        <f t="shared" si="338"/>
        <v>110.23</v>
      </c>
      <c r="J580" s="44">
        <f t="shared" si="338"/>
        <v>110.23</v>
      </c>
      <c r="K580" s="44">
        <f t="shared" si="338"/>
        <v>110.23</v>
      </c>
      <c r="L580" s="44">
        <f t="shared" si="338"/>
        <v>110.23</v>
      </c>
      <c r="M580" s="44">
        <f t="shared" si="338"/>
        <v>110.23</v>
      </c>
      <c r="N580" s="44">
        <f t="shared" si="338"/>
        <v>110.23</v>
      </c>
      <c r="O580" s="44">
        <f t="shared" si="338"/>
        <v>110.23</v>
      </c>
      <c r="P580" s="44">
        <f t="shared" si="338"/>
        <v>110.23</v>
      </c>
      <c r="Q580" s="44">
        <f t="shared" si="338"/>
        <v>110.23</v>
      </c>
      <c r="R580" s="44">
        <f t="shared" si="338"/>
        <v>110.23</v>
      </c>
      <c r="S580" s="44">
        <f t="shared" si="338"/>
        <v>110.23</v>
      </c>
      <c r="T580" s="44">
        <f t="shared" si="338"/>
        <v>110.23</v>
      </c>
      <c r="U580" s="44">
        <f t="shared" si="338"/>
        <v>110.23</v>
      </c>
      <c r="V580" s="44">
        <f t="shared" si="338"/>
        <v>110.23</v>
      </c>
      <c r="W580" s="44">
        <f t="shared" si="338"/>
        <v>110.23</v>
      </c>
      <c r="X580" s="44">
        <f t="shared" si="338"/>
        <v>110.23</v>
      </c>
      <c r="Y580" s="44">
        <f t="shared" si="338"/>
        <v>110.23</v>
      </c>
      <c r="Z580" s="44">
        <f t="shared" si="338"/>
        <v>110.23</v>
      </c>
      <c r="AA580" s="44">
        <f t="shared" si="338"/>
        <v>110.23</v>
      </c>
    </row>
    <row r="581" spans="1:27" x14ac:dyDescent="0.2">
      <c r="A581" s="90" t="s">
        <v>801</v>
      </c>
      <c r="B581" s="28" t="str">
        <f>"24"&amp;"."&amp;$B$639&amp;"."&amp;$B$640</f>
        <v>24.04.2023</v>
      </c>
      <c r="C581" s="82" t="s">
        <v>76</v>
      </c>
      <c r="D581" s="83">
        <f>ROUND(((D582+D583+D585+D584)/1000),5)</f>
        <v>4.8698199999999998</v>
      </c>
      <c r="E581" s="83">
        <f>ROUND(((E582+E583+E585+E584)/1000),5)</f>
        <v>4.7835000000000001</v>
      </c>
      <c r="F581" s="83">
        <f>ROUND(((F582+F583+F585+F584)/1000),5)</f>
        <v>4.7379800000000003</v>
      </c>
      <c r="G581" s="83">
        <f t="shared" ref="G581:AA581" si="339">ROUND(((G582+G583+G585+G584)/1000),5)</f>
        <v>4.7174300000000002</v>
      </c>
      <c r="H581" s="83">
        <f t="shared" si="339"/>
        <v>4.7755200000000002</v>
      </c>
      <c r="I581" s="83">
        <f t="shared" si="339"/>
        <v>4.78939</v>
      </c>
      <c r="J581" s="83">
        <f t="shared" si="339"/>
        <v>5.0498399999999997</v>
      </c>
      <c r="K581" s="83">
        <f t="shared" si="339"/>
        <v>5.3428500000000003</v>
      </c>
      <c r="L581" s="83">
        <f t="shared" si="339"/>
        <v>5.4706299999999999</v>
      </c>
      <c r="M581" s="83">
        <f t="shared" si="339"/>
        <v>5.5274999999999999</v>
      </c>
      <c r="N581" s="83">
        <f t="shared" si="339"/>
        <v>5.5281700000000003</v>
      </c>
      <c r="O581" s="83">
        <f t="shared" si="339"/>
        <v>5.5499200000000002</v>
      </c>
      <c r="P581" s="83">
        <f t="shared" si="339"/>
        <v>5.55199</v>
      </c>
      <c r="Q581" s="83">
        <f t="shared" si="339"/>
        <v>5.5799700000000003</v>
      </c>
      <c r="R581" s="83">
        <f t="shared" si="339"/>
        <v>5.56738</v>
      </c>
      <c r="S581" s="83">
        <f t="shared" si="339"/>
        <v>5.5798399999999999</v>
      </c>
      <c r="T581" s="83">
        <f t="shared" si="339"/>
        <v>5.5499000000000001</v>
      </c>
      <c r="U581" s="83">
        <f t="shared" si="339"/>
        <v>5.5216200000000004</v>
      </c>
      <c r="V581" s="83">
        <f t="shared" si="339"/>
        <v>5.44095</v>
      </c>
      <c r="W581" s="83">
        <f t="shared" si="339"/>
        <v>5.5339</v>
      </c>
      <c r="X581" s="83">
        <f t="shared" si="339"/>
        <v>5.6053300000000004</v>
      </c>
      <c r="Y581" s="83">
        <f t="shared" si="339"/>
        <v>5.6014499999999998</v>
      </c>
      <c r="Z581" s="83">
        <f t="shared" si="339"/>
        <v>5.3275300000000003</v>
      </c>
      <c r="AA581" s="83">
        <f t="shared" si="339"/>
        <v>5.0242000000000004</v>
      </c>
    </row>
    <row r="582" spans="1:27" ht="12.75" customHeight="1" outlineLevel="1" x14ac:dyDescent="0.2">
      <c r="A582" s="91" t="s">
        <v>802</v>
      </c>
      <c r="B582" s="63" t="s">
        <v>233</v>
      </c>
      <c r="C582" s="43" t="s">
        <v>79</v>
      </c>
      <c r="D582" s="44">
        <v>1193.68</v>
      </c>
      <c r="E582" s="44">
        <v>1107.3599999999999</v>
      </c>
      <c r="F582" s="44">
        <v>1061.8399999999999</v>
      </c>
      <c r="G582" s="44">
        <v>1041.29</v>
      </c>
      <c r="H582" s="44">
        <v>1099.3800000000001</v>
      </c>
      <c r="I582" s="44">
        <v>1113.25</v>
      </c>
      <c r="J582" s="44">
        <v>1373.7</v>
      </c>
      <c r="K582" s="44">
        <v>1666.71</v>
      </c>
      <c r="L582" s="44">
        <v>1794.49</v>
      </c>
      <c r="M582" s="44">
        <v>1851.36</v>
      </c>
      <c r="N582" s="44">
        <v>1852.03</v>
      </c>
      <c r="O582" s="44">
        <v>1873.78</v>
      </c>
      <c r="P582" s="44">
        <v>1875.85</v>
      </c>
      <c r="Q582" s="44">
        <v>1903.83</v>
      </c>
      <c r="R582" s="44">
        <v>1891.24</v>
      </c>
      <c r="S582" s="44">
        <v>1903.7</v>
      </c>
      <c r="T582" s="44">
        <v>1873.76</v>
      </c>
      <c r="U582" s="44">
        <v>1845.48</v>
      </c>
      <c r="V582" s="44">
        <v>1764.81</v>
      </c>
      <c r="W582" s="44">
        <v>1857.76</v>
      </c>
      <c r="X582" s="44">
        <v>1929.19</v>
      </c>
      <c r="Y582" s="44">
        <v>1925.31</v>
      </c>
      <c r="Z582" s="44">
        <v>1651.39</v>
      </c>
      <c r="AA582" s="44">
        <v>1348.06</v>
      </c>
    </row>
    <row r="583" spans="1:27" ht="12.75" customHeight="1" outlineLevel="1" x14ac:dyDescent="0.2">
      <c r="A583" s="91" t="s">
        <v>803</v>
      </c>
      <c r="B583" s="63" t="s">
        <v>90</v>
      </c>
      <c r="C583" s="43" t="s">
        <v>79</v>
      </c>
      <c r="D583" s="44">
        <f>$D$468</f>
        <v>3559.77</v>
      </c>
      <c r="E583" s="44">
        <f t="shared" ref="E583:AA583" si="340">$D$468</f>
        <v>3559.77</v>
      </c>
      <c r="F583" s="44">
        <f t="shared" si="340"/>
        <v>3559.77</v>
      </c>
      <c r="G583" s="44">
        <f t="shared" si="340"/>
        <v>3559.77</v>
      </c>
      <c r="H583" s="44">
        <f t="shared" si="340"/>
        <v>3559.77</v>
      </c>
      <c r="I583" s="44">
        <f t="shared" si="340"/>
        <v>3559.77</v>
      </c>
      <c r="J583" s="44">
        <f t="shared" si="340"/>
        <v>3559.77</v>
      </c>
      <c r="K583" s="44">
        <f t="shared" si="340"/>
        <v>3559.77</v>
      </c>
      <c r="L583" s="44">
        <f t="shared" si="340"/>
        <v>3559.77</v>
      </c>
      <c r="M583" s="44">
        <f t="shared" si="340"/>
        <v>3559.77</v>
      </c>
      <c r="N583" s="44">
        <f t="shared" si="340"/>
        <v>3559.77</v>
      </c>
      <c r="O583" s="44">
        <f t="shared" si="340"/>
        <v>3559.77</v>
      </c>
      <c r="P583" s="44">
        <f t="shared" si="340"/>
        <v>3559.77</v>
      </c>
      <c r="Q583" s="44">
        <f t="shared" si="340"/>
        <v>3559.77</v>
      </c>
      <c r="R583" s="44">
        <f t="shared" si="340"/>
        <v>3559.77</v>
      </c>
      <c r="S583" s="44">
        <f t="shared" si="340"/>
        <v>3559.77</v>
      </c>
      <c r="T583" s="44">
        <f t="shared" si="340"/>
        <v>3559.77</v>
      </c>
      <c r="U583" s="44">
        <f t="shared" si="340"/>
        <v>3559.77</v>
      </c>
      <c r="V583" s="44">
        <f t="shared" si="340"/>
        <v>3559.77</v>
      </c>
      <c r="W583" s="44">
        <f t="shared" si="340"/>
        <v>3559.77</v>
      </c>
      <c r="X583" s="44">
        <f t="shared" si="340"/>
        <v>3559.77</v>
      </c>
      <c r="Y583" s="44">
        <f t="shared" si="340"/>
        <v>3559.77</v>
      </c>
      <c r="Z583" s="44">
        <f t="shared" si="340"/>
        <v>3559.77</v>
      </c>
      <c r="AA583" s="44">
        <f t="shared" si="340"/>
        <v>3559.77</v>
      </c>
    </row>
    <row r="584" spans="1:27" ht="12.75" customHeight="1" outlineLevel="1" x14ac:dyDescent="0.2">
      <c r="A584" s="91" t="s">
        <v>804</v>
      </c>
      <c r="B584" s="63" t="s">
        <v>83</v>
      </c>
      <c r="C584" s="43" t="s">
        <v>79</v>
      </c>
      <c r="D584" s="44">
        <v>6.14</v>
      </c>
      <c r="E584" s="44">
        <v>6.14</v>
      </c>
      <c r="F584" s="44">
        <v>6.14</v>
      </c>
      <c r="G584" s="44">
        <v>6.14</v>
      </c>
      <c r="H584" s="44">
        <v>6.14</v>
      </c>
      <c r="I584" s="44">
        <v>6.14</v>
      </c>
      <c r="J584" s="44">
        <v>6.14</v>
      </c>
      <c r="K584" s="44">
        <v>6.14</v>
      </c>
      <c r="L584" s="44">
        <v>6.14</v>
      </c>
      <c r="M584" s="44">
        <v>6.14</v>
      </c>
      <c r="N584" s="44">
        <v>6.14</v>
      </c>
      <c r="O584" s="44">
        <v>6.14</v>
      </c>
      <c r="P584" s="44">
        <v>6.14</v>
      </c>
      <c r="Q584" s="44">
        <v>6.14</v>
      </c>
      <c r="R584" s="44">
        <v>6.14</v>
      </c>
      <c r="S584" s="44">
        <v>6.14</v>
      </c>
      <c r="T584" s="44">
        <v>6.14</v>
      </c>
      <c r="U584" s="44">
        <v>6.14</v>
      </c>
      <c r="V584" s="44">
        <v>6.14</v>
      </c>
      <c r="W584" s="44">
        <v>6.14</v>
      </c>
      <c r="X584" s="44">
        <v>6.14</v>
      </c>
      <c r="Y584" s="44">
        <v>6.14</v>
      </c>
      <c r="Z584" s="44">
        <v>6.14</v>
      </c>
      <c r="AA584" s="44">
        <v>6.14</v>
      </c>
    </row>
    <row r="585" spans="1:27" ht="12.75" customHeight="1" outlineLevel="1" x14ac:dyDescent="0.2">
      <c r="A585" s="91" t="s">
        <v>805</v>
      </c>
      <c r="B585" s="63" t="s">
        <v>81</v>
      </c>
      <c r="C585" s="43" t="s">
        <v>79</v>
      </c>
      <c r="D585" s="44">
        <f>$D$11</f>
        <v>110.23</v>
      </c>
      <c r="E585" s="44">
        <f t="shared" ref="E585:AA585" si="341">$D$11</f>
        <v>110.23</v>
      </c>
      <c r="F585" s="44">
        <f t="shared" si="341"/>
        <v>110.23</v>
      </c>
      <c r="G585" s="44">
        <f t="shared" si="341"/>
        <v>110.23</v>
      </c>
      <c r="H585" s="44">
        <f t="shared" si="341"/>
        <v>110.23</v>
      </c>
      <c r="I585" s="44">
        <f t="shared" si="341"/>
        <v>110.23</v>
      </c>
      <c r="J585" s="44">
        <f t="shared" si="341"/>
        <v>110.23</v>
      </c>
      <c r="K585" s="44">
        <f t="shared" si="341"/>
        <v>110.23</v>
      </c>
      <c r="L585" s="44">
        <f t="shared" si="341"/>
        <v>110.23</v>
      </c>
      <c r="M585" s="44">
        <f t="shared" si="341"/>
        <v>110.23</v>
      </c>
      <c r="N585" s="44">
        <f t="shared" si="341"/>
        <v>110.23</v>
      </c>
      <c r="O585" s="44">
        <f t="shared" si="341"/>
        <v>110.23</v>
      </c>
      <c r="P585" s="44">
        <f t="shared" si="341"/>
        <v>110.23</v>
      </c>
      <c r="Q585" s="44">
        <f t="shared" si="341"/>
        <v>110.23</v>
      </c>
      <c r="R585" s="44">
        <f t="shared" si="341"/>
        <v>110.23</v>
      </c>
      <c r="S585" s="44">
        <f t="shared" si="341"/>
        <v>110.23</v>
      </c>
      <c r="T585" s="44">
        <f t="shared" si="341"/>
        <v>110.23</v>
      </c>
      <c r="U585" s="44">
        <f t="shared" si="341"/>
        <v>110.23</v>
      </c>
      <c r="V585" s="44">
        <f t="shared" si="341"/>
        <v>110.23</v>
      </c>
      <c r="W585" s="44">
        <f t="shared" si="341"/>
        <v>110.23</v>
      </c>
      <c r="X585" s="44">
        <f t="shared" si="341"/>
        <v>110.23</v>
      </c>
      <c r="Y585" s="44">
        <f t="shared" si="341"/>
        <v>110.23</v>
      </c>
      <c r="Z585" s="44">
        <f t="shared" si="341"/>
        <v>110.23</v>
      </c>
      <c r="AA585" s="44">
        <f t="shared" si="341"/>
        <v>110.23</v>
      </c>
    </row>
    <row r="586" spans="1:27" x14ac:dyDescent="0.2">
      <c r="A586" s="90" t="s">
        <v>806</v>
      </c>
      <c r="B586" s="28" t="str">
        <f>"25"&amp;"."&amp;$B$639&amp;"."&amp;$B$640</f>
        <v>25.04.2023</v>
      </c>
      <c r="C586" s="82" t="s">
        <v>76</v>
      </c>
      <c r="D586" s="83">
        <f>ROUND(((D587+D588+D590+D589)/1000),5)</f>
        <v>4.9110100000000001</v>
      </c>
      <c r="E586" s="83">
        <f>ROUND(((E587+E588+E590+E589)/1000),5)</f>
        <v>4.7845300000000002</v>
      </c>
      <c r="F586" s="83">
        <f>ROUND(((F587+F588+F590+F589)/1000),5)</f>
        <v>4.7536399999999999</v>
      </c>
      <c r="G586" s="83">
        <f t="shared" ref="G586:AA586" si="342">ROUND(((G587+G588+G590+G589)/1000),5)</f>
        <v>4.7337699999999998</v>
      </c>
      <c r="H586" s="83">
        <f t="shared" si="342"/>
        <v>4.7828200000000001</v>
      </c>
      <c r="I586" s="83">
        <f t="shared" si="342"/>
        <v>4.7887500000000003</v>
      </c>
      <c r="J586" s="83">
        <f t="shared" si="342"/>
        <v>5.0276199999999998</v>
      </c>
      <c r="K586" s="83">
        <f t="shared" si="342"/>
        <v>5.3272000000000004</v>
      </c>
      <c r="L586" s="83">
        <f t="shared" si="342"/>
        <v>5.4894499999999997</v>
      </c>
      <c r="M586" s="83">
        <f t="shared" si="342"/>
        <v>5.5597799999999999</v>
      </c>
      <c r="N586" s="83">
        <f t="shared" si="342"/>
        <v>5.5647700000000002</v>
      </c>
      <c r="O586" s="83">
        <f t="shared" si="342"/>
        <v>5.5814399999999997</v>
      </c>
      <c r="P586" s="83">
        <f t="shared" si="342"/>
        <v>5.5964999999999998</v>
      </c>
      <c r="Q586" s="83">
        <f t="shared" si="342"/>
        <v>5.6104700000000003</v>
      </c>
      <c r="R586" s="83">
        <f t="shared" si="342"/>
        <v>5.6099800000000002</v>
      </c>
      <c r="S586" s="83">
        <f t="shared" si="342"/>
        <v>5.6057499999999996</v>
      </c>
      <c r="T586" s="83">
        <f t="shared" si="342"/>
        <v>5.5828600000000002</v>
      </c>
      <c r="U586" s="83">
        <f t="shared" si="342"/>
        <v>5.5825399999999998</v>
      </c>
      <c r="V586" s="83">
        <f t="shared" si="342"/>
        <v>5.5088400000000002</v>
      </c>
      <c r="W586" s="83">
        <f t="shared" si="342"/>
        <v>5.5798899999999998</v>
      </c>
      <c r="X586" s="83">
        <f t="shared" si="342"/>
        <v>5.6349200000000002</v>
      </c>
      <c r="Y586" s="83">
        <f t="shared" si="342"/>
        <v>5.6154299999999999</v>
      </c>
      <c r="Z586" s="83">
        <f t="shared" si="342"/>
        <v>5.3708400000000003</v>
      </c>
      <c r="AA586" s="83">
        <f t="shared" si="342"/>
        <v>5.0681799999999999</v>
      </c>
    </row>
    <row r="587" spans="1:27" ht="12.75" customHeight="1" outlineLevel="1" x14ac:dyDescent="0.2">
      <c r="A587" s="91" t="s">
        <v>807</v>
      </c>
      <c r="B587" s="63" t="s">
        <v>233</v>
      </c>
      <c r="C587" s="43" t="s">
        <v>79</v>
      </c>
      <c r="D587" s="44">
        <v>1234.8699999999999</v>
      </c>
      <c r="E587" s="44">
        <v>1108.3900000000001</v>
      </c>
      <c r="F587" s="44">
        <v>1077.5</v>
      </c>
      <c r="G587" s="44">
        <v>1057.6300000000001</v>
      </c>
      <c r="H587" s="44">
        <v>1106.68</v>
      </c>
      <c r="I587" s="44">
        <v>1112.6099999999999</v>
      </c>
      <c r="J587" s="44">
        <v>1351.48</v>
      </c>
      <c r="K587" s="44">
        <v>1651.06</v>
      </c>
      <c r="L587" s="44">
        <v>1813.31</v>
      </c>
      <c r="M587" s="44">
        <v>1883.64</v>
      </c>
      <c r="N587" s="44">
        <v>1888.63</v>
      </c>
      <c r="O587" s="44">
        <v>1905.3</v>
      </c>
      <c r="P587" s="44">
        <v>1920.36</v>
      </c>
      <c r="Q587" s="44">
        <v>1934.33</v>
      </c>
      <c r="R587" s="44">
        <v>1933.84</v>
      </c>
      <c r="S587" s="44">
        <v>1929.61</v>
      </c>
      <c r="T587" s="44">
        <v>1906.72</v>
      </c>
      <c r="U587" s="44">
        <v>1906.4</v>
      </c>
      <c r="V587" s="44">
        <v>1832.7</v>
      </c>
      <c r="W587" s="44">
        <v>1903.75</v>
      </c>
      <c r="X587" s="44">
        <v>1958.78</v>
      </c>
      <c r="Y587" s="44">
        <v>1939.29</v>
      </c>
      <c r="Z587" s="44">
        <v>1694.7</v>
      </c>
      <c r="AA587" s="44">
        <v>1392.04</v>
      </c>
    </row>
    <row r="588" spans="1:27" ht="12.75" customHeight="1" outlineLevel="1" x14ac:dyDescent="0.2">
      <c r="A588" s="91" t="s">
        <v>808</v>
      </c>
      <c r="B588" s="63" t="s">
        <v>90</v>
      </c>
      <c r="C588" s="43" t="s">
        <v>79</v>
      </c>
      <c r="D588" s="44">
        <f>$D$468</f>
        <v>3559.77</v>
      </c>
      <c r="E588" s="44">
        <f t="shared" ref="E588:AA588" si="343">$D$468</f>
        <v>3559.77</v>
      </c>
      <c r="F588" s="44">
        <f t="shared" si="343"/>
        <v>3559.77</v>
      </c>
      <c r="G588" s="44">
        <f t="shared" si="343"/>
        <v>3559.77</v>
      </c>
      <c r="H588" s="44">
        <f t="shared" si="343"/>
        <v>3559.77</v>
      </c>
      <c r="I588" s="44">
        <f t="shared" si="343"/>
        <v>3559.77</v>
      </c>
      <c r="J588" s="44">
        <f t="shared" si="343"/>
        <v>3559.77</v>
      </c>
      <c r="K588" s="44">
        <f t="shared" si="343"/>
        <v>3559.77</v>
      </c>
      <c r="L588" s="44">
        <f t="shared" si="343"/>
        <v>3559.77</v>
      </c>
      <c r="M588" s="44">
        <f t="shared" si="343"/>
        <v>3559.77</v>
      </c>
      <c r="N588" s="44">
        <f t="shared" si="343"/>
        <v>3559.77</v>
      </c>
      <c r="O588" s="44">
        <f t="shared" si="343"/>
        <v>3559.77</v>
      </c>
      <c r="P588" s="44">
        <f t="shared" si="343"/>
        <v>3559.77</v>
      </c>
      <c r="Q588" s="44">
        <f t="shared" si="343"/>
        <v>3559.77</v>
      </c>
      <c r="R588" s="44">
        <f t="shared" si="343"/>
        <v>3559.77</v>
      </c>
      <c r="S588" s="44">
        <f t="shared" si="343"/>
        <v>3559.77</v>
      </c>
      <c r="T588" s="44">
        <f t="shared" si="343"/>
        <v>3559.77</v>
      </c>
      <c r="U588" s="44">
        <f t="shared" si="343"/>
        <v>3559.77</v>
      </c>
      <c r="V588" s="44">
        <f t="shared" si="343"/>
        <v>3559.77</v>
      </c>
      <c r="W588" s="44">
        <f t="shared" si="343"/>
        <v>3559.77</v>
      </c>
      <c r="X588" s="44">
        <f t="shared" si="343"/>
        <v>3559.77</v>
      </c>
      <c r="Y588" s="44">
        <f t="shared" si="343"/>
        <v>3559.77</v>
      </c>
      <c r="Z588" s="44">
        <f t="shared" si="343"/>
        <v>3559.77</v>
      </c>
      <c r="AA588" s="44">
        <f t="shared" si="343"/>
        <v>3559.77</v>
      </c>
    </row>
    <row r="589" spans="1:27" ht="12.75" customHeight="1" outlineLevel="1" x14ac:dyDescent="0.2">
      <c r="A589" s="91" t="s">
        <v>809</v>
      </c>
      <c r="B589" s="63" t="s">
        <v>83</v>
      </c>
      <c r="C589" s="43" t="s">
        <v>79</v>
      </c>
      <c r="D589" s="44">
        <v>6.14</v>
      </c>
      <c r="E589" s="44">
        <v>6.14</v>
      </c>
      <c r="F589" s="44">
        <v>6.14</v>
      </c>
      <c r="G589" s="44">
        <v>6.14</v>
      </c>
      <c r="H589" s="44">
        <v>6.14</v>
      </c>
      <c r="I589" s="44">
        <v>6.14</v>
      </c>
      <c r="J589" s="44">
        <v>6.14</v>
      </c>
      <c r="K589" s="44">
        <v>6.14</v>
      </c>
      <c r="L589" s="44">
        <v>6.14</v>
      </c>
      <c r="M589" s="44">
        <v>6.14</v>
      </c>
      <c r="N589" s="44">
        <v>6.14</v>
      </c>
      <c r="O589" s="44">
        <v>6.14</v>
      </c>
      <c r="P589" s="44">
        <v>6.14</v>
      </c>
      <c r="Q589" s="44">
        <v>6.14</v>
      </c>
      <c r="R589" s="44">
        <v>6.14</v>
      </c>
      <c r="S589" s="44">
        <v>6.14</v>
      </c>
      <c r="T589" s="44">
        <v>6.14</v>
      </c>
      <c r="U589" s="44">
        <v>6.14</v>
      </c>
      <c r="V589" s="44">
        <v>6.14</v>
      </c>
      <c r="W589" s="44">
        <v>6.14</v>
      </c>
      <c r="X589" s="44">
        <v>6.14</v>
      </c>
      <c r="Y589" s="44">
        <v>6.14</v>
      </c>
      <c r="Z589" s="44">
        <v>6.14</v>
      </c>
      <c r="AA589" s="44">
        <v>6.14</v>
      </c>
    </row>
    <row r="590" spans="1:27" ht="12.75" customHeight="1" outlineLevel="1" x14ac:dyDescent="0.2">
      <c r="A590" s="91" t="s">
        <v>810</v>
      </c>
      <c r="B590" s="63" t="s">
        <v>81</v>
      </c>
      <c r="C590" s="43" t="s">
        <v>79</v>
      </c>
      <c r="D590" s="44">
        <f>$D$11</f>
        <v>110.23</v>
      </c>
      <c r="E590" s="44">
        <f t="shared" ref="E590:AA590" si="344">$D$11</f>
        <v>110.23</v>
      </c>
      <c r="F590" s="44">
        <f t="shared" si="344"/>
        <v>110.23</v>
      </c>
      <c r="G590" s="44">
        <f t="shared" si="344"/>
        <v>110.23</v>
      </c>
      <c r="H590" s="44">
        <f t="shared" si="344"/>
        <v>110.23</v>
      </c>
      <c r="I590" s="44">
        <f t="shared" si="344"/>
        <v>110.23</v>
      </c>
      <c r="J590" s="44">
        <f t="shared" si="344"/>
        <v>110.23</v>
      </c>
      <c r="K590" s="44">
        <f t="shared" si="344"/>
        <v>110.23</v>
      </c>
      <c r="L590" s="44">
        <f t="shared" si="344"/>
        <v>110.23</v>
      </c>
      <c r="M590" s="44">
        <f t="shared" si="344"/>
        <v>110.23</v>
      </c>
      <c r="N590" s="44">
        <f t="shared" si="344"/>
        <v>110.23</v>
      </c>
      <c r="O590" s="44">
        <f t="shared" si="344"/>
        <v>110.23</v>
      </c>
      <c r="P590" s="44">
        <f t="shared" si="344"/>
        <v>110.23</v>
      </c>
      <c r="Q590" s="44">
        <f t="shared" si="344"/>
        <v>110.23</v>
      </c>
      <c r="R590" s="44">
        <f t="shared" si="344"/>
        <v>110.23</v>
      </c>
      <c r="S590" s="44">
        <f t="shared" si="344"/>
        <v>110.23</v>
      </c>
      <c r="T590" s="44">
        <f t="shared" si="344"/>
        <v>110.23</v>
      </c>
      <c r="U590" s="44">
        <f t="shared" si="344"/>
        <v>110.23</v>
      </c>
      <c r="V590" s="44">
        <f t="shared" si="344"/>
        <v>110.23</v>
      </c>
      <c r="W590" s="44">
        <f t="shared" si="344"/>
        <v>110.23</v>
      </c>
      <c r="X590" s="44">
        <f t="shared" si="344"/>
        <v>110.23</v>
      </c>
      <c r="Y590" s="44">
        <f t="shared" si="344"/>
        <v>110.23</v>
      </c>
      <c r="Z590" s="44">
        <f t="shared" si="344"/>
        <v>110.23</v>
      </c>
      <c r="AA590" s="44">
        <f t="shared" si="344"/>
        <v>110.23</v>
      </c>
    </row>
    <row r="591" spans="1:27" x14ac:dyDescent="0.2">
      <c r="A591" s="90" t="s">
        <v>811</v>
      </c>
      <c r="B591" s="28" t="str">
        <f>"26"&amp;"."&amp;$B$639&amp;"."&amp;$B$640</f>
        <v>26.04.2023</v>
      </c>
      <c r="C591" s="82" t="s">
        <v>76</v>
      </c>
      <c r="D591" s="83">
        <f>ROUND(((D592+D593+D595+D594)/1000),5)</f>
        <v>4.9883600000000001</v>
      </c>
      <c r="E591" s="83">
        <f>ROUND(((E592+E593+E595+E594)/1000),5)</f>
        <v>4.7855499999999997</v>
      </c>
      <c r="F591" s="83">
        <f>ROUND(((F592+F593+F595+F594)/1000),5)</f>
        <v>4.7720500000000001</v>
      </c>
      <c r="G591" s="83">
        <f t="shared" ref="G591:AA591" si="345">ROUND(((G592+G593+G595+G594)/1000),5)</f>
        <v>4.7632300000000001</v>
      </c>
      <c r="H591" s="83">
        <f t="shared" si="345"/>
        <v>4.782</v>
      </c>
      <c r="I591" s="83">
        <f t="shared" si="345"/>
        <v>4.8582599999999996</v>
      </c>
      <c r="J591" s="83">
        <f t="shared" si="345"/>
        <v>5.1122100000000001</v>
      </c>
      <c r="K591" s="83">
        <f t="shared" si="345"/>
        <v>5.42347</v>
      </c>
      <c r="L591" s="83">
        <f t="shared" si="345"/>
        <v>5.5986799999999999</v>
      </c>
      <c r="M591" s="83">
        <f t="shared" si="345"/>
        <v>5.6681100000000004</v>
      </c>
      <c r="N591" s="83">
        <f t="shared" si="345"/>
        <v>5.6623999999999999</v>
      </c>
      <c r="O591" s="83">
        <f t="shared" si="345"/>
        <v>5.6774899999999997</v>
      </c>
      <c r="P591" s="83">
        <f t="shared" si="345"/>
        <v>5.6571999999999996</v>
      </c>
      <c r="Q591" s="83">
        <f t="shared" si="345"/>
        <v>5.6494900000000001</v>
      </c>
      <c r="R591" s="83">
        <f t="shared" si="345"/>
        <v>5.6447900000000004</v>
      </c>
      <c r="S591" s="83">
        <f t="shared" si="345"/>
        <v>5.6111300000000002</v>
      </c>
      <c r="T591" s="83">
        <f t="shared" si="345"/>
        <v>5.6027899999999997</v>
      </c>
      <c r="U591" s="83">
        <f t="shared" si="345"/>
        <v>5.58209</v>
      </c>
      <c r="V591" s="83">
        <f t="shared" si="345"/>
        <v>5.5467000000000004</v>
      </c>
      <c r="W591" s="83">
        <f t="shared" si="345"/>
        <v>5.5755600000000003</v>
      </c>
      <c r="X591" s="83">
        <f t="shared" si="345"/>
        <v>5.6066399999999996</v>
      </c>
      <c r="Y591" s="83">
        <f t="shared" si="345"/>
        <v>5.6134199999999996</v>
      </c>
      <c r="Z591" s="83">
        <f t="shared" si="345"/>
        <v>5.4172799999999999</v>
      </c>
      <c r="AA591" s="83">
        <f t="shared" si="345"/>
        <v>5.0591200000000001</v>
      </c>
    </row>
    <row r="592" spans="1:27" ht="12.75" customHeight="1" outlineLevel="1" x14ac:dyDescent="0.2">
      <c r="A592" s="91" t="s">
        <v>812</v>
      </c>
      <c r="B592" s="63" t="s">
        <v>233</v>
      </c>
      <c r="C592" s="43" t="s">
        <v>79</v>
      </c>
      <c r="D592" s="44">
        <v>1312.22</v>
      </c>
      <c r="E592" s="44">
        <v>1109.4100000000001</v>
      </c>
      <c r="F592" s="44">
        <v>1095.9100000000001</v>
      </c>
      <c r="G592" s="44">
        <v>1087.0899999999999</v>
      </c>
      <c r="H592" s="44">
        <v>1105.8599999999999</v>
      </c>
      <c r="I592" s="44">
        <v>1182.1199999999999</v>
      </c>
      <c r="J592" s="44">
        <v>1436.07</v>
      </c>
      <c r="K592" s="44">
        <v>1747.33</v>
      </c>
      <c r="L592" s="44">
        <v>1922.54</v>
      </c>
      <c r="M592" s="44">
        <v>1991.97</v>
      </c>
      <c r="N592" s="44">
        <v>1986.26</v>
      </c>
      <c r="O592" s="44">
        <v>2001.35</v>
      </c>
      <c r="P592" s="44">
        <v>1981.06</v>
      </c>
      <c r="Q592" s="44">
        <v>1973.35</v>
      </c>
      <c r="R592" s="44">
        <v>1968.65</v>
      </c>
      <c r="S592" s="44">
        <v>1934.99</v>
      </c>
      <c r="T592" s="44">
        <v>1926.65</v>
      </c>
      <c r="U592" s="44">
        <v>1905.95</v>
      </c>
      <c r="V592" s="44">
        <v>1870.56</v>
      </c>
      <c r="W592" s="44">
        <v>1899.42</v>
      </c>
      <c r="X592" s="44">
        <v>1930.5</v>
      </c>
      <c r="Y592" s="44">
        <v>1937.28</v>
      </c>
      <c r="Z592" s="44">
        <v>1741.14</v>
      </c>
      <c r="AA592" s="44">
        <v>1382.98</v>
      </c>
    </row>
    <row r="593" spans="1:27" ht="12.75" customHeight="1" outlineLevel="1" x14ac:dyDescent="0.2">
      <c r="A593" s="91" t="s">
        <v>813</v>
      </c>
      <c r="B593" s="63" t="s">
        <v>90</v>
      </c>
      <c r="C593" s="43" t="s">
        <v>79</v>
      </c>
      <c r="D593" s="44">
        <f>$D$468</f>
        <v>3559.77</v>
      </c>
      <c r="E593" s="44">
        <f t="shared" ref="E593:AA593" si="346">$D$468</f>
        <v>3559.77</v>
      </c>
      <c r="F593" s="44">
        <f t="shared" si="346"/>
        <v>3559.77</v>
      </c>
      <c r="G593" s="44">
        <f t="shared" si="346"/>
        <v>3559.77</v>
      </c>
      <c r="H593" s="44">
        <f t="shared" si="346"/>
        <v>3559.77</v>
      </c>
      <c r="I593" s="44">
        <f t="shared" si="346"/>
        <v>3559.77</v>
      </c>
      <c r="J593" s="44">
        <f t="shared" si="346"/>
        <v>3559.77</v>
      </c>
      <c r="K593" s="44">
        <f t="shared" si="346"/>
        <v>3559.77</v>
      </c>
      <c r="L593" s="44">
        <f t="shared" si="346"/>
        <v>3559.77</v>
      </c>
      <c r="M593" s="44">
        <f t="shared" si="346"/>
        <v>3559.77</v>
      </c>
      <c r="N593" s="44">
        <f t="shared" si="346"/>
        <v>3559.77</v>
      </c>
      <c r="O593" s="44">
        <f t="shared" si="346"/>
        <v>3559.77</v>
      </c>
      <c r="P593" s="44">
        <f t="shared" si="346"/>
        <v>3559.77</v>
      </c>
      <c r="Q593" s="44">
        <f t="shared" si="346"/>
        <v>3559.77</v>
      </c>
      <c r="R593" s="44">
        <f t="shared" si="346"/>
        <v>3559.77</v>
      </c>
      <c r="S593" s="44">
        <f t="shared" si="346"/>
        <v>3559.77</v>
      </c>
      <c r="T593" s="44">
        <f t="shared" si="346"/>
        <v>3559.77</v>
      </c>
      <c r="U593" s="44">
        <f t="shared" si="346"/>
        <v>3559.77</v>
      </c>
      <c r="V593" s="44">
        <f t="shared" si="346"/>
        <v>3559.77</v>
      </c>
      <c r="W593" s="44">
        <f t="shared" si="346"/>
        <v>3559.77</v>
      </c>
      <c r="X593" s="44">
        <f t="shared" si="346"/>
        <v>3559.77</v>
      </c>
      <c r="Y593" s="44">
        <f t="shared" si="346"/>
        <v>3559.77</v>
      </c>
      <c r="Z593" s="44">
        <f t="shared" si="346"/>
        <v>3559.77</v>
      </c>
      <c r="AA593" s="44">
        <f t="shared" si="346"/>
        <v>3559.77</v>
      </c>
    </row>
    <row r="594" spans="1:27" ht="12.75" customHeight="1" outlineLevel="1" x14ac:dyDescent="0.2">
      <c r="A594" s="91" t="s">
        <v>814</v>
      </c>
      <c r="B594" s="63" t="s">
        <v>83</v>
      </c>
      <c r="C594" s="43" t="s">
        <v>79</v>
      </c>
      <c r="D594" s="44">
        <v>6.14</v>
      </c>
      <c r="E594" s="44">
        <v>6.14</v>
      </c>
      <c r="F594" s="44">
        <v>6.14</v>
      </c>
      <c r="G594" s="44">
        <v>6.14</v>
      </c>
      <c r="H594" s="44">
        <v>6.14</v>
      </c>
      <c r="I594" s="44">
        <v>6.14</v>
      </c>
      <c r="J594" s="44">
        <v>6.14</v>
      </c>
      <c r="K594" s="44">
        <v>6.14</v>
      </c>
      <c r="L594" s="44">
        <v>6.14</v>
      </c>
      <c r="M594" s="44">
        <v>6.14</v>
      </c>
      <c r="N594" s="44">
        <v>6.14</v>
      </c>
      <c r="O594" s="44">
        <v>6.14</v>
      </c>
      <c r="P594" s="44">
        <v>6.14</v>
      </c>
      <c r="Q594" s="44">
        <v>6.14</v>
      </c>
      <c r="R594" s="44">
        <v>6.14</v>
      </c>
      <c r="S594" s="44">
        <v>6.14</v>
      </c>
      <c r="T594" s="44">
        <v>6.14</v>
      </c>
      <c r="U594" s="44">
        <v>6.14</v>
      </c>
      <c r="V594" s="44">
        <v>6.14</v>
      </c>
      <c r="W594" s="44">
        <v>6.14</v>
      </c>
      <c r="X594" s="44">
        <v>6.14</v>
      </c>
      <c r="Y594" s="44">
        <v>6.14</v>
      </c>
      <c r="Z594" s="44">
        <v>6.14</v>
      </c>
      <c r="AA594" s="44">
        <v>6.14</v>
      </c>
    </row>
    <row r="595" spans="1:27" ht="12.75" customHeight="1" outlineLevel="1" x14ac:dyDescent="0.2">
      <c r="A595" s="91" t="s">
        <v>815</v>
      </c>
      <c r="B595" s="63" t="s">
        <v>81</v>
      </c>
      <c r="C595" s="43" t="s">
        <v>79</v>
      </c>
      <c r="D595" s="44">
        <f>$D$11</f>
        <v>110.23</v>
      </c>
      <c r="E595" s="44">
        <f t="shared" ref="E595:AA595" si="347">$D$11</f>
        <v>110.23</v>
      </c>
      <c r="F595" s="44">
        <f t="shared" si="347"/>
        <v>110.23</v>
      </c>
      <c r="G595" s="44">
        <f t="shared" si="347"/>
        <v>110.23</v>
      </c>
      <c r="H595" s="44">
        <f t="shared" si="347"/>
        <v>110.23</v>
      </c>
      <c r="I595" s="44">
        <f t="shared" si="347"/>
        <v>110.23</v>
      </c>
      <c r="J595" s="44">
        <f t="shared" si="347"/>
        <v>110.23</v>
      </c>
      <c r="K595" s="44">
        <f t="shared" si="347"/>
        <v>110.23</v>
      </c>
      <c r="L595" s="44">
        <f t="shared" si="347"/>
        <v>110.23</v>
      </c>
      <c r="M595" s="44">
        <f t="shared" si="347"/>
        <v>110.23</v>
      </c>
      <c r="N595" s="44">
        <f t="shared" si="347"/>
        <v>110.23</v>
      </c>
      <c r="O595" s="44">
        <f t="shared" si="347"/>
        <v>110.23</v>
      </c>
      <c r="P595" s="44">
        <f t="shared" si="347"/>
        <v>110.23</v>
      </c>
      <c r="Q595" s="44">
        <f t="shared" si="347"/>
        <v>110.23</v>
      </c>
      <c r="R595" s="44">
        <f t="shared" si="347"/>
        <v>110.23</v>
      </c>
      <c r="S595" s="44">
        <f t="shared" si="347"/>
        <v>110.23</v>
      </c>
      <c r="T595" s="44">
        <f t="shared" si="347"/>
        <v>110.23</v>
      </c>
      <c r="U595" s="44">
        <f t="shared" si="347"/>
        <v>110.23</v>
      </c>
      <c r="V595" s="44">
        <f t="shared" si="347"/>
        <v>110.23</v>
      </c>
      <c r="W595" s="44">
        <f t="shared" si="347"/>
        <v>110.23</v>
      </c>
      <c r="X595" s="44">
        <f t="shared" si="347"/>
        <v>110.23</v>
      </c>
      <c r="Y595" s="44">
        <f t="shared" si="347"/>
        <v>110.23</v>
      </c>
      <c r="Z595" s="44">
        <f t="shared" si="347"/>
        <v>110.23</v>
      </c>
      <c r="AA595" s="44">
        <f t="shared" si="347"/>
        <v>110.23</v>
      </c>
    </row>
    <row r="596" spans="1:27" x14ac:dyDescent="0.2">
      <c r="A596" s="90" t="s">
        <v>816</v>
      </c>
      <c r="B596" s="28" t="str">
        <f>"27"&amp;"."&amp;$B$639&amp;"."&amp;$B$640</f>
        <v>27.04.2023</v>
      </c>
      <c r="C596" s="82" t="s">
        <v>76</v>
      </c>
      <c r="D596" s="83">
        <f>ROUND(((D597+D598+D600+D599)/1000),5)</f>
        <v>4.9571699999999996</v>
      </c>
      <c r="E596" s="83">
        <f>ROUND(((E597+E598+E600+E599)/1000),5)</f>
        <v>4.7858400000000003</v>
      </c>
      <c r="F596" s="83">
        <f>ROUND(((F597+F598+F600+F599)/1000),5)</f>
        <v>4.77949</v>
      </c>
      <c r="G596" s="83">
        <f t="shared" ref="G596:AA596" si="348">ROUND(((G597+G598+G600+G599)/1000),5)</f>
        <v>4.7732200000000002</v>
      </c>
      <c r="H596" s="83">
        <f t="shared" si="348"/>
        <v>4.7792399999999997</v>
      </c>
      <c r="I596" s="83">
        <f t="shared" si="348"/>
        <v>4.8093199999999996</v>
      </c>
      <c r="J596" s="83">
        <f t="shared" si="348"/>
        <v>5.0573800000000002</v>
      </c>
      <c r="K596" s="83">
        <f t="shared" si="348"/>
        <v>5.3722399999999997</v>
      </c>
      <c r="L596" s="83">
        <f t="shared" si="348"/>
        <v>5.5867899999999997</v>
      </c>
      <c r="M596" s="83">
        <f t="shared" si="348"/>
        <v>5.6803400000000002</v>
      </c>
      <c r="N596" s="83">
        <f t="shared" si="348"/>
        <v>5.6658499999999998</v>
      </c>
      <c r="O596" s="83">
        <f t="shared" si="348"/>
        <v>5.6859799999999998</v>
      </c>
      <c r="P596" s="83">
        <f t="shared" si="348"/>
        <v>5.6896100000000001</v>
      </c>
      <c r="Q596" s="83">
        <f t="shared" si="348"/>
        <v>5.72464</v>
      </c>
      <c r="R596" s="83">
        <f t="shared" si="348"/>
        <v>5.6708400000000001</v>
      </c>
      <c r="S596" s="83">
        <f t="shared" si="348"/>
        <v>5.6549899999999997</v>
      </c>
      <c r="T596" s="83">
        <f t="shared" si="348"/>
        <v>5.6177900000000003</v>
      </c>
      <c r="U596" s="83">
        <f t="shared" si="348"/>
        <v>5.5990500000000001</v>
      </c>
      <c r="V596" s="83">
        <f t="shared" si="348"/>
        <v>5.5736499999999998</v>
      </c>
      <c r="W596" s="83">
        <f t="shared" si="348"/>
        <v>5.59687</v>
      </c>
      <c r="X596" s="83">
        <f t="shared" si="348"/>
        <v>5.6452400000000003</v>
      </c>
      <c r="Y596" s="83">
        <f t="shared" si="348"/>
        <v>5.6450399999999998</v>
      </c>
      <c r="Z596" s="83">
        <f t="shared" si="348"/>
        <v>5.4194300000000002</v>
      </c>
      <c r="AA596" s="83">
        <f t="shared" si="348"/>
        <v>5.0600399999999999</v>
      </c>
    </row>
    <row r="597" spans="1:27" ht="12.75" customHeight="1" outlineLevel="1" x14ac:dyDescent="0.2">
      <c r="A597" s="91" t="s">
        <v>817</v>
      </c>
      <c r="B597" s="63" t="s">
        <v>233</v>
      </c>
      <c r="C597" s="43" t="s">
        <v>79</v>
      </c>
      <c r="D597" s="44">
        <v>1281.03</v>
      </c>
      <c r="E597" s="44">
        <v>1109.7</v>
      </c>
      <c r="F597" s="44">
        <v>1103.3499999999999</v>
      </c>
      <c r="G597" s="44">
        <v>1097.08</v>
      </c>
      <c r="H597" s="44">
        <v>1103.0999999999999</v>
      </c>
      <c r="I597" s="44">
        <v>1133.18</v>
      </c>
      <c r="J597" s="44">
        <v>1381.24</v>
      </c>
      <c r="K597" s="44">
        <v>1696.1</v>
      </c>
      <c r="L597" s="44">
        <v>1910.65</v>
      </c>
      <c r="M597" s="44">
        <v>2004.2</v>
      </c>
      <c r="N597" s="44">
        <v>1989.71</v>
      </c>
      <c r="O597" s="44">
        <v>2009.84</v>
      </c>
      <c r="P597" s="44">
        <v>2013.47</v>
      </c>
      <c r="Q597" s="44">
        <v>2048.5</v>
      </c>
      <c r="R597" s="44">
        <v>1994.7</v>
      </c>
      <c r="S597" s="44">
        <v>1978.85</v>
      </c>
      <c r="T597" s="44">
        <v>1941.65</v>
      </c>
      <c r="U597" s="44">
        <v>1922.91</v>
      </c>
      <c r="V597" s="44">
        <v>1897.51</v>
      </c>
      <c r="W597" s="44">
        <v>1920.73</v>
      </c>
      <c r="X597" s="44">
        <v>1969.1</v>
      </c>
      <c r="Y597" s="44">
        <v>1968.9</v>
      </c>
      <c r="Z597" s="44">
        <v>1743.29</v>
      </c>
      <c r="AA597" s="44">
        <v>1383.9</v>
      </c>
    </row>
    <row r="598" spans="1:27" ht="12.75" customHeight="1" outlineLevel="1" x14ac:dyDescent="0.2">
      <c r="A598" s="91" t="s">
        <v>818</v>
      </c>
      <c r="B598" s="63" t="s">
        <v>90</v>
      </c>
      <c r="C598" s="43" t="s">
        <v>79</v>
      </c>
      <c r="D598" s="44">
        <f>$D$468</f>
        <v>3559.77</v>
      </c>
      <c r="E598" s="44">
        <f t="shared" ref="E598:AA598" si="349">$D$468</f>
        <v>3559.77</v>
      </c>
      <c r="F598" s="44">
        <f t="shared" si="349"/>
        <v>3559.77</v>
      </c>
      <c r="G598" s="44">
        <f t="shared" si="349"/>
        <v>3559.77</v>
      </c>
      <c r="H598" s="44">
        <f t="shared" si="349"/>
        <v>3559.77</v>
      </c>
      <c r="I598" s="44">
        <f t="shared" si="349"/>
        <v>3559.77</v>
      </c>
      <c r="J598" s="44">
        <f t="shared" si="349"/>
        <v>3559.77</v>
      </c>
      <c r="K598" s="44">
        <f t="shared" si="349"/>
        <v>3559.77</v>
      </c>
      <c r="L598" s="44">
        <f t="shared" si="349"/>
        <v>3559.77</v>
      </c>
      <c r="M598" s="44">
        <f t="shared" si="349"/>
        <v>3559.77</v>
      </c>
      <c r="N598" s="44">
        <f t="shared" si="349"/>
        <v>3559.77</v>
      </c>
      <c r="O598" s="44">
        <f t="shared" si="349"/>
        <v>3559.77</v>
      </c>
      <c r="P598" s="44">
        <f t="shared" si="349"/>
        <v>3559.77</v>
      </c>
      <c r="Q598" s="44">
        <f t="shared" si="349"/>
        <v>3559.77</v>
      </c>
      <c r="R598" s="44">
        <f t="shared" si="349"/>
        <v>3559.77</v>
      </c>
      <c r="S598" s="44">
        <f t="shared" si="349"/>
        <v>3559.77</v>
      </c>
      <c r="T598" s="44">
        <f t="shared" si="349"/>
        <v>3559.77</v>
      </c>
      <c r="U598" s="44">
        <f t="shared" si="349"/>
        <v>3559.77</v>
      </c>
      <c r="V598" s="44">
        <f t="shared" si="349"/>
        <v>3559.77</v>
      </c>
      <c r="W598" s="44">
        <f t="shared" si="349"/>
        <v>3559.77</v>
      </c>
      <c r="X598" s="44">
        <f t="shared" si="349"/>
        <v>3559.77</v>
      </c>
      <c r="Y598" s="44">
        <f t="shared" si="349"/>
        <v>3559.77</v>
      </c>
      <c r="Z598" s="44">
        <f t="shared" si="349"/>
        <v>3559.77</v>
      </c>
      <c r="AA598" s="44">
        <f t="shared" si="349"/>
        <v>3559.77</v>
      </c>
    </row>
    <row r="599" spans="1:27" ht="12.75" customHeight="1" outlineLevel="1" x14ac:dyDescent="0.2">
      <c r="A599" s="91" t="s">
        <v>819</v>
      </c>
      <c r="B599" s="63" t="s">
        <v>83</v>
      </c>
      <c r="C599" s="43" t="s">
        <v>79</v>
      </c>
      <c r="D599" s="44">
        <v>6.14</v>
      </c>
      <c r="E599" s="44">
        <v>6.14</v>
      </c>
      <c r="F599" s="44">
        <v>6.14</v>
      </c>
      <c r="G599" s="44">
        <v>6.14</v>
      </c>
      <c r="H599" s="44">
        <v>6.14</v>
      </c>
      <c r="I599" s="44">
        <v>6.14</v>
      </c>
      <c r="J599" s="44">
        <v>6.14</v>
      </c>
      <c r="K599" s="44">
        <v>6.14</v>
      </c>
      <c r="L599" s="44">
        <v>6.14</v>
      </c>
      <c r="M599" s="44">
        <v>6.14</v>
      </c>
      <c r="N599" s="44">
        <v>6.14</v>
      </c>
      <c r="O599" s="44">
        <v>6.14</v>
      </c>
      <c r="P599" s="44">
        <v>6.14</v>
      </c>
      <c r="Q599" s="44">
        <v>6.14</v>
      </c>
      <c r="R599" s="44">
        <v>6.14</v>
      </c>
      <c r="S599" s="44">
        <v>6.14</v>
      </c>
      <c r="T599" s="44">
        <v>6.14</v>
      </c>
      <c r="U599" s="44">
        <v>6.14</v>
      </c>
      <c r="V599" s="44">
        <v>6.14</v>
      </c>
      <c r="W599" s="44">
        <v>6.14</v>
      </c>
      <c r="X599" s="44">
        <v>6.14</v>
      </c>
      <c r="Y599" s="44">
        <v>6.14</v>
      </c>
      <c r="Z599" s="44">
        <v>6.14</v>
      </c>
      <c r="AA599" s="44">
        <v>6.14</v>
      </c>
    </row>
    <row r="600" spans="1:27" ht="12.75" customHeight="1" outlineLevel="1" x14ac:dyDescent="0.2">
      <c r="A600" s="91" t="s">
        <v>820</v>
      </c>
      <c r="B600" s="63" t="s">
        <v>81</v>
      </c>
      <c r="C600" s="43" t="s">
        <v>79</v>
      </c>
      <c r="D600" s="44">
        <f>$D$11</f>
        <v>110.23</v>
      </c>
      <c r="E600" s="44">
        <f t="shared" ref="E600:AA600" si="350">$D$11</f>
        <v>110.23</v>
      </c>
      <c r="F600" s="44">
        <f t="shared" si="350"/>
        <v>110.23</v>
      </c>
      <c r="G600" s="44">
        <f t="shared" si="350"/>
        <v>110.23</v>
      </c>
      <c r="H600" s="44">
        <f t="shared" si="350"/>
        <v>110.23</v>
      </c>
      <c r="I600" s="44">
        <f t="shared" si="350"/>
        <v>110.23</v>
      </c>
      <c r="J600" s="44">
        <f t="shared" si="350"/>
        <v>110.23</v>
      </c>
      <c r="K600" s="44">
        <f t="shared" si="350"/>
        <v>110.23</v>
      </c>
      <c r="L600" s="44">
        <f t="shared" si="350"/>
        <v>110.23</v>
      </c>
      <c r="M600" s="44">
        <f t="shared" si="350"/>
        <v>110.23</v>
      </c>
      <c r="N600" s="44">
        <f t="shared" si="350"/>
        <v>110.23</v>
      </c>
      <c r="O600" s="44">
        <f t="shared" si="350"/>
        <v>110.23</v>
      </c>
      <c r="P600" s="44">
        <f t="shared" si="350"/>
        <v>110.23</v>
      </c>
      <c r="Q600" s="44">
        <f t="shared" si="350"/>
        <v>110.23</v>
      </c>
      <c r="R600" s="44">
        <f t="shared" si="350"/>
        <v>110.23</v>
      </c>
      <c r="S600" s="44">
        <f t="shared" si="350"/>
        <v>110.23</v>
      </c>
      <c r="T600" s="44">
        <f t="shared" si="350"/>
        <v>110.23</v>
      </c>
      <c r="U600" s="44">
        <f t="shared" si="350"/>
        <v>110.23</v>
      </c>
      <c r="V600" s="44">
        <f t="shared" si="350"/>
        <v>110.23</v>
      </c>
      <c r="W600" s="44">
        <f t="shared" si="350"/>
        <v>110.23</v>
      </c>
      <c r="X600" s="44">
        <f t="shared" si="350"/>
        <v>110.23</v>
      </c>
      <c r="Y600" s="44">
        <f t="shared" si="350"/>
        <v>110.23</v>
      </c>
      <c r="Z600" s="44">
        <f t="shared" si="350"/>
        <v>110.23</v>
      </c>
      <c r="AA600" s="44">
        <f t="shared" si="350"/>
        <v>110.23</v>
      </c>
    </row>
    <row r="601" spans="1:27" x14ac:dyDescent="0.2">
      <c r="A601" s="90" t="s">
        <v>821</v>
      </c>
      <c r="B601" s="28" t="str">
        <f>"28"&amp;"."&amp;$B$639&amp;"."&amp;$B$640</f>
        <v>28.04.2023</v>
      </c>
      <c r="C601" s="82" t="s">
        <v>76</v>
      </c>
      <c r="D601" s="83">
        <f>ROUND(((D602+D603+D605+D604)/1000),5)</f>
        <v>4.9510199999999998</v>
      </c>
      <c r="E601" s="83">
        <f>ROUND(((E602+E603+E605+E604)/1000),5)</f>
        <v>4.78559</v>
      </c>
      <c r="F601" s="83">
        <f>ROUND(((F602+F603+F605+F604)/1000),5)</f>
        <v>4.77658</v>
      </c>
      <c r="G601" s="83">
        <f t="shared" ref="G601:AA601" si="351">ROUND(((G602+G603+G605+G604)/1000),5)</f>
        <v>4.76938</v>
      </c>
      <c r="H601" s="83">
        <f t="shared" si="351"/>
        <v>4.7827900000000003</v>
      </c>
      <c r="I601" s="83">
        <f t="shared" si="351"/>
        <v>4.82247</v>
      </c>
      <c r="J601" s="83">
        <f t="shared" si="351"/>
        <v>5.0981199999999998</v>
      </c>
      <c r="K601" s="83">
        <f t="shared" si="351"/>
        <v>5.3838900000000001</v>
      </c>
      <c r="L601" s="83">
        <f t="shared" si="351"/>
        <v>5.6112599999999997</v>
      </c>
      <c r="M601" s="83">
        <f t="shared" si="351"/>
        <v>5.7263000000000002</v>
      </c>
      <c r="N601" s="83">
        <f t="shared" si="351"/>
        <v>5.73482</v>
      </c>
      <c r="O601" s="83">
        <f t="shared" si="351"/>
        <v>5.7576700000000001</v>
      </c>
      <c r="P601" s="83">
        <f t="shared" si="351"/>
        <v>5.7567500000000003</v>
      </c>
      <c r="Q601" s="83">
        <f t="shared" si="351"/>
        <v>5.7556900000000004</v>
      </c>
      <c r="R601" s="83">
        <f t="shared" si="351"/>
        <v>5.7385999999999999</v>
      </c>
      <c r="S601" s="83">
        <f t="shared" si="351"/>
        <v>5.7274599999999998</v>
      </c>
      <c r="T601" s="83">
        <f t="shared" si="351"/>
        <v>5.7204800000000002</v>
      </c>
      <c r="U601" s="83">
        <f t="shared" si="351"/>
        <v>5.6422800000000004</v>
      </c>
      <c r="V601" s="83">
        <f t="shared" si="351"/>
        <v>5.63347</v>
      </c>
      <c r="W601" s="83">
        <f t="shared" si="351"/>
        <v>5.6175300000000004</v>
      </c>
      <c r="X601" s="83">
        <f t="shared" si="351"/>
        <v>5.6572800000000001</v>
      </c>
      <c r="Y601" s="83">
        <f t="shared" si="351"/>
        <v>5.7225799999999998</v>
      </c>
      <c r="Z601" s="83">
        <f t="shared" si="351"/>
        <v>5.51396</v>
      </c>
      <c r="AA601" s="83">
        <f t="shared" si="351"/>
        <v>5.3599300000000003</v>
      </c>
    </row>
    <row r="602" spans="1:27" ht="12.75" customHeight="1" outlineLevel="1" x14ac:dyDescent="0.2">
      <c r="A602" s="91" t="s">
        <v>822</v>
      </c>
      <c r="B602" s="63" t="s">
        <v>233</v>
      </c>
      <c r="C602" s="43" t="s">
        <v>79</v>
      </c>
      <c r="D602" s="44">
        <v>1274.8800000000001</v>
      </c>
      <c r="E602" s="44">
        <v>1109.45</v>
      </c>
      <c r="F602" s="44">
        <v>1100.44</v>
      </c>
      <c r="G602" s="44">
        <v>1093.24</v>
      </c>
      <c r="H602" s="44">
        <v>1106.6500000000001</v>
      </c>
      <c r="I602" s="44">
        <v>1146.33</v>
      </c>
      <c r="J602" s="44">
        <v>1421.98</v>
      </c>
      <c r="K602" s="44">
        <v>1707.75</v>
      </c>
      <c r="L602" s="44">
        <v>1935.12</v>
      </c>
      <c r="M602" s="44">
        <v>2050.16</v>
      </c>
      <c r="N602" s="44">
        <v>2058.6799999999998</v>
      </c>
      <c r="O602" s="44">
        <v>2081.5300000000002</v>
      </c>
      <c r="P602" s="44">
        <v>2080.61</v>
      </c>
      <c r="Q602" s="44">
        <v>2079.5500000000002</v>
      </c>
      <c r="R602" s="44">
        <v>2062.46</v>
      </c>
      <c r="S602" s="44">
        <v>2051.3200000000002</v>
      </c>
      <c r="T602" s="44">
        <v>2044.34</v>
      </c>
      <c r="U602" s="44">
        <v>1966.14</v>
      </c>
      <c r="V602" s="44">
        <v>1957.33</v>
      </c>
      <c r="W602" s="44">
        <v>1941.39</v>
      </c>
      <c r="X602" s="44">
        <v>1981.14</v>
      </c>
      <c r="Y602" s="44">
        <v>2046.44</v>
      </c>
      <c r="Z602" s="44">
        <v>1837.82</v>
      </c>
      <c r="AA602" s="44">
        <v>1683.79</v>
      </c>
    </row>
    <row r="603" spans="1:27" ht="12.75" customHeight="1" outlineLevel="1" x14ac:dyDescent="0.2">
      <c r="A603" s="91" t="s">
        <v>823</v>
      </c>
      <c r="B603" s="63" t="s">
        <v>90</v>
      </c>
      <c r="C603" s="43" t="s">
        <v>79</v>
      </c>
      <c r="D603" s="44">
        <f>$D$468</f>
        <v>3559.77</v>
      </c>
      <c r="E603" s="44">
        <f t="shared" ref="E603:AA603" si="352">$D$468</f>
        <v>3559.77</v>
      </c>
      <c r="F603" s="44">
        <f t="shared" si="352"/>
        <v>3559.77</v>
      </c>
      <c r="G603" s="44">
        <f t="shared" si="352"/>
        <v>3559.77</v>
      </c>
      <c r="H603" s="44">
        <f t="shared" si="352"/>
        <v>3559.77</v>
      </c>
      <c r="I603" s="44">
        <f t="shared" si="352"/>
        <v>3559.77</v>
      </c>
      <c r="J603" s="44">
        <f t="shared" si="352"/>
        <v>3559.77</v>
      </c>
      <c r="K603" s="44">
        <f t="shared" si="352"/>
        <v>3559.77</v>
      </c>
      <c r="L603" s="44">
        <f t="shared" si="352"/>
        <v>3559.77</v>
      </c>
      <c r="M603" s="44">
        <f t="shared" si="352"/>
        <v>3559.77</v>
      </c>
      <c r="N603" s="44">
        <f t="shared" si="352"/>
        <v>3559.77</v>
      </c>
      <c r="O603" s="44">
        <f t="shared" si="352"/>
        <v>3559.77</v>
      </c>
      <c r="P603" s="44">
        <f t="shared" si="352"/>
        <v>3559.77</v>
      </c>
      <c r="Q603" s="44">
        <f t="shared" si="352"/>
        <v>3559.77</v>
      </c>
      <c r="R603" s="44">
        <f t="shared" si="352"/>
        <v>3559.77</v>
      </c>
      <c r="S603" s="44">
        <f t="shared" si="352"/>
        <v>3559.77</v>
      </c>
      <c r="T603" s="44">
        <f t="shared" si="352"/>
        <v>3559.77</v>
      </c>
      <c r="U603" s="44">
        <f t="shared" si="352"/>
        <v>3559.77</v>
      </c>
      <c r="V603" s="44">
        <f t="shared" si="352"/>
        <v>3559.77</v>
      </c>
      <c r="W603" s="44">
        <f t="shared" si="352"/>
        <v>3559.77</v>
      </c>
      <c r="X603" s="44">
        <f t="shared" si="352"/>
        <v>3559.77</v>
      </c>
      <c r="Y603" s="44">
        <f t="shared" si="352"/>
        <v>3559.77</v>
      </c>
      <c r="Z603" s="44">
        <f t="shared" si="352"/>
        <v>3559.77</v>
      </c>
      <c r="AA603" s="44">
        <f t="shared" si="352"/>
        <v>3559.77</v>
      </c>
    </row>
    <row r="604" spans="1:27" ht="12.75" customHeight="1" outlineLevel="1" x14ac:dyDescent="0.2">
      <c r="A604" s="91" t="s">
        <v>824</v>
      </c>
      <c r="B604" s="63" t="s">
        <v>83</v>
      </c>
      <c r="C604" s="43" t="s">
        <v>79</v>
      </c>
      <c r="D604" s="44">
        <v>6.14</v>
      </c>
      <c r="E604" s="44">
        <v>6.14</v>
      </c>
      <c r="F604" s="44">
        <v>6.14</v>
      </c>
      <c r="G604" s="44">
        <v>6.14</v>
      </c>
      <c r="H604" s="44">
        <v>6.14</v>
      </c>
      <c r="I604" s="44">
        <v>6.14</v>
      </c>
      <c r="J604" s="44">
        <v>6.14</v>
      </c>
      <c r="K604" s="44">
        <v>6.14</v>
      </c>
      <c r="L604" s="44">
        <v>6.14</v>
      </c>
      <c r="M604" s="44">
        <v>6.14</v>
      </c>
      <c r="N604" s="44">
        <v>6.14</v>
      </c>
      <c r="O604" s="44">
        <v>6.14</v>
      </c>
      <c r="P604" s="44">
        <v>6.14</v>
      </c>
      <c r="Q604" s="44">
        <v>6.14</v>
      </c>
      <c r="R604" s="44">
        <v>6.14</v>
      </c>
      <c r="S604" s="44">
        <v>6.14</v>
      </c>
      <c r="T604" s="44">
        <v>6.14</v>
      </c>
      <c r="U604" s="44">
        <v>6.14</v>
      </c>
      <c r="V604" s="44">
        <v>6.14</v>
      </c>
      <c r="W604" s="44">
        <v>6.14</v>
      </c>
      <c r="X604" s="44">
        <v>6.14</v>
      </c>
      <c r="Y604" s="44">
        <v>6.14</v>
      </c>
      <c r="Z604" s="44">
        <v>6.14</v>
      </c>
      <c r="AA604" s="44">
        <v>6.14</v>
      </c>
    </row>
    <row r="605" spans="1:27" ht="12.75" customHeight="1" outlineLevel="1" x14ac:dyDescent="0.2">
      <c r="A605" s="91" t="s">
        <v>825</v>
      </c>
      <c r="B605" s="63" t="s">
        <v>81</v>
      </c>
      <c r="C605" s="43" t="s">
        <v>79</v>
      </c>
      <c r="D605" s="44">
        <f>$D$11</f>
        <v>110.23</v>
      </c>
      <c r="E605" s="44">
        <f t="shared" ref="E605:AA605" si="353">$D$11</f>
        <v>110.23</v>
      </c>
      <c r="F605" s="44">
        <f t="shared" si="353"/>
        <v>110.23</v>
      </c>
      <c r="G605" s="44">
        <f t="shared" si="353"/>
        <v>110.23</v>
      </c>
      <c r="H605" s="44">
        <f t="shared" si="353"/>
        <v>110.23</v>
      </c>
      <c r="I605" s="44">
        <f t="shared" si="353"/>
        <v>110.23</v>
      </c>
      <c r="J605" s="44">
        <f t="shared" si="353"/>
        <v>110.23</v>
      </c>
      <c r="K605" s="44">
        <f t="shared" si="353"/>
        <v>110.23</v>
      </c>
      <c r="L605" s="44">
        <f t="shared" si="353"/>
        <v>110.23</v>
      </c>
      <c r="M605" s="44">
        <f t="shared" si="353"/>
        <v>110.23</v>
      </c>
      <c r="N605" s="44">
        <f t="shared" si="353"/>
        <v>110.23</v>
      </c>
      <c r="O605" s="44">
        <f t="shared" si="353"/>
        <v>110.23</v>
      </c>
      <c r="P605" s="44">
        <f t="shared" si="353"/>
        <v>110.23</v>
      </c>
      <c r="Q605" s="44">
        <f t="shared" si="353"/>
        <v>110.23</v>
      </c>
      <c r="R605" s="44">
        <f t="shared" si="353"/>
        <v>110.23</v>
      </c>
      <c r="S605" s="44">
        <f t="shared" si="353"/>
        <v>110.23</v>
      </c>
      <c r="T605" s="44">
        <f t="shared" si="353"/>
        <v>110.23</v>
      </c>
      <c r="U605" s="44">
        <f t="shared" si="353"/>
        <v>110.23</v>
      </c>
      <c r="V605" s="44">
        <f t="shared" si="353"/>
        <v>110.23</v>
      </c>
      <c r="W605" s="44">
        <f t="shared" si="353"/>
        <v>110.23</v>
      </c>
      <c r="X605" s="44">
        <f t="shared" si="353"/>
        <v>110.23</v>
      </c>
      <c r="Y605" s="44">
        <f t="shared" si="353"/>
        <v>110.23</v>
      </c>
      <c r="Z605" s="44">
        <f t="shared" si="353"/>
        <v>110.23</v>
      </c>
      <c r="AA605" s="44">
        <f t="shared" si="353"/>
        <v>110.23</v>
      </c>
    </row>
    <row r="606" spans="1:27" x14ac:dyDescent="0.2">
      <c r="A606" s="90" t="s">
        <v>826</v>
      </c>
      <c r="B606" s="28" t="str">
        <f>"29"&amp;"."&amp;$B$639&amp;"."&amp;$B$640</f>
        <v>29.04.2023</v>
      </c>
      <c r="C606" s="82" t="s">
        <v>76</v>
      </c>
      <c r="D606" s="83">
        <f>ROUND(((D607+D608+D610+D609)/1000),5)</f>
        <v>5.3369</v>
      </c>
      <c r="E606" s="83">
        <f>ROUND(((E607+E608+E610+E609)/1000),5)</f>
        <v>5.1760700000000002</v>
      </c>
      <c r="F606" s="83">
        <f>ROUND(((F607+F608+F610+F609)/1000),5)</f>
        <v>5.0114599999999996</v>
      </c>
      <c r="G606" s="83">
        <f t="shared" ref="G606:AA606" si="354">ROUND(((G607+G608+G610+G609)/1000),5)</f>
        <v>4.9681300000000004</v>
      </c>
      <c r="H606" s="83">
        <f t="shared" si="354"/>
        <v>4.9815199999999997</v>
      </c>
      <c r="I606" s="83">
        <f t="shared" si="354"/>
        <v>4.9898400000000001</v>
      </c>
      <c r="J606" s="83">
        <f t="shared" si="354"/>
        <v>5.0215699999999996</v>
      </c>
      <c r="K606" s="83">
        <f t="shared" si="354"/>
        <v>5.2173699999999998</v>
      </c>
      <c r="L606" s="83">
        <f t="shared" si="354"/>
        <v>5.4757999999999996</v>
      </c>
      <c r="M606" s="83">
        <f t="shared" si="354"/>
        <v>5.7031299999999998</v>
      </c>
      <c r="N606" s="83">
        <f t="shared" si="354"/>
        <v>5.7522200000000003</v>
      </c>
      <c r="O606" s="83">
        <f t="shared" si="354"/>
        <v>5.74864</v>
      </c>
      <c r="P606" s="83">
        <f t="shared" si="354"/>
        <v>5.6691099999999999</v>
      </c>
      <c r="Q606" s="83">
        <f t="shared" si="354"/>
        <v>5.6628699999999998</v>
      </c>
      <c r="R606" s="83">
        <f t="shared" si="354"/>
        <v>5.63035</v>
      </c>
      <c r="S606" s="83">
        <f t="shared" si="354"/>
        <v>5.5898099999999999</v>
      </c>
      <c r="T606" s="83">
        <f t="shared" si="354"/>
        <v>5.6468299999999996</v>
      </c>
      <c r="U606" s="83">
        <f t="shared" si="354"/>
        <v>5.6487999999999996</v>
      </c>
      <c r="V606" s="83">
        <f t="shared" si="354"/>
        <v>5.6554000000000002</v>
      </c>
      <c r="W606" s="83">
        <f t="shared" si="354"/>
        <v>5.7763600000000004</v>
      </c>
      <c r="X606" s="83">
        <f t="shared" si="354"/>
        <v>5.8520200000000004</v>
      </c>
      <c r="Y606" s="83">
        <f t="shared" si="354"/>
        <v>5.6960600000000001</v>
      </c>
      <c r="Z606" s="83">
        <f t="shared" si="354"/>
        <v>5.4685600000000001</v>
      </c>
      <c r="AA606" s="83">
        <f t="shared" si="354"/>
        <v>5.3500399999999999</v>
      </c>
    </row>
    <row r="607" spans="1:27" ht="12.75" customHeight="1" outlineLevel="1" x14ac:dyDescent="0.2">
      <c r="A607" s="91" t="s">
        <v>827</v>
      </c>
      <c r="B607" s="63" t="s">
        <v>233</v>
      </c>
      <c r="C607" s="43" t="s">
        <v>79</v>
      </c>
      <c r="D607" s="44">
        <v>1660.76</v>
      </c>
      <c r="E607" s="44">
        <v>1499.93</v>
      </c>
      <c r="F607" s="44">
        <v>1335.32</v>
      </c>
      <c r="G607" s="44">
        <v>1291.99</v>
      </c>
      <c r="H607" s="44">
        <v>1305.3800000000001</v>
      </c>
      <c r="I607" s="44">
        <v>1313.7</v>
      </c>
      <c r="J607" s="44">
        <v>1345.43</v>
      </c>
      <c r="K607" s="44">
        <v>1541.23</v>
      </c>
      <c r="L607" s="44">
        <v>1799.66</v>
      </c>
      <c r="M607" s="44">
        <v>2026.99</v>
      </c>
      <c r="N607" s="44">
        <v>2076.08</v>
      </c>
      <c r="O607" s="44">
        <v>2072.5</v>
      </c>
      <c r="P607" s="44">
        <v>1992.97</v>
      </c>
      <c r="Q607" s="44">
        <v>1986.73</v>
      </c>
      <c r="R607" s="44">
        <v>1954.21</v>
      </c>
      <c r="S607" s="44">
        <v>1913.67</v>
      </c>
      <c r="T607" s="44">
        <v>1970.69</v>
      </c>
      <c r="U607" s="44">
        <v>1972.66</v>
      </c>
      <c r="V607" s="44">
        <v>1979.26</v>
      </c>
      <c r="W607" s="44">
        <v>2100.2199999999998</v>
      </c>
      <c r="X607" s="44">
        <v>2175.88</v>
      </c>
      <c r="Y607" s="44">
        <v>2019.92</v>
      </c>
      <c r="Z607" s="44">
        <v>1792.42</v>
      </c>
      <c r="AA607" s="44">
        <v>1673.9</v>
      </c>
    </row>
    <row r="608" spans="1:27" ht="12.75" customHeight="1" outlineLevel="1" x14ac:dyDescent="0.2">
      <c r="A608" s="91" t="s">
        <v>828</v>
      </c>
      <c r="B608" s="63" t="s">
        <v>90</v>
      </c>
      <c r="C608" s="43" t="s">
        <v>79</v>
      </c>
      <c r="D608" s="44">
        <f>$D$468</f>
        <v>3559.77</v>
      </c>
      <c r="E608" s="44">
        <f t="shared" ref="E608:AA608" si="355">$D$468</f>
        <v>3559.77</v>
      </c>
      <c r="F608" s="44">
        <f t="shared" si="355"/>
        <v>3559.77</v>
      </c>
      <c r="G608" s="44">
        <f t="shared" si="355"/>
        <v>3559.77</v>
      </c>
      <c r="H608" s="44">
        <f t="shared" si="355"/>
        <v>3559.77</v>
      </c>
      <c r="I608" s="44">
        <f t="shared" si="355"/>
        <v>3559.77</v>
      </c>
      <c r="J608" s="44">
        <f t="shared" si="355"/>
        <v>3559.77</v>
      </c>
      <c r="K608" s="44">
        <f t="shared" si="355"/>
        <v>3559.77</v>
      </c>
      <c r="L608" s="44">
        <f t="shared" si="355"/>
        <v>3559.77</v>
      </c>
      <c r="M608" s="44">
        <f t="shared" si="355"/>
        <v>3559.77</v>
      </c>
      <c r="N608" s="44">
        <f t="shared" si="355"/>
        <v>3559.77</v>
      </c>
      <c r="O608" s="44">
        <f t="shared" si="355"/>
        <v>3559.77</v>
      </c>
      <c r="P608" s="44">
        <f t="shared" si="355"/>
        <v>3559.77</v>
      </c>
      <c r="Q608" s="44">
        <f t="shared" si="355"/>
        <v>3559.77</v>
      </c>
      <c r="R608" s="44">
        <f t="shared" si="355"/>
        <v>3559.77</v>
      </c>
      <c r="S608" s="44">
        <f t="shared" si="355"/>
        <v>3559.77</v>
      </c>
      <c r="T608" s="44">
        <f t="shared" si="355"/>
        <v>3559.77</v>
      </c>
      <c r="U608" s="44">
        <f t="shared" si="355"/>
        <v>3559.77</v>
      </c>
      <c r="V608" s="44">
        <f t="shared" si="355"/>
        <v>3559.77</v>
      </c>
      <c r="W608" s="44">
        <f t="shared" si="355"/>
        <v>3559.77</v>
      </c>
      <c r="X608" s="44">
        <f t="shared" si="355"/>
        <v>3559.77</v>
      </c>
      <c r="Y608" s="44">
        <f t="shared" si="355"/>
        <v>3559.77</v>
      </c>
      <c r="Z608" s="44">
        <f t="shared" si="355"/>
        <v>3559.77</v>
      </c>
      <c r="AA608" s="44">
        <f t="shared" si="355"/>
        <v>3559.77</v>
      </c>
    </row>
    <row r="609" spans="1:27" ht="12.75" customHeight="1" outlineLevel="1" x14ac:dyDescent="0.2">
      <c r="A609" s="91" t="s">
        <v>829</v>
      </c>
      <c r="B609" s="63" t="s">
        <v>83</v>
      </c>
      <c r="C609" s="43" t="s">
        <v>79</v>
      </c>
      <c r="D609" s="44">
        <v>6.14</v>
      </c>
      <c r="E609" s="44">
        <v>6.14</v>
      </c>
      <c r="F609" s="44">
        <v>6.14</v>
      </c>
      <c r="G609" s="44">
        <v>6.14</v>
      </c>
      <c r="H609" s="44">
        <v>6.14</v>
      </c>
      <c r="I609" s="44">
        <v>6.14</v>
      </c>
      <c r="J609" s="44">
        <v>6.14</v>
      </c>
      <c r="K609" s="44">
        <v>6.14</v>
      </c>
      <c r="L609" s="44">
        <v>6.14</v>
      </c>
      <c r="M609" s="44">
        <v>6.14</v>
      </c>
      <c r="N609" s="44">
        <v>6.14</v>
      </c>
      <c r="O609" s="44">
        <v>6.14</v>
      </c>
      <c r="P609" s="44">
        <v>6.14</v>
      </c>
      <c r="Q609" s="44">
        <v>6.14</v>
      </c>
      <c r="R609" s="44">
        <v>6.14</v>
      </c>
      <c r="S609" s="44">
        <v>6.14</v>
      </c>
      <c r="T609" s="44">
        <v>6.14</v>
      </c>
      <c r="U609" s="44">
        <v>6.14</v>
      </c>
      <c r="V609" s="44">
        <v>6.14</v>
      </c>
      <c r="W609" s="44">
        <v>6.14</v>
      </c>
      <c r="X609" s="44">
        <v>6.14</v>
      </c>
      <c r="Y609" s="44">
        <v>6.14</v>
      </c>
      <c r="Z609" s="44">
        <v>6.14</v>
      </c>
      <c r="AA609" s="44">
        <v>6.14</v>
      </c>
    </row>
    <row r="610" spans="1:27" ht="12.75" customHeight="1" outlineLevel="1" x14ac:dyDescent="0.2">
      <c r="A610" s="91" t="s">
        <v>830</v>
      </c>
      <c r="B610" s="63" t="s">
        <v>81</v>
      </c>
      <c r="C610" s="43" t="s">
        <v>79</v>
      </c>
      <c r="D610" s="44">
        <f>$D$11</f>
        <v>110.23</v>
      </c>
      <c r="E610" s="44">
        <f t="shared" ref="E610:AA610" si="356">$D$11</f>
        <v>110.23</v>
      </c>
      <c r="F610" s="44">
        <f t="shared" si="356"/>
        <v>110.23</v>
      </c>
      <c r="G610" s="44">
        <f t="shared" si="356"/>
        <v>110.23</v>
      </c>
      <c r="H610" s="44">
        <f t="shared" si="356"/>
        <v>110.23</v>
      </c>
      <c r="I610" s="44">
        <f t="shared" si="356"/>
        <v>110.23</v>
      </c>
      <c r="J610" s="44">
        <f t="shared" si="356"/>
        <v>110.23</v>
      </c>
      <c r="K610" s="44">
        <f t="shared" si="356"/>
        <v>110.23</v>
      </c>
      <c r="L610" s="44">
        <f t="shared" si="356"/>
        <v>110.23</v>
      </c>
      <c r="M610" s="44">
        <f t="shared" si="356"/>
        <v>110.23</v>
      </c>
      <c r="N610" s="44">
        <f t="shared" si="356"/>
        <v>110.23</v>
      </c>
      <c r="O610" s="44">
        <f t="shared" si="356"/>
        <v>110.23</v>
      </c>
      <c r="P610" s="44">
        <f t="shared" si="356"/>
        <v>110.23</v>
      </c>
      <c r="Q610" s="44">
        <f t="shared" si="356"/>
        <v>110.23</v>
      </c>
      <c r="R610" s="44">
        <f t="shared" si="356"/>
        <v>110.23</v>
      </c>
      <c r="S610" s="44">
        <f t="shared" si="356"/>
        <v>110.23</v>
      </c>
      <c r="T610" s="44">
        <f t="shared" si="356"/>
        <v>110.23</v>
      </c>
      <c r="U610" s="44">
        <f t="shared" si="356"/>
        <v>110.23</v>
      </c>
      <c r="V610" s="44">
        <f t="shared" si="356"/>
        <v>110.23</v>
      </c>
      <c r="W610" s="44">
        <f t="shared" si="356"/>
        <v>110.23</v>
      </c>
      <c r="X610" s="44">
        <f t="shared" si="356"/>
        <v>110.23</v>
      </c>
      <c r="Y610" s="44">
        <f t="shared" si="356"/>
        <v>110.23</v>
      </c>
      <c r="Z610" s="44">
        <f t="shared" si="356"/>
        <v>110.23</v>
      </c>
      <c r="AA610" s="44">
        <f t="shared" si="356"/>
        <v>110.23</v>
      </c>
    </row>
    <row r="611" spans="1:27" x14ac:dyDescent="0.2">
      <c r="A611" s="90" t="s">
        <v>831</v>
      </c>
      <c r="B611" s="28" t="str">
        <f>"30"&amp;"."&amp;$B$639&amp;"."&amp;$B$640</f>
        <v>30.04.2023</v>
      </c>
      <c r="C611" s="82" t="s">
        <v>76</v>
      </c>
      <c r="D611" s="83">
        <f>ROUND(((D612+D613+D615+D614)/1000),5)</f>
        <v>5.3117000000000001</v>
      </c>
      <c r="E611" s="83">
        <f>ROUND(((E612+E613+E615+E614)/1000),5)</f>
        <v>5.14412</v>
      </c>
      <c r="F611" s="83">
        <f>ROUND(((F612+F613+F615+F614)/1000),5)</f>
        <v>5.0059100000000001</v>
      </c>
      <c r="G611" s="83">
        <f t="shared" ref="G611:AA611" si="357">ROUND(((G612+G613+G615+G614)/1000),5)</f>
        <v>4.9550599999999996</v>
      </c>
      <c r="H611" s="83">
        <f t="shared" si="357"/>
        <v>4.9519700000000002</v>
      </c>
      <c r="I611" s="83">
        <f t="shared" si="357"/>
        <v>4.9869000000000003</v>
      </c>
      <c r="J611" s="83">
        <f t="shared" si="357"/>
        <v>4.99315</v>
      </c>
      <c r="K611" s="83">
        <f t="shared" si="357"/>
        <v>5.1169700000000002</v>
      </c>
      <c r="L611" s="83">
        <f t="shared" si="357"/>
        <v>5.3566500000000001</v>
      </c>
      <c r="M611" s="83">
        <f t="shared" si="357"/>
        <v>5.5216799999999999</v>
      </c>
      <c r="N611" s="83">
        <f t="shared" si="357"/>
        <v>5.5933400000000004</v>
      </c>
      <c r="O611" s="83">
        <f t="shared" si="357"/>
        <v>5.5925000000000002</v>
      </c>
      <c r="P611" s="83">
        <f t="shared" si="357"/>
        <v>5.57904</v>
      </c>
      <c r="Q611" s="83">
        <f t="shared" si="357"/>
        <v>5.5777999999999999</v>
      </c>
      <c r="R611" s="83">
        <f t="shared" si="357"/>
        <v>5.4809700000000001</v>
      </c>
      <c r="S611" s="83">
        <f t="shared" si="357"/>
        <v>5.4635400000000001</v>
      </c>
      <c r="T611" s="83">
        <f t="shared" si="357"/>
        <v>5.6226900000000004</v>
      </c>
      <c r="U611" s="83">
        <f t="shared" si="357"/>
        <v>5.6577900000000003</v>
      </c>
      <c r="V611" s="83">
        <f t="shared" si="357"/>
        <v>5.66629</v>
      </c>
      <c r="W611" s="83">
        <f t="shared" si="357"/>
        <v>5.83955</v>
      </c>
      <c r="X611" s="83">
        <f t="shared" si="357"/>
        <v>6.0280300000000002</v>
      </c>
      <c r="Y611" s="83">
        <f t="shared" si="357"/>
        <v>5.7223499999999996</v>
      </c>
      <c r="Z611" s="83">
        <f t="shared" si="357"/>
        <v>5.4328500000000002</v>
      </c>
      <c r="AA611" s="83">
        <f t="shared" si="357"/>
        <v>5.2926700000000002</v>
      </c>
    </row>
    <row r="612" spans="1:27" ht="12.75" customHeight="1" outlineLevel="1" x14ac:dyDescent="0.2">
      <c r="A612" s="91" t="s">
        <v>832</v>
      </c>
      <c r="B612" s="63" t="s">
        <v>233</v>
      </c>
      <c r="C612" s="43" t="s">
        <v>79</v>
      </c>
      <c r="D612" s="44">
        <v>1635.56</v>
      </c>
      <c r="E612" s="44">
        <v>1467.98</v>
      </c>
      <c r="F612" s="44">
        <v>1329.77</v>
      </c>
      <c r="G612" s="44">
        <v>1278.92</v>
      </c>
      <c r="H612" s="44">
        <v>1275.83</v>
      </c>
      <c r="I612" s="44">
        <v>1310.76</v>
      </c>
      <c r="J612" s="44">
        <v>1317.01</v>
      </c>
      <c r="K612" s="44">
        <v>1440.83</v>
      </c>
      <c r="L612" s="44">
        <v>1680.51</v>
      </c>
      <c r="M612" s="44">
        <v>1845.54</v>
      </c>
      <c r="N612" s="44">
        <v>1917.2</v>
      </c>
      <c r="O612" s="44">
        <v>1916.36</v>
      </c>
      <c r="P612" s="44">
        <v>1902.9</v>
      </c>
      <c r="Q612" s="44">
        <v>1901.66</v>
      </c>
      <c r="R612" s="44">
        <v>1804.83</v>
      </c>
      <c r="S612" s="44">
        <v>1787.4</v>
      </c>
      <c r="T612" s="44">
        <v>1946.55</v>
      </c>
      <c r="U612" s="44">
        <v>1981.65</v>
      </c>
      <c r="V612" s="44">
        <v>1990.15</v>
      </c>
      <c r="W612" s="44">
        <v>2163.41</v>
      </c>
      <c r="X612" s="44">
        <v>2351.89</v>
      </c>
      <c r="Y612" s="44">
        <v>2046.21</v>
      </c>
      <c r="Z612" s="44">
        <v>1756.71</v>
      </c>
      <c r="AA612" s="44">
        <v>1616.53</v>
      </c>
    </row>
    <row r="613" spans="1:27" ht="12.75" customHeight="1" outlineLevel="1" x14ac:dyDescent="0.2">
      <c r="A613" s="91" t="s">
        <v>833</v>
      </c>
      <c r="B613" s="63" t="s">
        <v>90</v>
      </c>
      <c r="C613" s="43" t="s">
        <v>79</v>
      </c>
      <c r="D613" s="44">
        <f>$D$468</f>
        <v>3559.77</v>
      </c>
      <c r="E613" s="44">
        <f t="shared" ref="E613:AA613" si="358">$D$468</f>
        <v>3559.77</v>
      </c>
      <c r="F613" s="44">
        <f t="shared" si="358"/>
        <v>3559.77</v>
      </c>
      <c r="G613" s="44">
        <f t="shared" si="358"/>
        <v>3559.77</v>
      </c>
      <c r="H613" s="44">
        <f t="shared" si="358"/>
        <v>3559.77</v>
      </c>
      <c r="I613" s="44">
        <f t="shared" si="358"/>
        <v>3559.77</v>
      </c>
      <c r="J613" s="44">
        <f t="shared" si="358"/>
        <v>3559.77</v>
      </c>
      <c r="K613" s="44">
        <f t="shared" si="358"/>
        <v>3559.77</v>
      </c>
      <c r="L613" s="44">
        <f t="shared" si="358"/>
        <v>3559.77</v>
      </c>
      <c r="M613" s="44">
        <f t="shared" si="358"/>
        <v>3559.77</v>
      </c>
      <c r="N613" s="44">
        <f t="shared" si="358"/>
        <v>3559.77</v>
      </c>
      <c r="O613" s="44">
        <f t="shared" si="358"/>
        <v>3559.77</v>
      </c>
      <c r="P613" s="44">
        <f t="shared" si="358"/>
        <v>3559.77</v>
      </c>
      <c r="Q613" s="44">
        <f t="shared" si="358"/>
        <v>3559.77</v>
      </c>
      <c r="R613" s="44">
        <f t="shared" si="358"/>
        <v>3559.77</v>
      </c>
      <c r="S613" s="44">
        <f t="shared" si="358"/>
        <v>3559.77</v>
      </c>
      <c r="T613" s="44">
        <f t="shared" si="358"/>
        <v>3559.77</v>
      </c>
      <c r="U613" s="44">
        <f t="shared" si="358"/>
        <v>3559.77</v>
      </c>
      <c r="V613" s="44">
        <f t="shared" si="358"/>
        <v>3559.77</v>
      </c>
      <c r="W613" s="44">
        <f t="shared" si="358"/>
        <v>3559.77</v>
      </c>
      <c r="X613" s="44">
        <f t="shared" si="358"/>
        <v>3559.77</v>
      </c>
      <c r="Y613" s="44">
        <f t="shared" si="358"/>
        <v>3559.77</v>
      </c>
      <c r="Z613" s="44">
        <f t="shared" si="358"/>
        <v>3559.77</v>
      </c>
      <c r="AA613" s="44">
        <f t="shared" si="358"/>
        <v>3559.77</v>
      </c>
    </row>
    <row r="614" spans="1:27" ht="12.75" customHeight="1" outlineLevel="1" x14ac:dyDescent="0.2">
      <c r="A614" s="91" t="s">
        <v>834</v>
      </c>
      <c r="B614" s="63" t="s">
        <v>83</v>
      </c>
      <c r="C614" s="43" t="s">
        <v>79</v>
      </c>
      <c r="D614" s="44">
        <v>6.14</v>
      </c>
      <c r="E614" s="44">
        <v>6.14</v>
      </c>
      <c r="F614" s="44">
        <v>6.14</v>
      </c>
      <c r="G614" s="44">
        <v>6.14</v>
      </c>
      <c r="H614" s="44">
        <v>6.14</v>
      </c>
      <c r="I614" s="44">
        <v>6.14</v>
      </c>
      <c r="J614" s="44">
        <v>6.14</v>
      </c>
      <c r="K614" s="44">
        <v>6.14</v>
      </c>
      <c r="L614" s="44">
        <v>6.14</v>
      </c>
      <c r="M614" s="44">
        <v>6.14</v>
      </c>
      <c r="N614" s="44">
        <v>6.14</v>
      </c>
      <c r="O614" s="44">
        <v>6.14</v>
      </c>
      <c r="P614" s="44">
        <v>6.14</v>
      </c>
      <c r="Q614" s="44">
        <v>6.14</v>
      </c>
      <c r="R614" s="44">
        <v>6.14</v>
      </c>
      <c r="S614" s="44">
        <v>6.14</v>
      </c>
      <c r="T614" s="44">
        <v>6.14</v>
      </c>
      <c r="U614" s="44">
        <v>6.14</v>
      </c>
      <c r="V614" s="44">
        <v>6.14</v>
      </c>
      <c r="W614" s="44">
        <v>6.14</v>
      </c>
      <c r="X614" s="44">
        <v>6.14</v>
      </c>
      <c r="Y614" s="44">
        <v>6.14</v>
      </c>
      <c r="Z614" s="44">
        <v>6.14</v>
      </c>
      <c r="AA614" s="44">
        <v>6.14</v>
      </c>
    </row>
    <row r="615" spans="1:27" ht="12.75" customHeight="1" outlineLevel="1" x14ac:dyDescent="0.2">
      <c r="A615" s="91" t="s">
        <v>835</v>
      </c>
      <c r="B615" s="63" t="s">
        <v>81</v>
      </c>
      <c r="C615" s="43" t="s">
        <v>79</v>
      </c>
      <c r="D615" s="44">
        <f>$D$11</f>
        <v>110.23</v>
      </c>
      <c r="E615" s="44">
        <f t="shared" ref="E615:AA615" si="359">$D$11</f>
        <v>110.23</v>
      </c>
      <c r="F615" s="44">
        <f t="shared" si="359"/>
        <v>110.23</v>
      </c>
      <c r="G615" s="44">
        <f t="shared" si="359"/>
        <v>110.23</v>
      </c>
      <c r="H615" s="44">
        <f t="shared" si="359"/>
        <v>110.23</v>
      </c>
      <c r="I615" s="44">
        <f t="shared" si="359"/>
        <v>110.23</v>
      </c>
      <c r="J615" s="44">
        <f t="shared" si="359"/>
        <v>110.23</v>
      </c>
      <c r="K615" s="44">
        <f t="shared" si="359"/>
        <v>110.23</v>
      </c>
      <c r="L615" s="44">
        <f t="shared" si="359"/>
        <v>110.23</v>
      </c>
      <c r="M615" s="44">
        <f t="shared" si="359"/>
        <v>110.23</v>
      </c>
      <c r="N615" s="44">
        <f t="shared" si="359"/>
        <v>110.23</v>
      </c>
      <c r="O615" s="44">
        <f t="shared" si="359"/>
        <v>110.23</v>
      </c>
      <c r="P615" s="44">
        <f t="shared" si="359"/>
        <v>110.23</v>
      </c>
      <c r="Q615" s="44">
        <f t="shared" si="359"/>
        <v>110.23</v>
      </c>
      <c r="R615" s="44">
        <f t="shared" si="359"/>
        <v>110.23</v>
      </c>
      <c r="S615" s="44">
        <f t="shared" si="359"/>
        <v>110.23</v>
      </c>
      <c r="T615" s="44">
        <f t="shared" si="359"/>
        <v>110.23</v>
      </c>
      <c r="U615" s="44">
        <f t="shared" si="359"/>
        <v>110.23</v>
      </c>
      <c r="V615" s="44">
        <f t="shared" si="359"/>
        <v>110.23</v>
      </c>
      <c r="W615" s="44">
        <f t="shared" si="359"/>
        <v>110.23</v>
      </c>
      <c r="X615" s="44">
        <f t="shared" si="359"/>
        <v>110.23</v>
      </c>
      <c r="Y615" s="44">
        <f t="shared" si="359"/>
        <v>110.23</v>
      </c>
      <c r="Z615" s="44">
        <f t="shared" si="359"/>
        <v>110.23</v>
      </c>
      <c r="AA615" s="44">
        <f t="shared" si="359"/>
        <v>110.23</v>
      </c>
    </row>
    <row r="616" spans="1:27" x14ac:dyDescent="0.2">
      <c r="B616" s="93" t="s">
        <v>382</v>
      </c>
    </row>
    <row r="617" spans="1:27" x14ac:dyDescent="0.2">
      <c r="B617" s="93" t="s">
        <v>382</v>
      </c>
    </row>
    <row r="618" spans="1:27" x14ac:dyDescent="0.2">
      <c r="A618" s="164" t="s">
        <v>836</v>
      </c>
      <c r="B618" s="165"/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  <c r="N618" s="165"/>
      <c r="O618" s="165"/>
      <c r="P618" s="165"/>
      <c r="Q618" s="165"/>
      <c r="R618" s="165"/>
      <c r="S618" s="165"/>
      <c r="T618" s="165"/>
      <c r="U618" s="165"/>
      <c r="V618" s="165"/>
      <c r="W618" s="165"/>
      <c r="X618" s="165"/>
      <c r="Y618" s="165"/>
      <c r="Z618" s="165"/>
      <c r="AA618" s="166"/>
    </row>
    <row r="619" spans="1:27" ht="15" customHeight="1" x14ac:dyDescent="0.2">
      <c r="A619" s="167" t="s">
        <v>837</v>
      </c>
      <c r="B619" s="169" t="s">
        <v>838</v>
      </c>
      <c r="C619" s="171" t="s">
        <v>839</v>
      </c>
      <c r="D619" s="27" t="s">
        <v>69</v>
      </c>
      <c r="E619" s="27" t="s">
        <v>70</v>
      </c>
      <c r="F619" s="27" t="s">
        <v>840</v>
      </c>
      <c r="G619" s="27" t="s">
        <v>841</v>
      </c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</row>
    <row r="620" spans="1:27" x14ac:dyDescent="0.2">
      <c r="A620" s="168"/>
      <c r="B620" s="170"/>
      <c r="C620" s="172"/>
      <c r="D620" s="97">
        <f>D621</f>
        <v>943851.56</v>
      </c>
      <c r="E620" s="97">
        <f t="shared" ref="E620:G620" si="360">E621</f>
        <v>943851.56</v>
      </c>
      <c r="F620" s="97">
        <f t="shared" si="360"/>
        <v>943851.56</v>
      </c>
      <c r="G620" s="97">
        <f t="shared" si="360"/>
        <v>943851.56</v>
      </c>
    </row>
    <row r="621" spans="1:27" ht="12.75" customHeight="1" outlineLevel="1" x14ac:dyDescent="0.2">
      <c r="A621" s="98" t="s">
        <v>842</v>
      </c>
      <c r="B621" s="99" t="s">
        <v>843</v>
      </c>
      <c r="C621" s="100" t="s">
        <v>839</v>
      </c>
      <c r="D621" s="44">
        <v>943851.56</v>
      </c>
      <c r="E621" s="44">
        <f>$D621</f>
        <v>943851.56</v>
      </c>
      <c r="F621" s="44">
        <f>$D621</f>
        <v>943851.56</v>
      </c>
      <c r="G621" s="44">
        <f>$D621</f>
        <v>943851.56</v>
      </c>
    </row>
    <row r="624" spans="1:27" ht="12.75" customHeight="1" x14ac:dyDescent="0.25">
      <c r="A624" s="173" t="s">
        <v>84</v>
      </c>
      <c r="B624" s="173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1:27" ht="12.75" customHeight="1" x14ac:dyDescent="0.25">
      <c r="A625" s="174" t="s">
        <v>2909</v>
      </c>
      <c r="B625" s="174"/>
      <c r="C625" s="174"/>
      <c r="D625" s="174"/>
      <c r="E625" s="174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/>
      <c r="Q625"/>
      <c r="R625"/>
      <c r="S625"/>
      <c r="T625"/>
      <c r="U625"/>
      <c r="V625"/>
      <c r="W625"/>
      <c r="X625"/>
      <c r="Y625"/>
      <c r="Z625"/>
      <c r="AA625"/>
    </row>
    <row r="627" spans="1:27" x14ac:dyDescent="0.2">
      <c r="A627" s="54"/>
      <c r="B627" s="55"/>
    </row>
    <row r="628" spans="1:27" x14ac:dyDescent="0.2">
      <c r="A628" s="54"/>
      <c r="B628" s="56"/>
    </row>
    <row r="639" spans="1:27" hidden="1" x14ac:dyDescent="0.2">
      <c r="B639" s="101" t="s">
        <v>2910</v>
      </c>
    </row>
    <row r="640" spans="1:27" hidden="1" x14ac:dyDescent="0.2">
      <c r="B640" s="102" t="s">
        <v>2911</v>
      </c>
    </row>
  </sheetData>
  <autoFilter ref="B6:C566" xr:uid="{00000000-0001-0000-0800-000000000000}"/>
  <mergeCells count="12">
    <mergeCell ref="A625:O625"/>
    <mergeCell ref="A1:AA3"/>
    <mergeCell ref="A4:AA4"/>
    <mergeCell ref="A5:AA5"/>
    <mergeCell ref="A158:AA158"/>
    <mergeCell ref="A311:AA311"/>
    <mergeCell ref="A464:AA464"/>
    <mergeCell ref="A618:AA618"/>
    <mergeCell ref="A619:A620"/>
    <mergeCell ref="B619:B620"/>
    <mergeCell ref="C619:C620"/>
    <mergeCell ref="A624:B624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17</vt:i4>
      </vt:variant>
    </vt:vector>
  </HeadingPairs>
  <TitlesOfParts>
    <vt:vector size="35" baseType="lpstr">
      <vt:lpstr>C1</vt:lpstr>
      <vt:lpstr>П</vt:lpstr>
      <vt:lpstr>1</vt:lpstr>
      <vt:lpstr>1 РРЭ</vt:lpstr>
      <vt:lpstr>2</vt:lpstr>
      <vt:lpstr>3.1.</vt:lpstr>
      <vt:lpstr>3.2.</vt:lpstr>
      <vt:lpstr>3.2. РРЭ</vt:lpstr>
      <vt:lpstr>3.3.</vt:lpstr>
      <vt:lpstr>4.1.</vt:lpstr>
      <vt:lpstr>4.2.</vt:lpstr>
      <vt:lpstr>4.3.</vt:lpstr>
      <vt:lpstr>5.1.</vt:lpstr>
      <vt:lpstr>5.2.</vt:lpstr>
      <vt:lpstr>5.3.</vt:lpstr>
      <vt:lpstr>6.1.</vt:lpstr>
      <vt:lpstr>6.2.</vt:lpstr>
      <vt:lpstr>6.3.</vt:lpstr>
      <vt:lpstr>'1'!Область_печати</vt:lpstr>
      <vt:lpstr>'1 РРЭ'!Область_печати</vt:lpstr>
      <vt:lpstr>'2'!Область_печати</vt:lpstr>
      <vt:lpstr>'3.1.'!Область_печати</vt:lpstr>
      <vt:lpstr>'3.2.'!Область_печати</vt:lpstr>
      <vt:lpstr>'3.2. РРЭ'!Область_печати</vt:lpstr>
      <vt:lpstr>'3.3.'!Область_печати</vt:lpstr>
      <vt:lpstr>'4.1.'!Область_печати</vt:lpstr>
      <vt:lpstr>'4.2.'!Область_печати</vt:lpstr>
      <vt:lpstr>'4.3.'!Область_печати</vt:lpstr>
      <vt:lpstr>'5.1.'!Область_печати</vt:lpstr>
      <vt:lpstr>'5.2.'!Область_печати</vt:lpstr>
      <vt:lpstr>'5.3.'!Область_печати</vt:lpstr>
      <vt:lpstr>'6.1.'!Область_печати</vt:lpstr>
      <vt:lpstr>'6.2.'!Область_печати</vt:lpstr>
      <vt:lpstr>'6.3.'!Область_печати</vt:lpstr>
      <vt:lpstr>'C1'!Область_печати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Кассина Екатерина Александровна</dc:creator>
  <cp:lastModifiedBy>Кассина Екатерина Александровна</cp:lastModifiedBy>
  <cp:lastPrinted>2023-05-12T14:42:25Z</cp:lastPrinted>
  <dcterms:created xsi:type="dcterms:W3CDTF">2023-05-12T14:35:51Z</dcterms:created>
  <dcterms:modified xsi:type="dcterms:W3CDTF">2023-05-15T06:27:38Z</dcterms:modified>
</cp:coreProperties>
</file>